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niel\OneDrive\Desktop\"/>
    </mc:Choice>
  </mc:AlternateContent>
  <xr:revisionPtr revIDLastSave="0" documentId="13_ncr:1_{301221D5-C897-43B4-B21B-D9C1EB263726}" xr6:coauthVersionLast="47" xr6:coauthVersionMax="47" xr10:uidLastSave="{00000000-0000-0000-0000-000000000000}"/>
  <bookViews>
    <workbookView xWindow="-108" yWindow="-108" windowWidth="23256" windowHeight="12456" firstSheet="5" activeTab="5" xr2:uid="{FFF19B9A-3DDD-46DC-B0D8-328D6E179E4B}"/>
  </bookViews>
  <sheets>
    <sheet name="make_model_table (2)" sheetId="17" state="hidden" r:id="rId1"/>
    <sheet name="state_table" sheetId="18" state="hidden" r:id="rId2"/>
    <sheet name="odometer_make_table" sheetId="19" state="hidden" r:id="rId3"/>
    <sheet name="condition_table" sheetId="21" state="hidden" r:id="rId4"/>
    <sheet name="odometer_table" sheetId="22" state="hidden" r:id="rId5"/>
    <sheet name="Price Calc" sheetId="1" r:id="rId6"/>
    <sheet name="margins_n_units" sheetId="23" r:id="rId7"/>
    <sheet name="Dynamic" sheetId="24" r:id="rId8"/>
  </sheets>
  <externalReferences>
    <externalReference r:id="rId9"/>
  </externalReferences>
  <definedNames>
    <definedName name="_xlnm._FilterDatabase" localSheetId="5" hidden="1">'Price Calc'!$B$5:$H$6</definedName>
    <definedName name="DatosExternos_1" localSheetId="3" hidden="1">'condition_table'!$A$1:$D$8</definedName>
    <definedName name="DatosExternos_1" localSheetId="0" hidden="1">'make_model_table (2)'!$A$1:$F$13072</definedName>
    <definedName name="DatosExternos_1" localSheetId="6" hidden="1">margins_n_units!$A$1:$F$5289</definedName>
    <definedName name="DatosExternos_1" localSheetId="2" hidden="1">odometer_make_table!$A$1:$E$280</definedName>
    <definedName name="DatosExternos_1" localSheetId="4" hidden="1">odometer_table!$A$1:$D$7</definedName>
    <definedName name="DatosExternos_1" localSheetId="1" hidden="1">state_table!$A$1:$D$39</definedName>
    <definedName name="model_filtered" xml:space="preserve"> IF(ISBLANK(Price [1]Calc!$B$6),     {"Select brand first"},     _xludf.FILTER(#REF!,#REF! = Price [1]Calc!$B$6) )</definedName>
    <definedName name="SegmentaciónDeDatos_make1">#N/A</definedName>
    <definedName name="SegmentaciónDeDatos_year">#N/A</definedName>
  </definedNames>
  <calcPr calcId="191029"/>
  <pivotCaches>
    <pivotCache cacheId="9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1" l="1"/>
  <c r="K9" i="1"/>
  <c r="H15" i="1"/>
  <c r="H14" i="1"/>
  <c r="H16" i="1"/>
  <c r="H2" i="23" l="1" a="1"/>
  <c r="H2" i="23" s="1"/>
  <c r="H3" i="23" a="1"/>
  <c r="H3" i="23" s="1"/>
  <c r="H4" i="23" a="1"/>
  <c r="H4" i="23" s="1"/>
  <c r="H5" i="23" a="1"/>
  <c r="H5" i="23" s="1"/>
  <c r="H6" i="23" a="1"/>
  <c r="H6" i="23" s="1"/>
  <c r="H7" i="23" a="1"/>
  <c r="H7" i="23" s="1"/>
  <c r="H8" i="23" a="1"/>
  <c r="H8" i="23" s="1"/>
  <c r="H9" i="23" a="1"/>
  <c r="H9" i="23" s="1"/>
  <c r="H10" i="23" a="1"/>
  <c r="H10" i="23" s="1"/>
  <c r="H11" i="23" a="1"/>
  <c r="H11" i="23" s="1"/>
  <c r="H12" i="23" a="1"/>
  <c r="H12" i="23"/>
  <c r="H13" i="23" a="1"/>
  <c r="H13" i="23" s="1"/>
  <c r="H14" i="23" a="1"/>
  <c r="H14" i="23" s="1"/>
  <c r="H15" i="23" a="1"/>
  <c r="H15" i="23" s="1"/>
  <c r="H16" i="23" a="1"/>
  <c r="H16" i="23" s="1"/>
  <c r="H17" i="23" a="1"/>
  <c r="H17" i="23" s="1"/>
  <c r="H18" i="23" a="1"/>
  <c r="H18" i="23" s="1"/>
  <c r="H19" i="23" a="1"/>
  <c r="H19" i="23" s="1"/>
  <c r="H20" i="23" a="1"/>
  <c r="H20" i="23" s="1"/>
  <c r="H21" i="23" a="1"/>
  <c r="H21" i="23" s="1"/>
  <c r="H22" i="23" a="1"/>
  <c r="H22" i="23" s="1"/>
  <c r="H23" i="23" a="1"/>
  <c r="H23" i="23" s="1"/>
  <c r="H24" i="23" a="1"/>
  <c r="H24" i="23"/>
  <c r="H25" i="23" a="1"/>
  <c r="H25" i="23"/>
  <c r="H26" i="23" a="1"/>
  <c r="H26" i="23" s="1"/>
  <c r="H27" i="23" a="1"/>
  <c r="H27" i="23" s="1"/>
  <c r="H28" i="23" a="1"/>
  <c r="H28" i="23" s="1"/>
  <c r="H29" i="23" a="1"/>
  <c r="H29" i="23" s="1"/>
  <c r="H30" i="23" a="1"/>
  <c r="H30" i="23" s="1"/>
  <c r="H31" i="23" a="1"/>
  <c r="H31" i="23" s="1"/>
  <c r="H32" i="23" a="1"/>
  <c r="H32" i="23" s="1"/>
  <c r="H33" i="23" a="1"/>
  <c r="H33" i="23"/>
  <c r="H34" i="23" a="1"/>
  <c r="H34" i="23" s="1"/>
  <c r="H35" i="23" a="1"/>
  <c r="H35" i="23" s="1"/>
  <c r="H36" i="23" a="1"/>
  <c r="H36" i="23" s="1"/>
  <c r="H37" i="23" a="1"/>
  <c r="H37" i="23" s="1"/>
  <c r="H38" i="23" a="1"/>
  <c r="H38" i="23" s="1"/>
  <c r="H39" i="23" a="1"/>
  <c r="H39" i="23" s="1"/>
  <c r="H40" i="23" a="1"/>
  <c r="H40" i="23" s="1"/>
  <c r="H41" i="23" a="1"/>
  <c r="H41" i="23"/>
  <c r="H42" i="23" a="1"/>
  <c r="H42" i="23" s="1"/>
  <c r="H43" i="23" a="1"/>
  <c r="H43" i="23" s="1"/>
  <c r="H44" i="23" a="1"/>
  <c r="H44" i="23"/>
  <c r="H45" i="23" a="1"/>
  <c r="H45" i="23" s="1"/>
  <c r="H46" i="23" a="1"/>
  <c r="H46" i="23" s="1"/>
  <c r="H47" i="23" a="1"/>
  <c r="H47" i="23" s="1"/>
  <c r="H48" i="23" a="1"/>
  <c r="H48" i="23" s="1"/>
  <c r="H49" i="23" a="1"/>
  <c r="H49" i="23" s="1"/>
  <c r="H50" i="23" a="1"/>
  <c r="H50" i="23" s="1"/>
  <c r="H51" i="23" a="1"/>
  <c r="H51" i="23" s="1"/>
  <c r="H52" i="23" a="1"/>
  <c r="H52" i="23" s="1"/>
  <c r="H53" i="23" a="1"/>
  <c r="H53" i="23" s="1"/>
  <c r="H54" i="23" a="1"/>
  <c r="H54" i="23" s="1"/>
  <c r="H55" i="23" a="1"/>
  <c r="H55" i="23" s="1"/>
  <c r="H56" i="23" a="1"/>
  <c r="H56" i="23"/>
  <c r="H57" i="23" a="1"/>
  <c r="H57" i="23"/>
  <c r="H58" i="23" a="1"/>
  <c r="H58" i="23" s="1"/>
  <c r="H59" i="23" a="1"/>
  <c r="H59" i="23" s="1"/>
  <c r="H60" i="23" a="1"/>
  <c r="H60" i="23"/>
  <c r="H61" i="23" a="1"/>
  <c r="H61" i="23" s="1"/>
  <c r="H62" i="23" a="1"/>
  <c r="H62" i="23" s="1"/>
  <c r="H63" i="23" a="1"/>
  <c r="H63" i="23" s="1"/>
  <c r="H64" i="23" a="1"/>
  <c r="H64" i="23" s="1"/>
  <c r="H65" i="23" a="1"/>
  <c r="H65" i="23" s="1"/>
  <c r="H66" i="23" a="1"/>
  <c r="H66" i="23" s="1"/>
  <c r="H67" i="23" a="1"/>
  <c r="H67" i="23" s="1"/>
  <c r="H68" i="23" a="1"/>
  <c r="H68" i="23"/>
  <c r="H69" i="23" a="1"/>
  <c r="H69" i="23" s="1"/>
  <c r="H70" i="23" a="1"/>
  <c r="H70" i="23" s="1"/>
  <c r="H71" i="23" a="1"/>
  <c r="H71" i="23" s="1"/>
  <c r="H72" i="23" a="1"/>
  <c r="H72" i="23"/>
  <c r="H73" i="23" a="1"/>
  <c r="H73" i="23"/>
  <c r="H74" i="23" a="1"/>
  <c r="H74" i="23" s="1"/>
  <c r="H75" i="23" a="1"/>
  <c r="H75" i="23" s="1"/>
  <c r="H76" i="23" a="1"/>
  <c r="H76" i="23"/>
  <c r="H77" i="23" a="1"/>
  <c r="H77" i="23" s="1"/>
  <c r="H78" i="23" a="1"/>
  <c r="H78" i="23" s="1"/>
  <c r="H79" i="23" a="1"/>
  <c r="H79" i="23" s="1"/>
  <c r="H80" i="23" a="1"/>
  <c r="H80" i="23"/>
  <c r="H81" i="23" a="1"/>
  <c r="H81" i="23" s="1"/>
  <c r="H82" i="23" a="1"/>
  <c r="H82" i="23" s="1"/>
  <c r="H83" i="23" a="1"/>
  <c r="H83" i="23" s="1"/>
  <c r="H84" i="23" a="1"/>
  <c r="H84" i="23" s="1"/>
  <c r="H85" i="23" a="1"/>
  <c r="H85" i="23" s="1"/>
  <c r="H86" i="23" a="1"/>
  <c r="H86" i="23" s="1"/>
  <c r="H87" i="23" a="1"/>
  <c r="H87" i="23" s="1"/>
  <c r="H88" i="23" a="1"/>
  <c r="H88" i="23"/>
  <c r="H89" i="23" a="1"/>
  <c r="H89" i="23"/>
  <c r="H90" i="23" a="1"/>
  <c r="H90" i="23" s="1"/>
  <c r="H91" i="23" a="1"/>
  <c r="H91" i="23" s="1"/>
  <c r="H92" i="23" a="1"/>
  <c r="H92" i="23"/>
  <c r="H93" i="23" a="1"/>
  <c r="H93" i="23" s="1"/>
  <c r="H94" i="23" a="1"/>
  <c r="H94" i="23" s="1"/>
  <c r="H95" i="23" a="1"/>
  <c r="H95" i="23" s="1"/>
  <c r="H96" i="23" a="1"/>
  <c r="H96" i="23" s="1"/>
  <c r="H97" i="23" a="1"/>
  <c r="H97" i="23" s="1"/>
  <c r="H98" i="23" a="1"/>
  <c r="H98" i="23" s="1"/>
  <c r="H99" i="23" a="1"/>
  <c r="H99" i="23" s="1"/>
  <c r="H100" i="23" a="1"/>
  <c r="H100" i="23" s="1"/>
  <c r="H101" i="23" a="1"/>
  <c r="H101" i="23" s="1"/>
  <c r="H102" i="23" a="1"/>
  <c r="H102" i="23" s="1"/>
  <c r="H103" i="23" a="1"/>
  <c r="H103" i="23" s="1"/>
  <c r="H104" i="23" a="1"/>
  <c r="H104" i="23"/>
  <c r="H105" i="23" a="1"/>
  <c r="H105" i="23"/>
  <c r="H106" i="23" a="1"/>
  <c r="H106" i="23" s="1"/>
  <c r="H107" i="23" a="1"/>
  <c r="H107" i="23" s="1"/>
  <c r="H108" i="23" a="1"/>
  <c r="H108" i="23"/>
  <c r="H109" i="23" a="1"/>
  <c r="H109" i="23" s="1"/>
  <c r="H110" i="23" a="1"/>
  <c r="H110" i="23" s="1"/>
  <c r="H111" i="23" a="1"/>
  <c r="H111" i="23" s="1"/>
  <c r="H112" i="23" a="1"/>
  <c r="H112" i="23" s="1"/>
  <c r="H113" i="23" a="1"/>
  <c r="H113" i="23" s="1"/>
  <c r="H114" i="23" a="1"/>
  <c r="H114" i="23" s="1"/>
  <c r="H115" i="23" a="1"/>
  <c r="H115" i="23" s="1"/>
  <c r="H116" i="23" a="1"/>
  <c r="H116" i="23" s="1"/>
  <c r="H117" i="23" a="1"/>
  <c r="H117" i="23" s="1"/>
  <c r="H118" i="23" a="1"/>
  <c r="H118" i="23" s="1"/>
  <c r="H119" i="23" a="1"/>
  <c r="H119" i="23" s="1"/>
  <c r="H120" i="23" a="1"/>
  <c r="H120" i="23"/>
  <c r="H121" i="23" a="1"/>
  <c r="H121" i="23" s="1"/>
  <c r="H122" i="23" a="1"/>
  <c r="H122" i="23" s="1"/>
  <c r="H123" i="23" a="1"/>
  <c r="H123" i="23" s="1"/>
  <c r="H124" i="23" a="1"/>
  <c r="H124" i="23"/>
  <c r="H125" i="23" a="1"/>
  <c r="H125" i="23" s="1"/>
  <c r="H126" i="23" a="1"/>
  <c r="H126" i="23" s="1"/>
  <c r="H127" i="23" a="1"/>
  <c r="H127" i="23" s="1"/>
  <c r="H128" i="23" a="1"/>
  <c r="H128" i="23" s="1"/>
  <c r="H129" i="23" a="1"/>
  <c r="H129" i="23" s="1"/>
  <c r="H130" i="23" a="1"/>
  <c r="H130" i="23" s="1"/>
  <c r="H131" i="23" a="1"/>
  <c r="H131" i="23" s="1"/>
  <c r="H132" i="23" a="1"/>
  <c r="H132" i="23" s="1"/>
  <c r="H133" i="23" a="1"/>
  <c r="H133" i="23" s="1"/>
  <c r="H134" i="23" a="1"/>
  <c r="H134" i="23" s="1"/>
  <c r="H135" i="23" a="1"/>
  <c r="H135" i="23" s="1"/>
  <c r="H136" i="23" a="1"/>
  <c r="H136" i="23"/>
  <c r="H137" i="23" a="1"/>
  <c r="H137" i="23"/>
  <c r="H138" i="23" a="1"/>
  <c r="H138" i="23" s="1"/>
  <c r="H139" i="23" a="1"/>
  <c r="H139" i="23" s="1"/>
  <c r="H140" i="23" a="1"/>
  <c r="H140" i="23"/>
  <c r="H141" i="23" a="1"/>
  <c r="H141" i="23" s="1"/>
  <c r="H142" i="23" a="1"/>
  <c r="H142" i="23" s="1"/>
  <c r="H143" i="23" a="1"/>
  <c r="H143" i="23" s="1"/>
  <c r="H144" i="23" a="1"/>
  <c r="H144" i="23" s="1"/>
  <c r="H145" i="23" a="1"/>
  <c r="H145" i="23" s="1"/>
  <c r="H146" i="23" a="1"/>
  <c r="H146" i="23" s="1"/>
  <c r="H147" i="23" a="1"/>
  <c r="H147" i="23" s="1"/>
  <c r="H148" i="23" a="1"/>
  <c r="H148" i="23" s="1"/>
  <c r="H149" i="23" a="1"/>
  <c r="H149" i="23" s="1"/>
  <c r="H150" i="23" a="1"/>
  <c r="H150" i="23" s="1"/>
  <c r="H151" i="23" a="1"/>
  <c r="H151" i="23" s="1"/>
  <c r="H152" i="23" a="1"/>
  <c r="H152" i="23" s="1"/>
  <c r="H153" i="23" a="1"/>
  <c r="H153" i="23"/>
  <c r="H154" i="23" a="1"/>
  <c r="H154" i="23" s="1"/>
  <c r="H155" i="23" a="1"/>
  <c r="H155" i="23" s="1"/>
  <c r="H156" i="23" a="1"/>
  <c r="H156" i="23"/>
  <c r="H157" i="23" a="1"/>
  <c r="H157" i="23" s="1"/>
  <c r="H158" i="23" a="1"/>
  <c r="H158" i="23" s="1"/>
  <c r="H159" i="23" a="1"/>
  <c r="H159" i="23" s="1"/>
  <c r="H160" i="23" a="1"/>
  <c r="H160" i="23" s="1"/>
  <c r="H161" i="23" a="1"/>
  <c r="H161" i="23"/>
  <c r="H162" i="23" a="1"/>
  <c r="H162" i="23" s="1"/>
  <c r="H163" i="23" a="1"/>
  <c r="H163" i="23" s="1"/>
  <c r="H164" i="23" a="1"/>
  <c r="H164" i="23" s="1"/>
  <c r="H165" i="23" a="1"/>
  <c r="H165" i="23" s="1"/>
  <c r="H166" i="23" a="1"/>
  <c r="H166" i="23" s="1"/>
  <c r="H167" i="23" a="1"/>
  <c r="H167" i="23" s="1"/>
  <c r="H168" i="23" a="1"/>
  <c r="H168" i="23" s="1"/>
  <c r="H169" i="23" a="1"/>
  <c r="H169" i="23"/>
  <c r="H170" i="23" a="1"/>
  <c r="H170" i="23" s="1"/>
  <c r="H171" i="23" a="1"/>
  <c r="H171" i="23" s="1"/>
  <c r="H172" i="23" a="1"/>
  <c r="H172" i="23"/>
  <c r="H173" i="23" a="1"/>
  <c r="H173" i="23" s="1"/>
  <c r="H174" i="23" a="1"/>
  <c r="H174" i="23" s="1"/>
  <c r="H175" i="23" a="1"/>
  <c r="H175" i="23" s="1"/>
  <c r="H176" i="23" a="1"/>
  <c r="H176" i="23" s="1"/>
  <c r="H177" i="23" a="1"/>
  <c r="H177" i="23" s="1"/>
  <c r="H178" i="23" a="1"/>
  <c r="H178" i="23" s="1"/>
  <c r="H179" i="23" a="1"/>
  <c r="H179" i="23" s="1"/>
  <c r="H180" i="23" a="1"/>
  <c r="H180" i="23" s="1"/>
  <c r="H181" i="23" a="1"/>
  <c r="H181" i="23" s="1"/>
  <c r="H182" i="23" a="1"/>
  <c r="H182" i="23" s="1"/>
  <c r="H183" i="23" a="1"/>
  <c r="H183" i="23" s="1"/>
  <c r="H184" i="23" a="1"/>
  <c r="H184" i="23"/>
  <c r="H185" i="23" a="1"/>
  <c r="H185" i="23"/>
  <c r="H186" i="23" a="1"/>
  <c r="H186" i="23" s="1"/>
  <c r="H187" i="23" a="1"/>
  <c r="H187" i="23" s="1"/>
  <c r="H188" i="23" a="1"/>
  <c r="H188" i="23"/>
  <c r="H189" i="23" a="1"/>
  <c r="H189" i="23" s="1"/>
  <c r="H190" i="23" a="1"/>
  <c r="H190" i="23" s="1"/>
  <c r="H191" i="23" a="1"/>
  <c r="H191" i="23" s="1"/>
  <c r="H192" i="23" a="1"/>
  <c r="H192" i="23" s="1"/>
  <c r="H193" i="23" a="1"/>
  <c r="H193" i="23" s="1"/>
  <c r="H194" i="23" a="1"/>
  <c r="H194" i="23" s="1"/>
  <c r="H195" i="23" a="1"/>
  <c r="H195" i="23" s="1"/>
  <c r="H196" i="23" a="1"/>
  <c r="H196" i="23"/>
  <c r="H197" i="23" a="1"/>
  <c r="H197" i="23" s="1"/>
  <c r="H198" i="23" a="1"/>
  <c r="H198" i="23" s="1"/>
  <c r="H199" i="23" a="1"/>
  <c r="H199" i="23" s="1"/>
  <c r="H200" i="23" a="1"/>
  <c r="H200" i="23"/>
  <c r="H201" i="23" a="1"/>
  <c r="H201" i="23"/>
  <c r="H202" i="23" a="1"/>
  <c r="H202" i="23" s="1"/>
  <c r="H203" i="23" a="1"/>
  <c r="H203" i="23" s="1"/>
  <c r="H204" i="23" a="1"/>
  <c r="H204" i="23"/>
  <c r="H205" i="23" a="1"/>
  <c r="H205" i="23" s="1"/>
  <c r="H206" i="23" a="1"/>
  <c r="H206" i="23" s="1"/>
  <c r="H207" i="23" a="1"/>
  <c r="H207" i="23" s="1"/>
  <c r="H208" i="23" a="1"/>
  <c r="H208" i="23"/>
  <c r="H209" i="23" a="1"/>
  <c r="H209" i="23" s="1"/>
  <c r="H210" i="23" a="1"/>
  <c r="H210" i="23" s="1"/>
  <c r="H211" i="23" a="1"/>
  <c r="H211" i="23" s="1"/>
  <c r="H212" i="23" a="1"/>
  <c r="H212" i="23" s="1"/>
  <c r="H213" i="23" a="1"/>
  <c r="H213" i="23" s="1"/>
  <c r="H214" i="23" a="1"/>
  <c r="H214" i="23" s="1"/>
  <c r="H215" i="23" a="1"/>
  <c r="H215" i="23" s="1"/>
  <c r="H216" i="23" a="1"/>
  <c r="H216" i="23"/>
  <c r="H217" i="23" a="1"/>
  <c r="H217" i="23"/>
  <c r="H218" i="23" a="1"/>
  <c r="H218" i="23" s="1"/>
  <c r="H219" i="23" a="1"/>
  <c r="H219" i="23" s="1"/>
  <c r="H220" i="23" a="1"/>
  <c r="H220" i="23"/>
  <c r="H221" i="23" a="1"/>
  <c r="H221" i="23" s="1"/>
  <c r="H222" i="23" a="1"/>
  <c r="H222" i="23" s="1"/>
  <c r="H223" i="23" a="1"/>
  <c r="H223" i="23" s="1"/>
  <c r="H224" i="23" a="1"/>
  <c r="H224" i="23" s="1"/>
  <c r="H225" i="23" a="1"/>
  <c r="H225" i="23" s="1"/>
  <c r="H226" i="23" a="1"/>
  <c r="H226" i="23" s="1"/>
  <c r="H227" i="23" a="1"/>
  <c r="H227" i="23" s="1"/>
  <c r="H228" i="23" a="1"/>
  <c r="H228" i="23" s="1"/>
  <c r="H229" i="23" a="1"/>
  <c r="H229" i="23" s="1"/>
  <c r="H230" i="23" a="1"/>
  <c r="H230" i="23" s="1"/>
  <c r="H231" i="23" a="1"/>
  <c r="H231" i="23" s="1"/>
  <c r="H232" i="23" a="1"/>
  <c r="H232" i="23"/>
  <c r="H233" i="23" a="1"/>
  <c r="H233" i="23" s="1"/>
  <c r="H234" i="23" a="1"/>
  <c r="H234" i="23" s="1"/>
  <c r="H235" i="23" a="1"/>
  <c r="H235" i="23" s="1"/>
  <c r="H236" i="23" a="1"/>
  <c r="H236" i="23"/>
  <c r="H237" i="23" a="1"/>
  <c r="H237" i="23" s="1"/>
  <c r="H238" i="23" a="1"/>
  <c r="H238" i="23" s="1"/>
  <c r="H239" i="23" a="1"/>
  <c r="H239" i="23" s="1"/>
  <c r="H240" i="23" a="1"/>
  <c r="H240" i="23" s="1"/>
  <c r="H241" i="23" a="1"/>
  <c r="H241" i="23" s="1"/>
  <c r="H242" i="23" a="1"/>
  <c r="H242" i="23" s="1"/>
  <c r="H243" i="23" a="1"/>
  <c r="H243" i="23" s="1"/>
  <c r="H244" i="23" a="1"/>
  <c r="H244" i="23" s="1"/>
  <c r="H245" i="23" a="1"/>
  <c r="H245" i="23" s="1"/>
  <c r="H246" i="23" a="1"/>
  <c r="H246" i="23" s="1"/>
  <c r="H247" i="23" a="1"/>
  <c r="H247" i="23" s="1"/>
  <c r="H248" i="23" a="1"/>
  <c r="H248" i="23"/>
  <c r="H249" i="23" a="1"/>
  <c r="H249" i="23" s="1"/>
  <c r="H250" i="23" a="1"/>
  <c r="H250" i="23" s="1"/>
  <c r="H251" i="23" a="1"/>
  <c r="H251" i="23" s="1"/>
  <c r="H252" i="23" a="1"/>
  <c r="H252" i="23"/>
  <c r="H253" i="23" a="1"/>
  <c r="H253" i="23" s="1"/>
  <c r="H254" i="23" a="1"/>
  <c r="H254" i="23" s="1"/>
  <c r="H255" i="23" a="1"/>
  <c r="H255" i="23" s="1"/>
  <c r="H256" i="23" a="1"/>
  <c r="H256" i="23" s="1"/>
  <c r="H257" i="23" a="1"/>
  <c r="H257" i="23" s="1"/>
  <c r="H258" i="23" a="1"/>
  <c r="H258" i="23" s="1"/>
  <c r="H259" i="23" a="1"/>
  <c r="H259" i="23" s="1"/>
  <c r="H260" i="23" a="1"/>
  <c r="H260" i="23" s="1"/>
  <c r="H261" i="23" a="1"/>
  <c r="H261" i="23" s="1"/>
  <c r="H262" i="23" a="1"/>
  <c r="H262" i="23" s="1"/>
  <c r="H263" i="23" a="1"/>
  <c r="H263" i="23" s="1"/>
  <c r="H264" i="23" a="1"/>
  <c r="H264" i="23"/>
  <c r="H265" i="23" a="1"/>
  <c r="H265" i="23"/>
  <c r="H266" i="23" a="1"/>
  <c r="H266" i="23" s="1"/>
  <c r="H267" i="23" a="1"/>
  <c r="H267" i="23" s="1"/>
  <c r="H268" i="23" a="1"/>
  <c r="H268" i="23" s="1"/>
  <c r="H269" i="23" a="1"/>
  <c r="H269" i="23" s="1"/>
  <c r="H270" i="23" a="1"/>
  <c r="H270" i="23" s="1"/>
  <c r="H271" i="23" a="1"/>
  <c r="H271" i="23" s="1"/>
  <c r="H272" i="23" a="1"/>
  <c r="H272" i="23" s="1"/>
  <c r="H273" i="23" a="1"/>
  <c r="H273" i="23" s="1"/>
  <c r="H274" i="23" a="1"/>
  <c r="H274" i="23" s="1"/>
  <c r="H275" i="23" a="1"/>
  <c r="H275" i="23" s="1"/>
  <c r="H276" i="23" a="1"/>
  <c r="H276" i="23" s="1"/>
  <c r="H277" i="23" a="1"/>
  <c r="H277" i="23" s="1"/>
  <c r="H278" i="23" a="1"/>
  <c r="H278" i="23" s="1"/>
  <c r="H279" i="23" a="1"/>
  <c r="H279" i="23" s="1"/>
  <c r="H280" i="23" a="1"/>
  <c r="H280" i="23" s="1"/>
  <c r="H281" i="23" a="1"/>
  <c r="H281" i="23"/>
  <c r="H282" i="23" a="1"/>
  <c r="H282" i="23" s="1"/>
  <c r="H283" i="23" a="1"/>
  <c r="H283" i="23" s="1"/>
  <c r="H284" i="23" a="1"/>
  <c r="H284" i="23"/>
  <c r="H285" i="23" a="1"/>
  <c r="H285" i="23" s="1"/>
  <c r="H286" i="23" a="1"/>
  <c r="H286" i="23" s="1"/>
  <c r="H287" i="23" a="1"/>
  <c r="H287" i="23" s="1"/>
  <c r="H288" i="23" a="1"/>
  <c r="H288" i="23" s="1"/>
  <c r="H289" i="23" a="1"/>
  <c r="H289" i="23"/>
  <c r="H290" i="23" a="1"/>
  <c r="H290" i="23" s="1"/>
  <c r="H291" i="23" a="1"/>
  <c r="H291" i="23" s="1"/>
  <c r="H292" i="23" a="1"/>
  <c r="H292" i="23" s="1"/>
  <c r="H293" i="23" a="1"/>
  <c r="H293" i="23" s="1"/>
  <c r="H294" i="23" a="1"/>
  <c r="H294" i="23" s="1"/>
  <c r="H295" i="23" a="1"/>
  <c r="H295" i="23" s="1"/>
  <c r="H296" i="23" a="1"/>
  <c r="H296" i="23" s="1"/>
  <c r="H297" i="23" a="1"/>
  <c r="H297" i="23" s="1"/>
  <c r="H298" i="23" a="1"/>
  <c r="H298" i="23" s="1"/>
  <c r="H299" i="23" a="1"/>
  <c r="H299" i="23" s="1"/>
  <c r="H300" i="23" a="1"/>
  <c r="H300" i="23"/>
  <c r="H301" i="23" a="1"/>
  <c r="H301" i="23" s="1"/>
  <c r="H302" i="23" a="1"/>
  <c r="H302" i="23" s="1"/>
  <c r="H303" i="23" a="1"/>
  <c r="H303" i="23" s="1"/>
  <c r="H304" i="23" a="1"/>
  <c r="H304" i="23" s="1"/>
  <c r="H305" i="23" a="1"/>
  <c r="H305" i="23" s="1"/>
  <c r="H306" i="23" a="1"/>
  <c r="H306" i="23" s="1"/>
  <c r="H307" i="23" a="1"/>
  <c r="H307" i="23" s="1"/>
  <c r="H308" i="23" a="1"/>
  <c r="H308" i="23" s="1"/>
  <c r="H309" i="23" a="1"/>
  <c r="H309" i="23" s="1"/>
  <c r="H310" i="23" a="1"/>
  <c r="H310" i="23" s="1"/>
  <c r="H311" i="23" a="1"/>
  <c r="H311" i="23" s="1"/>
  <c r="H312" i="23" a="1"/>
  <c r="H312" i="23"/>
  <c r="H313" i="23" a="1"/>
  <c r="H313" i="23"/>
  <c r="H314" i="23" a="1"/>
  <c r="H314" i="23" s="1"/>
  <c r="H315" i="23" a="1"/>
  <c r="H315" i="23" s="1"/>
  <c r="H316" i="23" a="1"/>
  <c r="H316" i="23"/>
  <c r="H317" i="23" a="1"/>
  <c r="H317" i="23" s="1"/>
  <c r="H318" i="23" a="1"/>
  <c r="H318" i="23" s="1"/>
  <c r="H319" i="23" a="1"/>
  <c r="H319" i="23" s="1"/>
  <c r="H320" i="23" a="1"/>
  <c r="H320" i="23" s="1"/>
  <c r="H321" i="23" a="1"/>
  <c r="H321" i="23" s="1"/>
  <c r="H322" i="23" a="1"/>
  <c r="H322" i="23" s="1"/>
  <c r="H323" i="23" a="1"/>
  <c r="H323" i="23" s="1"/>
  <c r="H324" i="23" a="1"/>
  <c r="H324" i="23"/>
  <c r="H325" i="23" a="1"/>
  <c r="H325" i="23" s="1"/>
  <c r="H326" i="23" a="1"/>
  <c r="H326" i="23" s="1"/>
  <c r="H327" i="23" a="1"/>
  <c r="H327" i="23" s="1"/>
  <c r="H328" i="23" a="1"/>
  <c r="H328" i="23"/>
  <c r="H329" i="23" a="1"/>
  <c r="H329" i="23"/>
  <c r="H330" i="23" a="1"/>
  <c r="H330" i="23" s="1"/>
  <c r="H331" i="23" a="1"/>
  <c r="H331" i="23" s="1"/>
  <c r="H332" i="23" a="1"/>
  <c r="H332" i="23"/>
  <c r="H333" i="23" a="1"/>
  <c r="H333" i="23" s="1"/>
  <c r="H334" i="23" a="1"/>
  <c r="H334" i="23" s="1"/>
  <c r="H335" i="23" a="1"/>
  <c r="H335" i="23" s="1"/>
  <c r="H336" i="23" a="1"/>
  <c r="H336" i="23"/>
  <c r="H337" i="23" a="1"/>
  <c r="H337" i="23" s="1"/>
  <c r="H338" i="23" a="1"/>
  <c r="H338" i="23" s="1"/>
  <c r="H339" i="23" a="1"/>
  <c r="H339" i="23" s="1"/>
  <c r="H340" i="23" a="1"/>
  <c r="H340" i="23" s="1"/>
  <c r="H341" i="23" a="1"/>
  <c r="H341" i="23" s="1"/>
  <c r="H342" i="23" a="1"/>
  <c r="H342" i="23" s="1"/>
  <c r="H343" i="23" a="1"/>
  <c r="H343" i="23" s="1"/>
  <c r="H344" i="23" a="1"/>
  <c r="H344" i="23" s="1"/>
  <c r="H345" i="23" a="1"/>
  <c r="H345" i="23"/>
  <c r="H346" i="23" a="1"/>
  <c r="H346" i="23" s="1"/>
  <c r="H347" i="23" a="1"/>
  <c r="H347" i="23" s="1"/>
  <c r="H348" i="23" a="1"/>
  <c r="H348" i="23"/>
  <c r="H349" i="23" a="1"/>
  <c r="H349" i="23" s="1"/>
  <c r="H350" i="23" a="1"/>
  <c r="H350" i="23" s="1"/>
  <c r="H351" i="23" a="1"/>
  <c r="H351" i="23" s="1"/>
  <c r="H352" i="23" a="1"/>
  <c r="H352" i="23" s="1"/>
  <c r="H353" i="23" a="1"/>
  <c r="H353" i="23" s="1"/>
  <c r="H354" i="23" a="1"/>
  <c r="H354" i="23" s="1"/>
  <c r="H355" i="23" a="1"/>
  <c r="H355" i="23" s="1"/>
  <c r="H356" i="23" a="1"/>
  <c r="H356" i="23"/>
  <c r="H357" i="23" a="1"/>
  <c r="H357" i="23" s="1"/>
  <c r="H358" i="23" a="1"/>
  <c r="H358" i="23" s="1"/>
  <c r="H359" i="23" a="1"/>
  <c r="H359" i="23" s="1"/>
  <c r="H360" i="23" a="1"/>
  <c r="H360" i="23"/>
  <c r="H361" i="23" a="1"/>
  <c r="H361" i="23" s="1"/>
  <c r="H362" i="23" a="1"/>
  <c r="H362" i="23" s="1"/>
  <c r="H363" i="23" a="1"/>
  <c r="H363" i="23" s="1"/>
  <c r="H364" i="23" a="1"/>
  <c r="H364" i="23"/>
  <c r="H365" i="23" a="1"/>
  <c r="H365" i="23" s="1"/>
  <c r="H366" i="23" a="1"/>
  <c r="H366" i="23" s="1"/>
  <c r="H367" i="23" a="1"/>
  <c r="H367" i="23" s="1"/>
  <c r="H368" i="23" a="1"/>
  <c r="H368" i="23" s="1"/>
  <c r="H369" i="23" a="1"/>
  <c r="H369" i="23" s="1"/>
  <c r="H370" i="23" a="1"/>
  <c r="H370" i="23" s="1"/>
  <c r="H371" i="23" a="1"/>
  <c r="H371" i="23" s="1"/>
  <c r="H372" i="23" a="1"/>
  <c r="H372" i="23"/>
  <c r="H373" i="23" a="1"/>
  <c r="H373" i="23" s="1"/>
  <c r="H374" i="23" a="1"/>
  <c r="H374" i="23" s="1"/>
  <c r="H375" i="23" a="1"/>
  <c r="H375" i="23" s="1"/>
  <c r="H376" i="23" a="1"/>
  <c r="H376" i="23"/>
  <c r="H377" i="23" a="1"/>
  <c r="H377" i="23" s="1"/>
  <c r="H378" i="23" a="1"/>
  <c r="H378" i="23" s="1"/>
  <c r="H379" i="23" a="1"/>
  <c r="H379" i="23" s="1"/>
  <c r="H380" i="23" a="1"/>
  <c r="H380" i="23"/>
  <c r="H381" i="23" a="1"/>
  <c r="H381" i="23" s="1"/>
  <c r="H382" i="23" a="1"/>
  <c r="H382" i="23" s="1"/>
  <c r="H383" i="23" a="1"/>
  <c r="H383" i="23" s="1"/>
  <c r="H384" i="23" a="1"/>
  <c r="H384" i="23" s="1"/>
  <c r="H385" i="23" a="1"/>
  <c r="H385" i="23" s="1"/>
  <c r="H386" i="23" a="1"/>
  <c r="H386" i="23" s="1"/>
  <c r="H387" i="23" a="1"/>
  <c r="H387" i="23" s="1"/>
  <c r="H388" i="23" a="1"/>
  <c r="H388" i="23" s="1"/>
  <c r="H389" i="23" a="1"/>
  <c r="H389" i="23" s="1"/>
  <c r="H390" i="23" a="1"/>
  <c r="H390" i="23" s="1"/>
  <c r="H391" i="23" a="1"/>
  <c r="H391" i="23" s="1"/>
  <c r="H392" i="23" a="1"/>
  <c r="H392" i="23"/>
  <c r="H393" i="23" a="1"/>
  <c r="H393" i="23"/>
  <c r="H394" i="23" a="1"/>
  <c r="H394" i="23" s="1"/>
  <c r="H395" i="23" a="1"/>
  <c r="H395" i="23" s="1"/>
  <c r="H396" i="23" a="1"/>
  <c r="H396" i="23" s="1"/>
  <c r="H397" i="23" a="1"/>
  <c r="H397" i="23" s="1"/>
  <c r="H398" i="23" a="1"/>
  <c r="H398" i="23" s="1"/>
  <c r="H399" i="23" a="1"/>
  <c r="H399" i="23" s="1"/>
  <c r="H400" i="23" a="1"/>
  <c r="H400" i="23" s="1"/>
  <c r="H401" i="23" a="1"/>
  <c r="H401" i="23" s="1"/>
  <c r="H402" i="23" a="1"/>
  <c r="H402" i="23" s="1"/>
  <c r="H403" i="23" a="1"/>
  <c r="H403" i="23" s="1"/>
  <c r="H404" i="23" a="1"/>
  <c r="H404" i="23" s="1"/>
  <c r="H405" i="23" a="1"/>
  <c r="H405" i="23" s="1"/>
  <c r="H406" i="23" a="1"/>
  <c r="H406" i="23" s="1"/>
  <c r="H407" i="23" a="1"/>
  <c r="H407" i="23" s="1"/>
  <c r="H408" i="23" a="1"/>
  <c r="H408" i="23" s="1"/>
  <c r="H409" i="23" a="1"/>
  <c r="H409" i="23"/>
  <c r="H410" i="23" a="1"/>
  <c r="H410" i="23" s="1"/>
  <c r="H411" i="23" a="1"/>
  <c r="H411" i="23" s="1"/>
  <c r="H412" i="23" a="1"/>
  <c r="H412" i="23" s="1"/>
  <c r="H413" i="23" a="1"/>
  <c r="H413" i="23" s="1"/>
  <c r="H414" i="23" a="1"/>
  <c r="H414" i="23" s="1"/>
  <c r="H415" i="23" a="1"/>
  <c r="H415" i="23" s="1"/>
  <c r="H416" i="23" a="1"/>
  <c r="H416" i="23" s="1"/>
  <c r="H417" i="23" a="1"/>
  <c r="H417" i="23"/>
  <c r="H418" i="23" a="1"/>
  <c r="H418" i="23" s="1"/>
  <c r="H419" i="23" a="1"/>
  <c r="H419" i="23" s="1"/>
  <c r="H420" i="23" a="1"/>
  <c r="H420" i="23" s="1"/>
  <c r="H421" i="23" a="1"/>
  <c r="H421" i="23" s="1"/>
  <c r="H422" i="23" a="1"/>
  <c r="H422" i="23" s="1"/>
  <c r="H423" i="23" a="1"/>
  <c r="H423" i="23" s="1"/>
  <c r="H424" i="23" a="1"/>
  <c r="H424" i="23" s="1"/>
  <c r="H425" i="23" a="1"/>
  <c r="H425" i="23"/>
  <c r="H426" i="23" a="1"/>
  <c r="H426" i="23" s="1"/>
  <c r="H427" i="23" a="1"/>
  <c r="H427" i="23" s="1"/>
  <c r="H428" i="23" a="1"/>
  <c r="H428" i="23"/>
  <c r="H429" i="23" a="1"/>
  <c r="H429" i="23" s="1"/>
  <c r="H430" i="23" a="1"/>
  <c r="H430" i="23" s="1"/>
  <c r="H431" i="23" a="1"/>
  <c r="H431" i="23" s="1"/>
  <c r="H432" i="23" a="1"/>
  <c r="H432" i="23" s="1"/>
  <c r="H433" i="23" a="1"/>
  <c r="H433" i="23" s="1"/>
  <c r="H434" i="23" a="1"/>
  <c r="H434" i="23" s="1"/>
  <c r="H435" i="23" a="1"/>
  <c r="H435" i="23" s="1"/>
  <c r="H436" i="23" a="1"/>
  <c r="H436" i="23" s="1"/>
  <c r="H437" i="23" a="1"/>
  <c r="H437" i="23" s="1"/>
  <c r="H438" i="23" a="1"/>
  <c r="H438" i="23" s="1"/>
  <c r="H439" i="23" a="1"/>
  <c r="H439" i="23" s="1"/>
  <c r="H440" i="23" a="1"/>
  <c r="H440" i="23"/>
  <c r="H441" i="23" a="1"/>
  <c r="H441" i="23"/>
  <c r="H442" i="23" a="1"/>
  <c r="H442" i="23" s="1"/>
  <c r="H443" i="23" a="1"/>
  <c r="H443" i="23" s="1"/>
  <c r="H444" i="23" a="1"/>
  <c r="H444" i="23"/>
  <c r="H445" i="23" a="1"/>
  <c r="H445" i="23" s="1"/>
  <c r="H446" i="23" a="1"/>
  <c r="H446" i="23" s="1"/>
  <c r="H447" i="23" a="1"/>
  <c r="H447" i="23" s="1"/>
  <c r="H448" i="23" a="1"/>
  <c r="H448" i="23" s="1"/>
  <c r="H449" i="23" a="1"/>
  <c r="H449" i="23" s="1"/>
  <c r="H450" i="23" a="1"/>
  <c r="H450" i="23" s="1"/>
  <c r="H451" i="23" a="1"/>
  <c r="H451" i="23" s="1"/>
  <c r="H452" i="23" a="1"/>
  <c r="H452" i="23"/>
  <c r="H453" i="23" a="1"/>
  <c r="H453" i="23" s="1"/>
  <c r="H454" i="23" a="1"/>
  <c r="H454" i="23" s="1"/>
  <c r="H455" i="23" a="1"/>
  <c r="H455" i="23" s="1"/>
  <c r="H456" i="23" a="1"/>
  <c r="H456" i="23"/>
  <c r="H457" i="23" a="1"/>
  <c r="H457" i="23"/>
  <c r="H458" i="23" a="1"/>
  <c r="H458" i="23" s="1"/>
  <c r="H459" i="23" a="1"/>
  <c r="H459" i="23" s="1"/>
  <c r="H460" i="23" a="1"/>
  <c r="H460" i="23"/>
  <c r="H461" i="23" a="1"/>
  <c r="H461" i="23" s="1"/>
  <c r="H462" i="23" a="1"/>
  <c r="H462" i="23" s="1"/>
  <c r="H463" i="23" a="1"/>
  <c r="H463" i="23" s="1"/>
  <c r="H464" i="23" a="1"/>
  <c r="H464" i="23"/>
  <c r="H465" i="23" a="1"/>
  <c r="H465" i="23"/>
  <c r="H466" i="23" a="1"/>
  <c r="H466" i="23" s="1"/>
  <c r="H467" i="23" a="1"/>
  <c r="H467" i="23" s="1"/>
  <c r="H468" i="23" a="1"/>
  <c r="H468" i="23" s="1"/>
  <c r="H469" i="23" a="1"/>
  <c r="H469" i="23" s="1"/>
  <c r="H470" i="23" a="1"/>
  <c r="H470" i="23" s="1"/>
  <c r="H471" i="23" a="1"/>
  <c r="H471" i="23" s="1"/>
  <c r="H472" i="23" a="1"/>
  <c r="H472" i="23"/>
  <c r="H473" i="23" a="1"/>
  <c r="H473" i="23" s="1"/>
  <c r="H474" i="23" a="1"/>
  <c r="H474" i="23" s="1"/>
  <c r="H475" i="23" a="1"/>
  <c r="H475" i="23" s="1"/>
  <c r="H476" i="23" a="1"/>
  <c r="H476" i="23" s="1"/>
  <c r="H477" i="23" a="1"/>
  <c r="H477" i="23" s="1"/>
  <c r="H478" i="23" a="1"/>
  <c r="H478" i="23" s="1"/>
  <c r="H479" i="23" a="1"/>
  <c r="H479" i="23" s="1"/>
  <c r="H480" i="23" a="1"/>
  <c r="H480" i="23" s="1"/>
  <c r="H481" i="23" a="1"/>
  <c r="H481" i="23" s="1"/>
  <c r="H482" i="23" a="1"/>
  <c r="H482" i="23" s="1"/>
  <c r="H483" i="23" a="1"/>
  <c r="H483" i="23" s="1"/>
  <c r="H484" i="23" a="1"/>
  <c r="H484" i="23"/>
  <c r="H485" i="23" a="1"/>
  <c r="H485" i="23" s="1"/>
  <c r="H486" i="23" a="1"/>
  <c r="H486" i="23" s="1"/>
  <c r="H487" i="23" a="1"/>
  <c r="H487" i="23" s="1"/>
  <c r="H488" i="23" a="1"/>
  <c r="H488" i="23" s="1"/>
  <c r="H489" i="23" a="1"/>
  <c r="H489" i="23" s="1"/>
  <c r="H490" i="23" a="1"/>
  <c r="H490" i="23" s="1"/>
  <c r="H491" i="23" a="1"/>
  <c r="H491" i="23" s="1"/>
  <c r="H492" i="23" a="1"/>
  <c r="H492" i="23"/>
  <c r="H493" i="23" a="1"/>
  <c r="H493" i="23" s="1"/>
  <c r="H494" i="23" a="1"/>
  <c r="H494" i="23" s="1"/>
  <c r="H495" i="23" a="1"/>
  <c r="H495" i="23" s="1"/>
  <c r="H496" i="23" a="1"/>
  <c r="H496" i="23"/>
  <c r="H497" i="23" a="1"/>
  <c r="H497" i="23" s="1"/>
  <c r="H498" i="23" a="1"/>
  <c r="H498" i="23" s="1"/>
  <c r="H499" i="23" a="1"/>
  <c r="H499" i="23" s="1"/>
  <c r="H500" i="23" a="1"/>
  <c r="H500" i="23" s="1"/>
  <c r="H501" i="23" a="1"/>
  <c r="H501" i="23" s="1"/>
  <c r="H502" i="23" a="1"/>
  <c r="H502" i="23" s="1"/>
  <c r="H503" i="23" a="1"/>
  <c r="H503" i="23" s="1"/>
  <c r="H504" i="23" a="1"/>
  <c r="H504" i="23"/>
  <c r="H505" i="23" a="1"/>
  <c r="H505" i="23" s="1"/>
  <c r="H506" i="23" a="1"/>
  <c r="H506" i="23" s="1"/>
  <c r="H507" i="23" a="1"/>
  <c r="H507" i="23" s="1"/>
  <c r="H508" i="23" a="1"/>
  <c r="H508" i="23" s="1"/>
  <c r="H509" i="23" a="1"/>
  <c r="H509" i="23" s="1"/>
  <c r="H510" i="23" a="1"/>
  <c r="H510" i="23" s="1"/>
  <c r="H511" i="23" a="1"/>
  <c r="H511" i="23" s="1"/>
  <c r="H512" i="23" a="1"/>
  <c r="H512" i="23" s="1"/>
  <c r="H513" i="23" a="1"/>
  <c r="H513" i="23" s="1"/>
  <c r="H514" i="23" a="1"/>
  <c r="H514" i="23" s="1"/>
  <c r="H515" i="23" a="1"/>
  <c r="H515" i="23" s="1"/>
  <c r="H516" i="23" a="1"/>
  <c r="H516" i="23" s="1"/>
  <c r="H517" i="23" a="1"/>
  <c r="H517" i="23" s="1"/>
  <c r="H518" i="23" a="1"/>
  <c r="H518" i="23" s="1"/>
  <c r="H519" i="23" a="1"/>
  <c r="H519" i="23" s="1"/>
  <c r="H520" i="23" a="1"/>
  <c r="H520" i="23" s="1"/>
  <c r="H521" i="23" a="1"/>
  <c r="H521" i="23"/>
  <c r="H522" i="23" a="1"/>
  <c r="H522" i="23" s="1"/>
  <c r="H523" i="23" a="1"/>
  <c r="H523" i="23" s="1"/>
  <c r="H524" i="23" a="1"/>
  <c r="H524" i="23"/>
  <c r="H525" i="23" a="1"/>
  <c r="H525" i="23" s="1"/>
  <c r="H526" i="23" a="1"/>
  <c r="H526" i="23" s="1"/>
  <c r="H527" i="23" a="1"/>
  <c r="H527" i="23" s="1"/>
  <c r="H528" i="23" a="1"/>
  <c r="H528" i="23" s="1"/>
  <c r="H529" i="23" a="1"/>
  <c r="H529" i="23" s="1"/>
  <c r="H530" i="23" a="1"/>
  <c r="H530" i="23" s="1"/>
  <c r="H531" i="23" a="1"/>
  <c r="H531" i="23" s="1"/>
  <c r="H532" i="23" a="1"/>
  <c r="H532" i="23" s="1"/>
  <c r="H533" i="23" a="1"/>
  <c r="H533" i="23" s="1"/>
  <c r="H534" i="23" a="1"/>
  <c r="H534" i="23" s="1"/>
  <c r="H535" i="23" a="1"/>
  <c r="H535" i="23" s="1"/>
  <c r="H536" i="23" a="1"/>
  <c r="H536" i="23"/>
  <c r="H537" i="23" a="1"/>
  <c r="H537" i="23"/>
  <c r="H538" i="23" a="1"/>
  <c r="H538" i="23" s="1"/>
  <c r="H539" i="23" a="1"/>
  <c r="H539" i="23" s="1"/>
  <c r="H540" i="23" a="1"/>
  <c r="H540" i="23" s="1"/>
  <c r="H541" i="23" a="1"/>
  <c r="H541" i="23" s="1"/>
  <c r="H542" i="23" a="1"/>
  <c r="H542" i="23" s="1"/>
  <c r="H543" i="23" a="1"/>
  <c r="H543" i="23" s="1"/>
  <c r="H544" i="23" a="1"/>
  <c r="H544" i="23" s="1"/>
  <c r="H545" i="23" a="1"/>
  <c r="H545" i="23"/>
  <c r="H546" i="23" a="1"/>
  <c r="H546" i="23" s="1"/>
  <c r="H547" i="23" a="1"/>
  <c r="H547" i="23" s="1"/>
  <c r="H548" i="23" a="1"/>
  <c r="H548" i="23" s="1"/>
  <c r="H549" i="23" a="1"/>
  <c r="H549" i="23" s="1"/>
  <c r="H550" i="23" a="1"/>
  <c r="H550" i="23" s="1"/>
  <c r="H551" i="23" a="1"/>
  <c r="H551" i="23" s="1"/>
  <c r="H552" i="23" a="1"/>
  <c r="H552" i="23" s="1"/>
  <c r="H553" i="23" a="1"/>
  <c r="H553" i="23"/>
  <c r="H554" i="23" a="1"/>
  <c r="H554" i="23" s="1"/>
  <c r="H555" i="23" a="1"/>
  <c r="H555" i="23" s="1"/>
  <c r="H556" i="23" a="1"/>
  <c r="H556" i="23"/>
  <c r="H557" i="23" a="1"/>
  <c r="H557" i="23" s="1"/>
  <c r="H558" i="23" a="1"/>
  <c r="H558" i="23" s="1"/>
  <c r="H559" i="23" a="1"/>
  <c r="H559" i="23" s="1"/>
  <c r="H560" i="23" a="1"/>
  <c r="H560" i="23" s="1"/>
  <c r="H561" i="23" a="1"/>
  <c r="H561" i="23" s="1"/>
  <c r="H562" i="23" a="1"/>
  <c r="H562" i="23" s="1"/>
  <c r="H563" i="23" a="1"/>
  <c r="H563" i="23" s="1"/>
  <c r="H564" i="23" a="1"/>
  <c r="H564" i="23" s="1"/>
  <c r="H565" i="23" a="1"/>
  <c r="H565" i="23" s="1"/>
  <c r="H566" i="23" a="1"/>
  <c r="H566" i="23" s="1"/>
  <c r="H567" i="23" a="1"/>
  <c r="H567" i="23" s="1"/>
  <c r="H568" i="23" a="1"/>
  <c r="H568" i="23"/>
  <c r="H569" i="23" a="1"/>
  <c r="H569" i="23" s="1"/>
  <c r="H570" i="23" a="1"/>
  <c r="H570" i="23" s="1"/>
  <c r="H571" i="23" a="1"/>
  <c r="H571" i="23" s="1"/>
  <c r="H572" i="23" a="1"/>
  <c r="H572" i="23"/>
  <c r="H573" i="23" a="1"/>
  <c r="H573" i="23" s="1"/>
  <c r="H574" i="23" a="1"/>
  <c r="H574" i="23" s="1"/>
  <c r="H575" i="23" a="1"/>
  <c r="H575" i="23" s="1"/>
  <c r="H576" i="23" a="1"/>
  <c r="H576" i="23" s="1"/>
  <c r="H577" i="23" a="1"/>
  <c r="H577" i="23"/>
  <c r="H578" i="23" a="1"/>
  <c r="H578" i="23" s="1"/>
  <c r="H579" i="23" a="1"/>
  <c r="H579" i="23" s="1"/>
  <c r="H580" i="23" a="1"/>
  <c r="H580" i="23"/>
  <c r="H581" i="23" a="1"/>
  <c r="H581" i="23" s="1"/>
  <c r="H582" i="23" a="1"/>
  <c r="H582" i="23" s="1"/>
  <c r="H583" i="23" a="1"/>
  <c r="H583" i="23" s="1"/>
  <c r="H584" i="23" a="1"/>
  <c r="H584" i="23"/>
  <c r="H585" i="23" a="1"/>
  <c r="H585" i="23"/>
  <c r="H586" i="23" a="1"/>
  <c r="H586" i="23" s="1"/>
  <c r="H587" i="23" a="1"/>
  <c r="H587" i="23" s="1"/>
  <c r="H588" i="23" a="1"/>
  <c r="H588" i="23"/>
  <c r="H589" i="23" a="1"/>
  <c r="H589" i="23" s="1"/>
  <c r="H590" i="23" a="1"/>
  <c r="H590" i="23" s="1"/>
  <c r="H591" i="23" a="1"/>
  <c r="H591" i="23" s="1"/>
  <c r="H592" i="23" a="1"/>
  <c r="H592" i="23"/>
  <c r="H593" i="23" a="1"/>
  <c r="H593" i="23" s="1"/>
  <c r="H594" i="23" a="1"/>
  <c r="H594" i="23" s="1"/>
  <c r="H595" i="23" a="1"/>
  <c r="H595" i="23" s="1"/>
  <c r="H596" i="23" a="1"/>
  <c r="H596" i="23" s="1"/>
  <c r="H597" i="23" a="1"/>
  <c r="H597" i="23" s="1"/>
  <c r="H598" i="23" a="1"/>
  <c r="H598" i="23" s="1"/>
  <c r="H599" i="23" a="1"/>
  <c r="H599" i="23" s="1"/>
  <c r="H600" i="23" a="1"/>
  <c r="H600" i="23"/>
  <c r="H601" i="23" a="1"/>
  <c r="H601" i="23" s="1"/>
  <c r="H602" i="23" a="1"/>
  <c r="H602" i="23" s="1"/>
  <c r="H603" i="23" a="1"/>
  <c r="H603" i="23" s="1"/>
  <c r="H604" i="23" a="1"/>
  <c r="H604" i="23"/>
  <c r="H605" i="23" a="1"/>
  <c r="H605" i="23" s="1"/>
  <c r="H606" i="23" a="1"/>
  <c r="H606" i="23" s="1"/>
  <c r="H607" i="23" a="1"/>
  <c r="H607" i="23" s="1"/>
  <c r="H608" i="23" a="1"/>
  <c r="H608" i="23" s="1"/>
  <c r="H609" i="23" a="1"/>
  <c r="H609" i="23" s="1"/>
  <c r="H610" i="23" a="1"/>
  <c r="H610" i="23" s="1"/>
  <c r="H611" i="23" a="1"/>
  <c r="H611" i="23" s="1"/>
  <c r="H612" i="23" a="1"/>
  <c r="H612" i="23"/>
  <c r="H613" i="23" a="1"/>
  <c r="H613" i="23" s="1"/>
  <c r="H614" i="23" a="1"/>
  <c r="H614" i="23" s="1"/>
  <c r="H615" i="23" a="1"/>
  <c r="H615" i="23" s="1"/>
  <c r="H616" i="23" a="1"/>
  <c r="H616" i="23"/>
  <c r="H617" i="23" a="1"/>
  <c r="H617" i="23"/>
  <c r="H618" i="23" a="1"/>
  <c r="H618" i="23" s="1"/>
  <c r="H619" i="23" a="1"/>
  <c r="H619" i="23" s="1"/>
  <c r="H620" i="23" a="1"/>
  <c r="H620" i="23"/>
  <c r="H621" i="23" a="1"/>
  <c r="H621" i="23" s="1"/>
  <c r="H622" i="23" a="1"/>
  <c r="H622" i="23" s="1"/>
  <c r="H623" i="23" a="1"/>
  <c r="H623" i="23" s="1"/>
  <c r="H624" i="23" a="1"/>
  <c r="H624" i="23"/>
  <c r="H625" i="23" a="1"/>
  <c r="H625" i="23" s="1"/>
  <c r="H626" i="23" a="1"/>
  <c r="H626" i="23" s="1"/>
  <c r="H627" i="23" a="1"/>
  <c r="H627" i="23" s="1"/>
  <c r="H628" i="23" a="1"/>
  <c r="H628" i="23"/>
  <c r="H629" i="23" a="1"/>
  <c r="H629" i="23" s="1"/>
  <c r="H630" i="23" a="1"/>
  <c r="H630" i="23" s="1"/>
  <c r="H631" i="23" a="1"/>
  <c r="H631" i="23" s="1"/>
  <c r="H632" i="23" a="1"/>
  <c r="H632" i="23"/>
  <c r="H633" i="23" a="1"/>
  <c r="H633" i="23" s="1"/>
  <c r="H634" i="23" a="1"/>
  <c r="H634" i="23" s="1"/>
  <c r="H635" i="23" a="1"/>
  <c r="H635" i="23" s="1"/>
  <c r="H636" i="23" a="1"/>
  <c r="H636" i="23" s="1"/>
  <c r="H637" i="23" a="1"/>
  <c r="H637" i="23" s="1"/>
  <c r="H638" i="23" a="1"/>
  <c r="H638" i="23" s="1"/>
  <c r="H639" i="23" a="1"/>
  <c r="H639" i="23" s="1"/>
  <c r="H640" i="23" a="1"/>
  <c r="H640" i="23"/>
  <c r="H641" i="23" a="1"/>
  <c r="H641" i="23" s="1"/>
  <c r="H642" i="23" a="1"/>
  <c r="H642" i="23" s="1"/>
  <c r="H643" i="23" a="1"/>
  <c r="H643" i="23" s="1"/>
  <c r="H644" i="23" a="1"/>
  <c r="H644" i="23" s="1"/>
  <c r="H645" i="23" a="1"/>
  <c r="H645" i="23" s="1"/>
  <c r="H646" i="23" a="1"/>
  <c r="H646" i="23" s="1"/>
  <c r="H647" i="23" a="1"/>
  <c r="H647" i="23" s="1"/>
  <c r="H648" i="23" a="1"/>
  <c r="H648" i="23" s="1"/>
  <c r="H649" i="23" a="1"/>
  <c r="H649" i="23"/>
  <c r="H650" i="23" a="1"/>
  <c r="H650" i="23" s="1"/>
  <c r="H651" i="23" a="1"/>
  <c r="H651" i="23" s="1"/>
  <c r="H652" i="23" a="1"/>
  <c r="H652" i="23"/>
  <c r="H653" i="23" a="1"/>
  <c r="H653" i="23" s="1"/>
  <c r="H654" i="23" a="1"/>
  <c r="H654" i="23" s="1"/>
  <c r="H655" i="23" a="1"/>
  <c r="H655" i="23" s="1"/>
  <c r="H656" i="23" a="1"/>
  <c r="H656" i="23" s="1"/>
  <c r="H657" i="23" a="1"/>
  <c r="H657" i="23" s="1"/>
  <c r="H658" i="23" a="1"/>
  <c r="H658" i="23" s="1"/>
  <c r="H659" i="23" a="1"/>
  <c r="H659" i="23" s="1"/>
  <c r="H660" i="23" a="1"/>
  <c r="H660" i="23" s="1"/>
  <c r="H661" i="23" a="1"/>
  <c r="H661" i="23" s="1"/>
  <c r="H662" i="23" a="1"/>
  <c r="H662" i="23" s="1"/>
  <c r="H663" i="23" a="1"/>
  <c r="H663" i="23" s="1"/>
  <c r="H664" i="23" a="1"/>
  <c r="H664" i="23"/>
  <c r="H665" i="23" a="1"/>
  <c r="H665" i="23"/>
  <c r="H666" i="23" a="1"/>
  <c r="H666" i="23" s="1"/>
  <c r="H667" i="23" a="1"/>
  <c r="H667" i="23" s="1"/>
  <c r="H668" i="23" a="1"/>
  <c r="H668" i="23" s="1"/>
  <c r="H669" i="23" a="1"/>
  <c r="H669" i="23" s="1"/>
  <c r="H670" i="23" a="1"/>
  <c r="H670" i="23" s="1"/>
  <c r="H671" i="23" a="1"/>
  <c r="H671" i="23" s="1"/>
  <c r="H672" i="23" a="1"/>
  <c r="H672" i="23" s="1"/>
  <c r="H673" i="23" a="1"/>
  <c r="H673" i="23"/>
  <c r="H674" i="23" a="1"/>
  <c r="H674" i="23" s="1"/>
  <c r="H675" i="23" a="1"/>
  <c r="H675" i="23" s="1"/>
  <c r="H676" i="23" a="1"/>
  <c r="H676" i="23" s="1"/>
  <c r="H677" i="23" a="1"/>
  <c r="H677" i="23" s="1"/>
  <c r="H678" i="23" a="1"/>
  <c r="H678" i="23" s="1"/>
  <c r="H679" i="23" a="1"/>
  <c r="H679" i="23" s="1"/>
  <c r="H680" i="23" a="1"/>
  <c r="H680" i="23" s="1"/>
  <c r="H681" i="23" a="1"/>
  <c r="H681" i="23"/>
  <c r="H682" i="23" a="1"/>
  <c r="H682" i="23" s="1"/>
  <c r="H683" i="23" a="1"/>
  <c r="H683" i="23"/>
  <c r="H684" i="23" a="1"/>
  <c r="H684" i="23" s="1"/>
  <c r="H685" i="23" a="1"/>
  <c r="H685" i="23" s="1"/>
  <c r="H686" i="23" a="1"/>
  <c r="H686" i="23"/>
  <c r="H687" i="23" a="1"/>
  <c r="H687" i="23"/>
  <c r="H688" i="23" a="1"/>
  <c r="H688" i="23" s="1"/>
  <c r="H689" i="23" a="1"/>
  <c r="H689" i="23"/>
  <c r="H690" i="23" a="1"/>
  <c r="H690" i="23"/>
  <c r="H691" i="23" a="1"/>
  <c r="H691" i="23"/>
  <c r="H692" i="23" a="1"/>
  <c r="H692" i="23" s="1"/>
  <c r="H693" i="23" a="1"/>
  <c r="H693" i="23"/>
  <c r="H694" i="23" a="1"/>
  <c r="H694" i="23"/>
  <c r="H695" i="23" a="1"/>
  <c r="H695" i="23"/>
  <c r="H696" i="23" a="1"/>
  <c r="H696" i="23" s="1"/>
  <c r="H697" i="23" a="1"/>
  <c r="H697" i="23" s="1"/>
  <c r="H698" i="23" a="1"/>
  <c r="H698" i="23"/>
  <c r="H699" i="23" a="1"/>
  <c r="H699" i="23"/>
  <c r="H700" i="23" a="1"/>
  <c r="H700" i="23"/>
  <c r="H701" i="23" a="1"/>
  <c r="H701" i="23" s="1"/>
  <c r="H702" i="23" a="1"/>
  <c r="H702" i="23"/>
  <c r="H703" i="23" a="1"/>
  <c r="H703" i="23"/>
  <c r="H704" i="23" a="1"/>
  <c r="H704" i="23" s="1"/>
  <c r="H705" i="23" a="1"/>
  <c r="H705" i="23" s="1"/>
  <c r="H706" i="23" a="1"/>
  <c r="H706" i="23" s="1"/>
  <c r="H707" i="23" a="1"/>
  <c r="H707" i="23"/>
  <c r="H708" i="23" a="1"/>
  <c r="H708" i="23"/>
  <c r="H709" i="23" a="1"/>
  <c r="H709" i="23" s="1"/>
  <c r="H710" i="23" a="1"/>
  <c r="H710" i="23" s="1"/>
  <c r="H711" i="23" a="1"/>
  <c r="H711" i="23"/>
  <c r="H712" i="23" a="1"/>
  <c r="H712" i="23" s="1"/>
  <c r="H713" i="23" a="1"/>
  <c r="H713" i="23" s="1"/>
  <c r="H714" i="23" a="1"/>
  <c r="H714" i="23" s="1"/>
  <c r="H715" i="23" a="1"/>
  <c r="H715" i="23"/>
  <c r="H716" i="23" a="1"/>
  <c r="H716" i="23"/>
  <c r="H717" i="23" a="1"/>
  <c r="H717" i="23"/>
  <c r="H718" i="23" a="1"/>
  <c r="H718" i="23" s="1"/>
  <c r="H719" i="23" a="1"/>
  <c r="H719" i="23"/>
  <c r="H720" i="23" a="1"/>
  <c r="H720" i="23" s="1"/>
  <c r="H721" i="23" a="1"/>
  <c r="H721" i="23" s="1"/>
  <c r="H722" i="23" a="1"/>
  <c r="H722" i="23" s="1"/>
  <c r="H723" i="23" a="1"/>
  <c r="H723" i="23"/>
  <c r="H724" i="23" a="1"/>
  <c r="H724" i="23" s="1"/>
  <c r="H725" i="23" a="1"/>
  <c r="H725" i="23" s="1"/>
  <c r="H726" i="23" a="1"/>
  <c r="H726" i="23"/>
  <c r="H727" i="23" a="1"/>
  <c r="H727" i="23" s="1"/>
  <c r="H728" i="23" a="1"/>
  <c r="H728" i="23" s="1"/>
  <c r="H729" i="23" a="1"/>
  <c r="H729" i="23" s="1"/>
  <c r="H730" i="23" a="1"/>
  <c r="H730" i="23"/>
  <c r="H731" i="23" a="1"/>
  <c r="H731" i="23" s="1"/>
  <c r="H732" i="23" a="1"/>
  <c r="H732" i="23" s="1"/>
  <c r="H733" i="23" a="1"/>
  <c r="H733" i="23" s="1"/>
  <c r="H734" i="23" a="1"/>
  <c r="H734" i="23" s="1"/>
  <c r="H735" i="23" a="1"/>
  <c r="H735" i="23"/>
  <c r="H736" i="23" a="1"/>
  <c r="H736" i="23" s="1"/>
  <c r="H737" i="23" a="1"/>
  <c r="H737" i="23" s="1"/>
  <c r="H738" i="23" a="1"/>
  <c r="H738" i="23" s="1"/>
  <c r="H739" i="23" a="1"/>
  <c r="H739" i="23"/>
  <c r="H740" i="23" a="1"/>
  <c r="H740" i="23" s="1"/>
  <c r="H741" i="23" a="1"/>
  <c r="H741" i="23" s="1"/>
  <c r="H742" i="23" a="1"/>
  <c r="H742" i="23" s="1"/>
  <c r="H743" i="23" a="1"/>
  <c r="H743" i="23" s="1"/>
  <c r="H744" i="23" a="1"/>
  <c r="H744" i="23" s="1"/>
  <c r="H745" i="23" a="1"/>
  <c r="H745" i="23" s="1"/>
  <c r="H746" i="23" a="1"/>
  <c r="H746" i="23"/>
  <c r="H747" i="23" a="1"/>
  <c r="H747" i="23" s="1"/>
  <c r="H748" i="23" a="1"/>
  <c r="H748" i="23"/>
  <c r="H749" i="23" a="1"/>
  <c r="H749" i="23" s="1"/>
  <c r="H750" i="23" a="1"/>
  <c r="H750" i="23" s="1"/>
  <c r="H751" i="23" a="1"/>
  <c r="H751" i="23" s="1"/>
  <c r="H752" i="23" a="1"/>
  <c r="H752" i="23" s="1"/>
  <c r="H753" i="23" a="1"/>
  <c r="H753" i="23" s="1"/>
  <c r="H754" i="23" a="1"/>
  <c r="H754" i="23"/>
  <c r="H755" i="23" a="1"/>
  <c r="H755" i="23"/>
  <c r="H756" i="23" a="1"/>
  <c r="H756" i="23" s="1"/>
  <c r="H757" i="23" a="1"/>
  <c r="H757" i="23"/>
  <c r="H758" i="23" a="1"/>
  <c r="H758" i="23" s="1"/>
  <c r="H759" i="23" a="1"/>
  <c r="H759" i="23" s="1"/>
  <c r="H760" i="23" a="1"/>
  <c r="H760" i="23" s="1"/>
  <c r="H761" i="23" a="1"/>
  <c r="H761" i="23" s="1"/>
  <c r="H762" i="23" a="1"/>
  <c r="H762" i="23" s="1"/>
  <c r="H763" i="23" a="1"/>
  <c r="H763" i="23"/>
  <c r="H764" i="23" a="1"/>
  <c r="H764" i="23"/>
  <c r="H765" i="23" a="1"/>
  <c r="H765" i="23" s="1"/>
  <c r="H766" i="23" a="1"/>
  <c r="H766" i="23"/>
  <c r="H767" i="23" a="1"/>
  <c r="H767" i="23" s="1"/>
  <c r="H768" i="23" a="1"/>
  <c r="H768" i="23" s="1"/>
  <c r="H769" i="23" a="1"/>
  <c r="H769" i="23" s="1"/>
  <c r="H770" i="23" a="1"/>
  <c r="H770" i="23" s="1"/>
  <c r="H771" i="23" a="1"/>
  <c r="H771" i="23" s="1"/>
  <c r="H772" i="23" a="1"/>
  <c r="H772" i="23"/>
  <c r="H773" i="23" a="1"/>
  <c r="H773" i="23"/>
  <c r="H774" i="23" a="1"/>
  <c r="H774" i="23"/>
  <c r="H775" i="23" a="1"/>
  <c r="H775" i="23"/>
  <c r="H776" i="23" a="1"/>
  <c r="H776" i="23" s="1"/>
  <c r="H777" i="23" a="1"/>
  <c r="H777" i="23" s="1"/>
  <c r="H778" i="23" a="1"/>
  <c r="H778" i="23" s="1"/>
  <c r="H779" i="23" a="1"/>
  <c r="H779" i="23" s="1"/>
  <c r="H780" i="23" a="1"/>
  <c r="H780" i="23" s="1"/>
  <c r="H781" i="23" a="1"/>
  <c r="H781" i="23"/>
  <c r="H782" i="23" a="1"/>
  <c r="H782" i="23" s="1"/>
  <c r="H783" i="23" a="1"/>
  <c r="H783" i="23" s="1"/>
  <c r="H784" i="23" a="1"/>
  <c r="H784" i="23" s="1"/>
  <c r="H785" i="23" a="1"/>
  <c r="H785" i="23" s="1"/>
  <c r="H786" i="23" a="1"/>
  <c r="H786" i="23" s="1"/>
  <c r="H787" i="23" a="1"/>
  <c r="H787" i="23" s="1"/>
  <c r="H788" i="23" a="1"/>
  <c r="H788" i="23" s="1"/>
  <c r="H789" i="23" a="1"/>
  <c r="H789" i="23" s="1"/>
  <c r="H790" i="23" a="1"/>
  <c r="H790" i="23"/>
  <c r="H791" i="23" a="1"/>
  <c r="H791" i="23"/>
  <c r="H792" i="23" a="1"/>
  <c r="H792" i="23" s="1"/>
  <c r="H793" i="23" a="1"/>
  <c r="H793" i="23" s="1"/>
  <c r="H794" i="23" a="1"/>
  <c r="H794" i="23"/>
  <c r="H795" i="23" a="1"/>
  <c r="H795" i="23" s="1"/>
  <c r="H796" i="23" a="1"/>
  <c r="H796" i="23" s="1"/>
  <c r="H797" i="23" a="1"/>
  <c r="H797" i="23" s="1"/>
  <c r="H798" i="23" a="1"/>
  <c r="H798" i="23" s="1"/>
  <c r="H799" i="23" a="1"/>
  <c r="H799" i="23"/>
  <c r="H800" i="23" a="1"/>
  <c r="H800" i="23" s="1"/>
  <c r="H801" i="23" a="1"/>
  <c r="H801" i="23" s="1"/>
  <c r="H802" i="23" a="1"/>
  <c r="H802" i="23" s="1"/>
  <c r="H803" i="23" a="1"/>
  <c r="H803" i="23"/>
  <c r="H804" i="23" a="1"/>
  <c r="H804" i="23" s="1"/>
  <c r="H805" i="23" a="1"/>
  <c r="H805" i="23" s="1"/>
  <c r="H806" i="23" a="1"/>
  <c r="H806" i="23" s="1"/>
  <c r="H807" i="23" a="1"/>
  <c r="H807" i="23" s="1"/>
  <c r="H808" i="23" a="1"/>
  <c r="H808" i="23" s="1"/>
  <c r="H809" i="23" a="1"/>
  <c r="H809" i="23" s="1"/>
  <c r="H810" i="23" a="1"/>
  <c r="H810" i="23" s="1"/>
  <c r="H811" i="23" a="1"/>
  <c r="H811" i="23"/>
  <c r="H812" i="23" a="1"/>
  <c r="H812" i="23"/>
  <c r="H813" i="23" a="1"/>
  <c r="H813" i="23" s="1"/>
  <c r="H814" i="23" a="1"/>
  <c r="H814" i="23" s="1"/>
  <c r="H815" i="23" a="1"/>
  <c r="H815" i="23" s="1"/>
  <c r="H816" i="23" a="1"/>
  <c r="H816" i="23" s="1"/>
  <c r="H817" i="23" a="1"/>
  <c r="H817" i="23" s="1"/>
  <c r="H818" i="23" a="1"/>
  <c r="H818" i="23"/>
  <c r="H819" i="23" a="1"/>
  <c r="H819" i="23"/>
  <c r="H820" i="23" a="1"/>
  <c r="H820" i="23"/>
  <c r="H821" i="23" a="1"/>
  <c r="H821" i="23"/>
  <c r="H822" i="23" a="1"/>
  <c r="H822" i="23" s="1"/>
  <c r="H823" i="23" a="1"/>
  <c r="H823" i="23" s="1"/>
  <c r="H824" i="23" a="1"/>
  <c r="H824" i="23" s="1"/>
  <c r="H825" i="23" a="1"/>
  <c r="H825" i="23" s="1"/>
  <c r="H826" i="23" a="1"/>
  <c r="H826" i="23" s="1"/>
  <c r="H827" i="23" a="1"/>
  <c r="H827" i="23" s="1"/>
  <c r="H828" i="23" a="1"/>
  <c r="H828" i="23" s="1"/>
  <c r="H829" i="23" a="1"/>
  <c r="H829" i="23" s="1"/>
  <c r="H830" i="23" a="1"/>
  <c r="H830" i="23"/>
  <c r="H831" i="23" a="1"/>
  <c r="H831" i="23" s="1"/>
  <c r="H832" i="23" a="1"/>
  <c r="H832" i="23" s="1"/>
  <c r="H833" i="23" a="1"/>
  <c r="H833" i="23" s="1"/>
  <c r="H834" i="23" a="1"/>
  <c r="H834" i="23" s="1"/>
  <c r="H835" i="23" a="1"/>
  <c r="H835" i="23" s="1"/>
  <c r="H836" i="23" a="1"/>
  <c r="H836" i="23"/>
  <c r="H837" i="23" a="1"/>
  <c r="H837" i="23"/>
  <c r="H838" i="23" a="1"/>
  <c r="H838" i="23"/>
  <c r="H839" i="23" a="1"/>
  <c r="H839" i="23"/>
  <c r="H840" i="23" a="1"/>
  <c r="H840" i="23" s="1"/>
  <c r="H841" i="23" a="1"/>
  <c r="H841" i="23" s="1"/>
  <c r="H842" i="23" a="1"/>
  <c r="H842" i="23" s="1"/>
  <c r="H843" i="23" a="1"/>
  <c r="H843" i="23" s="1"/>
  <c r="H844" i="23" a="1"/>
  <c r="H844" i="23" s="1"/>
  <c r="H845" i="23" a="1"/>
  <c r="H845" i="23"/>
  <c r="H846" i="23" a="1"/>
  <c r="H846" i="23" s="1"/>
  <c r="H847" i="23" a="1"/>
  <c r="H847" i="23" s="1"/>
  <c r="H848" i="23" a="1"/>
  <c r="H848" i="23" s="1"/>
  <c r="H849" i="23" a="1"/>
  <c r="H849" i="23" s="1"/>
  <c r="H850" i="23" a="1"/>
  <c r="H850" i="23" s="1"/>
  <c r="H851" i="23" a="1"/>
  <c r="H851" i="23" s="1"/>
  <c r="H852" i="23" a="1"/>
  <c r="H852" i="23" s="1"/>
  <c r="H853" i="23" a="1"/>
  <c r="H853" i="23" s="1"/>
  <c r="H854" i="23" a="1"/>
  <c r="H854" i="23" s="1"/>
  <c r="H855" i="23" a="1"/>
  <c r="H855" i="23" s="1"/>
  <c r="H856" i="23" a="1"/>
  <c r="H856" i="23" s="1"/>
  <c r="H857" i="23" a="1"/>
  <c r="H857" i="23" s="1"/>
  <c r="H858" i="23" a="1"/>
  <c r="H858" i="23" s="1"/>
  <c r="H859" i="23" a="1"/>
  <c r="H859" i="23" s="1"/>
  <c r="H860" i="23" a="1"/>
  <c r="H860" i="23" s="1"/>
  <c r="H861" i="23" a="1"/>
  <c r="H861" i="23" s="1"/>
  <c r="H862" i="23" a="1"/>
  <c r="H862" i="23" s="1"/>
  <c r="H863" i="23" a="1"/>
  <c r="H863" i="23" s="1"/>
  <c r="H864" i="23" a="1"/>
  <c r="H864" i="23" s="1"/>
  <c r="H865" i="23" a="1"/>
  <c r="H865" i="23" s="1"/>
  <c r="H866" i="23" a="1"/>
  <c r="H866" i="23" s="1"/>
  <c r="H867" i="23" a="1"/>
  <c r="H867" i="23" s="1"/>
  <c r="H868" i="23" a="1"/>
  <c r="H868" i="23" s="1"/>
  <c r="H869" i="23" a="1"/>
  <c r="H869" i="23" s="1"/>
  <c r="H870" i="23" a="1"/>
  <c r="H870" i="23" s="1"/>
  <c r="H871" i="23" a="1"/>
  <c r="H871" i="23" s="1"/>
  <c r="H872" i="23" a="1"/>
  <c r="H872" i="23" s="1"/>
  <c r="H873" i="23" a="1"/>
  <c r="H873" i="23" s="1"/>
  <c r="H874" i="23" a="1"/>
  <c r="H874" i="23" s="1"/>
  <c r="H875" i="23" a="1"/>
  <c r="H875" i="23" s="1"/>
  <c r="H876" i="23" a="1"/>
  <c r="H876" i="23" s="1"/>
  <c r="H877" i="23" a="1"/>
  <c r="H877" i="23" s="1"/>
  <c r="H878" i="23" a="1"/>
  <c r="H878" i="23" s="1"/>
  <c r="H879" i="23" a="1"/>
  <c r="H879" i="23" s="1"/>
  <c r="H880" i="23" a="1"/>
  <c r="H880" i="23" s="1"/>
  <c r="H881" i="23" a="1"/>
  <c r="H881" i="23" s="1"/>
  <c r="H882" i="23" a="1"/>
  <c r="H882" i="23" s="1"/>
  <c r="H883" i="23" a="1"/>
  <c r="H883" i="23"/>
  <c r="H884" i="23" a="1"/>
  <c r="H884" i="23" s="1"/>
  <c r="H885" i="23" a="1"/>
  <c r="H885" i="23"/>
  <c r="H886" i="23" a="1"/>
  <c r="H886" i="23" s="1"/>
  <c r="H887" i="23" a="1"/>
  <c r="H887" i="23" s="1"/>
  <c r="H888" i="23" a="1"/>
  <c r="H888" i="23" s="1"/>
  <c r="H889" i="23" a="1"/>
  <c r="H889" i="23" s="1"/>
  <c r="H890" i="23" a="1"/>
  <c r="H890" i="23" s="1"/>
  <c r="H891" i="23" a="1"/>
  <c r="H891" i="23" s="1"/>
  <c r="H892" i="23" a="1"/>
  <c r="H892" i="23"/>
  <c r="H893" i="23" a="1"/>
  <c r="H893" i="23" s="1"/>
  <c r="H894" i="23" a="1"/>
  <c r="H894" i="23" s="1"/>
  <c r="H895" i="23" a="1"/>
  <c r="H895" i="23" s="1"/>
  <c r="H896" i="23" a="1"/>
  <c r="H896" i="23" s="1"/>
  <c r="H897" i="23" a="1"/>
  <c r="H897" i="23" s="1"/>
  <c r="H898" i="23" a="1"/>
  <c r="H898" i="23" s="1"/>
  <c r="H899" i="23" a="1"/>
  <c r="H899" i="23" s="1"/>
  <c r="H900" i="23" a="1"/>
  <c r="H900" i="23"/>
  <c r="H901" i="23" a="1"/>
  <c r="H901" i="23"/>
  <c r="H902" i="23" a="1"/>
  <c r="H902" i="23"/>
  <c r="H903" i="23" a="1"/>
  <c r="H903" i="23" s="1"/>
  <c r="H904" i="23" a="1"/>
  <c r="H904" i="23" s="1"/>
  <c r="H905" i="23" a="1"/>
  <c r="H905" i="23" s="1"/>
  <c r="H906" i="23" a="1"/>
  <c r="H906" i="23" s="1"/>
  <c r="H907" i="23" a="1"/>
  <c r="H907" i="23" s="1"/>
  <c r="H908" i="23" a="1"/>
  <c r="H908" i="23" s="1"/>
  <c r="H909" i="23" a="1"/>
  <c r="H909" i="23" s="1"/>
  <c r="H910" i="23" a="1"/>
  <c r="H910" i="23" s="1"/>
  <c r="H911" i="23" a="1"/>
  <c r="H911" i="23" s="1"/>
  <c r="H912" i="23" a="1"/>
  <c r="H912" i="23" s="1"/>
  <c r="H913" i="23" a="1"/>
  <c r="H913" i="23" s="1"/>
  <c r="H914" i="23" a="1"/>
  <c r="H914" i="23" s="1"/>
  <c r="H915" i="23" a="1"/>
  <c r="H915" i="23" s="1"/>
  <c r="H916" i="23" a="1"/>
  <c r="H916" i="23" s="1"/>
  <c r="H917" i="23" a="1"/>
  <c r="H917" i="23" s="1"/>
  <c r="H918" i="23" a="1"/>
  <c r="H918" i="23" s="1"/>
  <c r="H919" i="23" a="1"/>
  <c r="H919" i="23" s="1"/>
  <c r="H920" i="23" a="1"/>
  <c r="H920" i="23" s="1"/>
  <c r="H921" i="23" a="1"/>
  <c r="H921" i="23" s="1"/>
  <c r="H922" i="23" a="1"/>
  <c r="H922" i="23" s="1"/>
  <c r="H923" i="23" a="1"/>
  <c r="H923" i="23" s="1"/>
  <c r="H924" i="23" a="1"/>
  <c r="H924" i="23" s="1"/>
  <c r="H925" i="23" a="1"/>
  <c r="H925" i="23" s="1"/>
  <c r="H926" i="23" a="1"/>
  <c r="H926" i="23" s="1"/>
  <c r="H927" i="23" a="1"/>
  <c r="H927" i="23"/>
  <c r="H928" i="23" a="1"/>
  <c r="H928" i="23" s="1"/>
  <c r="H929" i="23" a="1"/>
  <c r="H929" i="23" s="1"/>
  <c r="H930" i="23" a="1"/>
  <c r="H930" i="23" s="1"/>
  <c r="H931" i="23" a="1"/>
  <c r="H931" i="23" s="1"/>
  <c r="H932" i="23" a="1"/>
  <c r="H932" i="23" s="1"/>
  <c r="H933" i="23" a="1"/>
  <c r="H933" i="23" s="1"/>
  <c r="H934" i="23" a="1"/>
  <c r="H934" i="23" s="1"/>
  <c r="H935" i="23" a="1"/>
  <c r="H935" i="23" s="1"/>
  <c r="H936" i="23" a="1"/>
  <c r="H936" i="23" s="1"/>
  <c r="H937" i="23" a="1"/>
  <c r="H937" i="23" s="1"/>
  <c r="H938" i="23" a="1"/>
  <c r="H938" i="23" s="1"/>
  <c r="H939" i="23" a="1"/>
  <c r="H939" i="23"/>
  <c r="H940" i="23" a="1"/>
  <c r="H940" i="23" s="1"/>
  <c r="H941" i="23" a="1"/>
  <c r="H941" i="23" s="1"/>
  <c r="H942" i="23" a="1"/>
  <c r="H942" i="23" s="1"/>
  <c r="H943" i="23" a="1"/>
  <c r="H943" i="23" s="1"/>
  <c r="H944" i="23" a="1"/>
  <c r="H944" i="23" s="1"/>
  <c r="H945" i="23" a="1"/>
  <c r="H945" i="23" s="1"/>
  <c r="H946" i="23" a="1"/>
  <c r="H946" i="23"/>
  <c r="H947" i="23" a="1"/>
  <c r="H947" i="23"/>
  <c r="H948" i="23" a="1"/>
  <c r="H948" i="23"/>
  <c r="H949" i="23" a="1"/>
  <c r="H949" i="23"/>
  <c r="H950" i="23" a="1"/>
  <c r="H950" i="23" s="1"/>
  <c r="H951" i="23" a="1"/>
  <c r="H951" i="23" s="1"/>
  <c r="H952" i="23" a="1"/>
  <c r="H952" i="23" s="1"/>
  <c r="H953" i="23" a="1"/>
  <c r="H953" i="23" s="1"/>
  <c r="H954" i="23" a="1"/>
  <c r="H954" i="23" s="1"/>
  <c r="H955" i="23" a="1"/>
  <c r="H955" i="23" s="1"/>
  <c r="H956" i="23" a="1"/>
  <c r="H956" i="23" s="1"/>
  <c r="H957" i="23" a="1"/>
  <c r="H957" i="23" s="1"/>
  <c r="H958" i="23" a="1"/>
  <c r="H958" i="23" s="1"/>
  <c r="H959" i="23" a="1"/>
  <c r="H959" i="23" s="1"/>
  <c r="H960" i="23" a="1"/>
  <c r="H960" i="23" s="1"/>
  <c r="H961" i="23" a="1"/>
  <c r="H961" i="23" s="1"/>
  <c r="H962" i="23" a="1"/>
  <c r="H962" i="23" s="1"/>
  <c r="H963" i="23" a="1"/>
  <c r="H963" i="23" s="1"/>
  <c r="H964" i="23" a="1"/>
  <c r="H964" i="23"/>
  <c r="H965" i="23" a="1"/>
  <c r="H965" i="23"/>
  <c r="H966" i="23" a="1"/>
  <c r="H966" i="23"/>
  <c r="H967" i="23" a="1"/>
  <c r="H967" i="23"/>
  <c r="H968" i="23" a="1"/>
  <c r="H968" i="23" s="1"/>
  <c r="H969" i="23" a="1"/>
  <c r="H969" i="23" s="1"/>
  <c r="H970" i="23" a="1"/>
  <c r="H970" i="23" s="1"/>
  <c r="H971" i="23" a="1"/>
  <c r="H971" i="23" s="1"/>
  <c r="H972" i="23" a="1"/>
  <c r="H972" i="23" s="1"/>
  <c r="H973" i="23" a="1"/>
  <c r="H973" i="23"/>
  <c r="H974" i="23" a="1"/>
  <c r="H974" i="23" s="1"/>
  <c r="H975" i="23" a="1"/>
  <c r="H975" i="23" s="1"/>
  <c r="H976" i="23" a="1"/>
  <c r="H976" i="23" s="1"/>
  <c r="H977" i="23" a="1"/>
  <c r="H977" i="23" s="1"/>
  <c r="H978" i="23" a="1"/>
  <c r="H978" i="23" s="1"/>
  <c r="H979" i="23" a="1"/>
  <c r="H979" i="23" s="1"/>
  <c r="H980" i="23" a="1"/>
  <c r="H980" i="23" s="1"/>
  <c r="H981" i="23" a="1"/>
  <c r="H981" i="23" s="1"/>
  <c r="H982" i="23" a="1"/>
  <c r="H982" i="23" s="1"/>
  <c r="H983" i="23" a="1"/>
  <c r="H983" i="23" s="1"/>
  <c r="H984" i="23" a="1"/>
  <c r="H984" i="23" s="1"/>
  <c r="H985" i="23" a="1"/>
  <c r="H985" i="23" s="1"/>
  <c r="H986" i="23" a="1"/>
  <c r="H986" i="23" s="1"/>
  <c r="H987" i="23" a="1"/>
  <c r="H987" i="23" s="1"/>
  <c r="H988" i="23" a="1"/>
  <c r="H988" i="23" s="1"/>
  <c r="H989" i="23" a="1"/>
  <c r="H989" i="23" s="1"/>
  <c r="H990" i="23" a="1"/>
  <c r="H990" i="23" s="1"/>
  <c r="H991" i="23" a="1"/>
  <c r="H991" i="23" s="1"/>
  <c r="H992" i="23" a="1"/>
  <c r="H992" i="23" s="1"/>
  <c r="H993" i="23" a="1"/>
  <c r="H993" i="23" s="1"/>
  <c r="H994" i="23" a="1"/>
  <c r="H994" i="23" s="1"/>
  <c r="H995" i="23" a="1"/>
  <c r="H995" i="23" s="1"/>
  <c r="H996" i="23" a="1"/>
  <c r="H996" i="23" s="1"/>
  <c r="H997" i="23" a="1"/>
  <c r="H997" i="23" s="1"/>
  <c r="H998" i="23" a="1"/>
  <c r="H998" i="23" s="1"/>
  <c r="H999" i="23" a="1"/>
  <c r="H999" i="23" s="1"/>
  <c r="H1000" i="23" a="1"/>
  <c r="H1000" i="23" s="1"/>
  <c r="H1001" i="23" a="1"/>
  <c r="H1001" i="23" s="1"/>
  <c r="H1002" i="23" a="1"/>
  <c r="H1002" i="23" s="1"/>
  <c r="H1003" i="23" a="1"/>
  <c r="H1003" i="23" s="1"/>
  <c r="H1004" i="23" a="1"/>
  <c r="H1004" i="23" s="1"/>
  <c r="H1005" i="23" a="1"/>
  <c r="H1005" i="23" s="1"/>
  <c r="H1006" i="23" a="1"/>
  <c r="H1006" i="23" s="1"/>
  <c r="H1007" i="23" a="1"/>
  <c r="H1007" i="23" s="1"/>
  <c r="H1008" i="23" a="1"/>
  <c r="H1008" i="23" s="1"/>
  <c r="H1009" i="23" a="1"/>
  <c r="H1009" i="23" s="1"/>
  <c r="H1010" i="23" a="1"/>
  <c r="H1010" i="23"/>
  <c r="H1011" i="23" a="1"/>
  <c r="H1011" i="23"/>
  <c r="H1012" i="23" a="1"/>
  <c r="H1012" i="23"/>
  <c r="H1013" i="23" a="1"/>
  <c r="H1013" i="23"/>
  <c r="H1014" i="23" a="1"/>
  <c r="H1014" i="23" s="1"/>
  <c r="H1015" i="23" a="1"/>
  <c r="H1015" i="23" s="1"/>
  <c r="H1016" i="23" a="1"/>
  <c r="H1016" i="23" s="1"/>
  <c r="H1017" i="23" a="1"/>
  <c r="H1017" i="23" s="1"/>
  <c r="H1018" i="23" a="1"/>
  <c r="H1018" i="23" s="1"/>
  <c r="H1019" i="23" a="1"/>
  <c r="H1019" i="23" s="1"/>
  <c r="H1020" i="23" a="1"/>
  <c r="H1020" i="23"/>
  <c r="H1021" i="23" a="1"/>
  <c r="H1021" i="23" s="1"/>
  <c r="H1022" i="23" a="1"/>
  <c r="H1022" i="23" s="1"/>
  <c r="H1023" i="23" a="1"/>
  <c r="H1023" i="23" s="1"/>
  <c r="H1024" i="23" a="1"/>
  <c r="H1024" i="23" s="1"/>
  <c r="H1025" i="23" a="1"/>
  <c r="H1025" i="23" s="1"/>
  <c r="H1026" i="23" a="1"/>
  <c r="H1026" i="23" s="1"/>
  <c r="H1027" i="23" a="1"/>
  <c r="H1027" i="23" s="1"/>
  <c r="H1028" i="23" a="1"/>
  <c r="H1028" i="23"/>
  <c r="H1029" i="23" a="1"/>
  <c r="H1029" i="23"/>
  <c r="H1030" i="23" a="1"/>
  <c r="H1030" i="23"/>
  <c r="H1031" i="23" a="1"/>
  <c r="H1031" i="23" s="1"/>
  <c r="H1032" i="23" a="1"/>
  <c r="H1032" i="23" s="1"/>
  <c r="H1033" i="23" a="1"/>
  <c r="H1033" i="23" s="1"/>
  <c r="H1034" i="23" a="1"/>
  <c r="H1034" i="23" s="1"/>
  <c r="H1035" i="23" a="1"/>
  <c r="H1035" i="23" s="1"/>
  <c r="H1036" i="23" a="1"/>
  <c r="H1036" i="23" s="1"/>
  <c r="H1037" i="23" a="1"/>
  <c r="H1037" i="23" s="1"/>
  <c r="H1038" i="23" a="1"/>
  <c r="H1038" i="23" s="1"/>
  <c r="H1039" i="23" a="1"/>
  <c r="H1039" i="23" s="1"/>
  <c r="H1040" i="23" a="1"/>
  <c r="H1040" i="23" s="1"/>
  <c r="H1041" i="23" a="1"/>
  <c r="H1041" i="23" s="1"/>
  <c r="H1042" i="23" a="1"/>
  <c r="H1042" i="23" s="1"/>
  <c r="H1043" i="23" a="1"/>
  <c r="H1043" i="23" s="1"/>
  <c r="H1044" i="23" a="1"/>
  <c r="H1044" i="23" s="1"/>
  <c r="H1045" i="23" a="1"/>
  <c r="H1045" i="23" s="1"/>
  <c r="H1046" i="23" a="1"/>
  <c r="H1046" i="23" s="1"/>
  <c r="H1047" i="23" a="1"/>
  <c r="H1047" i="23" s="1"/>
  <c r="H1048" i="23" a="1"/>
  <c r="H1048" i="23" s="1"/>
  <c r="H1049" i="23" a="1"/>
  <c r="H1049" i="23" s="1"/>
  <c r="H1050" i="23" a="1"/>
  <c r="H1050" i="23" s="1"/>
  <c r="H1051" i="23" a="1"/>
  <c r="H1051" i="23" s="1"/>
  <c r="H1052" i="23" a="1"/>
  <c r="H1052" i="23" s="1"/>
  <c r="H1053" i="23" a="1"/>
  <c r="H1053" i="23" s="1"/>
  <c r="H1054" i="23" a="1"/>
  <c r="H1054" i="23" s="1"/>
  <c r="H1055" i="23" a="1"/>
  <c r="H1055" i="23"/>
  <c r="H1056" i="23" a="1"/>
  <c r="H1056" i="23" s="1"/>
  <c r="H1057" i="23" a="1"/>
  <c r="H1057" i="23" s="1"/>
  <c r="H1058" i="23" a="1"/>
  <c r="H1058" i="23" s="1"/>
  <c r="H1059" i="23" a="1"/>
  <c r="H1059" i="23" s="1"/>
  <c r="H1060" i="23" a="1"/>
  <c r="H1060" i="23" s="1"/>
  <c r="H1061" i="23" a="1"/>
  <c r="H1061" i="23" s="1"/>
  <c r="H1062" i="23" a="1"/>
  <c r="H1062" i="23" s="1"/>
  <c r="H1063" i="23" a="1"/>
  <c r="H1063" i="23" s="1"/>
  <c r="H1064" i="23" a="1"/>
  <c r="H1064" i="23" s="1"/>
  <c r="H1065" i="23" a="1"/>
  <c r="H1065" i="23" s="1"/>
  <c r="H1066" i="23" a="1"/>
  <c r="H1066" i="23" s="1"/>
  <c r="H1067" i="23" a="1"/>
  <c r="H1067" i="23"/>
  <c r="H1068" i="23" a="1"/>
  <c r="H1068" i="23" s="1"/>
  <c r="H1069" i="23" a="1"/>
  <c r="H1069" i="23" s="1"/>
  <c r="H1070" i="23" a="1"/>
  <c r="H1070" i="23" s="1"/>
  <c r="H1071" i="23" a="1"/>
  <c r="H1071" i="23" s="1"/>
  <c r="H1072" i="23" a="1"/>
  <c r="H1072" i="23" s="1"/>
  <c r="H1073" i="23" a="1"/>
  <c r="H1073" i="23" s="1"/>
  <c r="H1074" i="23" a="1"/>
  <c r="H1074" i="23"/>
  <c r="H1075" i="23" a="1"/>
  <c r="H1075" i="23"/>
  <c r="H1076" i="23" a="1"/>
  <c r="H1076" i="23"/>
  <c r="H1077" i="23" a="1"/>
  <c r="H1077" i="23"/>
  <c r="H1078" i="23" a="1"/>
  <c r="H1078" i="23" s="1"/>
  <c r="H1079" i="23" a="1"/>
  <c r="H1079" i="23" s="1"/>
  <c r="H1080" i="23" a="1"/>
  <c r="H1080" i="23" s="1"/>
  <c r="H1081" i="23" a="1"/>
  <c r="H1081" i="23" s="1"/>
  <c r="H1082" i="23" a="1"/>
  <c r="H1082" i="23" s="1"/>
  <c r="H1083" i="23" a="1"/>
  <c r="H1083" i="23" s="1"/>
  <c r="H1084" i="23" a="1"/>
  <c r="H1084" i="23" s="1"/>
  <c r="H1085" i="23" a="1"/>
  <c r="H1085" i="23" s="1"/>
  <c r="H1086" i="23" a="1"/>
  <c r="H1086" i="23" s="1"/>
  <c r="H1087" i="23" a="1"/>
  <c r="H1087" i="23" s="1"/>
  <c r="H1088" i="23" a="1"/>
  <c r="H1088" i="23" s="1"/>
  <c r="H1089" i="23" a="1"/>
  <c r="H1089" i="23" s="1"/>
  <c r="H1090" i="23" a="1"/>
  <c r="H1090" i="23" s="1"/>
  <c r="H1091" i="23" a="1"/>
  <c r="H1091" i="23" s="1"/>
  <c r="H1092" i="23" a="1"/>
  <c r="H1092" i="23"/>
  <c r="H1093" i="23" a="1"/>
  <c r="H1093" i="23"/>
  <c r="H1094" i="23" a="1"/>
  <c r="H1094" i="23"/>
  <c r="H1095" i="23" a="1"/>
  <c r="H1095" i="23"/>
  <c r="H1096" i="23" a="1"/>
  <c r="H1096" i="23" s="1"/>
  <c r="H1097" i="23" a="1"/>
  <c r="H1097" i="23" s="1"/>
  <c r="H1098" i="23" a="1"/>
  <c r="H1098" i="23" s="1"/>
  <c r="H1099" i="23" a="1"/>
  <c r="H1099" i="23" s="1"/>
  <c r="H1100" i="23" a="1"/>
  <c r="H1100" i="23" s="1"/>
  <c r="H1101" i="23" a="1"/>
  <c r="H1101" i="23"/>
  <c r="H1102" i="23" a="1"/>
  <c r="H1102" i="23" s="1"/>
  <c r="H1103" i="23" a="1"/>
  <c r="H1103" i="23" s="1"/>
  <c r="H1104" i="23" a="1"/>
  <c r="H1104" i="23" s="1"/>
  <c r="H1105" i="23" a="1"/>
  <c r="H1105" i="23" s="1"/>
  <c r="H1106" i="23" a="1"/>
  <c r="H1106" i="23" s="1"/>
  <c r="H1107" i="23" a="1"/>
  <c r="H1107" i="23" s="1"/>
  <c r="H1108" i="23" a="1"/>
  <c r="H1108" i="23" s="1"/>
  <c r="H1109" i="23" a="1"/>
  <c r="H1109" i="23" s="1"/>
  <c r="H1110" i="23" a="1"/>
  <c r="H1110" i="23" s="1"/>
  <c r="H1111" i="23" a="1"/>
  <c r="H1111" i="23" s="1"/>
  <c r="H1112" i="23" a="1"/>
  <c r="H1112" i="23" s="1"/>
  <c r="H1113" i="23" a="1"/>
  <c r="H1113" i="23" s="1"/>
  <c r="H1114" i="23" a="1"/>
  <c r="H1114" i="23" s="1"/>
  <c r="H1115" i="23" a="1"/>
  <c r="H1115" i="23" s="1"/>
  <c r="H1116" i="23" a="1"/>
  <c r="H1116" i="23" s="1"/>
  <c r="H1117" i="23" a="1"/>
  <c r="H1117" i="23" s="1"/>
  <c r="H1118" i="23" a="1"/>
  <c r="H1118" i="23" s="1"/>
  <c r="H1119" i="23" a="1"/>
  <c r="H1119" i="23" s="1"/>
  <c r="H1120" i="23" a="1"/>
  <c r="H1120" i="23" s="1"/>
  <c r="H1121" i="23" a="1"/>
  <c r="H1121" i="23" s="1"/>
  <c r="H1122" i="23" a="1"/>
  <c r="H1122" i="23" s="1"/>
  <c r="H1123" i="23" a="1"/>
  <c r="H1123" i="23" s="1"/>
  <c r="H1124" i="23" a="1"/>
  <c r="H1124" i="23" s="1"/>
  <c r="H1125" i="23" a="1"/>
  <c r="H1125" i="23" s="1"/>
  <c r="H1126" i="23" a="1"/>
  <c r="H1126" i="23" s="1"/>
  <c r="H1127" i="23" a="1"/>
  <c r="H1127" i="23" s="1"/>
  <c r="H1128" i="23" a="1"/>
  <c r="H1128" i="23" s="1"/>
  <c r="H1129" i="23" a="1"/>
  <c r="H1129" i="23" s="1"/>
  <c r="H1130" i="23" a="1"/>
  <c r="H1130" i="23" s="1"/>
  <c r="H1131" i="23" a="1"/>
  <c r="H1131" i="23" s="1"/>
  <c r="H1132" i="23" a="1"/>
  <c r="H1132" i="23" s="1"/>
  <c r="H1133" i="23" a="1"/>
  <c r="H1133" i="23" s="1"/>
  <c r="H1134" i="23" a="1"/>
  <c r="H1134" i="23" s="1"/>
  <c r="H1135" i="23" a="1"/>
  <c r="H1135" i="23" s="1"/>
  <c r="H1136" i="23" a="1"/>
  <c r="H1136" i="23" s="1"/>
  <c r="H1137" i="23" a="1"/>
  <c r="H1137" i="23" s="1"/>
  <c r="H1138" i="23" a="1"/>
  <c r="H1138" i="23" s="1"/>
  <c r="H1139" i="23" a="1"/>
  <c r="H1139" i="23"/>
  <c r="H1140" i="23" a="1"/>
  <c r="H1140" i="23"/>
  <c r="H1141" i="23" a="1"/>
  <c r="H1141" i="23"/>
  <c r="H1142" i="23" a="1"/>
  <c r="H1142" i="23" s="1"/>
  <c r="H1143" i="23" a="1"/>
  <c r="H1143" i="23" s="1"/>
  <c r="H1144" i="23" a="1"/>
  <c r="H1144" i="23" s="1"/>
  <c r="H1145" i="23" a="1"/>
  <c r="H1145" i="23" s="1"/>
  <c r="H1146" i="23" a="1"/>
  <c r="H1146" i="23" s="1"/>
  <c r="H1147" i="23" a="1"/>
  <c r="H1147" i="23" s="1"/>
  <c r="H1148" i="23" a="1"/>
  <c r="H1148" i="23"/>
  <c r="H1149" i="23" a="1"/>
  <c r="H1149" i="23" s="1"/>
  <c r="H1150" i="23" a="1"/>
  <c r="H1150" i="23" s="1"/>
  <c r="H1151" i="23" a="1"/>
  <c r="H1151" i="23" s="1"/>
  <c r="H1152" i="23" a="1"/>
  <c r="H1152" i="23" s="1"/>
  <c r="H1153" i="23" a="1"/>
  <c r="H1153" i="23" s="1"/>
  <c r="H1154" i="23" a="1"/>
  <c r="H1154" i="23" s="1"/>
  <c r="H1155" i="23" a="1"/>
  <c r="H1155" i="23" s="1"/>
  <c r="H1156" i="23" a="1"/>
  <c r="H1156" i="23"/>
  <c r="H1157" i="23" a="1"/>
  <c r="H1157" i="23"/>
  <c r="H1158" i="23" a="1"/>
  <c r="H1158" i="23"/>
  <c r="H1159" i="23" a="1"/>
  <c r="H1159" i="23" s="1"/>
  <c r="H1160" i="23" a="1"/>
  <c r="H1160" i="23" s="1"/>
  <c r="H1161" i="23" a="1"/>
  <c r="H1161" i="23" s="1"/>
  <c r="H1162" i="23" a="1"/>
  <c r="H1162" i="23" s="1"/>
  <c r="H1163" i="23" a="1"/>
  <c r="H1163" i="23" s="1"/>
  <c r="H1164" i="23" a="1"/>
  <c r="H1164" i="23" s="1"/>
  <c r="H1165" i="23" a="1"/>
  <c r="H1165" i="23"/>
  <c r="H1166" i="23" a="1"/>
  <c r="H1166" i="23" s="1"/>
  <c r="H1167" i="23" a="1"/>
  <c r="H1167" i="23" s="1"/>
  <c r="H1168" i="23" a="1"/>
  <c r="H1168" i="23" s="1"/>
  <c r="H1169" i="23" a="1"/>
  <c r="H1169" i="23" s="1"/>
  <c r="H1170" i="23" a="1"/>
  <c r="H1170" i="23" s="1"/>
  <c r="H1171" i="23" a="1"/>
  <c r="H1171" i="23" s="1"/>
  <c r="H1172" i="23" a="1"/>
  <c r="H1172" i="23" s="1"/>
  <c r="H1173" i="23" a="1"/>
  <c r="H1173" i="23" s="1"/>
  <c r="H1174" i="23" a="1"/>
  <c r="H1174" i="23" s="1"/>
  <c r="H1175" i="23" a="1"/>
  <c r="H1175" i="23" s="1"/>
  <c r="H1176" i="23" a="1"/>
  <c r="H1176" i="23" s="1"/>
  <c r="H1177" i="23" a="1"/>
  <c r="H1177" i="23" s="1"/>
  <c r="H1178" i="23" a="1"/>
  <c r="H1178" i="23" s="1"/>
  <c r="H1179" i="23" a="1"/>
  <c r="H1179" i="23" s="1"/>
  <c r="H1180" i="23" a="1"/>
  <c r="H1180" i="23" s="1"/>
  <c r="H1181" i="23" a="1"/>
  <c r="H1181" i="23" s="1"/>
  <c r="H1182" i="23" a="1"/>
  <c r="H1182" i="23" s="1"/>
  <c r="H1183" i="23" a="1"/>
  <c r="H1183" i="23"/>
  <c r="H1184" i="23" a="1"/>
  <c r="H1184" i="23" s="1"/>
  <c r="H1185" i="23" a="1"/>
  <c r="H1185" i="23" s="1"/>
  <c r="H1186" i="23" a="1"/>
  <c r="H1186" i="23" s="1"/>
  <c r="H1187" i="23" a="1"/>
  <c r="H1187" i="23" s="1"/>
  <c r="H1188" i="23" a="1"/>
  <c r="H1188" i="23" s="1"/>
  <c r="H1189" i="23" a="1"/>
  <c r="H1189" i="23" s="1"/>
  <c r="H1190" i="23" a="1"/>
  <c r="H1190" i="23" s="1"/>
  <c r="H1191" i="23" a="1"/>
  <c r="H1191" i="23" s="1"/>
  <c r="H1192" i="23" a="1"/>
  <c r="H1192" i="23" s="1"/>
  <c r="H1193" i="23" a="1"/>
  <c r="H1193" i="23" s="1"/>
  <c r="H1194" i="23" a="1"/>
  <c r="H1194" i="23" s="1"/>
  <c r="H1195" i="23" a="1"/>
  <c r="H1195" i="23"/>
  <c r="H1196" i="23" a="1"/>
  <c r="H1196" i="23" s="1"/>
  <c r="H1197" i="23" a="1"/>
  <c r="H1197" i="23" s="1"/>
  <c r="H1198" i="23" a="1"/>
  <c r="H1198" i="23" s="1"/>
  <c r="H1199" i="23" a="1"/>
  <c r="H1199" i="23" s="1"/>
  <c r="H1200" i="23" a="1"/>
  <c r="H1200" i="23" s="1"/>
  <c r="H1201" i="23" a="1"/>
  <c r="H1201" i="23" s="1"/>
  <c r="H1202" i="23" a="1"/>
  <c r="H1202" i="23"/>
  <c r="H1203" i="23" a="1"/>
  <c r="H1203" i="23"/>
  <c r="H1204" i="23" a="1"/>
  <c r="H1204" i="23"/>
  <c r="H1205" i="23" a="1"/>
  <c r="H1205" i="23" s="1"/>
  <c r="H1206" i="23" a="1"/>
  <c r="H1206" i="23" s="1"/>
  <c r="H1207" i="23" a="1"/>
  <c r="H1207" i="23" s="1"/>
  <c r="H1208" i="23" a="1"/>
  <c r="H1208" i="23" s="1"/>
  <c r="H1209" i="23" a="1"/>
  <c r="H1209" i="23" s="1"/>
  <c r="H1210" i="23" a="1"/>
  <c r="H1210" i="23" s="1"/>
  <c r="H1211" i="23" a="1"/>
  <c r="H1211" i="23" s="1"/>
  <c r="H1212" i="23" a="1"/>
  <c r="H1212" i="23"/>
  <c r="H1213" i="23" a="1"/>
  <c r="H1213" i="23" s="1"/>
  <c r="H1214" i="23" a="1"/>
  <c r="H1214" i="23" s="1"/>
  <c r="H1215" i="23" a="1"/>
  <c r="H1215" i="23" s="1"/>
  <c r="H1216" i="23" a="1"/>
  <c r="H1216" i="23" s="1"/>
  <c r="H1217" i="23" a="1"/>
  <c r="H1217" i="23" s="1"/>
  <c r="H1218" i="23" a="1"/>
  <c r="H1218" i="23" s="1"/>
  <c r="H1219" i="23" a="1"/>
  <c r="H1219" i="23" s="1"/>
  <c r="H1220" i="23" a="1"/>
  <c r="H1220" i="23"/>
  <c r="H1221" i="23" a="1"/>
  <c r="H1221" i="23"/>
  <c r="H1222" i="23" a="1"/>
  <c r="H1222" i="23"/>
  <c r="H1223" i="23" a="1"/>
  <c r="H1223" i="23"/>
  <c r="H1224" i="23" a="1"/>
  <c r="H1224" i="23" s="1"/>
  <c r="H1225" i="23" a="1"/>
  <c r="H1225" i="23" s="1"/>
  <c r="H1226" i="23" a="1"/>
  <c r="H1226" i="23" s="1"/>
  <c r="H1227" i="23" a="1"/>
  <c r="H1227" i="23" s="1"/>
  <c r="H1228" i="23" a="1"/>
  <c r="H1228" i="23" s="1"/>
  <c r="H1229" i="23" a="1"/>
  <c r="H1229" i="23"/>
  <c r="H1230" i="23" a="1"/>
  <c r="H1230" i="23" s="1"/>
  <c r="H1231" i="23" a="1"/>
  <c r="H1231" i="23" s="1"/>
  <c r="H1232" i="23" a="1"/>
  <c r="H1232" i="23" s="1"/>
  <c r="H1233" i="23" a="1"/>
  <c r="H1233" i="23" s="1"/>
  <c r="H1234" i="23" a="1"/>
  <c r="H1234" i="23" s="1"/>
  <c r="H1235" i="23" a="1"/>
  <c r="H1235" i="23" s="1"/>
  <c r="H1236" i="23" a="1"/>
  <c r="H1236" i="23" s="1"/>
  <c r="H1237" i="23" a="1"/>
  <c r="H1237" i="23" s="1"/>
  <c r="H1238" i="23" a="1"/>
  <c r="H1238" i="23" s="1"/>
  <c r="H1239" i="23" a="1"/>
  <c r="H1239" i="23" s="1"/>
  <c r="H1240" i="23" a="1"/>
  <c r="H1240" i="23" s="1"/>
  <c r="H1241" i="23" a="1"/>
  <c r="H1241" i="23" s="1"/>
  <c r="H1242" i="23" a="1"/>
  <c r="H1242" i="23" s="1"/>
  <c r="H1243" i="23" a="1"/>
  <c r="H1243" i="23" s="1"/>
  <c r="H1244" i="23" a="1"/>
  <c r="H1244" i="23" s="1"/>
  <c r="H1245" i="23" a="1"/>
  <c r="H1245" i="23" s="1"/>
  <c r="H1246" i="23" a="1"/>
  <c r="H1246" i="23" s="1"/>
  <c r="H1247" i="23" a="1"/>
  <c r="H1247" i="23"/>
  <c r="H1248" i="23" a="1"/>
  <c r="H1248" i="23" s="1"/>
  <c r="H1249" i="23" a="1"/>
  <c r="H1249" i="23" s="1"/>
  <c r="H1250" i="23" a="1"/>
  <c r="H1250" i="23" s="1"/>
  <c r="H1251" i="23" a="1"/>
  <c r="H1251" i="23" s="1"/>
  <c r="H1252" i="23" a="1"/>
  <c r="H1252" i="23" s="1"/>
  <c r="H1253" i="23" a="1"/>
  <c r="H1253" i="23" s="1"/>
  <c r="H1254" i="23" a="1"/>
  <c r="H1254" i="23" s="1"/>
  <c r="H1255" i="23" a="1"/>
  <c r="H1255" i="23" s="1"/>
  <c r="H1256" i="23" a="1"/>
  <c r="H1256" i="23" s="1"/>
  <c r="H1257" i="23" a="1"/>
  <c r="H1257" i="23" s="1"/>
  <c r="H1258" i="23" a="1"/>
  <c r="H1258" i="23" s="1"/>
  <c r="H1259" i="23" a="1"/>
  <c r="H1259" i="23"/>
  <c r="H1260" i="23" a="1"/>
  <c r="H1260" i="23" s="1"/>
  <c r="H1261" i="23" a="1"/>
  <c r="H1261" i="23" s="1"/>
  <c r="H1262" i="23" a="1"/>
  <c r="H1262" i="23" s="1"/>
  <c r="H1263" i="23" a="1"/>
  <c r="H1263" i="23" s="1"/>
  <c r="H1264" i="23" a="1"/>
  <c r="H1264" i="23" s="1"/>
  <c r="H1265" i="23" a="1"/>
  <c r="H1265" i="23" s="1"/>
  <c r="H1266" i="23" a="1"/>
  <c r="H1266" i="23"/>
  <c r="H1267" i="23" a="1"/>
  <c r="H1267" i="23"/>
  <c r="H1268" i="23" a="1"/>
  <c r="H1268" i="23"/>
  <c r="H1269" i="23" a="1"/>
  <c r="H1269" i="23"/>
  <c r="H1270" i="23" a="1"/>
  <c r="H1270" i="23" s="1"/>
  <c r="H1271" i="23" a="1"/>
  <c r="H1271" i="23" s="1"/>
  <c r="H1272" i="23" a="1"/>
  <c r="H1272" i="23" s="1"/>
  <c r="H1273" i="23" a="1"/>
  <c r="H1273" i="23" s="1"/>
  <c r="H1274" i="23" a="1"/>
  <c r="H1274" i="23" s="1"/>
  <c r="H1275" i="23" a="1"/>
  <c r="H1275" i="23" s="1"/>
  <c r="H1276" i="23" a="1"/>
  <c r="H1276" i="23"/>
  <c r="H1277" i="23" a="1"/>
  <c r="H1277" i="23" s="1"/>
  <c r="H1278" i="23" a="1"/>
  <c r="H1278" i="23" s="1"/>
  <c r="H1279" i="23" a="1"/>
  <c r="H1279" i="23" s="1"/>
  <c r="H1280" i="23" a="1"/>
  <c r="H1280" i="23" s="1"/>
  <c r="H1281" i="23" a="1"/>
  <c r="H1281" i="23" s="1"/>
  <c r="H1282" i="23" a="1"/>
  <c r="H1282" i="23" s="1"/>
  <c r="H1283" i="23" a="1"/>
  <c r="H1283" i="23" s="1"/>
  <c r="H1284" i="23" a="1"/>
  <c r="H1284" i="23"/>
  <c r="H1285" i="23" a="1"/>
  <c r="H1285" i="23"/>
  <c r="H1286" i="23" a="1"/>
  <c r="H1286" i="23" s="1"/>
  <c r="H1287" i="23" a="1"/>
  <c r="H1287" i="23"/>
  <c r="H1288" i="23" a="1"/>
  <c r="H1288" i="23" s="1"/>
  <c r="H1289" i="23" a="1"/>
  <c r="H1289" i="23" s="1"/>
  <c r="H1290" i="23" a="1"/>
  <c r="H1290" i="23" s="1"/>
  <c r="H1291" i="23" a="1"/>
  <c r="H1291" i="23" s="1"/>
  <c r="H1292" i="23" a="1"/>
  <c r="H1292" i="23" s="1"/>
  <c r="H1293" i="23" a="1"/>
  <c r="H1293" i="23"/>
  <c r="H1294" i="23" a="1"/>
  <c r="H1294" i="23" s="1"/>
  <c r="H1295" i="23" a="1"/>
  <c r="H1295" i="23" s="1"/>
  <c r="H1296" i="23" a="1"/>
  <c r="H1296" i="23" s="1"/>
  <c r="H1297" i="23" a="1"/>
  <c r="H1297" i="23" s="1"/>
  <c r="H1298" i="23" a="1"/>
  <c r="H1298" i="23" s="1"/>
  <c r="H1299" i="23" a="1"/>
  <c r="H1299" i="23" s="1"/>
  <c r="H1300" i="23" a="1"/>
  <c r="H1300" i="23" s="1"/>
  <c r="H1301" i="23" a="1"/>
  <c r="H1301" i="23" s="1"/>
  <c r="H1302" i="23" a="1"/>
  <c r="H1302" i="23" s="1"/>
  <c r="H1303" i="23" a="1"/>
  <c r="H1303" i="23" s="1"/>
  <c r="H1304" i="23" a="1"/>
  <c r="H1304" i="23" s="1"/>
  <c r="H1305" i="23" a="1"/>
  <c r="H1305" i="23" s="1"/>
  <c r="H1306" i="23" a="1"/>
  <c r="H1306" i="23" s="1"/>
  <c r="H1307" i="23" a="1"/>
  <c r="H1307" i="23" s="1"/>
  <c r="H1308" i="23" a="1"/>
  <c r="H1308" i="23" s="1"/>
  <c r="H1309" i="23" a="1"/>
  <c r="H1309" i="23" s="1"/>
  <c r="H1310" i="23" a="1"/>
  <c r="H1310" i="23" s="1"/>
  <c r="H1311" i="23" a="1"/>
  <c r="H1311" i="23"/>
  <c r="H1312" i="23" a="1"/>
  <c r="H1312" i="23" s="1"/>
  <c r="H1313" i="23" a="1"/>
  <c r="H1313" i="23" s="1"/>
  <c r="H1314" i="23" a="1"/>
  <c r="H1314" i="23" s="1"/>
  <c r="H1315" i="23" a="1"/>
  <c r="H1315" i="23" s="1"/>
  <c r="H1316" i="23" a="1"/>
  <c r="H1316" i="23" s="1"/>
  <c r="H1317" i="23" a="1"/>
  <c r="H1317" i="23" s="1"/>
  <c r="H1318" i="23" a="1"/>
  <c r="H1318" i="23" s="1"/>
  <c r="H1319" i="23" a="1"/>
  <c r="H1319" i="23" s="1"/>
  <c r="H1320" i="23" a="1"/>
  <c r="H1320" i="23" s="1"/>
  <c r="H1321" i="23" a="1"/>
  <c r="H1321" i="23" s="1"/>
  <c r="H1322" i="23" a="1"/>
  <c r="H1322" i="23" s="1"/>
  <c r="H1323" i="23" a="1"/>
  <c r="H1323" i="23"/>
  <c r="H1324" i="23" a="1"/>
  <c r="H1324" i="23" s="1"/>
  <c r="H1325" i="23" a="1"/>
  <c r="H1325" i="23" s="1"/>
  <c r="H1326" i="23" a="1"/>
  <c r="H1326" i="23" s="1"/>
  <c r="H1327" i="23" a="1"/>
  <c r="H1327" i="23" s="1"/>
  <c r="H1328" i="23" a="1"/>
  <c r="H1328" i="23" s="1"/>
  <c r="H1329" i="23" a="1"/>
  <c r="H1329" i="23" s="1"/>
  <c r="H1330" i="23" a="1"/>
  <c r="H1330" i="23"/>
  <c r="H1331" i="23" a="1"/>
  <c r="H1331" i="23"/>
  <c r="H1332" i="23" a="1"/>
  <c r="H1332" i="23"/>
  <c r="H1333" i="23" a="1"/>
  <c r="H1333" i="23" s="1"/>
  <c r="H1334" i="23" a="1"/>
  <c r="H1334" i="23" s="1"/>
  <c r="H1335" i="23" a="1"/>
  <c r="H1335" i="23" s="1"/>
  <c r="H1336" i="23" a="1"/>
  <c r="H1336" i="23" s="1"/>
  <c r="H1337" i="23" a="1"/>
  <c r="H1337" i="23" s="1"/>
  <c r="H1338" i="23" a="1"/>
  <c r="H1338" i="23" s="1"/>
  <c r="H1339" i="23" a="1"/>
  <c r="H1339" i="23" s="1"/>
  <c r="H1340" i="23" a="1"/>
  <c r="H1340" i="23"/>
  <c r="H1341" i="23" a="1"/>
  <c r="H1341" i="23" s="1"/>
  <c r="H1342" i="23" a="1"/>
  <c r="H1342" i="23" s="1"/>
  <c r="H1343" i="23" a="1"/>
  <c r="H1343" i="23" s="1"/>
  <c r="H1344" i="23" a="1"/>
  <c r="H1344" i="23" s="1"/>
  <c r="H1345" i="23" a="1"/>
  <c r="H1345" i="23" s="1"/>
  <c r="H1346" i="23" a="1"/>
  <c r="H1346" i="23" s="1"/>
  <c r="H1347" i="23" a="1"/>
  <c r="H1347" i="23" s="1"/>
  <c r="H1348" i="23" a="1"/>
  <c r="H1348" i="23"/>
  <c r="H1349" i="23" a="1"/>
  <c r="H1349" i="23"/>
  <c r="H1350" i="23" a="1"/>
  <c r="H1350" i="23"/>
  <c r="H1351" i="23" a="1"/>
  <c r="H1351" i="23"/>
  <c r="H1352" i="23" a="1"/>
  <c r="H1352" i="23" s="1"/>
  <c r="H1353" i="23" a="1"/>
  <c r="H1353" i="23" s="1"/>
  <c r="H1354" i="23" a="1"/>
  <c r="H1354" i="23" s="1"/>
  <c r="H1355" i="23" a="1"/>
  <c r="H1355" i="23" s="1"/>
  <c r="H1356" i="23" a="1"/>
  <c r="H1356" i="23" s="1"/>
  <c r="H1357" i="23" a="1"/>
  <c r="H1357" i="23"/>
  <c r="H1358" i="23" a="1"/>
  <c r="H1358" i="23" s="1"/>
  <c r="H1359" i="23" a="1"/>
  <c r="H1359" i="23" s="1"/>
  <c r="H1360" i="23" a="1"/>
  <c r="H1360" i="23" s="1"/>
  <c r="H1361" i="23" a="1"/>
  <c r="H1361" i="23" s="1"/>
  <c r="H1362" i="23" a="1"/>
  <c r="H1362" i="23" s="1"/>
  <c r="H1363" i="23" a="1"/>
  <c r="H1363" i="23" s="1"/>
  <c r="H1364" i="23" a="1"/>
  <c r="H1364" i="23" s="1"/>
  <c r="H1365" i="23" a="1"/>
  <c r="H1365" i="23" s="1"/>
  <c r="H1366" i="23" a="1"/>
  <c r="H1366" i="23" s="1"/>
  <c r="H1367" i="23" a="1"/>
  <c r="H1367" i="23"/>
  <c r="H1368" i="23" a="1"/>
  <c r="H1368" i="23" s="1"/>
  <c r="H1369" i="23" a="1"/>
  <c r="H1369" i="23" s="1"/>
  <c r="H1370" i="23" a="1"/>
  <c r="H1370" i="23" s="1"/>
  <c r="H1371" i="23" a="1"/>
  <c r="H1371" i="23" s="1"/>
  <c r="H1372" i="23" a="1"/>
  <c r="H1372" i="23" s="1"/>
  <c r="H1373" i="23" a="1"/>
  <c r="H1373" i="23"/>
  <c r="H1374" i="23" a="1"/>
  <c r="H1374" i="23" s="1"/>
  <c r="H1375" i="23" a="1"/>
  <c r="H1375" i="23" s="1"/>
  <c r="H1376" i="23" a="1"/>
  <c r="H1376" i="23" s="1"/>
  <c r="H1377" i="23" a="1"/>
  <c r="H1377" i="23" s="1"/>
  <c r="H1378" i="23" a="1"/>
  <c r="H1378" i="23" s="1"/>
  <c r="H1379" i="23" a="1"/>
  <c r="H1379" i="23" s="1"/>
  <c r="H1380" i="23" a="1"/>
  <c r="H1380" i="23" s="1"/>
  <c r="H1381" i="23" a="1"/>
  <c r="H1381" i="23" s="1"/>
  <c r="H1382" i="23" a="1"/>
  <c r="H1382" i="23" s="1"/>
  <c r="H1383" i="23" a="1"/>
  <c r="H1383" i="23"/>
  <c r="H1384" i="23" a="1"/>
  <c r="H1384" i="23" s="1"/>
  <c r="H1385" i="23" a="1"/>
  <c r="H1385" i="23" s="1"/>
  <c r="H1386" i="23" a="1"/>
  <c r="H1386" i="23" s="1"/>
  <c r="H1387" i="23" a="1"/>
  <c r="H1387" i="23" s="1"/>
  <c r="H1388" i="23" a="1"/>
  <c r="H1388" i="23" s="1"/>
  <c r="H1389" i="23" a="1"/>
  <c r="H1389" i="23"/>
  <c r="H1390" i="23" a="1"/>
  <c r="H1390" i="23" s="1"/>
  <c r="H1391" i="23" a="1"/>
  <c r="H1391" i="23" s="1"/>
  <c r="H1392" i="23" a="1"/>
  <c r="H1392" i="23" s="1"/>
  <c r="H1393" i="23" a="1"/>
  <c r="H1393" i="23" s="1"/>
  <c r="H1394" i="23" a="1"/>
  <c r="H1394" i="23" s="1"/>
  <c r="H1395" i="23" a="1"/>
  <c r="H1395" i="23" s="1"/>
  <c r="H1396" i="23" a="1"/>
  <c r="H1396" i="23" s="1"/>
  <c r="H1397" i="23" a="1"/>
  <c r="H1397" i="23" s="1"/>
  <c r="H1398" i="23" a="1"/>
  <c r="H1398" i="23" s="1"/>
  <c r="H1399" i="23" a="1"/>
  <c r="H1399" i="23"/>
  <c r="H1400" i="23" a="1"/>
  <c r="H1400" i="23" s="1"/>
  <c r="H1401" i="23" a="1"/>
  <c r="H1401" i="23" s="1"/>
  <c r="H1402" i="23" a="1"/>
  <c r="H1402" i="23" s="1"/>
  <c r="H1403" i="23" a="1"/>
  <c r="H1403" i="23" s="1"/>
  <c r="H1404" i="23" a="1"/>
  <c r="H1404" i="23" s="1"/>
  <c r="H1405" i="23" a="1"/>
  <c r="H1405" i="23"/>
  <c r="H1406" i="23" a="1"/>
  <c r="H1406" i="23" s="1"/>
  <c r="H1407" i="23" a="1"/>
  <c r="H1407" i="23" s="1"/>
  <c r="H1408" i="23" a="1"/>
  <c r="H1408" i="23" s="1"/>
  <c r="H1409" i="23" a="1"/>
  <c r="H1409" i="23" s="1"/>
  <c r="H1410" i="23" a="1"/>
  <c r="H1410" i="23" s="1"/>
  <c r="H1411" i="23" a="1"/>
  <c r="H1411" i="23" s="1"/>
  <c r="H1412" i="23" a="1"/>
  <c r="H1412" i="23" s="1"/>
  <c r="H1413" i="23" a="1"/>
  <c r="H1413" i="23" s="1"/>
  <c r="H1414" i="23" a="1"/>
  <c r="H1414" i="23" s="1"/>
  <c r="H1415" i="23" a="1"/>
  <c r="H1415" i="23"/>
  <c r="H1416" i="23" a="1"/>
  <c r="H1416" i="23" s="1"/>
  <c r="H1417" i="23" a="1"/>
  <c r="H1417" i="23" s="1"/>
  <c r="H1418" i="23" a="1"/>
  <c r="H1418" i="23" s="1"/>
  <c r="H1419" i="23" a="1"/>
  <c r="H1419" i="23" s="1"/>
  <c r="H1420" i="23" a="1"/>
  <c r="H1420" i="23" s="1"/>
  <c r="H1421" i="23" a="1"/>
  <c r="H1421" i="23"/>
  <c r="H1422" i="23" a="1"/>
  <c r="H1422" i="23" s="1"/>
  <c r="H1423" i="23" a="1"/>
  <c r="H1423" i="23" s="1"/>
  <c r="H1424" i="23" a="1"/>
  <c r="H1424" i="23" s="1"/>
  <c r="H1425" i="23" a="1"/>
  <c r="H1425" i="23" s="1"/>
  <c r="H1426" i="23" a="1"/>
  <c r="H1426" i="23" s="1"/>
  <c r="H1427" i="23" a="1"/>
  <c r="H1427" i="23" s="1"/>
  <c r="H1428" i="23" a="1"/>
  <c r="H1428" i="23" s="1"/>
  <c r="H1429" i="23" a="1"/>
  <c r="H1429" i="23" s="1"/>
  <c r="H1430" i="23" a="1"/>
  <c r="H1430" i="23" s="1"/>
  <c r="H1431" i="23" a="1"/>
  <c r="H1431" i="23"/>
  <c r="H1432" i="23" a="1"/>
  <c r="H1432" i="23" s="1"/>
  <c r="H1433" i="23" a="1"/>
  <c r="H1433" i="23" s="1"/>
  <c r="H1434" i="23" a="1"/>
  <c r="H1434" i="23" s="1"/>
  <c r="H1435" i="23" a="1"/>
  <c r="H1435" i="23" s="1"/>
  <c r="H1436" i="23" a="1"/>
  <c r="H1436" i="23" s="1"/>
  <c r="H1437" i="23" a="1"/>
  <c r="H1437" i="23"/>
  <c r="H1438" i="23" a="1"/>
  <c r="H1438" i="23" s="1"/>
  <c r="H1439" i="23" a="1"/>
  <c r="H1439" i="23" s="1"/>
  <c r="H1440" i="23" a="1"/>
  <c r="H1440" i="23" s="1"/>
  <c r="H1441" i="23" a="1"/>
  <c r="H1441" i="23" s="1"/>
  <c r="H1442" i="23" a="1"/>
  <c r="H1442" i="23" s="1"/>
  <c r="H1443" i="23" a="1"/>
  <c r="H1443" i="23" s="1"/>
  <c r="H1444" i="23" a="1"/>
  <c r="H1444" i="23" s="1"/>
  <c r="H1445" i="23" a="1"/>
  <c r="H1445" i="23" s="1"/>
  <c r="H1446" i="23" a="1"/>
  <c r="H1446" i="23" s="1"/>
  <c r="H1447" i="23" a="1"/>
  <c r="H1447" i="23"/>
  <c r="H1448" i="23" a="1"/>
  <c r="H1448" i="23" s="1"/>
  <c r="H1449" i="23" a="1"/>
  <c r="H1449" i="23" s="1"/>
  <c r="H1450" i="23" a="1"/>
  <c r="H1450" i="23" s="1"/>
  <c r="H1451" i="23" a="1"/>
  <c r="H1451" i="23" s="1"/>
  <c r="H1452" i="23" a="1"/>
  <c r="H1452" i="23" s="1"/>
  <c r="H1453" i="23" a="1"/>
  <c r="H1453" i="23"/>
  <c r="H1454" i="23" a="1"/>
  <c r="H1454" i="23" s="1"/>
  <c r="H1455" i="23" a="1"/>
  <c r="H1455" i="23" s="1"/>
  <c r="H1456" i="23" a="1"/>
  <c r="H1456" i="23" s="1"/>
  <c r="H1457" i="23" a="1"/>
  <c r="H1457" i="23" s="1"/>
  <c r="H1458" i="23" a="1"/>
  <c r="H1458" i="23" s="1"/>
  <c r="H1459" i="23" a="1"/>
  <c r="H1459" i="23" s="1"/>
  <c r="H1460" i="23" a="1"/>
  <c r="H1460" i="23" s="1"/>
  <c r="H1461" i="23" a="1"/>
  <c r="H1461" i="23" s="1"/>
  <c r="H1462" i="23" a="1"/>
  <c r="H1462" i="23" s="1"/>
  <c r="H1463" i="23" a="1"/>
  <c r="H1463" i="23"/>
  <c r="H1464" i="23" a="1"/>
  <c r="H1464" i="23" s="1"/>
  <c r="H1465" i="23" a="1"/>
  <c r="H1465" i="23" s="1"/>
  <c r="H1466" i="23" a="1"/>
  <c r="H1466" i="23" s="1"/>
  <c r="H1467" i="23" a="1"/>
  <c r="H1467" i="23" s="1"/>
  <c r="H1468" i="23" a="1"/>
  <c r="H1468" i="23" s="1"/>
  <c r="H1469" i="23" a="1"/>
  <c r="H1469" i="23"/>
  <c r="H1470" i="23" a="1"/>
  <c r="H1470" i="23" s="1"/>
  <c r="H1471" i="23" a="1"/>
  <c r="H1471" i="23" s="1"/>
  <c r="H1472" i="23" a="1"/>
  <c r="H1472" i="23" s="1"/>
  <c r="H1473" i="23" a="1"/>
  <c r="H1473" i="23" s="1"/>
  <c r="H1474" i="23" a="1"/>
  <c r="H1474" i="23" s="1"/>
  <c r="H1475" i="23" a="1"/>
  <c r="H1475" i="23" s="1"/>
  <c r="H1476" i="23" a="1"/>
  <c r="H1476" i="23" s="1"/>
  <c r="H1477" i="23" a="1"/>
  <c r="H1477" i="23" s="1"/>
  <c r="H1478" i="23" a="1"/>
  <c r="H1478" i="23" s="1"/>
  <c r="H1479" i="23" a="1"/>
  <c r="H1479" i="23"/>
  <c r="H1480" i="23" a="1"/>
  <c r="H1480" i="23" s="1"/>
  <c r="H1481" i="23" a="1"/>
  <c r="H1481" i="23" s="1"/>
  <c r="H1482" i="23" a="1"/>
  <c r="H1482" i="23" s="1"/>
  <c r="H1483" i="23" a="1"/>
  <c r="H1483" i="23" s="1"/>
  <c r="H1484" i="23" a="1"/>
  <c r="H1484" i="23" s="1"/>
  <c r="H1485" i="23" a="1"/>
  <c r="H1485" i="23"/>
  <c r="H1486" i="23" a="1"/>
  <c r="H1486" i="23" s="1"/>
  <c r="H1487" i="23" a="1"/>
  <c r="H1487" i="23" s="1"/>
  <c r="H1488" i="23" a="1"/>
  <c r="H1488" i="23" s="1"/>
  <c r="H1489" i="23" a="1"/>
  <c r="H1489" i="23" s="1"/>
  <c r="H1490" i="23" a="1"/>
  <c r="H1490" i="23" s="1"/>
  <c r="H1491" i="23" a="1"/>
  <c r="H1491" i="23" s="1"/>
  <c r="H1492" i="23" a="1"/>
  <c r="H1492" i="23" s="1"/>
  <c r="H1493" i="23" a="1"/>
  <c r="H1493" i="23" s="1"/>
  <c r="H1494" i="23" a="1"/>
  <c r="H1494" i="23" s="1"/>
  <c r="H1495" i="23" a="1"/>
  <c r="H1495" i="23"/>
  <c r="H1496" i="23" a="1"/>
  <c r="H1496" i="23" s="1"/>
  <c r="H1497" i="23" a="1"/>
  <c r="H1497" i="23" s="1"/>
  <c r="H1498" i="23" a="1"/>
  <c r="H1498" i="23" s="1"/>
  <c r="H1499" i="23" a="1"/>
  <c r="H1499" i="23" s="1"/>
  <c r="H1500" i="23" a="1"/>
  <c r="H1500" i="23" s="1"/>
  <c r="H1501" i="23" a="1"/>
  <c r="H1501" i="23"/>
  <c r="H1502" i="23" a="1"/>
  <c r="H1502" i="23" s="1"/>
  <c r="H1503" i="23" a="1"/>
  <c r="H1503" i="23" s="1"/>
  <c r="H1504" i="23" a="1"/>
  <c r="H1504" i="23" s="1"/>
  <c r="H1505" i="23" a="1"/>
  <c r="H1505" i="23" s="1"/>
  <c r="H1506" i="23" a="1"/>
  <c r="H1506" i="23" s="1"/>
  <c r="H1507" i="23" a="1"/>
  <c r="H1507" i="23" s="1"/>
  <c r="H1508" i="23" a="1"/>
  <c r="H1508" i="23" s="1"/>
  <c r="H1509" i="23" a="1"/>
  <c r="H1509" i="23" s="1"/>
  <c r="H1510" i="23" a="1"/>
  <c r="H1510" i="23" s="1"/>
  <c r="H1511" i="23" a="1"/>
  <c r="H1511" i="23"/>
  <c r="H1512" i="23" a="1"/>
  <c r="H1512" i="23" s="1"/>
  <c r="H1513" i="23" a="1"/>
  <c r="H1513" i="23" s="1"/>
  <c r="H1514" i="23" a="1"/>
  <c r="H1514" i="23" s="1"/>
  <c r="H1515" i="23" a="1"/>
  <c r="H1515" i="23" s="1"/>
  <c r="H1516" i="23" a="1"/>
  <c r="H1516" i="23" s="1"/>
  <c r="H1517" i="23" a="1"/>
  <c r="H1517" i="23"/>
  <c r="H1518" i="23" a="1"/>
  <c r="H1518" i="23" s="1"/>
  <c r="H1519" i="23" a="1"/>
  <c r="H1519" i="23" s="1"/>
  <c r="H1520" i="23" a="1"/>
  <c r="H1520" i="23" s="1"/>
  <c r="H1521" i="23" a="1"/>
  <c r="H1521" i="23" s="1"/>
  <c r="H1522" i="23" a="1"/>
  <c r="H1522" i="23" s="1"/>
  <c r="H1523" i="23" a="1"/>
  <c r="H1523" i="23" s="1"/>
  <c r="H1524" i="23" a="1"/>
  <c r="H1524" i="23" s="1"/>
  <c r="H1525" i="23" a="1"/>
  <c r="H1525" i="23" s="1"/>
  <c r="H1526" i="23" a="1"/>
  <c r="H1526" i="23" s="1"/>
  <c r="H1527" i="23" a="1"/>
  <c r="H1527" i="23"/>
  <c r="H1528" i="23" a="1"/>
  <c r="H1528" i="23" s="1"/>
  <c r="H1529" i="23" a="1"/>
  <c r="H1529" i="23" s="1"/>
  <c r="H1530" i="23" a="1"/>
  <c r="H1530" i="23" s="1"/>
  <c r="H1531" i="23" a="1"/>
  <c r="H1531" i="23" s="1"/>
  <c r="H1532" i="23" a="1"/>
  <c r="H1532" i="23" s="1"/>
  <c r="H1533" i="23" a="1"/>
  <c r="H1533" i="23"/>
  <c r="H1534" i="23" a="1"/>
  <c r="H1534" i="23" s="1"/>
  <c r="H1535" i="23" a="1"/>
  <c r="H1535" i="23" s="1"/>
  <c r="H1536" i="23" a="1"/>
  <c r="H1536" i="23" s="1"/>
  <c r="H1537" i="23" a="1"/>
  <c r="H1537" i="23" s="1"/>
  <c r="H1538" i="23" a="1"/>
  <c r="H1538" i="23" s="1"/>
  <c r="H1539" i="23" a="1"/>
  <c r="H1539" i="23" s="1"/>
  <c r="H1540" i="23" a="1"/>
  <c r="H1540" i="23" s="1"/>
  <c r="H1541" i="23" a="1"/>
  <c r="H1541" i="23" s="1"/>
  <c r="H1542" i="23" a="1"/>
  <c r="H1542" i="23" s="1"/>
  <c r="H1543" i="23" a="1"/>
  <c r="H1543" i="23"/>
  <c r="H1544" i="23" a="1"/>
  <c r="H1544" i="23" s="1"/>
  <c r="H1545" i="23" a="1"/>
  <c r="H1545" i="23" s="1"/>
  <c r="H1546" i="23" a="1"/>
  <c r="H1546" i="23" s="1"/>
  <c r="H1547" i="23" a="1"/>
  <c r="H1547" i="23" s="1"/>
  <c r="H1548" i="23" a="1"/>
  <c r="H1548" i="23" s="1"/>
  <c r="H1549" i="23" a="1"/>
  <c r="H1549" i="23"/>
  <c r="H1550" i="23" a="1"/>
  <c r="H1550" i="23" s="1"/>
  <c r="H1551" i="23" a="1"/>
  <c r="H1551" i="23" s="1"/>
  <c r="H1552" i="23" a="1"/>
  <c r="H1552" i="23" s="1"/>
  <c r="H1553" i="23" a="1"/>
  <c r="H1553" i="23" s="1"/>
  <c r="H1554" i="23" a="1"/>
  <c r="H1554" i="23" s="1"/>
  <c r="H1555" i="23" a="1"/>
  <c r="H1555" i="23" s="1"/>
  <c r="H1556" i="23" a="1"/>
  <c r="H1556" i="23" s="1"/>
  <c r="H1557" i="23" a="1"/>
  <c r="H1557" i="23" s="1"/>
  <c r="H1558" i="23" a="1"/>
  <c r="H1558" i="23" s="1"/>
  <c r="H1559" i="23" a="1"/>
  <c r="H1559" i="23"/>
  <c r="H1560" i="23" a="1"/>
  <c r="H1560" i="23" s="1"/>
  <c r="H1561" i="23" a="1"/>
  <c r="H1561" i="23" s="1"/>
  <c r="H1562" i="23" a="1"/>
  <c r="H1562" i="23" s="1"/>
  <c r="H1563" i="23" a="1"/>
  <c r="H1563" i="23" s="1"/>
  <c r="H1564" i="23" a="1"/>
  <c r="H1564" i="23" s="1"/>
  <c r="H1565" i="23" a="1"/>
  <c r="H1565" i="23"/>
  <c r="H1566" i="23" a="1"/>
  <c r="H1566" i="23" s="1"/>
  <c r="H1567" i="23" a="1"/>
  <c r="H1567" i="23" s="1"/>
  <c r="H1568" i="23" a="1"/>
  <c r="H1568" i="23" s="1"/>
  <c r="H1569" i="23" a="1"/>
  <c r="H1569" i="23" s="1"/>
  <c r="H1570" i="23" a="1"/>
  <c r="H1570" i="23" s="1"/>
  <c r="H1571" i="23" a="1"/>
  <c r="H1571" i="23" s="1"/>
  <c r="H1572" i="23" a="1"/>
  <c r="H1572" i="23" s="1"/>
  <c r="H1573" i="23" a="1"/>
  <c r="H1573" i="23" s="1"/>
  <c r="H1574" i="23" a="1"/>
  <c r="H1574" i="23" s="1"/>
  <c r="H1575" i="23" a="1"/>
  <c r="H1575" i="23" s="1"/>
  <c r="H1576" i="23" a="1"/>
  <c r="H1576" i="23" s="1"/>
  <c r="H1577" i="23" a="1"/>
  <c r="H1577" i="23" s="1"/>
  <c r="H1578" i="23" a="1"/>
  <c r="H1578" i="23" s="1"/>
  <c r="H1579" i="23" a="1"/>
  <c r="H1579" i="23" s="1"/>
  <c r="H1580" i="23" a="1"/>
  <c r="H1580" i="23" s="1"/>
  <c r="H1581" i="23" a="1"/>
  <c r="H1581" i="23" s="1"/>
  <c r="H1582" i="23" a="1"/>
  <c r="H1582" i="23" s="1"/>
  <c r="H1583" i="23" a="1"/>
  <c r="H1583" i="23" s="1"/>
  <c r="H1584" i="23" a="1"/>
  <c r="H1584" i="23" s="1"/>
  <c r="H1585" i="23" a="1"/>
  <c r="H1585" i="23" s="1"/>
  <c r="H1586" i="23" a="1"/>
  <c r="H1586" i="23" s="1"/>
  <c r="H1587" i="23" a="1"/>
  <c r="H1587" i="23" s="1"/>
  <c r="H1588" i="23" a="1"/>
  <c r="H1588" i="23" s="1"/>
  <c r="H1589" i="23" a="1"/>
  <c r="H1589" i="23" s="1"/>
  <c r="H1590" i="23" a="1"/>
  <c r="H1590" i="23" s="1"/>
  <c r="H1591" i="23" a="1"/>
  <c r="H1591" i="23" s="1"/>
  <c r="H1592" i="23" a="1"/>
  <c r="H1592" i="23" s="1"/>
  <c r="H1593" i="23" a="1"/>
  <c r="H1593" i="23" s="1"/>
  <c r="H1594" i="23" a="1"/>
  <c r="H1594" i="23" s="1"/>
  <c r="H1595" i="23" a="1"/>
  <c r="H1595" i="23" s="1"/>
  <c r="H1596" i="23" a="1"/>
  <c r="H1596" i="23" s="1"/>
  <c r="H1597" i="23" a="1"/>
  <c r="H1597" i="23"/>
  <c r="H1598" i="23" a="1"/>
  <c r="H1598" i="23" s="1"/>
  <c r="H1599" i="23" a="1"/>
  <c r="H1599" i="23" s="1"/>
  <c r="H1600" i="23" a="1"/>
  <c r="H1600" i="23" s="1"/>
  <c r="H1601" i="23" a="1"/>
  <c r="H1601" i="23" s="1"/>
  <c r="H1602" i="23" a="1"/>
  <c r="H1602" i="23" s="1"/>
  <c r="H1603" i="23" a="1"/>
  <c r="H1603" i="23" s="1"/>
  <c r="H1604" i="23" a="1"/>
  <c r="H1604" i="23" s="1"/>
  <c r="H1605" i="23" a="1"/>
  <c r="H1605" i="23" s="1"/>
  <c r="H1606" i="23" a="1"/>
  <c r="H1606" i="23" s="1"/>
  <c r="H1607" i="23" a="1"/>
  <c r="H1607" i="23"/>
  <c r="H1608" i="23" a="1"/>
  <c r="H1608" i="23" s="1"/>
  <c r="H1609" i="23" a="1"/>
  <c r="H1609" i="23" s="1"/>
  <c r="H1610" i="23" a="1"/>
  <c r="H1610" i="23" s="1"/>
  <c r="H1611" i="23" a="1"/>
  <c r="H1611" i="23" s="1"/>
  <c r="H1612" i="23" a="1"/>
  <c r="H1612" i="23" s="1"/>
  <c r="H1613" i="23" a="1"/>
  <c r="H1613" i="23" s="1"/>
  <c r="H1614" i="23" a="1"/>
  <c r="H1614" i="23"/>
  <c r="H1615" i="23" a="1"/>
  <c r="H1615" i="23"/>
  <c r="H1616" i="23" a="1"/>
  <c r="H1616" i="23"/>
  <c r="H1617" i="23" a="1"/>
  <c r="H1617" i="23" s="1"/>
  <c r="H1618" i="23" a="1"/>
  <c r="H1618" i="23" s="1"/>
  <c r="H1619" i="23" a="1"/>
  <c r="H1619" i="23"/>
  <c r="H1620" i="23" a="1"/>
  <c r="H1620" i="23" s="1"/>
  <c r="H1621" i="23" a="1"/>
  <c r="H1621" i="23" s="1"/>
  <c r="H1622" i="23" a="1"/>
  <c r="H1622" i="23"/>
  <c r="H1623" i="23" a="1"/>
  <c r="H1623" i="23" s="1"/>
  <c r="H1624" i="23" a="1"/>
  <c r="H1624" i="23" s="1"/>
  <c r="H1625" i="23" a="1"/>
  <c r="H1625" i="23" s="1"/>
  <c r="H1626" i="23" a="1"/>
  <c r="H1626" i="23" s="1"/>
  <c r="H1627" i="23" a="1"/>
  <c r="H1627" i="23" s="1"/>
  <c r="H1628" i="23" a="1"/>
  <c r="H1628" i="23" s="1"/>
  <c r="H1629" i="23" a="1"/>
  <c r="H1629" i="23"/>
  <c r="H1630" i="23" a="1"/>
  <c r="H1630" i="23"/>
  <c r="H1631" i="23" a="1"/>
  <c r="H1631" i="23"/>
  <c r="H1632" i="23" a="1"/>
  <c r="H1632" i="23"/>
  <c r="H1633" i="23" a="1"/>
  <c r="H1633" i="23" s="1"/>
  <c r="H1634" i="23" a="1"/>
  <c r="H1634" i="23" s="1"/>
  <c r="H1635" i="23" a="1"/>
  <c r="H1635" i="23"/>
  <c r="H1636" i="23" a="1"/>
  <c r="H1636" i="23" s="1"/>
  <c r="H1637" i="23" a="1"/>
  <c r="H1637" i="23" s="1"/>
  <c r="H1638" i="23" a="1"/>
  <c r="H1638" i="23" s="1"/>
  <c r="H1639" i="23" a="1"/>
  <c r="H1639" i="23" s="1"/>
  <c r="H1640" i="23" a="1"/>
  <c r="H1640" i="23" s="1"/>
  <c r="H1641" i="23" a="1"/>
  <c r="H1641" i="23" s="1"/>
  <c r="H1642" i="23" a="1"/>
  <c r="H1642" i="23" s="1"/>
  <c r="H1643" i="23" a="1"/>
  <c r="H1643" i="23" s="1"/>
  <c r="H1644" i="23" a="1"/>
  <c r="H1644" i="23" s="1"/>
  <c r="H1645" i="23" a="1"/>
  <c r="H1645" i="23"/>
  <c r="H1646" i="23" a="1"/>
  <c r="H1646" i="23"/>
  <c r="H1647" i="23" a="1"/>
  <c r="H1647" i="23"/>
  <c r="H1648" i="23" a="1"/>
  <c r="H1648" i="23"/>
  <c r="H1649" i="23" a="1"/>
  <c r="H1649" i="23" s="1"/>
  <c r="H1650" i="23" a="1"/>
  <c r="H1650" i="23" s="1"/>
  <c r="H1651" i="23" a="1"/>
  <c r="H1651" i="23"/>
  <c r="H1652" i="23" a="1"/>
  <c r="H1652" i="23" s="1"/>
  <c r="H1653" i="23" a="1"/>
  <c r="H1653" i="23" s="1"/>
  <c r="H1654" i="23" a="1"/>
  <c r="H1654" i="23" s="1"/>
  <c r="H1655" i="23" a="1"/>
  <c r="H1655" i="23" s="1"/>
  <c r="H1656" i="23" a="1"/>
  <c r="H1656" i="23"/>
  <c r="H1657" i="23" a="1"/>
  <c r="H1657" i="23" s="1"/>
  <c r="H1658" i="23" a="1"/>
  <c r="H1658" i="23" s="1"/>
  <c r="H1659" i="23" a="1"/>
  <c r="H1659" i="23" s="1"/>
  <c r="H1660" i="23" a="1"/>
  <c r="H1660" i="23" s="1"/>
  <c r="H1661" i="23" a="1"/>
  <c r="H1661" i="23"/>
  <c r="H1662" i="23" a="1"/>
  <c r="H1662" i="23"/>
  <c r="H1663" i="23" a="1"/>
  <c r="H1663" i="23"/>
  <c r="H1664" i="23" a="1"/>
  <c r="H1664" i="23"/>
  <c r="H1665" i="23" a="1"/>
  <c r="H1665" i="23" s="1"/>
  <c r="H1666" i="23" a="1"/>
  <c r="H1666" i="23" s="1"/>
  <c r="H1667" i="23" a="1"/>
  <c r="H1667" i="23"/>
  <c r="H1668" i="23" a="1"/>
  <c r="H1668" i="23" s="1"/>
  <c r="H1669" i="23" a="1"/>
  <c r="H1669" i="23" s="1"/>
  <c r="H1670" i="23" a="1"/>
  <c r="H1670" i="23" s="1"/>
  <c r="H1671" i="23" a="1"/>
  <c r="H1671" i="23"/>
  <c r="H1672" i="23" a="1"/>
  <c r="H1672" i="23" s="1"/>
  <c r="H1673" i="23" a="1"/>
  <c r="H1673" i="23" s="1"/>
  <c r="H1674" i="23" a="1"/>
  <c r="H1674" i="23" s="1"/>
  <c r="H1675" i="23" a="1"/>
  <c r="H1675" i="23" s="1"/>
  <c r="H1676" i="23" a="1"/>
  <c r="H1676" i="23" s="1"/>
  <c r="H1677" i="23" a="1"/>
  <c r="H1677" i="23"/>
  <c r="H1678" i="23" a="1"/>
  <c r="H1678" i="23"/>
  <c r="H1679" i="23" a="1"/>
  <c r="H1679" i="23"/>
  <c r="H1680" i="23" a="1"/>
  <c r="H1680" i="23"/>
  <c r="H1681" i="23" a="1"/>
  <c r="H1681" i="23" s="1"/>
  <c r="H1682" i="23" a="1"/>
  <c r="H1682" i="23" s="1"/>
  <c r="H1683" i="23" a="1"/>
  <c r="H1683" i="23"/>
  <c r="H1684" i="23" a="1"/>
  <c r="H1684" i="23" s="1"/>
  <c r="H1685" i="23" a="1"/>
  <c r="H1685" i="23" s="1"/>
  <c r="H1686" i="23" a="1"/>
  <c r="H1686" i="23" s="1"/>
  <c r="H1687" i="23" a="1"/>
  <c r="H1687" i="23" s="1"/>
  <c r="H1688" i="23" a="1"/>
  <c r="H1688" i="23" s="1"/>
  <c r="H1689" i="23" a="1"/>
  <c r="H1689" i="23" s="1"/>
  <c r="H1690" i="23" a="1"/>
  <c r="H1690" i="23" s="1"/>
  <c r="H1691" i="23" a="1"/>
  <c r="H1691" i="23"/>
  <c r="H1692" i="23" a="1"/>
  <c r="H1692" i="23" s="1"/>
  <c r="H1693" i="23" a="1"/>
  <c r="H1693" i="23"/>
  <c r="H1694" i="23" a="1"/>
  <c r="H1694" i="23"/>
  <c r="H1695" i="23" a="1"/>
  <c r="H1695" i="23"/>
  <c r="H1696" i="23" a="1"/>
  <c r="H1696" i="23"/>
  <c r="H1697" i="23" a="1"/>
  <c r="H1697" i="23" s="1"/>
  <c r="H1698" i="23" a="1"/>
  <c r="H1698" i="23" s="1"/>
  <c r="H1699" i="23" a="1"/>
  <c r="H1699" i="23"/>
  <c r="H1700" i="23" a="1"/>
  <c r="H1700" i="23" s="1"/>
  <c r="H1701" i="23" a="1"/>
  <c r="H1701" i="23"/>
  <c r="H1702" i="23" a="1"/>
  <c r="H1702" i="23" s="1"/>
  <c r="H1703" i="23" a="1"/>
  <c r="H1703" i="23" s="1"/>
  <c r="H1704" i="23" a="1"/>
  <c r="H1704" i="23" s="1"/>
  <c r="H1705" i="23" a="1"/>
  <c r="H1705" i="23" s="1"/>
  <c r="H1706" i="23" a="1"/>
  <c r="H1706" i="23" s="1"/>
  <c r="H1707" i="23" a="1"/>
  <c r="H1707" i="23" s="1"/>
  <c r="H1708" i="23" a="1"/>
  <c r="H1708" i="23" s="1"/>
  <c r="H1709" i="23" a="1"/>
  <c r="H1709" i="23"/>
  <c r="H1710" i="23" a="1"/>
  <c r="H1710" i="23"/>
  <c r="H1711" i="23" a="1"/>
  <c r="H1711" i="23"/>
  <c r="H1712" i="23" a="1"/>
  <c r="H1712" i="23"/>
  <c r="H1713" i="23" a="1"/>
  <c r="H1713" i="23" s="1"/>
  <c r="H1714" i="23" a="1"/>
  <c r="H1714" i="23" s="1"/>
  <c r="H1715" i="23" a="1"/>
  <c r="H1715" i="23"/>
  <c r="H1716" i="23" a="1"/>
  <c r="H1716" i="23" s="1"/>
  <c r="H1717" i="23" a="1"/>
  <c r="H1717" i="23" s="1"/>
  <c r="H1718" i="23" a="1"/>
  <c r="H1718" i="23" s="1"/>
  <c r="H1719" i="23" a="1"/>
  <c r="H1719" i="23" s="1"/>
  <c r="H1720" i="23" a="1"/>
  <c r="H1720" i="23"/>
  <c r="H1721" i="23" a="1"/>
  <c r="H1721" i="23" s="1"/>
  <c r="H1722" i="23" a="1"/>
  <c r="H1722" i="23" s="1"/>
  <c r="H1723" i="23" a="1"/>
  <c r="H1723" i="23" s="1"/>
  <c r="H1724" i="23" a="1"/>
  <c r="H1724" i="23" s="1"/>
  <c r="H1725" i="23" a="1"/>
  <c r="H1725" i="23"/>
  <c r="H1726" i="23" a="1"/>
  <c r="H1726" i="23"/>
  <c r="H1727" i="23" a="1"/>
  <c r="H1727" i="23"/>
  <c r="H1728" i="23" a="1"/>
  <c r="H1728" i="23"/>
  <c r="H1729" i="23" a="1"/>
  <c r="H1729" i="23" s="1"/>
  <c r="H1730" i="23" a="1"/>
  <c r="H1730" i="23" s="1"/>
  <c r="H1731" i="23" a="1"/>
  <c r="H1731" i="23"/>
  <c r="H1732" i="23" a="1"/>
  <c r="H1732" i="23" s="1"/>
  <c r="H1733" i="23" a="1"/>
  <c r="H1733" i="23" s="1"/>
  <c r="H1734" i="23" a="1"/>
  <c r="H1734" i="23" s="1"/>
  <c r="H1735" i="23" a="1"/>
  <c r="H1735" i="23" s="1"/>
  <c r="H1736" i="23" a="1"/>
  <c r="H1736" i="23"/>
  <c r="H1737" i="23" a="1"/>
  <c r="H1737" i="23" s="1"/>
  <c r="H1738" i="23" a="1"/>
  <c r="H1738" i="23" s="1"/>
  <c r="H1739" i="23" a="1"/>
  <c r="H1739" i="23" s="1"/>
  <c r="H1740" i="23" a="1"/>
  <c r="H1740" i="23" s="1"/>
  <c r="H1741" i="23" a="1"/>
  <c r="H1741" i="23" s="1"/>
  <c r="H1742" i="23" a="1"/>
  <c r="H1742" i="23"/>
  <c r="H1743" i="23" a="1"/>
  <c r="H1743" i="23"/>
  <c r="H1744" i="23" a="1"/>
  <c r="H1744" i="23"/>
  <c r="H1745" i="23" a="1"/>
  <c r="H1745" i="23" s="1"/>
  <c r="H1746" i="23" a="1"/>
  <c r="H1746" i="23" s="1"/>
  <c r="H1747" i="23" a="1"/>
  <c r="H1747" i="23"/>
  <c r="H1748" i="23" a="1"/>
  <c r="H1748" i="23" s="1"/>
  <c r="H1749" i="23" a="1"/>
  <c r="H1749" i="23" s="1"/>
  <c r="H1750" i="23" a="1"/>
  <c r="H1750" i="23"/>
  <c r="H1751" i="23" a="1"/>
  <c r="H1751" i="23" s="1"/>
  <c r="H1752" i="23" a="1"/>
  <c r="H1752" i="23" s="1"/>
  <c r="H1753" i="23" a="1"/>
  <c r="H1753" i="23" s="1"/>
  <c r="H1754" i="23" a="1"/>
  <c r="H1754" i="23" s="1"/>
  <c r="H1755" i="23" a="1"/>
  <c r="H1755" i="23" s="1"/>
  <c r="H1756" i="23" a="1"/>
  <c r="H1756" i="23" s="1"/>
  <c r="H1757" i="23" a="1"/>
  <c r="H1757" i="23"/>
  <c r="H1758" i="23" a="1"/>
  <c r="H1758" i="23"/>
  <c r="H1759" i="23" a="1"/>
  <c r="H1759" i="23"/>
  <c r="H1760" i="23" a="1"/>
  <c r="H1760" i="23" s="1"/>
  <c r="H1761" i="23" a="1"/>
  <c r="H1761" i="23" s="1"/>
  <c r="H1762" i="23" a="1"/>
  <c r="H1762" i="23" s="1"/>
  <c r="H1763" i="23" a="1"/>
  <c r="H1763" i="23"/>
  <c r="H1764" i="23" a="1"/>
  <c r="H1764" i="23" s="1"/>
  <c r="H1765" i="23" a="1"/>
  <c r="H1765" i="23" s="1"/>
  <c r="H1766" i="23" a="1"/>
  <c r="H1766" i="23"/>
  <c r="H1767" i="23" a="1"/>
  <c r="H1767" i="23" s="1"/>
  <c r="H1768" i="23" a="1"/>
  <c r="H1768" i="23" s="1"/>
  <c r="H1769" i="23" a="1"/>
  <c r="H1769" i="23" s="1"/>
  <c r="H1770" i="23" a="1"/>
  <c r="H1770" i="23" s="1"/>
  <c r="H1771" i="23" a="1"/>
  <c r="H1771" i="23" s="1"/>
  <c r="H1772" i="23" a="1"/>
  <c r="H1772" i="23" s="1"/>
  <c r="H1773" i="23" a="1"/>
  <c r="H1773" i="23"/>
  <c r="H1774" i="23" a="1"/>
  <c r="H1774" i="23"/>
  <c r="H1775" i="23" a="1"/>
  <c r="H1775" i="23" s="1"/>
  <c r="H1776" i="23" a="1"/>
  <c r="H1776" i="23" s="1"/>
  <c r="H1777" i="23" a="1"/>
  <c r="H1777" i="23" s="1"/>
  <c r="H1778" i="23" a="1"/>
  <c r="H1778" i="23" s="1"/>
  <c r="H1779" i="23" a="1"/>
  <c r="H1779" i="23"/>
  <c r="H1780" i="23" a="1"/>
  <c r="H1780" i="23" s="1"/>
  <c r="H1781" i="23" a="1"/>
  <c r="H1781" i="23" s="1"/>
  <c r="H1782" i="23" a="1"/>
  <c r="H1782" i="23" s="1"/>
  <c r="H1783" i="23" a="1"/>
  <c r="H1783" i="23" s="1"/>
  <c r="H1784" i="23" a="1"/>
  <c r="H1784" i="23"/>
  <c r="H1785" i="23" a="1"/>
  <c r="H1785" i="23" s="1"/>
  <c r="H1786" i="23" a="1"/>
  <c r="H1786" i="23" s="1"/>
  <c r="H1787" i="23" a="1"/>
  <c r="H1787" i="23" s="1"/>
  <c r="H1788" i="23" a="1"/>
  <c r="H1788" i="23" s="1"/>
  <c r="H1789" i="23" a="1"/>
  <c r="H1789" i="23"/>
  <c r="H1790" i="23" a="1"/>
  <c r="H1790" i="23"/>
  <c r="H1791" i="23" a="1"/>
  <c r="H1791" i="23"/>
  <c r="H1792" i="23" a="1"/>
  <c r="H1792" i="23"/>
  <c r="H1793" i="23" a="1"/>
  <c r="H1793" i="23" s="1"/>
  <c r="H1794" i="23" a="1"/>
  <c r="H1794" i="23" s="1"/>
  <c r="H1795" i="23" a="1"/>
  <c r="H1795" i="23"/>
  <c r="H1796" i="23" a="1"/>
  <c r="H1796" i="23" s="1"/>
  <c r="H1797" i="23" a="1"/>
  <c r="H1797" i="23" s="1"/>
  <c r="H1798" i="23" a="1"/>
  <c r="H1798" i="23" s="1"/>
  <c r="H1799" i="23" a="1"/>
  <c r="H1799" i="23"/>
  <c r="H1800" i="23" a="1"/>
  <c r="H1800" i="23" s="1"/>
  <c r="H1801" i="23" a="1"/>
  <c r="H1801" i="23" s="1"/>
  <c r="H1802" i="23" a="1"/>
  <c r="H1802" i="23"/>
  <c r="H1803" i="23" a="1"/>
  <c r="H1803" i="23"/>
  <c r="H1804" i="23" a="1"/>
  <c r="H1804" i="23" s="1"/>
  <c r="H1805" i="23" a="1"/>
  <c r="H1805" i="23"/>
  <c r="H1806" i="23" a="1"/>
  <c r="H1806" i="23" s="1"/>
  <c r="H1807" i="23" a="1"/>
  <c r="H1807" i="23" s="1"/>
  <c r="H1808" i="23" a="1"/>
  <c r="H1808" i="23"/>
  <c r="H1809" i="23" a="1"/>
  <c r="H1809" i="23" s="1"/>
  <c r="H1810" i="23" a="1"/>
  <c r="H1810" i="23"/>
  <c r="H1811" i="23" a="1"/>
  <c r="H1811" i="23"/>
  <c r="H1812" i="23" a="1"/>
  <c r="H1812" i="23" s="1"/>
  <c r="H1813" i="23" a="1"/>
  <c r="H1813" i="23" s="1"/>
  <c r="H1814" i="23" a="1"/>
  <c r="H1814" i="23"/>
  <c r="H1815" i="23" a="1"/>
  <c r="H1815" i="23" s="1"/>
  <c r="H1816" i="23" a="1"/>
  <c r="H1816" i="23" s="1"/>
  <c r="H1817" i="23" a="1"/>
  <c r="H1817" i="23" s="1"/>
  <c r="H1818" i="23" a="1"/>
  <c r="H1818" i="23" s="1"/>
  <c r="H1819" i="23" a="1"/>
  <c r="H1819" i="23"/>
  <c r="H1820" i="23" a="1"/>
  <c r="H1820" i="23" s="1"/>
  <c r="H1821" i="23" a="1"/>
  <c r="H1821" i="23" s="1"/>
  <c r="H1822" i="23" a="1"/>
  <c r="H1822" i="23"/>
  <c r="H1823" i="23" a="1"/>
  <c r="H1823" i="23"/>
  <c r="H1824" i="23" a="1"/>
  <c r="H1824" i="23" s="1"/>
  <c r="H1825" i="23" a="1"/>
  <c r="H1825" i="23" s="1"/>
  <c r="H1826" i="23" a="1"/>
  <c r="H1826" i="23"/>
  <c r="H1827" i="23" a="1"/>
  <c r="H1827" i="23" s="1"/>
  <c r="H1828" i="23" a="1"/>
  <c r="H1828" i="23" s="1"/>
  <c r="H1829" i="23" a="1"/>
  <c r="H1829" i="23" s="1"/>
  <c r="H1830" i="23" a="1"/>
  <c r="H1830" i="23" s="1"/>
  <c r="H1831" i="23" a="1"/>
  <c r="H1831" i="23" s="1"/>
  <c r="H1832" i="23" a="1"/>
  <c r="H1832" i="23" s="1"/>
  <c r="H1833" i="23" a="1"/>
  <c r="H1833" i="23" s="1"/>
  <c r="H1834" i="23" a="1"/>
  <c r="H1834" i="23"/>
  <c r="H1835" i="23" a="1"/>
  <c r="H1835" i="23"/>
  <c r="H1836" i="23" a="1"/>
  <c r="H1836" i="23" s="1"/>
  <c r="H1837" i="23" a="1"/>
  <c r="H1837" i="23" s="1"/>
  <c r="H1838" i="23" a="1"/>
  <c r="H1838" i="23" s="1"/>
  <c r="H1839" i="23" a="1"/>
  <c r="H1839" i="23" s="1"/>
  <c r="H1840" i="23" a="1"/>
  <c r="H1840" i="23"/>
  <c r="H1841" i="23" a="1"/>
  <c r="H1841" i="23" s="1"/>
  <c r="H1842" i="23" a="1"/>
  <c r="H1842" i="23" s="1"/>
  <c r="H1843" i="23" a="1"/>
  <c r="H1843" i="23"/>
  <c r="H1844" i="23" a="1"/>
  <c r="H1844" i="23" s="1"/>
  <c r="H1845" i="23" a="1"/>
  <c r="H1845" i="23"/>
  <c r="H1846" i="23" a="1"/>
  <c r="H1846" i="23" s="1"/>
  <c r="H1847" i="23" a="1"/>
  <c r="H1847" i="23" s="1"/>
  <c r="H1848" i="23" a="1"/>
  <c r="H1848" i="23" s="1"/>
  <c r="H1849" i="23" a="1"/>
  <c r="H1849" i="23" s="1"/>
  <c r="H1850" i="23" a="1"/>
  <c r="H1850" i="23" s="1"/>
  <c r="H1851" i="23" a="1"/>
  <c r="H1851" i="23"/>
  <c r="H1852" i="23" a="1"/>
  <c r="H1852" i="23" s="1"/>
  <c r="H1853" i="23" a="1"/>
  <c r="H1853" i="23" s="1"/>
  <c r="H1854" i="23" a="1"/>
  <c r="H1854" i="23"/>
  <c r="H1855" i="23" a="1"/>
  <c r="H1855" i="23" s="1"/>
  <c r="H1856" i="23" a="1"/>
  <c r="H1856" i="23" s="1"/>
  <c r="H1857" i="23" a="1"/>
  <c r="H1857" i="23" s="1"/>
  <c r="H1858" i="23" a="1"/>
  <c r="H1858" i="23"/>
  <c r="H1859" i="23" a="1"/>
  <c r="H1859" i="23"/>
  <c r="H1860" i="23" a="1"/>
  <c r="H1860" i="23" s="1"/>
  <c r="H1861" i="23" a="1"/>
  <c r="H1861" i="23" s="1"/>
  <c r="H1862" i="23" a="1"/>
  <c r="H1862" i="23" s="1"/>
  <c r="H1863" i="23" a="1"/>
  <c r="H1863" i="23"/>
  <c r="H1864" i="23" a="1"/>
  <c r="H1864" i="23" s="1"/>
  <c r="H1865" i="23" a="1"/>
  <c r="H1865" i="23" s="1"/>
  <c r="H1866" i="23" a="1"/>
  <c r="H1866" i="23"/>
  <c r="H1867" i="23" a="1"/>
  <c r="H1867" i="23"/>
  <c r="H1868" i="23" a="1"/>
  <c r="H1868" i="23" s="1"/>
  <c r="H1869" i="23" a="1"/>
  <c r="H1869" i="23" s="1"/>
  <c r="H1870" i="23" a="1"/>
  <c r="H1870" i="23" s="1"/>
  <c r="H1871" i="23" a="1"/>
  <c r="H1871" i="23" s="1"/>
  <c r="H1872" i="23" a="1"/>
  <c r="H1872" i="23" s="1"/>
  <c r="H1873" i="23" a="1"/>
  <c r="H1873" i="23" s="1"/>
  <c r="H1874" i="23" a="1"/>
  <c r="H1874" i="23"/>
  <c r="H1875" i="23" a="1"/>
  <c r="H1875" i="23"/>
  <c r="H1876" i="23" a="1"/>
  <c r="H1876" i="23" s="1"/>
  <c r="H1877" i="23" a="1"/>
  <c r="H1877" i="23" s="1"/>
  <c r="H1878" i="23" a="1"/>
  <c r="H1878" i="23"/>
  <c r="H1879" i="23" a="1"/>
  <c r="H1879" i="23" s="1"/>
  <c r="H1880" i="23" a="1"/>
  <c r="H1880" i="23" s="1"/>
  <c r="H1881" i="23" a="1"/>
  <c r="H1881" i="23" s="1"/>
  <c r="H1882" i="23" a="1"/>
  <c r="H1882" i="23"/>
  <c r="H1883" i="23" a="1"/>
  <c r="H1883" i="23"/>
  <c r="H1884" i="23" a="1"/>
  <c r="H1884" i="23" s="1"/>
  <c r="H1885" i="23" a="1"/>
  <c r="H1885" i="23" s="1"/>
  <c r="H1886" i="23" a="1"/>
  <c r="H1886" i="23" s="1"/>
  <c r="H1887" i="23" a="1"/>
  <c r="H1887" i="23"/>
  <c r="H1888" i="23" a="1"/>
  <c r="H1888" i="23" s="1"/>
  <c r="H1889" i="23" a="1"/>
  <c r="H1889" i="23" s="1"/>
  <c r="H1890" i="23" a="1"/>
  <c r="H1890" i="23"/>
  <c r="H1891" i="23" a="1"/>
  <c r="H1891" i="23" s="1"/>
  <c r="H1892" i="23" a="1"/>
  <c r="H1892" i="23" s="1"/>
  <c r="H1893" i="23" a="1"/>
  <c r="H1893" i="23" s="1"/>
  <c r="H1894" i="23" a="1"/>
  <c r="H1894" i="23" s="1"/>
  <c r="H1895" i="23" a="1"/>
  <c r="H1895" i="23"/>
  <c r="H1896" i="23" a="1"/>
  <c r="H1896" i="23" s="1"/>
  <c r="H1897" i="23" a="1"/>
  <c r="H1897" i="23" s="1"/>
  <c r="H1898" i="23" a="1"/>
  <c r="H1898" i="23"/>
  <c r="H1899" i="23" a="1"/>
  <c r="H1899" i="23"/>
  <c r="H1900" i="23" a="1"/>
  <c r="H1900" i="23" s="1"/>
  <c r="H1901" i="23" a="1"/>
  <c r="H1901" i="23" s="1"/>
  <c r="H1902" i="23" a="1"/>
  <c r="H1902" i="23" s="1"/>
  <c r="H1903" i="23" a="1"/>
  <c r="H1903" i="23" s="1"/>
  <c r="H1904" i="23" a="1"/>
  <c r="H1904" i="23"/>
  <c r="H1905" i="23" a="1"/>
  <c r="H1905" i="23" s="1"/>
  <c r="H1906" i="23" a="1"/>
  <c r="H1906" i="23"/>
  <c r="H1907" i="23" a="1"/>
  <c r="H1907" i="23"/>
  <c r="H1908" i="23" a="1"/>
  <c r="H1908" i="23" s="1"/>
  <c r="H1909" i="23" a="1"/>
  <c r="H1909" i="23"/>
  <c r="H1910" i="23" a="1"/>
  <c r="H1910" i="23" s="1"/>
  <c r="H1911" i="23" a="1"/>
  <c r="H1911" i="23" s="1"/>
  <c r="H1912" i="23" a="1"/>
  <c r="H1912" i="23" s="1"/>
  <c r="H1913" i="23" a="1"/>
  <c r="H1913" i="23" s="1"/>
  <c r="H1914" i="23" a="1"/>
  <c r="H1914" i="23" s="1"/>
  <c r="H1915" i="23" a="1"/>
  <c r="H1915" i="23"/>
  <c r="H1916" i="23" a="1"/>
  <c r="H1916" i="23" s="1"/>
  <c r="H1917" i="23" a="1"/>
  <c r="H1917" i="23"/>
  <c r="H1918" i="23" a="1"/>
  <c r="H1918" i="23" s="1"/>
  <c r="H1919" i="23" a="1"/>
  <c r="H1919" i="23" s="1"/>
  <c r="H1920" i="23" a="1"/>
  <c r="H1920" i="23" s="1"/>
  <c r="H1921" i="23" a="1"/>
  <c r="H1921" i="23" s="1"/>
  <c r="H1922" i="23" a="1"/>
  <c r="H1922" i="23"/>
  <c r="H1923" i="23" a="1"/>
  <c r="H1923" i="23"/>
  <c r="H1924" i="23" a="1"/>
  <c r="H1924" i="23" s="1"/>
  <c r="H1925" i="23" a="1"/>
  <c r="H1925" i="23" s="1"/>
  <c r="H1926" i="23" a="1"/>
  <c r="H1926" i="23"/>
  <c r="H1927" i="23" a="1"/>
  <c r="H1927" i="23" s="1"/>
  <c r="H1928" i="23" a="1"/>
  <c r="H1928" i="23" s="1"/>
  <c r="H1929" i="23" a="1"/>
  <c r="H1929" i="23" s="1"/>
  <c r="H1930" i="23" a="1"/>
  <c r="H1930" i="23"/>
  <c r="H1931" i="23" a="1"/>
  <c r="H1931" i="23"/>
  <c r="H1932" i="23" a="1"/>
  <c r="H1932" i="23" s="1"/>
  <c r="H1933" i="23" a="1"/>
  <c r="H1933" i="23"/>
  <c r="H1934" i="23" a="1"/>
  <c r="H1934" i="23" s="1"/>
  <c r="H1935" i="23" a="1"/>
  <c r="H1935" i="23" s="1"/>
  <c r="H1936" i="23" a="1"/>
  <c r="H1936" i="23"/>
  <c r="H1937" i="23" a="1"/>
  <c r="H1937" i="23" s="1"/>
  <c r="H1938" i="23" a="1"/>
  <c r="H1938" i="23"/>
  <c r="H1939" i="23" a="1"/>
  <c r="H1939" i="23"/>
  <c r="H1940" i="23" a="1"/>
  <c r="H1940" i="23" s="1"/>
  <c r="H1941" i="23" a="1"/>
  <c r="H1941" i="23"/>
  <c r="H1942" i="23" a="1"/>
  <c r="H1942" i="23"/>
  <c r="H1943" i="23" a="1"/>
  <c r="H1943" i="23" s="1"/>
  <c r="H1944" i="23" a="1"/>
  <c r="H1944" i="23" s="1"/>
  <c r="H1945" i="23" a="1"/>
  <c r="H1945" i="23" s="1"/>
  <c r="H1946" i="23" a="1"/>
  <c r="H1946" i="23"/>
  <c r="H1947" i="23" a="1"/>
  <c r="H1947" i="23"/>
  <c r="H1948" i="23" a="1"/>
  <c r="H1948" i="23" s="1"/>
  <c r="H1949" i="23" a="1"/>
  <c r="H1949" i="23" s="1"/>
  <c r="H1950" i="23" a="1"/>
  <c r="H1950" i="23" s="1"/>
  <c r="H1951" i="23" a="1"/>
  <c r="H1951" i="23" s="1"/>
  <c r="H1952" i="23" a="1"/>
  <c r="H1952" i="23" s="1"/>
  <c r="H1953" i="23" a="1"/>
  <c r="H1953" i="23" s="1"/>
  <c r="H1954" i="23" a="1"/>
  <c r="H1954" i="23"/>
  <c r="H1955" i="23" a="1"/>
  <c r="H1955" i="23" s="1"/>
  <c r="H1956" i="23" a="1"/>
  <c r="H1956" i="23" s="1"/>
  <c r="H1957" i="23" a="1"/>
  <c r="H1957" i="23" s="1"/>
  <c r="H1958" i="23" a="1"/>
  <c r="H1958" i="23" s="1"/>
  <c r="H1959" i="23" a="1"/>
  <c r="H1959" i="23"/>
  <c r="H1960" i="23" a="1"/>
  <c r="H1960" i="23"/>
  <c r="H1961" i="23" a="1"/>
  <c r="H1961" i="23" s="1"/>
  <c r="H1962" i="23" a="1"/>
  <c r="H1962" i="23"/>
  <c r="H1963" i="23" a="1"/>
  <c r="H1963" i="23"/>
  <c r="H1964" i="23" a="1"/>
  <c r="H1964" i="23" s="1"/>
  <c r="H1965" i="23" a="1"/>
  <c r="H1965" i="23" s="1"/>
  <c r="H1966" i="23" a="1"/>
  <c r="H1966" i="23" s="1"/>
  <c r="H1967" i="23" a="1"/>
  <c r="H1967" i="23" s="1"/>
  <c r="H1968" i="23" a="1"/>
  <c r="H1968" i="23"/>
  <c r="H1969" i="23" a="1"/>
  <c r="H1969" i="23" s="1"/>
  <c r="H1970" i="23" a="1"/>
  <c r="H1970" i="23"/>
  <c r="H1971" i="23" a="1"/>
  <c r="H1971" i="23"/>
  <c r="H1972" i="23" a="1"/>
  <c r="H1972" i="23" s="1"/>
  <c r="H1973" i="23" a="1"/>
  <c r="H1973" i="23" s="1"/>
  <c r="H1974" i="23" a="1"/>
  <c r="H1974" i="23" s="1"/>
  <c r="H1975" i="23" a="1"/>
  <c r="H1975" i="23" s="1"/>
  <c r="H1976" i="23" a="1"/>
  <c r="H1976" i="23" s="1"/>
  <c r="H1977" i="23" a="1"/>
  <c r="H1977" i="23" s="1"/>
  <c r="H1978" i="23" a="1"/>
  <c r="H1978" i="23" s="1"/>
  <c r="H1979" i="23" a="1"/>
  <c r="H1979" i="23"/>
  <c r="H1980" i="23" a="1"/>
  <c r="H1980" i="23" s="1"/>
  <c r="H1981" i="23" a="1"/>
  <c r="H1981" i="23"/>
  <c r="H1982" i="23" a="1"/>
  <c r="H1982" i="23"/>
  <c r="H1983" i="23" a="1"/>
  <c r="H1983" i="23" s="1"/>
  <c r="H1984" i="23" a="1"/>
  <c r="H1984" i="23" s="1"/>
  <c r="H1985" i="23" a="1"/>
  <c r="H1985" i="23" s="1"/>
  <c r="H1986" i="23" a="1"/>
  <c r="H1986" i="23"/>
  <c r="H1987" i="23" a="1"/>
  <c r="H1987" i="23"/>
  <c r="H1988" i="23" a="1"/>
  <c r="H1988" i="23" s="1"/>
  <c r="H1989" i="23" a="1"/>
  <c r="H1989" i="23" s="1"/>
  <c r="H1990" i="23" a="1"/>
  <c r="H1990" i="23"/>
  <c r="H1991" i="23" a="1"/>
  <c r="H1991" i="23" s="1"/>
  <c r="H1992" i="23" a="1"/>
  <c r="H1992" i="23" s="1"/>
  <c r="H1993" i="23" a="1"/>
  <c r="H1993" i="23" s="1"/>
  <c r="H1994" i="23" a="1"/>
  <c r="H1994" i="23"/>
  <c r="H1995" i="23" a="1"/>
  <c r="H1995" i="23"/>
  <c r="H1996" i="23" a="1"/>
  <c r="H1996" i="23" s="1"/>
  <c r="H1997" i="23" a="1"/>
  <c r="H1997" i="23"/>
  <c r="H1998" i="23" a="1"/>
  <c r="H1998" i="23" s="1"/>
  <c r="H1999" i="23" a="1"/>
  <c r="H1999" i="23" s="1"/>
  <c r="H2000" i="23" a="1"/>
  <c r="H2000" i="23"/>
  <c r="H2001" i="23" a="1"/>
  <c r="H2001" i="23" s="1"/>
  <c r="H2002" i="23" a="1"/>
  <c r="H2002" i="23"/>
  <c r="H2003" i="23" a="1"/>
  <c r="H2003" i="23"/>
  <c r="H2004" i="23" a="1"/>
  <c r="H2004" i="23" s="1"/>
  <c r="H2005" i="23" a="1"/>
  <c r="H2005" i="23" s="1"/>
  <c r="H2006" i="23" a="1"/>
  <c r="H2006" i="23"/>
  <c r="H2007" i="23" a="1"/>
  <c r="H2007" i="23" s="1"/>
  <c r="H2008" i="23" a="1"/>
  <c r="H2008" i="23" s="1"/>
  <c r="H2009" i="23" a="1"/>
  <c r="H2009" i="23" s="1"/>
  <c r="H2010" i="23" a="1"/>
  <c r="H2010" i="23"/>
  <c r="H2011" i="23" a="1"/>
  <c r="H2011" i="23"/>
  <c r="H2012" i="23" a="1"/>
  <c r="H2012" i="23" s="1"/>
  <c r="H2013" i="23" a="1"/>
  <c r="H2013" i="23" s="1"/>
  <c r="H2014" i="23" a="1"/>
  <c r="H2014" i="23" s="1"/>
  <c r="H2015" i="23" a="1"/>
  <c r="H2015" i="23" s="1"/>
  <c r="H2016" i="23" a="1"/>
  <c r="H2016" i="23" s="1"/>
  <c r="H2017" i="23" a="1"/>
  <c r="H2017" i="23" s="1"/>
  <c r="H2018" i="23" a="1"/>
  <c r="H2018" i="23"/>
  <c r="H2019" i="23" a="1"/>
  <c r="H2019" i="23" s="1"/>
  <c r="H2020" i="23" a="1"/>
  <c r="H2020" i="23" s="1"/>
  <c r="H2021" i="23" a="1"/>
  <c r="H2021" i="23" s="1"/>
  <c r="H2022" i="23" a="1"/>
  <c r="H2022" i="23" s="1"/>
  <c r="H2023" i="23" a="1"/>
  <c r="H2023" i="23"/>
  <c r="H2024" i="23" a="1"/>
  <c r="H2024" i="23" s="1"/>
  <c r="H2025" i="23" a="1"/>
  <c r="H2025" i="23" s="1"/>
  <c r="H2026" i="23" a="1"/>
  <c r="H2026" i="23"/>
  <c r="H2027" i="23" a="1"/>
  <c r="H2027" i="23"/>
  <c r="H2028" i="23" a="1"/>
  <c r="H2028" i="23" s="1"/>
  <c r="H2029" i="23" a="1"/>
  <c r="H2029" i="23" s="1"/>
  <c r="H2030" i="23" a="1"/>
  <c r="H2030" i="23" s="1"/>
  <c r="H2031" i="23" a="1"/>
  <c r="H2031" i="23" s="1"/>
  <c r="H2032" i="23" a="1"/>
  <c r="H2032" i="23"/>
  <c r="H2033" i="23" a="1"/>
  <c r="H2033" i="23" s="1"/>
  <c r="H2034" i="23" a="1"/>
  <c r="H2034" i="23"/>
  <c r="H2035" i="23" a="1"/>
  <c r="H2035" i="23"/>
  <c r="H2036" i="23" a="1"/>
  <c r="H2036" i="23" s="1"/>
  <c r="H2037" i="23" a="1"/>
  <c r="H2037" i="23" s="1"/>
  <c r="H2038" i="23" a="1"/>
  <c r="H2038" i="23" s="1"/>
  <c r="H2039" i="23" a="1"/>
  <c r="H2039" i="23" s="1"/>
  <c r="H2040" i="23" a="1"/>
  <c r="H2040" i="23" s="1"/>
  <c r="H2041" i="23" a="1"/>
  <c r="H2041" i="23" s="1"/>
  <c r="H2042" i="23" a="1"/>
  <c r="H2042" i="23" s="1"/>
  <c r="H2043" i="23" a="1"/>
  <c r="H2043" i="23"/>
  <c r="H2044" i="23" a="1"/>
  <c r="H2044" i="23" s="1"/>
  <c r="H2045" i="23" a="1"/>
  <c r="H2045" i="23"/>
  <c r="H2046" i="23" a="1"/>
  <c r="H2046" i="23" s="1"/>
  <c r="H2047" i="23" a="1"/>
  <c r="H2047" i="23" s="1"/>
  <c r="H2048" i="23" a="1"/>
  <c r="H2048" i="23" s="1"/>
  <c r="H2049" i="23" a="1"/>
  <c r="H2049" i="23" s="1"/>
  <c r="H2050" i="23" a="1"/>
  <c r="H2050" i="23"/>
  <c r="H2051" i="23" a="1"/>
  <c r="H2051" i="23"/>
  <c r="H2052" i="23" a="1"/>
  <c r="H2052" i="23" s="1"/>
  <c r="H2053" i="23" a="1"/>
  <c r="H2053" i="23" s="1"/>
  <c r="H2054" i="23" a="1"/>
  <c r="H2054" i="23"/>
  <c r="H2055" i="23" a="1"/>
  <c r="H2055" i="23" s="1"/>
  <c r="H2056" i="23" a="1"/>
  <c r="H2056" i="23" s="1"/>
  <c r="H2057" i="23" a="1"/>
  <c r="H2057" i="23" s="1"/>
  <c r="H2058" i="23" a="1"/>
  <c r="H2058" i="23"/>
  <c r="H2059" i="23" a="1"/>
  <c r="H2059" i="23"/>
  <c r="H2060" i="23" a="1"/>
  <c r="H2060" i="23" s="1"/>
  <c r="H2061" i="23" a="1"/>
  <c r="H2061" i="23"/>
  <c r="H2062" i="23" a="1"/>
  <c r="H2062" i="23" s="1"/>
  <c r="H2063" i="23" a="1"/>
  <c r="H2063" i="23" s="1"/>
  <c r="H2064" i="23" a="1"/>
  <c r="H2064" i="23"/>
  <c r="H2065" i="23" a="1"/>
  <c r="H2065" i="23" s="1"/>
  <c r="H2066" i="23" a="1"/>
  <c r="H2066" i="23"/>
  <c r="H2067" i="23" a="1"/>
  <c r="H2067" i="23"/>
  <c r="H2068" i="23" a="1"/>
  <c r="H2068" i="23" s="1"/>
  <c r="H2069" i="23" a="1"/>
  <c r="H2069" i="23" s="1"/>
  <c r="H2070" i="23" a="1"/>
  <c r="H2070" i="23"/>
  <c r="H2071" i="23" a="1"/>
  <c r="H2071" i="23" s="1"/>
  <c r="H2072" i="23" a="1"/>
  <c r="H2072" i="23"/>
  <c r="H2073" i="23" a="1"/>
  <c r="H2073" i="23" s="1"/>
  <c r="H2074" i="23" a="1"/>
  <c r="H2074" i="23"/>
  <c r="H2075" i="23" a="1"/>
  <c r="H2075" i="23"/>
  <c r="H2076" i="23" a="1"/>
  <c r="H2076" i="23" s="1"/>
  <c r="H2077" i="23" a="1"/>
  <c r="H2077" i="23" s="1"/>
  <c r="H2078" i="23" a="1"/>
  <c r="H2078" i="23" s="1"/>
  <c r="H2079" i="23" a="1"/>
  <c r="H2079" i="23" s="1"/>
  <c r="H2080" i="23" a="1"/>
  <c r="H2080" i="23" s="1"/>
  <c r="H2081" i="23" a="1"/>
  <c r="H2081" i="23" s="1"/>
  <c r="H2082" i="23" a="1"/>
  <c r="H2082" i="23" s="1"/>
  <c r="H2083" i="23" a="1"/>
  <c r="H2083" i="23" s="1"/>
  <c r="H2084" i="23" a="1"/>
  <c r="H2084" i="23" s="1"/>
  <c r="H2085" i="23" a="1"/>
  <c r="H2085" i="23" s="1"/>
  <c r="H2086" i="23" a="1"/>
  <c r="H2086" i="23" s="1"/>
  <c r="H2087" i="23" a="1"/>
  <c r="H2087" i="23" s="1"/>
  <c r="H2088" i="23" a="1"/>
  <c r="H2088" i="23" s="1"/>
  <c r="H2089" i="23" a="1"/>
  <c r="H2089" i="23" s="1"/>
  <c r="H2090" i="23" a="1"/>
  <c r="H2090" i="23"/>
  <c r="H2091" i="23" a="1"/>
  <c r="H2091" i="23"/>
  <c r="H2092" i="23" a="1"/>
  <c r="H2092" i="23" s="1"/>
  <c r="H2093" i="23" a="1"/>
  <c r="H2093" i="23" s="1"/>
  <c r="H2094" i="23" a="1"/>
  <c r="H2094" i="23"/>
  <c r="H2095" i="23" a="1"/>
  <c r="H2095" i="23" s="1"/>
  <c r="H2096" i="23" a="1"/>
  <c r="H2096" i="23" s="1"/>
  <c r="H2097" i="23" a="1"/>
  <c r="H2097" i="23" s="1"/>
  <c r="H2098" i="23" a="1"/>
  <c r="H2098" i="23"/>
  <c r="H2099" i="23" a="1"/>
  <c r="H2099" i="23" s="1"/>
  <c r="H2100" i="23" a="1"/>
  <c r="H2100" i="23" s="1"/>
  <c r="H2101" i="23" a="1"/>
  <c r="H2101" i="23"/>
  <c r="H2102" i="23" a="1"/>
  <c r="H2102" i="23" s="1"/>
  <c r="H2103" i="23" a="1"/>
  <c r="H2103" i="23" s="1"/>
  <c r="H2104" i="23" a="1"/>
  <c r="H2104" i="23" s="1"/>
  <c r="H2105" i="23" a="1"/>
  <c r="H2105" i="23" s="1"/>
  <c r="H2106" i="23" a="1"/>
  <c r="H2106" i="23"/>
  <c r="H2107" i="23" a="1"/>
  <c r="H2107" i="23"/>
  <c r="H2108" i="23" a="1"/>
  <c r="H2108" i="23" s="1"/>
  <c r="H2109" i="23" a="1"/>
  <c r="H2109" i="23" s="1"/>
  <c r="H2110" i="23" a="1"/>
  <c r="H2110" i="23" s="1"/>
  <c r="H2111" i="23" a="1"/>
  <c r="H2111" i="23" s="1"/>
  <c r="H2112" i="23" a="1"/>
  <c r="H2112" i="23"/>
  <c r="H2113" i="23" a="1"/>
  <c r="H2113" i="23" s="1"/>
  <c r="H2114" i="23" a="1"/>
  <c r="H2114" i="23"/>
  <c r="H2115" i="23" a="1"/>
  <c r="H2115" i="23"/>
  <c r="H2116" i="23" a="1"/>
  <c r="H2116" i="23" s="1"/>
  <c r="H2117" i="23" a="1"/>
  <c r="H2117" i="23"/>
  <c r="H2118" i="23" a="1"/>
  <c r="H2118" i="23"/>
  <c r="H2119" i="23" a="1"/>
  <c r="H2119" i="23" s="1"/>
  <c r="H2120" i="23" a="1"/>
  <c r="H2120" i="23" s="1"/>
  <c r="H2121" i="23" a="1"/>
  <c r="H2121" i="23" s="1"/>
  <c r="H2122" i="23" a="1"/>
  <c r="H2122" i="23"/>
  <c r="H2123" i="23" a="1"/>
  <c r="H2123" i="23"/>
  <c r="H2124" i="23" a="1"/>
  <c r="H2124" i="23" s="1"/>
  <c r="H2125" i="23" a="1"/>
  <c r="H2125" i="23"/>
  <c r="H2126" i="23" a="1"/>
  <c r="H2126" i="23" s="1"/>
  <c r="H2127" i="23" a="1"/>
  <c r="H2127" i="23" s="1"/>
  <c r="H2128" i="23" a="1"/>
  <c r="H2128" i="23" s="1"/>
  <c r="H2129" i="23" a="1"/>
  <c r="H2129" i="23" s="1"/>
  <c r="H2130" i="23" a="1"/>
  <c r="H2130" i="23"/>
  <c r="H2131" i="23" a="1"/>
  <c r="H2131" i="23"/>
  <c r="H2132" i="23" a="1"/>
  <c r="H2132" i="23" s="1"/>
  <c r="H2133" i="23" a="1"/>
  <c r="H2133" i="23" s="1"/>
  <c r="H2134" i="23" a="1"/>
  <c r="H2134" i="23"/>
  <c r="H2135" i="23" a="1"/>
  <c r="H2135" i="23" s="1"/>
  <c r="H2136" i="23" a="1"/>
  <c r="H2136" i="23" s="1"/>
  <c r="H2137" i="23" a="1"/>
  <c r="H2137" i="23" s="1"/>
  <c r="H2138" i="23" a="1"/>
  <c r="H2138" i="23" s="1"/>
  <c r="H2139" i="23" a="1"/>
  <c r="H2139" i="23"/>
  <c r="H2140" i="23" a="1"/>
  <c r="H2140" i="23" s="1"/>
  <c r="H2141" i="23" a="1"/>
  <c r="H2141" i="23" s="1"/>
  <c r="H2142" i="23" a="1"/>
  <c r="H2142" i="23"/>
  <c r="H2143" i="23" a="1"/>
  <c r="H2143" i="23"/>
  <c r="H2144" i="23" a="1"/>
  <c r="H2144" i="23"/>
  <c r="H2145" i="23" a="1"/>
  <c r="H2145" i="23" s="1"/>
  <c r="H2146" i="23" a="1"/>
  <c r="H2146" i="23"/>
  <c r="H2147" i="23" a="1"/>
  <c r="H2147" i="23" s="1"/>
  <c r="H2148" i="23" a="1"/>
  <c r="H2148" i="23" s="1"/>
  <c r="H2149" i="23" a="1"/>
  <c r="H2149" i="23"/>
  <c r="H2150" i="23" a="1"/>
  <c r="H2150" i="23" s="1"/>
  <c r="H2151" i="23" a="1"/>
  <c r="H2151" i="23"/>
  <c r="H2152" i="23" a="1"/>
  <c r="H2152" i="23" s="1"/>
  <c r="H2153" i="23" a="1"/>
  <c r="H2153" i="23" s="1"/>
  <c r="H2154" i="23" a="1"/>
  <c r="H2154" i="23" s="1"/>
  <c r="H2155" i="23" a="1"/>
  <c r="H2155" i="23"/>
  <c r="H2156" i="23" a="1"/>
  <c r="H2156" i="23" s="1"/>
  <c r="H2157" i="23" a="1"/>
  <c r="H2157" i="23" s="1"/>
  <c r="H2158" i="23" a="1"/>
  <c r="H2158" i="23" s="1"/>
  <c r="H2159" i="23" a="1"/>
  <c r="H2159" i="23" s="1"/>
  <c r="H2160" i="23" a="1"/>
  <c r="H2160" i="23"/>
  <c r="H2161" i="23" a="1"/>
  <c r="H2161" i="23" s="1"/>
  <c r="H2162" i="23" a="1"/>
  <c r="H2162" i="23"/>
  <c r="H2163" i="23" a="1"/>
  <c r="H2163" i="23"/>
  <c r="H2164" i="23" a="1"/>
  <c r="H2164" i="23" s="1"/>
  <c r="H2165" i="23" a="1"/>
  <c r="H2165" i="23" s="1"/>
  <c r="H2166" i="23" a="1"/>
  <c r="H2166" i="23" s="1"/>
  <c r="H2167" i="23" a="1"/>
  <c r="H2167" i="23"/>
  <c r="H2168" i="23" a="1"/>
  <c r="H2168" i="23" s="1"/>
  <c r="H2169" i="23" a="1"/>
  <c r="H2169" i="23" s="1"/>
  <c r="H2170" i="23" a="1"/>
  <c r="H2170" i="23"/>
  <c r="H2171" i="23" a="1"/>
  <c r="H2171" i="23"/>
  <c r="H2172" i="23" a="1"/>
  <c r="H2172" i="23" s="1"/>
  <c r="H2173" i="23" a="1"/>
  <c r="H2173" i="23" s="1"/>
  <c r="H2174" i="23" a="1"/>
  <c r="H2174" i="23"/>
  <c r="H2175" i="23" a="1"/>
  <c r="H2175" i="23" s="1"/>
  <c r="H2176" i="23" a="1"/>
  <c r="H2176" i="23"/>
  <c r="H2177" i="23" a="1"/>
  <c r="H2177" i="23" s="1"/>
  <c r="H2178" i="23" a="1"/>
  <c r="H2178" i="23"/>
  <c r="H2179" i="23" a="1"/>
  <c r="H2179" i="23" s="1"/>
  <c r="H2180" i="23" a="1"/>
  <c r="H2180" i="23" s="1"/>
  <c r="H2181" i="23" a="1"/>
  <c r="H2181" i="23"/>
  <c r="H2182" i="23" a="1"/>
  <c r="H2182" i="23" s="1"/>
  <c r="H2183" i="23" a="1"/>
  <c r="H2183" i="23"/>
  <c r="H2184" i="23" a="1"/>
  <c r="H2184" i="23" s="1"/>
  <c r="H2185" i="23" a="1"/>
  <c r="H2185" i="23" s="1"/>
  <c r="H2186" i="23" a="1"/>
  <c r="H2186" i="23"/>
  <c r="H2187" i="23" a="1"/>
  <c r="H2187" i="23"/>
  <c r="H2188" i="23" a="1"/>
  <c r="H2188" i="23" s="1"/>
  <c r="H2189" i="23" a="1"/>
  <c r="H2189" i="23" s="1"/>
  <c r="H2190" i="23" a="1"/>
  <c r="H2190" i="23"/>
  <c r="H2191" i="23" a="1"/>
  <c r="H2191" i="23" s="1"/>
  <c r="H2192" i="23" a="1"/>
  <c r="H2192" i="23" s="1"/>
  <c r="H2193" i="23" a="1"/>
  <c r="H2193" i="23" s="1"/>
  <c r="H2194" i="23" a="1"/>
  <c r="H2194" i="23"/>
  <c r="H2195" i="23" a="1"/>
  <c r="H2195" i="23"/>
  <c r="H2196" i="23" a="1"/>
  <c r="H2196" i="23" s="1"/>
  <c r="H2197" i="23" a="1"/>
  <c r="H2197" i="23" s="1"/>
  <c r="H2198" i="23" a="1"/>
  <c r="H2198" i="23" s="1"/>
  <c r="H2199" i="23" a="1"/>
  <c r="H2199" i="23"/>
  <c r="H2200" i="23" a="1"/>
  <c r="H2200" i="23" s="1"/>
  <c r="H2201" i="23" a="1"/>
  <c r="H2201" i="23" s="1"/>
  <c r="H2202" i="23" a="1"/>
  <c r="H2202" i="23"/>
  <c r="H2203" i="23" a="1"/>
  <c r="H2203" i="23" s="1"/>
  <c r="H2204" i="23" a="1"/>
  <c r="H2204" i="23" s="1"/>
  <c r="H2205" i="23" a="1"/>
  <c r="H2205" i="23" s="1"/>
  <c r="H2206" i="23" a="1"/>
  <c r="H2206" i="23"/>
  <c r="H2207" i="23" a="1"/>
  <c r="H2207" i="23" s="1"/>
  <c r="H2208" i="23" a="1"/>
  <c r="H2208" i="23"/>
  <c r="H2209" i="23" a="1"/>
  <c r="H2209" i="23" s="1"/>
  <c r="H2210" i="23" a="1"/>
  <c r="H2210" i="23"/>
  <c r="H2211" i="23" a="1"/>
  <c r="H2211" i="23" s="1"/>
  <c r="H2212" i="23" a="1"/>
  <c r="H2212" i="23" s="1"/>
  <c r="H2213" i="23" a="1"/>
  <c r="H2213" i="23" s="1"/>
  <c r="H2214" i="23" a="1"/>
  <c r="H2214" i="23" s="1"/>
  <c r="H2215" i="23" a="1"/>
  <c r="H2215" i="23" s="1"/>
  <c r="H2216" i="23" a="1"/>
  <c r="H2216" i="23" s="1"/>
  <c r="H2217" i="23" a="1"/>
  <c r="H2217" i="23" s="1"/>
  <c r="H2218" i="23" a="1"/>
  <c r="H2218" i="23"/>
  <c r="H2219" i="23" a="1"/>
  <c r="H2219" i="23"/>
  <c r="H2220" i="23" a="1"/>
  <c r="H2220" i="23" s="1"/>
  <c r="H2221" i="23" a="1"/>
  <c r="H2221" i="23" s="1"/>
  <c r="H2222" i="23" a="1"/>
  <c r="H2222" i="23" s="1"/>
  <c r="H2223" i="23" a="1"/>
  <c r="H2223" i="23" s="1"/>
  <c r="H2224" i="23" a="1"/>
  <c r="H2224" i="23"/>
  <c r="H2225" i="23" a="1"/>
  <c r="H2225" i="23" s="1"/>
  <c r="H2226" i="23" a="1"/>
  <c r="H2226" i="23" s="1"/>
  <c r="H2227" i="23" a="1"/>
  <c r="H2227" i="23" s="1"/>
  <c r="H2228" i="23" a="1"/>
  <c r="H2228" i="23" s="1"/>
  <c r="H2229" i="23" a="1"/>
  <c r="H2229" i="23"/>
  <c r="H2230" i="23" a="1"/>
  <c r="H2230" i="23"/>
  <c r="H2231" i="23" a="1"/>
  <c r="H2231" i="23"/>
  <c r="H2232" i="23" a="1"/>
  <c r="H2232" i="23" s="1"/>
  <c r="H2233" i="23" a="1"/>
  <c r="H2233" i="23" s="1"/>
  <c r="H2234" i="23" a="1"/>
  <c r="H2234" i="23"/>
  <c r="H2235" i="23" a="1"/>
  <c r="H2235" i="23" s="1"/>
  <c r="H2236" i="23" a="1"/>
  <c r="H2236" i="23" s="1"/>
  <c r="H2237" i="23" a="1"/>
  <c r="H2237" i="23"/>
  <c r="H2238" i="23" a="1"/>
  <c r="H2238" i="23"/>
  <c r="H2239" i="23" a="1"/>
  <c r="H2239" i="23" s="1"/>
  <c r="H2240" i="23" a="1"/>
  <c r="H2240" i="23" s="1"/>
  <c r="H2241" i="23" a="1"/>
  <c r="H2241" i="23"/>
  <c r="H2242" i="23" a="1"/>
  <c r="H2242" i="23"/>
  <c r="H2243" i="23" a="1"/>
  <c r="H2243" i="23" s="1"/>
  <c r="H2244" i="23" a="1"/>
  <c r="H2244" i="23" s="1"/>
  <c r="H2245" i="23" a="1"/>
  <c r="H2245" i="23"/>
  <c r="H2246" i="23" a="1"/>
  <c r="H2246" i="23" s="1"/>
  <c r="H2247" i="23" a="1"/>
  <c r="H2247" i="23"/>
  <c r="H2248" i="23" a="1"/>
  <c r="H2248" i="23" s="1"/>
  <c r="H2249" i="23" a="1"/>
  <c r="H2249" i="23" s="1"/>
  <c r="H2250" i="23" a="1"/>
  <c r="H2250" i="23"/>
  <c r="H2251" i="23" a="1"/>
  <c r="H2251" i="23"/>
  <c r="H2252" i="23" a="1"/>
  <c r="H2252" i="23" s="1"/>
  <c r="H2253" i="23" a="1"/>
  <c r="H2253" i="23" s="1"/>
  <c r="H2254" i="23" a="1"/>
  <c r="H2254" i="23"/>
  <c r="H2255" i="23" a="1"/>
  <c r="H2255" i="23" s="1"/>
  <c r="H2256" i="23" a="1"/>
  <c r="H2256" i="23" s="1"/>
  <c r="H2257" i="23" a="1"/>
  <c r="H2257" i="23"/>
  <c r="H2258" i="23" a="1"/>
  <c r="H2258" i="23"/>
  <c r="H2259" i="23" a="1"/>
  <c r="H2259" i="23"/>
  <c r="H2260" i="23" a="1"/>
  <c r="H2260" i="23" s="1"/>
  <c r="H2261" i="23" a="1"/>
  <c r="H2261" i="23" s="1"/>
  <c r="H2262" i="23" a="1"/>
  <c r="H2262" i="23"/>
  <c r="H2263" i="23" a="1"/>
  <c r="H2263" i="23"/>
  <c r="H2264" i="23" a="1"/>
  <c r="H2264" i="23" s="1"/>
  <c r="H2265" i="23" a="1"/>
  <c r="H2265" i="23" s="1"/>
  <c r="H2266" i="23" a="1"/>
  <c r="H2266" i="23" s="1"/>
  <c r="H2267" i="23" a="1"/>
  <c r="H2267" i="23"/>
  <c r="H2268" i="23" a="1"/>
  <c r="H2268" i="23" s="1"/>
  <c r="H2269" i="23" a="1"/>
  <c r="H2269" i="23" s="1"/>
  <c r="H2270" i="23" a="1"/>
  <c r="H2270" i="23" s="1"/>
  <c r="H2271" i="23" a="1"/>
  <c r="H2271" i="23"/>
  <c r="H2272" i="23" a="1"/>
  <c r="H2272" i="23" s="1"/>
  <c r="H2273" i="23" a="1"/>
  <c r="H2273" i="23" s="1"/>
  <c r="H2274" i="23" a="1"/>
  <c r="H2274" i="23"/>
  <c r="H2275" i="23" a="1"/>
  <c r="H2275" i="23" s="1"/>
  <c r="H2276" i="23" a="1"/>
  <c r="H2276" i="23"/>
  <c r="H2277" i="23" a="1"/>
  <c r="H2277" i="23"/>
  <c r="H2278" i="23" a="1"/>
  <c r="H2278" i="23" s="1"/>
  <c r="H2279" i="23" a="1"/>
  <c r="H2279" i="23"/>
  <c r="H2280" i="23" a="1"/>
  <c r="H2280" i="23" s="1"/>
  <c r="H2281" i="23" a="1"/>
  <c r="H2281" i="23" s="1"/>
  <c r="H2282" i="23" a="1"/>
  <c r="H2282" i="23" s="1"/>
  <c r="H2283" i="23" a="1"/>
  <c r="H2283" i="23"/>
  <c r="H2284" i="23" a="1"/>
  <c r="H2284" i="23" s="1"/>
  <c r="H2285" i="23" a="1"/>
  <c r="H2285" i="23" s="1"/>
  <c r="H2286" i="23" a="1"/>
  <c r="H2286" i="23"/>
  <c r="H2287" i="23" a="1"/>
  <c r="H2287" i="23" s="1"/>
  <c r="H2288" i="23" a="1"/>
  <c r="H2288" i="23" s="1"/>
  <c r="H2289" i="23" a="1"/>
  <c r="H2289" i="23"/>
  <c r="H2290" i="23" a="1"/>
  <c r="H2290" i="23"/>
  <c r="H2291" i="23" a="1"/>
  <c r="H2291" i="23"/>
  <c r="H2292" i="23" a="1"/>
  <c r="H2292" i="23"/>
  <c r="H2293" i="23" a="1"/>
  <c r="H2293" i="23" s="1"/>
  <c r="H2294" i="23" a="1"/>
  <c r="H2294" i="23" s="1"/>
  <c r="H2295" i="23" a="1"/>
  <c r="H2295" i="23" s="1"/>
  <c r="H2296" i="23" a="1"/>
  <c r="H2296" i="23" s="1"/>
  <c r="H2297" i="23" a="1"/>
  <c r="H2297" i="23"/>
  <c r="H2298" i="23" a="1"/>
  <c r="H2298" i="23" s="1"/>
  <c r="H2299" i="23" a="1"/>
  <c r="H2299" i="23"/>
  <c r="H2300" i="23" a="1"/>
  <c r="H2300" i="23" s="1"/>
  <c r="H2301" i="23" a="1"/>
  <c r="H2301" i="23" s="1"/>
  <c r="H2302" i="23" a="1"/>
  <c r="H2302" i="23" s="1"/>
  <c r="H2303" i="23" a="1"/>
  <c r="H2303" i="23"/>
  <c r="H2304" i="23" a="1"/>
  <c r="H2304" i="23" s="1"/>
  <c r="H2305" i="23" a="1"/>
  <c r="H2305" i="23"/>
  <c r="H2306" i="23" a="1"/>
  <c r="H2306" i="23"/>
  <c r="H2307" i="23" a="1"/>
  <c r="H2307" i="23"/>
  <c r="H2308" i="23" a="1"/>
  <c r="H2308" i="23"/>
  <c r="H2309" i="23" a="1"/>
  <c r="H2309" i="23"/>
  <c r="H2310" i="23" a="1"/>
  <c r="H2310" i="23" s="1"/>
  <c r="H2311" i="23" a="1"/>
  <c r="H2311" i="23" s="1"/>
  <c r="H2312" i="23" a="1"/>
  <c r="H2312" i="23" s="1"/>
  <c r="H2313" i="23" a="1"/>
  <c r="H2313" i="23" s="1"/>
  <c r="H2314" i="23" a="1"/>
  <c r="H2314" i="23"/>
  <c r="H2315" i="23" a="1"/>
  <c r="H2315" i="23"/>
  <c r="H2316" i="23" a="1"/>
  <c r="H2316" i="23"/>
  <c r="H2317" i="23" a="1"/>
  <c r="H2317" i="23"/>
  <c r="H2318" i="23" a="1"/>
  <c r="H2318" i="23"/>
  <c r="H2319" i="23" a="1"/>
  <c r="H2319" i="23" s="1"/>
  <c r="H2320" i="23" a="1"/>
  <c r="H2320" i="23" s="1"/>
  <c r="H2321" i="23" a="1"/>
  <c r="H2321" i="23"/>
  <c r="H2322" i="23" a="1"/>
  <c r="H2322" i="23"/>
  <c r="H2323" i="23" a="1"/>
  <c r="H2323" i="23"/>
  <c r="H2324" i="23" a="1"/>
  <c r="H2324" i="23" s="1"/>
  <c r="H2325" i="23" a="1"/>
  <c r="H2325" i="23" s="1"/>
  <c r="H2326" i="23" a="1"/>
  <c r="H2326" i="23" s="1"/>
  <c r="H2327" i="23" a="1"/>
  <c r="H2327" i="23" s="1"/>
  <c r="H2328" i="23" a="1"/>
  <c r="H2328" i="23" s="1"/>
  <c r="H2329" i="23" a="1"/>
  <c r="H2329" i="23" s="1"/>
  <c r="H2330" i="23" a="1"/>
  <c r="H2330" i="23" s="1"/>
  <c r="H2331" i="23" a="1"/>
  <c r="H2331" i="23"/>
  <c r="H2332" i="23" a="1"/>
  <c r="H2332" i="23"/>
  <c r="H2333" i="23" a="1"/>
  <c r="H2333" i="23" s="1"/>
  <c r="H2334" i="23" a="1"/>
  <c r="H2334" i="23"/>
  <c r="H2335" i="23" a="1"/>
  <c r="H2335" i="23" s="1"/>
  <c r="H2336" i="23" a="1"/>
  <c r="H2336" i="23" s="1"/>
  <c r="H2337" i="23" a="1"/>
  <c r="H2337" i="23" s="1"/>
  <c r="H2338" i="23" a="1"/>
  <c r="H2338" i="23" s="1"/>
  <c r="H2339" i="23" a="1"/>
  <c r="H2339" i="23"/>
  <c r="H2340" i="23" a="1"/>
  <c r="H2340" i="23"/>
  <c r="H2341" i="23" a="1"/>
  <c r="H2341" i="23"/>
  <c r="H2342" i="23" a="1"/>
  <c r="H2342" i="23"/>
  <c r="H2343" i="23" a="1"/>
  <c r="H2343" i="23"/>
  <c r="H2344" i="23" a="1"/>
  <c r="H2344" i="23" s="1"/>
  <c r="H2345" i="23" a="1"/>
  <c r="H2345" i="23" s="1"/>
  <c r="H2346" i="23" a="1"/>
  <c r="H2346" i="23"/>
  <c r="H2347" i="23" a="1"/>
  <c r="H2347" i="23" s="1"/>
  <c r="H2348" i="23" a="1"/>
  <c r="H2348" i="23" s="1"/>
  <c r="H2349" i="23" a="1"/>
  <c r="H2349" i="23"/>
  <c r="H2350" i="23" a="1"/>
  <c r="H2350" i="23"/>
  <c r="H2351" i="23" a="1"/>
  <c r="H2351" i="23"/>
  <c r="H2352" i="23" a="1"/>
  <c r="H2352" i="23" s="1"/>
  <c r="H2353" i="23" a="1"/>
  <c r="H2353" i="23" s="1"/>
  <c r="H2354" i="23" a="1"/>
  <c r="H2354" i="23" s="1"/>
  <c r="H2355" i="23" a="1"/>
  <c r="H2355" i="23"/>
  <c r="H2356" i="23" a="1"/>
  <c r="H2356" i="23"/>
  <c r="H2357" i="23" a="1"/>
  <c r="H2357" i="23"/>
  <c r="H2358" i="23" a="1"/>
  <c r="H2358" i="23"/>
  <c r="H2359" i="23" a="1"/>
  <c r="H2359" i="23" s="1"/>
  <c r="H2360" i="23" a="1"/>
  <c r="H2360" i="23" s="1"/>
  <c r="H2361" i="23" a="1"/>
  <c r="H2361" i="23"/>
  <c r="H2362" i="23" a="1"/>
  <c r="H2362" i="23"/>
  <c r="H2363" i="23" a="1"/>
  <c r="H2363" i="23" s="1"/>
  <c r="H2364" i="23" a="1"/>
  <c r="H2364" i="23" s="1"/>
  <c r="H2365" i="23" a="1"/>
  <c r="H2365" i="23"/>
  <c r="H2366" i="23" a="1"/>
  <c r="H2366" i="23"/>
  <c r="H2367" i="23" a="1"/>
  <c r="H2367" i="23"/>
  <c r="H2368" i="23" a="1"/>
  <c r="H2368" i="23" s="1"/>
  <c r="H2369" i="23" a="1"/>
  <c r="H2369" i="23"/>
  <c r="H2370" i="23" a="1"/>
  <c r="H2370" i="23" s="1"/>
  <c r="H2371" i="23" a="1"/>
  <c r="H2371" i="23"/>
  <c r="H2372" i="23" a="1"/>
  <c r="H2372" i="23" s="1"/>
  <c r="H2373" i="23" a="1"/>
  <c r="H2373" i="23"/>
  <c r="H2374" i="23" a="1"/>
  <c r="H2374" i="23"/>
  <c r="H2375" i="23" a="1"/>
  <c r="H2375" i="23"/>
  <c r="H2376" i="23" a="1"/>
  <c r="H2376" i="23" s="1"/>
  <c r="H2377" i="23" a="1"/>
  <c r="H2377" i="23" s="1"/>
  <c r="H2378" i="23" a="1"/>
  <c r="H2378" i="23"/>
  <c r="H2379" i="23" a="1"/>
  <c r="H2379" i="23" s="1"/>
  <c r="H2380" i="23" a="1"/>
  <c r="H2380" i="23" s="1"/>
  <c r="H2381" i="23" a="1"/>
  <c r="H2381" i="23" s="1"/>
  <c r="H2382" i="23" a="1"/>
  <c r="H2382" i="23" s="1"/>
  <c r="H2383" i="23" a="1"/>
  <c r="H2383" i="23" s="1"/>
  <c r="H2384" i="23" a="1"/>
  <c r="H2384" i="23" s="1"/>
  <c r="H2385" i="23" a="1"/>
  <c r="H2385" i="23"/>
  <c r="H2386" i="23" a="1"/>
  <c r="H2386" i="23"/>
  <c r="H2387" i="23" a="1"/>
  <c r="H2387" i="23" s="1"/>
  <c r="H2388" i="23" a="1"/>
  <c r="H2388" i="23"/>
  <c r="H2389" i="23" a="1"/>
  <c r="H2389" i="23" s="1"/>
  <c r="H2390" i="23" a="1"/>
  <c r="H2390" i="23"/>
  <c r="H2391" i="23" a="1"/>
  <c r="H2391" i="23"/>
  <c r="H2392" i="23" a="1"/>
  <c r="H2392" i="23"/>
  <c r="H2393" i="23" a="1"/>
  <c r="H2393" i="23"/>
  <c r="H2394" i="23" a="1"/>
  <c r="H2394" i="23" s="1"/>
  <c r="H2395" i="23" a="1"/>
  <c r="H2395" i="23"/>
  <c r="H2396" i="23" a="1"/>
  <c r="H2396" i="23" s="1"/>
  <c r="H2397" i="23" a="1"/>
  <c r="H2397" i="23" s="1"/>
  <c r="H2398" i="23" a="1"/>
  <c r="H2398" i="23" s="1"/>
  <c r="H2399" i="23" a="1"/>
  <c r="H2399" i="23" s="1"/>
  <c r="H2400" i="23" a="1"/>
  <c r="H2400" i="23" s="1"/>
  <c r="H2401" i="23" a="1"/>
  <c r="H2401" i="23" s="1"/>
  <c r="H2402" i="23" a="1"/>
  <c r="H2402" i="23"/>
  <c r="H2403" i="23" a="1"/>
  <c r="H2403" i="23"/>
  <c r="H2404" i="23" a="1"/>
  <c r="H2404" i="23"/>
  <c r="H2405" i="23" a="1"/>
  <c r="H2405" i="23" s="1"/>
  <c r="H2406" i="23" a="1"/>
  <c r="H2406" i="23" s="1"/>
  <c r="H2407" i="23" a="1"/>
  <c r="H2407" i="23"/>
  <c r="H2408" i="23" a="1"/>
  <c r="H2408" i="23"/>
  <c r="H2409" i="23" a="1"/>
  <c r="H2409" i="23"/>
  <c r="H2410" i="23" a="1"/>
  <c r="H2410" i="23"/>
  <c r="H2411" i="23" a="1"/>
  <c r="H2411" i="23" s="1"/>
  <c r="H2412" i="23" a="1"/>
  <c r="H2412" i="23" s="1"/>
  <c r="H2413" i="23" a="1"/>
  <c r="H2413" i="23" s="1"/>
  <c r="H2414" i="23" a="1"/>
  <c r="H2414" i="23"/>
  <c r="H2415" i="23" a="1"/>
  <c r="H2415" i="23" s="1"/>
  <c r="H2416" i="23" a="1"/>
  <c r="H2416" i="23" s="1"/>
  <c r="H2417" i="23" a="1"/>
  <c r="H2417" i="23" s="1"/>
  <c r="H2418" i="23" a="1"/>
  <c r="H2418" i="23" s="1"/>
  <c r="H2419" i="23" a="1"/>
  <c r="H2419" i="23"/>
  <c r="H2420" i="23" a="1"/>
  <c r="H2420" i="23"/>
  <c r="H2421" i="23" a="1"/>
  <c r="H2421" i="23" s="1"/>
  <c r="H2422" i="23" a="1"/>
  <c r="H2422" i="23" s="1"/>
  <c r="H2423" i="23" a="1"/>
  <c r="H2423" i="23" s="1"/>
  <c r="H2424" i="23" a="1"/>
  <c r="H2424" i="23"/>
  <c r="H2425" i="23" a="1"/>
  <c r="H2425" i="23"/>
  <c r="H2426" i="23" a="1"/>
  <c r="H2426" i="23"/>
  <c r="H2427" i="23" a="1"/>
  <c r="H2427" i="23"/>
  <c r="H2428" i="23" a="1"/>
  <c r="H2428" i="23" s="1"/>
  <c r="H2429" i="23" a="1"/>
  <c r="H2429" i="23" s="1"/>
  <c r="H2430" i="23" a="1"/>
  <c r="H2430" i="23"/>
  <c r="H2431" i="23" a="1"/>
  <c r="H2431" i="23"/>
  <c r="H2432" i="23" a="1"/>
  <c r="H2432" i="23" s="1"/>
  <c r="H2433" i="23" a="1"/>
  <c r="H2433" i="23" s="1"/>
  <c r="H2434" i="23" a="1"/>
  <c r="H2434" i="23" s="1"/>
  <c r="H2435" i="23" a="1"/>
  <c r="H2435" i="23" s="1"/>
  <c r="H2436" i="23" a="1"/>
  <c r="H2436" i="23"/>
  <c r="H2437" i="23" a="1"/>
  <c r="H2437" i="23" s="1"/>
  <c r="H2438" i="23" a="1"/>
  <c r="H2438" i="23" s="1"/>
  <c r="H2439" i="23" a="1"/>
  <c r="H2439" i="23" s="1"/>
  <c r="H2440" i="23" a="1"/>
  <c r="H2440" i="23" s="1"/>
  <c r="H2441" i="23" a="1"/>
  <c r="H2441" i="23"/>
  <c r="H2442" i="23" a="1"/>
  <c r="H2442" i="23"/>
  <c r="H2443" i="23" a="1"/>
  <c r="H2443" i="23"/>
  <c r="H2444" i="23" a="1"/>
  <c r="H2444" i="23"/>
  <c r="H2445" i="23" a="1"/>
  <c r="H2445" i="23" s="1"/>
  <c r="H2446" i="23" a="1"/>
  <c r="H2446" i="23"/>
  <c r="H2447" i="23" a="1"/>
  <c r="H2447" i="23"/>
  <c r="H2448" i="23" a="1"/>
  <c r="H2448" i="23"/>
  <c r="H2449" i="23" a="1"/>
  <c r="H2449" i="23" s="1"/>
  <c r="H2450" i="23" a="1"/>
  <c r="H2450" i="23" s="1"/>
  <c r="H2451" i="23" a="1"/>
  <c r="H2451" i="23" s="1"/>
  <c r="H2452" i="23" a="1"/>
  <c r="H2452" i="23" s="1"/>
  <c r="H2453" i="23" a="1"/>
  <c r="H2453" i="23" s="1"/>
  <c r="H2454" i="23" a="1"/>
  <c r="H2454" i="23" s="1"/>
  <c r="H2455" i="23" a="1"/>
  <c r="H2455" i="23"/>
  <c r="H2456" i="23" a="1"/>
  <c r="H2456" i="23" s="1"/>
  <c r="H2457" i="23" a="1"/>
  <c r="H2457" i="23" s="1"/>
  <c r="H2458" i="23" a="1"/>
  <c r="H2458" i="23" s="1"/>
  <c r="H2459" i="23" a="1"/>
  <c r="H2459" i="23"/>
  <c r="H2460" i="23" a="1"/>
  <c r="H2460" i="23"/>
  <c r="H2461" i="23" a="1"/>
  <c r="H2461" i="23" s="1"/>
  <c r="H2462" i="23" a="1"/>
  <c r="H2462" i="23"/>
  <c r="H2463" i="23" a="1"/>
  <c r="H2463" i="23"/>
  <c r="H2464" i="23" a="1"/>
  <c r="H2464" i="23" s="1"/>
  <c r="H2465" i="23" a="1"/>
  <c r="H2465" i="23"/>
  <c r="H2466" i="23" a="1"/>
  <c r="H2466" i="23" s="1"/>
  <c r="H2467" i="23" a="1"/>
  <c r="H2467" i="23" s="1"/>
  <c r="H2468" i="23" a="1"/>
  <c r="H2468" i="23" s="1"/>
  <c r="H2469" i="23" a="1"/>
  <c r="H2469" i="23" s="1"/>
  <c r="H2470" i="23" a="1"/>
  <c r="H2470" i="23"/>
  <c r="H2471" i="23" a="1"/>
  <c r="H2471" i="23" s="1"/>
  <c r="H2472" i="23" a="1"/>
  <c r="H2472" i="23"/>
  <c r="H2473" i="23" a="1"/>
  <c r="H2473" i="23" s="1"/>
  <c r="H2474" i="23" a="1"/>
  <c r="H2474" i="23" s="1"/>
  <c r="H2475" i="23" a="1"/>
  <c r="H2475" i="23" s="1"/>
  <c r="H2476" i="23" a="1"/>
  <c r="H2476" i="23"/>
  <c r="H2477" i="23" a="1"/>
  <c r="H2477" i="23" s="1"/>
  <c r="H2478" i="23" a="1"/>
  <c r="H2478" i="23" s="1"/>
  <c r="H2479" i="23" a="1"/>
  <c r="H2479" i="23"/>
  <c r="H2480" i="23" a="1"/>
  <c r="H2480" i="23"/>
  <c r="H2481" i="23" a="1"/>
  <c r="H2481" i="23"/>
  <c r="H2482" i="23" a="1"/>
  <c r="H2482" i="23"/>
  <c r="H2483" i="23" a="1"/>
  <c r="H2483" i="23" s="1"/>
  <c r="H2484" i="23" a="1"/>
  <c r="H2484" i="23" s="1"/>
  <c r="H2485" i="23" a="1"/>
  <c r="H2485" i="23" s="1"/>
  <c r="H2486" i="23" a="1"/>
  <c r="H2486" i="23"/>
  <c r="H2487" i="23" a="1"/>
  <c r="H2487" i="23"/>
  <c r="H2488" i="23" a="1"/>
  <c r="H2488" i="23" s="1"/>
  <c r="H2489" i="23" a="1"/>
  <c r="H2489" i="23" s="1"/>
  <c r="H2490" i="23" a="1"/>
  <c r="H2490" i="23" s="1"/>
  <c r="H2491" i="23" a="1"/>
  <c r="H2491" i="23" s="1"/>
  <c r="H2492" i="23" a="1"/>
  <c r="H2492" i="23" s="1"/>
  <c r="H2493" i="23" a="1"/>
  <c r="H2493" i="23" s="1"/>
  <c r="H2494" i="23" a="1"/>
  <c r="H2494" i="23" s="1"/>
  <c r="H2495" i="23" a="1"/>
  <c r="H2495" i="23" s="1"/>
  <c r="H2496" i="23" a="1"/>
  <c r="H2496" i="23"/>
  <c r="H2497" i="23" a="1"/>
  <c r="H2497" i="23"/>
  <c r="H2498" i="23" a="1"/>
  <c r="H2498" i="23" s="1"/>
  <c r="H2499" i="23" a="1"/>
  <c r="H2499" i="23"/>
  <c r="H2500" i="23" a="1"/>
  <c r="H2500" i="23" s="1"/>
  <c r="H2501" i="23" a="1"/>
  <c r="H2501" i="23" s="1"/>
  <c r="H2502" i="23" a="1"/>
  <c r="H2502" i="23"/>
  <c r="H2503" i="23" a="1"/>
  <c r="H2503" i="23"/>
  <c r="H2504" i="23" a="1"/>
  <c r="H2504" i="23"/>
  <c r="H2505" i="23" a="1"/>
  <c r="H2505" i="23" s="1"/>
  <c r="H2506" i="23" a="1"/>
  <c r="H2506" i="23" s="1"/>
  <c r="H2507" i="23" a="1"/>
  <c r="H2507" i="23" s="1"/>
  <c r="H2508" i="23" a="1"/>
  <c r="H2508" i="23" s="1"/>
  <c r="H2509" i="23" a="1"/>
  <c r="H2509" i="23" s="1"/>
  <c r="H2510" i="23" a="1"/>
  <c r="H2510" i="23" s="1"/>
  <c r="H2511" i="23" a="1"/>
  <c r="H2511" i="23" s="1"/>
  <c r="H2512" i="23" a="1"/>
  <c r="H2512" i="23" s="1"/>
  <c r="H2513" i="23" a="1"/>
  <c r="H2513" i="23"/>
  <c r="H2514" i="23" a="1"/>
  <c r="H2514" i="23"/>
  <c r="H2515" i="23" a="1"/>
  <c r="H2515" i="23" s="1"/>
  <c r="H2516" i="23" a="1"/>
  <c r="H2516" i="23"/>
  <c r="H2517" i="23" a="1"/>
  <c r="H2517" i="23" s="1"/>
  <c r="H2518" i="23" a="1"/>
  <c r="H2518" i="23" s="1"/>
  <c r="H2519" i="23" a="1"/>
  <c r="H2519" i="23"/>
  <c r="H2520" i="23" a="1"/>
  <c r="H2520" i="23"/>
  <c r="H2521" i="23" a="1"/>
  <c r="H2521" i="23"/>
  <c r="H2522" i="23" a="1"/>
  <c r="H2522" i="23" s="1"/>
  <c r="H2523" i="23" a="1"/>
  <c r="H2523" i="23" s="1"/>
  <c r="H2524" i="23" a="1"/>
  <c r="H2524" i="23" s="1"/>
  <c r="H2525" i="23" a="1"/>
  <c r="H2525" i="23" s="1"/>
  <c r="H2526" i="23" a="1"/>
  <c r="H2526" i="23" s="1"/>
  <c r="H2527" i="23" a="1"/>
  <c r="H2527" i="23" s="1"/>
  <c r="H2528" i="23" a="1"/>
  <c r="H2528" i="23" s="1"/>
  <c r="H2529" i="23" a="1"/>
  <c r="H2529" i="23" s="1"/>
  <c r="H2530" i="23" a="1"/>
  <c r="H2530" i="23"/>
  <c r="H2531" i="23" a="1"/>
  <c r="H2531" i="23"/>
  <c r="H2532" i="23" a="1"/>
  <c r="H2532" i="23"/>
  <c r="H2533" i="23" a="1"/>
  <c r="H2533" i="23" s="1"/>
  <c r="H2534" i="23" a="1"/>
  <c r="H2534" i="23" s="1"/>
  <c r="H2535" i="23" a="1"/>
  <c r="H2535" i="23" s="1"/>
  <c r="H2536" i="23" a="1"/>
  <c r="H2536" i="23"/>
  <c r="H2537" i="23" a="1"/>
  <c r="H2537" i="23"/>
  <c r="H2538" i="23" a="1"/>
  <c r="H2538" i="23"/>
  <c r="H2539" i="23" a="1"/>
  <c r="H2539" i="23" s="1"/>
  <c r="H2540" i="23" a="1"/>
  <c r="H2540" i="23" s="1"/>
  <c r="H2541" i="23" a="1"/>
  <c r="H2541" i="23" s="1"/>
  <c r="H2542" i="23" a="1"/>
  <c r="H2542" i="23"/>
  <c r="H2543" i="23" a="1"/>
  <c r="H2543" i="23" s="1"/>
  <c r="H2544" i="23" a="1"/>
  <c r="H2544" i="23" s="1"/>
  <c r="H2545" i="23" a="1"/>
  <c r="H2545" i="23" s="1"/>
  <c r="H2546" i="23" a="1"/>
  <c r="H2546" i="23" s="1"/>
  <c r="H2547" i="23" a="1"/>
  <c r="H2547" i="23"/>
  <c r="H2548" i="23" a="1"/>
  <c r="H2548" i="23"/>
  <c r="H2549" i="23" a="1"/>
  <c r="H2549" i="23" s="1"/>
  <c r="H2550" i="23" a="1"/>
  <c r="H2550" i="23" s="1"/>
  <c r="H2551" i="23" a="1"/>
  <c r="H2551" i="23" s="1"/>
  <c r="H2552" i="23" a="1"/>
  <c r="H2552" i="23" s="1"/>
  <c r="H2553" i="23" a="1"/>
  <c r="H2553" i="23"/>
  <c r="H2554" i="23" a="1"/>
  <c r="H2554" i="23"/>
  <c r="H2555" i="23" a="1"/>
  <c r="H2555" i="23"/>
  <c r="H2556" i="23" a="1"/>
  <c r="H2556" i="23" s="1"/>
  <c r="H2557" i="23" a="1"/>
  <c r="H2557" i="23" s="1"/>
  <c r="H2558" i="23" a="1"/>
  <c r="H2558" i="23"/>
  <c r="H2559" i="23" a="1"/>
  <c r="H2559" i="23"/>
  <c r="H2560" i="23" a="1"/>
  <c r="H2560" i="23" s="1"/>
  <c r="H2561" i="23" a="1"/>
  <c r="H2561" i="23" s="1"/>
  <c r="H2562" i="23" a="1"/>
  <c r="H2562" i="23" s="1"/>
  <c r="H2563" i="23" a="1"/>
  <c r="H2563" i="23" s="1"/>
  <c r="H2564" i="23" a="1"/>
  <c r="H2564" i="23"/>
  <c r="H2565" i="23" a="1"/>
  <c r="H2565" i="23" s="1"/>
  <c r="H2566" i="23" a="1"/>
  <c r="H2566" i="23" s="1"/>
  <c r="H2567" i="23" a="1"/>
  <c r="H2567" i="23" s="1"/>
  <c r="H2568" i="23" a="1"/>
  <c r="H2568" i="23" s="1"/>
  <c r="H2569" i="23" a="1"/>
  <c r="H2569" i="23" s="1"/>
  <c r="H2570" i="23" a="1"/>
  <c r="H2570" i="23"/>
  <c r="H2571" i="23" a="1"/>
  <c r="H2571" i="23"/>
  <c r="H2572" i="23" a="1"/>
  <c r="H2572" i="23"/>
  <c r="H2573" i="23" a="1"/>
  <c r="H2573" i="23" s="1"/>
  <c r="H2574" i="23" a="1"/>
  <c r="H2574" i="23"/>
  <c r="H2575" i="23" a="1"/>
  <c r="H2575" i="23" s="1"/>
  <c r="H2576" i="23" a="1"/>
  <c r="H2576" i="23"/>
  <c r="H2577" i="23" a="1"/>
  <c r="H2577" i="23" s="1"/>
  <c r="H2578" i="23" a="1"/>
  <c r="H2578" i="23" s="1"/>
  <c r="H2579" i="23" a="1"/>
  <c r="H2579" i="23" s="1"/>
  <c r="H2580" i="23" a="1"/>
  <c r="H2580" i="23" s="1"/>
  <c r="H2581" i="23" a="1"/>
  <c r="H2581" i="23" s="1"/>
  <c r="H2582" i="23" a="1"/>
  <c r="H2582" i="23" s="1"/>
  <c r="H2583" i="23" a="1"/>
  <c r="H2583" i="23"/>
  <c r="H2584" i="23" a="1"/>
  <c r="H2584" i="23" s="1"/>
  <c r="H2585" i="23" a="1"/>
  <c r="H2585" i="23" s="1"/>
  <c r="H2586" i="23" a="1"/>
  <c r="H2586" i="23" s="1"/>
  <c r="H2587" i="23" a="1"/>
  <c r="H2587" i="23"/>
  <c r="H2588" i="23" a="1"/>
  <c r="H2588" i="23"/>
  <c r="H2589" i="23" a="1"/>
  <c r="H2589" i="23" s="1"/>
  <c r="H2590" i="23" a="1"/>
  <c r="H2590" i="23"/>
  <c r="H2591" i="23" a="1"/>
  <c r="H2591" i="23"/>
  <c r="H2592" i="23" a="1"/>
  <c r="H2592" i="23"/>
  <c r="H2593" i="23" a="1"/>
  <c r="H2593" i="23"/>
  <c r="H2594" i="23" a="1"/>
  <c r="H2594" i="23" s="1"/>
  <c r="H2595" i="23" a="1"/>
  <c r="H2595" i="23" s="1"/>
  <c r="H2596" i="23" a="1"/>
  <c r="H2596" i="23" s="1"/>
  <c r="H2597" i="23" a="1"/>
  <c r="H2597" i="23" s="1"/>
  <c r="H2598" i="23" a="1"/>
  <c r="H2598" i="23"/>
  <c r="H2599" i="23" a="1"/>
  <c r="H2599" i="23" s="1"/>
  <c r="H2600" i="23" a="1"/>
  <c r="H2600" i="23"/>
  <c r="H2601" i="23" a="1"/>
  <c r="H2601" i="23" s="1"/>
  <c r="H2602" i="23" a="1"/>
  <c r="H2602" i="23" s="1"/>
  <c r="H2603" i="23" a="1"/>
  <c r="H2603" i="23" s="1"/>
  <c r="H2604" i="23" a="1"/>
  <c r="H2604" i="23"/>
  <c r="H2605" i="23" a="1"/>
  <c r="H2605" i="23" s="1"/>
  <c r="H2606" i="23" a="1"/>
  <c r="H2606" i="23" s="1"/>
  <c r="H2607" i="23" a="1"/>
  <c r="H2607" i="23"/>
  <c r="H2608" i="23" a="1"/>
  <c r="H2608" i="23"/>
  <c r="H2609" i="23" a="1"/>
  <c r="H2609" i="23" s="1"/>
  <c r="H2610" i="23" a="1"/>
  <c r="H2610" i="23"/>
  <c r="H2611" i="23" a="1"/>
  <c r="H2611" i="23" s="1"/>
  <c r="H2612" i="23" a="1"/>
  <c r="H2612" i="23" s="1"/>
  <c r="H2613" i="23" a="1"/>
  <c r="H2613" i="23" s="1"/>
  <c r="H2614" i="23" a="1"/>
  <c r="H2614" i="23"/>
  <c r="H2615" i="23" a="1"/>
  <c r="H2615" i="23"/>
  <c r="H2616" i="23" a="1"/>
  <c r="H2616" i="23" s="1"/>
  <c r="H2617" i="23" a="1"/>
  <c r="H2617" i="23"/>
  <c r="H2618" i="23" a="1"/>
  <c r="H2618" i="23" s="1"/>
  <c r="H2619" i="23" a="1"/>
  <c r="H2619" i="23" s="1"/>
  <c r="H2620" i="23" a="1"/>
  <c r="H2620" i="23" s="1"/>
  <c r="H2621" i="23" a="1"/>
  <c r="H2621" i="23" s="1"/>
  <c r="H2622" i="23" a="1"/>
  <c r="H2622" i="23" s="1"/>
  <c r="H2623" i="23" a="1"/>
  <c r="H2623" i="23" s="1"/>
  <c r="H2624" i="23" a="1"/>
  <c r="H2624" i="23"/>
  <c r="H2625" i="23" a="1"/>
  <c r="H2625" i="23"/>
  <c r="H2626" i="23" a="1"/>
  <c r="H2626" i="23"/>
  <c r="H2627" i="23" a="1"/>
  <c r="H2627" i="23"/>
  <c r="H2628" i="23" a="1"/>
  <c r="H2628" i="23" s="1"/>
  <c r="H2629" i="23" a="1"/>
  <c r="H2629" i="23" s="1"/>
  <c r="H2630" i="23" a="1"/>
  <c r="H2630" i="23"/>
  <c r="H2631" i="23" a="1"/>
  <c r="H2631" i="23"/>
  <c r="H2632" i="23" a="1"/>
  <c r="H2632" i="23"/>
  <c r="H2633" i="23" a="1"/>
  <c r="H2633" i="23" s="1"/>
  <c r="H2634" i="23" a="1"/>
  <c r="H2634" i="23"/>
  <c r="H2635" i="23" a="1"/>
  <c r="H2635" i="23" s="1"/>
  <c r="H2636" i="23" a="1"/>
  <c r="H2636" i="23" s="1"/>
  <c r="H2637" i="23" a="1"/>
  <c r="H2637" i="23" s="1"/>
  <c r="H2638" i="23" a="1"/>
  <c r="H2638" i="23" s="1"/>
  <c r="H2639" i="23" a="1"/>
  <c r="H2639" i="23" s="1"/>
  <c r="H2640" i="23" a="1"/>
  <c r="H2640" i="23" s="1"/>
  <c r="H2641" i="23" a="1"/>
  <c r="H2641" i="23"/>
  <c r="H2642" i="23" a="1"/>
  <c r="H2642" i="23"/>
  <c r="H2643" i="23" a="1"/>
  <c r="H2643" i="23"/>
  <c r="H2644" i="23" a="1"/>
  <c r="H2644" i="23"/>
  <c r="H2645" i="23" a="1"/>
  <c r="H2645" i="23" s="1"/>
  <c r="H2646" i="23" a="1"/>
  <c r="H2646" i="23" s="1"/>
  <c r="H2647" i="23" a="1"/>
  <c r="H2647" i="23"/>
  <c r="H2648" i="23" a="1"/>
  <c r="H2648" i="23"/>
  <c r="H2649" i="23" a="1"/>
  <c r="H2649" i="23"/>
  <c r="H2650" i="23" a="1"/>
  <c r="H2650" i="23" s="1"/>
  <c r="H2651" i="23" a="1"/>
  <c r="H2651" i="23" s="1"/>
  <c r="H2652" i="23" a="1"/>
  <c r="H2652" i="23" s="1"/>
  <c r="H2653" i="23" a="1"/>
  <c r="H2653" i="23" s="1"/>
  <c r="H2654" i="23" a="1"/>
  <c r="H2654" i="23" s="1"/>
  <c r="H2655" i="23" a="1"/>
  <c r="H2655" i="23" s="1"/>
  <c r="H2656" i="23" a="1"/>
  <c r="H2656" i="23" s="1"/>
  <c r="H2657" i="23" a="1"/>
  <c r="H2657" i="23" s="1"/>
  <c r="H2658" i="23" a="1"/>
  <c r="H2658" i="23"/>
  <c r="H2659" i="23" a="1"/>
  <c r="H2659" i="23"/>
  <c r="H2660" i="23" a="1"/>
  <c r="H2660" i="23"/>
  <c r="H2661" i="23" a="1"/>
  <c r="H2661" i="23" s="1"/>
  <c r="H2662" i="23" a="1"/>
  <c r="H2662" i="23" s="1"/>
  <c r="H2663" i="23" a="1"/>
  <c r="H2663" i="23" s="1"/>
  <c r="H2664" i="23" a="1"/>
  <c r="H2664" i="23"/>
  <c r="H2665" i="23" a="1"/>
  <c r="H2665" i="23"/>
  <c r="H2666" i="23" a="1"/>
  <c r="H2666" i="23"/>
  <c r="H2667" i="23" a="1"/>
  <c r="H2667" i="23" s="1"/>
  <c r="H2668" i="23" a="1"/>
  <c r="H2668" i="23" s="1"/>
  <c r="H2669" i="23" a="1"/>
  <c r="H2669" i="23" s="1"/>
  <c r="H2670" i="23" a="1"/>
  <c r="H2670" i="23"/>
  <c r="H2671" i="23" a="1"/>
  <c r="H2671" i="23" s="1"/>
  <c r="H2672" i="23" a="1"/>
  <c r="H2672" i="23" s="1"/>
  <c r="H2673" i="23" a="1"/>
  <c r="H2673" i="23" s="1"/>
  <c r="H2674" i="23" a="1"/>
  <c r="H2674" i="23" s="1"/>
  <c r="H2675" i="23" a="1"/>
  <c r="H2675" i="23"/>
  <c r="H2676" i="23" a="1"/>
  <c r="H2676" i="23"/>
  <c r="H2677" i="23" a="1"/>
  <c r="H2677" i="23" s="1"/>
  <c r="H2678" i="23" a="1"/>
  <c r="H2678" i="23" s="1"/>
  <c r="H2679" i="23" a="1"/>
  <c r="H2679" i="23" s="1"/>
  <c r="H2680" i="23" a="1"/>
  <c r="H2680" i="23" s="1"/>
  <c r="H2681" i="23" a="1"/>
  <c r="H2681" i="23"/>
  <c r="H2682" i="23" a="1"/>
  <c r="H2682" i="23"/>
  <c r="H2683" i="23" a="1"/>
  <c r="H2683" i="23"/>
  <c r="H2684" i="23" a="1"/>
  <c r="H2684" i="23" s="1"/>
  <c r="H2685" i="23" a="1"/>
  <c r="H2685" i="23" s="1"/>
  <c r="H2686" i="23" a="1"/>
  <c r="H2686" i="23"/>
  <c r="H2687" i="23" a="1"/>
  <c r="H2687" i="23"/>
  <c r="H2688" i="23" a="1"/>
  <c r="H2688" i="23" s="1"/>
  <c r="H2689" i="23" a="1"/>
  <c r="H2689" i="23" s="1"/>
  <c r="H2690" i="23" a="1"/>
  <c r="H2690" i="23" s="1"/>
  <c r="H2691" i="23" a="1"/>
  <c r="H2691" i="23" s="1"/>
  <c r="H2692" i="23" a="1"/>
  <c r="H2692" i="23"/>
  <c r="H2693" i="23" a="1"/>
  <c r="H2693" i="23" s="1"/>
  <c r="H2694" i="23" a="1"/>
  <c r="H2694" i="23"/>
  <c r="H2695" i="23" a="1"/>
  <c r="H2695" i="23" s="1"/>
  <c r="H2696" i="23" a="1"/>
  <c r="H2696" i="23" s="1"/>
  <c r="H2697" i="23" a="1"/>
  <c r="H2697" i="23" s="1"/>
  <c r="H2698" i="23" a="1"/>
  <c r="H2698" i="23"/>
  <c r="H2699" i="23" a="1"/>
  <c r="H2699" i="23"/>
  <c r="H2700" i="23" a="1"/>
  <c r="H2700" i="23"/>
  <c r="H2701" i="23" a="1"/>
  <c r="H2701" i="23" s="1"/>
  <c r="H2702" i="23" a="1"/>
  <c r="H2702" i="23"/>
  <c r="H2703" i="23" a="1"/>
  <c r="H2703" i="23"/>
  <c r="H2704" i="23" a="1"/>
  <c r="H2704" i="23"/>
  <c r="H2705" i="23" a="1"/>
  <c r="H2705" i="23" s="1"/>
  <c r="H2706" i="23" a="1"/>
  <c r="H2706" i="23" s="1"/>
  <c r="H2707" i="23" a="1"/>
  <c r="H2707" i="23" s="1"/>
  <c r="H2708" i="23" a="1"/>
  <c r="H2708" i="23" s="1"/>
  <c r="H2709" i="23" a="1"/>
  <c r="H2709" i="23" s="1"/>
  <c r="H2710" i="23" a="1"/>
  <c r="H2710" i="23" s="1"/>
  <c r="H2711" i="23" a="1"/>
  <c r="H2711" i="23"/>
  <c r="H2712" i="23" a="1"/>
  <c r="H2712" i="23" s="1"/>
  <c r="H2713" i="23" a="1"/>
  <c r="H2713" i="23" s="1"/>
  <c r="H2714" i="23" a="1"/>
  <c r="H2714" i="23" s="1"/>
  <c r="H2715" i="23" a="1"/>
  <c r="H2715" i="23"/>
  <c r="H2716" i="23" a="1"/>
  <c r="H2716" i="23"/>
  <c r="H2717" i="23" a="1"/>
  <c r="H2717" i="23" s="1"/>
  <c r="H2718" i="23" a="1"/>
  <c r="H2718" i="23"/>
  <c r="H2719" i="23" a="1"/>
  <c r="H2719" i="23"/>
  <c r="H2720" i="23" a="1"/>
  <c r="H2720" i="23" s="1"/>
  <c r="H2721" i="23" a="1"/>
  <c r="H2721" i="23"/>
  <c r="H2722" i="23" a="1"/>
  <c r="H2722" i="23" s="1"/>
  <c r="H2723" i="23" a="1"/>
  <c r="H2723" i="23" s="1"/>
  <c r="H2724" i="23" a="1"/>
  <c r="H2724" i="23" s="1"/>
  <c r="H2725" i="23" a="1"/>
  <c r="H2725" i="23" s="1"/>
  <c r="H2726" i="23" a="1"/>
  <c r="H2726" i="23"/>
  <c r="H2727" i="23" a="1"/>
  <c r="H2727" i="23" s="1"/>
  <c r="H2728" i="23" a="1"/>
  <c r="H2728" i="23"/>
  <c r="H2729" i="23" a="1"/>
  <c r="H2729" i="23" s="1"/>
  <c r="H2730" i="23" a="1"/>
  <c r="H2730" i="23" s="1"/>
  <c r="H2731" i="23" a="1"/>
  <c r="H2731" i="23" s="1"/>
  <c r="H2732" i="23" a="1"/>
  <c r="H2732" i="23"/>
  <c r="H2733" i="23" a="1"/>
  <c r="H2733" i="23" s="1"/>
  <c r="H2734" i="23" a="1"/>
  <c r="H2734" i="23" s="1"/>
  <c r="H2735" i="23" a="1"/>
  <c r="H2735" i="23"/>
  <c r="H2736" i="23" a="1"/>
  <c r="H2736" i="23"/>
  <c r="H2737" i="23" a="1"/>
  <c r="H2737" i="23"/>
  <c r="H2738" i="23" a="1"/>
  <c r="H2738" i="23"/>
  <c r="H2739" i="23" a="1"/>
  <c r="H2739" i="23" s="1"/>
  <c r="H2740" i="23" a="1"/>
  <c r="H2740" i="23" s="1"/>
  <c r="H2741" i="23" a="1"/>
  <c r="H2741" i="23" s="1"/>
  <c r="H2742" i="23" a="1"/>
  <c r="H2742" i="23"/>
  <c r="H2743" i="23" a="1"/>
  <c r="H2743" i="23"/>
  <c r="H2744" i="23" a="1"/>
  <c r="H2744" i="23" s="1"/>
  <c r="H2745" i="23" a="1"/>
  <c r="H2745" i="23" s="1"/>
  <c r="H2746" i="23" a="1"/>
  <c r="H2746" i="23" s="1"/>
  <c r="H2747" i="23" a="1"/>
  <c r="H2747" i="23" s="1"/>
  <c r="H2748" i="23" a="1"/>
  <c r="H2748" i="23" s="1"/>
  <c r="H2749" i="23" a="1"/>
  <c r="H2749" i="23" s="1"/>
  <c r="H2750" i="23" a="1"/>
  <c r="H2750" i="23" s="1"/>
  <c r="H2751" i="23" a="1"/>
  <c r="H2751" i="23" s="1"/>
  <c r="H2752" i="23" a="1"/>
  <c r="H2752" i="23"/>
  <c r="H2753" i="23" a="1"/>
  <c r="H2753" i="23"/>
  <c r="H2754" i="23" a="1"/>
  <c r="H2754" i="23" s="1"/>
  <c r="H2755" i="23" a="1"/>
  <c r="H2755" i="23"/>
  <c r="H2756" i="23" a="1"/>
  <c r="H2756" i="23" s="1"/>
  <c r="H2757" i="23" a="1"/>
  <c r="H2757" i="23" s="1"/>
  <c r="H2758" i="23" a="1"/>
  <c r="H2758" i="23"/>
  <c r="H2759" i="23" a="1"/>
  <c r="H2759" i="23"/>
  <c r="H2760" i="23" a="1"/>
  <c r="H2760" i="23"/>
  <c r="H2761" i="23" a="1"/>
  <c r="H2761" i="23" s="1"/>
  <c r="H2762" i="23" a="1"/>
  <c r="H2762" i="23" s="1"/>
  <c r="H2763" i="23" a="1"/>
  <c r="H2763" i="23" s="1"/>
  <c r="H2764" i="23" a="1"/>
  <c r="H2764" i="23" s="1"/>
  <c r="H2765" i="23" a="1"/>
  <c r="H2765" i="23" s="1"/>
  <c r="H2766" i="23" a="1"/>
  <c r="H2766" i="23" s="1"/>
  <c r="H2767" i="23" a="1"/>
  <c r="H2767" i="23" s="1"/>
  <c r="H2768" i="23" a="1"/>
  <c r="H2768" i="23" s="1"/>
  <c r="H2769" i="23" a="1"/>
  <c r="H2769" i="23"/>
  <c r="H2770" i="23" a="1"/>
  <c r="H2770" i="23"/>
  <c r="H2771" i="23" a="1"/>
  <c r="H2771" i="23" s="1"/>
  <c r="H2772" i="23" a="1"/>
  <c r="H2772" i="23"/>
  <c r="H2773" i="23" a="1"/>
  <c r="H2773" i="23" s="1"/>
  <c r="H2774" i="23" a="1"/>
  <c r="H2774" i="23"/>
  <c r="H2775" i="23" a="1"/>
  <c r="H2775" i="23"/>
  <c r="H2776" i="23" a="1"/>
  <c r="H2776" i="23"/>
  <c r="H2777" i="23" a="1"/>
  <c r="H2777" i="23"/>
  <c r="H2778" i="23" a="1"/>
  <c r="H2778" i="23" s="1"/>
  <c r="H2779" i="23" a="1"/>
  <c r="H2779" i="23"/>
  <c r="H2780" i="23" a="1"/>
  <c r="H2780" i="23" s="1"/>
  <c r="H2781" i="23" a="1"/>
  <c r="H2781" i="23" s="1"/>
  <c r="H2782" i="23" a="1"/>
  <c r="H2782" i="23" s="1"/>
  <c r="H2783" i="23" a="1"/>
  <c r="H2783" i="23" s="1"/>
  <c r="H2784" i="23" a="1"/>
  <c r="H2784" i="23" s="1"/>
  <c r="H2785" i="23" a="1"/>
  <c r="H2785" i="23" s="1"/>
  <c r="H2786" i="23" a="1"/>
  <c r="H2786" i="23"/>
  <c r="H2787" i="23" a="1"/>
  <c r="H2787" i="23"/>
  <c r="H2788" i="23" a="1"/>
  <c r="H2788" i="23"/>
  <c r="H2789" i="23" a="1"/>
  <c r="H2789" i="23" s="1"/>
  <c r="H2790" i="23" a="1"/>
  <c r="H2790" i="23" s="1"/>
  <c r="H2791" i="23" a="1"/>
  <c r="H2791" i="23"/>
  <c r="H2792" i="23" a="1"/>
  <c r="H2792" i="23"/>
  <c r="H2793" i="23" a="1"/>
  <c r="H2793" i="23"/>
  <c r="H2794" i="23" a="1"/>
  <c r="H2794" i="23"/>
  <c r="H2795" i="23" a="1"/>
  <c r="H2795" i="23" s="1"/>
  <c r="H2796" i="23" a="1"/>
  <c r="H2796" i="23" s="1"/>
  <c r="H2797" i="23" a="1"/>
  <c r="H2797" i="23" s="1"/>
  <c r="H2798" i="23" a="1"/>
  <c r="H2798" i="23"/>
  <c r="H2799" i="23" a="1"/>
  <c r="H2799" i="23" s="1"/>
  <c r="H2800" i="23" a="1"/>
  <c r="H2800" i="23" s="1"/>
  <c r="H2801" i="23" a="1"/>
  <c r="H2801" i="23" s="1"/>
  <c r="H2802" i="23" a="1"/>
  <c r="H2802" i="23" s="1"/>
  <c r="H2803" i="23" a="1"/>
  <c r="H2803" i="23" s="1"/>
  <c r="H2804" i="23" a="1"/>
  <c r="H2804" i="23"/>
  <c r="H2805" i="23" a="1"/>
  <c r="H2805" i="23" s="1"/>
  <c r="H2806" i="23" a="1"/>
  <c r="H2806" i="23" s="1"/>
  <c r="H2807" i="23" a="1"/>
  <c r="H2807" i="23" s="1"/>
  <c r="H2808" i="23" a="1"/>
  <c r="H2808" i="23" s="1"/>
  <c r="H2809" i="23" a="1"/>
  <c r="H2809" i="23"/>
  <c r="H2810" i="23" a="1"/>
  <c r="H2810" i="23"/>
  <c r="H2811" i="23" a="1"/>
  <c r="H2811" i="23"/>
  <c r="H2812" i="23" a="1"/>
  <c r="H2812" i="23" s="1"/>
  <c r="H2813" i="23" a="1"/>
  <c r="H2813" i="23" s="1"/>
  <c r="H2814" i="23" a="1"/>
  <c r="H2814" i="23"/>
  <c r="H2815" i="23" a="1"/>
  <c r="H2815" i="23"/>
  <c r="H2816" i="23" a="1"/>
  <c r="H2816" i="23" s="1"/>
  <c r="H2817" i="23" a="1"/>
  <c r="H2817" i="23" s="1"/>
  <c r="H2818" i="23" a="1"/>
  <c r="H2818" i="23" s="1"/>
  <c r="H2819" i="23" a="1"/>
  <c r="H2819" i="23" s="1"/>
  <c r="H2820" i="23" a="1"/>
  <c r="H2820" i="23"/>
  <c r="H2821" i="23" a="1"/>
  <c r="H2821" i="23" s="1"/>
  <c r="H2822" i="23" a="1"/>
  <c r="H2822" i="23"/>
  <c r="H2823" i="23" a="1"/>
  <c r="H2823" i="23"/>
  <c r="H2824" i="23" a="1"/>
  <c r="H2824" i="23" s="1"/>
  <c r="H2825" i="23" a="1"/>
  <c r="H2825" i="23" s="1"/>
  <c r="H2826" i="23" a="1"/>
  <c r="H2826" i="23"/>
  <c r="H2827" i="23" a="1"/>
  <c r="H2827" i="23"/>
  <c r="H2828" i="23" a="1"/>
  <c r="H2828" i="23"/>
  <c r="H2829" i="23" a="1"/>
  <c r="H2829" i="23" s="1"/>
  <c r="H2830" i="23" a="1"/>
  <c r="H2830" i="23"/>
  <c r="H2831" i="23" a="1"/>
  <c r="H2831" i="23" s="1"/>
  <c r="H2832" i="23" a="1"/>
  <c r="H2832" i="23" s="1"/>
  <c r="H2833" i="23" a="1"/>
  <c r="H2833" i="23" s="1"/>
  <c r="H2834" i="23" a="1"/>
  <c r="H2834" i="23" s="1"/>
  <c r="H2835" i="23" a="1"/>
  <c r="H2835" i="23" s="1"/>
  <c r="H2836" i="23" a="1"/>
  <c r="H2836" i="23" s="1"/>
  <c r="H2837" i="23" a="1"/>
  <c r="H2837" i="23" s="1"/>
  <c r="H2838" i="23" a="1"/>
  <c r="H2838" i="23" s="1"/>
  <c r="H2839" i="23" a="1"/>
  <c r="H2839" i="23" s="1"/>
  <c r="H2840" i="23" a="1"/>
  <c r="H2840" i="23" s="1"/>
  <c r="H2841" i="23" a="1"/>
  <c r="H2841" i="23" s="1"/>
  <c r="H2842" i="23" a="1"/>
  <c r="H2842" i="23" s="1"/>
  <c r="H2843" i="23" a="1"/>
  <c r="H2843" i="23"/>
  <c r="H2844" i="23" a="1"/>
  <c r="H2844" i="23"/>
  <c r="H2845" i="23" a="1"/>
  <c r="H2845" i="23" s="1"/>
  <c r="H2846" i="23" a="1"/>
  <c r="H2846" i="23" s="1"/>
  <c r="H2847" i="23" a="1"/>
  <c r="H2847" i="23"/>
  <c r="H2848" i="23" a="1"/>
  <c r="H2848" i="23" s="1"/>
  <c r="H2849" i="23" a="1"/>
  <c r="H2849" i="23"/>
  <c r="H2850" i="23" a="1"/>
  <c r="H2850" i="23" s="1"/>
  <c r="H2851" i="23" a="1"/>
  <c r="H2851" i="23" s="1"/>
  <c r="H2852" i="23" a="1"/>
  <c r="H2852" i="23" s="1"/>
  <c r="H2853" i="23" a="1"/>
  <c r="H2853" i="23" s="1"/>
  <c r="H2854" i="23" a="1"/>
  <c r="H2854" i="23"/>
  <c r="H2855" i="23" a="1"/>
  <c r="H2855" i="23" s="1"/>
  <c r="H2856" i="23" a="1"/>
  <c r="H2856" i="23"/>
  <c r="H2857" i="23" a="1"/>
  <c r="H2857" i="23"/>
  <c r="H2858" i="23" a="1"/>
  <c r="H2858" i="23" s="1"/>
  <c r="H2859" i="23" a="1"/>
  <c r="H2859" i="23" s="1"/>
  <c r="H2860" i="23" a="1"/>
  <c r="H2860" i="23"/>
  <c r="H2861" i="23" a="1"/>
  <c r="H2861" i="23" s="1"/>
  <c r="H2862" i="23" a="1"/>
  <c r="H2862" i="23"/>
  <c r="H2863" i="23" a="1"/>
  <c r="H2863" i="23"/>
  <c r="H2864" i="23" a="1"/>
  <c r="H2864" i="23"/>
  <c r="H2865" i="23" a="1"/>
  <c r="H2865" i="23"/>
  <c r="H2866" i="23" a="1"/>
  <c r="H2866" i="23" s="1"/>
  <c r="H2867" i="23" a="1"/>
  <c r="H2867" i="23" s="1"/>
  <c r="H2868" i="23" a="1"/>
  <c r="H2868" i="23" s="1"/>
  <c r="H2869" i="23" a="1"/>
  <c r="H2869" i="23" s="1"/>
  <c r="H2870" i="23" a="1"/>
  <c r="H2870" i="23"/>
  <c r="H2871" i="23" a="1"/>
  <c r="H2871" i="23" s="1"/>
  <c r="H2872" i="23" a="1"/>
  <c r="H2872" i="23" s="1"/>
  <c r="H2873" i="23" a="1"/>
  <c r="H2873" i="23"/>
  <c r="H2874" i="23" a="1"/>
  <c r="H2874" i="23"/>
  <c r="H2875" i="23" a="1"/>
  <c r="H2875" i="23" s="1"/>
  <c r="H2876" i="23" a="1"/>
  <c r="H2876" i="23" s="1"/>
  <c r="H2877" i="23" a="1"/>
  <c r="H2877" i="23" s="1"/>
  <c r="H2878" i="23" a="1"/>
  <c r="H2878" i="23" s="1"/>
  <c r="H2879" i="23" a="1"/>
  <c r="H2879" i="23"/>
  <c r="H2880" i="23" a="1"/>
  <c r="H2880" i="23" s="1"/>
  <c r="H2881" i="23" a="1"/>
  <c r="H2881" i="23"/>
  <c r="H2882" i="23" a="1"/>
  <c r="H2882" i="23"/>
  <c r="H2883" i="23" a="1"/>
  <c r="H2883" i="23"/>
  <c r="H2884" i="23" a="1"/>
  <c r="H2884" i="23" s="1"/>
  <c r="H2885" i="23" a="1"/>
  <c r="H2885" i="23" s="1"/>
  <c r="H2886" i="23" a="1"/>
  <c r="H2886" i="23"/>
  <c r="H2887" i="23" a="1"/>
  <c r="H2887" i="23"/>
  <c r="H2888" i="23" a="1"/>
  <c r="H2888" i="23"/>
  <c r="H2889" i="23" a="1"/>
  <c r="H2889" i="23" s="1"/>
  <c r="H2890" i="23" a="1"/>
  <c r="H2890" i="23"/>
  <c r="H2891" i="23" a="1"/>
  <c r="H2891" i="23"/>
  <c r="H2892" i="23" a="1"/>
  <c r="H2892" i="23" s="1"/>
  <c r="H2893" i="23" a="1"/>
  <c r="H2893" i="23" s="1"/>
  <c r="H2894" i="23" a="1"/>
  <c r="H2894" i="23" s="1"/>
  <c r="H2895" i="23" a="1"/>
  <c r="H2895" i="23" s="1"/>
  <c r="H2896" i="23" a="1"/>
  <c r="H2896" i="23"/>
  <c r="H2897" i="23" a="1"/>
  <c r="H2897" i="23" s="1"/>
  <c r="H2898" i="23" a="1"/>
  <c r="H2898" i="23"/>
  <c r="H2899" i="23" a="1"/>
  <c r="H2899" i="23" s="1"/>
  <c r="H2900" i="23" a="1"/>
  <c r="H2900" i="23"/>
  <c r="H2901" i="23" a="1"/>
  <c r="H2901" i="23" s="1"/>
  <c r="H2902" i="23" a="1"/>
  <c r="H2902" i="23" s="1"/>
  <c r="H2903" i="23" a="1"/>
  <c r="H2903" i="23" s="1"/>
  <c r="H2904" i="23" a="1"/>
  <c r="H2904" i="23" s="1"/>
  <c r="H2905" i="23" a="1"/>
  <c r="H2905" i="23" s="1"/>
  <c r="H2906" i="23" a="1"/>
  <c r="H2906" i="23"/>
  <c r="H2907" i="23" a="1"/>
  <c r="H2907" i="23"/>
  <c r="H2908" i="23" a="1"/>
  <c r="H2908" i="23"/>
  <c r="H2909" i="23" a="1"/>
  <c r="H2909" i="23" s="1"/>
  <c r="H2910" i="23" a="1"/>
  <c r="H2910" i="23" s="1"/>
  <c r="H2911" i="23" a="1"/>
  <c r="H2911" i="23" s="1"/>
  <c r="H2912" i="23" a="1"/>
  <c r="H2912" i="23"/>
  <c r="H2913" i="23" a="1"/>
  <c r="H2913" i="23"/>
  <c r="H2914" i="23" a="1"/>
  <c r="H2914" i="23"/>
  <c r="H2915" i="23" a="1"/>
  <c r="H2915" i="23"/>
  <c r="H2916" i="23" a="1"/>
  <c r="H2916" i="23" s="1"/>
  <c r="H2917" i="23" a="1"/>
  <c r="H2917" i="23" s="1"/>
  <c r="H2918" i="23" a="1"/>
  <c r="H2918" i="23" s="1"/>
  <c r="H2919" i="23" a="1"/>
  <c r="H2919" i="23" s="1"/>
  <c r="H2920" i="23" a="1"/>
  <c r="H2920" i="23" s="1"/>
  <c r="H2921" i="23" a="1"/>
  <c r="H2921" i="23" s="1"/>
  <c r="H2922" i="23" a="1"/>
  <c r="H2922" i="23"/>
  <c r="H2923" i="23" a="1"/>
  <c r="H2923" i="23" s="1"/>
  <c r="H2924" i="23" a="1"/>
  <c r="H2924" i="23" s="1"/>
  <c r="H2925" i="23" a="1"/>
  <c r="H2925" i="23"/>
  <c r="H2926" i="23" a="1"/>
  <c r="H2926" i="23" s="1"/>
  <c r="H2927" i="23" a="1"/>
  <c r="H2927" i="23" s="1"/>
  <c r="H2928" i="23" a="1"/>
  <c r="H2928" i="23"/>
  <c r="H2929" i="23" a="1"/>
  <c r="H2929" i="23" s="1"/>
  <c r="H2930" i="23" a="1"/>
  <c r="H2930" i="23" s="1"/>
  <c r="H2931" i="23" a="1"/>
  <c r="H2931" i="23"/>
  <c r="H2932" i="23" a="1"/>
  <c r="H2932" i="23" s="1"/>
  <c r="H2933" i="23" a="1"/>
  <c r="H2933" i="23" s="1"/>
  <c r="H2934" i="23" a="1"/>
  <c r="H2934" i="23" s="1"/>
  <c r="H2935" i="23" a="1"/>
  <c r="H2935" i="23" s="1"/>
  <c r="H2936" i="23" a="1"/>
  <c r="H2936" i="23"/>
  <c r="H2937" i="23" a="1"/>
  <c r="H2937" i="23"/>
  <c r="H2938" i="23" a="1"/>
  <c r="H2938" i="23" s="1"/>
  <c r="H2939" i="23" a="1"/>
  <c r="H2939" i="23" s="1"/>
  <c r="H2940" i="23" a="1"/>
  <c r="H2940" i="23"/>
  <c r="H2941" i="23" a="1"/>
  <c r="H2941" i="23" s="1"/>
  <c r="H2942" i="23" a="1"/>
  <c r="H2942" i="23" s="1"/>
  <c r="H2943" i="23" a="1"/>
  <c r="H2943" i="23" s="1"/>
  <c r="H2944" i="23" a="1"/>
  <c r="H2944" i="23"/>
  <c r="H2945" i="23" a="1"/>
  <c r="H2945" i="23"/>
  <c r="H2946" i="23" a="1"/>
  <c r="H2946" i="23"/>
  <c r="H2947" i="23" a="1"/>
  <c r="H2947" i="23" s="1"/>
  <c r="H2948" i="23" a="1"/>
  <c r="H2948" i="23" s="1"/>
  <c r="H2949" i="23" a="1"/>
  <c r="H2949" i="23"/>
  <c r="H2950" i="23" a="1"/>
  <c r="H2950" i="23" s="1"/>
  <c r="H2951" i="23" a="1"/>
  <c r="H2951" i="23" s="1"/>
  <c r="H2952" i="23" a="1"/>
  <c r="H2952" i="23" s="1"/>
  <c r="H2953" i="23" a="1"/>
  <c r="H2953" i="23"/>
  <c r="H2954" i="23" a="1"/>
  <c r="H2954" i="23"/>
  <c r="H2955" i="23" a="1"/>
  <c r="H2955" i="23"/>
  <c r="H2956" i="23" a="1"/>
  <c r="H2956" i="23" s="1"/>
  <c r="H2957" i="23" a="1"/>
  <c r="H2957" i="23" s="1"/>
  <c r="H2958" i="23" a="1"/>
  <c r="H2958" i="23" s="1"/>
  <c r="H2959" i="23" a="1"/>
  <c r="H2959" i="23" s="1"/>
  <c r="H2960" i="23" a="1"/>
  <c r="H2960" i="23" s="1"/>
  <c r="H2961" i="23" a="1"/>
  <c r="H2961" i="23" s="1"/>
  <c r="H2962" i="23" a="1"/>
  <c r="H2962" i="23"/>
  <c r="H2963" i="23" a="1"/>
  <c r="H2963" i="23"/>
  <c r="H2964" i="23" a="1"/>
  <c r="H2964" i="23"/>
  <c r="H2965" i="23" a="1"/>
  <c r="H2965" i="23" s="1"/>
  <c r="H2966" i="23" a="1"/>
  <c r="H2966" i="23" s="1"/>
  <c r="H2967" i="23" a="1"/>
  <c r="H2967" i="23" s="1"/>
  <c r="H2968" i="23" a="1"/>
  <c r="H2968" i="23"/>
  <c r="H2969" i="23" a="1"/>
  <c r="H2969" i="23" s="1"/>
  <c r="H2970" i="23" a="1"/>
  <c r="H2970" i="23" s="1"/>
  <c r="H2971" i="23" a="1"/>
  <c r="H2971" i="23"/>
  <c r="H2972" i="23" a="1"/>
  <c r="H2972" i="23"/>
  <c r="H2973" i="23" a="1"/>
  <c r="H2973" i="23"/>
  <c r="H2974" i="23" a="1"/>
  <c r="H2974" i="23" s="1"/>
  <c r="H2975" i="23" a="1"/>
  <c r="H2975" i="23" s="1"/>
  <c r="H2976" i="23" a="1"/>
  <c r="H2976" i="23" s="1"/>
  <c r="H2977" i="23" a="1"/>
  <c r="H2977" i="23"/>
  <c r="H2978" i="23" a="1"/>
  <c r="H2978" i="23" s="1"/>
  <c r="H2979" i="23" a="1"/>
  <c r="H2979" i="23" s="1"/>
  <c r="H2980" i="23" a="1"/>
  <c r="H2980" i="23"/>
  <c r="H2981" i="23" a="1"/>
  <c r="H2981" i="23"/>
  <c r="H2982" i="23" a="1"/>
  <c r="H2982" i="23" s="1"/>
  <c r="H2983" i="23" a="1"/>
  <c r="H2983" i="23" s="1"/>
  <c r="H2984" i="23" a="1"/>
  <c r="H2984" i="23" s="1"/>
  <c r="H2985" i="23" a="1"/>
  <c r="H2985" i="23" s="1"/>
  <c r="H2986" i="23" a="1"/>
  <c r="H2986" i="23"/>
  <c r="H2987" i="23" a="1"/>
  <c r="H2987" i="23" s="1"/>
  <c r="H2988" i="23" a="1"/>
  <c r="H2988" i="23" s="1"/>
  <c r="H2989" i="23" a="1"/>
  <c r="H2989" i="23"/>
  <c r="H2990" i="23" a="1"/>
  <c r="H2990" i="23" s="1"/>
  <c r="H2991" i="23" a="1"/>
  <c r="H2991" i="23" s="1"/>
  <c r="H2992" i="23" a="1"/>
  <c r="H2992" i="23" s="1"/>
  <c r="H2993" i="23" a="1"/>
  <c r="H2993" i="23" s="1"/>
  <c r="H2994" i="23" a="1"/>
  <c r="H2994" i="23" s="1"/>
  <c r="H2995" i="23" a="1"/>
  <c r="H2995" i="23" s="1"/>
  <c r="H2996" i="23" a="1"/>
  <c r="H2996" i="23" s="1"/>
  <c r="H2997" i="23" a="1"/>
  <c r="H2997" i="23" s="1"/>
  <c r="H2998" i="23" a="1"/>
  <c r="H2998" i="23" s="1"/>
  <c r="H2999" i="23" a="1"/>
  <c r="H2999" i="23" s="1"/>
  <c r="H3000" i="23" a="1"/>
  <c r="H3000" i="23"/>
  <c r="H3001" i="23" a="1"/>
  <c r="H3001" i="23" s="1"/>
  <c r="H3002" i="23" a="1"/>
  <c r="H3002" i="23" s="1"/>
  <c r="H3003" i="23" a="1"/>
  <c r="H3003" i="23" s="1"/>
  <c r="H3004" i="23" a="1"/>
  <c r="H3004" i="23" s="1"/>
  <c r="H3005" i="23" a="1"/>
  <c r="H3005" i="23" s="1"/>
  <c r="H3006" i="23" a="1"/>
  <c r="H3006" i="23" s="1"/>
  <c r="H3007" i="23" a="1"/>
  <c r="H3007" i="23" s="1"/>
  <c r="H3008" i="23" a="1"/>
  <c r="H3008" i="23"/>
  <c r="H3009" i="23" a="1"/>
  <c r="H3009" i="23"/>
  <c r="H3010" i="23" a="1"/>
  <c r="H3010" i="23"/>
  <c r="H3011" i="23" a="1"/>
  <c r="H3011" i="23" s="1"/>
  <c r="H3012" i="23" a="1"/>
  <c r="H3012" i="23" s="1"/>
  <c r="H3013" i="23" a="1"/>
  <c r="H3013" i="23" s="1"/>
  <c r="H3014" i="23" a="1"/>
  <c r="H3014" i="23" s="1"/>
  <c r="H3015" i="23" a="1"/>
  <c r="H3015" i="23" s="1"/>
  <c r="H3016" i="23" a="1"/>
  <c r="H3016" i="23" s="1"/>
  <c r="H3017" i="23" a="1"/>
  <c r="H3017" i="23"/>
  <c r="H3018" i="23" a="1"/>
  <c r="H3018" i="23"/>
  <c r="H3019" i="23" a="1"/>
  <c r="H3019" i="23"/>
  <c r="H3020" i="23" a="1"/>
  <c r="H3020" i="23" s="1"/>
  <c r="H3021" i="23" a="1"/>
  <c r="H3021" i="23" s="1"/>
  <c r="H3022" i="23" a="1"/>
  <c r="H3022" i="23" s="1"/>
  <c r="H3023" i="23" a="1"/>
  <c r="H3023" i="23" s="1"/>
  <c r="H3024" i="23" a="1"/>
  <c r="H3024" i="23" s="1"/>
  <c r="H3025" i="23" a="1"/>
  <c r="H3025" i="23" s="1"/>
  <c r="H3026" i="23" a="1"/>
  <c r="H3026" i="23"/>
  <c r="H3027" i="23" a="1"/>
  <c r="H3027" i="23"/>
  <c r="H3028" i="23" a="1"/>
  <c r="H3028" i="23"/>
  <c r="H3029" i="23" a="1"/>
  <c r="H3029" i="23" s="1"/>
  <c r="H3030" i="23" a="1"/>
  <c r="H3030" i="23" s="1"/>
  <c r="H3031" i="23" a="1"/>
  <c r="H3031" i="23" s="1"/>
  <c r="H3032" i="23" a="1"/>
  <c r="H3032" i="23" s="1"/>
  <c r="H3033" i="23" a="1"/>
  <c r="H3033" i="23" s="1"/>
  <c r="H3034" i="23" a="1"/>
  <c r="H3034" i="23" s="1"/>
  <c r="H3035" i="23" a="1"/>
  <c r="H3035" i="23"/>
  <c r="H3036" i="23" a="1"/>
  <c r="H3036" i="23"/>
  <c r="H3037" i="23" a="1"/>
  <c r="H3037" i="23" s="1"/>
  <c r="H3038" i="23" a="1"/>
  <c r="H3038" i="23" s="1"/>
  <c r="H3039" i="23" a="1"/>
  <c r="H3039" i="23" s="1"/>
  <c r="H3040" i="23" a="1"/>
  <c r="H3040" i="23" s="1"/>
  <c r="H3041" i="23" a="1"/>
  <c r="H3041" i="23" s="1"/>
  <c r="H3042" i="23" a="1"/>
  <c r="H3042" i="23" s="1"/>
  <c r="H3043" i="23" a="1"/>
  <c r="H3043" i="23" s="1"/>
  <c r="H3044" i="23" a="1"/>
  <c r="H3044" i="23"/>
  <c r="H3045" i="23" a="1"/>
  <c r="H3045" i="23"/>
  <c r="H3046" i="23" a="1"/>
  <c r="H3046" i="23" s="1"/>
  <c r="H3047" i="23" a="1"/>
  <c r="H3047" i="23" s="1"/>
  <c r="H3048" i="23" a="1"/>
  <c r="H3048" i="23" s="1"/>
  <c r="H3049" i="23" a="1"/>
  <c r="H3049" i="23" s="1"/>
  <c r="H3050" i="23" a="1"/>
  <c r="H3050" i="23" s="1"/>
  <c r="H3051" i="23" a="1"/>
  <c r="H3051" i="23" s="1"/>
  <c r="H3052" i="23" a="1"/>
  <c r="H3052" i="23" s="1"/>
  <c r="H3053" i="23" a="1"/>
  <c r="H3053" i="23"/>
  <c r="H3054" i="23" a="1"/>
  <c r="H3054" i="23" s="1"/>
  <c r="H3055" i="23" a="1"/>
  <c r="H3055" i="23" s="1"/>
  <c r="H3056" i="23" a="1"/>
  <c r="H3056" i="23" s="1"/>
  <c r="H3057" i="23" a="1"/>
  <c r="H3057" i="23" s="1"/>
  <c r="H3058" i="23" a="1"/>
  <c r="H3058" i="23" s="1"/>
  <c r="H3059" i="23" a="1"/>
  <c r="H3059" i="23" s="1"/>
  <c r="H3060" i="23" a="1"/>
  <c r="H3060" i="23" s="1"/>
  <c r="H3061" i="23" a="1"/>
  <c r="H3061" i="23" s="1"/>
  <c r="H3062" i="23" a="1"/>
  <c r="H3062" i="23" s="1"/>
  <c r="H3063" i="23" a="1"/>
  <c r="H3063" i="23" s="1"/>
  <c r="H3064" i="23" a="1"/>
  <c r="H3064" i="23"/>
  <c r="H3065" i="23" a="1"/>
  <c r="H3065" i="23" s="1"/>
  <c r="H3066" i="23" a="1"/>
  <c r="H3066" i="23" s="1"/>
  <c r="H3067" i="23" a="1"/>
  <c r="H3067" i="23" s="1"/>
  <c r="H3068" i="23" a="1"/>
  <c r="H3068" i="23" s="1"/>
  <c r="H3069" i="23" a="1"/>
  <c r="H3069" i="23" s="1"/>
  <c r="H3070" i="23" a="1"/>
  <c r="H3070" i="23" s="1"/>
  <c r="H3071" i="23" a="1"/>
  <c r="H3071" i="23" s="1"/>
  <c r="H3072" i="23" a="1"/>
  <c r="H3072" i="23"/>
  <c r="H3073" i="23" a="1"/>
  <c r="H3073" i="23"/>
  <c r="H3074" i="23" a="1"/>
  <c r="H3074" i="23"/>
  <c r="H3075" i="23" a="1"/>
  <c r="H3075" i="23" s="1"/>
  <c r="H3076" i="23" a="1"/>
  <c r="H3076" i="23" s="1"/>
  <c r="H3077" i="23" a="1"/>
  <c r="H3077" i="23" s="1"/>
  <c r="H3078" i="23" a="1"/>
  <c r="H3078" i="23" s="1"/>
  <c r="H3079" i="23" a="1"/>
  <c r="H3079" i="23" s="1"/>
  <c r="H3080" i="23" a="1"/>
  <c r="H3080" i="23" s="1"/>
  <c r="H3081" i="23" a="1"/>
  <c r="H3081" i="23"/>
  <c r="H3082" i="23" a="1"/>
  <c r="H3082" i="23"/>
  <c r="H3083" i="23" a="1"/>
  <c r="H3083" i="23" s="1"/>
  <c r="H3084" i="23" a="1"/>
  <c r="H3084" i="23" s="1"/>
  <c r="H3085" i="23" a="1"/>
  <c r="H3085" i="23" s="1"/>
  <c r="H3086" i="23" a="1"/>
  <c r="H3086" i="23" s="1"/>
  <c r="H3087" i="23" a="1"/>
  <c r="H3087" i="23" s="1"/>
  <c r="H3088" i="23" a="1"/>
  <c r="H3088" i="23" s="1"/>
  <c r="H3089" i="23" a="1"/>
  <c r="H3089" i="23" s="1"/>
  <c r="H3090" i="23" a="1"/>
  <c r="H3090" i="23"/>
  <c r="H3091" i="23" a="1"/>
  <c r="H3091" i="23"/>
  <c r="H3092" i="23" a="1"/>
  <c r="H3092" i="23"/>
  <c r="H3093" i="23" a="1"/>
  <c r="H3093" i="23" s="1"/>
  <c r="H3094" i="23" a="1"/>
  <c r="H3094" i="23" s="1"/>
  <c r="H3095" i="23" a="1"/>
  <c r="H3095" i="23" s="1"/>
  <c r="H3096" i="23" a="1"/>
  <c r="H3096" i="23" s="1"/>
  <c r="H3097" i="23" a="1"/>
  <c r="H3097" i="23" s="1"/>
  <c r="H3098" i="23" a="1"/>
  <c r="H3098" i="23" s="1"/>
  <c r="H3099" i="23" a="1"/>
  <c r="H3099" i="23"/>
  <c r="H3100" i="23" a="1"/>
  <c r="H3100" i="23"/>
  <c r="H3101" i="23" a="1"/>
  <c r="H3101" i="23" s="1"/>
  <c r="H3102" i="23" a="1"/>
  <c r="H3102" i="23" s="1"/>
  <c r="H3103" i="23" a="1"/>
  <c r="H3103" i="23" s="1"/>
  <c r="H3104" i="23" a="1"/>
  <c r="H3104" i="23" s="1"/>
  <c r="H3105" i="23" a="1"/>
  <c r="H3105" i="23" s="1"/>
  <c r="H3106" i="23" a="1"/>
  <c r="H3106" i="23" s="1"/>
  <c r="H3107" i="23" a="1"/>
  <c r="H3107" i="23" s="1"/>
  <c r="H3108" i="23" a="1"/>
  <c r="H3108" i="23"/>
  <c r="H3109" i="23" a="1"/>
  <c r="H3109" i="23"/>
  <c r="H3110" i="23" a="1"/>
  <c r="H3110" i="23" s="1"/>
  <c r="H3111" i="23" a="1"/>
  <c r="H3111" i="23" s="1"/>
  <c r="H3112" i="23" a="1"/>
  <c r="H3112" i="23" s="1"/>
  <c r="H3113" i="23" a="1"/>
  <c r="H3113" i="23" s="1"/>
  <c r="H3114" i="23" a="1"/>
  <c r="H3114" i="23" s="1"/>
  <c r="H3115" i="23" a="1"/>
  <c r="H3115" i="23" s="1"/>
  <c r="H3116" i="23" a="1"/>
  <c r="H3116" i="23" s="1"/>
  <c r="H3117" i="23" a="1"/>
  <c r="H3117" i="23"/>
  <c r="H3118" i="23" a="1"/>
  <c r="H3118" i="23" s="1"/>
  <c r="H3119" i="23" a="1"/>
  <c r="H3119" i="23" s="1"/>
  <c r="H3120" i="23" a="1"/>
  <c r="H3120" i="23" s="1"/>
  <c r="H3121" i="23" a="1"/>
  <c r="H3121" i="23" s="1"/>
  <c r="H3122" i="23" a="1"/>
  <c r="H3122" i="23" s="1"/>
  <c r="H3123" i="23" a="1"/>
  <c r="H3123" i="23" s="1"/>
  <c r="H3124" i="23" a="1"/>
  <c r="H3124" i="23" s="1"/>
  <c r="H3125" i="23" a="1"/>
  <c r="H3125" i="23" s="1"/>
  <c r="H3126" i="23" a="1"/>
  <c r="H3126" i="23" s="1"/>
  <c r="H3127" i="23" a="1"/>
  <c r="H3127" i="23" s="1"/>
  <c r="H3128" i="23" a="1"/>
  <c r="H3128" i="23"/>
  <c r="H3129" i="23" a="1"/>
  <c r="H3129" i="23"/>
  <c r="H3130" i="23" a="1"/>
  <c r="H3130" i="23" s="1"/>
  <c r="H3131" i="23" a="1"/>
  <c r="H3131" i="23" s="1"/>
  <c r="H3132" i="23" a="1"/>
  <c r="H3132" i="23" s="1"/>
  <c r="H3133" i="23" a="1"/>
  <c r="H3133" i="23" s="1"/>
  <c r="H3134" i="23" a="1"/>
  <c r="H3134" i="23" s="1"/>
  <c r="H3135" i="23" a="1"/>
  <c r="H3135" i="23" s="1"/>
  <c r="H3136" i="23" a="1"/>
  <c r="H3136" i="23"/>
  <c r="H3137" i="23" a="1"/>
  <c r="H3137" i="23"/>
  <c r="H3138" i="23" a="1"/>
  <c r="H3138" i="23" s="1"/>
  <c r="H3139" i="23" a="1"/>
  <c r="H3139" i="23" s="1"/>
  <c r="H3140" i="23" a="1"/>
  <c r="H3140" i="23" s="1"/>
  <c r="H3141" i="23" a="1"/>
  <c r="H3141" i="23" s="1"/>
  <c r="H3142" i="23" a="1"/>
  <c r="H3142" i="23" s="1"/>
  <c r="H3143" i="23" a="1"/>
  <c r="H3143" i="23" s="1"/>
  <c r="H3144" i="23" a="1"/>
  <c r="H3144" i="23"/>
  <c r="H3145" i="23" a="1"/>
  <c r="H3145" i="23"/>
  <c r="H3146" i="23" a="1"/>
  <c r="H3146" i="23"/>
  <c r="H3147" i="23" a="1"/>
  <c r="H3147" i="23" s="1"/>
  <c r="H3148" i="23" a="1"/>
  <c r="H3148" i="23" s="1"/>
  <c r="H3149" i="23" a="1"/>
  <c r="H3149" i="23" s="1"/>
  <c r="H3150" i="23" a="1"/>
  <c r="H3150" i="23" s="1"/>
  <c r="H3151" i="23" a="1"/>
  <c r="H3151" i="23" s="1"/>
  <c r="H3152" i="23" a="1"/>
  <c r="H3152" i="23" s="1"/>
  <c r="H3153" i="23" a="1"/>
  <c r="H3153" i="23"/>
  <c r="H3154" i="23" a="1"/>
  <c r="H3154" i="23"/>
  <c r="H3155" i="23" a="1"/>
  <c r="H3155" i="23"/>
  <c r="H3156" i="23" a="1"/>
  <c r="H3156" i="23" s="1"/>
  <c r="H3157" i="23" a="1"/>
  <c r="H3157" i="23" s="1"/>
  <c r="H3158" i="23" a="1"/>
  <c r="H3158" i="23" s="1"/>
  <c r="H3159" i="23" a="1"/>
  <c r="H3159" i="23" s="1"/>
  <c r="H3160" i="23" a="1"/>
  <c r="H3160" i="23" s="1"/>
  <c r="H3161" i="23" a="1"/>
  <c r="H3161" i="23" s="1"/>
  <c r="H3162" i="23" a="1"/>
  <c r="H3162" i="23"/>
  <c r="H3163" i="23" a="1"/>
  <c r="H3163" i="23"/>
  <c r="H3164" i="23" a="1"/>
  <c r="H3164" i="23"/>
  <c r="H3165" i="23" a="1"/>
  <c r="H3165" i="23" s="1"/>
  <c r="H3166" i="23" a="1"/>
  <c r="H3166" i="23" s="1"/>
  <c r="H3167" i="23" a="1"/>
  <c r="H3167" i="23" s="1"/>
  <c r="H3168" i="23" a="1"/>
  <c r="H3168" i="23" s="1"/>
  <c r="H3169" i="23" a="1"/>
  <c r="H3169" i="23" s="1"/>
  <c r="H3170" i="23" a="1"/>
  <c r="H3170" i="23" s="1"/>
  <c r="H3171" i="23" a="1"/>
  <c r="H3171" i="23"/>
  <c r="H3172" i="23" a="1"/>
  <c r="H3172" i="23"/>
  <c r="H3173" i="23" a="1"/>
  <c r="H3173" i="23"/>
  <c r="H3174" i="23" a="1"/>
  <c r="H3174" i="23" s="1"/>
  <c r="H3175" i="23" a="1"/>
  <c r="H3175" i="23" s="1"/>
  <c r="H3176" i="23" a="1"/>
  <c r="H3176" i="23" s="1"/>
  <c r="H3177" i="23" a="1"/>
  <c r="H3177" i="23" s="1"/>
  <c r="H3178" i="23" a="1"/>
  <c r="H3178" i="23" s="1"/>
  <c r="H3179" i="23" a="1"/>
  <c r="H3179" i="23" s="1"/>
  <c r="H3180" i="23" a="1"/>
  <c r="H3180" i="23"/>
  <c r="H3181" i="23" a="1"/>
  <c r="H3181" i="23"/>
  <c r="H3182" i="23" a="1"/>
  <c r="H3182" i="23" s="1"/>
  <c r="H3183" i="23" a="1"/>
  <c r="H3183" i="23" s="1"/>
  <c r="H3184" i="23" a="1"/>
  <c r="H3184" i="23" s="1"/>
  <c r="H3185" i="23" a="1"/>
  <c r="H3185" i="23" s="1"/>
  <c r="H3186" i="23" a="1"/>
  <c r="H3186" i="23" s="1"/>
  <c r="H3187" i="23" a="1"/>
  <c r="H3187" i="23" s="1"/>
  <c r="H3188" i="23" a="1"/>
  <c r="H3188" i="23" s="1"/>
  <c r="H3189" i="23" a="1"/>
  <c r="H3189" i="23"/>
  <c r="H3190" i="23" a="1"/>
  <c r="H3190" i="23" s="1"/>
  <c r="H3191" i="23" a="1"/>
  <c r="H3191" i="23" s="1"/>
  <c r="H3192" i="23" a="1"/>
  <c r="H3192" i="23"/>
  <c r="H3193" i="23" a="1"/>
  <c r="H3193" i="23"/>
  <c r="H3194" i="23" a="1"/>
  <c r="H3194" i="23" s="1"/>
  <c r="H3195" i="23" a="1"/>
  <c r="H3195" i="23" s="1"/>
  <c r="H3196" i="23" a="1"/>
  <c r="H3196" i="23" s="1"/>
  <c r="H3197" i="23" a="1"/>
  <c r="H3197" i="23" s="1"/>
  <c r="H3198" i="23" a="1"/>
  <c r="H3198" i="23" s="1"/>
  <c r="H3199" i="23" a="1"/>
  <c r="H3199" i="23" s="1"/>
  <c r="H3200" i="23" a="1"/>
  <c r="H3200" i="23"/>
  <c r="H3201" i="23" a="1"/>
  <c r="H3201" i="23"/>
  <c r="H3202" i="23" a="1"/>
  <c r="H3202" i="23"/>
  <c r="H3203" i="23" a="1"/>
  <c r="H3203" i="23" s="1"/>
  <c r="H3204" i="23" a="1"/>
  <c r="H3204" i="23" s="1"/>
  <c r="H3205" i="23" a="1"/>
  <c r="H3205" i="23" s="1"/>
  <c r="H3206" i="23" a="1"/>
  <c r="H3206" i="23" s="1"/>
  <c r="H3207" i="23" a="1"/>
  <c r="H3207" i="23" s="1"/>
  <c r="H3208" i="23" a="1"/>
  <c r="H3208" i="23"/>
  <c r="H3209" i="23" a="1"/>
  <c r="H3209" i="23"/>
  <c r="H3210" i="23" a="1"/>
  <c r="H3210" i="23"/>
  <c r="H3211" i="23" a="1"/>
  <c r="H3211" i="23" s="1"/>
  <c r="H3212" i="23" a="1"/>
  <c r="H3212" i="23" s="1"/>
  <c r="H3213" i="23" a="1"/>
  <c r="H3213" i="23" s="1"/>
  <c r="H3214" i="23" a="1"/>
  <c r="H3214" i="23" s="1"/>
  <c r="H3215" i="23" a="1"/>
  <c r="H3215" i="23" s="1"/>
  <c r="H3216" i="23" a="1"/>
  <c r="H3216" i="23" s="1"/>
  <c r="H3217" i="23" a="1"/>
  <c r="H3217" i="23"/>
  <c r="H3218" i="23" a="1"/>
  <c r="H3218" i="23"/>
  <c r="H3219" i="23" a="1"/>
  <c r="H3219" i="23"/>
  <c r="H3220" i="23" a="1"/>
  <c r="H3220" i="23" s="1"/>
  <c r="H3221" i="23" a="1"/>
  <c r="H3221" i="23" s="1"/>
  <c r="H3222" i="23" a="1"/>
  <c r="H3222" i="23" s="1"/>
  <c r="H3223" i="23" a="1"/>
  <c r="H3223" i="23" s="1"/>
  <c r="H3224" i="23" a="1"/>
  <c r="H3224" i="23" s="1"/>
  <c r="H3225" i="23" a="1"/>
  <c r="H3225" i="23" s="1"/>
  <c r="H3226" i="23" a="1"/>
  <c r="H3226" i="23"/>
  <c r="H3227" i="23" a="1"/>
  <c r="H3227" i="23"/>
  <c r="H3228" i="23" a="1"/>
  <c r="H3228" i="23"/>
  <c r="H3229" i="23" a="1"/>
  <c r="H3229" i="23"/>
  <c r="H3230" i="23" a="1"/>
  <c r="H3230" i="23" s="1"/>
  <c r="H3231" i="23" a="1"/>
  <c r="H3231" i="23" s="1"/>
  <c r="H3232" i="23" a="1"/>
  <c r="H3232" i="23" s="1"/>
  <c r="H3233" i="23" a="1"/>
  <c r="H3233" i="23" s="1"/>
  <c r="H3234" i="23" a="1"/>
  <c r="H3234" i="23" s="1"/>
  <c r="H3235" i="23" a="1"/>
  <c r="H3235" i="23"/>
  <c r="H3236" i="23" a="1"/>
  <c r="H3236" i="23"/>
  <c r="H3237" i="23" a="1"/>
  <c r="H3237" i="23"/>
  <c r="H3238" i="23" a="1"/>
  <c r="H3238" i="23" s="1"/>
  <c r="H3239" i="23" a="1"/>
  <c r="H3239" i="23" s="1"/>
  <c r="H3240" i="23" a="1"/>
  <c r="H3240" i="23" s="1"/>
  <c r="H3241" i="23" a="1"/>
  <c r="H3241" i="23" s="1"/>
  <c r="H3242" i="23" a="1"/>
  <c r="H3242" i="23" s="1"/>
  <c r="H3243" i="23" a="1"/>
  <c r="H3243" i="23" s="1"/>
  <c r="H3244" i="23" a="1"/>
  <c r="H3244" i="23"/>
  <c r="H3245" i="23" a="1"/>
  <c r="H3245" i="23"/>
  <c r="H3246" i="23" a="1"/>
  <c r="H3246" i="23" s="1"/>
  <c r="H3247" i="23" a="1"/>
  <c r="H3247" i="23" s="1"/>
  <c r="H3248" i="23" a="1"/>
  <c r="H3248" i="23"/>
  <c r="H3249" i="23" a="1"/>
  <c r="H3249" i="23" s="1"/>
  <c r="H3250" i="23" a="1"/>
  <c r="H3250" i="23" s="1"/>
  <c r="H3251" i="23" a="1"/>
  <c r="H3251" i="23" s="1"/>
  <c r="H3252" i="23" a="1"/>
  <c r="H3252" i="23" s="1"/>
  <c r="H3253" i="23" a="1"/>
  <c r="H3253" i="23"/>
  <c r="H3254" i="23" a="1"/>
  <c r="H3254" i="23" s="1"/>
  <c r="H3255" i="23" a="1"/>
  <c r="H3255" i="23" s="1"/>
  <c r="H3256" i="23" a="1"/>
  <c r="H3256" i="23"/>
  <c r="H3257" i="23" a="1"/>
  <c r="H3257" i="23"/>
  <c r="H3258" i="23" a="1"/>
  <c r="H3258" i="23" s="1"/>
  <c r="H3259" i="23" a="1"/>
  <c r="H3259" i="23" s="1"/>
  <c r="H3260" i="23" a="1"/>
  <c r="H3260" i="23" s="1"/>
  <c r="H3261" i="23" a="1"/>
  <c r="H3261" i="23" s="1"/>
  <c r="H3262" i="23" a="1"/>
  <c r="H3262" i="23" s="1"/>
  <c r="H3263" i="23" a="1"/>
  <c r="H3263" i="23" s="1"/>
  <c r="H3264" i="23" a="1"/>
  <c r="H3264" i="23"/>
  <c r="H3265" i="23" a="1"/>
  <c r="H3265" i="23"/>
  <c r="H3266" i="23" a="1"/>
  <c r="H3266" i="23" s="1"/>
  <c r="H3267" i="23" a="1"/>
  <c r="H3267" i="23" s="1"/>
  <c r="H3268" i="23" a="1"/>
  <c r="H3268" i="23" s="1"/>
  <c r="H3269" i="23" a="1"/>
  <c r="H3269" i="23" s="1"/>
  <c r="H3270" i="23" a="1"/>
  <c r="H3270" i="23" s="1"/>
  <c r="H3271" i="23" a="1"/>
  <c r="H3271" i="23" s="1"/>
  <c r="H3272" i="23" a="1"/>
  <c r="H3272" i="23"/>
  <c r="H3273" i="23" a="1"/>
  <c r="H3273" i="23"/>
  <c r="H3274" i="23" a="1"/>
  <c r="H3274" i="23"/>
  <c r="H3275" i="23" a="1"/>
  <c r="H3275" i="23" s="1"/>
  <c r="H3276" i="23" a="1"/>
  <c r="H3276" i="23" s="1"/>
  <c r="H3277" i="23" a="1"/>
  <c r="H3277" i="23" s="1"/>
  <c r="H3278" i="23" a="1"/>
  <c r="H3278" i="23" s="1"/>
  <c r="H3279" i="23" a="1"/>
  <c r="H3279" i="23" s="1"/>
  <c r="H3280" i="23" a="1"/>
  <c r="H3280" i="23" s="1"/>
  <c r="H3281" i="23" a="1"/>
  <c r="H3281" i="23"/>
  <c r="H3282" i="23" a="1"/>
  <c r="H3282" i="23"/>
  <c r="H3283" i="23" a="1"/>
  <c r="H3283" i="23"/>
  <c r="H3284" i="23" a="1"/>
  <c r="H3284" i="23" s="1"/>
  <c r="H3285" i="23" a="1"/>
  <c r="H3285" i="23" s="1"/>
  <c r="H3286" i="23" a="1"/>
  <c r="H3286" i="23" s="1"/>
  <c r="H3287" i="23" a="1"/>
  <c r="H3287" i="23" s="1"/>
  <c r="H3288" i="23" a="1"/>
  <c r="H3288" i="23" s="1"/>
  <c r="H3289" i="23" a="1"/>
  <c r="H3289" i="23" s="1"/>
  <c r="H3290" i="23" a="1"/>
  <c r="H3290" i="23" s="1"/>
  <c r="H3291" i="23" a="1"/>
  <c r="H3291" i="23"/>
  <c r="H3292" i="23" a="1"/>
  <c r="H3292" i="23"/>
  <c r="H3293" i="23" a="1"/>
  <c r="H3293" i="23"/>
  <c r="H3294" i="23" a="1"/>
  <c r="H3294" i="23" s="1"/>
  <c r="H3295" i="23" a="1"/>
  <c r="H3295" i="23" s="1"/>
  <c r="H3296" i="23" a="1"/>
  <c r="H3296" i="23" s="1"/>
  <c r="H3297" i="23" a="1"/>
  <c r="H3297" i="23" s="1"/>
  <c r="H3298" i="23" a="1"/>
  <c r="H3298" i="23" s="1"/>
  <c r="H3299" i="23" a="1"/>
  <c r="H3299" i="23" s="1"/>
  <c r="H3300" i="23" a="1"/>
  <c r="H3300" i="23"/>
  <c r="H3301" i="23" a="1"/>
  <c r="H3301" i="23"/>
  <c r="H3302" i="23" a="1"/>
  <c r="H3302" i="23" s="1"/>
  <c r="H3303" i="23" a="1"/>
  <c r="H3303" i="23" s="1"/>
  <c r="H3304" i="23" a="1"/>
  <c r="H3304" i="23" s="1"/>
  <c r="H3305" i="23" a="1"/>
  <c r="H3305" i="23" s="1"/>
  <c r="H3306" i="23" a="1"/>
  <c r="H3306" i="23" s="1"/>
  <c r="H3307" i="23" a="1"/>
  <c r="H3307" i="23" s="1"/>
  <c r="H3308" i="23" a="1"/>
  <c r="H3308" i="23" s="1"/>
  <c r="H3309" i="23" a="1"/>
  <c r="H3309" i="23"/>
  <c r="H3310" i="23" a="1"/>
  <c r="H3310" i="23" s="1"/>
  <c r="H3311" i="23" a="1"/>
  <c r="H3311" i="23" s="1"/>
  <c r="H3312" i="23" a="1"/>
  <c r="H3312" i="23" s="1"/>
  <c r="H3313" i="23" a="1"/>
  <c r="H3313" i="23" s="1"/>
  <c r="H3314" i="23" a="1"/>
  <c r="H3314" i="23" s="1"/>
  <c r="H3315" i="23" a="1"/>
  <c r="H3315" i="23" s="1"/>
  <c r="H3316" i="23" a="1"/>
  <c r="H3316" i="23" s="1"/>
  <c r="H3317" i="23" a="1"/>
  <c r="H3317" i="23" s="1"/>
  <c r="H3318" i="23" a="1"/>
  <c r="H3318" i="23" s="1"/>
  <c r="H3319" i="23" a="1"/>
  <c r="H3319" i="23" s="1"/>
  <c r="H3320" i="23" a="1"/>
  <c r="H3320" i="23"/>
  <c r="H3321" i="23" a="1"/>
  <c r="H3321" i="23"/>
  <c r="H3322" i="23" a="1"/>
  <c r="H3322" i="23" s="1"/>
  <c r="H3323" i="23" a="1"/>
  <c r="H3323" i="23" s="1"/>
  <c r="H3324" i="23" a="1"/>
  <c r="H3324" i="23" s="1"/>
  <c r="H3325" i="23" a="1"/>
  <c r="H3325" i="23" s="1"/>
  <c r="H3326" i="23" a="1"/>
  <c r="H3326" i="23" s="1"/>
  <c r="H3327" i="23" a="1"/>
  <c r="H3327" i="23" s="1"/>
  <c r="H3328" i="23" a="1"/>
  <c r="H3328" i="23"/>
  <c r="H3329" i="23" a="1"/>
  <c r="H3329" i="23"/>
  <c r="H3330" i="23" a="1"/>
  <c r="H3330" i="23"/>
  <c r="H3331" i="23" a="1"/>
  <c r="H3331" i="23" s="1"/>
  <c r="H3332" i="23" a="1"/>
  <c r="H3332" i="23" s="1"/>
  <c r="H3333" i="23" a="1"/>
  <c r="H3333" i="23" s="1"/>
  <c r="H3334" i="23" a="1"/>
  <c r="H3334" i="23" s="1"/>
  <c r="H3335" i="23" a="1"/>
  <c r="H3335" i="23" s="1"/>
  <c r="H3336" i="23" a="1"/>
  <c r="H3336" i="23" s="1"/>
  <c r="H3337" i="23" a="1"/>
  <c r="H3337" i="23"/>
  <c r="H3338" i="23" a="1"/>
  <c r="H3338" i="23"/>
  <c r="H3339" i="23" a="1"/>
  <c r="H3339" i="23" s="1"/>
  <c r="H3340" i="23" a="1"/>
  <c r="H3340" i="23" s="1"/>
  <c r="H3341" i="23" a="1"/>
  <c r="H3341" i="23" s="1"/>
  <c r="H3342" i="23" a="1"/>
  <c r="H3342" i="23" s="1"/>
  <c r="H3343" i="23" a="1"/>
  <c r="H3343" i="23" s="1"/>
  <c r="H3344" i="23" a="1"/>
  <c r="H3344" i="23" s="1"/>
  <c r="H3345" i="23" a="1"/>
  <c r="H3345" i="23" s="1"/>
  <c r="H3346" i="23" a="1"/>
  <c r="H3346" i="23"/>
  <c r="H3347" i="23" a="1"/>
  <c r="H3347" i="23"/>
  <c r="H3348" i="23" a="1"/>
  <c r="H3348" i="23"/>
  <c r="H3349" i="23" a="1"/>
  <c r="H3349" i="23" s="1"/>
  <c r="H3350" i="23" a="1"/>
  <c r="H3350" i="23" s="1"/>
  <c r="H3351" i="23" a="1"/>
  <c r="H3351" i="23" s="1"/>
  <c r="H3352" i="23" a="1"/>
  <c r="H3352" i="23" s="1"/>
  <c r="H3353" i="23" a="1"/>
  <c r="H3353" i="23" s="1"/>
  <c r="H3354" i="23" a="1"/>
  <c r="H3354" i="23" s="1"/>
  <c r="H3355" i="23" a="1"/>
  <c r="H3355" i="23"/>
  <c r="H3356" i="23" a="1"/>
  <c r="H3356" i="23"/>
  <c r="H3357" i="23" a="1"/>
  <c r="H3357" i="23"/>
  <c r="H3358" i="23" a="1"/>
  <c r="H3358" i="23" s="1"/>
  <c r="H3359" i="23" a="1"/>
  <c r="H3359" i="23" s="1"/>
  <c r="H3360" i="23" a="1"/>
  <c r="H3360" i="23" s="1"/>
  <c r="H3361" i="23" a="1"/>
  <c r="H3361" i="23" s="1"/>
  <c r="H3362" i="23" a="1"/>
  <c r="H3362" i="23" s="1"/>
  <c r="H3363" i="23" a="1"/>
  <c r="H3363" i="23" s="1"/>
  <c r="H3364" i="23" a="1"/>
  <c r="H3364" i="23"/>
  <c r="H3365" i="23" a="1"/>
  <c r="H3365" i="23"/>
  <c r="H3366" i="23" a="1"/>
  <c r="H3366" i="23" s="1"/>
  <c r="H3367" i="23" a="1"/>
  <c r="H3367" i="23" s="1"/>
  <c r="H3368" i="23" a="1"/>
  <c r="H3368" i="23" s="1"/>
  <c r="H3369" i="23" a="1"/>
  <c r="H3369" i="23" s="1"/>
  <c r="H3370" i="23" a="1"/>
  <c r="H3370" i="23" s="1"/>
  <c r="H3371" i="23" a="1"/>
  <c r="H3371" i="23" s="1"/>
  <c r="H3372" i="23" a="1"/>
  <c r="H3372" i="23" s="1"/>
  <c r="H3373" i="23" a="1"/>
  <c r="H3373" i="23"/>
  <c r="H3374" i="23" a="1"/>
  <c r="H3374" i="23" s="1"/>
  <c r="H3375" i="23" a="1"/>
  <c r="H3375" i="23" s="1"/>
  <c r="H3376" i="23" a="1"/>
  <c r="H3376" i="23"/>
  <c r="H3377" i="23" a="1"/>
  <c r="H3377" i="23" s="1"/>
  <c r="H3378" i="23" a="1"/>
  <c r="H3378" i="23" s="1"/>
  <c r="H3379" i="23" a="1"/>
  <c r="H3379" i="23" s="1"/>
  <c r="H3380" i="23" a="1"/>
  <c r="H3380" i="23" s="1"/>
  <c r="H3381" i="23" a="1"/>
  <c r="H3381" i="23" s="1"/>
  <c r="H3382" i="23" a="1"/>
  <c r="H3382" i="23" s="1"/>
  <c r="H3383" i="23" a="1"/>
  <c r="H3383" i="23" s="1"/>
  <c r="H3384" i="23" a="1"/>
  <c r="H3384" i="23"/>
  <c r="H3385" i="23" a="1"/>
  <c r="H3385" i="23" s="1"/>
  <c r="H3386" i="23" a="1"/>
  <c r="H3386" i="23" s="1"/>
  <c r="H3387" i="23" a="1"/>
  <c r="H3387" i="23" s="1"/>
  <c r="H3388" i="23" a="1"/>
  <c r="H3388" i="23" s="1"/>
  <c r="H3389" i="23" a="1"/>
  <c r="H3389" i="23" s="1"/>
  <c r="H3390" i="23" a="1"/>
  <c r="H3390" i="23" s="1"/>
  <c r="H3391" i="23" a="1"/>
  <c r="H3391" i="23" s="1"/>
  <c r="H3392" i="23" a="1"/>
  <c r="H3392" i="23"/>
  <c r="H3393" i="23" a="1"/>
  <c r="H3393" i="23"/>
  <c r="H3394" i="23" a="1"/>
  <c r="H3394" i="23"/>
  <c r="H3395" i="23" a="1"/>
  <c r="H3395" i="23" s="1"/>
  <c r="H3396" i="23" a="1"/>
  <c r="H3396" i="23" s="1"/>
  <c r="H3397" i="23" a="1"/>
  <c r="H3397" i="23" s="1"/>
  <c r="H3398" i="23" a="1"/>
  <c r="H3398" i="23" s="1"/>
  <c r="H3399" i="23" a="1"/>
  <c r="H3399" i="23" s="1"/>
  <c r="H3400" i="23" a="1"/>
  <c r="H3400" i="23" s="1"/>
  <c r="H3401" i="23" a="1"/>
  <c r="H3401" i="23"/>
  <c r="H3402" i="23" a="1"/>
  <c r="H3402" i="23" s="1"/>
  <c r="H3403" i="23" a="1"/>
  <c r="H3403" i="23"/>
  <c r="H3404" i="23" a="1"/>
  <c r="H3404" i="23" s="1"/>
  <c r="H3405" i="23" a="1"/>
  <c r="H3405" i="23" s="1"/>
  <c r="H3406" i="23" a="1"/>
  <c r="H3406" i="23" s="1"/>
  <c r="H3407" i="23" a="1"/>
  <c r="H3407" i="23" s="1"/>
  <c r="H3408" i="23" a="1"/>
  <c r="H3408" i="23" s="1"/>
  <c r="H3409" i="23" a="1"/>
  <c r="H3409" i="23" s="1"/>
  <c r="H3410" i="23" a="1"/>
  <c r="H3410" i="23"/>
  <c r="H3411" i="23" a="1"/>
  <c r="H3411" i="23" s="1"/>
  <c r="H3412" i="23" a="1"/>
  <c r="H3412" i="23"/>
  <c r="H3413" i="23" a="1"/>
  <c r="H3413" i="23" s="1"/>
  <c r="H3414" i="23" a="1"/>
  <c r="H3414" i="23" s="1"/>
  <c r="H3415" i="23" a="1"/>
  <c r="H3415" i="23" s="1"/>
  <c r="H3416" i="23" a="1"/>
  <c r="H3416" i="23" s="1"/>
  <c r="H3417" i="23" a="1"/>
  <c r="H3417" i="23" s="1"/>
  <c r="H3418" i="23" a="1"/>
  <c r="H3418" i="23" s="1"/>
  <c r="H3419" i="23" a="1"/>
  <c r="H3419" i="23"/>
  <c r="H3420" i="23" a="1"/>
  <c r="H3420" i="23" s="1"/>
  <c r="H3421" i="23" a="1"/>
  <c r="H3421" i="23" s="1"/>
  <c r="H3422" i="23" a="1"/>
  <c r="H3422" i="23" s="1"/>
  <c r="H3423" i="23" a="1"/>
  <c r="H3423" i="23" s="1"/>
  <c r="H3424" i="23" a="1"/>
  <c r="H3424" i="23" s="1"/>
  <c r="H3425" i="23" a="1"/>
  <c r="H3425" i="23" s="1"/>
  <c r="H3426" i="23" a="1"/>
  <c r="H3426" i="23" s="1"/>
  <c r="H3427" i="23" a="1"/>
  <c r="H3427" i="23" s="1"/>
  <c r="H3428" i="23" a="1"/>
  <c r="H3428" i="23"/>
  <c r="H3429" i="23" a="1"/>
  <c r="H3429" i="23" s="1"/>
  <c r="H3430" i="23" a="1"/>
  <c r="H3430" i="23" s="1"/>
  <c r="H3431" i="23" a="1"/>
  <c r="H3431" i="23" s="1"/>
  <c r="H3432" i="23" a="1"/>
  <c r="H3432" i="23" s="1"/>
  <c r="H3433" i="23" a="1"/>
  <c r="H3433" i="23" s="1"/>
  <c r="H3434" i="23" a="1"/>
  <c r="H3434" i="23" s="1"/>
  <c r="H3435" i="23" a="1"/>
  <c r="H3435" i="23" s="1"/>
  <c r="H3436" i="23" a="1"/>
  <c r="H3436" i="23" s="1"/>
  <c r="H3437" i="23" a="1"/>
  <c r="H3437" i="23"/>
  <c r="H3438" i="23" a="1"/>
  <c r="H3438" i="23" s="1"/>
  <c r="H3439" i="23" a="1"/>
  <c r="H3439" i="23" s="1"/>
  <c r="H3440" i="23" a="1"/>
  <c r="H3440" i="23" s="1"/>
  <c r="H3441" i="23" a="1"/>
  <c r="H3441" i="23" s="1"/>
  <c r="H3442" i="23" a="1"/>
  <c r="H3442" i="23" s="1"/>
  <c r="H3443" i="23" a="1"/>
  <c r="H3443" i="23" s="1"/>
  <c r="H3444" i="23" a="1"/>
  <c r="H3444" i="23" s="1"/>
  <c r="H3445" i="23" a="1"/>
  <c r="H3445" i="23" s="1"/>
  <c r="H3446" i="23" a="1"/>
  <c r="H3446" i="23" s="1"/>
  <c r="H3447" i="23" a="1"/>
  <c r="H3447" i="23" s="1"/>
  <c r="H3448" i="23" a="1"/>
  <c r="H3448" i="23" s="1"/>
  <c r="H3449" i="23" a="1"/>
  <c r="H3449" i="23" s="1"/>
  <c r="H3450" i="23" a="1"/>
  <c r="H3450" i="23" s="1"/>
  <c r="H3451" i="23" a="1"/>
  <c r="H3451" i="23" s="1"/>
  <c r="H3452" i="23" a="1"/>
  <c r="H3452" i="23" s="1"/>
  <c r="H3453" i="23" a="1"/>
  <c r="H3453" i="23" s="1"/>
  <c r="H3454" i="23" a="1"/>
  <c r="H3454" i="23" s="1"/>
  <c r="H3455" i="23" a="1"/>
  <c r="H3455" i="23" s="1"/>
  <c r="H3456" i="23" a="1"/>
  <c r="H3456" i="23"/>
  <c r="H3457" i="23" a="1"/>
  <c r="H3457" i="23" s="1"/>
  <c r="H3458" i="23" a="1"/>
  <c r="H3458" i="23" s="1"/>
  <c r="H3459" i="23" a="1"/>
  <c r="H3459" i="23" s="1"/>
  <c r="H3460" i="23" a="1"/>
  <c r="H3460" i="23" s="1"/>
  <c r="H3461" i="23" a="1"/>
  <c r="H3461" i="23" s="1"/>
  <c r="H3462" i="23" a="1"/>
  <c r="H3462" i="23" s="1"/>
  <c r="H3463" i="23" a="1"/>
  <c r="H3463" i="23" s="1"/>
  <c r="H3464" i="23" a="1"/>
  <c r="H3464" i="23" s="1"/>
  <c r="H3465" i="23" a="1"/>
  <c r="H3465" i="23"/>
  <c r="H3466" i="23" a="1"/>
  <c r="H3466" i="23" s="1"/>
  <c r="H3467" i="23" a="1"/>
  <c r="H3467" i="23" s="1"/>
  <c r="H3468" i="23" a="1"/>
  <c r="H3468" i="23" s="1"/>
  <c r="H3469" i="23" a="1"/>
  <c r="H3469" i="23" s="1"/>
  <c r="H3470" i="23" a="1"/>
  <c r="H3470" i="23" s="1"/>
  <c r="H3471" i="23" a="1"/>
  <c r="H3471" i="23" s="1"/>
  <c r="H3472" i="23" a="1"/>
  <c r="H3472" i="23" s="1"/>
  <c r="H3473" i="23" a="1"/>
  <c r="H3473" i="23" s="1"/>
  <c r="H3474" i="23" a="1"/>
  <c r="H3474" i="23"/>
  <c r="H3475" i="23" a="1"/>
  <c r="H3475" i="23" s="1"/>
  <c r="H3476" i="23" a="1"/>
  <c r="H3476" i="23"/>
  <c r="H3477" i="23" a="1"/>
  <c r="H3477" i="23" s="1"/>
  <c r="H3478" i="23" a="1"/>
  <c r="H3478" i="23" s="1"/>
  <c r="H3479" i="23" a="1"/>
  <c r="H3479" i="23" s="1"/>
  <c r="H3480" i="23" a="1"/>
  <c r="H3480" i="23" s="1"/>
  <c r="H3481" i="23" a="1"/>
  <c r="H3481" i="23" s="1"/>
  <c r="H3482" i="23" a="1"/>
  <c r="H3482" i="23" s="1"/>
  <c r="H3483" i="23" a="1"/>
  <c r="H3483" i="23"/>
  <c r="H3484" i="23" a="1"/>
  <c r="H3484" i="23" s="1"/>
  <c r="H3485" i="23" a="1"/>
  <c r="H3485" i="23" s="1"/>
  <c r="H3486" i="23" a="1"/>
  <c r="H3486" i="23" s="1"/>
  <c r="H3487" i="23" a="1"/>
  <c r="H3487" i="23" s="1"/>
  <c r="H3488" i="23" a="1"/>
  <c r="H3488" i="23" s="1"/>
  <c r="H3489" i="23" a="1"/>
  <c r="H3489" i="23" s="1"/>
  <c r="H3490" i="23" a="1"/>
  <c r="H3490" i="23" s="1"/>
  <c r="H3491" i="23" a="1"/>
  <c r="H3491" i="23" s="1"/>
  <c r="H3492" i="23" a="1"/>
  <c r="H3492" i="23"/>
  <c r="H3493" i="23" a="1"/>
  <c r="H3493" i="23" s="1"/>
  <c r="H3494" i="23" a="1"/>
  <c r="H3494" i="23" s="1"/>
  <c r="H3495" i="23" a="1"/>
  <c r="H3495" i="23" s="1"/>
  <c r="H3496" i="23" a="1"/>
  <c r="H3496" i="23" s="1"/>
  <c r="H3497" i="23" a="1"/>
  <c r="H3497" i="23" s="1"/>
  <c r="H3498" i="23" a="1"/>
  <c r="H3498" i="23" s="1"/>
  <c r="H3499" i="23" a="1"/>
  <c r="H3499" i="23" s="1"/>
  <c r="H3500" i="23" a="1"/>
  <c r="H3500" i="23" s="1"/>
  <c r="H3501" i="23" a="1"/>
  <c r="H3501" i="23"/>
  <c r="H3502" i="23" a="1"/>
  <c r="H3502" i="23" s="1"/>
  <c r="H3503" i="23" a="1"/>
  <c r="H3503" i="23" s="1"/>
  <c r="H3504" i="23" a="1"/>
  <c r="H3504" i="23" s="1"/>
  <c r="H3505" i="23" a="1"/>
  <c r="H3505" i="23" s="1"/>
  <c r="H3506" i="23" a="1"/>
  <c r="H3506" i="23" s="1"/>
  <c r="H3507" i="23" a="1"/>
  <c r="H3507" i="23" s="1"/>
  <c r="H3508" i="23" a="1"/>
  <c r="H3508" i="23" s="1"/>
  <c r="H3509" i="23" a="1"/>
  <c r="H3509" i="23" s="1"/>
  <c r="H3510" i="23" a="1"/>
  <c r="H3510" i="23" s="1"/>
  <c r="H3511" i="23" a="1"/>
  <c r="H3511" i="23" s="1"/>
  <c r="H3512" i="23" a="1"/>
  <c r="H3512" i="23" s="1"/>
  <c r="H3513" i="23" a="1"/>
  <c r="H3513" i="23" s="1"/>
  <c r="H3514" i="23" a="1"/>
  <c r="H3514" i="23" s="1"/>
  <c r="H3515" i="23" a="1"/>
  <c r="H3515" i="23" s="1"/>
  <c r="H3516" i="23" a="1"/>
  <c r="H3516" i="23" s="1"/>
  <c r="H3517" i="23" a="1"/>
  <c r="H3517" i="23" s="1"/>
  <c r="H3518" i="23" a="1"/>
  <c r="H3518" i="23" s="1"/>
  <c r="H3519" i="23" a="1"/>
  <c r="H3519" i="23" s="1"/>
  <c r="H3520" i="23" a="1"/>
  <c r="H3520" i="23"/>
  <c r="H3521" i="23" a="1"/>
  <c r="H3521" i="23" s="1"/>
  <c r="H3522" i="23" a="1"/>
  <c r="H3522" i="23"/>
  <c r="H3523" i="23" a="1"/>
  <c r="H3523" i="23" s="1"/>
  <c r="H3524" i="23" a="1"/>
  <c r="H3524" i="23" s="1"/>
  <c r="H3525" i="23" a="1"/>
  <c r="H3525" i="23" s="1"/>
  <c r="H3526" i="23" a="1"/>
  <c r="H3526" i="23" s="1"/>
  <c r="H3527" i="23" a="1"/>
  <c r="H3527" i="23" s="1"/>
  <c r="H3528" i="23" a="1"/>
  <c r="H3528" i="23" s="1"/>
  <c r="H3529" i="23" a="1"/>
  <c r="H3529" i="23"/>
  <c r="H3530" i="23" a="1"/>
  <c r="H3530" i="23" s="1"/>
  <c r="H3531" i="23" a="1"/>
  <c r="H3531" i="23" s="1"/>
  <c r="H3532" i="23" a="1"/>
  <c r="H3532" i="23" s="1"/>
  <c r="H3533" i="23" a="1"/>
  <c r="H3533" i="23" s="1"/>
  <c r="H3534" i="23" a="1"/>
  <c r="H3534" i="23" s="1"/>
  <c r="H3535" i="23" a="1"/>
  <c r="H3535" i="23" s="1"/>
  <c r="H3536" i="23" a="1"/>
  <c r="H3536" i="23" s="1"/>
  <c r="H3537" i="23" a="1"/>
  <c r="H3537" i="23" s="1"/>
  <c r="H3538" i="23" a="1"/>
  <c r="H3538" i="23"/>
  <c r="H3539" i="23" a="1"/>
  <c r="H3539" i="23" s="1"/>
  <c r="H3540" i="23" a="1"/>
  <c r="H3540" i="23"/>
  <c r="H3541" i="23" a="1"/>
  <c r="H3541" i="23" s="1"/>
  <c r="H3542" i="23" a="1"/>
  <c r="H3542" i="23" s="1"/>
  <c r="H3543" i="23" a="1"/>
  <c r="H3543" i="23" s="1"/>
  <c r="H3544" i="23" a="1"/>
  <c r="H3544" i="23" s="1"/>
  <c r="H3545" i="23" a="1"/>
  <c r="H3545" i="23" s="1"/>
  <c r="H3546" i="23" a="1"/>
  <c r="H3546" i="23" s="1"/>
  <c r="H3547" i="23" a="1"/>
  <c r="H3547" i="23"/>
  <c r="H3548" i="23" a="1"/>
  <c r="H3548" i="23" s="1"/>
  <c r="H3549" i="23" a="1"/>
  <c r="H3549" i="23"/>
  <c r="H3550" i="23" a="1"/>
  <c r="H3550" i="23" s="1"/>
  <c r="H3551" i="23" a="1"/>
  <c r="H3551" i="23" s="1"/>
  <c r="H3552" i="23" a="1"/>
  <c r="H3552" i="23" s="1"/>
  <c r="H3553" i="23" a="1"/>
  <c r="H3553" i="23" s="1"/>
  <c r="H3554" i="23" a="1"/>
  <c r="H3554" i="23" s="1"/>
  <c r="H3555" i="23" a="1"/>
  <c r="H3555" i="23" s="1"/>
  <c r="H3556" i="23" a="1"/>
  <c r="H3556" i="23"/>
  <c r="H3557" i="23" a="1"/>
  <c r="H3557" i="23" s="1"/>
  <c r="H3558" i="23" a="1"/>
  <c r="H3558" i="23" s="1"/>
  <c r="H3559" i="23" a="1"/>
  <c r="H3559" i="23" s="1"/>
  <c r="H3560" i="23" a="1"/>
  <c r="H3560" i="23" s="1"/>
  <c r="H3561" i="23" a="1"/>
  <c r="H3561" i="23" s="1"/>
  <c r="H3562" i="23" a="1"/>
  <c r="H3562" i="23" s="1"/>
  <c r="H3563" i="23" a="1"/>
  <c r="H3563" i="23" s="1"/>
  <c r="H3564" i="23" a="1"/>
  <c r="H3564" i="23" s="1"/>
  <c r="H3565" i="23" a="1"/>
  <c r="H3565" i="23"/>
  <c r="H3566" i="23" a="1"/>
  <c r="H3566" i="23" s="1"/>
  <c r="H3567" i="23" a="1"/>
  <c r="H3567" i="23" s="1"/>
  <c r="H3568" i="23" a="1"/>
  <c r="H3568" i="23" s="1"/>
  <c r="H3569" i="23" a="1"/>
  <c r="H3569" i="23" s="1"/>
  <c r="H3570" i="23" a="1"/>
  <c r="H3570" i="23" s="1"/>
  <c r="H3571" i="23" a="1"/>
  <c r="H3571" i="23" s="1"/>
  <c r="H3572" i="23" a="1"/>
  <c r="H3572" i="23" s="1"/>
  <c r="H3573" i="23" a="1"/>
  <c r="H3573" i="23" s="1"/>
  <c r="H3574" i="23" a="1"/>
  <c r="H3574" i="23" s="1"/>
  <c r="H3575" i="23" a="1"/>
  <c r="H3575" i="23" s="1"/>
  <c r="H3576" i="23" a="1"/>
  <c r="H3576" i="23" s="1"/>
  <c r="H3577" i="23" a="1"/>
  <c r="H3577" i="23"/>
  <c r="H3578" i="23" a="1"/>
  <c r="H3578" i="23" s="1"/>
  <c r="H3579" i="23" a="1"/>
  <c r="H3579" i="23" s="1"/>
  <c r="H3580" i="23" a="1"/>
  <c r="H3580" i="23" s="1"/>
  <c r="H3581" i="23" a="1"/>
  <c r="H3581" i="23" s="1"/>
  <c r="H3582" i="23" a="1"/>
  <c r="H3582" i="23" s="1"/>
  <c r="H3583" i="23" a="1"/>
  <c r="H3583" i="23" s="1"/>
  <c r="H3584" i="23" a="1"/>
  <c r="H3584" i="23"/>
  <c r="H3585" i="23" a="1"/>
  <c r="H3585" i="23" s="1"/>
  <c r="H3586" i="23" a="1"/>
  <c r="H3586" i="23" s="1"/>
  <c r="H3587" i="23" a="1"/>
  <c r="H3587" i="23" s="1"/>
  <c r="H3588" i="23" a="1"/>
  <c r="H3588" i="23" s="1"/>
  <c r="H3589" i="23" a="1"/>
  <c r="H3589" i="23" s="1"/>
  <c r="H3590" i="23" a="1"/>
  <c r="H3590" i="23" s="1"/>
  <c r="H3591" i="23" a="1"/>
  <c r="H3591" i="23" s="1"/>
  <c r="H3592" i="23" a="1"/>
  <c r="H3592" i="23" s="1"/>
  <c r="H3593" i="23" a="1"/>
  <c r="H3593" i="23"/>
  <c r="H3594" i="23" a="1"/>
  <c r="H3594" i="23" s="1"/>
  <c r="H3595" i="23" a="1"/>
  <c r="H3595" i="23" s="1"/>
  <c r="H3596" i="23" a="1"/>
  <c r="H3596" i="23" s="1"/>
  <c r="H3597" i="23" a="1"/>
  <c r="H3597" i="23" s="1"/>
  <c r="H3598" i="23" a="1"/>
  <c r="H3598" i="23" s="1"/>
  <c r="H3599" i="23" a="1"/>
  <c r="H3599" i="23" s="1"/>
  <c r="H3600" i="23" a="1"/>
  <c r="H3600" i="23" s="1"/>
  <c r="H3601" i="23" a="1"/>
  <c r="H3601" i="23" s="1"/>
  <c r="H3602" i="23" a="1"/>
  <c r="H3602" i="23"/>
  <c r="H3603" i="23" a="1"/>
  <c r="H3603" i="23" s="1"/>
  <c r="H3604" i="23" a="1"/>
  <c r="H3604" i="23" s="1"/>
  <c r="H3605" i="23" a="1"/>
  <c r="H3605" i="23" s="1"/>
  <c r="H3606" i="23" a="1"/>
  <c r="H3606" i="23" s="1"/>
  <c r="H3607" i="23" a="1"/>
  <c r="H3607" i="23" s="1"/>
  <c r="H3608" i="23" a="1"/>
  <c r="H3608" i="23" s="1"/>
  <c r="H3609" i="23" a="1"/>
  <c r="H3609" i="23" s="1"/>
  <c r="H3610" i="23" a="1"/>
  <c r="H3610" i="23" s="1"/>
  <c r="H3611" i="23" a="1"/>
  <c r="H3611" i="23"/>
  <c r="H3612" i="23" a="1"/>
  <c r="H3612" i="23" s="1"/>
  <c r="H3613" i="23" a="1"/>
  <c r="H3613" i="23"/>
  <c r="H3614" i="23" a="1"/>
  <c r="H3614" i="23" s="1"/>
  <c r="H3615" i="23" a="1"/>
  <c r="H3615" i="23" s="1"/>
  <c r="H3616" i="23" a="1"/>
  <c r="H3616" i="23" s="1"/>
  <c r="H3617" i="23" a="1"/>
  <c r="H3617" i="23" s="1"/>
  <c r="H3618" i="23" a="1"/>
  <c r="H3618" i="23" s="1"/>
  <c r="H3619" i="23" a="1"/>
  <c r="H3619" i="23" s="1"/>
  <c r="H3620" i="23" a="1"/>
  <c r="H3620" i="23"/>
  <c r="H3621" i="23" a="1"/>
  <c r="H3621" i="23" s="1"/>
  <c r="H3622" i="23" a="1"/>
  <c r="H3622" i="23" s="1"/>
  <c r="H3623" i="23" a="1"/>
  <c r="H3623" i="23" s="1"/>
  <c r="H3624" i="23" a="1"/>
  <c r="H3624" i="23" s="1"/>
  <c r="H3625" i="23" a="1"/>
  <c r="H3625" i="23" s="1"/>
  <c r="H3626" i="23" a="1"/>
  <c r="H3626" i="23" s="1"/>
  <c r="H3627" i="23" a="1"/>
  <c r="H3627" i="23" s="1"/>
  <c r="H3628" i="23" a="1"/>
  <c r="H3628" i="23" s="1"/>
  <c r="H3629" i="23" a="1"/>
  <c r="H3629" i="23"/>
  <c r="H3630" i="23" a="1"/>
  <c r="H3630" i="23" s="1"/>
  <c r="H3631" i="23" a="1"/>
  <c r="H3631" i="23" s="1"/>
  <c r="H3632" i="23" a="1"/>
  <c r="H3632" i="23"/>
  <c r="H3633" i="23" a="1"/>
  <c r="H3633" i="23" s="1"/>
  <c r="H3634" i="23" a="1"/>
  <c r="H3634" i="23" s="1"/>
  <c r="H3635" i="23" a="1"/>
  <c r="H3635" i="23" s="1"/>
  <c r="H3636" i="23" a="1"/>
  <c r="H3636" i="23" s="1"/>
  <c r="H3637" i="23" a="1"/>
  <c r="H3637" i="23" s="1"/>
  <c r="H3638" i="23" a="1"/>
  <c r="H3638" i="23" s="1"/>
  <c r="H3639" i="23" a="1"/>
  <c r="H3639" i="23" s="1"/>
  <c r="H3640" i="23" a="1"/>
  <c r="H3640" i="23" s="1"/>
  <c r="H3641" i="23" a="1"/>
  <c r="H3641" i="23"/>
  <c r="H3642" i="23" a="1"/>
  <c r="H3642" i="23" s="1"/>
  <c r="H3643" i="23" a="1"/>
  <c r="H3643" i="23" s="1"/>
  <c r="H3644" i="23" a="1"/>
  <c r="H3644" i="23" s="1"/>
  <c r="H3645" i="23" a="1"/>
  <c r="H3645" i="23" s="1"/>
  <c r="H3646" i="23" a="1"/>
  <c r="H3646" i="23" s="1"/>
  <c r="H3647" i="23" a="1"/>
  <c r="H3647" i="23" s="1"/>
  <c r="H3648" i="23" a="1"/>
  <c r="H3648" i="23"/>
  <c r="H3649" i="23" a="1"/>
  <c r="H3649" i="23" s="1"/>
  <c r="H3650" i="23" a="1"/>
  <c r="H3650" i="23"/>
  <c r="H3651" i="23" a="1"/>
  <c r="H3651" i="23" s="1"/>
  <c r="H3652" i="23" a="1"/>
  <c r="H3652" i="23" s="1"/>
  <c r="H3653" i="23" a="1"/>
  <c r="H3653" i="23" s="1"/>
  <c r="H3654" i="23" a="1"/>
  <c r="H3654" i="23" s="1"/>
  <c r="H3655" i="23" a="1"/>
  <c r="H3655" i="23" s="1"/>
  <c r="H3656" i="23" a="1"/>
  <c r="H3656" i="23" s="1"/>
  <c r="H3657" i="23" a="1"/>
  <c r="H3657" i="23"/>
  <c r="H3658" i="23" a="1"/>
  <c r="H3658" i="23" s="1"/>
  <c r="H3659" i="23" a="1"/>
  <c r="H3659" i="23"/>
  <c r="H3660" i="23" a="1"/>
  <c r="H3660" i="23" s="1"/>
  <c r="H3661" i="23" a="1"/>
  <c r="H3661" i="23" s="1"/>
  <c r="H3662" i="23" a="1"/>
  <c r="H3662" i="23" s="1"/>
  <c r="H3663" i="23" a="1"/>
  <c r="H3663" i="23" s="1"/>
  <c r="H3664" i="23" a="1"/>
  <c r="H3664" i="23" s="1"/>
  <c r="H3665" i="23" a="1"/>
  <c r="H3665" i="23" s="1"/>
  <c r="H3666" i="23" a="1"/>
  <c r="H3666" i="23"/>
  <c r="H3667" i="23" a="1"/>
  <c r="H3667" i="23" s="1"/>
  <c r="H3668" i="23" a="1"/>
  <c r="H3668" i="23"/>
  <c r="H3669" i="23" a="1"/>
  <c r="H3669" i="23" s="1"/>
  <c r="H3670" i="23" a="1"/>
  <c r="H3670" i="23" s="1"/>
  <c r="H3671" i="23" a="1"/>
  <c r="H3671" i="23" s="1"/>
  <c r="H3672" i="23" a="1"/>
  <c r="H3672" i="23" s="1"/>
  <c r="H3673" i="23" a="1"/>
  <c r="H3673" i="23" s="1"/>
  <c r="H3674" i="23" a="1"/>
  <c r="H3674" i="23" s="1"/>
  <c r="H3675" i="23" a="1"/>
  <c r="H3675" i="23"/>
  <c r="H3676" i="23" a="1"/>
  <c r="H3676" i="23" s="1"/>
  <c r="H3677" i="23" a="1"/>
  <c r="H3677" i="23" s="1"/>
  <c r="H3678" i="23" a="1"/>
  <c r="H3678" i="23" s="1"/>
  <c r="H3679" i="23" a="1"/>
  <c r="H3679" i="23" s="1"/>
  <c r="H3680" i="23" a="1"/>
  <c r="H3680" i="23" s="1"/>
  <c r="H3681" i="23" a="1"/>
  <c r="H3681" i="23" s="1"/>
  <c r="H3682" i="23" a="1"/>
  <c r="H3682" i="23" s="1"/>
  <c r="H3683" i="23" a="1"/>
  <c r="H3683" i="23" s="1"/>
  <c r="H3684" i="23" a="1"/>
  <c r="H3684" i="23"/>
  <c r="H3685" i="23" a="1"/>
  <c r="H3685" i="23" s="1"/>
  <c r="H3686" i="23" a="1"/>
  <c r="H3686" i="23" s="1"/>
  <c r="H3687" i="23" a="1"/>
  <c r="H3687" i="23" s="1"/>
  <c r="H3688" i="23" a="1"/>
  <c r="H3688" i="23" s="1"/>
  <c r="H3689" i="23" a="1"/>
  <c r="H3689" i="23" s="1"/>
  <c r="H3690" i="23" a="1"/>
  <c r="H3690" i="23" s="1"/>
  <c r="H3691" i="23" a="1"/>
  <c r="H3691" i="23" s="1"/>
  <c r="H3692" i="23" a="1"/>
  <c r="H3692" i="23" s="1"/>
  <c r="H3693" i="23" a="1"/>
  <c r="H3693" i="23"/>
  <c r="H3694" i="23" a="1"/>
  <c r="H3694" i="23" s="1"/>
  <c r="H3695" i="23" a="1"/>
  <c r="H3695" i="23" s="1"/>
  <c r="H3696" i="23" a="1"/>
  <c r="H3696" i="23" s="1"/>
  <c r="H3697" i="23" a="1"/>
  <c r="H3697" i="23" s="1"/>
  <c r="H3698" i="23" a="1"/>
  <c r="H3698" i="23" s="1"/>
  <c r="H3699" i="23" a="1"/>
  <c r="H3699" i="23" s="1"/>
  <c r="H3700" i="23" a="1"/>
  <c r="H3700" i="23" s="1"/>
  <c r="H3701" i="23" a="1"/>
  <c r="H3701" i="23" s="1"/>
  <c r="H3702" i="23" a="1"/>
  <c r="H3702" i="23" s="1"/>
  <c r="H3703" i="23" a="1"/>
  <c r="H3703" i="23" s="1"/>
  <c r="H3704" i="23" a="1"/>
  <c r="H3704" i="23" s="1"/>
  <c r="H3705" i="23" a="1"/>
  <c r="H3705" i="23" s="1"/>
  <c r="H3706" i="23" a="1"/>
  <c r="H3706" i="23" s="1"/>
  <c r="H3707" i="23" a="1"/>
  <c r="H3707" i="23" s="1"/>
  <c r="H3708" i="23" a="1"/>
  <c r="H3708" i="23" s="1"/>
  <c r="H3709" i="23" a="1"/>
  <c r="H3709" i="23" s="1"/>
  <c r="H3710" i="23" a="1"/>
  <c r="H3710" i="23" s="1"/>
  <c r="H3711" i="23" a="1"/>
  <c r="H3711" i="23" s="1"/>
  <c r="H3712" i="23" a="1"/>
  <c r="H3712" i="23"/>
  <c r="H3713" i="23" a="1"/>
  <c r="H3713" i="23" s="1"/>
  <c r="H3714" i="23" a="1"/>
  <c r="H3714" i="23" s="1"/>
  <c r="H3715" i="23" a="1"/>
  <c r="H3715" i="23" s="1"/>
  <c r="H3716" i="23" a="1"/>
  <c r="H3716" i="23" s="1"/>
  <c r="H3717" i="23" a="1"/>
  <c r="H3717" i="23" s="1"/>
  <c r="H3718" i="23" a="1"/>
  <c r="H3718" i="23" s="1"/>
  <c r="H3719" i="23" a="1"/>
  <c r="H3719" i="23" s="1"/>
  <c r="H3720" i="23" a="1"/>
  <c r="H3720" i="23" s="1"/>
  <c r="H3721" i="23" a="1"/>
  <c r="H3721" i="23"/>
  <c r="H3722" i="23" a="1"/>
  <c r="H3722" i="23" s="1"/>
  <c r="H3723" i="23" a="1"/>
  <c r="H3723" i="23" s="1"/>
  <c r="H3724" i="23" a="1"/>
  <c r="H3724" i="23" s="1"/>
  <c r="H3725" i="23" a="1"/>
  <c r="H3725" i="23" s="1"/>
  <c r="H3726" i="23" a="1"/>
  <c r="H3726" i="23" s="1"/>
  <c r="H3727" i="23" a="1"/>
  <c r="H3727" i="23" s="1"/>
  <c r="H3728" i="23" a="1"/>
  <c r="H3728" i="23" s="1"/>
  <c r="H3729" i="23" a="1"/>
  <c r="H3729" i="23" s="1"/>
  <c r="H3730" i="23" a="1"/>
  <c r="H3730" i="23" s="1"/>
  <c r="H3731" i="23" a="1"/>
  <c r="H3731" i="23" s="1"/>
  <c r="H3732" i="23" a="1"/>
  <c r="H3732" i="23" s="1"/>
  <c r="H3733" i="23" a="1"/>
  <c r="H3733" i="23" s="1"/>
  <c r="H3734" i="23" a="1"/>
  <c r="H3734" i="23" s="1"/>
  <c r="H3735" i="23" a="1"/>
  <c r="H3735" i="23" s="1"/>
  <c r="H3736" i="23" a="1"/>
  <c r="H3736" i="23" s="1"/>
  <c r="H3737" i="23" a="1"/>
  <c r="H3737" i="23" s="1"/>
  <c r="H3738" i="23" a="1"/>
  <c r="H3738" i="23" s="1"/>
  <c r="H3739" i="23" a="1"/>
  <c r="H3739" i="23" s="1"/>
  <c r="H3740" i="23" a="1"/>
  <c r="H3740" i="23" s="1"/>
  <c r="H3741" i="23" a="1"/>
  <c r="H3741" i="23"/>
  <c r="H3742" i="23" a="1"/>
  <c r="H3742" i="23" s="1"/>
  <c r="H3743" i="23" a="1"/>
  <c r="H3743" i="23" s="1"/>
  <c r="H3744" i="23" a="1"/>
  <c r="H3744" i="23" s="1"/>
  <c r="H3745" i="23" a="1"/>
  <c r="H3745" i="23" s="1"/>
  <c r="H3746" i="23" a="1"/>
  <c r="H3746" i="23" s="1"/>
  <c r="H3747" i="23" a="1"/>
  <c r="H3747" i="23" s="1"/>
  <c r="H3748" i="23" a="1"/>
  <c r="H3748" i="23" s="1"/>
  <c r="H3749" i="23" a="1"/>
  <c r="H3749" i="23" s="1"/>
  <c r="H3750" i="23" a="1"/>
  <c r="H3750" i="23" s="1"/>
  <c r="H3751" i="23" a="1"/>
  <c r="H3751" i="23" s="1"/>
  <c r="H3752" i="23" a="1"/>
  <c r="H3752" i="23" s="1"/>
  <c r="H3753" i="23" a="1"/>
  <c r="H3753" i="23" s="1"/>
  <c r="H3754" i="23" a="1"/>
  <c r="H3754" i="23" s="1"/>
  <c r="H3755" i="23" a="1"/>
  <c r="H3755" i="23" s="1"/>
  <c r="H3756" i="23" a="1"/>
  <c r="H3756" i="23" s="1"/>
  <c r="H3757" i="23" a="1"/>
  <c r="H3757" i="23" s="1"/>
  <c r="H3758" i="23" a="1"/>
  <c r="H3758" i="23" s="1"/>
  <c r="H3759" i="23" a="1"/>
  <c r="H3759" i="23" s="1"/>
  <c r="H3760" i="23" a="1"/>
  <c r="H3760" i="23" s="1"/>
  <c r="H3761" i="23" a="1"/>
  <c r="H3761" i="23" s="1"/>
  <c r="H3762" i="23" a="1"/>
  <c r="H3762" i="23" s="1"/>
  <c r="H3763" i="23" a="1"/>
  <c r="H3763" i="23" s="1"/>
  <c r="H3764" i="23" a="1"/>
  <c r="H3764" i="23" s="1"/>
  <c r="H3765" i="23" a="1"/>
  <c r="H3765" i="23" s="1"/>
  <c r="H3766" i="23" a="1"/>
  <c r="H3766" i="23" s="1"/>
  <c r="H3767" i="23" a="1"/>
  <c r="H3767" i="23" s="1"/>
  <c r="H3768" i="23" a="1"/>
  <c r="H3768" i="23" s="1"/>
  <c r="H3769" i="23" a="1"/>
  <c r="H3769" i="23"/>
  <c r="H3770" i="23" a="1"/>
  <c r="H3770" i="23" s="1"/>
  <c r="H3771" i="23" a="1"/>
  <c r="H3771" i="23" s="1"/>
  <c r="H3772" i="23" a="1"/>
  <c r="H3772" i="23" s="1"/>
  <c r="H3773" i="23" a="1"/>
  <c r="H3773" i="23" s="1"/>
  <c r="H3774" i="23" a="1"/>
  <c r="H3774" i="23" s="1"/>
  <c r="H3775" i="23" a="1"/>
  <c r="H3775" i="23" s="1"/>
  <c r="H3776" i="23" a="1"/>
  <c r="H3776" i="23" s="1"/>
  <c r="H3777" i="23" a="1"/>
  <c r="H3777" i="23" s="1"/>
  <c r="H3778" i="23" a="1"/>
  <c r="H3778" i="23"/>
  <c r="H3779" i="23" a="1"/>
  <c r="H3779" i="23" s="1"/>
  <c r="H3780" i="23" a="1"/>
  <c r="H3780" i="23" s="1"/>
  <c r="H3781" i="23" a="1"/>
  <c r="H3781" i="23" s="1"/>
  <c r="H3782" i="23" a="1"/>
  <c r="H3782" i="23" s="1"/>
  <c r="H3783" i="23" a="1"/>
  <c r="H3783" i="23" s="1"/>
  <c r="H3784" i="23" a="1"/>
  <c r="H3784" i="23" s="1"/>
  <c r="H3785" i="23" a="1"/>
  <c r="H3785" i="23" s="1"/>
  <c r="H3786" i="23" a="1"/>
  <c r="H3786" i="23" s="1"/>
  <c r="H3787" i="23" a="1"/>
  <c r="H3787" i="23" s="1"/>
  <c r="H3788" i="23" a="1"/>
  <c r="H3788" i="23" s="1"/>
  <c r="H3789" i="23" a="1"/>
  <c r="H3789" i="23" s="1"/>
  <c r="H3790" i="23" a="1"/>
  <c r="H3790" i="23" s="1"/>
  <c r="H3791" i="23" a="1"/>
  <c r="H3791" i="23" s="1"/>
  <c r="H3792" i="23" a="1"/>
  <c r="H3792" i="23" s="1"/>
  <c r="H3793" i="23" a="1"/>
  <c r="H3793" i="23" s="1"/>
  <c r="H3794" i="23" a="1"/>
  <c r="H3794" i="23" s="1"/>
  <c r="H3795" i="23" a="1"/>
  <c r="H3795" i="23" s="1"/>
  <c r="H3796" i="23" a="1"/>
  <c r="H3796" i="23" s="1"/>
  <c r="H3797" i="23" a="1"/>
  <c r="H3797" i="23" s="1"/>
  <c r="H3798" i="23" a="1"/>
  <c r="H3798" i="23" s="1"/>
  <c r="H3799" i="23" a="1"/>
  <c r="H3799" i="23" s="1"/>
  <c r="H3800" i="23" a="1"/>
  <c r="H3800" i="23" s="1"/>
  <c r="H3801" i="23" a="1"/>
  <c r="H3801" i="23" s="1"/>
  <c r="H3802" i="23" a="1"/>
  <c r="H3802" i="23" s="1"/>
  <c r="H3803" i="23" a="1"/>
  <c r="H3803" i="23" s="1"/>
  <c r="H3804" i="23" a="1"/>
  <c r="H3804" i="23" s="1"/>
  <c r="H3805" i="23" a="1"/>
  <c r="H3805" i="23" s="1"/>
  <c r="H3806" i="23" a="1"/>
  <c r="H3806" i="23" s="1"/>
  <c r="H3807" i="23" a="1"/>
  <c r="H3807" i="23" s="1"/>
  <c r="H3808" i="23" a="1"/>
  <c r="H3808" i="23" s="1"/>
  <c r="H3809" i="23" a="1"/>
  <c r="H3809" i="23" s="1"/>
  <c r="H3810" i="23" a="1"/>
  <c r="H3810" i="23" s="1"/>
  <c r="H3811" i="23" a="1"/>
  <c r="H3811" i="23" s="1"/>
  <c r="H3812" i="23" a="1"/>
  <c r="H3812" i="23" s="1"/>
  <c r="H3813" i="23" a="1"/>
  <c r="H3813" i="23" s="1"/>
  <c r="H3814" i="23" a="1"/>
  <c r="H3814" i="23" s="1"/>
  <c r="H3815" i="23" a="1"/>
  <c r="H3815" i="23" s="1"/>
  <c r="H3816" i="23" a="1"/>
  <c r="H3816" i="23" s="1"/>
  <c r="H3817" i="23" a="1"/>
  <c r="H3817" i="23" s="1"/>
  <c r="H3818" i="23" a="1"/>
  <c r="H3818" i="23" s="1"/>
  <c r="H3819" i="23" a="1"/>
  <c r="H3819" i="23" s="1"/>
  <c r="H3820" i="23" a="1"/>
  <c r="H3820" i="23" s="1"/>
  <c r="H3821" i="23" a="1"/>
  <c r="H3821" i="23" s="1"/>
  <c r="H3822" i="23" a="1"/>
  <c r="H3822" i="23" s="1"/>
  <c r="H3823" i="23" a="1"/>
  <c r="H3823" i="23" s="1"/>
  <c r="H3824" i="23" a="1"/>
  <c r="H3824" i="23"/>
  <c r="H3825" i="23" a="1"/>
  <c r="H3825" i="23" s="1"/>
  <c r="H3826" i="23" a="1"/>
  <c r="H3826" i="23" s="1"/>
  <c r="H3827" i="23" a="1"/>
  <c r="H3827" i="23" s="1"/>
  <c r="H3828" i="23" a="1"/>
  <c r="H3828" i="23" s="1"/>
  <c r="H3829" i="23" a="1"/>
  <c r="H3829" i="23" s="1"/>
  <c r="H3830" i="23" a="1"/>
  <c r="H3830" i="23" s="1"/>
  <c r="H3831" i="23" a="1"/>
  <c r="H3831" i="23" s="1"/>
  <c r="H3832" i="23" a="1"/>
  <c r="H3832" i="23" s="1"/>
  <c r="H3833" i="23" a="1"/>
  <c r="H3833" i="23" s="1"/>
  <c r="H3834" i="23" a="1"/>
  <c r="H3834" i="23" s="1"/>
  <c r="H3835" i="23" a="1"/>
  <c r="H3835" i="23" s="1"/>
  <c r="H3836" i="23" a="1"/>
  <c r="H3836" i="23" s="1"/>
  <c r="H3837" i="23" a="1"/>
  <c r="H3837" i="23" s="1"/>
  <c r="H3838" i="23" a="1"/>
  <c r="H3838" i="23" s="1"/>
  <c r="H3839" i="23" a="1"/>
  <c r="H3839" i="23" s="1"/>
  <c r="H3840" i="23" a="1"/>
  <c r="H3840" i="23" s="1"/>
  <c r="H3841" i="23" a="1"/>
  <c r="H3841" i="23" s="1"/>
  <c r="H3842" i="23" a="1"/>
  <c r="H3842" i="23"/>
  <c r="H3843" i="23" a="1"/>
  <c r="H3843" i="23" s="1"/>
  <c r="H3844" i="23" a="1"/>
  <c r="H3844" i="23" s="1"/>
  <c r="H3845" i="23" a="1"/>
  <c r="H3845" i="23" s="1"/>
  <c r="H3846" i="23" a="1"/>
  <c r="H3846" i="23" s="1"/>
  <c r="H3847" i="23" a="1"/>
  <c r="H3847" i="23" s="1"/>
  <c r="H3848" i="23" a="1"/>
  <c r="H3848" i="23" s="1"/>
  <c r="H3849" i="23" a="1"/>
  <c r="H3849" i="23" s="1"/>
  <c r="H3850" i="23" a="1"/>
  <c r="H3850" i="23" s="1"/>
  <c r="H3851" i="23" a="1"/>
  <c r="H3851" i="23" s="1"/>
  <c r="H3852" i="23" a="1"/>
  <c r="H3852" i="23" s="1"/>
  <c r="H3853" i="23" a="1"/>
  <c r="H3853" i="23" s="1"/>
  <c r="H3854" i="23" a="1"/>
  <c r="H3854" i="23" s="1"/>
  <c r="H3855" i="23" a="1"/>
  <c r="H3855" i="23" s="1"/>
  <c r="H3856" i="23" a="1"/>
  <c r="H3856" i="23" s="1"/>
  <c r="H3857" i="23" a="1"/>
  <c r="H3857" i="23" s="1"/>
  <c r="H3858" i="23" a="1"/>
  <c r="H3858" i="23" s="1"/>
  <c r="H3859" i="23" a="1"/>
  <c r="H3859" i="23" s="1"/>
  <c r="H3860" i="23" a="1"/>
  <c r="H3860" i="23" s="1"/>
  <c r="H3861" i="23" a="1"/>
  <c r="H3861" i="23" s="1"/>
  <c r="H3862" i="23" a="1"/>
  <c r="H3862" i="23" s="1"/>
  <c r="H3863" i="23" a="1"/>
  <c r="H3863" i="23" s="1"/>
  <c r="H3864" i="23" a="1"/>
  <c r="H3864" i="23" s="1"/>
  <c r="H3865" i="23" a="1"/>
  <c r="H3865" i="23" s="1"/>
  <c r="H3866" i="23" a="1"/>
  <c r="H3866" i="23" s="1"/>
  <c r="H3867" i="23" a="1"/>
  <c r="H3867" i="23" s="1"/>
  <c r="H3868" i="23" a="1"/>
  <c r="H3868" i="23" s="1"/>
  <c r="H3869" i="23" a="1"/>
  <c r="H3869" i="23" s="1"/>
  <c r="H3870" i="23" a="1"/>
  <c r="H3870" i="23" s="1"/>
  <c r="H3871" i="23" a="1"/>
  <c r="H3871" i="23" s="1"/>
  <c r="H3872" i="23" a="1"/>
  <c r="H3872" i="23" s="1"/>
  <c r="H3873" i="23" a="1"/>
  <c r="H3873" i="23" s="1"/>
  <c r="H3874" i="23" a="1"/>
  <c r="H3874" i="23" s="1"/>
  <c r="H3875" i="23" a="1"/>
  <c r="H3875" i="23" s="1"/>
  <c r="H3876" i="23" a="1"/>
  <c r="H3876" i="23" s="1"/>
  <c r="H3877" i="23" a="1"/>
  <c r="H3877" i="23" s="1"/>
  <c r="H3878" i="23" a="1"/>
  <c r="H3878" i="23" s="1"/>
  <c r="H3879" i="23" a="1"/>
  <c r="H3879" i="23" s="1"/>
  <c r="H3880" i="23" a="1"/>
  <c r="H3880" i="23" s="1"/>
  <c r="H3881" i="23" a="1"/>
  <c r="H3881" i="23" s="1"/>
  <c r="H3882" i="23" a="1"/>
  <c r="H3882" i="23" s="1"/>
  <c r="H3883" i="23" a="1"/>
  <c r="H3883" i="23" s="1"/>
  <c r="H3884" i="23" a="1"/>
  <c r="H3884" i="23" s="1"/>
  <c r="H3885" i="23" a="1"/>
  <c r="H3885" i="23" s="1"/>
  <c r="H3886" i="23" a="1"/>
  <c r="H3886" i="23" s="1"/>
  <c r="H3887" i="23" a="1"/>
  <c r="H3887" i="23" s="1"/>
  <c r="H3888" i="23" a="1"/>
  <c r="H3888" i="23"/>
  <c r="H3889" i="23" a="1"/>
  <c r="H3889" i="23" s="1"/>
  <c r="H3890" i="23" a="1"/>
  <c r="H3890" i="23" s="1"/>
  <c r="H3891" i="23" a="1"/>
  <c r="H3891" i="23" s="1"/>
  <c r="H3892" i="23" a="1"/>
  <c r="H3892" i="23" s="1"/>
  <c r="H3893" i="23" a="1"/>
  <c r="H3893" i="23" s="1"/>
  <c r="H3894" i="23" a="1"/>
  <c r="H3894" i="23" s="1"/>
  <c r="H3895" i="23" a="1"/>
  <c r="H3895" i="23" s="1"/>
  <c r="H3896" i="23" a="1"/>
  <c r="H3896" i="23" s="1"/>
  <c r="H3897" i="23" a="1"/>
  <c r="H3897" i="23"/>
  <c r="H3898" i="23" a="1"/>
  <c r="H3898" i="23" s="1"/>
  <c r="H3899" i="23" a="1"/>
  <c r="H3899" i="23" s="1"/>
  <c r="H3900" i="23" a="1"/>
  <c r="H3900" i="23" s="1"/>
  <c r="H3901" i="23" a="1"/>
  <c r="H3901" i="23" s="1"/>
  <c r="H3902" i="23" a="1"/>
  <c r="H3902" i="23" s="1"/>
  <c r="H3903" i="23" a="1"/>
  <c r="H3903" i="23" s="1"/>
  <c r="H3904" i="23" a="1"/>
  <c r="H3904" i="23" s="1"/>
  <c r="H3905" i="23" a="1"/>
  <c r="H3905" i="23" s="1"/>
  <c r="H3906" i="23" a="1"/>
  <c r="H3906" i="23" s="1"/>
  <c r="H3907" i="23" a="1"/>
  <c r="H3907" i="23" s="1"/>
  <c r="H3908" i="23" a="1"/>
  <c r="H3908" i="23" s="1"/>
  <c r="H3909" i="23" a="1"/>
  <c r="H3909" i="23" s="1"/>
  <c r="H3910" i="23" a="1"/>
  <c r="H3910" i="23" s="1"/>
  <c r="H3911" i="23" a="1"/>
  <c r="H3911" i="23" s="1"/>
  <c r="H3912" i="23" a="1"/>
  <c r="H3912" i="23" s="1"/>
  <c r="H3913" i="23" a="1"/>
  <c r="H3913" i="23" s="1"/>
  <c r="H3914" i="23" a="1"/>
  <c r="H3914" i="23" s="1"/>
  <c r="H3915" i="23" a="1"/>
  <c r="H3915" i="23"/>
  <c r="H3916" i="23" a="1"/>
  <c r="H3916" i="23" s="1"/>
  <c r="H3917" i="23" a="1"/>
  <c r="H3917" i="23" s="1"/>
  <c r="H3918" i="23" a="1"/>
  <c r="H3918" i="23" s="1"/>
  <c r="H3919" i="23" a="1"/>
  <c r="H3919" i="23" s="1"/>
  <c r="H3920" i="23" a="1"/>
  <c r="H3920" i="23" s="1"/>
  <c r="H3921" i="23" a="1"/>
  <c r="H3921" i="23" s="1"/>
  <c r="H3922" i="23" a="1"/>
  <c r="H3922" i="23" s="1"/>
  <c r="H3923" i="23" a="1"/>
  <c r="H3923" i="23" s="1"/>
  <c r="H3924" i="23" a="1"/>
  <c r="H3924" i="23" s="1"/>
  <c r="H3925" i="23" a="1"/>
  <c r="H3925" i="23" s="1"/>
  <c r="H3926" i="23" a="1"/>
  <c r="H3926" i="23" s="1"/>
  <c r="H3927" i="23" a="1"/>
  <c r="H3927" i="23" s="1"/>
  <c r="H3928" i="23" a="1"/>
  <c r="H3928" i="23" s="1"/>
  <c r="H3929" i="23" a="1"/>
  <c r="H3929" i="23" s="1"/>
  <c r="H3930" i="23" a="1"/>
  <c r="H3930" i="23" s="1"/>
  <c r="H3931" i="23" a="1"/>
  <c r="H3931" i="23" s="1"/>
  <c r="H3932" i="23" a="1"/>
  <c r="H3932" i="23" s="1"/>
  <c r="H3933" i="23" a="1"/>
  <c r="H3933" i="23" s="1"/>
  <c r="H3934" i="23" a="1"/>
  <c r="H3934" i="23" s="1"/>
  <c r="H3935" i="23" a="1"/>
  <c r="H3935" i="23" s="1"/>
  <c r="H3936" i="23" a="1"/>
  <c r="H3936" i="23" s="1"/>
  <c r="H3937" i="23" a="1"/>
  <c r="H3937" i="23" s="1"/>
  <c r="H3938" i="23" a="1"/>
  <c r="H3938" i="23" s="1"/>
  <c r="H3939" i="23" a="1"/>
  <c r="H3939" i="23" s="1"/>
  <c r="H3940" i="23" a="1"/>
  <c r="H3940" i="23" s="1"/>
  <c r="H3941" i="23" a="1"/>
  <c r="H3941" i="23" s="1"/>
  <c r="H3942" i="23" a="1"/>
  <c r="H3942" i="23" s="1"/>
  <c r="H3943" i="23" a="1"/>
  <c r="H3943" i="23" s="1"/>
  <c r="H3944" i="23" a="1"/>
  <c r="H3944" i="23" s="1"/>
  <c r="H3945" i="23" a="1"/>
  <c r="H3945" i="23" s="1"/>
  <c r="H3946" i="23" a="1"/>
  <c r="H3946" i="23" s="1"/>
  <c r="H3947" i="23" a="1"/>
  <c r="H3947" i="23" s="1"/>
  <c r="H3948" i="23" a="1"/>
  <c r="H3948" i="23" s="1"/>
  <c r="H3949" i="23" a="1"/>
  <c r="H3949" i="23" s="1"/>
  <c r="H3950" i="23" a="1"/>
  <c r="H3950" i="23" s="1"/>
  <c r="H3951" i="23" a="1"/>
  <c r="H3951" i="23" s="1"/>
  <c r="H3952" i="23" a="1"/>
  <c r="H3952" i="23" s="1"/>
  <c r="H3953" i="23" a="1"/>
  <c r="H3953" i="23" s="1"/>
  <c r="H3954" i="23" a="1"/>
  <c r="H3954" i="23" s="1"/>
  <c r="H3955" i="23" a="1"/>
  <c r="H3955" i="23" s="1"/>
  <c r="H3956" i="23" a="1"/>
  <c r="H3956" i="23" s="1"/>
  <c r="H3957" i="23" a="1"/>
  <c r="H3957" i="23" s="1"/>
  <c r="H3958" i="23" a="1"/>
  <c r="H3958" i="23" s="1"/>
  <c r="H3959" i="23" a="1"/>
  <c r="H3959" i="23" s="1"/>
  <c r="H3960" i="23" a="1"/>
  <c r="H3960" i="23" s="1"/>
  <c r="H3961" i="23" a="1"/>
  <c r="H3961" i="23"/>
  <c r="H3962" i="23" a="1"/>
  <c r="H3962" i="23" s="1"/>
  <c r="H3963" i="23" a="1"/>
  <c r="H3963" i="23" s="1"/>
  <c r="H3964" i="23" a="1"/>
  <c r="H3964" i="23" s="1"/>
  <c r="H3965" i="23" a="1"/>
  <c r="H3965" i="23" s="1"/>
  <c r="H3966" i="23" a="1"/>
  <c r="H3966" i="23" s="1"/>
  <c r="H3967" i="23" a="1"/>
  <c r="H3967" i="23" s="1"/>
  <c r="H3968" i="23" a="1"/>
  <c r="H3968" i="23" s="1"/>
  <c r="H3969" i="23" a="1"/>
  <c r="H3969" i="23" s="1"/>
  <c r="H3970" i="23" a="1"/>
  <c r="H3970" i="23"/>
  <c r="H3971" i="23" a="1"/>
  <c r="H3971" i="23" s="1"/>
  <c r="H3972" i="23" a="1"/>
  <c r="H3972" i="23" s="1"/>
  <c r="H3973" i="23" a="1"/>
  <c r="H3973" i="23" s="1"/>
  <c r="H3974" i="23" a="1"/>
  <c r="H3974" i="23" s="1"/>
  <c r="H3975" i="23" a="1"/>
  <c r="H3975" i="23" s="1"/>
  <c r="H3976" i="23" a="1"/>
  <c r="H3976" i="23" s="1"/>
  <c r="H3977" i="23" a="1"/>
  <c r="H3977" i="23" s="1"/>
  <c r="H3978" i="23" a="1"/>
  <c r="H3978" i="23" s="1"/>
  <c r="H3979" i="23" a="1"/>
  <c r="H3979" i="23" s="1"/>
  <c r="H3980" i="23" a="1"/>
  <c r="H3980" i="23" s="1"/>
  <c r="H3981" i="23" a="1"/>
  <c r="H3981" i="23" s="1"/>
  <c r="H3982" i="23" a="1"/>
  <c r="H3982" i="23" s="1"/>
  <c r="H3983" i="23" a="1"/>
  <c r="H3983" i="23" s="1"/>
  <c r="H3984" i="23" a="1"/>
  <c r="H3984" i="23" s="1"/>
  <c r="H3985" i="23" a="1"/>
  <c r="H3985" i="23" s="1"/>
  <c r="H3986" i="23" a="1"/>
  <c r="H3986" i="23" s="1"/>
  <c r="H3987" i="23" a="1"/>
  <c r="H3987" i="23" s="1"/>
  <c r="H3988" i="23" a="1"/>
  <c r="H3988" i="23"/>
  <c r="H3989" i="23" a="1"/>
  <c r="H3989" i="23" s="1"/>
  <c r="H3990" i="23" a="1"/>
  <c r="H3990" i="23" s="1"/>
  <c r="H3991" i="23" a="1"/>
  <c r="H3991" i="23" s="1"/>
  <c r="H3992" i="23" a="1"/>
  <c r="H3992" i="23" s="1"/>
  <c r="H3993" i="23" a="1"/>
  <c r="H3993" i="23" s="1"/>
  <c r="H3994" i="23" a="1"/>
  <c r="H3994" i="23" s="1"/>
  <c r="H3995" i="23" a="1"/>
  <c r="H3995" i="23" s="1"/>
  <c r="H3996" i="23" a="1"/>
  <c r="H3996" i="23" s="1"/>
  <c r="H3997" i="23" a="1"/>
  <c r="H3997" i="23" s="1"/>
  <c r="H3998" i="23" a="1"/>
  <c r="H3998" i="23" s="1"/>
  <c r="H3999" i="23" a="1"/>
  <c r="H3999" i="23" s="1"/>
  <c r="H4000" i="23" a="1"/>
  <c r="H4000" i="23" s="1"/>
  <c r="H4001" i="23" a="1"/>
  <c r="H4001" i="23" s="1"/>
  <c r="H4002" i="23" a="1"/>
  <c r="H4002" i="23" s="1"/>
  <c r="H4003" i="23" a="1"/>
  <c r="H4003" i="23" s="1"/>
  <c r="H4004" i="23" a="1"/>
  <c r="H4004" i="23" s="1"/>
  <c r="H4005" i="23" a="1"/>
  <c r="H4005" i="23" s="1"/>
  <c r="H4006" i="23" a="1"/>
  <c r="H4006" i="23" s="1"/>
  <c r="H4007" i="23" a="1"/>
  <c r="H4007" i="23" s="1"/>
  <c r="H4008" i="23" a="1"/>
  <c r="H4008" i="23" s="1"/>
  <c r="H4009" i="23" a="1"/>
  <c r="H4009" i="23" s="1"/>
  <c r="H4010" i="23" a="1"/>
  <c r="H4010" i="23" s="1"/>
  <c r="H4011" i="23" a="1"/>
  <c r="H4011" i="23" s="1"/>
  <c r="H4012" i="23" a="1"/>
  <c r="H4012" i="23" s="1"/>
  <c r="H4013" i="23" a="1"/>
  <c r="H4013" i="23" s="1"/>
  <c r="H4014" i="23" a="1"/>
  <c r="H4014" i="23" s="1"/>
  <c r="H4015" i="23" a="1"/>
  <c r="H4015" i="23"/>
  <c r="H4016" i="23" a="1"/>
  <c r="H4016" i="23" s="1"/>
  <c r="H4017" i="23" a="1"/>
  <c r="H4017" i="23"/>
  <c r="H4018" i="23" a="1"/>
  <c r="H4018" i="23"/>
  <c r="H4019" i="23" a="1"/>
  <c r="H4019" i="23"/>
  <c r="H4020" i="23" a="1"/>
  <c r="H4020" i="23"/>
  <c r="H4021" i="23" a="1"/>
  <c r="H4021" i="23"/>
  <c r="H4022" i="23" a="1"/>
  <c r="H4022" i="23" s="1"/>
  <c r="H4023" i="23" a="1"/>
  <c r="H4023" i="23" s="1"/>
  <c r="H4024" i="23" a="1"/>
  <c r="H4024" i="23"/>
  <c r="H4025" i="23" a="1"/>
  <c r="H4025" i="23" s="1"/>
  <c r="H4026" i="23" a="1"/>
  <c r="H4026" i="23" s="1"/>
  <c r="H4027" i="23" a="1"/>
  <c r="H4027" i="23" s="1"/>
  <c r="H4028" i="23" a="1"/>
  <c r="H4028" i="23" s="1"/>
  <c r="H4029" i="23" a="1"/>
  <c r="H4029" i="23" s="1"/>
  <c r="H4030" i="23" a="1"/>
  <c r="H4030" i="23" s="1"/>
  <c r="H4031" i="23" a="1"/>
  <c r="H4031" i="23"/>
  <c r="H4032" i="23" a="1"/>
  <c r="H4032" i="23"/>
  <c r="H4033" i="23" a="1"/>
  <c r="H4033" i="23"/>
  <c r="H4034" i="23" a="1"/>
  <c r="H4034" i="23"/>
  <c r="H4035" i="23" a="1"/>
  <c r="H4035" i="23"/>
  <c r="H4036" i="23" a="1"/>
  <c r="H4036" i="23"/>
  <c r="H4037" i="23" a="1"/>
  <c r="H4037" i="23"/>
  <c r="H4038" i="23" a="1"/>
  <c r="H4038" i="23" s="1"/>
  <c r="H4039" i="23" a="1"/>
  <c r="H4039" i="23" s="1"/>
  <c r="H4040" i="23" a="1"/>
  <c r="H4040" i="23" s="1"/>
  <c r="H4041" i="23" a="1"/>
  <c r="H4041" i="23" s="1"/>
  <c r="H4042" i="23" a="1"/>
  <c r="H4042" i="23" s="1"/>
  <c r="H4043" i="23" a="1"/>
  <c r="H4043" i="23" s="1"/>
  <c r="H4044" i="23" a="1"/>
  <c r="H4044" i="23" s="1"/>
  <c r="H4045" i="23" a="1"/>
  <c r="H4045" i="23" s="1"/>
  <c r="H4046" i="23" a="1"/>
  <c r="H4046" i="23" s="1"/>
  <c r="H4047" i="23" a="1"/>
  <c r="H4047" i="23"/>
  <c r="H4048" i="23" a="1"/>
  <c r="H4048" i="23"/>
  <c r="H4049" i="23" a="1"/>
  <c r="H4049" i="23"/>
  <c r="H4050" i="23" a="1"/>
  <c r="H4050" i="23" s="1"/>
  <c r="H4051" i="23" a="1"/>
  <c r="H4051" i="23"/>
  <c r="H4052" i="23" a="1"/>
  <c r="H4052" i="23"/>
  <c r="H4053" i="23" a="1"/>
  <c r="H4053" i="23"/>
  <c r="H4054" i="23" a="1"/>
  <c r="H4054" i="23" s="1"/>
  <c r="H4055" i="23" a="1"/>
  <c r="H4055" i="23" s="1"/>
  <c r="H4056" i="23" a="1"/>
  <c r="H4056" i="23" s="1"/>
  <c r="H4057" i="23" a="1"/>
  <c r="H4057" i="23" s="1"/>
  <c r="H4058" i="23" a="1"/>
  <c r="H4058" i="23" s="1"/>
  <c r="H4059" i="23" a="1"/>
  <c r="H4059" i="23" s="1"/>
  <c r="H4060" i="23" a="1"/>
  <c r="H4060" i="23" s="1"/>
  <c r="H4061" i="23" a="1"/>
  <c r="H4061" i="23" s="1"/>
  <c r="H4062" i="23" a="1"/>
  <c r="H4062" i="23" s="1"/>
  <c r="H4063" i="23" a="1"/>
  <c r="H4063" i="23"/>
  <c r="H4064" i="23" a="1"/>
  <c r="H4064" i="23"/>
  <c r="H4065" i="23" a="1"/>
  <c r="H4065" i="23"/>
  <c r="H4066" i="23" a="1"/>
  <c r="H4066" i="23"/>
  <c r="H4067" i="23" a="1"/>
  <c r="H4067" i="23"/>
  <c r="H4068" i="23" a="1"/>
  <c r="H4068" i="23"/>
  <c r="H4069" i="23" a="1"/>
  <c r="H4069" i="23"/>
  <c r="H4070" i="23" a="1"/>
  <c r="H4070" i="23" s="1"/>
  <c r="H4071" i="23" a="1"/>
  <c r="H4071" i="23" s="1"/>
  <c r="H4072" i="23" a="1"/>
  <c r="H4072" i="23" s="1"/>
  <c r="H4073" i="23" a="1"/>
  <c r="H4073" i="23" s="1"/>
  <c r="H4074" i="23" a="1"/>
  <c r="H4074" i="23" s="1"/>
  <c r="H4075" i="23" a="1"/>
  <c r="H4075" i="23"/>
  <c r="H4076" i="23" a="1"/>
  <c r="H4076" i="23" s="1"/>
  <c r="H4077" i="23" a="1"/>
  <c r="H4077" i="23" s="1"/>
  <c r="H4078" i="23" a="1"/>
  <c r="H4078" i="23" s="1"/>
  <c r="H4079" i="23" a="1"/>
  <c r="H4079" i="23"/>
  <c r="H4080" i="23" a="1"/>
  <c r="H4080" i="23"/>
  <c r="H4081" i="23" a="1"/>
  <c r="H4081" i="23"/>
  <c r="H4082" i="23" a="1"/>
  <c r="H4082" i="23" s="1"/>
  <c r="H4083" i="23" a="1"/>
  <c r="H4083" i="23"/>
  <c r="H4084" i="23" a="1"/>
  <c r="H4084" i="23" s="1"/>
  <c r="H4085" i="23" a="1"/>
  <c r="H4085" i="23"/>
  <c r="H4086" i="23" a="1"/>
  <c r="H4086" i="23" s="1"/>
  <c r="H4087" i="23" a="1"/>
  <c r="H4087" i="23" s="1"/>
  <c r="H4088" i="23" a="1"/>
  <c r="H4088" i="23" s="1"/>
  <c r="H4089" i="23" a="1"/>
  <c r="H4089" i="23" s="1"/>
  <c r="H4090" i="23" a="1"/>
  <c r="H4090" i="23"/>
  <c r="H4091" i="23" a="1"/>
  <c r="H4091" i="23" s="1"/>
  <c r="H4092" i="23" a="1"/>
  <c r="H4092" i="23" s="1"/>
  <c r="H4093" i="23" a="1"/>
  <c r="H4093" i="23" s="1"/>
  <c r="H4094" i="23" a="1"/>
  <c r="H4094" i="23" s="1"/>
  <c r="H4095" i="23" a="1"/>
  <c r="H4095" i="23"/>
  <c r="H4096" i="23" a="1"/>
  <c r="H4096" i="23"/>
  <c r="H4097" i="23" a="1"/>
  <c r="H4097" i="23"/>
  <c r="H4098" i="23" a="1"/>
  <c r="H4098" i="23"/>
  <c r="H4099" i="23" a="1"/>
  <c r="H4099" i="23" s="1"/>
  <c r="H4100" i="23" a="1"/>
  <c r="H4100" i="23"/>
  <c r="H4101" i="23" a="1"/>
  <c r="H4101" i="23" s="1"/>
  <c r="H4102" i="23" a="1"/>
  <c r="H4102" i="23" s="1"/>
  <c r="H4103" i="23" a="1"/>
  <c r="H4103" i="23" s="1"/>
  <c r="H4104" i="23" a="1"/>
  <c r="H4104" i="23" s="1"/>
  <c r="H4105" i="23" a="1"/>
  <c r="H4105" i="23" s="1"/>
  <c r="H4106" i="23" a="1"/>
  <c r="H4106" i="23" s="1"/>
  <c r="H4107" i="23" a="1"/>
  <c r="H4107" i="23" s="1"/>
  <c r="H4108" i="23" a="1"/>
  <c r="H4108" i="23" s="1"/>
  <c r="H4109" i="23" a="1"/>
  <c r="H4109" i="23"/>
  <c r="H4110" i="23" a="1"/>
  <c r="H4110" i="23" s="1"/>
  <c r="H4111" i="23" a="1"/>
  <c r="H4111" i="23"/>
  <c r="H4112" i="23" a="1"/>
  <c r="H4112" i="23"/>
  <c r="H4113" i="23" a="1"/>
  <c r="H4113" i="23"/>
  <c r="H4114" i="23" a="1"/>
  <c r="H4114" i="23"/>
  <c r="H4115" i="23" a="1"/>
  <c r="H4115" i="23"/>
  <c r="H4116" i="23" a="1"/>
  <c r="H4116" i="23" s="1"/>
  <c r="H4117" i="23" a="1"/>
  <c r="H4117" i="23"/>
  <c r="H4118" i="23" a="1"/>
  <c r="H4118" i="23" s="1"/>
  <c r="H4119" i="23" a="1"/>
  <c r="H4119" i="23" s="1"/>
  <c r="H4120" i="23" a="1"/>
  <c r="H4120" i="23" s="1"/>
  <c r="H4121" i="23" a="1"/>
  <c r="H4121" i="23" s="1"/>
  <c r="H4122" i="23" a="1"/>
  <c r="H4122" i="23" s="1"/>
  <c r="H4123" i="23" a="1"/>
  <c r="H4123" i="23" s="1"/>
  <c r="H4124" i="23" a="1"/>
  <c r="H4124" i="23" s="1"/>
  <c r="H4125" i="23" a="1"/>
  <c r="H4125" i="23" s="1"/>
  <c r="H4126" i="23" a="1"/>
  <c r="H4126" i="23" s="1"/>
  <c r="H4127" i="23" a="1"/>
  <c r="H4127" i="23" s="1"/>
  <c r="H4128" i="23" a="1"/>
  <c r="H4128" i="23"/>
  <c r="H4129" i="23" a="1"/>
  <c r="H4129" i="23"/>
  <c r="H4130" i="23" a="1"/>
  <c r="H4130" i="23"/>
  <c r="H4131" i="23" a="1"/>
  <c r="H4131" i="23"/>
  <c r="H4132" i="23" a="1"/>
  <c r="H4132" i="23"/>
  <c r="H4133" i="23" a="1"/>
  <c r="H4133" i="23" s="1"/>
  <c r="H4134" i="23" a="1"/>
  <c r="H4134" i="23" s="1"/>
  <c r="H4135" i="23" a="1"/>
  <c r="H4135" i="23"/>
  <c r="H4136" i="23" a="1"/>
  <c r="H4136" i="23" s="1"/>
  <c r="H4137" i="23" a="1"/>
  <c r="H4137" i="23" s="1"/>
  <c r="H4138" i="23" a="1"/>
  <c r="H4138" i="23" s="1"/>
  <c r="H4139" i="23" a="1"/>
  <c r="H4139" i="23" s="1"/>
  <c r="H4140" i="23" a="1"/>
  <c r="H4140" i="23" s="1"/>
  <c r="H4141" i="23" a="1"/>
  <c r="H4141" i="23" s="1"/>
  <c r="H4142" i="23" a="1"/>
  <c r="H4142" i="23" s="1"/>
  <c r="H4143" i="23" a="1"/>
  <c r="H4143" i="23"/>
  <c r="H4144" i="23" a="1"/>
  <c r="H4144" i="23" s="1"/>
  <c r="H4145" i="23" a="1"/>
  <c r="H4145" i="23"/>
  <c r="H4146" i="23" a="1"/>
  <c r="H4146" i="23"/>
  <c r="H4147" i="23" a="1"/>
  <c r="H4147" i="23"/>
  <c r="H4148" i="23" a="1"/>
  <c r="H4148" i="23"/>
  <c r="H4149" i="23" a="1"/>
  <c r="H4149" i="23"/>
  <c r="H4150" i="23" a="1"/>
  <c r="H4150" i="23" s="1"/>
  <c r="H4151" i="23" a="1"/>
  <c r="H4151" i="23" s="1"/>
  <c r="H4152" i="23" a="1"/>
  <c r="H4152" i="23" s="1"/>
  <c r="H4153" i="23" a="1"/>
  <c r="H4153" i="23" s="1"/>
  <c r="H4154" i="23" a="1"/>
  <c r="H4154" i="23" s="1"/>
  <c r="H4155" i="23" a="1"/>
  <c r="H4155" i="23" s="1"/>
  <c r="H4156" i="23" a="1"/>
  <c r="H4156" i="23" s="1"/>
  <c r="H4157" i="23" a="1"/>
  <c r="H4157" i="23" s="1"/>
  <c r="H4158" i="23" a="1"/>
  <c r="H4158" i="23" s="1"/>
  <c r="H4159" i="23" a="1"/>
  <c r="H4159" i="23"/>
  <c r="H4160" i="23" a="1"/>
  <c r="H4160" i="23"/>
  <c r="H4161" i="23" a="1"/>
  <c r="H4161" i="23"/>
  <c r="H4162" i="23" a="1"/>
  <c r="H4162" i="23"/>
  <c r="H4163" i="23" a="1"/>
  <c r="H4163" i="23"/>
  <c r="H4164" i="23" a="1"/>
  <c r="H4164" i="23"/>
  <c r="H4165" i="23" a="1"/>
  <c r="H4165" i="23"/>
  <c r="H4166" i="23" a="1"/>
  <c r="H4166" i="23" s="1"/>
  <c r="H4167" i="23" a="1"/>
  <c r="H4167" i="23" s="1"/>
  <c r="H4168" i="23" a="1"/>
  <c r="H4168" i="23" s="1"/>
  <c r="H4169" i="23" a="1"/>
  <c r="H4169" i="23"/>
  <c r="H4170" i="23" a="1"/>
  <c r="H4170" i="23" s="1"/>
  <c r="H4171" i="23" a="1"/>
  <c r="H4171" i="23" s="1"/>
  <c r="H4172" i="23" a="1"/>
  <c r="H4172" i="23" s="1"/>
  <c r="H4173" i="23" a="1"/>
  <c r="H4173" i="23" s="1"/>
  <c r="H4174" i="23" a="1"/>
  <c r="H4174" i="23" s="1"/>
  <c r="H4175" i="23" a="1"/>
  <c r="H4175" i="23"/>
  <c r="H4176" i="23" a="1"/>
  <c r="H4176" i="23" s="1"/>
  <c r="H4177" i="23" a="1"/>
  <c r="H4177" i="23"/>
  <c r="H4178" i="23" a="1"/>
  <c r="H4178" i="23" s="1"/>
  <c r="H4179" i="23" a="1"/>
  <c r="H4179" i="23"/>
  <c r="H4180" i="23" a="1"/>
  <c r="H4180" i="23"/>
  <c r="H4181" i="23" a="1"/>
  <c r="H4181" i="23"/>
  <c r="H4182" i="23" a="1"/>
  <c r="H4182" i="23" s="1"/>
  <c r="H4183" i="23" a="1"/>
  <c r="H4183" i="23" s="1"/>
  <c r="H4184" i="23" a="1"/>
  <c r="H4184" i="23"/>
  <c r="H4185" i="23" a="1"/>
  <c r="H4185" i="23" s="1"/>
  <c r="H4186" i="23" a="1"/>
  <c r="H4186" i="23"/>
  <c r="H4187" i="23" a="1"/>
  <c r="H4187" i="23" s="1"/>
  <c r="H4188" i="23" a="1"/>
  <c r="H4188" i="23" s="1"/>
  <c r="H4189" i="23" a="1"/>
  <c r="H4189" i="23" s="1"/>
  <c r="H4190" i="23" a="1"/>
  <c r="H4190" i="23" s="1"/>
  <c r="H4191" i="23" a="1"/>
  <c r="H4191" i="23"/>
  <c r="H4192" i="23" a="1"/>
  <c r="H4192" i="23"/>
  <c r="H4193" i="23" a="1"/>
  <c r="H4193" i="23" s="1"/>
  <c r="H4194" i="23" a="1"/>
  <c r="H4194" i="23"/>
  <c r="H4195" i="23" a="1"/>
  <c r="H4195" i="23" s="1"/>
  <c r="H4196" i="23" a="1"/>
  <c r="H4196" i="23"/>
  <c r="H4197" i="23" a="1"/>
  <c r="H4197" i="23"/>
  <c r="H4198" i="23" a="1"/>
  <c r="H4198" i="23" s="1"/>
  <c r="H4199" i="23" a="1"/>
  <c r="H4199" i="23" s="1"/>
  <c r="H4200" i="23" a="1"/>
  <c r="H4200" i="23" s="1"/>
  <c r="H4201" i="23" a="1"/>
  <c r="H4201" i="23"/>
  <c r="H4202" i="23" a="1"/>
  <c r="H4202" i="23" s="1"/>
  <c r="H4203" i="23" a="1"/>
  <c r="H4203" i="23" s="1"/>
  <c r="H4204" i="23" a="1"/>
  <c r="H4204" i="23" s="1"/>
  <c r="H4205" i="23" a="1"/>
  <c r="H4205" i="23" s="1"/>
  <c r="H4206" i="23" a="1"/>
  <c r="H4206" i="23" s="1"/>
  <c r="H4207" i="23" a="1"/>
  <c r="H4207" i="23"/>
  <c r="H4208" i="23" a="1"/>
  <c r="H4208" i="23"/>
  <c r="H4209" i="23" a="1"/>
  <c r="H4209" i="23"/>
  <c r="H4210" i="23" a="1"/>
  <c r="H4210" i="23" s="1"/>
  <c r="H4211" i="23" a="1"/>
  <c r="H4211" i="23"/>
  <c r="H4212" i="23" a="1"/>
  <c r="H4212" i="23" s="1"/>
  <c r="H4213" i="23" a="1"/>
  <c r="H4213" i="23"/>
  <c r="H4214" i="23" a="1"/>
  <c r="H4214" i="23" s="1"/>
  <c r="H4215" i="23" a="1"/>
  <c r="H4215" i="23" s="1"/>
  <c r="H4216" i="23" a="1"/>
  <c r="H4216" i="23" s="1"/>
  <c r="H4217" i="23" a="1"/>
  <c r="H4217" i="23" s="1"/>
  <c r="H4218" i="23" a="1"/>
  <c r="H4218" i="23" s="1"/>
  <c r="H4219" i="23" a="1"/>
  <c r="H4219" i="23" s="1"/>
  <c r="H4220" i="23" a="1"/>
  <c r="H4220" i="23" s="1"/>
  <c r="H4221" i="23" a="1"/>
  <c r="H4221" i="23" s="1"/>
  <c r="H4222" i="23" a="1"/>
  <c r="H4222" i="23" s="1"/>
  <c r="H4223" i="23" a="1"/>
  <c r="H4223" i="23"/>
  <c r="H4224" i="23" a="1"/>
  <c r="H4224" i="23"/>
  <c r="H4225" i="23" a="1"/>
  <c r="H4225" i="23"/>
  <c r="H4226" i="23" a="1"/>
  <c r="H4226" i="23"/>
  <c r="H4227" i="23" a="1"/>
  <c r="H4227" i="23" s="1"/>
  <c r="H4228" i="23" a="1"/>
  <c r="H4228" i="23" s="1"/>
  <c r="H4229" i="23" a="1"/>
  <c r="H4229" i="23" s="1"/>
  <c r="H4230" i="23" a="1"/>
  <c r="H4230" i="23" s="1"/>
  <c r="H4231" i="23" a="1"/>
  <c r="H4231" i="23" s="1"/>
  <c r="H4232" i="23" a="1"/>
  <c r="H4232" i="23" s="1"/>
  <c r="H4233" i="23" a="1"/>
  <c r="H4233" i="23" s="1"/>
  <c r="H4234" i="23" a="1"/>
  <c r="H4234" i="23" s="1"/>
  <c r="H4235" i="23" a="1"/>
  <c r="H4235" i="23" s="1"/>
  <c r="H4236" i="23" a="1"/>
  <c r="H4236" i="23" s="1"/>
  <c r="H4237" i="23" a="1"/>
  <c r="H4237" i="23"/>
  <c r="H4238" i="23" a="1"/>
  <c r="H4238" i="23" s="1"/>
  <c r="H4239" i="23" a="1"/>
  <c r="H4239" i="23"/>
  <c r="H4240" i="23" a="1"/>
  <c r="H4240" i="23"/>
  <c r="H4241" i="23" a="1"/>
  <c r="H4241" i="23"/>
  <c r="H4242" i="23" a="1"/>
  <c r="H4242" i="23"/>
  <c r="H4243" i="23" a="1"/>
  <c r="H4243" i="23"/>
  <c r="H4244" i="23" a="1"/>
  <c r="H4244" i="23"/>
  <c r="H4245" i="23" a="1"/>
  <c r="H4245" i="23" s="1"/>
  <c r="H4246" i="23" a="1"/>
  <c r="H4246" i="23" s="1"/>
  <c r="H4247" i="23" a="1"/>
  <c r="H4247" i="23" s="1"/>
  <c r="H4248" i="23" a="1"/>
  <c r="H4248" i="23" s="1"/>
  <c r="H4249" i="23" a="1"/>
  <c r="H4249" i="23" s="1"/>
  <c r="H4250" i="23" a="1"/>
  <c r="H4250" i="23" s="1"/>
  <c r="H4251" i="23" a="1"/>
  <c r="H4251" i="23" s="1"/>
  <c r="H4252" i="23" a="1"/>
  <c r="H4252" i="23"/>
  <c r="H4253" i="23" a="1"/>
  <c r="H4253" i="23" s="1"/>
  <c r="H4254" i="23" a="1"/>
  <c r="H4254" i="23" s="1"/>
  <c r="H4255" i="23" a="1"/>
  <c r="H4255" i="23" s="1"/>
  <c r="H4256" i="23" a="1"/>
  <c r="H4256" i="23"/>
  <c r="H4257" i="23" a="1"/>
  <c r="H4257" i="23"/>
  <c r="H4258" i="23" a="1"/>
  <c r="H4258" i="23"/>
  <c r="H4259" i="23" a="1"/>
  <c r="H4259" i="23"/>
  <c r="H4260" i="23" a="1"/>
  <c r="H4260" i="23"/>
  <c r="H4261" i="23" a="1"/>
  <c r="H4261" i="23"/>
  <c r="H4262" i="23" a="1"/>
  <c r="H4262" i="23" s="1"/>
  <c r="H4263" i="23" a="1"/>
  <c r="H4263" i="23"/>
  <c r="H4264" i="23" a="1"/>
  <c r="H4264" i="23" s="1"/>
  <c r="H4265" i="23" a="1"/>
  <c r="H4265" i="23" s="1"/>
  <c r="H4266" i="23" a="1"/>
  <c r="H4266" i="23" s="1"/>
  <c r="H4267" i="23" a="1"/>
  <c r="H4267" i="23" s="1"/>
  <c r="H4268" i="23" a="1"/>
  <c r="H4268" i="23" s="1"/>
  <c r="H4269" i="23" a="1"/>
  <c r="H4269" i="23"/>
  <c r="H4270" i="23" a="1"/>
  <c r="H4270" i="23" s="1"/>
  <c r="H4271" i="23" a="1"/>
  <c r="H4271" i="23" s="1"/>
  <c r="H4272" i="23" a="1"/>
  <c r="H4272" i="23"/>
  <c r="H4273" i="23" a="1"/>
  <c r="H4273" i="23"/>
  <c r="H4274" i="23" a="1"/>
  <c r="H4274" i="23"/>
  <c r="H4275" i="23" a="1"/>
  <c r="H4275" i="23"/>
  <c r="H4276" i="23" a="1"/>
  <c r="H4276" i="23"/>
  <c r="H4277" i="23" a="1"/>
  <c r="H4277" i="23"/>
  <c r="H4278" i="23" a="1"/>
  <c r="H4278" i="23" s="1"/>
  <c r="H4279" i="23" a="1"/>
  <c r="H4279" i="23"/>
  <c r="H4280" i="23" a="1"/>
  <c r="H4280" i="23"/>
  <c r="H4281" i="23" a="1"/>
  <c r="H4281" i="23" s="1"/>
  <c r="H4282" i="23" a="1"/>
  <c r="H4282" i="23" s="1"/>
  <c r="H4283" i="23" a="1"/>
  <c r="H4283" i="23" s="1"/>
  <c r="H4284" i="23" a="1"/>
  <c r="H4284" i="23" s="1"/>
  <c r="H4285" i="23" a="1"/>
  <c r="H4285" i="23" s="1"/>
  <c r="H4286" i="23" a="1"/>
  <c r="H4286" i="23" s="1"/>
  <c r="H4287" i="23" a="1"/>
  <c r="H4287" i="23" s="1"/>
  <c r="H4288" i="23" a="1"/>
  <c r="H4288" i="23"/>
  <c r="H4289" i="23" a="1"/>
  <c r="H4289" i="23"/>
  <c r="H4290" i="23" a="1"/>
  <c r="H4290" i="23"/>
  <c r="H4291" i="23" a="1"/>
  <c r="H4291" i="23"/>
  <c r="H4292" i="23" a="1"/>
  <c r="H4292" i="23"/>
  <c r="H4293" i="23" a="1"/>
  <c r="H4293" i="23"/>
  <c r="H4294" i="23" a="1"/>
  <c r="H4294" i="23" s="1"/>
  <c r="H4295" i="23" a="1"/>
  <c r="H4295" i="23"/>
  <c r="H4296" i="23" a="1"/>
  <c r="H4296" i="23" s="1"/>
  <c r="H4297" i="23" a="1"/>
  <c r="H4297" i="23" s="1"/>
  <c r="H4298" i="23" a="1"/>
  <c r="H4298" i="23" s="1"/>
  <c r="H4299" i="23" a="1"/>
  <c r="H4299" i="23" s="1"/>
  <c r="H4300" i="23" a="1"/>
  <c r="H4300" i="23" s="1"/>
  <c r="H4301" i="23" a="1"/>
  <c r="H4301" i="23" s="1"/>
  <c r="H4302" i="23" a="1"/>
  <c r="H4302" i="23" s="1"/>
  <c r="H4303" i="23" a="1"/>
  <c r="H4303" i="23"/>
  <c r="H4304" i="23" a="1"/>
  <c r="H4304" i="23" s="1"/>
  <c r="H4305" i="23" a="1"/>
  <c r="H4305" i="23" s="1"/>
  <c r="H4306" i="23" a="1"/>
  <c r="H4306" i="23" s="1"/>
  <c r="H4307" i="23" a="1"/>
  <c r="H4307" i="23"/>
  <c r="H4308" i="23" a="1"/>
  <c r="H4308" i="23"/>
  <c r="H4309" i="23" a="1"/>
  <c r="H4309" i="23"/>
  <c r="H4310" i="23" a="1"/>
  <c r="H4310" i="23" s="1"/>
  <c r="H4311" i="23" a="1"/>
  <c r="H4311" i="23" s="1"/>
  <c r="H4312" i="23" a="1"/>
  <c r="H4312" i="23"/>
  <c r="H4313" i="23" a="1"/>
  <c r="H4313" i="23" s="1"/>
  <c r="H4314" i="23" a="1"/>
  <c r="H4314" i="23" s="1"/>
  <c r="H4315" i="23" a="1"/>
  <c r="H4315" i="23" s="1"/>
  <c r="H4316" i="23" a="1"/>
  <c r="H4316" i="23" s="1"/>
  <c r="H4317" i="23" a="1"/>
  <c r="H4317" i="23" s="1"/>
  <c r="H4318" i="23" a="1"/>
  <c r="H4318" i="23" s="1"/>
  <c r="H4319" i="23" a="1"/>
  <c r="H4319" i="23"/>
  <c r="H4320" i="23" a="1"/>
  <c r="H4320" i="23"/>
  <c r="H4321" i="23" a="1"/>
  <c r="H4321" i="23"/>
  <c r="H4322" i="23" a="1"/>
  <c r="H4322" i="23"/>
  <c r="H4323" i="23" a="1"/>
  <c r="H4323" i="23" s="1"/>
  <c r="H4324" i="23" a="1"/>
  <c r="H4324" i="23"/>
  <c r="H4325" i="23" a="1"/>
  <c r="H4325" i="23"/>
  <c r="H4326" i="23" a="1"/>
  <c r="H4326" i="23" s="1"/>
  <c r="H4327" i="23" a="1"/>
  <c r="H4327" i="23" s="1"/>
  <c r="H4328" i="23" a="1"/>
  <c r="H4328" i="23" s="1"/>
  <c r="H4329" i="23" a="1"/>
  <c r="H4329" i="23" s="1"/>
  <c r="H4330" i="23" a="1"/>
  <c r="H4330" i="23" s="1"/>
  <c r="H4331" i="23" a="1"/>
  <c r="H4331" i="23"/>
  <c r="H4332" i="23" a="1"/>
  <c r="H4332" i="23" s="1"/>
  <c r="H4333" i="23" a="1"/>
  <c r="H4333" i="23" s="1"/>
  <c r="H4334" i="23" a="1"/>
  <c r="H4334" i="23" s="1"/>
  <c r="H4335" i="23" a="1"/>
  <c r="H4335" i="23"/>
  <c r="H4336" i="23" a="1"/>
  <c r="H4336" i="23"/>
  <c r="H4337" i="23" a="1"/>
  <c r="H4337" i="23"/>
  <c r="H4338" i="23" a="1"/>
  <c r="H4338" i="23"/>
  <c r="H4339" i="23" a="1"/>
  <c r="H4339" i="23"/>
  <c r="H4340" i="23" a="1"/>
  <c r="H4340" i="23"/>
  <c r="H4341" i="23" a="1"/>
  <c r="H4341" i="23"/>
  <c r="H4342" i="23" a="1"/>
  <c r="H4342" i="23" s="1"/>
  <c r="H4343" i="23" a="1"/>
  <c r="H4343" i="23" s="1"/>
  <c r="H4344" i="23" a="1"/>
  <c r="H4344" i="23" s="1"/>
  <c r="H4345" i="23" a="1"/>
  <c r="H4345" i="23" s="1"/>
  <c r="H4346" i="23" a="1"/>
  <c r="H4346" i="23" s="1"/>
  <c r="H4347" i="23" a="1"/>
  <c r="H4347" i="23"/>
  <c r="H4348" i="23" a="1"/>
  <c r="H4348" i="23"/>
  <c r="H4349" i="23" a="1"/>
  <c r="H4349" i="23" s="1"/>
  <c r="H4350" i="23" a="1"/>
  <c r="H4350" i="23" s="1"/>
  <c r="H4351" i="23" a="1"/>
  <c r="H4351" i="23"/>
  <c r="H4352" i="23" a="1"/>
  <c r="H4352" i="23"/>
  <c r="H4353" i="23" a="1"/>
  <c r="H4353" i="23"/>
  <c r="H4354" i="23" a="1"/>
  <c r="H4354" i="23"/>
  <c r="H4355" i="23" a="1"/>
  <c r="H4355" i="23" s="1"/>
  <c r="H4356" i="23" a="1"/>
  <c r="H4356" i="23"/>
  <c r="H4357" i="23" a="1"/>
  <c r="H4357" i="23"/>
  <c r="H4358" i="23" a="1"/>
  <c r="H4358" i="23" s="1"/>
  <c r="H4359" i="23" a="1"/>
  <c r="H4359" i="23" s="1"/>
  <c r="H4360" i="23" a="1"/>
  <c r="H4360" i="23" s="1"/>
  <c r="H4361" i="23" a="1"/>
  <c r="H4361" i="23" s="1"/>
  <c r="H4362" i="23" a="1"/>
  <c r="H4362" i="23" s="1"/>
  <c r="H4363" i="23" a="1"/>
  <c r="H4363" i="23" s="1"/>
  <c r="H4364" i="23" a="1"/>
  <c r="H4364" i="23"/>
  <c r="H4365" i="23" a="1"/>
  <c r="H4365" i="23"/>
  <c r="H4366" i="23" a="1"/>
  <c r="H4366" i="23" s="1"/>
  <c r="H4367" i="23" a="1"/>
  <c r="H4367" i="23"/>
  <c r="H4368" i="23" a="1"/>
  <c r="H4368" i="23"/>
  <c r="H4369" i="23" a="1"/>
  <c r="H4369" i="23"/>
  <c r="H4370" i="23" a="1"/>
  <c r="H4370" i="23"/>
  <c r="H4371" i="23" a="1"/>
  <c r="H4371" i="23"/>
  <c r="H4372" i="23" a="1"/>
  <c r="H4372" i="23" s="1"/>
  <c r="H4373" i="23" a="1"/>
  <c r="H4373" i="23" s="1"/>
  <c r="H4374" i="23" a="1"/>
  <c r="H4374" i="23" s="1"/>
  <c r="H4375" i="23" a="1"/>
  <c r="H4375" i="23" s="1"/>
  <c r="H4376" i="23" a="1"/>
  <c r="H4376" i="23" s="1"/>
  <c r="H4377" i="23" a="1"/>
  <c r="H4377" i="23" s="1"/>
  <c r="H4378" i="23" a="1"/>
  <c r="H4378" i="23" s="1"/>
  <c r="H4379" i="23" a="1"/>
  <c r="H4379" i="23" s="1"/>
  <c r="H4380" i="23" a="1"/>
  <c r="H4380" i="23"/>
  <c r="H4381" i="23" a="1"/>
  <c r="H4381" i="23"/>
  <c r="H4382" i="23" a="1"/>
  <c r="H4382" i="23" s="1"/>
  <c r="H4383" i="23" a="1"/>
  <c r="H4383" i="23" s="1"/>
  <c r="H4384" i="23" a="1"/>
  <c r="H4384" i="23"/>
  <c r="H4385" i="23" a="1"/>
  <c r="H4385" i="23"/>
  <c r="H4386" i="23" a="1"/>
  <c r="H4386" i="23"/>
  <c r="H4387" i="23" a="1"/>
  <c r="H4387" i="23"/>
  <c r="H4388" i="23" a="1"/>
  <c r="H4388" i="23"/>
  <c r="H4389" i="23" a="1"/>
  <c r="H4389" i="23" s="1"/>
  <c r="H4390" i="23" a="1"/>
  <c r="H4390" i="23" s="1"/>
  <c r="H4391" i="23" a="1"/>
  <c r="H4391" i="23"/>
  <c r="H4392" i="23" a="1"/>
  <c r="H4392" i="23" s="1"/>
  <c r="H4393" i="23" a="1"/>
  <c r="H4393" i="23" s="1"/>
  <c r="H4394" i="23" a="1"/>
  <c r="H4394" i="23" s="1"/>
  <c r="H4395" i="23" a="1"/>
  <c r="H4395" i="23" s="1"/>
  <c r="H4396" i="23" a="1"/>
  <c r="H4396" i="23" s="1"/>
  <c r="H4397" i="23" a="1"/>
  <c r="H4397" i="23" s="1"/>
  <c r="H4398" i="23" a="1"/>
  <c r="H4398" i="23" s="1"/>
  <c r="H4399" i="23" a="1"/>
  <c r="H4399" i="23"/>
  <c r="H4400" i="23" a="1"/>
  <c r="H4400" i="23"/>
  <c r="H4401" i="23" a="1"/>
  <c r="H4401" i="23"/>
  <c r="H4402" i="23" a="1"/>
  <c r="H4402" i="23"/>
  <c r="H4403" i="23" a="1"/>
  <c r="H4403" i="23"/>
  <c r="H4404" i="23" a="1"/>
  <c r="H4404" i="23"/>
  <c r="H4405" i="23" a="1"/>
  <c r="H4405" i="23"/>
  <c r="H4406" i="23" a="1"/>
  <c r="H4406" i="23" s="1"/>
  <c r="H4407" i="23" a="1"/>
  <c r="H4407" i="23" s="1"/>
  <c r="H4408" i="23" a="1"/>
  <c r="H4408" i="23" s="1"/>
  <c r="H4409" i="23" a="1"/>
  <c r="H4409" i="23" s="1"/>
  <c r="H4410" i="23" a="1"/>
  <c r="H4410" i="23" s="1"/>
  <c r="H4411" i="23" a="1"/>
  <c r="H4411" i="23" s="1"/>
  <c r="H4412" i="23" a="1"/>
  <c r="H4412" i="23" s="1"/>
  <c r="H4413" i="23" a="1"/>
  <c r="H4413" i="23" s="1"/>
  <c r="H4414" i="23" a="1"/>
  <c r="H4414" i="23" s="1"/>
  <c r="H4415" i="23" a="1"/>
  <c r="H4415" i="23"/>
  <c r="H4416" i="23" a="1"/>
  <c r="H4416" i="23"/>
  <c r="H4417" i="23" a="1"/>
  <c r="H4417" i="23" s="1"/>
  <c r="H4418" i="23" a="1"/>
  <c r="H4418" i="23"/>
  <c r="H4419" i="23" a="1"/>
  <c r="H4419" i="23"/>
  <c r="H4420" i="23" a="1"/>
  <c r="H4420" i="23"/>
  <c r="H4421" i="23" a="1"/>
  <c r="H4421" i="23"/>
  <c r="H4422" i="23" a="1"/>
  <c r="H4422" i="23" s="1"/>
  <c r="H4423" i="23" a="1"/>
  <c r="H4423" i="23" s="1"/>
  <c r="H4424" i="23" a="1"/>
  <c r="H4424" i="23" s="1"/>
  <c r="H4425" i="23" a="1"/>
  <c r="H4425" i="23" s="1"/>
  <c r="H4426" i="23" a="1"/>
  <c r="H4426" i="23" s="1"/>
  <c r="H4427" i="23" a="1"/>
  <c r="H4427" i="23" s="1"/>
  <c r="H4428" i="23" a="1"/>
  <c r="H4428" i="23" s="1"/>
  <c r="H4429" i="23" a="1"/>
  <c r="H4429" i="23" s="1"/>
  <c r="H4430" i="23" a="1"/>
  <c r="H4430" i="23" s="1"/>
  <c r="H4431" i="23" a="1"/>
  <c r="H4431" i="23"/>
  <c r="H4432" i="23" a="1"/>
  <c r="H4432" i="23"/>
  <c r="H4433" i="23" a="1"/>
  <c r="H4433" i="23" s="1"/>
  <c r="H4434" i="23" a="1"/>
  <c r="H4434" i="23"/>
  <c r="H4435" i="23" a="1"/>
  <c r="H4435" i="23"/>
  <c r="H4436" i="23" a="1"/>
  <c r="H4436" i="23"/>
  <c r="H4437" i="23" a="1"/>
  <c r="H4437" i="23"/>
  <c r="H4438" i="23" a="1"/>
  <c r="H4438" i="23" s="1"/>
  <c r="H4439" i="23" a="1"/>
  <c r="H4439" i="23" s="1"/>
  <c r="H4440" i="23" a="1"/>
  <c r="H4440" i="23" s="1"/>
  <c r="H4441" i="23" a="1"/>
  <c r="H4441" i="23"/>
  <c r="H4442" i="23" a="1"/>
  <c r="H4442" i="23" s="1"/>
  <c r="H4443" i="23" a="1"/>
  <c r="H4443" i="23" s="1"/>
  <c r="H4444" i="23" a="1"/>
  <c r="H4444" i="23" s="1"/>
  <c r="H4445" i="23" a="1"/>
  <c r="H4445" i="23" s="1"/>
  <c r="H4446" i="23" a="1"/>
  <c r="H4446" i="23" s="1"/>
  <c r="H4447" i="23" a="1"/>
  <c r="H4447" i="23"/>
  <c r="H4448" i="23" a="1"/>
  <c r="H4448" i="23"/>
  <c r="H4449" i="23" a="1"/>
  <c r="H4449" i="23" s="1"/>
  <c r="H4450" i="23" a="1"/>
  <c r="H4450" i="23" s="1"/>
  <c r="H4451" i="23" a="1"/>
  <c r="H4451" i="23"/>
  <c r="H4452" i="23" a="1"/>
  <c r="H4452" i="23"/>
  <c r="H4453" i="23" a="1"/>
  <c r="H4453" i="23"/>
  <c r="H4454" i="23" a="1"/>
  <c r="H4454" i="23" s="1"/>
  <c r="H4455" i="23" a="1"/>
  <c r="H4455" i="23" s="1"/>
  <c r="H4456" i="23" a="1"/>
  <c r="H4456" i="23" s="1"/>
  <c r="H4457" i="23" a="1"/>
  <c r="H4457" i="23"/>
  <c r="H4458" i="23" a="1"/>
  <c r="H4458" i="23"/>
  <c r="H4459" i="23" a="1"/>
  <c r="H4459" i="23"/>
  <c r="H4460" i="23" a="1"/>
  <c r="H4460" i="23" s="1"/>
  <c r="H4461" i="23" a="1"/>
  <c r="H4461" i="23" s="1"/>
  <c r="H4462" i="23" a="1"/>
  <c r="H4462" i="23" s="1"/>
  <c r="H4463" i="23" a="1"/>
  <c r="H4463" i="23"/>
  <c r="H4464" i="23" a="1"/>
  <c r="H4464" i="23"/>
  <c r="H4465" i="23" a="1"/>
  <c r="H4465" i="23"/>
  <c r="H4466" i="23" a="1"/>
  <c r="H4466" i="23" s="1"/>
  <c r="H4467" i="23" a="1"/>
  <c r="H4467" i="23" s="1"/>
  <c r="H4468" i="23" a="1"/>
  <c r="H4468" i="23" s="1"/>
  <c r="H4469" i="23" a="1"/>
  <c r="H4469" i="23"/>
  <c r="H4470" i="23" a="1"/>
  <c r="H4470" i="23" s="1"/>
  <c r="H4471" i="23" a="1"/>
  <c r="H4471" i="23" s="1"/>
  <c r="H4472" i="23" a="1"/>
  <c r="H4472" i="23" s="1"/>
  <c r="H4473" i="23" a="1"/>
  <c r="H4473" i="23" s="1"/>
  <c r="H4474" i="23" a="1"/>
  <c r="H4474" i="23"/>
  <c r="H4475" i="23" a="1"/>
  <c r="H4475" i="23"/>
  <c r="H4476" i="23" a="1"/>
  <c r="H4476" i="23" s="1"/>
  <c r="H4477" i="23" a="1"/>
  <c r="H4477" i="23" s="1"/>
  <c r="H4478" i="23" a="1"/>
  <c r="H4478" i="23" s="1"/>
  <c r="H4479" i="23" a="1"/>
  <c r="H4479" i="23"/>
  <c r="H4480" i="23" a="1"/>
  <c r="H4480" i="23"/>
  <c r="H4481" i="23" a="1"/>
  <c r="H4481" i="23"/>
  <c r="H4482" i="23" a="1"/>
  <c r="H4482" i="23"/>
  <c r="H4483" i="23" a="1"/>
  <c r="H4483" i="23"/>
  <c r="H4484" i="23" a="1"/>
  <c r="H4484" i="23"/>
  <c r="H4485" i="23" a="1"/>
  <c r="H4485" i="23" s="1"/>
  <c r="H4486" i="23" a="1"/>
  <c r="H4486" i="23" s="1"/>
  <c r="H4487" i="23" a="1"/>
  <c r="H4487" i="23" s="1"/>
  <c r="H4488" i="23" a="1"/>
  <c r="H4488" i="23" s="1"/>
  <c r="H4489" i="23" a="1"/>
  <c r="H4489" i="23" s="1"/>
  <c r="H4490" i="23" a="1"/>
  <c r="H4490" i="23" s="1"/>
  <c r="H4491" i="23" a="1"/>
  <c r="H4491" i="23"/>
  <c r="H4492" i="23" a="1"/>
  <c r="H4492" i="23"/>
  <c r="H4493" i="23" a="1"/>
  <c r="H4493" i="23" s="1"/>
  <c r="H4494" i="23" a="1"/>
  <c r="H4494" i="23" s="1"/>
  <c r="H4495" i="23" a="1"/>
  <c r="H4495" i="23"/>
  <c r="H4496" i="23" a="1"/>
  <c r="H4496" i="23"/>
  <c r="H4497" i="23" a="1"/>
  <c r="H4497" i="23"/>
  <c r="H4498" i="23" a="1"/>
  <c r="H4498" i="23"/>
  <c r="H4499" i="23" a="1"/>
  <c r="H4499" i="23"/>
  <c r="H4500" i="23" a="1"/>
  <c r="H4500" i="23"/>
  <c r="H4501" i="23" a="1"/>
  <c r="H4501" i="23" s="1"/>
  <c r="H4502" i="23" a="1"/>
  <c r="H4502" i="23" s="1"/>
  <c r="H4503" i="23" a="1"/>
  <c r="H4503" i="23" s="1"/>
  <c r="H4504" i="23" a="1"/>
  <c r="H4504" i="23" s="1"/>
  <c r="H4505" i="23" a="1"/>
  <c r="H4505" i="23" s="1"/>
  <c r="H4506" i="23" a="1"/>
  <c r="H4506" i="23" s="1"/>
  <c r="H4507" i="23" a="1"/>
  <c r="H4507" i="23" s="1"/>
  <c r="H4508" i="23" a="1"/>
  <c r="H4508" i="23" s="1"/>
  <c r="H4509" i="23" a="1"/>
  <c r="H4509" i="23" s="1"/>
  <c r="H4510" i="23" a="1"/>
  <c r="H4510" i="23" s="1"/>
  <c r="H4511" i="23" a="1"/>
  <c r="H4511" i="23"/>
  <c r="H4512" i="23" a="1"/>
  <c r="H4512" i="23"/>
  <c r="H4513" i="23" a="1"/>
  <c r="H4513" i="23"/>
  <c r="H4514" i="23" a="1"/>
  <c r="H4514" i="23"/>
  <c r="H4515" i="23" a="1"/>
  <c r="H4515" i="23"/>
  <c r="H4516" i="23" a="1"/>
  <c r="H4516" i="23"/>
  <c r="H4517" i="23" a="1"/>
  <c r="H4517" i="23"/>
  <c r="H4518" i="23" a="1"/>
  <c r="H4518" i="23" s="1"/>
  <c r="H4519" i="23" a="1"/>
  <c r="H4519" i="23" s="1"/>
  <c r="H4520" i="23" a="1"/>
  <c r="H4520" i="23" s="1"/>
  <c r="H4521" i="23" a="1"/>
  <c r="H4521" i="23" s="1"/>
  <c r="H4522" i="23" a="1"/>
  <c r="H4522" i="23" s="1"/>
  <c r="H4523" i="23" a="1"/>
  <c r="H4523" i="23" s="1"/>
  <c r="H4524" i="23" a="1"/>
  <c r="H4524" i="23" s="1"/>
  <c r="H4525" i="23" a="1"/>
  <c r="H4525" i="23" s="1"/>
  <c r="H4526" i="23" a="1"/>
  <c r="H4526" i="23" s="1"/>
  <c r="H4527" i="23" a="1"/>
  <c r="H4527" i="23" s="1"/>
  <c r="H4528" i="23" a="1"/>
  <c r="H4528" i="23" s="1"/>
  <c r="H4529" i="23" a="1"/>
  <c r="H4529" i="23"/>
  <c r="H4530" i="23" a="1"/>
  <c r="H4530" i="23"/>
  <c r="H4531" i="23" a="1"/>
  <c r="H4531" i="23"/>
  <c r="H4532" i="23" a="1"/>
  <c r="H4532" i="23"/>
  <c r="H4533" i="23" a="1"/>
  <c r="H4533" i="23"/>
  <c r="H4534" i="23" a="1"/>
  <c r="H4534" i="23" s="1"/>
  <c r="H4535" i="23" a="1"/>
  <c r="H4535" i="23" s="1"/>
  <c r="H4536" i="23" a="1"/>
  <c r="H4536" i="23"/>
  <c r="H4537" i="23" a="1"/>
  <c r="H4537" i="23" s="1"/>
  <c r="H4538" i="23" a="1"/>
  <c r="H4538" i="23" s="1"/>
  <c r="H4539" i="23" a="1"/>
  <c r="H4539" i="23" s="1"/>
  <c r="H4540" i="23" a="1"/>
  <c r="H4540" i="23" s="1"/>
  <c r="H4541" i="23" a="1"/>
  <c r="H4541" i="23" s="1"/>
  <c r="H4542" i="23" a="1"/>
  <c r="H4542" i="23" s="1"/>
  <c r="H4543" i="23" a="1"/>
  <c r="H4543" i="23"/>
  <c r="H4544" i="23" a="1"/>
  <c r="H4544" i="23" s="1"/>
  <c r="H4545" i="23" a="1"/>
  <c r="H4545" i="23" s="1"/>
  <c r="H4546" i="23" a="1"/>
  <c r="H4546" i="23"/>
  <c r="H4547" i="23" a="1"/>
  <c r="H4547" i="23"/>
  <c r="H4548" i="23" a="1"/>
  <c r="H4548" i="23"/>
  <c r="H4549" i="23" a="1"/>
  <c r="H4549" i="23"/>
  <c r="H4550" i="23" a="1"/>
  <c r="H4550" i="23" s="1"/>
  <c r="H4551" i="23" a="1"/>
  <c r="H4551" i="23"/>
  <c r="H4552" i="23" a="1"/>
  <c r="H4552" i="23" s="1"/>
  <c r="H4553" i="23" a="1"/>
  <c r="H4553" i="23"/>
  <c r="H4554" i="23" a="1"/>
  <c r="H4554" i="23" s="1"/>
  <c r="H4555" i="23" a="1"/>
  <c r="H4555" i="23" s="1"/>
  <c r="H4556" i="23" a="1"/>
  <c r="H4556" i="23" s="1"/>
  <c r="H4557" i="23" a="1"/>
  <c r="H4557" i="23" s="1"/>
  <c r="H4558" i="23" a="1"/>
  <c r="H4558" i="23" s="1"/>
  <c r="H4559" i="23" a="1"/>
  <c r="H4559" i="23"/>
  <c r="H4560" i="23" a="1"/>
  <c r="H4560" i="23"/>
  <c r="H4561" i="23" a="1"/>
  <c r="H4561" i="23"/>
  <c r="H4562" i="23" a="1"/>
  <c r="H4562" i="23"/>
  <c r="H4563" i="23" a="1"/>
  <c r="H4563" i="23"/>
  <c r="H4564" i="23" a="1"/>
  <c r="H4564" i="23"/>
  <c r="H4565" i="23" a="1"/>
  <c r="H4565" i="23"/>
  <c r="H4566" i="23" a="1"/>
  <c r="H4566" i="23" s="1"/>
  <c r="H4567" i="23" a="1"/>
  <c r="H4567" i="23" s="1"/>
  <c r="H4568" i="23" a="1"/>
  <c r="H4568" i="23"/>
  <c r="H4569" i="23" a="1"/>
  <c r="H4569" i="23"/>
  <c r="H4570" i="23" a="1"/>
  <c r="H4570" i="23"/>
  <c r="H4571" i="23" a="1"/>
  <c r="H4571" i="23" s="1"/>
  <c r="H4572" i="23" a="1"/>
  <c r="H4572" i="23" s="1"/>
  <c r="H4573" i="23" a="1"/>
  <c r="H4573" i="23" s="1"/>
  <c r="H4574" i="23" a="1"/>
  <c r="H4574" i="23" s="1"/>
  <c r="H4575" i="23" a="1"/>
  <c r="H4575" i="23"/>
  <c r="H4576" i="23" a="1"/>
  <c r="H4576" i="23"/>
  <c r="H4577" i="23" a="1"/>
  <c r="H4577" i="23"/>
  <c r="H4578" i="23" a="1"/>
  <c r="H4578" i="23"/>
  <c r="H4579" i="23" a="1"/>
  <c r="H4579" i="23"/>
  <c r="H4580" i="23" a="1"/>
  <c r="H4580" i="23"/>
  <c r="H4581" i="23" a="1"/>
  <c r="H4581" i="23"/>
  <c r="H4582" i="23" a="1"/>
  <c r="H4582" i="23" s="1"/>
  <c r="H4583" i="23" a="1"/>
  <c r="H4583" i="23" s="1"/>
  <c r="H4584" i="23" a="1"/>
  <c r="H4584" i="23" s="1"/>
  <c r="H4585" i="23" a="1"/>
  <c r="H4585" i="23"/>
  <c r="H4586" i="23" a="1"/>
  <c r="H4586" i="23" s="1"/>
  <c r="H4587" i="23" a="1"/>
  <c r="H4587" i="23" s="1"/>
  <c r="H4588" i="23" a="1"/>
  <c r="H4588" i="23" s="1"/>
  <c r="H4589" i="23" a="1"/>
  <c r="H4589" i="23" s="1"/>
  <c r="H4590" i="23" a="1"/>
  <c r="H4590" i="23" s="1"/>
  <c r="H4591" i="23" a="1"/>
  <c r="H4591" i="23"/>
  <c r="H4592" i="23" a="1"/>
  <c r="H4592" i="23"/>
  <c r="H4593" i="23" a="1"/>
  <c r="H4593" i="23"/>
  <c r="H4594" i="23" a="1"/>
  <c r="H4594" i="23" s="1"/>
  <c r="H4595" i="23" a="1"/>
  <c r="H4595" i="23" s="1"/>
  <c r="H4596" i="23" a="1"/>
  <c r="H4596" i="23"/>
  <c r="H4597" i="23" a="1"/>
  <c r="H4597" i="23"/>
  <c r="H4598" i="23" a="1"/>
  <c r="H4598" i="23" s="1"/>
  <c r="H4599" i="23" a="1"/>
  <c r="H4599" i="23" s="1"/>
  <c r="H4600" i="23" a="1"/>
  <c r="H4600" i="23" s="1"/>
  <c r="H4601" i="23" a="1"/>
  <c r="H4601" i="23"/>
  <c r="H4602" i="23" a="1"/>
  <c r="H4602" i="23" s="1"/>
  <c r="H4603" i="23" a="1"/>
  <c r="H4603" i="23"/>
  <c r="H4604" i="23" a="1"/>
  <c r="H4604" i="23"/>
  <c r="H4605" i="23" a="1"/>
  <c r="H4605" i="23" s="1"/>
  <c r="H4606" i="23" a="1"/>
  <c r="H4606" i="23" s="1"/>
  <c r="H4607" i="23" a="1"/>
  <c r="H4607" i="23"/>
  <c r="H4608" i="23" a="1"/>
  <c r="H4608" i="23"/>
  <c r="H4609" i="23" a="1"/>
  <c r="H4609" i="23"/>
  <c r="H4610" i="23" a="1"/>
  <c r="H4610" i="23"/>
  <c r="H4611" i="23" a="1"/>
  <c r="H4611" i="23" s="1"/>
  <c r="H4612" i="23" a="1"/>
  <c r="H4612" i="23"/>
  <c r="H4613" i="23" a="1"/>
  <c r="H4613" i="23"/>
  <c r="H4614" i="23" a="1"/>
  <c r="H4614" i="23" s="1"/>
  <c r="H4615" i="23" a="1"/>
  <c r="H4615" i="23" s="1"/>
  <c r="H4616" i="23" a="1"/>
  <c r="H4616" i="23" s="1"/>
  <c r="H4617" i="23" a="1"/>
  <c r="H4617" i="23" s="1"/>
  <c r="H4618" i="23" a="1"/>
  <c r="H4618" i="23" s="1"/>
  <c r="H4619" i="23" a="1"/>
  <c r="H4619" i="23" s="1"/>
  <c r="H4620" i="23" a="1"/>
  <c r="H4620" i="23"/>
  <c r="H4621" i="23" a="1"/>
  <c r="H4621" i="23" s="1"/>
  <c r="H4622" i="23" a="1"/>
  <c r="H4622" i="23" s="1"/>
  <c r="H4623" i="23" a="1"/>
  <c r="H4623" i="23"/>
  <c r="H4624" i="23" a="1"/>
  <c r="H4624" i="23"/>
  <c r="H4625" i="23" a="1"/>
  <c r="H4625" i="23"/>
  <c r="H4626" i="23" a="1"/>
  <c r="H4626" i="23"/>
  <c r="H4627" i="23" a="1"/>
  <c r="H4627" i="23"/>
  <c r="H4628" i="23" a="1"/>
  <c r="H4628" i="23"/>
  <c r="H4629" i="23" a="1"/>
  <c r="H4629" i="23"/>
  <c r="H4630" i="23" a="1"/>
  <c r="H4630" i="23" s="1"/>
  <c r="H4631" i="23" a="1"/>
  <c r="H4631" i="23" s="1"/>
  <c r="H4632" i="23" a="1"/>
  <c r="H4632" i="23" s="1"/>
  <c r="H4633" i="23" a="1"/>
  <c r="H4633" i="23" s="1"/>
  <c r="H4634" i="23" a="1"/>
  <c r="H4634" i="23" s="1"/>
  <c r="H4635" i="23" a="1"/>
  <c r="H4635" i="23" s="1"/>
  <c r="H4636" i="23" a="1"/>
  <c r="H4636" i="23" s="1"/>
  <c r="H4637" i="23" a="1"/>
  <c r="H4637" i="23" s="1"/>
  <c r="H4638" i="23" a="1"/>
  <c r="H4638" i="23" s="1"/>
  <c r="H4639" i="23" a="1"/>
  <c r="H4639" i="23"/>
  <c r="H4640" i="23" a="1"/>
  <c r="H4640" i="23"/>
  <c r="H4641" i="23" a="1"/>
  <c r="H4641" i="23"/>
  <c r="H4642" i="23" a="1"/>
  <c r="H4642" i="23"/>
  <c r="H4643" i="23" a="1"/>
  <c r="H4643" i="23"/>
  <c r="H4644" i="23" a="1"/>
  <c r="H4644" i="23"/>
  <c r="H4645" i="23" a="1"/>
  <c r="H4645" i="23"/>
  <c r="H4646" i="23" a="1"/>
  <c r="H4646" i="23" s="1"/>
  <c r="H4647" i="23" a="1"/>
  <c r="H4647" i="23" s="1"/>
  <c r="H4648" i="23" a="1"/>
  <c r="H4648" i="23" s="1"/>
  <c r="H4649" i="23" a="1"/>
  <c r="H4649" i="23" s="1"/>
  <c r="H4650" i="23" a="1"/>
  <c r="H4650" i="23" s="1"/>
  <c r="H4651" i="23" a="1"/>
  <c r="H4651" i="23" s="1"/>
  <c r="H4652" i="23" a="1"/>
  <c r="H4652" i="23"/>
  <c r="H4653" i="23" a="1"/>
  <c r="H4653" i="23"/>
  <c r="H4654" i="23" a="1"/>
  <c r="H4654" i="23" s="1"/>
  <c r="H4655" i="23" a="1"/>
  <c r="H4655" i="23"/>
  <c r="H4656" i="23" a="1"/>
  <c r="H4656" i="23"/>
  <c r="H4657" i="23" a="1"/>
  <c r="H4657" i="23"/>
  <c r="H4658" i="23" a="1"/>
  <c r="H4658" i="23"/>
  <c r="H4659" i="23" a="1"/>
  <c r="H4659" i="23"/>
  <c r="H4660" i="23" a="1"/>
  <c r="H4660" i="23"/>
  <c r="H4661" i="23" a="1"/>
  <c r="H4661" i="23" s="1"/>
  <c r="H4662" i="23" a="1"/>
  <c r="H4662" i="23" s="1"/>
  <c r="H4663" i="23" a="1"/>
  <c r="H4663" i="23" s="1"/>
  <c r="H4664" i="23" a="1"/>
  <c r="H4664" i="23" s="1"/>
  <c r="H4665" i="23" a="1"/>
  <c r="H4665" i="23" s="1"/>
  <c r="H4666" i="23" a="1"/>
  <c r="H4666" i="23" s="1"/>
  <c r="H4667" i="23" a="1"/>
  <c r="H4667" i="23" s="1"/>
  <c r="H4668" i="23" a="1"/>
  <c r="H4668" i="23" s="1"/>
  <c r="H4669" i="23" a="1"/>
  <c r="H4669" i="23"/>
  <c r="H4670" i="23" a="1"/>
  <c r="H4670" i="23" s="1"/>
  <c r="H4671" i="23" a="1"/>
  <c r="H4671" i="23" s="1"/>
  <c r="H4672" i="23" a="1"/>
  <c r="H4672" i="23" s="1"/>
  <c r="H4673" i="23" a="1"/>
  <c r="H4673" i="23" s="1"/>
  <c r="H4674" i="23" a="1"/>
  <c r="H4674" i="23"/>
  <c r="H4675" i="23" a="1"/>
  <c r="H4675" i="23"/>
  <c r="H4676" i="23" a="1"/>
  <c r="H4676" i="23"/>
  <c r="H4677" i="23" a="1"/>
  <c r="H4677" i="23"/>
  <c r="H4678" i="23" a="1"/>
  <c r="H4678" i="23" s="1"/>
  <c r="H4679" i="23" a="1"/>
  <c r="H4679" i="23" s="1"/>
  <c r="H4680" i="23" a="1"/>
  <c r="H4680" i="23"/>
  <c r="H4681" i="23" a="1"/>
  <c r="H4681" i="23"/>
  <c r="H4682" i="23" a="1"/>
  <c r="H4682" i="23" s="1"/>
  <c r="H4683" i="23" a="1"/>
  <c r="H4683" i="23" s="1"/>
  <c r="H4684" i="23" a="1"/>
  <c r="H4684" i="23" s="1"/>
  <c r="H4685" i="23" a="1"/>
  <c r="H4685" i="23" s="1"/>
  <c r="H4686" i="23" a="1"/>
  <c r="H4686" i="23" s="1"/>
  <c r="H4687" i="23" a="1"/>
  <c r="H4687" i="23"/>
  <c r="H4688" i="23" a="1"/>
  <c r="H4688" i="23"/>
  <c r="H4689" i="23" a="1"/>
  <c r="H4689" i="23"/>
  <c r="H4690" i="23" a="1"/>
  <c r="H4690" i="23" s="1"/>
  <c r="H4691" i="23" a="1"/>
  <c r="H4691" i="23"/>
  <c r="H4692" i="23" a="1"/>
  <c r="H4692" i="23"/>
  <c r="H4693" i="23" a="1"/>
  <c r="H4693" i="23"/>
  <c r="H4694" i="23" a="1"/>
  <c r="H4694" i="23" s="1"/>
  <c r="H4695" i="23" a="1"/>
  <c r="H4695" i="23" s="1"/>
  <c r="H4696" i="23" a="1"/>
  <c r="H4696" i="23" s="1"/>
  <c r="H4697" i="23" a="1"/>
  <c r="H4697" i="23"/>
  <c r="H4698" i="23" a="1"/>
  <c r="H4698" i="23" s="1"/>
  <c r="H4699" i="23" a="1"/>
  <c r="H4699" i="23" s="1"/>
  <c r="H4700" i="23" a="1"/>
  <c r="H4700" i="23" s="1"/>
  <c r="H4701" i="23" a="1"/>
  <c r="H4701" i="23" s="1"/>
  <c r="H4702" i="23" a="1"/>
  <c r="H4702" i="23" s="1"/>
  <c r="H4703" i="23" a="1"/>
  <c r="H4703" i="23"/>
  <c r="H4704" i="23" a="1"/>
  <c r="H4704" i="23" s="1"/>
  <c r="H4705" i="23" a="1"/>
  <c r="H4705" i="23" s="1"/>
  <c r="H4706" i="23" a="1"/>
  <c r="H4706" i="23" s="1"/>
  <c r="H4707" i="23" a="1"/>
  <c r="H4707" i="23"/>
  <c r="H4708" i="23" a="1"/>
  <c r="H4708" i="23"/>
  <c r="H4709" i="23" a="1"/>
  <c r="H4709" i="23"/>
  <c r="H4710" i="23" a="1"/>
  <c r="H4710" i="23" s="1"/>
  <c r="H4711" i="23" a="1"/>
  <c r="H4711" i="23" s="1"/>
  <c r="H4712" i="23" a="1"/>
  <c r="H4712" i="23" s="1"/>
  <c r="H4713" i="23" a="1"/>
  <c r="H4713" i="23" s="1"/>
  <c r="H4714" i="23" a="1"/>
  <c r="H4714" i="23" s="1"/>
  <c r="H4715" i="23" a="1"/>
  <c r="H4715" i="23" s="1"/>
  <c r="H4716" i="23" a="1"/>
  <c r="H4716" i="23" s="1"/>
  <c r="H4717" i="23" a="1"/>
  <c r="H4717" i="23" s="1"/>
  <c r="H4718" i="23" a="1"/>
  <c r="H4718" i="23" s="1"/>
  <c r="H4719" i="23" a="1"/>
  <c r="H4719" i="23"/>
  <c r="H4720" i="23" a="1"/>
  <c r="H4720" i="23"/>
  <c r="H4721" i="23" a="1"/>
  <c r="H4721" i="23" s="1"/>
  <c r="H4722" i="23" a="1"/>
  <c r="H4722" i="23"/>
  <c r="H4723" i="23" a="1"/>
  <c r="H4723" i="23"/>
  <c r="H4724" i="23" a="1"/>
  <c r="H4724" i="23"/>
  <c r="H4725" i="23" a="1"/>
  <c r="H4725" i="23"/>
  <c r="H4726" i="23" a="1"/>
  <c r="H4726" i="23" s="1"/>
  <c r="H4727" i="23" a="1"/>
  <c r="H4727" i="23" s="1"/>
  <c r="H4728" i="23" a="1"/>
  <c r="H4728" i="23" s="1"/>
  <c r="H4729" i="23" a="1"/>
  <c r="H4729" i="23"/>
  <c r="H4730" i="23" a="1"/>
  <c r="H4730" i="23"/>
  <c r="H4731" i="23" a="1"/>
  <c r="H4731" i="23" s="1"/>
  <c r="H4732" i="23" a="1"/>
  <c r="H4732" i="23" s="1"/>
  <c r="H4733" i="23" a="1"/>
  <c r="H4733" i="23" s="1"/>
  <c r="H4734" i="23" a="1"/>
  <c r="H4734" i="23" s="1"/>
  <c r="H4735" i="23" a="1"/>
  <c r="H4735" i="23"/>
  <c r="H4736" i="23" a="1"/>
  <c r="H4736" i="23"/>
  <c r="H4737" i="23" a="1"/>
  <c r="H4737" i="23"/>
  <c r="H4738" i="23" a="1"/>
  <c r="H4738" i="23"/>
  <c r="H4739" i="23" a="1"/>
  <c r="H4739" i="23"/>
  <c r="H4740" i="23" a="1"/>
  <c r="H4740" i="23" s="1"/>
  <c r="H4741" i="23" a="1"/>
  <c r="H4741" i="23" s="1"/>
  <c r="H4742" i="23" a="1"/>
  <c r="H4742" i="23" s="1"/>
  <c r="H4743" i="23" a="1"/>
  <c r="H4743" i="23" s="1"/>
  <c r="H4744" i="23" a="1"/>
  <c r="H4744" i="23" s="1"/>
  <c r="H4745" i="23" a="1"/>
  <c r="H4745" i="23" s="1"/>
  <c r="H4746" i="23" a="1"/>
  <c r="H4746" i="23"/>
  <c r="H4747" i="23" a="1"/>
  <c r="H4747" i="23" s="1"/>
  <c r="H4748" i="23" a="1"/>
  <c r="H4748" i="23"/>
  <c r="H4749" i="23" a="1"/>
  <c r="H4749" i="23"/>
  <c r="H4750" i="23" a="1"/>
  <c r="H4750" i="23" s="1"/>
  <c r="H4751" i="23" a="1"/>
  <c r="H4751" i="23"/>
  <c r="H4752" i="23" a="1"/>
  <c r="H4752" i="23"/>
  <c r="H4753" i="23" a="1"/>
  <c r="H4753" i="23"/>
  <c r="H4754" i="23" a="1"/>
  <c r="H4754" i="23"/>
  <c r="H4755" i="23" a="1"/>
  <c r="H4755" i="23"/>
  <c r="H4756" i="23" a="1"/>
  <c r="H4756" i="23" s="1"/>
  <c r="H4757" i="23" a="1"/>
  <c r="H4757" i="23" s="1"/>
  <c r="H4758" i="23" a="1"/>
  <c r="H4758" i="23" s="1"/>
  <c r="H4759" i="23" a="1"/>
  <c r="H4759" i="23" s="1"/>
  <c r="H4760" i="23" a="1"/>
  <c r="H4760" i="23" s="1"/>
  <c r="H4761" i="23" a="1"/>
  <c r="H4761" i="23" s="1"/>
  <c r="H4762" i="23" a="1"/>
  <c r="H4762" i="23" s="1"/>
  <c r="H4763" i="23" a="1"/>
  <c r="H4763" i="23" s="1"/>
  <c r="H4764" i="23" a="1"/>
  <c r="H4764" i="23" s="1"/>
  <c r="H4765" i="23" a="1"/>
  <c r="H4765" i="23"/>
  <c r="H4766" i="23" a="1"/>
  <c r="H4766" i="23" s="1"/>
  <c r="H4767" i="23" a="1"/>
  <c r="H4767" i="23" s="1"/>
  <c r="H4768" i="23" a="1"/>
  <c r="H4768" i="23"/>
  <c r="H4769" i="23" a="1"/>
  <c r="H4769" i="23"/>
  <c r="H4770" i="23" a="1"/>
  <c r="H4770" i="23"/>
  <c r="H4771" i="23" a="1"/>
  <c r="H4771" i="23"/>
  <c r="H4772" i="23" a="1"/>
  <c r="H4772" i="23"/>
  <c r="H4773" i="23" a="1"/>
  <c r="H4773" i="23"/>
  <c r="H4774" i="23" a="1"/>
  <c r="H4774" i="23" s="1"/>
  <c r="H4775" i="23" a="1"/>
  <c r="H4775" i="23" s="1"/>
  <c r="H4776" i="23" a="1"/>
  <c r="H4776" i="23" s="1"/>
  <c r="H4777" i="23" a="1"/>
  <c r="H4777" i="23" s="1"/>
  <c r="H4778" i="23" a="1"/>
  <c r="H4778" i="23" s="1"/>
  <c r="H4779" i="23" a="1"/>
  <c r="H4779" i="23" s="1"/>
  <c r="H4780" i="23" a="1"/>
  <c r="H4780" i="23" s="1"/>
  <c r="H4781" i="23" a="1"/>
  <c r="H4781" i="23" s="1"/>
  <c r="H4782" i="23" a="1"/>
  <c r="H4782" i="23" s="1"/>
  <c r="H4783" i="23" a="1"/>
  <c r="H4783" i="23"/>
  <c r="H4784" i="23" a="1"/>
  <c r="H4784" i="23"/>
  <c r="H4785" i="23" a="1"/>
  <c r="H4785" i="23"/>
  <c r="H4786" i="23" a="1"/>
  <c r="H4786" i="23"/>
  <c r="H4787" i="23" a="1"/>
  <c r="H4787" i="23"/>
  <c r="H4788" i="23" a="1"/>
  <c r="H4788" i="23"/>
  <c r="H4789" i="23" a="1"/>
  <c r="H4789" i="23"/>
  <c r="H4790" i="23" a="1"/>
  <c r="H4790" i="23" s="1"/>
  <c r="H4791" i="23" a="1"/>
  <c r="H4791" i="23" s="1"/>
  <c r="H4792" i="23" a="1"/>
  <c r="H4792" i="23" s="1"/>
  <c r="H4793" i="23" a="1"/>
  <c r="H4793" i="23" s="1"/>
  <c r="H4794" i="23" a="1"/>
  <c r="H4794" i="23" s="1"/>
  <c r="H4795" i="23" a="1"/>
  <c r="H4795" i="23" s="1"/>
  <c r="H4796" i="23" a="1"/>
  <c r="H4796" i="23" s="1"/>
  <c r="H4797" i="23" a="1"/>
  <c r="H4797" i="23"/>
  <c r="H4798" i="23" a="1"/>
  <c r="H4798" i="23" s="1"/>
  <c r="H4799" i="23" a="1"/>
  <c r="H4799" i="23" s="1"/>
  <c r="H4800" i="23" a="1"/>
  <c r="H4800" i="23"/>
  <c r="H4801" i="23" a="1"/>
  <c r="H4801" i="23"/>
  <c r="H4802" i="23" a="1"/>
  <c r="H4802" i="23"/>
  <c r="H4803" i="23" a="1"/>
  <c r="H4803" i="23"/>
  <c r="H4804" i="23" a="1"/>
  <c r="H4804" i="23"/>
  <c r="H4805" i="23" a="1"/>
  <c r="H4805" i="23"/>
  <c r="H4806" i="23" a="1"/>
  <c r="H4806" i="23" s="1"/>
  <c r="H4807" i="23" a="1"/>
  <c r="H4807" i="23" s="1"/>
  <c r="H4808" i="23" a="1"/>
  <c r="H4808" i="23" s="1"/>
  <c r="H4809" i="23" a="1"/>
  <c r="H4809" i="23" s="1"/>
  <c r="H4810" i="23" a="1"/>
  <c r="H4810" i="23" s="1"/>
  <c r="H4811" i="23" a="1"/>
  <c r="H4811" i="23" s="1"/>
  <c r="H4812" i="23" a="1"/>
  <c r="H4812" i="23" s="1"/>
  <c r="H4813" i="23" a="1"/>
  <c r="H4813" i="23" s="1"/>
  <c r="H4814" i="23" a="1"/>
  <c r="H4814" i="23" s="1"/>
  <c r="H4815" i="23" a="1"/>
  <c r="H4815" i="23"/>
  <c r="H4816" i="23" a="1"/>
  <c r="H4816" i="23" s="1"/>
  <c r="H4817" i="23" a="1"/>
  <c r="H4817" i="23"/>
  <c r="H4818" i="23" a="1"/>
  <c r="H4818" i="23" s="1"/>
  <c r="H4819" i="23" a="1"/>
  <c r="H4819" i="23"/>
  <c r="H4820" i="23" a="1"/>
  <c r="H4820" i="23"/>
  <c r="H4821" i="23" a="1"/>
  <c r="H4821" i="23"/>
  <c r="H4822" i="23" a="1"/>
  <c r="H4822" i="23" s="1"/>
  <c r="H4823" i="23" a="1"/>
  <c r="H4823" i="23"/>
  <c r="H4824" i="23" a="1"/>
  <c r="H4824" i="23" s="1"/>
  <c r="H4825" i="23" a="1"/>
  <c r="H4825" i="23"/>
  <c r="H4826" i="23" a="1"/>
  <c r="H4826" i="23" s="1"/>
  <c r="H4827" i="23" a="1"/>
  <c r="H4827" i="23" s="1"/>
  <c r="H4828" i="23" a="1"/>
  <c r="H4828" i="23" s="1"/>
  <c r="H4829" i="23" a="1"/>
  <c r="H4829" i="23" s="1"/>
  <c r="H4830" i="23" a="1"/>
  <c r="H4830" i="23" s="1"/>
  <c r="H4831" i="23" a="1"/>
  <c r="H4831" i="23"/>
  <c r="H4832" i="23" a="1"/>
  <c r="H4832" i="23" s="1"/>
  <c r="H4833" i="23" a="1"/>
  <c r="H4833" i="23"/>
  <c r="H4834" i="23" a="1"/>
  <c r="H4834" i="23" s="1"/>
  <c r="H4835" i="23" a="1"/>
  <c r="H4835" i="23"/>
  <c r="H4836" i="23" a="1"/>
  <c r="H4836" i="23"/>
  <c r="H4837" i="23" a="1"/>
  <c r="H4837" i="23"/>
  <c r="H4838" i="23" a="1"/>
  <c r="H4838" i="23" s="1"/>
  <c r="H4839" i="23" a="1"/>
  <c r="H4839" i="23" s="1"/>
  <c r="H4840" i="23" a="1"/>
  <c r="H4840" i="23" s="1"/>
  <c r="H4841" i="23" a="1"/>
  <c r="H4841" i="23" s="1"/>
  <c r="H4842" i="23" a="1"/>
  <c r="H4842" i="23"/>
  <c r="H4843" i="23" a="1"/>
  <c r="H4843" i="23" s="1"/>
  <c r="H4844" i="23" a="1"/>
  <c r="H4844" i="23" s="1"/>
  <c r="H4845" i="23" a="1"/>
  <c r="H4845" i="23" s="1"/>
  <c r="H4846" i="23" a="1"/>
  <c r="H4846" i="23" s="1"/>
  <c r="H4847" i="23" a="1"/>
  <c r="H4847" i="23"/>
  <c r="H4848" i="23" a="1"/>
  <c r="H4848" i="23"/>
  <c r="H4849" i="23" a="1"/>
  <c r="H4849" i="23"/>
  <c r="H4850" i="23" a="1"/>
  <c r="H4850" i="23"/>
  <c r="H4851" i="23" a="1"/>
  <c r="H4851" i="23"/>
  <c r="H4852" i="23" a="1"/>
  <c r="H4852" i="23"/>
  <c r="H4853" i="23" a="1"/>
  <c r="H4853" i="23"/>
  <c r="H4854" i="23" a="1"/>
  <c r="H4854" i="23" s="1"/>
  <c r="H4855" i="23" a="1"/>
  <c r="H4855" i="23" s="1"/>
  <c r="H4856" i="23" a="1"/>
  <c r="H4856" i="23" s="1"/>
  <c r="H4857" i="23" a="1"/>
  <c r="H4857" i="23" s="1"/>
  <c r="H4858" i="23" a="1"/>
  <c r="H4858" i="23" s="1"/>
  <c r="H4859" i="23" a="1"/>
  <c r="H4859" i="23" s="1"/>
  <c r="H4860" i="23" a="1"/>
  <c r="H4860" i="23" s="1"/>
  <c r="H4861" i="23" a="1"/>
  <c r="H4861" i="23" s="1"/>
  <c r="H4862" i="23" a="1"/>
  <c r="H4862" i="23" s="1"/>
  <c r="H4863" i="23" a="1"/>
  <c r="H4863" i="23"/>
  <c r="H4864" i="23" a="1"/>
  <c r="H4864" i="23"/>
  <c r="H4865" i="23" a="1"/>
  <c r="H4865" i="23"/>
  <c r="H4866" i="23" a="1"/>
  <c r="H4866" i="23" s="1"/>
  <c r="H4867" i="23" a="1"/>
  <c r="H4867" i="23" s="1"/>
  <c r="H4868" i="23" a="1"/>
  <c r="H4868" i="23" s="1"/>
  <c r="H4869" i="23" a="1"/>
  <c r="H4869" i="23" s="1"/>
  <c r="H4870" i="23" a="1"/>
  <c r="H4870" i="23" s="1"/>
  <c r="H4871" i="23" a="1"/>
  <c r="H4871" i="23" s="1"/>
  <c r="H4872" i="23" a="1"/>
  <c r="H4872" i="23" s="1"/>
  <c r="H4873" i="23" a="1"/>
  <c r="H4873" i="23" s="1"/>
  <c r="H4874" i="23" a="1"/>
  <c r="H4874" i="23"/>
  <c r="H4875" i="23" a="1"/>
  <c r="H4875" i="23" s="1"/>
  <c r="H4876" i="23" a="1"/>
  <c r="H4876" i="23" s="1"/>
  <c r="H4877" i="23" a="1"/>
  <c r="H4877" i="23" s="1"/>
  <c r="H4878" i="23" a="1"/>
  <c r="H4878" i="23" s="1"/>
  <c r="H4879" i="23" a="1"/>
  <c r="H4879" i="23"/>
  <c r="H4880" i="23" a="1"/>
  <c r="H4880" i="23"/>
  <c r="H4881" i="23" a="1"/>
  <c r="H4881" i="23"/>
  <c r="H4882" i="23" a="1"/>
  <c r="H4882" i="23"/>
  <c r="H4883" i="23" a="1"/>
  <c r="H4883" i="23"/>
  <c r="H4884" i="23" a="1"/>
  <c r="H4884" i="23" s="1"/>
  <c r="H4885" i="23" a="1"/>
  <c r="H4885" i="23"/>
  <c r="H4886" i="23" a="1"/>
  <c r="H4886" i="23" s="1"/>
  <c r="H4887" i="23" a="1"/>
  <c r="H4887" i="23" s="1"/>
  <c r="H4888" i="23" a="1"/>
  <c r="H4888" i="23" s="1"/>
  <c r="H4889" i="23" a="1"/>
  <c r="H4889" i="23" s="1"/>
  <c r="H4890" i="23" a="1"/>
  <c r="H4890" i="23" s="1"/>
  <c r="H4891" i="23" a="1"/>
  <c r="H4891" i="23"/>
  <c r="H4892" i="23" a="1"/>
  <c r="H4892" i="23" s="1"/>
  <c r="H4893" i="23" a="1"/>
  <c r="H4893" i="23"/>
  <c r="H4894" i="23" a="1"/>
  <c r="H4894" i="23" s="1"/>
  <c r="H4895" i="23" a="1"/>
  <c r="H4895" i="23" s="1"/>
  <c r="H4896" i="23" a="1"/>
  <c r="H4896" i="23"/>
  <c r="H4897" i="23" a="1"/>
  <c r="H4897" i="23"/>
  <c r="H4898" i="23" a="1"/>
  <c r="H4898" i="23"/>
  <c r="H4899" i="23" a="1"/>
  <c r="H4899" i="23"/>
  <c r="H4900" i="23" a="1"/>
  <c r="H4900" i="23"/>
  <c r="H4901" i="23" a="1"/>
  <c r="H4901" i="23" s="1"/>
  <c r="H4902" i="23" a="1"/>
  <c r="H4902" i="23" s="1"/>
  <c r="H4903" i="23" a="1"/>
  <c r="H4903" i="23" s="1"/>
  <c r="H4904" i="23" a="1"/>
  <c r="H4904" i="23" s="1"/>
  <c r="H4905" i="23" a="1"/>
  <c r="H4905" i="23" s="1"/>
  <c r="H4906" i="23" a="1"/>
  <c r="H4906" i="23" s="1"/>
  <c r="H4907" i="23" a="1"/>
  <c r="H4907" i="23" s="1"/>
  <c r="H4908" i="23" a="1"/>
  <c r="H4908" i="23" s="1"/>
  <c r="H4909" i="23" a="1"/>
  <c r="H4909" i="23" s="1"/>
  <c r="H4910" i="23" a="1"/>
  <c r="H4910" i="23" s="1"/>
  <c r="H4911" i="23" a="1"/>
  <c r="H4911" i="23"/>
  <c r="H4912" i="23" a="1"/>
  <c r="H4912" i="23" s="1"/>
  <c r="H4913" i="23" a="1"/>
  <c r="H4913" i="23"/>
  <c r="H4914" i="23" a="1"/>
  <c r="H4914" i="23"/>
  <c r="H4915" i="23" a="1"/>
  <c r="H4915" i="23"/>
  <c r="H4916" i="23" a="1"/>
  <c r="H4916" i="23"/>
  <c r="H4917" i="23" a="1"/>
  <c r="H4917" i="23"/>
  <c r="H4918" i="23" a="1"/>
  <c r="H4918" i="23" s="1"/>
  <c r="H4919" i="23" a="1"/>
  <c r="H4919" i="23"/>
  <c r="H4920" i="23" a="1"/>
  <c r="H4920" i="23" s="1"/>
  <c r="H4921" i="23" a="1"/>
  <c r="H4921" i="23" s="1"/>
  <c r="H4922" i="23" a="1"/>
  <c r="H4922" i="23" s="1"/>
  <c r="H4923" i="23" a="1"/>
  <c r="H4923" i="23" s="1"/>
  <c r="H4924" i="23" a="1"/>
  <c r="H4924" i="23" s="1"/>
  <c r="H4925" i="23" a="1"/>
  <c r="H4925" i="23" s="1"/>
  <c r="H4926" i="23" a="1"/>
  <c r="H4926" i="23" s="1"/>
  <c r="H4927" i="23" a="1"/>
  <c r="H4927" i="23"/>
  <c r="H4928" i="23" a="1"/>
  <c r="H4928" i="23"/>
  <c r="H4929" i="23" a="1"/>
  <c r="H4929" i="23"/>
  <c r="H4930" i="23" a="1"/>
  <c r="H4930" i="23"/>
  <c r="H4931" i="23" a="1"/>
  <c r="H4931" i="23"/>
  <c r="H4932" i="23" a="1"/>
  <c r="H4932" i="23"/>
  <c r="H4933" i="23" a="1"/>
  <c r="H4933" i="23"/>
  <c r="H4934" i="23" a="1"/>
  <c r="H4934" i="23" s="1"/>
  <c r="H4935" i="23" a="1"/>
  <c r="H4935" i="23" s="1"/>
  <c r="H4936" i="23" a="1"/>
  <c r="H4936" i="23" s="1"/>
  <c r="H4937" i="23" a="1"/>
  <c r="H4937" i="23" s="1"/>
  <c r="H4938" i="23" a="1"/>
  <c r="H4938" i="23" s="1"/>
  <c r="H4939" i="23" a="1"/>
  <c r="H4939" i="23" s="1"/>
  <c r="H4940" i="23" a="1"/>
  <c r="H4940" i="23" s="1"/>
  <c r="H4941" i="23" a="1"/>
  <c r="H4941" i="23" s="1"/>
  <c r="H4942" i="23" a="1"/>
  <c r="H4942" i="23" s="1"/>
  <c r="H4943" i="23" a="1"/>
  <c r="H4943" i="23"/>
  <c r="H4944" i="23" a="1"/>
  <c r="H4944" i="23" s="1"/>
  <c r="H4945" i="23" a="1"/>
  <c r="H4945" i="23"/>
  <c r="H4946" i="23" a="1"/>
  <c r="H4946" i="23"/>
  <c r="H4947" i="23" a="1"/>
  <c r="H4947" i="23"/>
  <c r="H4948" i="23" a="1"/>
  <c r="H4948" i="23"/>
  <c r="H4949" i="23" a="1"/>
  <c r="H4949" i="23"/>
  <c r="H4950" i="23" a="1"/>
  <c r="H4950" i="23" s="1"/>
  <c r="H4951" i="23" a="1"/>
  <c r="H4951" i="23"/>
  <c r="H4952" i="23" a="1"/>
  <c r="H4952" i="23" s="1"/>
  <c r="H4953" i="23" a="1"/>
  <c r="H4953" i="23" s="1"/>
  <c r="H4954" i="23" a="1"/>
  <c r="H4954" i="23" s="1"/>
  <c r="H4955" i="23" a="1"/>
  <c r="H4955" i="23" s="1"/>
  <c r="H4956" i="23" a="1"/>
  <c r="H4956" i="23" s="1"/>
  <c r="H4957" i="23" a="1"/>
  <c r="H4957" i="23" s="1"/>
  <c r="H4958" i="23" a="1"/>
  <c r="H4958" i="23" s="1"/>
  <c r="H4959" i="23" a="1"/>
  <c r="H4959" i="23"/>
  <c r="H4960" i="23" a="1"/>
  <c r="H4960" i="23" s="1"/>
  <c r="H4961" i="23" a="1"/>
  <c r="H4961" i="23"/>
  <c r="H4962" i="23" a="1"/>
  <c r="H4962" i="23" s="1"/>
  <c r="H4963" i="23" a="1"/>
  <c r="H4963" i="23" s="1"/>
  <c r="H4964" i="23" a="1"/>
  <c r="H4964" i="23"/>
  <c r="H4965" i="23" a="1"/>
  <c r="H4965" i="23"/>
  <c r="H4966" i="23" a="1"/>
  <c r="H4966" i="23" s="1"/>
  <c r="H4967" i="23" a="1"/>
  <c r="H4967" i="23" s="1"/>
  <c r="H4968" i="23" a="1"/>
  <c r="H4968" i="23"/>
  <c r="H4969" i="23" a="1"/>
  <c r="H4969" i="23" s="1"/>
  <c r="H4970" i="23" a="1"/>
  <c r="H4970" i="23"/>
  <c r="H4971" i="23" a="1"/>
  <c r="H4971" i="23" s="1"/>
  <c r="H4972" i="23" a="1"/>
  <c r="H4972" i="23" s="1"/>
  <c r="H4973" i="23" a="1"/>
  <c r="H4973" i="23" s="1"/>
  <c r="H4974" i="23" a="1"/>
  <c r="H4974" i="23" s="1"/>
  <c r="H4975" i="23" a="1"/>
  <c r="H4975" i="23"/>
  <c r="H4976" i="23" a="1"/>
  <c r="H4976" i="23"/>
  <c r="H4977" i="23" a="1"/>
  <c r="H4977" i="23"/>
  <c r="H4978" i="23" a="1"/>
  <c r="H4978" i="23"/>
  <c r="H4979" i="23" a="1"/>
  <c r="H4979" i="23" s="1"/>
  <c r="H4980" i="23" a="1"/>
  <c r="H4980" i="23"/>
  <c r="H4981" i="23" a="1"/>
  <c r="H4981" i="23"/>
  <c r="H4982" i="23" a="1"/>
  <c r="H4982" i="23" s="1"/>
  <c r="H4983" i="23" a="1"/>
  <c r="H4983" i="23" s="1"/>
  <c r="H4984" i="23" a="1"/>
  <c r="H4984" i="23" s="1"/>
  <c r="H4985" i="23" a="1"/>
  <c r="H4985" i="23" s="1"/>
  <c r="H4986" i="23" a="1"/>
  <c r="H4986" i="23" s="1"/>
  <c r="H4987" i="23" a="1"/>
  <c r="H4987" i="23"/>
  <c r="H4988" i="23" a="1"/>
  <c r="H4988" i="23" s="1"/>
  <c r="H4989" i="23" a="1"/>
  <c r="H4989" i="23" s="1"/>
  <c r="H4990" i="23" a="1"/>
  <c r="H4990" i="23" s="1"/>
  <c r="H4991" i="23" a="1"/>
  <c r="H4991" i="23"/>
  <c r="H4992" i="23" a="1"/>
  <c r="H4992" i="23"/>
  <c r="H4993" i="23" a="1"/>
  <c r="H4993" i="23"/>
  <c r="H4994" i="23" a="1"/>
  <c r="H4994" i="23" s="1"/>
  <c r="H4995" i="23" a="1"/>
  <c r="H4995" i="23" s="1"/>
  <c r="H4996" i="23" a="1"/>
  <c r="H4996" i="23"/>
  <c r="H4997" i="23" a="1"/>
  <c r="H4997" i="23" s="1"/>
  <c r="H4998" i="23" a="1"/>
  <c r="H4998" i="23" s="1"/>
  <c r="H4999" i="23" a="1"/>
  <c r="H4999" i="23" s="1"/>
  <c r="H5000" i="23" a="1"/>
  <c r="H5000" i="23" s="1"/>
  <c r="H5001" i="23" a="1"/>
  <c r="H5001" i="23" s="1"/>
  <c r="H5002" i="23" a="1"/>
  <c r="H5002" i="23" s="1"/>
  <c r="H5003" i="23" a="1"/>
  <c r="H5003" i="23" s="1"/>
  <c r="H5004" i="23" a="1"/>
  <c r="H5004" i="23" s="1"/>
  <c r="H5005" i="23" a="1"/>
  <c r="H5005" i="23" s="1"/>
  <c r="H5006" i="23" a="1"/>
  <c r="H5006" i="23" s="1"/>
  <c r="H5007" i="23" a="1"/>
  <c r="H5007" i="23"/>
  <c r="H5008" i="23" a="1"/>
  <c r="H5008" i="23"/>
  <c r="H5009" i="23" a="1"/>
  <c r="H5009" i="23"/>
  <c r="H5010" i="23" a="1"/>
  <c r="H5010" i="23"/>
  <c r="H5011" i="23" a="1"/>
  <c r="H5011" i="23"/>
  <c r="H5012" i="23" a="1"/>
  <c r="H5012" i="23"/>
  <c r="H5013" i="23" a="1"/>
  <c r="H5013" i="23"/>
  <c r="H5014" i="23" a="1"/>
  <c r="H5014" i="23" s="1"/>
  <c r="H5015" i="23" a="1"/>
  <c r="H5015" i="23" s="1"/>
  <c r="H5016" i="23" a="1"/>
  <c r="H5016" i="23" s="1"/>
  <c r="H5017" i="23" a="1"/>
  <c r="H5017" i="23" s="1"/>
  <c r="H5018" i="23" a="1"/>
  <c r="H5018" i="23" s="1"/>
  <c r="H5019" i="23" a="1"/>
  <c r="H5019" i="23"/>
  <c r="H5020" i="23" a="1"/>
  <c r="H5020" i="23"/>
  <c r="H5021" i="23" a="1"/>
  <c r="H5021" i="23"/>
  <c r="H5022" i="23" a="1"/>
  <c r="H5022" i="23" s="1"/>
  <c r="H5023" i="23" a="1"/>
  <c r="H5023" i="23" s="1"/>
  <c r="H5024" i="23" a="1"/>
  <c r="H5024" i="23"/>
  <c r="H5025" i="23" a="1"/>
  <c r="H5025" i="23"/>
  <c r="H5026" i="23" a="1"/>
  <c r="H5026" i="23" s="1"/>
  <c r="H5027" i="23" a="1"/>
  <c r="H5027" i="23"/>
  <c r="H5028" i="23" a="1"/>
  <c r="H5028" i="23" s="1"/>
  <c r="H5029" i="23" a="1"/>
  <c r="H5029" i="23" s="1"/>
  <c r="H5030" i="23" a="1"/>
  <c r="H5030" i="23" s="1"/>
  <c r="H5031" i="23" a="1"/>
  <c r="H5031" i="23"/>
  <c r="H5032" i="23" a="1"/>
  <c r="H5032" i="23" s="1"/>
  <c r="H5033" i="23" a="1"/>
  <c r="H5033" i="23" s="1"/>
  <c r="H5034" i="23" a="1"/>
  <c r="H5034" i="23"/>
  <c r="H5035" i="23" a="1"/>
  <c r="H5035" i="23" s="1"/>
  <c r="H5036" i="23" a="1"/>
  <c r="H5036" i="23" s="1"/>
  <c r="H5037" i="23" a="1"/>
  <c r="H5037" i="23"/>
  <c r="H5038" i="23" a="1"/>
  <c r="H5038" i="23" s="1"/>
  <c r="H5039" i="23" a="1"/>
  <c r="H5039" i="23"/>
  <c r="H5040" i="23" a="1"/>
  <c r="H5040" i="23"/>
  <c r="H5041" i="23" a="1"/>
  <c r="H5041" i="23"/>
  <c r="H5042" i="23" a="1"/>
  <c r="H5042" i="23"/>
  <c r="H5043" i="23" a="1"/>
  <c r="H5043" i="23"/>
  <c r="H5044" i="23" a="1"/>
  <c r="H5044" i="23"/>
  <c r="H5045" i="23" a="1"/>
  <c r="H5045" i="23" s="1"/>
  <c r="H5046" i="23" a="1"/>
  <c r="H5046" i="23" s="1"/>
  <c r="H5047" i="23" a="1"/>
  <c r="H5047" i="23" s="1"/>
  <c r="H5048" i="23" a="1"/>
  <c r="H5048" i="23" s="1"/>
  <c r="H5049" i="23" a="1"/>
  <c r="H5049" i="23" s="1"/>
  <c r="H5050" i="23" a="1"/>
  <c r="H5050" i="23" s="1"/>
  <c r="H5051" i="23" a="1"/>
  <c r="H5051" i="23" s="1"/>
  <c r="H5052" i="23" a="1"/>
  <c r="H5052" i="23" s="1"/>
  <c r="H5053" i="23" a="1"/>
  <c r="H5053" i="23"/>
  <c r="H5054" i="23" a="1"/>
  <c r="H5054" i="23" s="1"/>
  <c r="H5055" i="23" a="1"/>
  <c r="H5055" i="23" s="1"/>
  <c r="H5056" i="23" a="1"/>
  <c r="H5056" i="23"/>
  <c r="H5057" i="23" a="1"/>
  <c r="H5057" i="23" s="1"/>
  <c r="H5058" i="23" a="1"/>
  <c r="H5058" i="23"/>
  <c r="H5059" i="23" a="1"/>
  <c r="H5059" i="23"/>
  <c r="H5060" i="23" a="1"/>
  <c r="H5060" i="23" s="1"/>
  <c r="H5061" i="23" a="1"/>
  <c r="H5061" i="23"/>
  <c r="H5062" i="23" a="1"/>
  <c r="H5062" i="23" s="1"/>
  <c r="H5063" i="23" a="1"/>
  <c r="H5063" i="23"/>
  <c r="H5064" i="23" a="1"/>
  <c r="H5064" i="23" s="1"/>
  <c r="H5065" i="23" a="1"/>
  <c r="H5065" i="23"/>
  <c r="H5066" i="23" a="1"/>
  <c r="H5066" i="23" s="1"/>
  <c r="H5067" i="23" a="1"/>
  <c r="H5067" i="23" s="1"/>
  <c r="H5068" i="23" a="1"/>
  <c r="H5068" i="23"/>
  <c r="H5069" i="23" a="1"/>
  <c r="H5069" i="23" s="1"/>
  <c r="H5070" i="23" a="1"/>
  <c r="H5070" i="23" s="1"/>
  <c r="H5071" i="23" a="1"/>
  <c r="H5071" i="23"/>
  <c r="H5072" i="23" a="1"/>
  <c r="H5072" i="23"/>
  <c r="H5073" i="23" a="1"/>
  <c r="H5073" i="23"/>
  <c r="H5074" i="23" a="1"/>
  <c r="H5074" i="23" s="1"/>
  <c r="H5075" i="23" a="1"/>
  <c r="H5075" i="23"/>
  <c r="H5076" i="23" a="1"/>
  <c r="H5076" i="23"/>
  <c r="H5077" i="23" a="1"/>
  <c r="H5077" i="23"/>
  <c r="H5078" i="23" a="1"/>
  <c r="H5078" i="23" s="1"/>
  <c r="H5079" i="23" a="1"/>
  <c r="H5079" i="23" s="1"/>
  <c r="H5080" i="23" a="1"/>
  <c r="H5080" i="23" s="1"/>
  <c r="H5081" i="23" a="1"/>
  <c r="H5081" i="23"/>
  <c r="H5082" i="23" a="1"/>
  <c r="H5082" i="23" s="1"/>
  <c r="H5083" i="23" a="1"/>
  <c r="H5083" i="23" s="1"/>
  <c r="H5084" i="23" a="1"/>
  <c r="H5084" i="23" s="1"/>
  <c r="H5085" i="23" a="1"/>
  <c r="H5085" i="23" s="1"/>
  <c r="H5086" i="23" a="1"/>
  <c r="H5086" i="23" s="1"/>
  <c r="H5087" i="23" a="1"/>
  <c r="H5087" i="23"/>
  <c r="H5088" i="23" a="1"/>
  <c r="H5088" i="23"/>
  <c r="H5089" i="23" a="1"/>
  <c r="H5089" i="23"/>
  <c r="H5090" i="23" a="1"/>
  <c r="H5090" i="23"/>
  <c r="H5091" i="23" a="1"/>
  <c r="H5091" i="23"/>
  <c r="H5092" i="23" a="1"/>
  <c r="H5092" i="23"/>
  <c r="H5093" i="23" a="1"/>
  <c r="H5093" i="23"/>
  <c r="H5094" i="23" a="1"/>
  <c r="H5094" i="23" s="1"/>
  <c r="H5095" i="23" a="1"/>
  <c r="H5095" i="23" s="1"/>
  <c r="H5096" i="23" a="1"/>
  <c r="H5096" i="23" s="1"/>
  <c r="H5097" i="23" a="1"/>
  <c r="H5097" i="23" s="1"/>
  <c r="H5098" i="23" a="1"/>
  <c r="H5098" i="23" s="1"/>
  <c r="H5099" i="23" a="1"/>
  <c r="H5099" i="23"/>
  <c r="H5100" i="23" a="1"/>
  <c r="H5100" i="23" s="1"/>
  <c r="H5101" i="23" a="1"/>
  <c r="H5101" i="23" s="1"/>
  <c r="H5102" i="23" a="1"/>
  <c r="H5102" i="23" s="1"/>
  <c r="H5103" i="23" a="1"/>
  <c r="H5103" i="23"/>
  <c r="H5104" i="23" a="1"/>
  <c r="H5104" i="23"/>
  <c r="H5105" i="23" a="1"/>
  <c r="H5105" i="23"/>
  <c r="H5106" i="23" a="1"/>
  <c r="H5106" i="23"/>
  <c r="H5107" i="23" a="1"/>
  <c r="H5107" i="23"/>
  <c r="H5108" i="23" a="1"/>
  <c r="H5108" i="23"/>
  <c r="H5109" i="23" a="1"/>
  <c r="H5109" i="23"/>
  <c r="H5110" i="23" a="1"/>
  <c r="H5110" i="23" s="1"/>
  <c r="H5111" i="23" a="1"/>
  <c r="H5111" i="23"/>
  <c r="H5112" i="23" a="1"/>
  <c r="H5112" i="23" s="1"/>
  <c r="H5113" i="23" a="1"/>
  <c r="H5113" i="23" s="1"/>
  <c r="H5114" i="23" a="1"/>
  <c r="H5114" i="23" s="1"/>
  <c r="H5115" i="23" a="1"/>
  <c r="H5115" i="23" s="1"/>
  <c r="H5116" i="23" a="1"/>
  <c r="H5116" i="23" s="1"/>
  <c r="H5117" i="23" a="1"/>
  <c r="H5117" i="23" s="1"/>
  <c r="H5118" i="23" a="1"/>
  <c r="H5118" i="23" s="1"/>
  <c r="H5119" i="23" a="1"/>
  <c r="H5119" i="23"/>
  <c r="H5120" i="23" a="1"/>
  <c r="H5120" i="23"/>
  <c r="H5121" i="23" a="1"/>
  <c r="H5121" i="23" s="1"/>
  <c r="H5122" i="23" a="1"/>
  <c r="H5122" i="23" s="1"/>
  <c r="H5123" i="23" a="1"/>
  <c r="H5123" i="23" s="1"/>
  <c r="H5124" i="23" a="1"/>
  <c r="H5124" i="23" s="1"/>
  <c r="H5125" i="23" a="1"/>
  <c r="H5125" i="23" s="1"/>
  <c r="H5126" i="23" a="1"/>
  <c r="H5126" i="23" s="1"/>
  <c r="H5127" i="23" a="1"/>
  <c r="H5127" i="23" s="1"/>
  <c r="H5128" i="23" a="1"/>
  <c r="H5128" i="23" s="1"/>
  <c r="H5129" i="23" a="1"/>
  <c r="H5129" i="23"/>
  <c r="H5130" i="23" a="1"/>
  <c r="H5130" i="23" s="1"/>
  <c r="H5131" i="23" a="1"/>
  <c r="H5131" i="23" s="1"/>
  <c r="H5132" i="23" a="1"/>
  <c r="H5132" i="23" s="1"/>
  <c r="H5133" i="23" a="1"/>
  <c r="H5133" i="23" s="1"/>
  <c r="H5134" i="23" a="1"/>
  <c r="H5134" i="23" s="1"/>
  <c r="H5135" i="23" a="1"/>
  <c r="H5135" i="23"/>
  <c r="H5136" i="23" a="1"/>
  <c r="H5136" i="23"/>
  <c r="H5137" i="23" a="1"/>
  <c r="H5137" i="23" s="1"/>
  <c r="H5138" i="23" a="1"/>
  <c r="H5138" i="23"/>
  <c r="H5139" i="23" a="1"/>
  <c r="H5139" i="23"/>
  <c r="H5140" i="23" a="1"/>
  <c r="H5140" i="23"/>
  <c r="H5141" i="23" a="1"/>
  <c r="H5141" i="23"/>
  <c r="H5142" i="23" a="1"/>
  <c r="H5142" i="23" s="1"/>
  <c r="H5143" i="23" a="1"/>
  <c r="H5143" i="23" s="1"/>
  <c r="H5144" i="23" a="1"/>
  <c r="H5144" i="23" s="1"/>
  <c r="H5145" i="23" a="1"/>
  <c r="H5145" i="23"/>
  <c r="H5146" i="23" a="1"/>
  <c r="H5146" i="23" s="1"/>
  <c r="H5147" i="23" a="1"/>
  <c r="H5147" i="23"/>
  <c r="H5148" i="23" a="1"/>
  <c r="H5148" i="23" s="1"/>
  <c r="H5149" i="23" a="1"/>
  <c r="H5149" i="23" s="1"/>
  <c r="H5150" i="23" a="1"/>
  <c r="H5150" i="23" s="1"/>
  <c r="H5151" i="23" a="1"/>
  <c r="H5151" i="23"/>
  <c r="H5152" i="23" a="1"/>
  <c r="H5152" i="23"/>
  <c r="H5153" i="23" a="1"/>
  <c r="H5153" i="23"/>
  <c r="H5154" i="23" a="1"/>
  <c r="H5154" i="23"/>
  <c r="H5155" i="23" a="1"/>
  <c r="H5155" i="23" s="1"/>
  <c r="H5156" i="23" a="1"/>
  <c r="H5156" i="23"/>
  <c r="H5157" i="23" a="1"/>
  <c r="H5157" i="23"/>
  <c r="H5158" i="23" a="1"/>
  <c r="H5158" i="23" s="1"/>
  <c r="H5159" i="23" a="1"/>
  <c r="H5159" i="23" s="1"/>
  <c r="H5160" i="23" a="1"/>
  <c r="H5160" i="23" s="1"/>
  <c r="H5161" i="23" a="1"/>
  <c r="H5161" i="23" s="1"/>
  <c r="H5162" i="23" a="1"/>
  <c r="H5162" i="23" s="1"/>
  <c r="H5163" i="23" a="1"/>
  <c r="H5163" i="23"/>
  <c r="H5164" i="23" a="1"/>
  <c r="H5164" i="23" s="1"/>
  <c r="H5165" i="23" a="1"/>
  <c r="H5165" i="23"/>
  <c r="H5166" i="23" a="1"/>
  <c r="H5166" i="23" s="1"/>
  <c r="H5167" i="23" a="1"/>
  <c r="H5167" i="23"/>
  <c r="H5168" i="23" a="1"/>
  <c r="H5168" i="23"/>
  <c r="H5169" i="23" a="1"/>
  <c r="H5169" i="23"/>
  <c r="H5170" i="23" a="1"/>
  <c r="H5170" i="23"/>
  <c r="H5171" i="23" a="1"/>
  <c r="H5171" i="23"/>
  <c r="H5172" i="23" a="1"/>
  <c r="H5172" i="23"/>
  <c r="H5173" i="23" a="1"/>
  <c r="H5173" i="23" s="1"/>
  <c r="H5174" i="23" a="1"/>
  <c r="H5174" i="23" s="1"/>
  <c r="H5175" i="23" a="1"/>
  <c r="H5175" i="23" s="1"/>
  <c r="H5176" i="23" a="1"/>
  <c r="H5176" i="23" s="1"/>
  <c r="H5177" i="23" a="1"/>
  <c r="H5177" i="23" s="1"/>
  <c r="H5178" i="23" a="1"/>
  <c r="H5178" i="23" s="1"/>
  <c r="H5179" i="23" a="1"/>
  <c r="H5179" i="23"/>
  <c r="H5180" i="23" a="1"/>
  <c r="H5180" i="23"/>
  <c r="H5181" i="23" a="1"/>
  <c r="H5181" i="23"/>
  <c r="H5182" i="23" a="1"/>
  <c r="H5182" i="23" s="1"/>
  <c r="H5183" i="23" a="1"/>
  <c r="H5183" i="23"/>
  <c r="H5184" i="23" a="1"/>
  <c r="H5184" i="23" s="1"/>
  <c r="H5185" i="23" a="1"/>
  <c r="H5185" i="23" s="1"/>
  <c r="H5186" i="23" a="1"/>
  <c r="H5186" i="23" s="1"/>
  <c r="H5187" i="23" a="1"/>
  <c r="H5187" i="23"/>
  <c r="H5188" i="23" a="1"/>
  <c r="H5188" i="23" s="1"/>
  <c r="H5189" i="23" a="1"/>
  <c r="H5189" i="23"/>
  <c r="H5190" i="23" a="1"/>
  <c r="H5190" i="23" s="1"/>
  <c r="H5191" i="23" a="1"/>
  <c r="H5191" i="23" s="1"/>
  <c r="H5192" i="23" a="1"/>
  <c r="H5192" i="23" s="1"/>
  <c r="H5193" i="23" a="1"/>
  <c r="H5193" i="23"/>
  <c r="H5194" i="23" a="1"/>
  <c r="H5194" i="23"/>
  <c r="H5195" i="23" a="1"/>
  <c r="H5195" i="23" s="1"/>
  <c r="H5196" i="23" a="1"/>
  <c r="H5196" i="23" s="1"/>
  <c r="H5197" i="23" a="1"/>
  <c r="H5197" i="23" s="1"/>
  <c r="H5198" i="23" a="1"/>
  <c r="H5198" i="23" s="1"/>
  <c r="H5199" i="23" a="1"/>
  <c r="H5199" i="23"/>
  <c r="H5200" i="23" a="1"/>
  <c r="H5200" i="23" s="1"/>
  <c r="H5201" i="23" a="1"/>
  <c r="H5201" i="23"/>
  <c r="H5202" i="23" a="1"/>
  <c r="H5202" i="23"/>
  <c r="H5203" i="23" a="1"/>
  <c r="H5203" i="23"/>
  <c r="H5204" i="23" a="1"/>
  <c r="H5204" i="23"/>
  <c r="H5205" i="23" a="1"/>
  <c r="H5205" i="23"/>
  <c r="H5206" i="23" a="1"/>
  <c r="H5206" i="23" s="1"/>
  <c r="H5207" i="23" a="1"/>
  <c r="H5207" i="23"/>
  <c r="H5208" i="23" a="1"/>
  <c r="H5208" i="23" s="1"/>
  <c r="H5209" i="23" a="1"/>
  <c r="H5209" i="23"/>
  <c r="H5210" i="23" a="1"/>
  <c r="H5210" i="23" s="1"/>
  <c r="H5211" i="23" a="1"/>
  <c r="H5211" i="23" s="1"/>
  <c r="H5212" i="23" a="1"/>
  <c r="H5212" i="23" s="1"/>
  <c r="H5213" i="23" a="1"/>
  <c r="H5213" i="23"/>
  <c r="H5214" i="23" a="1"/>
  <c r="H5214" i="23" s="1"/>
  <c r="H5215" i="23" a="1"/>
  <c r="H5215" i="23" s="1"/>
  <c r="H5216" i="23" a="1"/>
  <c r="H5216" i="23"/>
  <c r="H5217" i="23" a="1"/>
  <c r="H5217" i="23" s="1"/>
  <c r="H5218" i="23" a="1"/>
  <c r="H5218" i="23"/>
  <c r="H5219" i="23" a="1"/>
  <c r="H5219" i="23" s="1"/>
  <c r="H5220" i="23" a="1"/>
  <c r="H5220" i="23" s="1"/>
  <c r="H5221" i="23" a="1"/>
  <c r="H5221" i="23"/>
  <c r="H5222" i="23" a="1"/>
  <c r="H5222" i="23" s="1"/>
  <c r="H5223" i="23" a="1"/>
  <c r="H5223" i="23"/>
  <c r="H5224" i="23" a="1"/>
  <c r="H5224" i="23"/>
  <c r="H5225" i="23" a="1"/>
  <c r="H5225" i="23"/>
  <c r="H5226" i="23" a="1"/>
  <c r="H5226" i="23" s="1"/>
  <c r="H5227" i="23" a="1"/>
  <c r="H5227" i="23"/>
  <c r="H5228" i="23" a="1"/>
  <c r="H5228" i="23"/>
  <c r="H5229" i="23" a="1"/>
  <c r="H5229" i="23" s="1"/>
  <c r="H5230" i="23" a="1"/>
  <c r="H5230" i="23" s="1"/>
  <c r="H5231" i="23" a="1"/>
  <c r="H5231" i="23"/>
  <c r="H5232" i="23" a="1"/>
  <c r="H5232" i="23"/>
  <c r="H5233" i="23" a="1"/>
  <c r="H5233" i="23"/>
  <c r="H5234" i="23" a="1"/>
  <c r="H5234" i="23"/>
  <c r="H5235" i="23" a="1"/>
  <c r="H5235" i="23" s="1"/>
  <c r="H5236" i="23" a="1"/>
  <c r="H5236" i="23"/>
  <c r="H5237" i="23" a="1"/>
  <c r="H5237" i="23"/>
  <c r="H5238" i="23" a="1"/>
  <c r="H5238" i="23" s="1"/>
  <c r="H5239" i="23" a="1"/>
  <c r="H5239" i="23" s="1"/>
  <c r="H5240" i="23" a="1"/>
  <c r="H5240" i="23" s="1"/>
  <c r="H5241" i="23" a="1"/>
  <c r="H5241" i="23" s="1"/>
  <c r="H5242" i="23" a="1"/>
  <c r="H5242" i="23"/>
  <c r="H5243" i="23" a="1"/>
  <c r="H5243" i="23" s="1"/>
  <c r="H5244" i="23" a="1"/>
  <c r="H5244" i="23"/>
  <c r="H5245" i="23" a="1"/>
  <c r="H5245" i="23" s="1"/>
  <c r="H5246" i="23" a="1"/>
  <c r="H5246" i="23" s="1"/>
  <c r="H5247" i="23" a="1"/>
  <c r="H5247" i="23"/>
  <c r="H5248" i="23" a="1"/>
  <c r="H5248" i="23"/>
  <c r="H5249" i="23" a="1"/>
  <c r="H5249" i="23"/>
  <c r="H5250" i="23" a="1"/>
  <c r="H5250" i="23"/>
  <c r="H5251" i="23" a="1"/>
  <c r="H5251" i="23"/>
  <c r="H5252" i="23" a="1"/>
  <c r="H5252" i="23" s="1"/>
  <c r="H5253" i="23" a="1"/>
  <c r="H5253" i="23"/>
  <c r="H5254" i="23" a="1"/>
  <c r="H5254" i="23" s="1"/>
  <c r="H5255" i="23" a="1"/>
  <c r="H5255" i="23" s="1"/>
  <c r="H5256" i="23" a="1"/>
  <c r="H5256" i="23" s="1"/>
  <c r="H5257" i="23" a="1"/>
  <c r="H5257" i="23" s="1"/>
  <c r="H5258" i="23" a="1"/>
  <c r="H5258" i="23" s="1"/>
  <c r="H5259" i="23" a="1"/>
  <c r="H5259" i="23"/>
  <c r="H5260" i="23" a="1"/>
  <c r="H5260" i="23" s="1"/>
  <c r="H5261" i="23" a="1"/>
  <c r="H5261" i="23"/>
  <c r="H5262" i="23" a="1"/>
  <c r="H5262" i="23" s="1"/>
  <c r="H5263" i="23" a="1"/>
  <c r="H5263" i="23"/>
  <c r="H5264" i="23" a="1"/>
  <c r="H5264" i="23"/>
  <c r="H5265" i="23" a="1"/>
  <c r="H5265" i="23"/>
  <c r="H5266" i="23" a="1"/>
  <c r="H5266" i="23"/>
  <c r="H5267" i="23" a="1"/>
  <c r="H5267" i="23"/>
  <c r="H5268" i="23" a="1"/>
  <c r="H5268" i="23"/>
  <c r="H5269" i="23" a="1"/>
  <c r="H5269" i="23" s="1"/>
  <c r="H5270" i="23" a="1"/>
  <c r="H5270" i="23" s="1"/>
  <c r="H5271" i="23" a="1"/>
  <c r="H5271" i="23" s="1"/>
  <c r="H5272" i="23" a="1"/>
  <c r="H5272" i="23" s="1"/>
  <c r="H5273" i="23" a="1"/>
  <c r="H5273" i="23" s="1"/>
  <c r="H5274" i="23" a="1"/>
  <c r="H5274" i="23" s="1"/>
  <c r="H5275" i="23" a="1"/>
  <c r="H5275" i="23" s="1"/>
  <c r="H5276" i="23" a="1"/>
  <c r="H5276" i="23"/>
  <c r="H5277" i="23" a="1"/>
  <c r="H5277" i="23" s="1"/>
  <c r="H5278" i="23" a="1"/>
  <c r="H5278" i="23" s="1"/>
  <c r="H5279" i="23" a="1"/>
  <c r="H5279" i="23"/>
  <c r="H5280" i="23" a="1"/>
  <c r="H5280" i="23"/>
  <c r="H5281" i="23" a="1"/>
  <c r="H5281" i="23"/>
  <c r="H5282" i="23" a="1"/>
  <c r="H5282" i="23"/>
  <c r="H5283" i="23" a="1"/>
  <c r="H5283" i="23"/>
  <c r="H5284" i="23" a="1"/>
  <c r="H5284" i="23"/>
  <c r="H5285" i="23" a="1"/>
  <c r="H5285" i="23"/>
  <c r="H5286" i="23" a="1"/>
  <c r="H5286" i="23" s="1"/>
  <c r="H5287" i="23" a="1"/>
  <c r="H5287" i="23"/>
  <c r="H5288" i="23" a="1"/>
  <c r="H5288" i="23" s="1"/>
  <c r="H5289" i="23" a="1"/>
  <c r="H5289" i="23" s="1"/>
  <c r="P3" i="1" a="1"/>
  <c r="P3" i="1" s="1"/>
  <c r="H6" i="1" s="1" a="1"/>
  <c r="H6" i="1" s="1"/>
  <c r="P6" i="1" a="1"/>
  <c r="P6" i="1" s="1"/>
  <c r="S4" i="1" s="1"/>
  <c r="S12" i="1" a="1"/>
  <c r="S12" i="1" s="1"/>
  <c r="P12" i="1" a="1"/>
  <c r="P12" i="1" s="1"/>
  <c r="U12" i="1"/>
  <c r="U13" i="1" s="1"/>
  <c r="U14" i="1" s="1"/>
  <c r="U15" i="1" s="1"/>
  <c r="U16" i="1" s="1"/>
  <c r="U17" i="1" s="1"/>
  <c r="U18" i="1" s="1"/>
  <c r="E10" i="1" l="1"/>
  <c r="E15" i="1" l="1" a="1"/>
  <c r="E15" i="1" s="1"/>
  <c r="I15" i="1" a="1"/>
  <c r="I15" i="1" s="1"/>
  <c r="I14" i="1"/>
  <c r="I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C2CB0C-B306-4D2B-A49D-F1FEDDEE275C}" keepAlive="1" name="Consulta - condition_table" description="Conexión a la consulta 'condition_table' en el libro." type="5" refreshedVersion="8" background="1" saveData="1">
    <dbPr connection="Provider=Microsoft.Mashup.OleDb.1;Data Source=$Workbook$;Location=condition_table;Extended Properties=&quot;&quot;" command="SELECT * FROM [condition_table]"/>
  </connection>
  <connection id="2" xr16:uid="{95AA5313-8098-48DA-80A8-525BE1E01326}" keepAlive="1" name="Consulta - make_model_table (2)" description="Conexión a la consulta 'make_model_table (2)' en el libro." type="5" refreshedVersion="8" background="1" saveData="1">
    <dbPr connection="Provider=Microsoft.Mashup.OleDb.1;Data Source=$Workbook$;Location=&quot;make_model_table (2)&quot;;Extended Properties=&quot;&quot;" command="SELECT * FROM [make_model_table (2)]"/>
  </connection>
  <connection id="3" xr16:uid="{D412F2C4-C32E-4C63-A60C-31C7B8F0E5BD}" keepAlive="1" name="Consulta - margins_n_units" description="Conexión a la consulta 'margins_n_units' en el libro." type="5" refreshedVersion="8" background="1" saveData="1">
    <dbPr connection="Provider=Microsoft.Mashup.OleDb.1;Data Source=$Workbook$;Location=margins_n_units;Extended Properties=&quot;&quot;" command="SELECT * FROM [margins_n_units]"/>
  </connection>
  <connection id="4" xr16:uid="{743E1E85-8648-4EAC-BEDF-D9019D168F9C}" keepAlive="1" name="Consulta - odometer_make_table" description="Conexión a la consulta 'odometer_make_table' en el libro." type="5" refreshedVersion="8" background="1" saveData="1">
    <dbPr connection="Provider=Microsoft.Mashup.OleDb.1;Data Source=$Workbook$;Location=odometer_make_table;Extended Properties=&quot;&quot;" command="SELECT * FROM [odometer_make_table]"/>
  </connection>
  <connection id="5" xr16:uid="{B823A02B-470B-4205-A0F5-396F48278885}" keepAlive="1" name="Consulta - odometer_table" description="Conexión a la consulta 'odometer_table' en el libro." type="5" refreshedVersion="8" background="1" saveData="1">
    <dbPr connection="Provider=Microsoft.Mashup.OleDb.1;Data Source=$Workbook$;Location=odometer_table;Extended Properties=&quot;&quot;" command="SELECT * FROM [odometer_table]"/>
  </connection>
  <connection id="6" xr16:uid="{59B204E7-CF09-4236-BDC8-941F77059D5B}" keepAlive="1" name="Consulta - state_table (2)" description="Conexión a la consulta 'state_table (2)' en el libro." type="5" refreshedVersion="8" background="1" saveData="1">
    <dbPr connection="Provider=Microsoft.Mashup.OleDb.1;Data Source=$Workbook$;Location=&quot;state_table (2)&quot;;Extended Properties=&quot;&quot;" command="SELECT * FROM [state_tab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<sst xmlns="http://schemas.openxmlformats.org/spreadsheetml/2006/main" count="51359" uniqueCount="969">
  <si>
    <t>Brand</t>
  </si>
  <si>
    <t>Model</t>
  </si>
  <si>
    <t>Year</t>
  </si>
  <si>
    <t>State</t>
  </si>
  <si>
    <t>Condition</t>
  </si>
  <si>
    <t>MMR</t>
  </si>
  <si>
    <t>make</t>
  </si>
  <si>
    <t>Acura</t>
  </si>
  <si>
    <t>Airstream</t>
  </si>
  <si>
    <t>Aston Martin</t>
  </si>
  <si>
    <t>Audi</t>
  </si>
  <si>
    <t>Bentley</t>
  </si>
  <si>
    <t>Bmw</t>
  </si>
  <si>
    <t>Buick</t>
  </si>
  <si>
    <t>Cadillac</t>
  </si>
  <si>
    <t>Chevrolet</t>
  </si>
  <si>
    <t>Chrysler</t>
  </si>
  <si>
    <t>Daewoo</t>
  </si>
  <si>
    <t>Dodge</t>
  </si>
  <si>
    <t>Dot</t>
  </si>
  <si>
    <t>Ferrari</t>
  </si>
  <si>
    <t>Fiat</t>
  </si>
  <si>
    <t>Fisker</t>
  </si>
  <si>
    <t>Ford</t>
  </si>
  <si>
    <t>Geo</t>
  </si>
  <si>
    <t>Gmc</t>
  </si>
  <si>
    <t>Honda</t>
  </si>
  <si>
    <t>Hummer</t>
  </si>
  <si>
    <t>Hyundai</t>
  </si>
  <si>
    <t>Infiniti</t>
  </si>
  <si>
    <t>Isuzu</t>
  </si>
  <si>
    <t>Jaguar</t>
  </si>
  <si>
    <t>Jeep</t>
  </si>
  <si>
    <t>Kia</t>
  </si>
  <si>
    <t>Lamborghini</t>
  </si>
  <si>
    <t>Land Rover</t>
  </si>
  <si>
    <t>Lexus</t>
  </si>
  <si>
    <t>Lincoln</t>
  </si>
  <si>
    <t>Lotus</t>
  </si>
  <si>
    <t>Maserati</t>
  </si>
  <si>
    <t>Mazda</t>
  </si>
  <si>
    <t>Mercedes-Benz</t>
  </si>
  <si>
    <t>Mercury</t>
  </si>
  <si>
    <t>Mini</t>
  </si>
  <si>
    <t>Mitsubishi</t>
  </si>
  <si>
    <t>Nissan</t>
  </si>
  <si>
    <t>Oldsmobile</t>
  </si>
  <si>
    <t>Plymouth</t>
  </si>
  <si>
    <t>Pontiac</t>
  </si>
  <si>
    <t>Porsche</t>
  </si>
  <si>
    <t>Ram</t>
  </si>
  <si>
    <t>Rolls-Royce</t>
  </si>
  <si>
    <t>Saab</t>
  </si>
  <si>
    <t>Saturn</t>
  </si>
  <si>
    <t>Scion</t>
  </si>
  <si>
    <t>Smart</t>
  </si>
  <si>
    <t>Subaru</t>
  </si>
  <si>
    <t>Suzuki</t>
  </si>
  <si>
    <t>Tesla</t>
  </si>
  <si>
    <t>Toyota</t>
  </si>
  <si>
    <t>Volkswagen</t>
  </si>
  <si>
    <t>Volvo</t>
  </si>
  <si>
    <t>Total general</t>
  </si>
  <si>
    <t>model</t>
  </si>
  <si>
    <t>year</t>
  </si>
  <si>
    <t>residual_adjusted</t>
  </si>
  <si>
    <t>mmr</t>
  </si>
  <si>
    <t>Cl</t>
  </si>
  <si>
    <t>Ilx</t>
  </si>
  <si>
    <t>Integra</t>
  </si>
  <si>
    <t>Legend</t>
  </si>
  <si>
    <t>Mdx</t>
  </si>
  <si>
    <t>Rdx</t>
  </si>
  <si>
    <t>Rl</t>
  </si>
  <si>
    <t>Rlx</t>
  </si>
  <si>
    <t>Rsx</t>
  </si>
  <si>
    <t>Tl</t>
  </si>
  <si>
    <t>Tlx</t>
  </si>
  <si>
    <t>Tsx</t>
  </si>
  <si>
    <t>Tsx Sport Wagon</t>
  </si>
  <si>
    <t>Zdx</t>
  </si>
  <si>
    <t>Interstate</t>
  </si>
  <si>
    <t>Db9</t>
  </si>
  <si>
    <t>Rapide</t>
  </si>
  <si>
    <t>V8 Vantage</t>
  </si>
  <si>
    <t>A3</t>
  </si>
  <si>
    <t>A4</t>
  </si>
  <si>
    <t>A5</t>
  </si>
  <si>
    <t>A6</t>
  </si>
  <si>
    <t>A7</t>
  </si>
  <si>
    <t>A8</t>
  </si>
  <si>
    <t>Allroad</t>
  </si>
  <si>
    <t>Allroad Quattro</t>
  </si>
  <si>
    <t>Q3</t>
  </si>
  <si>
    <t>Q5</t>
  </si>
  <si>
    <t>Q7</t>
  </si>
  <si>
    <t>R8</t>
  </si>
  <si>
    <t>Rs 4</t>
  </si>
  <si>
    <t>Rs 5</t>
  </si>
  <si>
    <t>Rs 6</t>
  </si>
  <si>
    <t>Rs 7</t>
  </si>
  <si>
    <t>S4</t>
  </si>
  <si>
    <t>S5</t>
  </si>
  <si>
    <t>S6</t>
  </si>
  <si>
    <t>S7</t>
  </si>
  <si>
    <t>S8</t>
  </si>
  <si>
    <t>Sq5</t>
  </si>
  <si>
    <t>Tt</t>
  </si>
  <si>
    <t>Tt Rs</t>
  </si>
  <si>
    <t>Tts</t>
  </si>
  <si>
    <t>Continental Flying Spur</t>
  </si>
  <si>
    <t>Continental Flying Spur Speed</t>
  </si>
  <si>
    <t>Continental Gt</t>
  </si>
  <si>
    <t>Continental Gt Speed</t>
  </si>
  <si>
    <t>Continental Gtc</t>
  </si>
  <si>
    <t>Continental Gtc Speed</t>
  </si>
  <si>
    <t>Continental Supersports</t>
  </si>
  <si>
    <t>Flying Spur</t>
  </si>
  <si>
    <t>1</t>
  </si>
  <si>
    <t>1 Series</t>
  </si>
  <si>
    <t>2 Series</t>
  </si>
  <si>
    <t>3 Series</t>
  </si>
  <si>
    <t>3 Series Gran Turismo</t>
  </si>
  <si>
    <t>320I</t>
  </si>
  <si>
    <t>323I</t>
  </si>
  <si>
    <t>328I</t>
  </si>
  <si>
    <t>4 Series</t>
  </si>
  <si>
    <t>4 Series Gran Coupe</t>
  </si>
  <si>
    <t>5 Series</t>
  </si>
  <si>
    <t>5 Series Gran Turismo</t>
  </si>
  <si>
    <t>6 Series</t>
  </si>
  <si>
    <t>6 Series Gran Coupe</t>
  </si>
  <si>
    <t>7</t>
  </si>
  <si>
    <t>7 Series</t>
  </si>
  <si>
    <t>750I</t>
  </si>
  <si>
    <t>750Li</t>
  </si>
  <si>
    <t>750Lxi</t>
  </si>
  <si>
    <t>8 Series</t>
  </si>
  <si>
    <t>Activehybrid 5</t>
  </si>
  <si>
    <t>Activehybrid 7</t>
  </si>
  <si>
    <t>Activehybrid X6</t>
  </si>
  <si>
    <t>Alp</t>
  </si>
  <si>
    <t>I8</t>
  </si>
  <si>
    <t>M</t>
  </si>
  <si>
    <t>M3</t>
  </si>
  <si>
    <t>M4</t>
  </si>
  <si>
    <t>M5</t>
  </si>
  <si>
    <t>M6</t>
  </si>
  <si>
    <t>M6 Gran Coupe</t>
  </si>
  <si>
    <t>X1</t>
  </si>
  <si>
    <t>X3</t>
  </si>
  <si>
    <t>X4</t>
  </si>
  <si>
    <t>X5</t>
  </si>
  <si>
    <t>X5 M</t>
  </si>
  <si>
    <t>X6</t>
  </si>
  <si>
    <t>X6 M</t>
  </si>
  <si>
    <t>Z3</t>
  </si>
  <si>
    <t>Z4</t>
  </si>
  <si>
    <t>Z4 M</t>
  </si>
  <si>
    <t>Allure</t>
  </si>
  <si>
    <t>Century</t>
  </si>
  <si>
    <t>Enclave</t>
  </si>
  <si>
    <t>Encore</t>
  </si>
  <si>
    <t>Lacrosse</t>
  </si>
  <si>
    <t>Lesabre</t>
  </si>
  <si>
    <t>Lucerne</t>
  </si>
  <si>
    <t>Park Avenue</t>
  </si>
  <si>
    <t>Rainier</t>
  </si>
  <si>
    <t>Regal</t>
  </si>
  <si>
    <t>Rendezvous</t>
  </si>
  <si>
    <t>Riviera</t>
  </si>
  <si>
    <t>Roadmaster</t>
  </si>
  <si>
    <t>Terraza</t>
  </si>
  <si>
    <t>Verano</t>
  </si>
  <si>
    <t>Ats</t>
  </si>
  <si>
    <t>Catera</t>
  </si>
  <si>
    <t>Cts</t>
  </si>
  <si>
    <t>Cts Coupe</t>
  </si>
  <si>
    <t>Cts Wagon</t>
  </si>
  <si>
    <t>Cts-V</t>
  </si>
  <si>
    <t>Cts-V Coupe</t>
  </si>
  <si>
    <t>Cts-V Wagon</t>
  </si>
  <si>
    <t>Deville</t>
  </si>
  <si>
    <t>Dts</t>
  </si>
  <si>
    <t>Eldorado</t>
  </si>
  <si>
    <t>Elr</t>
  </si>
  <si>
    <t>Escalade</t>
  </si>
  <si>
    <t>Escalade Esv</t>
  </si>
  <si>
    <t>Escalade Ext</t>
  </si>
  <si>
    <t>Escalade Hybrid</t>
  </si>
  <si>
    <t>Fleetwood</t>
  </si>
  <si>
    <t>Seville</t>
  </si>
  <si>
    <t>Srx</t>
  </si>
  <si>
    <t>Sts</t>
  </si>
  <si>
    <t>Sts-V</t>
  </si>
  <si>
    <t>Xlr</t>
  </si>
  <si>
    <t>Xts</t>
  </si>
  <si>
    <t>1500</t>
  </si>
  <si>
    <t>2500</t>
  </si>
  <si>
    <t>3500</t>
  </si>
  <si>
    <t>Astro</t>
  </si>
  <si>
    <t>Astro Cargo</t>
  </si>
  <si>
    <t>Avalanche</t>
  </si>
  <si>
    <t>Aveo</t>
  </si>
  <si>
    <t>Black Diamond Avalanche</t>
  </si>
  <si>
    <t>Blazer</t>
  </si>
  <si>
    <t>C/K 1500 Series</t>
  </si>
  <si>
    <t>C/K 2500 Series</t>
  </si>
  <si>
    <t>C/K 3500 Series</t>
  </si>
  <si>
    <t>Camaro</t>
  </si>
  <si>
    <t>Caprice</t>
  </si>
  <si>
    <t>Capt</t>
  </si>
  <si>
    <t>Captiva Sport</t>
  </si>
  <si>
    <t>Cavalier</t>
  </si>
  <si>
    <t>Classic</t>
  </si>
  <si>
    <t>Cobalt</t>
  </si>
  <si>
    <t>Colorado</t>
  </si>
  <si>
    <t>Comm</t>
  </si>
  <si>
    <t>Corsica</t>
  </si>
  <si>
    <t>Corvette</t>
  </si>
  <si>
    <t>Corvette Stingray</t>
  </si>
  <si>
    <t>Cruze</t>
  </si>
  <si>
    <t>Equinox</t>
  </si>
  <si>
    <t>Express</t>
  </si>
  <si>
    <t>Express Cargo</t>
  </si>
  <si>
    <t>G1500</t>
  </si>
  <si>
    <t>G2500</t>
  </si>
  <si>
    <t>G3500</t>
  </si>
  <si>
    <t>Hhr</t>
  </si>
  <si>
    <t>Impala</t>
  </si>
  <si>
    <t>Impala Limited</t>
  </si>
  <si>
    <t>Lumina</t>
  </si>
  <si>
    <t>Malibu</t>
  </si>
  <si>
    <t>Malibu Classic</t>
  </si>
  <si>
    <t>Malibu Hybrid</t>
  </si>
  <si>
    <t>Malibu Maxx</t>
  </si>
  <si>
    <t>Monte Carlo</t>
  </si>
  <si>
    <t>Prizm</t>
  </si>
  <si>
    <t>S-10</t>
  </si>
  <si>
    <t>S-10 Blazer</t>
  </si>
  <si>
    <t>S10</t>
  </si>
  <si>
    <t>Silverado 1500</t>
  </si>
  <si>
    <t>Silverado 1500 Classic</t>
  </si>
  <si>
    <t>Silverado 1500 Hybrid</t>
  </si>
  <si>
    <t>Silverado 1500Hd</t>
  </si>
  <si>
    <t>Silverado 2500</t>
  </si>
  <si>
    <t>Silverado 2500Hd</t>
  </si>
  <si>
    <t>Silverado 2500Hd Classic</t>
  </si>
  <si>
    <t>Silverado 3500</t>
  </si>
  <si>
    <t>Silverado 3500 Classic</t>
  </si>
  <si>
    <t>Silverado 3500Hd</t>
  </si>
  <si>
    <t>Sonic</t>
  </si>
  <si>
    <t>Spark</t>
  </si>
  <si>
    <t>Spark Ev</t>
  </si>
  <si>
    <t>Ss</t>
  </si>
  <si>
    <t>Ssr</t>
  </si>
  <si>
    <t>Suburban</t>
  </si>
  <si>
    <t>Tahoe</t>
  </si>
  <si>
    <t>Tahoe Hybrid</t>
  </si>
  <si>
    <t>Tahoe Limited/Z71</t>
  </si>
  <si>
    <t>Tracker</t>
  </si>
  <si>
    <t>Trailblazer</t>
  </si>
  <si>
    <t>Trailblazer Ext</t>
  </si>
  <si>
    <t>Traverse</t>
  </si>
  <si>
    <t>Uplander</t>
  </si>
  <si>
    <t>Uplandr</t>
  </si>
  <si>
    <t>Venture</t>
  </si>
  <si>
    <t>Volt</t>
  </si>
  <si>
    <t>200</t>
  </si>
  <si>
    <t>300</t>
  </si>
  <si>
    <t>300M</t>
  </si>
  <si>
    <t>Aspen</t>
  </si>
  <si>
    <t>Cirrus</t>
  </si>
  <si>
    <t>Concorde</t>
  </si>
  <si>
    <t>Crossfire</t>
  </si>
  <si>
    <t>Grand</t>
  </si>
  <si>
    <t>Lhs</t>
  </si>
  <si>
    <t>Pacifica</t>
  </si>
  <si>
    <t>Prowler</t>
  </si>
  <si>
    <t>Pt</t>
  </si>
  <si>
    <t>Pt Cruiser</t>
  </si>
  <si>
    <t>Sebring</t>
  </si>
  <si>
    <t>Town</t>
  </si>
  <si>
    <t>Town And Country</t>
  </si>
  <si>
    <t>Twn&amp;Country</t>
  </si>
  <si>
    <t>Twn/Cntry</t>
  </si>
  <si>
    <t>Voyager</t>
  </si>
  <si>
    <t>Nubira</t>
  </si>
  <si>
    <t>Avenger</t>
  </si>
  <si>
    <t>B1500</t>
  </si>
  <si>
    <t>Caliber</t>
  </si>
  <si>
    <t>Caravan</t>
  </si>
  <si>
    <t>Challenger</t>
  </si>
  <si>
    <t>Charger</t>
  </si>
  <si>
    <t>Dakota</t>
  </si>
  <si>
    <t>Dart</t>
  </si>
  <si>
    <t>Durango</t>
  </si>
  <si>
    <t>Gr</t>
  </si>
  <si>
    <t>Grand Caravan</t>
  </si>
  <si>
    <t>Intrepid</t>
  </si>
  <si>
    <t>Journey</t>
  </si>
  <si>
    <t>Magnum</t>
  </si>
  <si>
    <t>Neon</t>
  </si>
  <si>
    <t>Nitro</t>
  </si>
  <si>
    <t>Ram Cargo</t>
  </si>
  <si>
    <t>Ram Pickup 1500</t>
  </si>
  <si>
    <t>Ram Pickup 2500</t>
  </si>
  <si>
    <t>Ram Pickup 3500</t>
  </si>
  <si>
    <t>Ram Van</t>
  </si>
  <si>
    <t>Ram3500</t>
  </si>
  <si>
    <t>Spirit</t>
  </si>
  <si>
    <t>Sprinter</t>
  </si>
  <si>
    <t>Sprinter Cargo</t>
  </si>
  <si>
    <t>Stratus</t>
  </si>
  <si>
    <t>Viper</t>
  </si>
  <si>
    <t>360</t>
  </si>
  <si>
    <t>458 Italia</t>
  </si>
  <si>
    <t>California</t>
  </si>
  <si>
    <t>F430</t>
  </si>
  <si>
    <t>500</t>
  </si>
  <si>
    <t>500E</t>
  </si>
  <si>
    <t>500L</t>
  </si>
  <si>
    <t>Karma</t>
  </si>
  <si>
    <t>350</t>
  </si>
  <si>
    <t>Aspire</t>
  </si>
  <si>
    <t>C-Max Energi</t>
  </si>
  <si>
    <t>C-Max Hybrid</t>
  </si>
  <si>
    <t>Contour</t>
  </si>
  <si>
    <t>Crown</t>
  </si>
  <si>
    <t>Crown Victoria</t>
  </si>
  <si>
    <t>E</t>
  </si>
  <si>
    <t>E-150</t>
  </si>
  <si>
    <t>E-250</t>
  </si>
  <si>
    <t>E-350</t>
  </si>
  <si>
    <t>E-Series Van</t>
  </si>
  <si>
    <t>E-Series Wagon</t>
  </si>
  <si>
    <t>E150</t>
  </si>
  <si>
    <t>E250</t>
  </si>
  <si>
    <t>E350</t>
  </si>
  <si>
    <t>Econoline Cargo</t>
  </si>
  <si>
    <t>Econoline Wagon</t>
  </si>
  <si>
    <t>Edge</t>
  </si>
  <si>
    <t>Escape</t>
  </si>
  <si>
    <t>Escape Hybrid</t>
  </si>
  <si>
    <t>Escort</t>
  </si>
  <si>
    <t>Excurs</t>
  </si>
  <si>
    <t>Excursion</t>
  </si>
  <si>
    <t>Expedit</t>
  </si>
  <si>
    <t>Expedition</t>
  </si>
  <si>
    <t>Expedition El</t>
  </si>
  <si>
    <t>Expeditn</t>
  </si>
  <si>
    <t>Explorer</t>
  </si>
  <si>
    <t>Explorer Sport</t>
  </si>
  <si>
    <t>Explorer Sport Trac</t>
  </si>
  <si>
    <t>F-150</t>
  </si>
  <si>
    <t>F-150 Heritage</t>
  </si>
  <si>
    <t>F-150 Svt Lightning</t>
  </si>
  <si>
    <t>F-250</t>
  </si>
  <si>
    <t>F-250 Super Duty</t>
  </si>
  <si>
    <t>F-350 Super Duty</t>
  </si>
  <si>
    <t>F-450 Super Duty</t>
  </si>
  <si>
    <t>F150</t>
  </si>
  <si>
    <t>F250</t>
  </si>
  <si>
    <t>F350</t>
  </si>
  <si>
    <t>Fiesta</t>
  </si>
  <si>
    <t>Five Hundred</t>
  </si>
  <si>
    <t>Flex</t>
  </si>
  <si>
    <t>Focus</t>
  </si>
  <si>
    <t>Focus St</t>
  </si>
  <si>
    <t>Freestar</t>
  </si>
  <si>
    <t>Freestyle</t>
  </si>
  <si>
    <t>Fusion</t>
  </si>
  <si>
    <t>Fusion Energi</t>
  </si>
  <si>
    <t>Fusion Hybrid</t>
  </si>
  <si>
    <t>Mustang</t>
  </si>
  <si>
    <t>Mustang Svt Cobra</t>
  </si>
  <si>
    <t>Police</t>
  </si>
  <si>
    <t>Ranger</t>
  </si>
  <si>
    <t>Shelby Gt500</t>
  </si>
  <si>
    <t>Taurus</t>
  </si>
  <si>
    <t>Taurus X</t>
  </si>
  <si>
    <t>Tempo</t>
  </si>
  <si>
    <t>Thunderbird</t>
  </si>
  <si>
    <t>Transit Connect</t>
  </si>
  <si>
    <t>Transit Van</t>
  </si>
  <si>
    <t>Transit Wagon</t>
  </si>
  <si>
    <t>Windstar</t>
  </si>
  <si>
    <t>Windstar Cargo</t>
  </si>
  <si>
    <t>Metro</t>
  </si>
  <si>
    <t>Acadia</t>
  </si>
  <si>
    <t>Canyon</t>
  </si>
  <si>
    <t>Envoy</t>
  </si>
  <si>
    <t>Envoy Xl</t>
  </si>
  <si>
    <t>Envoy Xuv</t>
  </si>
  <si>
    <t>Jimmy</t>
  </si>
  <si>
    <t>Safari</t>
  </si>
  <si>
    <t>Safari Cargo</t>
  </si>
  <si>
    <t>Savana</t>
  </si>
  <si>
    <t>Savana Cargo</t>
  </si>
  <si>
    <t>Siera</t>
  </si>
  <si>
    <t>Sierra 1500</t>
  </si>
  <si>
    <t>Sierra 1500 Classic</t>
  </si>
  <si>
    <t>Sierra 1500 Hybrid</t>
  </si>
  <si>
    <t>Sierra 1500Hd</t>
  </si>
  <si>
    <t>Sierra 2500</t>
  </si>
  <si>
    <t>Sierra 2500Hd</t>
  </si>
  <si>
    <t>Sierra 2500Hd Classic</t>
  </si>
  <si>
    <t>Sierra 3500</t>
  </si>
  <si>
    <t>Sierra 3500Hd</t>
  </si>
  <si>
    <t>Sonoma</t>
  </si>
  <si>
    <t>Sr</t>
  </si>
  <si>
    <t>Subrbn</t>
  </si>
  <si>
    <t>Terrain</t>
  </si>
  <si>
    <t>Yukon</t>
  </si>
  <si>
    <t>Yukon Denali</t>
  </si>
  <si>
    <t>Yukon Hybrid</t>
  </si>
  <si>
    <t>Yukon Xl</t>
  </si>
  <si>
    <t>Accord</t>
  </si>
  <si>
    <t>Accord Crosstour</t>
  </si>
  <si>
    <t>Accord Hybrid</t>
  </si>
  <si>
    <t>Civic</t>
  </si>
  <si>
    <t>Civic Del Sol</t>
  </si>
  <si>
    <t>Cr-V</t>
  </si>
  <si>
    <t>Cr-Z</t>
  </si>
  <si>
    <t>Crosstour</t>
  </si>
  <si>
    <t>Element</t>
  </si>
  <si>
    <t>Fit</t>
  </si>
  <si>
    <t>Insight</t>
  </si>
  <si>
    <t>Odyssey</t>
  </si>
  <si>
    <t>Passport</t>
  </si>
  <si>
    <t>Pilot</t>
  </si>
  <si>
    <t>Prelude</t>
  </si>
  <si>
    <t>Ridgelin</t>
  </si>
  <si>
    <t>Ridgeline</t>
  </si>
  <si>
    <t>S2000</t>
  </si>
  <si>
    <t>H1</t>
  </si>
  <si>
    <t>H2</t>
  </si>
  <si>
    <t>H2 Sut</t>
  </si>
  <si>
    <t>H3</t>
  </si>
  <si>
    <t>H3T</t>
  </si>
  <si>
    <t>Accent</t>
  </si>
  <si>
    <t>Azera</t>
  </si>
  <si>
    <t>Elantra</t>
  </si>
  <si>
    <t>Elantra Coupe</t>
  </si>
  <si>
    <t>Elantra Gt</t>
  </si>
  <si>
    <t>Elantra Touring</t>
  </si>
  <si>
    <t>Entourage</t>
  </si>
  <si>
    <t>Equus</t>
  </si>
  <si>
    <t>Genesis</t>
  </si>
  <si>
    <t>Genesis Coupe</t>
  </si>
  <si>
    <t>Santa</t>
  </si>
  <si>
    <t>Santa Fe</t>
  </si>
  <si>
    <t>Santa Fe Sport</t>
  </si>
  <si>
    <t>Sonata</t>
  </si>
  <si>
    <t>Sonata Hybrid</t>
  </si>
  <si>
    <t>Tiburon</t>
  </si>
  <si>
    <t>Tucson</t>
  </si>
  <si>
    <t>Veloster</t>
  </si>
  <si>
    <t>Veracruz</t>
  </si>
  <si>
    <t>Xg300</t>
  </si>
  <si>
    <t>Xg350</t>
  </si>
  <si>
    <t>Ex</t>
  </si>
  <si>
    <t>Ex35</t>
  </si>
  <si>
    <t>Fx</t>
  </si>
  <si>
    <t>Fx35</t>
  </si>
  <si>
    <t>Fx45</t>
  </si>
  <si>
    <t>Fx50</t>
  </si>
  <si>
    <t>G Convertible</t>
  </si>
  <si>
    <t>G Coupe</t>
  </si>
  <si>
    <t>G Sedan</t>
  </si>
  <si>
    <t>G20</t>
  </si>
  <si>
    <t>G35</t>
  </si>
  <si>
    <t>G37</t>
  </si>
  <si>
    <t>G37 Convertible</t>
  </si>
  <si>
    <t>G37 Coupe</t>
  </si>
  <si>
    <t>I30</t>
  </si>
  <si>
    <t>I35</t>
  </si>
  <si>
    <t>J30</t>
  </si>
  <si>
    <t>Jx</t>
  </si>
  <si>
    <t>M35</t>
  </si>
  <si>
    <t>M37</t>
  </si>
  <si>
    <t>M45</t>
  </si>
  <si>
    <t>M56</t>
  </si>
  <si>
    <t>Q45</t>
  </si>
  <si>
    <t>Q50</t>
  </si>
  <si>
    <t>Q60 Convertible</t>
  </si>
  <si>
    <t>Q60 Coupe</t>
  </si>
  <si>
    <t>Q70</t>
  </si>
  <si>
    <t>Qx</t>
  </si>
  <si>
    <t>Qx4</t>
  </si>
  <si>
    <t>Qx50</t>
  </si>
  <si>
    <t>Qx56</t>
  </si>
  <si>
    <t>Qx60</t>
  </si>
  <si>
    <t>Qx70</t>
  </si>
  <si>
    <t>Qx80</t>
  </si>
  <si>
    <t>Amigo</t>
  </si>
  <si>
    <t>Ascender</t>
  </si>
  <si>
    <t>Axiom</t>
  </si>
  <si>
    <t>I-Series</t>
  </si>
  <si>
    <t>Rodeo</t>
  </si>
  <si>
    <t>Rodeo Sport</t>
  </si>
  <si>
    <t>Trooper</t>
  </si>
  <si>
    <t>F-Type</t>
  </si>
  <si>
    <t>S-Type</t>
  </si>
  <si>
    <t>X-Type</t>
  </si>
  <si>
    <t>Xf</t>
  </si>
  <si>
    <t>Xj</t>
  </si>
  <si>
    <t>Xj-Series</t>
  </si>
  <si>
    <t>Xk</t>
  </si>
  <si>
    <t>Xk-Series</t>
  </si>
  <si>
    <t>Cherokee</t>
  </si>
  <si>
    <t>Commander</t>
  </si>
  <si>
    <t>Compass</t>
  </si>
  <si>
    <t>Grand Cherokee</t>
  </si>
  <si>
    <t>Grand Cherokee Srt</t>
  </si>
  <si>
    <t>Liberty</t>
  </si>
  <si>
    <t>Patriot</t>
  </si>
  <si>
    <t>Wrangler</t>
  </si>
  <si>
    <t>Amanti</t>
  </si>
  <si>
    <t>Borrego</t>
  </si>
  <si>
    <t>Cadenza</t>
  </si>
  <si>
    <t>Forte</t>
  </si>
  <si>
    <t>K900</t>
  </si>
  <si>
    <t>Optima</t>
  </si>
  <si>
    <t>Rio</t>
  </si>
  <si>
    <t>Rondo</t>
  </si>
  <si>
    <t>Sedona</t>
  </si>
  <si>
    <t>Sephia</t>
  </si>
  <si>
    <t>Sorento</t>
  </si>
  <si>
    <t>Soul</t>
  </si>
  <si>
    <t>Spectra</t>
  </si>
  <si>
    <t>Sportage</t>
  </si>
  <si>
    <t>Gallardo</t>
  </si>
  <si>
    <t>Discovery</t>
  </si>
  <si>
    <t>Discovery Series Ii</t>
  </si>
  <si>
    <t>Freelander</t>
  </si>
  <si>
    <t>Lr2</t>
  </si>
  <si>
    <t>Lr3</t>
  </si>
  <si>
    <t>Lr4</t>
  </si>
  <si>
    <t>Range</t>
  </si>
  <si>
    <t>Range Rover</t>
  </si>
  <si>
    <t>Range Rover Evoque</t>
  </si>
  <si>
    <t>Range Rover Sport</t>
  </si>
  <si>
    <t>Rangerover</t>
  </si>
  <si>
    <t>Rr</t>
  </si>
  <si>
    <t>Rrs</t>
  </si>
  <si>
    <t>Ct 200H</t>
  </si>
  <si>
    <t>Es 300</t>
  </si>
  <si>
    <t>Es 300H</t>
  </si>
  <si>
    <t>Es 330</t>
  </si>
  <si>
    <t>Es 350</t>
  </si>
  <si>
    <t>Gs 300</t>
  </si>
  <si>
    <t>Gs 350</t>
  </si>
  <si>
    <t>Gs 400</t>
  </si>
  <si>
    <t>Gs 430</t>
  </si>
  <si>
    <t>Gs 450H</t>
  </si>
  <si>
    <t>Gs 460</t>
  </si>
  <si>
    <t>Gx</t>
  </si>
  <si>
    <t>Gx 460</t>
  </si>
  <si>
    <t>Gx 470</t>
  </si>
  <si>
    <t>Hs 250H</t>
  </si>
  <si>
    <t>Is 250</t>
  </si>
  <si>
    <t>Is 250 C</t>
  </si>
  <si>
    <t>Is 300</t>
  </si>
  <si>
    <t>Is 350</t>
  </si>
  <si>
    <t>Is 350 C</t>
  </si>
  <si>
    <t>Is F</t>
  </si>
  <si>
    <t>Ls 400</t>
  </si>
  <si>
    <t>Ls 430</t>
  </si>
  <si>
    <t>Ls 460</t>
  </si>
  <si>
    <t>Ls 600H L</t>
  </si>
  <si>
    <t>Lx</t>
  </si>
  <si>
    <t>Lx 450</t>
  </si>
  <si>
    <t>Lx 470</t>
  </si>
  <si>
    <t>Lx 570</t>
  </si>
  <si>
    <t>Rc 350</t>
  </si>
  <si>
    <t>Rc F</t>
  </si>
  <si>
    <t>Rx 300</t>
  </si>
  <si>
    <t>Rx 330</t>
  </si>
  <si>
    <t>Rx 350</t>
  </si>
  <si>
    <t>Rx 400H</t>
  </si>
  <si>
    <t>Rx 450H</t>
  </si>
  <si>
    <t>Sc 300</t>
  </si>
  <si>
    <t>Sc 400</t>
  </si>
  <si>
    <t>Sc 430</t>
  </si>
  <si>
    <t>Aviator</t>
  </si>
  <si>
    <t>Blackwood</t>
  </si>
  <si>
    <t>Continental</t>
  </si>
  <si>
    <t>Ls</t>
  </si>
  <si>
    <t>Mark Lt</t>
  </si>
  <si>
    <t>Mark Viii</t>
  </si>
  <si>
    <t>Mkc</t>
  </si>
  <si>
    <t>Mks</t>
  </si>
  <si>
    <t>Mkt</t>
  </si>
  <si>
    <t>Mkx</t>
  </si>
  <si>
    <t>Mkz</t>
  </si>
  <si>
    <t>Mkz Hybrid</t>
  </si>
  <si>
    <t>Navigator</t>
  </si>
  <si>
    <t>Navigator L</t>
  </si>
  <si>
    <t>Town Car</t>
  </si>
  <si>
    <t>Zephyr</t>
  </si>
  <si>
    <t>Exige</t>
  </si>
  <si>
    <t>Coupe</t>
  </si>
  <si>
    <t>Ghibli</t>
  </si>
  <si>
    <t>Gransport</t>
  </si>
  <si>
    <t>Granturismo</t>
  </si>
  <si>
    <t>Granturismo Convertible</t>
  </si>
  <si>
    <t>Quattroporte</t>
  </si>
  <si>
    <t>Spyder</t>
  </si>
  <si>
    <t>3</t>
  </si>
  <si>
    <t>6</t>
  </si>
  <si>
    <t>626</t>
  </si>
  <si>
    <t>B-Series</t>
  </si>
  <si>
    <t>B-Series Pickup</t>
  </si>
  <si>
    <t>B-Series Truck</t>
  </si>
  <si>
    <t>B2300</t>
  </si>
  <si>
    <t>Cx-5</t>
  </si>
  <si>
    <t>Cx-7</t>
  </si>
  <si>
    <t>Cx-9</t>
  </si>
  <si>
    <t>Mazda2</t>
  </si>
  <si>
    <t>Mazda3</t>
  </si>
  <si>
    <t>Mazda5</t>
  </si>
  <si>
    <t>Mazda6</t>
  </si>
  <si>
    <t>Mazdaspeed 3</t>
  </si>
  <si>
    <t>Mazdaspeed Mazda3</t>
  </si>
  <si>
    <t>Mazdaspeed Mazda6</t>
  </si>
  <si>
    <t>Mazdaspeed Mx-5 Miata</t>
  </si>
  <si>
    <t>Mazdaspeed Protege</t>
  </si>
  <si>
    <t>Mazdaspeed3</t>
  </si>
  <si>
    <t>Millenia</t>
  </si>
  <si>
    <t>Mpv</t>
  </si>
  <si>
    <t>Mx-5 Miata</t>
  </si>
  <si>
    <t>Protege</t>
  </si>
  <si>
    <t>Protege5</t>
  </si>
  <si>
    <t>Rx-8</t>
  </si>
  <si>
    <t>Rx8</t>
  </si>
  <si>
    <t>Tribute</t>
  </si>
  <si>
    <t>Tribute Hybrid</t>
  </si>
  <si>
    <t>Truck</t>
  </si>
  <si>
    <t>190-Class</t>
  </si>
  <si>
    <t>300-Class</t>
  </si>
  <si>
    <t>300E</t>
  </si>
  <si>
    <t>400-Class</t>
  </si>
  <si>
    <t>420-Class</t>
  </si>
  <si>
    <t>500-Class</t>
  </si>
  <si>
    <t>B-Class Electric Drive</t>
  </si>
  <si>
    <t>C-Class</t>
  </si>
  <si>
    <t>C230</t>
  </si>
  <si>
    <t>C230Wz</t>
  </si>
  <si>
    <t>C240S</t>
  </si>
  <si>
    <t>C240W</t>
  </si>
  <si>
    <t>Cl-Class</t>
  </si>
  <si>
    <t>Cla-Class</t>
  </si>
  <si>
    <t>Clk-Class</t>
  </si>
  <si>
    <t>Cls-Class</t>
  </si>
  <si>
    <t>E-Class</t>
  </si>
  <si>
    <t>E300Dt</t>
  </si>
  <si>
    <t>G-Class</t>
  </si>
  <si>
    <t>G500</t>
  </si>
  <si>
    <t>G55</t>
  </si>
  <si>
    <t>Gl-Class</t>
  </si>
  <si>
    <t>Gla-Class</t>
  </si>
  <si>
    <t>Glk-Class</t>
  </si>
  <si>
    <t>M-Class</t>
  </si>
  <si>
    <t>Ml55 Amg</t>
  </si>
  <si>
    <t>R-Class</t>
  </si>
  <si>
    <t>S-Class</t>
  </si>
  <si>
    <t>S55</t>
  </si>
  <si>
    <t>Sl-Class</t>
  </si>
  <si>
    <t>Slk-Class</t>
  </si>
  <si>
    <t>Sls Amg</t>
  </si>
  <si>
    <t>Sls Amg Gt</t>
  </si>
  <si>
    <t>Cougar</t>
  </si>
  <si>
    <t>Grand Marquis</t>
  </si>
  <si>
    <t>Marauder</t>
  </si>
  <si>
    <t>Mariner</t>
  </si>
  <si>
    <t>Mariner Hybrid</t>
  </si>
  <si>
    <t>Milan</t>
  </si>
  <si>
    <t>Milan Hybrid</t>
  </si>
  <si>
    <t>Montego</t>
  </si>
  <si>
    <t>Monterey</t>
  </si>
  <si>
    <t>Mountaineer</t>
  </si>
  <si>
    <t>Mountnr</t>
  </si>
  <si>
    <t>Mystique</t>
  </si>
  <si>
    <t>Sable</t>
  </si>
  <si>
    <t>Tracer</t>
  </si>
  <si>
    <t>Villager</t>
  </si>
  <si>
    <t>Cooper</t>
  </si>
  <si>
    <t>Cooper Clubman</t>
  </si>
  <si>
    <t>Cooper Countryman</t>
  </si>
  <si>
    <t>Cooper Coupe</t>
  </si>
  <si>
    <t>Cooper Paceman</t>
  </si>
  <si>
    <t>Cooper Roadster</t>
  </si>
  <si>
    <t>3000Gt</t>
  </si>
  <si>
    <t>Diamante</t>
  </si>
  <si>
    <t>Eclipse</t>
  </si>
  <si>
    <t>Eclipse Spyder</t>
  </si>
  <si>
    <t>Endeavor</t>
  </si>
  <si>
    <t>Galant</t>
  </si>
  <si>
    <t>I-Miev</t>
  </si>
  <si>
    <t>Lancer</t>
  </si>
  <si>
    <t>Lancer Evolution</t>
  </si>
  <si>
    <t>Lancer Sportback</t>
  </si>
  <si>
    <t>Mirage</t>
  </si>
  <si>
    <t>Montero</t>
  </si>
  <si>
    <t>Montero Sport</t>
  </si>
  <si>
    <t>Outlander</t>
  </si>
  <si>
    <t>Outlander Sport</t>
  </si>
  <si>
    <t>Raider</t>
  </si>
  <si>
    <t>200Sx</t>
  </si>
  <si>
    <t>300Zx</t>
  </si>
  <si>
    <t>350Z</t>
  </si>
  <si>
    <t>370Z</t>
  </si>
  <si>
    <t>Altima</t>
  </si>
  <si>
    <t>Altima Hybrid</t>
  </si>
  <si>
    <t>Armada</t>
  </si>
  <si>
    <t>Cube</t>
  </si>
  <si>
    <t>Frontier</t>
  </si>
  <si>
    <t>Gt-R</t>
  </si>
  <si>
    <t>Juke</t>
  </si>
  <si>
    <t>Leaf</t>
  </si>
  <si>
    <t>Maxima</t>
  </si>
  <si>
    <t>Murano</t>
  </si>
  <si>
    <t>Murano Crosscabriolet</t>
  </si>
  <si>
    <t>Nv</t>
  </si>
  <si>
    <t>Nv Cargo</t>
  </si>
  <si>
    <t>Nv Passenger</t>
  </si>
  <si>
    <t>Nv200</t>
  </si>
  <si>
    <t>Pathfind</t>
  </si>
  <si>
    <t>Pathfinder</t>
  </si>
  <si>
    <t>Quest</t>
  </si>
  <si>
    <t>Rogue</t>
  </si>
  <si>
    <t>Rogue Select</t>
  </si>
  <si>
    <t>Sentra</t>
  </si>
  <si>
    <t>Titan</t>
  </si>
  <si>
    <t>Versa</t>
  </si>
  <si>
    <t>Versa Note</t>
  </si>
  <si>
    <t>X-Trail</t>
  </si>
  <si>
    <t>Xterra</t>
  </si>
  <si>
    <t>Achieva</t>
  </si>
  <si>
    <t>Alero</t>
  </si>
  <si>
    <t>Aurora</t>
  </si>
  <si>
    <t>Bravada</t>
  </si>
  <si>
    <t>Ciera</t>
  </si>
  <si>
    <t>Cutlass</t>
  </si>
  <si>
    <t>Cutlass Ciera</t>
  </si>
  <si>
    <t>Cutlass Supreme</t>
  </si>
  <si>
    <t>Eighty-Eight</t>
  </si>
  <si>
    <t>Eighty-Eight Royale</t>
  </si>
  <si>
    <t>Intrigue</t>
  </si>
  <si>
    <t>Silhouette</t>
  </si>
  <si>
    <t>Breeze</t>
  </si>
  <si>
    <t>Aztek</t>
  </si>
  <si>
    <t>Bonneville</t>
  </si>
  <si>
    <t>Firebird</t>
  </si>
  <si>
    <t>G3</t>
  </si>
  <si>
    <t>G5</t>
  </si>
  <si>
    <t>G6</t>
  </si>
  <si>
    <t>G8</t>
  </si>
  <si>
    <t>Grand Am</t>
  </si>
  <si>
    <t>Grand Prix</t>
  </si>
  <si>
    <t>Gto</t>
  </si>
  <si>
    <t>Montana</t>
  </si>
  <si>
    <t>Montana Sv6</t>
  </si>
  <si>
    <t>Pursuit</t>
  </si>
  <si>
    <t>Solstice</t>
  </si>
  <si>
    <t>Sunfire</t>
  </si>
  <si>
    <t>Torrent</t>
  </si>
  <si>
    <t>Vibe</t>
  </si>
  <si>
    <t>Wave</t>
  </si>
  <si>
    <t>911</t>
  </si>
  <si>
    <t>Boxster</t>
  </si>
  <si>
    <t>Carrera</t>
  </si>
  <si>
    <t>Cayenne</t>
  </si>
  <si>
    <t>Cayman</t>
  </si>
  <si>
    <t>Cayman S</t>
  </si>
  <si>
    <t>Macan</t>
  </si>
  <si>
    <t>Panamera</t>
  </si>
  <si>
    <t>C/V Cargo Van</t>
  </si>
  <si>
    <t>C/V Tradesman</t>
  </si>
  <si>
    <t>Cv Tradesman</t>
  </si>
  <si>
    <t>Promaster Cargo Van</t>
  </si>
  <si>
    <t>Ghost</t>
  </si>
  <si>
    <t>9-2X</t>
  </si>
  <si>
    <t>9-3</t>
  </si>
  <si>
    <t>9-5</t>
  </si>
  <si>
    <t>9-7X</t>
  </si>
  <si>
    <t>Astra</t>
  </si>
  <si>
    <t>Aura</t>
  </si>
  <si>
    <t>Aura Hybrid</t>
  </si>
  <si>
    <t>Ion</t>
  </si>
  <si>
    <t>L-Series</t>
  </si>
  <si>
    <t>L300</t>
  </si>
  <si>
    <t>Outlook</t>
  </si>
  <si>
    <t>Relay</t>
  </si>
  <si>
    <t>S-Series</t>
  </si>
  <si>
    <t>Sky</t>
  </si>
  <si>
    <t>Vue</t>
  </si>
  <si>
    <t>Vue Hybrid</t>
  </si>
  <si>
    <t>Fr-S</t>
  </si>
  <si>
    <t>Iq</t>
  </si>
  <si>
    <t>Tc</t>
  </si>
  <si>
    <t>Xa</t>
  </si>
  <si>
    <t>Xb</t>
  </si>
  <si>
    <t>Xd</t>
  </si>
  <si>
    <t>42C</t>
  </si>
  <si>
    <t>Fortwo</t>
  </si>
  <si>
    <t>B9 Tribeca</t>
  </si>
  <si>
    <t>Baja</t>
  </si>
  <si>
    <t>Brz</t>
  </si>
  <si>
    <t>Forester</t>
  </si>
  <si>
    <t>Impreza</t>
  </si>
  <si>
    <t>Impreza Wrx</t>
  </si>
  <si>
    <t>Legacy</t>
  </si>
  <si>
    <t>Outback</t>
  </si>
  <si>
    <t>Tribeca</t>
  </si>
  <si>
    <t>Wrx</t>
  </si>
  <si>
    <t>Xv Crosstrek</t>
  </si>
  <si>
    <t>Aerio</t>
  </si>
  <si>
    <t>Equator</t>
  </si>
  <si>
    <t>Esteem</t>
  </si>
  <si>
    <t>Forenza</t>
  </si>
  <si>
    <t>Grand Vitara</t>
  </si>
  <si>
    <t>Kizashi</t>
  </si>
  <si>
    <t>Reno</t>
  </si>
  <si>
    <t>Sidekick</t>
  </si>
  <si>
    <t>Sx4</t>
  </si>
  <si>
    <t>Verona</t>
  </si>
  <si>
    <t>Vitara</t>
  </si>
  <si>
    <t>Xl-7</t>
  </si>
  <si>
    <t>Xl7</t>
  </si>
  <si>
    <t>Model S</t>
  </si>
  <si>
    <t>4Runner</t>
  </si>
  <si>
    <t>Avalon</t>
  </si>
  <si>
    <t>Avalon Hybrid</t>
  </si>
  <si>
    <t>Camry</t>
  </si>
  <si>
    <t>Camry Hybrid</t>
  </si>
  <si>
    <t>Camry Solara</t>
  </si>
  <si>
    <t>Celica</t>
  </si>
  <si>
    <t>Corolla</t>
  </si>
  <si>
    <t>Echo</t>
  </si>
  <si>
    <t>Fj Cruiser</t>
  </si>
  <si>
    <t>Highlander</t>
  </si>
  <si>
    <t>Highlander Hybrid</t>
  </si>
  <si>
    <t>Land Cruiser</t>
  </si>
  <si>
    <t>Matrix</t>
  </si>
  <si>
    <t>Mr2 Spyder</t>
  </si>
  <si>
    <t>Paseo</t>
  </si>
  <si>
    <t>Pickup</t>
  </si>
  <si>
    <t>Previa</t>
  </si>
  <si>
    <t>Prius</t>
  </si>
  <si>
    <t>Prius C</t>
  </si>
  <si>
    <t>Prius Plug-In</t>
  </si>
  <si>
    <t>Prius V</t>
  </si>
  <si>
    <t>Rav4</t>
  </si>
  <si>
    <t>Sequoia</t>
  </si>
  <si>
    <t>Sienna</t>
  </si>
  <si>
    <t>T100</t>
  </si>
  <si>
    <t>Tacoma</t>
  </si>
  <si>
    <t>Tercel</t>
  </si>
  <si>
    <t>Tundra</t>
  </si>
  <si>
    <t>Venza</t>
  </si>
  <si>
    <t>Yaris</t>
  </si>
  <si>
    <t>Beetle</t>
  </si>
  <si>
    <t>Beetle Convertible</t>
  </si>
  <si>
    <t>Cabrio</t>
  </si>
  <si>
    <t>Cc</t>
  </si>
  <si>
    <t>Eos</t>
  </si>
  <si>
    <t>Eurovan</t>
  </si>
  <si>
    <t>Gli</t>
  </si>
  <si>
    <t>Golf</t>
  </si>
  <si>
    <t>Golf Gti</t>
  </si>
  <si>
    <t>Golf R</t>
  </si>
  <si>
    <t>Gti</t>
  </si>
  <si>
    <t>Jetta</t>
  </si>
  <si>
    <t>Jetta Gli</t>
  </si>
  <si>
    <t>Jetta Hybrid</t>
  </si>
  <si>
    <t>Jetta Sportwagen</t>
  </si>
  <si>
    <t>New Beetle</t>
  </si>
  <si>
    <t>Passat</t>
  </si>
  <si>
    <t>Phaeton</t>
  </si>
  <si>
    <t>R32</t>
  </si>
  <si>
    <t>Rabbit</t>
  </si>
  <si>
    <t>Routan</t>
  </si>
  <si>
    <t>Tiguan</t>
  </si>
  <si>
    <t>Touareg</t>
  </si>
  <si>
    <t>Touareg 2</t>
  </si>
  <si>
    <t>850</t>
  </si>
  <si>
    <t>940</t>
  </si>
  <si>
    <t>960</t>
  </si>
  <si>
    <t>C30</t>
  </si>
  <si>
    <t>C70</t>
  </si>
  <si>
    <t>S40</t>
  </si>
  <si>
    <t>S60</t>
  </si>
  <si>
    <t>S70</t>
  </si>
  <si>
    <t>S80</t>
  </si>
  <si>
    <t>S90</t>
  </si>
  <si>
    <t>V40</t>
  </si>
  <si>
    <t>V50</t>
  </si>
  <si>
    <t>V60</t>
  </si>
  <si>
    <t>V70</t>
  </si>
  <si>
    <t>Xc</t>
  </si>
  <si>
    <t>Xc60</t>
  </si>
  <si>
    <t>Xc70</t>
  </si>
  <si>
    <t>Xc90</t>
  </si>
  <si>
    <t>state</t>
  </si>
  <si>
    <t>AB</t>
  </si>
  <si>
    <t>AL</t>
  </si>
  <si>
    <t>AZ</t>
  </si>
  <si>
    <t>CA</t>
  </si>
  <si>
    <t>CO</t>
  </si>
  <si>
    <t>FL</t>
  </si>
  <si>
    <t>GA</t>
  </si>
  <si>
    <t>HI</t>
  </si>
  <si>
    <t>IL</t>
  </si>
  <si>
    <t>IN</t>
  </si>
  <si>
    <t>LA</t>
  </si>
  <si>
    <t>MA</t>
  </si>
  <si>
    <t>MD</t>
  </si>
  <si>
    <t>MI</t>
  </si>
  <si>
    <t>MN</t>
  </si>
  <si>
    <t>MO</t>
  </si>
  <si>
    <t>MS</t>
  </si>
  <si>
    <t>NC</t>
  </si>
  <si>
    <t>NE</t>
  </si>
  <si>
    <t>NJ</t>
  </si>
  <si>
    <t>NM</t>
  </si>
  <si>
    <t>NS</t>
  </si>
  <si>
    <t>NV</t>
  </si>
  <si>
    <t>NY</t>
  </si>
  <si>
    <t>OH</t>
  </si>
  <si>
    <t>OK</t>
  </si>
  <si>
    <t>ON</t>
  </si>
  <si>
    <t>OR</t>
  </si>
  <si>
    <t>PA</t>
  </si>
  <si>
    <t>PR</t>
  </si>
  <si>
    <t>QC</t>
  </si>
  <si>
    <t>SC</t>
  </si>
  <si>
    <t>TN</t>
  </si>
  <si>
    <t>TX</t>
  </si>
  <si>
    <t>UT</t>
  </si>
  <si>
    <t>VA</t>
  </si>
  <si>
    <t>WA</t>
  </si>
  <si>
    <t>WI</t>
  </si>
  <si>
    <t>Base price</t>
  </si>
  <si>
    <t>Suggested price</t>
  </si>
  <si>
    <t>condition</t>
  </si>
  <si>
    <t>odometer group (km)</t>
  </si>
  <si>
    <t>Between 10000 and 30000 km</t>
  </si>
  <si>
    <t>Between 30000 and 60000 km</t>
  </si>
  <si>
    <t>Between 5000 and 10000 km</t>
  </si>
  <si>
    <t>Between 60000 and 80000 km</t>
  </si>
  <si>
    <t>Less than 5000 km</t>
  </si>
  <si>
    <t>More than 80000 km</t>
  </si>
  <si>
    <t>residual %</t>
  </si>
  <si>
    <t xml:space="preserve">       </t>
  </si>
  <si>
    <t xml:space="preserve">                              Vehicle's Price Calculator</t>
  </si>
  <si>
    <t>sellingprice</t>
  </si>
  <si>
    <t>price vs MMR rate (%)</t>
  </si>
  <si>
    <t>Units sold</t>
  </si>
  <si>
    <t>Priority</t>
  </si>
  <si>
    <t>.</t>
  </si>
  <si>
    <t>Mean Selling Price</t>
  </si>
  <si>
    <t xml:space="preserve"> Units sold</t>
  </si>
  <si>
    <t>Brands and Models</t>
  </si>
  <si>
    <t>Mean Price vs MMR rate (%)</t>
  </si>
  <si>
    <t>Fixed by</t>
  </si>
  <si>
    <t>Mileage (km)</t>
  </si>
  <si>
    <t>NOTES: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</si>
</sst>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8"/>
      <color theme="1"/>
      <name val="Consolas"/>
      <family val="3"/>
    </font>
    <font>
      <sz val="11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46">
    <xf numFmtId="0" fontId="0" fillId="0" borderId="0" xfId="0"/>
    <xf numFmtId="164" fontId="0" fillId="0" borderId="0" xfId="0" applyNumberFormat="1"/>
    <xf numFmtId="0" fontId="2" fillId="0" borderId="0" xfId="0" applyFont="1" applyAlignment="1">
      <alignment vertical="center"/>
    </xf>
    <xf numFmtId="164" fontId="0" fillId="0" borderId="0" xfId="1" applyNumberFormat="1" applyFont="1" applyBorder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0" fontId="1" fillId="0" borderId="2" xfId="0" applyFont="1" applyBorder="1"/>
    <xf numFmtId="0" fontId="1" fillId="0" borderId="1" xfId="0" applyFont="1" applyBorder="1"/>
    <xf numFmtId="0" fontId="1" fillId="3" borderId="2" xfId="0" applyFont="1" applyFill="1" applyBorder="1"/>
    <xf numFmtId="0" fontId="1" fillId="3" borderId="1" xfId="0" applyFon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7" fillId="0" borderId="2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165" fontId="6" fillId="0" borderId="2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165" fontId="6" fillId="3" borderId="2" xfId="0" applyNumberFormat="1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pivotButton="1" applyBorder="1"/>
    <xf numFmtId="164" fontId="0" fillId="0" borderId="0" xfId="0" applyNumberFormat="1" applyBorder="1"/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Border="1"/>
    <xf numFmtId="0" fontId="0" fillId="0" borderId="0" xfId="0" applyBorder="1" applyAlignment="1">
      <alignment horizontal="left" indent="1"/>
    </xf>
    <xf numFmtId="0" fontId="0" fillId="0" borderId="0" xfId="0" applyBorder="1" applyAlignment="1">
      <alignment horizontal="left" indent="2"/>
    </xf>
    <xf numFmtId="0" fontId="0" fillId="0" borderId="0" xfId="0" applyBorder="1" applyAlignment="1">
      <alignment horizontal="center"/>
    </xf>
    <xf numFmtId="164" fontId="8" fillId="0" borderId="0" xfId="0" applyNumberFormat="1" applyFon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9" fillId="0" borderId="0" xfId="0" applyFont="1"/>
    <xf numFmtId="0" fontId="9" fillId="0" borderId="0" xfId="0" applyFont="1" applyBorder="1"/>
    <xf numFmtId="0" fontId="1" fillId="0" borderId="3" xfId="0" applyFont="1" applyBorder="1" applyAlignment="1">
      <alignment horizontal="center"/>
    </xf>
    <xf numFmtId="0" fontId="6" fillId="0" borderId="4" xfId="0" applyFont="1" applyBorder="1"/>
    <xf numFmtId="0" fontId="0" fillId="0" borderId="4" xfId="0" applyBorder="1"/>
    <xf numFmtId="0" fontId="9" fillId="0" borderId="4" xfId="0" applyFont="1" applyBorder="1"/>
  </cellXfs>
  <cellStyles count="2">
    <cellStyle name="Moneda" xfId="1" builtinId="4"/>
    <cellStyle name="Normal" xfId="0" builtinId="0"/>
  </cellStyles>
  <dxfs count="32">
    <dxf>
      <fill>
        <patternFill patternType="solid">
          <fgColor auto="1"/>
          <bgColor rgb="FFFF5D5D"/>
        </patternFill>
      </fill>
    </dxf>
    <dxf>
      <fill>
        <patternFill>
          <bgColor rgb="FF00C85A"/>
        </patternFill>
      </fill>
    </dxf>
    <dxf>
      <fill>
        <patternFill>
          <bgColor rgb="FF00A7E2"/>
        </patternFill>
      </fill>
    </dxf>
    <dxf>
      <font>
        <color auto="1"/>
      </font>
      <fill>
        <patternFill patternType="mediumGray">
          <fgColor rgb="FFF03C38"/>
        </patternFill>
      </fill>
    </dxf>
    <dxf>
      <fill>
        <patternFill patternType="mediumGray">
          <fgColor rgb="FFFFC000"/>
        </patternFill>
      </fill>
    </dxf>
    <dxf>
      <fill>
        <patternFill patternType="darkGray">
          <fgColor rgb="FFFFEC9B"/>
          <bgColor rgb="FFFFFF00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6" tint="0.39994506668294322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.00"/>
    </dxf>
    <dxf>
      <numFmt numFmtId="164" formatCode="&quot;$&quot;#,##0.00"/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FFE05B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ill>
        <patternFill>
          <bgColor rgb="FFFFCC00"/>
        </patternFill>
      </fill>
    </dxf>
    <dxf>
      <fill>
        <patternFill>
          <bgColor rgb="FFFFCC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2499465926084170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</dxfs>
  <tableStyles count="5" defaultTableStyle="TableStyleMedium2" defaultPivotStyle="PivotStyleLight16">
    <tableStyle name="Estilo de tabla dinámica 1" table="0" count="1" xr9:uid="{2913DD55-F1CE-4E7F-9B8A-F5DA0FD371C5}">
      <tableStyleElement type="headerRow" dxfId="20"/>
    </tableStyle>
    <tableStyle name="Estilo de tabla dinámica 2" table="0" count="1" xr9:uid="{4BA87457-0DA1-4E05-8158-754F77CA5A83}">
      <tableStyleElement type="firstRowStripe" dxfId="19"/>
    </tableStyle>
    <tableStyle name="Estilo de tabla dinámica 3" table="0" count="1" xr9:uid="{9324DAB6-3794-4B7E-9745-E36BAC995468}">
      <tableStyleElement type="headerRow" dxfId="18"/>
    </tableStyle>
    <tableStyle name="Estilo de tabla dinámica 4" table="0" count="1" xr9:uid="{85FADE5C-293D-4724-9F27-E4BBD5196F5A}">
      <tableStyleElement type="firstRowStripe" dxfId="17"/>
    </tableStyle>
    <tableStyle name="Estilo de tabla dinámica 5" table="0" count="3" xr9:uid="{137AFDC8-DDC1-4B07-A792-A4DEF2B58F06}">
      <tableStyleElement type="headerRow" dxfId="16"/>
      <tableStyleElement type="firstRowSubheading" dxfId="15"/>
      <tableStyleElement type="secondRowSubheading" dxfId="14"/>
    </tableStyle>
  </tableStyles>
  <colors>
    <mruColors>
      <color rgb="FFFFE05B"/>
      <color rgb="FFFFCC00"/>
      <color rgb="FFEDD249"/>
      <color rgb="FF00A7E2"/>
      <color rgb="FF00A1DA"/>
      <color rgb="FF00C85A"/>
      <color rgb="FFFFD54F"/>
      <color rgb="FFFFD653"/>
      <color rgb="FFFF5D5D"/>
      <color rgb="FFFF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501853</xdr:colOff>
      <xdr:row>0</xdr:row>
      <xdr:rowOff>30480</xdr:rowOff>
    </xdr:from>
    <xdr:to>
      <xdr:col>2</xdr:col>
      <xdr:colOff>320040</xdr:colOff>
      <xdr:row>1</xdr:row>
      <xdr:rowOff>289560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6718EF-8222-1767-DB94-C754B44EA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533" y="30480"/>
          <a:ext cx="610667" cy="441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312420</xdr:colOff>
      <xdr:row>116</xdr:row>
      <xdr:rowOff>171056</xdr:rowOff>
    </xdr:from>
    <xdr:to>
      <xdr:col>15</xdr:col>
      <xdr:colOff>426164</xdr:colOff>
      <xdr:row>131</xdr:row>
      <xdr:rowOff>128383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E8D46D-2034-0F93-D19C-154D08FD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2540" y="21385136"/>
          <a:ext cx="4868624" cy="2700527"/>
        </a:xfrm>
        <a:prstGeom prst="rect">
          <a:avLst/>
        </a:prstGeom>
      </xdr:spPr>
    </xdr:pic>
    <xdr:clientData/>
  </xdr:twoCellAnchor>
  <xdr:twoCellAnchor editAs="oneCell">
    <xdr:from>
      <xdr:col>9</xdr:col>
      <xdr:colOff>746760</xdr:colOff>
      <xdr:row>132</xdr:row>
      <xdr:rowOff>7620</xdr:rowOff>
    </xdr:from>
    <xdr:to>
      <xdr:col>14</xdr:col>
      <xdr:colOff>785604</xdr:colOff>
      <xdr:row>148</xdr:row>
      <xdr:rowOff>53893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EFE7738-F828-A1F7-1CF1-316EEF660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6880" y="24147780"/>
          <a:ext cx="4001244" cy="29723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2</xdr:row>
      <xdr:rowOff>45720</xdr:rowOff>
    </xdr:from>
    <xdr:to>
      <xdr:col>8</xdr:col>
      <xdr:colOff>259080</xdr:colOff>
      <xdr:row>16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ake 1">
              <a:extLst>
                <a:ext uri="{FF2B5EF4-FFF2-40B4-BE49-F238E27FC236}">
                  <a16:creationId xmlns:a16="http://schemas.microsoft.com/office/drawing/2014/main" id="{1C217C5F-7F6C-CA10-83CA-662A42E022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k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5160" y="4114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502920</xdr:colOff>
      <xdr:row>2</xdr:row>
      <xdr:rowOff>60960</xdr:rowOff>
    </xdr:from>
    <xdr:to>
      <xdr:col>10</xdr:col>
      <xdr:colOff>746760</xdr:colOff>
      <xdr:row>16</xdr:row>
      <xdr:rowOff>81915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19EEDD6D-6F67-74E8-9A35-4439591318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7800" y="42672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c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aniel acosta" refreshedDate="45895.55223645833" createdVersion="8" refreshedVersion="8" minRefreshableVersion="3" recordCount="5288" xr:uid="{CEC90C4F-4355-4624-A1C9-9FA93CAEB93A}">
  <cacheSource type="worksheet">
    <worksheetSource name="margins_n_units"/>
  </cacheSource>
  <cacheFields count="8">
    <cacheField name="make" numFmtId="0">
      <sharedItems count="55">
        <s v="Acura"/>
        <s v="Airstream"/>
        <s v="Aston Martin"/>
        <s v="Audi"/>
        <s v="Bentley"/>
        <s v="Bmw"/>
        <s v="Buick"/>
        <s v="Cadillac"/>
        <s v="Chevrolet"/>
        <s v="Chrysler"/>
        <s v="Daewoo"/>
        <s v="Dodge"/>
        <s v="Dot"/>
        <s v="Ferrari"/>
        <s v="Fiat"/>
        <s v="Fisker"/>
        <s v="Ford"/>
        <s v="Geo"/>
        <s v="Gmc"/>
        <s v="Honda"/>
        <s v="Hummer"/>
        <s v="Hyundai"/>
        <s v="Infiniti"/>
        <s v="Isuzu"/>
        <s v="Jaguar"/>
        <s v="Jeep"/>
        <s v="Kia"/>
        <s v="Lamborghini"/>
        <s v="Land Rover"/>
        <s v="Lexus"/>
        <s v="Lincoln"/>
        <s v="Lotus"/>
        <s v="Maserati"/>
        <s v="Mazda"/>
        <s v="Mercedes-Benz"/>
        <s v="Mercury"/>
        <s v="Mini"/>
        <s v="Mitsubishi"/>
        <s v="Nissan"/>
        <s v="Oldsmobile"/>
        <s v="Plymouth"/>
        <s v="Pontiac"/>
        <s v="Porsche"/>
        <s v="Ram"/>
        <s v="Rolls-Royce"/>
        <s v="Saab"/>
        <s v="Saturn"/>
        <s v="Scion"/>
        <s v="Smart"/>
        <s v="Subaru"/>
        <s v="Suzuki"/>
        <s v="Tesla"/>
        <s v="Toyota"/>
        <s v="Volkswagen"/>
        <s v="Volvo"/>
      </sharedItems>
    </cacheField>
    <cacheField name="model" numFmtId="0">
      <sharedItems count="839">
        <s v="Cl"/>
        <s v="Ilx"/>
        <s v="Integra"/>
        <s v="Legend"/>
        <s v="Mdx"/>
        <s v="Rdx"/>
        <s v="Rl"/>
        <s v="Rlx"/>
        <s v="Rsx"/>
        <s v="Tl"/>
        <s v="Tlx"/>
        <s v="Tsx"/>
        <s v="Tsx Sport Wagon"/>
        <s v="Zdx"/>
        <s v="Interstate"/>
        <s v="Db9"/>
        <s v="Rapide"/>
        <s v="V8 Vantage"/>
        <s v="A3"/>
        <s v="A4"/>
        <s v="A5"/>
        <s v="A6"/>
        <s v="A7"/>
        <s v="A8"/>
        <s v="Allroad"/>
        <s v="Allroad Quattro"/>
        <s v="Q3"/>
        <s v="Q5"/>
        <s v="Q7"/>
        <s v="R8"/>
        <s v="Rs 4"/>
        <s v="Rs 5"/>
        <s v="Rs 6"/>
        <s v="Rs 7"/>
        <s v="S4"/>
        <s v="S5"/>
        <s v="S6"/>
        <s v="S7"/>
        <s v="S8"/>
        <s v="Sq5"/>
        <s v="Tt"/>
        <s v="Tt Rs"/>
        <s v="Tts"/>
        <s v="Continental Flying Spur"/>
        <s v="Continental Flying Spur Speed"/>
        <s v="Continental Gt"/>
        <s v="Continental Gt Speed"/>
        <s v="Continental Gtc"/>
        <s v="Continental Gtc Speed"/>
        <s v="Continental Supersports"/>
        <s v="Flying Spur"/>
        <s v="1"/>
        <s v="1 Series"/>
        <s v="2 Series"/>
        <s v="3 Series"/>
        <s v="3 Series Gran Turismo"/>
        <s v="320I"/>
        <s v="323I"/>
        <s v="328I"/>
        <s v="4 Series"/>
        <s v="4 Series Gran Coupe"/>
        <s v="5 Series"/>
        <s v="5 Series Gran Turismo"/>
        <s v="6 Series"/>
        <s v="6 Series Gran Coupe"/>
        <s v="7"/>
        <s v="7 Series"/>
        <s v="750I"/>
        <s v="750Li"/>
        <s v="750Lxi"/>
        <s v="8 Series"/>
        <s v="Activehybrid 5"/>
        <s v="Activehybrid 7"/>
        <s v="Activehybrid X6"/>
        <s v="Alp"/>
        <s v="I8"/>
        <s v="M"/>
        <s v="M3"/>
        <s v="M4"/>
        <s v="M5"/>
        <s v="M6"/>
        <s v="M6 Gran Coupe"/>
        <s v="X1"/>
        <s v="X3"/>
        <s v="X4"/>
        <s v="X5"/>
        <s v="X5 M"/>
        <s v="X6"/>
        <s v="X6 M"/>
        <s v="Z3"/>
        <s v="Z4"/>
        <s v="Z4 M"/>
        <s v="Allure"/>
        <s v="Century"/>
        <s v="Enclave"/>
        <s v="Encore"/>
        <s v="Lacrosse"/>
        <s v="Lesabre"/>
        <s v="Lucerne"/>
        <s v="Park Avenue"/>
        <s v="Rainier"/>
        <s v="Regal"/>
        <s v="Rendezvous"/>
        <s v="Riviera"/>
        <s v="Roadmaster"/>
        <s v="Terraza"/>
        <s v="Verano"/>
        <s v="Ats"/>
        <s v="Catera"/>
        <s v="Cts"/>
        <s v="Cts Coupe"/>
        <s v="Cts Wagon"/>
        <s v="Cts-V"/>
        <s v="Cts-V Coupe"/>
        <s v="Cts-V Wagon"/>
        <s v="Deville"/>
        <s v="Dts"/>
        <s v="Eldorado"/>
        <s v="Elr"/>
        <s v="Escalade"/>
        <s v="Escalade Esv"/>
        <s v="Escalade Ext"/>
        <s v="Escalade Hybrid"/>
        <s v="Fleetwood"/>
        <s v="Seville"/>
        <s v="Srx"/>
        <s v="Sts"/>
        <s v="Sts-V"/>
        <s v="Xlr"/>
        <s v="Xts"/>
        <s v="1500"/>
        <s v="2500"/>
        <s v="3500"/>
        <s v="Astro"/>
        <s v="Astro Cargo"/>
        <s v="Avalanche"/>
        <s v="Aveo"/>
        <s v="Black Diamond Avalanche"/>
        <s v="Blazer"/>
        <s v="C/K 1500 Series"/>
        <s v="C/K 2500 Series"/>
        <s v="C/K 3500 Series"/>
        <s v="Camaro"/>
        <s v="Caprice"/>
        <s v="Capt"/>
        <s v="Captiva Sport"/>
        <s v="Cavalier"/>
        <s v="Classic"/>
        <s v="Cobalt"/>
        <s v="Colorado"/>
        <s v="Comm"/>
        <s v="Corsica"/>
        <s v="Corvette"/>
        <s v="Corvette Stingray"/>
        <s v="Cruze"/>
        <s v="Equinox"/>
        <s v="Express"/>
        <s v="Express Cargo"/>
        <s v="G1500"/>
        <s v="G2500"/>
        <s v="G3500"/>
        <s v="Hhr"/>
        <s v="Impala"/>
        <s v="Impala Limited"/>
        <s v="Lumina"/>
        <s v="Malibu"/>
        <s v="Malibu Classic"/>
        <s v="Malibu Hybrid"/>
        <s v="Malibu Maxx"/>
        <s v="Monte Carlo"/>
        <s v="Prizm"/>
        <s v="S-10"/>
        <s v="S-10 Blazer"/>
        <s v="S10"/>
        <s v="Silverado 1500"/>
        <s v="Silverado 1500 Classic"/>
        <s v="Silverado 1500 Hybrid"/>
        <s v="Silverado 1500Hd"/>
        <s v="Silverado 2500"/>
        <s v="Silverado 2500Hd"/>
        <s v="Silverado 2500Hd Classic"/>
        <s v="Silverado 3500"/>
        <s v="Silverado 3500 Classic"/>
        <s v="Silverado 3500Hd"/>
        <s v="Sonic"/>
        <s v="Spark"/>
        <s v="Spark Ev"/>
        <s v="Ss"/>
        <s v="Ssr"/>
        <s v="Suburban"/>
        <s v="Tahoe"/>
        <s v="Tahoe Hybrid"/>
        <s v="Tahoe Limited/Z71"/>
        <s v="Tracker"/>
        <s v="Trailblazer"/>
        <s v="Trailblazer Ext"/>
        <s v="Traverse"/>
        <s v="Uplander"/>
        <s v="Uplandr"/>
        <s v="Venture"/>
        <s v="Volt"/>
        <s v="200"/>
        <s v="300"/>
        <s v="300M"/>
        <s v="Aspen"/>
        <s v="Cirrus"/>
        <s v="Concorde"/>
        <s v="Crossfire"/>
        <s v="Grand"/>
        <s v="Lhs"/>
        <s v="Pacifica"/>
        <s v="Prowler"/>
        <s v="Pt"/>
        <s v="Pt Cruiser"/>
        <s v="Sebring"/>
        <s v="Town"/>
        <s v="Town And Country"/>
        <s v="Twn&amp;Country"/>
        <s v="Twn/Cntry"/>
        <s v="Voyager"/>
        <s v="Nubira"/>
        <s v="Avenger"/>
        <s v="B1500"/>
        <s v="Caliber"/>
        <s v="Caravan"/>
        <s v="Challenger"/>
        <s v="Charger"/>
        <s v="Dakota"/>
        <s v="Dart"/>
        <s v="Durango"/>
        <s v="Gr"/>
        <s v="Grand Caravan"/>
        <s v="Intrepid"/>
        <s v="Journey"/>
        <s v="Magnum"/>
        <s v="Neon"/>
        <s v="Nitro"/>
        <s v="Ram"/>
        <s v="Ram Cargo"/>
        <s v="Ram Pickup 1500"/>
        <s v="Ram Pickup 2500"/>
        <s v="Ram Pickup 3500"/>
        <s v="Ram Van"/>
        <s v="Ram3500"/>
        <s v="Spirit"/>
        <s v="Sprinter"/>
        <s v="Sprinter Cargo"/>
        <s v="Stratus"/>
        <s v="Viper"/>
        <s v="360"/>
        <s v="458 Italia"/>
        <s v="California"/>
        <s v="F430"/>
        <s v="500"/>
        <s v="500E"/>
        <s v="500L"/>
        <s v="Karma"/>
        <s v="350"/>
        <s v="Aspire"/>
        <s v="C-Max Energi"/>
        <s v="C-Max Hybrid"/>
        <s v="Contour"/>
        <s v="Crown"/>
        <s v="Crown Victoria"/>
        <s v="E"/>
        <s v="E-150"/>
        <s v="E-250"/>
        <s v="E-350"/>
        <s v="E-Series Van"/>
        <s v="E-Series Wagon"/>
        <s v="E150"/>
        <s v="E250"/>
        <s v="E350"/>
        <s v="Econoline Cargo"/>
        <s v="Econoline Wagon"/>
        <s v="Edge"/>
        <s v="Escape"/>
        <s v="Escape Hybrid"/>
        <s v="Escort"/>
        <s v="Excurs"/>
        <s v="Excursion"/>
        <s v="Expedit"/>
        <s v="Expedition"/>
        <s v="Expedition El"/>
        <s v="Expeditn"/>
        <s v="Explorer"/>
        <s v="Explorer Sport"/>
        <s v="Explorer Sport Trac"/>
        <s v="F-150"/>
        <s v="F-150 Heritage"/>
        <s v="F-150 Svt Lightning"/>
        <s v="F-250"/>
        <s v="F-250 Super Duty"/>
        <s v="F-350 Super Duty"/>
        <s v="F-450 Super Duty"/>
        <s v="F150"/>
        <s v="F250"/>
        <s v="F350"/>
        <s v="Fiesta"/>
        <s v="Five Hundred"/>
        <s v="Flex"/>
        <s v="Focus"/>
        <s v="Focus St"/>
        <s v="Freestar"/>
        <s v="Freestyle"/>
        <s v="Fusion"/>
        <s v="Fusion Energi"/>
        <s v="Fusion Hybrid"/>
        <s v="Mustang"/>
        <s v="Mustang Svt Cobra"/>
        <s v="Police"/>
        <s v="Ranger"/>
        <s v="Shelby Gt500"/>
        <s v="Taurus"/>
        <s v="Taurus X"/>
        <s v="Tempo"/>
        <s v="Thunderbird"/>
        <s v="Transit Connect"/>
        <s v="Transit Van"/>
        <s v="Transit Wagon"/>
        <s v="Windstar"/>
        <s v="Windstar Cargo"/>
        <s v="Metro"/>
        <s v="Acadia"/>
        <s v="Canyon"/>
        <s v="Envoy"/>
        <s v="Envoy Xl"/>
        <s v="Envoy Xuv"/>
        <s v="Jimmy"/>
        <s v="Safari"/>
        <s v="Safari Cargo"/>
        <s v="Savana"/>
        <s v="Savana Cargo"/>
        <s v="Siera"/>
        <s v="Sierra 1500"/>
        <s v="Sierra 1500 Classic"/>
        <s v="Sierra 1500 Hybrid"/>
        <s v="Sierra 1500Hd"/>
        <s v="Sierra 2500"/>
        <s v="Sierra 2500Hd"/>
        <s v="Sierra 2500Hd Classic"/>
        <s v="Sierra 3500"/>
        <s v="Sierra 3500Hd"/>
        <s v="Sonoma"/>
        <s v="Sr"/>
        <s v="Subrbn"/>
        <s v="Terrain"/>
        <s v="Yukon"/>
        <s v="Yukon Denali"/>
        <s v="Yukon Hybrid"/>
        <s v="Yukon Xl"/>
        <s v="Accord"/>
        <s v="Accord Crosstour"/>
        <s v="Accord Hybrid"/>
        <s v="Civic"/>
        <s v="Civic Del Sol"/>
        <s v="Cr-V"/>
        <s v="Cr-Z"/>
        <s v="Crosstour"/>
        <s v="Element"/>
        <s v="Fit"/>
        <s v="Insight"/>
        <s v="Odyssey"/>
        <s v="Passport"/>
        <s v="Pilot"/>
        <s v="Prelude"/>
        <s v="Ridgelin"/>
        <s v="Ridgeline"/>
        <s v="S2000"/>
        <s v="H1"/>
        <s v="H2"/>
        <s v="H2 Sut"/>
        <s v="H3"/>
        <s v="H3T"/>
        <s v="Accent"/>
        <s v="Azera"/>
        <s v="Elantra"/>
        <s v="Elantra Coupe"/>
        <s v="Elantra Gt"/>
        <s v="Elantra Touring"/>
        <s v="Entourage"/>
        <s v="Equus"/>
        <s v="Genesis"/>
        <s v="Genesis Coupe"/>
        <s v="Santa"/>
        <s v="Santa Fe"/>
        <s v="Santa Fe Sport"/>
        <s v="Sonata"/>
        <s v="Sonata Hybrid"/>
        <s v="Tiburon"/>
        <s v="Tucson"/>
        <s v="Veloster"/>
        <s v="Veracruz"/>
        <s v="Xg300"/>
        <s v="Xg350"/>
        <s v="Ex"/>
        <s v="Ex35"/>
        <s v="Fx"/>
        <s v="Fx35"/>
        <s v="Fx45"/>
        <s v="Fx50"/>
        <s v="G Convertible"/>
        <s v="G Coupe"/>
        <s v="G Sedan"/>
        <s v="G20"/>
        <s v="G35"/>
        <s v="G37"/>
        <s v="G37 Convertible"/>
        <s v="G37 Coupe"/>
        <s v="I30"/>
        <s v="I35"/>
        <s v="J30"/>
        <s v="Jx"/>
        <s v="M35"/>
        <s v="M37"/>
        <s v="M45"/>
        <s v="M56"/>
        <s v="Q45"/>
        <s v="Q50"/>
        <s v="Q60 Convertible"/>
        <s v="Q60 Coupe"/>
        <s v="Q70"/>
        <s v="Qx"/>
        <s v="Qx4"/>
        <s v="Qx50"/>
        <s v="Qx56"/>
        <s v="Qx60"/>
        <s v="Qx70"/>
        <s v="Qx80"/>
        <s v="Amigo"/>
        <s v="Ascender"/>
        <s v="Axiom"/>
        <s v="I-Series"/>
        <s v="Rodeo"/>
        <s v="Rodeo Sport"/>
        <s v="Trooper"/>
        <s v="F-Type"/>
        <s v="S-Type"/>
        <s v="X-Type"/>
        <s v="Xf"/>
        <s v="Xj"/>
        <s v="Xj-Series"/>
        <s v="Xk"/>
        <s v="Xk-Series"/>
        <s v="Cherokee"/>
        <s v="Commander"/>
        <s v="Compass"/>
        <s v="Grand Cherokee"/>
        <s v="Grand Cherokee Srt"/>
        <s v="Liberty"/>
        <s v="Patriot"/>
        <s v="Wrangler"/>
        <s v="Amanti"/>
        <s v="Borrego"/>
        <s v="Cadenza"/>
        <s v="Forte"/>
        <s v="K900"/>
        <s v="Optima"/>
        <s v="Rio"/>
        <s v="Rondo"/>
        <s v="Sedona"/>
        <s v="Sephia"/>
        <s v="Sorento"/>
        <s v="Soul"/>
        <s v="Spectra"/>
        <s v="Sportage"/>
        <s v="Gallardo"/>
        <s v="Discovery"/>
        <s v="Discovery Series Ii"/>
        <s v="Freelander"/>
        <s v="Lr2"/>
        <s v="Lr3"/>
        <s v="Lr4"/>
        <s v="Range"/>
        <s v="Range Rover"/>
        <s v="Range Rover Evoque"/>
        <s v="Range Rover Sport"/>
        <s v="Rangerover"/>
        <s v="Rr"/>
        <s v="Rrs"/>
        <s v="Ct 200H"/>
        <s v="Es 300"/>
        <s v="Es 300H"/>
        <s v="Es 330"/>
        <s v="Es 350"/>
        <s v="Gs 300"/>
        <s v="Gs 350"/>
        <s v="Gs 400"/>
        <s v="Gs 430"/>
        <s v="Gs 450H"/>
        <s v="Gs 460"/>
        <s v="Gx"/>
        <s v="Gx 460"/>
        <s v="Gx 470"/>
        <s v="Hs 250H"/>
        <s v="Is 250"/>
        <s v="Is 250 C"/>
        <s v="Is 300"/>
        <s v="Is 350"/>
        <s v="Is 350 C"/>
        <s v="Is F"/>
        <s v="Ls 400"/>
        <s v="Ls 430"/>
        <s v="Ls 460"/>
        <s v="Ls 600H L"/>
        <s v="Lx"/>
        <s v="Lx 450"/>
        <s v="Lx 470"/>
        <s v="Lx 570"/>
        <s v="Rc 350"/>
        <s v="Rc F"/>
        <s v="Rx 300"/>
        <s v="Rx 330"/>
        <s v="Rx 350"/>
        <s v="Rx 400H"/>
        <s v="Rx 450H"/>
        <s v="Sc 300"/>
        <s v="Sc 400"/>
        <s v="Sc 430"/>
        <s v="Aviator"/>
        <s v="Blackwood"/>
        <s v="Continental"/>
        <s v="Ls"/>
        <s v="Mark Lt"/>
        <s v="Mark Viii"/>
        <s v="Mkc"/>
        <s v="Mks"/>
        <s v="Mkt"/>
        <s v="Mkx"/>
        <s v="Mkz"/>
        <s v="Mkz Hybrid"/>
        <s v="Navigator"/>
        <s v="Navigator L"/>
        <s v="Town Car"/>
        <s v="Zephyr"/>
        <s v="Exige"/>
        <s v="Coupe"/>
        <s v="Ghibli"/>
        <s v="Gransport"/>
        <s v="Granturismo"/>
        <s v="Granturismo Convertible"/>
        <s v="Quattroporte"/>
        <s v="Spyder"/>
        <s v="3"/>
        <s v="6"/>
        <s v="626"/>
        <s v="B-Series"/>
        <s v="B-Series Pickup"/>
        <s v="B-Series Truck"/>
        <s v="B2300"/>
        <s v="Cx-5"/>
        <s v="Cx-7"/>
        <s v="Cx-9"/>
        <s v="Mazda2"/>
        <s v="Mazda3"/>
        <s v="Mazda5"/>
        <s v="Mazda6"/>
        <s v="Mazdaspeed 3"/>
        <s v="Mazdaspeed Mazda3"/>
        <s v="Mazdaspeed Mazda6"/>
        <s v="Mazdaspeed Mx-5 Miata"/>
        <s v="Mazdaspeed Protege"/>
        <s v="Mazdaspeed3"/>
        <s v="Millenia"/>
        <s v="Mpv"/>
        <s v="Mx-5 Miata"/>
        <s v="Protege"/>
        <s v="Protege5"/>
        <s v="Rx-8"/>
        <s v="Rx8"/>
        <s v="Tribute"/>
        <s v="Tribute Hybrid"/>
        <s v="Truck"/>
        <s v="190-Class"/>
        <s v="300-Class"/>
        <s v="300E"/>
        <s v="400-Class"/>
        <s v="420-Class"/>
        <s v="500-Class"/>
        <s v="B-Class Electric Drive"/>
        <s v="C-Class"/>
        <s v="C230"/>
        <s v="C230Wz"/>
        <s v="C240S"/>
        <s v="C240W"/>
        <s v="Cl-Class"/>
        <s v="Cla-Class"/>
        <s v="Clk-Class"/>
        <s v="Cls-Class"/>
        <s v="E-Class"/>
        <s v="E300Dt"/>
        <s v="G-Class"/>
        <s v="G500"/>
        <s v="G55"/>
        <s v="Gl-Class"/>
        <s v="Gla-Class"/>
        <s v="Glk-Class"/>
        <s v="M-Class"/>
        <s v="Ml55 Amg"/>
        <s v="R-Class"/>
        <s v="S-Class"/>
        <s v="S55"/>
        <s v="Sl-Class"/>
        <s v="Slk-Class"/>
        <s v="Sls Amg"/>
        <s v="Sls Amg Gt"/>
        <s v="Cougar"/>
        <s v="Grand Marquis"/>
        <s v="Marauder"/>
        <s v="Mariner"/>
        <s v="Mariner Hybrid"/>
        <s v="Milan"/>
        <s v="Milan Hybrid"/>
        <s v="Montego"/>
        <s v="Monterey"/>
        <s v="Mountaineer"/>
        <s v="Mountnr"/>
        <s v="Mystique"/>
        <s v="Sable"/>
        <s v="Tracer"/>
        <s v="Villager"/>
        <s v="Cooper"/>
        <s v="Cooper Clubman"/>
        <s v="Cooper Countryman"/>
        <s v="Cooper Coupe"/>
        <s v="Cooper Paceman"/>
        <s v="Cooper Roadster"/>
        <s v="3000Gt"/>
        <s v="Diamante"/>
        <s v="Eclipse"/>
        <s v="Eclipse Spyder"/>
        <s v="Endeavor"/>
        <s v="Galant"/>
        <s v="I-Miev"/>
        <s v="Lancer"/>
        <s v="Lancer Evolution"/>
        <s v="Lancer Sportback"/>
        <s v="Mirage"/>
        <s v="Montero"/>
        <s v="Montero Sport"/>
        <s v="Outlander"/>
        <s v="Outlander Sport"/>
        <s v="Raider"/>
        <s v="200Sx"/>
        <s v="300Zx"/>
        <s v="350Z"/>
        <s v="370Z"/>
        <s v="Altima"/>
        <s v="Altima Hybrid"/>
        <s v="Armada"/>
        <s v="Cube"/>
        <s v="Frontier"/>
        <s v="Gt-R"/>
        <s v="Juke"/>
        <s v="Leaf"/>
        <s v="Maxima"/>
        <s v="Murano"/>
        <s v="Murano Crosscabriolet"/>
        <s v="Nv"/>
        <s v="Nv Cargo"/>
        <s v="Nv Passenger"/>
        <s v="Nv200"/>
        <s v="Pathfind"/>
        <s v="Pathfinder"/>
        <s v="Quest"/>
        <s v="Rogue"/>
        <s v="Rogue Select"/>
        <s v="Sentra"/>
        <s v="Titan"/>
        <s v="Versa"/>
        <s v="Versa Note"/>
        <s v="X-Trail"/>
        <s v="Xterra"/>
        <s v="Achieva"/>
        <s v="Alero"/>
        <s v="Aurora"/>
        <s v="Bravada"/>
        <s v="Ciera"/>
        <s v="Cutlass"/>
        <s v="Cutlass Ciera"/>
        <s v="Cutlass Supreme"/>
        <s v="Eighty-Eight"/>
        <s v="Eighty-Eight Royale"/>
        <s v="Intrigue"/>
        <s v="Silhouette"/>
        <s v="Breeze"/>
        <s v="Aztek"/>
        <s v="Bonneville"/>
        <s v="Firebird"/>
        <s v="G3"/>
        <s v="G5"/>
        <s v="G6"/>
        <s v="G8"/>
        <s v="Grand Am"/>
        <s v="Grand Prix"/>
        <s v="Gto"/>
        <s v="Montana"/>
        <s v="Montana Sv6"/>
        <s v="Pursuit"/>
        <s v="Solstice"/>
        <s v="Sunfire"/>
        <s v="Torrent"/>
        <s v="Vibe"/>
        <s v="Wave"/>
        <s v="911"/>
        <s v="Boxster"/>
        <s v="Carrera"/>
        <s v="Cayenne"/>
        <s v="Cayman"/>
        <s v="Cayman S"/>
        <s v="Macan"/>
        <s v="Panamera"/>
        <s v="C/V Cargo Van"/>
        <s v="C/V Tradesman"/>
        <s v="Cv Tradesman"/>
        <s v="Promaster Cargo Van"/>
        <s v="Ghost"/>
        <s v="9-2X"/>
        <s v="9-3"/>
        <s v="9-5"/>
        <s v="9-7X"/>
        <s v="Astra"/>
        <s v="Aura"/>
        <s v="Aura Hybrid"/>
        <s v="Ion"/>
        <s v="L-Series"/>
        <s v="L300"/>
        <s v="Outlook"/>
        <s v="Relay"/>
        <s v="S-Series"/>
        <s v="Sky"/>
        <s v="Vue"/>
        <s v="Vue Hybrid"/>
        <s v="Fr-S"/>
        <s v="Iq"/>
        <s v="Tc"/>
        <s v="Xa"/>
        <s v="Xb"/>
        <s v="Xd"/>
        <s v="42C"/>
        <s v="Fortwo"/>
        <s v="B9 Tribeca"/>
        <s v="Baja"/>
        <s v="Brz"/>
        <s v="Forester"/>
        <s v="Impreza"/>
        <s v="Impreza Wrx"/>
        <s v="Legacy"/>
        <s v="Outback"/>
        <s v="Tribeca"/>
        <s v="Wrx"/>
        <s v="Xv Crosstrek"/>
        <s v="Aerio"/>
        <s v="Equator"/>
        <s v="Esteem"/>
        <s v="Forenza"/>
        <s v="Grand Vitara"/>
        <s v="Kizashi"/>
        <s v="Reno"/>
        <s v="Sidekick"/>
        <s v="Sx4"/>
        <s v="Verona"/>
        <s v="Vitara"/>
        <s v="Xl-7"/>
        <s v="Xl7"/>
        <s v="Model S"/>
        <s v="4Runner"/>
        <s v="Avalon"/>
        <s v="Avalon Hybrid"/>
        <s v="Camry"/>
        <s v="Camry Hybrid"/>
        <s v="Camry Solara"/>
        <s v="Celica"/>
        <s v="Corolla"/>
        <s v="Echo"/>
        <s v="Fj Cruiser"/>
        <s v="Highlander"/>
        <s v="Highlander Hybrid"/>
        <s v="Land Cruiser"/>
        <s v="Matrix"/>
        <s v="Mr2 Spyder"/>
        <s v="Paseo"/>
        <s v="Pickup"/>
        <s v="Previa"/>
        <s v="Prius"/>
        <s v="Prius C"/>
        <s v="Prius Plug-In"/>
        <s v="Prius V"/>
        <s v="Rav4"/>
        <s v="Sequoia"/>
        <s v="Sienna"/>
        <s v="T100"/>
        <s v="Tacoma"/>
        <s v="Tercel"/>
        <s v="Tundra"/>
        <s v="Venza"/>
        <s v="Yaris"/>
        <s v="Beetle"/>
        <s v="Beetle Convertible"/>
        <s v="Cabrio"/>
        <s v="Cc"/>
        <s v="Eos"/>
        <s v="Eurovan"/>
        <s v="Gli"/>
        <s v="Golf"/>
        <s v="Golf Gti"/>
        <s v="Golf R"/>
        <s v="Gti"/>
        <s v="Jetta"/>
        <s v="Jetta Gli"/>
        <s v="Jetta Hybrid"/>
        <s v="Jetta Sportwagen"/>
        <s v="New Beetle"/>
        <s v="Passat"/>
        <s v="Phaeton"/>
        <s v="R32"/>
        <s v="Rabbit"/>
        <s v="Routan"/>
        <s v="Tiguan"/>
        <s v="Touareg"/>
        <s v="Touareg 2"/>
        <s v="850"/>
        <s v="940"/>
        <s v="960"/>
        <s v="C30"/>
        <s v="C70"/>
        <s v="S40"/>
        <s v="S60"/>
        <s v="S70"/>
        <s v="S80"/>
        <s v="S90"/>
        <s v="V40"/>
        <s v="V50"/>
        <s v="V60"/>
        <s v="V70"/>
        <s v="Xc"/>
        <s v="Xc60"/>
        <s v="Xc70"/>
        <s v="Xc90"/>
      </sharedItems>
    </cacheField>
    <cacheField name="year" numFmtId="0">
      <sharedItems containsSemiMixedTypes="0" containsString="0" containsNumber="1" containsInteger="1" minValue="1984" maxValue="2015" count="31">
        <n v="1997"/>
        <n v="1998"/>
        <n v="1999"/>
        <n v="2001"/>
        <n v="2002"/>
        <n v="2003"/>
        <n v="2013"/>
        <n v="2014"/>
        <n v="2015"/>
        <n v="1994"/>
        <n v="1995"/>
        <n v="1996"/>
        <n v="2000"/>
        <n v="1993"/>
        <n v="2004"/>
        <n v="2005"/>
        <n v="2006"/>
        <n v="2007"/>
        <n v="2008"/>
        <n v="2009"/>
        <n v="2010"/>
        <n v="2011"/>
        <n v="2012"/>
        <n v="1992"/>
        <n v="1991"/>
        <n v="1990"/>
        <n v="1984"/>
        <n v="1985"/>
        <n v="1986"/>
        <n v="1989"/>
        <n v="1987"/>
      </sharedItems>
    </cacheField>
    <cacheField name="sellingprice" numFmtId="0">
      <sharedItems containsSemiMixedTypes="0" containsString="0" containsNumber="1" minValue="150" maxValue="183000"/>
    </cacheField>
    <cacheField name="price vs MMR rate (%)" numFmtId="0">
      <sharedItems containsSemiMixedTypes="0" containsString="0" containsNumber="1" minValue="14.200398142003984" maxValue="1122.2222222222222"/>
    </cacheField>
    <cacheField name="Units sold" numFmtId="0">
      <sharedItems containsSemiMixedTypes="0" containsString="0" containsNumber="1" containsInteger="1" minValue="1" maxValue="8345" count="578">
        <n v="19"/>
        <n v="5"/>
        <n v="13"/>
        <n v="36"/>
        <n v="3"/>
        <n v="18"/>
        <n v="101"/>
        <n v="32"/>
        <n v="6"/>
        <n v="4"/>
        <n v="12"/>
        <n v="2"/>
        <n v="43"/>
        <n v="52"/>
        <n v="106"/>
        <n v="96"/>
        <n v="109"/>
        <n v="158"/>
        <n v="126"/>
        <n v="62"/>
        <n v="48"/>
        <n v="139"/>
        <n v="361"/>
        <n v="47"/>
        <n v="80"/>
        <n v="63"/>
        <n v="42"/>
        <n v="94"/>
        <n v="72"/>
        <n v="39"/>
        <n v="11"/>
        <n v="1"/>
        <n v="7"/>
        <n v="10"/>
        <n v="14"/>
        <n v="17"/>
        <n v="20"/>
        <n v="28"/>
        <n v="30"/>
        <n v="34"/>
        <n v="51"/>
        <n v="29"/>
        <n v="67"/>
        <n v="117"/>
        <n v="148"/>
        <n v="186"/>
        <n v="198"/>
        <n v="108"/>
        <n v="127"/>
        <n v="88"/>
        <n v="70"/>
        <n v="716"/>
        <n v="50"/>
        <n v="60"/>
        <n v="58"/>
        <n v="45"/>
        <n v="65"/>
        <n v="68"/>
        <n v="54"/>
        <n v="655"/>
        <n v="21"/>
        <n v="33"/>
        <n v="27"/>
        <n v="22"/>
        <n v="15"/>
        <n v="69"/>
        <n v="40"/>
        <n v="103"/>
        <n v="111"/>
        <n v="112"/>
        <n v="192"/>
        <n v="219"/>
        <n v="202"/>
        <n v="105"/>
        <n v="135"/>
        <n v="358"/>
        <n v="239"/>
        <n v="95"/>
        <n v="44"/>
        <n v="49"/>
        <n v="120"/>
        <n v="61"/>
        <n v="46"/>
        <n v="56"/>
        <n v="82"/>
        <n v="24"/>
        <n v="154"/>
        <n v="25"/>
        <n v="31"/>
        <n v="16"/>
        <n v="26"/>
        <n v="89"/>
        <n v="59"/>
        <n v="84"/>
        <n v="178"/>
        <n v="124"/>
        <n v="64"/>
        <n v="37"/>
        <n v="9"/>
        <n v="8"/>
        <n v="23"/>
        <n v="35"/>
        <n v="189"/>
        <n v="113"/>
        <n v="144"/>
        <n v="221"/>
        <n v="244"/>
        <n v="143"/>
        <n v="621"/>
        <n v="667"/>
        <n v="638"/>
        <n v="404"/>
        <n v="222"/>
        <n v="1787"/>
        <n v="1272"/>
        <n v="562"/>
        <n v="573"/>
        <n v="153"/>
        <n v="161"/>
        <n v="149"/>
        <n v="213"/>
        <n v="267"/>
        <n v="459"/>
        <n v="125"/>
        <n v="129"/>
        <n v="395"/>
        <n v="1270"/>
        <n v="214"/>
        <n v="66"/>
        <n v="321"/>
        <n v="73"/>
        <n v="74"/>
        <n v="100"/>
        <n v="91"/>
        <n v="169"/>
        <n v="104"/>
        <n v="90"/>
        <n v="134"/>
        <n v="130"/>
        <n v="93"/>
        <n v="110"/>
        <n v="132"/>
        <n v="173"/>
        <n v="238"/>
        <n v="76"/>
        <n v="185"/>
        <n v="618"/>
        <n v="254"/>
        <n v="92"/>
        <n v="85"/>
        <n v="53"/>
        <n v="136"/>
        <n v="142"/>
        <n v="107"/>
        <n v="141"/>
        <n v="225"/>
        <n v="164"/>
        <n v="79"/>
        <n v="155"/>
        <n v="118"/>
        <n v="159"/>
        <n v="147"/>
        <n v="138"/>
        <n v="157"/>
        <n v="212"/>
        <n v="226"/>
        <n v="234"/>
        <n v="145"/>
        <n v="200"/>
        <n v="259"/>
        <n v="41"/>
        <n v="77"/>
        <n v="87"/>
        <n v="99"/>
        <n v="180"/>
        <n v="115"/>
        <n v="97"/>
        <n v="55"/>
        <n v="295"/>
        <n v="131"/>
        <n v="75"/>
        <n v="220"/>
        <n v="407"/>
        <n v="171"/>
        <n v="78"/>
        <n v="250"/>
        <n v="160"/>
        <n v="229"/>
        <n v="359"/>
        <n v="335"/>
        <n v="289"/>
        <n v="467"/>
        <n v="409"/>
        <n v="402"/>
        <n v="501"/>
        <n v="297"/>
        <n v="281"/>
        <n v="307"/>
        <n v="242"/>
        <n v="347"/>
        <n v="123"/>
        <n v="102"/>
        <n v="405"/>
        <n v="1225"/>
        <n v="1962"/>
        <n v="2665"/>
        <n v="330"/>
        <n v="241"/>
        <n v="188"/>
        <n v="352"/>
        <n v="547"/>
        <n v="987"/>
        <n v="1442"/>
        <n v="432"/>
        <n v="122"/>
        <n v="215"/>
        <n v="236"/>
        <n v="329"/>
        <n v="184"/>
        <n v="209"/>
        <n v="465"/>
        <n v="583"/>
        <n v="715"/>
        <n v="480"/>
        <n v="498"/>
        <n v="751"/>
        <n v="762"/>
        <n v="639"/>
        <n v="182"/>
        <n v="1098"/>
        <n v="195"/>
        <n v="181"/>
        <n v="350"/>
        <n v="418"/>
        <n v="485"/>
        <n v="858"/>
        <n v="1610"/>
        <n v="1580"/>
        <n v="626"/>
        <n v="119"/>
        <n v="252"/>
        <n v="279"/>
        <n v="309"/>
        <n v="376"/>
        <n v="567"/>
        <n v="450"/>
        <n v="765"/>
        <n v="599"/>
        <n v="698"/>
        <n v="894"/>
        <n v="179"/>
        <n v="162"/>
        <n v="98"/>
        <n v="885"/>
        <n v="572"/>
        <n v="286"/>
        <n v="191"/>
        <n v="116"/>
        <n v="290"/>
        <n v="310"/>
        <n v="165"/>
        <n v="167"/>
        <n v="542"/>
        <n v="133"/>
        <n v="168"/>
        <n v="86"/>
        <n v="243"/>
        <n v="224"/>
        <n v="223"/>
        <n v="351"/>
        <n v="521"/>
        <n v="240"/>
        <n v="316"/>
        <n v="346"/>
        <n v="872"/>
        <n v="1595"/>
        <n v="898"/>
        <n v="425"/>
        <n v="652"/>
        <n v="413"/>
        <n v="301"/>
        <n v="231"/>
        <n v="384"/>
        <n v="995"/>
        <n v="210"/>
        <n v="270"/>
        <n v="190"/>
        <n v="372"/>
        <n v="306"/>
        <n v="348"/>
        <n v="895"/>
        <n v="2818"/>
        <n v="396"/>
        <n v="266"/>
        <n v="156"/>
        <n v="625"/>
        <n v="1552"/>
        <n v="853"/>
        <n v="439"/>
        <n v="278"/>
        <n v="140"/>
        <n v="193"/>
        <n v="176"/>
        <n v="304"/>
        <n v="388"/>
        <n v="379"/>
        <n v="401"/>
        <n v="218"/>
        <n v="553"/>
        <n v="205"/>
        <n v="273"/>
        <n v="640"/>
        <n v="1385"/>
        <n v="754"/>
        <n v="206"/>
        <n v="166"/>
        <n v="137"/>
        <n v="235"/>
        <n v="452"/>
        <n v="38"/>
        <n v="255"/>
        <n v="471"/>
        <n v="510"/>
        <n v="1254"/>
        <n v="1736"/>
        <n v="2575"/>
        <n v="438"/>
        <n v="445"/>
        <n v="151"/>
        <n v="371"/>
        <n v="602"/>
        <n v="1016"/>
        <n v="337"/>
        <n v="305"/>
        <n v="461"/>
        <n v="57"/>
        <n v="71"/>
        <n v="1295"/>
        <n v="837"/>
        <n v="81"/>
        <n v="315"/>
        <n v="269"/>
        <n v="523"/>
        <n v="1283"/>
        <n v="2304"/>
        <n v="742"/>
        <n v="298"/>
        <n v="454"/>
        <n v="299"/>
        <n v="433"/>
        <n v="736"/>
        <n v="2695"/>
        <n v="4046"/>
        <n v="2048"/>
        <n v="146"/>
        <n v="710"/>
        <n v="114"/>
        <n v="275"/>
        <n v="336"/>
        <n v="152"/>
        <n v="312"/>
        <n v="819"/>
        <n v="2555"/>
        <n v="1206"/>
        <n v="268"/>
        <n v="237"/>
        <n v="499"/>
        <n v="482"/>
        <n v="649"/>
        <n v="744"/>
        <n v="687"/>
        <n v="524"/>
        <n v="1358"/>
        <n v="2044"/>
        <n v="1931"/>
        <n v="2169"/>
        <n v="2271"/>
        <n v="453"/>
        <n v="355"/>
        <n v="317"/>
        <n v="227"/>
        <n v="262"/>
        <n v="500"/>
        <n v="664"/>
        <n v="892"/>
        <n v="150"/>
        <n v="271"/>
        <n v="283"/>
        <n v="416"/>
        <n v="2287"/>
        <n v="3300"/>
        <n v="2583"/>
        <n v="263"/>
        <n v="988"/>
        <n v="4080"/>
        <n v="3627"/>
        <n v="2965"/>
        <n v="349"/>
        <n v="204"/>
        <n v="228"/>
        <n v="431"/>
        <n v="707"/>
        <n v="1907"/>
        <n v="83"/>
        <n v="256"/>
        <n v="187"/>
        <n v="172"/>
        <n v="430"/>
        <n v="1059"/>
        <n v="906"/>
        <n v="232"/>
        <n v="211"/>
        <n v="478"/>
        <n v="616"/>
        <n v="128"/>
        <n v="163"/>
        <n v="175"/>
        <n v="331"/>
        <n v="292"/>
        <n v="314"/>
        <n v="199"/>
        <n v="196"/>
        <n v="291"/>
        <n v="410"/>
        <n v="353"/>
        <n v="208"/>
        <n v="362"/>
        <n v="565"/>
        <n v="387"/>
        <n v="367"/>
        <n v="3185"/>
        <n v="575"/>
        <n v="393"/>
        <n v="333"/>
        <n v="280"/>
        <n v="2717"/>
        <n v="813"/>
        <n v="183"/>
        <n v="476"/>
        <n v="697"/>
        <n v="264"/>
        <n v="288"/>
        <n v="319"/>
        <n v="979"/>
        <n v="203"/>
        <n v="285"/>
        <n v="643"/>
        <n v="276"/>
        <n v="844"/>
        <n v="326"/>
        <n v="953"/>
        <n v="3345"/>
        <n v="194"/>
        <n v="889"/>
        <n v="1852"/>
        <n v="2107"/>
        <n v="703"/>
        <n v="265"/>
        <n v="428"/>
        <n v="577"/>
        <n v="587"/>
        <n v="1775"/>
        <n v="2662"/>
        <n v="2980"/>
        <n v="177"/>
        <n v="322"/>
        <n v="790"/>
        <n v="539"/>
        <n v="449"/>
        <n v="303"/>
        <n v="711"/>
        <n v="343"/>
        <n v="397"/>
        <n v="325"/>
        <n v="277"/>
        <n v="824"/>
        <n v="888"/>
        <n v="247"/>
        <n v="620"/>
        <n v="121"/>
        <n v="743"/>
        <n v="370"/>
        <n v="466"/>
        <n v="527"/>
        <n v="505"/>
        <n v="383"/>
        <n v="369"/>
        <n v="1462"/>
        <n v="1074"/>
        <n v="1586"/>
        <n v="549"/>
        <n v="489"/>
        <n v="356"/>
        <n v="739"/>
        <n v="936"/>
        <n v="390"/>
        <n v="679"/>
        <n v="1049"/>
        <n v="469"/>
        <n v="257"/>
        <n v="600"/>
        <n v="685"/>
        <n v="313"/>
        <n v="174"/>
        <n v="932"/>
        <n v="617"/>
        <n v="709"/>
        <n v="615"/>
        <n v="651"/>
        <n v="380"/>
        <n v="260"/>
        <n v="481"/>
        <n v="1503"/>
        <n v="1209"/>
        <n v="701"/>
        <n v="849"/>
        <n v="282"/>
        <n v="197"/>
        <n v="293"/>
        <n v="419"/>
        <n v="528"/>
        <n v="457"/>
        <n v="908"/>
        <n v="8345"/>
        <n v="5161"/>
        <n v="1922"/>
        <n v="525"/>
        <n v="787"/>
        <n v="1465"/>
        <n v="2077"/>
        <n v="882"/>
        <n v="554"/>
        <n v="491"/>
        <n v="1271"/>
        <n v="2511"/>
        <n v="1124"/>
        <n v="496"/>
        <n v="1459"/>
        <n v="810"/>
        <n v="676"/>
        <n v="541"/>
        <n v="722"/>
        <n v="536"/>
        <n v="456"/>
        <n v="446"/>
        <n v="555"/>
        <n v="747"/>
        <n v="879"/>
        <n v="998"/>
        <n v="201"/>
        <n v="520"/>
        <n v="718"/>
        <n v="261"/>
        <n v="566"/>
        <n v="415"/>
        <n v="899"/>
        <n v="2975"/>
        <n v="1562"/>
        <n v="3057"/>
        <n v="460"/>
        <n v="689"/>
        <n v="800"/>
        <n v="958"/>
        <n v="1804"/>
        <n v="1109"/>
        <n v="509"/>
        <n v="731"/>
        <n v="841"/>
        <n v="588"/>
        <n v="245"/>
        <n v="345"/>
        <n v="399"/>
        <n v="170"/>
        <n v="1065"/>
        <n v="682"/>
        <n v="556"/>
        <n v="1037"/>
        <n v="801"/>
      </sharedItems>
    </cacheField>
    <cacheField name="." numFmtId="0">
      <sharedItems containsNonDate="0" containsString="0" containsBlank="1"/>
    </cacheField>
    <cacheField name="Priority" numFmtId="0">
      <sharedItems/>
    </cacheField>
  </cacheFields>
  <extLst>
    <ext xmlns:x14="http://schemas.microsoft.com/office/spreadsheetml/2009/9/main" uri="{725AE2AE-9491-48be-B2B4-4EB974FC3084}">
      <x14:pivotCacheDefinition pivotCacheId="7385921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8">
  <r>
    <x v="0"/>
    <x v="0"/>
    <x v="0"/>
    <n v="835.52631578947364"/>
    <n v="118.58433544566402"/>
    <x v="0"/>
    <m/>
    <s v="Low: not new model and bad rotation"/>
  </r>
  <r>
    <x v="0"/>
    <x v="0"/>
    <x v="1"/>
    <n v="2040"/>
    <n v="170.63079777365493"/>
    <x v="1"/>
    <m/>
    <s v="Low: not new model and bad rotation"/>
  </r>
  <r>
    <x v="0"/>
    <x v="0"/>
    <x v="2"/>
    <n v="1409.6153846153845"/>
    <n v="115.52177607755468"/>
    <x v="2"/>
    <m/>
    <s v="Low: not new model and bad rotation"/>
  </r>
  <r>
    <x v="0"/>
    <x v="0"/>
    <x v="3"/>
    <n v="2062.5"/>
    <n v="102.07587730470921"/>
    <x v="3"/>
    <m/>
    <s v="Moderate: fair price and regular to good rotation"/>
  </r>
  <r>
    <x v="0"/>
    <x v="0"/>
    <x v="4"/>
    <n v="2933.3333333333335"/>
    <n v="118.70367049258728"/>
    <x v="4"/>
    <m/>
    <s v="Low: not new model and bad rotation"/>
  </r>
  <r>
    <x v="0"/>
    <x v="0"/>
    <x v="5"/>
    <n v="2983.3333333333335"/>
    <n v="117.37828885396753"/>
    <x v="5"/>
    <m/>
    <s v="Low: not new model and bad rotation"/>
  </r>
  <r>
    <x v="0"/>
    <x v="1"/>
    <x v="6"/>
    <n v="18287.623762376239"/>
    <n v="98.802078847061807"/>
    <x v="6"/>
    <m/>
    <s v="Moderate: fair price and regular to good rotation"/>
  </r>
  <r>
    <x v="0"/>
    <x v="1"/>
    <x v="7"/>
    <n v="20009.375"/>
    <n v="101.12042467710812"/>
    <x v="7"/>
    <m/>
    <s v="Moderate: fair price and regular to good rotation"/>
  </r>
  <r>
    <x v="0"/>
    <x v="1"/>
    <x v="8"/>
    <n v="21208.333333333332"/>
    <n v="97.601497987837391"/>
    <x v="8"/>
    <m/>
    <s v="Critic: well priced/underrated and new, but bad rotation"/>
  </r>
  <r>
    <x v="0"/>
    <x v="2"/>
    <x v="9"/>
    <n v="608.33333333333337"/>
    <n v="124.77659950512547"/>
    <x v="8"/>
    <m/>
    <s v="Low: not new model and bad rotation"/>
  </r>
  <r>
    <x v="0"/>
    <x v="2"/>
    <x v="10"/>
    <n v="516.66666666666663"/>
    <n v="68.953325446567149"/>
    <x v="8"/>
    <m/>
    <s v="Low: not new model and bad rotation"/>
  </r>
  <r>
    <x v="0"/>
    <x v="2"/>
    <x v="11"/>
    <n v="980"/>
    <n v="85.243421052631589"/>
    <x v="1"/>
    <m/>
    <s v="Low: not new model and bad rotation"/>
  </r>
  <r>
    <x v="0"/>
    <x v="2"/>
    <x v="0"/>
    <n v="1050"/>
    <n v="123.79874213836479"/>
    <x v="4"/>
    <m/>
    <s v="Low: not new model and bad rotation"/>
  </r>
  <r>
    <x v="0"/>
    <x v="2"/>
    <x v="1"/>
    <n v="1050"/>
    <n v="75.720048785064265"/>
    <x v="9"/>
    <m/>
    <s v="Low: not new model and bad rotation"/>
  </r>
  <r>
    <x v="0"/>
    <x v="2"/>
    <x v="2"/>
    <n v="1250"/>
    <n v="115.92343819818792"/>
    <x v="9"/>
    <m/>
    <s v="Low: not new model and bad rotation"/>
  </r>
  <r>
    <x v="0"/>
    <x v="2"/>
    <x v="12"/>
    <n v="1375"/>
    <n v="110.02293408281328"/>
    <x v="10"/>
    <m/>
    <s v="Low: not new model and bad rotation"/>
  </r>
  <r>
    <x v="0"/>
    <x v="2"/>
    <x v="3"/>
    <n v="4250"/>
    <n v="159.34371523915462"/>
    <x v="11"/>
    <m/>
    <s v="Low: not new model and bad rotation"/>
  </r>
  <r>
    <x v="0"/>
    <x v="3"/>
    <x v="13"/>
    <n v="475"/>
    <n v="200"/>
    <x v="11"/>
    <m/>
    <s v="Low: not new model and bad rotation"/>
  </r>
  <r>
    <x v="0"/>
    <x v="3"/>
    <x v="9"/>
    <n v="950"/>
    <n v="122.22222222222221"/>
    <x v="4"/>
    <m/>
    <s v="Low: not new model and bad rotation"/>
  </r>
  <r>
    <x v="0"/>
    <x v="3"/>
    <x v="10"/>
    <n v="412.5"/>
    <n v="57.349537037037038"/>
    <x v="11"/>
    <m/>
    <s v="Low: not new model and bad rotation"/>
  </r>
  <r>
    <x v="0"/>
    <x v="4"/>
    <x v="3"/>
    <n v="2997.6744186046512"/>
    <n v="100.39910893333767"/>
    <x v="12"/>
    <m/>
    <s v="Moderate: fair price and regular to good rotation"/>
  </r>
  <r>
    <x v="0"/>
    <x v="4"/>
    <x v="4"/>
    <n v="3427.4038461538462"/>
    <n v="108.42650772426282"/>
    <x v="13"/>
    <m/>
    <s v="Moderate: fair price and regular to good rotation"/>
  </r>
  <r>
    <x v="0"/>
    <x v="4"/>
    <x v="5"/>
    <n v="3978.7735849056603"/>
    <n v="102.77500914758086"/>
    <x v="14"/>
    <m/>
    <s v="Moderate: fair price and regular to good rotation"/>
  </r>
  <r>
    <x v="0"/>
    <x v="4"/>
    <x v="14"/>
    <n v="4845.2830188679245"/>
    <n v="99.203485067231327"/>
    <x v="14"/>
    <m/>
    <s v="Moderate: fair price and regular to good rotation"/>
  </r>
  <r>
    <x v="0"/>
    <x v="4"/>
    <x v="15"/>
    <n v="6533.854166666667"/>
    <n v="101.61245700262386"/>
    <x v="15"/>
    <m/>
    <s v="Moderate: fair price and regular to good rotation"/>
  </r>
  <r>
    <x v="0"/>
    <x v="4"/>
    <x v="16"/>
    <n v="7590.3669724770643"/>
    <n v="101.34884852834061"/>
    <x v="16"/>
    <m/>
    <s v="Moderate: fair price and regular to good rotation"/>
  </r>
  <r>
    <x v="0"/>
    <x v="4"/>
    <x v="17"/>
    <n v="12953.797468354431"/>
    <n v="101.05130847967122"/>
    <x v="17"/>
    <m/>
    <s v="Moderate: fair price and regular to good rotation"/>
  </r>
  <r>
    <x v="0"/>
    <x v="4"/>
    <x v="18"/>
    <n v="14335.317460317461"/>
    <n v="101.64926181576963"/>
    <x v="18"/>
    <m/>
    <s v="Moderate: fair price and regular to good rotation"/>
  </r>
  <r>
    <x v="0"/>
    <x v="4"/>
    <x v="19"/>
    <n v="17065.322580645163"/>
    <n v="99.810580329262734"/>
    <x v="19"/>
    <m/>
    <s v="Moderate: fair price and regular to good rotation"/>
  </r>
  <r>
    <x v="0"/>
    <x v="4"/>
    <x v="20"/>
    <n v="21541.666666666668"/>
    <n v="100.08289492110423"/>
    <x v="20"/>
    <m/>
    <s v="Moderate: fair price and regular to good rotation"/>
  </r>
  <r>
    <x v="0"/>
    <x v="4"/>
    <x v="21"/>
    <n v="23752.51798561151"/>
    <n v="99.873878234056036"/>
    <x v="21"/>
    <m/>
    <s v="Moderate: fair price and regular to good rotation"/>
  </r>
  <r>
    <x v="0"/>
    <x v="4"/>
    <x v="22"/>
    <n v="27163.434903047091"/>
    <n v="98.72520678043999"/>
    <x v="22"/>
    <m/>
    <s v="Moderate: fair price and regular to good rotation"/>
  </r>
  <r>
    <x v="0"/>
    <x v="4"/>
    <x v="6"/>
    <n v="31901.063829787236"/>
    <n v="99.206278696412895"/>
    <x v="23"/>
    <m/>
    <s v="Moderate: fair price and regular to good rotation"/>
  </r>
  <r>
    <x v="0"/>
    <x v="4"/>
    <x v="7"/>
    <n v="39527.5"/>
    <n v="98.587865472193101"/>
    <x v="24"/>
    <m/>
    <s v="Moderate: fair price and regular to good rotation"/>
  </r>
  <r>
    <x v="0"/>
    <x v="4"/>
    <x v="8"/>
    <n v="41225"/>
    <n v="97.811891959517681"/>
    <x v="9"/>
    <m/>
    <s v="Critic: well priced/underrated and new, but bad rotation"/>
  </r>
  <r>
    <x v="0"/>
    <x v="5"/>
    <x v="17"/>
    <n v="10017.460317460318"/>
    <n v="98.568330435997154"/>
    <x v="25"/>
    <m/>
    <s v="Moderate: fair price and regular to good rotation"/>
  </r>
  <r>
    <x v="0"/>
    <x v="5"/>
    <x v="18"/>
    <n v="10590.425531914894"/>
    <n v="101.46140239035215"/>
    <x v="23"/>
    <m/>
    <s v="Moderate: fair price and regular to good rotation"/>
  </r>
  <r>
    <x v="0"/>
    <x v="5"/>
    <x v="19"/>
    <n v="11826.923076923076"/>
    <n v="96.235684058858226"/>
    <x v="2"/>
    <m/>
    <s v="Low: not new model and bad rotation"/>
  </r>
  <r>
    <x v="0"/>
    <x v="5"/>
    <x v="20"/>
    <n v="16028.571428571429"/>
    <n v="101.43954312808835"/>
    <x v="26"/>
    <m/>
    <s v="Moderate: fair price and regular to good rotation"/>
  </r>
  <r>
    <x v="0"/>
    <x v="5"/>
    <x v="21"/>
    <n v="17726.5625"/>
    <n v="100.99474977200434"/>
    <x v="7"/>
    <m/>
    <s v="Moderate: fair price and regular to good rotation"/>
  </r>
  <r>
    <x v="0"/>
    <x v="5"/>
    <x v="22"/>
    <n v="21795.212765957447"/>
    <n v="99.938041806338759"/>
    <x v="27"/>
    <m/>
    <s v="Moderate: fair price and regular to good rotation"/>
  </r>
  <r>
    <x v="0"/>
    <x v="5"/>
    <x v="6"/>
    <n v="25207.638888888891"/>
    <n v="98.612438649845927"/>
    <x v="28"/>
    <m/>
    <s v="Moderate: fair price and regular to good rotation"/>
  </r>
  <r>
    <x v="0"/>
    <x v="5"/>
    <x v="7"/>
    <n v="29426.923076923078"/>
    <n v="99.723691176492522"/>
    <x v="29"/>
    <m/>
    <s v="Moderate: fair price and regular to good rotation"/>
  </r>
  <r>
    <x v="0"/>
    <x v="5"/>
    <x v="8"/>
    <n v="33377.272727272728"/>
    <n v="102.70489111612943"/>
    <x v="30"/>
    <m/>
    <s v="Critic: well priced/underrated and new, but bad rotation"/>
  </r>
  <r>
    <x v="0"/>
    <x v="6"/>
    <x v="11"/>
    <n v="1700"/>
    <n v="219.35483870967741"/>
    <x v="31"/>
    <m/>
    <s v="Low: not new model and bad rotation"/>
  </r>
  <r>
    <x v="0"/>
    <x v="6"/>
    <x v="0"/>
    <n v="940"/>
    <n v="108.42268842268841"/>
    <x v="1"/>
    <m/>
    <s v="Low: not new model and bad rotation"/>
  </r>
  <r>
    <x v="0"/>
    <x v="6"/>
    <x v="1"/>
    <n v="1510.7142857142858"/>
    <n v="85.525809301445818"/>
    <x v="32"/>
    <m/>
    <s v="Low: not new model and bad rotation"/>
  </r>
  <r>
    <x v="0"/>
    <x v="6"/>
    <x v="2"/>
    <n v="1087.5"/>
    <n v="71.856585226683265"/>
    <x v="9"/>
    <m/>
    <s v="Low: not new model and bad rotation"/>
  </r>
  <r>
    <x v="0"/>
    <x v="6"/>
    <x v="12"/>
    <n v="1375"/>
    <n v="97.623130457802304"/>
    <x v="33"/>
    <m/>
    <s v="Low: not new model and bad rotation"/>
  </r>
  <r>
    <x v="0"/>
    <x v="6"/>
    <x v="3"/>
    <n v="1450"/>
    <n v="76.294078925657871"/>
    <x v="9"/>
    <m/>
    <s v="Low: not new model and bad rotation"/>
  </r>
  <r>
    <x v="0"/>
    <x v="6"/>
    <x v="4"/>
    <n v="3088.8888888888887"/>
    <n v="107.56923101433594"/>
    <x v="5"/>
    <m/>
    <s v="Low: not new model and bad rotation"/>
  </r>
  <r>
    <x v="0"/>
    <x v="6"/>
    <x v="5"/>
    <n v="2566.6666666666665"/>
    <n v="106.20380878667576"/>
    <x v="4"/>
    <m/>
    <s v="Low: not new model and bad rotation"/>
  </r>
  <r>
    <x v="0"/>
    <x v="6"/>
    <x v="14"/>
    <n v="3885.7142857142858"/>
    <n v="109.42636192294106"/>
    <x v="34"/>
    <m/>
    <s v="Low: not new model and bad rotation"/>
  </r>
  <r>
    <x v="0"/>
    <x v="6"/>
    <x v="15"/>
    <n v="6611.7647058823532"/>
    <n v="102.24567070148395"/>
    <x v="35"/>
    <m/>
    <s v="Low: not new model and bad rotation"/>
  </r>
  <r>
    <x v="0"/>
    <x v="6"/>
    <x v="16"/>
    <n v="5733.333333333333"/>
    <n v="79.781310613040503"/>
    <x v="4"/>
    <m/>
    <s v="Low: not new model and bad rotation"/>
  </r>
  <r>
    <x v="0"/>
    <x v="6"/>
    <x v="17"/>
    <n v="9691.6666666666661"/>
    <n v="110.68603007474854"/>
    <x v="10"/>
    <m/>
    <s v="Low: not new model and bad rotation"/>
  </r>
  <r>
    <x v="0"/>
    <x v="6"/>
    <x v="18"/>
    <n v="10008.333333333334"/>
    <n v="99.068290729032057"/>
    <x v="10"/>
    <m/>
    <s v="Low: not new model and bad rotation"/>
  </r>
  <r>
    <x v="0"/>
    <x v="6"/>
    <x v="19"/>
    <n v="15266.666666666666"/>
    <n v="99.425593793427893"/>
    <x v="8"/>
    <m/>
    <s v="Low: not new model and bad rotation"/>
  </r>
  <r>
    <x v="0"/>
    <x v="6"/>
    <x v="20"/>
    <n v="17620"/>
    <n v="95.619519294313051"/>
    <x v="1"/>
    <m/>
    <s v="Low: not new model and bad rotation"/>
  </r>
  <r>
    <x v="0"/>
    <x v="6"/>
    <x v="22"/>
    <n v="23750"/>
    <n v="98.140495867768593"/>
    <x v="31"/>
    <m/>
    <s v="Critic: well priced/underrated and new, but bad rotation"/>
  </r>
  <r>
    <x v="0"/>
    <x v="7"/>
    <x v="7"/>
    <n v="30644.117647058825"/>
    <n v="96.713961658976288"/>
    <x v="35"/>
    <m/>
    <s v="Critic: well priced/underrated and new, but bad rotation"/>
  </r>
  <r>
    <x v="0"/>
    <x v="8"/>
    <x v="4"/>
    <n v="3382.5"/>
    <n v="106.97205187364423"/>
    <x v="36"/>
    <m/>
    <s v="Low: not new model and bad rotation"/>
  </r>
  <r>
    <x v="0"/>
    <x v="8"/>
    <x v="5"/>
    <n v="3784.375"/>
    <n v="99.60778542356941"/>
    <x v="7"/>
    <m/>
    <s v="Moderate: fair price and regular to good rotation"/>
  </r>
  <r>
    <x v="0"/>
    <x v="8"/>
    <x v="14"/>
    <n v="3800"/>
    <n v="105.78078362762791"/>
    <x v="37"/>
    <m/>
    <s v="Moderate: fair price and regular to good rotation"/>
  </r>
  <r>
    <x v="0"/>
    <x v="8"/>
    <x v="15"/>
    <n v="4665"/>
    <n v="95.316238858275383"/>
    <x v="38"/>
    <m/>
    <s v="Moderate: fair price and regular to good rotation"/>
  </r>
  <r>
    <x v="0"/>
    <x v="8"/>
    <x v="16"/>
    <n v="6740"/>
    <n v="99.467297394901749"/>
    <x v="38"/>
    <m/>
    <s v="Moderate: fair price and regular to good rotation"/>
  </r>
  <r>
    <x v="0"/>
    <x v="9"/>
    <x v="11"/>
    <n v="541.66666666666663"/>
    <n v="93.87334887334886"/>
    <x v="8"/>
    <m/>
    <s v="Low: not new model and bad rotation"/>
  </r>
  <r>
    <x v="0"/>
    <x v="9"/>
    <x v="0"/>
    <n v="1362.5"/>
    <n v="115.63022171717824"/>
    <x v="9"/>
    <m/>
    <s v="Low: not new model and bad rotation"/>
  </r>
  <r>
    <x v="0"/>
    <x v="9"/>
    <x v="1"/>
    <n v="1210"/>
    <n v="131.69293939995868"/>
    <x v="1"/>
    <m/>
    <s v="Low: not new model and bad rotation"/>
  </r>
  <r>
    <x v="0"/>
    <x v="9"/>
    <x v="2"/>
    <n v="1504.4117647058824"/>
    <n v="110.93251664080681"/>
    <x v="39"/>
    <m/>
    <s v="Low: overrated regular model (not new) with regular rotation"/>
  </r>
  <r>
    <x v="0"/>
    <x v="9"/>
    <x v="12"/>
    <n v="1591.1764705882354"/>
    <n v="101.86837163618605"/>
    <x v="40"/>
    <m/>
    <s v="Moderate: fair price and regular to good rotation"/>
  </r>
  <r>
    <x v="0"/>
    <x v="9"/>
    <x v="3"/>
    <n v="1968.9655172413793"/>
    <n v="112.44171877193145"/>
    <x v="41"/>
    <m/>
    <s v="Low: overrated regular model (not new) with regular rotation"/>
  </r>
  <r>
    <x v="0"/>
    <x v="9"/>
    <x v="4"/>
    <n v="2205.9701492537315"/>
    <n v="96.7483046428016"/>
    <x v="42"/>
    <m/>
    <s v="Moderate: fair price and regular to good rotation"/>
  </r>
  <r>
    <x v="0"/>
    <x v="9"/>
    <x v="5"/>
    <n v="2767.9487179487178"/>
    <n v="113.61107520267316"/>
    <x v="43"/>
    <m/>
    <s v="Top Tier: premium vehicules that tend to be sold above market prices"/>
  </r>
  <r>
    <x v="0"/>
    <x v="9"/>
    <x v="14"/>
    <n v="4702.7027027027025"/>
    <n v="100.92728275076536"/>
    <x v="44"/>
    <m/>
    <s v="Moderate: fair price and regular to good rotation"/>
  </r>
  <r>
    <x v="0"/>
    <x v="9"/>
    <x v="15"/>
    <n v="5836.2903225806449"/>
    <n v="95.3073377022221"/>
    <x v="45"/>
    <m/>
    <s v="Moderate: fair price and regular to good rotation"/>
  </r>
  <r>
    <x v="0"/>
    <x v="9"/>
    <x v="16"/>
    <n v="7257.3232323232323"/>
    <n v="100.41320569335797"/>
    <x v="46"/>
    <m/>
    <s v="Moderate: fair price and regular to good rotation"/>
  </r>
  <r>
    <x v="0"/>
    <x v="9"/>
    <x v="17"/>
    <n v="9745.8333333333339"/>
    <n v="98.109664595295996"/>
    <x v="47"/>
    <m/>
    <s v="Moderate: fair price and regular to good rotation"/>
  </r>
  <r>
    <x v="0"/>
    <x v="9"/>
    <x v="18"/>
    <n v="10376.377952755905"/>
    <n v="98.343817292115418"/>
    <x v="48"/>
    <m/>
    <s v="Moderate: fair price and regular to good rotation"/>
  </r>
  <r>
    <x v="0"/>
    <x v="9"/>
    <x v="19"/>
    <n v="14250"/>
    <n v="100.44335992565146"/>
    <x v="49"/>
    <m/>
    <s v="Moderate: fair price and regular to good rotation"/>
  </r>
  <r>
    <x v="0"/>
    <x v="9"/>
    <x v="20"/>
    <n v="15946.428571428571"/>
    <n v="99.528135701939249"/>
    <x v="50"/>
    <m/>
    <s v="Moderate: fair price and regular to good rotation"/>
  </r>
  <r>
    <x v="0"/>
    <x v="9"/>
    <x v="21"/>
    <n v="17406.25"/>
    <n v="101.80505356454825"/>
    <x v="20"/>
    <m/>
    <s v="Moderate: fair price and regular to good rotation"/>
  </r>
  <r>
    <x v="0"/>
    <x v="9"/>
    <x v="22"/>
    <n v="19679.469273743016"/>
    <n v="99.715687574838796"/>
    <x v="51"/>
    <m/>
    <s v="Moderate: fair price and regular to good rotation"/>
  </r>
  <r>
    <x v="0"/>
    <x v="9"/>
    <x v="6"/>
    <n v="23156"/>
    <n v="96.953455420636274"/>
    <x v="52"/>
    <m/>
    <s v="Moderate: fair price and regular to good rotation"/>
  </r>
  <r>
    <x v="0"/>
    <x v="9"/>
    <x v="7"/>
    <n v="25509.090909090908"/>
    <n v="100.94538765938955"/>
    <x v="30"/>
    <m/>
    <s v="Critic: well priced/underrated and new, but bad rotation"/>
  </r>
  <r>
    <x v="0"/>
    <x v="10"/>
    <x v="8"/>
    <n v="26200"/>
    <n v="101.15830115830116"/>
    <x v="31"/>
    <m/>
    <s v="Critic: well priced/underrated and new, but bad rotation"/>
  </r>
  <r>
    <x v="0"/>
    <x v="11"/>
    <x v="14"/>
    <n v="5068.333333333333"/>
    <n v="104.71060829694285"/>
    <x v="53"/>
    <m/>
    <s v="Moderate: fair price and regular to good rotation"/>
  </r>
  <r>
    <x v="0"/>
    <x v="11"/>
    <x v="15"/>
    <n v="5573.4042553191493"/>
    <n v="101.07613735841292"/>
    <x v="23"/>
    <m/>
    <s v="Moderate: fair price and regular to good rotation"/>
  </r>
  <r>
    <x v="0"/>
    <x v="11"/>
    <x v="16"/>
    <n v="7016.3793103448279"/>
    <n v="99.813427709811464"/>
    <x v="54"/>
    <m/>
    <s v="Moderate: fair price and regular to good rotation"/>
  </r>
  <r>
    <x v="0"/>
    <x v="11"/>
    <x v="17"/>
    <n v="7526.666666666667"/>
    <n v="100.3075425284084"/>
    <x v="55"/>
    <m/>
    <s v="Moderate: fair price and regular to good rotation"/>
  </r>
  <r>
    <x v="0"/>
    <x v="11"/>
    <x v="18"/>
    <n v="9951.5625"/>
    <n v="99.312487005277433"/>
    <x v="7"/>
    <m/>
    <s v="Moderate: fair price and regular to good rotation"/>
  </r>
  <r>
    <x v="0"/>
    <x v="11"/>
    <x v="19"/>
    <n v="11086.923076923076"/>
    <n v="99.747429356512768"/>
    <x v="56"/>
    <m/>
    <s v="Moderate: fair price and regular to good rotation"/>
  </r>
  <r>
    <x v="0"/>
    <x v="11"/>
    <x v="20"/>
    <n v="13225.735294117647"/>
    <n v="98.858459321897826"/>
    <x v="57"/>
    <m/>
    <s v="Moderate: fair price and regular to good rotation"/>
  </r>
  <r>
    <x v="0"/>
    <x v="11"/>
    <x v="21"/>
    <n v="15866.666666666666"/>
    <n v="101.42561134589461"/>
    <x v="58"/>
    <m/>
    <s v="Moderate: fair price and regular to good rotation"/>
  </r>
  <r>
    <x v="0"/>
    <x v="11"/>
    <x v="22"/>
    <n v="17144.122137404582"/>
    <n v="100.02115943813904"/>
    <x v="59"/>
    <m/>
    <s v="Moderate: fair price and regular to good rotation"/>
  </r>
  <r>
    <x v="0"/>
    <x v="11"/>
    <x v="6"/>
    <n v="20095"/>
    <n v="96.582112320651873"/>
    <x v="36"/>
    <m/>
    <s v="Critic: well priced/underrated and new, but bad rotation"/>
  </r>
  <r>
    <x v="0"/>
    <x v="11"/>
    <x v="7"/>
    <n v="21050"/>
    <n v="97.529956920559911"/>
    <x v="9"/>
    <m/>
    <s v="Critic: well priced/underrated and new, but bad rotation"/>
  </r>
  <r>
    <x v="0"/>
    <x v="12"/>
    <x v="21"/>
    <n v="16560"/>
    <n v="103.34116222189728"/>
    <x v="1"/>
    <m/>
    <s v="Low: not new model and bad rotation"/>
  </r>
  <r>
    <x v="0"/>
    <x v="12"/>
    <x v="22"/>
    <n v="18648.275862068964"/>
    <n v="103.1973887569889"/>
    <x v="41"/>
    <m/>
    <s v="Moderate: fair price and regular to good rotation"/>
  </r>
  <r>
    <x v="0"/>
    <x v="12"/>
    <x v="6"/>
    <n v="24650"/>
    <n v="98.034624662977151"/>
    <x v="11"/>
    <m/>
    <s v="Critic: well priced/underrated and new, but bad rotation"/>
  </r>
  <r>
    <x v="0"/>
    <x v="13"/>
    <x v="20"/>
    <n v="23634.615384615383"/>
    <n v="98.37630975490093"/>
    <x v="2"/>
    <m/>
    <s v="Low: not new model and bad rotation"/>
  </r>
  <r>
    <x v="0"/>
    <x v="13"/>
    <x v="21"/>
    <n v="24750"/>
    <n v="97.415266718759753"/>
    <x v="9"/>
    <m/>
    <s v="Low: not new model and bad rotation"/>
  </r>
  <r>
    <x v="0"/>
    <x v="13"/>
    <x v="22"/>
    <n v="28533.333333333332"/>
    <n v="99.925320334890003"/>
    <x v="60"/>
    <m/>
    <s v="Critic: well priced/underrated and new, but bad rotation"/>
  </r>
  <r>
    <x v="1"/>
    <x v="14"/>
    <x v="22"/>
    <n v="71000"/>
    <n v="240.67796610169489"/>
    <x v="31"/>
    <m/>
    <s v="Low: overrated new model with bad rotation"/>
  </r>
  <r>
    <x v="2"/>
    <x v="15"/>
    <x v="16"/>
    <n v="44000"/>
    <n v="109.75691840452009"/>
    <x v="4"/>
    <m/>
    <s v="Low: not new model and bad rotation"/>
  </r>
  <r>
    <x v="2"/>
    <x v="15"/>
    <x v="17"/>
    <n v="58333.333333333336"/>
    <n v="103.28002721295404"/>
    <x v="4"/>
    <m/>
    <s v="Low: not new model and bad rotation"/>
  </r>
  <r>
    <x v="2"/>
    <x v="16"/>
    <x v="21"/>
    <n v="98750"/>
    <n v="109.22386419149976"/>
    <x v="11"/>
    <m/>
    <s v="Low: not new model and bad rotation"/>
  </r>
  <r>
    <x v="2"/>
    <x v="17"/>
    <x v="17"/>
    <n v="47880"/>
    <n v="101.28765045865848"/>
    <x v="33"/>
    <m/>
    <s v="Low: not new model and bad rotation"/>
  </r>
  <r>
    <x v="2"/>
    <x v="17"/>
    <x v="18"/>
    <n v="54600"/>
    <n v="97.931462512848128"/>
    <x v="1"/>
    <m/>
    <s v="Low: not new model and bad rotation"/>
  </r>
  <r>
    <x v="2"/>
    <x v="17"/>
    <x v="19"/>
    <n v="57000"/>
    <n v="96.94824785333023"/>
    <x v="11"/>
    <m/>
    <s v="Low: not new model and bad rotation"/>
  </r>
  <r>
    <x v="3"/>
    <x v="18"/>
    <x v="16"/>
    <n v="6437.878787878788"/>
    <n v="101.07969463305088"/>
    <x v="61"/>
    <m/>
    <s v="Moderate: fair price and regular to good rotation"/>
  </r>
  <r>
    <x v="3"/>
    <x v="18"/>
    <x v="17"/>
    <n v="7424.0740740740739"/>
    <n v="112.69057571613423"/>
    <x v="62"/>
    <m/>
    <s v="Low: overrated regular model (not new) with regular rotation"/>
  </r>
  <r>
    <x v="3"/>
    <x v="18"/>
    <x v="18"/>
    <n v="8716.6666666666661"/>
    <n v="101.75388166772787"/>
    <x v="10"/>
    <m/>
    <s v="Low: not new model and bad rotation"/>
  </r>
  <r>
    <x v="3"/>
    <x v="18"/>
    <x v="19"/>
    <n v="10120.454545454546"/>
    <n v="98.270949404957392"/>
    <x v="63"/>
    <m/>
    <s v="Low: not new model and bad rotation"/>
  </r>
  <r>
    <x v="3"/>
    <x v="18"/>
    <x v="20"/>
    <n v="14370"/>
    <n v="99.392299779399394"/>
    <x v="64"/>
    <m/>
    <s v="Low: not new model and bad rotation"/>
  </r>
  <r>
    <x v="3"/>
    <x v="18"/>
    <x v="21"/>
    <n v="15617.5"/>
    <n v="100.63705576536022"/>
    <x v="36"/>
    <m/>
    <s v="Low: not new model and bad rotation"/>
  </r>
  <r>
    <x v="3"/>
    <x v="18"/>
    <x v="22"/>
    <n v="17386.170212765959"/>
    <n v="101.99778153553559"/>
    <x v="23"/>
    <m/>
    <s v="Moderate: fair price and regular to good rotation"/>
  </r>
  <r>
    <x v="3"/>
    <x v="18"/>
    <x v="6"/>
    <n v="17875"/>
    <n v="104.99250254418627"/>
    <x v="8"/>
    <m/>
    <s v="Critic: well priced/underrated and new, but bad rotation"/>
  </r>
  <r>
    <x v="3"/>
    <x v="18"/>
    <x v="8"/>
    <n v="24977.536231884056"/>
    <n v="98.531952096458795"/>
    <x v="65"/>
    <m/>
    <s v="Moderate: fair price and regular to good rotation"/>
  </r>
  <r>
    <x v="3"/>
    <x v="19"/>
    <x v="0"/>
    <n v="2200"/>
    <n v="195.55555555555554"/>
    <x v="31"/>
    <m/>
    <s v="Low: not new model and bad rotation"/>
  </r>
  <r>
    <x v="3"/>
    <x v="19"/>
    <x v="1"/>
    <n v="1032.5"/>
    <n v="108.13502191480386"/>
    <x v="33"/>
    <m/>
    <s v="Low: not new model and bad rotation"/>
  </r>
  <r>
    <x v="3"/>
    <x v="19"/>
    <x v="2"/>
    <n v="1101.7857142857142"/>
    <n v="89.585356980474529"/>
    <x v="34"/>
    <m/>
    <s v="Low: not new model and bad rotation"/>
  </r>
  <r>
    <x v="3"/>
    <x v="19"/>
    <x v="12"/>
    <n v="1425"/>
    <n v="106.74933359784119"/>
    <x v="2"/>
    <m/>
    <s v="Low: not new model and bad rotation"/>
  </r>
  <r>
    <x v="3"/>
    <x v="19"/>
    <x v="3"/>
    <n v="1240.4411764705883"/>
    <n v="79.602068460811068"/>
    <x v="39"/>
    <m/>
    <s v="Moderate: underrated regular model and regular rotation"/>
  </r>
  <r>
    <x v="3"/>
    <x v="19"/>
    <x v="4"/>
    <n v="2338.75"/>
    <n v="94.147050537293779"/>
    <x v="66"/>
    <m/>
    <s v="Moderate: fair price and regular to good rotation"/>
  </r>
  <r>
    <x v="3"/>
    <x v="19"/>
    <x v="5"/>
    <n v="2906.7961165048546"/>
    <n v="101.12655330654127"/>
    <x v="67"/>
    <m/>
    <s v="Moderate: fair price and regular to good rotation"/>
  </r>
  <r>
    <x v="3"/>
    <x v="19"/>
    <x v="14"/>
    <n v="3481.7567567567567"/>
    <n v="95.405395864656157"/>
    <x v="68"/>
    <m/>
    <s v="Moderate: fair price and regular to good rotation"/>
  </r>
  <r>
    <x v="3"/>
    <x v="19"/>
    <x v="15"/>
    <n v="4734.5982142857147"/>
    <n v="101.80062671180941"/>
    <x v="69"/>
    <m/>
    <s v="Moderate: fair price and regular to good rotation"/>
  </r>
  <r>
    <x v="3"/>
    <x v="19"/>
    <x v="16"/>
    <n v="5724.21875"/>
    <n v="97.816630772979821"/>
    <x v="70"/>
    <m/>
    <s v="Moderate: fair price and regular to good rotation"/>
  </r>
  <r>
    <x v="3"/>
    <x v="19"/>
    <x v="17"/>
    <n v="6654.7945205479455"/>
    <n v="95.527856887216714"/>
    <x v="71"/>
    <m/>
    <s v="Moderate: fair price and regular to good rotation"/>
  </r>
  <r>
    <x v="3"/>
    <x v="19"/>
    <x v="18"/>
    <n v="9031.6831683168311"/>
    <n v="99.157749708447966"/>
    <x v="72"/>
    <m/>
    <s v="Moderate: fair price and regular to good rotation"/>
  </r>
  <r>
    <x v="3"/>
    <x v="19"/>
    <x v="19"/>
    <n v="12330.30303030303"/>
    <n v="100.7271535398672"/>
    <x v="46"/>
    <m/>
    <s v="Moderate: fair price and regular to good rotation"/>
  </r>
  <r>
    <x v="3"/>
    <x v="19"/>
    <x v="20"/>
    <n v="14023.333333333334"/>
    <n v="98.349658129392736"/>
    <x v="73"/>
    <m/>
    <s v="Moderate: fair price and regular to good rotation"/>
  </r>
  <r>
    <x v="3"/>
    <x v="19"/>
    <x v="21"/>
    <n v="17061.111111111109"/>
    <n v="98.100164454030249"/>
    <x v="74"/>
    <m/>
    <s v="Moderate: fair price and regular to good rotation"/>
  </r>
  <r>
    <x v="3"/>
    <x v="19"/>
    <x v="22"/>
    <n v="20383.659217877095"/>
    <n v="99.276141461191784"/>
    <x v="75"/>
    <m/>
    <s v="Moderate: fair price and regular to good rotation"/>
  </r>
  <r>
    <x v="3"/>
    <x v="19"/>
    <x v="6"/>
    <n v="23044.142259414228"/>
    <n v="98.832701345524328"/>
    <x v="76"/>
    <m/>
    <s v="Moderate: fair price and regular to good rotation"/>
  </r>
  <r>
    <x v="3"/>
    <x v="19"/>
    <x v="7"/>
    <n v="27975.263157894737"/>
    <n v="99.582558682908328"/>
    <x v="77"/>
    <m/>
    <s v="Moderate: fair price and regular to good rotation"/>
  </r>
  <r>
    <x v="3"/>
    <x v="19"/>
    <x v="8"/>
    <n v="29714.285714285714"/>
    <n v="98.761483795415273"/>
    <x v="34"/>
    <m/>
    <s v="Critic: well priced/underrated and new, but bad rotation"/>
  </r>
  <r>
    <x v="3"/>
    <x v="20"/>
    <x v="18"/>
    <n v="18045"/>
    <n v="102.0542811444175"/>
    <x v="33"/>
    <m/>
    <s v="Low: not new model and bad rotation"/>
  </r>
  <r>
    <x v="3"/>
    <x v="20"/>
    <x v="19"/>
    <n v="17597.058823529413"/>
    <n v="97.727364593051192"/>
    <x v="39"/>
    <m/>
    <s v="Moderate: fair price and regular to good rotation"/>
  </r>
  <r>
    <x v="3"/>
    <x v="20"/>
    <x v="20"/>
    <n v="20004.545454545456"/>
    <n v="98.839585252564717"/>
    <x v="78"/>
    <m/>
    <s v="Moderate: fair price and regular to good rotation"/>
  </r>
  <r>
    <x v="3"/>
    <x v="20"/>
    <x v="21"/>
    <n v="21601.020408163266"/>
    <n v="100.64941642470851"/>
    <x v="79"/>
    <m/>
    <s v="Moderate: fair price and regular to good rotation"/>
  </r>
  <r>
    <x v="3"/>
    <x v="20"/>
    <x v="22"/>
    <n v="24394.166666666668"/>
    <n v="99.563223173776819"/>
    <x v="80"/>
    <m/>
    <s v="Moderate: fair price and regular to good rotation"/>
  </r>
  <r>
    <x v="3"/>
    <x v="20"/>
    <x v="6"/>
    <n v="28930.327868852459"/>
    <n v="98.641075901376567"/>
    <x v="81"/>
    <m/>
    <s v="Moderate: fair price and regular to good rotation"/>
  </r>
  <r>
    <x v="3"/>
    <x v="20"/>
    <x v="7"/>
    <n v="34701.25"/>
    <n v="99.256526598987108"/>
    <x v="66"/>
    <m/>
    <s v="Moderate: fair price and regular to good rotation"/>
  </r>
  <r>
    <x v="3"/>
    <x v="21"/>
    <x v="11"/>
    <n v="300"/>
    <n v="30"/>
    <x v="31"/>
    <m/>
    <s v="Low: not new model and bad rotation"/>
  </r>
  <r>
    <x v="3"/>
    <x v="21"/>
    <x v="0"/>
    <n v="350"/>
    <n v="37.837837837837839"/>
    <x v="31"/>
    <m/>
    <s v="Low: not new model and bad rotation"/>
  </r>
  <r>
    <x v="3"/>
    <x v="21"/>
    <x v="1"/>
    <n v="1218.75"/>
    <n v="101.96031746031746"/>
    <x v="9"/>
    <m/>
    <s v="Low: not new model and bad rotation"/>
  </r>
  <r>
    <x v="3"/>
    <x v="21"/>
    <x v="2"/>
    <n v="611.36363636363637"/>
    <n v="52.975500826485813"/>
    <x v="30"/>
    <m/>
    <s v="Low: not new model and bad rotation"/>
  </r>
  <r>
    <x v="3"/>
    <x v="21"/>
    <x v="12"/>
    <n v="2060"/>
    <n v="108.15890785491982"/>
    <x v="1"/>
    <m/>
    <s v="Low: not new model and bad rotation"/>
  </r>
  <r>
    <x v="3"/>
    <x v="21"/>
    <x v="3"/>
    <n v="1592.6470588235295"/>
    <n v="99.821856367113924"/>
    <x v="39"/>
    <m/>
    <s v="Moderate: fair price and regular to good rotation"/>
  </r>
  <r>
    <x v="3"/>
    <x v="21"/>
    <x v="4"/>
    <n v="2294.8717948717949"/>
    <n v="97.572569600068846"/>
    <x v="29"/>
    <m/>
    <s v="Moderate: fair price and regular to good rotation"/>
  </r>
  <r>
    <x v="3"/>
    <x v="21"/>
    <x v="5"/>
    <n v="2468.9655172413795"/>
    <n v="108.02766098291873"/>
    <x v="41"/>
    <m/>
    <s v="Moderate: fair price and regular to good rotation"/>
  </r>
  <r>
    <x v="3"/>
    <x v="21"/>
    <x v="14"/>
    <n v="2839.1304347826085"/>
    <n v="90.315313182302816"/>
    <x v="82"/>
    <m/>
    <s v="Moderate: fair price and regular to good rotation"/>
  </r>
  <r>
    <x v="3"/>
    <x v="21"/>
    <x v="15"/>
    <n v="5636.666666666667"/>
    <n v="96.191455831263596"/>
    <x v="53"/>
    <m/>
    <s v="Moderate: fair price and regular to good rotation"/>
  </r>
  <r>
    <x v="3"/>
    <x v="21"/>
    <x v="16"/>
    <n v="6854.4642857142853"/>
    <n v="100.63616302032092"/>
    <x v="83"/>
    <m/>
    <s v="Moderate: fair price and regular to good rotation"/>
  </r>
  <r>
    <x v="3"/>
    <x v="21"/>
    <x v="17"/>
    <n v="9004.2553191489369"/>
    <n v="100.34450377491416"/>
    <x v="23"/>
    <m/>
    <s v="Moderate: fair price and regular to good rotation"/>
  </r>
  <r>
    <x v="3"/>
    <x v="21"/>
    <x v="18"/>
    <n v="10879.878048780487"/>
    <n v="98.907481607016251"/>
    <x v="84"/>
    <m/>
    <s v="Moderate: fair price and regular to good rotation"/>
  </r>
  <r>
    <x v="3"/>
    <x v="21"/>
    <x v="19"/>
    <n v="14590.78947368421"/>
    <n v="96.014458670193378"/>
    <x v="0"/>
    <m/>
    <s v="Low: not new model and bad rotation"/>
  </r>
  <r>
    <x v="3"/>
    <x v="21"/>
    <x v="20"/>
    <n v="17329.629629629631"/>
    <n v="101.67220135919096"/>
    <x v="62"/>
    <m/>
    <s v="Moderate: fair price and regular to good rotation"/>
  </r>
  <r>
    <x v="3"/>
    <x v="21"/>
    <x v="21"/>
    <n v="23395.833333333332"/>
    <n v="101.35063322880201"/>
    <x v="85"/>
    <m/>
    <s v="Low: not new model and bad rotation"/>
  </r>
  <r>
    <x v="3"/>
    <x v="21"/>
    <x v="22"/>
    <n v="28225"/>
    <n v="100.05319742747406"/>
    <x v="86"/>
    <m/>
    <s v="Moderate: fair price and regular to good rotation"/>
  </r>
  <r>
    <x v="3"/>
    <x v="21"/>
    <x v="6"/>
    <n v="32494.354838709678"/>
    <n v="100.02645332013245"/>
    <x v="19"/>
    <m/>
    <s v="Moderate: fair price and regular to good rotation"/>
  </r>
  <r>
    <x v="3"/>
    <x v="21"/>
    <x v="7"/>
    <n v="40543.684210526313"/>
    <n v="99.568594642608844"/>
    <x v="77"/>
    <m/>
    <s v="Moderate: fair price and regular to good rotation"/>
  </r>
  <r>
    <x v="3"/>
    <x v="21"/>
    <x v="8"/>
    <n v="43677.272727272728"/>
    <n v="101.06265338738554"/>
    <x v="30"/>
    <m/>
    <s v="Critic: well priced/underrated and new, but bad rotation"/>
  </r>
  <r>
    <x v="3"/>
    <x v="22"/>
    <x v="22"/>
    <n v="39013.068181818184"/>
    <n v="99.889426839494774"/>
    <x v="49"/>
    <m/>
    <s v="Moderate: fair price and regular to good rotation"/>
  </r>
  <r>
    <x v="3"/>
    <x v="22"/>
    <x v="6"/>
    <n v="45072"/>
    <n v="100.43105327284894"/>
    <x v="87"/>
    <m/>
    <s v="Critic: well priced/underrated and new, but bad rotation"/>
  </r>
  <r>
    <x v="3"/>
    <x v="22"/>
    <x v="7"/>
    <n v="51977.5"/>
    <n v="99.780055126640235"/>
    <x v="36"/>
    <m/>
    <s v="Critic: well priced/underrated and new, but bad rotation"/>
  </r>
  <r>
    <x v="3"/>
    <x v="23"/>
    <x v="3"/>
    <n v="1350"/>
    <n v="78.33238081893758"/>
    <x v="9"/>
    <m/>
    <s v="Low: not new model and bad rotation"/>
  </r>
  <r>
    <x v="3"/>
    <x v="23"/>
    <x v="4"/>
    <n v="3200"/>
    <n v="125.49019607843137"/>
    <x v="31"/>
    <m/>
    <s v="Low: not new model and bad rotation"/>
  </r>
  <r>
    <x v="3"/>
    <x v="23"/>
    <x v="14"/>
    <n v="5162.9629629629626"/>
    <n v="96.976057677580627"/>
    <x v="62"/>
    <m/>
    <s v="Moderate: fair price and regular to good rotation"/>
  </r>
  <r>
    <x v="3"/>
    <x v="23"/>
    <x v="15"/>
    <n v="6945.1612903225805"/>
    <n v="96.189651065461689"/>
    <x v="88"/>
    <m/>
    <s v="Moderate: fair price and regular to good rotation"/>
  </r>
  <r>
    <x v="3"/>
    <x v="23"/>
    <x v="16"/>
    <n v="10050"/>
    <n v="99.569992678432158"/>
    <x v="36"/>
    <m/>
    <s v="Low: not new model and bad rotation"/>
  </r>
  <r>
    <x v="3"/>
    <x v="23"/>
    <x v="17"/>
    <n v="13958.333333333334"/>
    <n v="98.513584988686262"/>
    <x v="85"/>
    <m/>
    <s v="Low: not new model and bad rotation"/>
  </r>
  <r>
    <x v="3"/>
    <x v="23"/>
    <x v="18"/>
    <n v="16927.083333333332"/>
    <n v="100.28378202495749"/>
    <x v="85"/>
    <m/>
    <s v="Low: not new model and bad rotation"/>
  </r>
  <r>
    <x v="3"/>
    <x v="23"/>
    <x v="19"/>
    <n v="21440.625"/>
    <n v="96.777993946321629"/>
    <x v="89"/>
    <m/>
    <s v="Low: not new model and bad rotation"/>
  </r>
  <r>
    <x v="3"/>
    <x v="23"/>
    <x v="21"/>
    <n v="34957.692307692305"/>
    <n v="98.776314739336399"/>
    <x v="90"/>
    <m/>
    <s v="Moderate: fair price and regular to good rotation"/>
  </r>
  <r>
    <x v="3"/>
    <x v="23"/>
    <x v="22"/>
    <n v="41132.584269662919"/>
    <n v="100.74468708472226"/>
    <x v="91"/>
    <m/>
    <s v="Moderate: fair price and regular to good rotation"/>
  </r>
  <r>
    <x v="3"/>
    <x v="23"/>
    <x v="6"/>
    <n v="46765.384615384617"/>
    <n v="99.108583445642026"/>
    <x v="2"/>
    <m/>
    <s v="Critic: well priced/underrated and new, but bad rotation"/>
  </r>
  <r>
    <x v="3"/>
    <x v="23"/>
    <x v="7"/>
    <n v="60115.789473684214"/>
    <n v="98.588376770138851"/>
    <x v="0"/>
    <m/>
    <s v="Critic: well priced/underrated and new, but bad rotation"/>
  </r>
  <r>
    <x v="3"/>
    <x v="23"/>
    <x v="8"/>
    <n v="58500"/>
    <n v="88.63636363636364"/>
    <x v="31"/>
    <m/>
    <s v="Critic: well priced/underrated and new, but bad rotation"/>
  </r>
  <r>
    <x v="3"/>
    <x v="24"/>
    <x v="6"/>
    <n v="30368.518518518518"/>
    <n v="99.665090100231865"/>
    <x v="62"/>
    <m/>
    <s v="Moderate: fair price and regular to good rotation"/>
  </r>
  <r>
    <x v="3"/>
    <x v="24"/>
    <x v="7"/>
    <n v="35376.315789473687"/>
    <n v="99.363596675197314"/>
    <x v="0"/>
    <m/>
    <s v="Critic: well priced/underrated and new, but bad rotation"/>
  </r>
  <r>
    <x v="3"/>
    <x v="25"/>
    <x v="3"/>
    <n v="2450"/>
    <n v="111.36149299471407"/>
    <x v="8"/>
    <m/>
    <s v="Low: not new model and bad rotation"/>
  </r>
  <r>
    <x v="3"/>
    <x v="25"/>
    <x v="4"/>
    <n v="1108.3333333333333"/>
    <n v="43.418450456840993"/>
    <x v="8"/>
    <m/>
    <s v="Low: not new model and bad rotation"/>
  </r>
  <r>
    <x v="3"/>
    <x v="25"/>
    <x v="5"/>
    <n v="2760"/>
    <n v="98.793615626046517"/>
    <x v="1"/>
    <m/>
    <s v="Low: not new model and bad rotation"/>
  </r>
  <r>
    <x v="3"/>
    <x v="25"/>
    <x v="14"/>
    <n v="3200"/>
    <n v="94.846126359045243"/>
    <x v="32"/>
    <m/>
    <s v="Low: not new model and bad rotation"/>
  </r>
  <r>
    <x v="3"/>
    <x v="25"/>
    <x v="15"/>
    <n v="5350"/>
    <n v="97.177407080970994"/>
    <x v="33"/>
    <m/>
    <s v="Low: not new model and bad rotation"/>
  </r>
  <r>
    <x v="3"/>
    <x v="26"/>
    <x v="8"/>
    <n v="30400"/>
    <n v="103.4013605442177"/>
    <x v="31"/>
    <m/>
    <s v="Critic: well priced/underrated and new, but bad rotation"/>
  </r>
  <r>
    <x v="3"/>
    <x v="27"/>
    <x v="19"/>
    <n v="17115"/>
    <n v="99.771220834721575"/>
    <x v="38"/>
    <m/>
    <s v="Moderate: fair price and regular to good rotation"/>
  </r>
  <r>
    <x v="3"/>
    <x v="27"/>
    <x v="20"/>
    <n v="20855.084745762713"/>
    <n v="99.719407203961737"/>
    <x v="92"/>
    <m/>
    <s v="Moderate: fair price and regular to good rotation"/>
  </r>
  <r>
    <x v="3"/>
    <x v="27"/>
    <x v="21"/>
    <n v="22569.047619047618"/>
    <n v="98.886802548072737"/>
    <x v="93"/>
    <m/>
    <s v="Moderate: fair price and regular to good rotation"/>
  </r>
  <r>
    <x v="3"/>
    <x v="27"/>
    <x v="22"/>
    <n v="27213.764044943819"/>
    <n v="99.1005334858081"/>
    <x v="94"/>
    <m/>
    <s v="Moderate: fair price and regular to good rotation"/>
  </r>
  <r>
    <x v="3"/>
    <x v="27"/>
    <x v="6"/>
    <n v="29970.16129032258"/>
    <n v="98.711142089787103"/>
    <x v="95"/>
    <m/>
    <s v="Moderate: fair price and regular to good rotation"/>
  </r>
  <r>
    <x v="3"/>
    <x v="27"/>
    <x v="7"/>
    <n v="36924.489795918365"/>
    <n v="99.457385459726581"/>
    <x v="79"/>
    <m/>
    <s v="Moderate: fair price and regular to good rotation"/>
  </r>
  <r>
    <x v="3"/>
    <x v="27"/>
    <x v="8"/>
    <n v="38603.125"/>
    <n v="100.19824652990195"/>
    <x v="89"/>
    <m/>
    <s v="Critic: well priced/underrated and new, but bad rotation"/>
  </r>
  <r>
    <x v="3"/>
    <x v="28"/>
    <x v="17"/>
    <n v="12663.392857142857"/>
    <n v="98.032158228824542"/>
    <x v="69"/>
    <m/>
    <s v="Moderate: fair price and regular to good rotation"/>
  </r>
  <r>
    <x v="3"/>
    <x v="28"/>
    <x v="18"/>
    <n v="15561.71875"/>
    <n v="100.70659371626266"/>
    <x v="96"/>
    <m/>
    <s v="Moderate: fair price and regular to good rotation"/>
  </r>
  <r>
    <x v="3"/>
    <x v="28"/>
    <x v="19"/>
    <n v="19006.666666666668"/>
    <n v="99.025084594277274"/>
    <x v="55"/>
    <m/>
    <s v="Moderate: fair price and regular to good rotation"/>
  </r>
  <r>
    <x v="3"/>
    <x v="28"/>
    <x v="20"/>
    <n v="26198.275862068964"/>
    <n v="100.55084317182772"/>
    <x v="41"/>
    <m/>
    <s v="Moderate: fair price and regular to good rotation"/>
  </r>
  <r>
    <x v="3"/>
    <x v="28"/>
    <x v="21"/>
    <n v="30500"/>
    <n v="98.176102969287967"/>
    <x v="29"/>
    <m/>
    <s v="Moderate: fair price and regular to good rotation"/>
  </r>
  <r>
    <x v="3"/>
    <x v="28"/>
    <x v="22"/>
    <n v="34820.769230769234"/>
    <n v="99.045508728489821"/>
    <x v="56"/>
    <m/>
    <s v="Moderate: fair price and regular to good rotation"/>
  </r>
  <r>
    <x v="3"/>
    <x v="28"/>
    <x v="6"/>
    <n v="39888.75"/>
    <n v="98.300407456542715"/>
    <x v="24"/>
    <m/>
    <s v="Moderate: fair price and regular to good rotation"/>
  </r>
  <r>
    <x v="3"/>
    <x v="28"/>
    <x v="7"/>
    <n v="49071.62162162162"/>
    <n v="99.09697880404488"/>
    <x v="97"/>
    <m/>
    <s v="Moderate: fair price and regular to good rotation"/>
  </r>
  <r>
    <x v="3"/>
    <x v="29"/>
    <x v="18"/>
    <n v="73166.666666666672"/>
    <n v="94.812397269938515"/>
    <x v="8"/>
    <m/>
    <s v="Low: not new model and bad rotation"/>
  </r>
  <r>
    <x v="3"/>
    <x v="29"/>
    <x v="19"/>
    <n v="80944.444444444438"/>
    <n v="99.160049349491658"/>
    <x v="98"/>
    <m/>
    <s v="Low: not new model and bad rotation"/>
  </r>
  <r>
    <x v="3"/>
    <x v="29"/>
    <x v="20"/>
    <n v="91071.428571428565"/>
    <n v="99.111208405991846"/>
    <x v="32"/>
    <m/>
    <s v="Low: not new model and bad rotation"/>
  </r>
  <r>
    <x v="3"/>
    <x v="29"/>
    <x v="21"/>
    <n v="100000"/>
    <n v="97.289450035945364"/>
    <x v="9"/>
    <m/>
    <s v="Low: not new model and bad rotation"/>
  </r>
  <r>
    <x v="3"/>
    <x v="29"/>
    <x v="22"/>
    <n v="99322.727272727279"/>
    <n v="97.871111729031369"/>
    <x v="30"/>
    <m/>
    <s v="Critic: well priced/underrated and new, but bad rotation"/>
  </r>
  <r>
    <x v="3"/>
    <x v="30"/>
    <x v="17"/>
    <n v="26066.666666666668"/>
    <n v="94.615968483418143"/>
    <x v="4"/>
    <m/>
    <s v="Low: not new model and bad rotation"/>
  </r>
  <r>
    <x v="3"/>
    <x v="31"/>
    <x v="6"/>
    <n v="55415"/>
    <n v="98.872609533619794"/>
    <x v="33"/>
    <m/>
    <s v="Critic: well priced/underrated and new, but bad rotation"/>
  </r>
  <r>
    <x v="3"/>
    <x v="31"/>
    <x v="7"/>
    <n v="62420"/>
    <n v="102.53999069455961"/>
    <x v="1"/>
    <m/>
    <s v="Critic: well priced/underrated and new, but bad rotation"/>
  </r>
  <r>
    <x v="3"/>
    <x v="32"/>
    <x v="5"/>
    <n v="14007.142857142857"/>
    <n v="103.34549657515363"/>
    <x v="32"/>
    <m/>
    <s v="Low: not new model and bad rotation"/>
  </r>
  <r>
    <x v="3"/>
    <x v="33"/>
    <x v="7"/>
    <n v="102225"/>
    <n v="100.21359031962591"/>
    <x v="99"/>
    <m/>
    <s v="Critic: well priced/underrated and new, but bad rotation"/>
  </r>
  <r>
    <x v="3"/>
    <x v="34"/>
    <x v="12"/>
    <n v="2850"/>
    <n v="97.819039198349543"/>
    <x v="11"/>
    <m/>
    <s v="Low: not new model and bad rotation"/>
  </r>
  <r>
    <x v="3"/>
    <x v="34"/>
    <x v="3"/>
    <n v="3933.3333333333335"/>
    <n v="138.67000208463625"/>
    <x v="4"/>
    <m/>
    <s v="Low: not new model and bad rotation"/>
  </r>
  <r>
    <x v="3"/>
    <x v="34"/>
    <x v="14"/>
    <n v="6688.8888888888887"/>
    <n v="98.990792567826162"/>
    <x v="62"/>
    <m/>
    <s v="Moderate: fair price and regular to good rotation"/>
  </r>
  <r>
    <x v="3"/>
    <x v="34"/>
    <x v="15"/>
    <n v="7503.030303030303"/>
    <n v="93.755970860925999"/>
    <x v="61"/>
    <m/>
    <s v="Moderate: fair price and regular to good rotation"/>
  </r>
  <r>
    <x v="3"/>
    <x v="34"/>
    <x v="16"/>
    <n v="10994.444444444445"/>
    <n v="104.13774940668873"/>
    <x v="98"/>
    <m/>
    <s v="Low: not new model and bad rotation"/>
  </r>
  <r>
    <x v="3"/>
    <x v="34"/>
    <x v="17"/>
    <n v="15837.5"/>
    <n v="99.646257614206263"/>
    <x v="99"/>
    <m/>
    <s v="Low: not new model and bad rotation"/>
  </r>
  <r>
    <x v="3"/>
    <x v="34"/>
    <x v="18"/>
    <n v="18183.333333333332"/>
    <n v="105.81212522701884"/>
    <x v="4"/>
    <m/>
    <s v="Low: not new model and bad rotation"/>
  </r>
  <r>
    <x v="3"/>
    <x v="34"/>
    <x v="20"/>
    <n v="25621.428571428572"/>
    <n v="100.13301339619002"/>
    <x v="32"/>
    <m/>
    <s v="Low: not new model and bad rotation"/>
  </r>
  <r>
    <x v="3"/>
    <x v="34"/>
    <x v="21"/>
    <n v="26815"/>
    <n v="100.99714982276535"/>
    <x v="33"/>
    <m/>
    <s v="Low: not new model and bad rotation"/>
  </r>
  <r>
    <x v="3"/>
    <x v="34"/>
    <x v="22"/>
    <n v="31138.75"/>
    <n v="99.52373867351649"/>
    <x v="66"/>
    <m/>
    <s v="Moderate: fair price and regular to good rotation"/>
  </r>
  <r>
    <x v="3"/>
    <x v="34"/>
    <x v="6"/>
    <n v="35719.565217391304"/>
    <n v="98.280994885485043"/>
    <x v="100"/>
    <m/>
    <s v="Critic: well priced/underrated and new, but bad rotation"/>
  </r>
  <r>
    <x v="3"/>
    <x v="34"/>
    <x v="7"/>
    <n v="42491.379310344826"/>
    <n v="100.60171837941834"/>
    <x v="41"/>
    <m/>
    <s v="Moderate: fair price and regular to good rotation"/>
  </r>
  <r>
    <x v="3"/>
    <x v="35"/>
    <x v="18"/>
    <n v="22325"/>
    <n v="99.74237894624018"/>
    <x v="8"/>
    <m/>
    <s v="Low: not new model and bad rotation"/>
  </r>
  <r>
    <x v="3"/>
    <x v="35"/>
    <x v="19"/>
    <n v="24441.304347826088"/>
    <n v="101.18660117007771"/>
    <x v="100"/>
    <m/>
    <s v="Low: not new model and bad rotation"/>
  </r>
  <r>
    <x v="3"/>
    <x v="35"/>
    <x v="20"/>
    <n v="28327.272727272728"/>
    <n v="100.70850506887709"/>
    <x v="30"/>
    <m/>
    <s v="Low: not new model and bad rotation"/>
  </r>
  <r>
    <x v="3"/>
    <x v="35"/>
    <x v="21"/>
    <n v="29848.076923076922"/>
    <n v="100.66828116191301"/>
    <x v="90"/>
    <m/>
    <s v="Moderate: fair price and regular to good rotation"/>
  </r>
  <r>
    <x v="3"/>
    <x v="35"/>
    <x v="22"/>
    <n v="33598.809523809527"/>
    <n v="98.45911758396575"/>
    <x v="26"/>
    <m/>
    <s v="Moderate: fair price and regular to good rotation"/>
  </r>
  <r>
    <x v="3"/>
    <x v="35"/>
    <x v="6"/>
    <n v="39500"/>
    <n v="98.937864016510972"/>
    <x v="63"/>
    <m/>
    <s v="Critic: well priced/underrated and new, but bad rotation"/>
  </r>
  <r>
    <x v="3"/>
    <x v="35"/>
    <x v="7"/>
    <n v="47023.333333333336"/>
    <n v="99.600667026416076"/>
    <x v="64"/>
    <m/>
    <s v="Critic: well priced/underrated and new, but bad rotation"/>
  </r>
  <r>
    <x v="3"/>
    <x v="36"/>
    <x v="4"/>
    <n v="5350"/>
    <n v="90.617199705496802"/>
    <x v="11"/>
    <m/>
    <s v="Low: not new model and bad rotation"/>
  </r>
  <r>
    <x v="3"/>
    <x v="36"/>
    <x v="17"/>
    <n v="15714.285714285714"/>
    <n v="107.25797460930563"/>
    <x v="32"/>
    <m/>
    <s v="Low: not new model and bad rotation"/>
  </r>
  <r>
    <x v="3"/>
    <x v="36"/>
    <x v="18"/>
    <n v="17290"/>
    <n v="101.69661500911688"/>
    <x v="33"/>
    <m/>
    <s v="Low: not new model and bad rotation"/>
  </r>
  <r>
    <x v="3"/>
    <x v="36"/>
    <x v="6"/>
    <n v="49050"/>
    <n v="98.892452235506568"/>
    <x v="9"/>
    <m/>
    <s v="Critic: well priced/underrated and new, but bad rotation"/>
  </r>
  <r>
    <x v="3"/>
    <x v="36"/>
    <x v="7"/>
    <n v="64400"/>
    <n v="100.625"/>
    <x v="11"/>
    <m/>
    <s v="Critic: well priced/underrated and new, but bad rotation"/>
  </r>
  <r>
    <x v="3"/>
    <x v="37"/>
    <x v="6"/>
    <n v="61483.333333333336"/>
    <n v="100.82167053242652"/>
    <x v="4"/>
    <m/>
    <s v="Critic: well priced/underrated and new, but bad rotation"/>
  </r>
  <r>
    <x v="3"/>
    <x v="37"/>
    <x v="7"/>
    <n v="71060"/>
    <n v="101.02154101077051"/>
    <x v="1"/>
    <m/>
    <s v="Critic: well priced/underrated and new, but bad rotation"/>
  </r>
  <r>
    <x v="3"/>
    <x v="38"/>
    <x v="3"/>
    <n v="5100"/>
    <n v="175.86206896551724"/>
    <x v="31"/>
    <m/>
    <s v="Low: not new model and bad rotation"/>
  </r>
  <r>
    <x v="3"/>
    <x v="38"/>
    <x v="17"/>
    <n v="22368.75"/>
    <n v="97.954384597509389"/>
    <x v="99"/>
    <m/>
    <s v="Low: not new model and bad rotation"/>
  </r>
  <r>
    <x v="3"/>
    <x v="38"/>
    <x v="18"/>
    <n v="28000"/>
    <n v="85.106382978723403"/>
    <x v="31"/>
    <m/>
    <s v="Low: not new model and bad rotation"/>
  </r>
  <r>
    <x v="3"/>
    <x v="38"/>
    <x v="19"/>
    <n v="29000"/>
    <n v="112.40310077519379"/>
    <x v="31"/>
    <m/>
    <s v="Low: not new model and bad rotation"/>
  </r>
  <r>
    <x v="3"/>
    <x v="38"/>
    <x v="6"/>
    <n v="68500"/>
    <n v="97.903188360934848"/>
    <x v="9"/>
    <m/>
    <s v="Critic: well priced/underrated and new, but bad rotation"/>
  </r>
  <r>
    <x v="3"/>
    <x v="38"/>
    <x v="7"/>
    <n v="82500"/>
    <n v="100.58823529411765"/>
    <x v="9"/>
    <m/>
    <s v="Critic: well priced/underrated and new, but bad rotation"/>
  </r>
  <r>
    <x v="3"/>
    <x v="39"/>
    <x v="7"/>
    <n v="48114.285714285717"/>
    <n v="100.11800912325577"/>
    <x v="32"/>
    <m/>
    <s v="Critic: well priced/underrated and new, but bad rotation"/>
  </r>
  <r>
    <x v="3"/>
    <x v="40"/>
    <x v="12"/>
    <n v="3800"/>
    <n v="112.21532091097308"/>
    <x v="11"/>
    <m/>
    <s v="Low: not new model and bad rotation"/>
  </r>
  <r>
    <x v="3"/>
    <x v="40"/>
    <x v="3"/>
    <n v="4100"/>
    <n v="97.814687793029861"/>
    <x v="36"/>
    <m/>
    <s v="Low: not new model and bad rotation"/>
  </r>
  <r>
    <x v="3"/>
    <x v="40"/>
    <x v="4"/>
    <n v="4039.2857142857142"/>
    <n v="107.58843280613245"/>
    <x v="34"/>
    <m/>
    <s v="Low: not new model and bad rotation"/>
  </r>
  <r>
    <x v="3"/>
    <x v="40"/>
    <x v="5"/>
    <n v="4800"/>
    <n v="96.158232064188226"/>
    <x v="5"/>
    <m/>
    <s v="Low: not new model and bad rotation"/>
  </r>
  <r>
    <x v="3"/>
    <x v="40"/>
    <x v="14"/>
    <n v="7064.2857142857147"/>
    <n v="104.3616438267118"/>
    <x v="60"/>
    <m/>
    <s v="Low: not new model and bad rotation"/>
  </r>
  <r>
    <x v="3"/>
    <x v="40"/>
    <x v="15"/>
    <n v="7900"/>
    <n v="129.50819672131149"/>
    <x v="31"/>
    <m/>
    <s v="Low: not new model and bad rotation"/>
  </r>
  <r>
    <x v="3"/>
    <x v="40"/>
    <x v="18"/>
    <n v="14170"/>
    <n v="99.00661183598406"/>
    <x v="101"/>
    <m/>
    <s v="Moderate: fair price and regular to good rotation"/>
  </r>
  <r>
    <x v="3"/>
    <x v="40"/>
    <x v="19"/>
    <n v="17600"/>
    <n v="103.11364035329042"/>
    <x v="4"/>
    <m/>
    <s v="Low: not new model and bad rotation"/>
  </r>
  <r>
    <x v="3"/>
    <x v="40"/>
    <x v="22"/>
    <n v="27400"/>
    <n v="99.642019100186005"/>
    <x v="4"/>
    <m/>
    <s v="Critic: well priced/underrated and new, but bad rotation"/>
  </r>
  <r>
    <x v="3"/>
    <x v="40"/>
    <x v="7"/>
    <n v="33500"/>
    <n v="102.13414634146341"/>
    <x v="31"/>
    <m/>
    <s v="Critic: well priced/underrated and new, but bad rotation"/>
  </r>
  <r>
    <x v="3"/>
    <x v="40"/>
    <x v="8"/>
    <n v="32600"/>
    <n v="93.409742120343836"/>
    <x v="31"/>
    <m/>
    <s v="Critic: well priced/underrated and new, but bad rotation"/>
  </r>
  <r>
    <x v="3"/>
    <x v="41"/>
    <x v="6"/>
    <n v="44800"/>
    <n v="99.966471646576963"/>
    <x v="4"/>
    <m/>
    <s v="Critic: well priced/underrated and new, but bad rotation"/>
  </r>
  <r>
    <x v="3"/>
    <x v="42"/>
    <x v="19"/>
    <n v="22000"/>
    <n v="101.38248847926268"/>
    <x v="31"/>
    <m/>
    <s v="Low: not new model and bad rotation"/>
  </r>
  <r>
    <x v="3"/>
    <x v="42"/>
    <x v="22"/>
    <n v="38550"/>
    <n v="105.79035903905798"/>
    <x v="11"/>
    <m/>
    <s v="Critic: well priced/underrated and new, but bad rotation"/>
  </r>
  <r>
    <x v="3"/>
    <x v="42"/>
    <x v="7"/>
    <n v="35575"/>
    <n v="91.637213863549619"/>
    <x v="11"/>
    <m/>
    <s v="Critic: well priced/underrated and new, but bad rotation"/>
  </r>
  <r>
    <x v="3"/>
    <x v="42"/>
    <x v="8"/>
    <n v="41500"/>
    <n v="108.07291666666667"/>
    <x v="31"/>
    <m/>
    <s v="Critic: well priced/underrated and new, but bad rotation"/>
  </r>
  <r>
    <x v="4"/>
    <x v="43"/>
    <x v="16"/>
    <n v="52947.368421052633"/>
    <n v="101.49868724281279"/>
    <x v="0"/>
    <m/>
    <s v="Low: not new model and bad rotation"/>
  </r>
  <r>
    <x v="4"/>
    <x v="43"/>
    <x v="17"/>
    <n v="55333.333333333336"/>
    <n v="100.31012836700874"/>
    <x v="8"/>
    <m/>
    <s v="Low: not new model and bad rotation"/>
  </r>
  <r>
    <x v="4"/>
    <x v="43"/>
    <x v="18"/>
    <n v="59666.666666666664"/>
    <n v="93.911814389630081"/>
    <x v="4"/>
    <m/>
    <s v="Low: not new model and bad rotation"/>
  </r>
  <r>
    <x v="4"/>
    <x v="43"/>
    <x v="22"/>
    <n v="98333.333333333328"/>
    <n v="96.196328611189301"/>
    <x v="4"/>
    <m/>
    <s v="Critic: well priced/underrated and new, but bad rotation"/>
  </r>
  <r>
    <x v="4"/>
    <x v="44"/>
    <x v="21"/>
    <n v="106500"/>
    <n v="102.40384615384615"/>
    <x v="31"/>
    <m/>
    <s v="Low: not new model and bad rotation"/>
  </r>
  <r>
    <x v="4"/>
    <x v="44"/>
    <x v="22"/>
    <n v="105000"/>
    <n v="99.056603773584911"/>
    <x v="31"/>
    <m/>
    <s v="Critic: well priced/underrated and new, but bad rotation"/>
  </r>
  <r>
    <x v="4"/>
    <x v="45"/>
    <x v="14"/>
    <n v="33900"/>
    <n v="89.774442110756254"/>
    <x v="4"/>
    <m/>
    <s v="Low: not new model and bad rotation"/>
  </r>
  <r>
    <x v="4"/>
    <x v="45"/>
    <x v="15"/>
    <n v="47216.666666666664"/>
    <n v="101.70143028573035"/>
    <x v="5"/>
    <m/>
    <s v="Low: not new model and bad rotation"/>
  </r>
  <r>
    <x v="4"/>
    <x v="45"/>
    <x v="16"/>
    <n v="56000"/>
    <n v="102.52492410315745"/>
    <x v="4"/>
    <m/>
    <s v="Low: not new model and bad rotation"/>
  </r>
  <r>
    <x v="4"/>
    <x v="45"/>
    <x v="17"/>
    <n v="58500"/>
    <n v="99.588839121554756"/>
    <x v="32"/>
    <m/>
    <s v="Low: not new model and bad rotation"/>
  </r>
  <r>
    <x v="4"/>
    <x v="45"/>
    <x v="22"/>
    <n v="112928.57142857143"/>
    <n v="97.601519319010805"/>
    <x v="32"/>
    <m/>
    <s v="Critic: well priced/underrated and new, but bad rotation"/>
  </r>
  <r>
    <x v="4"/>
    <x v="45"/>
    <x v="6"/>
    <n v="124562.5"/>
    <n v="97.080573657608539"/>
    <x v="9"/>
    <m/>
    <s v="Critic: well priced/underrated and new, but bad rotation"/>
  </r>
  <r>
    <x v="4"/>
    <x v="46"/>
    <x v="18"/>
    <n v="71625"/>
    <n v="98.779965753424662"/>
    <x v="11"/>
    <m/>
    <s v="Low: not new model and bad rotation"/>
  </r>
  <r>
    <x v="4"/>
    <x v="46"/>
    <x v="20"/>
    <n v="96000"/>
    <n v="103.2258064516129"/>
    <x v="31"/>
    <m/>
    <s v="Low: not new model and bad rotation"/>
  </r>
  <r>
    <x v="4"/>
    <x v="47"/>
    <x v="17"/>
    <n v="67204.166666666672"/>
    <n v="99.634359314293363"/>
    <x v="10"/>
    <m/>
    <s v="Low: not new model and bad rotation"/>
  </r>
  <r>
    <x v="4"/>
    <x v="47"/>
    <x v="18"/>
    <n v="69262.5"/>
    <n v="95.686281331052641"/>
    <x v="99"/>
    <m/>
    <s v="Low: not new model and bad rotation"/>
  </r>
  <r>
    <x v="4"/>
    <x v="47"/>
    <x v="19"/>
    <n v="82375"/>
    <n v="89.345933208479593"/>
    <x v="9"/>
    <m/>
    <s v="Low: not new model and bad rotation"/>
  </r>
  <r>
    <x v="4"/>
    <x v="47"/>
    <x v="21"/>
    <n v="123000"/>
    <n v="102.49999999999999"/>
    <x v="31"/>
    <m/>
    <s v="Low: not new model and bad rotation"/>
  </r>
  <r>
    <x v="4"/>
    <x v="47"/>
    <x v="22"/>
    <n v="140500"/>
    <n v="94.932432432432435"/>
    <x v="31"/>
    <m/>
    <s v="Critic: well priced/underrated and new, but bad rotation"/>
  </r>
  <r>
    <x v="4"/>
    <x v="47"/>
    <x v="6"/>
    <n v="142285.71428571429"/>
    <n v="95.425240082144938"/>
    <x v="32"/>
    <m/>
    <s v="Critic: well priced/underrated and new, but bad rotation"/>
  </r>
  <r>
    <x v="4"/>
    <x v="48"/>
    <x v="21"/>
    <n v="111000"/>
    <n v="101.83486238532109"/>
    <x v="31"/>
    <m/>
    <s v="Low: not new model and bad rotation"/>
  </r>
  <r>
    <x v="4"/>
    <x v="49"/>
    <x v="20"/>
    <n v="101000"/>
    <n v="87.826086956521749"/>
    <x v="31"/>
    <m/>
    <s v="Low: not new model and bad rotation"/>
  </r>
  <r>
    <x v="4"/>
    <x v="50"/>
    <x v="7"/>
    <n v="154000"/>
    <n v="95.13115754155865"/>
    <x v="11"/>
    <m/>
    <s v="Critic: well priced/underrated and new, but bad rotation"/>
  </r>
  <r>
    <x v="5"/>
    <x v="51"/>
    <x v="21"/>
    <n v="54400"/>
    <n v="103.81679389312977"/>
    <x v="31"/>
    <m/>
    <s v="Low: not new model and bad rotation"/>
  </r>
  <r>
    <x v="5"/>
    <x v="52"/>
    <x v="18"/>
    <n v="12851.639344262296"/>
    <n v="102.52319990108255"/>
    <x v="81"/>
    <m/>
    <s v="Moderate: fair price and regular to good rotation"/>
  </r>
  <r>
    <x v="5"/>
    <x v="52"/>
    <x v="19"/>
    <n v="13239.18918918919"/>
    <n v="99.847456622536399"/>
    <x v="97"/>
    <m/>
    <s v="Moderate: fair price and regular to good rotation"/>
  </r>
  <r>
    <x v="5"/>
    <x v="52"/>
    <x v="20"/>
    <n v="15296.428571428571"/>
    <n v="98.458817676475817"/>
    <x v="37"/>
    <m/>
    <s v="Moderate: fair price and regular to good rotation"/>
  </r>
  <r>
    <x v="5"/>
    <x v="52"/>
    <x v="21"/>
    <n v="17962.295081967211"/>
    <n v="97.716700439482864"/>
    <x v="81"/>
    <m/>
    <s v="Moderate: fair price and regular to good rotation"/>
  </r>
  <r>
    <x v="5"/>
    <x v="52"/>
    <x v="22"/>
    <n v="22593.121693121691"/>
    <n v="99.559451929451086"/>
    <x v="102"/>
    <m/>
    <s v="Moderate: fair price and regular to good rotation"/>
  </r>
  <r>
    <x v="5"/>
    <x v="52"/>
    <x v="6"/>
    <n v="25836.111111111109"/>
    <n v="97.421385351015005"/>
    <x v="62"/>
    <m/>
    <s v="Moderate: fair price and regular to good rotation"/>
  </r>
  <r>
    <x v="5"/>
    <x v="53"/>
    <x v="7"/>
    <n v="37497.368421052633"/>
    <n v="100.59958092394484"/>
    <x v="0"/>
    <m/>
    <s v="Critic: well priced/underrated and new, but bad rotation"/>
  </r>
  <r>
    <x v="5"/>
    <x v="53"/>
    <x v="8"/>
    <n v="39942.307692307695"/>
    <n v="103.21826529656161"/>
    <x v="2"/>
    <m/>
    <s v="Critic: well priced/underrated and new, but bad rotation"/>
  </r>
  <r>
    <x v="5"/>
    <x v="54"/>
    <x v="9"/>
    <n v="1297.5"/>
    <n v="129.40189083488184"/>
    <x v="33"/>
    <m/>
    <s v="Low: not new model and bad rotation"/>
  </r>
  <r>
    <x v="5"/>
    <x v="54"/>
    <x v="10"/>
    <n v="737.5"/>
    <n v="98.697691261991054"/>
    <x v="99"/>
    <m/>
    <s v="Low: not new model and bad rotation"/>
  </r>
  <r>
    <x v="5"/>
    <x v="54"/>
    <x v="11"/>
    <n v="745.83333333333337"/>
    <n v="61.559509124202371"/>
    <x v="10"/>
    <m/>
    <s v="Low: not new model and bad rotation"/>
  </r>
  <r>
    <x v="5"/>
    <x v="54"/>
    <x v="0"/>
    <n v="1583.3333333333333"/>
    <n v="117.79984156665"/>
    <x v="5"/>
    <m/>
    <s v="Low: not new model and bad rotation"/>
  </r>
  <r>
    <x v="5"/>
    <x v="54"/>
    <x v="1"/>
    <n v="1650"/>
    <n v="123.64089625901499"/>
    <x v="35"/>
    <m/>
    <s v="Low: not new model and bad rotation"/>
  </r>
  <r>
    <x v="5"/>
    <x v="54"/>
    <x v="2"/>
    <n v="1700.8064516129032"/>
    <n v="148.73429684717541"/>
    <x v="19"/>
    <m/>
    <s v="Low: overrated regular model (not new) with regular rotation"/>
  </r>
  <r>
    <x v="5"/>
    <x v="54"/>
    <x v="12"/>
    <n v="2053.9823008849557"/>
    <n v="104.88987770242568"/>
    <x v="103"/>
    <m/>
    <s v="Moderate: fair price and regular to good rotation"/>
  </r>
  <r>
    <x v="5"/>
    <x v="54"/>
    <x v="3"/>
    <n v="2811.8055555555557"/>
    <n v="103.02239710658178"/>
    <x v="104"/>
    <m/>
    <s v="Moderate: fair price and regular to good rotation"/>
  </r>
  <r>
    <x v="5"/>
    <x v="54"/>
    <x v="4"/>
    <n v="3231.25"/>
    <n v="99.635149451576666"/>
    <x v="104"/>
    <m/>
    <s v="Moderate: fair price and regular to good rotation"/>
  </r>
  <r>
    <x v="5"/>
    <x v="54"/>
    <x v="5"/>
    <n v="3522.8506787330316"/>
    <n v="105.62655302595873"/>
    <x v="105"/>
    <m/>
    <s v="Moderate: fair price and regular to good rotation"/>
  </r>
  <r>
    <x v="5"/>
    <x v="54"/>
    <x v="14"/>
    <n v="4480.3278688524588"/>
    <n v="98.728108177860591"/>
    <x v="106"/>
    <m/>
    <s v="Moderate: fair price and regular to good rotation"/>
  </r>
  <r>
    <x v="5"/>
    <x v="54"/>
    <x v="15"/>
    <n v="4941.2587412587409"/>
    <n v="98.178831728148438"/>
    <x v="107"/>
    <m/>
    <s v="Moderate: fair price and regular to good rotation"/>
  </r>
  <r>
    <x v="5"/>
    <x v="54"/>
    <x v="16"/>
    <n v="7072.3832528180355"/>
    <n v="99.101224855762538"/>
    <x v="108"/>
    <m/>
    <s v="Moderate: fair price and regular to good rotation"/>
  </r>
  <r>
    <x v="5"/>
    <x v="54"/>
    <x v="17"/>
    <n v="9037.3688155922046"/>
    <n v="98.723059582500611"/>
    <x v="109"/>
    <m/>
    <s v="Moderate: fair price and regular to good rotation"/>
  </r>
  <r>
    <x v="5"/>
    <x v="54"/>
    <x v="18"/>
    <n v="11017.390282131661"/>
    <n v="99.265217400571544"/>
    <x v="110"/>
    <m/>
    <s v="Moderate: fair price and regular to good rotation"/>
  </r>
  <r>
    <x v="5"/>
    <x v="54"/>
    <x v="19"/>
    <n v="13355.69306930693"/>
    <n v="98.675724979584672"/>
    <x v="111"/>
    <m/>
    <s v="Moderate: fair price and regular to good rotation"/>
  </r>
  <r>
    <x v="5"/>
    <x v="54"/>
    <x v="20"/>
    <n v="14629.504504504504"/>
    <n v="99.548829396331811"/>
    <x v="112"/>
    <m/>
    <s v="Moderate: fair price and regular to good rotation"/>
  </r>
  <r>
    <x v="5"/>
    <x v="54"/>
    <x v="21"/>
    <n v="19632.302742025742"/>
    <n v="98.993446912718028"/>
    <x v="113"/>
    <m/>
    <s v="Moderate: fair price and regular to good rotation"/>
  </r>
  <r>
    <x v="5"/>
    <x v="54"/>
    <x v="22"/>
    <n v="25188.011006289307"/>
    <n v="99.686654673511285"/>
    <x v="114"/>
    <m/>
    <s v="Moderate: fair price and regular to good rotation"/>
  </r>
  <r>
    <x v="5"/>
    <x v="54"/>
    <x v="6"/>
    <n v="26915.080071174376"/>
    <n v="99.268466122964227"/>
    <x v="115"/>
    <m/>
    <s v="Moderate: fair price and regular to good rotation"/>
  </r>
  <r>
    <x v="5"/>
    <x v="54"/>
    <x v="7"/>
    <n v="32798.342059336821"/>
    <n v="100.62972813081547"/>
    <x v="116"/>
    <m/>
    <s v="Moderate: fair price and regular to good rotation"/>
  </r>
  <r>
    <x v="5"/>
    <x v="54"/>
    <x v="8"/>
    <n v="37387.254901960783"/>
    <n v="100.44447456868713"/>
    <x v="117"/>
    <m/>
    <s v="Moderate: fair price and regular to good rotation"/>
  </r>
  <r>
    <x v="5"/>
    <x v="55"/>
    <x v="7"/>
    <n v="37453.75"/>
    <n v="98.76938843888199"/>
    <x v="66"/>
    <m/>
    <s v="Moderate: fair price and regular to good rotation"/>
  </r>
  <r>
    <x v="5"/>
    <x v="55"/>
    <x v="8"/>
    <n v="40960.606060606064"/>
    <n v="103.08650243539554"/>
    <x v="61"/>
    <m/>
    <s v="Moderate: fair price and regular to good rotation"/>
  </r>
  <r>
    <x v="5"/>
    <x v="56"/>
    <x v="5"/>
    <n v="2100"/>
    <n v="123.52941176470588"/>
    <x v="31"/>
    <m/>
    <s v="Low: not new model and bad rotation"/>
  </r>
  <r>
    <x v="5"/>
    <x v="57"/>
    <x v="19"/>
    <n v="10400"/>
    <n v="89.65517241379311"/>
    <x v="31"/>
    <m/>
    <s v="Low: not new model and bad rotation"/>
  </r>
  <r>
    <x v="5"/>
    <x v="58"/>
    <x v="18"/>
    <n v="13900"/>
    <n v="114.40329218106994"/>
    <x v="31"/>
    <m/>
    <s v="Low: not new model and bad rotation"/>
  </r>
  <r>
    <x v="5"/>
    <x v="59"/>
    <x v="7"/>
    <n v="40731.818181818184"/>
    <n v="102.64119622883884"/>
    <x v="46"/>
    <m/>
    <s v="Moderate: fair price and regular to good rotation"/>
  </r>
  <r>
    <x v="5"/>
    <x v="59"/>
    <x v="8"/>
    <n v="45744.210526315786"/>
    <n v="100.16307398219992"/>
    <x v="77"/>
    <m/>
    <s v="Moderate: fair price and regular to good rotation"/>
  </r>
  <r>
    <x v="5"/>
    <x v="60"/>
    <x v="8"/>
    <n v="44233.333333333336"/>
    <n v="97.670650032549602"/>
    <x v="10"/>
    <m/>
    <s v="Critic: well priced/underrated and new, but bad rotation"/>
  </r>
  <r>
    <x v="5"/>
    <x v="61"/>
    <x v="23"/>
    <n v="450"/>
    <n v="56.25"/>
    <x v="31"/>
    <m/>
    <s v="Low: not new model and bad rotation"/>
  </r>
  <r>
    <x v="5"/>
    <x v="61"/>
    <x v="9"/>
    <n v="250"/>
    <n v="52.631578947368418"/>
    <x v="31"/>
    <m/>
    <s v="Low: not new model and bad rotation"/>
  </r>
  <r>
    <x v="5"/>
    <x v="61"/>
    <x v="10"/>
    <n v="806.25"/>
    <n v="127.8623322088692"/>
    <x v="99"/>
    <m/>
    <s v="Low: not new model and bad rotation"/>
  </r>
  <r>
    <x v="5"/>
    <x v="61"/>
    <x v="0"/>
    <n v="1416.6666666666667"/>
    <n v="130.89369397301346"/>
    <x v="5"/>
    <m/>
    <s v="Low: not new model and bad rotation"/>
  </r>
  <r>
    <x v="5"/>
    <x v="61"/>
    <x v="1"/>
    <n v="1604.7619047619048"/>
    <n v="117.21737367297655"/>
    <x v="60"/>
    <m/>
    <s v="Low: not new model and bad rotation"/>
  </r>
  <r>
    <x v="5"/>
    <x v="61"/>
    <x v="2"/>
    <n v="1322"/>
    <n v="95.612044481855975"/>
    <x v="87"/>
    <m/>
    <s v="Low: not new model and bad rotation"/>
  </r>
  <r>
    <x v="5"/>
    <x v="61"/>
    <x v="12"/>
    <n v="1733.8541666666667"/>
    <n v="98.858872043072992"/>
    <x v="20"/>
    <m/>
    <s v="Moderate: fair price and regular to good rotation"/>
  </r>
  <r>
    <x v="5"/>
    <x v="61"/>
    <x v="3"/>
    <n v="2347.0238095238096"/>
    <n v="110.75514990776985"/>
    <x v="26"/>
    <m/>
    <s v="Low: overrated regular model (not new) with regular rotation"/>
  </r>
  <r>
    <x v="5"/>
    <x v="61"/>
    <x v="4"/>
    <n v="3336.1538461538462"/>
    <n v="115.85292603897162"/>
    <x v="56"/>
    <m/>
    <s v="Low: overrated regular model (not new) with regular rotation"/>
  </r>
  <r>
    <x v="5"/>
    <x v="61"/>
    <x v="5"/>
    <n v="3053.0612244897961"/>
    <n v="92.33471841533526"/>
    <x v="79"/>
    <m/>
    <s v="Moderate: fair price and regular to good rotation"/>
  </r>
  <r>
    <x v="5"/>
    <x v="61"/>
    <x v="14"/>
    <n v="5581.9875776397512"/>
    <n v="102.0257149135993"/>
    <x v="118"/>
    <m/>
    <s v="Moderate: fair price and regular to good rotation"/>
  </r>
  <r>
    <x v="5"/>
    <x v="61"/>
    <x v="15"/>
    <n v="6220.4697986577185"/>
    <n v="100.00122786515637"/>
    <x v="119"/>
    <m/>
    <s v="Moderate: fair price and regular to good rotation"/>
  </r>
  <r>
    <x v="5"/>
    <x v="61"/>
    <x v="16"/>
    <n v="7338.9671361502351"/>
    <n v="99.206119975079261"/>
    <x v="120"/>
    <m/>
    <s v="Moderate: fair price and regular to good rotation"/>
  </r>
  <r>
    <x v="5"/>
    <x v="61"/>
    <x v="17"/>
    <n v="8482.7715355805249"/>
    <n v="99.320498170502177"/>
    <x v="121"/>
    <m/>
    <s v="Moderate: fair price and regular to good rotation"/>
  </r>
  <r>
    <x v="5"/>
    <x v="61"/>
    <x v="18"/>
    <n v="11288.235294117647"/>
    <n v="99.179202883600709"/>
    <x v="122"/>
    <m/>
    <s v="Moderate: fair price and regular to good rotation"/>
  </r>
  <r>
    <x v="5"/>
    <x v="61"/>
    <x v="19"/>
    <n v="14128"/>
    <n v="99.226934523436839"/>
    <x v="123"/>
    <m/>
    <s v="Moderate: fair price and regular to good rotation"/>
  </r>
  <r>
    <x v="5"/>
    <x v="61"/>
    <x v="20"/>
    <n v="15697.674418604651"/>
    <n v="98.917564322419125"/>
    <x v="124"/>
    <m/>
    <s v="Moderate: fair price and regular to good rotation"/>
  </r>
  <r>
    <x v="5"/>
    <x v="61"/>
    <x v="21"/>
    <n v="25906.32911392405"/>
    <n v="98.970694324977032"/>
    <x v="125"/>
    <m/>
    <s v="Moderate: fair price and regular to good rotation"/>
  </r>
  <r>
    <x v="5"/>
    <x v="61"/>
    <x v="22"/>
    <n v="29371.929133858266"/>
    <n v="99.116091837050107"/>
    <x v="126"/>
    <m/>
    <s v="Moderate: fair price and regular to good rotation"/>
  </r>
  <r>
    <x v="5"/>
    <x v="61"/>
    <x v="6"/>
    <n v="33381.855955678671"/>
    <n v="98.943468726709852"/>
    <x v="22"/>
    <m/>
    <s v="Moderate: fair price and regular to good rotation"/>
  </r>
  <r>
    <x v="5"/>
    <x v="61"/>
    <x v="7"/>
    <n v="44444.392523364484"/>
    <n v="100.87137825362767"/>
    <x v="127"/>
    <m/>
    <s v="Moderate: fair price and regular to good rotation"/>
  </r>
  <r>
    <x v="5"/>
    <x v="61"/>
    <x v="8"/>
    <n v="50129.104477611938"/>
    <n v="100.296535520665"/>
    <x v="42"/>
    <m/>
    <s v="Moderate: fair price and regular to good rotation"/>
  </r>
  <r>
    <x v="5"/>
    <x v="62"/>
    <x v="20"/>
    <n v="22378.947368421053"/>
    <n v="100.58935949472595"/>
    <x v="0"/>
    <m/>
    <s v="Low: not new model and bad rotation"/>
  </r>
  <r>
    <x v="5"/>
    <x v="62"/>
    <x v="21"/>
    <n v="26503.409090909092"/>
    <n v="98.155430514662697"/>
    <x v="78"/>
    <m/>
    <s v="Moderate: fair price and regular to good rotation"/>
  </r>
  <r>
    <x v="5"/>
    <x v="62"/>
    <x v="22"/>
    <n v="32117.391304347828"/>
    <n v="99.161467618613628"/>
    <x v="65"/>
    <m/>
    <s v="Moderate: fair price and regular to good rotation"/>
  </r>
  <r>
    <x v="5"/>
    <x v="62"/>
    <x v="6"/>
    <n v="34210.416666666664"/>
    <n v="100.22706268407963"/>
    <x v="10"/>
    <m/>
    <s v="Critic: well priced/underrated and new, but bad rotation"/>
  </r>
  <r>
    <x v="5"/>
    <x v="62"/>
    <x v="7"/>
    <n v="49130.681818181816"/>
    <n v="97.784429932994911"/>
    <x v="78"/>
    <m/>
    <s v="Moderate: fair price and regular to good rotation"/>
  </r>
  <r>
    <x v="5"/>
    <x v="62"/>
    <x v="8"/>
    <n v="52717.857142857145"/>
    <n v="100.84746236775204"/>
    <x v="34"/>
    <m/>
    <s v="Critic: well priced/underrated and new, but bad rotation"/>
  </r>
  <r>
    <x v="5"/>
    <x v="63"/>
    <x v="14"/>
    <n v="10734.615384615385"/>
    <n v="102.03596482730919"/>
    <x v="90"/>
    <m/>
    <s v="Moderate: fair price and regular to good rotation"/>
  </r>
  <r>
    <x v="5"/>
    <x v="63"/>
    <x v="15"/>
    <n v="12034.782608695652"/>
    <n v="98.010557663327432"/>
    <x v="65"/>
    <m/>
    <s v="Moderate: fair price and regular to good rotation"/>
  </r>
  <r>
    <x v="5"/>
    <x v="63"/>
    <x v="16"/>
    <n v="14067.34693877551"/>
    <n v="97.766549172146171"/>
    <x v="79"/>
    <m/>
    <s v="Moderate: fair price and regular to good rotation"/>
  </r>
  <r>
    <x v="5"/>
    <x v="63"/>
    <x v="17"/>
    <n v="17307.575757575756"/>
    <n v="101.60223380788521"/>
    <x v="128"/>
    <m/>
    <s v="Moderate: fair price and regular to good rotation"/>
  </r>
  <r>
    <x v="5"/>
    <x v="63"/>
    <x v="18"/>
    <n v="22682.142857142859"/>
    <n v="101.60799698013481"/>
    <x v="26"/>
    <m/>
    <s v="Moderate: fair price and regular to good rotation"/>
  </r>
  <r>
    <x v="5"/>
    <x v="63"/>
    <x v="19"/>
    <n v="26163.333333333332"/>
    <n v="99.628257393634527"/>
    <x v="64"/>
    <m/>
    <s v="Low: not new model and bad rotation"/>
  </r>
  <r>
    <x v="5"/>
    <x v="63"/>
    <x v="20"/>
    <n v="30314.285714285714"/>
    <n v="100.61946202557154"/>
    <x v="60"/>
    <m/>
    <s v="Low: not new model and bad rotation"/>
  </r>
  <r>
    <x v="5"/>
    <x v="63"/>
    <x v="22"/>
    <n v="43854.283489096575"/>
    <n v="99.932531073730573"/>
    <x v="129"/>
    <m/>
    <s v="Moderate: fair price and regular to good rotation"/>
  </r>
  <r>
    <x v="5"/>
    <x v="63"/>
    <x v="6"/>
    <n v="50940"/>
    <n v="98.834120302672574"/>
    <x v="38"/>
    <m/>
    <s v="Moderate: fair price and regular to good rotation"/>
  </r>
  <r>
    <x v="5"/>
    <x v="63"/>
    <x v="7"/>
    <n v="64726.923076923078"/>
    <n v="100.60492804963559"/>
    <x v="90"/>
    <m/>
    <s v="Moderate: fair price and regular to good rotation"/>
  </r>
  <r>
    <x v="5"/>
    <x v="63"/>
    <x v="8"/>
    <n v="72625"/>
    <n v="101.86431387041142"/>
    <x v="9"/>
    <m/>
    <s v="Critic: well priced/underrated and new, but bad rotation"/>
  </r>
  <r>
    <x v="5"/>
    <x v="64"/>
    <x v="6"/>
    <n v="50381.25"/>
    <n v="99.157035822178287"/>
    <x v="96"/>
    <m/>
    <s v="Moderate: fair price and regular to good rotation"/>
  </r>
  <r>
    <x v="5"/>
    <x v="64"/>
    <x v="7"/>
    <n v="61377"/>
    <n v="98.392432019115859"/>
    <x v="29"/>
    <m/>
    <s v="Moderate: fair price and regular to good rotation"/>
  </r>
  <r>
    <x v="5"/>
    <x v="64"/>
    <x v="8"/>
    <n v="67900"/>
    <n v="96.167779544250124"/>
    <x v="1"/>
    <m/>
    <s v="Critic: well priced/underrated and new, but bad rotation"/>
  </r>
  <r>
    <x v="5"/>
    <x v="65"/>
    <x v="17"/>
    <n v="13200"/>
    <n v="97.000509514631929"/>
    <x v="11"/>
    <m/>
    <s v="Low: not new model and bad rotation"/>
  </r>
  <r>
    <x v="5"/>
    <x v="66"/>
    <x v="10"/>
    <n v="487.5"/>
    <n v="119.7782697308314"/>
    <x v="9"/>
    <m/>
    <s v="Low: not new model and bad rotation"/>
  </r>
  <r>
    <x v="5"/>
    <x v="66"/>
    <x v="11"/>
    <n v="541.66666666666663"/>
    <n v="33.69149369149369"/>
    <x v="4"/>
    <m/>
    <s v="Low: not new model and bad rotation"/>
  </r>
  <r>
    <x v="5"/>
    <x v="66"/>
    <x v="0"/>
    <n v="978.57142857142856"/>
    <n v="60.472893805740782"/>
    <x v="32"/>
    <m/>
    <s v="Low: not new model and bad rotation"/>
  </r>
  <r>
    <x v="5"/>
    <x v="66"/>
    <x v="1"/>
    <n v="1030.3571428571429"/>
    <n v="106.20303517907234"/>
    <x v="34"/>
    <m/>
    <s v="Low: not new model and bad rotation"/>
  </r>
  <r>
    <x v="5"/>
    <x v="66"/>
    <x v="2"/>
    <n v="1935.7142857142858"/>
    <n v="111.78151332878964"/>
    <x v="32"/>
    <m/>
    <s v="Low: not new model and bad rotation"/>
  </r>
  <r>
    <x v="5"/>
    <x v="66"/>
    <x v="12"/>
    <n v="1489.2857142857142"/>
    <n v="94.082163790591764"/>
    <x v="34"/>
    <m/>
    <s v="Low: not new model and bad rotation"/>
  </r>
  <r>
    <x v="5"/>
    <x v="66"/>
    <x v="3"/>
    <n v="2639.7435897435898"/>
    <n v="98.378608713137865"/>
    <x v="29"/>
    <m/>
    <s v="Moderate: fair price and regular to good rotation"/>
  </r>
  <r>
    <x v="5"/>
    <x v="66"/>
    <x v="4"/>
    <n v="3295.3703703703704"/>
    <n v="98.568511559830654"/>
    <x v="58"/>
    <m/>
    <s v="Moderate: fair price and regular to good rotation"/>
  </r>
  <r>
    <x v="5"/>
    <x v="66"/>
    <x v="5"/>
    <n v="4564.3835616438355"/>
    <n v="92.858343356644795"/>
    <x v="130"/>
    <m/>
    <s v="Moderate: fair price and regular to good rotation"/>
  </r>
  <r>
    <x v="5"/>
    <x v="66"/>
    <x v="14"/>
    <n v="4868.9189189189192"/>
    <n v="90.168083570006303"/>
    <x v="131"/>
    <m/>
    <s v="Moderate: fair price and regular to good rotation"/>
  </r>
  <r>
    <x v="5"/>
    <x v="66"/>
    <x v="15"/>
    <n v="6606.4814814814818"/>
    <n v="97.9002664630749"/>
    <x v="58"/>
    <m/>
    <s v="Moderate: fair price and regular to good rotation"/>
  </r>
  <r>
    <x v="5"/>
    <x v="66"/>
    <x v="16"/>
    <n v="8908.5858585858587"/>
    <n v="101.27901698309807"/>
    <x v="46"/>
    <m/>
    <s v="Moderate: fair price and regular to good rotation"/>
  </r>
  <r>
    <x v="5"/>
    <x v="66"/>
    <x v="17"/>
    <n v="11883"/>
    <n v="102.79950134847782"/>
    <x v="132"/>
    <m/>
    <s v="Moderate: fair price and regular to good rotation"/>
  </r>
  <r>
    <x v="5"/>
    <x v="66"/>
    <x v="18"/>
    <n v="14519.780219780219"/>
    <n v="101.00644110962361"/>
    <x v="133"/>
    <m/>
    <s v="Moderate: fair price and regular to good rotation"/>
  </r>
  <r>
    <x v="5"/>
    <x v="66"/>
    <x v="19"/>
    <n v="24796.721311475409"/>
    <n v="99.267495306252556"/>
    <x v="81"/>
    <m/>
    <s v="Moderate: fair price and regular to good rotation"/>
  </r>
  <r>
    <x v="5"/>
    <x v="66"/>
    <x v="20"/>
    <n v="27258.510638297874"/>
    <n v="98.671040015874382"/>
    <x v="23"/>
    <m/>
    <s v="Moderate: fair price and regular to good rotation"/>
  </r>
  <r>
    <x v="5"/>
    <x v="66"/>
    <x v="21"/>
    <n v="26775"/>
    <n v="98.230685438089537"/>
    <x v="36"/>
    <m/>
    <s v="Low: not new model and bad rotation"/>
  </r>
  <r>
    <x v="5"/>
    <x v="66"/>
    <x v="22"/>
    <n v="35481.656804733728"/>
    <n v="98.973317569077324"/>
    <x v="134"/>
    <m/>
    <s v="Moderate: fair price and regular to good rotation"/>
  </r>
  <r>
    <x v="5"/>
    <x v="66"/>
    <x v="6"/>
    <n v="46030.048076923078"/>
    <n v="99.101305689360899"/>
    <x v="135"/>
    <m/>
    <s v="Moderate: fair price and regular to good rotation"/>
  </r>
  <r>
    <x v="5"/>
    <x v="66"/>
    <x v="7"/>
    <n v="51410"/>
    <n v="98.735810301968556"/>
    <x v="64"/>
    <m/>
    <s v="Critic: well priced/underrated and new, but bad rotation"/>
  </r>
  <r>
    <x v="5"/>
    <x v="66"/>
    <x v="8"/>
    <n v="64600"/>
    <n v="97.983385588078164"/>
    <x v="1"/>
    <m/>
    <s v="Critic: well priced/underrated and new, but bad rotation"/>
  </r>
  <r>
    <x v="5"/>
    <x v="67"/>
    <x v="17"/>
    <n v="11050"/>
    <n v="99.947814682827698"/>
    <x v="9"/>
    <m/>
    <s v="Low: not new model and bad rotation"/>
  </r>
  <r>
    <x v="5"/>
    <x v="67"/>
    <x v="18"/>
    <n v="14830.76923076923"/>
    <n v="97.023254866026917"/>
    <x v="2"/>
    <m/>
    <s v="Low: not new model and bad rotation"/>
  </r>
  <r>
    <x v="5"/>
    <x v="67"/>
    <x v="21"/>
    <n v="27600"/>
    <n v="98.209811634277116"/>
    <x v="11"/>
    <m/>
    <s v="Low: not new model and bad rotation"/>
  </r>
  <r>
    <x v="5"/>
    <x v="67"/>
    <x v="22"/>
    <n v="36027.777777777781"/>
    <n v="102.58119352220825"/>
    <x v="98"/>
    <m/>
    <s v="Critic: well priced/underrated and new, but bad rotation"/>
  </r>
  <r>
    <x v="5"/>
    <x v="68"/>
    <x v="21"/>
    <n v="34266.666666666664"/>
    <n v="103.03487349998441"/>
    <x v="4"/>
    <m/>
    <s v="Low: not new model and bad rotation"/>
  </r>
  <r>
    <x v="5"/>
    <x v="68"/>
    <x v="22"/>
    <n v="41966.346153846156"/>
    <n v="98.141965746694964"/>
    <x v="90"/>
    <m/>
    <s v="Moderate: fair price and regular to good rotation"/>
  </r>
  <r>
    <x v="5"/>
    <x v="69"/>
    <x v="21"/>
    <n v="30375"/>
    <n v="99.272105068442471"/>
    <x v="9"/>
    <m/>
    <s v="Low: not new model and bad rotation"/>
  </r>
  <r>
    <x v="5"/>
    <x v="70"/>
    <x v="24"/>
    <n v="6750"/>
    <n v="88.81578947368422"/>
    <x v="31"/>
    <m/>
    <s v="Low: not new model and bad rotation"/>
  </r>
  <r>
    <x v="5"/>
    <x v="71"/>
    <x v="22"/>
    <n v="27625"/>
    <n v="111.38913732823806"/>
    <x v="11"/>
    <m/>
    <s v="Low: overrated new model with bad rotation"/>
  </r>
  <r>
    <x v="5"/>
    <x v="72"/>
    <x v="21"/>
    <n v="32666.666666666668"/>
    <n v="104.85938423161703"/>
    <x v="8"/>
    <m/>
    <s v="Low: not new model and bad rotation"/>
  </r>
  <r>
    <x v="5"/>
    <x v="72"/>
    <x v="22"/>
    <n v="36600"/>
    <n v="99.495321111789508"/>
    <x v="1"/>
    <m/>
    <s v="Critic: well priced/underrated and new, but bad rotation"/>
  </r>
  <r>
    <x v="5"/>
    <x v="72"/>
    <x v="7"/>
    <n v="79250"/>
    <n v="121.02564102564102"/>
    <x v="11"/>
    <m/>
    <s v="Low: overrated new model with bad rotation"/>
  </r>
  <r>
    <x v="5"/>
    <x v="73"/>
    <x v="20"/>
    <n v="25400"/>
    <n v="91.00056435523976"/>
    <x v="9"/>
    <m/>
    <s v="Low: not new model and bad rotation"/>
  </r>
  <r>
    <x v="5"/>
    <x v="73"/>
    <x v="21"/>
    <n v="36800"/>
    <n v="100.5464480874317"/>
    <x v="31"/>
    <m/>
    <s v="Low: not new model and bad rotation"/>
  </r>
  <r>
    <x v="5"/>
    <x v="74"/>
    <x v="21"/>
    <n v="55000"/>
    <n v="101.47601476014761"/>
    <x v="31"/>
    <m/>
    <s v="Low: not new model and bad rotation"/>
  </r>
  <r>
    <x v="5"/>
    <x v="74"/>
    <x v="22"/>
    <n v="50050"/>
    <n v="95.223159975669091"/>
    <x v="11"/>
    <m/>
    <s v="Critic: well priced/underrated and new, but bad rotation"/>
  </r>
  <r>
    <x v="5"/>
    <x v="75"/>
    <x v="7"/>
    <n v="154222.22222222222"/>
    <n v="95.994353206587505"/>
    <x v="98"/>
    <m/>
    <s v="Critic: well priced/underrated and new, but bad rotation"/>
  </r>
  <r>
    <x v="5"/>
    <x v="76"/>
    <x v="2"/>
    <n v="10200"/>
    <n v="94.444444444444443"/>
    <x v="31"/>
    <m/>
    <s v="Low: not new model and bad rotation"/>
  </r>
  <r>
    <x v="5"/>
    <x v="76"/>
    <x v="12"/>
    <n v="9290"/>
    <n v="109.75608012300643"/>
    <x v="1"/>
    <m/>
    <s v="Low: not new model and bad rotation"/>
  </r>
  <r>
    <x v="5"/>
    <x v="76"/>
    <x v="16"/>
    <n v="15750"/>
    <n v="95.744680851063833"/>
    <x v="31"/>
    <m/>
    <s v="Low: not new model and bad rotation"/>
  </r>
  <r>
    <x v="5"/>
    <x v="77"/>
    <x v="0"/>
    <n v="3450"/>
    <n v="125.64674766509629"/>
    <x v="11"/>
    <m/>
    <s v="Low: not new model and bad rotation"/>
  </r>
  <r>
    <x v="5"/>
    <x v="77"/>
    <x v="2"/>
    <n v="2200"/>
    <n v="68.75"/>
    <x v="31"/>
    <m/>
    <s v="Low: not new model and bad rotation"/>
  </r>
  <r>
    <x v="5"/>
    <x v="77"/>
    <x v="3"/>
    <n v="12883.333333333334"/>
    <n v="126.9883776378482"/>
    <x v="4"/>
    <m/>
    <s v="Low: not new model and bad rotation"/>
  </r>
  <r>
    <x v="5"/>
    <x v="77"/>
    <x v="4"/>
    <n v="10682.5"/>
    <n v="105.62144096478578"/>
    <x v="36"/>
    <m/>
    <s v="Low: not new model and bad rotation"/>
  </r>
  <r>
    <x v="5"/>
    <x v="77"/>
    <x v="5"/>
    <n v="9386.1111111111113"/>
    <n v="99.884783247457605"/>
    <x v="5"/>
    <m/>
    <s v="Low: not new model and bad rotation"/>
  </r>
  <r>
    <x v="5"/>
    <x v="77"/>
    <x v="14"/>
    <n v="10518.181818181818"/>
    <n v="94.306224226672754"/>
    <x v="30"/>
    <m/>
    <s v="Low: not new model and bad rotation"/>
  </r>
  <r>
    <x v="5"/>
    <x v="77"/>
    <x v="15"/>
    <n v="11087.5"/>
    <n v="119.9660833909499"/>
    <x v="99"/>
    <m/>
    <s v="Low: not new model and bad rotation"/>
  </r>
  <r>
    <x v="5"/>
    <x v="77"/>
    <x v="16"/>
    <n v="17650"/>
    <n v="104.35952963328123"/>
    <x v="30"/>
    <m/>
    <s v="Low: not new model and bad rotation"/>
  </r>
  <r>
    <x v="5"/>
    <x v="77"/>
    <x v="18"/>
    <n v="27148.454545454544"/>
    <n v="101.46583727369392"/>
    <x v="61"/>
    <m/>
    <s v="Moderate: fair price and regular to good rotation"/>
  </r>
  <r>
    <x v="5"/>
    <x v="77"/>
    <x v="19"/>
    <n v="27937.5"/>
    <n v="99.036298148604786"/>
    <x v="10"/>
    <m/>
    <s v="Low: not new model and bad rotation"/>
  </r>
  <r>
    <x v="5"/>
    <x v="77"/>
    <x v="20"/>
    <n v="33816.666666666664"/>
    <n v="99.855885688940205"/>
    <x v="64"/>
    <m/>
    <s v="Low: not new model and bad rotation"/>
  </r>
  <r>
    <x v="5"/>
    <x v="77"/>
    <x v="21"/>
    <n v="36809.583333333336"/>
    <n v="97.644041806935263"/>
    <x v="53"/>
    <m/>
    <s v="Moderate: fair price and regular to good rotation"/>
  </r>
  <r>
    <x v="5"/>
    <x v="77"/>
    <x v="22"/>
    <n v="40582.142857142855"/>
    <n v="99.444746732007488"/>
    <x v="50"/>
    <m/>
    <s v="Moderate: fair price and regular to good rotation"/>
  </r>
  <r>
    <x v="5"/>
    <x v="77"/>
    <x v="6"/>
    <n v="48292.307692307695"/>
    <n v="103.19743820932193"/>
    <x v="90"/>
    <m/>
    <s v="Moderate: fair price and regular to good rotation"/>
  </r>
  <r>
    <x v="5"/>
    <x v="77"/>
    <x v="8"/>
    <n v="63200"/>
    <n v="87.777777777777771"/>
    <x v="31"/>
    <m/>
    <s v="Critic: well priced/underrated and new, but bad rotation"/>
  </r>
  <r>
    <x v="5"/>
    <x v="78"/>
    <x v="8"/>
    <n v="69455"/>
    <n v="100.92740318883949"/>
    <x v="33"/>
    <m/>
    <s v="Critic: well priced/underrated and new, but bad rotation"/>
  </r>
  <r>
    <x v="5"/>
    <x v="79"/>
    <x v="12"/>
    <n v="9875"/>
    <n v="116.49854522545284"/>
    <x v="9"/>
    <m/>
    <s v="Low: not new model and bad rotation"/>
  </r>
  <r>
    <x v="5"/>
    <x v="79"/>
    <x v="3"/>
    <n v="20600"/>
    <n v="125.22796352583588"/>
    <x v="31"/>
    <m/>
    <s v="Low: not new model and bad rotation"/>
  </r>
  <r>
    <x v="5"/>
    <x v="79"/>
    <x v="5"/>
    <n v="7600"/>
    <n v="106.29370629370629"/>
    <x v="31"/>
    <m/>
    <s v="Low: not new model and bad rotation"/>
  </r>
  <r>
    <x v="5"/>
    <x v="79"/>
    <x v="16"/>
    <n v="17885.9375"/>
    <n v="100.60703081295178"/>
    <x v="7"/>
    <m/>
    <s v="Moderate: fair price and regular to good rotation"/>
  </r>
  <r>
    <x v="5"/>
    <x v="79"/>
    <x v="17"/>
    <n v="24938.888888888891"/>
    <n v="104.09049275591082"/>
    <x v="98"/>
    <m/>
    <s v="Low: not new model and bad rotation"/>
  </r>
  <r>
    <x v="5"/>
    <x v="79"/>
    <x v="18"/>
    <n v="24070"/>
    <n v="101.98199281886033"/>
    <x v="33"/>
    <m/>
    <s v="Low: not new model and bad rotation"/>
  </r>
  <r>
    <x v="5"/>
    <x v="79"/>
    <x v="19"/>
    <n v="26000"/>
    <n v="122.64150943396226"/>
    <x v="31"/>
    <m/>
    <s v="Low: not new model and bad rotation"/>
  </r>
  <r>
    <x v="5"/>
    <x v="79"/>
    <x v="20"/>
    <n v="24600"/>
    <n v="85.416666666666657"/>
    <x v="31"/>
    <m/>
    <s v="Low: not new model and bad rotation"/>
  </r>
  <r>
    <x v="5"/>
    <x v="79"/>
    <x v="6"/>
    <n v="62750"/>
    <n v="99.683666355796689"/>
    <x v="63"/>
    <m/>
    <s v="Critic: well priced/underrated and new, but bad rotation"/>
  </r>
  <r>
    <x v="5"/>
    <x v="79"/>
    <x v="7"/>
    <n v="76468.240000000005"/>
    <n v="105.66625319464909"/>
    <x v="87"/>
    <m/>
    <s v="Critic: well priced/underrated and new, but bad rotation"/>
  </r>
  <r>
    <x v="5"/>
    <x v="80"/>
    <x v="16"/>
    <n v="22877.272727272728"/>
    <n v="90.757500497879818"/>
    <x v="30"/>
    <m/>
    <s v="Low: not new model and bad rotation"/>
  </r>
  <r>
    <x v="5"/>
    <x v="80"/>
    <x v="17"/>
    <n v="25052.63157894737"/>
    <n v="94.278746444553718"/>
    <x v="0"/>
    <m/>
    <s v="Low: not new model and bad rotation"/>
  </r>
  <r>
    <x v="5"/>
    <x v="80"/>
    <x v="18"/>
    <n v="26214.285714285714"/>
    <n v="92.72861098557118"/>
    <x v="32"/>
    <m/>
    <s v="Low: not new model and bad rotation"/>
  </r>
  <r>
    <x v="5"/>
    <x v="80"/>
    <x v="20"/>
    <n v="29800"/>
    <n v="82.093663911845724"/>
    <x v="31"/>
    <m/>
    <s v="Low: not new model and bad rotation"/>
  </r>
  <r>
    <x v="5"/>
    <x v="80"/>
    <x v="22"/>
    <n v="64800"/>
    <n v="96.205533596837938"/>
    <x v="11"/>
    <m/>
    <s v="Critic: well priced/underrated and new, but bad rotation"/>
  </r>
  <r>
    <x v="5"/>
    <x v="80"/>
    <x v="6"/>
    <n v="69352.380952380947"/>
    <n v="100.98140259523598"/>
    <x v="60"/>
    <m/>
    <s v="Critic: well priced/underrated and new, but bad rotation"/>
  </r>
  <r>
    <x v="5"/>
    <x v="80"/>
    <x v="7"/>
    <n v="92992.105263157893"/>
    <n v="99.384649089767862"/>
    <x v="0"/>
    <m/>
    <s v="Critic: well priced/underrated and new, but bad rotation"/>
  </r>
  <r>
    <x v="5"/>
    <x v="80"/>
    <x v="8"/>
    <n v="101333.33333333333"/>
    <n v="97.444166434992113"/>
    <x v="4"/>
    <m/>
    <s v="Critic: well priced/underrated and new, but bad rotation"/>
  </r>
  <r>
    <x v="5"/>
    <x v="81"/>
    <x v="7"/>
    <n v="91843.333333333328"/>
    <n v="98.181976401698861"/>
    <x v="64"/>
    <m/>
    <s v="Critic: well priced/underrated and new, but bad rotation"/>
  </r>
  <r>
    <x v="5"/>
    <x v="82"/>
    <x v="6"/>
    <n v="24538.942307692309"/>
    <n v="99.584003690040916"/>
    <x v="135"/>
    <m/>
    <s v="Moderate: fair price and regular to good rotation"/>
  </r>
  <r>
    <x v="5"/>
    <x v="82"/>
    <x v="7"/>
    <n v="27446.130952380954"/>
    <n v="103.05258052593129"/>
    <x v="93"/>
    <m/>
    <s v="Moderate: fair price and regular to good rotation"/>
  </r>
  <r>
    <x v="5"/>
    <x v="82"/>
    <x v="8"/>
    <n v="32606.293706293705"/>
    <n v="102.94694669973896"/>
    <x v="107"/>
    <m/>
    <s v="Moderate: fair price and regular to good rotation"/>
  </r>
  <r>
    <x v="5"/>
    <x v="83"/>
    <x v="14"/>
    <n v="5212.105263157895"/>
    <n v="98.33090181359097"/>
    <x v="77"/>
    <m/>
    <s v="Moderate: fair price and regular to good rotation"/>
  </r>
  <r>
    <x v="5"/>
    <x v="83"/>
    <x v="15"/>
    <n v="5980"/>
    <n v="99.645726767250821"/>
    <x v="136"/>
    <m/>
    <s v="Moderate: fair price and regular to good rotation"/>
  </r>
  <r>
    <x v="5"/>
    <x v="83"/>
    <x v="16"/>
    <n v="7730.0699300699298"/>
    <n v="97.921151592525291"/>
    <x v="107"/>
    <m/>
    <s v="Moderate: fair price and regular to good rotation"/>
  </r>
  <r>
    <x v="5"/>
    <x v="83"/>
    <x v="17"/>
    <n v="9431.6455696202538"/>
    <n v="99.585586546969267"/>
    <x v="17"/>
    <m/>
    <s v="Moderate: fair price and regular to good rotation"/>
  </r>
  <r>
    <x v="5"/>
    <x v="83"/>
    <x v="18"/>
    <n v="10957.462686567163"/>
    <n v="97.317029811494905"/>
    <x v="137"/>
    <m/>
    <s v="Moderate: fair price and regular to good rotation"/>
  </r>
  <r>
    <x v="5"/>
    <x v="83"/>
    <x v="19"/>
    <n v="13250"/>
    <n v="97.407342539948274"/>
    <x v="100"/>
    <m/>
    <s v="Low: not new model and bad rotation"/>
  </r>
  <r>
    <x v="5"/>
    <x v="83"/>
    <x v="20"/>
    <n v="15863.636363636364"/>
    <n v="97.966147437497952"/>
    <x v="61"/>
    <m/>
    <s v="Moderate: fair price and regular to good rotation"/>
  </r>
  <r>
    <x v="5"/>
    <x v="83"/>
    <x v="21"/>
    <n v="24358.791208791208"/>
    <n v="98.70511877920535"/>
    <x v="133"/>
    <m/>
    <s v="Moderate: fair price and regular to good rotation"/>
  </r>
  <r>
    <x v="5"/>
    <x v="83"/>
    <x v="22"/>
    <n v="26157.608695652172"/>
    <n v="98.115377083890863"/>
    <x v="118"/>
    <m/>
    <s v="Moderate: fair price and regular to good rotation"/>
  </r>
  <r>
    <x v="5"/>
    <x v="83"/>
    <x v="6"/>
    <n v="28071.538461538461"/>
    <n v="99.822318632120272"/>
    <x v="138"/>
    <m/>
    <s v="Moderate: fair price and regular to good rotation"/>
  </r>
  <r>
    <x v="5"/>
    <x v="83"/>
    <x v="7"/>
    <n v="34956.746031746028"/>
    <n v="97.634826653181435"/>
    <x v="18"/>
    <m/>
    <s v="Moderate: fair price and regular to good rotation"/>
  </r>
  <r>
    <x v="5"/>
    <x v="83"/>
    <x v="8"/>
    <n v="33965"/>
    <n v="97.987252297088318"/>
    <x v="38"/>
    <m/>
    <s v="Moderate: fair price and regular to good rotation"/>
  </r>
  <r>
    <x v="5"/>
    <x v="84"/>
    <x v="8"/>
    <n v="51620"/>
    <n v="99.496229697391954"/>
    <x v="1"/>
    <m/>
    <s v="Critic: well priced/underrated and new, but bad rotation"/>
  </r>
  <r>
    <x v="5"/>
    <x v="85"/>
    <x v="12"/>
    <n v="2712.5"/>
    <n v="96.299060807910365"/>
    <x v="99"/>
    <m/>
    <s v="Low: not new model and bad rotation"/>
  </r>
  <r>
    <x v="5"/>
    <x v="85"/>
    <x v="3"/>
    <n v="3299.5689655172414"/>
    <n v="102.68618944901907"/>
    <x v="54"/>
    <m/>
    <s v="Moderate: fair price and regular to good rotation"/>
  </r>
  <r>
    <x v="5"/>
    <x v="85"/>
    <x v="4"/>
    <n v="3927.8571428571427"/>
    <n v="95.430562920696346"/>
    <x v="50"/>
    <m/>
    <s v="Moderate: fair price and regular to good rotation"/>
  </r>
  <r>
    <x v="5"/>
    <x v="85"/>
    <x v="5"/>
    <n v="3992.4731182795699"/>
    <n v="92.448503680932689"/>
    <x v="139"/>
    <m/>
    <s v="Moderate: fair price and regular to good rotation"/>
  </r>
  <r>
    <x v="5"/>
    <x v="85"/>
    <x v="14"/>
    <n v="5580.6451612903229"/>
    <n v="100.01127671005713"/>
    <x v="139"/>
    <m/>
    <s v="Moderate: fair price and regular to good rotation"/>
  </r>
  <r>
    <x v="5"/>
    <x v="85"/>
    <x v="15"/>
    <n v="6280"/>
    <n v="96.332370666185312"/>
    <x v="140"/>
    <m/>
    <s v="Moderate: fair price and regular to good rotation"/>
  </r>
  <r>
    <x v="5"/>
    <x v="85"/>
    <x v="16"/>
    <n v="7915.151515151515"/>
    <n v="102.59067445861574"/>
    <x v="141"/>
    <m/>
    <s v="Moderate: fair price and regular to good rotation"/>
  </r>
  <r>
    <x v="5"/>
    <x v="85"/>
    <x v="17"/>
    <n v="14123.121387283238"/>
    <n v="101.07910077928911"/>
    <x v="142"/>
    <m/>
    <s v="Moderate: fair price and regular to good rotation"/>
  </r>
  <r>
    <x v="5"/>
    <x v="85"/>
    <x v="18"/>
    <n v="15526.680672268907"/>
    <n v="100.26411234932898"/>
    <x v="143"/>
    <m/>
    <s v="Moderate: fair price and regular to good rotation"/>
  </r>
  <r>
    <x v="5"/>
    <x v="85"/>
    <x v="19"/>
    <n v="18147.633136094675"/>
    <n v="99.598790451416548"/>
    <x v="134"/>
    <m/>
    <s v="Moderate: fair price and regular to good rotation"/>
  </r>
  <r>
    <x v="5"/>
    <x v="85"/>
    <x v="20"/>
    <n v="20371.052631578947"/>
    <n v="99.287787266844248"/>
    <x v="144"/>
    <m/>
    <s v="Moderate: fair price and regular to good rotation"/>
  </r>
  <r>
    <x v="5"/>
    <x v="85"/>
    <x v="21"/>
    <n v="25787.567567567567"/>
    <n v="99.880878618195851"/>
    <x v="145"/>
    <m/>
    <s v="Moderate: fair price and regular to good rotation"/>
  </r>
  <r>
    <x v="5"/>
    <x v="85"/>
    <x v="22"/>
    <n v="33179.773462783174"/>
    <n v="98.674041581841735"/>
    <x v="146"/>
    <m/>
    <s v="Moderate: fair price and regular to good rotation"/>
  </r>
  <r>
    <x v="5"/>
    <x v="85"/>
    <x v="6"/>
    <n v="36750.984251968504"/>
    <n v="99.07064458166586"/>
    <x v="147"/>
    <m/>
    <s v="Moderate: fair price and regular to good rotation"/>
  </r>
  <r>
    <x v="5"/>
    <x v="85"/>
    <x v="7"/>
    <n v="54916.032608695656"/>
    <n v="100.26023686860364"/>
    <x v="148"/>
    <m/>
    <s v="Moderate: fair price and regular to good rotation"/>
  </r>
  <r>
    <x v="5"/>
    <x v="85"/>
    <x v="8"/>
    <n v="54079.310344827587"/>
    <n v="95.818282170850011"/>
    <x v="41"/>
    <m/>
    <s v="Moderate: fair price and regular to good rotation"/>
  </r>
  <r>
    <x v="5"/>
    <x v="86"/>
    <x v="20"/>
    <n v="36316.666666666664"/>
    <n v="95.794355228051998"/>
    <x v="8"/>
    <m/>
    <s v="Low: not new model and bad rotation"/>
  </r>
  <r>
    <x v="5"/>
    <x v="86"/>
    <x v="21"/>
    <n v="38622.222222222219"/>
    <n v="94.587358982384274"/>
    <x v="98"/>
    <m/>
    <s v="Low: not new model and bad rotation"/>
  </r>
  <r>
    <x v="5"/>
    <x v="86"/>
    <x v="22"/>
    <n v="48571.875"/>
    <n v="100.27146385074509"/>
    <x v="89"/>
    <m/>
    <s v="Critic: well priced/underrated and new, but bad rotation"/>
  </r>
  <r>
    <x v="5"/>
    <x v="86"/>
    <x v="6"/>
    <n v="58683.333333333336"/>
    <n v="100.61132907078193"/>
    <x v="8"/>
    <m/>
    <s v="Critic: well priced/underrated and new, but bad rotation"/>
  </r>
  <r>
    <x v="5"/>
    <x v="87"/>
    <x v="18"/>
    <n v="23412.5"/>
    <n v="105.44153662754924"/>
    <x v="9"/>
    <m/>
    <s v="Low: not new model and bad rotation"/>
  </r>
  <r>
    <x v="5"/>
    <x v="87"/>
    <x v="19"/>
    <n v="27257.407407407409"/>
    <n v="98.152388719704675"/>
    <x v="62"/>
    <m/>
    <s v="Moderate: fair price and regular to good rotation"/>
  </r>
  <r>
    <x v="5"/>
    <x v="87"/>
    <x v="20"/>
    <n v="28755.263157894737"/>
    <n v="98.552992256504226"/>
    <x v="0"/>
    <m/>
    <s v="Low: not new model and bad rotation"/>
  </r>
  <r>
    <x v="5"/>
    <x v="87"/>
    <x v="21"/>
    <n v="33282.8125"/>
    <n v="98.347130956337253"/>
    <x v="7"/>
    <m/>
    <s v="Moderate: fair price and regular to good rotation"/>
  </r>
  <r>
    <x v="5"/>
    <x v="87"/>
    <x v="22"/>
    <n v="38996.25"/>
    <n v="98.690554830753143"/>
    <x v="24"/>
    <m/>
    <s v="Moderate: fair price and regular to good rotation"/>
  </r>
  <r>
    <x v="5"/>
    <x v="87"/>
    <x v="6"/>
    <n v="42464.423076923078"/>
    <n v="100.10678630136034"/>
    <x v="13"/>
    <m/>
    <s v="Moderate: fair price and regular to good rotation"/>
  </r>
  <r>
    <x v="5"/>
    <x v="87"/>
    <x v="7"/>
    <n v="51065.625"/>
    <n v="98.998367434191607"/>
    <x v="20"/>
    <m/>
    <s v="Moderate: fair price and regular to good rotation"/>
  </r>
  <r>
    <x v="5"/>
    <x v="88"/>
    <x v="20"/>
    <n v="39250"/>
    <n v="108.79928894634777"/>
    <x v="11"/>
    <m/>
    <s v="Low: not new model and bad rotation"/>
  </r>
  <r>
    <x v="5"/>
    <x v="88"/>
    <x v="21"/>
    <n v="50000"/>
    <n v="100.70542543902536"/>
    <x v="4"/>
    <m/>
    <s v="Low: not new model and bad rotation"/>
  </r>
  <r>
    <x v="5"/>
    <x v="88"/>
    <x v="22"/>
    <n v="50180"/>
    <n v="94.574407744428811"/>
    <x v="33"/>
    <m/>
    <s v="Critic: well priced/underrated and new, but bad rotation"/>
  </r>
  <r>
    <x v="5"/>
    <x v="88"/>
    <x v="6"/>
    <n v="61550"/>
    <n v="104.43693171946487"/>
    <x v="11"/>
    <m/>
    <s v="Critic: well priced/underrated and new, but bad rotation"/>
  </r>
  <r>
    <x v="5"/>
    <x v="88"/>
    <x v="7"/>
    <n v="73555.555555555562"/>
    <n v="99.987416623443309"/>
    <x v="98"/>
    <m/>
    <s v="Critic: well priced/underrated and new, but bad rotation"/>
  </r>
  <r>
    <x v="5"/>
    <x v="89"/>
    <x v="11"/>
    <n v="3287.5"/>
    <n v="149.20604697247049"/>
    <x v="9"/>
    <m/>
    <s v="Low: not new model and bad rotation"/>
  </r>
  <r>
    <x v="5"/>
    <x v="89"/>
    <x v="0"/>
    <n v="4143.75"/>
    <n v="109.01207418762421"/>
    <x v="99"/>
    <m/>
    <s v="Low: not new model and bad rotation"/>
  </r>
  <r>
    <x v="5"/>
    <x v="89"/>
    <x v="1"/>
    <n v="4600"/>
    <n v="139.28293105210057"/>
    <x v="32"/>
    <m/>
    <s v="Low: not new model and bad rotation"/>
  </r>
  <r>
    <x v="5"/>
    <x v="89"/>
    <x v="2"/>
    <n v="4716.666666666667"/>
    <n v="104.93457466730423"/>
    <x v="8"/>
    <m/>
    <s v="Low: not new model and bad rotation"/>
  </r>
  <r>
    <x v="5"/>
    <x v="89"/>
    <x v="12"/>
    <n v="4676.9230769230771"/>
    <n v="106.13699817532341"/>
    <x v="2"/>
    <m/>
    <s v="Low: not new model and bad rotation"/>
  </r>
  <r>
    <x v="5"/>
    <x v="89"/>
    <x v="3"/>
    <n v="4915.3846153846152"/>
    <n v="96.555405817195378"/>
    <x v="2"/>
    <m/>
    <s v="Low: not new model and bad rotation"/>
  </r>
  <r>
    <x v="5"/>
    <x v="89"/>
    <x v="4"/>
    <n v="6085.7142857142853"/>
    <n v="86.824360009567386"/>
    <x v="32"/>
    <m/>
    <s v="Low: not new model and bad rotation"/>
  </r>
  <r>
    <x v="5"/>
    <x v="90"/>
    <x v="5"/>
    <n v="4903.125"/>
    <n v="90.115449404387846"/>
    <x v="7"/>
    <m/>
    <s v="Moderate: fair price and regular to good rotation"/>
  </r>
  <r>
    <x v="5"/>
    <x v="90"/>
    <x v="14"/>
    <n v="7568.4210526315792"/>
    <n v="101.87156680993492"/>
    <x v="0"/>
    <m/>
    <s v="Low: not new model and bad rotation"/>
  </r>
  <r>
    <x v="5"/>
    <x v="90"/>
    <x v="15"/>
    <n v="8628"/>
    <n v="105.11033560914187"/>
    <x v="87"/>
    <m/>
    <s v="Low: not new model and bad rotation"/>
  </r>
  <r>
    <x v="5"/>
    <x v="90"/>
    <x v="16"/>
    <n v="10625"/>
    <n v="106.06580759148159"/>
    <x v="5"/>
    <m/>
    <s v="Low: not new model and bad rotation"/>
  </r>
  <r>
    <x v="5"/>
    <x v="90"/>
    <x v="17"/>
    <n v="11421.875"/>
    <n v="101.84808707179467"/>
    <x v="89"/>
    <m/>
    <s v="Low: not new model and bad rotation"/>
  </r>
  <r>
    <x v="5"/>
    <x v="90"/>
    <x v="18"/>
    <n v="13877.272727272728"/>
    <n v="104.39683980881476"/>
    <x v="30"/>
    <m/>
    <s v="Low: not new model and bad rotation"/>
  </r>
  <r>
    <x v="5"/>
    <x v="90"/>
    <x v="19"/>
    <n v="22380"/>
    <n v="97.866880470273941"/>
    <x v="1"/>
    <m/>
    <s v="Low: not new model and bad rotation"/>
  </r>
  <r>
    <x v="5"/>
    <x v="90"/>
    <x v="21"/>
    <n v="26975"/>
    <n v="91.901497434638117"/>
    <x v="99"/>
    <m/>
    <s v="Low: not new model and bad rotation"/>
  </r>
  <r>
    <x v="5"/>
    <x v="90"/>
    <x v="22"/>
    <n v="32131.176470588234"/>
    <n v="99.889139176091504"/>
    <x v="149"/>
    <m/>
    <s v="Moderate: fair price and regular to good rotation"/>
  </r>
  <r>
    <x v="5"/>
    <x v="90"/>
    <x v="6"/>
    <n v="28882.352941176472"/>
    <n v="98.870757611605526"/>
    <x v="35"/>
    <m/>
    <s v="Critic: well priced/underrated and new, but bad rotation"/>
  </r>
  <r>
    <x v="5"/>
    <x v="90"/>
    <x v="7"/>
    <n v="38672.222222222219"/>
    <n v="103.54749660300419"/>
    <x v="5"/>
    <m/>
    <s v="Critic: well priced/underrated and new, but bad rotation"/>
  </r>
  <r>
    <x v="5"/>
    <x v="90"/>
    <x v="8"/>
    <n v="46238.095238095237"/>
    <n v="99.451660701034726"/>
    <x v="60"/>
    <m/>
    <s v="Critic: well priced/underrated and new, but bad rotation"/>
  </r>
  <r>
    <x v="5"/>
    <x v="91"/>
    <x v="17"/>
    <n v="20300"/>
    <n v="106.36145368164894"/>
    <x v="1"/>
    <m/>
    <s v="Low: not new model and bad rotation"/>
  </r>
  <r>
    <x v="6"/>
    <x v="92"/>
    <x v="16"/>
    <n v="4200"/>
    <n v="86.15384615384616"/>
    <x v="31"/>
    <m/>
    <s v="Low: not new model and bad rotation"/>
  </r>
  <r>
    <x v="6"/>
    <x v="93"/>
    <x v="10"/>
    <n v="462.5"/>
    <n v="93.50170035596237"/>
    <x v="99"/>
    <m/>
    <s v="Low: not new model and bad rotation"/>
  </r>
  <r>
    <x v="6"/>
    <x v="93"/>
    <x v="11"/>
    <n v="400"/>
    <n v="114.28571428571428"/>
    <x v="31"/>
    <m/>
    <s v="Low: not new model and bad rotation"/>
  </r>
  <r>
    <x v="6"/>
    <x v="93"/>
    <x v="0"/>
    <n v="767.30769230769226"/>
    <n v="81.51547158855314"/>
    <x v="2"/>
    <m/>
    <s v="Low: not new model and bad rotation"/>
  </r>
  <r>
    <x v="6"/>
    <x v="93"/>
    <x v="1"/>
    <n v="840.78947368421052"/>
    <n v="82.292207292137562"/>
    <x v="0"/>
    <m/>
    <s v="Low: not new model and bad rotation"/>
  </r>
  <r>
    <x v="6"/>
    <x v="93"/>
    <x v="2"/>
    <n v="1158.8235294117646"/>
    <n v="98.466305121538369"/>
    <x v="35"/>
    <m/>
    <s v="Low: not new model and bad rotation"/>
  </r>
  <r>
    <x v="6"/>
    <x v="93"/>
    <x v="4"/>
    <n v="1615.686274509804"/>
    <n v="90.620585315330487"/>
    <x v="40"/>
    <m/>
    <s v="Moderate: fair price and regular to good rotation"/>
  </r>
  <r>
    <x v="6"/>
    <x v="93"/>
    <x v="5"/>
    <n v="1626.4150943396226"/>
    <n v="86.646753149167012"/>
    <x v="150"/>
    <m/>
    <s v="Moderate: underrated regular model and regular rotation"/>
  </r>
  <r>
    <x v="6"/>
    <x v="93"/>
    <x v="14"/>
    <n v="1509.090909090909"/>
    <n v="90.744446521976812"/>
    <x v="63"/>
    <m/>
    <s v="Low: not new model and bad rotation"/>
  </r>
  <r>
    <x v="6"/>
    <x v="93"/>
    <x v="15"/>
    <n v="2252.1739130434785"/>
    <n v="85.447665427246179"/>
    <x v="100"/>
    <m/>
    <s v="Low: not new model and bad rotation"/>
  </r>
  <r>
    <x v="6"/>
    <x v="94"/>
    <x v="18"/>
    <n v="11545.472440944883"/>
    <n v="100.74120276304775"/>
    <x v="147"/>
    <m/>
    <s v="Moderate: fair price and regular to good rotation"/>
  </r>
  <r>
    <x v="6"/>
    <x v="94"/>
    <x v="19"/>
    <n v="12898.818897637795"/>
    <n v="101.35301671705307"/>
    <x v="48"/>
    <m/>
    <s v="Moderate: fair price and regular to good rotation"/>
  </r>
  <r>
    <x v="6"/>
    <x v="94"/>
    <x v="20"/>
    <n v="15694.791666666666"/>
    <n v="99.600250988678596"/>
    <x v="104"/>
    <m/>
    <s v="Moderate: fair price and regular to good rotation"/>
  </r>
  <r>
    <x v="6"/>
    <x v="94"/>
    <x v="21"/>
    <n v="18538.970588235294"/>
    <n v="100.26349392244069"/>
    <x v="151"/>
    <m/>
    <s v="Moderate: fair price and regular to good rotation"/>
  </r>
  <r>
    <x v="6"/>
    <x v="94"/>
    <x v="22"/>
    <n v="23659.493670886077"/>
    <n v="99.90447671501164"/>
    <x v="17"/>
    <m/>
    <s v="Moderate: fair price and regular to good rotation"/>
  </r>
  <r>
    <x v="6"/>
    <x v="94"/>
    <x v="6"/>
    <n v="26516.666666666668"/>
    <n v="100.94220801482466"/>
    <x v="53"/>
    <m/>
    <s v="Moderate: fair price and regular to good rotation"/>
  </r>
  <r>
    <x v="6"/>
    <x v="94"/>
    <x v="7"/>
    <n v="31276.056338028167"/>
    <n v="100.12738052576316"/>
    <x v="152"/>
    <m/>
    <s v="Moderate: fair price and regular to good rotation"/>
  </r>
  <r>
    <x v="6"/>
    <x v="94"/>
    <x v="8"/>
    <n v="32581.81818181818"/>
    <n v="94.6658685015163"/>
    <x v="63"/>
    <m/>
    <s v="Critic: well priced/underrated and new, but bad rotation"/>
  </r>
  <r>
    <x v="6"/>
    <x v="95"/>
    <x v="6"/>
    <n v="17691.714285714286"/>
    <n v="102.21455319453173"/>
    <x v="26"/>
    <m/>
    <s v="Moderate: fair price and regular to good rotation"/>
  </r>
  <r>
    <x v="6"/>
    <x v="95"/>
    <x v="7"/>
    <n v="19648.888888888891"/>
    <n v="100.87203818092512"/>
    <x v="55"/>
    <m/>
    <s v="Moderate: fair price and regular to good rotation"/>
  </r>
  <r>
    <x v="6"/>
    <x v="95"/>
    <x v="8"/>
    <n v="20183.333333333332"/>
    <n v="103.96755391302266"/>
    <x v="8"/>
    <m/>
    <s v="Critic: well priced/underrated and new, but bad rotation"/>
  </r>
  <r>
    <x v="6"/>
    <x v="96"/>
    <x v="15"/>
    <n v="4250"/>
    <n v="89.629703117596137"/>
    <x v="73"/>
    <m/>
    <s v="High: underrated, not too new but good rotation"/>
  </r>
  <r>
    <x v="6"/>
    <x v="96"/>
    <x v="16"/>
    <n v="4112.5"/>
    <n v="98.508752656138711"/>
    <x v="136"/>
    <m/>
    <s v="Moderate: fair price and regular to good rotation"/>
  </r>
  <r>
    <x v="6"/>
    <x v="96"/>
    <x v="17"/>
    <n v="4812.8048780487807"/>
    <n v="99.240312818509523"/>
    <x v="84"/>
    <m/>
    <s v="Moderate: fair price and regular to good rotation"/>
  </r>
  <r>
    <x v="6"/>
    <x v="96"/>
    <x v="18"/>
    <n v="6662.0689655172409"/>
    <n v="96.522566145874009"/>
    <x v="54"/>
    <m/>
    <s v="Moderate: fair price and regular to good rotation"/>
  </r>
  <r>
    <x v="6"/>
    <x v="96"/>
    <x v="19"/>
    <n v="7257.3529411764703"/>
    <n v="95.094089266182721"/>
    <x v="39"/>
    <m/>
    <s v="Moderate: fair price and regular to good rotation"/>
  </r>
  <r>
    <x v="6"/>
    <x v="96"/>
    <x v="20"/>
    <n v="11737.85046728972"/>
    <n v="98.421439874083717"/>
    <x v="153"/>
    <m/>
    <s v="Moderate: fair price and regular to good rotation"/>
  </r>
  <r>
    <x v="6"/>
    <x v="96"/>
    <x v="21"/>
    <n v="13609.063829787234"/>
    <n v="98.464429042147827"/>
    <x v="154"/>
    <m/>
    <s v="Moderate: fair price and regular to good rotation"/>
  </r>
  <r>
    <x v="6"/>
    <x v="96"/>
    <x v="22"/>
    <n v="16070.444444444445"/>
    <n v="99.864994676451374"/>
    <x v="155"/>
    <m/>
    <s v="Moderate: fair price and regular to good rotation"/>
  </r>
  <r>
    <x v="6"/>
    <x v="96"/>
    <x v="6"/>
    <n v="15332.048780487805"/>
    <n v="99.822031377672545"/>
    <x v="156"/>
    <m/>
    <s v="Moderate: fair price and regular to good rotation"/>
  </r>
  <r>
    <x v="6"/>
    <x v="96"/>
    <x v="7"/>
    <n v="22148.636363636364"/>
    <n v="95.652429650679153"/>
    <x v="140"/>
    <m/>
    <s v="Moderate: fair price and regular to good rotation"/>
  </r>
  <r>
    <x v="6"/>
    <x v="96"/>
    <x v="8"/>
    <n v="24233.018867924529"/>
    <n v="96.881885815897576"/>
    <x v="150"/>
    <m/>
    <s v="Moderate: fair price and regular to good rotation"/>
  </r>
  <r>
    <x v="6"/>
    <x v="97"/>
    <x v="23"/>
    <n v="425"/>
    <n v="77.802215705441512"/>
    <x v="9"/>
    <m/>
    <s v="Low: not new model and bad rotation"/>
  </r>
  <r>
    <x v="6"/>
    <x v="97"/>
    <x v="13"/>
    <n v="275"/>
    <n v="42.92763157894737"/>
    <x v="11"/>
    <m/>
    <s v="Low: not new model and bad rotation"/>
  </r>
  <r>
    <x v="6"/>
    <x v="97"/>
    <x v="9"/>
    <n v="364.28571428571428"/>
    <n v="52.195655273603698"/>
    <x v="32"/>
    <m/>
    <s v="Low: not new model and bad rotation"/>
  </r>
  <r>
    <x v="6"/>
    <x v="97"/>
    <x v="10"/>
    <n v="562.5"/>
    <n v="84.932759577260853"/>
    <x v="33"/>
    <m/>
    <s v="Low: not new model and bad rotation"/>
  </r>
  <r>
    <x v="6"/>
    <x v="97"/>
    <x v="11"/>
    <n v="933.33333333333337"/>
    <n v="101.74777840801664"/>
    <x v="4"/>
    <m/>
    <s v="Low: not new model and bad rotation"/>
  </r>
  <r>
    <x v="6"/>
    <x v="97"/>
    <x v="0"/>
    <n v="748"/>
    <n v="91.996452174222"/>
    <x v="87"/>
    <m/>
    <s v="Low: not new model and bad rotation"/>
  </r>
  <r>
    <x v="6"/>
    <x v="97"/>
    <x v="1"/>
    <n v="684.61538461538464"/>
    <n v="111.84777847154599"/>
    <x v="2"/>
    <m/>
    <s v="Low: not new model and bad rotation"/>
  </r>
  <r>
    <x v="6"/>
    <x v="97"/>
    <x v="2"/>
    <n v="903.33333333333337"/>
    <n v="90.256052170281848"/>
    <x v="64"/>
    <m/>
    <s v="Low: not new model and bad rotation"/>
  </r>
  <r>
    <x v="6"/>
    <x v="97"/>
    <x v="12"/>
    <n v="1549.5535714285713"/>
    <n v="123.48962808737076"/>
    <x v="83"/>
    <m/>
    <s v="Low: overrated regular model (not new) with regular rotation"/>
  </r>
  <r>
    <x v="6"/>
    <x v="97"/>
    <x v="3"/>
    <n v="1626.1904761904761"/>
    <n v="112.7553079281163"/>
    <x v="26"/>
    <m/>
    <s v="Low: overrated regular model (not new) with regular rotation"/>
  </r>
  <r>
    <x v="6"/>
    <x v="97"/>
    <x v="4"/>
    <n v="1844.921875"/>
    <n v="91.027125150069651"/>
    <x v="96"/>
    <m/>
    <s v="Moderate: fair price and regular to good rotation"/>
  </r>
  <r>
    <x v="6"/>
    <x v="97"/>
    <x v="5"/>
    <n v="2273.7341772151899"/>
    <n v="102.58516361389256"/>
    <x v="157"/>
    <m/>
    <s v="Moderate: fair price and regular to good rotation"/>
  </r>
  <r>
    <x v="6"/>
    <x v="97"/>
    <x v="14"/>
    <n v="2931.9620253164558"/>
    <n v="91.898342087278465"/>
    <x v="157"/>
    <m/>
    <s v="Moderate: fair price and regular to good rotation"/>
  </r>
  <r>
    <x v="6"/>
    <x v="97"/>
    <x v="15"/>
    <n v="3081.25"/>
    <n v="94.456986332182368"/>
    <x v="83"/>
    <m/>
    <s v="Moderate: fair price and regular to good rotation"/>
  </r>
  <r>
    <x v="6"/>
    <x v="98"/>
    <x v="16"/>
    <n v="4586.5671641791041"/>
    <n v="90.714168013344803"/>
    <x v="137"/>
    <m/>
    <s v="Moderate: fair price and regular to good rotation"/>
  </r>
  <r>
    <x v="6"/>
    <x v="98"/>
    <x v="17"/>
    <n v="5751.818181818182"/>
    <n v="97.483226587126566"/>
    <x v="107"/>
    <m/>
    <s v="Moderate: fair price and regular to good rotation"/>
  </r>
  <r>
    <x v="6"/>
    <x v="98"/>
    <x v="18"/>
    <n v="7037.272727272727"/>
    <n v="96.894973305180258"/>
    <x v="140"/>
    <m/>
    <s v="Moderate: fair price and regular to good rotation"/>
  </r>
  <r>
    <x v="6"/>
    <x v="98"/>
    <x v="19"/>
    <n v="7922.8571428571431"/>
    <n v="90.803170447699131"/>
    <x v="101"/>
    <m/>
    <s v="Moderate: fair price and regular to good rotation"/>
  </r>
  <r>
    <x v="6"/>
    <x v="98"/>
    <x v="20"/>
    <n v="10250"/>
    <n v="101.52456600089843"/>
    <x v="36"/>
    <m/>
    <s v="Low: not new model and bad rotation"/>
  </r>
  <r>
    <x v="6"/>
    <x v="98"/>
    <x v="21"/>
    <n v="12248.611111111111"/>
    <n v="100.87195194145394"/>
    <x v="3"/>
    <m/>
    <s v="Moderate: fair price and regular to good rotation"/>
  </r>
  <r>
    <x v="6"/>
    <x v="99"/>
    <x v="23"/>
    <n v="380"/>
    <n v="68.19047619047619"/>
    <x v="1"/>
    <m/>
    <s v="Low: not new model and bad rotation"/>
  </r>
  <r>
    <x v="6"/>
    <x v="99"/>
    <x v="13"/>
    <n v="275"/>
    <n v="36.666666666666664"/>
    <x v="31"/>
    <m/>
    <s v="Low: not new model and bad rotation"/>
  </r>
  <r>
    <x v="6"/>
    <x v="99"/>
    <x v="9"/>
    <n v="550"/>
    <n v="58.378483509766333"/>
    <x v="4"/>
    <m/>
    <s v="Low: not new model and bad rotation"/>
  </r>
  <r>
    <x v="6"/>
    <x v="99"/>
    <x v="10"/>
    <n v="1500"/>
    <n v="237.60317460317458"/>
    <x v="4"/>
    <m/>
    <s v="Low: not new model and bad rotation"/>
  </r>
  <r>
    <x v="6"/>
    <x v="99"/>
    <x v="11"/>
    <n v="550"/>
    <n v="77.209302325581405"/>
    <x v="11"/>
    <m/>
    <s v="Low: not new model and bad rotation"/>
  </r>
  <r>
    <x v="6"/>
    <x v="99"/>
    <x v="0"/>
    <n v="1107.1428571428571"/>
    <n v="103.17117572735125"/>
    <x v="32"/>
    <m/>
    <s v="Low: not new model and bad rotation"/>
  </r>
  <r>
    <x v="6"/>
    <x v="99"/>
    <x v="1"/>
    <n v="662.5"/>
    <n v="71.592922124837017"/>
    <x v="8"/>
    <m/>
    <s v="Low: not new model and bad rotation"/>
  </r>
  <r>
    <x v="6"/>
    <x v="99"/>
    <x v="2"/>
    <n v="1265.3846153846155"/>
    <n v="94.892466995175539"/>
    <x v="2"/>
    <m/>
    <s v="Low: not new model and bad rotation"/>
  </r>
  <r>
    <x v="6"/>
    <x v="99"/>
    <x v="12"/>
    <n v="1242.1052631578948"/>
    <n v="96.456926698077851"/>
    <x v="0"/>
    <m/>
    <s v="Low: not new model and bad rotation"/>
  </r>
  <r>
    <x v="6"/>
    <x v="99"/>
    <x v="3"/>
    <n v="1128.125"/>
    <n v="73.467922181321811"/>
    <x v="89"/>
    <m/>
    <s v="Low: not new model and bad rotation"/>
  </r>
  <r>
    <x v="6"/>
    <x v="99"/>
    <x v="4"/>
    <n v="1835.7142857142858"/>
    <n v="102.62124945991252"/>
    <x v="34"/>
    <m/>
    <s v="Low: not new model and bad rotation"/>
  </r>
  <r>
    <x v="6"/>
    <x v="99"/>
    <x v="5"/>
    <n v="3212.5"/>
    <n v="99.971200042561989"/>
    <x v="10"/>
    <m/>
    <s v="Low: not new model and bad rotation"/>
  </r>
  <r>
    <x v="6"/>
    <x v="99"/>
    <x v="14"/>
    <n v="2183.3333333333335"/>
    <n v="53.105459355459352"/>
    <x v="4"/>
    <m/>
    <s v="Low: not new model and bad rotation"/>
  </r>
  <r>
    <x v="6"/>
    <x v="99"/>
    <x v="15"/>
    <n v="3235.7142857142858"/>
    <n v="82.131998063802527"/>
    <x v="32"/>
    <m/>
    <s v="Low: not new model and bad rotation"/>
  </r>
  <r>
    <x v="6"/>
    <x v="100"/>
    <x v="14"/>
    <n v="3107.5"/>
    <n v="106.6316598612779"/>
    <x v="66"/>
    <m/>
    <s v="Moderate: fair price and regular to good rotation"/>
  </r>
  <r>
    <x v="6"/>
    <x v="100"/>
    <x v="15"/>
    <n v="3773.913043478261"/>
    <n v="100.18585780341932"/>
    <x v="100"/>
    <m/>
    <s v="Low: not new model and bad rotation"/>
  </r>
  <r>
    <x v="6"/>
    <x v="100"/>
    <x v="16"/>
    <n v="3963.1578947368421"/>
    <n v="87.633220481188758"/>
    <x v="0"/>
    <m/>
    <s v="Low: not new model and bad rotation"/>
  </r>
  <r>
    <x v="6"/>
    <x v="100"/>
    <x v="17"/>
    <n v="4054.5454545454545"/>
    <n v="92.259905613075702"/>
    <x v="30"/>
    <m/>
    <s v="Low: not new model and bad rotation"/>
  </r>
  <r>
    <x v="6"/>
    <x v="101"/>
    <x v="24"/>
    <n v="412.5"/>
    <n v="46.53815892997639"/>
    <x v="11"/>
    <m/>
    <s v="Low: not new model and bad rotation"/>
  </r>
  <r>
    <x v="6"/>
    <x v="101"/>
    <x v="10"/>
    <n v="505"/>
    <n v="71.540791865335478"/>
    <x v="1"/>
    <m/>
    <s v="Low: not new model and bad rotation"/>
  </r>
  <r>
    <x v="6"/>
    <x v="101"/>
    <x v="11"/>
    <n v="537.5"/>
    <n v="122.60673234811166"/>
    <x v="9"/>
    <m/>
    <s v="Low: not new model and bad rotation"/>
  </r>
  <r>
    <x v="6"/>
    <x v="101"/>
    <x v="0"/>
    <n v="875"/>
    <n v="114.64052287581698"/>
    <x v="9"/>
    <m/>
    <s v="Low: not new model and bad rotation"/>
  </r>
  <r>
    <x v="6"/>
    <x v="101"/>
    <x v="1"/>
    <n v="575"/>
    <n v="56.481157053638718"/>
    <x v="8"/>
    <m/>
    <s v="Low: not new model and bad rotation"/>
  </r>
  <r>
    <x v="6"/>
    <x v="101"/>
    <x v="2"/>
    <n v="1092.3076923076924"/>
    <n v="74.843860057771124"/>
    <x v="2"/>
    <m/>
    <s v="Low: not new model and bad rotation"/>
  </r>
  <r>
    <x v="6"/>
    <x v="101"/>
    <x v="12"/>
    <n v="1010"/>
    <n v="66.425026608844576"/>
    <x v="36"/>
    <m/>
    <s v="Low: not new model and bad rotation"/>
  </r>
  <r>
    <x v="6"/>
    <x v="101"/>
    <x v="3"/>
    <n v="1138.75"/>
    <n v="79.382865430982321"/>
    <x v="36"/>
    <m/>
    <s v="Low: not new model and bad rotation"/>
  </r>
  <r>
    <x v="6"/>
    <x v="101"/>
    <x v="4"/>
    <n v="2140.909090909091"/>
    <n v="111.34880873931094"/>
    <x v="30"/>
    <m/>
    <s v="Low: not new model and bad rotation"/>
  </r>
  <r>
    <x v="6"/>
    <x v="101"/>
    <x v="5"/>
    <n v="1671.0526315789473"/>
    <n v="182.22776382164773"/>
    <x v="0"/>
    <m/>
    <s v="Low: not new model and bad rotation"/>
  </r>
  <r>
    <x v="6"/>
    <x v="101"/>
    <x v="14"/>
    <n v="2457.1428571428573"/>
    <n v="90.8789909044431"/>
    <x v="34"/>
    <m/>
    <s v="Low: not new model and bad rotation"/>
  </r>
  <r>
    <x v="6"/>
    <x v="101"/>
    <x v="21"/>
    <n v="11529.677419354839"/>
    <n v="99.386340704829436"/>
    <x v="158"/>
    <m/>
    <s v="Moderate: fair price and regular to good rotation"/>
  </r>
  <r>
    <x v="6"/>
    <x v="101"/>
    <x v="22"/>
    <n v="13962.840707964602"/>
    <n v="100.9164096684552"/>
    <x v="103"/>
    <m/>
    <s v="Moderate: fair price and regular to good rotation"/>
  </r>
  <r>
    <x v="6"/>
    <x v="101"/>
    <x v="6"/>
    <n v="13331.796610169491"/>
    <n v="98.516386240919431"/>
    <x v="159"/>
    <m/>
    <s v="Moderate: fair price and regular to good rotation"/>
  </r>
  <r>
    <x v="6"/>
    <x v="101"/>
    <x v="7"/>
    <n v="18604.347826086956"/>
    <n v="100.40016239864748"/>
    <x v="65"/>
    <m/>
    <s v="Moderate: fair price and regular to good rotation"/>
  </r>
  <r>
    <x v="6"/>
    <x v="101"/>
    <x v="8"/>
    <n v="23514.285714285714"/>
    <n v="100.65327143005648"/>
    <x v="34"/>
    <m/>
    <s v="Critic: well priced/underrated and new, but bad rotation"/>
  </r>
  <r>
    <x v="6"/>
    <x v="102"/>
    <x v="4"/>
    <n v="1600"/>
    <n v="96.298081297857863"/>
    <x v="55"/>
    <m/>
    <s v="Moderate: fair price and regular to good rotation"/>
  </r>
  <r>
    <x v="6"/>
    <x v="102"/>
    <x v="14"/>
    <n v="1922.6190476190477"/>
    <n v="92.8706230848438"/>
    <x v="26"/>
    <m/>
    <s v="Moderate: fair price and regular to good rotation"/>
  </r>
  <r>
    <x v="6"/>
    <x v="102"/>
    <x v="15"/>
    <n v="2648.6111111111113"/>
    <n v="88.269910140151339"/>
    <x v="28"/>
    <m/>
    <s v="Moderate: underrated regular model and regular rotation"/>
  </r>
  <r>
    <x v="6"/>
    <x v="102"/>
    <x v="16"/>
    <n v="3613.9344262295081"/>
    <n v="92.578761188603409"/>
    <x v="81"/>
    <m/>
    <s v="Moderate: fair price and regular to good rotation"/>
  </r>
  <r>
    <x v="6"/>
    <x v="102"/>
    <x v="17"/>
    <n v="3894.7916666666665"/>
    <n v="96.453886407611279"/>
    <x v="20"/>
    <m/>
    <s v="Moderate: fair price and regular to good rotation"/>
  </r>
  <r>
    <x v="6"/>
    <x v="103"/>
    <x v="10"/>
    <n v="650"/>
    <n v="36.111111111111107"/>
    <x v="31"/>
    <m/>
    <s v="Low: not new model and bad rotation"/>
  </r>
  <r>
    <x v="6"/>
    <x v="103"/>
    <x v="11"/>
    <n v="1250"/>
    <n v="227.27272727272728"/>
    <x v="31"/>
    <m/>
    <s v="Low: not new model and bad rotation"/>
  </r>
  <r>
    <x v="6"/>
    <x v="103"/>
    <x v="0"/>
    <n v="1050"/>
    <n v="120"/>
    <x v="31"/>
    <m/>
    <s v="Low: not new model and bad rotation"/>
  </r>
  <r>
    <x v="6"/>
    <x v="103"/>
    <x v="1"/>
    <n v="3000"/>
    <n v="171.42857142857142"/>
    <x v="31"/>
    <m/>
    <s v="Low: not new model and bad rotation"/>
  </r>
  <r>
    <x v="6"/>
    <x v="104"/>
    <x v="9"/>
    <n v="500"/>
    <n v="76.923076923076934"/>
    <x v="31"/>
    <m/>
    <s v="Low: not new model and bad rotation"/>
  </r>
  <r>
    <x v="6"/>
    <x v="104"/>
    <x v="10"/>
    <n v="2925"/>
    <n v="139.8268398268398"/>
    <x v="11"/>
    <m/>
    <s v="Low: not new model and bad rotation"/>
  </r>
  <r>
    <x v="6"/>
    <x v="105"/>
    <x v="15"/>
    <n v="3115.3846153846152"/>
    <n v="98.493344089008787"/>
    <x v="90"/>
    <m/>
    <s v="Moderate: fair price and regular to good rotation"/>
  </r>
  <r>
    <x v="6"/>
    <x v="105"/>
    <x v="16"/>
    <n v="3564.2857142857142"/>
    <n v="102.59287439682303"/>
    <x v="34"/>
    <m/>
    <s v="Low: not new model and bad rotation"/>
  </r>
  <r>
    <x v="6"/>
    <x v="105"/>
    <x v="17"/>
    <n v="3666.6666666666665"/>
    <n v="97.362837420676783"/>
    <x v="98"/>
    <m/>
    <s v="Low: not new model and bad rotation"/>
  </r>
  <r>
    <x v="6"/>
    <x v="106"/>
    <x v="22"/>
    <n v="12552.970297029702"/>
    <n v="99.044053642671543"/>
    <x v="6"/>
    <m/>
    <s v="Moderate: fair price and regular to good rotation"/>
  </r>
  <r>
    <x v="6"/>
    <x v="106"/>
    <x v="6"/>
    <n v="12573.276729559748"/>
    <n v="100.43931991118906"/>
    <x v="160"/>
    <m/>
    <s v="Moderate: fair price and regular to good rotation"/>
  </r>
  <r>
    <x v="6"/>
    <x v="106"/>
    <x v="7"/>
    <n v="13728.191489361701"/>
    <n v="91.851610493568032"/>
    <x v="27"/>
    <m/>
    <s v="Moderate: fair price and regular to good rotation"/>
  </r>
  <r>
    <x v="6"/>
    <x v="106"/>
    <x v="8"/>
    <n v="16562.962962962964"/>
    <n v="96.132334438709194"/>
    <x v="62"/>
    <m/>
    <s v="Moderate: fair price and regular to good rotation"/>
  </r>
  <r>
    <x v="7"/>
    <x v="107"/>
    <x v="6"/>
    <n v="19560.56462585034"/>
    <n v="99.473432179102417"/>
    <x v="161"/>
    <m/>
    <s v="Moderate: fair price and regular to good rotation"/>
  </r>
  <r>
    <x v="7"/>
    <x v="107"/>
    <x v="7"/>
    <n v="22783.02"/>
    <n v="98.369548224868097"/>
    <x v="52"/>
    <m/>
    <s v="Moderate: fair price and regular to good rotation"/>
  </r>
  <r>
    <x v="7"/>
    <x v="107"/>
    <x v="8"/>
    <n v="28700"/>
    <n v="102.30496918840959"/>
    <x v="4"/>
    <m/>
    <s v="Critic: well priced/underrated and new, but bad rotation"/>
  </r>
  <r>
    <x v="7"/>
    <x v="108"/>
    <x v="0"/>
    <n v="554.16666666666663"/>
    <n v="103.2863856533272"/>
    <x v="8"/>
    <m/>
    <s v="Low: not new model and bad rotation"/>
  </r>
  <r>
    <x v="7"/>
    <x v="108"/>
    <x v="1"/>
    <n v="716.66666666666663"/>
    <n v="112.33766233766234"/>
    <x v="4"/>
    <m/>
    <s v="Low: not new model and bad rotation"/>
  </r>
  <r>
    <x v="7"/>
    <x v="108"/>
    <x v="2"/>
    <n v="1050"/>
    <n v="188.9611446754304"/>
    <x v="32"/>
    <m/>
    <s v="Low: not new model and bad rotation"/>
  </r>
  <r>
    <x v="7"/>
    <x v="108"/>
    <x v="12"/>
    <n v="1100"/>
    <n v="89.861122707411411"/>
    <x v="4"/>
    <m/>
    <s v="Low: not new model and bad rotation"/>
  </r>
  <r>
    <x v="7"/>
    <x v="108"/>
    <x v="3"/>
    <n v="1292.8571428571429"/>
    <n v="131.13659306468989"/>
    <x v="32"/>
    <m/>
    <s v="Low: not new model and bad rotation"/>
  </r>
  <r>
    <x v="7"/>
    <x v="109"/>
    <x v="5"/>
    <n v="2875.7971014492755"/>
    <n v="102.88335929168996"/>
    <x v="162"/>
    <m/>
    <s v="Moderate: fair price and regular to good rotation"/>
  </r>
  <r>
    <x v="7"/>
    <x v="109"/>
    <x v="14"/>
    <n v="3150"/>
    <n v="93.208437297770317"/>
    <x v="123"/>
    <m/>
    <s v="Moderate: fair price and regular to good rotation"/>
  </r>
  <r>
    <x v="7"/>
    <x v="109"/>
    <x v="15"/>
    <n v="4009.2038216560509"/>
    <n v="93.475667184516738"/>
    <x v="163"/>
    <m/>
    <s v="Moderate: fair price and regular to good rotation"/>
  </r>
  <r>
    <x v="7"/>
    <x v="109"/>
    <x v="16"/>
    <n v="4949.7641509433961"/>
    <n v="95.335541320236459"/>
    <x v="164"/>
    <m/>
    <s v="Moderate: fair price and regular to good rotation"/>
  </r>
  <r>
    <x v="7"/>
    <x v="109"/>
    <x v="17"/>
    <n v="5845.575221238938"/>
    <n v="94.636924449742651"/>
    <x v="165"/>
    <m/>
    <s v="Moderate: fair price and regular to good rotation"/>
  </r>
  <r>
    <x v="7"/>
    <x v="109"/>
    <x v="18"/>
    <n v="10220.299145299145"/>
    <n v="99.843310576184308"/>
    <x v="166"/>
    <m/>
    <s v="Moderate: fair price and regular to good rotation"/>
  </r>
  <r>
    <x v="7"/>
    <x v="109"/>
    <x v="19"/>
    <n v="12267.758620689656"/>
    <n v="100.07473578433743"/>
    <x v="167"/>
    <m/>
    <s v="Moderate: fair price and regular to good rotation"/>
  </r>
  <r>
    <x v="7"/>
    <x v="109"/>
    <x v="20"/>
    <n v="14820.625"/>
    <n v="101.06597134650767"/>
    <x v="24"/>
    <m/>
    <s v="Moderate: fair price and regular to good rotation"/>
  </r>
  <r>
    <x v="7"/>
    <x v="109"/>
    <x v="21"/>
    <n v="17710.25"/>
    <n v="99.927069238225016"/>
    <x v="168"/>
    <m/>
    <s v="Moderate: fair price and regular to good rotation"/>
  </r>
  <r>
    <x v="7"/>
    <x v="109"/>
    <x v="22"/>
    <n v="20024.324324324323"/>
    <n v="98.62115349204106"/>
    <x v="169"/>
    <m/>
    <s v="Moderate: fair price and regular to good rotation"/>
  </r>
  <r>
    <x v="7"/>
    <x v="109"/>
    <x v="6"/>
    <n v="20117.179104477611"/>
    <n v="100.5887721187496"/>
    <x v="42"/>
    <m/>
    <s v="Moderate: fair price and regular to good rotation"/>
  </r>
  <r>
    <x v="7"/>
    <x v="109"/>
    <x v="7"/>
    <n v="35167.142857142855"/>
    <n v="97.68150585645715"/>
    <x v="101"/>
    <m/>
    <s v="Moderate: fair price and regular to good rotation"/>
  </r>
  <r>
    <x v="7"/>
    <x v="110"/>
    <x v="21"/>
    <n v="20536.585365853658"/>
    <n v="100.39875116601729"/>
    <x v="170"/>
    <m/>
    <s v="Moderate: fair price and regular to good rotation"/>
  </r>
  <r>
    <x v="7"/>
    <x v="110"/>
    <x v="22"/>
    <n v="23195.212765957447"/>
    <n v="100.38643535954574"/>
    <x v="27"/>
    <m/>
    <s v="Moderate: fair price and regular to good rotation"/>
  </r>
  <r>
    <x v="7"/>
    <x v="110"/>
    <x v="6"/>
    <n v="26056.81818181818"/>
    <n v="99.32011678680179"/>
    <x v="63"/>
    <m/>
    <s v="Critic: well priced/underrated and new, but bad rotation"/>
  </r>
  <r>
    <x v="7"/>
    <x v="110"/>
    <x v="7"/>
    <n v="35400"/>
    <n v="124.21052631578948"/>
    <x v="31"/>
    <m/>
    <s v="Low: overrated new model with bad rotation"/>
  </r>
  <r>
    <x v="7"/>
    <x v="111"/>
    <x v="20"/>
    <n v="15233.333333333334"/>
    <n v="101.91211710509772"/>
    <x v="98"/>
    <m/>
    <s v="Low: not new model and bad rotation"/>
  </r>
  <r>
    <x v="7"/>
    <x v="111"/>
    <x v="21"/>
    <n v="19000"/>
    <n v="127.94612794612794"/>
    <x v="31"/>
    <m/>
    <s v="Low: not new model and bad rotation"/>
  </r>
  <r>
    <x v="7"/>
    <x v="111"/>
    <x v="22"/>
    <n v="24166.666666666668"/>
    <n v="102.88716956802064"/>
    <x v="4"/>
    <m/>
    <s v="Critic: well priced/underrated and new, but bad rotation"/>
  </r>
  <r>
    <x v="7"/>
    <x v="112"/>
    <x v="14"/>
    <n v="10960"/>
    <n v="108.49743087549746"/>
    <x v="1"/>
    <m/>
    <s v="Low: not new model and bad rotation"/>
  </r>
  <r>
    <x v="7"/>
    <x v="112"/>
    <x v="15"/>
    <n v="10480"/>
    <n v="105.85176273802885"/>
    <x v="1"/>
    <m/>
    <s v="Low: not new model and bad rotation"/>
  </r>
  <r>
    <x v="7"/>
    <x v="112"/>
    <x v="17"/>
    <n v="12066.666666666666"/>
    <n v="103.88921615326871"/>
    <x v="4"/>
    <m/>
    <s v="Low: not new model and bad rotation"/>
  </r>
  <r>
    <x v="7"/>
    <x v="112"/>
    <x v="19"/>
    <n v="29031.81818181818"/>
    <n v="97.279024033047349"/>
    <x v="30"/>
    <m/>
    <s v="Low: not new model and bad rotation"/>
  </r>
  <r>
    <x v="7"/>
    <x v="112"/>
    <x v="20"/>
    <n v="28500"/>
    <n v="117.01499088392194"/>
    <x v="11"/>
    <m/>
    <s v="Low: not new model and bad rotation"/>
  </r>
  <r>
    <x v="7"/>
    <x v="112"/>
    <x v="21"/>
    <n v="33305.555555555555"/>
    <n v="99.206296740757921"/>
    <x v="98"/>
    <m/>
    <s v="Low: not new model and bad rotation"/>
  </r>
  <r>
    <x v="7"/>
    <x v="112"/>
    <x v="22"/>
    <n v="30437.5"/>
    <n v="81.770760521874806"/>
    <x v="9"/>
    <m/>
    <s v="Critic: well priced/underrated and new, but bad rotation"/>
  </r>
  <r>
    <x v="7"/>
    <x v="112"/>
    <x v="6"/>
    <n v="39325"/>
    <n v="118.19004524886877"/>
    <x v="11"/>
    <m/>
    <s v="Low: overrated new model with bad rotation"/>
  </r>
  <r>
    <x v="7"/>
    <x v="113"/>
    <x v="21"/>
    <n v="34880.769230769234"/>
    <n v="96.580610802175229"/>
    <x v="2"/>
    <m/>
    <s v="Low: not new model and bad rotation"/>
  </r>
  <r>
    <x v="7"/>
    <x v="113"/>
    <x v="22"/>
    <n v="39391.176470588238"/>
    <n v="96.531501995210931"/>
    <x v="35"/>
    <m/>
    <s v="Critic: well priced/underrated and new, but bad rotation"/>
  </r>
  <r>
    <x v="7"/>
    <x v="113"/>
    <x v="6"/>
    <n v="41500"/>
    <n v="95.415055358372626"/>
    <x v="11"/>
    <m/>
    <s v="Critic: well priced/underrated and new, but bad rotation"/>
  </r>
  <r>
    <x v="7"/>
    <x v="113"/>
    <x v="7"/>
    <n v="49260.5"/>
    <n v="102.05727475039095"/>
    <x v="11"/>
    <m/>
    <s v="Critic: well priced/underrated and new, but bad rotation"/>
  </r>
  <r>
    <x v="7"/>
    <x v="114"/>
    <x v="22"/>
    <n v="50500"/>
    <n v="119.38534278959811"/>
    <x v="31"/>
    <m/>
    <s v="Low: overrated new model with bad rotation"/>
  </r>
  <r>
    <x v="7"/>
    <x v="115"/>
    <x v="25"/>
    <n v="325"/>
    <n v="81.25"/>
    <x v="31"/>
    <m/>
    <s v="Low: not new model and bad rotation"/>
  </r>
  <r>
    <x v="7"/>
    <x v="115"/>
    <x v="24"/>
    <n v="562.5"/>
    <n v="82.451061483319549"/>
    <x v="9"/>
    <m/>
    <s v="Low: not new model and bad rotation"/>
  </r>
  <r>
    <x v="7"/>
    <x v="115"/>
    <x v="23"/>
    <n v="375"/>
    <n v="58.041751542988727"/>
    <x v="8"/>
    <m/>
    <s v="Low: not new model and bad rotation"/>
  </r>
  <r>
    <x v="7"/>
    <x v="115"/>
    <x v="13"/>
    <n v="1025"/>
    <n v="186.98752228163994"/>
    <x v="11"/>
    <m/>
    <s v="Low: not new model and bad rotation"/>
  </r>
  <r>
    <x v="7"/>
    <x v="115"/>
    <x v="9"/>
    <n v="1108.3333333333333"/>
    <n v="130.31015037593986"/>
    <x v="8"/>
    <m/>
    <s v="Low: not new model and bad rotation"/>
  </r>
  <r>
    <x v="7"/>
    <x v="115"/>
    <x v="10"/>
    <n v="757.69230769230774"/>
    <n v="93.735623986594717"/>
    <x v="2"/>
    <m/>
    <s v="Low: not new model and bad rotation"/>
  </r>
  <r>
    <x v="7"/>
    <x v="115"/>
    <x v="11"/>
    <n v="770"/>
    <n v="64.303435794611573"/>
    <x v="33"/>
    <m/>
    <s v="Low: not new model and bad rotation"/>
  </r>
  <r>
    <x v="7"/>
    <x v="115"/>
    <x v="0"/>
    <n v="800"/>
    <n v="96.179461144186817"/>
    <x v="33"/>
    <m/>
    <s v="Low: not new model and bad rotation"/>
  </r>
  <r>
    <x v="7"/>
    <x v="115"/>
    <x v="1"/>
    <n v="702.5"/>
    <n v="87.913669977639515"/>
    <x v="36"/>
    <m/>
    <s v="Low: not new model and bad rotation"/>
  </r>
  <r>
    <x v="7"/>
    <x v="115"/>
    <x v="2"/>
    <n v="908"/>
    <n v="97.205955872773131"/>
    <x v="87"/>
    <m/>
    <s v="Low: not new model and bad rotation"/>
  </r>
  <r>
    <x v="7"/>
    <x v="115"/>
    <x v="12"/>
    <n v="1381.25"/>
    <n v="101.94444286394597"/>
    <x v="83"/>
    <m/>
    <s v="Moderate: fair price and regular to good rotation"/>
  </r>
  <r>
    <x v="7"/>
    <x v="115"/>
    <x v="3"/>
    <n v="1379.0178571428571"/>
    <n v="95.071281907423028"/>
    <x v="83"/>
    <m/>
    <s v="Moderate: fair price and regular to good rotation"/>
  </r>
  <r>
    <x v="7"/>
    <x v="115"/>
    <x v="4"/>
    <n v="1523.3116883116884"/>
    <n v="98.355029802806527"/>
    <x v="171"/>
    <m/>
    <s v="Moderate: fair price and regular to good rotation"/>
  </r>
  <r>
    <x v="7"/>
    <x v="115"/>
    <x v="5"/>
    <n v="1751.4367816091954"/>
    <n v="102.84815009073246"/>
    <x v="172"/>
    <m/>
    <s v="Moderate: fair price and regular to good rotation"/>
  </r>
  <r>
    <x v="7"/>
    <x v="115"/>
    <x v="14"/>
    <n v="2440.6565656565658"/>
    <n v="102.60153801200484"/>
    <x v="173"/>
    <m/>
    <s v="Moderate: fair price and regular to good rotation"/>
  </r>
  <r>
    <x v="7"/>
    <x v="115"/>
    <x v="15"/>
    <n v="2613.5514018691588"/>
    <n v="105.36713182113873"/>
    <x v="153"/>
    <m/>
    <s v="Moderate: fair price and regular to good rotation"/>
  </r>
  <r>
    <x v="7"/>
    <x v="116"/>
    <x v="16"/>
    <n v="5163.0555555555557"/>
    <n v="93.79254943708321"/>
    <x v="174"/>
    <m/>
    <s v="Moderate: fair price and regular to good rotation"/>
  </r>
  <r>
    <x v="7"/>
    <x v="116"/>
    <x v="17"/>
    <n v="6151.739130434783"/>
    <n v="92.363619666145581"/>
    <x v="175"/>
    <m/>
    <s v="Moderate: fair price and regular to good rotation"/>
  </r>
  <r>
    <x v="7"/>
    <x v="116"/>
    <x v="18"/>
    <n v="7588.3505154639179"/>
    <n v="99.421738825414877"/>
    <x v="176"/>
    <m/>
    <s v="Moderate: fair price and regular to good rotation"/>
  </r>
  <r>
    <x v="7"/>
    <x v="116"/>
    <x v="19"/>
    <n v="9965.5172413793098"/>
    <n v="104.54884685248207"/>
    <x v="41"/>
    <m/>
    <s v="Moderate: fair price and regular to good rotation"/>
  </r>
  <r>
    <x v="7"/>
    <x v="116"/>
    <x v="20"/>
    <n v="12236.486486486487"/>
    <n v="100.02665639875111"/>
    <x v="97"/>
    <m/>
    <s v="Moderate: fair price and regular to good rotation"/>
  </r>
  <r>
    <x v="7"/>
    <x v="116"/>
    <x v="21"/>
    <n v="12964.102564102564"/>
    <n v="97.193251657587894"/>
    <x v="29"/>
    <m/>
    <s v="Moderate: fair price and regular to good rotation"/>
  </r>
  <r>
    <x v="7"/>
    <x v="117"/>
    <x v="13"/>
    <n v="3600"/>
    <n v="720"/>
    <x v="31"/>
    <m/>
    <s v="Low: not new model and bad rotation"/>
  </r>
  <r>
    <x v="7"/>
    <x v="117"/>
    <x v="9"/>
    <n v="300"/>
    <n v="22.222222222222221"/>
    <x v="31"/>
    <m/>
    <s v="Low: not new model and bad rotation"/>
  </r>
  <r>
    <x v="7"/>
    <x v="117"/>
    <x v="10"/>
    <n v="625"/>
    <n v="82.754629629629633"/>
    <x v="4"/>
    <m/>
    <s v="Low: not new model and bad rotation"/>
  </r>
  <r>
    <x v="7"/>
    <x v="117"/>
    <x v="0"/>
    <n v="1809.375"/>
    <n v="149.45576771751112"/>
    <x v="99"/>
    <m/>
    <s v="Low: not new model and bad rotation"/>
  </r>
  <r>
    <x v="7"/>
    <x v="117"/>
    <x v="1"/>
    <n v="1144.4444444444443"/>
    <n v="145.41175515905988"/>
    <x v="98"/>
    <m/>
    <s v="Low: not new model and bad rotation"/>
  </r>
  <r>
    <x v="7"/>
    <x v="117"/>
    <x v="2"/>
    <n v="1702.7777777777778"/>
    <n v="141.38276306848681"/>
    <x v="98"/>
    <m/>
    <s v="Low: not new model and bad rotation"/>
  </r>
  <r>
    <x v="7"/>
    <x v="117"/>
    <x v="12"/>
    <n v="3366.6666666666665"/>
    <n v="129.44862323080469"/>
    <x v="8"/>
    <m/>
    <s v="Low: not new model and bad rotation"/>
  </r>
  <r>
    <x v="7"/>
    <x v="117"/>
    <x v="3"/>
    <n v="1950"/>
    <n v="84.337206494310593"/>
    <x v="8"/>
    <m/>
    <s v="Low: not new model and bad rotation"/>
  </r>
  <r>
    <x v="7"/>
    <x v="117"/>
    <x v="4"/>
    <n v="3520"/>
    <n v="123.65811965811966"/>
    <x v="1"/>
    <m/>
    <s v="Low: not new model and bad rotation"/>
  </r>
  <r>
    <x v="7"/>
    <x v="118"/>
    <x v="7"/>
    <n v="40620"/>
    <n v="91.47582518691101"/>
    <x v="1"/>
    <m/>
    <s v="Critic: well priced/underrated and new, but bad rotation"/>
  </r>
  <r>
    <x v="7"/>
    <x v="119"/>
    <x v="2"/>
    <n v="1105"/>
    <n v="83.459062399663409"/>
    <x v="33"/>
    <m/>
    <s v="Low: not new model and bad rotation"/>
  </r>
  <r>
    <x v="7"/>
    <x v="119"/>
    <x v="12"/>
    <n v="1527.2727272727273"/>
    <n v="85.783296931569694"/>
    <x v="63"/>
    <m/>
    <s v="Low: not new model and bad rotation"/>
  </r>
  <r>
    <x v="7"/>
    <x v="119"/>
    <x v="4"/>
    <n v="4121.1111111111113"/>
    <n v="97.772160922281543"/>
    <x v="55"/>
    <m/>
    <s v="Moderate: fair price and regular to good rotation"/>
  </r>
  <r>
    <x v="7"/>
    <x v="119"/>
    <x v="5"/>
    <n v="5375"/>
    <n v="93.505525440574687"/>
    <x v="26"/>
    <m/>
    <s v="Moderate: fair price and regular to good rotation"/>
  </r>
  <r>
    <x v="7"/>
    <x v="119"/>
    <x v="14"/>
    <n v="7065.454545454545"/>
    <n v="101.25767263980177"/>
    <x v="177"/>
    <m/>
    <s v="Moderate: fair price and regular to good rotation"/>
  </r>
  <r>
    <x v="7"/>
    <x v="119"/>
    <x v="15"/>
    <n v="8709.8684210526317"/>
    <n v="109.36976129598141"/>
    <x v="144"/>
    <m/>
    <s v="Moderate: fair price and regular to good rotation"/>
  </r>
  <r>
    <x v="7"/>
    <x v="119"/>
    <x v="16"/>
    <n v="9559.45945945946"/>
    <n v="99.189963040856412"/>
    <x v="97"/>
    <m/>
    <s v="Moderate: fair price and regular to good rotation"/>
  </r>
  <r>
    <x v="7"/>
    <x v="119"/>
    <x v="17"/>
    <n v="18166.271186440677"/>
    <n v="100.0299226336715"/>
    <x v="178"/>
    <m/>
    <s v="Moderate: fair price and regular to good rotation"/>
  </r>
  <r>
    <x v="7"/>
    <x v="119"/>
    <x v="18"/>
    <n v="20778.24427480916"/>
    <n v="101.56225770069506"/>
    <x v="179"/>
    <m/>
    <s v="Moderate: fair price and regular to good rotation"/>
  </r>
  <r>
    <x v="7"/>
    <x v="119"/>
    <x v="19"/>
    <n v="24057.462686567163"/>
    <n v="99.978581613844128"/>
    <x v="42"/>
    <m/>
    <s v="Moderate: fair price and regular to good rotation"/>
  </r>
  <r>
    <x v="7"/>
    <x v="119"/>
    <x v="20"/>
    <n v="27196.875"/>
    <n v="100.16157155318362"/>
    <x v="96"/>
    <m/>
    <s v="Moderate: fair price and regular to good rotation"/>
  </r>
  <r>
    <x v="7"/>
    <x v="119"/>
    <x v="21"/>
    <n v="32995.778947368424"/>
    <n v="99.697865585968898"/>
    <x v="77"/>
    <m/>
    <s v="Moderate: fair price and regular to good rotation"/>
  </r>
  <r>
    <x v="7"/>
    <x v="119"/>
    <x v="22"/>
    <n v="37465.386666666665"/>
    <n v="100.23930978957715"/>
    <x v="180"/>
    <m/>
    <s v="Moderate: fair price and regular to good rotation"/>
  </r>
  <r>
    <x v="7"/>
    <x v="119"/>
    <x v="6"/>
    <n v="43655.208333333336"/>
    <n v="99.227508740294738"/>
    <x v="20"/>
    <m/>
    <s v="Moderate: fair price and regular to good rotation"/>
  </r>
  <r>
    <x v="7"/>
    <x v="119"/>
    <x v="7"/>
    <n v="48648.86363636364"/>
    <n v="100.72013077235543"/>
    <x v="78"/>
    <m/>
    <s v="Moderate: fair price and regular to good rotation"/>
  </r>
  <r>
    <x v="7"/>
    <x v="119"/>
    <x v="8"/>
    <n v="71926"/>
    <n v="99.302345784653951"/>
    <x v="87"/>
    <m/>
    <s v="Critic: well priced/underrated and new, but bad rotation"/>
  </r>
  <r>
    <x v="7"/>
    <x v="120"/>
    <x v="5"/>
    <n v="5900"/>
    <n v="104.09910595049634"/>
    <x v="99"/>
    <m/>
    <s v="Low: not new model and bad rotation"/>
  </r>
  <r>
    <x v="7"/>
    <x v="120"/>
    <x v="14"/>
    <n v="6979.6875"/>
    <n v="96.945083507148595"/>
    <x v="7"/>
    <m/>
    <s v="Moderate: fair price and regular to good rotation"/>
  </r>
  <r>
    <x v="7"/>
    <x v="120"/>
    <x v="15"/>
    <n v="8548.75"/>
    <n v="99.95147637969292"/>
    <x v="66"/>
    <m/>
    <s v="Moderate: fair price and regular to good rotation"/>
  </r>
  <r>
    <x v="7"/>
    <x v="120"/>
    <x v="16"/>
    <n v="10742.105263157895"/>
    <n v="99.2468425085425"/>
    <x v="0"/>
    <m/>
    <s v="Low: not new model and bad rotation"/>
  </r>
  <r>
    <x v="7"/>
    <x v="120"/>
    <x v="17"/>
    <n v="16705.223880597016"/>
    <n v="99.579674346106358"/>
    <x v="137"/>
    <m/>
    <s v="Moderate: fair price and regular to good rotation"/>
  </r>
  <r>
    <x v="7"/>
    <x v="120"/>
    <x v="18"/>
    <n v="19163.75"/>
    <n v="100.72827567022492"/>
    <x v="24"/>
    <m/>
    <s v="Moderate: fair price and regular to good rotation"/>
  </r>
  <r>
    <x v="7"/>
    <x v="120"/>
    <x v="19"/>
    <n v="23193.617021276597"/>
    <n v="101.60054222709921"/>
    <x v="23"/>
    <m/>
    <s v="Moderate: fair price and regular to good rotation"/>
  </r>
  <r>
    <x v="7"/>
    <x v="120"/>
    <x v="20"/>
    <n v="27786.956521739132"/>
    <n v="99.47553998450708"/>
    <x v="82"/>
    <m/>
    <s v="Moderate: fair price and regular to good rotation"/>
  </r>
  <r>
    <x v="7"/>
    <x v="120"/>
    <x v="21"/>
    <n v="33668.452380952382"/>
    <n v="101.94498866779266"/>
    <x v="93"/>
    <m/>
    <s v="Moderate: fair price and regular to good rotation"/>
  </r>
  <r>
    <x v="7"/>
    <x v="120"/>
    <x v="22"/>
    <n v="38925.609756097561"/>
    <n v="101.1109523099302"/>
    <x v="170"/>
    <m/>
    <s v="Moderate: fair price and regular to good rotation"/>
  </r>
  <r>
    <x v="7"/>
    <x v="120"/>
    <x v="6"/>
    <n v="42567.875"/>
    <n v="98.963454841842648"/>
    <x v="83"/>
    <m/>
    <s v="Moderate: fair price and regular to good rotation"/>
  </r>
  <r>
    <x v="7"/>
    <x v="120"/>
    <x v="7"/>
    <n v="56333.333333333336"/>
    <n v="96.995297603416631"/>
    <x v="8"/>
    <m/>
    <s v="Critic: well priced/underrated and new, but bad rotation"/>
  </r>
  <r>
    <x v="7"/>
    <x v="120"/>
    <x v="8"/>
    <n v="74373.076923076922"/>
    <n v="97.3182451888635"/>
    <x v="2"/>
    <m/>
    <s v="Critic: well priced/underrated and new, but bad rotation"/>
  </r>
  <r>
    <x v="7"/>
    <x v="121"/>
    <x v="4"/>
    <n v="7080"/>
    <n v="109.35180516845085"/>
    <x v="33"/>
    <m/>
    <s v="Low: not new model and bad rotation"/>
  </r>
  <r>
    <x v="7"/>
    <x v="121"/>
    <x v="5"/>
    <n v="7872.727272727273"/>
    <n v="108.597447830924"/>
    <x v="30"/>
    <m/>
    <s v="Low: not new model and bad rotation"/>
  </r>
  <r>
    <x v="7"/>
    <x v="121"/>
    <x v="14"/>
    <n v="9183.3333333333339"/>
    <n v="95.895130876365172"/>
    <x v="8"/>
    <m/>
    <s v="Low: not new model and bad rotation"/>
  </r>
  <r>
    <x v="7"/>
    <x v="121"/>
    <x v="15"/>
    <n v="10209.09090909091"/>
    <n v="97.02599240474818"/>
    <x v="63"/>
    <m/>
    <s v="Low: not new model and bad rotation"/>
  </r>
  <r>
    <x v="7"/>
    <x v="121"/>
    <x v="16"/>
    <n v="11220"/>
    <n v="100.67078239996096"/>
    <x v="1"/>
    <m/>
    <s v="Low: not new model and bad rotation"/>
  </r>
  <r>
    <x v="7"/>
    <x v="121"/>
    <x v="17"/>
    <n v="19535.714285714286"/>
    <n v="102.13413137754061"/>
    <x v="101"/>
    <m/>
    <s v="Moderate: fair price and regular to good rotation"/>
  </r>
  <r>
    <x v="7"/>
    <x v="121"/>
    <x v="18"/>
    <n v="22160.344827586207"/>
    <n v="98.539994880602819"/>
    <x v="41"/>
    <m/>
    <s v="Moderate: fair price and regular to good rotation"/>
  </r>
  <r>
    <x v="7"/>
    <x v="121"/>
    <x v="19"/>
    <n v="21920"/>
    <n v="92.9704067535652"/>
    <x v="1"/>
    <m/>
    <s v="Low: not new model and bad rotation"/>
  </r>
  <r>
    <x v="7"/>
    <x v="121"/>
    <x v="20"/>
    <n v="27156.25"/>
    <n v="98.444350853999893"/>
    <x v="99"/>
    <m/>
    <s v="Low: not new model and bad rotation"/>
  </r>
  <r>
    <x v="7"/>
    <x v="121"/>
    <x v="21"/>
    <n v="35695.454545454544"/>
    <n v="99.289165232574135"/>
    <x v="30"/>
    <m/>
    <s v="Low: not new model and bad rotation"/>
  </r>
  <r>
    <x v="7"/>
    <x v="121"/>
    <x v="22"/>
    <n v="38391.666666666664"/>
    <n v="100.71933750629775"/>
    <x v="8"/>
    <m/>
    <s v="Critic: well priced/underrated and new, but bad rotation"/>
  </r>
  <r>
    <x v="7"/>
    <x v="122"/>
    <x v="19"/>
    <n v="23012.962962962964"/>
    <n v="100.50942404197939"/>
    <x v="62"/>
    <m/>
    <s v="Moderate: fair price and regular to good rotation"/>
  </r>
  <r>
    <x v="7"/>
    <x v="122"/>
    <x v="20"/>
    <n v="31866.666666666668"/>
    <n v="103.50054228704455"/>
    <x v="4"/>
    <m/>
    <s v="Low: not new model and bad rotation"/>
  </r>
  <r>
    <x v="7"/>
    <x v="122"/>
    <x v="21"/>
    <n v="34225"/>
    <n v="102.08600625537018"/>
    <x v="9"/>
    <m/>
    <s v="Low: not new model and bad rotation"/>
  </r>
  <r>
    <x v="7"/>
    <x v="122"/>
    <x v="22"/>
    <n v="34400"/>
    <n v="96.672291693711443"/>
    <x v="1"/>
    <m/>
    <s v="Critic: well priced/underrated and new, but bad rotation"/>
  </r>
  <r>
    <x v="7"/>
    <x v="123"/>
    <x v="13"/>
    <n v="350"/>
    <n v="23.728813559322035"/>
    <x v="31"/>
    <m/>
    <s v="Low: not new model and bad rotation"/>
  </r>
  <r>
    <x v="7"/>
    <x v="124"/>
    <x v="13"/>
    <n v="650"/>
    <n v="288.88888888888886"/>
    <x v="31"/>
    <m/>
    <s v="Low: not new model and bad rotation"/>
  </r>
  <r>
    <x v="7"/>
    <x v="124"/>
    <x v="9"/>
    <n v="900"/>
    <n v="120"/>
    <x v="31"/>
    <m/>
    <s v="Low: not new model and bad rotation"/>
  </r>
  <r>
    <x v="7"/>
    <x v="124"/>
    <x v="10"/>
    <n v="1450"/>
    <n v="212.69841269841271"/>
    <x v="11"/>
    <m/>
    <s v="Low: not new model and bad rotation"/>
  </r>
  <r>
    <x v="7"/>
    <x v="124"/>
    <x v="11"/>
    <n v="680"/>
    <n v="93.262776098581725"/>
    <x v="1"/>
    <m/>
    <s v="Low: not new model and bad rotation"/>
  </r>
  <r>
    <x v="7"/>
    <x v="124"/>
    <x v="0"/>
    <n v="740.38461538461536"/>
    <n v="99.121969183329909"/>
    <x v="2"/>
    <m/>
    <s v="Low: not new model and bad rotation"/>
  </r>
  <r>
    <x v="7"/>
    <x v="124"/>
    <x v="1"/>
    <n v="1110"/>
    <n v="102.53622767261754"/>
    <x v="33"/>
    <m/>
    <s v="Low: not new model and bad rotation"/>
  </r>
  <r>
    <x v="7"/>
    <x v="124"/>
    <x v="2"/>
    <n v="1478.125"/>
    <n v="132.57748455702009"/>
    <x v="99"/>
    <m/>
    <s v="Low: not new model and bad rotation"/>
  </r>
  <r>
    <x v="7"/>
    <x v="124"/>
    <x v="12"/>
    <n v="1342.3076923076924"/>
    <n v="96.236395308152169"/>
    <x v="2"/>
    <m/>
    <s v="Low: not new model and bad rotation"/>
  </r>
  <r>
    <x v="7"/>
    <x v="124"/>
    <x v="3"/>
    <n v="936.45833333333337"/>
    <n v="78.757919230501813"/>
    <x v="85"/>
    <m/>
    <s v="Low: not new model and bad rotation"/>
  </r>
  <r>
    <x v="7"/>
    <x v="124"/>
    <x v="4"/>
    <n v="1550"/>
    <n v="124.86172291341241"/>
    <x v="63"/>
    <m/>
    <s v="Low: not new model and bad rotation"/>
  </r>
  <r>
    <x v="7"/>
    <x v="124"/>
    <x v="5"/>
    <n v="1500.9259259259259"/>
    <n v="85.216325017840774"/>
    <x v="62"/>
    <m/>
    <s v="Moderate: underrated regular model and regular rotation"/>
  </r>
  <r>
    <x v="7"/>
    <x v="124"/>
    <x v="14"/>
    <n v="2459.375"/>
    <n v="100.08853928474036"/>
    <x v="89"/>
    <m/>
    <s v="Low: not new model and bad rotation"/>
  </r>
  <r>
    <x v="7"/>
    <x v="125"/>
    <x v="14"/>
    <n v="2932.5"/>
    <n v="104.71753959058374"/>
    <x v="36"/>
    <m/>
    <s v="Low: not new model and bad rotation"/>
  </r>
  <r>
    <x v="7"/>
    <x v="125"/>
    <x v="15"/>
    <n v="4251.7241379310344"/>
    <n v="94.931176792046642"/>
    <x v="41"/>
    <m/>
    <s v="Moderate: fair price and regular to good rotation"/>
  </r>
  <r>
    <x v="7"/>
    <x v="125"/>
    <x v="16"/>
    <n v="5186.1386138613861"/>
    <n v="98.448015474623872"/>
    <x v="6"/>
    <m/>
    <s v="Moderate: fair price and regular to good rotation"/>
  </r>
  <r>
    <x v="7"/>
    <x v="125"/>
    <x v="17"/>
    <n v="7007.1428571428569"/>
    <n v="95.637839864733181"/>
    <x v="83"/>
    <m/>
    <s v="Moderate: fair price and regular to good rotation"/>
  </r>
  <r>
    <x v="7"/>
    <x v="125"/>
    <x v="18"/>
    <n v="7947.2222222222226"/>
    <n v="95.094173250099004"/>
    <x v="3"/>
    <m/>
    <s v="Moderate: fair price and regular to good rotation"/>
  </r>
  <r>
    <x v="7"/>
    <x v="125"/>
    <x v="19"/>
    <n v="9658.823529411764"/>
    <n v="93.946866271356697"/>
    <x v="35"/>
    <m/>
    <s v="Low: not new model and bad rotation"/>
  </r>
  <r>
    <x v="7"/>
    <x v="125"/>
    <x v="20"/>
    <n v="17162.877697841726"/>
    <n v="99.72519855224877"/>
    <x v="21"/>
    <m/>
    <s v="Moderate: fair price and regular to good rotation"/>
  </r>
  <r>
    <x v="7"/>
    <x v="125"/>
    <x v="21"/>
    <n v="20427.727272727272"/>
    <n v="99.853920782542616"/>
    <x v="181"/>
    <m/>
    <s v="Moderate: fair price and regular to good rotation"/>
  </r>
  <r>
    <x v="7"/>
    <x v="125"/>
    <x v="22"/>
    <n v="22701.353808353808"/>
    <n v="99.629079639225864"/>
    <x v="182"/>
    <m/>
    <s v="Moderate: fair price and regular to good rotation"/>
  </r>
  <r>
    <x v="7"/>
    <x v="125"/>
    <x v="6"/>
    <n v="23359.666666666668"/>
    <n v="99.990177177112116"/>
    <x v="183"/>
    <m/>
    <s v="Moderate: fair price and regular to good rotation"/>
  </r>
  <r>
    <x v="7"/>
    <x v="125"/>
    <x v="7"/>
    <n v="33192.115789473683"/>
    <n v="97.445263253146067"/>
    <x v="77"/>
    <m/>
    <s v="Moderate: fair price and regular to good rotation"/>
  </r>
  <r>
    <x v="7"/>
    <x v="125"/>
    <x v="8"/>
    <n v="35650"/>
    <n v="98.784844934751234"/>
    <x v="98"/>
    <m/>
    <s v="Critic: well priced/underrated and new, but bad rotation"/>
  </r>
  <r>
    <x v="7"/>
    <x v="126"/>
    <x v="15"/>
    <n v="4153.977272727273"/>
    <n v="89.883476541170225"/>
    <x v="49"/>
    <m/>
    <s v="Moderate: underrated regular model and regular rotation"/>
  </r>
  <r>
    <x v="7"/>
    <x v="126"/>
    <x v="16"/>
    <n v="5164.583333333333"/>
    <n v="90.79350644031291"/>
    <x v="28"/>
    <m/>
    <s v="Moderate: fair price and regular to good rotation"/>
  </r>
  <r>
    <x v="7"/>
    <x v="126"/>
    <x v="17"/>
    <n v="6658.181818181818"/>
    <n v="96.556300455911767"/>
    <x v="177"/>
    <m/>
    <s v="Moderate: fair price and regular to good rotation"/>
  </r>
  <r>
    <x v="7"/>
    <x v="126"/>
    <x v="18"/>
    <n v="8493.75"/>
    <n v="97.203703207442359"/>
    <x v="83"/>
    <m/>
    <s v="Moderate: fair price and regular to good rotation"/>
  </r>
  <r>
    <x v="7"/>
    <x v="126"/>
    <x v="19"/>
    <n v="12064"/>
    <n v="101.81656286602102"/>
    <x v="87"/>
    <m/>
    <s v="Low: not new model and bad rotation"/>
  </r>
  <r>
    <x v="7"/>
    <x v="126"/>
    <x v="20"/>
    <n v="13800"/>
    <n v="111.50492246238984"/>
    <x v="1"/>
    <m/>
    <s v="Low: not new model and bad rotation"/>
  </r>
  <r>
    <x v="7"/>
    <x v="126"/>
    <x v="21"/>
    <n v="16178.125"/>
    <n v="105.59831117573977"/>
    <x v="89"/>
    <m/>
    <s v="Low: not new model and bad rotation"/>
  </r>
  <r>
    <x v="7"/>
    <x v="127"/>
    <x v="16"/>
    <n v="13637.5"/>
    <n v="98.180799608778898"/>
    <x v="9"/>
    <m/>
    <s v="Low: not new model and bad rotation"/>
  </r>
  <r>
    <x v="7"/>
    <x v="127"/>
    <x v="17"/>
    <n v="15000"/>
    <n v="113.20754716981132"/>
    <x v="31"/>
    <m/>
    <s v="Low: not new model and bad rotation"/>
  </r>
  <r>
    <x v="7"/>
    <x v="127"/>
    <x v="18"/>
    <n v="18000"/>
    <n v="109.75609756097562"/>
    <x v="31"/>
    <m/>
    <s v="Low: not new model and bad rotation"/>
  </r>
  <r>
    <x v="7"/>
    <x v="128"/>
    <x v="14"/>
    <n v="12364.285714285714"/>
    <n v="81.823927851696382"/>
    <x v="32"/>
    <m/>
    <s v="Low: not new model and bad rotation"/>
  </r>
  <r>
    <x v="7"/>
    <x v="128"/>
    <x v="15"/>
    <n v="16493.75"/>
    <n v="107.61628869989998"/>
    <x v="99"/>
    <m/>
    <s v="Low: not new model and bad rotation"/>
  </r>
  <r>
    <x v="7"/>
    <x v="128"/>
    <x v="16"/>
    <n v="21633.333333333332"/>
    <n v="94.278688504832033"/>
    <x v="8"/>
    <m/>
    <s v="Low: not new model and bad rotation"/>
  </r>
  <r>
    <x v="7"/>
    <x v="128"/>
    <x v="17"/>
    <n v="23333.333333333332"/>
    <n v="93.591545776011799"/>
    <x v="4"/>
    <m/>
    <s v="Low: not new model and bad rotation"/>
  </r>
  <r>
    <x v="7"/>
    <x v="128"/>
    <x v="18"/>
    <n v="34500"/>
    <n v="99.423631123919307"/>
    <x v="31"/>
    <m/>
    <s v="Low: not new model and bad rotation"/>
  </r>
  <r>
    <x v="7"/>
    <x v="128"/>
    <x v="19"/>
    <n v="38000"/>
    <n v="103.82513661202186"/>
    <x v="31"/>
    <m/>
    <s v="Low: not new model and bad rotation"/>
  </r>
  <r>
    <x v="7"/>
    <x v="129"/>
    <x v="6"/>
    <n v="27358.98717948718"/>
    <n v="99.46523638211319"/>
    <x v="184"/>
    <m/>
    <s v="Moderate: fair price and regular to good rotation"/>
  </r>
  <r>
    <x v="7"/>
    <x v="129"/>
    <x v="7"/>
    <n v="32960.9375"/>
    <n v="100.05525764898422"/>
    <x v="96"/>
    <m/>
    <s v="Moderate: fair price and regular to good rotation"/>
  </r>
  <r>
    <x v="7"/>
    <x v="129"/>
    <x v="8"/>
    <n v="36075"/>
    <n v="99.805543334400411"/>
    <x v="10"/>
    <m/>
    <s v="Critic: well priced/underrated and new, but bad rotation"/>
  </r>
  <r>
    <x v="8"/>
    <x v="130"/>
    <x v="10"/>
    <n v="475"/>
    <n v="1122.2222222222222"/>
    <x v="11"/>
    <m/>
    <s v="Low: not new model and bad rotation"/>
  </r>
  <r>
    <x v="8"/>
    <x v="130"/>
    <x v="11"/>
    <n v="925"/>
    <n v="62.539184952978054"/>
    <x v="11"/>
    <m/>
    <s v="Low: not new model and bad rotation"/>
  </r>
  <r>
    <x v="8"/>
    <x v="130"/>
    <x v="0"/>
    <n v="2050"/>
    <n v="190.23199023199024"/>
    <x v="11"/>
    <m/>
    <s v="Low: not new model and bad rotation"/>
  </r>
  <r>
    <x v="8"/>
    <x v="130"/>
    <x v="1"/>
    <n v="1810"/>
    <n v="75.02862015990236"/>
    <x v="1"/>
    <m/>
    <s v="Low: not new model and bad rotation"/>
  </r>
  <r>
    <x v="8"/>
    <x v="130"/>
    <x v="2"/>
    <n v="2500"/>
    <n v="107.51870407025687"/>
    <x v="1"/>
    <m/>
    <s v="Low: not new model and bad rotation"/>
  </r>
  <r>
    <x v="8"/>
    <x v="130"/>
    <x v="12"/>
    <n v="2500"/>
    <n v="76.390448386855311"/>
    <x v="4"/>
    <m/>
    <s v="Low: not new model and bad rotation"/>
  </r>
  <r>
    <x v="8"/>
    <x v="130"/>
    <x v="5"/>
    <n v="3035.7142857142858"/>
    <n v="121.21000335351924"/>
    <x v="32"/>
    <m/>
    <s v="Low: not new model and bad rotation"/>
  </r>
  <r>
    <x v="8"/>
    <x v="130"/>
    <x v="16"/>
    <n v="10360"/>
    <n v="95.743812046802375"/>
    <x v="1"/>
    <m/>
    <s v="Low: not new model and bad rotation"/>
  </r>
  <r>
    <x v="8"/>
    <x v="131"/>
    <x v="14"/>
    <n v="1900"/>
    <n v="62.809917355371901"/>
    <x v="31"/>
    <m/>
    <s v="Low: not new model and bad rotation"/>
  </r>
  <r>
    <x v="8"/>
    <x v="131"/>
    <x v="15"/>
    <n v="2100"/>
    <n v="59.574468085106382"/>
    <x v="31"/>
    <m/>
    <s v="Low: not new model and bad rotation"/>
  </r>
  <r>
    <x v="8"/>
    <x v="131"/>
    <x v="16"/>
    <n v="11500"/>
    <n v="175.57251908396947"/>
    <x v="31"/>
    <m/>
    <s v="Low: not new model and bad rotation"/>
  </r>
  <r>
    <x v="8"/>
    <x v="131"/>
    <x v="17"/>
    <n v="9000"/>
    <n v="164.38356164383561"/>
    <x v="31"/>
    <m/>
    <s v="Low: not new model and bad rotation"/>
  </r>
  <r>
    <x v="8"/>
    <x v="131"/>
    <x v="18"/>
    <n v="10300"/>
    <n v="141.0958904109589"/>
    <x v="31"/>
    <m/>
    <s v="Low: not new model and bad rotation"/>
  </r>
  <r>
    <x v="8"/>
    <x v="131"/>
    <x v="19"/>
    <n v="10050"/>
    <n v="97.341801928957892"/>
    <x v="11"/>
    <m/>
    <s v="Low: not new model and bad rotation"/>
  </r>
  <r>
    <x v="8"/>
    <x v="131"/>
    <x v="20"/>
    <n v="9300"/>
    <n v="80.172413793103445"/>
    <x v="31"/>
    <m/>
    <s v="Low: not new model and bad rotation"/>
  </r>
  <r>
    <x v="8"/>
    <x v="132"/>
    <x v="17"/>
    <n v="5650"/>
    <n v="96.741435107688872"/>
    <x v="11"/>
    <m/>
    <s v="Low: not new model and bad rotation"/>
  </r>
  <r>
    <x v="8"/>
    <x v="133"/>
    <x v="10"/>
    <n v="950"/>
    <n v="254.61538461538461"/>
    <x v="11"/>
    <m/>
    <s v="Low: not new model and bad rotation"/>
  </r>
  <r>
    <x v="8"/>
    <x v="133"/>
    <x v="1"/>
    <n v="1400"/>
    <n v="224.00000000000003"/>
    <x v="31"/>
    <m/>
    <s v="Low: not new model and bad rotation"/>
  </r>
  <r>
    <x v="8"/>
    <x v="133"/>
    <x v="2"/>
    <n v="1820"/>
    <n v="152.68708741358176"/>
    <x v="1"/>
    <m/>
    <s v="Low: not new model and bad rotation"/>
  </r>
  <r>
    <x v="8"/>
    <x v="133"/>
    <x v="12"/>
    <n v="1366.6666666666667"/>
    <n v="80.122196037357085"/>
    <x v="4"/>
    <m/>
    <s v="Low: not new model and bad rotation"/>
  </r>
  <r>
    <x v="8"/>
    <x v="133"/>
    <x v="3"/>
    <n v="778.57142857142856"/>
    <n v="73.054826859184288"/>
    <x v="32"/>
    <m/>
    <s v="Low: not new model and bad rotation"/>
  </r>
  <r>
    <x v="8"/>
    <x v="133"/>
    <x v="4"/>
    <n v="1750"/>
    <n v="92.130857648099024"/>
    <x v="11"/>
    <m/>
    <s v="Low: not new model and bad rotation"/>
  </r>
  <r>
    <x v="8"/>
    <x v="133"/>
    <x v="5"/>
    <n v="2410.7142857142858"/>
    <n v="95.202558454244013"/>
    <x v="60"/>
    <m/>
    <s v="Low: not new model and bad rotation"/>
  </r>
  <r>
    <x v="8"/>
    <x v="133"/>
    <x v="14"/>
    <n v="3250"/>
    <n v="104.3808180491112"/>
    <x v="8"/>
    <m/>
    <s v="Low: not new model and bad rotation"/>
  </r>
  <r>
    <x v="8"/>
    <x v="133"/>
    <x v="15"/>
    <n v="1820"/>
    <n v="83.965965273652714"/>
    <x v="1"/>
    <m/>
    <s v="Low: not new model and bad rotation"/>
  </r>
  <r>
    <x v="8"/>
    <x v="134"/>
    <x v="3"/>
    <n v="2140"/>
    <n v="119.62925979323572"/>
    <x v="33"/>
    <m/>
    <s v="Low: not new model and bad rotation"/>
  </r>
  <r>
    <x v="8"/>
    <x v="134"/>
    <x v="4"/>
    <n v="500"/>
    <n v="76.923076923076934"/>
    <x v="31"/>
    <m/>
    <s v="Low: not new model and bad rotation"/>
  </r>
  <r>
    <x v="8"/>
    <x v="134"/>
    <x v="5"/>
    <n v="1200"/>
    <n v="108.05328669700016"/>
    <x v="1"/>
    <m/>
    <s v="Low: not new model and bad rotation"/>
  </r>
  <r>
    <x v="8"/>
    <x v="134"/>
    <x v="14"/>
    <n v="2159.090909090909"/>
    <n v="86.530409753653217"/>
    <x v="30"/>
    <m/>
    <s v="Low: not new model and bad rotation"/>
  </r>
  <r>
    <x v="8"/>
    <x v="134"/>
    <x v="15"/>
    <n v="3428.5714285714284"/>
    <n v="142.00421978852691"/>
    <x v="34"/>
    <m/>
    <s v="Low: not new model and bad rotation"/>
  </r>
  <r>
    <x v="8"/>
    <x v="135"/>
    <x v="4"/>
    <n v="4628.767123287671"/>
    <n v="100.00869245596375"/>
    <x v="130"/>
    <m/>
    <s v="Moderate: fair price and regular to good rotation"/>
  </r>
  <r>
    <x v="8"/>
    <x v="135"/>
    <x v="5"/>
    <n v="5706.4285714285716"/>
    <n v="99.032033490348226"/>
    <x v="50"/>
    <m/>
    <s v="Moderate: fair price and regular to good rotation"/>
  </r>
  <r>
    <x v="8"/>
    <x v="135"/>
    <x v="14"/>
    <n v="6711.9266055045873"/>
    <n v="99.148889485385467"/>
    <x v="16"/>
    <m/>
    <s v="Moderate: fair price and regular to good rotation"/>
  </r>
  <r>
    <x v="8"/>
    <x v="135"/>
    <x v="15"/>
    <n v="8183.5585585585586"/>
    <n v="98.978758592716318"/>
    <x v="68"/>
    <m/>
    <s v="Moderate: fair price and regular to good rotation"/>
  </r>
  <r>
    <x v="8"/>
    <x v="135"/>
    <x v="16"/>
    <n v="9896.5517241379312"/>
    <n v="105.15226869578082"/>
    <x v="54"/>
    <m/>
    <s v="Moderate: fair price and regular to good rotation"/>
  </r>
  <r>
    <x v="8"/>
    <x v="135"/>
    <x v="17"/>
    <n v="13002.6"/>
    <n v="99.918354923299532"/>
    <x v="185"/>
    <m/>
    <s v="Moderate: fair price and regular to good rotation"/>
  </r>
  <r>
    <x v="8"/>
    <x v="135"/>
    <x v="18"/>
    <n v="15735.9375"/>
    <n v="101.39289362475166"/>
    <x v="186"/>
    <m/>
    <s v="Moderate: fair price and regular to good rotation"/>
  </r>
  <r>
    <x v="8"/>
    <x v="135"/>
    <x v="19"/>
    <n v="18144.117647058825"/>
    <n v="98.962103342718024"/>
    <x v="40"/>
    <m/>
    <s v="Moderate: fair price and regular to good rotation"/>
  </r>
  <r>
    <x v="8"/>
    <x v="135"/>
    <x v="20"/>
    <n v="20638.405797101448"/>
    <n v="97.504269184625244"/>
    <x v="65"/>
    <m/>
    <s v="Moderate: fair price and regular to good rotation"/>
  </r>
  <r>
    <x v="8"/>
    <x v="135"/>
    <x v="21"/>
    <n v="25042.307692307691"/>
    <n v="98.201248015063641"/>
    <x v="133"/>
    <m/>
    <s v="Moderate: fair price and regular to good rotation"/>
  </r>
  <r>
    <x v="8"/>
    <x v="135"/>
    <x v="22"/>
    <n v="28832.692307692309"/>
    <n v="100.99407355053505"/>
    <x v="56"/>
    <m/>
    <s v="Moderate: fair price and regular to good rotation"/>
  </r>
  <r>
    <x v="8"/>
    <x v="136"/>
    <x v="14"/>
    <n v="1873.8095238095239"/>
    <n v="104.67273318739721"/>
    <x v="60"/>
    <m/>
    <s v="Low: not new model and bad rotation"/>
  </r>
  <r>
    <x v="8"/>
    <x v="136"/>
    <x v="15"/>
    <n v="1683.3333333333333"/>
    <n v="91.017291143635262"/>
    <x v="26"/>
    <m/>
    <s v="Moderate: fair price and regular to good rotation"/>
  </r>
  <r>
    <x v="8"/>
    <x v="136"/>
    <x v="16"/>
    <n v="1796.5"/>
    <n v="98.866198249990433"/>
    <x v="52"/>
    <m/>
    <s v="Moderate: fair price and regular to good rotation"/>
  </r>
  <r>
    <x v="8"/>
    <x v="136"/>
    <x v="17"/>
    <n v="2207.7380952380954"/>
    <n v="94.972448733958629"/>
    <x v="93"/>
    <m/>
    <s v="Moderate: fair price and regular to good rotation"/>
  </r>
  <r>
    <x v="8"/>
    <x v="136"/>
    <x v="18"/>
    <n v="2720.977011494253"/>
    <n v="94.834437355339674"/>
    <x v="172"/>
    <m/>
    <s v="Moderate: fair price and regular to good rotation"/>
  </r>
  <r>
    <x v="8"/>
    <x v="136"/>
    <x v="19"/>
    <n v="3303.1914893617022"/>
    <n v="95.127099611112129"/>
    <x v="154"/>
    <m/>
    <s v="Moderate: fair price and regular to good rotation"/>
  </r>
  <r>
    <x v="8"/>
    <x v="136"/>
    <x v="20"/>
    <n v="4201.0101010101007"/>
    <n v="92.891638411273533"/>
    <x v="173"/>
    <m/>
    <s v="Moderate: fair price and regular to good rotation"/>
  </r>
  <r>
    <x v="8"/>
    <x v="136"/>
    <x v="21"/>
    <n v="4976.2008733624452"/>
    <n v="97.954615643205699"/>
    <x v="187"/>
    <m/>
    <s v="Moderate: fair price and regular to good rotation"/>
  </r>
  <r>
    <x v="8"/>
    <x v="137"/>
    <x v="6"/>
    <n v="34507.317073170729"/>
    <n v="99.627047237839705"/>
    <x v="170"/>
    <m/>
    <s v="Moderate: fair price and regular to good rotation"/>
  </r>
  <r>
    <x v="8"/>
    <x v="138"/>
    <x v="9"/>
    <n v="1533.3333333333333"/>
    <n v="83.681438124923886"/>
    <x v="4"/>
    <m/>
    <s v="Low: not new model and bad rotation"/>
  </r>
  <r>
    <x v="8"/>
    <x v="138"/>
    <x v="10"/>
    <n v="544.23076923076928"/>
    <n v="112.3924545498344"/>
    <x v="2"/>
    <m/>
    <s v="Low: not new model and bad rotation"/>
  </r>
  <r>
    <x v="8"/>
    <x v="138"/>
    <x v="11"/>
    <n v="565"/>
    <n v="107.6697994075075"/>
    <x v="33"/>
    <m/>
    <s v="Low: not new model and bad rotation"/>
  </r>
  <r>
    <x v="8"/>
    <x v="138"/>
    <x v="0"/>
    <n v="764.70588235294122"/>
    <n v="103.66860023528392"/>
    <x v="35"/>
    <m/>
    <s v="Low: not new model and bad rotation"/>
  </r>
  <r>
    <x v="8"/>
    <x v="138"/>
    <x v="1"/>
    <n v="647.22222222222217"/>
    <n v="85.825894299596641"/>
    <x v="62"/>
    <m/>
    <s v="Moderate: underrated old model with regular rotation"/>
  </r>
  <r>
    <x v="8"/>
    <x v="138"/>
    <x v="2"/>
    <n v="862.90322580645159"/>
    <n v="78.026746414476548"/>
    <x v="88"/>
    <m/>
    <s v="Moderate: underrated old model with regular rotation"/>
  </r>
  <r>
    <x v="8"/>
    <x v="138"/>
    <x v="12"/>
    <n v="929.08163265306121"/>
    <n v="89.950417407435012"/>
    <x v="79"/>
    <m/>
    <s v="Moderate: underrated regular model and regular rotation"/>
  </r>
  <r>
    <x v="8"/>
    <x v="138"/>
    <x v="3"/>
    <n v="1143.0851063829787"/>
    <n v="106.59661104289619"/>
    <x v="23"/>
    <m/>
    <s v="Moderate: fair price and regular to good rotation"/>
  </r>
  <r>
    <x v="8"/>
    <x v="138"/>
    <x v="4"/>
    <n v="1177.5510204081634"/>
    <n v="81.444886501387757"/>
    <x v="79"/>
    <m/>
    <s v="Moderate: underrated regular model and regular rotation"/>
  </r>
  <r>
    <x v="8"/>
    <x v="138"/>
    <x v="5"/>
    <n v="1426.4705882352941"/>
    <n v="85.040334268019905"/>
    <x v="39"/>
    <m/>
    <s v="Moderate: underrated regular model and regular rotation"/>
  </r>
  <r>
    <x v="8"/>
    <x v="138"/>
    <x v="14"/>
    <n v="1859.2592592592594"/>
    <n v="81.335386351381374"/>
    <x v="62"/>
    <m/>
    <s v="Moderate: underrated regular model and regular rotation"/>
  </r>
  <r>
    <x v="8"/>
    <x v="138"/>
    <x v="15"/>
    <n v="2125"/>
    <n v="100.5933117583603"/>
    <x v="11"/>
    <m/>
    <s v="Low: not new model and bad rotation"/>
  </r>
  <r>
    <x v="8"/>
    <x v="139"/>
    <x v="25"/>
    <n v="9750"/>
    <n v="115.5727458830776"/>
    <x v="11"/>
    <m/>
    <s v="Low: not new model and bad rotation"/>
  </r>
  <r>
    <x v="8"/>
    <x v="139"/>
    <x v="24"/>
    <n v="450"/>
    <n v="47.368421052631575"/>
    <x v="11"/>
    <m/>
    <s v="Low: not new model and bad rotation"/>
  </r>
  <r>
    <x v="8"/>
    <x v="139"/>
    <x v="13"/>
    <n v="1787.5"/>
    <n v="208.74551971326164"/>
    <x v="9"/>
    <m/>
    <s v="Low: not new model and bad rotation"/>
  </r>
  <r>
    <x v="8"/>
    <x v="139"/>
    <x v="11"/>
    <n v="812.5"/>
    <n v="90.191801794031392"/>
    <x v="9"/>
    <m/>
    <s v="Low: not new model and bad rotation"/>
  </r>
  <r>
    <x v="8"/>
    <x v="139"/>
    <x v="0"/>
    <n v="1191.6666666666667"/>
    <n v="100.6957632531403"/>
    <x v="8"/>
    <m/>
    <s v="Low: not new model and bad rotation"/>
  </r>
  <r>
    <x v="8"/>
    <x v="139"/>
    <x v="1"/>
    <n v="900"/>
    <n v="50.793650793650784"/>
    <x v="4"/>
    <m/>
    <s v="Low: not new model and bad rotation"/>
  </r>
  <r>
    <x v="8"/>
    <x v="140"/>
    <x v="10"/>
    <n v="1850"/>
    <n v="111.60268922142703"/>
    <x v="11"/>
    <m/>
    <s v="Low: not new model and bad rotation"/>
  </r>
  <r>
    <x v="8"/>
    <x v="141"/>
    <x v="12"/>
    <n v="3500"/>
    <n v="105.97679882229572"/>
    <x v="9"/>
    <m/>
    <s v="Low: not new model and bad rotation"/>
  </r>
  <r>
    <x v="8"/>
    <x v="142"/>
    <x v="10"/>
    <n v="1150"/>
    <n v="125.42743896981031"/>
    <x v="33"/>
    <m/>
    <s v="Low: not new model and bad rotation"/>
  </r>
  <r>
    <x v="8"/>
    <x v="142"/>
    <x v="0"/>
    <n v="566.66666666666663"/>
    <n v="54.939679467981357"/>
    <x v="4"/>
    <m/>
    <s v="Low: not new model and bad rotation"/>
  </r>
  <r>
    <x v="8"/>
    <x v="142"/>
    <x v="1"/>
    <n v="1333.3333333333333"/>
    <n v="109.54877412623891"/>
    <x v="4"/>
    <m/>
    <s v="Low: not new model and bad rotation"/>
  </r>
  <r>
    <x v="8"/>
    <x v="142"/>
    <x v="12"/>
    <n v="2410"/>
    <n v="126.00106326422114"/>
    <x v="1"/>
    <m/>
    <s v="Low: not new model and bad rotation"/>
  </r>
  <r>
    <x v="8"/>
    <x v="142"/>
    <x v="3"/>
    <n v="2080"/>
    <n v="110.30466624815196"/>
    <x v="33"/>
    <m/>
    <s v="Low: not new model and bad rotation"/>
  </r>
  <r>
    <x v="8"/>
    <x v="142"/>
    <x v="4"/>
    <n v="2587.5"/>
    <n v="90.242226309516312"/>
    <x v="99"/>
    <m/>
    <s v="Low: not new model and bad rotation"/>
  </r>
  <r>
    <x v="8"/>
    <x v="142"/>
    <x v="20"/>
    <n v="16891.364902506964"/>
    <n v="99.370618304149161"/>
    <x v="188"/>
    <m/>
    <s v="Moderate: fair price and regular to good rotation"/>
  </r>
  <r>
    <x v="8"/>
    <x v="142"/>
    <x v="21"/>
    <n v="17682.388059701494"/>
    <n v="100.03919922293795"/>
    <x v="189"/>
    <m/>
    <s v="Moderate: fair price and regular to good rotation"/>
  </r>
  <r>
    <x v="8"/>
    <x v="142"/>
    <x v="22"/>
    <n v="18745.591695501731"/>
    <n v="99.353290132471386"/>
    <x v="190"/>
    <m/>
    <s v="Moderate: fair price and regular to good rotation"/>
  </r>
  <r>
    <x v="8"/>
    <x v="142"/>
    <x v="6"/>
    <n v="20872.492505353319"/>
    <n v="98.939702848984169"/>
    <x v="191"/>
    <m/>
    <s v="Moderate: fair price and regular to good rotation"/>
  </r>
  <r>
    <x v="8"/>
    <x v="142"/>
    <x v="7"/>
    <n v="22439.364303178485"/>
    <n v="97.719925491232402"/>
    <x v="192"/>
    <m/>
    <s v="Moderate: fair price and regular to good rotation"/>
  </r>
  <r>
    <x v="8"/>
    <x v="142"/>
    <x v="8"/>
    <n v="25273.780487804877"/>
    <n v="94.999819839843184"/>
    <x v="170"/>
    <m/>
    <s v="Moderate: fair price and regular to good rotation"/>
  </r>
  <r>
    <x v="8"/>
    <x v="143"/>
    <x v="23"/>
    <n v="843.75"/>
    <n v="59.89468864468865"/>
    <x v="9"/>
    <m/>
    <s v="Low: not new model and bad rotation"/>
  </r>
  <r>
    <x v="8"/>
    <x v="143"/>
    <x v="13"/>
    <n v="3000"/>
    <n v="324.32432432432432"/>
    <x v="31"/>
    <m/>
    <s v="Low: not new model and bad rotation"/>
  </r>
  <r>
    <x v="8"/>
    <x v="143"/>
    <x v="10"/>
    <n v="525"/>
    <n v="14.200398142003984"/>
    <x v="11"/>
    <m/>
    <s v="Low: not new model and bad rotation"/>
  </r>
  <r>
    <x v="8"/>
    <x v="143"/>
    <x v="11"/>
    <n v="800"/>
    <n v="21.640255196542498"/>
    <x v="11"/>
    <m/>
    <s v="Low: not new model and bad rotation"/>
  </r>
  <r>
    <x v="8"/>
    <x v="144"/>
    <x v="8"/>
    <n v="15733.333333333334"/>
    <n v="87.256059448572827"/>
    <x v="4"/>
    <m/>
    <s v="Critic: well priced/underrated and new, but bad rotation"/>
  </r>
  <r>
    <x v="8"/>
    <x v="145"/>
    <x v="22"/>
    <n v="9900.51"/>
    <n v="101.07305617976829"/>
    <x v="132"/>
    <m/>
    <s v="Moderate: fair price and regular to good rotation"/>
  </r>
  <r>
    <x v="8"/>
    <x v="145"/>
    <x v="6"/>
    <n v="12406.231343283582"/>
    <n v="97.987967325281701"/>
    <x v="193"/>
    <m/>
    <s v="Moderate: fair price and regular to good rotation"/>
  </r>
  <r>
    <x v="8"/>
    <x v="145"/>
    <x v="7"/>
    <n v="15240.119760479041"/>
    <n v="96.839152884338318"/>
    <x v="194"/>
    <m/>
    <s v="Moderate: fair price and regular to good rotation"/>
  </r>
  <r>
    <x v="8"/>
    <x v="146"/>
    <x v="10"/>
    <n v="350"/>
    <n v="280"/>
    <x v="31"/>
    <m/>
    <s v="Low: not new model and bad rotation"/>
  </r>
  <r>
    <x v="8"/>
    <x v="146"/>
    <x v="11"/>
    <n v="525"/>
    <n v="121.84210526315789"/>
    <x v="9"/>
    <m/>
    <s v="Low: not new model and bad rotation"/>
  </r>
  <r>
    <x v="8"/>
    <x v="146"/>
    <x v="0"/>
    <n v="528.125"/>
    <n v="99.53692141634788"/>
    <x v="85"/>
    <m/>
    <s v="Low: not new model and bad rotation"/>
  </r>
  <r>
    <x v="8"/>
    <x v="146"/>
    <x v="1"/>
    <n v="577.5"/>
    <n v="95.585675977917361"/>
    <x v="36"/>
    <m/>
    <s v="Low: not new model and bad rotation"/>
  </r>
  <r>
    <x v="8"/>
    <x v="146"/>
    <x v="2"/>
    <n v="838.15789473684208"/>
    <n v="78.903683908093512"/>
    <x v="0"/>
    <m/>
    <s v="Low: not new model and bad rotation"/>
  </r>
  <r>
    <x v="8"/>
    <x v="146"/>
    <x v="12"/>
    <n v="673.27586206896547"/>
    <n v="86.93962673732058"/>
    <x v="41"/>
    <m/>
    <s v="Moderate: underrated regular model and regular rotation"/>
  </r>
  <r>
    <x v="8"/>
    <x v="146"/>
    <x v="3"/>
    <n v="843.75"/>
    <n v="100.12870548644182"/>
    <x v="36"/>
    <m/>
    <s v="Low: not new model and bad rotation"/>
  </r>
  <r>
    <x v="8"/>
    <x v="146"/>
    <x v="4"/>
    <n v="908.82352941176475"/>
    <n v="91.757571178884135"/>
    <x v="57"/>
    <m/>
    <s v="Moderate: fair price and regular to good rotation"/>
  </r>
  <r>
    <x v="8"/>
    <x v="146"/>
    <x v="5"/>
    <n v="965.90909090909088"/>
    <n v="119.63869126476048"/>
    <x v="177"/>
    <m/>
    <s v="Low: overrated regular model (not new) with regular rotation"/>
  </r>
  <r>
    <x v="8"/>
    <x v="146"/>
    <x v="14"/>
    <n v="1211.0759493670887"/>
    <n v="100.4958624552329"/>
    <x v="157"/>
    <m/>
    <s v="Moderate: fair price and regular to good rotation"/>
  </r>
  <r>
    <x v="8"/>
    <x v="146"/>
    <x v="15"/>
    <n v="1529.4642857142858"/>
    <n v="94.605556921348878"/>
    <x v="37"/>
    <m/>
    <s v="Moderate: fair price and regular to good rotation"/>
  </r>
  <r>
    <x v="8"/>
    <x v="147"/>
    <x v="15"/>
    <n v="1527.3148148148148"/>
    <n v="86.954867576284627"/>
    <x v="58"/>
    <m/>
    <s v="Moderate: underrated regular model and regular rotation"/>
  </r>
  <r>
    <x v="8"/>
    <x v="148"/>
    <x v="15"/>
    <n v="2017.3387096774193"/>
    <n v="96.089512231498858"/>
    <x v="95"/>
    <m/>
    <s v="Moderate: fair price and regular to good rotation"/>
  </r>
  <r>
    <x v="8"/>
    <x v="148"/>
    <x v="16"/>
    <n v="2528.1986531986531"/>
    <n v="100.72892359481702"/>
    <x v="195"/>
    <m/>
    <s v="Moderate: fair price and regular to good rotation"/>
  </r>
  <r>
    <x v="8"/>
    <x v="148"/>
    <x v="17"/>
    <n v="2891.9039145907473"/>
    <n v="94.425476619025403"/>
    <x v="196"/>
    <m/>
    <s v="Moderate: fair price and regular to good rotation"/>
  </r>
  <r>
    <x v="8"/>
    <x v="148"/>
    <x v="18"/>
    <n v="3260.912052117264"/>
    <n v="95.015042983440608"/>
    <x v="197"/>
    <m/>
    <s v="Moderate: fair price and regular to good rotation"/>
  </r>
  <r>
    <x v="8"/>
    <x v="148"/>
    <x v="19"/>
    <n v="4148.1404958677685"/>
    <n v="100.10353431537135"/>
    <x v="198"/>
    <m/>
    <s v="Moderate: fair price and regular to good rotation"/>
  </r>
  <r>
    <x v="8"/>
    <x v="148"/>
    <x v="20"/>
    <n v="4840.2737752161383"/>
    <n v="95.445710036597944"/>
    <x v="199"/>
    <m/>
    <s v="Moderate: fair price and regular to good rotation"/>
  </r>
  <r>
    <x v="8"/>
    <x v="149"/>
    <x v="14"/>
    <n v="5037.2549019607841"/>
    <n v="100.06045165011528"/>
    <x v="40"/>
    <m/>
    <s v="Moderate: fair price and regular to good rotation"/>
  </r>
  <r>
    <x v="8"/>
    <x v="149"/>
    <x v="15"/>
    <n v="5720.7317073170734"/>
    <n v="97.592275599059704"/>
    <x v="200"/>
    <m/>
    <s v="Moderate: fair price and regular to good rotation"/>
  </r>
  <r>
    <x v="8"/>
    <x v="149"/>
    <x v="16"/>
    <n v="6372.4770642201838"/>
    <n v="99.060846646700227"/>
    <x v="16"/>
    <m/>
    <s v="Moderate: fair price and regular to good rotation"/>
  </r>
  <r>
    <x v="8"/>
    <x v="149"/>
    <x v="17"/>
    <n v="7447.9381443298971"/>
    <n v="97.212147280842245"/>
    <x v="176"/>
    <m/>
    <s v="Moderate: fair price and regular to good rotation"/>
  </r>
  <r>
    <x v="8"/>
    <x v="149"/>
    <x v="18"/>
    <n v="9173.3333333333339"/>
    <n v="100.14592091018761"/>
    <x v="136"/>
    <m/>
    <s v="Moderate: fair price and regular to good rotation"/>
  </r>
  <r>
    <x v="8"/>
    <x v="149"/>
    <x v="19"/>
    <n v="9338.2352941176468"/>
    <n v="104.42452033323218"/>
    <x v="40"/>
    <m/>
    <s v="Moderate: fair price and regular to good rotation"/>
  </r>
  <r>
    <x v="8"/>
    <x v="149"/>
    <x v="20"/>
    <n v="10164.925373134329"/>
    <n v="101.00384443885333"/>
    <x v="42"/>
    <m/>
    <s v="Moderate: fair price and regular to good rotation"/>
  </r>
  <r>
    <x v="8"/>
    <x v="149"/>
    <x v="21"/>
    <n v="10835.784313725489"/>
    <n v="95.726545328537227"/>
    <x v="201"/>
    <m/>
    <s v="Moderate: fair price and regular to good rotation"/>
  </r>
  <r>
    <x v="8"/>
    <x v="149"/>
    <x v="22"/>
    <n v="14963.118811881188"/>
    <n v="94.465884873297256"/>
    <x v="6"/>
    <m/>
    <s v="Moderate: fair price and regular to good rotation"/>
  </r>
  <r>
    <x v="8"/>
    <x v="149"/>
    <x v="8"/>
    <n v="34125"/>
    <n v="98.222735157262733"/>
    <x v="9"/>
    <m/>
    <s v="Critic: well priced/underrated and new, but bad rotation"/>
  </r>
  <r>
    <x v="8"/>
    <x v="150"/>
    <x v="18"/>
    <n v="9600"/>
    <n v="121.90476190476191"/>
    <x v="31"/>
    <m/>
    <s v="Low: not new model and bad rotation"/>
  </r>
  <r>
    <x v="8"/>
    <x v="151"/>
    <x v="10"/>
    <n v="375"/>
    <n v="120.77922077922076"/>
    <x v="11"/>
    <m/>
    <s v="Low: not new model and bad rotation"/>
  </r>
  <r>
    <x v="8"/>
    <x v="152"/>
    <x v="26"/>
    <n v="3100"/>
    <n v="93.939393939393938"/>
    <x v="31"/>
    <m/>
    <s v="Low: not new model and bad rotation"/>
  </r>
  <r>
    <x v="8"/>
    <x v="152"/>
    <x v="27"/>
    <n v="3750"/>
    <n v="185.18518518518519"/>
    <x v="31"/>
    <m/>
    <s v="Low: not new model and bad rotation"/>
  </r>
  <r>
    <x v="8"/>
    <x v="152"/>
    <x v="28"/>
    <n v="8600"/>
    <n v="172"/>
    <x v="31"/>
    <m/>
    <s v="Low: not new model and bad rotation"/>
  </r>
  <r>
    <x v="8"/>
    <x v="152"/>
    <x v="29"/>
    <n v="5050"/>
    <n v="105.48814120242692"/>
    <x v="11"/>
    <m/>
    <s v="Low: not new model and bad rotation"/>
  </r>
  <r>
    <x v="8"/>
    <x v="152"/>
    <x v="25"/>
    <n v="3533.3333333333335"/>
    <n v="67.46019707201971"/>
    <x v="4"/>
    <m/>
    <s v="Low: not new model and bad rotation"/>
  </r>
  <r>
    <x v="8"/>
    <x v="152"/>
    <x v="24"/>
    <n v="3433.3333333333335"/>
    <n v="63.856165510300848"/>
    <x v="4"/>
    <m/>
    <s v="Low: not new model and bad rotation"/>
  </r>
  <r>
    <x v="8"/>
    <x v="152"/>
    <x v="23"/>
    <n v="7300"/>
    <n v="128.61042709962717"/>
    <x v="4"/>
    <m/>
    <s v="Low: not new model and bad rotation"/>
  </r>
  <r>
    <x v="8"/>
    <x v="152"/>
    <x v="13"/>
    <n v="5100"/>
    <n v="90.666666666666657"/>
    <x v="31"/>
    <m/>
    <s v="Low: not new model and bad rotation"/>
  </r>
  <r>
    <x v="8"/>
    <x v="152"/>
    <x v="9"/>
    <n v="7466.666666666667"/>
    <n v="98.748984093811671"/>
    <x v="4"/>
    <m/>
    <s v="Low: not new model and bad rotation"/>
  </r>
  <r>
    <x v="8"/>
    <x v="152"/>
    <x v="10"/>
    <n v="7100"/>
    <n v="174.23312883435582"/>
    <x v="31"/>
    <m/>
    <s v="Low: not new model and bad rotation"/>
  </r>
  <r>
    <x v="8"/>
    <x v="152"/>
    <x v="0"/>
    <n v="13500"/>
    <n v="162.65060240963857"/>
    <x v="31"/>
    <m/>
    <s v="Low: not new model and bad rotation"/>
  </r>
  <r>
    <x v="8"/>
    <x v="152"/>
    <x v="1"/>
    <n v="9937.5"/>
    <n v="110.02361797674466"/>
    <x v="99"/>
    <m/>
    <s v="Low: not new model and bad rotation"/>
  </r>
  <r>
    <x v="8"/>
    <x v="152"/>
    <x v="2"/>
    <n v="11710.714285714286"/>
    <n v="104.29613589972827"/>
    <x v="34"/>
    <m/>
    <s v="Low: not new model and bad rotation"/>
  </r>
  <r>
    <x v="8"/>
    <x v="152"/>
    <x v="12"/>
    <n v="12416.666666666666"/>
    <n v="105.72709593535291"/>
    <x v="10"/>
    <m/>
    <s v="Low: not new model and bad rotation"/>
  </r>
  <r>
    <x v="8"/>
    <x v="152"/>
    <x v="3"/>
    <n v="13798.076923076924"/>
    <n v="101.63029932101469"/>
    <x v="90"/>
    <m/>
    <s v="Moderate: fair price and regular to good rotation"/>
  </r>
  <r>
    <x v="8"/>
    <x v="152"/>
    <x v="4"/>
    <n v="13935.714285714286"/>
    <n v="105.03283452768153"/>
    <x v="101"/>
    <m/>
    <s v="Moderate: fair price and regular to good rotation"/>
  </r>
  <r>
    <x v="8"/>
    <x v="152"/>
    <x v="5"/>
    <n v="18389.285714285714"/>
    <n v="99.235442653567119"/>
    <x v="37"/>
    <m/>
    <s v="Moderate: fair price and regular to good rotation"/>
  </r>
  <r>
    <x v="8"/>
    <x v="152"/>
    <x v="14"/>
    <n v="17731.521739130436"/>
    <n v="99.303720839811675"/>
    <x v="82"/>
    <m/>
    <s v="Moderate: fair price and regular to good rotation"/>
  </r>
  <r>
    <x v="8"/>
    <x v="152"/>
    <x v="15"/>
    <n v="21407.142857142859"/>
    <n v="99.6272525055481"/>
    <x v="37"/>
    <m/>
    <s v="Moderate: fair price and regular to good rotation"/>
  </r>
  <r>
    <x v="8"/>
    <x v="152"/>
    <x v="16"/>
    <n v="23282.65306122449"/>
    <n v="98.04537749214262"/>
    <x v="79"/>
    <m/>
    <s v="Moderate: fair price and regular to good rotation"/>
  </r>
  <r>
    <x v="8"/>
    <x v="152"/>
    <x v="17"/>
    <n v="24487.804878048781"/>
    <n v="99.181728215046007"/>
    <x v="170"/>
    <m/>
    <s v="Moderate: fair price and regular to good rotation"/>
  </r>
  <r>
    <x v="8"/>
    <x v="152"/>
    <x v="18"/>
    <n v="29018.823529411766"/>
    <n v="100.45505934413035"/>
    <x v="149"/>
    <m/>
    <s v="Moderate: fair price and regular to good rotation"/>
  </r>
  <r>
    <x v="8"/>
    <x v="152"/>
    <x v="19"/>
    <n v="35340"/>
    <n v="103.83648708714674"/>
    <x v="38"/>
    <m/>
    <s v="Moderate: fair price and regular to good rotation"/>
  </r>
  <r>
    <x v="8"/>
    <x v="152"/>
    <x v="20"/>
    <n v="40152.17391304348"/>
    <n v="98.322514919113331"/>
    <x v="100"/>
    <m/>
    <s v="Low: not new model and bad rotation"/>
  </r>
  <r>
    <x v="8"/>
    <x v="152"/>
    <x v="21"/>
    <n v="38295.161290322583"/>
    <n v="104.1882379700199"/>
    <x v="88"/>
    <m/>
    <s v="Moderate: fair price and regular to good rotation"/>
  </r>
  <r>
    <x v="8"/>
    <x v="152"/>
    <x v="22"/>
    <n v="43225"/>
    <n v="103.04836444998482"/>
    <x v="38"/>
    <m/>
    <s v="Moderate: fair price and regular to good rotation"/>
  </r>
  <r>
    <x v="8"/>
    <x v="152"/>
    <x v="6"/>
    <n v="39003.761194029852"/>
    <n v="99.905869116094692"/>
    <x v="42"/>
    <m/>
    <s v="Moderate: fair price and regular to good rotation"/>
  </r>
  <r>
    <x v="8"/>
    <x v="152"/>
    <x v="8"/>
    <n v="62245.833333333336"/>
    <n v="98.03160117748503"/>
    <x v="10"/>
    <m/>
    <s v="Critic: well priced/underrated and new, but bad rotation"/>
  </r>
  <r>
    <x v="8"/>
    <x v="153"/>
    <x v="7"/>
    <n v="55304.054054054053"/>
    <n v="99.750162348371347"/>
    <x v="68"/>
    <m/>
    <s v="Moderate: fair price and regular to good rotation"/>
  </r>
  <r>
    <x v="8"/>
    <x v="154"/>
    <x v="21"/>
    <n v="8204.6419753086411"/>
    <n v="96.866432643066972"/>
    <x v="202"/>
    <m/>
    <s v="Moderate: fair price and regular to good rotation"/>
  </r>
  <r>
    <x v="8"/>
    <x v="154"/>
    <x v="22"/>
    <n v="9413.2285714285717"/>
    <n v="99.673368840897623"/>
    <x v="203"/>
    <m/>
    <s v="Moderate: fair price and regular to good rotation"/>
  </r>
  <r>
    <x v="8"/>
    <x v="154"/>
    <x v="6"/>
    <n v="10604.191131498472"/>
    <n v="98.956185447665831"/>
    <x v="204"/>
    <m/>
    <s v="Moderate: fair price and regular to good rotation"/>
  </r>
  <r>
    <x v="8"/>
    <x v="154"/>
    <x v="7"/>
    <n v="12737.225515947468"/>
    <n v="98.786489846201732"/>
    <x v="205"/>
    <m/>
    <s v="Moderate: fair price and regular to good rotation"/>
  </r>
  <r>
    <x v="8"/>
    <x v="154"/>
    <x v="8"/>
    <n v="13968.644067796609"/>
    <n v="92.677264361938768"/>
    <x v="92"/>
    <m/>
    <s v="Moderate: fair price and regular to good rotation"/>
  </r>
  <r>
    <x v="8"/>
    <x v="155"/>
    <x v="15"/>
    <n v="3330.757575757576"/>
    <n v="95.094294669477392"/>
    <x v="206"/>
    <m/>
    <s v="Moderate: fair price and regular to good rotation"/>
  </r>
  <r>
    <x v="8"/>
    <x v="155"/>
    <x v="16"/>
    <n v="3856.4315352697095"/>
    <n v="103.40820478477956"/>
    <x v="207"/>
    <m/>
    <s v="Moderate: fair price and regular to good rotation"/>
  </r>
  <r>
    <x v="8"/>
    <x v="155"/>
    <x v="17"/>
    <n v="4672.3404255319147"/>
    <n v="96.213620500869666"/>
    <x v="208"/>
    <m/>
    <s v="Moderate: fair price and regular to good rotation"/>
  </r>
  <r>
    <x v="8"/>
    <x v="155"/>
    <x v="18"/>
    <n v="6244.3820224719102"/>
    <n v="96.722560640956786"/>
    <x v="94"/>
    <m/>
    <s v="Moderate: fair price and regular to good rotation"/>
  </r>
  <r>
    <x v="8"/>
    <x v="155"/>
    <x v="19"/>
    <n v="7387.5"/>
    <n v="97.110299926325922"/>
    <x v="53"/>
    <m/>
    <s v="Moderate: fair price and regular to good rotation"/>
  </r>
  <r>
    <x v="8"/>
    <x v="155"/>
    <x v="20"/>
    <n v="10314.321022727272"/>
    <n v="99.604479816033887"/>
    <x v="209"/>
    <m/>
    <s v="Moderate: fair price and regular to good rotation"/>
  </r>
  <r>
    <x v="8"/>
    <x v="155"/>
    <x v="21"/>
    <n v="11609.570383912249"/>
    <n v="99.540286473022832"/>
    <x v="210"/>
    <m/>
    <s v="Moderate: fair price and regular to good rotation"/>
  </r>
  <r>
    <x v="8"/>
    <x v="155"/>
    <x v="22"/>
    <n v="13612.664640324214"/>
    <n v="99.969173483253684"/>
    <x v="211"/>
    <m/>
    <s v="Moderate: fair price and regular to good rotation"/>
  </r>
  <r>
    <x v="8"/>
    <x v="155"/>
    <x v="6"/>
    <n v="15497.070735090152"/>
    <n v="98.942210010812843"/>
    <x v="212"/>
    <m/>
    <s v="Moderate: fair price and regular to good rotation"/>
  </r>
  <r>
    <x v="8"/>
    <x v="155"/>
    <x v="7"/>
    <n v="18555.671296296296"/>
    <n v="98.69241424165385"/>
    <x v="213"/>
    <m/>
    <s v="Moderate: fair price and regular to good rotation"/>
  </r>
  <r>
    <x v="8"/>
    <x v="155"/>
    <x v="8"/>
    <n v="19849.038461538461"/>
    <n v="95.548413726344435"/>
    <x v="135"/>
    <m/>
    <s v="Moderate: fair price and regular to good rotation"/>
  </r>
  <r>
    <x v="8"/>
    <x v="156"/>
    <x v="3"/>
    <n v="1916.6666666666667"/>
    <n v="343.24261047702663"/>
    <x v="4"/>
    <m/>
    <s v="Low: not new model and bad rotation"/>
  </r>
  <r>
    <x v="8"/>
    <x v="156"/>
    <x v="4"/>
    <n v="2700"/>
    <n v="62.427745664739888"/>
    <x v="31"/>
    <m/>
    <s v="Low: not new model and bad rotation"/>
  </r>
  <r>
    <x v="8"/>
    <x v="156"/>
    <x v="5"/>
    <n v="6666.666666666667"/>
    <n v="152.84913823332388"/>
    <x v="4"/>
    <m/>
    <s v="Low: not new model and bad rotation"/>
  </r>
  <r>
    <x v="8"/>
    <x v="156"/>
    <x v="14"/>
    <n v="5570"/>
    <n v="137.27897578364869"/>
    <x v="1"/>
    <m/>
    <s v="Low: not new model and bad rotation"/>
  </r>
  <r>
    <x v="8"/>
    <x v="156"/>
    <x v="15"/>
    <n v="4283.333333333333"/>
    <n v="85.983879842012811"/>
    <x v="8"/>
    <m/>
    <s v="Low: not new model and bad rotation"/>
  </r>
  <r>
    <x v="8"/>
    <x v="156"/>
    <x v="16"/>
    <n v="6562.5"/>
    <n v="133.35587316150469"/>
    <x v="99"/>
    <m/>
    <s v="Low: not new model and bad rotation"/>
  </r>
  <r>
    <x v="8"/>
    <x v="156"/>
    <x v="17"/>
    <n v="8235.7142857142862"/>
    <n v="99.399992362759946"/>
    <x v="32"/>
    <m/>
    <s v="Low: not new model and bad rotation"/>
  </r>
  <r>
    <x v="8"/>
    <x v="156"/>
    <x v="18"/>
    <n v="10196.875"/>
    <n v="106.68629701680024"/>
    <x v="89"/>
    <m/>
    <s v="Low: not new model and bad rotation"/>
  </r>
  <r>
    <x v="8"/>
    <x v="156"/>
    <x v="19"/>
    <n v="5616.666666666667"/>
    <n v="97.500664830560055"/>
    <x v="98"/>
    <m/>
    <s v="Low: not new model and bad rotation"/>
  </r>
  <r>
    <x v="8"/>
    <x v="156"/>
    <x v="20"/>
    <n v="12014.285714285714"/>
    <n v="102.71752325331946"/>
    <x v="32"/>
    <m/>
    <s v="Low: not new model and bad rotation"/>
  </r>
  <r>
    <x v="8"/>
    <x v="156"/>
    <x v="21"/>
    <n v="12650"/>
    <n v="92.274259672942165"/>
    <x v="98"/>
    <m/>
    <s v="Low: not new model and bad rotation"/>
  </r>
  <r>
    <x v="8"/>
    <x v="156"/>
    <x v="22"/>
    <n v="15927.081081081082"/>
    <n v="100.27379766745885"/>
    <x v="97"/>
    <m/>
    <s v="Moderate: fair price and regular to good rotation"/>
  </r>
  <r>
    <x v="8"/>
    <x v="156"/>
    <x v="6"/>
    <n v="18549.166666666668"/>
    <n v="96.540682660600211"/>
    <x v="53"/>
    <m/>
    <s v="Moderate: fair price and regular to good rotation"/>
  </r>
  <r>
    <x v="8"/>
    <x v="156"/>
    <x v="7"/>
    <n v="22804.273504273504"/>
    <n v="98.266925400275412"/>
    <x v="43"/>
    <m/>
    <s v="Moderate: fair price and regular to good rotation"/>
  </r>
  <r>
    <x v="8"/>
    <x v="156"/>
    <x v="8"/>
    <n v="26200"/>
    <n v="98.311650035787977"/>
    <x v="11"/>
    <m/>
    <s v="Critic: well priced/underrated and new, but bad rotation"/>
  </r>
  <r>
    <x v="8"/>
    <x v="157"/>
    <x v="2"/>
    <n v="925"/>
    <n v="82.497970779220765"/>
    <x v="9"/>
    <m/>
    <s v="Low: not new model and bad rotation"/>
  </r>
  <r>
    <x v="8"/>
    <x v="157"/>
    <x v="12"/>
    <n v="1850"/>
    <n v="117.52303148293032"/>
    <x v="4"/>
    <m/>
    <s v="Low: not new model and bad rotation"/>
  </r>
  <r>
    <x v="8"/>
    <x v="157"/>
    <x v="3"/>
    <n v="2245"/>
    <n v="113.97755130497498"/>
    <x v="33"/>
    <m/>
    <s v="Low: not new model and bad rotation"/>
  </r>
  <r>
    <x v="8"/>
    <x v="157"/>
    <x v="4"/>
    <n v="2645.4545454545455"/>
    <n v="118.12769634496881"/>
    <x v="30"/>
    <m/>
    <s v="Low: not new model and bad rotation"/>
  </r>
  <r>
    <x v="8"/>
    <x v="157"/>
    <x v="5"/>
    <n v="2772.7272727272725"/>
    <n v="129.77137708753489"/>
    <x v="63"/>
    <m/>
    <s v="Low: not new model and bad rotation"/>
  </r>
  <r>
    <x v="8"/>
    <x v="157"/>
    <x v="14"/>
    <n v="3543.1372549019607"/>
    <n v="105.11318291871726"/>
    <x v="40"/>
    <m/>
    <s v="Moderate: fair price and regular to good rotation"/>
  </r>
  <r>
    <x v="8"/>
    <x v="157"/>
    <x v="15"/>
    <n v="4895.454545454545"/>
    <n v="97.650785617616279"/>
    <x v="171"/>
    <m/>
    <s v="Moderate: fair price and regular to good rotation"/>
  </r>
  <r>
    <x v="8"/>
    <x v="157"/>
    <x v="16"/>
    <n v="5250.4807692307695"/>
    <n v="103.64120503379482"/>
    <x v="135"/>
    <m/>
    <s v="Moderate: fair price and regular to good rotation"/>
  </r>
  <r>
    <x v="8"/>
    <x v="157"/>
    <x v="17"/>
    <n v="5709.433962264151"/>
    <n v="106.67187016030442"/>
    <x v="14"/>
    <m/>
    <s v="Moderate: fair price and regular to good rotation"/>
  </r>
  <r>
    <x v="8"/>
    <x v="157"/>
    <x v="18"/>
    <n v="6605.3398058252424"/>
    <n v="106.32092315535411"/>
    <x v="67"/>
    <m/>
    <s v="Moderate: fair price and regular to good rotation"/>
  </r>
  <r>
    <x v="8"/>
    <x v="157"/>
    <x v="19"/>
    <n v="7953.4482758620688"/>
    <n v="105.14949128592998"/>
    <x v="172"/>
    <m/>
    <s v="Moderate: fair price and regular to good rotation"/>
  </r>
  <r>
    <x v="8"/>
    <x v="157"/>
    <x v="20"/>
    <n v="8771.6666666666661"/>
    <n v="103.81687774476261"/>
    <x v="53"/>
    <m/>
    <s v="Moderate: fair price and regular to good rotation"/>
  </r>
  <r>
    <x v="8"/>
    <x v="157"/>
    <x v="21"/>
    <n v="11647.169811320755"/>
    <n v="103.25536966786215"/>
    <x v="150"/>
    <m/>
    <s v="Moderate: fair price and regular to good rotation"/>
  </r>
  <r>
    <x v="8"/>
    <x v="157"/>
    <x v="22"/>
    <n v="10413.380281690141"/>
    <n v="102.69149583348428"/>
    <x v="152"/>
    <m/>
    <s v="Moderate: fair price and regular to good rotation"/>
  </r>
  <r>
    <x v="8"/>
    <x v="157"/>
    <x v="6"/>
    <n v="15869.565217391304"/>
    <n v="99.179794935888879"/>
    <x v="65"/>
    <m/>
    <s v="Moderate: fair price and regular to good rotation"/>
  </r>
  <r>
    <x v="8"/>
    <x v="157"/>
    <x v="7"/>
    <n v="19070.491803278688"/>
    <n v="94.292198252815737"/>
    <x v="214"/>
    <m/>
    <s v="Moderate: fair price and regular to good rotation"/>
  </r>
  <r>
    <x v="8"/>
    <x v="157"/>
    <x v="8"/>
    <n v="21462.962962962964"/>
    <n v="95.263041669153552"/>
    <x v="62"/>
    <m/>
    <s v="Moderate: fair price and regular to good rotation"/>
  </r>
  <r>
    <x v="8"/>
    <x v="158"/>
    <x v="5"/>
    <n v="5300"/>
    <n v="60.571428571428577"/>
    <x v="31"/>
    <m/>
    <s v="Low: not new model and bad rotation"/>
  </r>
  <r>
    <x v="8"/>
    <x v="158"/>
    <x v="14"/>
    <n v="9500"/>
    <n v="98.701298701298697"/>
    <x v="31"/>
    <m/>
    <s v="Low: not new model and bad rotation"/>
  </r>
  <r>
    <x v="8"/>
    <x v="158"/>
    <x v="16"/>
    <n v="4400"/>
    <n v="83.738738738738746"/>
    <x v="11"/>
    <m/>
    <s v="Low: not new model and bad rotation"/>
  </r>
  <r>
    <x v="8"/>
    <x v="158"/>
    <x v="18"/>
    <n v="7400"/>
    <n v="66.968325791855193"/>
    <x v="31"/>
    <m/>
    <s v="Low: not new model and bad rotation"/>
  </r>
  <r>
    <x v="8"/>
    <x v="158"/>
    <x v="20"/>
    <n v="10300"/>
    <n v="78.625954198473281"/>
    <x v="31"/>
    <m/>
    <s v="Low: not new model and bad rotation"/>
  </r>
  <r>
    <x v="8"/>
    <x v="159"/>
    <x v="0"/>
    <n v="550"/>
    <n v="44.897959183673471"/>
    <x v="31"/>
    <m/>
    <s v="Low: not new model and bad rotation"/>
  </r>
  <r>
    <x v="8"/>
    <x v="159"/>
    <x v="12"/>
    <n v="1900"/>
    <n v="165.21739130434781"/>
    <x v="31"/>
    <m/>
    <s v="Low: not new model and bad rotation"/>
  </r>
  <r>
    <x v="8"/>
    <x v="160"/>
    <x v="17"/>
    <n v="9400"/>
    <n v="108.47366033779444"/>
    <x v="10"/>
    <m/>
    <s v="Low: not new model and bad rotation"/>
  </r>
  <r>
    <x v="8"/>
    <x v="160"/>
    <x v="19"/>
    <n v="7605.5555555555557"/>
    <n v="104.77702384933247"/>
    <x v="98"/>
    <m/>
    <s v="Low: not new model and bad rotation"/>
  </r>
  <r>
    <x v="8"/>
    <x v="160"/>
    <x v="20"/>
    <n v="15400"/>
    <n v="157.86271963448593"/>
    <x v="9"/>
    <m/>
    <s v="Low: not new model and bad rotation"/>
  </r>
  <r>
    <x v="8"/>
    <x v="161"/>
    <x v="16"/>
    <n v="3292.5531914893618"/>
    <n v="101.41670336455221"/>
    <x v="23"/>
    <m/>
    <s v="Moderate: fair price and regular to good rotation"/>
  </r>
  <r>
    <x v="8"/>
    <x v="161"/>
    <x v="17"/>
    <n v="3992.6470588235293"/>
    <n v="99.660429429831112"/>
    <x v="39"/>
    <m/>
    <s v="Moderate: fair price and regular to good rotation"/>
  </r>
  <r>
    <x v="8"/>
    <x v="161"/>
    <x v="18"/>
    <n v="4166.0465116279074"/>
    <n v="96.462436005149698"/>
    <x v="215"/>
    <m/>
    <s v="Moderate: fair price and regular to good rotation"/>
  </r>
  <r>
    <x v="8"/>
    <x v="161"/>
    <x v="19"/>
    <n v="4657.8389830508477"/>
    <n v="97.262122187892174"/>
    <x v="216"/>
    <m/>
    <s v="Moderate: fair price and regular to good rotation"/>
  </r>
  <r>
    <x v="8"/>
    <x v="161"/>
    <x v="20"/>
    <n v="5095.1067615658367"/>
    <n v="96.595021571850879"/>
    <x v="196"/>
    <m/>
    <s v="Moderate: fair price and regular to good rotation"/>
  </r>
  <r>
    <x v="8"/>
    <x v="161"/>
    <x v="21"/>
    <n v="5889.3617021276596"/>
    <n v="97.227916287291677"/>
    <x v="217"/>
    <m/>
    <s v="Moderate: fair price and regular to good rotation"/>
  </r>
  <r>
    <x v="8"/>
    <x v="162"/>
    <x v="10"/>
    <n v="5160"/>
    <n v="103.83367302364408"/>
    <x v="1"/>
    <m/>
    <s v="Low: not new model and bad rotation"/>
  </r>
  <r>
    <x v="8"/>
    <x v="162"/>
    <x v="11"/>
    <n v="5250"/>
    <n v="128.22183579868178"/>
    <x v="9"/>
    <m/>
    <s v="Low: not new model and bad rotation"/>
  </r>
  <r>
    <x v="8"/>
    <x v="162"/>
    <x v="12"/>
    <n v="1292.948717948718"/>
    <n v="104.93610460896808"/>
    <x v="29"/>
    <m/>
    <s v="Moderate: fair price and regular to good rotation"/>
  </r>
  <r>
    <x v="8"/>
    <x v="162"/>
    <x v="3"/>
    <n v="1044.8412698412699"/>
    <n v="84.718679739686991"/>
    <x v="25"/>
    <m/>
    <s v="Moderate: underrated regular model and regular rotation"/>
  </r>
  <r>
    <x v="8"/>
    <x v="162"/>
    <x v="4"/>
    <n v="1299.7126436781609"/>
    <n v="94.448521696016101"/>
    <x v="172"/>
    <m/>
    <s v="Moderate: fair price and regular to good rotation"/>
  </r>
  <r>
    <x v="8"/>
    <x v="162"/>
    <x v="5"/>
    <n v="1546.6032608695652"/>
    <n v="100.63122067538093"/>
    <x v="218"/>
    <m/>
    <s v="Moderate: fair price and regular to good rotation"/>
  </r>
  <r>
    <x v="8"/>
    <x v="162"/>
    <x v="14"/>
    <n v="1841.9444444444443"/>
    <n v="94.436012475130596"/>
    <x v="174"/>
    <m/>
    <s v="Moderate: fair price and regular to good rotation"/>
  </r>
  <r>
    <x v="8"/>
    <x v="162"/>
    <x v="15"/>
    <n v="2051.5550239234449"/>
    <n v="109.54465586963785"/>
    <x v="219"/>
    <m/>
    <s v="Moderate: fair price and regular to good rotation"/>
  </r>
  <r>
    <x v="8"/>
    <x v="162"/>
    <x v="16"/>
    <n v="3667.815053763441"/>
    <n v="97.656419914305943"/>
    <x v="220"/>
    <m/>
    <s v="Moderate: fair price and regular to good rotation"/>
  </r>
  <r>
    <x v="8"/>
    <x v="162"/>
    <x v="17"/>
    <n v="4152.8730703259007"/>
    <n v="93.751031915269934"/>
    <x v="221"/>
    <m/>
    <s v="Moderate: fair price and regular to good rotation"/>
  </r>
  <r>
    <x v="8"/>
    <x v="162"/>
    <x v="18"/>
    <n v="4723.9860139860139"/>
    <n v="94.77920220853855"/>
    <x v="222"/>
    <m/>
    <s v="Moderate: fair price and regular to good rotation"/>
  </r>
  <r>
    <x v="8"/>
    <x v="162"/>
    <x v="19"/>
    <n v="5563.78125"/>
    <n v="93.745670572194072"/>
    <x v="223"/>
    <m/>
    <s v="Moderate: fair price and regular to good rotation"/>
  </r>
  <r>
    <x v="8"/>
    <x v="162"/>
    <x v="20"/>
    <n v="6225.6024096385545"/>
    <n v="96.299009342341932"/>
    <x v="224"/>
    <m/>
    <s v="Moderate: fair price and regular to good rotation"/>
  </r>
  <r>
    <x v="8"/>
    <x v="162"/>
    <x v="21"/>
    <n v="7364.9067909454061"/>
    <n v="95.85898335291958"/>
    <x v="225"/>
    <m/>
    <s v="Moderate: fair price and regular to good rotation"/>
  </r>
  <r>
    <x v="8"/>
    <x v="162"/>
    <x v="22"/>
    <n v="8788.595800524934"/>
    <n v="97.81562860319346"/>
    <x v="226"/>
    <m/>
    <s v="Moderate: fair price and regular to good rotation"/>
  </r>
  <r>
    <x v="8"/>
    <x v="162"/>
    <x v="6"/>
    <n v="10113.800203873598"/>
    <n v="98.82554862593075"/>
    <x v="204"/>
    <m/>
    <s v="Moderate: fair price and regular to good rotation"/>
  </r>
  <r>
    <x v="8"/>
    <x v="162"/>
    <x v="7"/>
    <n v="19481.142410015651"/>
    <n v="98.657588987853615"/>
    <x v="227"/>
    <m/>
    <s v="Moderate: fair price and regular to good rotation"/>
  </r>
  <r>
    <x v="8"/>
    <x v="162"/>
    <x v="8"/>
    <n v="21921.703296703297"/>
    <n v="95.540839753842505"/>
    <x v="228"/>
    <m/>
    <s v="Moderate: fair price and regular to good rotation"/>
  </r>
  <r>
    <x v="8"/>
    <x v="163"/>
    <x v="7"/>
    <n v="13868.170309653917"/>
    <n v="99.570267831536299"/>
    <x v="229"/>
    <m/>
    <s v="Moderate: fair price and regular to good rotation"/>
  </r>
  <r>
    <x v="8"/>
    <x v="164"/>
    <x v="10"/>
    <n v="825"/>
    <n v="125.49783375508014"/>
    <x v="8"/>
    <m/>
    <s v="Low: not new model and bad rotation"/>
  </r>
  <r>
    <x v="8"/>
    <x v="164"/>
    <x v="11"/>
    <n v="538.88888888888891"/>
    <n v="99.914700544464608"/>
    <x v="98"/>
    <m/>
    <s v="Low: not new model and bad rotation"/>
  </r>
  <r>
    <x v="8"/>
    <x v="164"/>
    <x v="0"/>
    <n v="940"/>
    <n v="143.62119048576369"/>
    <x v="33"/>
    <m/>
    <s v="Low: not new model and bad rotation"/>
  </r>
  <r>
    <x v="8"/>
    <x v="164"/>
    <x v="1"/>
    <n v="504.54545454545456"/>
    <n v="117.31225296442689"/>
    <x v="30"/>
    <m/>
    <s v="Low: not new model and bad rotation"/>
  </r>
  <r>
    <x v="8"/>
    <x v="164"/>
    <x v="2"/>
    <n v="434.375"/>
    <n v="79.515587619246162"/>
    <x v="99"/>
    <m/>
    <s v="Low: not new model and bad rotation"/>
  </r>
  <r>
    <x v="8"/>
    <x v="164"/>
    <x v="12"/>
    <n v="1700"/>
    <n v="113.83928571428571"/>
    <x v="11"/>
    <m/>
    <s v="Low: not new model and bad rotation"/>
  </r>
  <r>
    <x v="8"/>
    <x v="164"/>
    <x v="3"/>
    <n v="1050"/>
    <n v="101.98198198198199"/>
    <x v="11"/>
    <m/>
    <s v="Low: not new model and bad rotation"/>
  </r>
  <r>
    <x v="8"/>
    <x v="165"/>
    <x v="0"/>
    <n v="616.66666666666663"/>
    <n v="118.42712842712842"/>
    <x v="4"/>
    <m/>
    <s v="Low: not new model and bad rotation"/>
  </r>
  <r>
    <x v="8"/>
    <x v="165"/>
    <x v="1"/>
    <n v="592.85714285714289"/>
    <n v="101.2404573559909"/>
    <x v="60"/>
    <m/>
    <s v="Low: not new model and bad rotation"/>
  </r>
  <r>
    <x v="8"/>
    <x v="165"/>
    <x v="2"/>
    <n v="772.91666666666663"/>
    <n v="98.367014872738025"/>
    <x v="85"/>
    <m/>
    <s v="Low: not new model and bad rotation"/>
  </r>
  <r>
    <x v="8"/>
    <x v="165"/>
    <x v="12"/>
    <n v="764.28571428571433"/>
    <n v="94.722961896116331"/>
    <x v="79"/>
    <m/>
    <s v="Moderate: fair price and regular to good rotation"/>
  </r>
  <r>
    <x v="8"/>
    <x v="165"/>
    <x v="3"/>
    <n v="1037.2641509433963"/>
    <n v="99.52361870530406"/>
    <x v="150"/>
    <m/>
    <s v="Moderate: fair price and regular to good rotation"/>
  </r>
  <r>
    <x v="8"/>
    <x v="165"/>
    <x v="4"/>
    <n v="1204.5"/>
    <n v="138.67625789259878"/>
    <x v="52"/>
    <m/>
    <s v="Low: overrated regular model (not new) with regular rotation"/>
  </r>
  <r>
    <x v="8"/>
    <x v="165"/>
    <x v="5"/>
    <n v="1341.6666666666667"/>
    <n v="100.38268366468645"/>
    <x v="93"/>
    <m/>
    <s v="Moderate: fair price and regular to good rotation"/>
  </r>
  <r>
    <x v="8"/>
    <x v="165"/>
    <x v="14"/>
    <n v="1842.3228346456692"/>
    <n v="93.563523915349407"/>
    <x v="48"/>
    <m/>
    <s v="Moderate: fair price and regular to good rotation"/>
  </r>
  <r>
    <x v="8"/>
    <x v="165"/>
    <x v="15"/>
    <n v="2572.7848101265822"/>
    <n v="102.78094812814636"/>
    <x v="17"/>
    <m/>
    <s v="Moderate: fair price and regular to good rotation"/>
  </r>
  <r>
    <x v="8"/>
    <x v="165"/>
    <x v="16"/>
    <n v="2794.6153846153848"/>
    <n v="92.811775149898224"/>
    <x v="230"/>
    <m/>
    <s v="Moderate: fair price and regular to good rotation"/>
  </r>
  <r>
    <x v="8"/>
    <x v="165"/>
    <x v="17"/>
    <n v="3261.6022099447514"/>
    <n v="96.622241500927231"/>
    <x v="231"/>
    <m/>
    <s v="Moderate: fair price and regular to good rotation"/>
  </r>
  <r>
    <x v="8"/>
    <x v="165"/>
    <x v="18"/>
    <n v="6151.1428571428569"/>
    <n v="95.179578751856965"/>
    <x v="232"/>
    <m/>
    <s v="Moderate: fair price and regular to good rotation"/>
  </r>
  <r>
    <x v="8"/>
    <x v="165"/>
    <x v="19"/>
    <n v="6605.3827751196168"/>
    <n v="98.426286310733317"/>
    <x v="233"/>
    <m/>
    <s v="Moderate: fair price and regular to good rotation"/>
  </r>
  <r>
    <x v="8"/>
    <x v="165"/>
    <x v="20"/>
    <n v="7109.4845360824738"/>
    <n v="97.521042803564683"/>
    <x v="234"/>
    <m/>
    <s v="Moderate: fair price and regular to good rotation"/>
  </r>
  <r>
    <x v="8"/>
    <x v="165"/>
    <x v="21"/>
    <n v="8333.0419580419584"/>
    <n v="97.742371572463227"/>
    <x v="235"/>
    <m/>
    <s v="Moderate: fair price and regular to good rotation"/>
  </r>
  <r>
    <x v="8"/>
    <x v="165"/>
    <x v="22"/>
    <n v="9893.6677018633545"/>
    <n v="98.921855522450699"/>
    <x v="236"/>
    <m/>
    <s v="Moderate: fair price and regular to good rotation"/>
  </r>
  <r>
    <x v="8"/>
    <x v="165"/>
    <x v="6"/>
    <n v="12279.946835443037"/>
    <n v="98.394165714870496"/>
    <x v="237"/>
    <m/>
    <s v="Moderate: fair price and regular to good rotation"/>
  </r>
  <r>
    <x v="8"/>
    <x v="165"/>
    <x v="7"/>
    <n v="14408.707667731629"/>
    <n v="95.853303570088158"/>
    <x v="238"/>
    <m/>
    <s v="Moderate: fair price and regular to good rotation"/>
  </r>
  <r>
    <x v="8"/>
    <x v="165"/>
    <x v="8"/>
    <n v="16052.797202797203"/>
    <n v="92.681237427690078"/>
    <x v="107"/>
    <m/>
    <s v="Moderate: fair price and regular to good rotation"/>
  </r>
  <r>
    <x v="8"/>
    <x v="166"/>
    <x v="18"/>
    <n v="2946.3414634146343"/>
    <n v="90.814250759210481"/>
    <x v="170"/>
    <m/>
    <s v="Moderate: fair price and regular to good rotation"/>
  </r>
  <r>
    <x v="8"/>
    <x v="167"/>
    <x v="18"/>
    <n v="5333.333333333333"/>
    <n v="96.327200703009694"/>
    <x v="98"/>
    <m/>
    <s v="Low: not new model and bad rotation"/>
  </r>
  <r>
    <x v="8"/>
    <x v="167"/>
    <x v="19"/>
    <n v="5273.333333333333"/>
    <n v="82.765689940879525"/>
    <x v="64"/>
    <m/>
    <s v="Low: not new model and bad rotation"/>
  </r>
  <r>
    <x v="8"/>
    <x v="168"/>
    <x v="14"/>
    <n v="2255.7142857142858"/>
    <n v="106.61667168090726"/>
    <x v="101"/>
    <m/>
    <s v="Moderate: fair price and regular to good rotation"/>
  </r>
  <r>
    <x v="8"/>
    <x v="168"/>
    <x v="15"/>
    <n v="2454.6153846153848"/>
    <n v="100.36745636567655"/>
    <x v="56"/>
    <m/>
    <s v="Moderate: fair price and regular to good rotation"/>
  </r>
  <r>
    <x v="8"/>
    <x v="168"/>
    <x v="16"/>
    <n v="2876.1363636363635"/>
    <n v="98.421570439371777"/>
    <x v="78"/>
    <m/>
    <s v="Moderate: fair price and regular to good rotation"/>
  </r>
  <r>
    <x v="8"/>
    <x v="168"/>
    <x v="17"/>
    <n v="3723.8095238095239"/>
    <n v="91.308087759620847"/>
    <x v="60"/>
    <m/>
    <s v="Low: not new model and bad rotation"/>
  </r>
  <r>
    <x v="8"/>
    <x v="169"/>
    <x v="11"/>
    <n v="716.66666666666663"/>
    <n v="244.44444444444443"/>
    <x v="4"/>
    <m/>
    <s v="Low: not new model and bad rotation"/>
  </r>
  <r>
    <x v="8"/>
    <x v="169"/>
    <x v="0"/>
    <n v="450"/>
    <n v="71.017921146953398"/>
    <x v="9"/>
    <m/>
    <s v="Low: not new model and bad rotation"/>
  </r>
  <r>
    <x v="8"/>
    <x v="169"/>
    <x v="1"/>
    <n v="383.33333333333331"/>
    <n v="66.825396825396822"/>
    <x v="4"/>
    <m/>
    <s v="Low: not new model and bad rotation"/>
  </r>
  <r>
    <x v="8"/>
    <x v="169"/>
    <x v="2"/>
    <n v="578.57142857142856"/>
    <n v="94.5864359796157"/>
    <x v="32"/>
    <m/>
    <s v="Low: not new model and bad rotation"/>
  </r>
  <r>
    <x v="8"/>
    <x v="169"/>
    <x v="12"/>
    <n v="1226.1363636363637"/>
    <n v="78.125848074414066"/>
    <x v="63"/>
    <m/>
    <s v="Low: not new model and bad rotation"/>
  </r>
  <r>
    <x v="8"/>
    <x v="169"/>
    <x v="3"/>
    <n v="1607.6923076923076"/>
    <n v="126.8204312025027"/>
    <x v="2"/>
    <m/>
    <s v="Low: not new model and bad rotation"/>
  </r>
  <r>
    <x v="8"/>
    <x v="169"/>
    <x v="4"/>
    <n v="1621.4285714285713"/>
    <n v="85.978212649348819"/>
    <x v="101"/>
    <m/>
    <s v="Moderate: underrated regular model and regular rotation"/>
  </r>
  <r>
    <x v="8"/>
    <x v="169"/>
    <x v="5"/>
    <n v="1961.7021276595744"/>
    <n v="89.674775796715693"/>
    <x v="23"/>
    <m/>
    <s v="Moderate: underrated regular model and regular rotation"/>
  </r>
  <r>
    <x v="8"/>
    <x v="169"/>
    <x v="14"/>
    <n v="2498.5294117647059"/>
    <n v="94.322046033681531"/>
    <x v="57"/>
    <m/>
    <s v="Moderate: fair price and regular to good rotation"/>
  </r>
  <r>
    <x v="8"/>
    <x v="169"/>
    <x v="15"/>
    <n v="2562.0967741935483"/>
    <n v="92.02525397686594"/>
    <x v="19"/>
    <m/>
    <s v="Moderate: fair price and regular to good rotation"/>
  </r>
  <r>
    <x v="8"/>
    <x v="169"/>
    <x v="16"/>
    <n v="3796.3235294117649"/>
    <n v="87.84824474303305"/>
    <x v="57"/>
    <m/>
    <s v="Moderate: underrated regular model and regular rotation"/>
  </r>
  <r>
    <x v="8"/>
    <x v="169"/>
    <x v="17"/>
    <n v="3846.5116279069766"/>
    <n v="91.344336339971818"/>
    <x v="12"/>
    <m/>
    <s v="Moderate: fair price and regular to good rotation"/>
  </r>
  <r>
    <x v="8"/>
    <x v="170"/>
    <x v="1"/>
    <n v="1033.3333333333333"/>
    <n v="178.52664576802508"/>
    <x v="4"/>
    <m/>
    <s v="Low: not new model and bad rotation"/>
  </r>
  <r>
    <x v="8"/>
    <x v="170"/>
    <x v="2"/>
    <n v="1150"/>
    <n v="121.33234453966161"/>
    <x v="1"/>
    <m/>
    <s v="Low: not new model and bad rotation"/>
  </r>
  <r>
    <x v="8"/>
    <x v="170"/>
    <x v="12"/>
    <n v="1650"/>
    <n v="189.18650793650792"/>
    <x v="4"/>
    <m/>
    <s v="Low: not new model and bad rotation"/>
  </r>
  <r>
    <x v="8"/>
    <x v="170"/>
    <x v="3"/>
    <n v="855.55555555555554"/>
    <n v="97.349697566815721"/>
    <x v="98"/>
    <m/>
    <s v="Low: not new model and bad rotation"/>
  </r>
  <r>
    <x v="8"/>
    <x v="170"/>
    <x v="4"/>
    <n v="1493.75"/>
    <n v="129.81865066894136"/>
    <x v="99"/>
    <m/>
    <s v="Low: not new model and bad rotation"/>
  </r>
  <r>
    <x v="8"/>
    <x v="171"/>
    <x v="9"/>
    <n v="575"/>
    <n v="45.670995670995666"/>
    <x v="11"/>
    <m/>
    <s v="Low: not new model and bad rotation"/>
  </r>
  <r>
    <x v="8"/>
    <x v="171"/>
    <x v="10"/>
    <n v="1220"/>
    <n v="94.033733151380204"/>
    <x v="1"/>
    <m/>
    <s v="Low: not new model and bad rotation"/>
  </r>
  <r>
    <x v="8"/>
    <x v="171"/>
    <x v="11"/>
    <n v="825"/>
    <n v="83.874781530405841"/>
    <x v="99"/>
    <m/>
    <s v="Low: not new model and bad rotation"/>
  </r>
  <r>
    <x v="8"/>
    <x v="171"/>
    <x v="1"/>
    <n v="850"/>
    <n v="80.828530826556644"/>
    <x v="32"/>
    <m/>
    <s v="Low: not new model and bad rotation"/>
  </r>
  <r>
    <x v="8"/>
    <x v="171"/>
    <x v="2"/>
    <n v="1608.3333333333333"/>
    <n v="267.80372405372407"/>
    <x v="8"/>
    <m/>
    <s v="Low: not new model and bad rotation"/>
  </r>
  <r>
    <x v="8"/>
    <x v="171"/>
    <x v="12"/>
    <n v="2269.4444444444443"/>
    <n v="100.9757758908962"/>
    <x v="5"/>
    <m/>
    <s v="Low: not new model and bad rotation"/>
  </r>
  <r>
    <x v="8"/>
    <x v="171"/>
    <x v="3"/>
    <n v="2126.7441860465115"/>
    <n v="168.27507861877569"/>
    <x v="12"/>
    <m/>
    <s v="Low: overrated regular model (not new) with regular rotation"/>
  </r>
  <r>
    <x v="8"/>
    <x v="171"/>
    <x v="4"/>
    <n v="2675.5319148936169"/>
    <n v="95.438815618620822"/>
    <x v="23"/>
    <m/>
    <s v="Moderate: fair price and regular to good rotation"/>
  </r>
  <r>
    <x v="8"/>
    <x v="171"/>
    <x v="5"/>
    <n v="3275.4237288135591"/>
    <n v="99.021131890291912"/>
    <x v="92"/>
    <m/>
    <s v="Moderate: fair price and regular to good rotation"/>
  </r>
  <r>
    <x v="8"/>
    <x v="171"/>
    <x v="14"/>
    <n v="5628.5714285714284"/>
    <n v="103.06974173493388"/>
    <x v="32"/>
    <m/>
    <s v="Low: not new model and bad rotation"/>
  </r>
  <r>
    <x v="8"/>
    <x v="172"/>
    <x v="13"/>
    <n v="700"/>
    <n v="127.27272727272728"/>
    <x v="11"/>
    <m/>
    <s v="Low: not new model and bad rotation"/>
  </r>
  <r>
    <x v="8"/>
    <x v="172"/>
    <x v="9"/>
    <n v="400"/>
    <n v="47.058823529411761"/>
    <x v="31"/>
    <m/>
    <s v="Low: not new model and bad rotation"/>
  </r>
  <r>
    <x v="8"/>
    <x v="173"/>
    <x v="13"/>
    <n v="1400"/>
    <n v="140"/>
    <x v="31"/>
    <m/>
    <s v="Low: not new model and bad rotation"/>
  </r>
  <r>
    <x v="8"/>
    <x v="173"/>
    <x v="9"/>
    <n v="500"/>
    <n v="60.606060606060609"/>
    <x v="31"/>
    <m/>
    <s v="Low: not new model and bad rotation"/>
  </r>
  <r>
    <x v="8"/>
    <x v="173"/>
    <x v="1"/>
    <n v="700"/>
    <n v="50"/>
    <x v="31"/>
    <m/>
    <s v="Low: not new model and bad rotation"/>
  </r>
  <r>
    <x v="8"/>
    <x v="173"/>
    <x v="2"/>
    <n v="1000"/>
    <n v="111.11111111111111"/>
    <x v="31"/>
    <m/>
    <s v="Low: not new model and bad rotation"/>
  </r>
  <r>
    <x v="8"/>
    <x v="173"/>
    <x v="12"/>
    <n v="2237.5"/>
    <n v="118.38622974963181"/>
    <x v="9"/>
    <m/>
    <s v="Low: not new model and bad rotation"/>
  </r>
  <r>
    <x v="8"/>
    <x v="174"/>
    <x v="2"/>
    <n v="2389.5348837209303"/>
    <n v="95.141572462072318"/>
    <x v="12"/>
    <m/>
    <s v="Moderate: fair price and regular to good rotation"/>
  </r>
  <r>
    <x v="8"/>
    <x v="174"/>
    <x v="12"/>
    <n v="3003.5714285714284"/>
    <n v="107.39119318246372"/>
    <x v="50"/>
    <m/>
    <s v="Moderate: fair price and regular to good rotation"/>
  </r>
  <r>
    <x v="8"/>
    <x v="174"/>
    <x v="3"/>
    <n v="3264.7222222222222"/>
    <n v="97.778907488529754"/>
    <x v="136"/>
    <m/>
    <s v="Moderate: fair price and regular to good rotation"/>
  </r>
  <r>
    <x v="8"/>
    <x v="174"/>
    <x v="4"/>
    <n v="3896.2184873949582"/>
    <n v="116.16294550812103"/>
    <x v="239"/>
    <m/>
    <s v="Top Tier: premium vehicules that tend to be sold above market prices"/>
  </r>
  <r>
    <x v="8"/>
    <x v="174"/>
    <x v="5"/>
    <n v="5122.6063829787236"/>
    <n v="95.932439036331431"/>
    <x v="208"/>
    <m/>
    <s v="Moderate: fair price and regular to good rotation"/>
  </r>
  <r>
    <x v="8"/>
    <x v="174"/>
    <x v="14"/>
    <n v="5862.0039682539682"/>
    <n v="97.398738378027318"/>
    <x v="240"/>
    <m/>
    <s v="Moderate: fair price and regular to good rotation"/>
  </r>
  <r>
    <x v="8"/>
    <x v="174"/>
    <x v="15"/>
    <n v="7191.3978494623652"/>
    <n v="102.31935276488787"/>
    <x v="241"/>
    <m/>
    <s v="Moderate: fair price and regular to good rotation"/>
  </r>
  <r>
    <x v="8"/>
    <x v="174"/>
    <x v="16"/>
    <n v="8297.8964401294506"/>
    <n v="103.27758216618645"/>
    <x v="242"/>
    <m/>
    <s v="Moderate: fair price and regular to good rotation"/>
  </r>
  <r>
    <x v="8"/>
    <x v="174"/>
    <x v="17"/>
    <n v="12481.382978723404"/>
    <n v="101.66326319956947"/>
    <x v="243"/>
    <m/>
    <s v="Moderate: fair price and regular to good rotation"/>
  </r>
  <r>
    <x v="8"/>
    <x v="174"/>
    <x v="18"/>
    <n v="13420.149911816579"/>
    <n v="100.2098285564294"/>
    <x v="244"/>
    <m/>
    <s v="Moderate: fair price and regular to good rotation"/>
  </r>
  <r>
    <x v="8"/>
    <x v="174"/>
    <x v="19"/>
    <n v="15560"/>
    <n v="99.576140445956781"/>
    <x v="245"/>
    <m/>
    <s v="Moderate: fair price and regular to good rotation"/>
  </r>
  <r>
    <x v="8"/>
    <x v="174"/>
    <x v="20"/>
    <n v="17419.004629629631"/>
    <n v="100.26098387674536"/>
    <x v="213"/>
    <m/>
    <s v="Moderate: fair price and regular to good rotation"/>
  </r>
  <r>
    <x v="8"/>
    <x v="174"/>
    <x v="21"/>
    <n v="18880.196078431374"/>
    <n v="99.334006324649209"/>
    <x v="246"/>
    <m/>
    <s v="Moderate: fair price and regular to good rotation"/>
  </r>
  <r>
    <x v="8"/>
    <x v="174"/>
    <x v="22"/>
    <n v="21484.741235392321"/>
    <n v="99.053666227226827"/>
    <x v="247"/>
    <m/>
    <s v="Moderate: fair price and regular to good rotation"/>
  </r>
  <r>
    <x v="8"/>
    <x v="174"/>
    <x v="6"/>
    <n v="23943.482808022924"/>
    <n v="99.092342220932125"/>
    <x v="248"/>
    <m/>
    <s v="Moderate: fair price and regular to good rotation"/>
  </r>
  <r>
    <x v="8"/>
    <x v="174"/>
    <x v="7"/>
    <n v="28420.022371364652"/>
    <n v="100.04935922534035"/>
    <x v="249"/>
    <m/>
    <s v="Moderate: fair price and regular to good rotation"/>
  </r>
  <r>
    <x v="8"/>
    <x v="174"/>
    <x v="8"/>
    <n v="30836.764705882353"/>
    <n v="100.34813817142697"/>
    <x v="39"/>
    <m/>
    <s v="Moderate: fair price and regular to good rotation"/>
  </r>
  <r>
    <x v="8"/>
    <x v="175"/>
    <x v="17"/>
    <n v="8453.910614525139"/>
    <n v="100.18049913908496"/>
    <x v="250"/>
    <m/>
    <s v="Moderate: fair price and regular to good rotation"/>
  </r>
  <r>
    <x v="8"/>
    <x v="176"/>
    <x v="19"/>
    <n v="18400"/>
    <n v="94.628537325899131"/>
    <x v="4"/>
    <m/>
    <s v="Low: not new model and bad rotation"/>
  </r>
  <r>
    <x v="8"/>
    <x v="177"/>
    <x v="3"/>
    <n v="4533.333333333333"/>
    <n v="257.06684551754978"/>
    <x v="4"/>
    <m/>
    <s v="Low: not new model and bad rotation"/>
  </r>
  <r>
    <x v="8"/>
    <x v="177"/>
    <x v="4"/>
    <n v="5140"/>
    <n v="103.35132522352478"/>
    <x v="33"/>
    <m/>
    <s v="Low: not new model and bad rotation"/>
  </r>
  <r>
    <x v="8"/>
    <x v="177"/>
    <x v="5"/>
    <n v="6996.875"/>
    <n v="106.6792276007523"/>
    <x v="89"/>
    <m/>
    <s v="Low: not new model and bad rotation"/>
  </r>
  <r>
    <x v="8"/>
    <x v="177"/>
    <x v="15"/>
    <n v="8400"/>
    <n v="86.611996365032397"/>
    <x v="9"/>
    <m/>
    <s v="Low: not new model and bad rotation"/>
  </r>
  <r>
    <x v="8"/>
    <x v="177"/>
    <x v="16"/>
    <n v="12012.5"/>
    <n v="90.811218498637686"/>
    <x v="99"/>
    <m/>
    <s v="Low: not new model and bad rotation"/>
  </r>
  <r>
    <x v="8"/>
    <x v="178"/>
    <x v="2"/>
    <n v="5033.333333333333"/>
    <n v="100.24682481939084"/>
    <x v="4"/>
    <m/>
    <s v="Low: not new model and bad rotation"/>
  </r>
  <r>
    <x v="8"/>
    <x v="178"/>
    <x v="12"/>
    <n v="4300"/>
    <n v="126.1535478788122"/>
    <x v="8"/>
    <m/>
    <s v="Low: not new model and bad rotation"/>
  </r>
  <r>
    <x v="8"/>
    <x v="178"/>
    <x v="5"/>
    <n v="9000"/>
    <n v="103.74639769452449"/>
    <x v="31"/>
    <m/>
    <s v="Low: not new model and bad rotation"/>
  </r>
  <r>
    <x v="8"/>
    <x v="178"/>
    <x v="14"/>
    <n v="7853.8461538461543"/>
    <n v="94.773252863400629"/>
    <x v="2"/>
    <m/>
    <s v="Low: not new model and bad rotation"/>
  </r>
  <r>
    <x v="8"/>
    <x v="179"/>
    <x v="3"/>
    <n v="4488.8888888888887"/>
    <n v="85.480136633261267"/>
    <x v="5"/>
    <m/>
    <s v="Low: not new model and bad rotation"/>
  </r>
  <r>
    <x v="8"/>
    <x v="179"/>
    <x v="4"/>
    <n v="4663.636363636364"/>
    <n v="109.65975426875075"/>
    <x v="61"/>
    <m/>
    <s v="Moderate: fair price and regular to good rotation"/>
  </r>
  <r>
    <x v="8"/>
    <x v="179"/>
    <x v="5"/>
    <n v="7336.0655737704919"/>
    <n v="93.908659065834925"/>
    <x v="81"/>
    <m/>
    <s v="Moderate: fair price and regular to good rotation"/>
  </r>
  <r>
    <x v="8"/>
    <x v="179"/>
    <x v="14"/>
    <n v="10051.515151515152"/>
    <n v="109.30223559904849"/>
    <x v="173"/>
    <m/>
    <s v="Moderate: fair price and regular to good rotation"/>
  </r>
  <r>
    <x v="8"/>
    <x v="179"/>
    <x v="15"/>
    <n v="12519.484126984127"/>
    <n v="105.28187336604624"/>
    <x v="18"/>
    <m/>
    <s v="Moderate: fair price and regular to good rotation"/>
  </r>
  <r>
    <x v="8"/>
    <x v="179"/>
    <x v="16"/>
    <n v="11746.153846153846"/>
    <n v="116.19124505530777"/>
    <x v="135"/>
    <m/>
    <s v="Top Tier: premium vehicules that tend to be sold above market prices"/>
  </r>
  <r>
    <x v="8"/>
    <x v="179"/>
    <x v="17"/>
    <n v="16163.414634146342"/>
    <n v="107.62516364358999"/>
    <x v="84"/>
    <m/>
    <s v="Moderate: fair price and regular to good rotation"/>
  </r>
  <r>
    <x v="8"/>
    <x v="179"/>
    <x v="18"/>
    <n v="15964.754098360656"/>
    <n v="100.18824663216839"/>
    <x v="214"/>
    <m/>
    <s v="Moderate: fair price and regular to good rotation"/>
  </r>
  <r>
    <x v="8"/>
    <x v="179"/>
    <x v="19"/>
    <n v="17846.202531645569"/>
    <n v="99.167869340388037"/>
    <x v="157"/>
    <m/>
    <s v="Moderate: fair price and regular to good rotation"/>
  </r>
  <r>
    <x v="8"/>
    <x v="179"/>
    <x v="20"/>
    <n v="19742.708333333332"/>
    <n v="102.13638839711921"/>
    <x v="20"/>
    <m/>
    <s v="Moderate: fair price and regular to good rotation"/>
  </r>
  <r>
    <x v="8"/>
    <x v="179"/>
    <x v="21"/>
    <n v="23233.333333333332"/>
    <n v="103.14958037380157"/>
    <x v="251"/>
    <m/>
    <s v="Moderate: fair price and regular to good rotation"/>
  </r>
  <r>
    <x v="8"/>
    <x v="179"/>
    <x v="22"/>
    <n v="25533.168316831685"/>
    <n v="102.19362197194391"/>
    <x v="6"/>
    <m/>
    <s v="Moderate: fair price and regular to good rotation"/>
  </r>
  <r>
    <x v="8"/>
    <x v="179"/>
    <x v="6"/>
    <n v="32009.905660377357"/>
    <n v="99.859313786872889"/>
    <x v="14"/>
    <m/>
    <s v="Moderate: fair price and regular to good rotation"/>
  </r>
  <r>
    <x v="8"/>
    <x v="179"/>
    <x v="7"/>
    <n v="35042.857142857145"/>
    <n v="100.43496641211604"/>
    <x v="252"/>
    <m/>
    <s v="Moderate: fair price and regular to good rotation"/>
  </r>
  <r>
    <x v="8"/>
    <x v="179"/>
    <x v="8"/>
    <n v="39651.960784313727"/>
    <n v="99.844149282541039"/>
    <x v="117"/>
    <m/>
    <s v="Moderate: fair price and regular to good rotation"/>
  </r>
  <r>
    <x v="8"/>
    <x v="180"/>
    <x v="17"/>
    <n v="14178.461538461539"/>
    <n v="98.89848955480474"/>
    <x v="56"/>
    <m/>
    <s v="Moderate: fair price and regular to good rotation"/>
  </r>
  <r>
    <x v="8"/>
    <x v="181"/>
    <x v="5"/>
    <n v="7687.5"/>
    <n v="67.257936410233967"/>
    <x v="9"/>
    <m/>
    <s v="Low: not new model and bad rotation"/>
  </r>
  <r>
    <x v="8"/>
    <x v="181"/>
    <x v="14"/>
    <n v="7560"/>
    <n v="65.858078026475056"/>
    <x v="1"/>
    <m/>
    <s v="Low: not new model and bad rotation"/>
  </r>
  <r>
    <x v="8"/>
    <x v="181"/>
    <x v="15"/>
    <n v="12720"/>
    <n v="899.84524587735882"/>
    <x v="33"/>
    <m/>
    <s v="Low: not new model and bad rotation"/>
  </r>
  <r>
    <x v="8"/>
    <x v="181"/>
    <x v="16"/>
    <n v="18750"/>
    <n v="102.42986096437855"/>
    <x v="5"/>
    <m/>
    <s v="Low: not new model and bad rotation"/>
  </r>
  <r>
    <x v="8"/>
    <x v="182"/>
    <x v="17"/>
    <n v="15166.666666666666"/>
    <n v="92.421918524859692"/>
    <x v="4"/>
    <m/>
    <s v="Low: not new model and bad rotation"/>
  </r>
  <r>
    <x v="8"/>
    <x v="183"/>
    <x v="17"/>
    <n v="18133.333333333332"/>
    <n v="94.698278548545929"/>
    <x v="4"/>
    <m/>
    <s v="Low: not new model and bad rotation"/>
  </r>
  <r>
    <x v="8"/>
    <x v="183"/>
    <x v="18"/>
    <n v="19868.18181818182"/>
    <n v="94.565611786402414"/>
    <x v="63"/>
    <m/>
    <s v="Low: not new model and bad rotation"/>
  </r>
  <r>
    <x v="8"/>
    <x v="183"/>
    <x v="19"/>
    <n v="19175"/>
    <n v="85.417251564849053"/>
    <x v="8"/>
    <m/>
    <s v="Low: not new model and bad rotation"/>
  </r>
  <r>
    <x v="8"/>
    <x v="183"/>
    <x v="20"/>
    <n v="24183.333333333332"/>
    <n v="95.468022575938335"/>
    <x v="4"/>
    <m/>
    <s v="Low: not new model and bad rotation"/>
  </r>
  <r>
    <x v="8"/>
    <x v="183"/>
    <x v="21"/>
    <n v="26100"/>
    <n v="93.059471681480844"/>
    <x v="63"/>
    <m/>
    <s v="Low: not new model and bad rotation"/>
  </r>
  <r>
    <x v="8"/>
    <x v="183"/>
    <x v="22"/>
    <n v="31693.75"/>
    <n v="99.855303381630478"/>
    <x v="7"/>
    <m/>
    <s v="Moderate: fair price and regular to good rotation"/>
  </r>
  <r>
    <x v="8"/>
    <x v="183"/>
    <x v="6"/>
    <n v="35544.827586206899"/>
    <n v="99.039565014431759"/>
    <x v="41"/>
    <m/>
    <s v="Moderate: fair price and regular to good rotation"/>
  </r>
  <r>
    <x v="8"/>
    <x v="183"/>
    <x v="7"/>
    <n v="40838.888888888891"/>
    <n v="102.25996889146825"/>
    <x v="98"/>
    <m/>
    <s v="Critic: well priced/underrated and new, but bad rotation"/>
  </r>
  <r>
    <x v="8"/>
    <x v="183"/>
    <x v="8"/>
    <n v="40964.814814814818"/>
    <n v="99.200993169728989"/>
    <x v="62"/>
    <m/>
    <s v="Moderate: fair price and regular to good rotation"/>
  </r>
  <r>
    <x v="8"/>
    <x v="184"/>
    <x v="22"/>
    <n v="7311.9834710743798"/>
    <n v="97.711961765494479"/>
    <x v="198"/>
    <m/>
    <s v="Moderate: fair price and regular to good rotation"/>
  </r>
  <r>
    <x v="8"/>
    <x v="184"/>
    <x v="6"/>
    <n v="8575.0451977401135"/>
    <n v="98.739298202579192"/>
    <x v="253"/>
    <m/>
    <s v="Moderate: fair price and regular to good rotation"/>
  </r>
  <r>
    <x v="8"/>
    <x v="184"/>
    <x v="7"/>
    <n v="10505.770979020979"/>
    <n v="96.772746383209721"/>
    <x v="254"/>
    <m/>
    <s v="Moderate: fair price and regular to good rotation"/>
  </r>
  <r>
    <x v="8"/>
    <x v="184"/>
    <x v="8"/>
    <n v="11515.189873417721"/>
    <n v="92.298808101619429"/>
    <x v="157"/>
    <m/>
    <s v="Moderate: fair price and regular to good rotation"/>
  </r>
  <r>
    <x v="8"/>
    <x v="185"/>
    <x v="6"/>
    <n v="7804.1263736263736"/>
    <n v="97.277764794816704"/>
    <x v="228"/>
    <m/>
    <s v="Moderate: fair price and regular to good rotation"/>
  </r>
  <r>
    <x v="8"/>
    <x v="185"/>
    <x v="7"/>
    <n v="8651.7716535433065"/>
    <n v="93.110273495158637"/>
    <x v="48"/>
    <m/>
    <s v="Moderate: fair price and regular to good rotation"/>
  </r>
  <r>
    <x v="8"/>
    <x v="185"/>
    <x v="8"/>
    <n v="6520"/>
    <n v="58.776257961390925"/>
    <x v="1"/>
    <m/>
    <s v="Critic: well priced/underrated and new, but bad rotation"/>
  </r>
  <r>
    <x v="8"/>
    <x v="186"/>
    <x v="7"/>
    <n v="11500"/>
    <n v="79.003037214744083"/>
    <x v="11"/>
    <m/>
    <s v="Critic: well priced/underrated and new, but bad rotation"/>
  </r>
  <r>
    <x v="8"/>
    <x v="187"/>
    <x v="7"/>
    <n v="35350"/>
    <n v="100.40295322338287"/>
    <x v="2"/>
    <m/>
    <s v="Critic: well priced/underrated and new, but bad rotation"/>
  </r>
  <r>
    <x v="8"/>
    <x v="188"/>
    <x v="5"/>
    <n v="20987.5"/>
    <n v="99.863126441338693"/>
    <x v="9"/>
    <m/>
    <s v="Low: not new model and bad rotation"/>
  </r>
  <r>
    <x v="8"/>
    <x v="188"/>
    <x v="14"/>
    <n v="17820.833333333332"/>
    <n v="104.60780421422514"/>
    <x v="10"/>
    <m/>
    <s v="Low: not new model and bad rotation"/>
  </r>
  <r>
    <x v="8"/>
    <x v="188"/>
    <x v="15"/>
    <n v="17395"/>
    <n v="95.42938104323926"/>
    <x v="33"/>
    <m/>
    <s v="Low: not new model and bad rotation"/>
  </r>
  <r>
    <x v="8"/>
    <x v="189"/>
    <x v="13"/>
    <n v="650"/>
    <n v="96.296296296296291"/>
    <x v="31"/>
    <m/>
    <s v="Low: not new model and bad rotation"/>
  </r>
  <r>
    <x v="8"/>
    <x v="189"/>
    <x v="10"/>
    <n v="462.5"/>
    <n v="53.875291375291376"/>
    <x v="9"/>
    <m/>
    <s v="Low: not new model and bad rotation"/>
  </r>
  <r>
    <x v="8"/>
    <x v="189"/>
    <x v="11"/>
    <n v="616.66666666666663"/>
    <n v="72.148148148148152"/>
    <x v="4"/>
    <m/>
    <s v="Low: not new model and bad rotation"/>
  </r>
  <r>
    <x v="8"/>
    <x v="189"/>
    <x v="0"/>
    <n v="741.66666666666663"/>
    <n v="80.648185792162465"/>
    <x v="8"/>
    <m/>
    <s v="Low: not new model and bad rotation"/>
  </r>
  <r>
    <x v="8"/>
    <x v="189"/>
    <x v="1"/>
    <n v="500"/>
    <n v="75"/>
    <x v="11"/>
    <m/>
    <s v="Low: not new model and bad rotation"/>
  </r>
  <r>
    <x v="8"/>
    <x v="189"/>
    <x v="2"/>
    <n v="1086.2903225806451"/>
    <n v="91.668710283476798"/>
    <x v="88"/>
    <m/>
    <s v="Moderate: fair price and regular to good rotation"/>
  </r>
  <r>
    <x v="8"/>
    <x v="189"/>
    <x v="12"/>
    <n v="2007.3529411764705"/>
    <n v="110.73393898399607"/>
    <x v="39"/>
    <m/>
    <s v="Low: overrated regular model (not new) with regular rotation"/>
  </r>
  <r>
    <x v="8"/>
    <x v="189"/>
    <x v="3"/>
    <n v="2112.878787878788"/>
    <n v="100.84688287141834"/>
    <x v="128"/>
    <m/>
    <s v="Moderate: fair price and regular to good rotation"/>
  </r>
  <r>
    <x v="8"/>
    <x v="189"/>
    <x v="4"/>
    <n v="2587.8504672897197"/>
    <n v="96.504840138303194"/>
    <x v="153"/>
    <m/>
    <s v="Moderate: fair price and regular to good rotation"/>
  </r>
  <r>
    <x v="8"/>
    <x v="189"/>
    <x v="5"/>
    <n v="3468.478260869565"/>
    <n v="99.380394518331372"/>
    <x v="148"/>
    <m/>
    <s v="Moderate: fair price and regular to good rotation"/>
  </r>
  <r>
    <x v="8"/>
    <x v="189"/>
    <x v="14"/>
    <n v="4339.338235294118"/>
    <n v="102.17794165319634"/>
    <x v="151"/>
    <m/>
    <s v="Moderate: fair price and regular to good rotation"/>
  </r>
  <r>
    <x v="8"/>
    <x v="189"/>
    <x v="15"/>
    <n v="5529.7619047619046"/>
    <n v="103.43647115809058"/>
    <x v="18"/>
    <m/>
    <s v="Moderate: fair price and regular to good rotation"/>
  </r>
  <r>
    <x v="8"/>
    <x v="189"/>
    <x v="16"/>
    <n v="6676.1111111111113"/>
    <n v="99.209782757596983"/>
    <x v="55"/>
    <m/>
    <s v="Moderate: fair price and regular to good rotation"/>
  </r>
  <r>
    <x v="8"/>
    <x v="189"/>
    <x v="17"/>
    <n v="12088.111888111887"/>
    <n v="99.022893882905734"/>
    <x v="255"/>
    <m/>
    <s v="Moderate: fair price and regular to good rotation"/>
  </r>
  <r>
    <x v="8"/>
    <x v="189"/>
    <x v="18"/>
    <n v="14328.272251308901"/>
    <n v="100.36422473560131"/>
    <x v="256"/>
    <m/>
    <s v="Moderate: fair price and regular to good rotation"/>
  </r>
  <r>
    <x v="8"/>
    <x v="189"/>
    <x v="19"/>
    <n v="16666.379310344826"/>
    <n v="100.18567010833091"/>
    <x v="257"/>
    <m/>
    <s v="Moderate: fair price and regular to good rotation"/>
  </r>
  <r>
    <x v="8"/>
    <x v="189"/>
    <x v="20"/>
    <n v="18869.791666666668"/>
    <n v="100.98072495641789"/>
    <x v="15"/>
    <m/>
    <s v="Moderate: fair price and regular to good rotation"/>
  </r>
  <r>
    <x v="8"/>
    <x v="189"/>
    <x v="21"/>
    <n v="23822.787610619471"/>
    <n v="100.70067711854986"/>
    <x v="103"/>
    <m/>
    <s v="Moderate: fair price and regular to good rotation"/>
  </r>
  <r>
    <x v="8"/>
    <x v="189"/>
    <x v="22"/>
    <n v="28095.469696969696"/>
    <n v="99.943066368853607"/>
    <x v="128"/>
    <m/>
    <s v="Moderate: fair price and regular to good rotation"/>
  </r>
  <r>
    <x v="8"/>
    <x v="189"/>
    <x v="6"/>
    <n v="29879.713793103449"/>
    <n v="99.043433129999713"/>
    <x v="258"/>
    <m/>
    <s v="Moderate: fair price and regular to good rotation"/>
  </r>
  <r>
    <x v="8"/>
    <x v="189"/>
    <x v="7"/>
    <n v="37103.548387096773"/>
    <n v="100.26278453165413"/>
    <x v="259"/>
    <m/>
    <s v="Moderate: fair price and regular to good rotation"/>
  </r>
  <r>
    <x v="8"/>
    <x v="189"/>
    <x v="8"/>
    <n v="48280.940594059408"/>
    <n v="101.00594595876952"/>
    <x v="72"/>
    <m/>
    <s v="Moderate: fair price and regular to good rotation"/>
  </r>
  <r>
    <x v="8"/>
    <x v="190"/>
    <x v="10"/>
    <n v="525"/>
    <n v="55.208333333333336"/>
    <x v="11"/>
    <m/>
    <s v="Low: not new model and bad rotation"/>
  </r>
  <r>
    <x v="8"/>
    <x v="190"/>
    <x v="11"/>
    <n v="665"/>
    <n v="85.48014111746879"/>
    <x v="33"/>
    <m/>
    <s v="Low: not new model and bad rotation"/>
  </r>
  <r>
    <x v="8"/>
    <x v="190"/>
    <x v="0"/>
    <n v="768.18181818181813"/>
    <n v="103.60375800489872"/>
    <x v="30"/>
    <m/>
    <s v="Low: not new model and bad rotation"/>
  </r>
  <r>
    <x v="8"/>
    <x v="190"/>
    <x v="1"/>
    <n v="1091.6666666666667"/>
    <n v="111.74949007632897"/>
    <x v="8"/>
    <m/>
    <s v="Low: not new model and bad rotation"/>
  </r>
  <r>
    <x v="8"/>
    <x v="190"/>
    <x v="2"/>
    <n v="1014.7727272727273"/>
    <n v="98.049722978968163"/>
    <x v="63"/>
    <m/>
    <s v="Low: not new model and bad rotation"/>
  </r>
  <r>
    <x v="8"/>
    <x v="190"/>
    <x v="12"/>
    <n v="2181.0344827586205"/>
    <n v="109.40815273150746"/>
    <x v="41"/>
    <m/>
    <s v="Moderate: fair price and regular to good rotation"/>
  </r>
  <r>
    <x v="8"/>
    <x v="190"/>
    <x v="3"/>
    <n v="2615.2631578947367"/>
    <n v="88.879321768629254"/>
    <x v="77"/>
    <m/>
    <s v="Moderate: underrated regular model and regular rotation"/>
  </r>
  <r>
    <x v="8"/>
    <x v="190"/>
    <x v="4"/>
    <n v="3408.5585585585586"/>
    <n v="97.936359328114051"/>
    <x v="68"/>
    <m/>
    <s v="Moderate: fair price and regular to good rotation"/>
  </r>
  <r>
    <x v="8"/>
    <x v="190"/>
    <x v="5"/>
    <n v="3927.5757575757575"/>
    <n v="100.88385188904991"/>
    <x v="260"/>
    <m/>
    <s v="Moderate: fair price and regular to good rotation"/>
  </r>
  <r>
    <x v="8"/>
    <x v="190"/>
    <x v="14"/>
    <n v="4980"/>
    <n v="98.777549083678494"/>
    <x v="181"/>
    <m/>
    <s v="Moderate: fair price and regular to good rotation"/>
  </r>
  <r>
    <x v="8"/>
    <x v="190"/>
    <x v="15"/>
    <n v="6173.6526946107788"/>
    <n v="97.823930860068359"/>
    <x v="261"/>
    <m/>
    <s v="Moderate: fair price and regular to good rotation"/>
  </r>
  <r>
    <x v="8"/>
    <x v="190"/>
    <x v="16"/>
    <n v="6588.9705882352937"/>
    <n v="104.51417404370628"/>
    <x v="57"/>
    <m/>
    <s v="Moderate: fair price and regular to good rotation"/>
  </r>
  <r>
    <x v="8"/>
    <x v="190"/>
    <x v="17"/>
    <n v="13245.20295202952"/>
    <n v="100.53950833117806"/>
    <x v="262"/>
    <m/>
    <s v="Moderate: fair price and regular to good rotation"/>
  </r>
  <r>
    <x v="8"/>
    <x v="190"/>
    <x v="18"/>
    <n v="15539.004149377593"/>
    <n v="100.05078318986804"/>
    <x v="207"/>
    <m/>
    <s v="Moderate: fair price and regular to good rotation"/>
  </r>
  <r>
    <x v="8"/>
    <x v="190"/>
    <x v="19"/>
    <n v="16836.728395061727"/>
    <n v="100.34678969609445"/>
    <x v="251"/>
    <m/>
    <s v="Moderate: fair price and regular to good rotation"/>
  </r>
  <r>
    <x v="8"/>
    <x v="190"/>
    <x v="20"/>
    <n v="20918.571428571428"/>
    <n v="99.909664898493844"/>
    <x v="263"/>
    <m/>
    <s v="Moderate: fair price and regular to good rotation"/>
  </r>
  <r>
    <x v="8"/>
    <x v="190"/>
    <x v="21"/>
    <n v="24931.25"/>
    <n v="100.63658397776663"/>
    <x v="264"/>
    <m/>
    <s v="Moderate: fair price and regular to good rotation"/>
  </r>
  <r>
    <x v="8"/>
    <x v="190"/>
    <x v="22"/>
    <n v="29065.697674418603"/>
    <n v="99.369148224250154"/>
    <x v="265"/>
    <m/>
    <s v="Moderate: fair price and regular to good rotation"/>
  </r>
  <r>
    <x v="8"/>
    <x v="190"/>
    <x v="6"/>
    <n v="29745.769547325104"/>
    <n v="99.18586347293396"/>
    <x v="266"/>
    <m/>
    <s v="Moderate: fair price and regular to good rotation"/>
  </r>
  <r>
    <x v="8"/>
    <x v="190"/>
    <x v="7"/>
    <n v="38049.330357142855"/>
    <n v="99.429116604814467"/>
    <x v="267"/>
    <m/>
    <s v="Moderate: fair price and regular to good rotation"/>
  </r>
  <r>
    <x v="8"/>
    <x v="190"/>
    <x v="8"/>
    <n v="45801.971326164872"/>
    <n v="98.233340069549627"/>
    <x v="241"/>
    <m/>
    <s v="Moderate: fair price and regular to good rotation"/>
  </r>
  <r>
    <x v="8"/>
    <x v="191"/>
    <x v="18"/>
    <n v="12264.285714285714"/>
    <n v="99.600307893134826"/>
    <x v="34"/>
    <m/>
    <s v="Low: not new model and bad rotation"/>
  </r>
  <r>
    <x v="8"/>
    <x v="191"/>
    <x v="19"/>
    <n v="15196.875"/>
    <n v="99.264657338522582"/>
    <x v="89"/>
    <m/>
    <s v="Low: not new model and bad rotation"/>
  </r>
  <r>
    <x v="8"/>
    <x v="191"/>
    <x v="20"/>
    <n v="21250"/>
    <n v="104.38938268598562"/>
    <x v="11"/>
    <m/>
    <s v="Low: not new model and bad rotation"/>
  </r>
  <r>
    <x v="8"/>
    <x v="192"/>
    <x v="12"/>
    <n v="1053.125"/>
    <n v="62.693182256301043"/>
    <x v="99"/>
    <m/>
    <s v="Low: not new model and bad rotation"/>
  </r>
  <r>
    <x v="8"/>
    <x v="193"/>
    <x v="2"/>
    <n v="400"/>
    <n v="44.444444444444443"/>
    <x v="31"/>
    <m/>
    <s v="Low: not new model and bad rotation"/>
  </r>
  <r>
    <x v="8"/>
    <x v="193"/>
    <x v="12"/>
    <n v="1737.5"/>
    <n v="100.68367182354602"/>
    <x v="9"/>
    <m/>
    <s v="Low: not new model and bad rotation"/>
  </r>
  <r>
    <x v="8"/>
    <x v="193"/>
    <x v="3"/>
    <n v="1471.875"/>
    <n v="92.959688193824107"/>
    <x v="89"/>
    <m/>
    <s v="Low: not new model and bad rotation"/>
  </r>
  <r>
    <x v="8"/>
    <x v="193"/>
    <x v="4"/>
    <n v="1431.578947368421"/>
    <n v="109.51067931577235"/>
    <x v="0"/>
    <m/>
    <s v="Low: not new model and bad rotation"/>
  </r>
  <r>
    <x v="8"/>
    <x v="193"/>
    <x v="5"/>
    <n v="2200"/>
    <n v="106.07552321980403"/>
    <x v="34"/>
    <m/>
    <s v="Low: not new model and bad rotation"/>
  </r>
  <r>
    <x v="8"/>
    <x v="193"/>
    <x v="14"/>
    <n v="2171.1538461538462"/>
    <n v="121.69350209994755"/>
    <x v="2"/>
    <m/>
    <s v="Low: not new model and bad rotation"/>
  </r>
  <r>
    <x v="8"/>
    <x v="194"/>
    <x v="4"/>
    <n v="2001.3888888888889"/>
    <n v="95.881657129596405"/>
    <x v="251"/>
    <m/>
    <s v="Moderate: fair price and regular to good rotation"/>
  </r>
  <r>
    <x v="8"/>
    <x v="194"/>
    <x v="15"/>
    <n v="3183.8443396226417"/>
    <n v="90.767567170234472"/>
    <x v="164"/>
    <m/>
    <s v="Moderate: fair price and regular to good rotation"/>
  </r>
  <r>
    <x v="8"/>
    <x v="194"/>
    <x v="16"/>
    <n v="3849.5515695067265"/>
    <n v="98.231286993123234"/>
    <x v="268"/>
    <m/>
    <s v="Moderate: fair price and regular to good rotation"/>
  </r>
  <r>
    <x v="8"/>
    <x v="194"/>
    <x v="17"/>
    <n v="5430.5243445692886"/>
    <n v="94.366543899686107"/>
    <x v="121"/>
    <m/>
    <s v="Moderate: fair price and regular to good rotation"/>
  </r>
  <r>
    <x v="8"/>
    <x v="194"/>
    <x v="18"/>
    <n v="6560.8585858585857"/>
    <n v="95.824796884955688"/>
    <x v="46"/>
    <m/>
    <s v="Moderate: fair price and regular to good rotation"/>
  </r>
  <r>
    <x v="8"/>
    <x v="194"/>
    <x v="19"/>
    <n v="6913.04347826087"/>
    <n v="93.049302228826733"/>
    <x v="100"/>
    <m/>
    <s v="Low: not new model and bad rotation"/>
  </r>
  <r>
    <x v="8"/>
    <x v="195"/>
    <x v="15"/>
    <n v="3133.0275229357799"/>
    <n v="93.201245026175926"/>
    <x v="16"/>
    <m/>
    <s v="Moderate: fair price and regular to good rotation"/>
  </r>
  <r>
    <x v="8"/>
    <x v="195"/>
    <x v="16"/>
    <n v="3826"/>
    <n v="92.509552857848121"/>
    <x v="180"/>
    <m/>
    <s v="Moderate: fair price and regular to good rotation"/>
  </r>
  <r>
    <x v="8"/>
    <x v="196"/>
    <x v="19"/>
    <n v="10957.32905982906"/>
    <n v="98.079164369384614"/>
    <x v="166"/>
    <m/>
    <s v="Moderate: fair price and regular to good rotation"/>
  </r>
  <r>
    <x v="8"/>
    <x v="196"/>
    <x v="20"/>
    <n v="12511.065573770491"/>
    <n v="100.39674532855091"/>
    <x v="106"/>
    <m/>
    <s v="Moderate: fair price and regular to good rotation"/>
  </r>
  <r>
    <x v="8"/>
    <x v="196"/>
    <x v="21"/>
    <n v="14731.91168091168"/>
    <n v="99.049866003348768"/>
    <x v="269"/>
    <m/>
    <s v="Moderate: fair price and regular to good rotation"/>
  </r>
  <r>
    <x v="8"/>
    <x v="196"/>
    <x v="22"/>
    <n v="15932.629558541266"/>
    <n v="99.620967872633116"/>
    <x v="270"/>
    <m/>
    <s v="Moderate: fair price and regular to good rotation"/>
  </r>
  <r>
    <x v="8"/>
    <x v="196"/>
    <x v="6"/>
    <n v="17707.916666666668"/>
    <n v="99.628915527372655"/>
    <x v="271"/>
    <m/>
    <s v="Moderate: fair price and regular to good rotation"/>
  </r>
  <r>
    <x v="8"/>
    <x v="196"/>
    <x v="7"/>
    <n v="23476.743670886077"/>
    <n v="100.96059552270589"/>
    <x v="272"/>
    <m/>
    <s v="Moderate: fair price and regular to good rotation"/>
  </r>
  <r>
    <x v="8"/>
    <x v="196"/>
    <x v="8"/>
    <n v="26851.315789473683"/>
    <n v="96.836597269841633"/>
    <x v="144"/>
    <m/>
    <s v="Moderate: fair price and regular to good rotation"/>
  </r>
  <r>
    <x v="8"/>
    <x v="197"/>
    <x v="15"/>
    <n v="2596.5686274509803"/>
    <n v="102.96043932101082"/>
    <x v="40"/>
    <m/>
    <s v="Moderate: fair price and regular to good rotation"/>
  </r>
  <r>
    <x v="8"/>
    <x v="197"/>
    <x v="16"/>
    <n v="2370.1149425287358"/>
    <n v="128.42048230882094"/>
    <x v="172"/>
    <m/>
    <s v="Low: overrated regular model (not new) with regular rotation"/>
  </r>
  <r>
    <x v="8"/>
    <x v="197"/>
    <x v="17"/>
    <n v="3073.5632183908046"/>
    <n v="109.3557222305505"/>
    <x v="172"/>
    <m/>
    <s v="Moderate: fair price and regular to good rotation"/>
  </r>
  <r>
    <x v="8"/>
    <x v="197"/>
    <x v="18"/>
    <n v="3447.2477064220184"/>
    <n v="98.04584123378126"/>
    <x v="16"/>
    <m/>
    <s v="Moderate: fair price and regular to good rotation"/>
  </r>
  <r>
    <x v="8"/>
    <x v="197"/>
    <x v="19"/>
    <n v="2900"/>
    <n v="61.375661375661373"/>
    <x v="31"/>
    <m/>
    <s v="Low: not new model and bad rotation"/>
  </r>
  <r>
    <x v="8"/>
    <x v="198"/>
    <x v="16"/>
    <n v="900"/>
    <n v="76.59574468085107"/>
    <x v="31"/>
    <m/>
    <s v="Low: not new model and bad rotation"/>
  </r>
  <r>
    <x v="8"/>
    <x v="199"/>
    <x v="1"/>
    <n v="500"/>
    <n v="105.50724637681159"/>
    <x v="11"/>
    <m/>
    <s v="Low: not new model and bad rotation"/>
  </r>
  <r>
    <x v="8"/>
    <x v="199"/>
    <x v="2"/>
    <n v="775"/>
    <n v="75.529100529100518"/>
    <x v="4"/>
    <m/>
    <s v="Low: not new model and bad rotation"/>
  </r>
  <r>
    <x v="8"/>
    <x v="199"/>
    <x v="12"/>
    <n v="537.5"/>
    <n v="73.683554817275748"/>
    <x v="9"/>
    <m/>
    <s v="Low: not new model and bad rotation"/>
  </r>
  <r>
    <x v="8"/>
    <x v="199"/>
    <x v="3"/>
    <n v="824.07407407407402"/>
    <n v="121.24606145194669"/>
    <x v="62"/>
    <m/>
    <s v="Low: overrated regular model (not new) with regular rotation"/>
  </r>
  <r>
    <x v="8"/>
    <x v="199"/>
    <x v="4"/>
    <n v="1031.25"/>
    <n v="137.95991631215853"/>
    <x v="37"/>
    <m/>
    <s v="Low: overrated regular model (not new) with regular rotation"/>
  </r>
  <r>
    <x v="8"/>
    <x v="199"/>
    <x v="5"/>
    <n v="1048.5"/>
    <n v="145.71592875851383"/>
    <x v="52"/>
    <m/>
    <s v="Low: overrated regular model (not new) with regular rotation"/>
  </r>
  <r>
    <x v="8"/>
    <x v="199"/>
    <x v="14"/>
    <n v="1013.0952380952381"/>
    <n v="85.552257150786275"/>
    <x v="26"/>
    <m/>
    <s v="Moderate: underrated regular model and regular rotation"/>
  </r>
  <r>
    <x v="8"/>
    <x v="199"/>
    <x v="15"/>
    <n v="1536.578947368421"/>
    <n v="89.694667196821584"/>
    <x v="0"/>
    <m/>
    <s v="Low: not new model and bad rotation"/>
  </r>
  <r>
    <x v="8"/>
    <x v="200"/>
    <x v="21"/>
    <n v="12508.695652173914"/>
    <n v="94.428956919782635"/>
    <x v="100"/>
    <m/>
    <s v="Low: not new model and bad rotation"/>
  </r>
  <r>
    <x v="8"/>
    <x v="200"/>
    <x v="22"/>
    <n v="12301.878612716762"/>
    <n v="101.22246502910022"/>
    <x v="273"/>
    <m/>
    <s v="Moderate: fair price and regular to good rotation"/>
  </r>
  <r>
    <x v="8"/>
    <x v="200"/>
    <x v="6"/>
    <n v="14193.145161290322"/>
    <n v="103.13290956842665"/>
    <x v="95"/>
    <m/>
    <s v="Moderate: fair price and regular to good rotation"/>
  </r>
  <r>
    <x v="8"/>
    <x v="200"/>
    <x v="7"/>
    <n v="18931.81818181818"/>
    <n v="95.483309711587353"/>
    <x v="30"/>
    <m/>
    <s v="Critic: well priced/underrated and new, but bad rotation"/>
  </r>
  <r>
    <x v="9"/>
    <x v="201"/>
    <x v="21"/>
    <n v="8714.1975308641977"/>
    <n v="98.131662672562229"/>
    <x v="266"/>
    <m/>
    <s v="Moderate: fair price and regular to good rotation"/>
  </r>
  <r>
    <x v="9"/>
    <x v="201"/>
    <x v="22"/>
    <n v="9375.4151376146783"/>
    <n v="98.185084731829349"/>
    <x v="274"/>
    <m/>
    <s v="Moderate: fair price and regular to good rotation"/>
  </r>
  <r>
    <x v="9"/>
    <x v="201"/>
    <x v="6"/>
    <n v="10696.744827586206"/>
    <n v="97.994044678339122"/>
    <x v="275"/>
    <m/>
    <s v="Moderate: fair price and regular to good rotation"/>
  </r>
  <r>
    <x v="9"/>
    <x v="201"/>
    <x v="7"/>
    <n v="11870.21158129176"/>
    <n v="95.192167143997438"/>
    <x v="276"/>
    <m/>
    <s v="Moderate: fair price and regular to good rotation"/>
  </r>
  <r>
    <x v="9"/>
    <x v="201"/>
    <x v="8"/>
    <n v="16374.941176470587"/>
    <n v="94.90162637733394"/>
    <x v="277"/>
    <m/>
    <s v="Moderate: fair price and regular to good rotation"/>
  </r>
  <r>
    <x v="9"/>
    <x v="202"/>
    <x v="15"/>
    <n v="4740.4329608938551"/>
    <n v="94.901944113923179"/>
    <x v="75"/>
    <m/>
    <s v="Moderate: fair price and regular to good rotation"/>
  </r>
  <r>
    <x v="9"/>
    <x v="202"/>
    <x v="16"/>
    <n v="5654.2177914110425"/>
    <n v="92.200973753002344"/>
    <x v="278"/>
    <m/>
    <s v="Moderate: fair price and regular to good rotation"/>
  </r>
  <r>
    <x v="9"/>
    <x v="202"/>
    <x v="17"/>
    <n v="6417.0217917675545"/>
    <n v="95.266978481535659"/>
    <x v="279"/>
    <m/>
    <s v="Moderate: fair price and regular to good rotation"/>
  </r>
  <r>
    <x v="9"/>
    <x v="202"/>
    <x v="18"/>
    <n v="7431.4617940199332"/>
    <n v="93.723316753794819"/>
    <x v="280"/>
    <m/>
    <s v="Moderate: fair price and regular to good rotation"/>
  </r>
  <r>
    <x v="9"/>
    <x v="202"/>
    <x v="19"/>
    <n v="8787.5694444444453"/>
    <n v="99.495224033322202"/>
    <x v="104"/>
    <m/>
    <s v="Moderate: fair price and regular to good rotation"/>
  </r>
  <r>
    <x v="9"/>
    <x v="202"/>
    <x v="20"/>
    <n v="9566.2337662337668"/>
    <n v="96.290546980085196"/>
    <x v="281"/>
    <m/>
    <s v="Moderate: fair price and regular to good rotation"/>
  </r>
  <r>
    <x v="9"/>
    <x v="202"/>
    <x v="21"/>
    <n v="17055.045871559632"/>
    <n v="100.02483500329129"/>
    <x v="16"/>
    <m/>
    <s v="Moderate: fair price and regular to good rotation"/>
  </r>
  <r>
    <x v="9"/>
    <x v="202"/>
    <x v="22"/>
    <n v="17602.047244094487"/>
    <n v="97.841561441559321"/>
    <x v="147"/>
    <m/>
    <s v="Moderate: fair price and regular to good rotation"/>
  </r>
  <r>
    <x v="9"/>
    <x v="202"/>
    <x v="6"/>
    <n v="20803.255208333332"/>
    <n v="100.16513119298901"/>
    <x v="282"/>
    <m/>
    <s v="Moderate: fair price and regular to good rotation"/>
  </r>
  <r>
    <x v="9"/>
    <x v="202"/>
    <x v="7"/>
    <n v="21892.561809045226"/>
    <n v="98.905312055467022"/>
    <x v="283"/>
    <m/>
    <s v="Moderate: fair price and regular to good rotation"/>
  </r>
  <r>
    <x v="9"/>
    <x v="203"/>
    <x v="2"/>
    <n v="646.66666666666663"/>
    <n v="67.836498805653306"/>
    <x v="64"/>
    <m/>
    <s v="Low: not new model and bad rotation"/>
  </r>
  <r>
    <x v="9"/>
    <x v="203"/>
    <x v="12"/>
    <n v="990"/>
    <n v="93.070558663005556"/>
    <x v="64"/>
    <m/>
    <s v="Low: not new model and bad rotation"/>
  </r>
  <r>
    <x v="9"/>
    <x v="203"/>
    <x v="3"/>
    <n v="1233.8235294117646"/>
    <n v="108.15171164733198"/>
    <x v="35"/>
    <m/>
    <s v="Low: not new model and bad rotation"/>
  </r>
  <r>
    <x v="9"/>
    <x v="203"/>
    <x v="4"/>
    <n v="1975"/>
    <n v="84.288075260615301"/>
    <x v="4"/>
    <m/>
    <s v="Low: not new model and bad rotation"/>
  </r>
  <r>
    <x v="9"/>
    <x v="203"/>
    <x v="5"/>
    <n v="1181.25"/>
    <n v="90.763308244045817"/>
    <x v="99"/>
    <m/>
    <s v="Low: not new model and bad rotation"/>
  </r>
  <r>
    <x v="9"/>
    <x v="203"/>
    <x v="14"/>
    <n v="1587.5"/>
    <n v="112.19744438879093"/>
    <x v="37"/>
    <m/>
    <s v="Low: overrated regular model (not new) with regular rotation"/>
  </r>
  <r>
    <x v="9"/>
    <x v="204"/>
    <x v="17"/>
    <n v="8003.7735849056608"/>
    <n v="97.976763487731631"/>
    <x v="14"/>
    <m/>
    <s v="Moderate: fair price and regular to good rotation"/>
  </r>
  <r>
    <x v="9"/>
    <x v="204"/>
    <x v="18"/>
    <n v="9064.5348837209294"/>
    <n v="99.999838754839828"/>
    <x v="265"/>
    <m/>
    <s v="Moderate: fair price and regular to good rotation"/>
  </r>
  <r>
    <x v="9"/>
    <x v="204"/>
    <x v="19"/>
    <n v="11042.307692307691"/>
    <n v="104.02422024029291"/>
    <x v="90"/>
    <m/>
    <s v="Moderate: fair price and regular to good rotation"/>
  </r>
  <r>
    <x v="9"/>
    <x v="205"/>
    <x v="1"/>
    <n v="562.5"/>
    <n v="89.267241379310349"/>
    <x v="9"/>
    <m/>
    <s v="Low: not new model and bad rotation"/>
  </r>
  <r>
    <x v="9"/>
    <x v="205"/>
    <x v="2"/>
    <n v="625"/>
    <n v="104.09715586346022"/>
    <x v="8"/>
    <m/>
    <s v="Low: not new model and bad rotation"/>
  </r>
  <r>
    <x v="9"/>
    <x v="205"/>
    <x v="12"/>
    <n v="701.92307692307691"/>
    <n v="85.232869203733344"/>
    <x v="2"/>
    <m/>
    <s v="Low: not new model and bad rotation"/>
  </r>
  <r>
    <x v="9"/>
    <x v="206"/>
    <x v="9"/>
    <n v="325"/>
    <n v="81.25"/>
    <x v="31"/>
    <m/>
    <s v="Low: not new model and bad rotation"/>
  </r>
  <r>
    <x v="9"/>
    <x v="206"/>
    <x v="11"/>
    <n v="400"/>
    <n v="43.243243243243242"/>
    <x v="31"/>
    <m/>
    <s v="Low: not new model and bad rotation"/>
  </r>
  <r>
    <x v="9"/>
    <x v="206"/>
    <x v="0"/>
    <n v="362.5"/>
    <n v="124.24242424242425"/>
    <x v="11"/>
    <m/>
    <s v="Low: not new model and bad rotation"/>
  </r>
  <r>
    <x v="9"/>
    <x v="206"/>
    <x v="2"/>
    <n v="847.72727272727275"/>
    <n v="129.25406646683984"/>
    <x v="30"/>
    <m/>
    <s v="Low: not new model and bad rotation"/>
  </r>
  <r>
    <x v="9"/>
    <x v="206"/>
    <x v="12"/>
    <n v="1163.6363636363637"/>
    <n v="172.71768403133203"/>
    <x v="30"/>
    <m/>
    <s v="Low: not new model and bad rotation"/>
  </r>
  <r>
    <x v="9"/>
    <x v="206"/>
    <x v="3"/>
    <n v="886.11111111111109"/>
    <n v="87.77507689399782"/>
    <x v="98"/>
    <m/>
    <s v="Low: not new model and bad rotation"/>
  </r>
  <r>
    <x v="9"/>
    <x v="206"/>
    <x v="4"/>
    <n v="600"/>
    <n v="104.34782608695652"/>
    <x v="31"/>
    <m/>
    <s v="Low: not new model and bad rotation"/>
  </r>
  <r>
    <x v="9"/>
    <x v="206"/>
    <x v="5"/>
    <n v="875"/>
    <n v="62.853859047010936"/>
    <x v="9"/>
    <m/>
    <s v="Low: not new model and bad rotation"/>
  </r>
  <r>
    <x v="9"/>
    <x v="206"/>
    <x v="14"/>
    <n v="1245.2380952380952"/>
    <n v="99.745500197899887"/>
    <x v="60"/>
    <m/>
    <s v="Low: not new model and bad rotation"/>
  </r>
  <r>
    <x v="9"/>
    <x v="207"/>
    <x v="14"/>
    <n v="4634.782608695652"/>
    <n v="115.10959299985844"/>
    <x v="100"/>
    <m/>
    <s v="Low: not new model and bad rotation"/>
  </r>
  <r>
    <x v="9"/>
    <x v="207"/>
    <x v="15"/>
    <n v="5623.2142857142853"/>
    <n v="104.9448066050476"/>
    <x v="37"/>
    <m/>
    <s v="Moderate: fair price and regular to good rotation"/>
  </r>
  <r>
    <x v="9"/>
    <x v="207"/>
    <x v="16"/>
    <n v="5180"/>
    <n v="87.664712436929605"/>
    <x v="1"/>
    <m/>
    <s v="Low: not new model and bad rotation"/>
  </r>
  <r>
    <x v="9"/>
    <x v="207"/>
    <x v="17"/>
    <n v="14200"/>
    <n v="102.52707581227436"/>
    <x v="31"/>
    <m/>
    <s v="Low: not new model and bad rotation"/>
  </r>
  <r>
    <x v="9"/>
    <x v="207"/>
    <x v="18"/>
    <n v="7425"/>
    <n v="87.074676302318579"/>
    <x v="11"/>
    <m/>
    <s v="Low: not new model and bad rotation"/>
  </r>
  <r>
    <x v="9"/>
    <x v="208"/>
    <x v="12"/>
    <n v="1100"/>
    <n v="137.5"/>
    <x v="31"/>
    <m/>
    <s v="Low: not new model and bad rotation"/>
  </r>
  <r>
    <x v="9"/>
    <x v="209"/>
    <x v="9"/>
    <n v="412.5"/>
    <n v="99.166666666666657"/>
    <x v="11"/>
    <m/>
    <s v="Low: not new model and bad rotation"/>
  </r>
  <r>
    <x v="9"/>
    <x v="209"/>
    <x v="10"/>
    <n v="800"/>
    <n v="139.13043478260869"/>
    <x v="31"/>
    <m/>
    <s v="Low: not new model and bad rotation"/>
  </r>
  <r>
    <x v="9"/>
    <x v="209"/>
    <x v="11"/>
    <n v="150"/>
    <n v="50"/>
    <x v="31"/>
    <m/>
    <s v="Low: not new model and bad rotation"/>
  </r>
  <r>
    <x v="9"/>
    <x v="209"/>
    <x v="0"/>
    <n v="450"/>
    <n v="60.289210233592883"/>
    <x v="11"/>
    <m/>
    <s v="Low: not new model and bad rotation"/>
  </r>
  <r>
    <x v="9"/>
    <x v="209"/>
    <x v="2"/>
    <n v="1221.4285714285713"/>
    <n v="143.07858850023203"/>
    <x v="32"/>
    <m/>
    <s v="Low: not new model and bad rotation"/>
  </r>
  <r>
    <x v="9"/>
    <x v="209"/>
    <x v="12"/>
    <n v="768.75"/>
    <n v="413.55404483984205"/>
    <x v="99"/>
    <m/>
    <s v="Low: not new model and bad rotation"/>
  </r>
  <r>
    <x v="9"/>
    <x v="210"/>
    <x v="14"/>
    <n v="2116.40625"/>
    <n v="84.459158448127482"/>
    <x v="7"/>
    <m/>
    <s v="Moderate: underrated regular model and regular rotation"/>
  </r>
  <r>
    <x v="9"/>
    <x v="210"/>
    <x v="15"/>
    <n v="2703.7735849056603"/>
    <n v="98.258709417903347"/>
    <x v="150"/>
    <m/>
    <s v="Moderate: fair price and regular to good rotation"/>
  </r>
  <r>
    <x v="9"/>
    <x v="210"/>
    <x v="16"/>
    <n v="3356.521739130435"/>
    <n v="93.911117166143811"/>
    <x v="82"/>
    <m/>
    <s v="Moderate: fair price and regular to good rotation"/>
  </r>
  <r>
    <x v="9"/>
    <x v="210"/>
    <x v="17"/>
    <n v="3810.9890109890111"/>
    <n v="94.478609675111059"/>
    <x v="228"/>
    <m/>
    <s v="Moderate: fair price and regular to good rotation"/>
  </r>
  <r>
    <x v="9"/>
    <x v="210"/>
    <x v="18"/>
    <n v="4216.2162162162158"/>
    <n v="102.07914505322074"/>
    <x v="97"/>
    <m/>
    <s v="Moderate: fair price and regular to good rotation"/>
  </r>
  <r>
    <x v="9"/>
    <x v="211"/>
    <x v="3"/>
    <n v="26500"/>
    <n v="100.46702029520296"/>
    <x v="11"/>
    <m/>
    <s v="Low: not new model and bad rotation"/>
  </r>
  <r>
    <x v="9"/>
    <x v="212"/>
    <x v="15"/>
    <n v="600"/>
    <n v="32.87671232876712"/>
    <x v="31"/>
    <m/>
    <s v="Low: not new model and bad rotation"/>
  </r>
  <r>
    <x v="9"/>
    <x v="213"/>
    <x v="4"/>
    <n v="1168.1818181818182"/>
    <n v="106.67147748555311"/>
    <x v="78"/>
    <m/>
    <s v="Moderate: fair price and regular to good rotation"/>
  </r>
  <r>
    <x v="9"/>
    <x v="213"/>
    <x v="5"/>
    <n v="1386.9230769230769"/>
    <n v="94.248915649581235"/>
    <x v="56"/>
    <m/>
    <s v="Moderate: fair price and regular to good rotation"/>
  </r>
  <r>
    <x v="9"/>
    <x v="213"/>
    <x v="14"/>
    <n v="1639.6226415094341"/>
    <n v="94.029452221831548"/>
    <x v="14"/>
    <m/>
    <s v="Moderate: fair price and regular to good rotation"/>
  </r>
  <r>
    <x v="9"/>
    <x v="213"/>
    <x v="15"/>
    <n v="1935.5345911949685"/>
    <n v="90.391085882673693"/>
    <x v="160"/>
    <m/>
    <s v="Moderate: fair price and regular to good rotation"/>
  </r>
  <r>
    <x v="9"/>
    <x v="213"/>
    <x v="16"/>
    <n v="2263.0905511811025"/>
    <n v="96.770959589174979"/>
    <x v="147"/>
    <m/>
    <s v="Moderate: fair price and regular to good rotation"/>
  </r>
  <r>
    <x v="9"/>
    <x v="213"/>
    <x v="17"/>
    <n v="2306.1440677966102"/>
    <n v="96.777508063317313"/>
    <x v="216"/>
    <m/>
    <s v="Moderate: fair price and regular to good rotation"/>
  </r>
  <r>
    <x v="9"/>
    <x v="213"/>
    <x v="18"/>
    <n v="2684.5744680851062"/>
    <n v="92.255575204031373"/>
    <x v="208"/>
    <m/>
    <s v="Moderate: fair price and regular to good rotation"/>
  </r>
  <r>
    <x v="9"/>
    <x v="213"/>
    <x v="19"/>
    <n v="3019.2307692307691"/>
    <n v="87.466471132394759"/>
    <x v="133"/>
    <m/>
    <s v="Moderate: underrated regular model and regular rotation"/>
  </r>
  <r>
    <x v="9"/>
    <x v="213"/>
    <x v="20"/>
    <n v="5032.8125"/>
    <n v="87.976278586659816"/>
    <x v="7"/>
    <m/>
    <s v="Moderate: underrated regular model and regular rotation"/>
  </r>
  <r>
    <x v="9"/>
    <x v="214"/>
    <x v="11"/>
    <n v="425"/>
    <n v="78.430996696895647"/>
    <x v="8"/>
    <m/>
    <s v="Low: not new model and bad rotation"/>
  </r>
  <r>
    <x v="9"/>
    <x v="214"/>
    <x v="0"/>
    <n v="420"/>
    <n v="60.405765940570689"/>
    <x v="1"/>
    <m/>
    <s v="Low: not new model and bad rotation"/>
  </r>
  <r>
    <x v="9"/>
    <x v="214"/>
    <x v="1"/>
    <n v="745.83333333333337"/>
    <n v="109.79027113237639"/>
    <x v="8"/>
    <m/>
    <s v="Low: not new model and bad rotation"/>
  </r>
  <r>
    <x v="9"/>
    <x v="214"/>
    <x v="2"/>
    <n v="683.33333333333337"/>
    <n v="92.384074571554251"/>
    <x v="64"/>
    <m/>
    <s v="Low: not new model and bad rotation"/>
  </r>
  <r>
    <x v="9"/>
    <x v="214"/>
    <x v="12"/>
    <n v="817.10526315789468"/>
    <n v="134.65034635752778"/>
    <x v="0"/>
    <m/>
    <s v="Low: not new model and bad rotation"/>
  </r>
  <r>
    <x v="9"/>
    <x v="214"/>
    <x v="3"/>
    <n v="1034.3220338983051"/>
    <n v="133.55798153267111"/>
    <x v="92"/>
    <m/>
    <s v="Low: overrated regular model (not new) with regular rotation"/>
  </r>
  <r>
    <x v="9"/>
    <x v="214"/>
    <x v="4"/>
    <n v="1124.4565217391305"/>
    <n v="92.903212594109576"/>
    <x v="82"/>
    <m/>
    <s v="Moderate: fair price and regular to good rotation"/>
  </r>
  <r>
    <x v="9"/>
    <x v="214"/>
    <x v="5"/>
    <n v="1102.34375"/>
    <n v="81.308502920369975"/>
    <x v="7"/>
    <m/>
    <s v="Moderate: underrated regular model and regular rotation"/>
  </r>
  <r>
    <x v="9"/>
    <x v="214"/>
    <x v="14"/>
    <n v="1351.8965517241379"/>
    <n v="100.70008997581925"/>
    <x v="167"/>
    <m/>
    <s v="Moderate: fair price and regular to good rotation"/>
  </r>
  <r>
    <x v="9"/>
    <x v="214"/>
    <x v="15"/>
    <n v="1533.3333333333333"/>
    <n v="108.65445271160957"/>
    <x v="201"/>
    <m/>
    <s v="Moderate: fair price and regular to good rotation"/>
  </r>
  <r>
    <x v="9"/>
    <x v="214"/>
    <x v="16"/>
    <n v="1745.8791208791208"/>
    <n v="89.449821452596282"/>
    <x v="133"/>
    <m/>
    <s v="Moderate: underrated regular model and regular rotation"/>
  </r>
  <r>
    <x v="9"/>
    <x v="214"/>
    <x v="17"/>
    <n v="3282.1428571428573"/>
    <n v="100.3291090786774"/>
    <x v="284"/>
    <m/>
    <s v="Moderate: fair price and regular to good rotation"/>
  </r>
  <r>
    <x v="9"/>
    <x v="214"/>
    <x v="18"/>
    <n v="4255.7407407407409"/>
    <n v="93.958216682132544"/>
    <x v="285"/>
    <m/>
    <s v="Moderate: fair price and regular to good rotation"/>
  </r>
  <r>
    <x v="9"/>
    <x v="214"/>
    <x v="19"/>
    <n v="4414.2857142857147"/>
    <n v="103.37285721467447"/>
    <x v="252"/>
    <m/>
    <s v="Moderate: fair price and regular to good rotation"/>
  </r>
  <r>
    <x v="9"/>
    <x v="214"/>
    <x v="20"/>
    <n v="5763.7631578947367"/>
    <n v="96.406992025886112"/>
    <x v="286"/>
    <m/>
    <s v="Moderate: fair price and regular to good rotation"/>
  </r>
  <r>
    <x v="9"/>
    <x v="215"/>
    <x v="2"/>
    <n v="1550"/>
    <n v="131.30227001194743"/>
    <x v="11"/>
    <m/>
    <s v="Low: not new model and bad rotation"/>
  </r>
  <r>
    <x v="9"/>
    <x v="215"/>
    <x v="12"/>
    <n v="1016.6666666666666"/>
    <n v="138.63636363636363"/>
    <x v="4"/>
    <m/>
    <s v="Low: not new model and bad rotation"/>
  </r>
  <r>
    <x v="9"/>
    <x v="215"/>
    <x v="4"/>
    <n v="1900"/>
    <n v="142.53246753246754"/>
    <x v="11"/>
    <m/>
    <s v="Low: not new model and bad rotation"/>
  </r>
  <r>
    <x v="9"/>
    <x v="215"/>
    <x v="5"/>
    <n v="800"/>
    <n v="62.434728392175202"/>
    <x v="4"/>
    <m/>
    <s v="Low: not new model and bad rotation"/>
  </r>
  <r>
    <x v="9"/>
    <x v="215"/>
    <x v="20"/>
    <n v="6550"/>
    <n v="105.29047557737577"/>
    <x v="64"/>
    <m/>
    <s v="Low: not new model and bad rotation"/>
  </r>
  <r>
    <x v="9"/>
    <x v="216"/>
    <x v="3"/>
    <n v="1113.4615384615386"/>
    <n v="98.236431564281048"/>
    <x v="13"/>
    <m/>
    <s v="Moderate: fair price and regular to good rotation"/>
  </r>
  <r>
    <x v="9"/>
    <x v="216"/>
    <x v="4"/>
    <n v="1432"/>
    <n v="93.866018887500516"/>
    <x v="87"/>
    <m/>
    <s v="Low: not new model and bad rotation"/>
  </r>
  <r>
    <x v="9"/>
    <x v="216"/>
    <x v="5"/>
    <n v="1566.949152542373"/>
    <n v="99.609714027248884"/>
    <x v="92"/>
    <m/>
    <s v="Moderate: fair price and regular to good rotation"/>
  </r>
  <r>
    <x v="9"/>
    <x v="216"/>
    <x v="14"/>
    <n v="1877.9069767441861"/>
    <n v="95.620629631234749"/>
    <x v="12"/>
    <m/>
    <s v="Moderate: fair price and regular to good rotation"/>
  </r>
  <r>
    <x v="9"/>
    <x v="216"/>
    <x v="15"/>
    <n v="2646.5163934426228"/>
    <n v="108.16828880500353"/>
    <x v="106"/>
    <m/>
    <s v="Moderate: fair price and regular to good rotation"/>
  </r>
  <r>
    <x v="9"/>
    <x v="216"/>
    <x v="16"/>
    <n v="2920.1282051282051"/>
    <n v="102.54675869766211"/>
    <x v="230"/>
    <m/>
    <s v="Moderate: fair price and regular to good rotation"/>
  </r>
  <r>
    <x v="9"/>
    <x v="216"/>
    <x v="17"/>
    <n v="3471.0344827586205"/>
    <n v="94.107986625908467"/>
    <x v="167"/>
    <m/>
    <s v="Moderate: fair price and regular to good rotation"/>
  </r>
  <r>
    <x v="9"/>
    <x v="216"/>
    <x v="18"/>
    <n v="6886.2903225806449"/>
    <n v="100.07686573288707"/>
    <x v="287"/>
    <m/>
    <s v="Moderate: fair price and regular to good rotation"/>
  </r>
  <r>
    <x v="9"/>
    <x v="216"/>
    <x v="19"/>
    <n v="7715.942028985507"/>
    <n v="102.24602776562375"/>
    <x v="162"/>
    <m/>
    <s v="Moderate: fair price and regular to good rotation"/>
  </r>
  <r>
    <x v="9"/>
    <x v="216"/>
    <x v="20"/>
    <n v="8514.3790849673205"/>
    <n v="96.076271492320629"/>
    <x v="288"/>
    <m/>
    <s v="Moderate: fair price and regular to good rotation"/>
  </r>
  <r>
    <x v="9"/>
    <x v="216"/>
    <x v="21"/>
    <n v="13343.681318681318"/>
    <n v="97.75265277422011"/>
    <x v="228"/>
    <m/>
    <s v="Moderate: fair price and regular to good rotation"/>
  </r>
  <r>
    <x v="9"/>
    <x v="216"/>
    <x v="22"/>
    <n v="15492.672413793103"/>
    <n v="97.674319169432749"/>
    <x v="289"/>
    <m/>
    <s v="Moderate: fair price and regular to good rotation"/>
  </r>
  <r>
    <x v="9"/>
    <x v="216"/>
    <x v="6"/>
    <n v="16950.343016759776"/>
    <n v="99.484681386859748"/>
    <x v="290"/>
    <m/>
    <s v="Moderate: fair price and regular to good rotation"/>
  </r>
  <r>
    <x v="9"/>
    <x v="216"/>
    <x v="7"/>
    <n v="19150.495031937546"/>
    <n v="98.718279555040709"/>
    <x v="291"/>
    <m/>
    <s v="Moderate: fair price and regular to good rotation"/>
  </r>
  <r>
    <x v="9"/>
    <x v="216"/>
    <x v="8"/>
    <n v="20662.121212121212"/>
    <n v="93.623766468099234"/>
    <x v="128"/>
    <m/>
    <s v="Moderate: fair price and regular to good rotation"/>
  </r>
  <r>
    <x v="9"/>
    <x v="217"/>
    <x v="11"/>
    <n v="550"/>
    <n v="100"/>
    <x v="31"/>
    <m/>
    <s v="Low: not new model and bad rotation"/>
  </r>
  <r>
    <x v="9"/>
    <x v="217"/>
    <x v="2"/>
    <n v="462.5"/>
    <n v="35.604838709677423"/>
    <x v="11"/>
    <m/>
    <s v="Low: not new model and bad rotation"/>
  </r>
  <r>
    <x v="9"/>
    <x v="217"/>
    <x v="12"/>
    <n v="400"/>
    <n v="53.333333333333336"/>
    <x v="31"/>
    <m/>
    <s v="Low: not new model and bad rotation"/>
  </r>
  <r>
    <x v="9"/>
    <x v="218"/>
    <x v="12"/>
    <n v="412.5"/>
    <n v="48.174872665534807"/>
    <x v="11"/>
    <m/>
    <s v="Low: not new model and bad rotation"/>
  </r>
  <r>
    <x v="9"/>
    <x v="219"/>
    <x v="12"/>
    <n v="400"/>
    <n v="59.340659340659343"/>
    <x v="11"/>
    <m/>
    <s v="Low: not new model and bad rotation"/>
  </r>
  <r>
    <x v="9"/>
    <x v="219"/>
    <x v="3"/>
    <n v="930"/>
    <n v="113.31155774900859"/>
    <x v="1"/>
    <m/>
    <s v="Low: not new model and bad rotation"/>
  </r>
  <r>
    <x v="9"/>
    <x v="219"/>
    <x v="4"/>
    <n v="1300"/>
    <n v="128.67717849415527"/>
    <x v="98"/>
    <m/>
    <s v="Low: not new model and bad rotation"/>
  </r>
  <r>
    <x v="9"/>
    <x v="219"/>
    <x v="5"/>
    <n v="700"/>
    <n v="77.777777777777786"/>
    <x v="31"/>
    <m/>
    <s v="Low: not new model and bad rotation"/>
  </r>
  <r>
    <x v="10"/>
    <x v="220"/>
    <x v="3"/>
    <n v="450"/>
    <n v="93.15789473684211"/>
    <x v="11"/>
    <m/>
    <s v="Low: not new model and bad rotation"/>
  </r>
  <r>
    <x v="11"/>
    <x v="221"/>
    <x v="18"/>
    <n v="4070.9595959595958"/>
    <n v="97.213589278544291"/>
    <x v="292"/>
    <m/>
    <s v="Moderate: fair price and regular to good rotation"/>
  </r>
  <r>
    <x v="11"/>
    <x v="221"/>
    <x v="19"/>
    <n v="5161.5384615384619"/>
    <n v="97.662279054693613"/>
    <x v="133"/>
    <m/>
    <s v="Moderate: fair price and regular to good rotation"/>
  </r>
  <r>
    <x v="11"/>
    <x v="221"/>
    <x v="20"/>
    <n v="6115.4135338345868"/>
    <n v="95.841778681195649"/>
    <x v="293"/>
    <m/>
    <s v="Moderate: fair price and regular to good rotation"/>
  </r>
  <r>
    <x v="11"/>
    <x v="221"/>
    <x v="21"/>
    <n v="7627.2435897435898"/>
    <n v="95.822514820033689"/>
    <x v="294"/>
    <m/>
    <s v="Moderate: fair price and regular to good rotation"/>
  </r>
  <r>
    <x v="11"/>
    <x v="221"/>
    <x v="22"/>
    <n v="8329.4511999999995"/>
    <n v="97.899992574656551"/>
    <x v="295"/>
    <m/>
    <s v="Moderate: fair price and regular to good rotation"/>
  </r>
  <r>
    <x v="11"/>
    <x v="221"/>
    <x v="6"/>
    <n v="10067.985824742267"/>
    <n v="98.414196659352442"/>
    <x v="296"/>
    <m/>
    <s v="Moderate: fair price and regular to good rotation"/>
  </r>
  <r>
    <x v="11"/>
    <x v="221"/>
    <x v="7"/>
    <n v="11722.098475967176"/>
    <n v="97.980691957082371"/>
    <x v="297"/>
    <m/>
    <s v="Moderate: fair price and regular to good rotation"/>
  </r>
  <r>
    <x v="11"/>
    <x v="222"/>
    <x v="3"/>
    <n v="1500"/>
    <n v="96.774193548387103"/>
    <x v="31"/>
    <m/>
    <s v="Low: not new model and bad rotation"/>
  </r>
  <r>
    <x v="11"/>
    <x v="222"/>
    <x v="4"/>
    <n v="2883.3333333333335"/>
    <n v="153.58602749907098"/>
    <x v="4"/>
    <m/>
    <s v="Low: not new model and bad rotation"/>
  </r>
  <r>
    <x v="11"/>
    <x v="222"/>
    <x v="5"/>
    <n v="2500"/>
    <n v="133.33333333333331"/>
    <x v="31"/>
    <m/>
    <s v="Low: not new model and bad rotation"/>
  </r>
  <r>
    <x v="11"/>
    <x v="223"/>
    <x v="17"/>
    <n v="3324.6013667425968"/>
    <n v="97.873134427697863"/>
    <x v="298"/>
    <m/>
    <s v="Moderate: fair price and regular to good rotation"/>
  </r>
  <r>
    <x v="11"/>
    <x v="223"/>
    <x v="18"/>
    <n v="3974.6402877697842"/>
    <n v="98.348459507219403"/>
    <x v="299"/>
    <m/>
    <s v="Moderate: fair price and regular to good rotation"/>
  </r>
  <r>
    <x v="11"/>
    <x v="223"/>
    <x v="19"/>
    <n v="4613.5714285714284"/>
    <n v="96.513107413098254"/>
    <x v="300"/>
    <m/>
    <s v="Moderate: fair price and regular to good rotation"/>
  </r>
  <r>
    <x v="11"/>
    <x v="223"/>
    <x v="20"/>
    <n v="5921.6321243523316"/>
    <n v="95.820995018414777"/>
    <x v="301"/>
    <m/>
    <s v="Moderate: fair price and regular to good rotation"/>
  </r>
  <r>
    <x v="11"/>
    <x v="223"/>
    <x v="21"/>
    <n v="7812.5"/>
    <n v="95.396089196462512"/>
    <x v="174"/>
    <m/>
    <s v="Moderate: fair price and regular to good rotation"/>
  </r>
  <r>
    <x v="11"/>
    <x v="223"/>
    <x v="22"/>
    <n v="8779.8507462686575"/>
    <n v="97.004336846217328"/>
    <x v="42"/>
    <m/>
    <s v="Moderate: fair price and regular to good rotation"/>
  </r>
  <r>
    <x v="11"/>
    <x v="224"/>
    <x v="1"/>
    <n v="500"/>
    <n v="100"/>
    <x v="31"/>
    <m/>
    <s v="Low: not new model and bad rotation"/>
  </r>
  <r>
    <x v="11"/>
    <x v="224"/>
    <x v="2"/>
    <n v="550"/>
    <n v="187.96992481203006"/>
    <x v="11"/>
    <m/>
    <s v="Low: not new model and bad rotation"/>
  </r>
  <r>
    <x v="11"/>
    <x v="224"/>
    <x v="12"/>
    <n v="600"/>
    <n v="92.307692307692307"/>
    <x v="31"/>
    <m/>
    <s v="Low: not new model and bad rotation"/>
  </r>
  <r>
    <x v="11"/>
    <x v="224"/>
    <x v="3"/>
    <n v="703.57142857142856"/>
    <n v="85.342091590495116"/>
    <x v="34"/>
    <m/>
    <s v="Low: not new model and bad rotation"/>
  </r>
  <r>
    <x v="11"/>
    <x v="224"/>
    <x v="4"/>
    <n v="1078.125"/>
    <n v="108.54768611109398"/>
    <x v="89"/>
    <m/>
    <s v="Low: not new model and bad rotation"/>
  </r>
  <r>
    <x v="11"/>
    <x v="224"/>
    <x v="14"/>
    <n v="1175"/>
    <n v="77.780290415099103"/>
    <x v="34"/>
    <m/>
    <s v="Low: not new model and bad rotation"/>
  </r>
  <r>
    <x v="11"/>
    <x v="224"/>
    <x v="15"/>
    <n v="1606.7307692307693"/>
    <n v="113.9406080948024"/>
    <x v="13"/>
    <m/>
    <s v="Low: overrated regular model (not new) with regular rotation"/>
  </r>
  <r>
    <x v="11"/>
    <x v="224"/>
    <x v="16"/>
    <n v="2067.0454545454545"/>
    <n v="93.580808446377347"/>
    <x v="128"/>
    <m/>
    <s v="Moderate: fair price and regular to good rotation"/>
  </r>
  <r>
    <x v="11"/>
    <x v="224"/>
    <x v="17"/>
    <n v="2391.8103448275861"/>
    <n v="94.956174877188374"/>
    <x v="54"/>
    <m/>
    <s v="Moderate: fair price and regular to good rotation"/>
  </r>
  <r>
    <x v="11"/>
    <x v="224"/>
    <x v="20"/>
    <n v="6433.333333333333"/>
    <n v="106.17386027258586"/>
    <x v="4"/>
    <m/>
    <s v="Low: not new model and bad rotation"/>
  </r>
  <r>
    <x v="11"/>
    <x v="225"/>
    <x v="18"/>
    <n v="23936.363636363636"/>
    <n v="97.847524059266803"/>
    <x v="30"/>
    <m/>
    <s v="Low: not new model and bad rotation"/>
  </r>
  <r>
    <x v="11"/>
    <x v="225"/>
    <x v="19"/>
    <n v="17943.333333333332"/>
    <n v="98.844864132228494"/>
    <x v="136"/>
    <m/>
    <s v="Moderate: fair price and regular to good rotation"/>
  </r>
  <r>
    <x v="11"/>
    <x v="225"/>
    <x v="20"/>
    <n v="17654.545454545456"/>
    <n v="98.367473575234939"/>
    <x v="302"/>
    <m/>
    <s v="Moderate: fair price and regular to good rotation"/>
  </r>
  <r>
    <x v="11"/>
    <x v="225"/>
    <x v="21"/>
    <n v="21222.619047619046"/>
    <n v="98.387876646342718"/>
    <x v="93"/>
    <m/>
    <s v="Moderate: fair price and regular to good rotation"/>
  </r>
  <r>
    <x v="11"/>
    <x v="225"/>
    <x v="22"/>
    <n v="21661.645502645504"/>
    <n v="100.02556892523819"/>
    <x v="102"/>
    <m/>
    <s v="Moderate: fair price and regular to good rotation"/>
  </r>
  <r>
    <x v="11"/>
    <x v="225"/>
    <x v="6"/>
    <n v="21119.093851132686"/>
    <n v="99.082345083465768"/>
    <x v="242"/>
    <m/>
    <s v="Moderate: fair price and regular to good rotation"/>
  </r>
  <r>
    <x v="11"/>
    <x v="225"/>
    <x v="7"/>
    <n v="22146.54605263158"/>
    <n v="98.175704718215172"/>
    <x v="303"/>
    <m/>
    <s v="Moderate: fair price and regular to good rotation"/>
  </r>
  <r>
    <x v="11"/>
    <x v="225"/>
    <x v="8"/>
    <n v="25873.333333333332"/>
    <n v="96.828999638159019"/>
    <x v="38"/>
    <m/>
    <s v="Moderate: fair price and regular to good rotation"/>
  </r>
  <r>
    <x v="11"/>
    <x v="226"/>
    <x v="16"/>
    <n v="6570.2319587628863"/>
    <n v="94.492529738675245"/>
    <x v="304"/>
    <m/>
    <s v="Moderate: fair price and regular to good rotation"/>
  </r>
  <r>
    <x v="11"/>
    <x v="226"/>
    <x v="17"/>
    <n v="6195.6464379947229"/>
    <n v="96.121304078425482"/>
    <x v="305"/>
    <m/>
    <s v="Moderate: fair price and regular to good rotation"/>
  </r>
  <r>
    <x v="11"/>
    <x v="226"/>
    <x v="18"/>
    <n v="7034.2892768079801"/>
    <n v="96.727188433065862"/>
    <x v="306"/>
    <m/>
    <s v="Moderate: fair price and regular to good rotation"/>
  </r>
  <r>
    <x v="11"/>
    <x v="226"/>
    <x v="19"/>
    <n v="7908.0275229357794"/>
    <n v="94.307162466974788"/>
    <x v="307"/>
    <m/>
    <s v="Moderate: fair price and regular to good rotation"/>
  </r>
  <r>
    <x v="11"/>
    <x v="226"/>
    <x v="20"/>
    <n v="9066.7450271247744"/>
    <n v="96.869947288169712"/>
    <x v="308"/>
    <m/>
    <s v="Moderate: fair price and regular to good rotation"/>
  </r>
  <r>
    <x v="11"/>
    <x v="226"/>
    <x v="21"/>
    <n v="13987.073170731708"/>
    <n v="98.109903218605965"/>
    <x v="309"/>
    <m/>
    <s v="Moderate: fair price and regular to good rotation"/>
  </r>
  <r>
    <x v="11"/>
    <x v="226"/>
    <x v="22"/>
    <n v="15473.626373626374"/>
    <n v="99.419896798775056"/>
    <x v="310"/>
    <m/>
    <s v="Moderate: fair price and regular to good rotation"/>
  </r>
  <r>
    <x v="11"/>
    <x v="226"/>
    <x v="6"/>
    <n v="17339.939062500001"/>
    <n v="100.17421840719933"/>
    <x v="311"/>
    <m/>
    <s v="Moderate: fair price and regular to good rotation"/>
  </r>
  <r>
    <x v="11"/>
    <x v="226"/>
    <x v="7"/>
    <n v="18393.068592057763"/>
    <n v="98.683997049376728"/>
    <x v="312"/>
    <m/>
    <s v="Moderate: fair price and regular to good rotation"/>
  </r>
  <r>
    <x v="11"/>
    <x v="226"/>
    <x v="8"/>
    <n v="21558.695652173912"/>
    <n v="88.582660925865341"/>
    <x v="100"/>
    <m/>
    <s v="Critic: well priced/underrated and new, but bad rotation"/>
  </r>
  <r>
    <x v="11"/>
    <x v="227"/>
    <x v="10"/>
    <n v="600"/>
    <n v="58.536585365853654"/>
    <x v="31"/>
    <m/>
    <s v="Low: not new model and bad rotation"/>
  </r>
  <r>
    <x v="11"/>
    <x v="227"/>
    <x v="0"/>
    <n v="1216.6666666666667"/>
    <n v="144.55314411311733"/>
    <x v="98"/>
    <m/>
    <s v="Low: not new model and bad rotation"/>
  </r>
  <r>
    <x v="11"/>
    <x v="227"/>
    <x v="1"/>
    <n v="1050"/>
    <n v="75"/>
    <x v="31"/>
    <m/>
    <s v="Low: not new model and bad rotation"/>
  </r>
  <r>
    <x v="11"/>
    <x v="227"/>
    <x v="2"/>
    <n v="1757.1428571428571"/>
    <n v="144.08800513690298"/>
    <x v="32"/>
    <m/>
    <s v="Low: not new model and bad rotation"/>
  </r>
  <r>
    <x v="11"/>
    <x v="227"/>
    <x v="12"/>
    <n v="1630"/>
    <n v="99.688889302933234"/>
    <x v="33"/>
    <m/>
    <s v="Low: not new model and bad rotation"/>
  </r>
  <r>
    <x v="11"/>
    <x v="227"/>
    <x v="3"/>
    <n v="2481.25"/>
    <n v="103.95697556642463"/>
    <x v="66"/>
    <m/>
    <s v="Moderate: fair price and regular to good rotation"/>
  </r>
  <r>
    <x v="11"/>
    <x v="227"/>
    <x v="4"/>
    <n v="2636.6279069767443"/>
    <n v="105.62829959014223"/>
    <x v="12"/>
    <m/>
    <s v="Moderate: fair price and regular to good rotation"/>
  </r>
  <r>
    <x v="11"/>
    <x v="227"/>
    <x v="5"/>
    <n v="3224.3055555555557"/>
    <n v="97.546583576605215"/>
    <x v="3"/>
    <m/>
    <s v="Moderate: fair price and regular to good rotation"/>
  </r>
  <r>
    <x v="11"/>
    <x v="227"/>
    <x v="14"/>
    <n v="3620.7692307692309"/>
    <n v="96.758480956130768"/>
    <x v="56"/>
    <m/>
    <s v="Moderate: fair price and regular to good rotation"/>
  </r>
  <r>
    <x v="11"/>
    <x v="227"/>
    <x v="15"/>
    <n v="5622.9457364341088"/>
    <n v="100.24310598546488"/>
    <x v="124"/>
    <m/>
    <s v="Moderate: fair price and regular to good rotation"/>
  </r>
  <r>
    <x v="11"/>
    <x v="227"/>
    <x v="16"/>
    <n v="6682.2580645161288"/>
    <n v="96.30129994219125"/>
    <x v="95"/>
    <m/>
    <s v="Moderate: fair price and regular to good rotation"/>
  </r>
  <r>
    <x v="11"/>
    <x v="227"/>
    <x v="17"/>
    <n v="8213.4920634920636"/>
    <n v="97.0278659614318"/>
    <x v="25"/>
    <m/>
    <s v="Moderate: fair price and regular to good rotation"/>
  </r>
  <r>
    <x v="11"/>
    <x v="227"/>
    <x v="18"/>
    <n v="9302.7777777777774"/>
    <n v="100.23111827445908"/>
    <x v="3"/>
    <m/>
    <s v="Moderate: fair price and regular to good rotation"/>
  </r>
  <r>
    <x v="11"/>
    <x v="227"/>
    <x v="19"/>
    <n v="7200"/>
    <n v="113.8733621624923"/>
    <x v="4"/>
    <m/>
    <s v="Low: not new model and bad rotation"/>
  </r>
  <r>
    <x v="11"/>
    <x v="227"/>
    <x v="20"/>
    <n v="10733.333333333334"/>
    <n v="95.481998726358242"/>
    <x v="98"/>
    <m/>
    <s v="Low: not new model and bad rotation"/>
  </r>
  <r>
    <x v="11"/>
    <x v="228"/>
    <x v="6"/>
    <n v="11227.855437665783"/>
    <n v="98.405812982658929"/>
    <x v="313"/>
    <m/>
    <s v="Moderate: fair price and regular to good rotation"/>
  </r>
  <r>
    <x v="11"/>
    <x v="228"/>
    <x v="7"/>
    <n v="13129.368932038835"/>
    <n v="98.75675465596855"/>
    <x v="314"/>
    <m/>
    <s v="Moderate: fair price and regular to good rotation"/>
  </r>
  <r>
    <x v="11"/>
    <x v="228"/>
    <x v="8"/>
    <n v="12206.666666666666"/>
    <n v="87.593841285588908"/>
    <x v="53"/>
    <m/>
    <s v="Moderate: underrated new model with regular rotation"/>
  </r>
  <r>
    <x v="11"/>
    <x v="229"/>
    <x v="1"/>
    <n v="720"/>
    <n v="89.659073655098339"/>
    <x v="1"/>
    <m/>
    <s v="Low: not new model and bad rotation"/>
  </r>
  <r>
    <x v="11"/>
    <x v="229"/>
    <x v="2"/>
    <n v="719.59459459459458"/>
    <n v="131.98475841458341"/>
    <x v="97"/>
    <m/>
    <s v="Low: overrated regular model (not new) with regular rotation"/>
  </r>
  <r>
    <x v="11"/>
    <x v="229"/>
    <x v="12"/>
    <n v="1005"/>
    <n v="130.77209235143681"/>
    <x v="64"/>
    <m/>
    <s v="Low: not new model and bad rotation"/>
  </r>
  <r>
    <x v="11"/>
    <x v="229"/>
    <x v="3"/>
    <n v="1015.2173913043479"/>
    <n v="94.3335178231805"/>
    <x v="100"/>
    <m/>
    <s v="Low: not new model and bad rotation"/>
  </r>
  <r>
    <x v="11"/>
    <x v="229"/>
    <x v="4"/>
    <n v="1285.6666666666667"/>
    <n v="97.944536493291196"/>
    <x v="180"/>
    <m/>
    <s v="Moderate: fair price and regular to good rotation"/>
  </r>
  <r>
    <x v="11"/>
    <x v="229"/>
    <x v="5"/>
    <n v="1702.5280898876404"/>
    <n v="95.372123913476585"/>
    <x v="91"/>
    <m/>
    <s v="Moderate: fair price and regular to good rotation"/>
  </r>
  <r>
    <x v="11"/>
    <x v="229"/>
    <x v="14"/>
    <n v="2685.5421686746986"/>
    <n v="87.906626527896435"/>
    <x v="315"/>
    <m/>
    <s v="High: underrated, not too new but good rotation"/>
  </r>
  <r>
    <x v="11"/>
    <x v="229"/>
    <x v="15"/>
    <n v="3332.0796460176989"/>
    <n v="92.932985770782423"/>
    <x v="165"/>
    <m/>
    <s v="Moderate: fair price and regular to good rotation"/>
  </r>
  <r>
    <x v="11"/>
    <x v="229"/>
    <x v="16"/>
    <n v="4092.8205128205127"/>
    <n v="99.850988807829253"/>
    <x v="230"/>
    <m/>
    <s v="Moderate: fair price and regular to good rotation"/>
  </r>
  <r>
    <x v="11"/>
    <x v="229"/>
    <x v="17"/>
    <n v="5466"/>
    <n v="95.584061674448364"/>
    <x v="123"/>
    <m/>
    <s v="Moderate: fair price and regular to good rotation"/>
  </r>
  <r>
    <x v="11"/>
    <x v="229"/>
    <x v="18"/>
    <n v="6625.9259259259261"/>
    <n v="97.988719530549474"/>
    <x v="62"/>
    <m/>
    <s v="Moderate: fair price and regular to good rotation"/>
  </r>
  <r>
    <x v="11"/>
    <x v="229"/>
    <x v="19"/>
    <n v="7150"/>
    <n v="98.057955598008562"/>
    <x v="99"/>
    <m/>
    <s v="Low: not new model and bad rotation"/>
  </r>
  <r>
    <x v="11"/>
    <x v="229"/>
    <x v="21"/>
    <n v="19539.708029197081"/>
    <n v="99.095674857183425"/>
    <x v="316"/>
    <m/>
    <s v="Moderate: fair price and regular to good rotation"/>
  </r>
  <r>
    <x v="11"/>
    <x v="229"/>
    <x v="22"/>
    <n v="21671.067415730337"/>
    <n v="98.870465936697002"/>
    <x v="94"/>
    <m/>
    <s v="Moderate: fair price and regular to good rotation"/>
  </r>
  <r>
    <x v="11"/>
    <x v="229"/>
    <x v="6"/>
    <n v="24515.748936170214"/>
    <n v="98.702283798508859"/>
    <x v="317"/>
    <m/>
    <s v="Moderate: fair price and regular to good rotation"/>
  </r>
  <r>
    <x v="11"/>
    <x v="229"/>
    <x v="7"/>
    <n v="30628.318584070796"/>
    <n v="99.282437432414383"/>
    <x v="318"/>
    <m/>
    <s v="Moderate: fair price and regular to good rotation"/>
  </r>
  <r>
    <x v="11"/>
    <x v="229"/>
    <x v="8"/>
    <n v="36333.333333333336"/>
    <n v="100.94748661742166"/>
    <x v="4"/>
    <m/>
    <s v="Critic: well priced/underrated and new, but bad rotation"/>
  </r>
  <r>
    <x v="11"/>
    <x v="230"/>
    <x v="0"/>
    <n v="550"/>
    <n v="88"/>
    <x v="31"/>
    <m/>
    <s v="Low: not new model and bad rotation"/>
  </r>
  <r>
    <x v="11"/>
    <x v="230"/>
    <x v="7"/>
    <n v="20996.774193548386"/>
    <n v="103.34171230181499"/>
    <x v="88"/>
    <m/>
    <s v="Moderate: fair price and regular to good rotation"/>
  </r>
  <r>
    <x v="11"/>
    <x v="208"/>
    <x v="11"/>
    <n v="366.66666666666669"/>
    <n v="44.001831501831504"/>
    <x v="4"/>
    <m/>
    <s v="Low: not new model and bad rotation"/>
  </r>
  <r>
    <x v="11"/>
    <x v="208"/>
    <x v="0"/>
    <n v="525"/>
    <n v="90.873015873015873"/>
    <x v="11"/>
    <m/>
    <s v="Low: not new model and bad rotation"/>
  </r>
  <r>
    <x v="11"/>
    <x v="208"/>
    <x v="1"/>
    <n v="350"/>
    <n v="58.585043988269796"/>
    <x v="9"/>
    <m/>
    <s v="Low: not new model and bad rotation"/>
  </r>
  <r>
    <x v="11"/>
    <x v="208"/>
    <x v="2"/>
    <n v="495"/>
    <n v="100.39240759240759"/>
    <x v="1"/>
    <m/>
    <s v="Low: not new model and bad rotation"/>
  </r>
  <r>
    <x v="11"/>
    <x v="208"/>
    <x v="12"/>
    <n v="1800"/>
    <n v="211.76470588235296"/>
    <x v="31"/>
    <m/>
    <s v="Low: not new model and bad rotation"/>
  </r>
  <r>
    <x v="11"/>
    <x v="208"/>
    <x v="5"/>
    <n v="1140.625"/>
    <n v="64.916882103479594"/>
    <x v="99"/>
    <m/>
    <s v="Low: not new model and bad rotation"/>
  </r>
  <r>
    <x v="11"/>
    <x v="208"/>
    <x v="16"/>
    <n v="2750"/>
    <n v="84.408466143856984"/>
    <x v="11"/>
    <m/>
    <s v="Low: not new model and bad rotation"/>
  </r>
  <r>
    <x v="11"/>
    <x v="208"/>
    <x v="17"/>
    <n v="2725"/>
    <n v="98.83379348991825"/>
    <x v="9"/>
    <m/>
    <s v="Low: not new model and bad rotation"/>
  </r>
  <r>
    <x v="11"/>
    <x v="208"/>
    <x v="18"/>
    <n v="4409.375"/>
    <n v="94.803278200718836"/>
    <x v="89"/>
    <m/>
    <s v="Low: not new model and bad rotation"/>
  </r>
  <r>
    <x v="11"/>
    <x v="208"/>
    <x v="7"/>
    <n v="22812.5"/>
    <n v="110.13298310567308"/>
    <x v="9"/>
    <m/>
    <s v="Low: overrated new model with bad rotation"/>
  </r>
  <r>
    <x v="11"/>
    <x v="231"/>
    <x v="3"/>
    <n v="998.02631578947364"/>
    <n v="81.783609896707858"/>
    <x v="319"/>
    <m/>
    <s v="Moderate: underrated regular model and regular rotation"/>
  </r>
  <r>
    <x v="11"/>
    <x v="231"/>
    <x v="4"/>
    <n v="1219.0625"/>
    <n v="99.630219294768068"/>
    <x v="24"/>
    <m/>
    <s v="Moderate: fair price and regular to good rotation"/>
  </r>
  <r>
    <x v="11"/>
    <x v="231"/>
    <x v="5"/>
    <n v="1193.9024390243903"/>
    <n v="124.75389670451071"/>
    <x v="170"/>
    <m/>
    <s v="Low: overrated regular model (not new) with regular rotation"/>
  </r>
  <r>
    <x v="11"/>
    <x v="231"/>
    <x v="14"/>
    <n v="1510.8108108108108"/>
    <n v="87.598225054264589"/>
    <x v="97"/>
    <m/>
    <s v="Moderate: underrated regular model and regular rotation"/>
  </r>
  <r>
    <x v="11"/>
    <x v="231"/>
    <x v="15"/>
    <n v="1980.5785123966941"/>
    <n v="106.58995301642273"/>
    <x v="198"/>
    <m/>
    <s v="Moderate: fair price and regular to good rotation"/>
  </r>
  <r>
    <x v="11"/>
    <x v="231"/>
    <x v="16"/>
    <n v="2501.1834319526629"/>
    <n v="94.557434729394245"/>
    <x v="134"/>
    <m/>
    <s v="Moderate: fair price and regular to good rotation"/>
  </r>
  <r>
    <x v="11"/>
    <x v="231"/>
    <x v="17"/>
    <n v="3400"/>
    <n v="100.03300396424223"/>
    <x v="134"/>
    <m/>
    <s v="Moderate: fair price and regular to good rotation"/>
  </r>
  <r>
    <x v="11"/>
    <x v="231"/>
    <x v="18"/>
    <n v="5608.5294117647063"/>
    <n v="98.397045945104765"/>
    <x v="320"/>
    <m/>
    <s v="Moderate: fair price and regular to good rotation"/>
  </r>
  <r>
    <x v="11"/>
    <x v="231"/>
    <x v="19"/>
    <n v="5539.583333333333"/>
    <n v="97.919205204495881"/>
    <x v="70"/>
    <m/>
    <s v="Moderate: fair price and regular to good rotation"/>
  </r>
  <r>
    <x v="11"/>
    <x v="231"/>
    <x v="20"/>
    <n v="7039.1719745222927"/>
    <n v="97.968773195313233"/>
    <x v="321"/>
    <m/>
    <s v="Moderate: fair price and regular to good rotation"/>
  </r>
  <r>
    <x v="11"/>
    <x v="231"/>
    <x v="21"/>
    <n v="8757.1568627450979"/>
    <n v="98.814680392185522"/>
    <x v="322"/>
    <m/>
    <s v="Moderate: fair price and regular to good rotation"/>
  </r>
  <r>
    <x v="11"/>
    <x v="231"/>
    <x v="22"/>
    <n v="9671.1794258373211"/>
    <n v="99.378012280190703"/>
    <x v="323"/>
    <m/>
    <s v="Moderate: fair price and regular to good rotation"/>
  </r>
  <r>
    <x v="11"/>
    <x v="231"/>
    <x v="6"/>
    <n v="11839.152649769585"/>
    <n v="98.996840942938448"/>
    <x v="324"/>
    <m/>
    <s v="Moderate: fair price and regular to good rotation"/>
  </r>
  <r>
    <x v="11"/>
    <x v="231"/>
    <x v="7"/>
    <n v="17073.355339805825"/>
    <n v="99.409551742690084"/>
    <x v="325"/>
    <m/>
    <s v="Moderate: fair price and regular to good rotation"/>
  </r>
  <r>
    <x v="11"/>
    <x v="231"/>
    <x v="8"/>
    <n v="20563.513513513513"/>
    <n v="97.807057295871985"/>
    <x v="131"/>
    <m/>
    <s v="Moderate: fair price and regular to good rotation"/>
  </r>
  <r>
    <x v="11"/>
    <x v="232"/>
    <x v="11"/>
    <n v="250"/>
    <n v="83.333333333333343"/>
    <x v="31"/>
    <m/>
    <s v="Low: not new model and bad rotation"/>
  </r>
  <r>
    <x v="11"/>
    <x v="232"/>
    <x v="0"/>
    <n v="350"/>
    <n v="69.323671497584542"/>
    <x v="11"/>
    <m/>
    <s v="Low: not new model and bad rotation"/>
  </r>
  <r>
    <x v="11"/>
    <x v="232"/>
    <x v="1"/>
    <n v="456.25"/>
    <n v="74.481074481074486"/>
    <x v="9"/>
    <m/>
    <s v="Low: not new model and bad rotation"/>
  </r>
  <r>
    <x v="11"/>
    <x v="232"/>
    <x v="2"/>
    <n v="440"/>
    <n v="111.20199129487055"/>
    <x v="33"/>
    <m/>
    <s v="Low: not new model and bad rotation"/>
  </r>
  <r>
    <x v="11"/>
    <x v="232"/>
    <x v="12"/>
    <n v="451.92307692307691"/>
    <n v="64.373915294967929"/>
    <x v="2"/>
    <m/>
    <s v="Low: not new model and bad rotation"/>
  </r>
  <r>
    <x v="11"/>
    <x v="232"/>
    <x v="3"/>
    <n v="655.35714285714289"/>
    <n v="85.54207243354702"/>
    <x v="34"/>
    <m/>
    <s v="Low: not new model and bad rotation"/>
  </r>
  <r>
    <x v="11"/>
    <x v="232"/>
    <x v="4"/>
    <n v="701.19047619047615"/>
    <n v="91.766033802056356"/>
    <x v="60"/>
    <m/>
    <s v="Low: not new model and bad rotation"/>
  </r>
  <r>
    <x v="11"/>
    <x v="232"/>
    <x v="5"/>
    <n v="710"/>
    <n v="163.35534238506906"/>
    <x v="33"/>
    <m/>
    <s v="Low: not new model and bad rotation"/>
  </r>
  <r>
    <x v="11"/>
    <x v="232"/>
    <x v="14"/>
    <n v="740"/>
    <n v="80.237942489731267"/>
    <x v="38"/>
    <m/>
    <s v="Moderate: underrated regular model and regular rotation"/>
  </r>
  <r>
    <x v="11"/>
    <x v="233"/>
    <x v="19"/>
    <n v="6598.5159817351596"/>
    <n v="97.023025334954767"/>
    <x v="326"/>
    <m/>
    <s v="Moderate: fair price and regular to good rotation"/>
  </r>
  <r>
    <x v="11"/>
    <x v="233"/>
    <x v="20"/>
    <n v="8112.1348314606739"/>
    <n v="95.884636118513285"/>
    <x v="327"/>
    <m/>
    <s v="Moderate: fair price and regular to good rotation"/>
  </r>
  <r>
    <x v="11"/>
    <x v="233"/>
    <x v="21"/>
    <n v="10249.337748344371"/>
    <n v="97.005383671993854"/>
    <x v="328"/>
    <m/>
    <s v="Moderate: fair price and regular to good rotation"/>
  </r>
  <r>
    <x v="11"/>
    <x v="233"/>
    <x v="22"/>
    <n v="11791.646900269541"/>
    <n v="98.788299174569644"/>
    <x v="329"/>
    <m/>
    <s v="Moderate: fair price and regular to good rotation"/>
  </r>
  <r>
    <x v="11"/>
    <x v="233"/>
    <x v="6"/>
    <n v="13933.725913621263"/>
    <n v="98.97104931500796"/>
    <x v="330"/>
    <m/>
    <s v="Moderate: fair price and regular to good rotation"/>
  </r>
  <r>
    <x v="11"/>
    <x v="233"/>
    <x v="7"/>
    <n v="16629.232283464567"/>
    <n v="98.663126947387667"/>
    <x v="331"/>
    <m/>
    <s v="Moderate: fair price and regular to good rotation"/>
  </r>
  <r>
    <x v="11"/>
    <x v="233"/>
    <x v="8"/>
    <n v="19320.535714285714"/>
    <n v="97.844744297331417"/>
    <x v="83"/>
    <m/>
    <s v="Moderate: fair price and regular to good rotation"/>
  </r>
  <r>
    <x v="11"/>
    <x v="234"/>
    <x v="15"/>
    <n v="3688.8461538461538"/>
    <n v="89.060820272563248"/>
    <x v="138"/>
    <m/>
    <s v="High: underrated, not too new but good rotation"/>
  </r>
  <r>
    <x v="11"/>
    <x v="234"/>
    <x v="16"/>
    <n v="4552.604166666667"/>
    <n v="93.978782516525101"/>
    <x v="15"/>
    <m/>
    <s v="Moderate: fair price and regular to good rotation"/>
  </r>
  <r>
    <x v="11"/>
    <x v="234"/>
    <x v="17"/>
    <n v="4295.9595959595963"/>
    <n v="93.269836141811112"/>
    <x v="173"/>
    <m/>
    <s v="Moderate: fair price and regular to good rotation"/>
  </r>
  <r>
    <x v="11"/>
    <x v="234"/>
    <x v="18"/>
    <n v="4648.2758620689656"/>
    <n v="96.939906931907998"/>
    <x v="54"/>
    <m/>
    <s v="Moderate: fair price and regular to good rotation"/>
  </r>
  <r>
    <x v="11"/>
    <x v="235"/>
    <x v="0"/>
    <n v="350"/>
    <n v="70"/>
    <x v="31"/>
    <m/>
    <s v="Low: not new model and bad rotation"/>
  </r>
  <r>
    <x v="11"/>
    <x v="235"/>
    <x v="4"/>
    <n v="827.27272727272725"/>
    <n v="93.903855444266625"/>
    <x v="63"/>
    <m/>
    <s v="Low: not new model and bad rotation"/>
  </r>
  <r>
    <x v="11"/>
    <x v="235"/>
    <x v="5"/>
    <n v="1351.3888888888889"/>
    <n v="96.301360093789981"/>
    <x v="3"/>
    <m/>
    <s v="Moderate: fair price and regular to good rotation"/>
  </r>
  <r>
    <x v="11"/>
    <x v="235"/>
    <x v="14"/>
    <n v="1612.878787878788"/>
    <n v="101.79443897722939"/>
    <x v="128"/>
    <m/>
    <s v="Moderate: fair price and regular to good rotation"/>
  </r>
  <r>
    <x v="11"/>
    <x v="235"/>
    <x v="15"/>
    <n v="1550.7425742574258"/>
    <n v="110.70364197601126"/>
    <x v="6"/>
    <m/>
    <s v="Top Tier: premium vehicules that tend to be sold above market prices"/>
  </r>
  <r>
    <x v="11"/>
    <x v="236"/>
    <x v="17"/>
    <n v="6712.7232142857147"/>
    <n v="99.690820057206807"/>
    <x v="267"/>
    <m/>
    <s v="Moderate: fair price and regular to good rotation"/>
  </r>
  <r>
    <x v="11"/>
    <x v="236"/>
    <x v="18"/>
    <n v="7783.333333333333"/>
    <n v="98.280322545350529"/>
    <x v="104"/>
    <m/>
    <s v="Moderate: fair price and regular to good rotation"/>
  </r>
  <r>
    <x v="11"/>
    <x v="236"/>
    <x v="19"/>
    <n v="8803.8461538461543"/>
    <n v="106.71471370391515"/>
    <x v="90"/>
    <m/>
    <s v="Moderate: fair price and regular to good rotation"/>
  </r>
  <r>
    <x v="11"/>
    <x v="236"/>
    <x v="20"/>
    <n v="10091.666666666666"/>
    <n v="99.263209144240008"/>
    <x v="26"/>
    <m/>
    <s v="Moderate: fair price and regular to good rotation"/>
  </r>
  <r>
    <x v="11"/>
    <x v="236"/>
    <x v="21"/>
    <n v="12185.757575757576"/>
    <n v="98.66355445013005"/>
    <x v="260"/>
    <m/>
    <s v="Moderate: fair price and regular to good rotation"/>
  </r>
  <r>
    <x v="11"/>
    <x v="237"/>
    <x v="11"/>
    <n v="875"/>
    <n v="75.181159420289845"/>
    <x v="11"/>
    <m/>
    <s v="Low: not new model and bad rotation"/>
  </r>
  <r>
    <x v="11"/>
    <x v="237"/>
    <x v="0"/>
    <n v="2600"/>
    <n v="47.706422018348626"/>
    <x v="31"/>
    <m/>
    <s v="Low: not new model and bad rotation"/>
  </r>
  <r>
    <x v="11"/>
    <x v="237"/>
    <x v="1"/>
    <n v="1600"/>
    <n v="117.35241502683363"/>
    <x v="11"/>
    <m/>
    <s v="Low: not new model and bad rotation"/>
  </r>
  <r>
    <x v="11"/>
    <x v="237"/>
    <x v="2"/>
    <n v="400"/>
    <n v="50"/>
    <x v="31"/>
    <m/>
    <s v="Low: not new model and bad rotation"/>
  </r>
  <r>
    <x v="11"/>
    <x v="237"/>
    <x v="19"/>
    <n v="12200"/>
    <n v="114.55399061032865"/>
    <x v="31"/>
    <m/>
    <s v="Low: not new model and bad rotation"/>
  </r>
  <r>
    <x v="11"/>
    <x v="238"/>
    <x v="3"/>
    <n v="400"/>
    <n v="37.209302325581397"/>
    <x v="31"/>
    <m/>
    <s v="Low: not new model and bad rotation"/>
  </r>
  <r>
    <x v="11"/>
    <x v="238"/>
    <x v="4"/>
    <n v="850"/>
    <n v="51.515151515151516"/>
    <x v="31"/>
    <m/>
    <s v="Low: not new model and bad rotation"/>
  </r>
  <r>
    <x v="11"/>
    <x v="238"/>
    <x v="5"/>
    <n v="1610"/>
    <n v="76.791355174016743"/>
    <x v="1"/>
    <m/>
    <s v="Low: not new model and bad rotation"/>
  </r>
  <r>
    <x v="11"/>
    <x v="239"/>
    <x v="10"/>
    <n v="500"/>
    <n v="125"/>
    <x v="31"/>
    <m/>
    <s v="Low: not new model and bad rotation"/>
  </r>
  <r>
    <x v="11"/>
    <x v="239"/>
    <x v="11"/>
    <n v="1247.2222222222222"/>
    <n v="108.68731815687197"/>
    <x v="98"/>
    <m/>
    <s v="Low: not new model and bad rotation"/>
  </r>
  <r>
    <x v="11"/>
    <x v="239"/>
    <x v="0"/>
    <n v="1345.8333333333333"/>
    <n v="118.94649651526591"/>
    <x v="10"/>
    <m/>
    <s v="Low: not new model and bad rotation"/>
  </r>
  <r>
    <x v="11"/>
    <x v="239"/>
    <x v="1"/>
    <n v="881.81818181818187"/>
    <n v="90.699254356482228"/>
    <x v="30"/>
    <m/>
    <s v="Low: not new model and bad rotation"/>
  </r>
  <r>
    <x v="11"/>
    <x v="239"/>
    <x v="2"/>
    <n v="1618.75"/>
    <n v="102.69501857235865"/>
    <x v="89"/>
    <m/>
    <s v="Low: not new model and bad rotation"/>
  </r>
  <r>
    <x v="11"/>
    <x v="239"/>
    <x v="12"/>
    <n v="1400"/>
    <n v="79.838709677419359"/>
    <x v="11"/>
    <m/>
    <s v="Low: not new model and bad rotation"/>
  </r>
  <r>
    <x v="11"/>
    <x v="239"/>
    <x v="3"/>
    <n v="1359.090909090909"/>
    <n v="81.987408344551739"/>
    <x v="30"/>
    <m/>
    <s v="Low: not new model and bad rotation"/>
  </r>
  <r>
    <x v="11"/>
    <x v="239"/>
    <x v="5"/>
    <n v="4236.1111111111113"/>
    <n v="91.348158138041697"/>
    <x v="174"/>
    <m/>
    <s v="Moderate: fair price and regular to good rotation"/>
  </r>
  <r>
    <x v="11"/>
    <x v="239"/>
    <x v="14"/>
    <n v="5870.9302325581393"/>
    <n v="92.542054243204447"/>
    <x v="280"/>
    <m/>
    <s v="Moderate: fair price and regular to good rotation"/>
  </r>
  <r>
    <x v="11"/>
    <x v="239"/>
    <x v="15"/>
    <n v="7483.5311572700293"/>
    <n v="95.641451962652269"/>
    <x v="332"/>
    <m/>
    <s v="Moderate: fair price and regular to good rotation"/>
  </r>
  <r>
    <x v="11"/>
    <x v="239"/>
    <x v="16"/>
    <n v="8326.9672131147545"/>
    <n v="96.774719057843143"/>
    <x v="333"/>
    <m/>
    <s v="Moderate: fair price and regular to good rotation"/>
  </r>
  <r>
    <x v="11"/>
    <x v="239"/>
    <x v="17"/>
    <n v="12662.5"/>
    <n v="100.19457565598022"/>
    <x v="99"/>
    <m/>
    <s v="Low: not new model and bad rotation"/>
  </r>
  <r>
    <x v="11"/>
    <x v="239"/>
    <x v="18"/>
    <n v="11216.919739696312"/>
    <n v="95.743222909462091"/>
    <x v="334"/>
    <m/>
    <s v="Moderate: fair price and regular to good rotation"/>
  </r>
  <r>
    <x v="11"/>
    <x v="239"/>
    <x v="19"/>
    <n v="13662.213740458015"/>
    <n v="98.272633588480986"/>
    <x v="179"/>
    <m/>
    <s v="Moderate: fair price and regular to good rotation"/>
  </r>
  <r>
    <x v="11"/>
    <x v="239"/>
    <x v="20"/>
    <n v="16743.75"/>
    <n v="98.440568387743198"/>
    <x v="243"/>
    <m/>
    <s v="Moderate: fair price and regular to good rotation"/>
  </r>
  <r>
    <x v="11"/>
    <x v="240"/>
    <x v="5"/>
    <n v="9254.9019607843129"/>
    <n v="101.51075471942265"/>
    <x v="40"/>
    <m/>
    <s v="Moderate: fair price and regular to good rotation"/>
  </r>
  <r>
    <x v="11"/>
    <x v="240"/>
    <x v="14"/>
    <n v="11371.052631578947"/>
    <n v="97.331493590231901"/>
    <x v="335"/>
    <m/>
    <s v="Moderate: fair price and regular to good rotation"/>
  </r>
  <r>
    <x v="11"/>
    <x v="240"/>
    <x v="15"/>
    <n v="13969.565217391304"/>
    <n v="95.557041640908679"/>
    <x v="65"/>
    <m/>
    <s v="Moderate: fair price and regular to good rotation"/>
  </r>
  <r>
    <x v="11"/>
    <x v="240"/>
    <x v="16"/>
    <n v="16121.010638297872"/>
    <n v="99.811646121598415"/>
    <x v="27"/>
    <m/>
    <s v="Moderate: fair price and regular to good rotation"/>
  </r>
  <r>
    <x v="11"/>
    <x v="240"/>
    <x v="17"/>
    <n v="16511.267605633802"/>
    <n v="95.028933498020294"/>
    <x v="336"/>
    <m/>
    <s v="Moderate: fair price and regular to good rotation"/>
  </r>
  <r>
    <x v="11"/>
    <x v="240"/>
    <x v="18"/>
    <n v="18102.205882352941"/>
    <n v="98.552776827642759"/>
    <x v="57"/>
    <m/>
    <s v="Moderate: fair price and regular to good rotation"/>
  </r>
  <r>
    <x v="11"/>
    <x v="240"/>
    <x v="19"/>
    <n v="20165.625"/>
    <n v="96.292994368631341"/>
    <x v="7"/>
    <m/>
    <s v="Moderate: fair price and regular to good rotation"/>
  </r>
  <r>
    <x v="11"/>
    <x v="240"/>
    <x v="20"/>
    <n v="23398.837209302324"/>
    <n v="99.553369107448304"/>
    <x v="12"/>
    <m/>
    <s v="Moderate: fair price and regular to good rotation"/>
  </r>
  <r>
    <x v="11"/>
    <x v="241"/>
    <x v="5"/>
    <n v="14341.666666666666"/>
    <n v="114.46331614494092"/>
    <x v="10"/>
    <m/>
    <s v="Low: not new model and bad rotation"/>
  </r>
  <r>
    <x v="11"/>
    <x v="241"/>
    <x v="14"/>
    <n v="12508.823529411764"/>
    <n v="98.385368628392641"/>
    <x v="35"/>
    <m/>
    <s v="Low: not new model and bad rotation"/>
  </r>
  <r>
    <x v="11"/>
    <x v="241"/>
    <x v="15"/>
    <n v="15879.545454545454"/>
    <n v="94.284373245837145"/>
    <x v="63"/>
    <m/>
    <s v="Low: not new model and bad rotation"/>
  </r>
  <r>
    <x v="11"/>
    <x v="241"/>
    <x v="16"/>
    <n v="19241.25"/>
    <n v="102.06080182278237"/>
    <x v="66"/>
    <m/>
    <s v="Moderate: fair price and regular to good rotation"/>
  </r>
  <r>
    <x v="11"/>
    <x v="241"/>
    <x v="17"/>
    <n v="18075"/>
    <n v="96.718351502096496"/>
    <x v="3"/>
    <m/>
    <s v="Moderate: fair price and regular to good rotation"/>
  </r>
  <r>
    <x v="11"/>
    <x v="241"/>
    <x v="18"/>
    <n v="20860.416666666668"/>
    <n v="98.504274314139082"/>
    <x v="85"/>
    <m/>
    <s v="Low: not new model and bad rotation"/>
  </r>
  <r>
    <x v="11"/>
    <x v="241"/>
    <x v="19"/>
    <n v="20565.384615384617"/>
    <n v="107.03751179817965"/>
    <x v="2"/>
    <m/>
    <s v="Low: not new model and bad rotation"/>
  </r>
  <r>
    <x v="11"/>
    <x v="241"/>
    <x v="20"/>
    <n v="30702.380952380954"/>
    <n v="103.34192689990158"/>
    <x v="60"/>
    <m/>
    <s v="Low: not new model and bad rotation"/>
  </r>
  <r>
    <x v="11"/>
    <x v="242"/>
    <x v="12"/>
    <n v="1200"/>
    <n v="92.307692307692307"/>
    <x v="31"/>
    <m/>
    <s v="Low: not new model and bad rotation"/>
  </r>
  <r>
    <x v="11"/>
    <x v="243"/>
    <x v="17"/>
    <n v="15300"/>
    <n v="103.18758975134153"/>
    <x v="11"/>
    <m/>
    <s v="Low: not new model and bad rotation"/>
  </r>
  <r>
    <x v="11"/>
    <x v="244"/>
    <x v="9"/>
    <n v="300"/>
    <n v="60"/>
    <x v="31"/>
    <m/>
    <s v="Low: not new model and bad rotation"/>
  </r>
  <r>
    <x v="11"/>
    <x v="245"/>
    <x v="4"/>
    <n v="4100"/>
    <n v="138.98305084745763"/>
    <x v="31"/>
    <m/>
    <s v="Low: not new model and bad rotation"/>
  </r>
  <r>
    <x v="11"/>
    <x v="245"/>
    <x v="16"/>
    <n v="7700"/>
    <n v="100.83003065879009"/>
    <x v="11"/>
    <m/>
    <s v="Low: not new model and bad rotation"/>
  </r>
  <r>
    <x v="11"/>
    <x v="245"/>
    <x v="17"/>
    <n v="14200"/>
    <n v="97.260273972602747"/>
    <x v="31"/>
    <m/>
    <s v="Low: not new model and bad rotation"/>
  </r>
  <r>
    <x v="11"/>
    <x v="246"/>
    <x v="5"/>
    <n v="6700"/>
    <n v="193.57209556446441"/>
    <x v="9"/>
    <m/>
    <s v="Low: not new model and bad rotation"/>
  </r>
  <r>
    <x v="11"/>
    <x v="246"/>
    <x v="14"/>
    <n v="6483.333333333333"/>
    <n v="127.69744650500486"/>
    <x v="8"/>
    <m/>
    <s v="Low: not new model and bad rotation"/>
  </r>
  <r>
    <x v="11"/>
    <x v="246"/>
    <x v="15"/>
    <n v="4552.173913043478"/>
    <n v="98.900869548536136"/>
    <x v="100"/>
    <m/>
    <s v="Low: not new model and bad rotation"/>
  </r>
  <r>
    <x v="11"/>
    <x v="246"/>
    <x v="16"/>
    <n v="5776.4705882352937"/>
    <n v="95.238687827970452"/>
    <x v="35"/>
    <m/>
    <s v="Low: not new model and bad rotation"/>
  </r>
  <r>
    <x v="11"/>
    <x v="246"/>
    <x v="17"/>
    <n v="10363.333333333334"/>
    <n v="101.01331529067365"/>
    <x v="64"/>
    <m/>
    <s v="Low: not new model and bad rotation"/>
  </r>
  <r>
    <x v="11"/>
    <x v="246"/>
    <x v="18"/>
    <n v="11285.555555555555"/>
    <n v="102.08622299826219"/>
    <x v="55"/>
    <m/>
    <s v="Moderate: fair price and regular to good rotation"/>
  </r>
  <r>
    <x v="11"/>
    <x v="246"/>
    <x v="19"/>
    <n v="6000"/>
    <n v="68.571428571428569"/>
    <x v="31"/>
    <m/>
    <s v="Low: not new model and bad rotation"/>
  </r>
  <r>
    <x v="11"/>
    <x v="247"/>
    <x v="1"/>
    <n v="400"/>
    <n v="88.888888888888886"/>
    <x v="31"/>
    <m/>
    <s v="Low: not new model and bad rotation"/>
  </r>
  <r>
    <x v="11"/>
    <x v="247"/>
    <x v="2"/>
    <n v="918.75"/>
    <n v="129.43506493506493"/>
    <x v="9"/>
    <m/>
    <s v="Low: not new model and bad rotation"/>
  </r>
  <r>
    <x v="11"/>
    <x v="247"/>
    <x v="12"/>
    <n v="480"/>
    <n v="74.762635427104243"/>
    <x v="33"/>
    <m/>
    <s v="Low: not new model and bad rotation"/>
  </r>
  <r>
    <x v="11"/>
    <x v="247"/>
    <x v="3"/>
    <n v="902.63157894736844"/>
    <n v="98.516004405431985"/>
    <x v="0"/>
    <m/>
    <s v="Low: not new model and bad rotation"/>
  </r>
  <r>
    <x v="11"/>
    <x v="247"/>
    <x v="4"/>
    <n v="940.625"/>
    <n v="88.974745455946675"/>
    <x v="89"/>
    <m/>
    <s v="Low: not new model and bad rotation"/>
  </r>
  <r>
    <x v="11"/>
    <x v="247"/>
    <x v="5"/>
    <n v="1097.9166666666667"/>
    <n v="92.183071212146103"/>
    <x v="10"/>
    <m/>
    <s v="Low: not new model and bad rotation"/>
  </r>
  <r>
    <x v="11"/>
    <x v="247"/>
    <x v="14"/>
    <n v="1254.5833333333333"/>
    <n v="92.706701439599797"/>
    <x v="53"/>
    <m/>
    <s v="Moderate: fair price and regular to good rotation"/>
  </r>
  <r>
    <x v="11"/>
    <x v="247"/>
    <x v="15"/>
    <n v="1296.0227272727273"/>
    <n v="82.600859371436343"/>
    <x v="49"/>
    <m/>
    <s v="Moderate: underrated regular model and regular rotation"/>
  </r>
  <r>
    <x v="11"/>
    <x v="247"/>
    <x v="16"/>
    <n v="1735"/>
    <n v="102.71209556654762"/>
    <x v="149"/>
    <m/>
    <s v="Moderate: fair price and regular to good rotation"/>
  </r>
  <r>
    <x v="11"/>
    <x v="248"/>
    <x v="14"/>
    <n v="35675"/>
    <n v="97.725804538985443"/>
    <x v="9"/>
    <m/>
    <s v="Low: not new model and bad rotation"/>
  </r>
  <r>
    <x v="11"/>
    <x v="248"/>
    <x v="15"/>
    <n v="38150"/>
    <n v="102.07053355128767"/>
    <x v="4"/>
    <m/>
    <s v="Low: not new model and bad rotation"/>
  </r>
  <r>
    <x v="11"/>
    <x v="248"/>
    <x v="16"/>
    <n v="39583.333333333336"/>
    <n v="95.138040713085317"/>
    <x v="4"/>
    <m/>
    <s v="Low: not new model and bad rotation"/>
  </r>
  <r>
    <x v="11"/>
    <x v="248"/>
    <x v="18"/>
    <n v="51700"/>
    <n v="98.664122137404576"/>
    <x v="31"/>
    <m/>
    <s v="Low: not new model and bad rotation"/>
  </r>
  <r>
    <x v="12"/>
    <x v="229"/>
    <x v="1"/>
    <n v="500"/>
    <n v="58.82352941176471"/>
    <x v="31"/>
    <m/>
    <s v="Low: not new model and bad rotation"/>
  </r>
  <r>
    <x v="13"/>
    <x v="249"/>
    <x v="14"/>
    <n v="81000"/>
    <n v="101.25"/>
    <x v="31"/>
    <m/>
    <s v="Low: not new model and bad rotation"/>
  </r>
  <r>
    <x v="13"/>
    <x v="250"/>
    <x v="21"/>
    <n v="183000"/>
    <n v="100.54945054945054"/>
    <x v="31"/>
    <m/>
    <s v="Low: not new model and bad rotation"/>
  </r>
  <r>
    <x v="13"/>
    <x v="251"/>
    <x v="20"/>
    <n v="122000"/>
    <n v="100.81212998466025"/>
    <x v="8"/>
    <m/>
    <s v="Low: not new model and bad rotation"/>
  </r>
  <r>
    <x v="13"/>
    <x v="251"/>
    <x v="22"/>
    <n v="140285.71428571429"/>
    <n v="96.967499302111008"/>
    <x v="32"/>
    <m/>
    <s v="Critic: well priced/underrated and new, but bad rotation"/>
  </r>
  <r>
    <x v="13"/>
    <x v="252"/>
    <x v="15"/>
    <n v="109000"/>
    <n v="99.090909090909093"/>
    <x v="31"/>
    <m/>
    <s v="Low: not new model and bad rotation"/>
  </r>
  <r>
    <x v="13"/>
    <x v="252"/>
    <x v="17"/>
    <n v="106500"/>
    <n v="98.293302341597794"/>
    <x v="11"/>
    <m/>
    <s v="Low: not new model and bad rotation"/>
  </r>
  <r>
    <x v="13"/>
    <x v="252"/>
    <x v="18"/>
    <n v="117000"/>
    <n v="91.40625"/>
    <x v="31"/>
    <m/>
    <s v="Low: not new model and bad rotation"/>
  </r>
  <r>
    <x v="14"/>
    <x v="253"/>
    <x v="22"/>
    <n v="8009.9610389610389"/>
    <n v="99.629054535290607"/>
    <x v="281"/>
    <m/>
    <s v="Moderate: fair price and regular to good rotation"/>
  </r>
  <r>
    <x v="14"/>
    <x v="253"/>
    <x v="6"/>
    <n v="9386.71653543307"/>
    <n v="96.936241525095355"/>
    <x v="147"/>
    <m/>
    <s v="Moderate: fair price and regular to good rotation"/>
  </r>
  <r>
    <x v="14"/>
    <x v="253"/>
    <x v="7"/>
    <n v="12312.5"/>
    <n v="100.43006815803849"/>
    <x v="53"/>
    <m/>
    <s v="Moderate: fair price and regular to good rotation"/>
  </r>
  <r>
    <x v="14"/>
    <x v="253"/>
    <x v="8"/>
    <n v="8740"/>
    <n v="84.430894904512314"/>
    <x v="1"/>
    <m/>
    <s v="Critic: well priced/underrated and new, but bad rotation"/>
  </r>
  <r>
    <x v="14"/>
    <x v="254"/>
    <x v="6"/>
    <n v="13200"/>
    <n v="100.07840565661175"/>
    <x v="11"/>
    <m/>
    <s v="Critic: well priced/underrated and new, but bad rotation"/>
  </r>
  <r>
    <x v="14"/>
    <x v="254"/>
    <x v="7"/>
    <n v="16000"/>
    <n v="91.428571428571431"/>
    <x v="31"/>
    <m/>
    <s v="Critic: well priced/underrated and new, but bad rotation"/>
  </r>
  <r>
    <x v="14"/>
    <x v="255"/>
    <x v="7"/>
    <n v="12659.53947368421"/>
    <n v="98.98896781786614"/>
    <x v="303"/>
    <m/>
    <s v="Moderate: fair price and regular to good rotation"/>
  </r>
  <r>
    <x v="15"/>
    <x v="256"/>
    <x v="22"/>
    <n v="46461.111111111109"/>
    <n v="94.540871411632693"/>
    <x v="98"/>
    <m/>
    <s v="Critic: well priced/underrated and new, but bad rotation"/>
  </r>
  <r>
    <x v="16"/>
    <x v="257"/>
    <x v="16"/>
    <n v="4900"/>
    <n v="81.666666666666671"/>
    <x v="31"/>
    <m/>
    <s v="Low: not new model and bad rotation"/>
  </r>
  <r>
    <x v="16"/>
    <x v="258"/>
    <x v="0"/>
    <n v="500"/>
    <n v="89.285714285714278"/>
    <x v="11"/>
    <m/>
    <s v="Low: not new model and bad rotation"/>
  </r>
  <r>
    <x v="16"/>
    <x v="259"/>
    <x v="6"/>
    <n v="11970.222222222223"/>
    <n v="99.01365949038744"/>
    <x v="155"/>
    <m/>
    <s v="Moderate: fair price and regular to good rotation"/>
  </r>
  <r>
    <x v="16"/>
    <x v="259"/>
    <x v="7"/>
    <n v="18944.444444444445"/>
    <n v="98.178500534841845"/>
    <x v="98"/>
    <m/>
    <s v="Critic: well priced/underrated and new, but bad rotation"/>
  </r>
  <r>
    <x v="16"/>
    <x v="260"/>
    <x v="6"/>
    <n v="14646.319672131147"/>
    <n v="99.973272132117998"/>
    <x v="106"/>
    <m/>
    <s v="Moderate: fair price and regular to good rotation"/>
  </r>
  <r>
    <x v="16"/>
    <x v="260"/>
    <x v="7"/>
    <n v="17322.388059701494"/>
    <n v="99.568357722144256"/>
    <x v="42"/>
    <m/>
    <s v="Moderate: fair price and regular to good rotation"/>
  </r>
  <r>
    <x v="16"/>
    <x v="261"/>
    <x v="10"/>
    <n v="500"/>
    <n v="86.956521739130437"/>
    <x v="31"/>
    <m/>
    <s v="Low: not new model and bad rotation"/>
  </r>
  <r>
    <x v="16"/>
    <x v="261"/>
    <x v="11"/>
    <n v="400"/>
    <n v="123.07692307692308"/>
    <x v="31"/>
    <m/>
    <s v="Low: not new model and bad rotation"/>
  </r>
  <r>
    <x v="16"/>
    <x v="261"/>
    <x v="2"/>
    <n v="487.5"/>
    <n v="96.008454106280197"/>
    <x v="9"/>
    <m/>
    <s v="Low: not new model and bad rotation"/>
  </r>
  <r>
    <x v="16"/>
    <x v="261"/>
    <x v="12"/>
    <n v="1066.6666666666667"/>
    <n v="124.0134694307061"/>
    <x v="4"/>
    <m/>
    <s v="Low: not new model and bad rotation"/>
  </r>
  <r>
    <x v="16"/>
    <x v="262"/>
    <x v="2"/>
    <n v="450"/>
    <n v="67.032967032967036"/>
    <x v="11"/>
    <m/>
    <s v="Low: not new model and bad rotation"/>
  </r>
  <r>
    <x v="16"/>
    <x v="262"/>
    <x v="19"/>
    <n v="4100"/>
    <n v="159.22330097087379"/>
    <x v="31"/>
    <m/>
    <s v="Low: not new model and bad rotation"/>
  </r>
  <r>
    <x v="16"/>
    <x v="263"/>
    <x v="10"/>
    <n v="775"/>
    <n v="128.01932367149757"/>
    <x v="4"/>
    <m/>
    <s v="Low: not new model and bad rotation"/>
  </r>
  <r>
    <x v="16"/>
    <x v="263"/>
    <x v="11"/>
    <n v="300"/>
    <n v="60"/>
    <x v="31"/>
    <m/>
    <s v="Low: not new model and bad rotation"/>
  </r>
  <r>
    <x v="16"/>
    <x v="263"/>
    <x v="0"/>
    <n v="504.16666666666669"/>
    <n v="78.811460190136657"/>
    <x v="8"/>
    <m/>
    <s v="Low: not new model and bad rotation"/>
  </r>
  <r>
    <x v="16"/>
    <x v="263"/>
    <x v="1"/>
    <n v="1455"/>
    <n v="111.82585786650725"/>
    <x v="1"/>
    <m/>
    <s v="Low: not new model and bad rotation"/>
  </r>
  <r>
    <x v="16"/>
    <x v="263"/>
    <x v="2"/>
    <n v="1488.8888888888889"/>
    <n v="93.898985344663785"/>
    <x v="98"/>
    <m/>
    <s v="Low: not new model and bad rotation"/>
  </r>
  <r>
    <x v="16"/>
    <x v="263"/>
    <x v="12"/>
    <n v="1420"/>
    <n v="93.901373578143833"/>
    <x v="1"/>
    <m/>
    <s v="Low: not new model and bad rotation"/>
  </r>
  <r>
    <x v="16"/>
    <x v="263"/>
    <x v="3"/>
    <n v="1543.75"/>
    <n v="74.08262320773693"/>
    <x v="99"/>
    <m/>
    <s v="Low: not new model and bad rotation"/>
  </r>
  <r>
    <x v="16"/>
    <x v="263"/>
    <x v="4"/>
    <n v="2009.090909090909"/>
    <n v="122.13894928057425"/>
    <x v="30"/>
    <m/>
    <s v="Low: not new model and bad rotation"/>
  </r>
  <r>
    <x v="16"/>
    <x v="263"/>
    <x v="5"/>
    <n v="1860.5263157894738"/>
    <n v="99.319879832532294"/>
    <x v="0"/>
    <m/>
    <s v="Low: not new model and bad rotation"/>
  </r>
  <r>
    <x v="16"/>
    <x v="263"/>
    <x v="14"/>
    <n v="2711.1111111111113"/>
    <n v="95.813436253369872"/>
    <x v="98"/>
    <m/>
    <s v="Low: not new model and bad rotation"/>
  </r>
  <r>
    <x v="16"/>
    <x v="263"/>
    <x v="15"/>
    <n v="2930"/>
    <n v="94.37651809610972"/>
    <x v="33"/>
    <m/>
    <s v="Low: not new model and bad rotation"/>
  </r>
  <r>
    <x v="16"/>
    <x v="263"/>
    <x v="16"/>
    <n v="2850"/>
    <n v="109.93575648548804"/>
    <x v="1"/>
    <m/>
    <s v="Low: not new model and bad rotation"/>
  </r>
  <r>
    <x v="16"/>
    <x v="263"/>
    <x v="17"/>
    <n v="3300"/>
    <n v="113.88482701005387"/>
    <x v="1"/>
    <m/>
    <s v="Low: not new model and bad rotation"/>
  </r>
  <r>
    <x v="16"/>
    <x v="263"/>
    <x v="18"/>
    <n v="4120"/>
    <n v="85.729367467702573"/>
    <x v="1"/>
    <m/>
    <s v="Low: not new model and bad rotation"/>
  </r>
  <r>
    <x v="16"/>
    <x v="263"/>
    <x v="21"/>
    <n v="9912.5"/>
    <n v="90.024697078322291"/>
    <x v="7"/>
    <m/>
    <s v="Moderate: fair price and regular to good rotation"/>
  </r>
  <r>
    <x v="16"/>
    <x v="264"/>
    <x v="22"/>
    <n v="12800"/>
    <n v="109.87371945426381"/>
    <x v="9"/>
    <m/>
    <s v="Critic: well priced/underrated and new, but bad rotation"/>
  </r>
  <r>
    <x v="16"/>
    <x v="265"/>
    <x v="0"/>
    <n v="400"/>
    <n v="37.209302325581397"/>
    <x v="31"/>
    <m/>
    <s v="Low: not new model and bad rotation"/>
  </r>
  <r>
    <x v="16"/>
    <x v="265"/>
    <x v="1"/>
    <n v="1200"/>
    <n v="83.645896350070572"/>
    <x v="4"/>
    <m/>
    <s v="Low: not new model and bad rotation"/>
  </r>
  <r>
    <x v="16"/>
    <x v="266"/>
    <x v="1"/>
    <n v="1000"/>
    <n v="81.592039800995011"/>
    <x v="11"/>
    <m/>
    <s v="Low: not new model and bad rotation"/>
  </r>
  <r>
    <x v="16"/>
    <x v="267"/>
    <x v="1"/>
    <n v="2200"/>
    <n v="108.8945723216823"/>
    <x v="4"/>
    <m/>
    <s v="Low: not new model and bad rotation"/>
  </r>
  <r>
    <x v="16"/>
    <x v="268"/>
    <x v="20"/>
    <n v="8502.9411764705874"/>
    <n v="103.09359372206612"/>
    <x v="35"/>
    <m/>
    <s v="Low: not new model and bad rotation"/>
  </r>
  <r>
    <x v="16"/>
    <x v="268"/>
    <x v="21"/>
    <n v="11314.074074074075"/>
    <n v="98.775725366347586"/>
    <x v="74"/>
    <m/>
    <s v="Moderate: fair price and regular to good rotation"/>
  </r>
  <r>
    <x v="16"/>
    <x v="268"/>
    <x v="22"/>
    <n v="14514.028776978417"/>
    <n v="97.549143445664455"/>
    <x v="21"/>
    <m/>
    <s v="Moderate: fair price and regular to good rotation"/>
  </r>
  <r>
    <x v="16"/>
    <x v="268"/>
    <x v="6"/>
    <n v="17982.692307692309"/>
    <n v="99.361900770294596"/>
    <x v="166"/>
    <m/>
    <s v="Moderate: fair price and regular to good rotation"/>
  </r>
  <r>
    <x v="16"/>
    <x v="268"/>
    <x v="7"/>
    <n v="20761.197683397684"/>
    <n v="99.242958098654512"/>
    <x v="337"/>
    <m/>
    <s v="Moderate: fair price and regular to good rotation"/>
  </r>
  <r>
    <x v="16"/>
    <x v="269"/>
    <x v="20"/>
    <n v="12276.08695652174"/>
    <n v="98.587641579902055"/>
    <x v="65"/>
    <m/>
    <s v="Moderate: fair price and regular to good rotation"/>
  </r>
  <r>
    <x v="16"/>
    <x v="269"/>
    <x v="21"/>
    <n v="13501.612903225807"/>
    <n v="97.493091633351369"/>
    <x v="19"/>
    <m/>
    <s v="Moderate: fair price and regular to good rotation"/>
  </r>
  <r>
    <x v="16"/>
    <x v="269"/>
    <x v="22"/>
    <n v="15739.424242424242"/>
    <n v="97.736632484061801"/>
    <x v="173"/>
    <m/>
    <s v="Moderate: fair price and regular to good rotation"/>
  </r>
  <r>
    <x v="16"/>
    <x v="269"/>
    <x v="6"/>
    <n v="19196.191387559807"/>
    <n v="99.050806736746651"/>
    <x v="219"/>
    <m/>
    <s v="Moderate: fair price and regular to good rotation"/>
  </r>
  <r>
    <x v="16"/>
    <x v="269"/>
    <x v="7"/>
    <n v="20956.093189964158"/>
    <n v="99.06248716815783"/>
    <x v="338"/>
    <m/>
    <s v="Moderate: fair price and regular to good rotation"/>
  </r>
  <r>
    <x v="16"/>
    <x v="270"/>
    <x v="12"/>
    <n v="900"/>
    <n v="112.5"/>
    <x v="31"/>
    <m/>
    <s v="Low: not new model and bad rotation"/>
  </r>
  <r>
    <x v="16"/>
    <x v="270"/>
    <x v="5"/>
    <n v="1600"/>
    <n v="101.58730158730158"/>
    <x v="31"/>
    <m/>
    <s v="Low: not new model and bad rotation"/>
  </r>
  <r>
    <x v="16"/>
    <x v="270"/>
    <x v="16"/>
    <n v="6950"/>
    <n v="151.34074558534991"/>
    <x v="11"/>
    <m/>
    <s v="Low: not new model and bad rotation"/>
  </r>
  <r>
    <x v="16"/>
    <x v="270"/>
    <x v="20"/>
    <n v="7937.5"/>
    <n v="112.87109164294741"/>
    <x v="89"/>
    <m/>
    <s v="Low: not new model and bad rotation"/>
  </r>
  <r>
    <x v="16"/>
    <x v="270"/>
    <x v="21"/>
    <n v="13131.578947368422"/>
    <n v="111.92902249736005"/>
    <x v="0"/>
    <m/>
    <s v="Low: not new model and bad rotation"/>
  </r>
  <r>
    <x v="16"/>
    <x v="270"/>
    <x v="22"/>
    <n v="8000"/>
    <n v="92.454810495626816"/>
    <x v="11"/>
    <m/>
    <s v="Critic: well priced/underrated and new, but bad rotation"/>
  </r>
  <r>
    <x v="16"/>
    <x v="271"/>
    <x v="0"/>
    <n v="3600"/>
    <n v="236.0655737704918"/>
    <x v="31"/>
    <m/>
    <s v="Low: not new model and bad rotation"/>
  </r>
  <r>
    <x v="16"/>
    <x v="271"/>
    <x v="12"/>
    <n v="1333.3333333333333"/>
    <n v="81.346153846153854"/>
    <x v="4"/>
    <m/>
    <s v="Low: not new model and bad rotation"/>
  </r>
  <r>
    <x v="16"/>
    <x v="271"/>
    <x v="5"/>
    <n v="3700"/>
    <n v="90.797546012269933"/>
    <x v="31"/>
    <m/>
    <s v="Low: not new model and bad rotation"/>
  </r>
  <r>
    <x v="16"/>
    <x v="271"/>
    <x v="20"/>
    <n v="12100"/>
    <n v="144.4166428448379"/>
    <x v="4"/>
    <m/>
    <s v="Low: not new model and bad rotation"/>
  </r>
  <r>
    <x v="16"/>
    <x v="272"/>
    <x v="10"/>
    <n v="800"/>
    <n v="103.38164251207729"/>
    <x v="11"/>
    <m/>
    <s v="Low: not new model and bad rotation"/>
  </r>
  <r>
    <x v="16"/>
    <x v="272"/>
    <x v="16"/>
    <n v="5080"/>
    <n v="90.896569615841784"/>
    <x v="1"/>
    <m/>
    <s v="Low: not new model and bad rotation"/>
  </r>
  <r>
    <x v="16"/>
    <x v="272"/>
    <x v="17"/>
    <n v="5750"/>
    <n v="74.651744766773703"/>
    <x v="11"/>
    <m/>
    <s v="Low: not new model and bad rotation"/>
  </r>
  <r>
    <x v="16"/>
    <x v="272"/>
    <x v="18"/>
    <n v="9350"/>
    <n v="92.46739948860332"/>
    <x v="9"/>
    <m/>
    <s v="Low: not new model and bad rotation"/>
  </r>
  <r>
    <x v="16"/>
    <x v="272"/>
    <x v="19"/>
    <n v="8800"/>
    <n v="98.599439775910369"/>
    <x v="31"/>
    <m/>
    <s v="Low: not new model and bad rotation"/>
  </r>
  <r>
    <x v="16"/>
    <x v="272"/>
    <x v="20"/>
    <n v="12326.923076923076"/>
    <n v="100.8412242567085"/>
    <x v="2"/>
    <m/>
    <s v="Low: not new model and bad rotation"/>
  </r>
  <r>
    <x v="16"/>
    <x v="272"/>
    <x v="21"/>
    <n v="12350"/>
    <n v="92.984731072262434"/>
    <x v="33"/>
    <m/>
    <s v="Low: not new model and bad rotation"/>
  </r>
  <r>
    <x v="16"/>
    <x v="272"/>
    <x v="22"/>
    <n v="12233.333333333334"/>
    <n v="86.137474703908097"/>
    <x v="8"/>
    <m/>
    <s v="Critic: well priced/underrated and new, but bad rotation"/>
  </r>
  <r>
    <x v="16"/>
    <x v="273"/>
    <x v="2"/>
    <n v="1757.1428571428571"/>
    <n v="155.43236318348764"/>
    <x v="32"/>
    <m/>
    <s v="Low: not new model and bad rotation"/>
  </r>
  <r>
    <x v="16"/>
    <x v="273"/>
    <x v="12"/>
    <n v="1542.8571428571429"/>
    <n v="130.21500019751872"/>
    <x v="60"/>
    <m/>
    <s v="Low: not new model and bad rotation"/>
  </r>
  <r>
    <x v="16"/>
    <x v="273"/>
    <x v="3"/>
    <n v="1435.2941176470588"/>
    <n v="107.50962234416428"/>
    <x v="39"/>
    <m/>
    <s v="Moderate: fair price and regular to good rotation"/>
  </r>
  <r>
    <x v="16"/>
    <x v="273"/>
    <x v="4"/>
    <n v="2257.1428571428573"/>
    <n v="115.6254246412043"/>
    <x v="60"/>
    <m/>
    <s v="Low: not new model and bad rotation"/>
  </r>
  <r>
    <x v="16"/>
    <x v="273"/>
    <x v="5"/>
    <n v="2204.3367346938776"/>
    <n v="111.77027445627641"/>
    <x v="252"/>
    <m/>
    <s v="Low: overrated regular model (not new) with regular rotation"/>
  </r>
  <r>
    <x v="16"/>
    <x v="273"/>
    <x v="14"/>
    <n v="2522.2222222222222"/>
    <n v="102.37886071440145"/>
    <x v="339"/>
    <m/>
    <s v="Moderate: fair price and regular to good rotation"/>
  </r>
  <r>
    <x v="16"/>
    <x v="273"/>
    <x v="15"/>
    <n v="2937.8378378378379"/>
    <n v="99.862211071488986"/>
    <x v="131"/>
    <m/>
    <s v="Moderate: fair price and regular to good rotation"/>
  </r>
  <r>
    <x v="16"/>
    <x v="273"/>
    <x v="16"/>
    <n v="4375"/>
    <n v="108.24490834632238"/>
    <x v="49"/>
    <m/>
    <s v="Moderate: fair price and regular to good rotation"/>
  </r>
  <r>
    <x v="16"/>
    <x v="273"/>
    <x v="17"/>
    <n v="5845.8904109589039"/>
    <n v="102.1823569934629"/>
    <x v="130"/>
    <m/>
    <s v="Moderate: fair price and regular to good rotation"/>
  </r>
  <r>
    <x v="16"/>
    <x v="273"/>
    <x v="18"/>
    <n v="7450.30303030303"/>
    <n v="109.47640499040131"/>
    <x v="260"/>
    <m/>
    <s v="Moderate: fair price and regular to good rotation"/>
  </r>
  <r>
    <x v="16"/>
    <x v="273"/>
    <x v="19"/>
    <n v="8860.7142857142862"/>
    <n v="102.40464069166462"/>
    <x v="50"/>
    <m/>
    <s v="Moderate: fair price and regular to good rotation"/>
  </r>
  <r>
    <x v="16"/>
    <x v="274"/>
    <x v="2"/>
    <n v="1700"/>
    <n v="81.92771084337349"/>
    <x v="31"/>
    <m/>
    <s v="Low: not new model and bad rotation"/>
  </r>
  <r>
    <x v="16"/>
    <x v="274"/>
    <x v="12"/>
    <n v="1925"/>
    <n v="137.5"/>
    <x v="11"/>
    <m/>
    <s v="Low: not new model and bad rotation"/>
  </r>
  <r>
    <x v="16"/>
    <x v="274"/>
    <x v="3"/>
    <n v="3705.5555555555557"/>
    <n v="106.67749951601455"/>
    <x v="98"/>
    <m/>
    <s v="Low: not new model and bad rotation"/>
  </r>
  <r>
    <x v="16"/>
    <x v="274"/>
    <x v="4"/>
    <n v="5100"/>
    <n v="148.6957486957487"/>
    <x v="11"/>
    <m/>
    <s v="Low: not new model and bad rotation"/>
  </r>
  <r>
    <x v="16"/>
    <x v="274"/>
    <x v="5"/>
    <n v="4400"/>
    <n v="121.80694095014141"/>
    <x v="32"/>
    <m/>
    <s v="Low: not new model and bad rotation"/>
  </r>
  <r>
    <x v="16"/>
    <x v="274"/>
    <x v="14"/>
    <n v="4150"/>
    <n v="212.67709637879696"/>
    <x v="8"/>
    <m/>
    <s v="Low: not new model and bad rotation"/>
  </r>
  <r>
    <x v="16"/>
    <x v="274"/>
    <x v="15"/>
    <n v="6433.333333333333"/>
    <n v="149.37844556493485"/>
    <x v="8"/>
    <m/>
    <s v="Low: not new model and bad rotation"/>
  </r>
  <r>
    <x v="16"/>
    <x v="274"/>
    <x v="16"/>
    <n v="5712.5"/>
    <n v="115.1169415997706"/>
    <x v="36"/>
    <m/>
    <s v="Low: not new model and bad rotation"/>
  </r>
  <r>
    <x v="16"/>
    <x v="274"/>
    <x v="17"/>
    <n v="7336.8421052631575"/>
    <n v="97.85373157595258"/>
    <x v="0"/>
    <m/>
    <s v="Low: not new model and bad rotation"/>
  </r>
  <r>
    <x v="16"/>
    <x v="274"/>
    <x v="18"/>
    <n v="8803.7037037037044"/>
    <n v="108.99782070766038"/>
    <x v="62"/>
    <m/>
    <s v="Moderate: fair price and regular to good rotation"/>
  </r>
  <r>
    <x v="16"/>
    <x v="274"/>
    <x v="19"/>
    <n v="10485"/>
    <n v="118.52645613670386"/>
    <x v="38"/>
    <m/>
    <s v="Low: overrated regular model (not new) with regular rotation"/>
  </r>
  <r>
    <x v="16"/>
    <x v="275"/>
    <x v="17"/>
    <n v="7903.333333333333"/>
    <n v="97.148207404697885"/>
    <x v="340"/>
    <m/>
    <s v="Moderate: fair price and regular to good rotation"/>
  </r>
  <r>
    <x v="16"/>
    <x v="275"/>
    <x v="18"/>
    <n v="8901.1527377521616"/>
    <n v="97.330430515023878"/>
    <x v="199"/>
    <m/>
    <s v="Moderate: fair price and regular to good rotation"/>
  </r>
  <r>
    <x v="16"/>
    <x v="275"/>
    <x v="19"/>
    <n v="10778.735632183909"/>
    <n v="97.675214341910902"/>
    <x v="172"/>
    <m/>
    <s v="Moderate: fair price and regular to good rotation"/>
  </r>
  <r>
    <x v="16"/>
    <x v="275"/>
    <x v="20"/>
    <n v="12402.788104089219"/>
    <n v="97.322763446074205"/>
    <x v="341"/>
    <m/>
    <s v="Moderate: fair price and regular to good rotation"/>
  </r>
  <r>
    <x v="16"/>
    <x v="275"/>
    <x v="21"/>
    <n v="16818.642447418737"/>
    <n v="98.890365303938452"/>
    <x v="342"/>
    <m/>
    <s v="Moderate: fair price and regular to good rotation"/>
  </r>
  <r>
    <x v="16"/>
    <x v="275"/>
    <x v="22"/>
    <n v="19455.666406858923"/>
    <n v="98.934592983207324"/>
    <x v="343"/>
    <m/>
    <s v="Moderate: fair price and regular to good rotation"/>
  </r>
  <r>
    <x v="16"/>
    <x v="275"/>
    <x v="6"/>
    <n v="21106.624131944445"/>
    <n v="98.585220630687431"/>
    <x v="344"/>
    <m/>
    <s v="Moderate: fair price and regular to good rotation"/>
  </r>
  <r>
    <x v="16"/>
    <x v="275"/>
    <x v="7"/>
    <n v="24422.809973045823"/>
    <n v="99.667959928673866"/>
    <x v="345"/>
    <m/>
    <s v="Moderate: fair price and regular to good rotation"/>
  </r>
  <r>
    <x v="16"/>
    <x v="276"/>
    <x v="3"/>
    <n v="1579.2207792207791"/>
    <n v="91.425052758827164"/>
    <x v="171"/>
    <m/>
    <s v="Moderate: fair price and regular to good rotation"/>
  </r>
  <r>
    <x v="16"/>
    <x v="276"/>
    <x v="4"/>
    <n v="2086.8055555555557"/>
    <n v="96.56537944843825"/>
    <x v="47"/>
    <m/>
    <s v="Moderate: fair price and regular to good rotation"/>
  </r>
  <r>
    <x v="16"/>
    <x v="276"/>
    <x v="5"/>
    <n v="2046.9512195121952"/>
    <n v="179.04421479256376"/>
    <x v="84"/>
    <m/>
    <s v="Low: overrated regular model (not new) with regular rotation"/>
  </r>
  <r>
    <x v="16"/>
    <x v="276"/>
    <x v="14"/>
    <n v="2632.03125"/>
    <n v="101.22874886821471"/>
    <x v="96"/>
    <m/>
    <s v="Moderate: fair price and regular to good rotation"/>
  </r>
  <r>
    <x v="16"/>
    <x v="276"/>
    <x v="15"/>
    <n v="3261.2416107382551"/>
    <n v="95.609557863466136"/>
    <x v="346"/>
    <m/>
    <s v="Moderate: fair price and regular to good rotation"/>
  </r>
  <r>
    <x v="16"/>
    <x v="276"/>
    <x v="16"/>
    <n v="4083.8888888888887"/>
    <n v="99.47500524106924"/>
    <x v="174"/>
    <m/>
    <s v="Moderate: fair price and regular to good rotation"/>
  </r>
  <r>
    <x v="16"/>
    <x v="276"/>
    <x v="17"/>
    <n v="4633.8888888888887"/>
    <n v="93.303305514684851"/>
    <x v="174"/>
    <m/>
    <s v="Moderate: fair price and regular to good rotation"/>
  </r>
  <r>
    <x v="16"/>
    <x v="276"/>
    <x v="18"/>
    <n v="6130.5066079295157"/>
    <n v="97.428529650694401"/>
    <x v="347"/>
    <m/>
    <s v="Moderate: fair price and regular to good rotation"/>
  </r>
  <r>
    <x v="16"/>
    <x v="276"/>
    <x v="19"/>
    <n v="7566.5551839464879"/>
    <n v="98.977737333528509"/>
    <x v="348"/>
    <m/>
    <s v="Moderate: fair price and regular to good rotation"/>
  </r>
  <r>
    <x v="16"/>
    <x v="276"/>
    <x v="20"/>
    <n v="8836.6050808314085"/>
    <n v="102.66053818143227"/>
    <x v="349"/>
    <m/>
    <s v="Moderate: fair price and regular to good rotation"/>
  </r>
  <r>
    <x v="16"/>
    <x v="276"/>
    <x v="21"/>
    <n v="10294.347826086956"/>
    <n v="99.116705028239537"/>
    <x v="350"/>
    <m/>
    <s v="Moderate: fair price and regular to good rotation"/>
  </r>
  <r>
    <x v="16"/>
    <x v="276"/>
    <x v="22"/>
    <n v="14608.646011131725"/>
    <n v="98.068243954966107"/>
    <x v="351"/>
    <m/>
    <s v="Moderate: fair price and regular to good rotation"/>
  </r>
  <r>
    <x v="16"/>
    <x v="276"/>
    <x v="6"/>
    <n v="16273.528423133959"/>
    <n v="99.027892049647718"/>
    <x v="352"/>
    <m/>
    <s v="Moderate: fair price and regular to good rotation"/>
  </r>
  <r>
    <x v="16"/>
    <x v="276"/>
    <x v="7"/>
    <n v="19120.068359375"/>
    <n v="99.540094004850246"/>
    <x v="353"/>
    <m/>
    <s v="Moderate: fair price and regular to good rotation"/>
  </r>
  <r>
    <x v="16"/>
    <x v="276"/>
    <x v="8"/>
    <n v="20222.950819672133"/>
    <n v="94.677927922845612"/>
    <x v="81"/>
    <m/>
    <s v="Moderate: fair price and regular to good rotation"/>
  </r>
  <r>
    <x v="16"/>
    <x v="277"/>
    <x v="16"/>
    <n v="3300"/>
    <n v="89.829819117874266"/>
    <x v="5"/>
    <m/>
    <s v="Low: not new model and bad rotation"/>
  </r>
  <r>
    <x v="16"/>
    <x v="277"/>
    <x v="17"/>
    <n v="4268.75"/>
    <n v="89.585880669794065"/>
    <x v="99"/>
    <m/>
    <s v="Low: not new model and bad rotation"/>
  </r>
  <r>
    <x v="16"/>
    <x v="277"/>
    <x v="18"/>
    <n v="6906.7567567567567"/>
    <n v="100.8566283505647"/>
    <x v="97"/>
    <m/>
    <s v="Moderate: fair price and regular to good rotation"/>
  </r>
  <r>
    <x v="16"/>
    <x v="277"/>
    <x v="19"/>
    <n v="10190"/>
    <n v="96.4028162662391"/>
    <x v="87"/>
    <m/>
    <s v="Low: not new model and bad rotation"/>
  </r>
  <r>
    <x v="16"/>
    <x v="277"/>
    <x v="20"/>
    <n v="13542.380952380952"/>
    <n v="100.85908124739797"/>
    <x v="60"/>
    <m/>
    <s v="Low: not new model and bad rotation"/>
  </r>
  <r>
    <x v="16"/>
    <x v="277"/>
    <x v="21"/>
    <n v="14735.714285714286"/>
    <n v="98.462950462115415"/>
    <x v="60"/>
    <m/>
    <s v="Low: not new model and bad rotation"/>
  </r>
  <r>
    <x v="16"/>
    <x v="278"/>
    <x v="13"/>
    <n v="450"/>
    <n v="105.88235294117648"/>
    <x v="31"/>
    <m/>
    <s v="Low: not new model and bad rotation"/>
  </r>
  <r>
    <x v="16"/>
    <x v="278"/>
    <x v="9"/>
    <n v="512.5"/>
    <n v="96.681763285024161"/>
    <x v="8"/>
    <m/>
    <s v="Low: not new model and bad rotation"/>
  </r>
  <r>
    <x v="16"/>
    <x v="278"/>
    <x v="10"/>
    <n v="350"/>
    <n v="73.29586355459864"/>
    <x v="32"/>
    <m/>
    <s v="Low: not new model and bad rotation"/>
  </r>
  <r>
    <x v="16"/>
    <x v="278"/>
    <x v="11"/>
    <n v="400"/>
    <n v="72.6019493177388"/>
    <x v="1"/>
    <m/>
    <s v="Low: not new model and bad rotation"/>
  </r>
  <r>
    <x v="16"/>
    <x v="278"/>
    <x v="0"/>
    <n v="644.73684210526312"/>
    <n v="113.62361471321003"/>
    <x v="0"/>
    <m/>
    <s v="Low: not new model and bad rotation"/>
  </r>
  <r>
    <x v="16"/>
    <x v="278"/>
    <x v="1"/>
    <n v="536.11111111111109"/>
    <n v="82.397578780557495"/>
    <x v="98"/>
    <m/>
    <s v="Low: not new model and bad rotation"/>
  </r>
  <r>
    <x v="16"/>
    <x v="278"/>
    <x v="2"/>
    <n v="471.875"/>
    <n v="72.886773735878592"/>
    <x v="99"/>
    <m/>
    <s v="Low: not new model and bad rotation"/>
  </r>
  <r>
    <x v="16"/>
    <x v="278"/>
    <x v="12"/>
    <n v="623.68421052631584"/>
    <n v="88.926363887849888"/>
    <x v="0"/>
    <m/>
    <s v="Low: not new model and bad rotation"/>
  </r>
  <r>
    <x v="16"/>
    <x v="278"/>
    <x v="3"/>
    <n v="620.83333333333337"/>
    <n v="87.329569264988777"/>
    <x v="10"/>
    <m/>
    <s v="Low: not new model and bad rotation"/>
  </r>
  <r>
    <x v="16"/>
    <x v="278"/>
    <x v="4"/>
    <n v="866.66666666666663"/>
    <n v="85.940141909460351"/>
    <x v="98"/>
    <m/>
    <s v="Low: not new model and bad rotation"/>
  </r>
  <r>
    <x v="16"/>
    <x v="278"/>
    <x v="5"/>
    <n v="1006.25"/>
    <n v="78.064058956916099"/>
    <x v="9"/>
    <m/>
    <s v="Low: not new model and bad rotation"/>
  </r>
  <r>
    <x v="16"/>
    <x v="279"/>
    <x v="12"/>
    <n v="4233.333333333333"/>
    <n v="154.76190476190476"/>
    <x v="4"/>
    <m/>
    <s v="Low: not new model and bad rotation"/>
  </r>
  <r>
    <x v="16"/>
    <x v="280"/>
    <x v="12"/>
    <n v="3285"/>
    <n v="106.1463807445256"/>
    <x v="36"/>
    <m/>
    <s v="Low: not new model and bad rotation"/>
  </r>
  <r>
    <x v="16"/>
    <x v="280"/>
    <x v="3"/>
    <n v="4628.125"/>
    <n v="99.439827128009966"/>
    <x v="89"/>
    <m/>
    <s v="Low: not new model and bad rotation"/>
  </r>
  <r>
    <x v="16"/>
    <x v="280"/>
    <x v="4"/>
    <n v="4122.2222222222226"/>
    <n v="84.589383088921693"/>
    <x v="98"/>
    <m/>
    <s v="Low: not new model and bad rotation"/>
  </r>
  <r>
    <x v="16"/>
    <x v="280"/>
    <x v="5"/>
    <n v="6823.5294117647063"/>
    <n v="93.300957860250122"/>
    <x v="35"/>
    <m/>
    <s v="Low: not new model and bad rotation"/>
  </r>
  <r>
    <x v="16"/>
    <x v="280"/>
    <x v="14"/>
    <n v="10022.58064516129"/>
    <n v="105.95746888827568"/>
    <x v="88"/>
    <m/>
    <s v="Moderate: fair price and regular to good rotation"/>
  </r>
  <r>
    <x v="16"/>
    <x v="280"/>
    <x v="15"/>
    <n v="13191.379310344828"/>
    <n v="107.18586698992412"/>
    <x v="41"/>
    <m/>
    <s v="Moderate: fair price and regular to good rotation"/>
  </r>
  <r>
    <x v="16"/>
    <x v="281"/>
    <x v="5"/>
    <n v="800"/>
    <n v="21.621621621621621"/>
    <x v="31"/>
    <m/>
    <s v="Low: not new model and bad rotation"/>
  </r>
  <r>
    <x v="16"/>
    <x v="282"/>
    <x v="0"/>
    <n v="556.81818181818187"/>
    <n v="78.142224290510825"/>
    <x v="30"/>
    <m/>
    <s v="Low: not new model and bad rotation"/>
  </r>
  <r>
    <x v="16"/>
    <x v="282"/>
    <x v="1"/>
    <n v="801.78571428571433"/>
    <n v="154.52751518376795"/>
    <x v="37"/>
    <m/>
    <s v="Low: overrated regular model (not new) with regular rotation"/>
  </r>
  <r>
    <x v="16"/>
    <x v="282"/>
    <x v="2"/>
    <n v="1049.1935483870968"/>
    <n v="92.060783888535155"/>
    <x v="19"/>
    <m/>
    <s v="Moderate: fair price and regular to good rotation"/>
  </r>
  <r>
    <x v="16"/>
    <x v="282"/>
    <x v="12"/>
    <n v="1220.3703703703704"/>
    <n v="123.20238837181456"/>
    <x v="58"/>
    <m/>
    <s v="Low: overrated regular model (not new) with regular rotation"/>
  </r>
  <r>
    <x v="16"/>
    <x v="282"/>
    <x v="3"/>
    <n v="1368.9560439560439"/>
    <n v="99.686051680180839"/>
    <x v="133"/>
    <m/>
    <s v="Moderate: fair price and regular to good rotation"/>
  </r>
  <r>
    <x v="16"/>
    <x v="282"/>
    <x v="4"/>
    <n v="1662.3170731707316"/>
    <n v="113.81795857085754"/>
    <x v="84"/>
    <m/>
    <s v="Low: overrated regular model (not new) with regular rotation"/>
  </r>
  <r>
    <x v="16"/>
    <x v="282"/>
    <x v="5"/>
    <n v="3103.3472803347281"/>
    <n v="102.03821307882347"/>
    <x v="76"/>
    <m/>
    <s v="Moderate: fair price and regular to good rotation"/>
  </r>
  <r>
    <x v="16"/>
    <x v="282"/>
    <x v="14"/>
    <n v="3825.284090909091"/>
    <n v="99.790613212390838"/>
    <x v="302"/>
    <m/>
    <s v="Moderate: fair price and regular to good rotation"/>
  </r>
  <r>
    <x v="16"/>
    <x v="282"/>
    <x v="15"/>
    <n v="4297.1428571428569"/>
    <n v="97.498351576044328"/>
    <x v="284"/>
    <m/>
    <s v="Moderate: fair price and regular to good rotation"/>
  </r>
  <r>
    <x v="16"/>
    <x v="282"/>
    <x v="16"/>
    <n v="5516.7410714285716"/>
    <n v="103.67331477499643"/>
    <x v="267"/>
    <m/>
    <s v="Moderate: fair price and regular to good rotation"/>
  </r>
  <r>
    <x v="16"/>
    <x v="282"/>
    <x v="17"/>
    <n v="8621.3768115942021"/>
    <n v="98.271956997692385"/>
    <x v="162"/>
    <m/>
    <s v="Moderate: fair price and regular to good rotation"/>
  </r>
  <r>
    <x v="16"/>
    <x v="282"/>
    <x v="18"/>
    <n v="11021.875"/>
    <n v="102.65279192894047"/>
    <x v="69"/>
    <m/>
    <s v="Moderate: fair price and regular to good rotation"/>
  </r>
  <r>
    <x v="16"/>
    <x v="282"/>
    <x v="19"/>
    <n v="12950"/>
    <n v="100.84044204440406"/>
    <x v="87"/>
    <m/>
    <s v="Low: not new model and bad rotation"/>
  </r>
  <r>
    <x v="16"/>
    <x v="282"/>
    <x v="20"/>
    <n v="17727.459016393441"/>
    <n v="99.456204287713348"/>
    <x v="214"/>
    <m/>
    <s v="Moderate: fair price and regular to good rotation"/>
  </r>
  <r>
    <x v="16"/>
    <x v="282"/>
    <x v="21"/>
    <n v="22203.424657534248"/>
    <n v="99.863224320954117"/>
    <x v="354"/>
    <m/>
    <s v="Moderate: fair price and regular to good rotation"/>
  </r>
  <r>
    <x v="16"/>
    <x v="282"/>
    <x v="22"/>
    <n v="26279.202312138728"/>
    <n v="99.686871189394225"/>
    <x v="142"/>
    <m/>
    <s v="Moderate: fair price and regular to good rotation"/>
  </r>
  <r>
    <x v="16"/>
    <x v="282"/>
    <x v="6"/>
    <n v="30964.122137404582"/>
    <n v="100.11910981550868"/>
    <x v="179"/>
    <m/>
    <s v="Moderate: fair price and regular to good rotation"/>
  </r>
  <r>
    <x v="16"/>
    <x v="282"/>
    <x v="7"/>
    <n v="32700.985915492958"/>
    <n v="98.939829318859807"/>
    <x v="355"/>
    <m/>
    <s v="Moderate: fair price and regular to good rotation"/>
  </r>
  <r>
    <x v="16"/>
    <x v="282"/>
    <x v="8"/>
    <n v="43122.5"/>
    <n v="99.914298219024573"/>
    <x v="36"/>
    <m/>
    <s v="Critic: well priced/underrated and new, but bad rotation"/>
  </r>
  <r>
    <x v="16"/>
    <x v="283"/>
    <x v="18"/>
    <n v="11807.894736842105"/>
    <n v="102.65268869653949"/>
    <x v="335"/>
    <m/>
    <s v="Moderate: fair price and regular to good rotation"/>
  </r>
  <r>
    <x v="16"/>
    <x v="283"/>
    <x v="19"/>
    <n v="12775"/>
    <n v="87.155308321972186"/>
    <x v="9"/>
    <m/>
    <s v="Low: not new model and bad rotation"/>
  </r>
  <r>
    <x v="16"/>
    <x v="284"/>
    <x v="17"/>
    <n v="10257.894736842105"/>
    <n v="98.018714400272529"/>
    <x v="0"/>
    <m/>
    <s v="Low: not new model and bad rotation"/>
  </r>
  <r>
    <x v="16"/>
    <x v="285"/>
    <x v="23"/>
    <n v="500"/>
    <n v="133.33333333333331"/>
    <x v="31"/>
    <m/>
    <s v="Low: not new model and bad rotation"/>
  </r>
  <r>
    <x v="16"/>
    <x v="285"/>
    <x v="13"/>
    <n v="425"/>
    <n v="127.86022749180643"/>
    <x v="1"/>
    <m/>
    <s v="Low: not new model and bad rotation"/>
  </r>
  <r>
    <x v="16"/>
    <x v="285"/>
    <x v="9"/>
    <n v="460.71428571428572"/>
    <n v="79.434494602081102"/>
    <x v="34"/>
    <m/>
    <s v="Low: not new model and bad rotation"/>
  </r>
  <r>
    <x v="16"/>
    <x v="285"/>
    <x v="10"/>
    <n v="619.04761904761904"/>
    <n v="112.10870361468332"/>
    <x v="60"/>
    <m/>
    <s v="Low: not new model and bad rotation"/>
  </r>
  <r>
    <x v="16"/>
    <x v="285"/>
    <x v="11"/>
    <n v="609.84848484848487"/>
    <n v="86.498562447038978"/>
    <x v="61"/>
    <m/>
    <s v="Moderate: underrated old model with regular rotation"/>
  </r>
  <r>
    <x v="16"/>
    <x v="285"/>
    <x v="0"/>
    <n v="563.75"/>
    <n v="102.5888030577062"/>
    <x v="66"/>
    <m/>
    <s v="Moderate: fair price and regular to good rotation"/>
  </r>
  <r>
    <x v="16"/>
    <x v="285"/>
    <x v="1"/>
    <n v="705.95238095238096"/>
    <n v="111.16691898574473"/>
    <x v="60"/>
    <m/>
    <s v="Low: not new model and bad rotation"/>
  </r>
  <r>
    <x v="16"/>
    <x v="285"/>
    <x v="2"/>
    <n v="683.24175824175825"/>
    <n v="95.576123448653945"/>
    <x v="133"/>
    <m/>
    <s v="Moderate: fair price and regular to good rotation"/>
  </r>
  <r>
    <x v="16"/>
    <x v="285"/>
    <x v="12"/>
    <n v="814.47368421052636"/>
    <n v="94.916385936336141"/>
    <x v="356"/>
    <m/>
    <s v="Moderate: fair price and regular to good rotation"/>
  </r>
  <r>
    <x v="16"/>
    <x v="285"/>
    <x v="3"/>
    <n v="690.625"/>
    <n v="76.567713344534965"/>
    <x v="66"/>
    <m/>
    <s v="Moderate: underrated regular model and regular rotation"/>
  </r>
  <r>
    <x v="16"/>
    <x v="285"/>
    <x v="4"/>
    <n v="1607.6363636363637"/>
    <n v="92.863407721701265"/>
    <x v="357"/>
    <m/>
    <s v="Moderate: fair price and regular to good rotation"/>
  </r>
  <r>
    <x v="16"/>
    <x v="285"/>
    <x v="5"/>
    <n v="2161.5517241379312"/>
    <n v="102.8553137225116"/>
    <x v="258"/>
    <m/>
    <s v="Moderate: fair price and regular to good rotation"/>
  </r>
  <r>
    <x v="16"/>
    <x v="285"/>
    <x v="14"/>
    <n v="2553.7202380952381"/>
    <n v="100.34683577755091"/>
    <x v="358"/>
    <m/>
    <s v="Moderate: fair price and regular to good rotation"/>
  </r>
  <r>
    <x v="16"/>
    <x v="285"/>
    <x v="15"/>
    <n v="3118.9144736842104"/>
    <n v="99.209834726164431"/>
    <x v="359"/>
    <m/>
    <s v="Moderate: fair price and regular to good rotation"/>
  </r>
  <r>
    <x v="16"/>
    <x v="285"/>
    <x v="16"/>
    <n v="5061.3691931540343"/>
    <n v="98.270469502185065"/>
    <x v="192"/>
    <m/>
    <s v="Moderate: fair price and regular to good rotation"/>
  </r>
  <r>
    <x v="16"/>
    <x v="285"/>
    <x v="17"/>
    <n v="6373.5880398671097"/>
    <n v="99.173031821389969"/>
    <x v="280"/>
    <m/>
    <s v="Moderate: fair price and regular to good rotation"/>
  </r>
  <r>
    <x v="16"/>
    <x v="285"/>
    <x v="18"/>
    <n v="7103.8812785388127"/>
    <n v="97.348637654456169"/>
    <x v="71"/>
    <m/>
    <s v="Moderate: fair price and regular to good rotation"/>
  </r>
  <r>
    <x v="16"/>
    <x v="285"/>
    <x v="19"/>
    <n v="8848.6486486486483"/>
    <n v="95.471735328807767"/>
    <x v="97"/>
    <m/>
    <s v="Moderate: fair price and regular to good rotation"/>
  </r>
  <r>
    <x v="16"/>
    <x v="285"/>
    <x v="20"/>
    <n v="13661.111111111111"/>
    <n v="97.148967456556548"/>
    <x v="58"/>
    <m/>
    <s v="Moderate: fair price and regular to good rotation"/>
  </r>
  <r>
    <x v="16"/>
    <x v="285"/>
    <x v="21"/>
    <n v="19709.134615384617"/>
    <n v="100.1155843971727"/>
    <x v="360"/>
    <m/>
    <s v="Moderate: fair price and regular to good rotation"/>
  </r>
  <r>
    <x v="16"/>
    <x v="285"/>
    <x v="22"/>
    <n v="22583.455433455434"/>
    <n v="99.224455318742116"/>
    <x v="361"/>
    <m/>
    <s v="Moderate: fair price and regular to good rotation"/>
  </r>
  <r>
    <x v="16"/>
    <x v="285"/>
    <x v="6"/>
    <n v="24830.790215264187"/>
    <n v="98.791477874099925"/>
    <x v="362"/>
    <m/>
    <s v="Moderate: fair price and regular to good rotation"/>
  </r>
  <r>
    <x v="16"/>
    <x v="285"/>
    <x v="7"/>
    <n v="27827.07296849088"/>
    <n v="98.909524471134148"/>
    <x v="363"/>
    <m/>
    <s v="Moderate: fair price and regular to good rotation"/>
  </r>
  <r>
    <x v="16"/>
    <x v="285"/>
    <x v="8"/>
    <n v="32748.880597014926"/>
    <n v="98.949196734398186"/>
    <x v="364"/>
    <m/>
    <s v="Moderate: fair price and regular to good rotation"/>
  </r>
  <r>
    <x v="16"/>
    <x v="286"/>
    <x v="3"/>
    <n v="1023"/>
    <n v="97.234597315526699"/>
    <x v="180"/>
    <m/>
    <s v="Moderate: fair price and regular to good rotation"/>
  </r>
  <r>
    <x v="16"/>
    <x v="286"/>
    <x v="4"/>
    <n v="1423.6842105263158"/>
    <n v="128.9112105469998"/>
    <x v="0"/>
    <m/>
    <s v="Low: not new model and bad rotation"/>
  </r>
  <r>
    <x v="16"/>
    <x v="286"/>
    <x v="5"/>
    <n v="1596.1538461538462"/>
    <n v="112.82388422720041"/>
    <x v="90"/>
    <m/>
    <s v="Low: overrated regular model (not new) with regular rotation"/>
  </r>
  <r>
    <x v="16"/>
    <x v="287"/>
    <x v="3"/>
    <n v="2861.9047619047619"/>
    <n v="98.629610742109818"/>
    <x v="26"/>
    <m/>
    <s v="Moderate: fair price and regular to good rotation"/>
  </r>
  <r>
    <x v="16"/>
    <x v="287"/>
    <x v="4"/>
    <n v="3171.0526315789475"/>
    <n v="94.933197792747279"/>
    <x v="319"/>
    <m/>
    <s v="Moderate: fair price and regular to good rotation"/>
  </r>
  <r>
    <x v="16"/>
    <x v="287"/>
    <x v="14"/>
    <n v="5033.333333333333"/>
    <n v="95.432880942691668"/>
    <x v="58"/>
    <m/>
    <s v="Moderate: fair price and regular to good rotation"/>
  </r>
  <r>
    <x v="16"/>
    <x v="287"/>
    <x v="15"/>
    <n v="5659.5744680851067"/>
    <n v="96.006348620255707"/>
    <x v="23"/>
    <m/>
    <s v="Moderate: fair price and regular to good rotation"/>
  </r>
  <r>
    <x v="16"/>
    <x v="287"/>
    <x v="17"/>
    <n v="10272.268907563026"/>
    <n v="100.45622077014299"/>
    <x v="239"/>
    <m/>
    <s v="Moderate: fair price and regular to good rotation"/>
  </r>
  <r>
    <x v="16"/>
    <x v="287"/>
    <x v="18"/>
    <n v="11812.096774193549"/>
    <n v="96.470525806805114"/>
    <x v="19"/>
    <m/>
    <s v="Moderate: fair price and regular to good rotation"/>
  </r>
  <r>
    <x v="16"/>
    <x v="287"/>
    <x v="19"/>
    <n v="16925"/>
    <n v="103.49656839288753"/>
    <x v="9"/>
    <m/>
    <s v="Low: not new model and bad rotation"/>
  </r>
  <r>
    <x v="16"/>
    <x v="287"/>
    <x v="20"/>
    <n v="17369.047619047618"/>
    <n v="98.14175394238876"/>
    <x v="60"/>
    <m/>
    <s v="Low: not new model and bad rotation"/>
  </r>
  <r>
    <x v="16"/>
    <x v="288"/>
    <x v="13"/>
    <n v="200"/>
    <n v="57.142857142857139"/>
    <x v="31"/>
    <m/>
    <s v="Low: not new model and bad rotation"/>
  </r>
  <r>
    <x v="16"/>
    <x v="288"/>
    <x v="9"/>
    <n v="650"/>
    <n v="94.429708222811669"/>
    <x v="11"/>
    <m/>
    <s v="Low: not new model and bad rotation"/>
  </r>
  <r>
    <x v="16"/>
    <x v="288"/>
    <x v="10"/>
    <n v="853.57142857142856"/>
    <n v="81.980969945078328"/>
    <x v="32"/>
    <m/>
    <s v="Low: not new model and bad rotation"/>
  </r>
  <r>
    <x v="16"/>
    <x v="288"/>
    <x v="11"/>
    <n v="900"/>
    <n v="87.826086956521749"/>
    <x v="11"/>
    <m/>
    <s v="Low: not new model and bad rotation"/>
  </r>
  <r>
    <x v="16"/>
    <x v="288"/>
    <x v="0"/>
    <n v="1565.0862068965516"/>
    <n v="94.611647478798744"/>
    <x v="54"/>
    <m/>
    <s v="Moderate: fair price and regular to good rotation"/>
  </r>
  <r>
    <x v="16"/>
    <x v="288"/>
    <x v="1"/>
    <n v="1497.3214285714287"/>
    <n v="100.51558004146784"/>
    <x v="83"/>
    <m/>
    <s v="Moderate: fair price and regular to good rotation"/>
  </r>
  <r>
    <x v="16"/>
    <x v="288"/>
    <x v="2"/>
    <n v="1762.8205128205129"/>
    <n v="106.6826777285701"/>
    <x v="29"/>
    <m/>
    <s v="Moderate: fair price and regular to good rotation"/>
  </r>
  <r>
    <x v="16"/>
    <x v="288"/>
    <x v="12"/>
    <n v="1700.78125"/>
    <n v="76.521589386837306"/>
    <x v="96"/>
    <m/>
    <s v="Moderate: underrated regular model and regular rotation"/>
  </r>
  <r>
    <x v="16"/>
    <x v="288"/>
    <x v="3"/>
    <n v="3032.878787878788"/>
    <n v="97.075843965819004"/>
    <x v="260"/>
    <m/>
    <s v="Moderate: fair price and regular to good rotation"/>
  </r>
  <r>
    <x v="16"/>
    <x v="288"/>
    <x v="4"/>
    <n v="3936.0103626943005"/>
    <n v="113.51744495108501"/>
    <x v="301"/>
    <m/>
    <s v="Top Tier: premium vehicules that tend to be sold above market prices"/>
  </r>
  <r>
    <x v="16"/>
    <x v="288"/>
    <x v="5"/>
    <n v="5041.0337552742612"/>
    <n v="100.28667212438698"/>
    <x v="365"/>
    <m/>
    <s v="Moderate: fair price and regular to good rotation"/>
  </r>
  <r>
    <x v="16"/>
    <x v="288"/>
    <x v="14"/>
    <n v="6534.8697394789579"/>
    <n v="99.279561446943291"/>
    <x v="366"/>
    <m/>
    <s v="Moderate: fair price and regular to good rotation"/>
  </r>
  <r>
    <x v="16"/>
    <x v="288"/>
    <x v="15"/>
    <n v="7161.2033195020749"/>
    <n v="100.40030394969533"/>
    <x v="367"/>
    <m/>
    <s v="Moderate: fair price and regular to good rotation"/>
  </r>
  <r>
    <x v="16"/>
    <x v="288"/>
    <x v="16"/>
    <n v="8354.4684129429897"/>
    <n v="102.02176976259588"/>
    <x v="368"/>
    <m/>
    <s v="Moderate: fair price and regular to good rotation"/>
  </r>
  <r>
    <x v="16"/>
    <x v="288"/>
    <x v="17"/>
    <n v="10116.895161290322"/>
    <n v="100.3285086532137"/>
    <x v="369"/>
    <m/>
    <s v="Moderate: fair price and regular to good rotation"/>
  </r>
  <r>
    <x v="16"/>
    <x v="288"/>
    <x v="18"/>
    <n v="11233.770014556041"/>
    <n v="98.65992787126018"/>
    <x v="370"/>
    <m/>
    <s v="Moderate: fair price and regular to good rotation"/>
  </r>
  <r>
    <x v="16"/>
    <x v="288"/>
    <x v="19"/>
    <n v="15673.24427480916"/>
    <n v="103.73615276884304"/>
    <x v="371"/>
    <m/>
    <s v="Moderate: fair price and regular to good rotation"/>
  </r>
  <r>
    <x v="16"/>
    <x v="288"/>
    <x v="20"/>
    <n v="17872.503681885126"/>
    <n v="98.21925994767976"/>
    <x v="372"/>
    <m/>
    <s v="Moderate: fair price and regular to good rotation"/>
  </r>
  <r>
    <x v="16"/>
    <x v="288"/>
    <x v="21"/>
    <n v="21673.011252446184"/>
    <n v="98.336096683049249"/>
    <x v="373"/>
    <m/>
    <s v="Moderate: fair price and regular to good rotation"/>
  </r>
  <r>
    <x v="16"/>
    <x v="288"/>
    <x v="22"/>
    <n v="25040.126877265666"/>
    <n v="98.470858429496474"/>
    <x v="374"/>
    <m/>
    <s v="Moderate: fair price and regular to good rotation"/>
  </r>
  <r>
    <x v="16"/>
    <x v="288"/>
    <x v="6"/>
    <n v="27223.618718303365"/>
    <n v="99.084343987627548"/>
    <x v="375"/>
    <m/>
    <s v="Moderate: fair price and regular to good rotation"/>
  </r>
  <r>
    <x v="16"/>
    <x v="288"/>
    <x v="7"/>
    <n v="24443.020695728756"/>
    <n v="99.684244227443685"/>
    <x v="376"/>
    <m/>
    <s v="Moderate: fair price and regular to good rotation"/>
  </r>
  <r>
    <x v="16"/>
    <x v="288"/>
    <x v="8"/>
    <n v="54200"/>
    <n v="105.24271844660194"/>
    <x v="31"/>
    <m/>
    <s v="Critic: well priced/underrated and new, but bad rotation"/>
  </r>
  <r>
    <x v="16"/>
    <x v="289"/>
    <x v="14"/>
    <n v="2814.6341463414633"/>
    <n v="203.0050480564511"/>
    <x v="170"/>
    <m/>
    <s v="Low: overrated regular model (not new) with regular rotation"/>
  </r>
  <r>
    <x v="16"/>
    <x v="290"/>
    <x v="2"/>
    <n v="5525"/>
    <n v="75.878180453676137"/>
    <x v="11"/>
    <m/>
    <s v="Low: not new model and bad rotation"/>
  </r>
  <r>
    <x v="16"/>
    <x v="290"/>
    <x v="12"/>
    <n v="10200"/>
    <n v="114.92957746478874"/>
    <x v="31"/>
    <m/>
    <s v="Low: not new model and bad rotation"/>
  </r>
  <r>
    <x v="16"/>
    <x v="291"/>
    <x v="11"/>
    <n v="1100"/>
    <n v="104.76190476190477"/>
    <x v="31"/>
    <m/>
    <s v="Low: not new model and bad rotation"/>
  </r>
  <r>
    <x v="16"/>
    <x v="292"/>
    <x v="2"/>
    <n v="1541.6666666666667"/>
    <n v="108.26324583229888"/>
    <x v="10"/>
    <m/>
    <s v="Low: not new model and bad rotation"/>
  </r>
  <r>
    <x v="16"/>
    <x v="292"/>
    <x v="12"/>
    <n v="2818.181818181818"/>
    <n v="128.87882902731923"/>
    <x v="30"/>
    <m/>
    <s v="Low: not new model and bad rotation"/>
  </r>
  <r>
    <x v="16"/>
    <x v="292"/>
    <x v="3"/>
    <n v="6440"/>
    <n v="90.254842472591648"/>
    <x v="101"/>
    <m/>
    <s v="Moderate: fair price and regular to good rotation"/>
  </r>
  <r>
    <x v="16"/>
    <x v="292"/>
    <x v="4"/>
    <n v="6230.6122448979595"/>
    <n v="107.75723368817835"/>
    <x v="79"/>
    <m/>
    <s v="Moderate: fair price and regular to good rotation"/>
  </r>
  <r>
    <x v="16"/>
    <x v="292"/>
    <x v="5"/>
    <n v="7334.090909090909"/>
    <n v="104.95335173602412"/>
    <x v="49"/>
    <m/>
    <s v="Moderate: fair price and regular to good rotation"/>
  </r>
  <r>
    <x v="16"/>
    <x v="292"/>
    <x v="14"/>
    <n v="5176.5625"/>
    <n v="99.350564478492956"/>
    <x v="7"/>
    <m/>
    <s v="Moderate: fair price and regular to good rotation"/>
  </r>
  <r>
    <x v="16"/>
    <x v="292"/>
    <x v="15"/>
    <n v="7122.4358974358975"/>
    <n v="102.80131728531215"/>
    <x v="184"/>
    <m/>
    <s v="Moderate: fair price and regular to good rotation"/>
  </r>
  <r>
    <x v="16"/>
    <x v="292"/>
    <x v="16"/>
    <n v="11473.420074349442"/>
    <n v="100.53282866756393"/>
    <x v="341"/>
    <m/>
    <s v="Moderate: fair price and regular to good rotation"/>
  </r>
  <r>
    <x v="16"/>
    <x v="292"/>
    <x v="17"/>
    <n v="12503.846153846154"/>
    <n v="108.14133411948605"/>
    <x v="43"/>
    <m/>
    <s v="Moderate: fair price and regular to good rotation"/>
  </r>
  <r>
    <x v="16"/>
    <x v="292"/>
    <x v="18"/>
    <n v="15781.291390728476"/>
    <n v="100.31080121243727"/>
    <x v="377"/>
    <m/>
    <s v="Moderate: fair price and regular to good rotation"/>
  </r>
  <r>
    <x v="16"/>
    <x v="292"/>
    <x v="19"/>
    <n v="17641.279069767443"/>
    <n v="105.71860610479244"/>
    <x v="265"/>
    <m/>
    <s v="Moderate: fair price and regular to good rotation"/>
  </r>
  <r>
    <x v="16"/>
    <x v="292"/>
    <x v="20"/>
    <n v="22938.768115942028"/>
    <n v="101.40198850929838"/>
    <x v="162"/>
    <m/>
    <s v="Moderate: fair price and regular to good rotation"/>
  </r>
  <r>
    <x v="16"/>
    <x v="292"/>
    <x v="21"/>
    <n v="23262.957746478874"/>
    <n v="100.67190284741694"/>
    <x v="378"/>
    <m/>
    <s v="Moderate: fair price and regular to good rotation"/>
  </r>
  <r>
    <x v="16"/>
    <x v="292"/>
    <x v="22"/>
    <n v="27714.668769716089"/>
    <n v="99.744379562323772"/>
    <x v="379"/>
    <m/>
    <s v="Moderate: fair price and regular to good rotation"/>
  </r>
  <r>
    <x v="16"/>
    <x v="292"/>
    <x v="6"/>
    <n v="34719.947976878611"/>
    <n v="99.987566123952391"/>
    <x v="142"/>
    <m/>
    <s v="Moderate: fair price and regular to good rotation"/>
  </r>
  <r>
    <x v="16"/>
    <x v="292"/>
    <x v="7"/>
    <n v="37888.721804511275"/>
    <n v="98.484705507869904"/>
    <x v="263"/>
    <m/>
    <s v="Moderate: fair price and regular to good rotation"/>
  </r>
  <r>
    <x v="16"/>
    <x v="292"/>
    <x v="8"/>
    <n v="38818.085106382976"/>
    <n v="101.423803389627"/>
    <x v="154"/>
    <m/>
    <s v="Moderate: fair price and regular to good rotation"/>
  </r>
  <r>
    <x v="16"/>
    <x v="293"/>
    <x v="3"/>
    <n v="9900"/>
    <n v="90.13648948374572"/>
    <x v="8"/>
    <m/>
    <s v="Low: not new model and bad rotation"/>
  </r>
  <r>
    <x v="16"/>
    <x v="293"/>
    <x v="4"/>
    <n v="9442.8571428571431"/>
    <n v="92.164102590689907"/>
    <x v="34"/>
    <m/>
    <s v="Low: not new model and bad rotation"/>
  </r>
  <r>
    <x v="16"/>
    <x v="293"/>
    <x v="5"/>
    <n v="9084"/>
    <n v="104.23635862399652"/>
    <x v="87"/>
    <m/>
    <s v="Low: not new model and bad rotation"/>
  </r>
  <r>
    <x v="16"/>
    <x v="293"/>
    <x v="14"/>
    <n v="1912.5"/>
    <n v="81.650146690469271"/>
    <x v="9"/>
    <m/>
    <s v="Low: not new model and bad rotation"/>
  </r>
  <r>
    <x v="16"/>
    <x v="293"/>
    <x v="15"/>
    <n v="13128.888888888889"/>
    <n v="99.830460677252717"/>
    <x v="55"/>
    <m/>
    <s v="Moderate: fair price and regular to good rotation"/>
  </r>
  <r>
    <x v="16"/>
    <x v="293"/>
    <x v="16"/>
    <n v="12553.459119496856"/>
    <n v="105.61922346128837"/>
    <x v="160"/>
    <m/>
    <s v="Moderate: fair price and regular to good rotation"/>
  </r>
  <r>
    <x v="16"/>
    <x v="293"/>
    <x v="17"/>
    <n v="15215.51724137931"/>
    <n v="110.28717538958458"/>
    <x v="54"/>
    <m/>
    <s v="Low: overrated regular model (not new) with regular rotation"/>
  </r>
  <r>
    <x v="16"/>
    <x v="293"/>
    <x v="18"/>
    <n v="17650.440528634361"/>
    <n v="104.39660537745655"/>
    <x v="380"/>
    <m/>
    <s v="Moderate: fair price and regular to good rotation"/>
  </r>
  <r>
    <x v="16"/>
    <x v="293"/>
    <x v="19"/>
    <n v="21843.243243243243"/>
    <n v="99.180709954572151"/>
    <x v="97"/>
    <m/>
    <s v="Moderate: fair price and regular to good rotation"/>
  </r>
  <r>
    <x v="16"/>
    <x v="293"/>
    <x v="20"/>
    <n v="25707.692307692309"/>
    <n v="102.46423840756971"/>
    <x v="29"/>
    <m/>
    <s v="Moderate: fair price and regular to good rotation"/>
  </r>
  <r>
    <x v="16"/>
    <x v="293"/>
    <x v="21"/>
    <n v="26581.31868131868"/>
    <n v="101.5227601893455"/>
    <x v="228"/>
    <m/>
    <s v="Moderate: fair price and regular to good rotation"/>
  </r>
  <r>
    <x v="16"/>
    <x v="293"/>
    <x v="22"/>
    <n v="29768.471337579616"/>
    <n v="98.726142848830861"/>
    <x v="163"/>
    <m/>
    <s v="Moderate: fair price and regular to good rotation"/>
  </r>
  <r>
    <x v="16"/>
    <x v="293"/>
    <x v="6"/>
    <n v="38491.964285714283"/>
    <n v="99.733251109510562"/>
    <x v="83"/>
    <m/>
    <s v="Moderate: fair price and regular to good rotation"/>
  </r>
  <r>
    <x v="16"/>
    <x v="293"/>
    <x v="7"/>
    <n v="41399.725806451614"/>
    <n v="97.296078664963744"/>
    <x v="19"/>
    <m/>
    <s v="Moderate: fair price and regular to good rotation"/>
  </r>
  <r>
    <x v="16"/>
    <x v="293"/>
    <x v="8"/>
    <n v="45955.26315789474"/>
    <n v="97.294082952108766"/>
    <x v="0"/>
    <m/>
    <s v="Critic: well priced/underrated and new, but bad rotation"/>
  </r>
  <r>
    <x v="16"/>
    <x v="294"/>
    <x v="18"/>
    <n v="25133.333333333332"/>
    <n v="99.264672951461634"/>
    <x v="58"/>
    <m/>
    <s v="Moderate: fair price and regular to good rotation"/>
  </r>
  <r>
    <x v="16"/>
    <x v="294"/>
    <x v="19"/>
    <n v="30266.666666666668"/>
    <n v="99.638652946359073"/>
    <x v="4"/>
    <m/>
    <s v="Low: not new model and bad rotation"/>
  </r>
  <r>
    <x v="16"/>
    <x v="294"/>
    <x v="20"/>
    <n v="23533.333333333332"/>
    <n v="97.708375075135237"/>
    <x v="4"/>
    <m/>
    <s v="Low: not new model and bad rotation"/>
  </r>
  <r>
    <x v="16"/>
    <x v="294"/>
    <x v="21"/>
    <n v="36174.888888888891"/>
    <n v="105.63461382192017"/>
    <x v="98"/>
    <m/>
    <s v="Low: not new model and bad rotation"/>
  </r>
  <r>
    <x v="16"/>
    <x v="294"/>
    <x v="22"/>
    <n v="35341.666666666664"/>
    <n v="91.404540857490588"/>
    <x v="8"/>
    <m/>
    <s v="Critic: well priced/underrated and new, but bad rotation"/>
  </r>
  <r>
    <x v="16"/>
    <x v="295"/>
    <x v="13"/>
    <n v="325"/>
    <n v="30.232558139534881"/>
    <x v="31"/>
    <m/>
    <s v="Low: not new model and bad rotation"/>
  </r>
  <r>
    <x v="16"/>
    <x v="295"/>
    <x v="9"/>
    <n v="350"/>
    <n v="17.283950617283949"/>
    <x v="31"/>
    <m/>
    <s v="Low: not new model and bad rotation"/>
  </r>
  <r>
    <x v="16"/>
    <x v="295"/>
    <x v="10"/>
    <n v="1333.3333333333333"/>
    <n v="100.75187969924811"/>
    <x v="4"/>
    <m/>
    <s v="Low: not new model and bad rotation"/>
  </r>
  <r>
    <x v="16"/>
    <x v="295"/>
    <x v="1"/>
    <n v="1850"/>
    <n v="175.51912568306011"/>
    <x v="11"/>
    <m/>
    <s v="Low: not new model and bad rotation"/>
  </r>
  <r>
    <x v="16"/>
    <x v="295"/>
    <x v="2"/>
    <n v="1850"/>
    <n v="73.055859802847749"/>
    <x v="11"/>
    <m/>
    <s v="Low: not new model and bad rotation"/>
  </r>
  <r>
    <x v="16"/>
    <x v="295"/>
    <x v="12"/>
    <n v="2250"/>
    <n v="87.033569552387803"/>
    <x v="32"/>
    <m/>
    <s v="Low: not new model and bad rotation"/>
  </r>
  <r>
    <x v="16"/>
    <x v="295"/>
    <x v="4"/>
    <n v="2250"/>
    <n v="75.630252100840337"/>
    <x v="31"/>
    <m/>
    <s v="Low: not new model and bad rotation"/>
  </r>
  <r>
    <x v="16"/>
    <x v="295"/>
    <x v="14"/>
    <n v="6100"/>
    <n v="90.036900369003689"/>
    <x v="31"/>
    <m/>
    <s v="Low: not new model and bad rotation"/>
  </r>
  <r>
    <x v="16"/>
    <x v="295"/>
    <x v="15"/>
    <n v="6066.666666666667"/>
    <n v="118.74555418174047"/>
    <x v="4"/>
    <m/>
    <s v="Low: not new model and bad rotation"/>
  </r>
  <r>
    <x v="16"/>
    <x v="295"/>
    <x v="16"/>
    <n v="8620"/>
    <n v="101.08714401817849"/>
    <x v="1"/>
    <m/>
    <s v="Low: not new model and bad rotation"/>
  </r>
  <r>
    <x v="16"/>
    <x v="295"/>
    <x v="17"/>
    <n v="9475"/>
    <n v="94.094705938523404"/>
    <x v="99"/>
    <m/>
    <s v="Low: not new model and bad rotation"/>
  </r>
  <r>
    <x v="16"/>
    <x v="295"/>
    <x v="20"/>
    <n v="18547.058823529413"/>
    <n v="100.247508341304"/>
    <x v="35"/>
    <m/>
    <s v="Low: not new model and bad rotation"/>
  </r>
  <r>
    <x v="16"/>
    <x v="296"/>
    <x v="11"/>
    <n v="6100"/>
    <n v="92.424242424242422"/>
    <x v="31"/>
    <m/>
    <s v="Low: not new model and bad rotation"/>
  </r>
  <r>
    <x v="16"/>
    <x v="296"/>
    <x v="2"/>
    <n v="5600"/>
    <n v="132.7807486631016"/>
    <x v="11"/>
    <m/>
    <s v="Low: not new model and bad rotation"/>
  </r>
  <r>
    <x v="16"/>
    <x v="296"/>
    <x v="12"/>
    <n v="6050"/>
    <n v="70.894644843476883"/>
    <x v="11"/>
    <m/>
    <s v="Low: not new model and bad rotation"/>
  </r>
  <r>
    <x v="16"/>
    <x v="296"/>
    <x v="14"/>
    <n v="2000"/>
    <n v="114.28571428571428"/>
    <x v="31"/>
    <m/>
    <s v="Low: not new model and bad rotation"/>
  </r>
  <r>
    <x v="16"/>
    <x v="296"/>
    <x v="15"/>
    <n v="5750"/>
    <n v="126.7066319324566"/>
    <x v="11"/>
    <m/>
    <s v="Low: not new model and bad rotation"/>
  </r>
  <r>
    <x v="16"/>
    <x v="296"/>
    <x v="18"/>
    <n v="5900"/>
    <n v="92.913385826771659"/>
    <x v="31"/>
    <m/>
    <s v="Low: not new model and bad rotation"/>
  </r>
  <r>
    <x v="16"/>
    <x v="296"/>
    <x v="21"/>
    <n v="12760"/>
    <n v="122.44799223345936"/>
    <x v="1"/>
    <m/>
    <s v="Low: not new model and bad rotation"/>
  </r>
  <r>
    <x v="16"/>
    <x v="297"/>
    <x v="0"/>
    <n v="5700"/>
    <n v="253.33333333333331"/>
    <x v="31"/>
    <m/>
    <s v="Low: not new model and bad rotation"/>
  </r>
  <r>
    <x v="16"/>
    <x v="297"/>
    <x v="12"/>
    <n v="4700"/>
    <n v="75.2"/>
    <x v="31"/>
    <m/>
    <s v="Low: not new model and bad rotation"/>
  </r>
  <r>
    <x v="16"/>
    <x v="298"/>
    <x v="21"/>
    <n v="6922.1374045801531"/>
    <n v="95.331744103857204"/>
    <x v="381"/>
    <m/>
    <s v="Moderate: fair price and regular to good rotation"/>
  </r>
  <r>
    <x v="16"/>
    <x v="298"/>
    <x v="22"/>
    <n v="8218.3060000000005"/>
    <n v="98.077929971333916"/>
    <x v="382"/>
    <m/>
    <s v="Moderate: fair price and regular to good rotation"/>
  </r>
  <r>
    <x v="16"/>
    <x v="298"/>
    <x v="6"/>
    <n v="9228.0150602409631"/>
    <n v="97.762055670589092"/>
    <x v="383"/>
    <m/>
    <s v="Moderate: fair price and regular to good rotation"/>
  </r>
  <r>
    <x v="16"/>
    <x v="298"/>
    <x v="7"/>
    <n v="10465"/>
    <n v="98.97193747957752"/>
    <x v="384"/>
    <m/>
    <s v="Moderate: fair price and regular to good rotation"/>
  </r>
  <r>
    <x v="16"/>
    <x v="298"/>
    <x v="8"/>
    <n v="10761.39534883721"/>
    <n v="96.321927064810808"/>
    <x v="12"/>
    <m/>
    <s v="Moderate: fair price and regular to good rotation"/>
  </r>
  <r>
    <x v="16"/>
    <x v="299"/>
    <x v="15"/>
    <n v="3021.7948717948716"/>
    <n v="111.54588320481739"/>
    <x v="43"/>
    <m/>
    <s v="Top Tier: premium vehicules that tend to be sold above market prices"/>
  </r>
  <r>
    <x v="16"/>
    <x v="299"/>
    <x v="16"/>
    <n v="2764.9224806201551"/>
    <n v="93.885717914259828"/>
    <x v="124"/>
    <m/>
    <s v="Moderate: fair price and regular to good rotation"/>
  </r>
  <r>
    <x v="16"/>
    <x v="299"/>
    <x v="17"/>
    <n v="3417.3469387755104"/>
    <n v="97.069467603904798"/>
    <x v="252"/>
    <m/>
    <s v="Moderate: fair price and regular to good rotation"/>
  </r>
  <r>
    <x v="16"/>
    <x v="300"/>
    <x v="19"/>
    <n v="10460.333333333334"/>
    <n v="100.3730283966394"/>
    <x v="385"/>
    <m/>
    <s v="Moderate: fair price and regular to good rotation"/>
  </r>
  <r>
    <x v="16"/>
    <x v="300"/>
    <x v="20"/>
    <n v="13451.530612244898"/>
    <n v="100.54148324412368"/>
    <x v="252"/>
    <m/>
    <s v="Moderate: fair price and regular to good rotation"/>
  </r>
  <r>
    <x v="16"/>
    <x v="300"/>
    <x v="21"/>
    <n v="15096.583850931676"/>
    <n v="100.06932661963447"/>
    <x v="118"/>
    <m/>
    <s v="Moderate: fair price and regular to good rotation"/>
  </r>
  <r>
    <x v="16"/>
    <x v="300"/>
    <x v="22"/>
    <n v="20121.40590405904"/>
    <n v="98.910467937214364"/>
    <x v="386"/>
    <m/>
    <s v="Moderate: fair price and regular to good rotation"/>
  </r>
  <r>
    <x v="16"/>
    <x v="300"/>
    <x v="6"/>
    <n v="22261.794871794871"/>
    <n v="100.58420621766111"/>
    <x v="166"/>
    <m/>
    <s v="Moderate: fair price and regular to good rotation"/>
  </r>
  <r>
    <x v="16"/>
    <x v="300"/>
    <x v="7"/>
    <n v="24611.484098939931"/>
    <n v="97.97182785041305"/>
    <x v="387"/>
    <m/>
    <s v="Moderate: fair price and regular to good rotation"/>
  </r>
  <r>
    <x v="16"/>
    <x v="301"/>
    <x v="12"/>
    <n v="928.35820895522386"/>
    <n v="96.358381308829195"/>
    <x v="42"/>
    <m/>
    <s v="Moderate: fair price and regular to good rotation"/>
  </r>
  <r>
    <x v="16"/>
    <x v="301"/>
    <x v="3"/>
    <n v="1001.6891891891892"/>
    <n v="98.700301952420688"/>
    <x v="131"/>
    <m/>
    <s v="Moderate: fair price and regular to good rotation"/>
  </r>
  <r>
    <x v="16"/>
    <x v="301"/>
    <x v="4"/>
    <n v="1231.6513761467891"/>
    <n v="98.686681080263824"/>
    <x v="16"/>
    <m/>
    <s v="Moderate: fair price and regular to good rotation"/>
  </r>
  <r>
    <x v="16"/>
    <x v="301"/>
    <x v="5"/>
    <n v="1313.8888888888889"/>
    <n v="100.29028163443766"/>
    <x v="43"/>
    <m/>
    <s v="Moderate: fair price and regular to good rotation"/>
  </r>
  <r>
    <x v="16"/>
    <x v="301"/>
    <x v="14"/>
    <n v="1739.855072463768"/>
    <n v="100.0119826515724"/>
    <x v="65"/>
    <m/>
    <s v="Moderate: fair price and regular to good rotation"/>
  </r>
  <r>
    <x v="16"/>
    <x v="301"/>
    <x v="15"/>
    <n v="2123.1927710843374"/>
    <n v="97.758406992485178"/>
    <x v="315"/>
    <m/>
    <s v="Moderate: fair price and regular to good rotation"/>
  </r>
  <r>
    <x v="16"/>
    <x v="301"/>
    <x v="16"/>
    <n v="2451.1999999999998"/>
    <n v="111.16217306358999"/>
    <x v="123"/>
    <m/>
    <s v="Top Tier: premium vehicules that tend to be sold above market prices"/>
  </r>
  <r>
    <x v="16"/>
    <x v="301"/>
    <x v="17"/>
    <n v="2951.7561983471073"/>
    <n v="102.59402029321956"/>
    <x v="198"/>
    <m/>
    <s v="Moderate: fair price and regular to good rotation"/>
  </r>
  <r>
    <x v="16"/>
    <x v="301"/>
    <x v="18"/>
    <n v="4179.7619047619046"/>
    <n v="94.966514298027818"/>
    <x v="310"/>
    <m/>
    <s v="Moderate: fair price and regular to good rotation"/>
  </r>
  <r>
    <x v="16"/>
    <x v="301"/>
    <x v="19"/>
    <n v="5040.6976744186049"/>
    <n v="96.483505831034094"/>
    <x v="215"/>
    <m/>
    <s v="Moderate: fair price and regular to good rotation"/>
  </r>
  <r>
    <x v="16"/>
    <x v="301"/>
    <x v="20"/>
    <n v="6146.2740384615381"/>
    <n v="97.518803734182086"/>
    <x v="388"/>
    <m/>
    <s v="Moderate: fair price and regular to good rotation"/>
  </r>
  <r>
    <x v="16"/>
    <x v="301"/>
    <x v="21"/>
    <n v="6855.5825242718447"/>
    <n v="96.041221274770081"/>
    <x v="314"/>
    <m/>
    <s v="Moderate: fair price and regular to good rotation"/>
  </r>
  <r>
    <x v="16"/>
    <x v="301"/>
    <x v="22"/>
    <n v="9508.0494097070405"/>
    <n v="98.155162741432406"/>
    <x v="389"/>
    <m/>
    <s v="Moderate: fair price and regular to good rotation"/>
  </r>
  <r>
    <x v="16"/>
    <x v="301"/>
    <x v="6"/>
    <n v="10653.421818181818"/>
    <n v="98.91589397366684"/>
    <x v="390"/>
    <m/>
    <s v="Moderate: fair price and regular to good rotation"/>
  </r>
  <r>
    <x v="16"/>
    <x v="301"/>
    <x v="7"/>
    <n v="12069.938056523422"/>
    <n v="98.422604080678383"/>
    <x v="391"/>
    <m/>
    <s v="Moderate: fair price and regular to good rotation"/>
  </r>
  <r>
    <x v="16"/>
    <x v="301"/>
    <x v="8"/>
    <n v="9500"/>
    <n v="70.974871299573095"/>
    <x v="99"/>
    <m/>
    <s v="Critic: well priced/underrated and new, but bad rotation"/>
  </r>
  <r>
    <x v="16"/>
    <x v="302"/>
    <x v="6"/>
    <n v="17606.060606060608"/>
    <n v="98.35871206449545"/>
    <x v="61"/>
    <m/>
    <s v="Moderate: fair price and regular to good rotation"/>
  </r>
  <r>
    <x v="16"/>
    <x v="302"/>
    <x v="7"/>
    <n v="19390"/>
    <n v="102.1708175986886"/>
    <x v="38"/>
    <m/>
    <s v="Moderate: fair price and regular to good rotation"/>
  </r>
  <r>
    <x v="16"/>
    <x v="303"/>
    <x v="14"/>
    <n v="1519.5876288659795"/>
    <n v="98.514592837087761"/>
    <x v="176"/>
    <m/>
    <s v="Moderate: fair price and regular to good rotation"/>
  </r>
  <r>
    <x v="16"/>
    <x v="303"/>
    <x v="15"/>
    <n v="1710.4938271604938"/>
    <n v="130.86517334056595"/>
    <x v="339"/>
    <m/>
    <s v="Low: overrated regular model (not new) with regular rotation"/>
  </r>
  <r>
    <x v="16"/>
    <x v="303"/>
    <x v="16"/>
    <n v="2126.171875"/>
    <n v="96.849878400382678"/>
    <x v="96"/>
    <m/>
    <s v="Moderate: fair price and regular to good rotation"/>
  </r>
  <r>
    <x v="16"/>
    <x v="303"/>
    <x v="17"/>
    <n v="2420"/>
    <n v="73.082294621103969"/>
    <x v="33"/>
    <m/>
    <s v="Low: not new model and bad rotation"/>
  </r>
  <r>
    <x v="16"/>
    <x v="304"/>
    <x v="15"/>
    <n v="2245.353982300885"/>
    <n v="98.721838003957146"/>
    <x v="103"/>
    <m/>
    <s v="Moderate: fair price and regular to good rotation"/>
  </r>
  <r>
    <x v="16"/>
    <x v="304"/>
    <x v="16"/>
    <n v="2846"/>
    <n v="100.48390129525801"/>
    <x v="132"/>
    <m/>
    <s v="Moderate: fair price and regular to good rotation"/>
  </r>
  <r>
    <x v="16"/>
    <x v="304"/>
    <x v="17"/>
    <n v="3024.1071428571427"/>
    <n v="106.4911011913038"/>
    <x v="83"/>
    <m/>
    <s v="Moderate: fair price and regular to good rotation"/>
  </r>
  <r>
    <x v="16"/>
    <x v="305"/>
    <x v="16"/>
    <n v="3339.3617021276596"/>
    <n v="100.18974033143945"/>
    <x v="208"/>
    <m/>
    <s v="Moderate: fair price and regular to good rotation"/>
  </r>
  <r>
    <x v="16"/>
    <x v="305"/>
    <x v="17"/>
    <n v="3952.1352313167258"/>
    <n v="97.902493328818494"/>
    <x v="196"/>
    <m/>
    <s v="Moderate: fair price and regular to good rotation"/>
  </r>
  <r>
    <x v="16"/>
    <x v="305"/>
    <x v="18"/>
    <n v="4438.9733840304179"/>
    <n v="96.684064598534093"/>
    <x v="392"/>
    <m/>
    <s v="Moderate: fair price and regular to good rotation"/>
  </r>
  <r>
    <x v="16"/>
    <x v="305"/>
    <x v="19"/>
    <n v="5877.104166666667"/>
    <n v="98.455670258723615"/>
    <x v="271"/>
    <m/>
    <s v="Moderate: fair price and regular to good rotation"/>
  </r>
  <r>
    <x v="16"/>
    <x v="305"/>
    <x v="20"/>
    <n v="8115"/>
    <n v="99.424124672857857"/>
    <x v="140"/>
    <m/>
    <s v="Moderate: fair price and regular to good rotation"/>
  </r>
  <r>
    <x v="16"/>
    <x v="305"/>
    <x v="21"/>
    <n v="8392.6113360323889"/>
    <n v="97.774673838557575"/>
    <x v="393"/>
    <m/>
    <s v="Moderate: fair price and regular to good rotation"/>
  </r>
  <r>
    <x v="16"/>
    <x v="305"/>
    <x v="22"/>
    <n v="10962.527696078432"/>
    <n v="98.747177141739172"/>
    <x v="394"/>
    <m/>
    <s v="Moderate: fair price and regular to good rotation"/>
  </r>
  <r>
    <x v="16"/>
    <x v="305"/>
    <x v="6"/>
    <n v="14475.605734767025"/>
    <n v="98.18288038407907"/>
    <x v="395"/>
    <m/>
    <s v="Moderate: fair price and regular to good rotation"/>
  </r>
  <r>
    <x v="16"/>
    <x v="305"/>
    <x v="7"/>
    <n v="15674.731871838112"/>
    <n v="99.069735467246062"/>
    <x v="396"/>
    <m/>
    <s v="Moderate: fair price and regular to good rotation"/>
  </r>
  <r>
    <x v="16"/>
    <x v="305"/>
    <x v="8"/>
    <n v="16933.208955223879"/>
    <n v="92.24218737467794"/>
    <x v="137"/>
    <m/>
    <s v="Moderate: fair price and regular to good rotation"/>
  </r>
  <r>
    <x v="16"/>
    <x v="306"/>
    <x v="6"/>
    <n v="19788.461538461539"/>
    <n v="98.310596836620206"/>
    <x v="29"/>
    <m/>
    <s v="Moderate: fair price and regular to good rotation"/>
  </r>
  <r>
    <x v="16"/>
    <x v="306"/>
    <x v="7"/>
    <n v="24209.090909090908"/>
    <n v="100.383104602497"/>
    <x v="30"/>
    <m/>
    <s v="Critic: well priced/underrated and new, but bad rotation"/>
  </r>
  <r>
    <x v="16"/>
    <x v="306"/>
    <x v="8"/>
    <n v="24900"/>
    <n v="89.247311827956992"/>
    <x v="31"/>
    <m/>
    <s v="Critic: well priced/underrated and new, but bad rotation"/>
  </r>
  <r>
    <x v="16"/>
    <x v="307"/>
    <x v="20"/>
    <n v="10189.795918367347"/>
    <n v="97.69419833025897"/>
    <x v="79"/>
    <m/>
    <s v="Moderate: fair price and regular to good rotation"/>
  </r>
  <r>
    <x v="16"/>
    <x v="307"/>
    <x v="21"/>
    <n v="10669.791666666666"/>
    <n v="97.225471311419554"/>
    <x v="20"/>
    <m/>
    <s v="Moderate: fair price and regular to good rotation"/>
  </r>
  <r>
    <x v="16"/>
    <x v="307"/>
    <x v="6"/>
    <n v="15617.386740331493"/>
    <n v="97.086541958021016"/>
    <x v="231"/>
    <m/>
    <s v="Moderate: fair price and regular to good rotation"/>
  </r>
  <r>
    <x v="16"/>
    <x v="307"/>
    <x v="7"/>
    <n v="18484.81375358166"/>
    <n v="99.816246890135915"/>
    <x v="397"/>
    <m/>
    <s v="Moderate: fair price and regular to good rotation"/>
  </r>
  <r>
    <x v="16"/>
    <x v="307"/>
    <x v="8"/>
    <n v="17750"/>
    <n v="99.424671871618784"/>
    <x v="10"/>
    <m/>
    <s v="Critic: well priced/underrated and new, but bad rotation"/>
  </r>
  <r>
    <x v="16"/>
    <x v="308"/>
    <x v="9"/>
    <n v="995.83333333333337"/>
    <n v="84.341516659364572"/>
    <x v="10"/>
    <m/>
    <s v="Low: not new model and bad rotation"/>
  </r>
  <r>
    <x v="16"/>
    <x v="308"/>
    <x v="10"/>
    <n v="959.375"/>
    <n v="96.613977433076087"/>
    <x v="89"/>
    <m/>
    <s v="Low: not new model and bad rotation"/>
  </r>
  <r>
    <x v="16"/>
    <x v="308"/>
    <x v="11"/>
    <n v="1178.125"/>
    <n v="87.849188341453186"/>
    <x v="99"/>
    <m/>
    <s v="Low: not new model and bad rotation"/>
  </r>
  <r>
    <x v="16"/>
    <x v="308"/>
    <x v="0"/>
    <n v="1213"/>
    <n v="110.75484545587669"/>
    <x v="87"/>
    <m/>
    <s v="Low: not new model and bad rotation"/>
  </r>
  <r>
    <x v="16"/>
    <x v="308"/>
    <x v="1"/>
    <n v="1202.2727272727273"/>
    <n v="90.760968959289897"/>
    <x v="78"/>
    <m/>
    <s v="Moderate: fair price and regular to good rotation"/>
  </r>
  <r>
    <x v="16"/>
    <x v="308"/>
    <x v="2"/>
    <n v="2286.6666666666665"/>
    <n v="109.74983195320002"/>
    <x v="38"/>
    <m/>
    <s v="Moderate: fair price and regular to good rotation"/>
  </r>
  <r>
    <x v="16"/>
    <x v="308"/>
    <x v="12"/>
    <n v="1755.2631578947369"/>
    <n v="104.53614014244813"/>
    <x v="144"/>
    <m/>
    <s v="Moderate: fair price and regular to good rotation"/>
  </r>
  <r>
    <x v="16"/>
    <x v="308"/>
    <x v="3"/>
    <n v="2438.3333333333335"/>
    <n v="101.01366022411237"/>
    <x v="53"/>
    <m/>
    <s v="Moderate: fair price and regular to good rotation"/>
  </r>
  <r>
    <x v="16"/>
    <x v="308"/>
    <x v="4"/>
    <n v="2543.5897435897436"/>
    <n v="103.66631410605173"/>
    <x v="184"/>
    <m/>
    <s v="Moderate: fair price and regular to good rotation"/>
  </r>
  <r>
    <x v="16"/>
    <x v="308"/>
    <x v="5"/>
    <n v="2099.621212121212"/>
    <n v="86.809441170976058"/>
    <x v="128"/>
    <m/>
    <s v="Moderate: underrated regular model and regular rotation"/>
  </r>
  <r>
    <x v="16"/>
    <x v="308"/>
    <x v="14"/>
    <n v="3958.6309523809523"/>
    <n v="104.53293203170279"/>
    <x v="264"/>
    <m/>
    <s v="Moderate: fair price and regular to good rotation"/>
  </r>
  <r>
    <x v="16"/>
    <x v="308"/>
    <x v="15"/>
    <n v="6490.0423728813557"/>
    <n v="101.31636235452709"/>
    <x v="216"/>
    <m/>
    <s v="Moderate: fair price and regular to good rotation"/>
  </r>
  <r>
    <x v="16"/>
    <x v="308"/>
    <x v="16"/>
    <n v="6116.666666666667"/>
    <n v="100.65045624312857"/>
    <x v="398"/>
    <m/>
    <s v="Moderate: fair price and regular to good rotation"/>
  </r>
  <r>
    <x v="16"/>
    <x v="308"/>
    <x v="17"/>
    <n v="6439.4230769230771"/>
    <n v="97.331968987962711"/>
    <x v="294"/>
    <m/>
    <s v="Moderate: fair price and regular to good rotation"/>
  </r>
  <r>
    <x v="16"/>
    <x v="308"/>
    <x v="18"/>
    <n v="9666"/>
    <n v="103.10010841516369"/>
    <x v="180"/>
    <m/>
    <s v="Moderate: fair price and regular to good rotation"/>
  </r>
  <r>
    <x v="16"/>
    <x v="308"/>
    <x v="19"/>
    <n v="9450.9813084112157"/>
    <n v="96.461343709309588"/>
    <x v="153"/>
    <m/>
    <s v="Moderate: fair price and regular to good rotation"/>
  </r>
  <r>
    <x v="16"/>
    <x v="308"/>
    <x v="20"/>
    <n v="12908.114035087719"/>
    <n v="99.622173020010976"/>
    <x v="399"/>
    <m/>
    <s v="Moderate: fair price and regular to good rotation"/>
  </r>
  <r>
    <x v="16"/>
    <x v="308"/>
    <x v="21"/>
    <n v="14789.416058394161"/>
    <n v="99.404720356527548"/>
    <x v="316"/>
    <m/>
    <s v="Moderate: fair price and regular to good rotation"/>
  </r>
  <r>
    <x v="16"/>
    <x v="308"/>
    <x v="22"/>
    <n v="14932.730858468678"/>
    <n v="99.021657162447212"/>
    <x v="400"/>
    <m/>
    <s v="Moderate: fair price and regular to good rotation"/>
  </r>
  <r>
    <x v="16"/>
    <x v="308"/>
    <x v="6"/>
    <n v="15996.586987270155"/>
    <n v="100.06903106705175"/>
    <x v="401"/>
    <m/>
    <s v="Moderate: fair price and regular to good rotation"/>
  </r>
  <r>
    <x v="16"/>
    <x v="308"/>
    <x v="7"/>
    <n v="18643.096486628212"/>
    <n v="98.568643261413413"/>
    <x v="402"/>
    <m/>
    <s v="Moderate: fair price and regular to good rotation"/>
  </r>
  <r>
    <x v="16"/>
    <x v="308"/>
    <x v="8"/>
    <n v="26449.444444444445"/>
    <n v="99.141919865836201"/>
    <x v="136"/>
    <m/>
    <s v="Moderate: fair price and regular to good rotation"/>
  </r>
  <r>
    <x v="16"/>
    <x v="309"/>
    <x v="11"/>
    <n v="7566.666666666667"/>
    <n v="229.86447166870883"/>
    <x v="4"/>
    <m/>
    <s v="Low: not new model and bad rotation"/>
  </r>
  <r>
    <x v="16"/>
    <x v="309"/>
    <x v="0"/>
    <n v="2200"/>
    <n v="42.479552303056394"/>
    <x v="11"/>
    <m/>
    <s v="Low: not new model and bad rotation"/>
  </r>
  <r>
    <x v="16"/>
    <x v="309"/>
    <x v="1"/>
    <n v="5650"/>
    <n v="99.692442010437134"/>
    <x v="11"/>
    <m/>
    <s v="Low: not new model and bad rotation"/>
  </r>
  <r>
    <x v="16"/>
    <x v="309"/>
    <x v="2"/>
    <n v="8210"/>
    <n v="94.763402808744786"/>
    <x v="1"/>
    <m/>
    <s v="Low: not new model and bad rotation"/>
  </r>
  <r>
    <x v="16"/>
    <x v="310"/>
    <x v="4"/>
    <n v="670"/>
    <n v="68.993464052287578"/>
    <x v="1"/>
    <m/>
    <s v="Low: not new model and bad rotation"/>
  </r>
  <r>
    <x v="16"/>
    <x v="310"/>
    <x v="5"/>
    <n v="350"/>
    <n v="43.111111111111114"/>
    <x v="11"/>
    <m/>
    <s v="Low: not new model and bad rotation"/>
  </r>
  <r>
    <x v="16"/>
    <x v="310"/>
    <x v="14"/>
    <n v="2050"/>
    <n v="242.79661016949152"/>
    <x v="11"/>
    <m/>
    <s v="Low: not new model and bad rotation"/>
  </r>
  <r>
    <x v="16"/>
    <x v="310"/>
    <x v="15"/>
    <n v="850"/>
    <n v="74.603174603174608"/>
    <x v="11"/>
    <m/>
    <s v="Low: not new model and bad rotation"/>
  </r>
  <r>
    <x v="16"/>
    <x v="310"/>
    <x v="20"/>
    <n v="4100"/>
    <n v="93.181818181818173"/>
    <x v="31"/>
    <m/>
    <s v="Low: not new model and bad rotation"/>
  </r>
  <r>
    <x v="16"/>
    <x v="310"/>
    <x v="21"/>
    <n v="4350"/>
    <n v="90.645686380900713"/>
    <x v="11"/>
    <m/>
    <s v="Low: not new model and bad rotation"/>
  </r>
  <r>
    <x v="16"/>
    <x v="311"/>
    <x v="24"/>
    <n v="200"/>
    <n v="61.53846153846154"/>
    <x v="31"/>
    <m/>
    <s v="Low: not new model and bad rotation"/>
  </r>
  <r>
    <x v="16"/>
    <x v="311"/>
    <x v="13"/>
    <n v="693.75"/>
    <n v="116.21968121968122"/>
    <x v="9"/>
    <m/>
    <s v="Low: not new model and bad rotation"/>
  </r>
  <r>
    <x v="16"/>
    <x v="311"/>
    <x v="9"/>
    <n v="807.14285714285711"/>
    <n v="94.602067665681957"/>
    <x v="32"/>
    <m/>
    <s v="Low: not new model and bad rotation"/>
  </r>
  <r>
    <x v="16"/>
    <x v="311"/>
    <x v="10"/>
    <n v="1100"/>
    <n v="52.380952380952387"/>
    <x v="31"/>
    <m/>
    <s v="Low: not new model and bad rotation"/>
  </r>
  <r>
    <x v="16"/>
    <x v="311"/>
    <x v="11"/>
    <n v="925"/>
    <n v="90.112571224107185"/>
    <x v="99"/>
    <m/>
    <s v="Low: not new model and bad rotation"/>
  </r>
  <r>
    <x v="16"/>
    <x v="311"/>
    <x v="0"/>
    <n v="1195"/>
    <n v="96.004475167746335"/>
    <x v="33"/>
    <m/>
    <s v="Low: not new model and bad rotation"/>
  </r>
  <r>
    <x v="16"/>
    <x v="311"/>
    <x v="1"/>
    <n v="1865.625"/>
    <n v="112.59677095377779"/>
    <x v="89"/>
    <m/>
    <s v="Low: not new model and bad rotation"/>
  </r>
  <r>
    <x v="16"/>
    <x v="311"/>
    <x v="2"/>
    <n v="1615.625"/>
    <n v="101.47655429064078"/>
    <x v="99"/>
    <m/>
    <s v="Low: not new model and bad rotation"/>
  </r>
  <r>
    <x v="16"/>
    <x v="311"/>
    <x v="12"/>
    <n v="1901.1363636363637"/>
    <n v="84.442360535807722"/>
    <x v="63"/>
    <m/>
    <s v="Low: not new model and bad rotation"/>
  </r>
  <r>
    <x v="16"/>
    <x v="311"/>
    <x v="3"/>
    <n v="2868.2608695652175"/>
    <n v="95.032987946921679"/>
    <x v="82"/>
    <m/>
    <s v="Moderate: fair price and regular to good rotation"/>
  </r>
  <r>
    <x v="16"/>
    <x v="311"/>
    <x v="4"/>
    <n v="2949.242424242424"/>
    <n v="104.89236075495151"/>
    <x v="128"/>
    <m/>
    <s v="Moderate: fair price and regular to good rotation"/>
  </r>
  <r>
    <x v="16"/>
    <x v="311"/>
    <x v="5"/>
    <n v="3356.6666666666665"/>
    <n v="106.69486993208237"/>
    <x v="136"/>
    <m/>
    <s v="Moderate: fair price and regular to good rotation"/>
  </r>
  <r>
    <x v="16"/>
    <x v="311"/>
    <x v="14"/>
    <n v="4362.8048780487807"/>
    <n v="135.3101411320946"/>
    <x v="84"/>
    <m/>
    <s v="Low: overrated regular model (not new) with regular rotation"/>
  </r>
  <r>
    <x v="16"/>
    <x v="311"/>
    <x v="15"/>
    <n v="4315.625"/>
    <n v="101.83643740721693"/>
    <x v="96"/>
    <m/>
    <s v="Moderate: fair price and regular to good rotation"/>
  </r>
  <r>
    <x v="16"/>
    <x v="311"/>
    <x v="16"/>
    <n v="5724.6987951807232"/>
    <n v="100.13899737270584"/>
    <x v="403"/>
    <m/>
    <s v="Moderate: fair price and regular to good rotation"/>
  </r>
  <r>
    <x v="16"/>
    <x v="311"/>
    <x v="17"/>
    <n v="5936.25"/>
    <n v="102.25991877624594"/>
    <x v="80"/>
    <m/>
    <s v="Moderate: fair price and regular to good rotation"/>
  </r>
  <r>
    <x v="16"/>
    <x v="311"/>
    <x v="18"/>
    <n v="7553.787878787879"/>
    <n v="97.043378469882072"/>
    <x v="46"/>
    <m/>
    <s v="Moderate: fair price and regular to good rotation"/>
  </r>
  <r>
    <x v="16"/>
    <x v="311"/>
    <x v="19"/>
    <n v="9033.4482758620688"/>
    <n v="97.394529097435495"/>
    <x v="167"/>
    <m/>
    <s v="Moderate: fair price and regular to good rotation"/>
  </r>
  <r>
    <x v="16"/>
    <x v="311"/>
    <x v="20"/>
    <n v="9783.88671875"/>
    <n v="96.312672247489829"/>
    <x v="404"/>
    <m/>
    <s v="Moderate: fair price and regular to good rotation"/>
  </r>
  <r>
    <x v="16"/>
    <x v="311"/>
    <x v="21"/>
    <n v="11289.784053156147"/>
    <n v="99.598647456147873"/>
    <x v="330"/>
    <m/>
    <s v="Moderate: fair price and regular to good rotation"/>
  </r>
  <r>
    <x v="16"/>
    <x v="312"/>
    <x v="17"/>
    <n v="32000"/>
    <n v="99.071207430340564"/>
    <x v="31"/>
    <m/>
    <s v="Low: not new model and bad rotation"/>
  </r>
  <r>
    <x v="16"/>
    <x v="312"/>
    <x v="18"/>
    <n v="29172.727272727272"/>
    <n v="98.11568004570276"/>
    <x v="30"/>
    <m/>
    <s v="Low: not new model and bad rotation"/>
  </r>
  <r>
    <x v="16"/>
    <x v="312"/>
    <x v="20"/>
    <n v="34475"/>
    <n v="100.95578404216995"/>
    <x v="8"/>
    <m/>
    <s v="Low: not new model and bad rotation"/>
  </r>
  <r>
    <x v="16"/>
    <x v="312"/>
    <x v="21"/>
    <n v="38320.588235294119"/>
    <n v="100.37112200902232"/>
    <x v="35"/>
    <m/>
    <s v="Low: not new model and bad rotation"/>
  </r>
  <r>
    <x v="16"/>
    <x v="312"/>
    <x v="22"/>
    <n v="41534.375"/>
    <n v="101.28160371126123"/>
    <x v="89"/>
    <m/>
    <s v="Critic: well priced/underrated and new, but bad rotation"/>
  </r>
  <r>
    <x v="16"/>
    <x v="312"/>
    <x v="6"/>
    <n v="53557.5"/>
    <n v="100.41986312435583"/>
    <x v="36"/>
    <m/>
    <s v="Critic: well priced/underrated and new, but bad rotation"/>
  </r>
  <r>
    <x v="16"/>
    <x v="312"/>
    <x v="7"/>
    <n v="54392.857142857145"/>
    <n v="100.96573545130209"/>
    <x v="37"/>
    <m/>
    <s v="Moderate: fair price and regular to good rotation"/>
  </r>
  <r>
    <x v="16"/>
    <x v="313"/>
    <x v="13"/>
    <n v="275"/>
    <n v="51.082251082251076"/>
    <x v="11"/>
    <m/>
    <s v="Low: not new model and bad rotation"/>
  </r>
  <r>
    <x v="16"/>
    <x v="313"/>
    <x v="9"/>
    <n v="306.25"/>
    <n v="78.799019607843135"/>
    <x v="99"/>
    <m/>
    <s v="Low: not new model and bad rotation"/>
  </r>
  <r>
    <x v="16"/>
    <x v="313"/>
    <x v="10"/>
    <n v="342.30769230769232"/>
    <n v="87.223995639987535"/>
    <x v="2"/>
    <m/>
    <s v="Low: not new model and bad rotation"/>
  </r>
  <r>
    <x v="16"/>
    <x v="313"/>
    <x v="11"/>
    <n v="516.17647058823525"/>
    <n v="84.774188357193495"/>
    <x v="35"/>
    <m/>
    <s v="Low: not new model and bad rotation"/>
  </r>
  <r>
    <x v="16"/>
    <x v="313"/>
    <x v="0"/>
    <n v="569.73684210526312"/>
    <n v="152.10515478304492"/>
    <x v="319"/>
    <m/>
    <s v="Low: overrated regular model (not new) with regular rotation"/>
  </r>
  <r>
    <x v="16"/>
    <x v="313"/>
    <x v="1"/>
    <n v="598.4848484848485"/>
    <n v="89.548924064709283"/>
    <x v="61"/>
    <m/>
    <s v="Moderate: underrated old model with regular rotation"/>
  </r>
  <r>
    <x v="16"/>
    <x v="313"/>
    <x v="2"/>
    <n v="615"/>
    <n v="94.135855024905524"/>
    <x v="56"/>
    <m/>
    <s v="Moderate: fair price and regular to good rotation"/>
  </r>
  <r>
    <x v="16"/>
    <x v="313"/>
    <x v="12"/>
    <n v="958.82352941176475"/>
    <n v="117.17634292309593"/>
    <x v="57"/>
    <m/>
    <s v="Low: overrated regular model (not new) with regular rotation"/>
  </r>
  <r>
    <x v="16"/>
    <x v="313"/>
    <x v="3"/>
    <n v="942.56756756756761"/>
    <n v="93.819194976426914"/>
    <x v="68"/>
    <m/>
    <s v="Moderate: fair price and regular to good rotation"/>
  </r>
  <r>
    <x v="16"/>
    <x v="313"/>
    <x v="4"/>
    <n v="951.87969924812035"/>
    <n v="91.443226459305038"/>
    <x v="263"/>
    <m/>
    <s v="Moderate: fair price and regular to good rotation"/>
  </r>
  <r>
    <x v="16"/>
    <x v="313"/>
    <x v="5"/>
    <n v="1262.7005347593583"/>
    <n v="91.623494878171073"/>
    <x v="405"/>
    <m/>
    <s v="Moderate: fair price and regular to good rotation"/>
  </r>
  <r>
    <x v="16"/>
    <x v="313"/>
    <x v="14"/>
    <n v="1500.7894736842106"/>
    <n v="104.52814512156488"/>
    <x v="77"/>
    <m/>
    <s v="Moderate: fair price and regular to good rotation"/>
  </r>
  <r>
    <x v="16"/>
    <x v="313"/>
    <x v="15"/>
    <n v="1740.9883720930231"/>
    <n v="102.22269225624586"/>
    <x v="406"/>
    <m/>
    <s v="Moderate: fair price and regular to good rotation"/>
  </r>
  <r>
    <x v="16"/>
    <x v="313"/>
    <x v="16"/>
    <n v="2000"/>
    <n v="99.985455131523679"/>
    <x v="179"/>
    <m/>
    <s v="Moderate: fair price and regular to good rotation"/>
  </r>
  <r>
    <x v="16"/>
    <x v="313"/>
    <x v="17"/>
    <n v="2228.6764705882351"/>
    <n v="97.579900961177515"/>
    <x v="151"/>
    <m/>
    <s v="Moderate: fair price and regular to good rotation"/>
  </r>
  <r>
    <x v="16"/>
    <x v="313"/>
    <x v="18"/>
    <n v="4655.9440559440563"/>
    <n v="100.52287409141388"/>
    <x v="107"/>
    <m/>
    <s v="Moderate: fair price and regular to good rotation"/>
  </r>
  <r>
    <x v="16"/>
    <x v="313"/>
    <x v="19"/>
    <n v="5276.5625"/>
    <n v="94.186555057842128"/>
    <x v="96"/>
    <m/>
    <s v="Moderate: fair price and regular to good rotation"/>
  </r>
  <r>
    <x v="16"/>
    <x v="313"/>
    <x v="20"/>
    <n v="10377.672955974842"/>
    <n v="99.04928043895913"/>
    <x v="160"/>
    <m/>
    <s v="Moderate: fair price and regular to good rotation"/>
  </r>
  <r>
    <x v="16"/>
    <x v="313"/>
    <x v="21"/>
    <n v="11274.652777777777"/>
    <n v="99.524442424148319"/>
    <x v="213"/>
    <m/>
    <s v="Moderate: fair price and regular to good rotation"/>
  </r>
  <r>
    <x v="16"/>
    <x v="313"/>
    <x v="22"/>
    <n v="13865.932558139535"/>
    <n v="98.825959123321311"/>
    <x v="407"/>
    <m/>
    <s v="Moderate: fair price and regular to good rotation"/>
  </r>
  <r>
    <x v="16"/>
    <x v="313"/>
    <x v="6"/>
    <n v="14107.37865911237"/>
    <n v="99.447852512788103"/>
    <x v="408"/>
    <m/>
    <s v="Moderate: fair price and regular to good rotation"/>
  </r>
  <r>
    <x v="16"/>
    <x v="313"/>
    <x v="7"/>
    <n v="19202.152317880795"/>
    <n v="99.268637932590323"/>
    <x v="409"/>
    <m/>
    <s v="Moderate: fair price and regular to good rotation"/>
  </r>
  <r>
    <x v="16"/>
    <x v="313"/>
    <x v="8"/>
    <n v="22225.457516339869"/>
    <n v="96.921601341964603"/>
    <x v="117"/>
    <m/>
    <s v="Moderate: fair price and regular to good rotation"/>
  </r>
  <r>
    <x v="16"/>
    <x v="314"/>
    <x v="18"/>
    <n v="4649.3589743589746"/>
    <n v="98.843941534379582"/>
    <x v="184"/>
    <m/>
    <s v="Moderate: fair price and regular to good rotation"/>
  </r>
  <r>
    <x v="16"/>
    <x v="314"/>
    <x v="19"/>
    <n v="4800"/>
    <n v="107.95565877425985"/>
    <x v="98"/>
    <m/>
    <s v="Low: not new model and bad rotation"/>
  </r>
  <r>
    <x v="16"/>
    <x v="315"/>
    <x v="23"/>
    <n v="333.33333333333331"/>
    <n v="81.568627450980387"/>
    <x v="4"/>
    <m/>
    <s v="Low: not new model and bad rotation"/>
  </r>
  <r>
    <x v="16"/>
    <x v="316"/>
    <x v="10"/>
    <n v="425"/>
    <n v="99.298245614035082"/>
    <x v="11"/>
    <m/>
    <s v="Low: not new model and bad rotation"/>
  </r>
  <r>
    <x v="16"/>
    <x v="316"/>
    <x v="11"/>
    <n v="900"/>
    <n v="150"/>
    <x v="31"/>
    <m/>
    <s v="Low: not new model and bad rotation"/>
  </r>
  <r>
    <x v="16"/>
    <x v="316"/>
    <x v="0"/>
    <n v="610"/>
    <n v="139.66739319415925"/>
    <x v="1"/>
    <m/>
    <s v="Low: not new model and bad rotation"/>
  </r>
  <r>
    <x v="16"/>
    <x v="316"/>
    <x v="4"/>
    <n v="11725"/>
    <n v="94.816078170095892"/>
    <x v="39"/>
    <m/>
    <s v="Moderate: fair price and regular to good rotation"/>
  </r>
  <r>
    <x v="16"/>
    <x v="316"/>
    <x v="5"/>
    <n v="11827.5"/>
    <n v="103.18155321951924"/>
    <x v="36"/>
    <m/>
    <s v="Low: not new model and bad rotation"/>
  </r>
  <r>
    <x v="16"/>
    <x v="316"/>
    <x v="14"/>
    <n v="12981.481481481482"/>
    <n v="106.76849645619338"/>
    <x v="62"/>
    <m/>
    <s v="Moderate: fair price and regular to good rotation"/>
  </r>
  <r>
    <x v="16"/>
    <x v="316"/>
    <x v="15"/>
    <n v="12238.461538461539"/>
    <n v="105.78024140844022"/>
    <x v="2"/>
    <m/>
    <s v="Low: not new model and bad rotation"/>
  </r>
  <r>
    <x v="16"/>
    <x v="317"/>
    <x v="20"/>
    <n v="8155.917159763314"/>
    <n v="96.475842350579796"/>
    <x v="134"/>
    <m/>
    <s v="Moderate: fair price and regular to good rotation"/>
  </r>
  <r>
    <x v="16"/>
    <x v="317"/>
    <x v="21"/>
    <n v="8789.0086206896558"/>
    <n v="96.945383055381797"/>
    <x v="410"/>
    <m/>
    <s v="Moderate: fair price and regular to good rotation"/>
  </r>
  <r>
    <x v="16"/>
    <x v="317"/>
    <x v="22"/>
    <n v="11133.793103448275"/>
    <n v="98.455284166284997"/>
    <x v="167"/>
    <m/>
    <s v="Moderate: fair price and regular to good rotation"/>
  </r>
  <r>
    <x v="16"/>
    <x v="317"/>
    <x v="6"/>
    <n v="14955.555555555555"/>
    <n v="93.080389500965694"/>
    <x v="25"/>
    <m/>
    <s v="Moderate: fair price and regular to good rotation"/>
  </r>
  <r>
    <x v="16"/>
    <x v="317"/>
    <x v="7"/>
    <n v="21122.093023255813"/>
    <n v="101.16242325776207"/>
    <x v="265"/>
    <m/>
    <s v="Moderate: fair price and regular to good rotation"/>
  </r>
  <r>
    <x v="16"/>
    <x v="318"/>
    <x v="8"/>
    <n v="23823.684210526317"/>
    <n v="96.906711090110193"/>
    <x v="0"/>
    <m/>
    <s v="Critic: well priced/underrated and new, but bad rotation"/>
  </r>
  <r>
    <x v="16"/>
    <x v="319"/>
    <x v="8"/>
    <n v="28564.705882352941"/>
    <n v="97.447550745530577"/>
    <x v="35"/>
    <m/>
    <s v="Critic: well priced/underrated and new, but bad rotation"/>
  </r>
  <r>
    <x v="16"/>
    <x v="320"/>
    <x v="2"/>
    <n v="667.85714285714289"/>
    <n v="84.745696874109413"/>
    <x v="32"/>
    <m/>
    <s v="Low: not new model and bad rotation"/>
  </r>
  <r>
    <x v="16"/>
    <x v="320"/>
    <x v="12"/>
    <n v="525"/>
    <n v="112.67115753183865"/>
    <x v="1"/>
    <m/>
    <s v="Low: not new model and bad rotation"/>
  </r>
  <r>
    <x v="16"/>
    <x v="320"/>
    <x v="3"/>
    <n v="825"/>
    <n v="96.776282931490542"/>
    <x v="12"/>
    <m/>
    <s v="Moderate: fair price and regular to good rotation"/>
  </r>
  <r>
    <x v="16"/>
    <x v="320"/>
    <x v="4"/>
    <n v="942.0454545454545"/>
    <n v="91.56068184748321"/>
    <x v="128"/>
    <m/>
    <s v="Moderate: fair price and regular to good rotation"/>
  </r>
  <r>
    <x v="16"/>
    <x v="320"/>
    <x v="5"/>
    <n v="1144.375"/>
    <n v="97.846551723812965"/>
    <x v="24"/>
    <m/>
    <s v="Moderate: fair price and regular to good rotation"/>
  </r>
  <r>
    <x v="16"/>
    <x v="321"/>
    <x v="3"/>
    <n v="281.25"/>
    <n v="93.16378066378067"/>
    <x v="9"/>
    <m/>
    <s v="Low: not new model and bad rotation"/>
  </r>
  <r>
    <x v="17"/>
    <x v="322"/>
    <x v="0"/>
    <n v="400"/>
    <n v="133.33333333333331"/>
    <x v="31"/>
    <m/>
    <s v="Low: not new model and bad rotation"/>
  </r>
  <r>
    <x v="17"/>
    <x v="170"/>
    <x v="13"/>
    <n v="375"/>
    <n v="101.81818181818183"/>
    <x v="11"/>
    <m/>
    <s v="Low: not new model and bad rotation"/>
  </r>
  <r>
    <x v="17"/>
    <x v="170"/>
    <x v="9"/>
    <n v="258.33333333333331"/>
    <n v="48.744588744588746"/>
    <x v="4"/>
    <m/>
    <s v="Low: not new model and bad rotation"/>
  </r>
  <r>
    <x v="17"/>
    <x v="170"/>
    <x v="10"/>
    <n v="550"/>
    <n v="110.00000000000001"/>
    <x v="31"/>
    <m/>
    <s v="Low: not new model and bad rotation"/>
  </r>
  <r>
    <x v="17"/>
    <x v="170"/>
    <x v="11"/>
    <n v="558.33333333333337"/>
    <n v="86.094240827287862"/>
    <x v="98"/>
    <m/>
    <s v="Low: not new model and bad rotation"/>
  </r>
  <r>
    <x v="17"/>
    <x v="170"/>
    <x v="0"/>
    <n v="850"/>
    <n v="105.63042065711782"/>
    <x v="4"/>
    <m/>
    <s v="Low: not new model and bad rotation"/>
  </r>
  <r>
    <x v="18"/>
    <x v="130"/>
    <x v="10"/>
    <n v="500"/>
    <n v="38.461538461538467"/>
    <x v="31"/>
    <m/>
    <s v="Low: not new model and bad rotation"/>
  </r>
  <r>
    <x v="18"/>
    <x v="130"/>
    <x v="0"/>
    <n v="800"/>
    <n v="120"/>
    <x v="11"/>
    <m/>
    <s v="Low: not new model and bad rotation"/>
  </r>
  <r>
    <x v="18"/>
    <x v="130"/>
    <x v="2"/>
    <n v="2250"/>
    <n v="57.142857142857139"/>
    <x v="11"/>
    <m/>
    <s v="Low: not new model and bad rotation"/>
  </r>
  <r>
    <x v="18"/>
    <x v="130"/>
    <x v="5"/>
    <n v="5200"/>
    <n v="138.53630646083477"/>
    <x v="11"/>
    <m/>
    <s v="Low: not new model and bad rotation"/>
  </r>
  <r>
    <x v="18"/>
    <x v="131"/>
    <x v="4"/>
    <n v="5000"/>
    <n v="126.58227848101266"/>
    <x v="31"/>
    <m/>
    <s v="Low: not new model and bad rotation"/>
  </r>
  <r>
    <x v="18"/>
    <x v="323"/>
    <x v="17"/>
    <n v="9513"/>
    <n v="98.348403686500291"/>
    <x v="168"/>
    <m/>
    <s v="Moderate: fair price and regular to good rotation"/>
  </r>
  <r>
    <x v="18"/>
    <x v="323"/>
    <x v="18"/>
    <n v="10741.412742382272"/>
    <n v="98.954143158545278"/>
    <x v="22"/>
    <m/>
    <s v="Moderate: fair price and regular to good rotation"/>
  </r>
  <r>
    <x v="18"/>
    <x v="323"/>
    <x v="19"/>
    <n v="11974.881516587679"/>
    <n v="100.41031138225328"/>
    <x v="411"/>
    <m/>
    <s v="Moderate: fair price and regular to good rotation"/>
  </r>
  <r>
    <x v="18"/>
    <x v="323"/>
    <x v="20"/>
    <n v="14285.307692307691"/>
    <n v="100.82828154555752"/>
    <x v="230"/>
    <m/>
    <s v="Moderate: fair price and regular to good rotation"/>
  </r>
  <r>
    <x v="18"/>
    <x v="323"/>
    <x v="21"/>
    <n v="19719.180327868853"/>
    <n v="100.54043242540676"/>
    <x v="333"/>
    <m/>
    <s v="Moderate: fair price and regular to good rotation"/>
  </r>
  <r>
    <x v="18"/>
    <x v="323"/>
    <x v="22"/>
    <n v="23993.828451882844"/>
    <n v="99.756247998837452"/>
    <x v="412"/>
    <m/>
    <s v="Moderate: fair price and regular to good rotation"/>
  </r>
  <r>
    <x v="18"/>
    <x v="323"/>
    <x v="6"/>
    <n v="27007.84375"/>
    <n v="100.74033103870809"/>
    <x v="96"/>
    <m/>
    <s v="Moderate: fair price and regular to good rotation"/>
  </r>
  <r>
    <x v="18"/>
    <x v="323"/>
    <x v="7"/>
    <n v="29831.854838709678"/>
    <n v="97.947523977966128"/>
    <x v="95"/>
    <m/>
    <s v="Moderate: fair price and regular to good rotation"/>
  </r>
  <r>
    <x v="18"/>
    <x v="323"/>
    <x v="8"/>
    <n v="32291.964285714286"/>
    <n v="98.699710714966983"/>
    <x v="83"/>
    <m/>
    <s v="Moderate: fair price and regular to good rotation"/>
  </r>
  <r>
    <x v="18"/>
    <x v="324"/>
    <x v="14"/>
    <n v="4612.5"/>
    <n v="84.485188019115498"/>
    <x v="99"/>
    <m/>
    <s v="Low: not new model and bad rotation"/>
  </r>
  <r>
    <x v="18"/>
    <x v="324"/>
    <x v="15"/>
    <n v="6626.086956521739"/>
    <n v="98.652724722843317"/>
    <x v="100"/>
    <m/>
    <s v="Low: not new model and bad rotation"/>
  </r>
  <r>
    <x v="18"/>
    <x v="324"/>
    <x v="16"/>
    <n v="7638.7096774193551"/>
    <n v="93.677015605174986"/>
    <x v="88"/>
    <m/>
    <s v="Moderate: fair price and regular to good rotation"/>
  </r>
  <r>
    <x v="18"/>
    <x v="324"/>
    <x v="17"/>
    <n v="7482.3529411764703"/>
    <n v="104.5301068233497"/>
    <x v="35"/>
    <m/>
    <s v="Low: not new model and bad rotation"/>
  </r>
  <r>
    <x v="18"/>
    <x v="324"/>
    <x v="18"/>
    <n v="8825"/>
    <n v="117.94665054088557"/>
    <x v="11"/>
    <m/>
    <s v="Low: not new model and bad rotation"/>
  </r>
  <r>
    <x v="18"/>
    <x v="324"/>
    <x v="20"/>
    <n v="14835.714285714286"/>
    <n v="100.61267798096044"/>
    <x v="34"/>
    <m/>
    <s v="Low: not new model and bad rotation"/>
  </r>
  <r>
    <x v="18"/>
    <x v="324"/>
    <x v="21"/>
    <n v="14528.571428571429"/>
    <n v="97.278262795666251"/>
    <x v="32"/>
    <m/>
    <s v="Low: not new model and bad rotation"/>
  </r>
  <r>
    <x v="18"/>
    <x v="324"/>
    <x v="22"/>
    <n v="18407.142857142859"/>
    <n v="105.66258724833244"/>
    <x v="34"/>
    <m/>
    <s v="Critic: well priced/underrated and new, but bad rotation"/>
  </r>
  <r>
    <x v="18"/>
    <x v="325"/>
    <x v="1"/>
    <n v="879.5454545454545"/>
    <n v="98.340205109301991"/>
    <x v="30"/>
    <m/>
    <s v="Low: not new model and bad rotation"/>
  </r>
  <r>
    <x v="18"/>
    <x v="325"/>
    <x v="2"/>
    <n v="525"/>
    <n v="132.28966209229367"/>
    <x v="99"/>
    <m/>
    <s v="Low: not new model and bad rotation"/>
  </r>
  <r>
    <x v="18"/>
    <x v="325"/>
    <x v="4"/>
    <n v="2144.1860465116279"/>
    <n v="97.420119377053808"/>
    <x v="265"/>
    <m/>
    <s v="Moderate: fair price and regular to good rotation"/>
  </r>
  <r>
    <x v="18"/>
    <x v="325"/>
    <x v="5"/>
    <n v="2733.2142857142858"/>
    <n v="102.1169195110398"/>
    <x v="50"/>
    <m/>
    <s v="Moderate: fair price and regular to good rotation"/>
  </r>
  <r>
    <x v="18"/>
    <x v="325"/>
    <x v="14"/>
    <n v="3096.4285714285716"/>
    <n v="100.60630630710429"/>
    <x v="93"/>
    <m/>
    <s v="Moderate: fair price and regular to good rotation"/>
  </r>
  <r>
    <x v="18"/>
    <x v="325"/>
    <x v="15"/>
    <n v="3649.431818181818"/>
    <n v="94.447763358903117"/>
    <x v="49"/>
    <m/>
    <s v="Moderate: fair price and regular to good rotation"/>
  </r>
  <r>
    <x v="18"/>
    <x v="325"/>
    <x v="16"/>
    <n v="4941.0714285714284"/>
    <n v="92.350591040128364"/>
    <x v="252"/>
    <m/>
    <s v="Moderate: fair price and regular to good rotation"/>
  </r>
  <r>
    <x v="18"/>
    <x v="325"/>
    <x v="17"/>
    <n v="6073.6842105263158"/>
    <n v="100.35786722168382"/>
    <x v="144"/>
    <m/>
    <s v="Moderate: fair price and regular to good rotation"/>
  </r>
  <r>
    <x v="18"/>
    <x v="325"/>
    <x v="18"/>
    <n v="7219.565217391304"/>
    <n v="98.413989988153944"/>
    <x v="65"/>
    <m/>
    <s v="Moderate: fair price and regular to good rotation"/>
  </r>
  <r>
    <x v="18"/>
    <x v="325"/>
    <x v="19"/>
    <n v="10271.428571428571"/>
    <n v="110.62111036943084"/>
    <x v="32"/>
    <m/>
    <s v="Low: not new model and bad rotation"/>
  </r>
  <r>
    <x v="18"/>
    <x v="326"/>
    <x v="4"/>
    <n v="2211.5384615384614"/>
    <n v="122.48981217469449"/>
    <x v="2"/>
    <m/>
    <s v="Low: not new model and bad rotation"/>
  </r>
  <r>
    <x v="18"/>
    <x v="326"/>
    <x v="5"/>
    <n v="2588.8888888888887"/>
    <n v="96.12737305872723"/>
    <x v="58"/>
    <m/>
    <s v="Moderate: fair price and regular to good rotation"/>
  </r>
  <r>
    <x v="18"/>
    <x v="326"/>
    <x v="14"/>
    <n v="3270.5882352941176"/>
    <n v="104.6836798649198"/>
    <x v="40"/>
    <m/>
    <s v="Moderate: fair price and regular to good rotation"/>
  </r>
  <r>
    <x v="18"/>
    <x v="326"/>
    <x v="15"/>
    <n v="3946.6101694915255"/>
    <n v="95.414412389334444"/>
    <x v="92"/>
    <m/>
    <s v="Moderate: fair price and regular to good rotation"/>
  </r>
  <r>
    <x v="18"/>
    <x v="326"/>
    <x v="16"/>
    <n v="5490.909090909091"/>
    <n v="102.50809505017737"/>
    <x v="177"/>
    <m/>
    <s v="Moderate: fair price and regular to good rotation"/>
  </r>
  <r>
    <x v="18"/>
    <x v="327"/>
    <x v="14"/>
    <n v="3447.6744186046512"/>
    <n v="119.95317912196744"/>
    <x v="12"/>
    <m/>
    <s v="Low: overrated regular model (not new) with regular rotation"/>
  </r>
  <r>
    <x v="18"/>
    <x v="327"/>
    <x v="15"/>
    <n v="3480"/>
    <n v="103.65368073608985"/>
    <x v="33"/>
    <m/>
    <s v="Low: not new model and bad rotation"/>
  </r>
  <r>
    <x v="18"/>
    <x v="328"/>
    <x v="11"/>
    <n v="750"/>
    <n v="103.44827586206897"/>
    <x v="31"/>
    <m/>
    <s v="Low: not new model and bad rotation"/>
  </r>
  <r>
    <x v="18"/>
    <x v="328"/>
    <x v="0"/>
    <n v="675"/>
    <n v="88.303571428571431"/>
    <x v="4"/>
    <m/>
    <s v="Low: not new model and bad rotation"/>
  </r>
  <r>
    <x v="18"/>
    <x v="328"/>
    <x v="1"/>
    <n v="1000"/>
    <n v="102.56410256410255"/>
    <x v="31"/>
    <m/>
    <s v="Low: not new model and bad rotation"/>
  </r>
  <r>
    <x v="18"/>
    <x v="328"/>
    <x v="12"/>
    <n v="1019.4444444444445"/>
    <n v="94.588713072933515"/>
    <x v="5"/>
    <m/>
    <s v="Low: not new model and bad rotation"/>
  </r>
  <r>
    <x v="18"/>
    <x v="328"/>
    <x v="3"/>
    <n v="964.28571428571433"/>
    <n v="76.911380730061282"/>
    <x v="34"/>
    <m/>
    <s v="Low: not new model and bad rotation"/>
  </r>
  <r>
    <x v="18"/>
    <x v="329"/>
    <x v="12"/>
    <n v="2000"/>
    <n v="250"/>
    <x v="31"/>
    <m/>
    <s v="Low: not new model and bad rotation"/>
  </r>
  <r>
    <x v="18"/>
    <x v="329"/>
    <x v="4"/>
    <n v="1550"/>
    <n v="72.093023255813947"/>
    <x v="31"/>
    <m/>
    <s v="Low: not new model and bad rotation"/>
  </r>
  <r>
    <x v="18"/>
    <x v="329"/>
    <x v="5"/>
    <n v="3100"/>
    <n v="118.0952380952381"/>
    <x v="31"/>
    <m/>
    <s v="Low: not new model and bad rotation"/>
  </r>
  <r>
    <x v="18"/>
    <x v="329"/>
    <x v="15"/>
    <n v="2150"/>
    <n v="60.99290780141844"/>
    <x v="31"/>
    <m/>
    <s v="Low: not new model and bad rotation"/>
  </r>
  <r>
    <x v="18"/>
    <x v="330"/>
    <x v="3"/>
    <n v="2000"/>
    <n v="77.669902912621353"/>
    <x v="31"/>
    <m/>
    <s v="Low: not new model and bad rotation"/>
  </r>
  <r>
    <x v="18"/>
    <x v="330"/>
    <x v="15"/>
    <n v="2100"/>
    <n v="89.361702127659569"/>
    <x v="31"/>
    <m/>
    <s v="Low: not new model and bad rotation"/>
  </r>
  <r>
    <x v="18"/>
    <x v="331"/>
    <x v="16"/>
    <n v="5300"/>
    <n v="99.712070874861567"/>
    <x v="11"/>
    <m/>
    <s v="Low: not new model and bad rotation"/>
  </r>
  <r>
    <x v="18"/>
    <x v="331"/>
    <x v="21"/>
    <n v="37000"/>
    <n v="567.0498084291188"/>
    <x v="31"/>
    <m/>
    <s v="Low: not new model and bad rotation"/>
  </r>
  <r>
    <x v="18"/>
    <x v="331"/>
    <x v="6"/>
    <n v="16950"/>
    <n v="95.804320934009681"/>
    <x v="8"/>
    <m/>
    <s v="Critic: well priced/underrated and new, but bad rotation"/>
  </r>
  <r>
    <x v="18"/>
    <x v="331"/>
    <x v="7"/>
    <n v="22500"/>
    <n v="98.992972932459494"/>
    <x v="9"/>
    <m/>
    <s v="Critic: well priced/underrated and new, but bad rotation"/>
  </r>
  <r>
    <x v="18"/>
    <x v="332"/>
    <x v="12"/>
    <n v="3100"/>
    <n v="122.77227722772277"/>
    <x v="31"/>
    <m/>
    <s v="Low: not new model and bad rotation"/>
  </r>
  <r>
    <x v="18"/>
    <x v="332"/>
    <x v="4"/>
    <n v="2200"/>
    <n v="112.43502824858757"/>
    <x v="9"/>
    <m/>
    <s v="Low: not new model and bad rotation"/>
  </r>
  <r>
    <x v="18"/>
    <x v="332"/>
    <x v="5"/>
    <n v="2400"/>
    <n v="480"/>
    <x v="31"/>
    <m/>
    <s v="Low: not new model and bad rotation"/>
  </r>
  <r>
    <x v="18"/>
    <x v="332"/>
    <x v="14"/>
    <n v="3966.6666666666665"/>
    <n v="118.54918748535771"/>
    <x v="4"/>
    <m/>
    <s v="Low: not new model and bad rotation"/>
  </r>
  <r>
    <x v="18"/>
    <x v="332"/>
    <x v="15"/>
    <n v="3800"/>
    <n v="86.921562314068751"/>
    <x v="9"/>
    <m/>
    <s v="Low: not new model and bad rotation"/>
  </r>
  <r>
    <x v="18"/>
    <x v="332"/>
    <x v="16"/>
    <n v="4300"/>
    <n v="180.51336898395724"/>
    <x v="1"/>
    <m/>
    <s v="Low: not new model and bad rotation"/>
  </r>
  <r>
    <x v="18"/>
    <x v="332"/>
    <x v="17"/>
    <n v="4690"/>
    <n v="121.61562137049941"/>
    <x v="1"/>
    <m/>
    <s v="Low: not new model and bad rotation"/>
  </r>
  <r>
    <x v="18"/>
    <x v="332"/>
    <x v="18"/>
    <n v="6871.4285714285716"/>
    <n v="122.41643681750816"/>
    <x v="32"/>
    <m/>
    <s v="Low: not new model and bad rotation"/>
  </r>
  <r>
    <x v="18"/>
    <x v="332"/>
    <x v="19"/>
    <n v="7740"/>
    <n v="100.44615797076126"/>
    <x v="1"/>
    <m/>
    <s v="Low: not new model and bad rotation"/>
  </r>
  <r>
    <x v="18"/>
    <x v="332"/>
    <x v="20"/>
    <n v="10200"/>
    <n v="125.15337423312884"/>
    <x v="31"/>
    <m/>
    <s v="Low: not new model and bad rotation"/>
  </r>
  <r>
    <x v="18"/>
    <x v="332"/>
    <x v="21"/>
    <n v="12475"/>
    <n v="115.64081417860554"/>
    <x v="9"/>
    <m/>
    <s v="Low: not new model and bad rotation"/>
  </r>
  <r>
    <x v="18"/>
    <x v="332"/>
    <x v="22"/>
    <n v="11240"/>
    <n v="139.68755730988451"/>
    <x v="1"/>
    <m/>
    <s v="Low: overrated new model with bad rotation"/>
  </r>
  <r>
    <x v="18"/>
    <x v="332"/>
    <x v="7"/>
    <n v="20625.892857142859"/>
    <n v="99.640196922855225"/>
    <x v="413"/>
    <m/>
    <s v="Moderate: fair price and regular to good rotation"/>
  </r>
  <r>
    <x v="18"/>
    <x v="333"/>
    <x v="4"/>
    <n v="11600"/>
    <n v="163.95759717314488"/>
    <x v="31"/>
    <m/>
    <s v="Low: not new model and bad rotation"/>
  </r>
  <r>
    <x v="18"/>
    <x v="334"/>
    <x v="2"/>
    <n v="3500"/>
    <n v="273.66037735849056"/>
    <x v="11"/>
    <m/>
    <s v="Low: not new model and bad rotation"/>
  </r>
  <r>
    <x v="18"/>
    <x v="334"/>
    <x v="12"/>
    <n v="2422.7272727272725"/>
    <n v="116.7532249506523"/>
    <x v="30"/>
    <m/>
    <s v="Low: not new model and bad rotation"/>
  </r>
  <r>
    <x v="18"/>
    <x v="334"/>
    <x v="3"/>
    <n v="3236.3636363636365"/>
    <n v="230.83709546846964"/>
    <x v="63"/>
    <m/>
    <s v="Low: not new model and bad rotation"/>
  </r>
  <r>
    <x v="18"/>
    <x v="334"/>
    <x v="4"/>
    <n v="4045.1612903225805"/>
    <n v="92.24076949607813"/>
    <x v="88"/>
    <m/>
    <s v="Moderate: fair price and regular to good rotation"/>
  </r>
  <r>
    <x v="18"/>
    <x v="334"/>
    <x v="5"/>
    <n v="4872.0930232558139"/>
    <n v="110.39609435894515"/>
    <x v="12"/>
    <m/>
    <s v="Low: overrated regular model (not new) with regular rotation"/>
  </r>
  <r>
    <x v="18"/>
    <x v="334"/>
    <x v="14"/>
    <n v="6649.2857142857147"/>
    <n v="98.52336250723809"/>
    <x v="50"/>
    <m/>
    <s v="Moderate: fair price and regular to good rotation"/>
  </r>
  <r>
    <x v="18"/>
    <x v="334"/>
    <x v="15"/>
    <n v="8154.424778761062"/>
    <n v="95.330943982592075"/>
    <x v="103"/>
    <m/>
    <s v="Moderate: fair price and regular to good rotation"/>
  </r>
  <r>
    <x v="18"/>
    <x v="334"/>
    <x v="16"/>
    <n v="9410.4395604395613"/>
    <n v="104.81735899147533"/>
    <x v="133"/>
    <m/>
    <s v="Moderate: fair price and regular to good rotation"/>
  </r>
  <r>
    <x v="18"/>
    <x v="334"/>
    <x v="17"/>
    <n v="13098.4375"/>
    <n v="100.16999230590731"/>
    <x v="414"/>
    <m/>
    <s v="Moderate: fair price and regular to good rotation"/>
  </r>
  <r>
    <x v="18"/>
    <x v="334"/>
    <x v="18"/>
    <n v="14738.986784140969"/>
    <n v="97.404352832949883"/>
    <x v="380"/>
    <m/>
    <s v="Moderate: fair price and regular to good rotation"/>
  </r>
  <r>
    <x v="18"/>
    <x v="334"/>
    <x v="19"/>
    <n v="17050.705521472391"/>
    <n v="101.44599101243152"/>
    <x v="415"/>
    <m/>
    <s v="Moderate: fair price and regular to good rotation"/>
  </r>
  <r>
    <x v="18"/>
    <x v="334"/>
    <x v="20"/>
    <n v="19136.285714285714"/>
    <n v="99.402711728255255"/>
    <x v="416"/>
    <m/>
    <s v="Moderate: fair price and regular to good rotation"/>
  </r>
  <r>
    <x v="18"/>
    <x v="334"/>
    <x v="21"/>
    <n v="21277.945619335347"/>
    <n v="100.32421017700163"/>
    <x v="417"/>
    <m/>
    <s v="Moderate: fair price and regular to good rotation"/>
  </r>
  <r>
    <x v="18"/>
    <x v="334"/>
    <x v="22"/>
    <n v="24240.753424657534"/>
    <n v="99.580629982054802"/>
    <x v="418"/>
    <m/>
    <s v="Moderate: fair price and regular to good rotation"/>
  </r>
  <r>
    <x v="18"/>
    <x v="334"/>
    <x v="6"/>
    <n v="26368.980891719744"/>
    <n v="98.838711474030575"/>
    <x v="419"/>
    <m/>
    <s v="Moderate: fair price and regular to good rotation"/>
  </r>
  <r>
    <x v="18"/>
    <x v="334"/>
    <x v="7"/>
    <n v="32390.154440154442"/>
    <n v="99.700956932658585"/>
    <x v="169"/>
    <m/>
    <s v="Moderate: fair price and regular to good rotation"/>
  </r>
  <r>
    <x v="18"/>
    <x v="334"/>
    <x v="8"/>
    <n v="36600"/>
    <n v="104.28790382809659"/>
    <x v="33"/>
    <m/>
    <s v="Critic: well priced/underrated and new, but bad rotation"/>
  </r>
  <r>
    <x v="18"/>
    <x v="335"/>
    <x v="17"/>
    <n v="10851.136363636364"/>
    <n v="94.633146720159175"/>
    <x v="78"/>
    <m/>
    <s v="Moderate: fair price and regular to good rotation"/>
  </r>
  <r>
    <x v="18"/>
    <x v="336"/>
    <x v="19"/>
    <n v="17100"/>
    <n v="93.459743943861753"/>
    <x v="11"/>
    <m/>
    <s v="Low: not new model and bad rotation"/>
  </r>
  <r>
    <x v="18"/>
    <x v="337"/>
    <x v="5"/>
    <n v="7580"/>
    <n v="98.216831743380055"/>
    <x v="1"/>
    <m/>
    <s v="Low: not new model and bad rotation"/>
  </r>
  <r>
    <x v="18"/>
    <x v="337"/>
    <x v="16"/>
    <n v="13300"/>
    <n v="103.50194552529184"/>
    <x v="31"/>
    <m/>
    <s v="Low: not new model and bad rotation"/>
  </r>
  <r>
    <x v="18"/>
    <x v="338"/>
    <x v="12"/>
    <n v="4700"/>
    <n v="125.33333333333334"/>
    <x v="31"/>
    <m/>
    <s v="Low: not new model and bad rotation"/>
  </r>
  <r>
    <x v="18"/>
    <x v="338"/>
    <x v="5"/>
    <n v="6700"/>
    <n v="85.623003194888184"/>
    <x v="31"/>
    <m/>
    <s v="Low: not new model and bad rotation"/>
  </r>
  <r>
    <x v="18"/>
    <x v="338"/>
    <x v="14"/>
    <n v="11000"/>
    <n v="94.420600858369099"/>
    <x v="31"/>
    <m/>
    <s v="Low: not new model and bad rotation"/>
  </r>
  <r>
    <x v="18"/>
    <x v="339"/>
    <x v="3"/>
    <n v="2650"/>
    <n v="82.875335120643427"/>
    <x v="11"/>
    <m/>
    <s v="Low: not new model and bad rotation"/>
  </r>
  <r>
    <x v="18"/>
    <x v="339"/>
    <x v="4"/>
    <n v="5666.666666666667"/>
    <n v="118.05648889863981"/>
    <x v="4"/>
    <m/>
    <s v="Low: not new model and bad rotation"/>
  </r>
  <r>
    <x v="18"/>
    <x v="339"/>
    <x v="5"/>
    <n v="10480.76923076923"/>
    <n v="112.9125253647028"/>
    <x v="2"/>
    <m/>
    <s v="Low: not new model and bad rotation"/>
  </r>
  <r>
    <x v="18"/>
    <x v="339"/>
    <x v="14"/>
    <n v="11750"/>
    <n v="112.70072523633235"/>
    <x v="85"/>
    <m/>
    <s v="Low: not new model and bad rotation"/>
  </r>
  <r>
    <x v="18"/>
    <x v="339"/>
    <x v="15"/>
    <n v="15162.5"/>
    <n v="97.644579673503415"/>
    <x v="3"/>
    <m/>
    <s v="Moderate: fair price and regular to good rotation"/>
  </r>
  <r>
    <x v="18"/>
    <x v="339"/>
    <x v="16"/>
    <n v="17276.5625"/>
    <n v="98.177523342620376"/>
    <x v="7"/>
    <m/>
    <s v="Moderate: fair price and regular to good rotation"/>
  </r>
  <r>
    <x v="18"/>
    <x v="339"/>
    <x v="17"/>
    <n v="18021.428571428572"/>
    <n v="102.05569061460683"/>
    <x v="34"/>
    <m/>
    <s v="Low: not new model and bad rotation"/>
  </r>
  <r>
    <x v="18"/>
    <x v="339"/>
    <x v="18"/>
    <n v="22764.634146341465"/>
    <n v="102.26929817792782"/>
    <x v="170"/>
    <m/>
    <s v="Moderate: fair price and regular to good rotation"/>
  </r>
  <r>
    <x v="18"/>
    <x v="339"/>
    <x v="19"/>
    <n v="23329.032258064515"/>
    <n v="98.46993043311312"/>
    <x v="88"/>
    <m/>
    <s v="Moderate: fair price and regular to good rotation"/>
  </r>
  <r>
    <x v="18"/>
    <x v="339"/>
    <x v="20"/>
    <n v="21658.620689655174"/>
    <n v="96.125191890690957"/>
    <x v="41"/>
    <m/>
    <s v="Moderate: fair price and regular to good rotation"/>
  </r>
  <r>
    <x v="18"/>
    <x v="339"/>
    <x v="21"/>
    <n v="26942.361111111109"/>
    <n v="99.911687587028425"/>
    <x v="28"/>
    <m/>
    <s v="Moderate: fair price and regular to good rotation"/>
  </r>
  <r>
    <x v="18"/>
    <x v="339"/>
    <x v="22"/>
    <n v="31635.849056603773"/>
    <n v="98.662645479328702"/>
    <x v="150"/>
    <m/>
    <s v="Moderate: fair price and regular to good rotation"/>
  </r>
  <r>
    <x v="18"/>
    <x v="339"/>
    <x v="6"/>
    <n v="38197.321428571428"/>
    <n v="100.12983623862621"/>
    <x v="83"/>
    <m/>
    <s v="Moderate: fair price and regular to good rotation"/>
  </r>
  <r>
    <x v="18"/>
    <x v="339"/>
    <x v="7"/>
    <n v="41175"/>
    <n v="98.072226323051964"/>
    <x v="63"/>
    <m/>
    <s v="Critic: well priced/underrated and new, but bad rotation"/>
  </r>
  <r>
    <x v="18"/>
    <x v="339"/>
    <x v="8"/>
    <n v="52578.571428571428"/>
    <n v="98.994230106693678"/>
    <x v="34"/>
    <m/>
    <s v="Critic: well priced/underrated and new, but bad rotation"/>
  </r>
  <r>
    <x v="18"/>
    <x v="340"/>
    <x v="17"/>
    <n v="19171.052631578947"/>
    <n v="92.110760052975209"/>
    <x v="0"/>
    <m/>
    <s v="Low: not new model and bad rotation"/>
  </r>
  <r>
    <x v="18"/>
    <x v="341"/>
    <x v="15"/>
    <n v="15540"/>
    <n v="84.75515098072114"/>
    <x v="1"/>
    <m/>
    <s v="Low: not new model and bad rotation"/>
  </r>
  <r>
    <x v="18"/>
    <x v="341"/>
    <x v="16"/>
    <n v="17550"/>
    <n v="91.539235489881179"/>
    <x v="1"/>
    <m/>
    <s v="Low: not new model and bad rotation"/>
  </r>
  <r>
    <x v="18"/>
    <x v="342"/>
    <x v="18"/>
    <n v="22418.75"/>
    <n v="90.960447306940097"/>
    <x v="99"/>
    <m/>
    <s v="Low: not new model and bad rotation"/>
  </r>
  <r>
    <x v="18"/>
    <x v="342"/>
    <x v="21"/>
    <n v="29166.666666666668"/>
    <n v="97.251051891366714"/>
    <x v="64"/>
    <m/>
    <s v="Low: not new model and bad rotation"/>
  </r>
  <r>
    <x v="18"/>
    <x v="342"/>
    <x v="22"/>
    <n v="32781.25"/>
    <n v="99.27721464818697"/>
    <x v="99"/>
    <m/>
    <s v="Critic: well priced/underrated and new, but bad rotation"/>
  </r>
  <r>
    <x v="18"/>
    <x v="342"/>
    <x v="6"/>
    <n v="40406.25"/>
    <n v="100.54986142441157"/>
    <x v="99"/>
    <m/>
    <s v="Critic: well priced/underrated and new, but bad rotation"/>
  </r>
  <r>
    <x v="18"/>
    <x v="342"/>
    <x v="7"/>
    <n v="44800"/>
    <n v="92.753623188405797"/>
    <x v="31"/>
    <m/>
    <s v="Critic: well priced/underrated and new, but bad rotation"/>
  </r>
  <r>
    <x v="18"/>
    <x v="342"/>
    <x v="8"/>
    <n v="54085.714285714283"/>
    <n v="101.07472741453569"/>
    <x v="32"/>
    <m/>
    <s v="Critic: well priced/underrated and new, but bad rotation"/>
  </r>
  <r>
    <x v="18"/>
    <x v="343"/>
    <x v="11"/>
    <n v="900"/>
    <n v="97.297297297297305"/>
    <x v="31"/>
    <m/>
    <s v="Low: not new model and bad rotation"/>
  </r>
  <r>
    <x v="18"/>
    <x v="343"/>
    <x v="0"/>
    <n v="1000"/>
    <n v="70.175438596491219"/>
    <x v="31"/>
    <m/>
    <s v="Low: not new model and bad rotation"/>
  </r>
  <r>
    <x v="18"/>
    <x v="343"/>
    <x v="1"/>
    <n v="500"/>
    <n v="29.411764705882355"/>
    <x v="31"/>
    <m/>
    <s v="Low: not new model and bad rotation"/>
  </r>
  <r>
    <x v="18"/>
    <x v="343"/>
    <x v="2"/>
    <n v="3700"/>
    <n v="148"/>
    <x v="31"/>
    <m/>
    <s v="Low: not new model and bad rotation"/>
  </r>
  <r>
    <x v="18"/>
    <x v="343"/>
    <x v="12"/>
    <n v="2485.7142857142858"/>
    <n v="90.207378992478851"/>
    <x v="32"/>
    <m/>
    <s v="Low: not new model and bad rotation"/>
  </r>
  <r>
    <x v="18"/>
    <x v="343"/>
    <x v="3"/>
    <n v="2983.3333333333335"/>
    <n v="92.062375375628392"/>
    <x v="4"/>
    <m/>
    <s v="Low: not new model and bad rotation"/>
  </r>
  <r>
    <x v="18"/>
    <x v="343"/>
    <x v="4"/>
    <n v="3096.875"/>
    <n v="102.00058236067429"/>
    <x v="89"/>
    <m/>
    <s v="Low: not new model and bad rotation"/>
  </r>
  <r>
    <x v="18"/>
    <x v="343"/>
    <x v="5"/>
    <n v="3698.8636363636365"/>
    <n v="106.69226428060252"/>
    <x v="63"/>
    <m/>
    <s v="Low: not new model and bad rotation"/>
  </r>
  <r>
    <x v="18"/>
    <x v="343"/>
    <x v="14"/>
    <n v="5633.333333333333"/>
    <n v="85.200666764201785"/>
    <x v="4"/>
    <m/>
    <s v="Low: not new model and bad rotation"/>
  </r>
  <r>
    <x v="18"/>
    <x v="344"/>
    <x v="15"/>
    <n v="4000"/>
    <n v="104.57516339869282"/>
    <x v="31"/>
    <m/>
    <s v="Low: not new model and bad rotation"/>
  </r>
  <r>
    <x v="18"/>
    <x v="344"/>
    <x v="16"/>
    <n v="9900"/>
    <n v="104.6609667122663"/>
    <x v="1"/>
    <m/>
    <s v="Low: not new model and bad rotation"/>
  </r>
  <r>
    <x v="18"/>
    <x v="344"/>
    <x v="17"/>
    <n v="16512.5"/>
    <n v="112.98908185416933"/>
    <x v="11"/>
    <m/>
    <s v="Low: not new model and bad rotation"/>
  </r>
  <r>
    <x v="18"/>
    <x v="345"/>
    <x v="2"/>
    <n v="600"/>
    <n v="40"/>
    <x v="31"/>
    <m/>
    <s v="Low: not new model and bad rotation"/>
  </r>
  <r>
    <x v="18"/>
    <x v="189"/>
    <x v="13"/>
    <n v="1600"/>
    <n v="158.02310654685496"/>
    <x v="11"/>
    <m/>
    <s v="Low: not new model and bad rotation"/>
  </r>
  <r>
    <x v="18"/>
    <x v="189"/>
    <x v="10"/>
    <n v="500"/>
    <n v="52.631578947368418"/>
    <x v="31"/>
    <m/>
    <s v="Low: not new model and bad rotation"/>
  </r>
  <r>
    <x v="18"/>
    <x v="189"/>
    <x v="11"/>
    <n v="700"/>
    <n v="52.830188679245282"/>
    <x v="31"/>
    <m/>
    <s v="Low: not new model and bad rotation"/>
  </r>
  <r>
    <x v="18"/>
    <x v="189"/>
    <x v="0"/>
    <n v="1050"/>
    <n v="104.74630474630474"/>
    <x v="4"/>
    <m/>
    <s v="Low: not new model and bad rotation"/>
  </r>
  <r>
    <x v="18"/>
    <x v="189"/>
    <x v="1"/>
    <n v="1800"/>
    <n v="141.1764705882353"/>
    <x v="31"/>
    <m/>
    <s v="Low: not new model and bad rotation"/>
  </r>
  <r>
    <x v="18"/>
    <x v="189"/>
    <x v="2"/>
    <n v="1177.2727272727273"/>
    <n v="81.164912825306331"/>
    <x v="30"/>
    <m/>
    <s v="Low: not new model and bad rotation"/>
  </r>
  <r>
    <x v="18"/>
    <x v="346"/>
    <x v="20"/>
    <n v="12514.893617021276"/>
    <n v="100.75824567009688"/>
    <x v="154"/>
    <m/>
    <s v="Moderate: fair price and regular to good rotation"/>
  </r>
  <r>
    <x v="18"/>
    <x v="346"/>
    <x v="21"/>
    <n v="14047.252747252747"/>
    <n v="99.692494859416087"/>
    <x v="228"/>
    <m/>
    <s v="Moderate: fair price and regular to good rotation"/>
  </r>
  <r>
    <x v="18"/>
    <x v="346"/>
    <x v="22"/>
    <n v="16680.976430976432"/>
    <n v="99.104731423669961"/>
    <x v="195"/>
    <m/>
    <s v="Moderate: fair price and regular to good rotation"/>
  </r>
  <r>
    <x v="18"/>
    <x v="346"/>
    <x v="6"/>
    <n v="18752.972972972973"/>
    <n v="100.44827354795044"/>
    <x v="145"/>
    <m/>
    <s v="Moderate: fair price and regular to good rotation"/>
  </r>
  <r>
    <x v="18"/>
    <x v="346"/>
    <x v="7"/>
    <n v="21518.609022556389"/>
    <n v="98.985238824840977"/>
    <x v="293"/>
    <m/>
    <s v="Moderate: fair price and regular to good rotation"/>
  </r>
  <r>
    <x v="18"/>
    <x v="346"/>
    <x v="8"/>
    <n v="22421.153846153848"/>
    <n v="96.063654378682386"/>
    <x v="13"/>
    <m/>
    <s v="Moderate: fair price and regular to good rotation"/>
  </r>
  <r>
    <x v="18"/>
    <x v="347"/>
    <x v="11"/>
    <n v="400"/>
    <n v="57.142857142857139"/>
    <x v="31"/>
    <m/>
    <s v="Low: not new model and bad rotation"/>
  </r>
  <r>
    <x v="18"/>
    <x v="347"/>
    <x v="0"/>
    <n v="550"/>
    <n v="50.084175084175087"/>
    <x v="4"/>
    <m/>
    <s v="Low: not new model and bad rotation"/>
  </r>
  <r>
    <x v="18"/>
    <x v="347"/>
    <x v="1"/>
    <n v="850"/>
    <n v="120.36199095022624"/>
    <x v="11"/>
    <m/>
    <s v="Low: not new model and bad rotation"/>
  </r>
  <r>
    <x v="18"/>
    <x v="347"/>
    <x v="2"/>
    <n v="1144.2307692307693"/>
    <n v="73.444223154885336"/>
    <x v="2"/>
    <m/>
    <s v="Low: not new model and bad rotation"/>
  </r>
  <r>
    <x v="18"/>
    <x v="347"/>
    <x v="12"/>
    <n v="1500"/>
    <n v="117.52345215759851"/>
    <x v="11"/>
    <m/>
    <s v="Low: not new model and bad rotation"/>
  </r>
  <r>
    <x v="18"/>
    <x v="347"/>
    <x v="3"/>
    <n v="3254.8387096774195"/>
    <n v="124.35164810601709"/>
    <x v="88"/>
    <m/>
    <s v="Low: overrated regular model (not new) with regular rotation"/>
  </r>
  <r>
    <x v="18"/>
    <x v="347"/>
    <x v="4"/>
    <n v="3330.7692307692309"/>
    <n v="97.469167085201448"/>
    <x v="29"/>
    <m/>
    <s v="Moderate: fair price and regular to good rotation"/>
  </r>
  <r>
    <x v="18"/>
    <x v="347"/>
    <x v="5"/>
    <n v="4744.8051948051952"/>
    <n v="103.85945209719382"/>
    <x v="171"/>
    <m/>
    <s v="Moderate: fair price and regular to good rotation"/>
  </r>
  <r>
    <x v="18"/>
    <x v="347"/>
    <x v="14"/>
    <n v="5531.5533980582522"/>
    <n v="101.1991783198005"/>
    <x v="67"/>
    <m/>
    <s v="Moderate: fair price and regular to good rotation"/>
  </r>
  <r>
    <x v="18"/>
    <x v="347"/>
    <x v="15"/>
    <n v="6589.8058252427181"/>
    <n v="101.6115925246296"/>
    <x v="67"/>
    <m/>
    <s v="Moderate: fair price and regular to good rotation"/>
  </r>
  <r>
    <x v="18"/>
    <x v="347"/>
    <x v="16"/>
    <n v="8245.7142857142862"/>
    <n v="104.14449728406484"/>
    <x v="101"/>
    <m/>
    <s v="Moderate: fair price and regular to good rotation"/>
  </r>
  <r>
    <x v="18"/>
    <x v="347"/>
    <x v="17"/>
    <n v="14153.535353535353"/>
    <n v="99.908189413769861"/>
    <x v="195"/>
    <m/>
    <s v="Moderate: fair price and regular to good rotation"/>
  </r>
  <r>
    <x v="18"/>
    <x v="347"/>
    <x v="18"/>
    <n v="16319.580419580419"/>
    <n v="98.988038740377206"/>
    <x v="107"/>
    <m/>
    <s v="Moderate: fair price and regular to good rotation"/>
  </r>
  <r>
    <x v="18"/>
    <x v="347"/>
    <x v="19"/>
    <n v="19629.48717948718"/>
    <n v="99.535017384647603"/>
    <x v="184"/>
    <m/>
    <s v="Moderate: fair price and regular to good rotation"/>
  </r>
  <r>
    <x v="18"/>
    <x v="347"/>
    <x v="20"/>
    <n v="22866.964285714286"/>
    <n v="101.39009397589443"/>
    <x v="83"/>
    <m/>
    <s v="Moderate: fair price and regular to good rotation"/>
  </r>
  <r>
    <x v="18"/>
    <x v="347"/>
    <x v="21"/>
    <n v="26770.297029702971"/>
    <n v="99.305142812051145"/>
    <x v="6"/>
    <m/>
    <s v="Moderate: fair price and regular to good rotation"/>
  </r>
  <r>
    <x v="18"/>
    <x v="347"/>
    <x v="22"/>
    <n v="31847.058823529413"/>
    <n v="98.352834208757145"/>
    <x v="40"/>
    <m/>
    <s v="Moderate: fair price and regular to good rotation"/>
  </r>
  <r>
    <x v="18"/>
    <x v="347"/>
    <x v="6"/>
    <n v="31758.476923076923"/>
    <n v="100.59986016481459"/>
    <x v="56"/>
    <m/>
    <s v="Moderate: fair price and regular to good rotation"/>
  </r>
  <r>
    <x v="18"/>
    <x v="347"/>
    <x v="7"/>
    <n v="35432.456140350878"/>
    <n v="98.534206057098871"/>
    <x v="335"/>
    <m/>
    <s v="Moderate: fair price and regular to good rotation"/>
  </r>
  <r>
    <x v="18"/>
    <x v="347"/>
    <x v="8"/>
    <n v="47878.703703703701"/>
    <n v="95.624712566147664"/>
    <x v="58"/>
    <m/>
    <s v="Moderate: fair price and regular to good rotation"/>
  </r>
  <r>
    <x v="18"/>
    <x v="348"/>
    <x v="12"/>
    <n v="2128.5714285714284"/>
    <n v="164.75760984364101"/>
    <x v="32"/>
    <m/>
    <s v="Low: not new model and bad rotation"/>
  </r>
  <r>
    <x v="18"/>
    <x v="349"/>
    <x v="18"/>
    <n v="15108.695652173914"/>
    <n v="103.82123316705272"/>
    <x v="100"/>
    <m/>
    <s v="Low: not new model and bad rotation"/>
  </r>
  <r>
    <x v="18"/>
    <x v="349"/>
    <x v="19"/>
    <n v="15580"/>
    <n v="95.887515619978402"/>
    <x v="1"/>
    <m/>
    <s v="Low: not new model and bad rotation"/>
  </r>
  <r>
    <x v="18"/>
    <x v="349"/>
    <x v="20"/>
    <n v="22900"/>
    <n v="102.69058295964126"/>
    <x v="31"/>
    <m/>
    <s v="Low: not new model and bad rotation"/>
  </r>
  <r>
    <x v="18"/>
    <x v="349"/>
    <x v="21"/>
    <n v="29562.5"/>
    <n v="96.46187126600293"/>
    <x v="9"/>
    <m/>
    <s v="Low: not new model and bad rotation"/>
  </r>
  <r>
    <x v="18"/>
    <x v="350"/>
    <x v="12"/>
    <n v="2400"/>
    <n v="146.18990481170346"/>
    <x v="33"/>
    <m/>
    <s v="Low: not new model and bad rotation"/>
  </r>
  <r>
    <x v="18"/>
    <x v="350"/>
    <x v="3"/>
    <n v="2430.2631578947367"/>
    <n v="93.651259975678585"/>
    <x v="319"/>
    <m/>
    <s v="Moderate: fair price and regular to good rotation"/>
  </r>
  <r>
    <x v="18"/>
    <x v="350"/>
    <x v="4"/>
    <n v="2955.3191489361702"/>
    <n v="100.67493621523221"/>
    <x v="23"/>
    <m/>
    <s v="Moderate: fair price and regular to good rotation"/>
  </r>
  <r>
    <x v="18"/>
    <x v="350"/>
    <x v="5"/>
    <n v="4603.2894736842109"/>
    <n v="99.464633023376251"/>
    <x v="144"/>
    <m/>
    <s v="Moderate: fair price and regular to good rotation"/>
  </r>
  <r>
    <x v="18"/>
    <x v="350"/>
    <x v="14"/>
    <n v="4806.5789473684208"/>
    <n v="99.192862438065461"/>
    <x v="144"/>
    <m/>
    <s v="Moderate: fair price and regular to good rotation"/>
  </r>
  <r>
    <x v="18"/>
    <x v="350"/>
    <x v="15"/>
    <n v="6536.1111111111113"/>
    <n v="102.62850209155314"/>
    <x v="47"/>
    <m/>
    <s v="Moderate: fair price and regular to good rotation"/>
  </r>
  <r>
    <x v="18"/>
    <x v="350"/>
    <x v="16"/>
    <n v="8142.5925925925922"/>
    <n v="107.44932479703071"/>
    <x v="58"/>
    <m/>
    <s v="Moderate: fair price and regular to good rotation"/>
  </r>
  <r>
    <x v="18"/>
    <x v="350"/>
    <x v="17"/>
    <n v="12761.557788944723"/>
    <n v="100.07575458263824"/>
    <x v="420"/>
    <m/>
    <s v="Moderate: fair price and regular to good rotation"/>
  </r>
  <r>
    <x v="18"/>
    <x v="350"/>
    <x v="18"/>
    <n v="15701.442307692309"/>
    <n v="102.4319175471695"/>
    <x v="135"/>
    <m/>
    <s v="Moderate: fair price and regular to good rotation"/>
  </r>
  <r>
    <x v="18"/>
    <x v="350"/>
    <x v="19"/>
    <n v="19334.693877551021"/>
    <n v="102.82551887325913"/>
    <x v="79"/>
    <m/>
    <s v="Moderate: fair price and regular to good rotation"/>
  </r>
  <r>
    <x v="18"/>
    <x v="350"/>
    <x v="20"/>
    <n v="22944.565217391304"/>
    <n v="104.15666181822927"/>
    <x v="82"/>
    <m/>
    <s v="Moderate: fair price and regular to good rotation"/>
  </r>
  <r>
    <x v="18"/>
    <x v="350"/>
    <x v="21"/>
    <n v="25526.08695652174"/>
    <n v="101.40567731170981"/>
    <x v="65"/>
    <m/>
    <s v="Moderate: fair price and regular to good rotation"/>
  </r>
  <r>
    <x v="18"/>
    <x v="350"/>
    <x v="22"/>
    <n v="31073.469387755104"/>
    <n v="104.36299220051897"/>
    <x v="79"/>
    <m/>
    <s v="Moderate: fair price and regular to good rotation"/>
  </r>
  <r>
    <x v="18"/>
    <x v="350"/>
    <x v="6"/>
    <n v="28137.300653594772"/>
    <n v="99.657691350478089"/>
    <x v="117"/>
    <m/>
    <s v="Moderate: fair price and regular to good rotation"/>
  </r>
  <r>
    <x v="18"/>
    <x v="350"/>
    <x v="7"/>
    <n v="31830.219780219781"/>
    <n v="99.383185060558105"/>
    <x v="133"/>
    <m/>
    <s v="Moderate: fair price and regular to good rotation"/>
  </r>
  <r>
    <x v="18"/>
    <x v="350"/>
    <x v="8"/>
    <n v="46784.375"/>
    <n v="100.46977697017756"/>
    <x v="20"/>
    <m/>
    <s v="Moderate: fair price and regular to good rotation"/>
  </r>
  <r>
    <x v="19"/>
    <x v="351"/>
    <x v="25"/>
    <n v="344.44444444444446"/>
    <n v="53.950247189954723"/>
    <x v="98"/>
    <m/>
    <s v="Low: not new model and bad rotation"/>
  </r>
  <r>
    <x v="19"/>
    <x v="351"/>
    <x v="24"/>
    <n v="352.77777777777777"/>
    <n v="88.617688955924265"/>
    <x v="98"/>
    <m/>
    <s v="Low: not new model and bad rotation"/>
  </r>
  <r>
    <x v="19"/>
    <x v="351"/>
    <x v="23"/>
    <n v="576.31578947368416"/>
    <n v="91.917275939674028"/>
    <x v="0"/>
    <m/>
    <s v="Low: not new model and bad rotation"/>
  </r>
  <r>
    <x v="19"/>
    <x v="351"/>
    <x v="13"/>
    <n v="666.17647058823525"/>
    <n v="103.91141510646155"/>
    <x v="35"/>
    <m/>
    <s v="Low: not new model and bad rotation"/>
  </r>
  <r>
    <x v="19"/>
    <x v="351"/>
    <x v="9"/>
    <n v="713.83928571428567"/>
    <n v="98.12567215950628"/>
    <x v="83"/>
    <m/>
    <s v="Moderate: fair price and regular to good rotation"/>
  </r>
  <r>
    <x v="19"/>
    <x v="351"/>
    <x v="10"/>
    <n v="725"/>
    <n v="90.30431355362721"/>
    <x v="170"/>
    <m/>
    <s v="Moderate: fair price and regular to good rotation"/>
  </r>
  <r>
    <x v="19"/>
    <x v="351"/>
    <x v="11"/>
    <n v="718"/>
    <n v="103.81030210663469"/>
    <x v="52"/>
    <m/>
    <s v="Moderate: fair price and regular to good rotation"/>
  </r>
  <r>
    <x v="19"/>
    <x v="351"/>
    <x v="0"/>
    <n v="771.15384615384619"/>
    <n v="116.45494318846551"/>
    <x v="133"/>
    <m/>
    <s v="Low: overrated regular model (not new) with regular rotation"/>
  </r>
  <r>
    <x v="19"/>
    <x v="351"/>
    <x v="1"/>
    <n v="1220.8860759493671"/>
    <n v="105.84921664893977"/>
    <x v="17"/>
    <m/>
    <s v="Moderate: fair price and regular to good rotation"/>
  </r>
  <r>
    <x v="19"/>
    <x v="351"/>
    <x v="2"/>
    <n v="1482.4675324675325"/>
    <n v="107.72909173040475"/>
    <x v="86"/>
    <m/>
    <s v="Moderate: fair price and regular to good rotation"/>
  </r>
  <r>
    <x v="19"/>
    <x v="351"/>
    <x v="12"/>
    <n v="1545.7207207207207"/>
    <n v="107.8099745081478"/>
    <x v="112"/>
    <m/>
    <s v="Moderate: fair price and regular to good rotation"/>
  </r>
  <r>
    <x v="19"/>
    <x v="351"/>
    <x v="3"/>
    <n v="1760.3316326530612"/>
    <n v="104.59940256179374"/>
    <x v="421"/>
    <m/>
    <s v="Moderate: fair price and regular to good rotation"/>
  </r>
  <r>
    <x v="19"/>
    <x v="351"/>
    <x v="4"/>
    <n v="2101.5463917525772"/>
    <n v="105.34717800767014"/>
    <x v="422"/>
    <m/>
    <s v="Moderate: fair price and regular to good rotation"/>
  </r>
  <r>
    <x v="19"/>
    <x v="351"/>
    <x v="5"/>
    <n v="3427.0731707317073"/>
    <n v="100.33095736788094"/>
    <x v="423"/>
    <m/>
    <s v="Moderate: fair price and regular to good rotation"/>
  </r>
  <r>
    <x v="19"/>
    <x v="351"/>
    <x v="14"/>
    <n v="4006.657223796034"/>
    <n v="100.29609871563349"/>
    <x v="424"/>
    <m/>
    <s v="Moderate: fair price and regular to good rotation"/>
  </r>
  <r>
    <x v="19"/>
    <x v="351"/>
    <x v="15"/>
    <n v="4490.9836065573772"/>
    <n v="100.24475820187617"/>
    <x v="333"/>
    <m/>
    <s v="Moderate: fair price and regular to good rotation"/>
  </r>
  <r>
    <x v="19"/>
    <x v="351"/>
    <x v="16"/>
    <n v="5442.5480769230771"/>
    <n v="99.317544847953826"/>
    <x v="425"/>
    <m/>
    <s v="Moderate: fair price and regular to good rotation"/>
  </r>
  <r>
    <x v="19"/>
    <x v="351"/>
    <x v="17"/>
    <n v="6181.4917127071822"/>
    <n v="101.41456545613761"/>
    <x v="426"/>
    <m/>
    <s v="Moderate: fair price and regular to good rotation"/>
  </r>
  <r>
    <x v="19"/>
    <x v="351"/>
    <x v="18"/>
    <n v="8472.6991150442482"/>
    <n v="99.471289979230249"/>
    <x v="427"/>
    <m/>
    <s v="Moderate: fair price and regular to good rotation"/>
  </r>
  <r>
    <x v="19"/>
    <x v="351"/>
    <x v="19"/>
    <n v="9151.2731481481478"/>
    <n v="99.437685617766306"/>
    <x v="213"/>
    <m/>
    <s v="Moderate: fair price and regular to good rotation"/>
  </r>
  <r>
    <x v="19"/>
    <x v="351"/>
    <x v="20"/>
    <n v="10231.524547803618"/>
    <n v="99.485654658271585"/>
    <x v="428"/>
    <m/>
    <s v="Moderate: fair price and regular to good rotation"/>
  </r>
  <r>
    <x v="19"/>
    <x v="351"/>
    <x v="21"/>
    <n v="11561.716621253407"/>
    <n v="98.093377679968086"/>
    <x v="429"/>
    <m/>
    <s v="Moderate: fair price and regular to good rotation"/>
  </r>
  <r>
    <x v="19"/>
    <x v="351"/>
    <x v="22"/>
    <n v="13380.612244897959"/>
    <n v="100.21129935019437"/>
    <x v="430"/>
    <m/>
    <s v="Moderate: fair price and regular to good rotation"/>
  </r>
  <r>
    <x v="19"/>
    <x v="351"/>
    <x v="6"/>
    <n v="17592.82608695652"/>
    <n v="99.474896004424423"/>
    <x v="431"/>
    <m/>
    <s v="Moderate: fair price and regular to good rotation"/>
  </r>
  <r>
    <x v="19"/>
    <x v="351"/>
    <x v="7"/>
    <n v="19072.900763358779"/>
    <n v="99.034198795113099"/>
    <x v="432"/>
    <m/>
    <s v="Moderate: fair price and regular to good rotation"/>
  </r>
  <r>
    <x v="19"/>
    <x v="351"/>
    <x v="8"/>
    <n v="20911.111111111109"/>
    <n v="97.886150282336374"/>
    <x v="5"/>
    <m/>
    <s v="Critic: well priced/underrated and new, but bad rotation"/>
  </r>
  <r>
    <x v="19"/>
    <x v="352"/>
    <x v="20"/>
    <n v="13761.428571428571"/>
    <n v="99.41323636009777"/>
    <x v="50"/>
    <m/>
    <s v="Moderate: fair price and regular to good rotation"/>
  </r>
  <r>
    <x v="19"/>
    <x v="352"/>
    <x v="21"/>
    <n v="16119.85294117647"/>
    <n v="101.29146765803281"/>
    <x v="39"/>
    <m/>
    <s v="Moderate: fair price and regular to good rotation"/>
  </r>
  <r>
    <x v="19"/>
    <x v="353"/>
    <x v="7"/>
    <n v="25575"/>
    <n v="97.602813400430875"/>
    <x v="33"/>
    <m/>
    <s v="Critic: well priced/underrated and new, but bad rotation"/>
  </r>
  <r>
    <x v="19"/>
    <x v="354"/>
    <x v="24"/>
    <n v="400"/>
    <n v="64"/>
    <x v="31"/>
    <m/>
    <s v="Low: not new model and bad rotation"/>
  </r>
  <r>
    <x v="19"/>
    <x v="354"/>
    <x v="13"/>
    <n v="541.66666666666663"/>
    <n v="84.194920784068074"/>
    <x v="8"/>
    <m/>
    <s v="Low: not new model and bad rotation"/>
  </r>
  <r>
    <x v="19"/>
    <x v="354"/>
    <x v="9"/>
    <n v="486.11111111111109"/>
    <n v="87.152056115397983"/>
    <x v="98"/>
    <m/>
    <s v="Low: not new model and bad rotation"/>
  </r>
  <r>
    <x v="19"/>
    <x v="354"/>
    <x v="10"/>
    <n v="853.26086956521738"/>
    <n v="122.42050991291758"/>
    <x v="100"/>
    <m/>
    <s v="Low: not new model and bad rotation"/>
  </r>
  <r>
    <x v="19"/>
    <x v="354"/>
    <x v="11"/>
    <n v="844.16666666666663"/>
    <n v="98.119373029503535"/>
    <x v="38"/>
    <m/>
    <s v="Moderate: fair price and regular to good rotation"/>
  </r>
  <r>
    <x v="19"/>
    <x v="354"/>
    <x v="0"/>
    <n v="981.15942028985512"/>
    <n v="100.08938500243767"/>
    <x v="65"/>
    <m/>
    <s v="Moderate: fair price and regular to good rotation"/>
  </r>
  <r>
    <x v="19"/>
    <x v="354"/>
    <x v="1"/>
    <n v="1160.8108108108108"/>
    <n v="103.71577346971115"/>
    <x v="131"/>
    <m/>
    <s v="Moderate: fair price and regular to good rotation"/>
  </r>
  <r>
    <x v="19"/>
    <x v="354"/>
    <x v="2"/>
    <n v="1336.7283950617284"/>
    <n v="117.65023438403207"/>
    <x v="339"/>
    <m/>
    <s v="Low: overrated regular model (not new) with regular rotation"/>
  </r>
  <r>
    <x v="19"/>
    <x v="354"/>
    <x v="12"/>
    <n v="1465.909090909091"/>
    <n v="104.26610993019806"/>
    <x v="173"/>
    <m/>
    <s v="Moderate: fair price and regular to good rotation"/>
  </r>
  <r>
    <x v="19"/>
    <x v="354"/>
    <x v="3"/>
    <n v="1812.7300613496932"/>
    <n v="97.857581640005264"/>
    <x v="415"/>
    <m/>
    <s v="Moderate: fair price and regular to good rotation"/>
  </r>
  <r>
    <x v="19"/>
    <x v="354"/>
    <x v="4"/>
    <n v="2128.3950617283949"/>
    <n v="101.74716351518084"/>
    <x v="251"/>
    <m/>
    <s v="Moderate: fair price and regular to good rotation"/>
  </r>
  <r>
    <x v="19"/>
    <x v="354"/>
    <x v="5"/>
    <n v="2289.1447368421054"/>
    <n v="99.223532280538478"/>
    <x v="399"/>
    <m/>
    <s v="Moderate: fair price and regular to good rotation"/>
  </r>
  <r>
    <x v="19"/>
    <x v="354"/>
    <x v="14"/>
    <n v="2786.4253393665158"/>
    <n v="101.44808735159626"/>
    <x v="105"/>
    <m/>
    <s v="Moderate: fair price and regular to good rotation"/>
  </r>
  <r>
    <x v="19"/>
    <x v="354"/>
    <x v="15"/>
    <n v="3230.2863436123348"/>
    <n v="99.552873744942062"/>
    <x v="380"/>
    <m/>
    <s v="Moderate: fair price and regular to good rotation"/>
  </r>
  <r>
    <x v="19"/>
    <x v="354"/>
    <x v="16"/>
    <n v="4688.6292834890965"/>
    <n v="99.731915544437143"/>
    <x v="129"/>
    <m/>
    <s v="Moderate: fair price and regular to good rotation"/>
  </r>
  <r>
    <x v="19"/>
    <x v="354"/>
    <x v="17"/>
    <n v="5485.5855855855852"/>
    <n v="101.01875076003371"/>
    <x v="433"/>
    <m/>
    <s v="Moderate: fair price and regular to good rotation"/>
  </r>
  <r>
    <x v="19"/>
    <x v="354"/>
    <x v="18"/>
    <n v="6529.9031476997579"/>
    <n v="98.426915585643215"/>
    <x v="279"/>
    <m/>
    <s v="Moderate: fair price and regular to good rotation"/>
  </r>
  <r>
    <x v="19"/>
    <x v="354"/>
    <x v="19"/>
    <n v="7480.1785714285716"/>
    <n v="97.06897605611195"/>
    <x v="434"/>
    <m/>
    <s v="Moderate: fair price and regular to good rotation"/>
  </r>
  <r>
    <x v="19"/>
    <x v="354"/>
    <x v="20"/>
    <n v="8149.4550408719342"/>
    <n v="97.848300519327637"/>
    <x v="429"/>
    <m/>
    <s v="Moderate: fair price and regular to good rotation"/>
  </r>
  <r>
    <x v="19"/>
    <x v="354"/>
    <x v="21"/>
    <n v="9282.5581395348836"/>
    <n v="100.38073214677121"/>
    <x v="215"/>
    <m/>
    <s v="Moderate: fair price and regular to good rotation"/>
  </r>
  <r>
    <x v="19"/>
    <x v="354"/>
    <x v="22"/>
    <n v="11393.513433934486"/>
    <n v="99.455779939102953"/>
    <x v="435"/>
    <m/>
    <s v="Moderate: fair price and regular to good rotation"/>
  </r>
  <r>
    <x v="19"/>
    <x v="354"/>
    <x v="6"/>
    <n v="13701.174661746618"/>
    <n v="98.831071801862208"/>
    <x v="436"/>
    <m/>
    <s v="Moderate: fair price and regular to good rotation"/>
  </r>
  <r>
    <x v="19"/>
    <x v="354"/>
    <x v="7"/>
    <n v="15190.980113636364"/>
    <n v="98.311840554905885"/>
    <x v="209"/>
    <m/>
    <s v="Moderate: fair price and regular to good rotation"/>
  </r>
  <r>
    <x v="19"/>
    <x v="354"/>
    <x v="8"/>
    <n v="14908.333333333334"/>
    <n v="94.281583627139739"/>
    <x v="8"/>
    <m/>
    <s v="Critic: well priced/underrated and new, but bad rotation"/>
  </r>
  <r>
    <x v="19"/>
    <x v="355"/>
    <x v="13"/>
    <n v="450"/>
    <n v="34.615384615384613"/>
    <x v="31"/>
    <m/>
    <s v="Low: not new model and bad rotation"/>
  </r>
  <r>
    <x v="19"/>
    <x v="356"/>
    <x v="0"/>
    <n v="1364.1304347826087"/>
    <n v="101.10918039616395"/>
    <x v="100"/>
    <m/>
    <s v="Low: not new model and bad rotation"/>
  </r>
  <r>
    <x v="19"/>
    <x v="356"/>
    <x v="1"/>
    <n v="1706.5217391304348"/>
    <n v="110.17256219642852"/>
    <x v="100"/>
    <m/>
    <s v="Low: not new model and bad rotation"/>
  </r>
  <r>
    <x v="19"/>
    <x v="356"/>
    <x v="2"/>
    <n v="1790.5405405405406"/>
    <n v="105.47012980347515"/>
    <x v="97"/>
    <m/>
    <s v="Moderate: fair price and regular to good rotation"/>
  </r>
  <r>
    <x v="19"/>
    <x v="356"/>
    <x v="12"/>
    <n v="2334"/>
    <n v="105.88442318524592"/>
    <x v="52"/>
    <m/>
    <s v="Moderate: fair price and regular to good rotation"/>
  </r>
  <r>
    <x v="19"/>
    <x v="356"/>
    <x v="3"/>
    <n v="2326.3636363636365"/>
    <n v="104.92328466238384"/>
    <x v="177"/>
    <m/>
    <s v="Moderate: fair price and regular to good rotation"/>
  </r>
  <r>
    <x v="19"/>
    <x v="356"/>
    <x v="4"/>
    <n v="3498.5714285714284"/>
    <n v="102.85308026088387"/>
    <x v="50"/>
    <m/>
    <s v="Moderate: fair price and regular to good rotation"/>
  </r>
  <r>
    <x v="19"/>
    <x v="356"/>
    <x v="5"/>
    <n v="3977.840909090909"/>
    <n v="104.8497309119516"/>
    <x v="49"/>
    <m/>
    <s v="Moderate: fair price and regular to good rotation"/>
  </r>
  <r>
    <x v="19"/>
    <x v="356"/>
    <x v="14"/>
    <n v="4590.625"/>
    <n v="107.10979980234863"/>
    <x v="15"/>
    <m/>
    <s v="Moderate: fair price and regular to good rotation"/>
  </r>
  <r>
    <x v="19"/>
    <x v="356"/>
    <x v="15"/>
    <n v="5255.5"/>
    <n v="101.96962698191521"/>
    <x v="132"/>
    <m/>
    <s v="Moderate: fair price and regular to good rotation"/>
  </r>
  <r>
    <x v="19"/>
    <x v="356"/>
    <x v="16"/>
    <n v="7079.545454545455"/>
    <n v="103.54143858103339"/>
    <x v="49"/>
    <m/>
    <s v="Moderate: fair price and regular to good rotation"/>
  </r>
  <r>
    <x v="19"/>
    <x v="356"/>
    <x v="17"/>
    <n v="8833.1914893617013"/>
    <n v="102.69475725114263"/>
    <x v="317"/>
    <m/>
    <s v="Moderate: fair price and regular to good rotation"/>
  </r>
  <r>
    <x v="19"/>
    <x v="356"/>
    <x v="18"/>
    <n v="9516.1202185792354"/>
    <n v="99.506188626336098"/>
    <x v="437"/>
    <m/>
    <s v="Moderate: fair price and regular to good rotation"/>
  </r>
  <r>
    <x v="19"/>
    <x v="356"/>
    <x v="19"/>
    <n v="12109.756097560976"/>
    <n v="102.57580871688923"/>
    <x v="156"/>
    <m/>
    <s v="Moderate: fair price and regular to good rotation"/>
  </r>
  <r>
    <x v="19"/>
    <x v="356"/>
    <x v="20"/>
    <n v="12897.64705882353"/>
    <n v="101.4079618365045"/>
    <x v="405"/>
    <m/>
    <s v="Moderate: fair price and regular to good rotation"/>
  </r>
  <r>
    <x v="19"/>
    <x v="356"/>
    <x v="21"/>
    <n v="14859.138655462184"/>
    <n v="98.758280597505319"/>
    <x v="438"/>
    <m/>
    <s v="Moderate: fair price and regular to good rotation"/>
  </r>
  <r>
    <x v="19"/>
    <x v="356"/>
    <x v="22"/>
    <n v="18440.602582496413"/>
    <n v="99.362092105634702"/>
    <x v="439"/>
    <m/>
    <s v="Moderate: fair price and regular to good rotation"/>
  </r>
  <r>
    <x v="19"/>
    <x v="356"/>
    <x v="6"/>
    <n v="19459.97074468085"/>
    <n v="99.540792487293771"/>
    <x v="243"/>
    <m/>
    <s v="Moderate: fair price and regular to good rotation"/>
  </r>
  <r>
    <x v="19"/>
    <x v="356"/>
    <x v="7"/>
    <n v="21749.774774774774"/>
    <n v="99.495700557308282"/>
    <x v="112"/>
    <m/>
    <s v="Moderate: fair price and regular to good rotation"/>
  </r>
  <r>
    <x v="19"/>
    <x v="356"/>
    <x v="8"/>
    <n v="25550"/>
    <n v="97.763835263835261"/>
    <x v="11"/>
    <m/>
    <s v="Critic: well priced/underrated and new, but bad rotation"/>
  </r>
  <r>
    <x v="19"/>
    <x v="357"/>
    <x v="21"/>
    <n v="8751.6666666666661"/>
    <n v="96.866245990284753"/>
    <x v="53"/>
    <m/>
    <s v="Moderate: fair price and regular to good rotation"/>
  </r>
  <r>
    <x v="19"/>
    <x v="357"/>
    <x v="22"/>
    <n v="11280"/>
    <n v="102.01809539275951"/>
    <x v="38"/>
    <m/>
    <s v="Moderate: fair price and regular to good rotation"/>
  </r>
  <r>
    <x v="19"/>
    <x v="357"/>
    <x v="6"/>
    <n v="12105.555555555555"/>
    <n v="97.779977606301202"/>
    <x v="98"/>
    <m/>
    <s v="Critic: well priced/underrated and new, but bad rotation"/>
  </r>
  <r>
    <x v="19"/>
    <x v="357"/>
    <x v="7"/>
    <n v="15787.5"/>
    <n v="98.384708694457089"/>
    <x v="99"/>
    <m/>
    <s v="Critic: well priced/underrated and new, but bad rotation"/>
  </r>
  <r>
    <x v="19"/>
    <x v="358"/>
    <x v="22"/>
    <n v="17656.060606060608"/>
    <n v="99.716030398689227"/>
    <x v="440"/>
    <m/>
    <s v="Moderate: fair price and regular to good rotation"/>
  </r>
  <r>
    <x v="19"/>
    <x v="358"/>
    <x v="6"/>
    <n v="19818.518518518518"/>
    <n v="99.128569514190247"/>
    <x v="62"/>
    <m/>
    <s v="Moderate: fair price and regular to good rotation"/>
  </r>
  <r>
    <x v="19"/>
    <x v="358"/>
    <x v="7"/>
    <n v="25292.857142857141"/>
    <n v="98.253763295228239"/>
    <x v="32"/>
    <m/>
    <s v="Critic: well priced/underrated and new, but bad rotation"/>
  </r>
  <r>
    <x v="19"/>
    <x v="359"/>
    <x v="5"/>
    <n v="3910.8695652173915"/>
    <n v="106.38743917356716"/>
    <x v="82"/>
    <m/>
    <s v="Moderate: fair price and regular to good rotation"/>
  </r>
  <r>
    <x v="19"/>
    <x v="359"/>
    <x v="14"/>
    <n v="4182"/>
    <n v="101.2784545798156"/>
    <x v="52"/>
    <m/>
    <s v="Moderate: fair price and regular to good rotation"/>
  </r>
  <r>
    <x v="19"/>
    <x v="359"/>
    <x v="15"/>
    <n v="5242.826086956522"/>
    <n v="108.76231991541758"/>
    <x v="82"/>
    <m/>
    <s v="Moderate: fair price and regular to good rotation"/>
  </r>
  <r>
    <x v="19"/>
    <x v="359"/>
    <x v="16"/>
    <n v="6411.1111111111113"/>
    <n v="97.284963344938276"/>
    <x v="3"/>
    <m/>
    <s v="Moderate: fair price and regular to good rotation"/>
  </r>
  <r>
    <x v="19"/>
    <x v="359"/>
    <x v="17"/>
    <n v="7678"/>
    <n v="104.73670027315069"/>
    <x v="87"/>
    <m/>
    <s v="Low: not new model and bad rotation"/>
  </r>
  <r>
    <x v="19"/>
    <x v="359"/>
    <x v="18"/>
    <n v="8540.1960784313724"/>
    <n v="103.52271428049001"/>
    <x v="40"/>
    <m/>
    <s v="Moderate: fair price and regular to good rotation"/>
  </r>
  <r>
    <x v="19"/>
    <x v="359"/>
    <x v="19"/>
    <n v="11555.555555555555"/>
    <n v="95.732606997566464"/>
    <x v="98"/>
    <m/>
    <s v="Low: not new model and bad rotation"/>
  </r>
  <r>
    <x v="19"/>
    <x v="359"/>
    <x v="20"/>
    <n v="12336.111111111111"/>
    <n v="96.046168979198953"/>
    <x v="5"/>
    <m/>
    <s v="Low: not new model and bad rotation"/>
  </r>
  <r>
    <x v="19"/>
    <x v="359"/>
    <x v="21"/>
    <n v="15654.545454545454"/>
    <n v="103.98704249078834"/>
    <x v="30"/>
    <m/>
    <s v="Low: not new model and bad rotation"/>
  </r>
  <r>
    <x v="19"/>
    <x v="360"/>
    <x v="17"/>
    <n v="4429.591836734694"/>
    <n v="100.80770863876569"/>
    <x v="79"/>
    <m/>
    <s v="Moderate: fair price and regular to good rotation"/>
  </r>
  <r>
    <x v="19"/>
    <x v="360"/>
    <x v="18"/>
    <n v="5457.1428571428569"/>
    <n v="99.132712974607088"/>
    <x v="83"/>
    <m/>
    <s v="Moderate: fair price and regular to good rotation"/>
  </r>
  <r>
    <x v="19"/>
    <x v="360"/>
    <x v="19"/>
    <n v="6832.916666666667"/>
    <n v="96.890617250193515"/>
    <x v="53"/>
    <m/>
    <s v="Moderate: fair price and regular to good rotation"/>
  </r>
  <r>
    <x v="19"/>
    <x v="360"/>
    <x v="20"/>
    <n v="8286.538461538461"/>
    <n v="99.345212087304645"/>
    <x v="13"/>
    <m/>
    <s v="Moderate: fair price and regular to good rotation"/>
  </r>
  <r>
    <x v="19"/>
    <x v="360"/>
    <x v="21"/>
    <n v="9612.1951219512193"/>
    <n v="99.935826391196514"/>
    <x v="170"/>
    <m/>
    <s v="Moderate: fair price and regular to good rotation"/>
  </r>
  <r>
    <x v="19"/>
    <x v="360"/>
    <x v="22"/>
    <n v="10928.431372549019"/>
    <n v="98.515773328539836"/>
    <x v="40"/>
    <m/>
    <s v="Moderate: fair price and regular to good rotation"/>
  </r>
  <r>
    <x v="19"/>
    <x v="360"/>
    <x v="6"/>
    <n v="12378.350515463917"/>
    <n v="96.623053354239602"/>
    <x v="176"/>
    <m/>
    <s v="Moderate: fair price and regular to good rotation"/>
  </r>
  <r>
    <x v="19"/>
    <x v="360"/>
    <x v="8"/>
    <n v="15542.307692307691"/>
    <n v="104.63866981504779"/>
    <x v="90"/>
    <m/>
    <s v="Moderate: fair price and regular to good rotation"/>
  </r>
  <r>
    <x v="19"/>
    <x v="361"/>
    <x v="12"/>
    <n v="2550"/>
    <n v="148.17738565126538"/>
    <x v="11"/>
    <m/>
    <s v="Low: not new model and bad rotation"/>
  </r>
  <r>
    <x v="19"/>
    <x v="361"/>
    <x v="3"/>
    <n v="1900"/>
    <n v="88.372093023255815"/>
    <x v="31"/>
    <m/>
    <s v="Low: not new model and bad rotation"/>
  </r>
  <r>
    <x v="19"/>
    <x v="361"/>
    <x v="4"/>
    <n v="1925"/>
    <n v="103.36037764229425"/>
    <x v="9"/>
    <m/>
    <s v="Low: not new model and bad rotation"/>
  </r>
  <r>
    <x v="19"/>
    <x v="361"/>
    <x v="5"/>
    <n v="3133.3333333333335"/>
    <n v="120.37089748566007"/>
    <x v="4"/>
    <m/>
    <s v="Low: not new model and bad rotation"/>
  </r>
  <r>
    <x v="19"/>
    <x v="361"/>
    <x v="20"/>
    <n v="7096.875"/>
    <n v="97.7585291743667"/>
    <x v="96"/>
    <m/>
    <s v="Moderate: fair price and regular to good rotation"/>
  </r>
  <r>
    <x v="19"/>
    <x v="361"/>
    <x v="21"/>
    <n v="9038.2978723404249"/>
    <n v="100.07384084811672"/>
    <x v="23"/>
    <m/>
    <s v="Moderate: fair price and regular to good rotation"/>
  </r>
  <r>
    <x v="19"/>
    <x v="361"/>
    <x v="22"/>
    <n v="10493.055555555555"/>
    <n v="99.875532202651414"/>
    <x v="3"/>
    <m/>
    <s v="Moderate: fair price and regular to good rotation"/>
  </r>
  <r>
    <x v="19"/>
    <x v="361"/>
    <x v="6"/>
    <n v="11315.322580645161"/>
    <n v="100.6054671087784"/>
    <x v="19"/>
    <m/>
    <s v="Moderate: fair price and regular to good rotation"/>
  </r>
  <r>
    <x v="19"/>
    <x v="361"/>
    <x v="7"/>
    <n v="14425"/>
    <n v="107.54077921197052"/>
    <x v="9"/>
    <m/>
    <s v="Critic: well priced/underrated and new, but bad rotation"/>
  </r>
  <r>
    <x v="19"/>
    <x v="362"/>
    <x v="0"/>
    <n v="425"/>
    <n v="48.817204301075272"/>
    <x v="11"/>
    <m/>
    <s v="Low: not new model and bad rotation"/>
  </r>
  <r>
    <x v="19"/>
    <x v="362"/>
    <x v="2"/>
    <n v="1220"/>
    <n v="124.76068877163269"/>
    <x v="1"/>
    <m/>
    <s v="Low: not new model and bad rotation"/>
  </r>
  <r>
    <x v="19"/>
    <x v="362"/>
    <x v="12"/>
    <n v="1240.2173913043478"/>
    <n v="96.33115479590198"/>
    <x v="100"/>
    <m/>
    <s v="Low: not new model and bad rotation"/>
  </r>
  <r>
    <x v="19"/>
    <x v="362"/>
    <x v="3"/>
    <n v="1407.1022727272727"/>
    <n v="95.110200370466103"/>
    <x v="49"/>
    <m/>
    <s v="Moderate: fair price and regular to good rotation"/>
  </r>
  <r>
    <x v="19"/>
    <x v="362"/>
    <x v="4"/>
    <n v="1701.851851851852"/>
    <n v="101.98953033317595"/>
    <x v="74"/>
    <m/>
    <s v="Moderate: fair price and regular to good rotation"/>
  </r>
  <r>
    <x v="19"/>
    <x v="362"/>
    <x v="5"/>
    <n v="2134.848484848485"/>
    <n v="101.50743296311283"/>
    <x v="260"/>
    <m/>
    <s v="Moderate: fair price and regular to good rotation"/>
  </r>
  <r>
    <x v="19"/>
    <x v="362"/>
    <x v="14"/>
    <n v="2611.1111111111113"/>
    <n v="100.92314801696301"/>
    <x v="117"/>
    <m/>
    <s v="Moderate: fair price and regular to good rotation"/>
  </r>
  <r>
    <x v="19"/>
    <x v="362"/>
    <x v="15"/>
    <n v="4904.8611111111113"/>
    <n v="102.96788623686092"/>
    <x v="441"/>
    <m/>
    <s v="Moderate: fair price and regular to good rotation"/>
  </r>
  <r>
    <x v="19"/>
    <x v="362"/>
    <x v="16"/>
    <n v="5943.9655172413795"/>
    <n v="103.68183619109683"/>
    <x v="442"/>
    <m/>
    <s v="Moderate: fair price and regular to good rotation"/>
  </r>
  <r>
    <x v="19"/>
    <x v="362"/>
    <x v="17"/>
    <n v="7091.3074712643675"/>
    <n v="100.71468149219196"/>
    <x v="289"/>
    <m/>
    <s v="Moderate: fair price and regular to good rotation"/>
  </r>
  <r>
    <x v="19"/>
    <x v="362"/>
    <x v="18"/>
    <n v="9487.9032258064508"/>
    <n v="100.12153641663653"/>
    <x v="45"/>
    <m/>
    <s v="Moderate: fair price and regular to good rotation"/>
  </r>
  <r>
    <x v="19"/>
    <x v="362"/>
    <x v="19"/>
    <n v="10604.954954954956"/>
    <n v="98.804382384777838"/>
    <x v="68"/>
    <m/>
    <s v="Moderate: fair price and regular to good rotation"/>
  </r>
  <r>
    <x v="19"/>
    <x v="362"/>
    <x v="20"/>
    <n v="14115.748031496063"/>
    <n v="100.28701252399287"/>
    <x v="48"/>
    <m/>
    <s v="Moderate: fair price and regular to good rotation"/>
  </r>
  <r>
    <x v="19"/>
    <x v="362"/>
    <x v="21"/>
    <n v="18127.450980392157"/>
    <n v="100.08938405550775"/>
    <x v="117"/>
    <m/>
    <s v="Moderate: fair price and regular to good rotation"/>
  </r>
  <r>
    <x v="19"/>
    <x v="362"/>
    <x v="22"/>
    <n v="19805.515832482124"/>
    <n v="98.561713193778687"/>
    <x v="443"/>
    <m/>
    <s v="Moderate: fair price and regular to good rotation"/>
  </r>
  <r>
    <x v="19"/>
    <x v="362"/>
    <x v="6"/>
    <n v="23109.113300492612"/>
    <n v="98.637846462018757"/>
    <x v="444"/>
    <m/>
    <s v="Moderate: fair price and regular to good rotation"/>
  </r>
  <r>
    <x v="19"/>
    <x v="362"/>
    <x v="7"/>
    <n v="28535.567010309278"/>
    <n v="99.147915176314015"/>
    <x v="176"/>
    <m/>
    <s v="Moderate: fair price and regular to good rotation"/>
  </r>
  <r>
    <x v="19"/>
    <x v="362"/>
    <x v="8"/>
    <n v="30320.833333333332"/>
    <n v="103.73861934126369"/>
    <x v="10"/>
    <m/>
    <s v="Critic: well priced/underrated and new, but bad rotation"/>
  </r>
  <r>
    <x v="19"/>
    <x v="363"/>
    <x v="1"/>
    <n v="543.75"/>
    <n v="89.342020592020589"/>
    <x v="9"/>
    <m/>
    <s v="Low: not new model and bad rotation"/>
  </r>
  <r>
    <x v="19"/>
    <x v="363"/>
    <x v="2"/>
    <n v="1115"/>
    <n v="128.03959131545338"/>
    <x v="1"/>
    <m/>
    <s v="Low: not new model and bad rotation"/>
  </r>
  <r>
    <x v="19"/>
    <x v="363"/>
    <x v="12"/>
    <n v="1400"/>
    <n v="111.23108903101863"/>
    <x v="99"/>
    <m/>
    <s v="Low: not new model and bad rotation"/>
  </r>
  <r>
    <x v="19"/>
    <x v="363"/>
    <x v="3"/>
    <n v="1855.5555555555557"/>
    <n v="128.72295666583216"/>
    <x v="98"/>
    <m/>
    <s v="Low: not new model and bad rotation"/>
  </r>
  <r>
    <x v="19"/>
    <x v="363"/>
    <x v="4"/>
    <n v="362.5"/>
    <n v="18.15625"/>
    <x v="11"/>
    <m/>
    <s v="Low: not new model and bad rotation"/>
  </r>
  <r>
    <x v="19"/>
    <x v="364"/>
    <x v="5"/>
    <n v="3692.8571428571427"/>
    <n v="106.63064873691492"/>
    <x v="18"/>
    <m/>
    <s v="Moderate: fair price and regular to good rotation"/>
  </r>
  <r>
    <x v="19"/>
    <x v="364"/>
    <x v="14"/>
    <n v="4617.3076923076924"/>
    <n v="103.84121646269617"/>
    <x v="90"/>
    <m/>
    <s v="Moderate: fair price and regular to good rotation"/>
  </r>
  <r>
    <x v="19"/>
    <x v="364"/>
    <x v="15"/>
    <n v="4845.2380952380954"/>
    <n v="97.614069542729467"/>
    <x v="60"/>
    <m/>
    <s v="Low: not new model and bad rotation"/>
  </r>
  <r>
    <x v="19"/>
    <x v="364"/>
    <x v="16"/>
    <n v="6642.7419354838712"/>
    <n v="102.2110417809957"/>
    <x v="19"/>
    <m/>
    <s v="Moderate: fair price and regular to good rotation"/>
  </r>
  <r>
    <x v="19"/>
    <x v="364"/>
    <x v="17"/>
    <n v="7989.0410958904113"/>
    <n v="100.16182196181562"/>
    <x v="354"/>
    <m/>
    <s v="Moderate: fair price and regular to good rotation"/>
  </r>
  <r>
    <x v="19"/>
    <x v="364"/>
    <x v="18"/>
    <n v="9721.9298245614027"/>
    <n v="102.54279917142389"/>
    <x v="356"/>
    <m/>
    <s v="Moderate: fair price and regular to good rotation"/>
  </r>
  <r>
    <x v="19"/>
    <x v="364"/>
    <x v="19"/>
    <n v="13714.208633093525"/>
    <n v="102.22973529216442"/>
    <x v="21"/>
    <m/>
    <s v="Moderate: fair price and regular to good rotation"/>
  </r>
  <r>
    <x v="19"/>
    <x v="364"/>
    <x v="20"/>
    <n v="16067.64705882353"/>
    <n v="100.22165249402927"/>
    <x v="149"/>
    <m/>
    <s v="Moderate: fair price and regular to good rotation"/>
  </r>
  <r>
    <x v="19"/>
    <x v="364"/>
    <x v="21"/>
    <n v="18462.807017543859"/>
    <n v="99.580920024772155"/>
    <x v="445"/>
    <m/>
    <s v="Moderate: fair price and regular to good rotation"/>
  </r>
  <r>
    <x v="19"/>
    <x v="364"/>
    <x v="22"/>
    <n v="21934.214618973561"/>
    <n v="98.733645144890929"/>
    <x v="446"/>
    <m/>
    <s v="Moderate: fair price and regular to good rotation"/>
  </r>
  <r>
    <x v="19"/>
    <x v="364"/>
    <x v="6"/>
    <n v="26211.044776119405"/>
    <n v="99.124280264870123"/>
    <x v="189"/>
    <m/>
    <s v="Moderate: fair price and regular to good rotation"/>
  </r>
  <r>
    <x v="19"/>
    <x v="364"/>
    <x v="7"/>
    <n v="29417.391304347828"/>
    <n v="99.912965519090079"/>
    <x v="148"/>
    <m/>
    <s v="Moderate: fair price and regular to good rotation"/>
  </r>
  <r>
    <x v="19"/>
    <x v="364"/>
    <x v="8"/>
    <n v="31857.692307692309"/>
    <n v="98.194933254213936"/>
    <x v="2"/>
    <m/>
    <s v="Critic: well priced/underrated and new, but bad rotation"/>
  </r>
  <r>
    <x v="19"/>
    <x v="365"/>
    <x v="0"/>
    <n v="1533.3333333333333"/>
    <n v="126.57283562082932"/>
    <x v="4"/>
    <m/>
    <s v="Low: not new model and bad rotation"/>
  </r>
  <r>
    <x v="19"/>
    <x v="365"/>
    <x v="1"/>
    <n v="2500"/>
    <n v="117.24233596892773"/>
    <x v="11"/>
    <m/>
    <s v="Low: not new model and bad rotation"/>
  </r>
  <r>
    <x v="19"/>
    <x v="365"/>
    <x v="2"/>
    <n v="1000"/>
    <n v="67.796610169491515"/>
    <x v="31"/>
    <m/>
    <s v="Low: not new model and bad rotation"/>
  </r>
  <r>
    <x v="19"/>
    <x v="365"/>
    <x v="12"/>
    <n v="2025"/>
    <n v="106.875"/>
    <x v="11"/>
    <m/>
    <s v="Low: not new model and bad rotation"/>
  </r>
  <r>
    <x v="19"/>
    <x v="365"/>
    <x v="3"/>
    <n v="3033.3333333333335"/>
    <n v="133.77241191835384"/>
    <x v="4"/>
    <m/>
    <s v="Low: not new model and bad rotation"/>
  </r>
  <r>
    <x v="19"/>
    <x v="366"/>
    <x v="16"/>
    <n v="8654.1666666666661"/>
    <n v="101.31709352272588"/>
    <x v="10"/>
    <m/>
    <s v="Low: not new model and bad rotation"/>
  </r>
  <r>
    <x v="19"/>
    <x v="367"/>
    <x v="17"/>
    <n v="10208.823529411764"/>
    <n v="97.742912233807473"/>
    <x v="40"/>
    <m/>
    <s v="Moderate: fair price and regular to good rotation"/>
  </r>
  <r>
    <x v="19"/>
    <x v="367"/>
    <x v="18"/>
    <n v="11732.8125"/>
    <n v="99.349871311694301"/>
    <x v="7"/>
    <m/>
    <s v="Moderate: fair price and regular to good rotation"/>
  </r>
  <r>
    <x v="19"/>
    <x v="367"/>
    <x v="19"/>
    <n v="14107.692307692309"/>
    <n v="93.786404110340271"/>
    <x v="2"/>
    <m/>
    <s v="Low: not new model and bad rotation"/>
  </r>
  <r>
    <x v="19"/>
    <x v="367"/>
    <x v="20"/>
    <n v="16946.666666666668"/>
    <n v="98.258707175029457"/>
    <x v="64"/>
    <m/>
    <s v="Low: not new model and bad rotation"/>
  </r>
  <r>
    <x v="19"/>
    <x v="367"/>
    <x v="21"/>
    <n v="20704.761904761905"/>
    <n v="96.618102548523467"/>
    <x v="60"/>
    <m/>
    <s v="Low: not new model and bad rotation"/>
  </r>
  <r>
    <x v="19"/>
    <x v="367"/>
    <x v="22"/>
    <n v="23628"/>
    <n v="100.76572910487869"/>
    <x v="87"/>
    <m/>
    <s v="Critic: well priced/underrated and new, but bad rotation"/>
  </r>
  <r>
    <x v="19"/>
    <x v="367"/>
    <x v="6"/>
    <n v="26963.157894736843"/>
    <n v="101.94931846264592"/>
    <x v="0"/>
    <m/>
    <s v="Critic: well priced/underrated and new, but bad rotation"/>
  </r>
  <r>
    <x v="19"/>
    <x v="367"/>
    <x v="7"/>
    <n v="29085.294117647059"/>
    <n v="100.61615794950508"/>
    <x v="35"/>
    <m/>
    <s v="Critic: well priced/underrated and new, but bad rotation"/>
  </r>
  <r>
    <x v="19"/>
    <x v="368"/>
    <x v="12"/>
    <n v="11100"/>
    <n v="157.18073353954927"/>
    <x v="11"/>
    <m/>
    <s v="Low: not new model and bad rotation"/>
  </r>
  <r>
    <x v="19"/>
    <x v="368"/>
    <x v="3"/>
    <n v="9983.3333333333339"/>
    <n v="111.09193906614752"/>
    <x v="8"/>
    <m/>
    <s v="Low: not new model and bad rotation"/>
  </r>
  <r>
    <x v="19"/>
    <x v="368"/>
    <x v="4"/>
    <n v="10580"/>
    <n v="103.50249902154719"/>
    <x v="1"/>
    <m/>
    <s v="Low: not new model and bad rotation"/>
  </r>
  <r>
    <x v="19"/>
    <x v="368"/>
    <x v="5"/>
    <n v="6950"/>
    <n v="91.264071646553461"/>
    <x v="99"/>
    <m/>
    <s v="Low: not new model and bad rotation"/>
  </r>
  <r>
    <x v="19"/>
    <x v="368"/>
    <x v="14"/>
    <n v="10500"/>
    <n v="85.703195756242721"/>
    <x v="11"/>
    <m/>
    <s v="Low: not new model and bad rotation"/>
  </r>
  <r>
    <x v="19"/>
    <x v="368"/>
    <x v="15"/>
    <n v="14944.444444444445"/>
    <n v="108.94968597775438"/>
    <x v="98"/>
    <m/>
    <s v="Low: not new model and bad rotation"/>
  </r>
  <r>
    <x v="19"/>
    <x v="368"/>
    <x v="16"/>
    <n v="14216.666666666666"/>
    <n v="97.315851414606229"/>
    <x v="8"/>
    <m/>
    <s v="Low: not new model and bad rotation"/>
  </r>
  <r>
    <x v="19"/>
    <x v="368"/>
    <x v="17"/>
    <n v="19921.428571428572"/>
    <n v="113.54209017408562"/>
    <x v="32"/>
    <m/>
    <s v="Low: not new model and bad rotation"/>
  </r>
  <r>
    <x v="19"/>
    <x v="368"/>
    <x v="18"/>
    <n v="18300"/>
    <n v="103.09859154929578"/>
    <x v="31"/>
    <m/>
    <s v="Low: not new model and bad rotation"/>
  </r>
  <r>
    <x v="20"/>
    <x v="369"/>
    <x v="3"/>
    <n v="45750"/>
    <n v="105.4147465437788"/>
    <x v="31"/>
    <m/>
    <s v="Low: not new model and bad rotation"/>
  </r>
  <r>
    <x v="20"/>
    <x v="370"/>
    <x v="5"/>
    <n v="14130.379746835442"/>
    <n v="104.73626112005431"/>
    <x v="157"/>
    <m/>
    <s v="Moderate: fair price and regular to good rotation"/>
  </r>
  <r>
    <x v="20"/>
    <x v="370"/>
    <x v="14"/>
    <n v="15450"/>
    <n v="105.63275418684385"/>
    <x v="13"/>
    <m/>
    <s v="Moderate: fair price and regular to good rotation"/>
  </r>
  <r>
    <x v="20"/>
    <x v="370"/>
    <x v="15"/>
    <n v="16971.296296296296"/>
    <n v="96.324969875893089"/>
    <x v="58"/>
    <m/>
    <s v="Moderate: fair price and regular to good rotation"/>
  </r>
  <r>
    <x v="20"/>
    <x v="370"/>
    <x v="16"/>
    <n v="21503.260869565216"/>
    <n v="99.148789582610476"/>
    <x v="82"/>
    <m/>
    <s v="Moderate: fair price and regular to good rotation"/>
  </r>
  <r>
    <x v="20"/>
    <x v="370"/>
    <x v="17"/>
    <n v="23493.75"/>
    <n v="97.643519265200254"/>
    <x v="66"/>
    <m/>
    <s v="Moderate: fair price and regular to good rotation"/>
  </r>
  <r>
    <x v="20"/>
    <x v="370"/>
    <x v="18"/>
    <n v="30643.18181818182"/>
    <n v="103.14506218044804"/>
    <x v="63"/>
    <m/>
    <s v="Low: not new model and bad rotation"/>
  </r>
  <r>
    <x v="20"/>
    <x v="370"/>
    <x v="19"/>
    <n v="35500"/>
    <n v="112.22183833745699"/>
    <x v="4"/>
    <m/>
    <s v="Low: not new model and bad rotation"/>
  </r>
  <r>
    <x v="20"/>
    <x v="371"/>
    <x v="15"/>
    <n v="20890.384615384617"/>
    <n v="112.74043810934207"/>
    <x v="90"/>
    <m/>
    <s v="Low: overrated regular model (not new) with regular rotation"/>
  </r>
  <r>
    <x v="20"/>
    <x v="371"/>
    <x v="16"/>
    <n v="23135.294117647059"/>
    <n v="102.82509295922767"/>
    <x v="35"/>
    <m/>
    <s v="Low: not new model and bad rotation"/>
  </r>
  <r>
    <x v="20"/>
    <x v="371"/>
    <x v="17"/>
    <n v="24706.25"/>
    <n v="106.83288546091471"/>
    <x v="89"/>
    <m/>
    <s v="Low: not new model and bad rotation"/>
  </r>
  <r>
    <x v="20"/>
    <x v="371"/>
    <x v="18"/>
    <n v="31540"/>
    <n v="106.32978235190967"/>
    <x v="1"/>
    <m/>
    <s v="Low: not new model and bad rotation"/>
  </r>
  <r>
    <x v="20"/>
    <x v="372"/>
    <x v="16"/>
    <n v="10406.020942408377"/>
    <n v="98.699395867193232"/>
    <x v="256"/>
    <m/>
    <s v="Moderate: fair price and regular to good rotation"/>
  </r>
  <r>
    <x v="20"/>
    <x v="372"/>
    <x v="17"/>
    <n v="11765.380952380952"/>
    <n v="102.43267757362031"/>
    <x v="18"/>
    <m/>
    <s v="Moderate: fair price and regular to good rotation"/>
  </r>
  <r>
    <x v="20"/>
    <x v="372"/>
    <x v="18"/>
    <n v="13538.888888888889"/>
    <n v="102.01277536581031"/>
    <x v="173"/>
    <m/>
    <s v="Moderate: fair price and regular to good rotation"/>
  </r>
  <r>
    <x v="20"/>
    <x v="372"/>
    <x v="20"/>
    <n v="18766.666666666668"/>
    <n v="105.26783467959937"/>
    <x v="4"/>
    <m/>
    <s v="Low: not new model and bad rotation"/>
  </r>
  <r>
    <x v="20"/>
    <x v="373"/>
    <x v="19"/>
    <n v="21508.333333333332"/>
    <n v="113.98654188849569"/>
    <x v="8"/>
    <m/>
    <s v="Low: not new model and bad rotation"/>
  </r>
  <r>
    <x v="21"/>
    <x v="374"/>
    <x v="12"/>
    <n v="707.14285714285711"/>
    <n v="110.2761748377512"/>
    <x v="32"/>
    <m/>
    <s v="Low: not new model and bad rotation"/>
  </r>
  <r>
    <x v="21"/>
    <x v="374"/>
    <x v="3"/>
    <n v="525"/>
    <n v="69.270758426459267"/>
    <x v="34"/>
    <m/>
    <s v="Low: not new model and bad rotation"/>
  </r>
  <r>
    <x v="21"/>
    <x v="374"/>
    <x v="4"/>
    <n v="1035.6060606060605"/>
    <n v="102.42485913904206"/>
    <x v="61"/>
    <m/>
    <s v="Moderate: fair price and regular to good rotation"/>
  </r>
  <r>
    <x v="21"/>
    <x v="374"/>
    <x v="5"/>
    <n v="1283"/>
    <n v="110.37387766343521"/>
    <x v="87"/>
    <m/>
    <s v="Low: not new model and bad rotation"/>
  </r>
  <r>
    <x v="21"/>
    <x v="374"/>
    <x v="14"/>
    <n v="1213.0952380952381"/>
    <n v="105.05847354733794"/>
    <x v="60"/>
    <m/>
    <s v="Low: not new model and bad rotation"/>
  </r>
  <r>
    <x v="21"/>
    <x v="374"/>
    <x v="15"/>
    <n v="1383.3333333333333"/>
    <n v="97.118376969824155"/>
    <x v="5"/>
    <m/>
    <s v="Low: not new model and bad rotation"/>
  </r>
  <r>
    <x v="21"/>
    <x v="374"/>
    <x v="16"/>
    <n v="2353.125"/>
    <n v="91.729754509678486"/>
    <x v="89"/>
    <m/>
    <s v="Low: not new model and bad rotation"/>
  </r>
  <r>
    <x v="21"/>
    <x v="374"/>
    <x v="17"/>
    <n v="2629.7872340425533"/>
    <n v="98.539219269540396"/>
    <x v="23"/>
    <m/>
    <s v="Moderate: fair price and regular to good rotation"/>
  </r>
  <r>
    <x v="21"/>
    <x v="374"/>
    <x v="18"/>
    <n v="3110.204081632653"/>
    <n v="90.865965311914238"/>
    <x v="79"/>
    <m/>
    <s v="Moderate: fair price and regular to good rotation"/>
  </r>
  <r>
    <x v="21"/>
    <x v="374"/>
    <x v="19"/>
    <n v="3763.2075471698113"/>
    <n v="101.75906101025313"/>
    <x v="14"/>
    <m/>
    <s v="Moderate: fair price and regular to good rotation"/>
  </r>
  <r>
    <x v="21"/>
    <x v="374"/>
    <x v="20"/>
    <n v="4343.8095238095239"/>
    <n v="97.038721790952266"/>
    <x v="73"/>
    <m/>
    <s v="Moderate: fair price and regular to good rotation"/>
  </r>
  <r>
    <x v="21"/>
    <x v="374"/>
    <x v="21"/>
    <n v="5221.1538461538457"/>
    <n v="101.91604156172781"/>
    <x v="135"/>
    <m/>
    <s v="Moderate: fair price and regular to good rotation"/>
  </r>
  <r>
    <x v="21"/>
    <x v="374"/>
    <x v="22"/>
    <n v="8145.471014492754"/>
    <n v="97.273634543728278"/>
    <x v="447"/>
    <m/>
    <s v="Moderate: fair price and regular to good rotation"/>
  </r>
  <r>
    <x v="21"/>
    <x v="374"/>
    <x v="6"/>
    <n v="9307.8222748815169"/>
    <n v="96.687878465868991"/>
    <x v="448"/>
    <m/>
    <s v="Moderate: fair price and regular to good rotation"/>
  </r>
  <r>
    <x v="21"/>
    <x v="374"/>
    <x v="7"/>
    <n v="10213.190184049079"/>
    <n v="92.198388960383639"/>
    <x v="449"/>
    <m/>
    <s v="Moderate: fair price and regular to good rotation"/>
  </r>
  <r>
    <x v="21"/>
    <x v="374"/>
    <x v="8"/>
    <n v="8093.75"/>
    <n v="70.617309108720335"/>
    <x v="89"/>
    <m/>
    <s v="Critic: well priced/underrated and new, but bad rotation"/>
  </r>
  <r>
    <x v="21"/>
    <x v="375"/>
    <x v="16"/>
    <n v="4043.75"/>
    <n v="93.132416989034056"/>
    <x v="96"/>
    <m/>
    <s v="Moderate: fair price and regular to good rotation"/>
  </r>
  <r>
    <x v="21"/>
    <x v="375"/>
    <x v="17"/>
    <n v="5281.5789473684208"/>
    <n v="96.083687390030633"/>
    <x v="335"/>
    <m/>
    <s v="Moderate: fair price and regular to good rotation"/>
  </r>
  <r>
    <x v="21"/>
    <x v="375"/>
    <x v="18"/>
    <n v="6508"/>
    <n v="99.209547239918479"/>
    <x v="87"/>
    <m/>
    <s v="Low: not new model and bad rotation"/>
  </r>
  <r>
    <x v="21"/>
    <x v="375"/>
    <x v="19"/>
    <n v="7790.909090909091"/>
    <n v="98.461647498760115"/>
    <x v="30"/>
    <m/>
    <s v="Low: not new model and bad rotation"/>
  </r>
  <r>
    <x v="21"/>
    <x v="375"/>
    <x v="21"/>
    <n v="12350"/>
    <n v="99.631954877559409"/>
    <x v="9"/>
    <m/>
    <s v="Low: not new model and bad rotation"/>
  </r>
  <r>
    <x v="21"/>
    <x v="375"/>
    <x v="22"/>
    <n v="18340.322580645163"/>
    <n v="100.54734039929545"/>
    <x v="88"/>
    <m/>
    <s v="Moderate: fair price and regular to good rotation"/>
  </r>
  <r>
    <x v="21"/>
    <x v="375"/>
    <x v="6"/>
    <n v="20198.91304347826"/>
    <n v="100.88964390165086"/>
    <x v="82"/>
    <m/>
    <s v="Moderate: fair price and regular to good rotation"/>
  </r>
  <r>
    <x v="21"/>
    <x v="375"/>
    <x v="7"/>
    <n v="24459.375"/>
    <n v="102.22995861194543"/>
    <x v="96"/>
    <m/>
    <s v="Moderate: fair price and regular to good rotation"/>
  </r>
  <r>
    <x v="21"/>
    <x v="376"/>
    <x v="12"/>
    <n v="658.33333333333337"/>
    <n v="98.817085921136211"/>
    <x v="85"/>
    <m/>
    <s v="Low: not new model and bad rotation"/>
  </r>
  <r>
    <x v="21"/>
    <x v="376"/>
    <x v="3"/>
    <n v="949.16666666666663"/>
    <n v="90.911525616337087"/>
    <x v="38"/>
    <m/>
    <s v="Moderate: fair price and regular to good rotation"/>
  </r>
  <r>
    <x v="21"/>
    <x v="376"/>
    <x v="4"/>
    <n v="1039.2156862745098"/>
    <n v="102.7617905625473"/>
    <x v="40"/>
    <m/>
    <s v="Moderate: fair price and regular to good rotation"/>
  </r>
  <r>
    <x v="21"/>
    <x v="376"/>
    <x v="5"/>
    <n v="1423.6111111111111"/>
    <n v="128.08056174785742"/>
    <x v="28"/>
    <m/>
    <s v="Low: overrated regular model (not new) with regular rotation"/>
  </r>
  <r>
    <x v="21"/>
    <x v="376"/>
    <x v="14"/>
    <n v="1557.9545454545455"/>
    <n v="93.625472721215061"/>
    <x v="78"/>
    <m/>
    <s v="Moderate: fair price and regular to good rotation"/>
  </r>
  <r>
    <x v="21"/>
    <x v="376"/>
    <x v="15"/>
    <n v="1924.766355140187"/>
    <n v="104.51913980933925"/>
    <x v="153"/>
    <m/>
    <s v="Moderate: fair price and regular to good rotation"/>
  </r>
  <r>
    <x v="21"/>
    <x v="376"/>
    <x v="16"/>
    <n v="2282.7160493827159"/>
    <n v="91.844151996212631"/>
    <x v="339"/>
    <m/>
    <s v="Moderate: fair price and regular to good rotation"/>
  </r>
  <r>
    <x v="21"/>
    <x v="376"/>
    <x v="17"/>
    <n v="3563.3333333333335"/>
    <n v="107.5718996045745"/>
    <x v="53"/>
    <m/>
    <s v="Moderate: fair price and regular to good rotation"/>
  </r>
  <r>
    <x v="21"/>
    <x v="376"/>
    <x v="18"/>
    <n v="4192.5531914893618"/>
    <n v="97.693144387018947"/>
    <x v="27"/>
    <m/>
    <s v="Moderate: fair price and regular to good rotation"/>
  </r>
  <r>
    <x v="21"/>
    <x v="376"/>
    <x v="19"/>
    <n v="4944.6428571428569"/>
    <n v="97.286044737402236"/>
    <x v="93"/>
    <m/>
    <s v="Moderate: fair price and regular to good rotation"/>
  </r>
  <r>
    <x v="21"/>
    <x v="376"/>
    <x v="20"/>
    <n v="5688.0398671096345"/>
    <n v="97.99913253369138"/>
    <x v="280"/>
    <m/>
    <s v="Moderate: fair price and regular to good rotation"/>
  </r>
  <r>
    <x v="21"/>
    <x v="376"/>
    <x v="21"/>
    <n v="8240.5128205128203"/>
    <n v="98.577849255666919"/>
    <x v="230"/>
    <m/>
    <s v="Moderate: fair price and regular to good rotation"/>
  </r>
  <r>
    <x v="21"/>
    <x v="376"/>
    <x v="22"/>
    <n v="10845.225603357818"/>
    <n v="99.06517856992788"/>
    <x v="450"/>
    <m/>
    <s v="Moderate: fair price and regular to good rotation"/>
  </r>
  <r>
    <x v="21"/>
    <x v="376"/>
    <x v="6"/>
    <n v="11362.47533632287"/>
    <n v="98.540218266129173"/>
    <x v="451"/>
    <m/>
    <s v="Moderate: fair price and regular to good rotation"/>
  </r>
  <r>
    <x v="21"/>
    <x v="376"/>
    <x v="7"/>
    <n v="12486.08"/>
    <n v="94.815410210565759"/>
    <x v="295"/>
    <m/>
    <s v="Moderate: fair price and regular to good rotation"/>
  </r>
  <r>
    <x v="21"/>
    <x v="376"/>
    <x v="8"/>
    <n v="11654.253731343284"/>
    <n v="85.741295626128661"/>
    <x v="137"/>
    <m/>
    <s v="High: underrated, new and good rotation"/>
  </r>
  <r>
    <x v="21"/>
    <x v="377"/>
    <x v="6"/>
    <n v="12031.770833333334"/>
    <n v="97.884250201094133"/>
    <x v="15"/>
    <m/>
    <s v="Moderate: fair price and regular to good rotation"/>
  </r>
  <r>
    <x v="21"/>
    <x v="377"/>
    <x v="7"/>
    <n v="15342.857142857143"/>
    <n v="99.912745747927687"/>
    <x v="32"/>
    <m/>
    <s v="Critic: well priced/underrated and new, but bad rotation"/>
  </r>
  <r>
    <x v="21"/>
    <x v="378"/>
    <x v="6"/>
    <n v="13055.405405405405"/>
    <n v="100.4432216924824"/>
    <x v="44"/>
    <m/>
    <s v="Moderate: fair price and regular to good rotation"/>
  </r>
  <r>
    <x v="21"/>
    <x v="378"/>
    <x v="7"/>
    <n v="12783.157894736842"/>
    <n v="93.106416514780648"/>
    <x v="77"/>
    <m/>
    <s v="Moderate: fair price and regular to good rotation"/>
  </r>
  <r>
    <x v="21"/>
    <x v="379"/>
    <x v="19"/>
    <n v="5866.666666666667"/>
    <n v="120.32634292655115"/>
    <x v="4"/>
    <m/>
    <s v="Low: not new model and bad rotation"/>
  </r>
  <r>
    <x v="21"/>
    <x v="379"/>
    <x v="20"/>
    <n v="6633.333333333333"/>
    <n v="105.33201172676742"/>
    <x v="20"/>
    <m/>
    <s v="Moderate: fair price and regular to good rotation"/>
  </r>
  <r>
    <x v="21"/>
    <x v="379"/>
    <x v="21"/>
    <n v="6395.833333333333"/>
    <n v="97.443126440266326"/>
    <x v="38"/>
    <m/>
    <s v="Moderate: fair price and regular to good rotation"/>
  </r>
  <r>
    <x v="21"/>
    <x v="379"/>
    <x v="22"/>
    <n v="9677.2727272727279"/>
    <n v="97.628842258046902"/>
    <x v="78"/>
    <m/>
    <s v="Moderate: fair price and regular to good rotation"/>
  </r>
  <r>
    <x v="21"/>
    <x v="380"/>
    <x v="17"/>
    <n v="3965.3846153846152"/>
    <n v="111.23374837836329"/>
    <x v="13"/>
    <m/>
    <s v="Low: overrated regular model (not new) with regular rotation"/>
  </r>
  <r>
    <x v="21"/>
    <x v="380"/>
    <x v="18"/>
    <n v="5300"/>
    <n v="111.68576465097044"/>
    <x v="34"/>
    <m/>
    <s v="Low: not new model and bad rotation"/>
  </r>
  <r>
    <x v="21"/>
    <x v="381"/>
    <x v="21"/>
    <n v="24577.777777777777"/>
    <n v="99.29152093873428"/>
    <x v="62"/>
    <m/>
    <s v="Moderate: fair price and regular to good rotation"/>
  </r>
  <r>
    <x v="21"/>
    <x v="381"/>
    <x v="22"/>
    <n v="26689.772727272728"/>
    <n v="99.831806764026837"/>
    <x v="78"/>
    <m/>
    <s v="Moderate: fair price and regular to good rotation"/>
  </r>
  <r>
    <x v="21"/>
    <x v="381"/>
    <x v="6"/>
    <n v="29733.333333333332"/>
    <n v="94.907232516095604"/>
    <x v="98"/>
    <m/>
    <s v="Critic: well priced/underrated and new, but bad rotation"/>
  </r>
  <r>
    <x v="21"/>
    <x v="381"/>
    <x v="7"/>
    <n v="42745.555555555555"/>
    <n v="97.718866558832815"/>
    <x v="55"/>
    <m/>
    <s v="Moderate: fair price and regular to good rotation"/>
  </r>
  <r>
    <x v="21"/>
    <x v="381"/>
    <x v="8"/>
    <n v="47257.142857142855"/>
    <n v="102.32990796174371"/>
    <x v="32"/>
    <m/>
    <s v="Critic: well priced/underrated and new, but bad rotation"/>
  </r>
  <r>
    <x v="21"/>
    <x v="382"/>
    <x v="19"/>
    <n v="11924.666666666666"/>
    <n v="95.139662888906599"/>
    <x v="180"/>
    <m/>
    <s v="Moderate: fair price and regular to good rotation"/>
  </r>
  <r>
    <x v="21"/>
    <x v="382"/>
    <x v="20"/>
    <n v="13350"/>
    <n v="100.62188941171627"/>
    <x v="63"/>
    <m/>
    <s v="Low: not new model and bad rotation"/>
  </r>
  <r>
    <x v="21"/>
    <x v="382"/>
    <x v="21"/>
    <n v="14855.072463768116"/>
    <n v="97.939588167897426"/>
    <x v="65"/>
    <m/>
    <s v="Moderate: fair price and regular to good rotation"/>
  </r>
  <r>
    <x v="21"/>
    <x v="382"/>
    <x v="22"/>
    <n v="17791.351111111111"/>
    <n v="99.979637518765855"/>
    <x v="245"/>
    <m/>
    <s v="Moderate: fair price and regular to good rotation"/>
  </r>
  <r>
    <x v="21"/>
    <x v="382"/>
    <x v="6"/>
    <n v="17118.458762886599"/>
    <n v="99.614208868024477"/>
    <x v="452"/>
    <m/>
    <s v="Moderate: fair price and regular to good rotation"/>
  </r>
  <r>
    <x v="21"/>
    <x v="382"/>
    <x v="7"/>
    <n v="23808.139534883721"/>
    <n v="98.607139236827123"/>
    <x v="12"/>
    <m/>
    <s v="Moderate: fair price and regular to good rotation"/>
  </r>
  <r>
    <x v="21"/>
    <x v="382"/>
    <x v="8"/>
    <n v="35503.333333333336"/>
    <n v="94.171054895011224"/>
    <x v="55"/>
    <m/>
    <s v="Moderate: fair price and regular to good rotation"/>
  </r>
  <r>
    <x v="21"/>
    <x v="383"/>
    <x v="20"/>
    <n v="11972.413793103447"/>
    <n v="100.62029017030697"/>
    <x v="41"/>
    <m/>
    <s v="Moderate: fair price and regular to good rotation"/>
  </r>
  <r>
    <x v="21"/>
    <x v="383"/>
    <x v="21"/>
    <n v="12501.785714285714"/>
    <n v="99.362152794172871"/>
    <x v="83"/>
    <m/>
    <s v="Moderate: fair price and regular to good rotation"/>
  </r>
  <r>
    <x v="21"/>
    <x v="383"/>
    <x v="22"/>
    <n v="14061.111111111111"/>
    <n v="100.45620428738455"/>
    <x v="25"/>
    <m/>
    <s v="Moderate: fair price and regular to good rotation"/>
  </r>
  <r>
    <x v="21"/>
    <x v="383"/>
    <x v="6"/>
    <n v="17982.442748091602"/>
    <n v="102.56105744159071"/>
    <x v="179"/>
    <m/>
    <s v="Moderate: fair price and regular to good rotation"/>
  </r>
  <r>
    <x v="21"/>
    <x v="383"/>
    <x v="7"/>
    <n v="22662.5"/>
    <n v="96.355055154755462"/>
    <x v="10"/>
    <m/>
    <s v="Critic: well priced/underrated and new, but bad rotation"/>
  </r>
  <r>
    <x v="21"/>
    <x v="383"/>
    <x v="8"/>
    <n v="29300"/>
    <n v="102.44755244755245"/>
    <x v="11"/>
    <m/>
    <s v="Critic: well priced/underrated and new, but bad rotation"/>
  </r>
  <r>
    <x v="21"/>
    <x v="384"/>
    <x v="3"/>
    <n v="1421.4285714285713"/>
    <n v="109.83200355253716"/>
    <x v="32"/>
    <m/>
    <s v="Low: not new model and bad rotation"/>
  </r>
  <r>
    <x v="21"/>
    <x v="384"/>
    <x v="15"/>
    <n v="2000"/>
    <n v="65.040650406504056"/>
    <x v="31"/>
    <m/>
    <s v="Low: not new model and bad rotation"/>
  </r>
  <r>
    <x v="21"/>
    <x v="384"/>
    <x v="20"/>
    <n v="9800"/>
    <n v="92.452830188679243"/>
    <x v="31"/>
    <m/>
    <s v="Low: not new model and bad rotation"/>
  </r>
  <r>
    <x v="21"/>
    <x v="385"/>
    <x v="3"/>
    <n v="2083.3333333333335"/>
    <n v="177.65567765567766"/>
    <x v="4"/>
    <m/>
    <s v="Low: not new model and bad rotation"/>
  </r>
  <r>
    <x v="21"/>
    <x v="385"/>
    <x v="4"/>
    <n v="1470.6140350877192"/>
    <n v="108.08009023943835"/>
    <x v="335"/>
    <m/>
    <s v="Moderate: fair price and regular to good rotation"/>
  </r>
  <r>
    <x v="21"/>
    <x v="385"/>
    <x v="5"/>
    <n v="1761.8131868131868"/>
    <n v="96.657493655541472"/>
    <x v="133"/>
    <m/>
    <s v="Moderate: fair price and regular to good rotation"/>
  </r>
  <r>
    <x v="21"/>
    <x v="385"/>
    <x v="14"/>
    <n v="2128.409090909091"/>
    <n v="97.195583412116633"/>
    <x v="141"/>
    <m/>
    <s v="Moderate: fair price and regular to good rotation"/>
  </r>
  <r>
    <x v="21"/>
    <x v="385"/>
    <x v="15"/>
    <n v="2984.6534653465346"/>
    <n v="94.593339310136571"/>
    <x v="6"/>
    <m/>
    <s v="Moderate: fair price and regular to good rotation"/>
  </r>
  <r>
    <x v="21"/>
    <x v="385"/>
    <x v="16"/>
    <n v="3933.9622641509436"/>
    <n v="99.347409371240758"/>
    <x v="150"/>
    <m/>
    <s v="Moderate: fair price and regular to good rotation"/>
  </r>
  <r>
    <x v="21"/>
    <x v="385"/>
    <x v="17"/>
    <n v="6227.575757575758"/>
    <n v="97.871993200449367"/>
    <x v="260"/>
    <m/>
    <s v="Moderate: fair price and regular to good rotation"/>
  </r>
  <r>
    <x v="21"/>
    <x v="385"/>
    <x v="18"/>
    <n v="7074.3902439024387"/>
    <n v="96.766224799131962"/>
    <x v="200"/>
    <m/>
    <s v="Moderate: fair price and regular to good rotation"/>
  </r>
  <r>
    <x v="21"/>
    <x v="385"/>
    <x v="19"/>
    <n v="9267.5196850393695"/>
    <n v="100.14930881393697"/>
    <x v="48"/>
    <m/>
    <s v="Moderate: fair price and regular to good rotation"/>
  </r>
  <r>
    <x v="21"/>
    <x v="385"/>
    <x v="20"/>
    <n v="10571.094890510949"/>
    <n v="100.39021572794903"/>
    <x v="316"/>
    <m/>
    <s v="Moderate: fair price and regular to good rotation"/>
  </r>
  <r>
    <x v="21"/>
    <x v="385"/>
    <x v="21"/>
    <n v="12129.844961240309"/>
    <n v="100.99228823640004"/>
    <x v="124"/>
    <m/>
    <s v="Moderate: fair price and regular to good rotation"/>
  </r>
  <r>
    <x v="21"/>
    <x v="385"/>
    <x v="22"/>
    <n v="14184.511627906977"/>
    <n v="99.670949213447699"/>
    <x v="124"/>
    <m/>
    <s v="Moderate: fair price and regular to good rotation"/>
  </r>
  <r>
    <x v="21"/>
    <x v="385"/>
    <x v="6"/>
    <n v="19238.825757575756"/>
    <n v="101.2721013678229"/>
    <x v="440"/>
    <m/>
    <s v="Moderate: fair price and regular to good rotation"/>
  </r>
  <r>
    <x v="21"/>
    <x v="385"/>
    <x v="7"/>
    <n v="24581.25"/>
    <n v="99.319375315667884"/>
    <x v="28"/>
    <m/>
    <s v="Moderate: fair price and regular to good rotation"/>
  </r>
  <r>
    <x v="21"/>
    <x v="385"/>
    <x v="8"/>
    <n v="29150"/>
    <n v="100.34782088122606"/>
    <x v="11"/>
    <m/>
    <s v="Critic: well priced/underrated and new, but bad rotation"/>
  </r>
  <r>
    <x v="21"/>
    <x v="386"/>
    <x v="7"/>
    <n v="19948.007246376812"/>
    <n v="100.00865042098663"/>
    <x v="447"/>
    <m/>
    <s v="Moderate: fair price and regular to good rotation"/>
  </r>
  <r>
    <x v="21"/>
    <x v="386"/>
    <x v="8"/>
    <n v="18721.428571428572"/>
    <n v="91.271737178566426"/>
    <x v="37"/>
    <m/>
    <s v="Moderate: fair price and regular to good rotation"/>
  </r>
  <r>
    <x v="21"/>
    <x v="387"/>
    <x v="2"/>
    <n v="200"/>
    <n v="42.105263157894733"/>
    <x v="31"/>
    <m/>
    <s v="Low: not new model and bad rotation"/>
  </r>
  <r>
    <x v="21"/>
    <x v="387"/>
    <x v="12"/>
    <n v="761.11111111111109"/>
    <n v="96.021710792460809"/>
    <x v="98"/>
    <m/>
    <s v="Low: not new model and bad rotation"/>
  </r>
  <r>
    <x v="21"/>
    <x v="387"/>
    <x v="3"/>
    <n v="805.68181818181813"/>
    <n v="102.17998470585916"/>
    <x v="63"/>
    <m/>
    <s v="Low: not new model and bad rotation"/>
  </r>
  <r>
    <x v="21"/>
    <x v="387"/>
    <x v="4"/>
    <n v="1255.4347826086957"/>
    <n v="112.64816911016675"/>
    <x v="82"/>
    <m/>
    <s v="Low: overrated regular model (not new) with regular rotation"/>
  </r>
  <r>
    <x v="21"/>
    <x v="387"/>
    <x v="5"/>
    <n v="1485.7954545454545"/>
    <n v="89.618605112874249"/>
    <x v="78"/>
    <m/>
    <s v="Moderate: underrated regular model and regular rotation"/>
  </r>
  <r>
    <x v="21"/>
    <x v="387"/>
    <x v="14"/>
    <n v="1462.2881355932204"/>
    <n v="92.643296771647613"/>
    <x v="92"/>
    <m/>
    <s v="Moderate: fair price and regular to good rotation"/>
  </r>
  <r>
    <x v="21"/>
    <x v="387"/>
    <x v="15"/>
    <n v="2058.0645161290322"/>
    <n v="171.85411852683771"/>
    <x v="19"/>
    <m/>
    <s v="Low: overrated regular model (not new) with regular rotation"/>
  </r>
  <r>
    <x v="21"/>
    <x v="387"/>
    <x v="16"/>
    <n v="3137.313432835821"/>
    <n v="101.16353973882549"/>
    <x v="364"/>
    <m/>
    <s v="Moderate: fair price and regular to good rotation"/>
  </r>
  <r>
    <x v="21"/>
    <x v="387"/>
    <x v="17"/>
    <n v="3444.5945945945946"/>
    <n v="89.787927496684617"/>
    <x v="131"/>
    <m/>
    <s v="Moderate: underrated regular model and regular rotation"/>
  </r>
  <r>
    <x v="21"/>
    <x v="387"/>
    <x v="18"/>
    <n v="4426.0204081632655"/>
    <n v="95.400985847601874"/>
    <x v="252"/>
    <m/>
    <s v="Moderate: fair price and regular to good rotation"/>
  </r>
  <r>
    <x v="21"/>
    <x v="387"/>
    <x v="19"/>
    <n v="5604.3956043956041"/>
    <n v="97.335425131152505"/>
    <x v="310"/>
    <m/>
    <s v="Moderate: fair price and regular to good rotation"/>
  </r>
  <r>
    <x v="21"/>
    <x v="387"/>
    <x v="20"/>
    <n v="5834.4827586206893"/>
    <n v="97.755337793803008"/>
    <x v="167"/>
    <m/>
    <s v="Moderate: fair price and regular to good rotation"/>
  </r>
  <r>
    <x v="21"/>
    <x v="387"/>
    <x v="21"/>
    <n v="9527.5039370078739"/>
    <n v="97.278466548530545"/>
    <x v="453"/>
    <m/>
    <s v="Moderate: fair price and regular to good rotation"/>
  </r>
  <r>
    <x v="21"/>
    <x v="387"/>
    <x v="22"/>
    <n v="12506.439524838013"/>
    <n v="98.962553784333807"/>
    <x v="454"/>
    <m/>
    <s v="Moderate: fair price and regular to good rotation"/>
  </r>
  <r>
    <x v="21"/>
    <x v="387"/>
    <x v="6"/>
    <n v="12612.945420028476"/>
    <n v="98.727189664329885"/>
    <x v="455"/>
    <m/>
    <s v="Moderate: fair price and regular to good rotation"/>
  </r>
  <r>
    <x v="21"/>
    <x v="387"/>
    <x v="7"/>
    <n v="13816.927453769558"/>
    <n v="95.67021435592946"/>
    <x v="456"/>
    <m/>
    <s v="Moderate: fair price and regular to good rotation"/>
  </r>
  <r>
    <x v="21"/>
    <x v="387"/>
    <x v="8"/>
    <n v="14247.904191616766"/>
    <n v="86.390720550994914"/>
    <x v="261"/>
    <m/>
    <s v="High: underrated, new and good rotation"/>
  </r>
  <r>
    <x v="21"/>
    <x v="388"/>
    <x v="21"/>
    <n v="11143"/>
    <n v="97.992468049944748"/>
    <x v="66"/>
    <m/>
    <s v="Moderate: fair price and regular to good rotation"/>
  </r>
  <r>
    <x v="21"/>
    <x v="388"/>
    <x v="22"/>
    <n v="14090.686274509804"/>
    <n v="102.81072360990252"/>
    <x v="201"/>
    <m/>
    <s v="Moderate: fair price and regular to good rotation"/>
  </r>
  <r>
    <x v="21"/>
    <x v="388"/>
    <x v="6"/>
    <n v="14814.983713355048"/>
    <n v="98.868108857920461"/>
    <x v="197"/>
    <m/>
    <s v="Moderate: fair price and regular to good rotation"/>
  </r>
  <r>
    <x v="21"/>
    <x v="388"/>
    <x v="7"/>
    <n v="18606.557377049179"/>
    <n v="97.033676103904952"/>
    <x v="81"/>
    <m/>
    <s v="Moderate: fair price and regular to good rotation"/>
  </r>
  <r>
    <x v="21"/>
    <x v="388"/>
    <x v="8"/>
    <n v="27266.666666666668"/>
    <n v="103.75588355938429"/>
    <x v="61"/>
    <m/>
    <s v="Moderate: fair price and regular to good rotation"/>
  </r>
  <r>
    <x v="21"/>
    <x v="389"/>
    <x v="12"/>
    <n v="540.625"/>
    <n v="83.99958314291473"/>
    <x v="99"/>
    <m/>
    <s v="Low: not new model and bad rotation"/>
  </r>
  <r>
    <x v="21"/>
    <x v="389"/>
    <x v="3"/>
    <n v="775"/>
    <n v="96.111191863480201"/>
    <x v="99"/>
    <m/>
    <s v="Low: not new model and bad rotation"/>
  </r>
  <r>
    <x v="21"/>
    <x v="389"/>
    <x v="5"/>
    <n v="1676.0869565217392"/>
    <n v="120.11549417408905"/>
    <x v="100"/>
    <m/>
    <s v="Low: not new model and bad rotation"/>
  </r>
  <r>
    <x v="21"/>
    <x v="389"/>
    <x v="14"/>
    <n v="2332.608695652174"/>
    <n v="99.317476145580102"/>
    <x v="100"/>
    <m/>
    <s v="Low: not new model and bad rotation"/>
  </r>
  <r>
    <x v="21"/>
    <x v="389"/>
    <x v="15"/>
    <n v="2183.3333333333335"/>
    <n v="79.512899878277551"/>
    <x v="5"/>
    <m/>
    <s v="Low: not new model and bad rotation"/>
  </r>
  <r>
    <x v="21"/>
    <x v="389"/>
    <x v="16"/>
    <n v="3176.7741935483873"/>
    <n v="98.281245459914032"/>
    <x v="88"/>
    <m/>
    <s v="Moderate: fair price and regular to good rotation"/>
  </r>
  <r>
    <x v="21"/>
    <x v="389"/>
    <x v="17"/>
    <n v="4464"/>
    <n v="103.1090360911065"/>
    <x v="87"/>
    <m/>
    <s v="Low: not new model and bad rotation"/>
  </r>
  <r>
    <x v="21"/>
    <x v="389"/>
    <x v="18"/>
    <n v="4664.2857142857147"/>
    <n v="94.783356611501318"/>
    <x v="26"/>
    <m/>
    <s v="Moderate: fair price and regular to good rotation"/>
  </r>
  <r>
    <x v="21"/>
    <x v="390"/>
    <x v="15"/>
    <n v="3365.4411764705883"/>
    <n v="99.031210298990672"/>
    <x v="57"/>
    <m/>
    <s v="Moderate: fair price and regular to good rotation"/>
  </r>
  <r>
    <x v="21"/>
    <x v="390"/>
    <x v="16"/>
    <n v="3973.913043478261"/>
    <n v="96.628882241517047"/>
    <x v="65"/>
    <m/>
    <s v="Moderate: fair price and regular to good rotation"/>
  </r>
  <r>
    <x v="21"/>
    <x v="390"/>
    <x v="17"/>
    <n v="4662.0967741935483"/>
    <n v="95.169657355962556"/>
    <x v="19"/>
    <m/>
    <s v="Moderate: fair price and regular to good rotation"/>
  </r>
  <r>
    <x v="21"/>
    <x v="390"/>
    <x v="18"/>
    <n v="6043.5483870967746"/>
    <n v="99.715983288015153"/>
    <x v="88"/>
    <m/>
    <s v="Moderate: fair price and regular to good rotation"/>
  </r>
  <r>
    <x v="21"/>
    <x v="390"/>
    <x v="19"/>
    <n v="6760"/>
    <n v="96.522961521231863"/>
    <x v="36"/>
    <m/>
    <s v="Low: not new model and bad rotation"/>
  </r>
  <r>
    <x v="21"/>
    <x v="390"/>
    <x v="20"/>
    <n v="11003.333333333334"/>
    <n v="98.774925152604325"/>
    <x v="53"/>
    <m/>
    <s v="Moderate: fair price and regular to good rotation"/>
  </r>
  <r>
    <x v="21"/>
    <x v="390"/>
    <x v="21"/>
    <n v="11947.15909090909"/>
    <n v="101.7121664942045"/>
    <x v="49"/>
    <m/>
    <s v="Moderate: fair price and regular to good rotation"/>
  </r>
  <r>
    <x v="21"/>
    <x v="390"/>
    <x v="22"/>
    <n v="14491.153846153846"/>
    <n v="99.792054729847365"/>
    <x v="138"/>
    <m/>
    <s v="Moderate: fair price and regular to good rotation"/>
  </r>
  <r>
    <x v="21"/>
    <x v="390"/>
    <x v="6"/>
    <n v="16350.735294117647"/>
    <n v="99.387859545424092"/>
    <x v="151"/>
    <m/>
    <s v="Moderate: fair price and regular to good rotation"/>
  </r>
  <r>
    <x v="21"/>
    <x v="390"/>
    <x v="7"/>
    <n v="18142.5"/>
    <n v="96.651279677302455"/>
    <x v="186"/>
    <m/>
    <s v="Moderate: fair price and regular to good rotation"/>
  </r>
  <r>
    <x v="21"/>
    <x v="390"/>
    <x v="8"/>
    <n v="19016"/>
    <n v="96.947499486865325"/>
    <x v="87"/>
    <m/>
    <s v="Critic: well priced/underrated and new, but bad rotation"/>
  </r>
  <r>
    <x v="21"/>
    <x v="391"/>
    <x v="22"/>
    <n v="11842.830188679245"/>
    <n v="99.802162711847174"/>
    <x v="457"/>
    <m/>
    <s v="Moderate: fair price and regular to good rotation"/>
  </r>
  <r>
    <x v="21"/>
    <x v="391"/>
    <x v="6"/>
    <n v="13906.666666666666"/>
    <n v="100.53658050743088"/>
    <x v="155"/>
    <m/>
    <s v="Moderate: fair price and regular to good rotation"/>
  </r>
  <r>
    <x v="21"/>
    <x v="391"/>
    <x v="7"/>
    <n v="14210"/>
    <n v="95.03105603494275"/>
    <x v="180"/>
    <m/>
    <s v="Moderate: fair price and regular to good rotation"/>
  </r>
  <r>
    <x v="21"/>
    <x v="391"/>
    <x v="8"/>
    <n v="19582.857142857141"/>
    <n v="105.26363962590368"/>
    <x v="101"/>
    <m/>
    <s v="Moderate: fair price and regular to good rotation"/>
  </r>
  <r>
    <x v="21"/>
    <x v="392"/>
    <x v="17"/>
    <n v="7669.53125"/>
    <n v="99.613543951400857"/>
    <x v="7"/>
    <m/>
    <s v="Moderate: fair price and regular to good rotation"/>
  </r>
  <r>
    <x v="21"/>
    <x v="392"/>
    <x v="18"/>
    <n v="9786.0465116279065"/>
    <n v="102.63530674534876"/>
    <x v="12"/>
    <m/>
    <s v="Moderate: fair price and regular to good rotation"/>
  </r>
  <r>
    <x v="21"/>
    <x v="392"/>
    <x v="19"/>
    <n v="11833.333333333334"/>
    <n v="104.49262764792995"/>
    <x v="4"/>
    <m/>
    <s v="Low: not new model and bad rotation"/>
  </r>
  <r>
    <x v="21"/>
    <x v="392"/>
    <x v="20"/>
    <n v="10415.78947368421"/>
    <n v="95.325202111099813"/>
    <x v="0"/>
    <m/>
    <s v="Low: not new model and bad rotation"/>
  </r>
  <r>
    <x v="21"/>
    <x v="392"/>
    <x v="21"/>
    <n v="12721.428571428571"/>
    <n v="97.576811101506152"/>
    <x v="37"/>
    <m/>
    <s v="Moderate: fair price and regular to good rotation"/>
  </r>
  <r>
    <x v="21"/>
    <x v="392"/>
    <x v="22"/>
    <n v="17650"/>
    <n v="102.12574140622912"/>
    <x v="41"/>
    <m/>
    <s v="Moderate: fair price and regular to good rotation"/>
  </r>
  <r>
    <x v="21"/>
    <x v="393"/>
    <x v="3"/>
    <n v="1578.5714285714287"/>
    <n v="136.21501382878978"/>
    <x v="32"/>
    <m/>
    <s v="Low: not new model and bad rotation"/>
  </r>
  <r>
    <x v="21"/>
    <x v="394"/>
    <x v="4"/>
    <n v="1408.9285714285713"/>
    <n v="113.92051538707899"/>
    <x v="34"/>
    <m/>
    <s v="Low: not new model and bad rotation"/>
  </r>
  <r>
    <x v="21"/>
    <x v="394"/>
    <x v="5"/>
    <n v="930"/>
    <n v="60.759648909152062"/>
    <x v="1"/>
    <m/>
    <s v="Low: not new model and bad rotation"/>
  </r>
  <r>
    <x v="21"/>
    <x v="394"/>
    <x v="14"/>
    <n v="1500"/>
    <n v="89.002676569617364"/>
    <x v="90"/>
    <m/>
    <s v="Moderate: underrated regular model and regular rotation"/>
  </r>
  <r>
    <x v="21"/>
    <x v="394"/>
    <x v="15"/>
    <n v="2567.8571428571427"/>
    <n v="96.732888545102085"/>
    <x v="37"/>
    <m/>
    <s v="Moderate: fair price and regular to good rotation"/>
  </r>
  <r>
    <x v="22"/>
    <x v="395"/>
    <x v="21"/>
    <n v="21917.391304347828"/>
    <n v="99.979879725231356"/>
    <x v="148"/>
    <m/>
    <s v="Moderate: fair price and regular to good rotation"/>
  </r>
  <r>
    <x v="22"/>
    <x v="395"/>
    <x v="22"/>
    <n v="23176.470588235294"/>
    <n v="99.855263239249652"/>
    <x v="40"/>
    <m/>
    <s v="Moderate: fair price and regular to good rotation"/>
  </r>
  <r>
    <x v="22"/>
    <x v="395"/>
    <x v="6"/>
    <n v="28250"/>
    <n v="101.25448028673836"/>
    <x v="31"/>
    <m/>
    <s v="Critic: well priced/underrated and new, but bad rotation"/>
  </r>
  <r>
    <x v="22"/>
    <x v="396"/>
    <x v="18"/>
    <n v="11796.59090909091"/>
    <n v="100.27030146026696"/>
    <x v="78"/>
    <m/>
    <s v="Moderate: fair price and regular to good rotation"/>
  </r>
  <r>
    <x v="22"/>
    <x v="396"/>
    <x v="19"/>
    <n v="13100"/>
    <n v="100.64714946070877"/>
    <x v="11"/>
    <m/>
    <s v="Low: not new model and bad rotation"/>
  </r>
  <r>
    <x v="22"/>
    <x v="396"/>
    <x v="20"/>
    <n v="15950"/>
    <n v="101.49678946435824"/>
    <x v="89"/>
    <m/>
    <s v="Low: not new model and bad rotation"/>
  </r>
  <r>
    <x v="22"/>
    <x v="397"/>
    <x v="21"/>
    <n v="26863.85135135135"/>
    <n v="98.355394095576571"/>
    <x v="44"/>
    <m/>
    <s v="Moderate: fair price and regular to good rotation"/>
  </r>
  <r>
    <x v="22"/>
    <x v="397"/>
    <x v="22"/>
    <n v="28328.861538461537"/>
    <n v="99.699704122915591"/>
    <x v="138"/>
    <m/>
    <s v="Moderate: fair price and regular to good rotation"/>
  </r>
  <r>
    <x v="22"/>
    <x v="397"/>
    <x v="6"/>
    <n v="26876.793103448275"/>
    <n v="100.89670231113641"/>
    <x v="257"/>
    <m/>
    <s v="Moderate: fair price and regular to good rotation"/>
  </r>
  <r>
    <x v="22"/>
    <x v="398"/>
    <x v="5"/>
    <n v="6386.363636363636"/>
    <n v="92.765677420445229"/>
    <x v="63"/>
    <m/>
    <s v="Low: not new model and bad rotation"/>
  </r>
  <r>
    <x v="22"/>
    <x v="398"/>
    <x v="14"/>
    <n v="7203.623188405797"/>
    <n v="99.108903836093603"/>
    <x v="65"/>
    <m/>
    <s v="Moderate: fair price and regular to good rotation"/>
  </r>
  <r>
    <x v="22"/>
    <x v="398"/>
    <x v="15"/>
    <n v="7901.0204081632655"/>
    <n v="99.619423652639682"/>
    <x v="79"/>
    <m/>
    <s v="Moderate: fair price and regular to good rotation"/>
  </r>
  <r>
    <x v="22"/>
    <x v="398"/>
    <x v="16"/>
    <n v="10372.368421052632"/>
    <n v="99.116317675356456"/>
    <x v="319"/>
    <m/>
    <s v="Moderate: fair price and regular to good rotation"/>
  </r>
  <r>
    <x v="22"/>
    <x v="398"/>
    <x v="17"/>
    <n v="11918.75"/>
    <n v="105.63872934206856"/>
    <x v="7"/>
    <m/>
    <s v="Moderate: fair price and regular to good rotation"/>
  </r>
  <r>
    <x v="22"/>
    <x v="398"/>
    <x v="18"/>
    <n v="13847.560975609756"/>
    <n v="98.409540234670573"/>
    <x v="170"/>
    <m/>
    <s v="Moderate: fair price and regular to good rotation"/>
  </r>
  <r>
    <x v="22"/>
    <x v="398"/>
    <x v="19"/>
    <n v="18007.575757575756"/>
    <n v="102.83603219849033"/>
    <x v="61"/>
    <m/>
    <s v="Moderate: fair price and regular to good rotation"/>
  </r>
  <r>
    <x v="22"/>
    <x v="398"/>
    <x v="20"/>
    <n v="20075.862068965518"/>
    <n v="100.54874926198808"/>
    <x v="41"/>
    <m/>
    <s v="Moderate: fair price and regular to good rotation"/>
  </r>
  <r>
    <x v="22"/>
    <x v="399"/>
    <x v="5"/>
    <n v="6318.181818181818"/>
    <n v="95.14925724609698"/>
    <x v="30"/>
    <m/>
    <s v="Low: not new model and bad rotation"/>
  </r>
  <r>
    <x v="22"/>
    <x v="399"/>
    <x v="14"/>
    <n v="6040"/>
    <n v="88.396087867614966"/>
    <x v="33"/>
    <m/>
    <s v="Low: not new model and bad rotation"/>
  </r>
  <r>
    <x v="22"/>
    <x v="399"/>
    <x v="15"/>
    <n v="5600"/>
    <n v="78.429600635153264"/>
    <x v="4"/>
    <m/>
    <s v="Low: not new model and bad rotation"/>
  </r>
  <r>
    <x v="22"/>
    <x v="399"/>
    <x v="16"/>
    <n v="12125"/>
    <n v="96.821289800030286"/>
    <x v="99"/>
    <m/>
    <s v="Low: not new model and bad rotation"/>
  </r>
  <r>
    <x v="22"/>
    <x v="399"/>
    <x v="17"/>
    <n v="14100"/>
    <n v="106.01503759398496"/>
    <x v="31"/>
    <m/>
    <s v="Low: not new model and bad rotation"/>
  </r>
  <r>
    <x v="22"/>
    <x v="399"/>
    <x v="18"/>
    <n v="17300"/>
    <n v="97.19101123595506"/>
    <x v="31"/>
    <m/>
    <s v="Low: not new model and bad rotation"/>
  </r>
  <r>
    <x v="22"/>
    <x v="400"/>
    <x v="19"/>
    <n v="18900"/>
    <n v="102.39485419600388"/>
    <x v="9"/>
    <m/>
    <s v="Low: not new model and bad rotation"/>
  </r>
  <r>
    <x v="22"/>
    <x v="400"/>
    <x v="20"/>
    <n v="27150"/>
    <n v="99.726110772976256"/>
    <x v="11"/>
    <m/>
    <s v="Low: not new model and bad rotation"/>
  </r>
  <r>
    <x v="22"/>
    <x v="401"/>
    <x v="21"/>
    <n v="24543.666666666668"/>
    <n v="99.450731062383838"/>
    <x v="385"/>
    <m/>
    <s v="Moderate: fair price and regular to good rotation"/>
  </r>
  <r>
    <x v="22"/>
    <x v="401"/>
    <x v="22"/>
    <n v="26671.111111111109"/>
    <n v="100.58720440843062"/>
    <x v="74"/>
    <m/>
    <s v="Moderate: fair price and regular to good rotation"/>
  </r>
  <r>
    <x v="22"/>
    <x v="401"/>
    <x v="6"/>
    <n v="31589.473684210527"/>
    <n v="100.40753195708065"/>
    <x v="319"/>
    <m/>
    <s v="Moderate: fair price and regular to good rotation"/>
  </r>
  <r>
    <x v="22"/>
    <x v="402"/>
    <x v="21"/>
    <n v="20612.032710280375"/>
    <n v="99.064031474164238"/>
    <x v="458"/>
    <m/>
    <s v="Moderate: fair price and regular to good rotation"/>
  </r>
  <r>
    <x v="22"/>
    <x v="402"/>
    <x v="22"/>
    <n v="21699.220103986136"/>
    <n v="99.336321683654973"/>
    <x v="459"/>
    <m/>
    <s v="Moderate: fair price and regular to good rotation"/>
  </r>
  <r>
    <x v="22"/>
    <x v="402"/>
    <x v="6"/>
    <n v="24497.444633730836"/>
    <n v="99.970240792483409"/>
    <x v="460"/>
    <m/>
    <s v="Moderate: fair price and regular to good rotation"/>
  </r>
  <r>
    <x v="22"/>
    <x v="403"/>
    <x v="21"/>
    <n v="18130.478873239437"/>
    <n v="99.370908786961337"/>
    <x v="461"/>
    <m/>
    <s v="Moderate: fair price and regular to good rotation"/>
  </r>
  <r>
    <x v="22"/>
    <x v="403"/>
    <x v="22"/>
    <n v="19121.037190082643"/>
    <n v="99.768653202335059"/>
    <x v="462"/>
    <m/>
    <s v="Moderate: fair price and regular to good rotation"/>
  </r>
  <r>
    <x v="22"/>
    <x v="403"/>
    <x v="6"/>
    <n v="21757.384228187919"/>
    <n v="99.67297212874692"/>
    <x v="463"/>
    <m/>
    <s v="Moderate: fair price and regular to good rotation"/>
  </r>
  <r>
    <x v="22"/>
    <x v="404"/>
    <x v="13"/>
    <n v="325"/>
    <n v="135.55555555555554"/>
    <x v="11"/>
    <m/>
    <s v="Low: not new model and bad rotation"/>
  </r>
  <r>
    <x v="22"/>
    <x v="404"/>
    <x v="10"/>
    <n v="541.66666666666663"/>
    <n v="123.06892453951276"/>
    <x v="4"/>
    <m/>
    <s v="Low: not new model and bad rotation"/>
  </r>
  <r>
    <x v="22"/>
    <x v="404"/>
    <x v="11"/>
    <n v="562.5"/>
    <n v="89.836883029073689"/>
    <x v="9"/>
    <m/>
    <s v="Low: not new model and bad rotation"/>
  </r>
  <r>
    <x v="22"/>
    <x v="404"/>
    <x v="2"/>
    <n v="950"/>
    <n v="81.968610261293179"/>
    <x v="32"/>
    <m/>
    <s v="Low: not new model and bad rotation"/>
  </r>
  <r>
    <x v="22"/>
    <x v="404"/>
    <x v="12"/>
    <n v="1070"/>
    <n v="122.05422235916549"/>
    <x v="1"/>
    <m/>
    <s v="Low: not new model and bad rotation"/>
  </r>
  <r>
    <x v="22"/>
    <x v="404"/>
    <x v="3"/>
    <n v="1178.5714285714287"/>
    <n v="122.46272074242687"/>
    <x v="32"/>
    <m/>
    <s v="Low: not new model and bad rotation"/>
  </r>
  <r>
    <x v="22"/>
    <x v="404"/>
    <x v="4"/>
    <n v="1457.1428571428571"/>
    <n v="98.59402156980461"/>
    <x v="32"/>
    <m/>
    <s v="Low: not new model and bad rotation"/>
  </r>
  <r>
    <x v="22"/>
    <x v="405"/>
    <x v="5"/>
    <n v="4287.8531073446329"/>
    <n v="100.48734122847466"/>
    <x v="464"/>
    <m/>
    <s v="Moderate: fair price and regular to good rotation"/>
  </r>
  <r>
    <x v="22"/>
    <x v="405"/>
    <x v="14"/>
    <n v="5334.2105263157891"/>
    <n v="98.652224383919545"/>
    <x v="399"/>
    <m/>
    <s v="Moderate: fair price and regular to good rotation"/>
  </r>
  <r>
    <x v="22"/>
    <x v="405"/>
    <x v="15"/>
    <n v="6218.0288461538457"/>
    <n v="102.78909991177376"/>
    <x v="425"/>
    <m/>
    <s v="Moderate: fair price and regular to good rotation"/>
  </r>
  <r>
    <x v="22"/>
    <x v="405"/>
    <x v="16"/>
    <n v="7517.1597633136098"/>
    <n v="101.34921397428208"/>
    <x v="134"/>
    <m/>
    <s v="Moderate: fair price and regular to good rotation"/>
  </r>
  <r>
    <x v="22"/>
    <x v="405"/>
    <x v="17"/>
    <n v="8766.6666666666661"/>
    <n v="96.931759631337712"/>
    <x v="161"/>
    <m/>
    <s v="Moderate: fair price and regular to good rotation"/>
  </r>
  <r>
    <x v="22"/>
    <x v="405"/>
    <x v="18"/>
    <n v="10436.496350364963"/>
    <n v="96.971660032385969"/>
    <x v="316"/>
    <m/>
    <s v="Moderate: fair price and regular to good rotation"/>
  </r>
  <r>
    <x v="22"/>
    <x v="406"/>
    <x v="18"/>
    <n v="13004.022988505747"/>
    <n v="100.96402144345343"/>
    <x v="172"/>
    <m/>
    <s v="Moderate: fair price and regular to good rotation"/>
  </r>
  <r>
    <x v="22"/>
    <x v="406"/>
    <x v="19"/>
    <n v="13871.16935483871"/>
    <n v="97.543210945912847"/>
    <x v="95"/>
    <m/>
    <s v="Moderate: fair price and regular to good rotation"/>
  </r>
  <r>
    <x v="22"/>
    <x v="407"/>
    <x v="20"/>
    <n v="20177.5"/>
    <n v="97.72051308993413"/>
    <x v="36"/>
    <m/>
    <s v="Low: not new model and bad rotation"/>
  </r>
  <r>
    <x v="22"/>
    <x v="408"/>
    <x v="20"/>
    <n v="15529.166666666666"/>
    <n v="94.739952351859358"/>
    <x v="10"/>
    <m/>
    <s v="Low: not new model and bad rotation"/>
  </r>
  <r>
    <x v="22"/>
    <x v="409"/>
    <x v="11"/>
    <n v="820.4545454545455"/>
    <n v="112.26045645122396"/>
    <x v="30"/>
    <m/>
    <s v="Low: not new model and bad rotation"/>
  </r>
  <r>
    <x v="22"/>
    <x v="409"/>
    <x v="12"/>
    <n v="1571.4285714285713"/>
    <n v="112.07873783871379"/>
    <x v="60"/>
    <m/>
    <s v="Low: not new model and bad rotation"/>
  </r>
  <r>
    <x v="22"/>
    <x v="409"/>
    <x v="3"/>
    <n v="1819.6969696969697"/>
    <n v="101.54513739142843"/>
    <x v="61"/>
    <m/>
    <s v="Moderate: fair price and regular to good rotation"/>
  </r>
  <r>
    <x v="22"/>
    <x v="410"/>
    <x v="4"/>
    <n v="2107.8947368421054"/>
    <n v="92.558909719328327"/>
    <x v="319"/>
    <m/>
    <s v="Moderate: fair price and regular to good rotation"/>
  </r>
  <r>
    <x v="22"/>
    <x v="410"/>
    <x v="5"/>
    <n v="2975"/>
    <n v="106.22618432556199"/>
    <x v="37"/>
    <m/>
    <s v="Moderate: fair price and regular to good rotation"/>
  </r>
  <r>
    <x v="22"/>
    <x v="410"/>
    <x v="14"/>
    <n v="3376"/>
    <n v="102.21312751267604"/>
    <x v="87"/>
    <m/>
    <s v="Low: not new model and bad rotation"/>
  </r>
  <r>
    <x v="22"/>
    <x v="411"/>
    <x v="13"/>
    <n v="400"/>
    <n v="45.714285714285715"/>
    <x v="31"/>
    <m/>
    <s v="Low: not new model and bad rotation"/>
  </r>
  <r>
    <x v="22"/>
    <x v="411"/>
    <x v="9"/>
    <n v="437.5"/>
    <n v="80.128205128205138"/>
    <x v="11"/>
    <m/>
    <s v="Low: not new model and bad rotation"/>
  </r>
  <r>
    <x v="22"/>
    <x v="411"/>
    <x v="10"/>
    <n v="462.5"/>
    <n v="134"/>
    <x v="11"/>
    <m/>
    <s v="Low: not new model and bad rotation"/>
  </r>
  <r>
    <x v="22"/>
    <x v="412"/>
    <x v="6"/>
    <n v="30175.313664596273"/>
    <n v="100.52538060457925"/>
    <x v="465"/>
    <m/>
    <s v="Moderate: fair price and regular to good rotation"/>
  </r>
  <r>
    <x v="22"/>
    <x v="76"/>
    <x v="22"/>
    <n v="24440.79240506329"/>
    <n v="99.299814918869771"/>
    <x v="466"/>
    <m/>
    <s v="Moderate: fair price and regular to good rotation"/>
  </r>
  <r>
    <x v="22"/>
    <x v="76"/>
    <x v="6"/>
    <n v="30356.542056074766"/>
    <n v="99.381716960879487"/>
    <x v="153"/>
    <m/>
    <s v="Moderate: fair price and regular to good rotation"/>
  </r>
  <r>
    <x v="22"/>
    <x v="413"/>
    <x v="16"/>
    <n v="8375.4629629629635"/>
    <n v="98.933656628094411"/>
    <x v="47"/>
    <m/>
    <s v="Moderate: fair price and regular to good rotation"/>
  </r>
  <r>
    <x v="22"/>
    <x v="413"/>
    <x v="17"/>
    <n v="9880.2631578947367"/>
    <n v="99.048762776100389"/>
    <x v="144"/>
    <m/>
    <s v="Moderate: fair price and regular to good rotation"/>
  </r>
  <r>
    <x v="22"/>
    <x v="413"/>
    <x v="18"/>
    <n v="11602.777777777777"/>
    <n v="98.355527857672058"/>
    <x v="3"/>
    <m/>
    <s v="Moderate: fair price and regular to good rotation"/>
  </r>
  <r>
    <x v="22"/>
    <x v="413"/>
    <x v="19"/>
    <n v="13033.333333333334"/>
    <n v="97.961680705432073"/>
    <x v="64"/>
    <m/>
    <s v="Low: not new model and bad rotation"/>
  </r>
  <r>
    <x v="22"/>
    <x v="413"/>
    <x v="20"/>
    <n v="15473.076923076924"/>
    <n v="101.98666046205093"/>
    <x v="2"/>
    <m/>
    <s v="Low: not new model and bad rotation"/>
  </r>
  <r>
    <x v="22"/>
    <x v="414"/>
    <x v="21"/>
    <n v="21567.744444444445"/>
    <n v="97.72913794422135"/>
    <x v="136"/>
    <m/>
    <s v="Moderate: fair price and regular to good rotation"/>
  </r>
  <r>
    <x v="22"/>
    <x v="415"/>
    <x v="5"/>
    <n v="3090"/>
    <n v="115.10764432677141"/>
    <x v="33"/>
    <m/>
    <s v="Low: not new model and bad rotation"/>
  </r>
  <r>
    <x v="22"/>
    <x v="415"/>
    <x v="14"/>
    <n v="6700"/>
    <n v="126.99371295941592"/>
    <x v="11"/>
    <m/>
    <s v="Low: not new model and bad rotation"/>
  </r>
  <r>
    <x v="22"/>
    <x v="415"/>
    <x v="16"/>
    <n v="7631.25"/>
    <n v="90.185732300044805"/>
    <x v="7"/>
    <m/>
    <s v="Moderate: fair price and regular to good rotation"/>
  </r>
  <r>
    <x v="22"/>
    <x v="415"/>
    <x v="17"/>
    <n v="11911.764705882353"/>
    <n v="102.65256080768671"/>
    <x v="35"/>
    <m/>
    <s v="Low: not new model and bad rotation"/>
  </r>
  <r>
    <x v="22"/>
    <x v="415"/>
    <x v="18"/>
    <n v="11400"/>
    <n v="91.935483870967744"/>
    <x v="31"/>
    <m/>
    <s v="Low: not new model and bad rotation"/>
  </r>
  <r>
    <x v="22"/>
    <x v="416"/>
    <x v="21"/>
    <n v="24045"/>
    <n v="98.182053593566238"/>
    <x v="33"/>
    <m/>
    <s v="Low: not new model and bad rotation"/>
  </r>
  <r>
    <x v="22"/>
    <x v="417"/>
    <x v="9"/>
    <n v="700"/>
    <n v="58.333333333333336"/>
    <x v="31"/>
    <m/>
    <s v="Low: not new model and bad rotation"/>
  </r>
  <r>
    <x v="22"/>
    <x v="417"/>
    <x v="10"/>
    <n v="750"/>
    <n v="108.87096774193549"/>
    <x v="11"/>
    <m/>
    <s v="Low: not new model and bad rotation"/>
  </r>
  <r>
    <x v="22"/>
    <x v="417"/>
    <x v="2"/>
    <n v="900"/>
    <n v="95.56966568036141"/>
    <x v="8"/>
    <m/>
    <s v="Low: not new model and bad rotation"/>
  </r>
  <r>
    <x v="22"/>
    <x v="417"/>
    <x v="12"/>
    <n v="1800"/>
    <n v="97.297297297297305"/>
    <x v="31"/>
    <m/>
    <s v="Low: not new model and bad rotation"/>
  </r>
  <r>
    <x v="22"/>
    <x v="417"/>
    <x v="3"/>
    <n v="1960"/>
    <n v="175.20154177993899"/>
    <x v="1"/>
    <m/>
    <s v="Low: not new model and bad rotation"/>
  </r>
  <r>
    <x v="22"/>
    <x v="417"/>
    <x v="4"/>
    <n v="3407.6923076923076"/>
    <n v="109.25929254277114"/>
    <x v="2"/>
    <m/>
    <s v="Low: not new model and bad rotation"/>
  </r>
  <r>
    <x v="22"/>
    <x v="417"/>
    <x v="5"/>
    <n v="4000"/>
    <n v="92.771567050371829"/>
    <x v="32"/>
    <m/>
    <s v="Low: not new model and bad rotation"/>
  </r>
  <r>
    <x v="22"/>
    <x v="417"/>
    <x v="14"/>
    <n v="5950"/>
    <n v="101.87602001043611"/>
    <x v="9"/>
    <m/>
    <s v="Low: not new model and bad rotation"/>
  </r>
  <r>
    <x v="22"/>
    <x v="417"/>
    <x v="15"/>
    <n v="6850"/>
    <n v="96.779931968700794"/>
    <x v="11"/>
    <m/>
    <s v="Low: not new model and bad rotation"/>
  </r>
  <r>
    <x v="22"/>
    <x v="418"/>
    <x v="7"/>
    <n v="29399.411873840447"/>
    <n v="99.582394160103206"/>
    <x v="467"/>
    <m/>
    <s v="Moderate: fair price and regular to good rotation"/>
  </r>
  <r>
    <x v="22"/>
    <x v="419"/>
    <x v="7"/>
    <n v="36577.380952380954"/>
    <n v="103.20628172194856"/>
    <x v="26"/>
    <m/>
    <s v="Moderate: fair price and regular to good rotation"/>
  </r>
  <r>
    <x v="22"/>
    <x v="420"/>
    <x v="7"/>
    <n v="29531.428571428572"/>
    <n v="100.49329136566001"/>
    <x v="101"/>
    <m/>
    <s v="Moderate: fair price and regular to good rotation"/>
  </r>
  <r>
    <x v="22"/>
    <x v="420"/>
    <x v="8"/>
    <n v="34200"/>
    <n v="98.843930635838149"/>
    <x v="31"/>
    <m/>
    <s v="Critic: well priced/underrated and new, but bad rotation"/>
  </r>
  <r>
    <x v="22"/>
    <x v="421"/>
    <x v="7"/>
    <n v="32464.0625"/>
    <n v="98.423436826065881"/>
    <x v="7"/>
    <m/>
    <s v="Moderate: fair price and regular to good rotation"/>
  </r>
  <r>
    <x v="22"/>
    <x v="422"/>
    <x v="22"/>
    <n v="40426.262711864409"/>
    <n v="99.371760665513051"/>
    <x v="159"/>
    <m/>
    <s v="Moderate: fair price and regular to good rotation"/>
  </r>
  <r>
    <x v="22"/>
    <x v="422"/>
    <x v="6"/>
    <n v="40755.989247311831"/>
    <n v="100.0177828442466"/>
    <x v="139"/>
    <m/>
    <s v="Moderate: fair price and regular to good rotation"/>
  </r>
  <r>
    <x v="22"/>
    <x v="423"/>
    <x v="0"/>
    <n v="650"/>
    <n v="82.398970398970405"/>
    <x v="4"/>
    <m/>
    <s v="Low: not new model and bad rotation"/>
  </r>
  <r>
    <x v="22"/>
    <x v="423"/>
    <x v="1"/>
    <n v="1340"/>
    <n v="131.53074668602619"/>
    <x v="1"/>
    <m/>
    <s v="Low: not new model and bad rotation"/>
  </r>
  <r>
    <x v="22"/>
    <x v="423"/>
    <x v="2"/>
    <n v="1319.2307692307693"/>
    <n v="91.439010700488609"/>
    <x v="2"/>
    <m/>
    <s v="Low: not new model and bad rotation"/>
  </r>
  <r>
    <x v="22"/>
    <x v="423"/>
    <x v="12"/>
    <n v="1700"/>
    <n v="104.86154950857929"/>
    <x v="4"/>
    <m/>
    <s v="Low: not new model and bad rotation"/>
  </r>
  <r>
    <x v="22"/>
    <x v="423"/>
    <x v="3"/>
    <n v="2376.9230769230771"/>
    <n v="90.673029060919163"/>
    <x v="90"/>
    <m/>
    <s v="Moderate: fair price and regular to good rotation"/>
  </r>
  <r>
    <x v="22"/>
    <x v="423"/>
    <x v="4"/>
    <n v="2466.6666666666665"/>
    <n v="130.26688927173805"/>
    <x v="4"/>
    <m/>
    <s v="Low: not new model and bad rotation"/>
  </r>
  <r>
    <x v="22"/>
    <x v="423"/>
    <x v="5"/>
    <n v="3503.3333333333335"/>
    <n v="117.11131985813908"/>
    <x v="64"/>
    <m/>
    <s v="Low: not new model and bad rotation"/>
  </r>
  <r>
    <x v="22"/>
    <x v="424"/>
    <x v="7"/>
    <n v="32333.333333333332"/>
    <n v="102.4446705990631"/>
    <x v="98"/>
    <m/>
    <s v="Critic: well priced/underrated and new, but bad rotation"/>
  </r>
  <r>
    <x v="22"/>
    <x v="425"/>
    <x v="14"/>
    <n v="7955.1724137931033"/>
    <n v="101.1342591732338"/>
    <x v="41"/>
    <m/>
    <s v="Moderate: fair price and regular to good rotation"/>
  </r>
  <r>
    <x v="22"/>
    <x v="425"/>
    <x v="15"/>
    <n v="9403.8461538461543"/>
    <n v="103.71509129400707"/>
    <x v="90"/>
    <m/>
    <s v="Moderate: fair price and regular to good rotation"/>
  </r>
  <r>
    <x v="22"/>
    <x v="425"/>
    <x v="16"/>
    <n v="10475.169491525423"/>
    <n v="101.95493935191919"/>
    <x v="92"/>
    <m/>
    <s v="Moderate: fair price and regular to good rotation"/>
  </r>
  <r>
    <x v="22"/>
    <x v="425"/>
    <x v="17"/>
    <n v="12410"/>
    <n v="101.03450393848932"/>
    <x v="36"/>
    <m/>
    <s v="Low: not new model and bad rotation"/>
  </r>
  <r>
    <x v="22"/>
    <x v="425"/>
    <x v="18"/>
    <n v="15942.753623188406"/>
    <n v="100.76321432622979"/>
    <x v="65"/>
    <m/>
    <s v="Moderate: fair price and regular to good rotation"/>
  </r>
  <r>
    <x v="22"/>
    <x v="425"/>
    <x v="19"/>
    <n v="19913.333333333332"/>
    <n v="103.19174290388638"/>
    <x v="64"/>
    <m/>
    <s v="Low: not new model and bad rotation"/>
  </r>
  <r>
    <x v="22"/>
    <x v="425"/>
    <x v="20"/>
    <n v="24919.298245614034"/>
    <n v="99.396191286673854"/>
    <x v="335"/>
    <m/>
    <s v="Moderate: fair price and regular to good rotation"/>
  </r>
  <r>
    <x v="22"/>
    <x v="425"/>
    <x v="21"/>
    <n v="33805.555555555555"/>
    <n v="99.071034719420723"/>
    <x v="117"/>
    <m/>
    <s v="Moderate: fair price and regular to good rotation"/>
  </r>
  <r>
    <x v="22"/>
    <x v="426"/>
    <x v="7"/>
    <n v="34556.430167597762"/>
    <n v="100.56550831175515"/>
    <x v="250"/>
    <m/>
    <s v="Moderate: fair price and regular to good rotation"/>
  </r>
  <r>
    <x v="22"/>
    <x v="426"/>
    <x v="8"/>
    <n v="39112.5"/>
    <n v="97.699962601390837"/>
    <x v="9"/>
    <m/>
    <s v="Critic: well priced/underrated and new, but bad rotation"/>
  </r>
  <r>
    <x v="22"/>
    <x v="427"/>
    <x v="7"/>
    <n v="33492.25352112676"/>
    <n v="99.157707735290842"/>
    <x v="336"/>
    <m/>
    <s v="Moderate: fair price and regular to good rotation"/>
  </r>
  <r>
    <x v="22"/>
    <x v="427"/>
    <x v="8"/>
    <n v="40600"/>
    <n v="89.121957098095933"/>
    <x v="11"/>
    <m/>
    <s v="Critic: well priced/underrated and new, but bad rotation"/>
  </r>
  <r>
    <x v="22"/>
    <x v="428"/>
    <x v="7"/>
    <n v="54594.73684210526"/>
    <n v="99.911578393487829"/>
    <x v="77"/>
    <m/>
    <s v="Moderate: fair price and regular to good rotation"/>
  </r>
  <r>
    <x v="22"/>
    <x v="428"/>
    <x v="8"/>
    <n v="66833.333333333328"/>
    <n v="100.63371486605182"/>
    <x v="4"/>
    <m/>
    <s v="Critic: well priced/underrated and new, but bad rotation"/>
  </r>
  <r>
    <x v="23"/>
    <x v="429"/>
    <x v="2"/>
    <n v="1600"/>
    <n v="213.33333333333334"/>
    <x v="31"/>
    <m/>
    <s v="Low: not new model and bad rotation"/>
  </r>
  <r>
    <x v="23"/>
    <x v="430"/>
    <x v="5"/>
    <n v="3800"/>
    <n v="138.75661375661377"/>
    <x v="11"/>
    <m/>
    <s v="Low: not new model and bad rotation"/>
  </r>
  <r>
    <x v="23"/>
    <x v="430"/>
    <x v="14"/>
    <n v="2150"/>
    <n v="109.30213421907774"/>
    <x v="32"/>
    <m/>
    <s v="Low: not new model and bad rotation"/>
  </r>
  <r>
    <x v="23"/>
    <x v="430"/>
    <x v="15"/>
    <n v="2371.4285714285716"/>
    <n v="79.706529331751625"/>
    <x v="32"/>
    <m/>
    <s v="Low: not new model and bad rotation"/>
  </r>
  <r>
    <x v="23"/>
    <x v="430"/>
    <x v="16"/>
    <n v="3171.875"/>
    <n v="80.288762671801337"/>
    <x v="89"/>
    <m/>
    <s v="Low: not new model and bad rotation"/>
  </r>
  <r>
    <x v="23"/>
    <x v="430"/>
    <x v="17"/>
    <n v="3150"/>
    <n v="124.88384099122354"/>
    <x v="11"/>
    <m/>
    <s v="Low: not new model and bad rotation"/>
  </r>
  <r>
    <x v="23"/>
    <x v="430"/>
    <x v="18"/>
    <n v="1600"/>
    <n v="36.363636363636367"/>
    <x v="31"/>
    <m/>
    <s v="Low: not new model and bad rotation"/>
  </r>
  <r>
    <x v="23"/>
    <x v="431"/>
    <x v="4"/>
    <n v="1876.9230769230769"/>
    <n v="128.89876177807579"/>
    <x v="2"/>
    <m/>
    <s v="Low: not new model and bad rotation"/>
  </r>
  <r>
    <x v="23"/>
    <x v="431"/>
    <x v="5"/>
    <n v="1462.5"/>
    <n v="91.760639178671966"/>
    <x v="9"/>
    <m/>
    <s v="Low: not new model and bad rotation"/>
  </r>
  <r>
    <x v="23"/>
    <x v="431"/>
    <x v="14"/>
    <n v="1750"/>
    <n v="83.956916099773252"/>
    <x v="11"/>
    <m/>
    <s v="Low: not new model and bad rotation"/>
  </r>
  <r>
    <x v="23"/>
    <x v="432"/>
    <x v="16"/>
    <n v="4050"/>
    <n v="107.52954632100648"/>
    <x v="11"/>
    <m/>
    <s v="Low: not new model and bad rotation"/>
  </r>
  <r>
    <x v="23"/>
    <x v="432"/>
    <x v="17"/>
    <n v="5120"/>
    <n v="109.3545336749501"/>
    <x v="1"/>
    <m/>
    <s v="Low: not new model and bad rotation"/>
  </r>
  <r>
    <x v="23"/>
    <x v="432"/>
    <x v="18"/>
    <n v="6150"/>
    <n v="113.88888888888889"/>
    <x v="11"/>
    <m/>
    <s v="Low: not new model and bad rotation"/>
  </r>
  <r>
    <x v="23"/>
    <x v="433"/>
    <x v="10"/>
    <n v="350.2"/>
    <n v="69.033882532418005"/>
    <x v="1"/>
    <m/>
    <s v="Low: not new model and bad rotation"/>
  </r>
  <r>
    <x v="23"/>
    <x v="433"/>
    <x v="11"/>
    <n v="300"/>
    <n v="54.54545454545454"/>
    <x v="31"/>
    <m/>
    <s v="Low: not new model and bad rotation"/>
  </r>
  <r>
    <x v="23"/>
    <x v="433"/>
    <x v="0"/>
    <n v="575"/>
    <n v="69.963369963369956"/>
    <x v="11"/>
    <m/>
    <s v="Low: not new model and bad rotation"/>
  </r>
  <r>
    <x v="23"/>
    <x v="433"/>
    <x v="1"/>
    <n v="980"/>
    <n v="123.08280301985303"/>
    <x v="33"/>
    <m/>
    <s v="Low: not new model and bad rotation"/>
  </r>
  <r>
    <x v="23"/>
    <x v="433"/>
    <x v="2"/>
    <n v="600"/>
    <n v="82.854273148329327"/>
    <x v="30"/>
    <m/>
    <s v="Low: not new model and bad rotation"/>
  </r>
  <r>
    <x v="23"/>
    <x v="433"/>
    <x v="12"/>
    <n v="822.22222222222217"/>
    <n v="78.429257369088305"/>
    <x v="5"/>
    <m/>
    <s v="Low: not new model and bad rotation"/>
  </r>
  <r>
    <x v="23"/>
    <x v="433"/>
    <x v="3"/>
    <n v="1237.5"/>
    <n v="106.10063387541928"/>
    <x v="90"/>
    <m/>
    <s v="Moderate: fair price and regular to good rotation"/>
  </r>
  <r>
    <x v="23"/>
    <x v="433"/>
    <x v="5"/>
    <n v="1868.75"/>
    <n v="115.44427085290151"/>
    <x v="99"/>
    <m/>
    <s v="Low: not new model and bad rotation"/>
  </r>
  <r>
    <x v="23"/>
    <x v="433"/>
    <x v="14"/>
    <n v="2673.0769230769229"/>
    <n v="141.80450675900852"/>
    <x v="2"/>
    <m/>
    <s v="Low: not new model and bad rotation"/>
  </r>
  <r>
    <x v="23"/>
    <x v="434"/>
    <x v="4"/>
    <n v="1200"/>
    <n v="60"/>
    <x v="31"/>
    <m/>
    <s v="Low: not new model and bad rotation"/>
  </r>
  <r>
    <x v="23"/>
    <x v="435"/>
    <x v="9"/>
    <n v="750"/>
    <n v="96.671966083730794"/>
    <x v="4"/>
    <m/>
    <s v="Low: not new model and bad rotation"/>
  </r>
  <r>
    <x v="23"/>
    <x v="435"/>
    <x v="1"/>
    <n v="700"/>
    <n v="75.248933143669987"/>
    <x v="11"/>
    <m/>
    <s v="Low: not new model and bad rotation"/>
  </r>
  <r>
    <x v="23"/>
    <x v="435"/>
    <x v="2"/>
    <n v="985.71428571428567"/>
    <n v="102.78470637905811"/>
    <x v="32"/>
    <m/>
    <s v="Low: not new model and bad rotation"/>
  </r>
  <r>
    <x v="23"/>
    <x v="435"/>
    <x v="12"/>
    <n v="941.66666666666663"/>
    <n v="93.349972700244791"/>
    <x v="8"/>
    <m/>
    <s v="Low: not new model and bad rotation"/>
  </r>
  <r>
    <x v="23"/>
    <x v="435"/>
    <x v="3"/>
    <n v="885.71428571428567"/>
    <n v="123.15257539142249"/>
    <x v="32"/>
    <m/>
    <s v="Low: not new model and bad rotation"/>
  </r>
  <r>
    <x v="23"/>
    <x v="435"/>
    <x v="4"/>
    <n v="1212.5"/>
    <n v="107.2953431372549"/>
    <x v="9"/>
    <m/>
    <s v="Low: not new model and bad rotation"/>
  </r>
  <r>
    <x v="24"/>
    <x v="436"/>
    <x v="7"/>
    <n v="69507.407407407401"/>
    <n v="98.820895960731676"/>
    <x v="62"/>
    <m/>
    <s v="Moderate: fair price and regular to good rotation"/>
  </r>
  <r>
    <x v="24"/>
    <x v="436"/>
    <x v="8"/>
    <n v="83425"/>
    <n v="99.033957180507755"/>
    <x v="10"/>
    <m/>
    <s v="Critic: well priced/underrated and new, but bad rotation"/>
  </r>
  <r>
    <x v="24"/>
    <x v="437"/>
    <x v="12"/>
    <n v="1596.5277777777778"/>
    <n v="89.243032131443513"/>
    <x v="3"/>
    <m/>
    <s v="Moderate: underrated regular model and regular rotation"/>
  </r>
  <r>
    <x v="24"/>
    <x v="437"/>
    <x v="3"/>
    <n v="1791"/>
    <n v="90.218952072084136"/>
    <x v="87"/>
    <m/>
    <s v="Low: not new model and bad rotation"/>
  </r>
  <r>
    <x v="24"/>
    <x v="437"/>
    <x v="4"/>
    <n v="2372.7272727272725"/>
    <n v="100.69999909084468"/>
    <x v="63"/>
    <m/>
    <s v="Low: not new model and bad rotation"/>
  </r>
  <r>
    <x v="24"/>
    <x v="437"/>
    <x v="5"/>
    <n v="2825.9615384615386"/>
    <n v="116.70279762392752"/>
    <x v="13"/>
    <m/>
    <s v="Low: overrated regular model (not new) with regular rotation"/>
  </r>
  <r>
    <x v="24"/>
    <x v="437"/>
    <x v="14"/>
    <n v="2769.2307692307691"/>
    <n v="99.487672165443172"/>
    <x v="2"/>
    <m/>
    <s v="Low: not new model and bad rotation"/>
  </r>
  <r>
    <x v="24"/>
    <x v="437"/>
    <x v="15"/>
    <n v="3503.8461538461538"/>
    <n v="100.77130402217911"/>
    <x v="29"/>
    <m/>
    <s v="Moderate: fair price and regular to good rotation"/>
  </r>
  <r>
    <x v="24"/>
    <x v="437"/>
    <x v="16"/>
    <n v="4383.9285714285716"/>
    <n v="95.287957973150924"/>
    <x v="37"/>
    <m/>
    <s v="Moderate: fair price and regular to good rotation"/>
  </r>
  <r>
    <x v="24"/>
    <x v="437"/>
    <x v="17"/>
    <n v="5860"/>
    <n v="125.43608195807455"/>
    <x v="1"/>
    <m/>
    <s v="Low: not new model and bad rotation"/>
  </r>
  <r>
    <x v="24"/>
    <x v="437"/>
    <x v="18"/>
    <n v="6300"/>
    <n v="82.725938984491194"/>
    <x v="1"/>
    <m/>
    <s v="Low: not new model and bad rotation"/>
  </r>
  <r>
    <x v="24"/>
    <x v="438"/>
    <x v="4"/>
    <n v="1733.3333333333333"/>
    <n v="86.319181758052565"/>
    <x v="29"/>
    <m/>
    <s v="Moderate: underrated regular model and regular rotation"/>
  </r>
  <r>
    <x v="24"/>
    <x v="438"/>
    <x v="5"/>
    <n v="2183.8541666666665"/>
    <n v="106.56480480453361"/>
    <x v="20"/>
    <m/>
    <s v="Moderate: fair price and regular to good rotation"/>
  </r>
  <r>
    <x v="24"/>
    <x v="438"/>
    <x v="14"/>
    <n v="2737.2340425531916"/>
    <n v="95.958165315276702"/>
    <x v="23"/>
    <m/>
    <s v="Moderate: fair price and regular to good rotation"/>
  </r>
  <r>
    <x v="24"/>
    <x v="438"/>
    <x v="15"/>
    <n v="3569.0476190476193"/>
    <n v="107.05844249930652"/>
    <x v="60"/>
    <m/>
    <s v="Low: not new model and bad rotation"/>
  </r>
  <r>
    <x v="24"/>
    <x v="438"/>
    <x v="16"/>
    <n v="2900"/>
    <n v="83.437394607044652"/>
    <x v="33"/>
    <m/>
    <s v="Low: not new model and bad rotation"/>
  </r>
  <r>
    <x v="24"/>
    <x v="438"/>
    <x v="17"/>
    <n v="5655.5555555555557"/>
    <n v="108.22485146383981"/>
    <x v="98"/>
    <m/>
    <s v="Low: not new model and bad rotation"/>
  </r>
  <r>
    <x v="24"/>
    <x v="438"/>
    <x v="18"/>
    <n v="5150"/>
    <n v="97.44295108369694"/>
    <x v="9"/>
    <m/>
    <s v="Low: not new model and bad rotation"/>
  </r>
  <r>
    <x v="24"/>
    <x v="439"/>
    <x v="19"/>
    <n v="15765.151515151516"/>
    <n v="97.598408230718746"/>
    <x v="173"/>
    <m/>
    <s v="Moderate: fair price and regular to good rotation"/>
  </r>
  <r>
    <x v="24"/>
    <x v="439"/>
    <x v="20"/>
    <n v="19548.684210526317"/>
    <n v="96.684169909006002"/>
    <x v="319"/>
    <m/>
    <s v="Moderate: fair price and regular to good rotation"/>
  </r>
  <r>
    <x v="24"/>
    <x v="439"/>
    <x v="21"/>
    <n v="24371.238938053099"/>
    <n v="97.766622377940038"/>
    <x v="103"/>
    <m/>
    <s v="Moderate: fair price and regular to good rotation"/>
  </r>
  <r>
    <x v="24"/>
    <x v="439"/>
    <x v="22"/>
    <n v="29322.839506172841"/>
    <n v="98.894522053757967"/>
    <x v="339"/>
    <m/>
    <s v="Moderate: fair price and regular to good rotation"/>
  </r>
  <r>
    <x v="24"/>
    <x v="439"/>
    <x v="6"/>
    <n v="30067.105263157893"/>
    <n v="94.680161854077056"/>
    <x v="319"/>
    <m/>
    <s v="Moderate: fair price and regular to good rotation"/>
  </r>
  <r>
    <x v="24"/>
    <x v="439"/>
    <x v="7"/>
    <n v="35633.333333333336"/>
    <n v="100.68298497081206"/>
    <x v="64"/>
    <m/>
    <s v="Critic: well priced/underrated and new, but bad rotation"/>
  </r>
  <r>
    <x v="24"/>
    <x v="439"/>
    <x v="8"/>
    <n v="44833.333333333336"/>
    <n v="82.010209980959516"/>
    <x v="4"/>
    <m/>
    <s v="Critic: well priced/underrated and new, but bad rotation"/>
  </r>
  <r>
    <x v="24"/>
    <x v="440"/>
    <x v="21"/>
    <n v="33393.75"/>
    <n v="97.344632176090627"/>
    <x v="15"/>
    <m/>
    <s v="Moderate: fair price and regular to good rotation"/>
  </r>
  <r>
    <x v="24"/>
    <x v="440"/>
    <x v="22"/>
    <n v="41026.875"/>
    <n v="100.01794885100705"/>
    <x v="24"/>
    <m/>
    <s v="Moderate: fair price and regular to good rotation"/>
  </r>
  <r>
    <x v="24"/>
    <x v="440"/>
    <x v="6"/>
    <n v="46472.222222222219"/>
    <n v="101.31680177051615"/>
    <x v="5"/>
    <m/>
    <s v="Critic: well priced/underrated and new, but bad rotation"/>
  </r>
  <r>
    <x v="24"/>
    <x v="440"/>
    <x v="7"/>
    <n v="69641.722222222219"/>
    <n v="95.42511619259254"/>
    <x v="5"/>
    <m/>
    <s v="Critic: well priced/underrated and new, but bad rotation"/>
  </r>
  <r>
    <x v="24"/>
    <x v="441"/>
    <x v="25"/>
    <n v="550"/>
    <n v="70.967741935483872"/>
    <x v="31"/>
    <m/>
    <s v="Low: not new model and bad rotation"/>
  </r>
  <r>
    <x v="24"/>
    <x v="441"/>
    <x v="10"/>
    <n v="1100"/>
    <n v="191.47780324250911"/>
    <x v="4"/>
    <m/>
    <s v="Low: not new model and bad rotation"/>
  </r>
  <r>
    <x v="24"/>
    <x v="441"/>
    <x v="11"/>
    <n v="883.33333333333337"/>
    <n v="351.6934046345811"/>
    <x v="4"/>
    <m/>
    <s v="Low: not new model and bad rotation"/>
  </r>
  <r>
    <x v="24"/>
    <x v="441"/>
    <x v="0"/>
    <n v="1258.3333333333333"/>
    <n v="89.395429477576428"/>
    <x v="8"/>
    <m/>
    <s v="Low: not new model and bad rotation"/>
  </r>
  <r>
    <x v="24"/>
    <x v="441"/>
    <x v="1"/>
    <n v="500"/>
    <n v="85.82375478927203"/>
    <x v="11"/>
    <m/>
    <s v="Low: not new model and bad rotation"/>
  </r>
  <r>
    <x v="24"/>
    <x v="441"/>
    <x v="2"/>
    <n v="1320"/>
    <n v="84.029092783504382"/>
    <x v="1"/>
    <m/>
    <s v="Low: not new model and bad rotation"/>
  </r>
  <r>
    <x v="24"/>
    <x v="441"/>
    <x v="12"/>
    <n v="2187.5"/>
    <n v="88.403051235292608"/>
    <x v="99"/>
    <m/>
    <s v="Low: not new model and bad rotation"/>
  </r>
  <r>
    <x v="24"/>
    <x v="441"/>
    <x v="3"/>
    <n v="1746.6666666666667"/>
    <n v="95.240825648298454"/>
    <x v="64"/>
    <m/>
    <s v="Low: not new model and bad rotation"/>
  </r>
  <r>
    <x v="24"/>
    <x v="441"/>
    <x v="4"/>
    <n v="2750"/>
    <n v="88.490266392064768"/>
    <x v="99"/>
    <m/>
    <s v="Low: not new model and bad rotation"/>
  </r>
  <r>
    <x v="24"/>
    <x v="441"/>
    <x v="5"/>
    <n v="2875"/>
    <n v="87.81180765993966"/>
    <x v="99"/>
    <m/>
    <s v="Low: not new model and bad rotation"/>
  </r>
  <r>
    <x v="24"/>
    <x v="441"/>
    <x v="14"/>
    <n v="4957.608695652174"/>
    <n v="94.526808278531476"/>
    <x v="82"/>
    <m/>
    <s v="Moderate: fair price and regular to good rotation"/>
  </r>
  <r>
    <x v="24"/>
    <x v="441"/>
    <x v="15"/>
    <n v="7117.391304347826"/>
    <n v="97.978026094624397"/>
    <x v="100"/>
    <m/>
    <s v="Low: not new model and bad rotation"/>
  </r>
  <r>
    <x v="24"/>
    <x v="441"/>
    <x v="16"/>
    <n v="8325"/>
    <n v="104.64957341402375"/>
    <x v="89"/>
    <m/>
    <s v="Low: not new model and bad rotation"/>
  </r>
  <r>
    <x v="24"/>
    <x v="441"/>
    <x v="17"/>
    <n v="10811.111111111111"/>
    <n v="87.952705240326836"/>
    <x v="98"/>
    <m/>
    <s v="Low: not new model and bad rotation"/>
  </r>
  <r>
    <x v="24"/>
    <x v="441"/>
    <x v="18"/>
    <n v="15166.666666666666"/>
    <n v="97.302256041717058"/>
    <x v="64"/>
    <m/>
    <s v="Low: not new model and bad rotation"/>
  </r>
  <r>
    <x v="24"/>
    <x v="442"/>
    <x v="19"/>
    <n v="24750"/>
    <n v="103.0894130313296"/>
    <x v="9"/>
    <m/>
    <s v="Low: not new model and bad rotation"/>
  </r>
  <r>
    <x v="24"/>
    <x v="442"/>
    <x v="20"/>
    <n v="35028.571428571428"/>
    <n v="101.59970244777878"/>
    <x v="32"/>
    <m/>
    <s v="Low: not new model and bad rotation"/>
  </r>
  <r>
    <x v="24"/>
    <x v="442"/>
    <x v="21"/>
    <n v="38667.647058823532"/>
    <n v="99.607355294024174"/>
    <x v="39"/>
    <m/>
    <s v="Moderate: fair price and regular to good rotation"/>
  </r>
  <r>
    <x v="24"/>
    <x v="442"/>
    <x v="22"/>
    <n v="48538.461538461539"/>
    <n v="98.330920214773045"/>
    <x v="90"/>
    <m/>
    <s v="Moderate: fair price and regular to good rotation"/>
  </r>
  <r>
    <x v="24"/>
    <x v="442"/>
    <x v="6"/>
    <n v="55945.833333333336"/>
    <n v="98.16299306179657"/>
    <x v="10"/>
    <m/>
    <s v="Critic: well priced/underrated and new, but bad rotation"/>
  </r>
  <r>
    <x v="24"/>
    <x v="442"/>
    <x v="7"/>
    <n v="75625"/>
    <n v="99.420857199154767"/>
    <x v="9"/>
    <m/>
    <s v="Critic: well priced/underrated and new, but bad rotation"/>
  </r>
  <r>
    <x v="24"/>
    <x v="443"/>
    <x v="0"/>
    <n v="4350"/>
    <n v="131.59420289855072"/>
    <x v="11"/>
    <m/>
    <s v="Low: not new model and bad rotation"/>
  </r>
  <r>
    <x v="24"/>
    <x v="443"/>
    <x v="1"/>
    <n v="4725"/>
    <n v="122.33941746520838"/>
    <x v="9"/>
    <m/>
    <s v="Low: not new model and bad rotation"/>
  </r>
  <r>
    <x v="24"/>
    <x v="443"/>
    <x v="2"/>
    <n v="4375"/>
    <n v="86.322871304828382"/>
    <x v="9"/>
    <m/>
    <s v="Low: not new model and bad rotation"/>
  </r>
  <r>
    <x v="24"/>
    <x v="443"/>
    <x v="12"/>
    <n v="4420"/>
    <n v="100.00388539656515"/>
    <x v="33"/>
    <m/>
    <s v="Low: not new model and bad rotation"/>
  </r>
  <r>
    <x v="24"/>
    <x v="443"/>
    <x v="3"/>
    <n v="5850"/>
    <n v="82.249564855749611"/>
    <x v="9"/>
    <m/>
    <s v="Low: not new model and bad rotation"/>
  </r>
  <r>
    <x v="24"/>
    <x v="443"/>
    <x v="4"/>
    <n v="6900"/>
    <n v="101.09890109890109"/>
    <x v="31"/>
    <m/>
    <s v="Low: not new model and bad rotation"/>
  </r>
  <r>
    <x v="24"/>
    <x v="443"/>
    <x v="5"/>
    <n v="12450"/>
    <n v="125.14149808791984"/>
    <x v="9"/>
    <m/>
    <s v="Low: not new model and bad rotation"/>
  </r>
  <r>
    <x v="24"/>
    <x v="443"/>
    <x v="15"/>
    <n v="14666.666666666666"/>
    <n v="150.6901130954875"/>
    <x v="4"/>
    <m/>
    <s v="Low: not new model and bad rotation"/>
  </r>
  <r>
    <x v="24"/>
    <x v="443"/>
    <x v="16"/>
    <n v="11660"/>
    <n v="86.660700142988773"/>
    <x v="1"/>
    <m/>
    <s v="Low: not new model and bad rotation"/>
  </r>
  <r>
    <x v="24"/>
    <x v="443"/>
    <x v="17"/>
    <n v="19075"/>
    <n v="102.91971721770024"/>
    <x v="39"/>
    <m/>
    <s v="Moderate: fair price and regular to good rotation"/>
  </r>
  <r>
    <x v="24"/>
    <x v="443"/>
    <x v="18"/>
    <n v="26890"/>
    <n v="99.404185377356967"/>
    <x v="33"/>
    <m/>
    <s v="Low: not new model and bad rotation"/>
  </r>
  <r>
    <x v="25"/>
    <x v="444"/>
    <x v="23"/>
    <n v="825"/>
    <n v="129"/>
    <x v="11"/>
    <m/>
    <s v="Low: not new model and bad rotation"/>
  </r>
  <r>
    <x v="25"/>
    <x v="444"/>
    <x v="13"/>
    <n v="500"/>
    <n v="51.282051282051277"/>
    <x v="31"/>
    <m/>
    <s v="Low: not new model and bad rotation"/>
  </r>
  <r>
    <x v="25"/>
    <x v="444"/>
    <x v="9"/>
    <n v="700"/>
    <n v="127.27272727272727"/>
    <x v="31"/>
    <m/>
    <s v="Low: not new model and bad rotation"/>
  </r>
  <r>
    <x v="25"/>
    <x v="444"/>
    <x v="10"/>
    <n v="300"/>
    <n v="53.571428571428569"/>
    <x v="11"/>
    <m/>
    <s v="Low: not new model and bad rotation"/>
  </r>
  <r>
    <x v="25"/>
    <x v="444"/>
    <x v="11"/>
    <n v="808.33333333333337"/>
    <n v="81.856256085751198"/>
    <x v="98"/>
    <m/>
    <s v="Low: not new model and bad rotation"/>
  </r>
  <r>
    <x v="25"/>
    <x v="444"/>
    <x v="0"/>
    <n v="1630"/>
    <n v="98.648950535110203"/>
    <x v="1"/>
    <m/>
    <s v="Low: not new model and bad rotation"/>
  </r>
  <r>
    <x v="25"/>
    <x v="444"/>
    <x v="1"/>
    <n v="1610"/>
    <n v="104.08707431596683"/>
    <x v="33"/>
    <m/>
    <s v="Low: not new model and bad rotation"/>
  </r>
  <r>
    <x v="25"/>
    <x v="444"/>
    <x v="2"/>
    <n v="1279.6875"/>
    <n v="89.182918687782688"/>
    <x v="89"/>
    <m/>
    <s v="Low: not new model and bad rotation"/>
  </r>
  <r>
    <x v="25"/>
    <x v="444"/>
    <x v="12"/>
    <n v="2047.9166666666667"/>
    <n v="102.39501150447542"/>
    <x v="85"/>
    <m/>
    <s v="Low: not new model and bad rotation"/>
  </r>
  <r>
    <x v="25"/>
    <x v="444"/>
    <x v="3"/>
    <n v="2230.3030303030305"/>
    <n v="97.356995864865652"/>
    <x v="61"/>
    <m/>
    <s v="Moderate: fair price and regular to good rotation"/>
  </r>
  <r>
    <x v="25"/>
    <x v="444"/>
    <x v="7"/>
    <n v="21829.732739420935"/>
    <n v="99.06106954365552"/>
    <x v="468"/>
    <m/>
    <s v="Moderate: fair price and regular to good rotation"/>
  </r>
  <r>
    <x v="25"/>
    <x v="444"/>
    <x v="8"/>
    <n v="24136.666666666668"/>
    <n v="98.528505756652152"/>
    <x v="55"/>
    <m/>
    <s v="Moderate: fair price and regular to good rotation"/>
  </r>
  <r>
    <x v="25"/>
    <x v="445"/>
    <x v="16"/>
    <n v="6572.2772277227723"/>
    <n v="95.188765359392505"/>
    <x v="469"/>
    <m/>
    <s v="Moderate: fair price and regular to good rotation"/>
  </r>
  <r>
    <x v="25"/>
    <x v="445"/>
    <x v="17"/>
    <n v="7741.8079096045194"/>
    <n v="98.150979802885374"/>
    <x v="464"/>
    <m/>
    <s v="Moderate: fair price and regular to good rotation"/>
  </r>
  <r>
    <x v="25"/>
    <x v="445"/>
    <x v="18"/>
    <n v="8790.3669724770643"/>
    <n v="97.494370979464577"/>
    <x v="16"/>
    <m/>
    <s v="Moderate: fair price and regular to good rotation"/>
  </r>
  <r>
    <x v="25"/>
    <x v="445"/>
    <x v="19"/>
    <n v="9331.5789473684217"/>
    <n v="102.04032032822734"/>
    <x v="0"/>
    <m/>
    <s v="Low: not new model and bad rotation"/>
  </r>
  <r>
    <x v="25"/>
    <x v="445"/>
    <x v="20"/>
    <n v="13200"/>
    <n v="98.885301446872433"/>
    <x v="12"/>
    <m/>
    <s v="Moderate: fair price and regular to good rotation"/>
  </r>
  <r>
    <x v="25"/>
    <x v="446"/>
    <x v="17"/>
    <n v="4677.2151898734173"/>
    <n v="96.23165899363029"/>
    <x v="17"/>
    <m/>
    <s v="Moderate: fair price and regular to good rotation"/>
  </r>
  <r>
    <x v="25"/>
    <x v="446"/>
    <x v="18"/>
    <n v="5196.5517241379312"/>
    <n v="99.796962026164564"/>
    <x v="172"/>
    <m/>
    <s v="Moderate: fair price and regular to good rotation"/>
  </r>
  <r>
    <x v="25"/>
    <x v="446"/>
    <x v="19"/>
    <n v="6564"/>
    <n v="98.12025919259176"/>
    <x v="87"/>
    <m/>
    <s v="Low: not new model and bad rotation"/>
  </r>
  <r>
    <x v="25"/>
    <x v="446"/>
    <x v="20"/>
    <n v="7574.3243243243242"/>
    <n v="99.730794646495113"/>
    <x v="131"/>
    <m/>
    <s v="Moderate: fair price and regular to good rotation"/>
  </r>
  <r>
    <x v="25"/>
    <x v="446"/>
    <x v="21"/>
    <n v="11405.238095238095"/>
    <n v="101.60317369239539"/>
    <x v="93"/>
    <m/>
    <s v="Moderate: fair price and regular to good rotation"/>
  </r>
  <r>
    <x v="25"/>
    <x v="446"/>
    <x v="22"/>
    <n v="12446"/>
    <n v="100.41335930997325"/>
    <x v="123"/>
    <m/>
    <s v="Moderate: fair price and regular to good rotation"/>
  </r>
  <r>
    <x v="25"/>
    <x v="446"/>
    <x v="6"/>
    <n v="12972.307692307691"/>
    <n v="101.54280048305311"/>
    <x v="56"/>
    <m/>
    <s v="Moderate: fair price and regular to good rotation"/>
  </r>
  <r>
    <x v="25"/>
    <x v="446"/>
    <x v="7"/>
    <n v="15316.315049226441"/>
    <n v="98.027057455464018"/>
    <x v="470"/>
    <m/>
    <s v="Moderate: fair price and regular to good rotation"/>
  </r>
  <r>
    <x v="25"/>
    <x v="446"/>
    <x v="8"/>
    <n v="16690.625"/>
    <n v="96.202044404166756"/>
    <x v="7"/>
    <m/>
    <s v="Moderate: fair price and regular to good rotation"/>
  </r>
  <r>
    <x v="25"/>
    <x v="230"/>
    <x v="9"/>
    <n v="1000"/>
    <n v="100"/>
    <x v="31"/>
    <m/>
    <s v="Low: not new model and bad rotation"/>
  </r>
  <r>
    <x v="25"/>
    <x v="230"/>
    <x v="10"/>
    <n v="275"/>
    <n v="37.931034482758619"/>
    <x v="31"/>
    <m/>
    <s v="Low: not new model and bad rotation"/>
  </r>
  <r>
    <x v="25"/>
    <x v="230"/>
    <x v="11"/>
    <n v="1000"/>
    <n v="71.428571428571431"/>
    <x v="31"/>
    <m/>
    <s v="Low: not new model and bad rotation"/>
  </r>
  <r>
    <x v="25"/>
    <x v="230"/>
    <x v="1"/>
    <n v="733.33333333333337"/>
    <n v="85.256869772998797"/>
    <x v="4"/>
    <m/>
    <s v="Low: not new model and bad rotation"/>
  </r>
  <r>
    <x v="25"/>
    <x v="230"/>
    <x v="2"/>
    <n v="1466.6666666666667"/>
    <n v="109.9239107775693"/>
    <x v="4"/>
    <m/>
    <s v="Low: not new model and bad rotation"/>
  </r>
  <r>
    <x v="25"/>
    <x v="230"/>
    <x v="12"/>
    <n v="1362.5"/>
    <n v="113.61442262739598"/>
    <x v="9"/>
    <m/>
    <s v="Low: not new model and bad rotation"/>
  </r>
  <r>
    <x v="25"/>
    <x v="447"/>
    <x v="13"/>
    <n v="491.66666666666669"/>
    <n v="92.074592074592076"/>
    <x v="8"/>
    <m/>
    <s v="Low: not new model and bad rotation"/>
  </r>
  <r>
    <x v="25"/>
    <x v="447"/>
    <x v="9"/>
    <n v="700"/>
    <n v="126.13353033521101"/>
    <x v="32"/>
    <m/>
    <s v="Low: not new model and bad rotation"/>
  </r>
  <r>
    <x v="25"/>
    <x v="447"/>
    <x v="10"/>
    <n v="547.72727272727275"/>
    <n v="85.594986078652141"/>
    <x v="30"/>
    <m/>
    <s v="Low: not new model and bad rotation"/>
  </r>
  <r>
    <x v="25"/>
    <x v="447"/>
    <x v="11"/>
    <n v="711.36363636363637"/>
    <n v="97.857507910983841"/>
    <x v="30"/>
    <m/>
    <s v="Low: not new model and bad rotation"/>
  </r>
  <r>
    <x v="25"/>
    <x v="447"/>
    <x v="0"/>
    <n v="1306.25"/>
    <n v="132.90367108381815"/>
    <x v="99"/>
    <m/>
    <s v="Low: not new model and bad rotation"/>
  </r>
  <r>
    <x v="25"/>
    <x v="447"/>
    <x v="1"/>
    <n v="900"/>
    <n v="328.84615384615387"/>
    <x v="11"/>
    <m/>
    <s v="Low: not new model and bad rotation"/>
  </r>
  <r>
    <x v="25"/>
    <x v="447"/>
    <x v="2"/>
    <n v="1201.8867924528302"/>
    <n v="91.502243967438417"/>
    <x v="150"/>
    <m/>
    <s v="Moderate: fair price and regular to good rotation"/>
  </r>
  <r>
    <x v="25"/>
    <x v="447"/>
    <x v="12"/>
    <n v="1607.3717948717949"/>
    <n v="106.28395772738727"/>
    <x v="184"/>
    <m/>
    <s v="Moderate: fair price and regular to good rotation"/>
  </r>
  <r>
    <x v="25"/>
    <x v="447"/>
    <x v="3"/>
    <n v="1813.6363636363637"/>
    <n v="92.981377973252805"/>
    <x v="61"/>
    <m/>
    <s v="Moderate: fair price and regular to good rotation"/>
  </r>
  <r>
    <x v="25"/>
    <x v="447"/>
    <x v="4"/>
    <n v="2008.28025477707"/>
    <n v="82.981904436290947"/>
    <x v="163"/>
    <m/>
    <s v="High: underrated, not too new but good rotation"/>
  </r>
  <r>
    <x v="25"/>
    <x v="447"/>
    <x v="5"/>
    <n v="2532.3529411764707"/>
    <n v="121.91676730613422"/>
    <x v="201"/>
    <m/>
    <s v="Top Tier: premium vehicules that tend to be sold above market prices"/>
  </r>
  <r>
    <x v="25"/>
    <x v="447"/>
    <x v="14"/>
    <n v="3207.7988338192422"/>
    <n v="99.237152079364392"/>
    <x v="471"/>
    <m/>
    <s v="Moderate: fair price and regular to good rotation"/>
  </r>
  <r>
    <x v="25"/>
    <x v="447"/>
    <x v="15"/>
    <n v="5272.2921914357685"/>
    <n v="97.066127285883582"/>
    <x v="472"/>
    <m/>
    <s v="Moderate: fair price and regular to good rotation"/>
  </r>
  <r>
    <x v="25"/>
    <x v="447"/>
    <x v="16"/>
    <n v="6394.9230769230771"/>
    <n v="96.556788224716428"/>
    <x v="473"/>
    <m/>
    <s v="Moderate: fair price and regular to good rotation"/>
  </r>
  <r>
    <x v="25"/>
    <x v="447"/>
    <x v="17"/>
    <n v="8522.2021660649825"/>
    <n v="98.996524975509303"/>
    <x v="474"/>
    <m/>
    <s v="Moderate: fair price and regular to good rotation"/>
  </r>
  <r>
    <x v="25"/>
    <x v="447"/>
    <x v="18"/>
    <n v="10286.507936507936"/>
    <n v="98.493094711917209"/>
    <x v="102"/>
    <m/>
    <s v="Moderate: fair price and regular to good rotation"/>
  </r>
  <r>
    <x v="25"/>
    <x v="447"/>
    <x v="19"/>
    <n v="12362.804878048781"/>
    <n v="100.99657917998287"/>
    <x v="84"/>
    <m/>
    <s v="Moderate: fair price and regular to good rotation"/>
  </r>
  <r>
    <x v="25"/>
    <x v="447"/>
    <x v="20"/>
    <n v="14436.59793814433"/>
    <n v="98.727525644510393"/>
    <x v="176"/>
    <m/>
    <s v="Moderate: fair price and regular to good rotation"/>
  </r>
  <r>
    <x v="25"/>
    <x v="447"/>
    <x v="21"/>
    <n v="20309.237875288683"/>
    <n v="99.804131324759879"/>
    <x v="349"/>
    <m/>
    <s v="Moderate: fair price and regular to good rotation"/>
  </r>
  <r>
    <x v="25"/>
    <x v="447"/>
    <x v="22"/>
    <n v="23986.675970873788"/>
    <n v="99.478169112193044"/>
    <x v="475"/>
    <m/>
    <s v="Moderate: fair price and regular to good rotation"/>
  </r>
  <r>
    <x v="25"/>
    <x v="447"/>
    <x v="6"/>
    <n v="25579.213483146068"/>
    <n v="99.903976074875771"/>
    <x v="94"/>
    <m/>
    <s v="Moderate: fair price and regular to good rotation"/>
  </r>
  <r>
    <x v="25"/>
    <x v="447"/>
    <x v="7"/>
    <n v="31782.432432432433"/>
    <n v="99.264858379999879"/>
    <x v="476"/>
    <m/>
    <s v="Moderate: fair price and regular to good rotation"/>
  </r>
  <r>
    <x v="25"/>
    <x v="447"/>
    <x v="8"/>
    <n v="32551.020408163266"/>
    <n v="97.536430994511235"/>
    <x v="79"/>
    <m/>
    <s v="Moderate: fair price and regular to good rotation"/>
  </r>
  <r>
    <x v="25"/>
    <x v="448"/>
    <x v="8"/>
    <n v="61000"/>
    <n v="102.86677908937605"/>
    <x v="31"/>
    <m/>
    <s v="Critic: well priced/underrated and new, but bad rotation"/>
  </r>
  <r>
    <x v="25"/>
    <x v="449"/>
    <x v="4"/>
    <n v="2211.1111111111113"/>
    <n v="93.148911452911989"/>
    <x v="117"/>
    <m/>
    <s v="Moderate: fair price and regular to good rotation"/>
  </r>
  <r>
    <x v="25"/>
    <x v="449"/>
    <x v="5"/>
    <n v="2829.6875"/>
    <n v="96.440701386062102"/>
    <x v="186"/>
    <m/>
    <s v="Moderate: fair price and regular to good rotation"/>
  </r>
  <r>
    <x v="25"/>
    <x v="449"/>
    <x v="14"/>
    <n v="3073.7980769230771"/>
    <n v="99.926876316206219"/>
    <x v="425"/>
    <m/>
    <s v="Moderate: fair price and regular to good rotation"/>
  </r>
  <r>
    <x v="25"/>
    <x v="449"/>
    <x v="15"/>
    <n v="4193.1174089068827"/>
    <n v="95.14018474657901"/>
    <x v="477"/>
    <m/>
    <s v="Moderate: fair price and regular to good rotation"/>
  </r>
  <r>
    <x v="25"/>
    <x v="449"/>
    <x v="16"/>
    <n v="4825.8364312267659"/>
    <n v="97.025131696119672"/>
    <x v="341"/>
    <m/>
    <s v="Moderate: fair price and regular to good rotation"/>
  </r>
  <r>
    <x v="25"/>
    <x v="449"/>
    <x v="17"/>
    <n v="5350.606060606061"/>
    <n v="96.737182266958939"/>
    <x v="260"/>
    <m/>
    <s v="Moderate: fair price and regular to good rotation"/>
  </r>
  <r>
    <x v="25"/>
    <x v="449"/>
    <x v="18"/>
    <n v="8148.4022556390973"/>
    <n v="99.168878970033305"/>
    <x v="293"/>
    <m/>
    <s v="Moderate: fair price and regular to good rotation"/>
  </r>
  <r>
    <x v="25"/>
    <x v="449"/>
    <x v="19"/>
    <n v="9402.8571428571431"/>
    <n v="97.891808351466722"/>
    <x v="50"/>
    <m/>
    <s v="Moderate: fair price and regular to good rotation"/>
  </r>
  <r>
    <x v="25"/>
    <x v="449"/>
    <x v="20"/>
    <n v="10635.766423357663"/>
    <n v="97.91099205678124"/>
    <x v="316"/>
    <m/>
    <s v="Moderate: fair price and regular to good rotation"/>
  </r>
  <r>
    <x v="25"/>
    <x v="449"/>
    <x v="21"/>
    <n v="12183.236994219653"/>
    <n v="100.87860242165966"/>
    <x v="142"/>
    <m/>
    <s v="Moderate: fair price and regular to good rotation"/>
  </r>
  <r>
    <x v="25"/>
    <x v="449"/>
    <x v="22"/>
    <n v="13621.383870967742"/>
    <n v="99.374667422929704"/>
    <x v="478"/>
    <m/>
    <s v="Moderate: fair price and regular to good rotation"/>
  </r>
  <r>
    <x v="25"/>
    <x v="450"/>
    <x v="17"/>
    <n v="5276.7857142857147"/>
    <n v="99.098037610913821"/>
    <x v="93"/>
    <m/>
    <s v="Moderate: fair price and regular to good rotation"/>
  </r>
  <r>
    <x v="25"/>
    <x v="450"/>
    <x v="18"/>
    <n v="5353.4226190476193"/>
    <n v="98.273461346674296"/>
    <x v="264"/>
    <m/>
    <s v="Moderate: fair price and regular to good rotation"/>
  </r>
  <r>
    <x v="25"/>
    <x v="450"/>
    <x v="19"/>
    <n v="6037.3493975903611"/>
    <n v="97.570966876655305"/>
    <x v="403"/>
    <m/>
    <s v="Moderate: fair price and regular to good rotation"/>
  </r>
  <r>
    <x v="25"/>
    <x v="450"/>
    <x v="20"/>
    <n v="7183.8842975206608"/>
    <n v="102.24764271472553"/>
    <x v="479"/>
    <m/>
    <s v="Moderate: fair price and regular to good rotation"/>
  </r>
  <r>
    <x v="25"/>
    <x v="450"/>
    <x v="21"/>
    <n v="8638.0239520958075"/>
    <n v="100.56748179115057"/>
    <x v="261"/>
    <m/>
    <s v="Moderate: fair price and regular to good rotation"/>
  </r>
  <r>
    <x v="25"/>
    <x v="450"/>
    <x v="22"/>
    <n v="11021.39423076923"/>
    <n v="98.361497059820621"/>
    <x v="425"/>
    <m/>
    <s v="Moderate: fair price and regular to good rotation"/>
  </r>
  <r>
    <x v="25"/>
    <x v="450"/>
    <x v="6"/>
    <n v="11878.632478632479"/>
    <n v="99.651090560169834"/>
    <x v="43"/>
    <m/>
    <s v="Moderate: fair price and regular to good rotation"/>
  </r>
  <r>
    <x v="25"/>
    <x v="450"/>
    <x v="7"/>
    <n v="14556.527590847914"/>
    <n v="98.48911212329314"/>
    <x v="480"/>
    <m/>
    <s v="Moderate: fair price and regular to good rotation"/>
  </r>
  <r>
    <x v="25"/>
    <x v="450"/>
    <x v="8"/>
    <n v="16675.36231884058"/>
    <n v="97.989309230006953"/>
    <x v="65"/>
    <m/>
    <s v="Moderate: fair price and regular to good rotation"/>
  </r>
  <r>
    <x v="25"/>
    <x v="451"/>
    <x v="13"/>
    <n v="600"/>
    <n v="50"/>
    <x v="31"/>
    <m/>
    <s v="Low: not new model and bad rotation"/>
  </r>
  <r>
    <x v="25"/>
    <x v="451"/>
    <x v="9"/>
    <n v="1500"/>
    <n v="47.244094488188978"/>
    <x v="31"/>
    <m/>
    <s v="Low: not new model and bad rotation"/>
  </r>
  <r>
    <x v="25"/>
    <x v="451"/>
    <x v="10"/>
    <n v="2900"/>
    <n v="81.11888111888112"/>
    <x v="31"/>
    <m/>
    <s v="Low: not new model and bad rotation"/>
  </r>
  <r>
    <x v="25"/>
    <x v="451"/>
    <x v="0"/>
    <n v="3400"/>
    <n v="92.671040081885224"/>
    <x v="4"/>
    <m/>
    <s v="Low: not new model and bad rotation"/>
  </r>
  <r>
    <x v="25"/>
    <x v="451"/>
    <x v="1"/>
    <n v="4450"/>
    <n v="112.96023564064799"/>
    <x v="11"/>
    <m/>
    <s v="Low: not new model and bad rotation"/>
  </r>
  <r>
    <x v="25"/>
    <x v="451"/>
    <x v="2"/>
    <n v="5475"/>
    <n v="87.44371450500617"/>
    <x v="9"/>
    <m/>
    <s v="Low: not new model and bad rotation"/>
  </r>
  <r>
    <x v="25"/>
    <x v="451"/>
    <x v="12"/>
    <n v="4842.8571428571431"/>
    <n v="84.880314819713206"/>
    <x v="32"/>
    <m/>
    <s v="Low: not new model and bad rotation"/>
  </r>
  <r>
    <x v="25"/>
    <x v="451"/>
    <x v="3"/>
    <n v="6333.333333333333"/>
    <n v="111.45818186476254"/>
    <x v="98"/>
    <m/>
    <s v="Low: not new model and bad rotation"/>
  </r>
  <r>
    <x v="25"/>
    <x v="451"/>
    <x v="4"/>
    <n v="6820.588235294118"/>
    <n v="90.173116517712785"/>
    <x v="39"/>
    <m/>
    <s v="Moderate: fair price and regular to good rotation"/>
  </r>
  <r>
    <x v="25"/>
    <x v="451"/>
    <x v="5"/>
    <n v="8819.354838709678"/>
    <n v="94.909329579468206"/>
    <x v="88"/>
    <m/>
    <s v="Moderate: fair price and regular to good rotation"/>
  </r>
  <r>
    <x v="25"/>
    <x v="451"/>
    <x v="14"/>
    <n v="10092.990654205607"/>
    <n v="101.76457846521072"/>
    <x v="153"/>
    <m/>
    <s v="Moderate: fair price and regular to good rotation"/>
  </r>
  <r>
    <x v="25"/>
    <x v="451"/>
    <x v="15"/>
    <n v="11475.555555555555"/>
    <n v="99.433348963389108"/>
    <x v="136"/>
    <m/>
    <s v="Moderate: fair price and regular to good rotation"/>
  </r>
  <r>
    <x v="25"/>
    <x v="451"/>
    <x v="16"/>
    <n v="11454.347826086956"/>
    <n v="89.970127569600564"/>
    <x v="100"/>
    <m/>
    <s v="Low: not new model and bad rotation"/>
  </r>
  <r>
    <x v="25"/>
    <x v="451"/>
    <x v="17"/>
    <n v="14489.130434782608"/>
    <n v="100.52303582706803"/>
    <x v="465"/>
    <m/>
    <s v="Moderate: fair price and regular to good rotation"/>
  </r>
  <r>
    <x v="25"/>
    <x v="451"/>
    <x v="18"/>
    <n v="16246.081081081082"/>
    <n v="99.365811986820873"/>
    <x v="481"/>
    <m/>
    <s v="Moderate: fair price and regular to good rotation"/>
  </r>
  <r>
    <x v="25"/>
    <x v="451"/>
    <x v="19"/>
    <n v="18117.183098591548"/>
    <n v="100.60342653379199"/>
    <x v="120"/>
    <m/>
    <s v="Moderate: fair price and regular to good rotation"/>
  </r>
  <r>
    <x v="25"/>
    <x v="451"/>
    <x v="20"/>
    <n v="20326.728723404256"/>
    <n v="99.9420091238281"/>
    <x v="243"/>
    <m/>
    <s v="Moderate: fair price and regular to good rotation"/>
  </r>
  <r>
    <x v="25"/>
    <x v="451"/>
    <x v="21"/>
    <n v="22077.478540772532"/>
    <n v="99.758873760922654"/>
    <x v="482"/>
    <m/>
    <s v="Moderate: fair price and regular to good rotation"/>
  </r>
  <r>
    <x v="25"/>
    <x v="451"/>
    <x v="22"/>
    <n v="24864.845010615711"/>
    <n v="100.04859642404386"/>
    <x v="321"/>
    <m/>
    <s v="Moderate: fair price and regular to good rotation"/>
  </r>
  <r>
    <x v="25"/>
    <x v="451"/>
    <x v="6"/>
    <n v="26618.502846299809"/>
    <n v="100.27742515772023"/>
    <x v="483"/>
    <m/>
    <s v="Moderate: fair price and regular to good rotation"/>
  </r>
  <r>
    <x v="25"/>
    <x v="451"/>
    <x v="7"/>
    <n v="29484.653465346535"/>
    <n v="100.97020505361745"/>
    <x v="484"/>
    <m/>
    <s v="Moderate: fair price and regular to good rotation"/>
  </r>
  <r>
    <x v="25"/>
    <x v="451"/>
    <x v="8"/>
    <n v="33456.25"/>
    <n v="101.21644432199814"/>
    <x v="151"/>
    <m/>
    <s v="Moderate: fair price and regular to good rotation"/>
  </r>
  <r>
    <x v="26"/>
    <x v="452"/>
    <x v="14"/>
    <n v="2010"/>
    <n v="104.46686852774734"/>
    <x v="38"/>
    <m/>
    <s v="Moderate: fair price and regular to good rotation"/>
  </r>
  <r>
    <x v="26"/>
    <x v="452"/>
    <x v="15"/>
    <n v="2421.6666666666665"/>
    <n v="98.192801831822209"/>
    <x v="38"/>
    <m/>
    <s v="Moderate: fair price and regular to good rotation"/>
  </r>
  <r>
    <x v="26"/>
    <x v="452"/>
    <x v="16"/>
    <n v="3294.1176470588234"/>
    <n v="98.262343438633465"/>
    <x v="35"/>
    <m/>
    <s v="Low: not new model and bad rotation"/>
  </r>
  <r>
    <x v="26"/>
    <x v="452"/>
    <x v="17"/>
    <n v="4875"/>
    <n v="119.56583421443214"/>
    <x v="9"/>
    <m/>
    <s v="Low: not new model and bad rotation"/>
  </r>
  <r>
    <x v="26"/>
    <x v="452"/>
    <x v="18"/>
    <n v="6330.7692307692305"/>
    <n v="97.958152433603814"/>
    <x v="2"/>
    <m/>
    <s v="Low: not new model and bad rotation"/>
  </r>
  <r>
    <x v="26"/>
    <x v="452"/>
    <x v="19"/>
    <n v="5500"/>
    <n v="51.401869158878498"/>
    <x v="31"/>
    <m/>
    <s v="Low: not new model and bad rotation"/>
  </r>
  <r>
    <x v="26"/>
    <x v="453"/>
    <x v="19"/>
    <n v="8739.5061728395067"/>
    <n v="95.883034191766058"/>
    <x v="339"/>
    <m/>
    <s v="Moderate: fair price and regular to good rotation"/>
  </r>
  <r>
    <x v="26"/>
    <x v="454"/>
    <x v="7"/>
    <n v="20734.677419354837"/>
    <n v="99.988127383421883"/>
    <x v="45"/>
    <m/>
    <s v="Moderate: fair price and regular to good rotation"/>
  </r>
  <r>
    <x v="26"/>
    <x v="454"/>
    <x v="8"/>
    <n v="21160.344827586207"/>
    <n v="99.429247036599008"/>
    <x v="54"/>
    <m/>
    <s v="Moderate: fair price and regular to good rotation"/>
  </r>
  <r>
    <x v="26"/>
    <x v="455"/>
    <x v="20"/>
    <n v="5967.9856115107914"/>
    <n v="97.9136574357737"/>
    <x v="299"/>
    <m/>
    <s v="Moderate: fair price and regular to good rotation"/>
  </r>
  <r>
    <x v="26"/>
    <x v="455"/>
    <x v="21"/>
    <n v="6860.3550295857985"/>
    <n v="96.637257529378218"/>
    <x v="134"/>
    <m/>
    <s v="Moderate: fair price and regular to good rotation"/>
  </r>
  <r>
    <x v="26"/>
    <x v="455"/>
    <x v="22"/>
    <n v="8528.0678851174944"/>
    <n v="96.76241866745859"/>
    <x v="485"/>
    <m/>
    <s v="Moderate: fair price and regular to good rotation"/>
  </r>
  <r>
    <x v="26"/>
    <x v="455"/>
    <x v="6"/>
    <n v="9580.6260162601629"/>
    <n v="97.886455048501787"/>
    <x v="486"/>
    <m/>
    <s v="Moderate: fair price and regular to good rotation"/>
  </r>
  <r>
    <x v="26"/>
    <x v="455"/>
    <x v="7"/>
    <n v="12003.180574555403"/>
    <n v="99.041725325484705"/>
    <x v="487"/>
    <m/>
    <s v="Moderate: fair price and regular to good rotation"/>
  </r>
  <r>
    <x v="26"/>
    <x v="455"/>
    <x v="8"/>
    <n v="12461.538461538461"/>
    <n v="98.97563445947965"/>
    <x v="184"/>
    <m/>
    <s v="Moderate: fair price and regular to good rotation"/>
  </r>
  <r>
    <x v="26"/>
    <x v="456"/>
    <x v="8"/>
    <n v="38557.37704918033"/>
    <n v="99.885018989917029"/>
    <x v="81"/>
    <m/>
    <s v="Moderate: fair price and regular to good rotation"/>
  </r>
  <r>
    <x v="26"/>
    <x v="457"/>
    <x v="3"/>
    <n v="558.33333333333337"/>
    <n v="525.89718570110733"/>
    <x v="8"/>
    <m/>
    <s v="Low: not new model and bad rotation"/>
  </r>
  <r>
    <x v="26"/>
    <x v="457"/>
    <x v="4"/>
    <n v="646.875"/>
    <n v="67.440562198626708"/>
    <x v="99"/>
    <m/>
    <s v="Low: not new model and bad rotation"/>
  </r>
  <r>
    <x v="26"/>
    <x v="457"/>
    <x v="5"/>
    <n v="1215.625"/>
    <n v="125.86463396400919"/>
    <x v="89"/>
    <m/>
    <s v="Low: not new model and bad rotation"/>
  </r>
  <r>
    <x v="26"/>
    <x v="457"/>
    <x v="14"/>
    <n v="1473.1707317073171"/>
    <n v="100.71046463236712"/>
    <x v="170"/>
    <m/>
    <s v="Moderate: fair price and regular to good rotation"/>
  </r>
  <r>
    <x v="26"/>
    <x v="457"/>
    <x v="15"/>
    <n v="1766.6666666666667"/>
    <n v="106.22267813312604"/>
    <x v="60"/>
    <m/>
    <s v="Low: not new model and bad rotation"/>
  </r>
  <r>
    <x v="26"/>
    <x v="457"/>
    <x v="16"/>
    <n v="2135.9375"/>
    <n v="90.950176822303547"/>
    <x v="96"/>
    <m/>
    <s v="Moderate: fair price and regular to good rotation"/>
  </r>
  <r>
    <x v="26"/>
    <x v="457"/>
    <x v="17"/>
    <n v="3626.6666666666665"/>
    <n v="98.73269983622545"/>
    <x v="64"/>
    <m/>
    <s v="Low: not new model and bad rotation"/>
  </r>
  <r>
    <x v="26"/>
    <x v="457"/>
    <x v="18"/>
    <n v="3999.3150684931506"/>
    <n v="97.413549549881964"/>
    <x v="130"/>
    <m/>
    <s v="Moderate: fair price and regular to good rotation"/>
  </r>
  <r>
    <x v="26"/>
    <x v="457"/>
    <x v="19"/>
    <n v="5328.030303030303"/>
    <n v="94.08805291213578"/>
    <x v="128"/>
    <m/>
    <s v="Moderate: fair price and regular to good rotation"/>
  </r>
  <r>
    <x v="26"/>
    <x v="457"/>
    <x v="20"/>
    <n v="6375.9615384615381"/>
    <n v="98.610997267128212"/>
    <x v="135"/>
    <m/>
    <s v="Moderate: fair price and regular to good rotation"/>
  </r>
  <r>
    <x v="26"/>
    <x v="457"/>
    <x v="21"/>
    <n v="10741.758241758242"/>
    <n v="96.776464058171314"/>
    <x v="228"/>
    <m/>
    <s v="Moderate: fair price and regular to good rotation"/>
  </r>
  <r>
    <x v="26"/>
    <x v="457"/>
    <x v="22"/>
    <n v="13602.814070351758"/>
    <n v="99.157401374255841"/>
    <x v="283"/>
    <m/>
    <s v="Moderate: fair price and regular to good rotation"/>
  </r>
  <r>
    <x v="26"/>
    <x v="457"/>
    <x v="6"/>
    <n v="14385.438547486034"/>
    <n v="98.304649561236062"/>
    <x v="488"/>
    <m/>
    <s v="Moderate: fair price and regular to good rotation"/>
  </r>
  <r>
    <x v="26"/>
    <x v="457"/>
    <x v="7"/>
    <n v="15309.732030264817"/>
    <n v="99.497095820300643"/>
    <x v="489"/>
    <m/>
    <s v="Moderate: fair price and regular to good rotation"/>
  </r>
  <r>
    <x v="26"/>
    <x v="457"/>
    <x v="8"/>
    <n v="16122.857142857143"/>
    <n v="99.784949555403699"/>
    <x v="73"/>
    <m/>
    <s v="Moderate: fair price and regular to good rotation"/>
  </r>
  <r>
    <x v="26"/>
    <x v="458"/>
    <x v="3"/>
    <n v="643.75"/>
    <n v="112.04614797864225"/>
    <x v="9"/>
    <m/>
    <s v="Low: not new model and bad rotation"/>
  </r>
  <r>
    <x v="26"/>
    <x v="458"/>
    <x v="4"/>
    <n v="903.84615384615381"/>
    <n v="127.04251313507211"/>
    <x v="2"/>
    <m/>
    <s v="Low: not new model and bad rotation"/>
  </r>
  <r>
    <x v="26"/>
    <x v="458"/>
    <x v="5"/>
    <n v="781.66666666666663"/>
    <n v="79.104770862791256"/>
    <x v="64"/>
    <m/>
    <s v="Low: not new model and bad rotation"/>
  </r>
  <r>
    <x v="26"/>
    <x v="458"/>
    <x v="14"/>
    <n v="1107.5"/>
    <n v="108.9902312179352"/>
    <x v="33"/>
    <m/>
    <s v="Low: not new model and bad rotation"/>
  </r>
  <r>
    <x v="26"/>
    <x v="458"/>
    <x v="15"/>
    <n v="1344.4444444444443"/>
    <n v="119.76987091002982"/>
    <x v="98"/>
    <m/>
    <s v="Low: not new model and bad rotation"/>
  </r>
  <r>
    <x v="26"/>
    <x v="458"/>
    <x v="16"/>
    <n v="1978.9473684210527"/>
    <n v="86.488852996285573"/>
    <x v="0"/>
    <m/>
    <s v="Low: not new model and bad rotation"/>
  </r>
  <r>
    <x v="26"/>
    <x v="458"/>
    <x v="17"/>
    <n v="2731.6666666666665"/>
    <n v="98.005089349965729"/>
    <x v="38"/>
    <m/>
    <s v="Moderate: fair price and regular to good rotation"/>
  </r>
  <r>
    <x v="26"/>
    <x v="458"/>
    <x v="18"/>
    <n v="3056.3636363636365"/>
    <n v="106.44792039700297"/>
    <x v="177"/>
    <m/>
    <s v="Moderate: fair price and regular to good rotation"/>
  </r>
  <r>
    <x v="26"/>
    <x v="458"/>
    <x v="19"/>
    <n v="3393.7654320987654"/>
    <n v="97.371261072194784"/>
    <x v="339"/>
    <m/>
    <s v="Moderate: fair price and regular to good rotation"/>
  </r>
  <r>
    <x v="26"/>
    <x v="458"/>
    <x v="20"/>
    <n v="4391.2280701754389"/>
    <n v="92.550315504269207"/>
    <x v="335"/>
    <m/>
    <s v="Moderate: fair price and regular to good rotation"/>
  </r>
  <r>
    <x v="26"/>
    <x v="458"/>
    <x v="21"/>
    <n v="5350.757575757576"/>
    <n v="95.331676305190697"/>
    <x v="128"/>
    <m/>
    <s v="Moderate: fair price and regular to good rotation"/>
  </r>
  <r>
    <x v="26"/>
    <x v="458"/>
    <x v="22"/>
    <n v="8356.9105691056902"/>
    <n v="98.535486909729372"/>
    <x v="200"/>
    <m/>
    <s v="Moderate: fair price and regular to good rotation"/>
  </r>
  <r>
    <x v="26"/>
    <x v="458"/>
    <x v="6"/>
    <n v="9181.6674816625909"/>
    <n v="97.613889159815926"/>
    <x v="192"/>
    <m/>
    <s v="Moderate: fair price and regular to good rotation"/>
  </r>
  <r>
    <x v="26"/>
    <x v="458"/>
    <x v="7"/>
    <n v="11075.318761384335"/>
    <n v="98.669106084495255"/>
    <x v="490"/>
    <m/>
    <s v="Moderate: fair price and regular to good rotation"/>
  </r>
  <r>
    <x v="26"/>
    <x v="458"/>
    <x v="8"/>
    <n v="10815.90909090909"/>
    <n v="97.3888834673769"/>
    <x v="63"/>
    <m/>
    <s v="Critic: well priced/underrated and new, but bad rotation"/>
  </r>
  <r>
    <x v="26"/>
    <x v="459"/>
    <x v="17"/>
    <n v="2909.1346153846152"/>
    <n v="87.401695571058653"/>
    <x v="13"/>
    <m/>
    <s v="Moderate: underrated regular model and regular rotation"/>
  </r>
  <r>
    <x v="26"/>
    <x v="459"/>
    <x v="18"/>
    <n v="3586.6666666666665"/>
    <n v="92.088098706614758"/>
    <x v="53"/>
    <m/>
    <s v="Moderate: fair price and regular to good rotation"/>
  </r>
  <r>
    <x v="26"/>
    <x v="459"/>
    <x v="19"/>
    <n v="4377.6595744680853"/>
    <n v="91.814987251382547"/>
    <x v="23"/>
    <m/>
    <s v="Moderate: fair price and regular to good rotation"/>
  </r>
  <r>
    <x v="26"/>
    <x v="460"/>
    <x v="4"/>
    <n v="928"/>
    <n v="104.5653705950797"/>
    <x v="87"/>
    <m/>
    <s v="Low: not new model and bad rotation"/>
  </r>
  <r>
    <x v="26"/>
    <x v="460"/>
    <x v="5"/>
    <n v="1103.3783783783783"/>
    <n v="100.1060874875116"/>
    <x v="97"/>
    <m/>
    <s v="Moderate: fair price and regular to good rotation"/>
  </r>
  <r>
    <x v="26"/>
    <x v="460"/>
    <x v="14"/>
    <n v="1228.8461538461538"/>
    <n v="90.497285978831243"/>
    <x v="13"/>
    <m/>
    <s v="Moderate: fair price and regular to good rotation"/>
  </r>
  <r>
    <x v="26"/>
    <x v="460"/>
    <x v="15"/>
    <n v="1457.3979591836735"/>
    <n v="98.99983949783072"/>
    <x v="252"/>
    <m/>
    <s v="Moderate: fair price and regular to good rotation"/>
  </r>
  <r>
    <x v="26"/>
    <x v="460"/>
    <x v="16"/>
    <n v="2994.5783132530119"/>
    <n v="97.849419337806566"/>
    <x v="403"/>
    <m/>
    <s v="Moderate: fair price and regular to good rotation"/>
  </r>
  <r>
    <x v="26"/>
    <x v="460"/>
    <x v="17"/>
    <n v="3916.0892857142858"/>
    <n v="101.84312857203403"/>
    <x v="83"/>
    <m/>
    <s v="Moderate: fair price and regular to good rotation"/>
  </r>
  <r>
    <x v="26"/>
    <x v="460"/>
    <x v="18"/>
    <n v="4226.4428571428571"/>
    <n v="99.13191349345206"/>
    <x v="50"/>
    <m/>
    <s v="Moderate: fair price and regular to good rotation"/>
  </r>
  <r>
    <x v="26"/>
    <x v="460"/>
    <x v="19"/>
    <n v="5134.7222222222226"/>
    <n v="101.29758000367454"/>
    <x v="3"/>
    <m/>
    <s v="Moderate: fair price and regular to good rotation"/>
  </r>
  <r>
    <x v="26"/>
    <x v="460"/>
    <x v="20"/>
    <n v="6676.9230769230771"/>
    <n v="95.138924133198756"/>
    <x v="29"/>
    <m/>
    <s v="Moderate: fair price and regular to good rotation"/>
  </r>
  <r>
    <x v="26"/>
    <x v="460"/>
    <x v="21"/>
    <n v="7738.75"/>
    <n v="99.073085264583682"/>
    <x v="66"/>
    <m/>
    <s v="Moderate: fair price and regular to good rotation"/>
  </r>
  <r>
    <x v="26"/>
    <x v="460"/>
    <x v="22"/>
    <n v="10791.396907216495"/>
    <n v="99.698629760098498"/>
    <x v="452"/>
    <m/>
    <s v="Moderate: fair price and regular to good rotation"/>
  </r>
  <r>
    <x v="26"/>
    <x v="460"/>
    <x v="7"/>
    <n v="15071.610169491525"/>
    <n v="99.425768931540759"/>
    <x v="159"/>
    <m/>
    <s v="Moderate: fair price and regular to good rotation"/>
  </r>
  <r>
    <x v="26"/>
    <x v="460"/>
    <x v="8"/>
    <n v="20722.307692307691"/>
    <n v="97.14344711183324"/>
    <x v="56"/>
    <m/>
    <s v="Moderate: fair price and regular to good rotation"/>
  </r>
  <r>
    <x v="26"/>
    <x v="461"/>
    <x v="1"/>
    <n v="400"/>
    <n v="123.07692307692308"/>
    <x v="31"/>
    <m/>
    <s v="Low: not new model and bad rotation"/>
  </r>
  <r>
    <x v="26"/>
    <x v="461"/>
    <x v="2"/>
    <n v="316.66666666666669"/>
    <n v="156.41025641025641"/>
    <x v="4"/>
    <m/>
    <s v="Low: not new model and bad rotation"/>
  </r>
  <r>
    <x v="26"/>
    <x v="461"/>
    <x v="12"/>
    <n v="530"/>
    <n v="80.805860805860803"/>
    <x v="1"/>
    <m/>
    <s v="Low: not new model and bad rotation"/>
  </r>
  <r>
    <x v="26"/>
    <x v="461"/>
    <x v="3"/>
    <n v="683.33333333333337"/>
    <n v="107.71320484715625"/>
    <x v="8"/>
    <m/>
    <s v="Low: not new model and bad rotation"/>
  </r>
  <r>
    <x v="26"/>
    <x v="462"/>
    <x v="12"/>
    <n v="11300"/>
    <n v="103.19634703196347"/>
    <x v="31"/>
    <m/>
    <s v="Low: not new model and bad rotation"/>
  </r>
  <r>
    <x v="26"/>
    <x v="462"/>
    <x v="5"/>
    <n v="1945.7446808510638"/>
    <n v="91.962420227678606"/>
    <x v="23"/>
    <m/>
    <s v="Moderate: fair price and regular to good rotation"/>
  </r>
  <r>
    <x v="26"/>
    <x v="462"/>
    <x v="14"/>
    <n v="2442.8571428571427"/>
    <n v="96.168330273095791"/>
    <x v="25"/>
    <m/>
    <s v="Moderate: fair price and regular to good rotation"/>
  </r>
  <r>
    <x v="26"/>
    <x v="462"/>
    <x v="15"/>
    <n v="3016.9047619047619"/>
    <n v="100.62399123968807"/>
    <x v="73"/>
    <m/>
    <s v="Moderate: fair price and regular to good rotation"/>
  </r>
  <r>
    <x v="26"/>
    <x v="462"/>
    <x v="16"/>
    <n v="3562.6984126984125"/>
    <n v="97.078813208306542"/>
    <x v="18"/>
    <m/>
    <s v="Moderate: fair price and regular to good rotation"/>
  </r>
  <r>
    <x v="26"/>
    <x v="462"/>
    <x v="17"/>
    <n v="4566.911764705882"/>
    <n v="96.741369130116766"/>
    <x v="57"/>
    <m/>
    <s v="Moderate: fair price and regular to good rotation"/>
  </r>
  <r>
    <x v="26"/>
    <x v="462"/>
    <x v="18"/>
    <n v="5529.6116504854372"/>
    <n v="97.606441541967584"/>
    <x v="67"/>
    <m/>
    <s v="Moderate: fair price and regular to good rotation"/>
  </r>
  <r>
    <x v="26"/>
    <x v="462"/>
    <x v="19"/>
    <n v="6625"/>
    <n v="99.902461334410518"/>
    <x v="61"/>
    <m/>
    <s v="Moderate: fair price and regular to good rotation"/>
  </r>
  <r>
    <x v="26"/>
    <x v="462"/>
    <x v="21"/>
    <n v="11423.139059304704"/>
    <n v="99.145754584596958"/>
    <x v="491"/>
    <m/>
    <s v="Moderate: fair price and regular to good rotation"/>
  </r>
  <r>
    <x v="26"/>
    <x v="462"/>
    <x v="22"/>
    <n v="14326.966292134832"/>
    <n v="100.09055783827326"/>
    <x v="492"/>
    <m/>
    <s v="Moderate: fair price and regular to good rotation"/>
  </r>
  <r>
    <x v="26"/>
    <x v="462"/>
    <x v="6"/>
    <n v="15960.947712418301"/>
    <n v="98.671132266478836"/>
    <x v="288"/>
    <m/>
    <s v="Moderate: fair price and regular to good rotation"/>
  </r>
  <r>
    <x v="26"/>
    <x v="462"/>
    <x v="7"/>
    <n v="17393.786197564277"/>
    <n v="99.502980286026769"/>
    <x v="493"/>
    <m/>
    <s v="Moderate: fair price and regular to good rotation"/>
  </r>
  <r>
    <x v="26"/>
    <x v="462"/>
    <x v="8"/>
    <n v="20339.476495726496"/>
    <n v="99.805022545410665"/>
    <x v="494"/>
    <m/>
    <s v="Moderate: fair price and regular to good rotation"/>
  </r>
  <r>
    <x v="26"/>
    <x v="463"/>
    <x v="20"/>
    <n v="7630.1190476190477"/>
    <n v="97.130699066992378"/>
    <x v="284"/>
    <m/>
    <s v="Moderate: fair price and regular to good rotation"/>
  </r>
  <r>
    <x v="26"/>
    <x v="463"/>
    <x v="21"/>
    <n v="8699.060150375939"/>
    <n v="97.011525264400589"/>
    <x v="293"/>
    <m/>
    <s v="Moderate: fair price and regular to good rotation"/>
  </r>
  <r>
    <x v="26"/>
    <x v="463"/>
    <x v="22"/>
    <n v="9754.1025641025644"/>
    <n v="97.734401722243732"/>
    <x v="495"/>
    <m/>
    <s v="Moderate: fair price and regular to good rotation"/>
  </r>
  <r>
    <x v="26"/>
    <x v="463"/>
    <x v="6"/>
    <n v="10736.097201767305"/>
    <n v="97.680446222378905"/>
    <x v="496"/>
    <m/>
    <s v="Moderate: fair price and regular to good rotation"/>
  </r>
  <r>
    <x v="26"/>
    <x v="463"/>
    <x v="7"/>
    <n v="13474.809342230696"/>
    <n v="99.453652675168087"/>
    <x v="497"/>
    <m/>
    <s v="Moderate: fair price and regular to good rotation"/>
  </r>
  <r>
    <x v="26"/>
    <x v="463"/>
    <x v="8"/>
    <n v="14015.384615384615"/>
    <n v="100.31468378231629"/>
    <x v="138"/>
    <m/>
    <s v="Moderate: fair price and regular to good rotation"/>
  </r>
  <r>
    <x v="26"/>
    <x v="464"/>
    <x v="3"/>
    <n v="475"/>
    <n v="121.66666666666666"/>
    <x v="9"/>
    <m/>
    <s v="Low: not new model and bad rotation"/>
  </r>
  <r>
    <x v="26"/>
    <x v="464"/>
    <x v="4"/>
    <n v="684.375"/>
    <n v="97.613034353566562"/>
    <x v="89"/>
    <m/>
    <s v="Low: not new model and bad rotation"/>
  </r>
  <r>
    <x v="26"/>
    <x v="464"/>
    <x v="5"/>
    <n v="861.90476190476193"/>
    <n v="86.500387688883606"/>
    <x v="60"/>
    <m/>
    <s v="Low: not new model and bad rotation"/>
  </r>
  <r>
    <x v="26"/>
    <x v="464"/>
    <x v="14"/>
    <n v="1306.6666666666667"/>
    <n v="96.270432918028931"/>
    <x v="38"/>
    <m/>
    <s v="Moderate: fair price and regular to good rotation"/>
  </r>
  <r>
    <x v="26"/>
    <x v="464"/>
    <x v="15"/>
    <n v="2047.4358974358975"/>
    <n v="111.29610958813483"/>
    <x v="29"/>
    <m/>
    <s v="Low: overrated regular model (not new) with regular rotation"/>
  </r>
  <r>
    <x v="26"/>
    <x v="464"/>
    <x v="16"/>
    <n v="2212.3456790123455"/>
    <n v="100.39370977337134"/>
    <x v="339"/>
    <m/>
    <s v="Moderate: fair price and regular to good rotation"/>
  </r>
  <r>
    <x v="26"/>
    <x v="464"/>
    <x v="17"/>
    <n v="2610.7638888888887"/>
    <n v="101.88408906112323"/>
    <x v="28"/>
    <m/>
    <s v="Moderate: fair price and regular to good rotation"/>
  </r>
  <r>
    <x v="26"/>
    <x v="464"/>
    <x v="18"/>
    <n v="2836.4285714285716"/>
    <n v="97.297160689659677"/>
    <x v="50"/>
    <m/>
    <s v="Moderate: fair price and regular to good rotation"/>
  </r>
  <r>
    <x v="26"/>
    <x v="464"/>
    <x v="19"/>
    <n v="3859.7222222222222"/>
    <n v="97.988496650168685"/>
    <x v="47"/>
    <m/>
    <s v="Moderate: fair price and regular to good rotation"/>
  </r>
  <r>
    <x v="26"/>
    <x v="465"/>
    <x v="2"/>
    <n v="275"/>
    <n v="42.261904761904759"/>
    <x v="11"/>
    <m/>
    <s v="Low: not new model and bad rotation"/>
  </r>
  <r>
    <x v="26"/>
    <x v="465"/>
    <x v="12"/>
    <n v="536.11111111111109"/>
    <n v="89.007468466405669"/>
    <x v="98"/>
    <m/>
    <s v="Low: not new model and bad rotation"/>
  </r>
  <r>
    <x v="26"/>
    <x v="465"/>
    <x v="3"/>
    <n v="1075"/>
    <n v="93.067736597224965"/>
    <x v="98"/>
    <m/>
    <s v="Low: not new model and bad rotation"/>
  </r>
  <r>
    <x v="26"/>
    <x v="465"/>
    <x v="4"/>
    <n v="845.4545454545455"/>
    <n v="97.152125957289357"/>
    <x v="63"/>
    <m/>
    <s v="Low: not new model and bad rotation"/>
  </r>
  <r>
    <x v="26"/>
    <x v="465"/>
    <x v="15"/>
    <n v="3241.6666666666665"/>
    <n v="103.32474790731224"/>
    <x v="5"/>
    <m/>
    <s v="Low: not new model and bad rotation"/>
  </r>
  <r>
    <x v="26"/>
    <x v="465"/>
    <x v="16"/>
    <n v="3650"/>
    <n v="96.963145648982433"/>
    <x v="12"/>
    <m/>
    <s v="Moderate: fair price and regular to good rotation"/>
  </r>
  <r>
    <x v="26"/>
    <x v="465"/>
    <x v="17"/>
    <n v="4306.25"/>
    <n v="101.99104257098436"/>
    <x v="83"/>
    <m/>
    <s v="Moderate: fair price and regular to good rotation"/>
  </r>
  <r>
    <x v="26"/>
    <x v="465"/>
    <x v="18"/>
    <n v="5295.3125"/>
    <n v="101.54615513676707"/>
    <x v="96"/>
    <m/>
    <s v="Moderate: fair price and regular to good rotation"/>
  </r>
  <r>
    <x v="26"/>
    <x v="465"/>
    <x v="19"/>
    <n v="6650"/>
    <n v="99.540911741100516"/>
    <x v="335"/>
    <m/>
    <s v="Moderate: fair price and regular to good rotation"/>
  </r>
  <r>
    <x v="26"/>
    <x v="465"/>
    <x v="20"/>
    <n v="7984.2105263157891"/>
    <n v="95.93126208333679"/>
    <x v="0"/>
    <m/>
    <s v="Low: not new model and bad rotation"/>
  </r>
  <r>
    <x v="26"/>
    <x v="465"/>
    <x v="21"/>
    <n v="12518.571428571429"/>
    <n v="98.597552382300805"/>
    <x v="73"/>
    <m/>
    <s v="Moderate: fair price and regular to good rotation"/>
  </r>
  <r>
    <x v="26"/>
    <x v="465"/>
    <x v="22"/>
    <n v="14233.341085271319"/>
    <n v="98.142080786010609"/>
    <x v="124"/>
    <m/>
    <s v="Moderate: fair price and regular to good rotation"/>
  </r>
  <r>
    <x v="26"/>
    <x v="465"/>
    <x v="6"/>
    <n v="14773.397849462366"/>
    <n v="99.110475439138995"/>
    <x v="45"/>
    <m/>
    <s v="Moderate: fair price and regular to good rotation"/>
  </r>
  <r>
    <x v="26"/>
    <x v="465"/>
    <x v="7"/>
    <n v="16672.068230277186"/>
    <n v="100.22967880930837"/>
    <x v="498"/>
    <m/>
    <s v="Moderate: fair price and regular to good rotation"/>
  </r>
  <r>
    <x v="26"/>
    <x v="465"/>
    <x v="8"/>
    <n v="18165.384615384617"/>
    <n v="99.581881327892262"/>
    <x v="90"/>
    <m/>
    <s v="Moderate: fair price and regular to good rotation"/>
  </r>
  <r>
    <x v="27"/>
    <x v="466"/>
    <x v="17"/>
    <n v="111500"/>
    <n v="98.096164346164343"/>
    <x v="4"/>
    <m/>
    <s v="Low: not new model and bad rotation"/>
  </r>
  <r>
    <x v="27"/>
    <x v="466"/>
    <x v="18"/>
    <n v="116000"/>
    <n v="110.47619047619048"/>
    <x v="31"/>
    <m/>
    <s v="Low: not new model and bad rotation"/>
  </r>
  <r>
    <x v="28"/>
    <x v="467"/>
    <x v="1"/>
    <n v="855"/>
    <n v="79.876876133927098"/>
    <x v="1"/>
    <m/>
    <s v="Low: not new model and bad rotation"/>
  </r>
  <r>
    <x v="28"/>
    <x v="467"/>
    <x v="2"/>
    <n v="1625"/>
    <n v="126.70561314934363"/>
    <x v="9"/>
    <m/>
    <s v="Low: not new model and bad rotation"/>
  </r>
  <r>
    <x v="28"/>
    <x v="467"/>
    <x v="4"/>
    <n v="2700"/>
    <n v="131.53662894580108"/>
    <x v="11"/>
    <m/>
    <s v="Low: not new model and bad rotation"/>
  </r>
  <r>
    <x v="28"/>
    <x v="467"/>
    <x v="5"/>
    <n v="2292.8571428571427"/>
    <n v="93.464948674786086"/>
    <x v="32"/>
    <m/>
    <s v="Low: not new model and bad rotation"/>
  </r>
  <r>
    <x v="28"/>
    <x v="467"/>
    <x v="14"/>
    <n v="3796.4285714285716"/>
    <n v="98.862183205957606"/>
    <x v="32"/>
    <m/>
    <s v="Low: not new model and bad rotation"/>
  </r>
  <r>
    <x v="28"/>
    <x v="468"/>
    <x v="12"/>
    <n v="1837.5"/>
    <n v="135.67703087019524"/>
    <x v="10"/>
    <m/>
    <s v="Low: not new model and bad rotation"/>
  </r>
  <r>
    <x v="28"/>
    <x v="468"/>
    <x v="3"/>
    <n v="1188.8888888888889"/>
    <n v="99.374917537073898"/>
    <x v="98"/>
    <m/>
    <s v="Low: not new model and bad rotation"/>
  </r>
  <r>
    <x v="28"/>
    <x v="468"/>
    <x v="4"/>
    <n v="2375"/>
    <n v="129.22573783229521"/>
    <x v="9"/>
    <m/>
    <s v="Low: not new model and bad rotation"/>
  </r>
  <r>
    <x v="28"/>
    <x v="469"/>
    <x v="4"/>
    <n v="1823.5294117647059"/>
    <n v="112.05633001695323"/>
    <x v="35"/>
    <m/>
    <s v="Low: not new model and bad rotation"/>
  </r>
  <r>
    <x v="28"/>
    <x v="469"/>
    <x v="5"/>
    <n v="1966.6666666666667"/>
    <n v="127.2415617929413"/>
    <x v="10"/>
    <m/>
    <s v="Low: not new model and bad rotation"/>
  </r>
  <r>
    <x v="28"/>
    <x v="469"/>
    <x v="14"/>
    <n v="2114.2857142857142"/>
    <n v="109.64826552051169"/>
    <x v="32"/>
    <m/>
    <s v="Low: not new model and bad rotation"/>
  </r>
  <r>
    <x v="28"/>
    <x v="469"/>
    <x v="15"/>
    <n v="1812.5"/>
    <n v="67.135178841959259"/>
    <x v="99"/>
    <m/>
    <s v="Low: not new model and bad rotation"/>
  </r>
  <r>
    <x v="28"/>
    <x v="470"/>
    <x v="18"/>
    <n v="7950"/>
    <n v="93.817684340235388"/>
    <x v="177"/>
    <m/>
    <s v="Moderate: fair price and regular to good rotation"/>
  </r>
  <r>
    <x v="28"/>
    <x v="470"/>
    <x v="19"/>
    <n v="13082.35294117647"/>
    <n v="106.23679352898678"/>
    <x v="35"/>
    <m/>
    <s v="Low: not new model and bad rotation"/>
  </r>
  <r>
    <x v="28"/>
    <x v="470"/>
    <x v="20"/>
    <n v="14328.571428571429"/>
    <n v="98.224682936441852"/>
    <x v="37"/>
    <m/>
    <s v="Moderate: fair price and regular to good rotation"/>
  </r>
  <r>
    <x v="28"/>
    <x v="470"/>
    <x v="21"/>
    <n v="21126.666666666668"/>
    <n v="101.18627901623093"/>
    <x v="64"/>
    <m/>
    <s v="Low: not new model and bad rotation"/>
  </r>
  <r>
    <x v="28"/>
    <x v="470"/>
    <x v="22"/>
    <n v="21311.111111111109"/>
    <n v="96.930998254208433"/>
    <x v="98"/>
    <m/>
    <s v="Critic: well priced/underrated and new, but bad rotation"/>
  </r>
  <r>
    <x v="28"/>
    <x v="470"/>
    <x v="6"/>
    <n v="27688.888888888891"/>
    <n v="99.293575301489057"/>
    <x v="98"/>
    <m/>
    <s v="Critic: well priced/underrated and new, but bad rotation"/>
  </r>
  <r>
    <x v="28"/>
    <x v="470"/>
    <x v="7"/>
    <n v="31533.333333333332"/>
    <n v="104.40165884794887"/>
    <x v="4"/>
    <m/>
    <s v="Critic: well priced/underrated and new, but bad rotation"/>
  </r>
  <r>
    <x v="28"/>
    <x v="471"/>
    <x v="15"/>
    <n v="6625"/>
    <n v="98.131799331591992"/>
    <x v="89"/>
    <m/>
    <s v="Low: not new model and bad rotation"/>
  </r>
  <r>
    <x v="28"/>
    <x v="471"/>
    <x v="16"/>
    <n v="8973.5294117647063"/>
    <n v="110.66826656430381"/>
    <x v="35"/>
    <m/>
    <s v="Low: not new model and bad rotation"/>
  </r>
  <r>
    <x v="28"/>
    <x v="471"/>
    <x v="17"/>
    <n v="11380"/>
    <n v="103.54993082278209"/>
    <x v="33"/>
    <m/>
    <s v="Low: not new model and bad rotation"/>
  </r>
  <r>
    <x v="28"/>
    <x v="471"/>
    <x v="18"/>
    <n v="14682.432432432432"/>
    <n v="104.51322577976519"/>
    <x v="97"/>
    <m/>
    <s v="Moderate: fair price and regular to good rotation"/>
  </r>
  <r>
    <x v="28"/>
    <x v="471"/>
    <x v="19"/>
    <n v="14100"/>
    <n v="103.29670329670331"/>
    <x v="31"/>
    <m/>
    <s v="Low: not new model and bad rotation"/>
  </r>
  <r>
    <x v="28"/>
    <x v="472"/>
    <x v="21"/>
    <n v="30292.241379310344"/>
    <n v="99.519802322009596"/>
    <x v="54"/>
    <m/>
    <s v="Moderate: fair price and regular to good rotation"/>
  </r>
  <r>
    <x v="28"/>
    <x v="472"/>
    <x v="22"/>
    <n v="39961.76470588235"/>
    <n v="99.883409621401967"/>
    <x v="57"/>
    <m/>
    <s v="Moderate: fair price and regular to good rotation"/>
  </r>
  <r>
    <x v="28"/>
    <x v="472"/>
    <x v="6"/>
    <n v="46331.944444444445"/>
    <n v="98.329742630236424"/>
    <x v="3"/>
    <m/>
    <s v="Moderate: fair price and regular to good rotation"/>
  </r>
  <r>
    <x v="28"/>
    <x v="472"/>
    <x v="7"/>
    <n v="56960"/>
    <n v="95.910507221211688"/>
    <x v="33"/>
    <m/>
    <s v="Critic: well priced/underrated and new, but bad rotation"/>
  </r>
  <r>
    <x v="28"/>
    <x v="473"/>
    <x v="5"/>
    <n v="5175"/>
    <n v="104.65101551767867"/>
    <x v="9"/>
    <m/>
    <s v="Low: not new model and bad rotation"/>
  </r>
  <r>
    <x v="28"/>
    <x v="473"/>
    <x v="16"/>
    <n v="14371"/>
    <n v="101.62753284553293"/>
    <x v="52"/>
    <m/>
    <s v="Moderate: fair price and regular to good rotation"/>
  </r>
  <r>
    <x v="28"/>
    <x v="473"/>
    <x v="17"/>
    <n v="16625"/>
    <n v="100.552698280375"/>
    <x v="34"/>
    <m/>
    <s v="Low: not new model and bad rotation"/>
  </r>
  <r>
    <x v="28"/>
    <x v="473"/>
    <x v="7"/>
    <n v="71600"/>
    <n v="100.84507042253522"/>
    <x v="31"/>
    <m/>
    <s v="Critic: well priced/underrated and new, but bad rotation"/>
  </r>
  <r>
    <x v="28"/>
    <x v="474"/>
    <x v="1"/>
    <n v="375"/>
    <n v="26.095238095238095"/>
    <x v="11"/>
    <m/>
    <s v="Low: not new model and bad rotation"/>
  </r>
  <r>
    <x v="28"/>
    <x v="474"/>
    <x v="2"/>
    <n v="1158.3333333333333"/>
    <n v="97.170962100023885"/>
    <x v="8"/>
    <m/>
    <s v="Low: not new model and bad rotation"/>
  </r>
  <r>
    <x v="28"/>
    <x v="474"/>
    <x v="12"/>
    <n v="1186.1111111111111"/>
    <n v="93.49526367381506"/>
    <x v="98"/>
    <m/>
    <s v="Low: not new model and bad rotation"/>
  </r>
  <r>
    <x v="28"/>
    <x v="474"/>
    <x v="3"/>
    <n v="4487.5"/>
    <n v="167.55250947817933"/>
    <x v="9"/>
    <m/>
    <s v="Low: not new model and bad rotation"/>
  </r>
  <r>
    <x v="28"/>
    <x v="474"/>
    <x v="4"/>
    <n v="1885"/>
    <n v="109.3394357426929"/>
    <x v="33"/>
    <m/>
    <s v="Low: not new model and bad rotation"/>
  </r>
  <r>
    <x v="28"/>
    <x v="474"/>
    <x v="18"/>
    <n v="19472.42105263158"/>
    <n v="100.98370342678591"/>
    <x v="77"/>
    <m/>
    <s v="Moderate: fair price and regular to good rotation"/>
  </r>
  <r>
    <x v="28"/>
    <x v="474"/>
    <x v="19"/>
    <n v="25680"/>
    <n v="100.42671567306641"/>
    <x v="33"/>
    <m/>
    <s v="Low: not new model and bad rotation"/>
  </r>
  <r>
    <x v="28"/>
    <x v="474"/>
    <x v="20"/>
    <n v="32325.471698113208"/>
    <n v="99.373820985210045"/>
    <x v="150"/>
    <m/>
    <s v="Moderate: fair price and regular to good rotation"/>
  </r>
  <r>
    <x v="28"/>
    <x v="474"/>
    <x v="21"/>
    <n v="38696.703296703294"/>
    <n v="99.133502934406835"/>
    <x v="133"/>
    <m/>
    <s v="Moderate: fair price and regular to good rotation"/>
  </r>
  <r>
    <x v="28"/>
    <x v="474"/>
    <x v="22"/>
    <n v="44076.666666666664"/>
    <n v="98.745713137190577"/>
    <x v="55"/>
    <m/>
    <s v="Moderate: fair price and regular to good rotation"/>
  </r>
  <r>
    <x v="28"/>
    <x v="474"/>
    <x v="6"/>
    <n v="81686.84210526316"/>
    <n v="97.223359577378204"/>
    <x v="0"/>
    <m/>
    <s v="Critic: well priced/underrated and new, but bad rotation"/>
  </r>
  <r>
    <x v="28"/>
    <x v="474"/>
    <x v="7"/>
    <n v="100419.76744186046"/>
    <n v="98.409921719566739"/>
    <x v="12"/>
    <m/>
    <s v="Moderate: fair price and regular to good rotation"/>
  </r>
  <r>
    <x v="28"/>
    <x v="475"/>
    <x v="22"/>
    <n v="34670.161290322583"/>
    <n v="99.406575235213339"/>
    <x v="19"/>
    <m/>
    <s v="Moderate: fair price and regular to good rotation"/>
  </r>
  <r>
    <x v="28"/>
    <x v="475"/>
    <x v="6"/>
    <n v="35277.142857142855"/>
    <n v="98.476497237970051"/>
    <x v="50"/>
    <m/>
    <s v="Moderate: fair price and regular to good rotation"/>
  </r>
  <r>
    <x v="28"/>
    <x v="475"/>
    <x v="7"/>
    <n v="43704.166666666664"/>
    <n v="97.761736966591442"/>
    <x v="10"/>
    <m/>
    <s v="Critic: well priced/underrated and new, but bad rotation"/>
  </r>
  <r>
    <x v="28"/>
    <x v="475"/>
    <x v="8"/>
    <n v="42600"/>
    <n v="103.38533567594114"/>
    <x v="1"/>
    <m/>
    <s v="Critic: well priced/underrated and new, but bad rotation"/>
  </r>
  <r>
    <x v="28"/>
    <x v="476"/>
    <x v="18"/>
    <n v="18834.090909090908"/>
    <n v="100.58169998734957"/>
    <x v="141"/>
    <m/>
    <s v="Moderate: fair price and regular to good rotation"/>
  </r>
  <r>
    <x v="28"/>
    <x v="476"/>
    <x v="19"/>
    <n v="21278.688524590165"/>
    <n v="98.840482077237795"/>
    <x v="81"/>
    <m/>
    <s v="Moderate: fair price and regular to good rotation"/>
  </r>
  <r>
    <x v="28"/>
    <x v="476"/>
    <x v="20"/>
    <n v="29743.283582089553"/>
    <n v="100.73529863139042"/>
    <x v="42"/>
    <m/>
    <s v="Moderate: fair price and regular to good rotation"/>
  </r>
  <r>
    <x v="28"/>
    <x v="476"/>
    <x v="21"/>
    <n v="34921.719457013576"/>
    <n v="98.371463555432058"/>
    <x v="105"/>
    <m/>
    <s v="Moderate: fair price and regular to good rotation"/>
  </r>
  <r>
    <x v="28"/>
    <x v="476"/>
    <x v="22"/>
    <n v="40988.695652173912"/>
    <n v="99.799550972129467"/>
    <x v="175"/>
    <m/>
    <s v="Moderate: fair price and regular to good rotation"/>
  </r>
  <r>
    <x v="28"/>
    <x v="476"/>
    <x v="6"/>
    <n v="47995"/>
    <n v="98.296649719598364"/>
    <x v="136"/>
    <m/>
    <s v="Moderate: fair price and regular to good rotation"/>
  </r>
  <r>
    <x v="28"/>
    <x v="476"/>
    <x v="7"/>
    <n v="71071.186440677964"/>
    <n v="99.888768361851319"/>
    <x v="92"/>
    <m/>
    <s v="Moderate: fair price and regular to good rotation"/>
  </r>
  <r>
    <x v="28"/>
    <x v="476"/>
    <x v="8"/>
    <n v="77666.666666666672"/>
    <n v="94.000391811147026"/>
    <x v="4"/>
    <m/>
    <s v="Critic: well priced/underrated and new, but bad rotation"/>
  </r>
  <r>
    <x v="28"/>
    <x v="477"/>
    <x v="16"/>
    <n v="10987.5"/>
    <n v="85.286983828170946"/>
    <x v="9"/>
    <m/>
    <s v="Low: not new model and bad rotation"/>
  </r>
  <r>
    <x v="28"/>
    <x v="477"/>
    <x v="17"/>
    <n v="18000"/>
    <n v="113.07916782467146"/>
    <x v="11"/>
    <m/>
    <s v="Low: not new model and bad rotation"/>
  </r>
  <r>
    <x v="28"/>
    <x v="478"/>
    <x v="22"/>
    <n v="47200"/>
    <n v="87.716159809183068"/>
    <x v="11"/>
    <m/>
    <s v="Critic: well priced/underrated and new, but bad rotation"/>
  </r>
  <r>
    <x v="28"/>
    <x v="479"/>
    <x v="16"/>
    <n v="12000"/>
    <n v="96.385542168674704"/>
    <x v="31"/>
    <m/>
    <s v="Low: not new model and bad rotation"/>
  </r>
  <r>
    <x v="29"/>
    <x v="480"/>
    <x v="21"/>
    <n v="17144.565217391304"/>
    <n v="99.070999121535351"/>
    <x v="82"/>
    <m/>
    <s v="Moderate: fair price and regular to good rotation"/>
  </r>
  <r>
    <x v="29"/>
    <x v="480"/>
    <x v="22"/>
    <n v="18913.317757009347"/>
    <n v="100.45693258893613"/>
    <x v="127"/>
    <m/>
    <s v="Moderate: fair price and regular to good rotation"/>
  </r>
  <r>
    <x v="29"/>
    <x v="480"/>
    <x v="6"/>
    <n v="21238.655462184874"/>
    <n v="99.396098835485105"/>
    <x v="239"/>
    <m/>
    <s v="Moderate: fair price and regular to good rotation"/>
  </r>
  <r>
    <x v="29"/>
    <x v="480"/>
    <x v="7"/>
    <n v="24893.333333333332"/>
    <n v="99.643296709468615"/>
    <x v="38"/>
    <m/>
    <s v="Moderate: fair price and regular to good rotation"/>
  </r>
  <r>
    <x v="29"/>
    <x v="480"/>
    <x v="8"/>
    <n v="24833.333333333332"/>
    <n v="101.58179164746417"/>
    <x v="4"/>
    <m/>
    <s v="Critic: well priced/underrated and new, but bad rotation"/>
  </r>
  <r>
    <x v="29"/>
    <x v="481"/>
    <x v="23"/>
    <n v="300"/>
    <n v="21.052631578947366"/>
    <x v="31"/>
    <m/>
    <s v="Low: not new model and bad rotation"/>
  </r>
  <r>
    <x v="29"/>
    <x v="481"/>
    <x v="13"/>
    <n v="1900"/>
    <n v="206.58914728682169"/>
    <x v="11"/>
    <m/>
    <s v="Low: not new model and bad rotation"/>
  </r>
  <r>
    <x v="29"/>
    <x v="481"/>
    <x v="9"/>
    <n v="1120.8333333333333"/>
    <n v="84.137075626437323"/>
    <x v="8"/>
    <m/>
    <s v="Low: not new model and bad rotation"/>
  </r>
  <r>
    <x v="29"/>
    <x v="481"/>
    <x v="10"/>
    <n v="638.46153846153845"/>
    <n v="97.613871731225572"/>
    <x v="2"/>
    <m/>
    <s v="Low: not new model and bad rotation"/>
  </r>
  <r>
    <x v="29"/>
    <x v="481"/>
    <x v="0"/>
    <n v="1422.1428571428571"/>
    <n v="96.640664738730749"/>
    <x v="101"/>
    <m/>
    <s v="Moderate: fair price and regular to good rotation"/>
  </r>
  <r>
    <x v="29"/>
    <x v="481"/>
    <x v="1"/>
    <n v="1362.121212121212"/>
    <n v="167.15143449634209"/>
    <x v="61"/>
    <m/>
    <s v="Low: overrated regular model (not new) with regular rotation"/>
  </r>
  <r>
    <x v="29"/>
    <x v="481"/>
    <x v="2"/>
    <n v="2125.6097560975609"/>
    <n v="127.24617171134967"/>
    <x v="170"/>
    <m/>
    <s v="Low: overrated regular model (not new) with regular rotation"/>
  </r>
  <r>
    <x v="29"/>
    <x v="481"/>
    <x v="3"/>
    <n v="2586.8421052631579"/>
    <n v="96.640837209127952"/>
    <x v="319"/>
    <m/>
    <s v="Moderate: fair price and regular to good rotation"/>
  </r>
  <r>
    <x v="29"/>
    <x v="481"/>
    <x v="4"/>
    <n v="4169.565217391304"/>
    <n v="98.581122857148316"/>
    <x v="148"/>
    <m/>
    <s v="Moderate: fair price and regular to good rotation"/>
  </r>
  <r>
    <x v="29"/>
    <x v="481"/>
    <x v="5"/>
    <n v="4770.6185567010307"/>
    <n v="100.70437393872999"/>
    <x v="176"/>
    <m/>
    <s v="Moderate: fair price and regular to good rotation"/>
  </r>
  <r>
    <x v="29"/>
    <x v="482"/>
    <x v="6"/>
    <n v="28709.166666666668"/>
    <n v="98.520321872676362"/>
    <x v="53"/>
    <m/>
    <s v="Moderate: fair price and regular to good rotation"/>
  </r>
  <r>
    <x v="29"/>
    <x v="482"/>
    <x v="7"/>
    <n v="33545.454545454544"/>
    <n v="99.822286145758284"/>
    <x v="30"/>
    <m/>
    <s v="Critic: well priced/underrated and new, but bad rotation"/>
  </r>
  <r>
    <x v="29"/>
    <x v="483"/>
    <x v="14"/>
    <n v="5338.4615384615381"/>
    <n v="98.799292503699476"/>
    <x v="43"/>
    <m/>
    <s v="Moderate: fair price and regular to good rotation"/>
  </r>
  <r>
    <x v="29"/>
    <x v="483"/>
    <x v="15"/>
    <n v="6682.8"/>
    <n v="102.71597042283014"/>
    <x v="123"/>
    <m/>
    <s v="Moderate: fair price and regular to good rotation"/>
  </r>
  <r>
    <x v="29"/>
    <x v="483"/>
    <x v="16"/>
    <n v="7422.8070175438597"/>
    <n v="97.457489642251133"/>
    <x v="335"/>
    <m/>
    <s v="Moderate: fair price and regular to good rotation"/>
  </r>
  <r>
    <x v="29"/>
    <x v="484"/>
    <x v="17"/>
    <n v="9936.964980544748"/>
    <n v="100.56702746459364"/>
    <x v="499"/>
    <m/>
    <s v="Moderate: fair price and regular to good rotation"/>
  </r>
  <r>
    <x v="29"/>
    <x v="484"/>
    <x v="18"/>
    <n v="11058.536585365853"/>
    <n v="97.696871363009393"/>
    <x v="156"/>
    <m/>
    <s v="Moderate: fair price and regular to good rotation"/>
  </r>
  <r>
    <x v="29"/>
    <x v="484"/>
    <x v="19"/>
    <n v="13194.705882352941"/>
    <n v="100.16192557657696"/>
    <x v="149"/>
    <m/>
    <s v="Moderate: fair price and regular to good rotation"/>
  </r>
  <r>
    <x v="29"/>
    <x v="484"/>
    <x v="20"/>
    <n v="16135.277777777777"/>
    <n v="99.176949569900984"/>
    <x v="136"/>
    <m/>
    <s v="Moderate: fair price and regular to good rotation"/>
  </r>
  <r>
    <x v="29"/>
    <x v="484"/>
    <x v="21"/>
    <n v="18746.911196911198"/>
    <n v="100.40366736851853"/>
    <x v="169"/>
    <m/>
    <s v="Moderate: fair price and regular to good rotation"/>
  </r>
  <r>
    <x v="29"/>
    <x v="484"/>
    <x v="22"/>
    <n v="21900.833333333332"/>
    <n v="99.499381735337906"/>
    <x v="500"/>
    <m/>
    <s v="Moderate: fair price and regular to good rotation"/>
  </r>
  <r>
    <x v="29"/>
    <x v="484"/>
    <x v="6"/>
    <n v="27751.785714285714"/>
    <n v="99.602692409848913"/>
    <x v="358"/>
    <m/>
    <s v="Moderate: fair price and regular to good rotation"/>
  </r>
  <r>
    <x v="29"/>
    <x v="484"/>
    <x v="7"/>
    <n v="30239.639639639641"/>
    <n v="99.046864633703279"/>
    <x v="68"/>
    <m/>
    <s v="Moderate: fair price and regular to good rotation"/>
  </r>
  <r>
    <x v="29"/>
    <x v="484"/>
    <x v="8"/>
    <n v="33160"/>
    <n v="96.129955382871415"/>
    <x v="1"/>
    <m/>
    <s v="Critic: well priced/underrated and new, but bad rotation"/>
  </r>
  <r>
    <x v="29"/>
    <x v="485"/>
    <x v="9"/>
    <n v="1700"/>
    <n v="158.13953488372093"/>
    <x v="31"/>
    <m/>
    <s v="Low: not new model and bad rotation"/>
  </r>
  <r>
    <x v="29"/>
    <x v="485"/>
    <x v="10"/>
    <n v="1100"/>
    <n v="110.00000000000001"/>
    <x v="31"/>
    <m/>
    <s v="Low: not new model and bad rotation"/>
  </r>
  <r>
    <x v="29"/>
    <x v="485"/>
    <x v="1"/>
    <n v="2157.6923076923076"/>
    <n v="98.934094188166455"/>
    <x v="2"/>
    <m/>
    <s v="Low: not new model and bad rotation"/>
  </r>
  <r>
    <x v="29"/>
    <x v="485"/>
    <x v="2"/>
    <n v="2940"/>
    <n v="101.35281174999795"/>
    <x v="64"/>
    <m/>
    <s v="Low: not new model and bad rotation"/>
  </r>
  <r>
    <x v="29"/>
    <x v="485"/>
    <x v="3"/>
    <n v="3618.181818181818"/>
    <n v="101.51926401631536"/>
    <x v="63"/>
    <m/>
    <s v="Low: not new model and bad rotation"/>
  </r>
  <r>
    <x v="29"/>
    <x v="485"/>
    <x v="14"/>
    <n v="5766.666666666667"/>
    <n v="90.849705649423697"/>
    <x v="98"/>
    <m/>
    <s v="Low: not new model and bad rotation"/>
  </r>
  <r>
    <x v="29"/>
    <x v="485"/>
    <x v="15"/>
    <n v="8350"/>
    <n v="110.80011423889314"/>
    <x v="9"/>
    <m/>
    <s v="Low: not new model and bad rotation"/>
  </r>
  <r>
    <x v="29"/>
    <x v="485"/>
    <x v="16"/>
    <n v="10107.142857142857"/>
    <n v="100.174716538914"/>
    <x v="161"/>
    <m/>
    <s v="Moderate: fair price and regular to good rotation"/>
  </r>
  <r>
    <x v="29"/>
    <x v="486"/>
    <x v="17"/>
    <n v="12423.333333333334"/>
    <n v="101.23892973755838"/>
    <x v="53"/>
    <m/>
    <s v="Moderate: fair price and regular to good rotation"/>
  </r>
  <r>
    <x v="29"/>
    <x v="486"/>
    <x v="18"/>
    <n v="15306.25"/>
    <n v="100.17948074838503"/>
    <x v="83"/>
    <m/>
    <s v="Moderate: fair price and regular to good rotation"/>
  </r>
  <r>
    <x v="29"/>
    <x v="486"/>
    <x v="19"/>
    <n v="18543.333333333332"/>
    <n v="100.68217480922736"/>
    <x v="64"/>
    <m/>
    <s v="Low: not new model and bad rotation"/>
  </r>
  <r>
    <x v="29"/>
    <x v="486"/>
    <x v="20"/>
    <n v="19810"/>
    <n v="101.6351122590152"/>
    <x v="36"/>
    <m/>
    <s v="Low: not new model and bad rotation"/>
  </r>
  <r>
    <x v="29"/>
    <x v="486"/>
    <x v="21"/>
    <n v="22942.1875"/>
    <n v="100.59144003803421"/>
    <x v="7"/>
    <m/>
    <s v="Moderate: fair price and regular to good rotation"/>
  </r>
  <r>
    <x v="29"/>
    <x v="486"/>
    <x v="6"/>
    <n v="31749.542961608775"/>
    <n v="99.383739002572142"/>
    <x v="210"/>
    <m/>
    <s v="Moderate: fair price and regular to good rotation"/>
  </r>
  <r>
    <x v="29"/>
    <x v="486"/>
    <x v="7"/>
    <n v="38493.548387096773"/>
    <n v="100.31129828913757"/>
    <x v="88"/>
    <m/>
    <s v="Moderate: fair price and regular to good rotation"/>
  </r>
  <r>
    <x v="29"/>
    <x v="486"/>
    <x v="8"/>
    <n v="39750"/>
    <n v="94.158972976615672"/>
    <x v="11"/>
    <m/>
    <s v="Critic: well priced/underrated and new, but bad rotation"/>
  </r>
  <r>
    <x v="29"/>
    <x v="487"/>
    <x v="1"/>
    <n v="1963.6363636363637"/>
    <n v="78.448293500675248"/>
    <x v="30"/>
    <m/>
    <s v="Low: not new model and bad rotation"/>
  </r>
  <r>
    <x v="29"/>
    <x v="487"/>
    <x v="2"/>
    <n v="2850"/>
    <n v="109.82841362730423"/>
    <x v="99"/>
    <m/>
    <s v="Low: not new model and bad rotation"/>
  </r>
  <r>
    <x v="29"/>
    <x v="488"/>
    <x v="3"/>
    <n v="4080"/>
    <n v="99.155214131576017"/>
    <x v="64"/>
    <m/>
    <s v="Low: not new model and bad rotation"/>
  </r>
  <r>
    <x v="29"/>
    <x v="488"/>
    <x v="4"/>
    <n v="3900"/>
    <n v="98.835497835497847"/>
    <x v="9"/>
    <m/>
    <s v="Low: not new model and bad rotation"/>
  </r>
  <r>
    <x v="29"/>
    <x v="488"/>
    <x v="5"/>
    <n v="4725"/>
    <n v="87.641287394286238"/>
    <x v="9"/>
    <m/>
    <s v="Low: not new model and bad rotation"/>
  </r>
  <r>
    <x v="29"/>
    <x v="488"/>
    <x v="14"/>
    <n v="7125"/>
    <n v="120.84479586405052"/>
    <x v="9"/>
    <m/>
    <s v="Low: not new model and bad rotation"/>
  </r>
  <r>
    <x v="29"/>
    <x v="488"/>
    <x v="15"/>
    <n v="6525"/>
    <n v="368.09358934004825"/>
    <x v="11"/>
    <m/>
    <s v="Low: not new model and bad rotation"/>
  </r>
  <r>
    <x v="29"/>
    <x v="488"/>
    <x v="16"/>
    <n v="11088.888888888889"/>
    <n v="104.24015600904202"/>
    <x v="5"/>
    <m/>
    <s v="Low: not new model and bad rotation"/>
  </r>
  <r>
    <x v="29"/>
    <x v="489"/>
    <x v="17"/>
    <n v="12670.833333333334"/>
    <n v="94.503591105770013"/>
    <x v="10"/>
    <m/>
    <s v="Low: not new model and bad rotation"/>
  </r>
  <r>
    <x v="29"/>
    <x v="489"/>
    <x v="18"/>
    <n v="16695.454545454544"/>
    <n v="96.256684260350454"/>
    <x v="30"/>
    <m/>
    <s v="Low: not new model and bad rotation"/>
  </r>
  <r>
    <x v="29"/>
    <x v="489"/>
    <x v="20"/>
    <n v="23500"/>
    <n v="102.62008733624455"/>
    <x v="31"/>
    <m/>
    <s v="Low: not new model and bad rotation"/>
  </r>
  <r>
    <x v="29"/>
    <x v="489"/>
    <x v="6"/>
    <n v="36016.666666666664"/>
    <n v="99.069845040216578"/>
    <x v="8"/>
    <m/>
    <s v="Critic: well priced/underrated and new, but bad rotation"/>
  </r>
  <r>
    <x v="29"/>
    <x v="489"/>
    <x v="7"/>
    <n v="45500"/>
    <n v="102.47747747747749"/>
    <x v="31"/>
    <m/>
    <s v="Critic: well priced/underrated and new, but bad rotation"/>
  </r>
  <r>
    <x v="29"/>
    <x v="490"/>
    <x v="18"/>
    <n v="18233.333333333332"/>
    <n v="99.840438165616661"/>
    <x v="8"/>
    <m/>
    <s v="Low: not new model and bad rotation"/>
  </r>
  <r>
    <x v="29"/>
    <x v="491"/>
    <x v="5"/>
    <n v="9693.75"/>
    <n v="102.57492395552255"/>
    <x v="89"/>
    <m/>
    <s v="Low: not new model and bad rotation"/>
  </r>
  <r>
    <x v="29"/>
    <x v="491"/>
    <x v="14"/>
    <n v="10159.259259259259"/>
    <n v="99.047313953723361"/>
    <x v="62"/>
    <m/>
    <s v="Moderate: fair price and regular to good rotation"/>
  </r>
  <r>
    <x v="29"/>
    <x v="491"/>
    <x v="15"/>
    <n v="12203.125"/>
    <n v="100.88840018029556"/>
    <x v="89"/>
    <m/>
    <s v="Low: not new model and bad rotation"/>
  </r>
  <r>
    <x v="29"/>
    <x v="491"/>
    <x v="16"/>
    <n v="13590"/>
    <n v="99.699035692699553"/>
    <x v="64"/>
    <m/>
    <s v="Low: not new model and bad rotation"/>
  </r>
  <r>
    <x v="29"/>
    <x v="491"/>
    <x v="17"/>
    <n v="15590"/>
    <n v="95.91872955239711"/>
    <x v="64"/>
    <m/>
    <s v="Low: not new model and bad rotation"/>
  </r>
  <r>
    <x v="29"/>
    <x v="492"/>
    <x v="20"/>
    <n v="29895.675675675677"/>
    <n v="98.859515482656917"/>
    <x v="97"/>
    <m/>
    <s v="Moderate: fair price and regular to good rotation"/>
  </r>
  <r>
    <x v="29"/>
    <x v="492"/>
    <x v="21"/>
    <n v="31894.852941176472"/>
    <n v="100.16836387849001"/>
    <x v="57"/>
    <m/>
    <s v="Moderate: fair price and regular to good rotation"/>
  </r>
  <r>
    <x v="29"/>
    <x v="492"/>
    <x v="22"/>
    <n v="37053.424657534248"/>
    <n v="98.295579476575412"/>
    <x v="130"/>
    <m/>
    <s v="Moderate: fair price and regular to good rotation"/>
  </r>
  <r>
    <x v="29"/>
    <x v="492"/>
    <x v="6"/>
    <n v="40827.586206896551"/>
    <n v="99.97516648925955"/>
    <x v="41"/>
    <m/>
    <s v="Moderate: fair price and regular to good rotation"/>
  </r>
  <r>
    <x v="29"/>
    <x v="492"/>
    <x v="7"/>
    <n v="48180.952380952382"/>
    <n v="99.40468466372775"/>
    <x v="26"/>
    <m/>
    <s v="Moderate: fair price and regular to good rotation"/>
  </r>
  <r>
    <x v="29"/>
    <x v="492"/>
    <x v="8"/>
    <n v="49550"/>
    <n v="97.224290723468371"/>
    <x v="8"/>
    <m/>
    <s v="Critic: well priced/underrated and new, but bad rotation"/>
  </r>
  <r>
    <x v="29"/>
    <x v="493"/>
    <x v="18"/>
    <n v="19208.552631578947"/>
    <n v="99.905840956872083"/>
    <x v="144"/>
    <m/>
    <s v="Moderate: fair price and regular to good rotation"/>
  </r>
  <r>
    <x v="29"/>
    <x v="493"/>
    <x v="19"/>
    <n v="21126"/>
    <n v="100.82037318322132"/>
    <x v="87"/>
    <m/>
    <s v="Low: not new model and bad rotation"/>
  </r>
  <r>
    <x v="29"/>
    <x v="494"/>
    <x v="20"/>
    <n v="16171.296296296296"/>
    <n v="98.913349965524759"/>
    <x v="58"/>
    <m/>
    <s v="Moderate: fair price and regular to good rotation"/>
  </r>
  <r>
    <x v="29"/>
    <x v="494"/>
    <x v="21"/>
    <n v="17750"/>
    <n v="104.0980226510942"/>
    <x v="64"/>
    <m/>
    <s v="Low: not new model and bad rotation"/>
  </r>
  <r>
    <x v="29"/>
    <x v="494"/>
    <x v="22"/>
    <n v="23250"/>
    <n v="109.6698113207547"/>
    <x v="31"/>
    <m/>
    <s v="Critic: well priced/underrated and new, but bad rotation"/>
  </r>
  <r>
    <x v="29"/>
    <x v="495"/>
    <x v="16"/>
    <n v="9275.9433962264156"/>
    <n v="100.13402203734496"/>
    <x v="14"/>
    <m/>
    <s v="Moderate: fair price and regular to good rotation"/>
  </r>
  <r>
    <x v="29"/>
    <x v="495"/>
    <x v="17"/>
    <n v="10263.137755102041"/>
    <n v="100.78946969261972"/>
    <x v="421"/>
    <m/>
    <s v="Moderate: fair price and regular to good rotation"/>
  </r>
  <r>
    <x v="29"/>
    <x v="495"/>
    <x v="18"/>
    <n v="12254.320987654321"/>
    <n v="98.112308867170654"/>
    <x v="251"/>
    <m/>
    <s v="Moderate: fair price and regular to good rotation"/>
  </r>
  <r>
    <x v="29"/>
    <x v="495"/>
    <x v="19"/>
    <n v="14639.108910891089"/>
    <n v="98.657128302763155"/>
    <x v="6"/>
    <m/>
    <s v="Moderate: fair price and regular to good rotation"/>
  </r>
  <r>
    <x v="29"/>
    <x v="495"/>
    <x v="20"/>
    <n v="16894.827586206895"/>
    <n v="98.164175117843712"/>
    <x v="54"/>
    <m/>
    <s v="Moderate: fair price and regular to good rotation"/>
  </r>
  <r>
    <x v="29"/>
    <x v="495"/>
    <x v="21"/>
    <n v="19615.706806282724"/>
    <n v="100.56691747134535"/>
    <x v="256"/>
    <m/>
    <s v="Moderate: fair price and regular to good rotation"/>
  </r>
  <r>
    <x v="29"/>
    <x v="495"/>
    <x v="22"/>
    <n v="21582.992700729927"/>
    <n v="99.527961557637227"/>
    <x v="501"/>
    <m/>
    <s v="Moderate: fair price and regular to good rotation"/>
  </r>
  <r>
    <x v="29"/>
    <x v="495"/>
    <x v="6"/>
    <n v="23344.949494949495"/>
    <n v="99.966238011292063"/>
    <x v="46"/>
    <m/>
    <s v="Moderate: fair price and regular to good rotation"/>
  </r>
  <r>
    <x v="29"/>
    <x v="495"/>
    <x v="7"/>
    <n v="29275.721153846152"/>
    <n v="99.476069224852381"/>
    <x v="425"/>
    <m/>
    <s v="Moderate: fair price and regular to good rotation"/>
  </r>
  <r>
    <x v="29"/>
    <x v="495"/>
    <x v="8"/>
    <n v="32155.555555555555"/>
    <n v="98.072948239129502"/>
    <x v="5"/>
    <m/>
    <s v="Critic: well priced/underrated and new, but bad rotation"/>
  </r>
  <r>
    <x v="29"/>
    <x v="496"/>
    <x v="20"/>
    <n v="20392"/>
    <n v="99.151833793027308"/>
    <x v="87"/>
    <m/>
    <s v="Low: not new model and bad rotation"/>
  </r>
  <r>
    <x v="29"/>
    <x v="496"/>
    <x v="21"/>
    <n v="23642.1875"/>
    <n v="98.621691154471392"/>
    <x v="7"/>
    <m/>
    <s v="Moderate: fair price and regular to good rotation"/>
  </r>
  <r>
    <x v="29"/>
    <x v="496"/>
    <x v="22"/>
    <n v="28111.538461538461"/>
    <n v="99.265106664442769"/>
    <x v="13"/>
    <m/>
    <s v="Moderate: fair price and regular to good rotation"/>
  </r>
  <r>
    <x v="29"/>
    <x v="496"/>
    <x v="6"/>
    <n v="32680.76923076923"/>
    <n v="97.294260442900139"/>
    <x v="2"/>
    <m/>
    <s v="Critic: well priced/underrated and new, but bad rotation"/>
  </r>
  <r>
    <x v="29"/>
    <x v="496"/>
    <x v="7"/>
    <n v="39200"/>
    <n v="101.23306287221712"/>
    <x v="11"/>
    <m/>
    <s v="Critic: well priced/underrated and new, but bad rotation"/>
  </r>
  <r>
    <x v="29"/>
    <x v="497"/>
    <x v="3"/>
    <n v="3048.4375"/>
    <n v="107.60364828296203"/>
    <x v="7"/>
    <m/>
    <s v="Moderate: fair price and regular to good rotation"/>
  </r>
  <r>
    <x v="29"/>
    <x v="497"/>
    <x v="4"/>
    <n v="4312.121212121212"/>
    <n v="119.77814369713492"/>
    <x v="61"/>
    <m/>
    <s v="Low: overrated regular model (not new) with regular rotation"/>
  </r>
  <r>
    <x v="29"/>
    <x v="497"/>
    <x v="5"/>
    <n v="4717.6470588235297"/>
    <n v="98.642747516089926"/>
    <x v="35"/>
    <m/>
    <s v="Low: not new model and bad rotation"/>
  </r>
  <r>
    <x v="29"/>
    <x v="497"/>
    <x v="14"/>
    <n v="4910.5263157894733"/>
    <n v="93.836067529485305"/>
    <x v="0"/>
    <m/>
    <s v="Low: not new model and bad rotation"/>
  </r>
  <r>
    <x v="29"/>
    <x v="497"/>
    <x v="15"/>
    <n v="5427.7777777777774"/>
    <n v="103.48002024971507"/>
    <x v="98"/>
    <m/>
    <s v="Low: not new model and bad rotation"/>
  </r>
  <r>
    <x v="29"/>
    <x v="498"/>
    <x v="16"/>
    <n v="10116"/>
    <n v="104.41528693370523"/>
    <x v="52"/>
    <m/>
    <s v="Moderate: fair price and regular to good rotation"/>
  </r>
  <r>
    <x v="29"/>
    <x v="498"/>
    <x v="17"/>
    <n v="12619.565217391304"/>
    <n v="104.73351305255468"/>
    <x v="100"/>
    <m/>
    <s v="Low: not new model and bad rotation"/>
  </r>
  <r>
    <x v="29"/>
    <x v="498"/>
    <x v="18"/>
    <n v="13958.695652173914"/>
    <n v="100.45903086765172"/>
    <x v="100"/>
    <m/>
    <s v="Low: not new model and bad rotation"/>
  </r>
  <r>
    <x v="29"/>
    <x v="498"/>
    <x v="19"/>
    <n v="18075"/>
    <n v="98.861113174732282"/>
    <x v="9"/>
    <m/>
    <s v="Low: not new model and bad rotation"/>
  </r>
  <r>
    <x v="29"/>
    <x v="498"/>
    <x v="20"/>
    <n v="19380"/>
    <n v="98.695692950040296"/>
    <x v="1"/>
    <m/>
    <s v="Low: not new model and bad rotation"/>
  </r>
  <r>
    <x v="29"/>
    <x v="498"/>
    <x v="21"/>
    <n v="21905.882352941175"/>
    <n v="99.07284960891576"/>
    <x v="35"/>
    <m/>
    <s v="Low: not new model and bad rotation"/>
  </r>
  <r>
    <x v="29"/>
    <x v="498"/>
    <x v="22"/>
    <n v="25995.454545454544"/>
    <n v="98.849104919712488"/>
    <x v="63"/>
    <m/>
    <s v="Critic: well priced/underrated and new, but bad rotation"/>
  </r>
  <r>
    <x v="29"/>
    <x v="498"/>
    <x v="6"/>
    <n v="30562.5"/>
    <n v="99.780310809070116"/>
    <x v="9"/>
    <m/>
    <s v="Critic: well priced/underrated and new, but bad rotation"/>
  </r>
  <r>
    <x v="29"/>
    <x v="498"/>
    <x v="7"/>
    <n v="34253.947368421053"/>
    <n v="98.304954612727286"/>
    <x v="319"/>
    <m/>
    <s v="Moderate: fair price and regular to good rotation"/>
  </r>
  <r>
    <x v="29"/>
    <x v="498"/>
    <x v="8"/>
    <n v="39000"/>
    <n v="97.744360902255636"/>
    <x v="31"/>
    <m/>
    <s v="Critic: well priced/underrated and new, but bad rotation"/>
  </r>
  <r>
    <x v="29"/>
    <x v="499"/>
    <x v="21"/>
    <n v="27125"/>
    <n v="100.52229267302103"/>
    <x v="99"/>
    <m/>
    <s v="Low: not new model and bad rotation"/>
  </r>
  <r>
    <x v="29"/>
    <x v="499"/>
    <x v="22"/>
    <n v="29614.285714285714"/>
    <n v="98.671974186363741"/>
    <x v="32"/>
    <m/>
    <s v="Critic: well priced/underrated and new, but bad rotation"/>
  </r>
  <r>
    <x v="29"/>
    <x v="499"/>
    <x v="6"/>
    <n v="36000"/>
    <n v="109.09090909090908"/>
    <x v="31"/>
    <m/>
    <s v="Critic: well priced/underrated and new, but bad rotation"/>
  </r>
  <r>
    <x v="29"/>
    <x v="499"/>
    <x v="7"/>
    <n v="38750"/>
    <n v="105.29891304347827"/>
    <x v="31"/>
    <m/>
    <s v="Critic: well priced/underrated and new, but bad rotation"/>
  </r>
  <r>
    <x v="29"/>
    <x v="500"/>
    <x v="18"/>
    <n v="26011.538461538461"/>
    <n v="104.5345995791844"/>
    <x v="2"/>
    <m/>
    <s v="Low: not new model and bad rotation"/>
  </r>
  <r>
    <x v="29"/>
    <x v="500"/>
    <x v="19"/>
    <n v="33625"/>
    <n v="110.41091066688337"/>
    <x v="11"/>
    <m/>
    <s v="Low: not new model and bad rotation"/>
  </r>
  <r>
    <x v="29"/>
    <x v="500"/>
    <x v="20"/>
    <n v="32262.5"/>
    <n v="99.597797291779841"/>
    <x v="9"/>
    <m/>
    <s v="Low: not new model and bad rotation"/>
  </r>
  <r>
    <x v="29"/>
    <x v="500"/>
    <x v="21"/>
    <n v="35266.666666666664"/>
    <n v="96.465191042421694"/>
    <x v="4"/>
    <m/>
    <s v="Low: not new model and bad rotation"/>
  </r>
  <r>
    <x v="29"/>
    <x v="500"/>
    <x v="22"/>
    <n v="40968.75"/>
    <n v="98.324852284850621"/>
    <x v="99"/>
    <m/>
    <s v="Critic: well priced/underrated and new, but bad rotation"/>
  </r>
  <r>
    <x v="29"/>
    <x v="500"/>
    <x v="6"/>
    <n v="40900"/>
    <n v="103.02267002518892"/>
    <x v="31"/>
    <m/>
    <s v="Critic: well priced/underrated and new, but bad rotation"/>
  </r>
  <r>
    <x v="29"/>
    <x v="501"/>
    <x v="25"/>
    <n v="504.16666666666669"/>
    <n v="87.818401405357918"/>
    <x v="8"/>
    <m/>
    <s v="Low: not new model and bad rotation"/>
  </r>
  <r>
    <x v="29"/>
    <x v="501"/>
    <x v="24"/>
    <n v="737.5"/>
    <n v="63.192754919499109"/>
    <x v="9"/>
    <m/>
    <s v="Low: not new model and bad rotation"/>
  </r>
  <r>
    <x v="29"/>
    <x v="501"/>
    <x v="23"/>
    <n v="802.77777777777783"/>
    <n v="105.93470594115588"/>
    <x v="98"/>
    <m/>
    <s v="Low: not new model and bad rotation"/>
  </r>
  <r>
    <x v="29"/>
    <x v="501"/>
    <x v="13"/>
    <n v="1087.5"/>
    <n v="115.54054054054055"/>
    <x v="9"/>
    <m/>
    <s v="Low: not new model and bad rotation"/>
  </r>
  <r>
    <x v="29"/>
    <x v="501"/>
    <x v="9"/>
    <n v="907.14285714285711"/>
    <n v="59.499301251959949"/>
    <x v="32"/>
    <m/>
    <s v="Low: not new model and bad rotation"/>
  </r>
  <r>
    <x v="29"/>
    <x v="501"/>
    <x v="10"/>
    <n v="1230"/>
    <n v="71.792766025282276"/>
    <x v="1"/>
    <m/>
    <s v="Low: not new model and bad rotation"/>
  </r>
  <r>
    <x v="29"/>
    <x v="501"/>
    <x v="11"/>
    <n v="1822.2222222222222"/>
    <n v="91.010480391788988"/>
    <x v="98"/>
    <m/>
    <s v="Low: not new model and bad rotation"/>
  </r>
  <r>
    <x v="29"/>
    <x v="501"/>
    <x v="1"/>
    <n v="3681.818181818182"/>
    <n v="115.76386044263175"/>
    <x v="63"/>
    <m/>
    <s v="Low: not new model and bad rotation"/>
  </r>
  <r>
    <x v="29"/>
    <x v="501"/>
    <x v="2"/>
    <n v="3935.7142857142858"/>
    <n v="101.00486860274108"/>
    <x v="34"/>
    <m/>
    <s v="Low: not new model and bad rotation"/>
  </r>
  <r>
    <x v="29"/>
    <x v="502"/>
    <x v="3"/>
    <n v="6191.5492957746483"/>
    <n v="106.48824056384083"/>
    <x v="336"/>
    <m/>
    <s v="Moderate: fair price and regular to good rotation"/>
  </r>
  <r>
    <x v="29"/>
    <x v="502"/>
    <x v="4"/>
    <n v="6668.6567164179105"/>
    <n v="98.803865152528857"/>
    <x v="42"/>
    <m/>
    <s v="Moderate: fair price and regular to good rotation"/>
  </r>
  <r>
    <x v="29"/>
    <x v="502"/>
    <x v="5"/>
    <n v="7949.0384615384619"/>
    <n v="103.51061421103608"/>
    <x v="13"/>
    <m/>
    <s v="Moderate: fair price and regular to good rotation"/>
  </r>
  <r>
    <x v="29"/>
    <x v="502"/>
    <x v="14"/>
    <n v="10528.048780487805"/>
    <n v="104.40574820336282"/>
    <x v="84"/>
    <m/>
    <s v="Moderate: fair price and regular to good rotation"/>
  </r>
  <r>
    <x v="29"/>
    <x v="502"/>
    <x v="15"/>
    <n v="11528.125"/>
    <n v="104.52571996814095"/>
    <x v="96"/>
    <m/>
    <s v="Moderate: fair price and regular to good rotation"/>
  </r>
  <r>
    <x v="29"/>
    <x v="502"/>
    <x v="16"/>
    <n v="12728.787878787878"/>
    <n v="99.816095703245765"/>
    <x v="61"/>
    <m/>
    <s v="Moderate: fair price and regular to good rotation"/>
  </r>
  <r>
    <x v="29"/>
    <x v="503"/>
    <x v="17"/>
    <n v="17775.496183206105"/>
    <n v="99.878797214696533"/>
    <x v="179"/>
    <m/>
    <s v="Moderate: fair price and regular to good rotation"/>
  </r>
  <r>
    <x v="29"/>
    <x v="503"/>
    <x v="18"/>
    <n v="20264.150943396227"/>
    <n v="99.026353486847938"/>
    <x v="14"/>
    <m/>
    <s v="Moderate: fair price and regular to good rotation"/>
  </r>
  <r>
    <x v="29"/>
    <x v="503"/>
    <x v="19"/>
    <n v="21906.410256410258"/>
    <n v="99.964628608877135"/>
    <x v="29"/>
    <m/>
    <s v="Moderate: fair price and regular to good rotation"/>
  </r>
  <r>
    <x v="29"/>
    <x v="503"/>
    <x v="20"/>
    <n v="28594.680851063829"/>
    <n v="97.846678921496121"/>
    <x v="23"/>
    <m/>
    <s v="Moderate: fair price and regular to good rotation"/>
  </r>
  <r>
    <x v="29"/>
    <x v="503"/>
    <x v="21"/>
    <n v="31923.684210526317"/>
    <n v="98.585115967609795"/>
    <x v="144"/>
    <m/>
    <s v="Moderate: fair price and regular to good rotation"/>
  </r>
  <r>
    <x v="29"/>
    <x v="503"/>
    <x v="22"/>
    <n v="37623.148148148146"/>
    <n v="100.06957891593889"/>
    <x v="47"/>
    <m/>
    <s v="Moderate: fair price and regular to good rotation"/>
  </r>
  <r>
    <x v="29"/>
    <x v="503"/>
    <x v="6"/>
    <n v="52183.783783783787"/>
    <n v="97.67413044602209"/>
    <x v="97"/>
    <m/>
    <s v="Moderate: fair price and regular to good rotation"/>
  </r>
  <r>
    <x v="29"/>
    <x v="503"/>
    <x v="7"/>
    <n v="60495.833333333336"/>
    <n v="98.020500373841841"/>
    <x v="85"/>
    <m/>
    <s v="Critic: well priced/underrated and new, but bad rotation"/>
  </r>
  <r>
    <x v="29"/>
    <x v="504"/>
    <x v="18"/>
    <n v="24412.5"/>
    <n v="95.125841406781333"/>
    <x v="9"/>
    <m/>
    <s v="Low: not new model and bad rotation"/>
  </r>
  <r>
    <x v="29"/>
    <x v="505"/>
    <x v="5"/>
    <n v="17700"/>
    <n v="117.63290356764395"/>
    <x v="11"/>
    <m/>
    <s v="Low: not new model and bad rotation"/>
  </r>
  <r>
    <x v="29"/>
    <x v="505"/>
    <x v="14"/>
    <n v="16700"/>
    <n v="111.26300340060854"/>
    <x v="9"/>
    <m/>
    <s v="Low: not new model and bad rotation"/>
  </r>
  <r>
    <x v="29"/>
    <x v="505"/>
    <x v="15"/>
    <n v="18150"/>
    <n v="105.44096846463587"/>
    <x v="1"/>
    <m/>
    <s v="Low: not new model and bad rotation"/>
  </r>
  <r>
    <x v="29"/>
    <x v="505"/>
    <x v="16"/>
    <n v="17640"/>
    <n v="97.57552641477821"/>
    <x v="1"/>
    <m/>
    <s v="Low: not new model and bad rotation"/>
  </r>
  <r>
    <x v="29"/>
    <x v="505"/>
    <x v="17"/>
    <n v="22300"/>
    <n v="90.250606264798193"/>
    <x v="4"/>
    <m/>
    <s v="Low: not new model and bad rotation"/>
  </r>
  <r>
    <x v="29"/>
    <x v="506"/>
    <x v="11"/>
    <n v="3100"/>
    <n v="89.85507246376811"/>
    <x v="31"/>
    <m/>
    <s v="Low: not new model and bad rotation"/>
  </r>
  <r>
    <x v="29"/>
    <x v="506"/>
    <x v="0"/>
    <n v="4450"/>
    <n v="110.35185935847002"/>
    <x v="9"/>
    <m/>
    <s v="Low: not new model and bad rotation"/>
  </r>
  <r>
    <x v="29"/>
    <x v="507"/>
    <x v="1"/>
    <n v="7240"/>
    <n v="112.30113784746302"/>
    <x v="1"/>
    <m/>
    <s v="Low: not new model and bad rotation"/>
  </r>
  <r>
    <x v="29"/>
    <x v="507"/>
    <x v="2"/>
    <n v="7510"/>
    <n v="100.74097163620884"/>
    <x v="64"/>
    <m/>
    <s v="Low: not new model and bad rotation"/>
  </r>
  <r>
    <x v="29"/>
    <x v="507"/>
    <x v="12"/>
    <n v="8856.6666666666661"/>
    <n v="110.94883627245071"/>
    <x v="64"/>
    <m/>
    <s v="Low: not new model and bad rotation"/>
  </r>
  <r>
    <x v="29"/>
    <x v="507"/>
    <x v="3"/>
    <n v="9154.1666666666661"/>
    <n v="100.53284053360989"/>
    <x v="10"/>
    <m/>
    <s v="Low: not new model and bad rotation"/>
  </r>
  <r>
    <x v="29"/>
    <x v="507"/>
    <x v="4"/>
    <n v="10228.571428571429"/>
    <n v="111.77925035605151"/>
    <x v="32"/>
    <m/>
    <s v="Low: not new model and bad rotation"/>
  </r>
  <r>
    <x v="29"/>
    <x v="508"/>
    <x v="18"/>
    <n v="33415"/>
    <n v="94.316127462718669"/>
    <x v="33"/>
    <m/>
    <s v="Low: not new model and bad rotation"/>
  </r>
  <r>
    <x v="29"/>
    <x v="508"/>
    <x v="19"/>
    <n v="36317.857142857145"/>
    <n v="98.733332758751217"/>
    <x v="34"/>
    <m/>
    <s v="Low: not new model and bad rotation"/>
  </r>
  <r>
    <x v="29"/>
    <x v="508"/>
    <x v="20"/>
    <n v="39879.166666666664"/>
    <n v="100.09047370704879"/>
    <x v="10"/>
    <m/>
    <s v="Low: not new model and bad rotation"/>
  </r>
  <r>
    <x v="29"/>
    <x v="508"/>
    <x v="21"/>
    <n v="46997.5"/>
    <n v="98.302592545880572"/>
    <x v="36"/>
    <m/>
    <s v="Low: not new model and bad rotation"/>
  </r>
  <r>
    <x v="29"/>
    <x v="508"/>
    <x v="6"/>
    <n v="59415.277777777781"/>
    <n v="98.580735385232103"/>
    <x v="3"/>
    <m/>
    <s v="Moderate: fair price and regular to good rotation"/>
  </r>
  <r>
    <x v="29"/>
    <x v="508"/>
    <x v="7"/>
    <n v="71555.769230769234"/>
    <n v="98.677675411224442"/>
    <x v="90"/>
    <m/>
    <s v="Moderate: fair price and regular to good rotation"/>
  </r>
  <r>
    <x v="29"/>
    <x v="508"/>
    <x v="8"/>
    <n v="79500"/>
    <n v="99.375"/>
    <x v="4"/>
    <m/>
    <s v="Critic: well priced/underrated and new, but bad rotation"/>
  </r>
  <r>
    <x v="29"/>
    <x v="509"/>
    <x v="8"/>
    <n v="45975"/>
    <n v="97.721231286440457"/>
    <x v="8"/>
    <m/>
    <s v="Critic: well priced/underrated and new, but bad rotation"/>
  </r>
  <r>
    <x v="29"/>
    <x v="510"/>
    <x v="8"/>
    <n v="64360"/>
    <n v="97.547447421980991"/>
    <x v="1"/>
    <m/>
    <s v="Critic: well priced/underrated and new, but bad rotation"/>
  </r>
  <r>
    <x v="29"/>
    <x v="511"/>
    <x v="2"/>
    <n v="3090.7407407407409"/>
    <n v="98.190133633598933"/>
    <x v="339"/>
    <m/>
    <s v="Moderate: fair price and regular to good rotation"/>
  </r>
  <r>
    <x v="29"/>
    <x v="511"/>
    <x v="12"/>
    <n v="3735.6481481481483"/>
    <n v="105.35501933571298"/>
    <x v="47"/>
    <m/>
    <s v="Moderate: fair price and regular to good rotation"/>
  </r>
  <r>
    <x v="29"/>
    <x v="511"/>
    <x v="4"/>
    <n v="5261.3207547169814"/>
    <n v="104.62090439816262"/>
    <x v="14"/>
    <m/>
    <s v="Moderate: fair price and regular to good rotation"/>
  </r>
  <r>
    <x v="29"/>
    <x v="511"/>
    <x v="5"/>
    <n v="5070"/>
    <n v="98.835509168791177"/>
    <x v="38"/>
    <m/>
    <s v="Moderate: fair price and regular to good rotation"/>
  </r>
  <r>
    <x v="29"/>
    <x v="512"/>
    <x v="14"/>
    <n v="9021.7252396166132"/>
    <n v="106.31645448950107"/>
    <x v="502"/>
    <m/>
    <s v="Moderate: fair price and regular to good rotation"/>
  </r>
  <r>
    <x v="29"/>
    <x v="512"/>
    <x v="16"/>
    <n v="9977.6470588235297"/>
    <n v="99.691312276816745"/>
    <x v="149"/>
    <m/>
    <s v="Moderate: fair price and regular to good rotation"/>
  </r>
  <r>
    <x v="29"/>
    <x v="513"/>
    <x v="17"/>
    <n v="11696.839080459769"/>
    <n v="100.81834936480377"/>
    <x v="503"/>
    <m/>
    <s v="Moderate: fair price and regular to good rotation"/>
  </r>
  <r>
    <x v="29"/>
    <x v="513"/>
    <x v="18"/>
    <n v="12486.206896551725"/>
    <n v="101.06597110829524"/>
    <x v="54"/>
    <m/>
    <s v="Moderate: fair price and regular to good rotation"/>
  </r>
  <r>
    <x v="29"/>
    <x v="513"/>
    <x v="20"/>
    <n v="20772.287735849055"/>
    <n v="100.38961618861188"/>
    <x v="164"/>
    <m/>
    <s v="Moderate: fair price and regular to good rotation"/>
  </r>
  <r>
    <x v="29"/>
    <x v="513"/>
    <x v="21"/>
    <n v="23977.872340425532"/>
    <n v="99.555437444147728"/>
    <x v="317"/>
    <m/>
    <s v="Moderate: fair price and regular to good rotation"/>
  </r>
  <r>
    <x v="29"/>
    <x v="513"/>
    <x v="22"/>
    <n v="27712.768240343346"/>
    <n v="99.346388955624818"/>
    <x v="504"/>
    <m/>
    <s v="Moderate: fair price and regular to good rotation"/>
  </r>
  <r>
    <x v="29"/>
    <x v="513"/>
    <x v="6"/>
    <n v="31967.747163695301"/>
    <n v="99.280491236276404"/>
    <x v="505"/>
    <m/>
    <s v="Moderate: fair price and regular to good rotation"/>
  </r>
  <r>
    <x v="29"/>
    <x v="513"/>
    <x v="7"/>
    <n v="35722.5"/>
    <n v="99.145468437556403"/>
    <x v="24"/>
    <m/>
    <s v="Moderate: fair price and regular to good rotation"/>
  </r>
  <r>
    <x v="29"/>
    <x v="513"/>
    <x v="8"/>
    <n v="40308.51063829787"/>
    <n v="99.750468332803024"/>
    <x v="23"/>
    <m/>
    <s v="Moderate: fair price and regular to good rotation"/>
  </r>
  <r>
    <x v="29"/>
    <x v="514"/>
    <x v="16"/>
    <n v="10448.550724637682"/>
    <n v="102.72390006716073"/>
    <x v="65"/>
    <m/>
    <s v="Moderate: fair price and regular to good rotation"/>
  </r>
  <r>
    <x v="29"/>
    <x v="514"/>
    <x v="17"/>
    <n v="12220.833333333334"/>
    <n v="103.18082831213857"/>
    <x v="3"/>
    <m/>
    <s v="Moderate: fair price and regular to good rotation"/>
  </r>
  <r>
    <x v="29"/>
    <x v="514"/>
    <x v="18"/>
    <n v="14735.849056603774"/>
    <n v="100.042367146825"/>
    <x v="150"/>
    <m/>
    <s v="Moderate: fair price and regular to good rotation"/>
  </r>
  <r>
    <x v="29"/>
    <x v="515"/>
    <x v="20"/>
    <n v="21759.21052631579"/>
    <n v="97.541066043452275"/>
    <x v="319"/>
    <m/>
    <s v="Moderate: fair price and regular to good rotation"/>
  </r>
  <r>
    <x v="29"/>
    <x v="515"/>
    <x v="21"/>
    <n v="27254.166666666668"/>
    <n v="99.11954857188239"/>
    <x v="85"/>
    <m/>
    <s v="Low: not new model and bad rotation"/>
  </r>
  <r>
    <x v="29"/>
    <x v="515"/>
    <x v="22"/>
    <n v="30142"/>
    <n v="100.55360569887871"/>
    <x v="52"/>
    <m/>
    <s v="Moderate: fair price and regular to good rotation"/>
  </r>
  <r>
    <x v="29"/>
    <x v="515"/>
    <x v="6"/>
    <n v="36000.877192982458"/>
    <n v="98.826235613110356"/>
    <x v="335"/>
    <m/>
    <s v="Moderate: fair price and regular to good rotation"/>
  </r>
  <r>
    <x v="29"/>
    <x v="515"/>
    <x v="7"/>
    <n v="41587.5"/>
    <n v="100.7132461427915"/>
    <x v="99"/>
    <m/>
    <s v="Critic: well priced/underrated and new, but bad rotation"/>
  </r>
  <r>
    <x v="29"/>
    <x v="516"/>
    <x v="10"/>
    <n v="550"/>
    <n v="78.679738562091515"/>
    <x v="4"/>
    <m/>
    <s v="Low: not new model and bad rotation"/>
  </r>
  <r>
    <x v="29"/>
    <x v="516"/>
    <x v="11"/>
    <n v="1416.6666666666667"/>
    <n v="110.34521034521033"/>
    <x v="4"/>
    <m/>
    <s v="Low: not new model and bad rotation"/>
  </r>
  <r>
    <x v="29"/>
    <x v="516"/>
    <x v="1"/>
    <n v="1200"/>
    <n v="78.688524590163937"/>
    <x v="31"/>
    <m/>
    <s v="Low: not new model and bad rotation"/>
  </r>
  <r>
    <x v="29"/>
    <x v="516"/>
    <x v="2"/>
    <n v="3750"/>
    <n v="218.70342771982115"/>
    <x v="11"/>
    <m/>
    <s v="Low: not new model and bad rotation"/>
  </r>
  <r>
    <x v="29"/>
    <x v="516"/>
    <x v="12"/>
    <n v="1700"/>
    <n v="98.550724637681171"/>
    <x v="31"/>
    <m/>
    <s v="Low: not new model and bad rotation"/>
  </r>
  <r>
    <x v="29"/>
    <x v="517"/>
    <x v="23"/>
    <n v="2341.6666666666665"/>
    <n v="101.73269585237004"/>
    <x v="8"/>
    <m/>
    <s v="Low: not new model and bad rotation"/>
  </r>
  <r>
    <x v="29"/>
    <x v="517"/>
    <x v="13"/>
    <n v="833.33333333333337"/>
    <n v="69.57482850174803"/>
    <x v="4"/>
    <m/>
    <s v="Low: not new model and bad rotation"/>
  </r>
  <r>
    <x v="29"/>
    <x v="517"/>
    <x v="10"/>
    <n v="950"/>
    <n v="47.022058823529413"/>
    <x v="11"/>
    <m/>
    <s v="Low: not new model and bad rotation"/>
  </r>
  <r>
    <x v="29"/>
    <x v="517"/>
    <x v="11"/>
    <n v="6400"/>
    <n v="137.63440860215056"/>
    <x v="31"/>
    <m/>
    <s v="Low: not new model and bad rotation"/>
  </r>
  <r>
    <x v="29"/>
    <x v="517"/>
    <x v="1"/>
    <n v="6600"/>
    <n v="150"/>
    <x v="31"/>
    <m/>
    <s v="Low: not new model and bad rotation"/>
  </r>
  <r>
    <x v="29"/>
    <x v="518"/>
    <x v="4"/>
    <n v="10502.5"/>
    <n v="101.4851348148044"/>
    <x v="66"/>
    <m/>
    <s v="Moderate: fair price and regular to good rotation"/>
  </r>
  <r>
    <x v="29"/>
    <x v="518"/>
    <x v="5"/>
    <n v="10958.333333333334"/>
    <n v="102.80107292400723"/>
    <x v="5"/>
    <m/>
    <s v="Low: not new model and bad rotation"/>
  </r>
  <r>
    <x v="29"/>
    <x v="518"/>
    <x v="14"/>
    <n v="14293.478260869566"/>
    <n v="103.79496068540199"/>
    <x v="100"/>
    <m/>
    <s v="Low: not new model and bad rotation"/>
  </r>
  <r>
    <x v="30"/>
    <x v="519"/>
    <x v="5"/>
    <n v="2937.7777777777778"/>
    <n v="93.601300456483116"/>
    <x v="55"/>
    <m/>
    <s v="Moderate: fair price and regular to good rotation"/>
  </r>
  <r>
    <x v="30"/>
    <x v="519"/>
    <x v="14"/>
    <n v="3383.0357142857142"/>
    <n v="103.01616858187546"/>
    <x v="83"/>
    <m/>
    <s v="Moderate: fair price and regular to good rotation"/>
  </r>
  <r>
    <x v="30"/>
    <x v="519"/>
    <x v="15"/>
    <n v="4431.4285714285716"/>
    <n v="99.666330238489806"/>
    <x v="101"/>
    <m/>
    <s v="Moderate: fair price and regular to good rotation"/>
  </r>
  <r>
    <x v="30"/>
    <x v="520"/>
    <x v="4"/>
    <n v="7700"/>
    <n v="117.55922323764607"/>
    <x v="32"/>
    <m/>
    <s v="Low: not new model and bad rotation"/>
  </r>
  <r>
    <x v="30"/>
    <x v="521"/>
    <x v="10"/>
    <n v="533.33333333333337"/>
    <n v="76.232917409387994"/>
    <x v="4"/>
    <m/>
    <s v="Low: not new model and bad rotation"/>
  </r>
  <r>
    <x v="30"/>
    <x v="521"/>
    <x v="11"/>
    <n v="333.33333333333331"/>
    <n v="57.325390658723997"/>
    <x v="4"/>
    <m/>
    <s v="Low: not new model and bad rotation"/>
  </r>
  <r>
    <x v="30"/>
    <x v="521"/>
    <x v="0"/>
    <n v="468.75"/>
    <n v="175.82972582972582"/>
    <x v="9"/>
    <m/>
    <s v="Low: not new model and bad rotation"/>
  </r>
  <r>
    <x v="30"/>
    <x v="521"/>
    <x v="1"/>
    <n v="971.15384615384619"/>
    <n v="113.59388242420384"/>
    <x v="2"/>
    <m/>
    <s v="Low: not new model and bad rotation"/>
  </r>
  <r>
    <x v="30"/>
    <x v="521"/>
    <x v="2"/>
    <n v="683.33333333333337"/>
    <n v="43.487974631414211"/>
    <x v="4"/>
    <m/>
    <s v="Low: not new model and bad rotation"/>
  </r>
  <r>
    <x v="30"/>
    <x v="521"/>
    <x v="12"/>
    <n v="1230"/>
    <n v="117.03627006889322"/>
    <x v="64"/>
    <m/>
    <s v="Low: not new model and bad rotation"/>
  </r>
  <r>
    <x v="30"/>
    <x v="521"/>
    <x v="3"/>
    <n v="1188.4615384615386"/>
    <n v="97.526183234468135"/>
    <x v="2"/>
    <m/>
    <s v="Low: not new model and bad rotation"/>
  </r>
  <r>
    <x v="30"/>
    <x v="521"/>
    <x v="4"/>
    <n v="2370.8333333333335"/>
    <n v="117.67091210411105"/>
    <x v="10"/>
    <m/>
    <s v="Low: not new model and bad rotation"/>
  </r>
  <r>
    <x v="30"/>
    <x v="522"/>
    <x v="12"/>
    <n v="1203.125"/>
    <n v="97.125676883055476"/>
    <x v="66"/>
    <m/>
    <s v="Moderate: fair price and regular to good rotation"/>
  </r>
  <r>
    <x v="30"/>
    <x v="522"/>
    <x v="3"/>
    <n v="1316.6666666666667"/>
    <n v="93.630594560350005"/>
    <x v="62"/>
    <m/>
    <s v="Moderate: fair price and regular to good rotation"/>
  </r>
  <r>
    <x v="30"/>
    <x v="522"/>
    <x v="4"/>
    <n v="1425"/>
    <n v="88.868292726326771"/>
    <x v="25"/>
    <m/>
    <s v="Moderate: underrated regular model and regular rotation"/>
  </r>
  <r>
    <x v="30"/>
    <x v="522"/>
    <x v="5"/>
    <n v="2438.3720930232557"/>
    <n v="109.02402434431262"/>
    <x v="12"/>
    <m/>
    <s v="Moderate: fair price and regular to good rotation"/>
  </r>
  <r>
    <x v="30"/>
    <x v="522"/>
    <x v="16"/>
    <n v="2926"/>
    <n v="100.52196721693666"/>
    <x v="87"/>
    <m/>
    <s v="Low: not new model and bad rotation"/>
  </r>
  <r>
    <x v="30"/>
    <x v="523"/>
    <x v="16"/>
    <n v="11351.25"/>
    <n v="99.176238118696588"/>
    <x v="66"/>
    <m/>
    <s v="Moderate: fair price and regular to good rotation"/>
  </r>
  <r>
    <x v="30"/>
    <x v="523"/>
    <x v="17"/>
    <n v="13907.692307692309"/>
    <n v="99.256280410753817"/>
    <x v="90"/>
    <m/>
    <s v="Moderate: fair price and regular to good rotation"/>
  </r>
  <r>
    <x v="30"/>
    <x v="523"/>
    <x v="18"/>
    <n v="14918.75"/>
    <n v="87.107014725203911"/>
    <x v="99"/>
    <m/>
    <s v="Low: not new model and bad rotation"/>
  </r>
  <r>
    <x v="30"/>
    <x v="524"/>
    <x v="13"/>
    <n v="700"/>
    <n v="103.7037037037037"/>
    <x v="31"/>
    <m/>
    <s v="Low: not new model and bad rotation"/>
  </r>
  <r>
    <x v="30"/>
    <x v="524"/>
    <x v="10"/>
    <n v="1410"/>
    <n v="106.04465164465164"/>
    <x v="1"/>
    <m/>
    <s v="Low: not new model and bad rotation"/>
  </r>
  <r>
    <x v="30"/>
    <x v="524"/>
    <x v="0"/>
    <n v="500"/>
    <n v="117.64705882352942"/>
    <x v="31"/>
    <m/>
    <s v="Low: not new model and bad rotation"/>
  </r>
  <r>
    <x v="30"/>
    <x v="524"/>
    <x v="1"/>
    <n v="825"/>
    <n v="180"/>
    <x v="11"/>
    <m/>
    <s v="Low: not new model and bad rotation"/>
  </r>
  <r>
    <x v="30"/>
    <x v="525"/>
    <x v="8"/>
    <n v="32957.5"/>
    <n v="98.883864204035191"/>
    <x v="36"/>
    <m/>
    <s v="Critic: well priced/underrated and new, but bad rotation"/>
  </r>
  <r>
    <x v="30"/>
    <x v="526"/>
    <x v="19"/>
    <n v="11947.191011235955"/>
    <n v="100.86922727926579"/>
    <x v="91"/>
    <m/>
    <s v="Moderate: fair price and regular to good rotation"/>
  </r>
  <r>
    <x v="30"/>
    <x v="526"/>
    <x v="20"/>
    <n v="14075.609756097561"/>
    <n v="102.1371068300454"/>
    <x v="170"/>
    <m/>
    <s v="Moderate: fair price and regular to good rotation"/>
  </r>
  <r>
    <x v="30"/>
    <x v="526"/>
    <x v="21"/>
    <n v="18069.402985074626"/>
    <n v="99.608026278438942"/>
    <x v="42"/>
    <m/>
    <s v="Moderate: fair price and regular to good rotation"/>
  </r>
  <r>
    <x v="30"/>
    <x v="526"/>
    <x v="22"/>
    <n v="19447.935185185186"/>
    <n v="99.684644833105907"/>
    <x v="47"/>
    <m/>
    <s v="Moderate: fair price and regular to good rotation"/>
  </r>
  <r>
    <x v="30"/>
    <x v="526"/>
    <x v="6"/>
    <n v="23207.636363636364"/>
    <n v="98.500959540362231"/>
    <x v="357"/>
    <m/>
    <s v="Moderate: fair price and regular to good rotation"/>
  </r>
  <r>
    <x v="30"/>
    <x v="526"/>
    <x v="7"/>
    <n v="25962.711864406781"/>
    <n v="99.623262653651508"/>
    <x v="178"/>
    <m/>
    <s v="Moderate: fair price and regular to good rotation"/>
  </r>
  <r>
    <x v="30"/>
    <x v="527"/>
    <x v="20"/>
    <n v="14400"/>
    <n v="99.787912014744094"/>
    <x v="37"/>
    <m/>
    <s v="Moderate: fair price and regular to good rotation"/>
  </r>
  <r>
    <x v="30"/>
    <x v="527"/>
    <x v="21"/>
    <n v="20388.636363636364"/>
    <n v="99.011070319900213"/>
    <x v="63"/>
    <m/>
    <s v="Low: not new model and bad rotation"/>
  </r>
  <r>
    <x v="30"/>
    <x v="527"/>
    <x v="22"/>
    <n v="22750"/>
    <n v="99.011204661583747"/>
    <x v="7"/>
    <m/>
    <s v="Moderate: fair price and regular to good rotation"/>
  </r>
  <r>
    <x v="30"/>
    <x v="527"/>
    <x v="6"/>
    <n v="26052.5"/>
    <n v="96.605793476109397"/>
    <x v="36"/>
    <m/>
    <s v="Critic: well priced/underrated and new, but bad rotation"/>
  </r>
  <r>
    <x v="30"/>
    <x v="527"/>
    <x v="7"/>
    <n v="29431.884057971016"/>
    <n v="100.92568446373659"/>
    <x v="65"/>
    <m/>
    <s v="Moderate: fair price and regular to good rotation"/>
  </r>
  <r>
    <x v="30"/>
    <x v="528"/>
    <x v="17"/>
    <n v="8703.1707317073178"/>
    <n v="99.165189735147038"/>
    <x v="84"/>
    <m/>
    <s v="Moderate: fair price and regular to good rotation"/>
  </r>
  <r>
    <x v="30"/>
    <x v="528"/>
    <x v="18"/>
    <n v="10522.340425531915"/>
    <n v="98.763525868496757"/>
    <x v="27"/>
    <m/>
    <s v="Moderate: fair price and regular to good rotation"/>
  </r>
  <r>
    <x v="30"/>
    <x v="528"/>
    <x v="19"/>
    <n v="11720.833333333334"/>
    <n v="98.263049671320061"/>
    <x v="85"/>
    <m/>
    <s v="Low: not new model and bad rotation"/>
  </r>
  <r>
    <x v="30"/>
    <x v="528"/>
    <x v="20"/>
    <n v="14668.518518518518"/>
    <n v="100.54171131590155"/>
    <x v="58"/>
    <m/>
    <s v="Moderate: fair price and regular to good rotation"/>
  </r>
  <r>
    <x v="30"/>
    <x v="528"/>
    <x v="21"/>
    <n v="20598.064516129034"/>
    <n v="99.469452824144454"/>
    <x v="158"/>
    <m/>
    <s v="Moderate: fair price and regular to good rotation"/>
  </r>
  <r>
    <x v="30"/>
    <x v="528"/>
    <x v="22"/>
    <n v="23429.481132075471"/>
    <n v="99.388388046725908"/>
    <x v="164"/>
    <m/>
    <s v="Moderate: fair price and regular to good rotation"/>
  </r>
  <r>
    <x v="30"/>
    <x v="528"/>
    <x v="6"/>
    <n v="27171.153846153848"/>
    <n v="97.489244715881966"/>
    <x v="495"/>
    <m/>
    <s v="Moderate: fair price and regular to good rotation"/>
  </r>
  <r>
    <x v="30"/>
    <x v="528"/>
    <x v="7"/>
    <n v="33113.602941176468"/>
    <n v="100.8671376115101"/>
    <x v="151"/>
    <m/>
    <s v="Moderate: fair price and regular to good rotation"/>
  </r>
  <r>
    <x v="30"/>
    <x v="528"/>
    <x v="8"/>
    <n v="32300"/>
    <n v="102.25020491496446"/>
    <x v="4"/>
    <m/>
    <s v="Critic: well priced/underrated and new, but bad rotation"/>
  </r>
  <r>
    <x v="30"/>
    <x v="529"/>
    <x v="17"/>
    <n v="5768.4523809523807"/>
    <n v="97.483209421976582"/>
    <x v="93"/>
    <m/>
    <s v="Moderate: fair price and regular to good rotation"/>
  </r>
  <r>
    <x v="30"/>
    <x v="529"/>
    <x v="18"/>
    <n v="6436.7088607594933"/>
    <n v="90.355330794618055"/>
    <x v="157"/>
    <m/>
    <s v="Moderate: fair price and regular to good rotation"/>
  </r>
  <r>
    <x v="30"/>
    <x v="529"/>
    <x v="19"/>
    <n v="8150"/>
    <n v="89.244760565867736"/>
    <x v="39"/>
    <m/>
    <s v="Moderate: underrated regular model and regular rotation"/>
  </r>
  <r>
    <x v="30"/>
    <x v="529"/>
    <x v="20"/>
    <n v="10665.217391304348"/>
    <n v="100.13791235842305"/>
    <x v="82"/>
    <m/>
    <s v="Moderate: fair price and regular to good rotation"/>
  </r>
  <r>
    <x v="30"/>
    <x v="529"/>
    <x v="21"/>
    <n v="12940.90909090909"/>
    <n v="97.991250116504816"/>
    <x v="128"/>
    <m/>
    <s v="Moderate: fair price and regular to good rotation"/>
  </r>
  <r>
    <x v="30"/>
    <x v="529"/>
    <x v="22"/>
    <n v="15462.627737226278"/>
    <n v="97.449032976339424"/>
    <x v="501"/>
    <m/>
    <s v="Moderate: fair price and regular to good rotation"/>
  </r>
  <r>
    <x v="30"/>
    <x v="529"/>
    <x v="6"/>
    <n v="22224.063400576368"/>
    <n v="98.293339483980276"/>
    <x v="199"/>
    <m/>
    <s v="Moderate: fair price and regular to good rotation"/>
  </r>
  <r>
    <x v="30"/>
    <x v="529"/>
    <x v="7"/>
    <n v="24175.216138328531"/>
    <n v="99.120988954724723"/>
    <x v="199"/>
    <m/>
    <s v="Moderate: fair price and regular to good rotation"/>
  </r>
  <r>
    <x v="30"/>
    <x v="529"/>
    <x v="8"/>
    <n v="36160"/>
    <n v="105.77864540681546"/>
    <x v="1"/>
    <m/>
    <s v="Critic: well priced/underrated and new, but bad rotation"/>
  </r>
  <r>
    <x v="30"/>
    <x v="530"/>
    <x v="21"/>
    <n v="13045.454545454546"/>
    <n v="105.42348245462139"/>
    <x v="30"/>
    <m/>
    <s v="Low: not new model and bad rotation"/>
  </r>
  <r>
    <x v="30"/>
    <x v="531"/>
    <x v="1"/>
    <n v="923.07692307692309"/>
    <n v="107.05854774105926"/>
    <x v="2"/>
    <m/>
    <s v="Low: not new model and bad rotation"/>
  </r>
  <r>
    <x v="30"/>
    <x v="531"/>
    <x v="2"/>
    <n v="1118.75"/>
    <n v="103.4301792670972"/>
    <x v="99"/>
    <m/>
    <s v="Low: not new model and bad rotation"/>
  </r>
  <r>
    <x v="30"/>
    <x v="531"/>
    <x v="12"/>
    <n v="1447.8260869565217"/>
    <n v="101.82187317716826"/>
    <x v="100"/>
    <m/>
    <s v="Low: not new model and bad rotation"/>
  </r>
  <r>
    <x v="30"/>
    <x v="531"/>
    <x v="3"/>
    <n v="1653.3333333333333"/>
    <n v="104.51449229407838"/>
    <x v="64"/>
    <m/>
    <s v="Low: not new model and bad rotation"/>
  </r>
  <r>
    <x v="30"/>
    <x v="531"/>
    <x v="4"/>
    <n v="1590"/>
    <n v="81.025358592869694"/>
    <x v="64"/>
    <m/>
    <s v="Low: not new model and bad rotation"/>
  </r>
  <r>
    <x v="30"/>
    <x v="531"/>
    <x v="5"/>
    <n v="3553.7313432835822"/>
    <n v="106.70245598624859"/>
    <x v="42"/>
    <m/>
    <s v="Moderate: fair price and regular to good rotation"/>
  </r>
  <r>
    <x v="30"/>
    <x v="531"/>
    <x v="14"/>
    <n v="4045.3271028037384"/>
    <n v="99.846642917532122"/>
    <x v="153"/>
    <m/>
    <s v="Moderate: fair price and regular to good rotation"/>
  </r>
  <r>
    <x v="30"/>
    <x v="531"/>
    <x v="15"/>
    <n v="5665.7894736842109"/>
    <n v="105.85981940957404"/>
    <x v="335"/>
    <m/>
    <s v="Moderate: fair price and regular to good rotation"/>
  </r>
  <r>
    <x v="30"/>
    <x v="531"/>
    <x v="16"/>
    <n v="6931.25"/>
    <n v="105.00725173858784"/>
    <x v="28"/>
    <m/>
    <s v="Moderate: fair price and regular to good rotation"/>
  </r>
  <r>
    <x v="30"/>
    <x v="531"/>
    <x v="17"/>
    <n v="11535.245901639344"/>
    <n v="101.14321001882691"/>
    <x v="81"/>
    <m/>
    <s v="Moderate: fair price and regular to good rotation"/>
  </r>
  <r>
    <x v="30"/>
    <x v="531"/>
    <x v="18"/>
    <n v="14230"/>
    <n v="97.692349382397808"/>
    <x v="177"/>
    <m/>
    <s v="Moderate: fair price and regular to good rotation"/>
  </r>
  <r>
    <x v="30"/>
    <x v="531"/>
    <x v="19"/>
    <n v="18072.222222222223"/>
    <n v="98.857056539541844"/>
    <x v="98"/>
    <m/>
    <s v="Low: not new model and bad rotation"/>
  </r>
  <r>
    <x v="30"/>
    <x v="531"/>
    <x v="20"/>
    <n v="20560"/>
    <n v="103.96916718612655"/>
    <x v="38"/>
    <m/>
    <s v="Moderate: fair price and regular to good rotation"/>
  </r>
  <r>
    <x v="30"/>
    <x v="531"/>
    <x v="21"/>
    <n v="24303.75"/>
    <n v="96.502862692550792"/>
    <x v="66"/>
    <m/>
    <s v="Moderate: fair price and regular to good rotation"/>
  </r>
  <r>
    <x v="30"/>
    <x v="531"/>
    <x v="22"/>
    <n v="30494.31818181818"/>
    <n v="97.988213730227145"/>
    <x v="78"/>
    <m/>
    <s v="Moderate: fair price and regular to good rotation"/>
  </r>
  <r>
    <x v="30"/>
    <x v="531"/>
    <x v="6"/>
    <n v="32307.021505376346"/>
    <n v="99.18447852513944"/>
    <x v="139"/>
    <m/>
    <s v="Moderate: fair price and regular to good rotation"/>
  </r>
  <r>
    <x v="30"/>
    <x v="531"/>
    <x v="7"/>
    <n v="39414.210526315786"/>
    <n v="100.28656050202301"/>
    <x v="77"/>
    <m/>
    <s v="Moderate: fair price and regular to good rotation"/>
  </r>
  <r>
    <x v="30"/>
    <x v="531"/>
    <x v="8"/>
    <n v="55750"/>
    <n v="117.55547426368901"/>
    <x v="11"/>
    <m/>
    <s v="Low: overrated new model with bad rotation"/>
  </r>
  <r>
    <x v="30"/>
    <x v="532"/>
    <x v="17"/>
    <n v="12175"/>
    <n v="111.18596462789925"/>
    <x v="99"/>
    <m/>
    <s v="Low: not new model and bad rotation"/>
  </r>
  <r>
    <x v="30"/>
    <x v="532"/>
    <x v="18"/>
    <n v="13567.857142857143"/>
    <n v="102.56723700123713"/>
    <x v="34"/>
    <m/>
    <s v="Low: not new model and bad rotation"/>
  </r>
  <r>
    <x v="30"/>
    <x v="215"/>
    <x v="16"/>
    <n v="5850"/>
    <n v="186.80988368192158"/>
    <x v="9"/>
    <m/>
    <s v="Low: not new model and bad rotation"/>
  </r>
  <r>
    <x v="30"/>
    <x v="215"/>
    <x v="17"/>
    <n v="5700"/>
    <n v="86.653896773873768"/>
    <x v="4"/>
    <m/>
    <s v="Low: not new model and bad rotation"/>
  </r>
  <r>
    <x v="30"/>
    <x v="533"/>
    <x v="24"/>
    <n v="387.5"/>
    <n v="100"/>
    <x v="11"/>
    <m/>
    <s v="Low: not new model and bad rotation"/>
  </r>
  <r>
    <x v="30"/>
    <x v="533"/>
    <x v="23"/>
    <n v="566.66666666666663"/>
    <n v="77.501559297870443"/>
    <x v="4"/>
    <m/>
    <s v="Low: not new model and bad rotation"/>
  </r>
  <r>
    <x v="30"/>
    <x v="533"/>
    <x v="13"/>
    <n v="512.5"/>
    <n v="121.11111111111111"/>
    <x v="11"/>
    <m/>
    <s v="Low: not new model and bad rotation"/>
  </r>
  <r>
    <x v="30"/>
    <x v="533"/>
    <x v="9"/>
    <n v="662.5"/>
    <n v="96.006647673314347"/>
    <x v="9"/>
    <m/>
    <s v="Low: not new model and bad rotation"/>
  </r>
  <r>
    <x v="30"/>
    <x v="533"/>
    <x v="10"/>
    <n v="635.71428571428567"/>
    <n v="89.728036669213139"/>
    <x v="32"/>
    <m/>
    <s v="Low: not new model and bad rotation"/>
  </r>
  <r>
    <x v="30"/>
    <x v="533"/>
    <x v="11"/>
    <n v="966.66666666666663"/>
    <n v="115.99872020476725"/>
    <x v="8"/>
    <m/>
    <s v="Low: not new model and bad rotation"/>
  </r>
  <r>
    <x v="30"/>
    <x v="533"/>
    <x v="0"/>
    <n v="545"/>
    <n v="98.576667352913375"/>
    <x v="33"/>
    <m/>
    <s v="Low: not new model and bad rotation"/>
  </r>
  <r>
    <x v="30"/>
    <x v="533"/>
    <x v="1"/>
    <n v="1040.625"/>
    <n v="96.377713614749126"/>
    <x v="89"/>
    <m/>
    <s v="Low: not new model and bad rotation"/>
  </r>
  <r>
    <x v="30"/>
    <x v="533"/>
    <x v="2"/>
    <n v="1339.655172413793"/>
    <n v="89.44181146397699"/>
    <x v="41"/>
    <m/>
    <s v="Moderate: underrated old model with regular rotation"/>
  </r>
  <r>
    <x v="30"/>
    <x v="533"/>
    <x v="12"/>
    <n v="1260"/>
    <n v="110.94284531258215"/>
    <x v="33"/>
    <m/>
    <s v="Low: not new model and bad rotation"/>
  </r>
  <r>
    <x v="30"/>
    <x v="533"/>
    <x v="3"/>
    <n v="1789.2857142857142"/>
    <n v="91.299027283758548"/>
    <x v="34"/>
    <m/>
    <s v="Low: not new model and bad rotation"/>
  </r>
  <r>
    <x v="30"/>
    <x v="533"/>
    <x v="4"/>
    <n v="1739.7058823529412"/>
    <n v="101.56111650009701"/>
    <x v="35"/>
    <m/>
    <s v="Low: not new model and bad rotation"/>
  </r>
  <r>
    <x v="30"/>
    <x v="533"/>
    <x v="5"/>
    <n v="3398.6486486486488"/>
    <n v="286.80974247765602"/>
    <x v="97"/>
    <m/>
    <s v="Low: overrated regular model (not new) with regular rotation"/>
  </r>
  <r>
    <x v="30"/>
    <x v="533"/>
    <x v="14"/>
    <n v="3608.75"/>
    <n v="121.80777750286293"/>
    <x v="66"/>
    <m/>
    <s v="Low: overrated regular model (not new) with regular rotation"/>
  </r>
  <r>
    <x v="30"/>
    <x v="533"/>
    <x v="15"/>
    <n v="4263.8888888888887"/>
    <n v="89.643612499268684"/>
    <x v="3"/>
    <m/>
    <s v="Moderate: underrated regular model and regular rotation"/>
  </r>
  <r>
    <x v="30"/>
    <x v="533"/>
    <x v="16"/>
    <n v="5092.3076923076924"/>
    <n v="96.140119844310391"/>
    <x v="2"/>
    <m/>
    <s v="Low: not new model and bad rotation"/>
  </r>
  <r>
    <x v="30"/>
    <x v="533"/>
    <x v="17"/>
    <n v="5575"/>
    <n v="117.63490367561687"/>
    <x v="99"/>
    <m/>
    <s v="Low: not new model and bad rotation"/>
  </r>
  <r>
    <x v="30"/>
    <x v="533"/>
    <x v="18"/>
    <n v="8261.538461538461"/>
    <n v="124.72678108557429"/>
    <x v="2"/>
    <m/>
    <s v="Low: not new model and bad rotation"/>
  </r>
  <r>
    <x v="30"/>
    <x v="533"/>
    <x v="19"/>
    <n v="7321.0526315789475"/>
    <n v="112.83772182208213"/>
    <x v="0"/>
    <m/>
    <s v="Low: not new model and bad rotation"/>
  </r>
  <r>
    <x v="30"/>
    <x v="533"/>
    <x v="20"/>
    <n v="10111.111111111111"/>
    <n v="95.462339603179032"/>
    <x v="5"/>
    <m/>
    <s v="Low: not new model and bad rotation"/>
  </r>
  <r>
    <x v="30"/>
    <x v="533"/>
    <x v="21"/>
    <n v="16302.083333333334"/>
    <n v="97.318286662313255"/>
    <x v="85"/>
    <m/>
    <s v="Low: not new model and bad rotation"/>
  </r>
  <r>
    <x v="30"/>
    <x v="534"/>
    <x v="16"/>
    <n v="4630.7692307692305"/>
    <n v="95.987507089465936"/>
    <x v="133"/>
    <m/>
    <s v="Moderate: fair price and regular to good rotation"/>
  </r>
  <r>
    <x v="31"/>
    <x v="535"/>
    <x v="17"/>
    <n v="40800"/>
    <n v="101.24069478908189"/>
    <x v="31"/>
    <m/>
    <s v="Low: not new model and bad rotation"/>
  </r>
  <r>
    <x v="32"/>
    <x v="536"/>
    <x v="14"/>
    <n v="12750"/>
    <n v="109.83833804769309"/>
    <x v="11"/>
    <m/>
    <s v="Low: not new model and bad rotation"/>
  </r>
  <r>
    <x v="32"/>
    <x v="537"/>
    <x v="7"/>
    <n v="58873.684210526313"/>
    <n v="98.852351482509576"/>
    <x v="0"/>
    <m/>
    <s v="Critic: well priced/underrated and new, but bad rotation"/>
  </r>
  <r>
    <x v="32"/>
    <x v="538"/>
    <x v="16"/>
    <n v="32500"/>
    <n v="97.891566265060234"/>
    <x v="31"/>
    <m/>
    <s v="Low: not new model and bad rotation"/>
  </r>
  <r>
    <x v="32"/>
    <x v="539"/>
    <x v="18"/>
    <n v="42457.142857142855"/>
    <n v="99.59726041197554"/>
    <x v="32"/>
    <m/>
    <s v="Low: not new model and bad rotation"/>
  </r>
  <r>
    <x v="32"/>
    <x v="539"/>
    <x v="19"/>
    <n v="54566.666666666664"/>
    <n v="101.82144610579604"/>
    <x v="98"/>
    <m/>
    <s v="Low: not new model and bad rotation"/>
  </r>
  <r>
    <x v="32"/>
    <x v="539"/>
    <x v="20"/>
    <n v="66000"/>
    <n v="104.76190476190477"/>
    <x v="31"/>
    <m/>
    <s v="Low: not new model and bad rotation"/>
  </r>
  <r>
    <x v="32"/>
    <x v="539"/>
    <x v="21"/>
    <n v="58000"/>
    <n v="96.666666666666671"/>
    <x v="31"/>
    <m/>
    <s v="Low: not new model and bad rotation"/>
  </r>
  <r>
    <x v="32"/>
    <x v="539"/>
    <x v="22"/>
    <n v="73875"/>
    <n v="99.692761551314192"/>
    <x v="9"/>
    <m/>
    <s v="Critic: well priced/underrated and new, but bad rotation"/>
  </r>
  <r>
    <x v="32"/>
    <x v="539"/>
    <x v="6"/>
    <n v="81791.666666666672"/>
    <n v="97.79759266675751"/>
    <x v="8"/>
    <m/>
    <s v="Critic: well priced/underrated and new, but bad rotation"/>
  </r>
  <r>
    <x v="32"/>
    <x v="540"/>
    <x v="20"/>
    <n v="73250"/>
    <n v="99.722325064790809"/>
    <x v="11"/>
    <m/>
    <s v="Low: not new model and bad rotation"/>
  </r>
  <r>
    <x v="32"/>
    <x v="540"/>
    <x v="21"/>
    <n v="69500"/>
    <n v="95.233372082687154"/>
    <x v="1"/>
    <m/>
    <s v="Low: not new model and bad rotation"/>
  </r>
  <r>
    <x v="32"/>
    <x v="540"/>
    <x v="22"/>
    <n v="82650"/>
    <n v="99.50542905761283"/>
    <x v="1"/>
    <m/>
    <s v="Critic: well priced/underrated and new, but bad rotation"/>
  </r>
  <r>
    <x v="32"/>
    <x v="540"/>
    <x v="6"/>
    <n v="85000"/>
    <n v="92.391304347826093"/>
    <x v="31"/>
    <m/>
    <s v="Critic: well priced/underrated and new, but bad rotation"/>
  </r>
  <r>
    <x v="32"/>
    <x v="541"/>
    <x v="15"/>
    <n v="14891.666666666666"/>
    <n v="88.228309550328916"/>
    <x v="8"/>
    <m/>
    <s v="Low: not new model and bad rotation"/>
  </r>
  <r>
    <x v="32"/>
    <x v="541"/>
    <x v="16"/>
    <n v="18831.57894736842"/>
    <n v="98.386868064419446"/>
    <x v="0"/>
    <m/>
    <s v="Low: not new model and bad rotation"/>
  </r>
  <r>
    <x v="32"/>
    <x v="541"/>
    <x v="17"/>
    <n v="27060"/>
    <n v="96.862593537273241"/>
    <x v="64"/>
    <m/>
    <s v="Low: not new model and bad rotation"/>
  </r>
  <r>
    <x v="32"/>
    <x v="541"/>
    <x v="18"/>
    <n v="30245.454545454544"/>
    <n v="97.564057140059134"/>
    <x v="30"/>
    <m/>
    <s v="Low: not new model and bad rotation"/>
  </r>
  <r>
    <x v="32"/>
    <x v="541"/>
    <x v="19"/>
    <n v="37150"/>
    <n v="103.02620222354409"/>
    <x v="9"/>
    <m/>
    <s v="Low: not new model and bad rotation"/>
  </r>
  <r>
    <x v="32"/>
    <x v="541"/>
    <x v="21"/>
    <n v="50500"/>
    <n v="111.93583788974463"/>
    <x v="11"/>
    <m/>
    <s v="Low: not new model and bad rotation"/>
  </r>
  <r>
    <x v="32"/>
    <x v="541"/>
    <x v="22"/>
    <n v="51941.666666666664"/>
    <n v="93.840898624314832"/>
    <x v="8"/>
    <m/>
    <s v="Critic: well priced/underrated and new, but bad rotation"/>
  </r>
  <r>
    <x v="32"/>
    <x v="541"/>
    <x v="7"/>
    <n v="79620"/>
    <n v="95.310728551437847"/>
    <x v="1"/>
    <m/>
    <s v="Critic: well priced/underrated and new, but bad rotation"/>
  </r>
  <r>
    <x v="32"/>
    <x v="542"/>
    <x v="4"/>
    <n v="16850"/>
    <n v="114.26935286250955"/>
    <x v="4"/>
    <m/>
    <s v="Low: not new model and bad rotation"/>
  </r>
  <r>
    <x v="33"/>
    <x v="543"/>
    <x v="14"/>
    <n v="2600"/>
    <n v="116.54141963420314"/>
    <x v="4"/>
    <m/>
    <s v="Low: not new model and bad rotation"/>
  </r>
  <r>
    <x v="33"/>
    <x v="543"/>
    <x v="15"/>
    <n v="2983.3333333333335"/>
    <n v="81.916881280614049"/>
    <x v="4"/>
    <m/>
    <s v="Low: not new model and bad rotation"/>
  </r>
  <r>
    <x v="33"/>
    <x v="543"/>
    <x v="19"/>
    <n v="6700"/>
    <n v="90.16806722689077"/>
    <x v="11"/>
    <m/>
    <s v="Low: not new model and bad rotation"/>
  </r>
  <r>
    <x v="33"/>
    <x v="543"/>
    <x v="21"/>
    <n v="12087.5"/>
    <n v="100.24500654216632"/>
    <x v="99"/>
    <m/>
    <s v="Low: not new model and bad rotation"/>
  </r>
  <r>
    <x v="33"/>
    <x v="543"/>
    <x v="22"/>
    <n v="14610"/>
    <n v="101.59247511778935"/>
    <x v="33"/>
    <m/>
    <s v="Critic: well priced/underrated and new, but bad rotation"/>
  </r>
  <r>
    <x v="33"/>
    <x v="543"/>
    <x v="6"/>
    <n v="12283.333333333334"/>
    <n v="101.05923703657554"/>
    <x v="8"/>
    <m/>
    <s v="Critic: well priced/underrated and new, but bad rotation"/>
  </r>
  <r>
    <x v="33"/>
    <x v="543"/>
    <x v="8"/>
    <n v="17250"/>
    <n v="99.137931034482762"/>
    <x v="31"/>
    <m/>
    <s v="Critic: well priced/underrated and new, but bad rotation"/>
  </r>
  <r>
    <x v="33"/>
    <x v="544"/>
    <x v="14"/>
    <n v="2500"/>
    <n v="120.48192771084338"/>
    <x v="31"/>
    <m/>
    <s v="Low: not new model and bad rotation"/>
  </r>
  <r>
    <x v="33"/>
    <x v="544"/>
    <x v="15"/>
    <n v="4060"/>
    <n v="110.3818653289014"/>
    <x v="1"/>
    <m/>
    <s v="Low: not new model and bad rotation"/>
  </r>
  <r>
    <x v="33"/>
    <x v="544"/>
    <x v="16"/>
    <n v="4300"/>
    <n v="122.64437689969606"/>
    <x v="11"/>
    <m/>
    <s v="Low: not new model and bad rotation"/>
  </r>
  <r>
    <x v="33"/>
    <x v="544"/>
    <x v="18"/>
    <n v="4300"/>
    <n v="79.262672811059915"/>
    <x v="31"/>
    <m/>
    <s v="Low: not new model and bad rotation"/>
  </r>
  <r>
    <x v="33"/>
    <x v="544"/>
    <x v="19"/>
    <n v="5775"/>
    <n v="76.329413829413824"/>
    <x v="11"/>
    <m/>
    <s v="Low: not new model and bad rotation"/>
  </r>
  <r>
    <x v="33"/>
    <x v="544"/>
    <x v="22"/>
    <n v="11200"/>
    <n v="110.34482758620689"/>
    <x v="31"/>
    <m/>
    <s v="Low: overrated new model with bad rotation"/>
  </r>
  <r>
    <x v="33"/>
    <x v="544"/>
    <x v="6"/>
    <n v="12618.75"/>
    <n v="96.198548048859109"/>
    <x v="89"/>
    <m/>
    <s v="Critic: well priced/underrated and new, but bad rotation"/>
  </r>
  <r>
    <x v="33"/>
    <x v="545"/>
    <x v="10"/>
    <n v="350"/>
    <n v="100"/>
    <x v="31"/>
    <m/>
    <s v="Low: not new model and bad rotation"/>
  </r>
  <r>
    <x v="33"/>
    <x v="545"/>
    <x v="11"/>
    <n v="562.5"/>
    <n v="104.14035087719299"/>
    <x v="9"/>
    <m/>
    <s v="Low: not new model and bad rotation"/>
  </r>
  <r>
    <x v="33"/>
    <x v="545"/>
    <x v="0"/>
    <n v="533.33333333333337"/>
    <n v="100.21367521367522"/>
    <x v="4"/>
    <m/>
    <s v="Low: not new model and bad rotation"/>
  </r>
  <r>
    <x v="33"/>
    <x v="545"/>
    <x v="1"/>
    <n v="620"/>
    <n v="94.821081190829091"/>
    <x v="33"/>
    <m/>
    <s v="Low: not new model and bad rotation"/>
  </r>
  <r>
    <x v="33"/>
    <x v="545"/>
    <x v="2"/>
    <n v="752.63157894736844"/>
    <n v="117.25884015847241"/>
    <x v="0"/>
    <m/>
    <s v="Low: not new model and bad rotation"/>
  </r>
  <r>
    <x v="33"/>
    <x v="545"/>
    <x v="12"/>
    <n v="927.88461538461536"/>
    <n v="110.64609840165771"/>
    <x v="90"/>
    <m/>
    <s v="Low: overrated regular model (not new) with regular rotation"/>
  </r>
  <r>
    <x v="33"/>
    <x v="545"/>
    <x v="3"/>
    <n v="923.68421052631584"/>
    <n v="174.77186643455454"/>
    <x v="0"/>
    <m/>
    <s v="Low: not new model and bad rotation"/>
  </r>
  <r>
    <x v="33"/>
    <x v="545"/>
    <x v="4"/>
    <n v="990"/>
    <n v="152.73551386884719"/>
    <x v="64"/>
    <m/>
    <s v="Low: not new model and bad rotation"/>
  </r>
  <r>
    <x v="33"/>
    <x v="546"/>
    <x v="3"/>
    <n v="2600"/>
    <n v="152.94117647058823"/>
    <x v="31"/>
    <m/>
    <s v="Low: not new model and bad rotation"/>
  </r>
  <r>
    <x v="33"/>
    <x v="547"/>
    <x v="9"/>
    <n v="800"/>
    <n v="53.333333333333336"/>
    <x v="31"/>
    <m/>
    <s v="Low: not new model and bad rotation"/>
  </r>
  <r>
    <x v="33"/>
    <x v="547"/>
    <x v="11"/>
    <n v="1000"/>
    <n v="88.08446455505279"/>
    <x v="11"/>
    <m/>
    <s v="Low: not new model and bad rotation"/>
  </r>
  <r>
    <x v="33"/>
    <x v="547"/>
    <x v="1"/>
    <n v="1450"/>
    <n v="78.598114214552567"/>
    <x v="11"/>
    <m/>
    <s v="Low: not new model and bad rotation"/>
  </r>
  <r>
    <x v="33"/>
    <x v="547"/>
    <x v="2"/>
    <n v="1200"/>
    <n v="69.979209979209983"/>
    <x v="4"/>
    <m/>
    <s v="Low: not new model and bad rotation"/>
  </r>
  <r>
    <x v="33"/>
    <x v="547"/>
    <x v="12"/>
    <n v="1600"/>
    <n v="120.75471698113208"/>
    <x v="31"/>
    <m/>
    <s v="Low: not new model and bad rotation"/>
  </r>
  <r>
    <x v="33"/>
    <x v="548"/>
    <x v="14"/>
    <n v="3500"/>
    <n v="100.71942446043165"/>
    <x v="31"/>
    <m/>
    <s v="Low: not new model and bad rotation"/>
  </r>
  <r>
    <x v="33"/>
    <x v="548"/>
    <x v="17"/>
    <n v="7200"/>
    <n v="91.867050777039594"/>
    <x v="11"/>
    <m/>
    <s v="Low: not new model and bad rotation"/>
  </r>
  <r>
    <x v="33"/>
    <x v="548"/>
    <x v="18"/>
    <n v="11150"/>
    <n v="104.30973451327434"/>
    <x v="11"/>
    <m/>
    <s v="Low: not new model and bad rotation"/>
  </r>
  <r>
    <x v="33"/>
    <x v="548"/>
    <x v="19"/>
    <n v="10600"/>
    <n v="110.99476439790577"/>
    <x v="31"/>
    <m/>
    <s v="Low: not new model and bad rotation"/>
  </r>
  <r>
    <x v="33"/>
    <x v="549"/>
    <x v="9"/>
    <n v="700"/>
    <n v="116.66666666666667"/>
    <x v="31"/>
    <m/>
    <s v="Low: not new model and bad rotation"/>
  </r>
  <r>
    <x v="33"/>
    <x v="550"/>
    <x v="6"/>
    <n v="16966.516483516483"/>
    <n v="98.941823708405366"/>
    <x v="133"/>
    <m/>
    <s v="Moderate: fair price and regular to good rotation"/>
  </r>
  <r>
    <x v="33"/>
    <x v="550"/>
    <x v="7"/>
    <n v="20354.666666666668"/>
    <n v="99.936095315101781"/>
    <x v="385"/>
    <m/>
    <s v="Moderate: fair price and regular to good rotation"/>
  </r>
  <r>
    <x v="33"/>
    <x v="550"/>
    <x v="8"/>
    <n v="19348.455598455599"/>
    <n v="99.003773298948374"/>
    <x v="169"/>
    <m/>
    <s v="Moderate: fair price and regular to good rotation"/>
  </r>
  <r>
    <x v="33"/>
    <x v="551"/>
    <x v="17"/>
    <n v="4924.25"/>
    <n v="92.143709483216441"/>
    <x v="66"/>
    <m/>
    <s v="Moderate: fair price and regular to good rotation"/>
  </r>
  <r>
    <x v="33"/>
    <x v="551"/>
    <x v="18"/>
    <n v="5847.8494623655915"/>
    <n v="100.00841764215345"/>
    <x v="139"/>
    <m/>
    <s v="Moderate: fair price and regular to good rotation"/>
  </r>
  <r>
    <x v="33"/>
    <x v="551"/>
    <x v="19"/>
    <n v="7331.25"/>
    <n v="106.16084271489078"/>
    <x v="7"/>
    <m/>
    <s v="Moderate: fair price and regular to good rotation"/>
  </r>
  <r>
    <x v="33"/>
    <x v="551"/>
    <x v="20"/>
    <n v="9609.7938144329892"/>
    <n v="99.858431426399733"/>
    <x v="176"/>
    <m/>
    <s v="Moderate: fair price and regular to good rotation"/>
  </r>
  <r>
    <x v="33"/>
    <x v="551"/>
    <x v="21"/>
    <n v="11809.507042253521"/>
    <n v="98.249081926166596"/>
    <x v="152"/>
    <m/>
    <s v="Moderate: fair price and regular to good rotation"/>
  </r>
  <r>
    <x v="33"/>
    <x v="551"/>
    <x v="22"/>
    <n v="12191.666666666666"/>
    <n v="92.000382038673067"/>
    <x v="10"/>
    <m/>
    <s v="Critic: well priced/underrated and new, but bad rotation"/>
  </r>
  <r>
    <x v="33"/>
    <x v="552"/>
    <x v="17"/>
    <n v="7244.6808510638302"/>
    <n v="99.272106279526966"/>
    <x v="23"/>
    <m/>
    <s v="Moderate: fair price and regular to good rotation"/>
  </r>
  <r>
    <x v="33"/>
    <x v="552"/>
    <x v="18"/>
    <n v="8763.7931034482754"/>
    <n v="98.674459708106127"/>
    <x v="54"/>
    <m/>
    <s v="Moderate: fair price and regular to good rotation"/>
  </r>
  <r>
    <x v="33"/>
    <x v="552"/>
    <x v="19"/>
    <n v="11062.962962962964"/>
    <n v="105.11956661034428"/>
    <x v="62"/>
    <m/>
    <s v="Moderate: fair price and regular to good rotation"/>
  </r>
  <r>
    <x v="33"/>
    <x v="552"/>
    <x v="20"/>
    <n v="13093.333333333334"/>
    <n v="99.99820189896748"/>
    <x v="55"/>
    <m/>
    <s v="Moderate: fair price and regular to good rotation"/>
  </r>
  <r>
    <x v="33"/>
    <x v="552"/>
    <x v="21"/>
    <n v="17232.911392405062"/>
    <n v="99.242840027258239"/>
    <x v="365"/>
    <m/>
    <s v="Moderate: fair price and regular to good rotation"/>
  </r>
  <r>
    <x v="33"/>
    <x v="552"/>
    <x v="22"/>
    <n v="19631.68604651163"/>
    <n v="98.869332694389755"/>
    <x v="406"/>
    <m/>
    <s v="Moderate: fair price and regular to good rotation"/>
  </r>
  <r>
    <x v="33"/>
    <x v="552"/>
    <x v="6"/>
    <n v="20200"/>
    <n v="99.815412694835985"/>
    <x v="151"/>
    <m/>
    <s v="Moderate: fair price and regular to good rotation"/>
  </r>
  <r>
    <x v="33"/>
    <x v="552"/>
    <x v="7"/>
    <n v="24644.761904761905"/>
    <n v="100.01894530600168"/>
    <x v="73"/>
    <m/>
    <s v="Moderate: fair price and regular to good rotation"/>
  </r>
  <r>
    <x v="33"/>
    <x v="552"/>
    <x v="8"/>
    <n v="29500"/>
    <n v="102.43055555555556"/>
    <x v="4"/>
    <m/>
    <s v="Critic: well priced/underrated and new, but bad rotation"/>
  </r>
  <r>
    <x v="33"/>
    <x v="553"/>
    <x v="21"/>
    <n v="6606.1224489795923"/>
    <n v="96.743516419608042"/>
    <x v="79"/>
    <m/>
    <s v="Moderate: fair price and regular to good rotation"/>
  </r>
  <r>
    <x v="33"/>
    <x v="553"/>
    <x v="22"/>
    <n v="7157.84375"/>
    <n v="97.754112367909542"/>
    <x v="96"/>
    <m/>
    <s v="Moderate: fair price and regular to good rotation"/>
  </r>
  <r>
    <x v="33"/>
    <x v="553"/>
    <x v="6"/>
    <n v="8360.4208144796376"/>
    <n v="96.459241915930733"/>
    <x v="105"/>
    <m/>
    <s v="Moderate: fair price and regular to good rotation"/>
  </r>
  <r>
    <x v="33"/>
    <x v="553"/>
    <x v="7"/>
    <n v="10637.837837837838"/>
    <n v="96.838288840068017"/>
    <x v="131"/>
    <m/>
    <s v="Moderate: fair price and regular to good rotation"/>
  </r>
  <r>
    <x v="33"/>
    <x v="554"/>
    <x v="14"/>
    <n v="2746.1538461538462"/>
    <n v="115.63831450482662"/>
    <x v="56"/>
    <m/>
    <s v="Low: overrated regular model (not new) with regular rotation"/>
  </r>
  <r>
    <x v="33"/>
    <x v="554"/>
    <x v="15"/>
    <n v="3220.9677419354839"/>
    <n v="109.55634982973238"/>
    <x v="139"/>
    <m/>
    <s v="Moderate: fair price and regular to good rotation"/>
  </r>
  <r>
    <x v="33"/>
    <x v="554"/>
    <x v="16"/>
    <n v="3555.3191489361702"/>
    <n v="139.12604340103636"/>
    <x v="23"/>
    <m/>
    <s v="Low: overrated regular model (not new) with regular rotation"/>
  </r>
  <r>
    <x v="33"/>
    <x v="554"/>
    <x v="17"/>
    <n v="4410.6382978723404"/>
    <n v="101.25570991342109"/>
    <x v="23"/>
    <m/>
    <s v="Moderate: fair price and regular to good rotation"/>
  </r>
  <r>
    <x v="33"/>
    <x v="554"/>
    <x v="18"/>
    <n v="4589.5390070921985"/>
    <n v="94.783768885447174"/>
    <x v="154"/>
    <m/>
    <s v="Moderate: fair price and regular to good rotation"/>
  </r>
  <r>
    <x v="33"/>
    <x v="554"/>
    <x v="19"/>
    <n v="5525"/>
    <n v="99.717743448705775"/>
    <x v="128"/>
    <m/>
    <s v="Moderate: fair price and regular to good rotation"/>
  </r>
  <r>
    <x v="33"/>
    <x v="554"/>
    <x v="20"/>
    <n v="7321.875"/>
    <n v="96.967008611793375"/>
    <x v="303"/>
    <m/>
    <s v="Moderate: fair price and regular to good rotation"/>
  </r>
  <r>
    <x v="33"/>
    <x v="554"/>
    <x v="21"/>
    <n v="9751.763046544429"/>
    <n v="98.606107052912407"/>
    <x v="506"/>
    <m/>
    <s v="Moderate: fair price and regular to good rotation"/>
  </r>
  <r>
    <x v="33"/>
    <x v="554"/>
    <x v="22"/>
    <n v="10690.982113821137"/>
    <n v="99.486207902160686"/>
    <x v="507"/>
    <m/>
    <s v="Moderate: fair price and regular to good rotation"/>
  </r>
  <r>
    <x v="33"/>
    <x v="554"/>
    <x v="6"/>
    <n v="10682.354838709678"/>
    <n v="98.928930176515024"/>
    <x v="508"/>
    <m/>
    <s v="Moderate: fair price and regular to good rotation"/>
  </r>
  <r>
    <x v="33"/>
    <x v="554"/>
    <x v="7"/>
    <n v="18137.5"/>
    <n v="99.472546178563164"/>
    <x v="15"/>
    <m/>
    <s v="Moderate: fair price and regular to good rotation"/>
  </r>
  <r>
    <x v="33"/>
    <x v="554"/>
    <x v="8"/>
    <n v="16700"/>
    <n v="97.870168964058067"/>
    <x v="9"/>
    <m/>
    <s v="Critic: well priced/underrated and new, but bad rotation"/>
  </r>
  <r>
    <x v="33"/>
    <x v="555"/>
    <x v="16"/>
    <n v="3825"/>
    <n v="94.970521062955271"/>
    <x v="99"/>
    <m/>
    <s v="Low: not new model and bad rotation"/>
  </r>
  <r>
    <x v="33"/>
    <x v="555"/>
    <x v="17"/>
    <n v="3460"/>
    <n v="87.657653379499962"/>
    <x v="33"/>
    <m/>
    <s v="Low: not new model and bad rotation"/>
  </r>
  <r>
    <x v="33"/>
    <x v="555"/>
    <x v="18"/>
    <n v="4866.666666666667"/>
    <n v="101.29377616429115"/>
    <x v="3"/>
    <m/>
    <s v="Moderate: fair price and regular to good rotation"/>
  </r>
  <r>
    <x v="33"/>
    <x v="555"/>
    <x v="19"/>
    <n v="5104.9180327868853"/>
    <n v="97.136582038506035"/>
    <x v="81"/>
    <m/>
    <s v="Moderate: fair price and regular to good rotation"/>
  </r>
  <r>
    <x v="33"/>
    <x v="555"/>
    <x v="20"/>
    <n v="6621.4285714285716"/>
    <n v="100.14225018706337"/>
    <x v="83"/>
    <m/>
    <s v="Moderate: fair price and regular to good rotation"/>
  </r>
  <r>
    <x v="33"/>
    <x v="555"/>
    <x v="22"/>
    <n v="10700.952380952382"/>
    <n v="99.673421507471275"/>
    <x v="73"/>
    <m/>
    <s v="Moderate: fair price and regular to good rotation"/>
  </r>
  <r>
    <x v="33"/>
    <x v="555"/>
    <x v="6"/>
    <n v="11452.13986013986"/>
    <n v="99.176797922075224"/>
    <x v="255"/>
    <m/>
    <s v="Moderate: fair price and regular to good rotation"/>
  </r>
  <r>
    <x v="33"/>
    <x v="555"/>
    <x v="7"/>
    <n v="14092.957746478873"/>
    <n v="98.735469313486718"/>
    <x v="336"/>
    <m/>
    <s v="Moderate: fair price and regular to good rotation"/>
  </r>
  <r>
    <x v="33"/>
    <x v="556"/>
    <x v="5"/>
    <n v="2049.3333333333335"/>
    <n v="98.146794862547054"/>
    <x v="180"/>
    <m/>
    <s v="Moderate: fair price and regular to good rotation"/>
  </r>
  <r>
    <x v="33"/>
    <x v="556"/>
    <x v="14"/>
    <n v="2572.4137931034484"/>
    <n v="105.39154327194477"/>
    <x v="257"/>
    <m/>
    <s v="Moderate: fair price and regular to good rotation"/>
  </r>
  <r>
    <x v="33"/>
    <x v="556"/>
    <x v="15"/>
    <n v="3211.8627450980393"/>
    <n v="112.30248312404591"/>
    <x v="201"/>
    <m/>
    <s v="Top Tier: premium vehicules that tend to be sold above market prices"/>
  </r>
  <r>
    <x v="33"/>
    <x v="556"/>
    <x v="16"/>
    <n v="3297.4358974358975"/>
    <n v="97.384385864445093"/>
    <x v="184"/>
    <m/>
    <s v="Moderate: fair price and regular to good rotation"/>
  </r>
  <r>
    <x v="33"/>
    <x v="556"/>
    <x v="17"/>
    <n v="4233.8709677419356"/>
    <n v="95.663621181170726"/>
    <x v="88"/>
    <m/>
    <s v="Moderate: fair price and regular to good rotation"/>
  </r>
  <r>
    <x v="33"/>
    <x v="556"/>
    <x v="18"/>
    <n v="3962.0689655172414"/>
    <n v="96.022260988986048"/>
    <x v="172"/>
    <m/>
    <s v="Moderate: fair price and regular to good rotation"/>
  </r>
  <r>
    <x v="33"/>
    <x v="556"/>
    <x v="19"/>
    <n v="6961.2244897959181"/>
    <n v="102.92971035154794"/>
    <x v="79"/>
    <m/>
    <s v="Moderate: fair price and regular to good rotation"/>
  </r>
  <r>
    <x v="33"/>
    <x v="556"/>
    <x v="20"/>
    <n v="7588.9908256880735"/>
    <n v="100.35364391581794"/>
    <x v="16"/>
    <m/>
    <s v="Moderate: fair price and regular to good rotation"/>
  </r>
  <r>
    <x v="33"/>
    <x v="556"/>
    <x v="21"/>
    <n v="10051.438848920863"/>
    <n v="100.27926712384321"/>
    <x v="21"/>
    <m/>
    <s v="Moderate: fair price and regular to good rotation"/>
  </r>
  <r>
    <x v="33"/>
    <x v="556"/>
    <x v="22"/>
    <n v="10575.757575757576"/>
    <n v="99.545853767465545"/>
    <x v="195"/>
    <m/>
    <s v="Moderate: fair price and regular to good rotation"/>
  </r>
  <r>
    <x v="33"/>
    <x v="556"/>
    <x v="6"/>
    <n v="11243.589743589744"/>
    <n v="100.254969008731"/>
    <x v="29"/>
    <m/>
    <s v="Moderate: fair price and regular to good rotation"/>
  </r>
  <r>
    <x v="33"/>
    <x v="556"/>
    <x v="7"/>
    <n v="18615.551181102361"/>
    <n v="98.75162272982206"/>
    <x v="147"/>
    <m/>
    <s v="Moderate: fair price and regular to good rotation"/>
  </r>
  <r>
    <x v="33"/>
    <x v="556"/>
    <x v="8"/>
    <n v="16709.405940594061"/>
    <n v="99.949616651398728"/>
    <x v="6"/>
    <m/>
    <s v="Moderate: fair price and regular to good rotation"/>
  </r>
  <r>
    <x v="33"/>
    <x v="557"/>
    <x v="19"/>
    <n v="8633.3333333333339"/>
    <n v="94.037843458239834"/>
    <x v="4"/>
    <m/>
    <s v="Low: not new model and bad rotation"/>
  </r>
  <r>
    <x v="33"/>
    <x v="557"/>
    <x v="21"/>
    <n v="14760"/>
    <n v="100.6327818445848"/>
    <x v="1"/>
    <m/>
    <s v="Low: not new model and bad rotation"/>
  </r>
  <r>
    <x v="33"/>
    <x v="557"/>
    <x v="22"/>
    <n v="15888.461538461539"/>
    <n v="102.45308377492523"/>
    <x v="2"/>
    <m/>
    <s v="Critic: well priced/underrated and new, but bad rotation"/>
  </r>
  <r>
    <x v="33"/>
    <x v="558"/>
    <x v="18"/>
    <n v="8306.6666666666661"/>
    <n v="111.44477674263455"/>
    <x v="64"/>
    <m/>
    <s v="Low: not new model and bad rotation"/>
  </r>
  <r>
    <x v="33"/>
    <x v="558"/>
    <x v="19"/>
    <n v="7233.333333333333"/>
    <n v="78.334235102119806"/>
    <x v="4"/>
    <m/>
    <s v="Low: not new model and bad rotation"/>
  </r>
  <r>
    <x v="33"/>
    <x v="559"/>
    <x v="16"/>
    <n v="4300"/>
    <n v="84.660553517250335"/>
    <x v="8"/>
    <m/>
    <s v="Low: not new model and bad rotation"/>
  </r>
  <r>
    <x v="33"/>
    <x v="559"/>
    <x v="17"/>
    <n v="7621.4285714285716"/>
    <n v="96.354805002079075"/>
    <x v="32"/>
    <m/>
    <s v="Low: not new model and bad rotation"/>
  </r>
  <r>
    <x v="33"/>
    <x v="560"/>
    <x v="14"/>
    <n v="4033.3333333333335"/>
    <n v="105.78641804634044"/>
    <x v="4"/>
    <m/>
    <s v="Low: not new model and bad rotation"/>
  </r>
  <r>
    <x v="33"/>
    <x v="561"/>
    <x v="5"/>
    <n v="1825"/>
    <n v="83.399407609933917"/>
    <x v="9"/>
    <m/>
    <s v="Low: not new model and bad rotation"/>
  </r>
  <r>
    <x v="33"/>
    <x v="562"/>
    <x v="20"/>
    <n v="11904.166666666666"/>
    <n v="103.53805416986582"/>
    <x v="10"/>
    <m/>
    <s v="Low: not new model and bad rotation"/>
  </r>
  <r>
    <x v="33"/>
    <x v="562"/>
    <x v="21"/>
    <n v="14766.666666666666"/>
    <n v="103.1096218666185"/>
    <x v="8"/>
    <m/>
    <s v="Low: not new model and bad rotation"/>
  </r>
  <r>
    <x v="33"/>
    <x v="562"/>
    <x v="22"/>
    <n v="13700"/>
    <n v="89.567400169461493"/>
    <x v="9"/>
    <m/>
    <s v="Critic: well priced/underrated and new, but bad rotation"/>
  </r>
  <r>
    <x v="33"/>
    <x v="562"/>
    <x v="6"/>
    <n v="17756.666666666668"/>
    <n v="97.742396997568136"/>
    <x v="64"/>
    <m/>
    <s v="Critic: well priced/underrated and new, but bad rotation"/>
  </r>
  <r>
    <x v="33"/>
    <x v="563"/>
    <x v="11"/>
    <n v="275"/>
    <n v="35.483870967741936"/>
    <x v="31"/>
    <m/>
    <s v="Low: not new model and bad rotation"/>
  </r>
  <r>
    <x v="33"/>
    <x v="563"/>
    <x v="1"/>
    <n v="1370"/>
    <n v="136.57142857142858"/>
    <x v="1"/>
    <m/>
    <s v="Low: not new model and bad rotation"/>
  </r>
  <r>
    <x v="33"/>
    <x v="563"/>
    <x v="2"/>
    <n v="483.33333333333331"/>
    <n v="76.452991452991455"/>
    <x v="4"/>
    <m/>
    <s v="Low: not new model and bad rotation"/>
  </r>
  <r>
    <x v="33"/>
    <x v="563"/>
    <x v="12"/>
    <n v="1255.5555555555557"/>
    <n v="137.19468029631102"/>
    <x v="98"/>
    <m/>
    <s v="Low: not new model and bad rotation"/>
  </r>
  <r>
    <x v="33"/>
    <x v="563"/>
    <x v="3"/>
    <n v="1158.3333333333333"/>
    <n v="110.74947096272503"/>
    <x v="10"/>
    <m/>
    <s v="Low: not new model and bad rotation"/>
  </r>
  <r>
    <x v="33"/>
    <x v="563"/>
    <x v="4"/>
    <n v="1267.8571428571429"/>
    <n v="102.45199405138744"/>
    <x v="60"/>
    <m/>
    <s v="Low: not new model and bad rotation"/>
  </r>
  <r>
    <x v="33"/>
    <x v="564"/>
    <x v="0"/>
    <n v="900"/>
    <n v="112.5"/>
    <x v="31"/>
    <m/>
    <s v="Low: not new model and bad rotation"/>
  </r>
  <r>
    <x v="33"/>
    <x v="564"/>
    <x v="12"/>
    <n v="960"/>
    <n v="140.08212560386474"/>
    <x v="1"/>
    <m/>
    <s v="Low: not new model and bad rotation"/>
  </r>
  <r>
    <x v="33"/>
    <x v="564"/>
    <x v="3"/>
    <n v="840.78947368421052"/>
    <n v="102.5002427588477"/>
    <x v="0"/>
    <m/>
    <s v="Low: not new model and bad rotation"/>
  </r>
  <r>
    <x v="33"/>
    <x v="564"/>
    <x v="4"/>
    <n v="1430"/>
    <n v="113.11150795847615"/>
    <x v="64"/>
    <m/>
    <s v="Low: not new model and bad rotation"/>
  </r>
  <r>
    <x v="33"/>
    <x v="564"/>
    <x v="5"/>
    <n v="1474.4047619047619"/>
    <n v="98.476328303508822"/>
    <x v="26"/>
    <m/>
    <s v="Moderate: fair price and regular to good rotation"/>
  </r>
  <r>
    <x v="33"/>
    <x v="564"/>
    <x v="14"/>
    <n v="1732"/>
    <n v="93.526334409173984"/>
    <x v="87"/>
    <m/>
    <s v="Low: not new model and bad rotation"/>
  </r>
  <r>
    <x v="33"/>
    <x v="564"/>
    <x v="15"/>
    <n v="2377.0833333333335"/>
    <n v="109.45200915168751"/>
    <x v="85"/>
    <m/>
    <s v="Low: not new model and bad rotation"/>
  </r>
  <r>
    <x v="33"/>
    <x v="564"/>
    <x v="16"/>
    <n v="2414.2857142857142"/>
    <n v="84.451335950503491"/>
    <x v="34"/>
    <m/>
    <s v="Low: not new model and bad rotation"/>
  </r>
  <r>
    <x v="33"/>
    <x v="565"/>
    <x v="25"/>
    <n v="1565"/>
    <n v="86.16063241412121"/>
    <x v="1"/>
    <m/>
    <s v="Low: not new model and bad rotation"/>
  </r>
  <r>
    <x v="33"/>
    <x v="565"/>
    <x v="24"/>
    <n v="900"/>
    <n v="178.41798941798942"/>
    <x v="9"/>
    <m/>
    <s v="Low: not new model and bad rotation"/>
  </r>
  <r>
    <x v="33"/>
    <x v="565"/>
    <x v="23"/>
    <n v="1400"/>
    <n v="103.87596899224806"/>
    <x v="9"/>
    <m/>
    <s v="Low: not new model and bad rotation"/>
  </r>
  <r>
    <x v="33"/>
    <x v="565"/>
    <x v="13"/>
    <n v="1075"/>
    <n v="128.98732680758502"/>
    <x v="9"/>
    <m/>
    <s v="Low: not new model and bad rotation"/>
  </r>
  <r>
    <x v="33"/>
    <x v="565"/>
    <x v="9"/>
    <n v="1415"/>
    <n v="90.504595568634969"/>
    <x v="1"/>
    <m/>
    <s v="Low: not new model and bad rotation"/>
  </r>
  <r>
    <x v="33"/>
    <x v="565"/>
    <x v="10"/>
    <n v="900"/>
    <n v="45"/>
    <x v="31"/>
    <m/>
    <s v="Low: not new model and bad rotation"/>
  </r>
  <r>
    <x v="33"/>
    <x v="565"/>
    <x v="11"/>
    <n v="2025"/>
    <n v="84.069119286510585"/>
    <x v="11"/>
    <m/>
    <s v="Low: not new model and bad rotation"/>
  </r>
  <r>
    <x v="33"/>
    <x v="565"/>
    <x v="12"/>
    <n v="2100"/>
    <n v="110.81483128166651"/>
    <x v="4"/>
    <m/>
    <s v="Low: not new model and bad rotation"/>
  </r>
  <r>
    <x v="33"/>
    <x v="565"/>
    <x v="3"/>
    <n v="2988.8888888888887"/>
    <n v="91.171124113700117"/>
    <x v="98"/>
    <m/>
    <s v="Low: not new model and bad rotation"/>
  </r>
  <r>
    <x v="33"/>
    <x v="565"/>
    <x v="4"/>
    <n v="4520"/>
    <n v="99.164372749611289"/>
    <x v="1"/>
    <m/>
    <s v="Low: not new model and bad rotation"/>
  </r>
  <r>
    <x v="33"/>
    <x v="565"/>
    <x v="5"/>
    <n v="3834.6153846153848"/>
    <n v="91.592719387473551"/>
    <x v="2"/>
    <m/>
    <s v="Low: not new model and bad rotation"/>
  </r>
  <r>
    <x v="33"/>
    <x v="565"/>
    <x v="14"/>
    <n v="4325"/>
    <n v="109.53435927216415"/>
    <x v="9"/>
    <m/>
    <s v="Low: not new model and bad rotation"/>
  </r>
  <r>
    <x v="33"/>
    <x v="565"/>
    <x v="15"/>
    <n v="7033.333333333333"/>
    <n v="146.93438405046598"/>
    <x v="4"/>
    <m/>
    <s v="Low: not new model and bad rotation"/>
  </r>
  <r>
    <x v="33"/>
    <x v="565"/>
    <x v="16"/>
    <n v="6192.5"/>
    <n v="97.300340778898743"/>
    <x v="36"/>
    <m/>
    <s v="Low: not new model and bad rotation"/>
  </r>
  <r>
    <x v="33"/>
    <x v="565"/>
    <x v="17"/>
    <n v="8260"/>
    <n v="100.01798443717503"/>
    <x v="33"/>
    <m/>
    <s v="Low: not new model and bad rotation"/>
  </r>
  <r>
    <x v="33"/>
    <x v="565"/>
    <x v="18"/>
    <n v="9777.7777777777774"/>
    <n v="98.22612558552504"/>
    <x v="98"/>
    <m/>
    <s v="Low: not new model and bad rotation"/>
  </r>
  <r>
    <x v="33"/>
    <x v="565"/>
    <x v="19"/>
    <n v="9100"/>
    <n v="91.742143626396668"/>
    <x v="1"/>
    <m/>
    <s v="Low: not new model and bad rotation"/>
  </r>
  <r>
    <x v="33"/>
    <x v="565"/>
    <x v="20"/>
    <n v="12750"/>
    <n v="106.17024968290781"/>
    <x v="9"/>
    <m/>
    <s v="Low: not new model and bad rotation"/>
  </r>
  <r>
    <x v="33"/>
    <x v="565"/>
    <x v="21"/>
    <n v="14955"/>
    <n v="104.15756654987767"/>
    <x v="36"/>
    <m/>
    <s v="Low: not new model and bad rotation"/>
  </r>
  <r>
    <x v="33"/>
    <x v="565"/>
    <x v="22"/>
    <n v="17037.5"/>
    <n v="100.88889148767024"/>
    <x v="36"/>
    <m/>
    <s v="Critic: well priced/underrated and new, but bad rotation"/>
  </r>
  <r>
    <x v="33"/>
    <x v="565"/>
    <x v="6"/>
    <n v="19327.777777777777"/>
    <n v="100.31104112018582"/>
    <x v="5"/>
    <m/>
    <s v="Critic: well priced/underrated and new, but bad rotation"/>
  </r>
  <r>
    <x v="33"/>
    <x v="565"/>
    <x v="7"/>
    <n v="22957.291666666668"/>
    <n v="101.48449943665194"/>
    <x v="20"/>
    <m/>
    <s v="Moderate: fair price and regular to good rotation"/>
  </r>
  <r>
    <x v="33"/>
    <x v="565"/>
    <x v="8"/>
    <n v="24000"/>
    <n v="102.56410256410255"/>
    <x v="31"/>
    <m/>
    <s v="Critic: well priced/underrated and new, but bad rotation"/>
  </r>
  <r>
    <x v="33"/>
    <x v="566"/>
    <x v="9"/>
    <n v="300"/>
    <n v="66.666666666666657"/>
    <x v="31"/>
    <m/>
    <s v="Low: not new model and bad rotation"/>
  </r>
  <r>
    <x v="33"/>
    <x v="566"/>
    <x v="10"/>
    <n v="300"/>
    <n v="100"/>
    <x v="31"/>
    <m/>
    <s v="Low: not new model and bad rotation"/>
  </r>
  <r>
    <x v="33"/>
    <x v="566"/>
    <x v="11"/>
    <n v="366.66666666666669"/>
    <n v="60.05797101449275"/>
    <x v="4"/>
    <m/>
    <s v="Low: not new model and bad rotation"/>
  </r>
  <r>
    <x v="33"/>
    <x v="566"/>
    <x v="0"/>
    <n v="391.66666666666669"/>
    <n v="85.859788359788354"/>
    <x v="4"/>
    <m/>
    <s v="Low: not new model and bad rotation"/>
  </r>
  <r>
    <x v="33"/>
    <x v="566"/>
    <x v="1"/>
    <n v="805"/>
    <n v="152.4399274047187"/>
    <x v="1"/>
    <m/>
    <s v="Low: not new model and bad rotation"/>
  </r>
  <r>
    <x v="33"/>
    <x v="566"/>
    <x v="2"/>
    <n v="747.72727272727275"/>
    <n v="84.964558223213018"/>
    <x v="30"/>
    <m/>
    <s v="Low: not new model and bad rotation"/>
  </r>
  <r>
    <x v="33"/>
    <x v="566"/>
    <x v="12"/>
    <n v="1038.4615384615386"/>
    <n v="106.92223489054325"/>
    <x v="90"/>
    <m/>
    <s v="Moderate: fair price and regular to good rotation"/>
  </r>
  <r>
    <x v="33"/>
    <x v="566"/>
    <x v="3"/>
    <n v="1215.2173913043478"/>
    <n v="97.812289933614764"/>
    <x v="100"/>
    <m/>
    <s v="Low: not new model and bad rotation"/>
  </r>
  <r>
    <x v="33"/>
    <x v="566"/>
    <x v="4"/>
    <n v="787.5"/>
    <n v="101.42979718345356"/>
    <x v="89"/>
    <m/>
    <s v="Low: not new model and bad rotation"/>
  </r>
  <r>
    <x v="33"/>
    <x v="566"/>
    <x v="5"/>
    <n v="1552.9411764705883"/>
    <n v="94.472548468065284"/>
    <x v="35"/>
    <m/>
    <s v="Low: not new model and bad rotation"/>
  </r>
  <r>
    <x v="33"/>
    <x v="567"/>
    <x v="4"/>
    <n v="1575"/>
    <n v="115.53673835734487"/>
    <x v="85"/>
    <m/>
    <s v="Low: not new model and bad rotation"/>
  </r>
  <r>
    <x v="33"/>
    <x v="567"/>
    <x v="5"/>
    <n v="1697.5"/>
    <n v="102.75147095256071"/>
    <x v="36"/>
    <m/>
    <s v="Low: not new model and bad rotation"/>
  </r>
  <r>
    <x v="33"/>
    <x v="568"/>
    <x v="19"/>
    <n v="8833.3333333333339"/>
    <n v="94.661508553616969"/>
    <x v="98"/>
    <m/>
    <s v="Low: not new model and bad rotation"/>
  </r>
  <r>
    <x v="33"/>
    <x v="568"/>
    <x v="20"/>
    <n v="10166.666666666666"/>
    <n v="97.513163609229011"/>
    <x v="4"/>
    <m/>
    <s v="Low: not new model and bad rotation"/>
  </r>
  <r>
    <x v="33"/>
    <x v="568"/>
    <x v="21"/>
    <n v="14033.333333333334"/>
    <n v="86.094069529652344"/>
    <x v="4"/>
    <m/>
    <s v="Low: not new model and bad rotation"/>
  </r>
  <r>
    <x v="33"/>
    <x v="569"/>
    <x v="14"/>
    <n v="2973.3333333333335"/>
    <n v="84.0373430209372"/>
    <x v="64"/>
    <m/>
    <s v="Low: not new model and bad rotation"/>
  </r>
  <r>
    <x v="33"/>
    <x v="569"/>
    <x v="15"/>
    <n v="3585.7142857142858"/>
    <n v="94.640845316495998"/>
    <x v="32"/>
    <m/>
    <s v="Low: not new model and bad rotation"/>
  </r>
  <r>
    <x v="33"/>
    <x v="569"/>
    <x v="16"/>
    <n v="5057.1428571428569"/>
    <n v="113.36751730570045"/>
    <x v="32"/>
    <m/>
    <s v="Low: not new model and bad rotation"/>
  </r>
  <r>
    <x v="33"/>
    <x v="569"/>
    <x v="17"/>
    <n v="6933.333333333333"/>
    <n v="112.18284416404936"/>
    <x v="4"/>
    <m/>
    <s v="Low: not new model and bad rotation"/>
  </r>
  <r>
    <x v="33"/>
    <x v="570"/>
    <x v="3"/>
    <n v="1657.3529411764705"/>
    <n v="100.49490845152786"/>
    <x v="39"/>
    <m/>
    <s v="Moderate: fair price and regular to good rotation"/>
  </r>
  <r>
    <x v="33"/>
    <x v="570"/>
    <x v="4"/>
    <n v="2076.5625"/>
    <n v="105.89695656261257"/>
    <x v="7"/>
    <m/>
    <s v="Moderate: fair price and regular to good rotation"/>
  </r>
  <r>
    <x v="33"/>
    <x v="570"/>
    <x v="5"/>
    <n v="2381.521739130435"/>
    <n v="98.616274037835623"/>
    <x v="82"/>
    <m/>
    <s v="Moderate: fair price and regular to good rotation"/>
  </r>
  <r>
    <x v="33"/>
    <x v="570"/>
    <x v="14"/>
    <n v="2536.8421052631579"/>
    <n v="90.106083548465904"/>
    <x v="319"/>
    <m/>
    <s v="Moderate: fair price and regular to good rotation"/>
  </r>
  <r>
    <x v="33"/>
    <x v="570"/>
    <x v="15"/>
    <n v="3294.8275862068967"/>
    <n v="99.461767377151631"/>
    <x v="54"/>
    <m/>
    <s v="Moderate: fair price and regular to good rotation"/>
  </r>
  <r>
    <x v="33"/>
    <x v="570"/>
    <x v="16"/>
    <n v="4632.9268292682927"/>
    <n v="104.11327546624833"/>
    <x v="170"/>
    <m/>
    <s v="Moderate: fair price and regular to good rotation"/>
  </r>
  <r>
    <x v="33"/>
    <x v="570"/>
    <x v="18"/>
    <n v="5300"/>
    <n v="101.00817882722924"/>
    <x v="170"/>
    <m/>
    <s v="Moderate: fair price and regular to good rotation"/>
  </r>
  <r>
    <x v="33"/>
    <x v="570"/>
    <x v="19"/>
    <n v="4828.5714285714284"/>
    <n v="90.976499274119746"/>
    <x v="32"/>
    <m/>
    <s v="Low: not new model and bad rotation"/>
  </r>
  <r>
    <x v="33"/>
    <x v="570"/>
    <x v="20"/>
    <n v="6500"/>
    <n v="118.18181818181819"/>
    <x v="31"/>
    <m/>
    <s v="Low: not new model and bad rotation"/>
  </r>
  <r>
    <x v="33"/>
    <x v="571"/>
    <x v="18"/>
    <n v="10200"/>
    <n v="104.96108434372849"/>
    <x v="11"/>
    <m/>
    <s v="Low: not new model and bad rotation"/>
  </r>
  <r>
    <x v="33"/>
    <x v="572"/>
    <x v="4"/>
    <n v="2520"/>
    <n v="85.273431298223201"/>
    <x v="1"/>
    <m/>
    <s v="Low: not new model and bad rotation"/>
  </r>
  <r>
    <x v="33"/>
    <x v="572"/>
    <x v="5"/>
    <n v="2450"/>
    <n v="181.4814814814815"/>
    <x v="31"/>
    <m/>
    <s v="Low: not new model and bad rotation"/>
  </r>
  <r>
    <x v="34"/>
    <x v="573"/>
    <x v="13"/>
    <n v="708.33333333333337"/>
    <n v="76.039464411557432"/>
    <x v="4"/>
    <m/>
    <s v="Low: not new model and bad rotation"/>
  </r>
  <r>
    <x v="34"/>
    <x v="574"/>
    <x v="25"/>
    <n v="275"/>
    <n v="48.452012383900929"/>
    <x v="11"/>
    <m/>
    <s v="Low: not new model and bad rotation"/>
  </r>
  <r>
    <x v="34"/>
    <x v="574"/>
    <x v="24"/>
    <n v="1608.3333333333333"/>
    <n v="76.207184628237258"/>
    <x v="4"/>
    <m/>
    <s v="Low: not new model and bad rotation"/>
  </r>
  <r>
    <x v="34"/>
    <x v="574"/>
    <x v="13"/>
    <n v="706.25"/>
    <n v="81.80005741809947"/>
    <x v="9"/>
    <m/>
    <s v="Low: not new model and bad rotation"/>
  </r>
  <r>
    <x v="34"/>
    <x v="575"/>
    <x v="30"/>
    <n v="300"/>
    <n v="54.54545454545454"/>
    <x v="31"/>
    <m/>
    <s v="Low: not new model and bad rotation"/>
  </r>
  <r>
    <x v="34"/>
    <x v="575"/>
    <x v="29"/>
    <n v="300"/>
    <n v="42.051282051282051"/>
    <x v="11"/>
    <m/>
    <s v="Low: not new model and bad rotation"/>
  </r>
  <r>
    <x v="34"/>
    <x v="576"/>
    <x v="13"/>
    <n v="2350"/>
    <n v="218.60465116279067"/>
    <x v="31"/>
    <m/>
    <s v="Low: not new model and bad rotation"/>
  </r>
  <r>
    <x v="34"/>
    <x v="577"/>
    <x v="24"/>
    <n v="1400"/>
    <n v="80"/>
    <x v="31"/>
    <m/>
    <s v="Low: not new model and bad rotation"/>
  </r>
  <r>
    <x v="34"/>
    <x v="578"/>
    <x v="24"/>
    <n v="2340"/>
    <n v="105.14118629908106"/>
    <x v="1"/>
    <m/>
    <s v="Low: not new model and bad rotation"/>
  </r>
  <r>
    <x v="34"/>
    <x v="578"/>
    <x v="23"/>
    <n v="3550"/>
    <n v="81.700339710352225"/>
    <x v="11"/>
    <m/>
    <s v="Low: not new model and bad rotation"/>
  </r>
  <r>
    <x v="34"/>
    <x v="579"/>
    <x v="7"/>
    <n v="28150"/>
    <n v="99.294708264023754"/>
    <x v="1"/>
    <m/>
    <s v="Critic: well priced/underrated and new, but bad rotation"/>
  </r>
  <r>
    <x v="34"/>
    <x v="580"/>
    <x v="9"/>
    <n v="725"/>
    <n v="77.868730398682345"/>
    <x v="9"/>
    <m/>
    <s v="Low: not new model and bad rotation"/>
  </r>
  <r>
    <x v="34"/>
    <x v="580"/>
    <x v="10"/>
    <n v="916.66666666666663"/>
    <n v="144.76402905757888"/>
    <x v="8"/>
    <m/>
    <s v="Low: not new model and bad rotation"/>
  </r>
  <r>
    <x v="34"/>
    <x v="580"/>
    <x v="11"/>
    <n v="968.75"/>
    <n v="154.71127674909187"/>
    <x v="10"/>
    <m/>
    <s v="Low: not new model and bad rotation"/>
  </r>
  <r>
    <x v="34"/>
    <x v="580"/>
    <x v="0"/>
    <n v="1271.4285714285713"/>
    <n v="172.35437854071395"/>
    <x v="32"/>
    <m/>
    <s v="Low: not new model and bad rotation"/>
  </r>
  <r>
    <x v="34"/>
    <x v="580"/>
    <x v="1"/>
    <n v="1855"/>
    <n v="346.40408999710996"/>
    <x v="33"/>
    <m/>
    <s v="Low: not new model and bad rotation"/>
  </r>
  <r>
    <x v="34"/>
    <x v="580"/>
    <x v="3"/>
    <n v="2558.3333333333335"/>
    <n v="98.715919387843584"/>
    <x v="20"/>
    <m/>
    <s v="Moderate: fair price and regular to good rotation"/>
  </r>
  <r>
    <x v="34"/>
    <x v="580"/>
    <x v="4"/>
    <n v="2765.2083333333335"/>
    <n v="100.78001714631758"/>
    <x v="80"/>
    <m/>
    <s v="Moderate: fair price and regular to good rotation"/>
  </r>
  <r>
    <x v="34"/>
    <x v="580"/>
    <x v="5"/>
    <n v="3436.2204724409448"/>
    <n v="104.90051258458433"/>
    <x v="48"/>
    <m/>
    <s v="Moderate: fair price and regular to good rotation"/>
  </r>
  <r>
    <x v="34"/>
    <x v="580"/>
    <x v="14"/>
    <n v="3923.8636363636365"/>
    <n v="102.50523890023993"/>
    <x v="49"/>
    <m/>
    <s v="Moderate: fair price and regular to good rotation"/>
  </r>
  <r>
    <x v="34"/>
    <x v="580"/>
    <x v="15"/>
    <n v="5062.8865979381444"/>
    <n v="99.026742834680491"/>
    <x v="452"/>
    <m/>
    <s v="Moderate: fair price and regular to good rotation"/>
  </r>
  <r>
    <x v="34"/>
    <x v="580"/>
    <x v="16"/>
    <n v="5810.135135135135"/>
    <n v="100.94775865943835"/>
    <x v="112"/>
    <m/>
    <s v="Moderate: fair price and regular to good rotation"/>
  </r>
  <r>
    <x v="34"/>
    <x v="580"/>
    <x v="17"/>
    <n v="7163.1147540983602"/>
    <n v="100.34293169715536"/>
    <x v="81"/>
    <m/>
    <s v="Moderate: fair price and regular to good rotation"/>
  </r>
  <r>
    <x v="34"/>
    <x v="580"/>
    <x v="18"/>
    <n v="12305.921052631578"/>
    <n v="98.31716893731911"/>
    <x v="509"/>
    <m/>
    <s v="Moderate: fair price and regular to good rotation"/>
  </r>
  <r>
    <x v="34"/>
    <x v="580"/>
    <x v="19"/>
    <n v="14390.192307692309"/>
    <n v="98.856077592866498"/>
    <x v="510"/>
    <m/>
    <s v="Moderate: fair price and regular to good rotation"/>
  </r>
  <r>
    <x v="34"/>
    <x v="580"/>
    <x v="20"/>
    <n v="15291.063829787234"/>
    <n v="99.468162807597167"/>
    <x v="317"/>
    <m/>
    <s v="Moderate: fair price and regular to good rotation"/>
  </r>
  <r>
    <x v="34"/>
    <x v="580"/>
    <x v="21"/>
    <n v="17861.434511434512"/>
    <n v="98.511193813052643"/>
    <x v="511"/>
    <m/>
    <s v="Moderate: fair price and regular to good rotation"/>
  </r>
  <r>
    <x v="34"/>
    <x v="580"/>
    <x v="22"/>
    <n v="21073.470392548235"/>
    <n v="98.687818285714712"/>
    <x v="512"/>
    <m/>
    <s v="Moderate: fair price and regular to good rotation"/>
  </r>
  <r>
    <x v="34"/>
    <x v="580"/>
    <x v="6"/>
    <n v="23449.010752688173"/>
    <n v="98.174213251250123"/>
    <x v="513"/>
    <m/>
    <s v="Moderate: fair price and regular to good rotation"/>
  </r>
  <r>
    <x v="34"/>
    <x v="580"/>
    <x v="7"/>
    <n v="27259.272727272728"/>
    <n v="98.176480251965771"/>
    <x v="255"/>
    <m/>
    <s v="Moderate: fair price and regular to good rotation"/>
  </r>
  <r>
    <x v="34"/>
    <x v="580"/>
    <x v="8"/>
    <n v="33741.666666666664"/>
    <n v="95.421294237596669"/>
    <x v="20"/>
    <m/>
    <s v="Moderate: fair price and regular to good rotation"/>
  </r>
  <r>
    <x v="34"/>
    <x v="581"/>
    <x v="17"/>
    <n v="6600"/>
    <n v="113.30472103004293"/>
    <x v="31"/>
    <m/>
    <s v="Low: not new model and bad rotation"/>
  </r>
  <r>
    <x v="34"/>
    <x v="582"/>
    <x v="17"/>
    <n v="6766.666666666667"/>
    <n v="99.789084857344989"/>
    <x v="3"/>
    <m/>
    <s v="Moderate: fair price and regular to good rotation"/>
  </r>
  <r>
    <x v="34"/>
    <x v="583"/>
    <x v="14"/>
    <n v="3500"/>
    <n v="73.68421052631578"/>
    <x v="31"/>
    <m/>
    <s v="Low: not new model and bad rotation"/>
  </r>
  <r>
    <x v="34"/>
    <x v="584"/>
    <x v="14"/>
    <n v="4040"/>
    <n v="106.38287089577143"/>
    <x v="1"/>
    <m/>
    <s v="Low: not new model and bad rotation"/>
  </r>
  <r>
    <x v="34"/>
    <x v="585"/>
    <x v="12"/>
    <n v="5275"/>
    <n v="131.51425560760836"/>
    <x v="9"/>
    <m/>
    <s v="Low: not new model and bad rotation"/>
  </r>
  <r>
    <x v="34"/>
    <x v="585"/>
    <x v="3"/>
    <n v="5813.333333333333"/>
    <n v="114.15121226958527"/>
    <x v="64"/>
    <m/>
    <s v="Low: not new model and bad rotation"/>
  </r>
  <r>
    <x v="34"/>
    <x v="585"/>
    <x v="4"/>
    <n v="7172.2222222222226"/>
    <n v="114.71985800283397"/>
    <x v="5"/>
    <m/>
    <s v="Low: not new model and bad rotation"/>
  </r>
  <r>
    <x v="34"/>
    <x v="585"/>
    <x v="5"/>
    <n v="7086.363636363636"/>
    <n v="115.13688422159011"/>
    <x v="30"/>
    <m/>
    <s v="Low: not new model and bad rotation"/>
  </r>
  <r>
    <x v="34"/>
    <x v="585"/>
    <x v="14"/>
    <n v="11278.571428571429"/>
    <n v="107.79060365037081"/>
    <x v="32"/>
    <m/>
    <s v="Low: not new model and bad rotation"/>
  </r>
  <r>
    <x v="34"/>
    <x v="585"/>
    <x v="15"/>
    <n v="11775"/>
    <n v="109.67631953686842"/>
    <x v="9"/>
    <m/>
    <s v="Low: not new model and bad rotation"/>
  </r>
  <r>
    <x v="34"/>
    <x v="585"/>
    <x v="16"/>
    <n v="14450"/>
    <n v="96.726179557161942"/>
    <x v="32"/>
    <m/>
    <s v="Low: not new model and bad rotation"/>
  </r>
  <r>
    <x v="34"/>
    <x v="585"/>
    <x v="17"/>
    <n v="25523.076923076922"/>
    <n v="101.38622874492989"/>
    <x v="2"/>
    <m/>
    <s v="Low: not new model and bad rotation"/>
  </r>
  <r>
    <x v="34"/>
    <x v="585"/>
    <x v="18"/>
    <n v="29736.842105263157"/>
    <n v="96.866772882915754"/>
    <x v="319"/>
    <m/>
    <s v="Moderate: fair price and regular to good rotation"/>
  </r>
  <r>
    <x v="34"/>
    <x v="585"/>
    <x v="19"/>
    <n v="34700"/>
    <n v="104.66587745803272"/>
    <x v="64"/>
    <m/>
    <s v="Low: not new model and bad rotation"/>
  </r>
  <r>
    <x v="34"/>
    <x v="585"/>
    <x v="20"/>
    <n v="35769.230769230766"/>
    <n v="97.572660743611976"/>
    <x v="2"/>
    <m/>
    <s v="Low: not new model and bad rotation"/>
  </r>
  <r>
    <x v="34"/>
    <x v="585"/>
    <x v="21"/>
    <n v="46616.666666666664"/>
    <n v="96.6285040801706"/>
    <x v="98"/>
    <m/>
    <s v="Low: not new model and bad rotation"/>
  </r>
  <r>
    <x v="34"/>
    <x v="585"/>
    <x v="22"/>
    <n v="56480.769230769234"/>
    <n v="97.912668392246061"/>
    <x v="2"/>
    <m/>
    <s v="Critic: well priced/underrated and new, but bad rotation"/>
  </r>
  <r>
    <x v="34"/>
    <x v="585"/>
    <x v="6"/>
    <n v="74850"/>
    <n v="101.53361671795408"/>
    <x v="1"/>
    <m/>
    <s v="Critic: well priced/underrated and new, but bad rotation"/>
  </r>
  <r>
    <x v="34"/>
    <x v="586"/>
    <x v="7"/>
    <n v="30720.149253731342"/>
    <n v="97.613375700918596"/>
    <x v="137"/>
    <m/>
    <s v="Moderate: fair price and regular to good rotation"/>
  </r>
  <r>
    <x v="34"/>
    <x v="587"/>
    <x v="1"/>
    <n v="1500"/>
    <n v="177.89473684210526"/>
    <x v="11"/>
    <m/>
    <s v="Low: not new model and bad rotation"/>
  </r>
  <r>
    <x v="34"/>
    <x v="587"/>
    <x v="2"/>
    <n v="2791.304347826087"/>
    <n v="117.71115134807623"/>
    <x v="100"/>
    <m/>
    <s v="Low: not new model and bad rotation"/>
  </r>
  <r>
    <x v="34"/>
    <x v="587"/>
    <x v="12"/>
    <n v="3344.1176470588234"/>
    <n v="125.94368438249506"/>
    <x v="35"/>
    <m/>
    <s v="Low: not new model and bad rotation"/>
  </r>
  <r>
    <x v="34"/>
    <x v="587"/>
    <x v="3"/>
    <n v="3187.5"/>
    <n v="170.34943395520762"/>
    <x v="89"/>
    <m/>
    <s v="Low: not new model and bad rotation"/>
  </r>
  <r>
    <x v="34"/>
    <x v="587"/>
    <x v="4"/>
    <n v="3950"/>
    <n v="99.720542145361932"/>
    <x v="88"/>
    <m/>
    <s v="Moderate: fair price and regular to good rotation"/>
  </r>
  <r>
    <x v="34"/>
    <x v="587"/>
    <x v="5"/>
    <n v="4576.7441860465115"/>
    <n v="102.63760210120341"/>
    <x v="12"/>
    <m/>
    <s v="Moderate: fair price and regular to good rotation"/>
  </r>
  <r>
    <x v="34"/>
    <x v="587"/>
    <x v="14"/>
    <n v="6004.9180327868853"/>
    <n v="95.309473932853507"/>
    <x v="81"/>
    <m/>
    <s v="Moderate: fair price and regular to good rotation"/>
  </r>
  <r>
    <x v="34"/>
    <x v="587"/>
    <x v="15"/>
    <n v="7667.5324675324673"/>
    <n v="97.152489076681761"/>
    <x v="171"/>
    <m/>
    <s v="Moderate: fair price and regular to good rotation"/>
  </r>
  <r>
    <x v="34"/>
    <x v="587"/>
    <x v="16"/>
    <n v="8017.7966101694919"/>
    <n v="96.013074722610085"/>
    <x v="92"/>
    <m/>
    <s v="Moderate: fair price and regular to good rotation"/>
  </r>
  <r>
    <x v="34"/>
    <x v="587"/>
    <x v="17"/>
    <n v="10822.826086956522"/>
    <n v="98.670578306059923"/>
    <x v="82"/>
    <m/>
    <s v="Moderate: fair price and regular to good rotation"/>
  </r>
  <r>
    <x v="34"/>
    <x v="587"/>
    <x v="18"/>
    <n v="12900.961538461539"/>
    <n v="100.49303454477545"/>
    <x v="13"/>
    <m/>
    <s v="Moderate: fair price and regular to good rotation"/>
  </r>
  <r>
    <x v="34"/>
    <x v="587"/>
    <x v="19"/>
    <n v="16229.62962962963"/>
    <n v="98.674294493786164"/>
    <x v="62"/>
    <m/>
    <s v="Moderate: fair price and regular to good rotation"/>
  </r>
  <r>
    <x v="34"/>
    <x v="588"/>
    <x v="16"/>
    <n v="12796.120689655172"/>
    <n v="99.813292727972566"/>
    <x v="257"/>
    <m/>
    <s v="Moderate: fair price and regular to good rotation"/>
  </r>
  <r>
    <x v="34"/>
    <x v="588"/>
    <x v="17"/>
    <n v="16572.222222222223"/>
    <n v="100.78765062732253"/>
    <x v="58"/>
    <m/>
    <s v="Moderate: fair price and regular to good rotation"/>
  </r>
  <r>
    <x v="34"/>
    <x v="588"/>
    <x v="18"/>
    <n v="17423.255813953489"/>
    <n v="97.618034900963764"/>
    <x v="12"/>
    <m/>
    <s v="Moderate: fair price and regular to good rotation"/>
  </r>
  <r>
    <x v="34"/>
    <x v="588"/>
    <x v="19"/>
    <n v="22262.5"/>
    <n v="101.09182143647672"/>
    <x v="85"/>
    <m/>
    <s v="Low: not new model and bad rotation"/>
  </r>
  <r>
    <x v="34"/>
    <x v="588"/>
    <x v="20"/>
    <n v="25714.285714285714"/>
    <n v="93.877914415339674"/>
    <x v="32"/>
    <m/>
    <s v="Low: not new model and bad rotation"/>
  </r>
  <r>
    <x v="34"/>
    <x v="588"/>
    <x v="21"/>
    <n v="30056.666666666668"/>
    <n v="95.894006350186075"/>
    <x v="64"/>
    <m/>
    <s v="Low: not new model and bad rotation"/>
  </r>
  <r>
    <x v="34"/>
    <x v="588"/>
    <x v="22"/>
    <n v="43802.582781456957"/>
    <n v="97.596414724791273"/>
    <x v="328"/>
    <m/>
    <s v="Moderate: fair price and regular to good rotation"/>
  </r>
  <r>
    <x v="34"/>
    <x v="588"/>
    <x v="6"/>
    <n v="48039.285714285717"/>
    <n v="99.2144047811137"/>
    <x v="37"/>
    <m/>
    <s v="Moderate: fair price and regular to good rotation"/>
  </r>
  <r>
    <x v="34"/>
    <x v="588"/>
    <x v="7"/>
    <n v="57942.42424242424"/>
    <n v="97.308697095835399"/>
    <x v="61"/>
    <m/>
    <s v="Moderate: fair price and regular to good rotation"/>
  </r>
  <r>
    <x v="34"/>
    <x v="589"/>
    <x v="9"/>
    <n v="1154.1666666666667"/>
    <n v="252.79982363315696"/>
    <x v="8"/>
    <m/>
    <s v="Low: not new model and bad rotation"/>
  </r>
  <r>
    <x v="34"/>
    <x v="589"/>
    <x v="10"/>
    <n v="2604.6875"/>
    <n v="92.486930009671383"/>
    <x v="89"/>
    <m/>
    <s v="Low: not new model and bad rotation"/>
  </r>
  <r>
    <x v="34"/>
    <x v="589"/>
    <x v="11"/>
    <n v="1455.3571428571429"/>
    <n v="126.9840891087117"/>
    <x v="34"/>
    <m/>
    <s v="Low: not new model and bad rotation"/>
  </r>
  <r>
    <x v="34"/>
    <x v="589"/>
    <x v="0"/>
    <n v="1679.1666666666667"/>
    <n v="114.10283719503421"/>
    <x v="10"/>
    <m/>
    <s v="Low: not new model and bad rotation"/>
  </r>
  <r>
    <x v="34"/>
    <x v="589"/>
    <x v="1"/>
    <n v="1304.7619047619048"/>
    <n v="96.703961044085617"/>
    <x v="60"/>
    <m/>
    <s v="Low: not new model and bad rotation"/>
  </r>
  <r>
    <x v="34"/>
    <x v="589"/>
    <x v="2"/>
    <n v="1926.5625"/>
    <n v="108.52946149374219"/>
    <x v="89"/>
    <m/>
    <s v="Low: not new model and bad rotation"/>
  </r>
  <r>
    <x v="34"/>
    <x v="589"/>
    <x v="12"/>
    <n v="2396.7391304347825"/>
    <n v="99.610903219346355"/>
    <x v="82"/>
    <m/>
    <s v="Moderate: fair price and regular to good rotation"/>
  </r>
  <r>
    <x v="34"/>
    <x v="589"/>
    <x v="3"/>
    <n v="2446.2765957446809"/>
    <n v="116.20830890797217"/>
    <x v="23"/>
    <m/>
    <s v="Low: overrated regular model (not new) with regular rotation"/>
  </r>
  <r>
    <x v="34"/>
    <x v="589"/>
    <x v="4"/>
    <n v="2505.5555555555557"/>
    <n v="101.02728381827417"/>
    <x v="55"/>
    <m/>
    <s v="Moderate: fair price and regular to good rotation"/>
  </r>
  <r>
    <x v="34"/>
    <x v="589"/>
    <x v="5"/>
    <n v="4426.1111111111113"/>
    <n v="98.903549182435029"/>
    <x v="183"/>
    <m/>
    <s v="Moderate: fair price and regular to good rotation"/>
  </r>
  <r>
    <x v="34"/>
    <x v="589"/>
    <x v="14"/>
    <n v="5045.7547169811323"/>
    <n v="99.269346038555369"/>
    <x v="14"/>
    <m/>
    <s v="Moderate: fair price and regular to good rotation"/>
  </r>
  <r>
    <x v="34"/>
    <x v="589"/>
    <x v="15"/>
    <n v="7324.431818181818"/>
    <n v="102.10835565841539"/>
    <x v="141"/>
    <m/>
    <s v="Moderate: fair price and regular to good rotation"/>
  </r>
  <r>
    <x v="34"/>
    <x v="589"/>
    <x v="16"/>
    <n v="7406.8627450980393"/>
    <n v="100.14718327628512"/>
    <x v="320"/>
    <m/>
    <s v="Moderate: fair price and regular to good rotation"/>
  </r>
  <r>
    <x v="34"/>
    <x v="589"/>
    <x v="17"/>
    <n v="10494.977168949772"/>
    <n v="100.93657025011358"/>
    <x v="71"/>
    <m/>
    <s v="Moderate: fair price and regular to good rotation"/>
  </r>
  <r>
    <x v="34"/>
    <x v="589"/>
    <x v="18"/>
    <n v="12668.005181347151"/>
    <n v="100.3019577961436"/>
    <x v="301"/>
    <m/>
    <s v="Moderate: fair price and regular to good rotation"/>
  </r>
  <r>
    <x v="34"/>
    <x v="589"/>
    <x v="19"/>
    <n v="15401.442307692309"/>
    <n v="99.336568977897457"/>
    <x v="135"/>
    <m/>
    <s v="Moderate: fair price and regular to good rotation"/>
  </r>
  <r>
    <x v="34"/>
    <x v="589"/>
    <x v="20"/>
    <n v="21705.164319248826"/>
    <n v="99.712346195996446"/>
    <x v="120"/>
    <m/>
    <s v="Moderate: fair price and regular to good rotation"/>
  </r>
  <r>
    <x v="34"/>
    <x v="589"/>
    <x v="21"/>
    <n v="25375"/>
    <n v="97.771259875892426"/>
    <x v="232"/>
    <m/>
    <s v="Moderate: fair price and regular to good rotation"/>
  </r>
  <r>
    <x v="34"/>
    <x v="589"/>
    <x v="22"/>
    <n v="28147.934379457918"/>
    <n v="98.052967340162652"/>
    <x v="514"/>
    <m/>
    <s v="Moderate: fair price and regular to good rotation"/>
  </r>
  <r>
    <x v="34"/>
    <x v="589"/>
    <x v="6"/>
    <n v="30221.334511189634"/>
    <n v="97.933855022658605"/>
    <x v="515"/>
    <m/>
    <s v="Moderate: fair price and regular to good rotation"/>
  </r>
  <r>
    <x v="34"/>
    <x v="589"/>
    <x v="7"/>
    <n v="43631.134751773046"/>
    <n v="97.978270078607011"/>
    <x v="516"/>
    <m/>
    <s v="Moderate: fair price and regular to good rotation"/>
  </r>
  <r>
    <x v="34"/>
    <x v="590"/>
    <x v="2"/>
    <n v="2700"/>
    <n v="88.52459016393442"/>
    <x v="31"/>
    <m/>
    <s v="Low: not new model and bad rotation"/>
  </r>
  <r>
    <x v="34"/>
    <x v="591"/>
    <x v="4"/>
    <n v="27400"/>
    <n v="106.19561311843938"/>
    <x v="32"/>
    <m/>
    <s v="Low: not new model and bad rotation"/>
  </r>
  <r>
    <x v="34"/>
    <x v="591"/>
    <x v="18"/>
    <n v="50383.333333333336"/>
    <n v="99.493884102296775"/>
    <x v="8"/>
    <m/>
    <s v="Low: not new model and bad rotation"/>
  </r>
  <r>
    <x v="34"/>
    <x v="591"/>
    <x v="19"/>
    <n v="58500"/>
    <n v="99.237769194756552"/>
    <x v="11"/>
    <m/>
    <s v="Low: not new model and bad rotation"/>
  </r>
  <r>
    <x v="34"/>
    <x v="591"/>
    <x v="20"/>
    <n v="64443.75"/>
    <n v="95.667131603477429"/>
    <x v="99"/>
    <m/>
    <s v="Low: not new model and bad rotation"/>
  </r>
  <r>
    <x v="34"/>
    <x v="591"/>
    <x v="21"/>
    <n v="81250"/>
    <n v="100.96153846153845"/>
    <x v="11"/>
    <m/>
    <s v="Low: not new model and bad rotation"/>
  </r>
  <r>
    <x v="34"/>
    <x v="591"/>
    <x v="22"/>
    <n v="75250"/>
    <n v="103.11741979655713"/>
    <x v="9"/>
    <m/>
    <s v="Critic: well priced/underrated and new, but bad rotation"/>
  </r>
  <r>
    <x v="34"/>
    <x v="591"/>
    <x v="6"/>
    <n v="95941.176470588238"/>
    <n v="93.739348859105121"/>
    <x v="35"/>
    <m/>
    <s v="Critic: well priced/underrated and new, but bad rotation"/>
  </r>
  <r>
    <x v="34"/>
    <x v="591"/>
    <x v="7"/>
    <n v="109138.23529411765"/>
    <n v="98.066142783152202"/>
    <x v="35"/>
    <m/>
    <s v="Critic: well priced/underrated and new, but bad rotation"/>
  </r>
  <r>
    <x v="34"/>
    <x v="591"/>
    <x v="8"/>
    <n v="139750"/>
    <n v="97.72727272727272"/>
    <x v="11"/>
    <m/>
    <s v="Critic: well priced/underrated and new, but bad rotation"/>
  </r>
  <r>
    <x v="34"/>
    <x v="592"/>
    <x v="5"/>
    <n v="24000"/>
    <n v="101.69491525423729"/>
    <x v="31"/>
    <m/>
    <s v="Low: not new model and bad rotation"/>
  </r>
  <r>
    <x v="34"/>
    <x v="593"/>
    <x v="15"/>
    <n v="35875"/>
    <n v="94.320755501070082"/>
    <x v="11"/>
    <m/>
    <s v="Low: not new model and bad rotation"/>
  </r>
  <r>
    <x v="34"/>
    <x v="594"/>
    <x v="17"/>
    <n v="14108.582089552239"/>
    <n v="100.74822898337713"/>
    <x v="137"/>
    <m/>
    <s v="Moderate: fair price and regular to good rotation"/>
  </r>
  <r>
    <x v="34"/>
    <x v="594"/>
    <x v="18"/>
    <n v="17262.626262626261"/>
    <n v="100.34014854988796"/>
    <x v="46"/>
    <m/>
    <s v="Moderate: fair price and regular to good rotation"/>
  </r>
  <r>
    <x v="34"/>
    <x v="594"/>
    <x v="19"/>
    <n v="22056.451612903227"/>
    <n v="100.36860548271777"/>
    <x v="139"/>
    <m/>
    <s v="Moderate: fair price and regular to good rotation"/>
  </r>
  <r>
    <x v="34"/>
    <x v="594"/>
    <x v="20"/>
    <n v="25536.142857142859"/>
    <n v="99.902714151602922"/>
    <x v="73"/>
    <m/>
    <s v="Moderate: fair price and regular to good rotation"/>
  </r>
  <r>
    <x v="34"/>
    <x v="594"/>
    <x v="21"/>
    <n v="31246.111111111109"/>
    <n v="99.343269410701652"/>
    <x v="136"/>
    <m/>
    <s v="Moderate: fair price and regular to good rotation"/>
  </r>
  <r>
    <x v="34"/>
    <x v="594"/>
    <x v="22"/>
    <n v="34527.36945812808"/>
    <n v="98.014697160382923"/>
    <x v="444"/>
    <m/>
    <s v="Moderate: fair price and regular to good rotation"/>
  </r>
  <r>
    <x v="34"/>
    <x v="594"/>
    <x v="6"/>
    <n v="44532.429487179485"/>
    <n v="99.878413781783877"/>
    <x v="294"/>
    <m/>
    <s v="Moderate: fair price and regular to good rotation"/>
  </r>
  <r>
    <x v="34"/>
    <x v="594"/>
    <x v="7"/>
    <n v="64084.615384615383"/>
    <n v="96.886810762532505"/>
    <x v="29"/>
    <m/>
    <s v="Moderate: fair price and regular to good rotation"/>
  </r>
  <r>
    <x v="34"/>
    <x v="594"/>
    <x v="8"/>
    <n v="64840.740740740737"/>
    <n v="95.491477312831222"/>
    <x v="62"/>
    <m/>
    <s v="Moderate: fair price and regular to good rotation"/>
  </r>
  <r>
    <x v="34"/>
    <x v="595"/>
    <x v="8"/>
    <n v="32000"/>
    <n v="92.361516034985414"/>
    <x v="11"/>
    <m/>
    <s v="Critic: well priced/underrated and new, but bad rotation"/>
  </r>
  <r>
    <x v="34"/>
    <x v="596"/>
    <x v="20"/>
    <n v="18645.454545454544"/>
    <n v="100.44239961046408"/>
    <x v="86"/>
    <m/>
    <s v="Moderate: fair price and regular to good rotation"/>
  </r>
  <r>
    <x v="34"/>
    <x v="596"/>
    <x v="21"/>
    <n v="20959.090909090908"/>
    <n v="98.354693579272862"/>
    <x v="49"/>
    <m/>
    <s v="Moderate: fair price and regular to good rotation"/>
  </r>
  <r>
    <x v="34"/>
    <x v="596"/>
    <x v="22"/>
    <n v="24537.319796954314"/>
    <n v="98.320411846497592"/>
    <x v="517"/>
    <m/>
    <s v="Moderate: fair price and regular to good rotation"/>
  </r>
  <r>
    <x v="34"/>
    <x v="596"/>
    <x v="6"/>
    <n v="27049.177474402732"/>
    <n v="98.50481560931415"/>
    <x v="518"/>
    <m/>
    <s v="Moderate: fair price and regular to good rotation"/>
  </r>
  <r>
    <x v="34"/>
    <x v="596"/>
    <x v="7"/>
    <n v="33718.367346938772"/>
    <n v="98.544540971509605"/>
    <x v="252"/>
    <m/>
    <s v="Moderate: fair price and regular to good rotation"/>
  </r>
  <r>
    <x v="34"/>
    <x v="596"/>
    <x v="8"/>
    <n v="35871.052631578947"/>
    <n v="95.711764209975186"/>
    <x v="0"/>
    <m/>
    <s v="Critic: well priced/underrated and new, but bad rotation"/>
  </r>
  <r>
    <x v="34"/>
    <x v="597"/>
    <x v="1"/>
    <n v="1252.5"/>
    <n v="103.81901374904814"/>
    <x v="36"/>
    <m/>
    <s v="Low: not new model and bad rotation"/>
  </r>
  <r>
    <x v="34"/>
    <x v="597"/>
    <x v="2"/>
    <n v="1601.851851851852"/>
    <n v="98.808124473502076"/>
    <x v="62"/>
    <m/>
    <s v="Moderate: fair price and regular to good rotation"/>
  </r>
  <r>
    <x v="34"/>
    <x v="597"/>
    <x v="12"/>
    <n v="1893.918918918919"/>
    <n v="97.552790522986442"/>
    <x v="97"/>
    <m/>
    <s v="Moderate: fair price and regular to good rotation"/>
  </r>
  <r>
    <x v="34"/>
    <x v="597"/>
    <x v="3"/>
    <n v="2109.3137254901962"/>
    <n v="98.727240151165518"/>
    <x v="40"/>
    <m/>
    <s v="Moderate: fair price and regular to good rotation"/>
  </r>
  <r>
    <x v="34"/>
    <x v="597"/>
    <x v="4"/>
    <n v="2615.909090909091"/>
    <n v="101.01279835593112"/>
    <x v="78"/>
    <m/>
    <s v="Moderate: fair price and regular to good rotation"/>
  </r>
  <r>
    <x v="34"/>
    <x v="597"/>
    <x v="5"/>
    <n v="3750.8333333333335"/>
    <n v="97.361291731420749"/>
    <x v="53"/>
    <m/>
    <s v="Moderate: fair price and regular to good rotation"/>
  </r>
  <r>
    <x v="34"/>
    <x v="597"/>
    <x v="15"/>
    <n v="5693.75"/>
    <n v="104.44695358782312"/>
    <x v="66"/>
    <m/>
    <s v="Moderate: fair price and regular to good rotation"/>
  </r>
  <r>
    <x v="34"/>
    <x v="597"/>
    <x v="16"/>
    <n v="9410.2631578947367"/>
    <n v="100.60183630954077"/>
    <x v="286"/>
    <m/>
    <s v="Moderate: fair price and regular to good rotation"/>
  </r>
  <r>
    <x v="34"/>
    <x v="597"/>
    <x v="17"/>
    <n v="12146.186440677966"/>
    <n v="99.953566103270248"/>
    <x v="159"/>
    <m/>
    <s v="Moderate: fair price and regular to good rotation"/>
  </r>
  <r>
    <x v="34"/>
    <x v="597"/>
    <x v="18"/>
    <n v="14499.305555555555"/>
    <n v="100.80419428863938"/>
    <x v="104"/>
    <m/>
    <s v="Moderate: fair price and regular to good rotation"/>
  </r>
  <r>
    <x v="34"/>
    <x v="597"/>
    <x v="19"/>
    <n v="17584.057971014492"/>
    <n v="99.382092844479033"/>
    <x v="162"/>
    <m/>
    <s v="Moderate: fair price and regular to good rotation"/>
  </r>
  <r>
    <x v="34"/>
    <x v="597"/>
    <x v="20"/>
    <n v="19710.919540229886"/>
    <n v="96.743657696417614"/>
    <x v="172"/>
    <m/>
    <s v="Moderate: fair price and regular to good rotation"/>
  </r>
  <r>
    <x v="34"/>
    <x v="597"/>
    <x v="21"/>
    <n v="24688.424821002387"/>
    <n v="97.195993081960225"/>
    <x v="519"/>
    <m/>
    <s v="Moderate: fair price and regular to good rotation"/>
  </r>
  <r>
    <x v="34"/>
    <x v="597"/>
    <x v="22"/>
    <n v="33144.584837545124"/>
    <n v="98.14033803864308"/>
    <x v="474"/>
    <m/>
    <s v="Moderate: fair price and regular to good rotation"/>
  </r>
  <r>
    <x v="34"/>
    <x v="597"/>
    <x v="6"/>
    <n v="37431.599999999999"/>
    <n v="99.197333137049085"/>
    <x v="123"/>
    <m/>
    <s v="Moderate: fair price and regular to good rotation"/>
  </r>
  <r>
    <x v="34"/>
    <x v="597"/>
    <x v="7"/>
    <n v="41508.771929824565"/>
    <n v="98.648153713288707"/>
    <x v="335"/>
    <m/>
    <s v="Moderate: fair price and regular to good rotation"/>
  </r>
  <r>
    <x v="34"/>
    <x v="597"/>
    <x v="8"/>
    <n v="44203.125"/>
    <n v="94.35101570788342"/>
    <x v="89"/>
    <m/>
    <s v="Critic: well priced/underrated and new, but bad rotation"/>
  </r>
  <r>
    <x v="34"/>
    <x v="598"/>
    <x v="12"/>
    <n v="3100"/>
    <n v="94.656488549618317"/>
    <x v="31"/>
    <m/>
    <s v="Low: not new model and bad rotation"/>
  </r>
  <r>
    <x v="34"/>
    <x v="599"/>
    <x v="16"/>
    <n v="7069.8347107438012"/>
    <n v="97.636373091784904"/>
    <x v="479"/>
    <m/>
    <s v="Moderate: fair price and regular to good rotation"/>
  </r>
  <r>
    <x v="34"/>
    <x v="599"/>
    <x v="17"/>
    <n v="8901.4285714285706"/>
    <n v="105.53991071602667"/>
    <x v="50"/>
    <m/>
    <s v="Moderate: fair price and regular to good rotation"/>
  </r>
  <r>
    <x v="34"/>
    <x v="599"/>
    <x v="18"/>
    <n v="10405.714285714286"/>
    <n v="99.176268652824035"/>
    <x v="50"/>
    <m/>
    <s v="Moderate: fair price and regular to good rotation"/>
  </r>
  <r>
    <x v="34"/>
    <x v="599"/>
    <x v="19"/>
    <n v="12905.555555555555"/>
    <n v="94.173492750896841"/>
    <x v="5"/>
    <m/>
    <s v="Low: not new model and bad rotation"/>
  </r>
  <r>
    <x v="34"/>
    <x v="599"/>
    <x v="20"/>
    <n v="17325"/>
    <n v="101.2657988963128"/>
    <x v="10"/>
    <m/>
    <s v="Low: not new model and bad rotation"/>
  </r>
  <r>
    <x v="34"/>
    <x v="599"/>
    <x v="21"/>
    <n v="23510"/>
    <n v="94.515590822016009"/>
    <x v="87"/>
    <m/>
    <s v="Low: not new model and bad rotation"/>
  </r>
  <r>
    <x v="34"/>
    <x v="599"/>
    <x v="22"/>
    <n v="22835"/>
    <n v="96.920024709209471"/>
    <x v="33"/>
    <m/>
    <s v="Critic: well priced/underrated and new, but bad rotation"/>
  </r>
  <r>
    <x v="34"/>
    <x v="600"/>
    <x v="9"/>
    <n v="2060"/>
    <n v="120.55097464205623"/>
    <x v="1"/>
    <m/>
    <s v="Low: not new model and bad rotation"/>
  </r>
  <r>
    <x v="34"/>
    <x v="600"/>
    <x v="10"/>
    <n v="1363.6363636363637"/>
    <n v="103.61508528701398"/>
    <x v="30"/>
    <m/>
    <s v="Low: not new model and bad rotation"/>
  </r>
  <r>
    <x v="34"/>
    <x v="600"/>
    <x v="11"/>
    <n v="2820"/>
    <n v="214.57260915599855"/>
    <x v="1"/>
    <m/>
    <s v="Low: not new model and bad rotation"/>
  </r>
  <r>
    <x v="34"/>
    <x v="600"/>
    <x v="0"/>
    <n v="2387.5"/>
    <n v="107.10254483024882"/>
    <x v="99"/>
    <m/>
    <s v="Low: not new model and bad rotation"/>
  </r>
  <r>
    <x v="34"/>
    <x v="600"/>
    <x v="1"/>
    <n v="1300"/>
    <n v="196.50597080937635"/>
    <x v="4"/>
    <m/>
    <s v="Low: not new model and bad rotation"/>
  </r>
  <r>
    <x v="34"/>
    <x v="600"/>
    <x v="2"/>
    <n v="1607.6923076923076"/>
    <n v="111.44085964391751"/>
    <x v="2"/>
    <m/>
    <s v="Low: not new model and bad rotation"/>
  </r>
  <r>
    <x v="34"/>
    <x v="600"/>
    <x v="12"/>
    <n v="2751.1111111111113"/>
    <n v="89.364236952145873"/>
    <x v="55"/>
    <m/>
    <s v="Moderate: underrated regular model and regular rotation"/>
  </r>
  <r>
    <x v="34"/>
    <x v="600"/>
    <x v="3"/>
    <n v="3610.2272727272725"/>
    <n v="115.00341084463531"/>
    <x v="78"/>
    <m/>
    <s v="Low: overrated regular model (not new) with regular rotation"/>
  </r>
  <r>
    <x v="34"/>
    <x v="600"/>
    <x v="4"/>
    <n v="3518.8524590163934"/>
    <n v="178.41102625805709"/>
    <x v="81"/>
    <m/>
    <s v="Low: overrated regular model (not new) with regular rotation"/>
  </r>
  <r>
    <x v="34"/>
    <x v="600"/>
    <x v="5"/>
    <n v="4806.9444444444443"/>
    <n v="104.33402723599538"/>
    <x v="3"/>
    <m/>
    <s v="Moderate: fair price and regular to good rotation"/>
  </r>
  <r>
    <x v="34"/>
    <x v="600"/>
    <x v="14"/>
    <n v="6297.272727272727"/>
    <n v="92.460189426282341"/>
    <x v="177"/>
    <m/>
    <s v="Moderate: fair price and regular to good rotation"/>
  </r>
  <r>
    <x v="34"/>
    <x v="600"/>
    <x v="15"/>
    <n v="8371.9512195121952"/>
    <n v="110.3684297294355"/>
    <x v="170"/>
    <m/>
    <s v="Low: overrated regular model (not new) with regular rotation"/>
  </r>
  <r>
    <x v="34"/>
    <x v="600"/>
    <x v="16"/>
    <n v="9427.4193548387102"/>
    <n v="95.170303669151721"/>
    <x v="19"/>
    <m/>
    <s v="Moderate: fair price and regular to good rotation"/>
  </r>
  <r>
    <x v="34"/>
    <x v="600"/>
    <x v="17"/>
    <n v="18971.739130434784"/>
    <n v="99.478856639032614"/>
    <x v="447"/>
    <m/>
    <s v="Moderate: fair price and regular to good rotation"/>
  </r>
  <r>
    <x v="34"/>
    <x v="600"/>
    <x v="18"/>
    <n v="23179.020979020977"/>
    <n v="99.337342087478433"/>
    <x v="107"/>
    <m/>
    <s v="Moderate: fair price and regular to good rotation"/>
  </r>
  <r>
    <x v="34"/>
    <x v="600"/>
    <x v="19"/>
    <n v="27422.142857142859"/>
    <n v="100.22012321789737"/>
    <x v="50"/>
    <m/>
    <s v="Moderate: fair price and regular to good rotation"/>
  </r>
  <r>
    <x v="34"/>
    <x v="600"/>
    <x v="20"/>
    <n v="33375.568181818184"/>
    <n v="98.077885895717642"/>
    <x v="49"/>
    <m/>
    <s v="Moderate: fair price and regular to good rotation"/>
  </r>
  <r>
    <x v="34"/>
    <x v="600"/>
    <x v="21"/>
    <n v="38556.428571428572"/>
    <n v="99.035919051861214"/>
    <x v="50"/>
    <m/>
    <s v="Moderate: fair price and regular to good rotation"/>
  </r>
  <r>
    <x v="34"/>
    <x v="600"/>
    <x v="22"/>
    <n v="42798.125"/>
    <n v="98.559018325412566"/>
    <x v="24"/>
    <m/>
    <s v="Moderate: fair price and regular to good rotation"/>
  </r>
  <r>
    <x v="34"/>
    <x v="600"/>
    <x v="6"/>
    <n v="49845.890410958906"/>
    <n v="98.454951806589136"/>
    <x v="418"/>
    <m/>
    <s v="Moderate: fair price and regular to good rotation"/>
  </r>
  <r>
    <x v="34"/>
    <x v="600"/>
    <x v="7"/>
    <n v="83712"/>
    <n v="101.79815039752651"/>
    <x v="82"/>
    <m/>
    <s v="Moderate: fair price and regular to good rotation"/>
  </r>
  <r>
    <x v="34"/>
    <x v="600"/>
    <x v="8"/>
    <n v="99233.333333333328"/>
    <n v="94.726007811604987"/>
    <x v="5"/>
    <m/>
    <s v="Critic: well priced/underrated and new, but bad rotation"/>
  </r>
  <r>
    <x v="34"/>
    <x v="601"/>
    <x v="5"/>
    <n v="10240"/>
    <n v="94.405139233475211"/>
    <x v="1"/>
    <m/>
    <s v="Low: not new model and bad rotation"/>
  </r>
  <r>
    <x v="34"/>
    <x v="602"/>
    <x v="9"/>
    <n v="4900"/>
    <n v="132.43183784451861"/>
    <x v="4"/>
    <m/>
    <s v="Low: not new model and bad rotation"/>
  </r>
  <r>
    <x v="34"/>
    <x v="602"/>
    <x v="10"/>
    <n v="4650"/>
    <n v="100.12128066108119"/>
    <x v="8"/>
    <m/>
    <s v="Low: not new model and bad rotation"/>
  </r>
  <r>
    <x v="34"/>
    <x v="602"/>
    <x v="11"/>
    <n v="5200"/>
    <n v="112.53729562000238"/>
    <x v="11"/>
    <m/>
    <s v="Low: not new model and bad rotation"/>
  </r>
  <r>
    <x v="34"/>
    <x v="602"/>
    <x v="3"/>
    <n v="8400"/>
    <n v="91.624004317813331"/>
    <x v="8"/>
    <m/>
    <s v="Low: not new model and bad rotation"/>
  </r>
  <r>
    <x v="34"/>
    <x v="602"/>
    <x v="4"/>
    <n v="12012.5"/>
    <n v="113.60245299626996"/>
    <x v="9"/>
    <m/>
    <s v="Low: not new model and bad rotation"/>
  </r>
  <r>
    <x v="34"/>
    <x v="602"/>
    <x v="5"/>
    <n v="13247.530864197532"/>
    <n v="98.611473481925287"/>
    <x v="339"/>
    <m/>
    <s v="Moderate: fair price and regular to good rotation"/>
  </r>
  <r>
    <x v="34"/>
    <x v="602"/>
    <x v="14"/>
    <n v="17742.307692307691"/>
    <n v="103.69894125939354"/>
    <x v="29"/>
    <m/>
    <s v="Moderate: fair price and regular to good rotation"/>
  </r>
  <r>
    <x v="34"/>
    <x v="602"/>
    <x v="15"/>
    <n v="18931.746031746032"/>
    <n v="100.76948505609128"/>
    <x v="25"/>
    <m/>
    <s v="Moderate: fair price and regular to good rotation"/>
  </r>
  <r>
    <x v="34"/>
    <x v="602"/>
    <x v="16"/>
    <n v="18767.741935483871"/>
    <n v="98.874583003771988"/>
    <x v="88"/>
    <m/>
    <s v="Moderate: fair price and regular to good rotation"/>
  </r>
  <r>
    <x v="34"/>
    <x v="602"/>
    <x v="17"/>
    <n v="22975.757575757576"/>
    <n v="101.64800956309217"/>
    <x v="61"/>
    <m/>
    <s v="Moderate: fair price and regular to good rotation"/>
  </r>
  <r>
    <x v="34"/>
    <x v="602"/>
    <x v="18"/>
    <n v="28153.333333333332"/>
    <n v="101.72241233139661"/>
    <x v="64"/>
    <m/>
    <s v="Low: not new model and bad rotation"/>
  </r>
  <r>
    <x v="34"/>
    <x v="602"/>
    <x v="19"/>
    <n v="37955.555555555555"/>
    <n v="100.62383030501779"/>
    <x v="3"/>
    <m/>
    <s v="Moderate: fair price and regular to good rotation"/>
  </r>
  <r>
    <x v="34"/>
    <x v="602"/>
    <x v="21"/>
    <n v="46616.666666666664"/>
    <n v="97.956276889001288"/>
    <x v="61"/>
    <m/>
    <s v="Moderate: fair price and regular to good rotation"/>
  </r>
  <r>
    <x v="34"/>
    <x v="602"/>
    <x v="22"/>
    <n v="54537.5"/>
    <n v="91.291178821503593"/>
    <x v="99"/>
    <m/>
    <s v="Critic: well priced/underrated and new, but bad rotation"/>
  </r>
  <r>
    <x v="34"/>
    <x v="602"/>
    <x v="6"/>
    <n v="73182.456140350871"/>
    <n v="98.206692158498726"/>
    <x v="335"/>
    <m/>
    <s v="Moderate: fair price and regular to good rotation"/>
  </r>
  <r>
    <x v="34"/>
    <x v="602"/>
    <x v="7"/>
    <n v="76163.333333333328"/>
    <n v="98.23816772075638"/>
    <x v="64"/>
    <m/>
    <s v="Critic: well priced/underrated and new, but bad rotation"/>
  </r>
  <r>
    <x v="34"/>
    <x v="603"/>
    <x v="1"/>
    <n v="2722.2222222222222"/>
    <n v="69.532511669468846"/>
    <x v="98"/>
    <m/>
    <s v="Low: not new model and bad rotation"/>
  </r>
  <r>
    <x v="34"/>
    <x v="603"/>
    <x v="2"/>
    <n v="3261.5384615384614"/>
    <n v="101.56466042539896"/>
    <x v="2"/>
    <m/>
    <s v="Low: not new model and bad rotation"/>
  </r>
  <r>
    <x v="34"/>
    <x v="603"/>
    <x v="12"/>
    <n v="4355.5555555555557"/>
    <n v="272.15856587413992"/>
    <x v="98"/>
    <m/>
    <s v="Low: not new model and bad rotation"/>
  </r>
  <r>
    <x v="34"/>
    <x v="603"/>
    <x v="3"/>
    <n v="5133.333333333333"/>
    <n v="102.50517101286873"/>
    <x v="64"/>
    <m/>
    <s v="Low: not new model and bad rotation"/>
  </r>
  <r>
    <x v="34"/>
    <x v="603"/>
    <x v="4"/>
    <n v="4400"/>
    <n v="93.792864245597073"/>
    <x v="32"/>
    <m/>
    <s v="Low: not new model and bad rotation"/>
  </r>
  <r>
    <x v="34"/>
    <x v="603"/>
    <x v="5"/>
    <n v="7478.5714285714284"/>
    <n v="103.20702588754509"/>
    <x v="32"/>
    <m/>
    <s v="Low: not new model and bad rotation"/>
  </r>
  <r>
    <x v="34"/>
    <x v="603"/>
    <x v="14"/>
    <n v="7885"/>
    <n v="105.43021870631387"/>
    <x v="33"/>
    <m/>
    <s v="Low: not new model and bad rotation"/>
  </r>
  <r>
    <x v="34"/>
    <x v="603"/>
    <x v="15"/>
    <n v="12990"/>
    <n v="100.50323100589146"/>
    <x v="38"/>
    <m/>
    <s v="Moderate: fair price and regular to good rotation"/>
  </r>
  <r>
    <x v="34"/>
    <x v="603"/>
    <x v="16"/>
    <n v="12548.4375"/>
    <n v="99.288810709399272"/>
    <x v="7"/>
    <m/>
    <s v="Moderate: fair price and regular to good rotation"/>
  </r>
  <r>
    <x v="34"/>
    <x v="603"/>
    <x v="17"/>
    <n v="13360.416666666666"/>
    <n v="99.221421832307342"/>
    <x v="85"/>
    <m/>
    <s v="Low: not new model and bad rotation"/>
  </r>
  <r>
    <x v="34"/>
    <x v="603"/>
    <x v="18"/>
    <n v="17454.545454545456"/>
    <n v="99.300792441092071"/>
    <x v="30"/>
    <m/>
    <s v="Low: not new model and bad rotation"/>
  </r>
  <r>
    <x v="34"/>
    <x v="603"/>
    <x v="19"/>
    <n v="19075"/>
    <n v="100.74960767131476"/>
    <x v="34"/>
    <m/>
    <s v="Low: not new model and bad rotation"/>
  </r>
  <r>
    <x v="34"/>
    <x v="603"/>
    <x v="20"/>
    <n v="17100"/>
    <n v="78.082191780821915"/>
    <x v="31"/>
    <m/>
    <s v="Low: not new model and bad rotation"/>
  </r>
  <r>
    <x v="34"/>
    <x v="603"/>
    <x v="21"/>
    <n v="25350"/>
    <n v="97.36995206221242"/>
    <x v="10"/>
    <m/>
    <s v="Low: not new model and bad rotation"/>
  </r>
  <r>
    <x v="34"/>
    <x v="603"/>
    <x v="22"/>
    <n v="31700"/>
    <n v="97.84408434999699"/>
    <x v="65"/>
    <m/>
    <s v="Moderate: fair price and regular to good rotation"/>
  </r>
  <r>
    <x v="34"/>
    <x v="603"/>
    <x v="6"/>
    <n v="31225.757575757576"/>
    <n v="96.473698339596794"/>
    <x v="61"/>
    <m/>
    <s v="Moderate: fair price and regular to good rotation"/>
  </r>
  <r>
    <x v="34"/>
    <x v="603"/>
    <x v="7"/>
    <n v="35678.125"/>
    <n v="97.901952154521368"/>
    <x v="89"/>
    <m/>
    <s v="Critic: well priced/underrated and new, but bad rotation"/>
  </r>
  <r>
    <x v="34"/>
    <x v="604"/>
    <x v="21"/>
    <n v="122025"/>
    <n v="97.202585111788622"/>
    <x v="11"/>
    <m/>
    <s v="Low: not new model and bad rotation"/>
  </r>
  <r>
    <x v="34"/>
    <x v="604"/>
    <x v="22"/>
    <n v="104000"/>
    <n v="92.857142857142861"/>
    <x v="31"/>
    <m/>
    <s v="Critic: well priced/underrated and new, but bad rotation"/>
  </r>
  <r>
    <x v="34"/>
    <x v="605"/>
    <x v="6"/>
    <n v="156500"/>
    <n v="97.8125"/>
    <x v="31"/>
    <m/>
    <s v="Critic: well priced/underrated and new, but bad rotation"/>
  </r>
  <r>
    <x v="34"/>
    <x v="245"/>
    <x v="20"/>
    <n v="19342.307692307691"/>
    <n v="103.76903295647182"/>
    <x v="2"/>
    <m/>
    <s v="Low: not new model and bad rotation"/>
  </r>
  <r>
    <x v="34"/>
    <x v="245"/>
    <x v="21"/>
    <n v="20515.384615384617"/>
    <n v="96.493460612247873"/>
    <x v="2"/>
    <m/>
    <s v="Low: not new model and bad rotation"/>
  </r>
  <r>
    <x v="34"/>
    <x v="245"/>
    <x v="22"/>
    <n v="25061.764705882353"/>
    <n v="99.596906648007661"/>
    <x v="35"/>
    <m/>
    <s v="Critic: well priced/underrated and new, but bad rotation"/>
  </r>
  <r>
    <x v="34"/>
    <x v="245"/>
    <x v="6"/>
    <n v="31913.157894736843"/>
    <n v="112.90159019571686"/>
    <x v="0"/>
    <m/>
    <s v="Low: overrated new model with bad rotation"/>
  </r>
  <r>
    <x v="34"/>
    <x v="245"/>
    <x v="7"/>
    <n v="32200.090909090908"/>
    <n v="102.05824117960812"/>
    <x v="30"/>
    <m/>
    <s v="Critic: well priced/underrated and new, but bad rotation"/>
  </r>
  <r>
    <x v="35"/>
    <x v="606"/>
    <x v="13"/>
    <n v="450"/>
    <n v="94.73684210526315"/>
    <x v="31"/>
    <m/>
    <s v="Low: not new model and bad rotation"/>
  </r>
  <r>
    <x v="35"/>
    <x v="606"/>
    <x v="10"/>
    <n v="550"/>
    <n v="84.615384615384613"/>
    <x v="31"/>
    <m/>
    <s v="Low: not new model and bad rotation"/>
  </r>
  <r>
    <x v="35"/>
    <x v="606"/>
    <x v="11"/>
    <n v="500"/>
    <n v="105.26315789473684"/>
    <x v="31"/>
    <m/>
    <s v="Low: not new model and bad rotation"/>
  </r>
  <r>
    <x v="35"/>
    <x v="606"/>
    <x v="2"/>
    <n v="411.53846153846155"/>
    <n v="51.950236798755149"/>
    <x v="2"/>
    <m/>
    <s v="Low: not new model and bad rotation"/>
  </r>
  <r>
    <x v="35"/>
    <x v="606"/>
    <x v="12"/>
    <n v="750"/>
    <n v="83.580058650960524"/>
    <x v="99"/>
    <m/>
    <s v="Low: not new model and bad rotation"/>
  </r>
  <r>
    <x v="35"/>
    <x v="606"/>
    <x v="4"/>
    <n v="1200"/>
    <n v="126.83381450944084"/>
    <x v="10"/>
    <m/>
    <s v="Low: not new model and bad rotation"/>
  </r>
  <r>
    <x v="35"/>
    <x v="208"/>
    <x v="16"/>
    <n v="3375"/>
    <n v="110.43678293678295"/>
    <x v="9"/>
    <m/>
    <s v="Low: not new model and bad rotation"/>
  </r>
  <r>
    <x v="35"/>
    <x v="208"/>
    <x v="17"/>
    <n v="5260"/>
    <n v="101.39820618644568"/>
    <x v="1"/>
    <m/>
    <s v="Low: not new model and bad rotation"/>
  </r>
  <r>
    <x v="35"/>
    <x v="607"/>
    <x v="23"/>
    <n v="487.5"/>
    <n v="96.218487394957975"/>
    <x v="9"/>
    <m/>
    <s v="Low: not new model and bad rotation"/>
  </r>
  <r>
    <x v="35"/>
    <x v="607"/>
    <x v="13"/>
    <n v="400"/>
    <n v="45.714285714285715"/>
    <x v="31"/>
    <m/>
    <s v="Low: not new model and bad rotation"/>
  </r>
  <r>
    <x v="35"/>
    <x v="607"/>
    <x v="9"/>
    <n v="498.07692307692309"/>
    <n v="91.380661433360302"/>
    <x v="2"/>
    <m/>
    <s v="Low: not new model and bad rotation"/>
  </r>
  <r>
    <x v="35"/>
    <x v="607"/>
    <x v="10"/>
    <n v="446.875"/>
    <n v="65.478439399475207"/>
    <x v="99"/>
    <m/>
    <s v="Low: not new model and bad rotation"/>
  </r>
  <r>
    <x v="35"/>
    <x v="607"/>
    <x v="11"/>
    <n v="1266.6666666666667"/>
    <n v="129.30573845598684"/>
    <x v="98"/>
    <m/>
    <s v="Low: not new model and bad rotation"/>
  </r>
  <r>
    <x v="35"/>
    <x v="607"/>
    <x v="0"/>
    <n v="971.875"/>
    <n v="112.69263002917401"/>
    <x v="89"/>
    <m/>
    <s v="Low: not new model and bad rotation"/>
  </r>
  <r>
    <x v="35"/>
    <x v="607"/>
    <x v="1"/>
    <n v="942.85714285714289"/>
    <n v="118.77560905635974"/>
    <x v="34"/>
    <m/>
    <s v="Low: not new model and bad rotation"/>
  </r>
  <r>
    <x v="35"/>
    <x v="607"/>
    <x v="2"/>
    <n v="1031.25"/>
    <n v="101.91286042627323"/>
    <x v="37"/>
    <m/>
    <s v="Moderate: fair price and regular to good rotation"/>
  </r>
  <r>
    <x v="35"/>
    <x v="607"/>
    <x v="12"/>
    <n v="1339.4444444444443"/>
    <n v="122.61890251154722"/>
    <x v="55"/>
    <m/>
    <s v="Low: overrated regular model (not new) with regular rotation"/>
  </r>
  <r>
    <x v="35"/>
    <x v="607"/>
    <x v="3"/>
    <n v="1336.7647058823529"/>
    <n v="85.151335551984218"/>
    <x v="39"/>
    <m/>
    <s v="Moderate: underrated regular model and regular rotation"/>
  </r>
  <r>
    <x v="35"/>
    <x v="607"/>
    <x v="4"/>
    <n v="1565.1315789473683"/>
    <n v="95.575942694476225"/>
    <x v="319"/>
    <m/>
    <s v="Moderate: fair price and regular to good rotation"/>
  </r>
  <r>
    <x v="35"/>
    <x v="607"/>
    <x v="5"/>
    <n v="2187.2727272727275"/>
    <n v="87.189227170233934"/>
    <x v="177"/>
    <m/>
    <s v="Moderate: underrated regular model and regular rotation"/>
  </r>
  <r>
    <x v="35"/>
    <x v="607"/>
    <x v="14"/>
    <n v="2831.967213114754"/>
    <n v="104.03325206361635"/>
    <x v="81"/>
    <m/>
    <s v="Moderate: fair price and regular to good rotation"/>
  </r>
  <r>
    <x v="35"/>
    <x v="607"/>
    <x v="15"/>
    <n v="3112.121212121212"/>
    <n v="90.574884123030387"/>
    <x v="128"/>
    <m/>
    <s v="Moderate: fair price and regular to good rotation"/>
  </r>
  <r>
    <x v="35"/>
    <x v="607"/>
    <x v="16"/>
    <n v="3310"/>
    <n v="95.731033301038366"/>
    <x v="33"/>
    <m/>
    <s v="Low: not new model and bad rotation"/>
  </r>
  <r>
    <x v="35"/>
    <x v="607"/>
    <x v="17"/>
    <n v="6533.333333333333"/>
    <n v="101.50165618616791"/>
    <x v="4"/>
    <m/>
    <s v="Low: not new model and bad rotation"/>
  </r>
  <r>
    <x v="35"/>
    <x v="607"/>
    <x v="18"/>
    <n v="5654.0816326530612"/>
    <n v="97.363313920373344"/>
    <x v="79"/>
    <m/>
    <s v="Moderate: fair price and regular to good rotation"/>
  </r>
  <r>
    <x v="35"/>
    <x v="607"/>
    <x v="19"/>
    <n v="7547.3684210526317"/>
    <n v="96.908304086232405"/>
    <x v="0"/>
    <m/>
    <s v="Low: not new model and bad rotation"/>
  </r>
  <r>
    <x v="35"/>
    <x v="607"/>
    <x v="20"/>
    <n v="10366.666666666666"/>
    <n v="99.065014114514625"/>
    <x v="62"/>
    <m/>
    <s v="Moderate: fair price and regular to good rotation"/>
  </r>
  <r>
    <x v="35"/>
    <x v="607"/>
    <x v="21"/>
    <n v="11215.384615384615"/>
    <n v="95.160898831710014"/>
    <x v="2"/>
    <m/>
    <s v="Low: not new model and bad rotation"/>
  </r>
  <r>
    <x v="35"/>
    <x v="608"/>
    <x v="5"/>
    <n v="8550"/>
    <n v="146.29006438908317"/>
    <x v="9"/>
    <m/>
    <s v="Low: not new model and bad rotation"/>
  </r>
  <r>
    <x v="35"/>
    <x v="609"/>
    <x v="15"/>
    <n v="3207.1428571428573"/>
    <n v="90.016517118471725"/>
    <x v="37"/>
    <m/>
    <s v="Moderate: fair price and regular to good rotation"/>
  </r>
  <r>
    <x v="35"/>
    <x v="609"/>
    <x v="16"/>
    <n v="4069.5121951219512"/>
    <n v="97.708610201813997"/>
    <x v="170"/>
    <m/>
    <s v="Moderate: fair price and regular to good rotation"/>
  </r>
  <r>
    <x v="35"/>
    <x v="609"/>
    <x v="17"/>
    <n v="5396.2962962962965"/>
    <n v="99.197778467566962"/>
    <x v="62"/>
    <m/>
    <s v="Moderate: fair price and regular to good rotation"/>
  </r>
  <r>
    <x v="35"/>
    <x v="609"/>
    <x v="18"/>
    <n v="6400.6097560975613"/>
    <n v="102.05682507492945"/>
    <x v="84"/>
    <m/>
    <s v="Moderate: fair price and regular to good rotation"/>
  </r>
  <r>
    <x v="35"/>
    <x v="609"/>
    <x v="19"/>
    <n v="7429.72972972973"/>
    <n v="102.21309411954235"/>
    <x v="97"/>
    <m/>
    <s v="Moderate: fair price and regular to good rotation"/>
  </r>
  <r>
    <x v="35"/>
    <x v="609"/>
    <x v="20"/>
    <n v="9124.626865671642"/>
    <n v="100.03116828261044"/>
    <x v="42"/>
    <m/>
    <s v="Moderate: fair price and regular to good rotation"/>
  </r>
  <r>
    <x v="35"/>
    <x v="609"/>
    <x v="21"/>
    <n v="11978.571428571429"/>
    <n v="101.74164915255899"/>
    <x v="34"/>
    <m/>
    <s v="Low: not new model and bad rotation"/>
  </r>
  <r>
    <x v="35"/>
    <x v="610"/>
    <x v="16"/>
    <n v="3820"/>
    <n v="101.36072962564189"/>
    <x v="1"/>
    <m/>
    <s v="Low: not new model and bad rotation"/>
  </r>
  <r>
    <x v="35"/>
    <x v="610"/>
    <x v="17"/>
    <n v="6500"/>
    <n v="110.88600161491595"/>
    <x v="11"/>
    <m/>
    <s v="Low: not new model and bad rotation"/>
  </r>
  <r>
    <x v="35"/>
    <x v="610"/>
    <x v="18"/>
    <n v="6291.666666666667"/>
    <n v="100.57086053934624"/>
    <x v="10"/>
    <m/>
    <s v="Low: not new model and bad rotation"/>
  </r>
  <r>
    <x v="35"/>
    <x v="610"/>
    <x v="19"/>
    <n v="8550"/>
    <n v="75.119075970469169"/>
    <x v="11"/>
    <m/>
    <s v="Low: not new model and bad rotation"/>
  </r>
  <r>
    <x v="35"/>
    <x v="611"/>
    <x v="16"/>
    <n v="3343.75"/>
    <n v="91.404017447382117"/>
    <x v="96"/>
    <m/>
    <s v="Moderate: fair price and regular to good rotation"/>
  </r>
  <r>
    <x v="35"/>
    <x v="611"/>
    <x v="17"/>
    <n v="4308.2089552238804"/>
    <n v="96.07914132905438"/>
    <x v="42"/>
    <m/>
    <s v="Moderate: fair price and regular to good rotation"/>
  </r>
  <r>
    <x v="35"/>
    <x v="611"/>
    <x v="18"/>
    <n v="4693.1506849315065"/>
    <n v="93.356269907736205"/>
    <x v="130"/>
    <m/>
    <s v="Moderate: fair price and regular to good rotation"/>
  </r>
  <r>
    <x v="35"/>
    <x v="611"/>
    <x v="19"/>
    <n v="5735.7142857142853"/>
    <n v="108.38834222550307"/>
    <x v="34"/>
    <m/>
    <s v="Low: not new model and bad rotation"/>
  </r>
  <r>
    <x v="35"/>
    <x v="611"/>
    <x v="20"/>
    <n v="7010.2564102564102"/>
    <n v="94.181794069147529"/>
    <x v="29"/>
    <m/>
    <s v="Moderate: fair price and regular to good rotation"/>
  </r>
  <r>
    <x v="35"/>
    <x v="611"/>
    <x v="21"/>
    <n v="7912.5"/>
    <n v="113.9856495030951"/>
    <x v="99"/>
    <m/>
    <s v="Low: not new model and bad rotation"/>
  </r>
  <r>
    <x v="35"/>
    <x v="612"/>
    <x v="20"/>
    <n v="9866.6666666666661"/>
    <n v="108.24235434211899"/>
    <x v="8"/>
    <m/>
    <s v="Low: not new model and bad rotation"/>
  </r>
  <r>
    <x v="35"/>
    <x v="613"/>
    <x v="15"/>
    <n v="2920.4545454545455"/>
    <n v="91.700266789640878"/>
    <x v="78"/>
    <m/>
    <s v="Moderate: fair price and regular to good rotation"/>
  </r>
  <r>
    <x v="35"/>
    <x v="613"/>
    <x v="16"/>
    <n v="2750"/>
    <n v="102.23142868157721"/>
    <x v="41"/>
    <m/>
    <s v="Moderate: fair price and regular to good rotation"/>
  </r>
  <r>
    <x v="35"/>
    <x v="613"/>
    <x v="17"/>
    <n v="3525"/>
    <n v="88.977181399484834"/>
    <x v="34"/>
    <m/>
    <s v="Low: not new model and bad rotation"/>
  </r>
  <r>
    <x v="35"/>
    <x v="614"/>
    <x v="14"/>
    <n v="1642.6470588235295"/>
    <n v="85.912471645169134"/>
    <x v="39"/>
    <m/>
    <s v="Moderate: underrated regular model and regular rotation"/>
  </r>
  <r>
    <x v="35"/>
    <x v="614"/>
    <x v="15"/>
    <n v="3133.3333333333335"/>
    <n v="112.02898550724638"/>
    <x v="4"/>
    <m/>
    <s v="Low: not new model and bad rotation"/>
  </r>
  <r>
    <x v="35"/>
    <x v="614"/>
    <x v="16"/>
    <n v="3140"/>
    <n v="88.512312308716403"/>
    <x v="1"/>
    <m/>
    <s v="Low: not new model and bad rotation"/>
  </r>
  <r>
    <x v="35"/>
    <x v="614"/>
    <x v="17"/>
    <n v="3750"/>
    <n v="82.692601767746282"/>
    <x v="11"/>
    <m/>
    <s v="Low: not new model and bad rotation"/>
  </r>
  <r>
    <x v="35"/>
    <x v="615"/>
    <x v="0"/>
    <n v="445.83333333333331"/>
    <n v="85.04831826102388"/>
    <x v="8"/>
    <m/>
    <s v="Low: not new model and bad rotation"/>
  </r>
  <r>
    <x v="35"/>
    <x v="615"/>
    <x v="1"/>
    <n v="725"/>
    <n v="83.040293040293037"/>
    <x v="4"/>
    <m/>
    <s v="Low: not new model and bad rotation"/>
  </r>
  <r>
    <x v="35"/>
    <x v="615"/>
    <x v="2"/>
    <n v="859.375"/>
    <n v="111.45112006764757"/>
    <x v="99"/>
    <m/>
    <s v="Low: not new model and bad rotation"/>
  </r>
  <r>
    <x v="35"/>
    <x v="615"/>
    <x v="5"/>
    <n v="1735.483870967742"/>
    <n v="98.87490924997401"/>
    <x v="19"/>
    <m/>
    <s v="Moderate: fair price and regular to good rotation"/>
  </r>
  <r>
    <x v="35"/>
    <x v="615"/>
    <x v="14"/>
    <n v="2427.197802197802"/>
    <n v="106.60139023462399"/>
    <x v="133"/>
    <m/>
    <s v="Moderate: fair price and regular to good rotation"/>
  </r>
  <r>
    <x v="35"/>
    <x v="615"/>
    <x v="15"/>
    <n v="2801"/>
    <n v="103.60200156141502"/>
    <x v="52"/>
    <m/>
    <s v="Moderate: fair price and regular to good rotation"/>
  </r>
  <r>
    <x v="35"/>
    <x v="615"/>
    <x v="16"/>
    <n v="4269.2307692307695"/>
    <n v="94.579077861115977"/>
    <x v="56"/>
    <m/>
    <s v="Moderate: fair price and regular to good rotation"/>
  </r>
  <r>
    <x v="35"/>
    <x v="615"/>
    <x v="17"/>
    <n v="6269.2307692307695"/>
    <n v="99.000560254666112"/>
    <x v="13"/>
    <m/>
    <s v="Moderate: fair price and regular to good rotation"/>
  </r>
  <r>
    <x v="35"/>
    <x v="615"/>
    <x v="18"/>
    <n v="7321.4285714285716"/>
    <n v="100.86762465564044"/>
    <x v="26"/>
    <m/>
    <s v="Moderate: fair price and regular to good rotation"/>
  </r>
  <r>
    <x v="35"/>
    <x v="615"/>
    <x v="19"/>
    <n v="11200"/>
    <n v="91.902752662246328"/>
    <x v="11"/>
    <m/>
    <s v="Low: not new model and bad rotation"/>
  </r>
  <r>
    <x v="35"/>
    <x v="615"/>
    <x v="20"/>
    <n v="13733.333333333334"/>
    <n v="104.18375088636051"/>
    <x v="5"/>
    <m/>
    <s v="Low: not new model and bad rotation"/>
  </r>
  <r>
    <x v="35"/>
    <x v="616"/>
    <x v="2"/>
    <n v="700"/>
    <n v="133.33333333333331"/>
    <x v="31"/>
    <m/>
    <s v="Low: not new model and bad rotation"/>
  </r>
  <r>
    <x v="35"/>
    <x v="617"/>
    <x v="12"/>
    <n v="950"/>
    <n v="112.65597147950089"/>
    <x v="11"/>
    <m/>
    <s v="Low: not new model and bad rotation"/>
  </r>
  <r>
    <x v="35"/>
    <x v="618"/>
    <x v="11"/>
    <n v="335"/>
    <n v="53.06878306878307"/>
    <x v="1"/>
    <m/>
    <s v="Low: not new model and bad rotation"/>
  </r>
  <r>
    <x v="35"/>
    <x v="618"/>
    <x v="0"/>
    <n v="681.25"/>
    <n v="92.803030303030297"/>
    <x v="9"/>
    <m/>
    <s v="Low: not new model and bad rotation"/>
  </r>
  <r>
    <x v="35"/>
    <x v="618"/>
    <x v="1"/>
    <n v="450"/>
    <n v="63.158666730095305"/>
    <x v="32"/>
    <m/>
    <s v="Low: not new model and bad rotation"/>
  </r>
  <r>
    <x v="35"/>
    <x v="618"/>
    <x v="2"/>
    <n v="666.07142857142856"/>
    <n v="89.103732571815399"/>
    <x v="37"/>
    <m/>
    <s v="Moderate: underrated old model with regular rotation"/>
  </r>
  <r>
    <x v="35"/>
    <x v="618"/>
    <x v="12"/>
    <n v="990.38461538461536"/>
    <n v="119.14269282986228"/>
    <x v="90"/>
    <m/>
    <s v="Low: overrated regular model (not new) with regular rotation"/>
  </r>
  <r>
    <x v="35"/>
    <x v="618"/>
    <x v="3"/>
    <n v="1032.6530612244899"/>
    <n v="95.471747584985678"/>
    <x v="79"/>
    <m/>
    <s v="Moderate: fair price and regular to good rotation"/>
  </r>
  <r>
    <x v="35"/>
    <x v="618"/>
    <x v="4"/>
    <n v="1165.909090909091"/>
    <n v="89.098138591799156"/>
    <x v="63"/>
    <m/>
    <s v="Low: not new model and bad rotation"/>
  </r>
  <r>
    <x v="35"/>
    <x v="618"/>
    <x v="5"/>
    <n v="1154.5454545454545"/>
    <n v="101.13613034472104"/>
    <x v="30"/>
    <m/>
    <s v="Low: not new model and bad rotation"/>
  </r>
  <r>
    <x v="35"/>
    <x v="618"/>
    <x v="14"/>
    <n v="972.72727272727275"/>
    <n v="153.78468523101265"/>
    <x v="30"/>
    <m/>
    <s v="Low: not new model and bad rotation"/>
  </r>
  <r>
    <x v="35"/>
    <x v="618"/>
    <x v="15"/>
    <n v="2225"/>
    <n v="96.144412191582006"/>
    <x v="99"/>
    <m/>
    <s v="Low: not new model and bad rotation"/>
  </r>
  <r>
    <x v="35"/>
    <x v="618"/>
    <x v="18"/>
    <n v="4826.5625"/>
    <n v="93.534879532061368"/>
    <x v="7"/>
    <m/>
    <s v="Moderate: fair price and regular to good rotation"/>
  </r>
  <r>
    <x v="35"/>
    <x v="618"/>
    <x v="19"/>
    <n v="6037.5"/>
    <n v="100.95266470223194"/>
    <x v="99"/>
    <m/>
    <s v="Low: not new model and bad rotation"/>
  </r>
  <r>
    <x v="35"/>
    <x v="619"/>
    <x v="10"/>
    <n v="283.33333333333331"/>
    <n v="51.648148148148152"/>
    <x v="4"/>
    <m/>
    <s v="Low: not new model and bad rotation"/>
  </r>
  <r>
    <x v="35"/>
    <x v="619"/>
    <x v="0"/>
    <n v="400"/>
    <n v="100"/>
    <x v="31"/>
    <m/>
    <s v="Low: not new model and bad rotation"/>
  </r>
  <r>
    <x v="35"/>
    <x v="620"/>
    <x v="13"/>
    <n v="350"/>
    <n v="82.35294117647058"/>
    <x v="31"/>
    <m/>
    <s v="Low: not new model and bad rotation"/>
  </r>
  <r>
    <x v="35"/>
    <x v="620"/>
    <x v="10"/>
    <n v="458.33333333333331"/>
    <n v="132.18390804597701"/>
    <x v="4"/>
    <m/>
    <s v="Low: not new model and bad rotation"/>
  </r>
  <r>
    <x v="35"/>
    <x v="620"/>
    <x v="11"/>
    <n v="400"/>
    <n v="123.07692307692308"/>
    <x v="31"/>
    <m/>
    <s v="Low: not new model and bad rotation"/>
  </r>
  <r>
    <x v="35"/>
    <x v="620"/>
    <x v="0"/>
    <n v="300"/>
    <n v="80"/>
    <x v="31"/>
    <m/>
    <s v="Low: not new model and bad rotation"/>
  </r>
  <r>
    <x v="35"/>
    <x v="620"/>
    <x v="1"/>
    <n v="637.5"/>
    <n v="115.90389016018307"/>
    <x v="11"/>
    <m/>
    <s v="Low: not new model and bad rotation"/>
  </r>
  <r>
    <x v="35"/>
    <x v="620"/>
    <x v="2"/>
    <n v="950"/>
    <n v="82.142857142857139"/>
    <x v="11"/>
    <m/>
    <s v="Low: not new model and bad rotation"/>
  </r>
  <r>
    <x v="35"/>
    <x v="620"/>
    <x v="12"/>
    <n v="550"/>
    <n v="67.806267806267812"/>
    <x v="11"/>
    <m/>
    <s v="Low: not new model and bad rotation"/>
  </r>
  <r>
    <x v="35"/>
    <x v="620"/>
    <x v="3"/>
    <n v="1008.3333333333334"/>
    <n v="149.77814805401013"/>
    <x v="8"/>
    <m/>
    <s v="Low: not new model and bad rotation"/>
  </r>
  <r>
    <x v="35"/>
    <x v="620"/>
    <x v="4"/>
    <n v="875"/>
    <n v="100.88298449353216"/>
    <x v="9"/>
    <m/>
    <s v="Low: not new model and bad rotation"/>
  </r>
  <r>
    <x v="36"/>
    <x v="621"/>
    <x v="4"/>
    <n v="3125"/>
    <n v="97.209458289106067"/>
    <x v="63"/>
    <m/>
    <s v="Low: not new model and bad rotation"/>
  </r>
  <r>
    <x v="36"/>
    <x v="621"/>
    <x v="5"/>
    <n v="3500"/>
    <n v="102.46884985256938"/>
    <x v="12"/>
    <m/>
    <s v="Moderate: fair price and regular to good rotation"/>
  </r>
  <r>
    <x v="36"/>
    <x v="621"/>
    <x v="14"/>
    <n v="3970.1492537313434"/>
    <n v="102.74355172321464"/>
    <x v="42"/>
    <m/>
    <s v="Moderate: fair price and regular to good rotation"/>
  </r>
  <r>
    <x v="36"/>
    <x v="621"/>
    <x v="15"/>
    <n v="4618.8596491228072"/>
    <n v="103.97980609953648"/>
    <x v="356"/>
    <m/>
    <s v="Moderate: fair price and regular to good rotation"/>
  </r>
  <r>
    <x v="36"/>
    <x v="621"/>
    <x v="16"/>
    <n v="5080.1324503311262"/>
    <n v="96.805321534326708"/>
    <x v="328"/>
    <m/>
    <s v="Moderate: fair price and regular to good rotation"/>
  </r>
  <r>
    <x v="36"/>
    <x v="621"/>
    <x v="17"/>
    <n v="6138.8535031847132"/>
    <n v="98.750126005401086"/>
    <x v="163"/>
    <m/>
    <s v="Moderate: fair price and regular to good rotation"/>
  </r>
  <r>
    <x v="36"/>
    <x v="621"/>
    <x v="18"/>
    <n v="7081.4338235294117"/>
    <n v="100.14729703606726"/>
    <x v="151"/>
    <m/>
    <s v="Moderate: fair price and regular to good rotation"/>
  </r>
  <r>
    <x v="36"/>
    <x v="621"/>
    <x v="19"/>
    <n v="8170.4678362573095"/>
    <n v="98.118261952958889"/>
    <x v="183"/>
    <m/>
    <s v="Moderate: fair price and regular to good rotation"/>
  </r>
  <r>
    <x v="36"/>
    <x v="621"/>
    <x v="20"/>
    <n v="9960.4838709677424"/>
    <n v="98.834275717453906"/>
    <x v="95"/>
    <m/>
    <s v="Moderate: fair price and regular to good rotation"/>
  </r>
  <r>
    <x v="36"/>
    <x v="621"/>
    <x v="21"/>
    <n v="11520.992366412214"/>
    <n v="99.528335884365475"/>
    <x v="179"/>
    <m/>
    <s v="Moderate: fair price and regular to good rotation"/>
  </r>
  <r>
    <x v="36"/>
    <x v="621"/>
    <x v="22"/>
    <n v="13363.440860215054"/>
    <n v="99.314610855345208"/>
    <x v="338"/>
    <m/>
    <s v="Moderate: fair price and regular to good rotation"/>
  </r>
  <r>
    <x v="36"/>
    <x v="621"/>
    <x v="6"/>
    <n v="14474.827586206897"/>
    <n v="98.916105303268736"/>
    <x v="167"/>
    <m/>
    <s v="Moderate: fair price and regular to good rotation"/>
  </r>
  <r>
    <x v="36"/>
    <x v="621"/>
    <x v="7"/>
    <n v="21075.409836065573"/>
    <n v="101.01972038349076"/>
    <x v="81"/>
    <m/>
    <s v="Moderate: fair price and regular to good rotation"/>
  </r>
  <r>
    <x v="36"/>
    <x v="621"/>
    <x v="8"/>
    <n v="24241.666666666668"/>
    <n v="93.545637659761027"/>
    <x v="8"/>
    <m/>
    <s v="Critic: well priced/underrated and new, but bad rotation"/>
  </r>
  <r>
    <x v="36"/>
    <x v="622"/>
    <x v="18"/>
    <n v="7440.4761904761908"/>
    <n v="99.753908475263344"/>
    <x v="26"/>
    <m/>
    <s v="Moderate: fair price and regular to good rotation"/>
  </r>
  <r>
    <x v="36"/>
    <x v="622"/>
    <x v="19"/>
    <n v="8287"/>
    <n v="96.042743150425537"/>
    <x v="180"/>
    <m/>
    <s v="Moderate: fair price and regular to good rotation"/>
  </r>
  <r>
    <x v="36"/>
    <x v="622"/>
    <x v="20"/>
    <n v="9955.8823529411766"/>
    <n v="99.878268410320445"/>
    <x v="39"/>
    <m/>
    <s v="Moderate: fair price and regular to good rotation"/>
  </r>
  <r>
    <x v="36"/>
    <x v="622"/>
    <x v="21"/>
    <n v="11604.411764705883"/>
    <n v="95.774237725088923"/>
    <x v="39"/>
    <m/>
    <s v="Moderate: fair price and regular to good rotation"/>
  </r>
  <r>
    <x v="36"/>
    <x v="622"/>
    <x v="22"/>
    <n v="14482"/>
    <n v="98.256996771032021"/>
    <x v="180"/>
    <m/>
    <s v="Moderate: fair price and regular to good rotation"/>
  </r>
  <r>
    <x v="36"/>
    <x v="622"/>
    <x v="6"/>
    <n v="14824.390243902439"/>
    <n v="101.76310615356752"/>
    <x v="170"/>
    <m/>
    <s v="Moderate: fair price and regular to good rotation"/>
  </r>
  <r>
    <x v="36"/>
    <x v="622"/>
    <x v="7"/>
    <n v="18525.454545454544"/>
    <n v="96.436359913764363"/>
    <x v="177"/>
    <m/>
    <s v="Moderate: fair price and regular to good rotation"/>
  </r>
  <r>
    <x v="36"/>
    <x v="623"/>
    <x v="21"/>
    <n v="15766.091954022988"/>
    <n v="99.002414600424316"/>
    <x v="172"/>
    <m/>
    <s v="Moderate: fair price and regular to good rotation"/>
  </r>
  <r>
    <x v="36"/>
    <x v="623"/>
    <x v="22"/>
    <n v="18003.672316384182"/>
    <n v="99.848419200517839"/>
    <x v="464"/>
    <m/>
    <s v="Moderate: fair price and regular to good rotation"/>
  </r>
  <r>
    <x v="36"/>
    <x v="623"/>
    <x v="6"/>
    <n v="18588.461538461539"/>
    <n v="100.92039879363981"/>
    <x v="56"/>
    <m/>
    <s v="Moderate: fair price and regular to good rotation"/>
  </r>
  <r>
    <x v="36"/>
    <x v="623"/>
    <x v="7"/>
    <n v="21823.161764705881"/>
    <n v="98.902056192888722"/>
    <x v="151"/>
    <m/>
    <s v="Moderate: fair price and regular to good rotation"/>
  </r>
  <r>
    <x v="36"/>
    <x v="623"/>
    <x v="8"/>
    <n v="23580"/>
    <n v="97.940872874924992"/>
    <x v="38"/>
    <m/>
    <s v="Moderate: fair price and regular to good rotation"/>
  </r>
  <r>
    <x v="36"/>
    <x v="624"/>
    <x v="22"/>
    <n v="15214.285714285714"/>
    <n v="100.01206002596915"/>
    <x v="37"/>
    <m/>
    <s v="Moderate: fair price and regular to good rotation"/>
  </r>
  <r>
    <x v="36"/>
    <x v="624"/>
    <x v="6"/>
    <n v="16641.666666666668"/>
    <n v="100.20968298334343"/>
    <x v="8"/>
    <m/>
    <s v="Critic: well priced/underrated and new, but bad rotation"/>
  </r>
  <r>
    <x v="36"/>
    <x v="624"/>
    <x v="7"/>
    <n v="18000"/>
    <n v="93.496859659956328"/>
    <x v="1"/>
    <m/>
    <s v="Critic: well priced/underrated and new, but bad rotation"/>
  </r>
  <r>
    <x v="36"/>
    <x v="625"/>
    <x v="6"/>
    <n v="20192.857142857141"/>
    <n v="103.11770385196694"/>
    <x v="37"/>
    <m/>
    <s v="Moderate: fair price and regular to good rotation"/>
  </r>
  <r>
    <x v="36"/>
    <x v="625"/>
    <x v="7"/>
    <n v="19977.450980392157"/>
    <n v="99.826653040665533"/>
    <x v="40"/>
    <m/>
    <s v="Moderate: fair price and regular to good rotation"/>
  </r>
  <r>
    <x v="36"/>
    <x v="625"/>
    <x v="8"/>
    <n v="22500"/>
    <n v="96.533012688373717"/>
    <x v="30"/>
    <m/>
    <s v="Critic: well priced/underrated and new, but bad rotation"/>
  </r>
  <r>
    <x v="36"/>
    <x v="626"/>
    <x v="22"/>
    <n v="17500"/>
    <n v="98.797912993829044"/>
    <x v="32"/>
    <m/>
    <s v="Critic: well priced/underrated and new, but bad rotation"/>
  </r>
  <r>
    <x v="36"/>
    <x v="626"/>
    <x v="6"/>
    <n v="17340"/>
    <n v="101.88367438114399"/>
    <x v="33"/>
    <m/>
    <s v="Critic: well priced/underrated and new, but bad rotation"/>
  </r>
  <r>
    <x v="36"/>
    <x v="626"/>
    <x v="7"/>
    <n v="22409.090909090908"/>
    <n v="105.15147315724754"/>
    <x v="30"/>
    <m/>
    <s v="Critic: well priced/underrated and new, but bad rotation"/>
  </r>
  <r>
    <x v="36"/>
    <x v="626"/>
    <x v="8"/>
    <n v="25750"/>
    <n v="98.659003831417621"/>
    <x v="31"/>
    <m/>
    <s v="Critic: well priced/underrated and new, but bad rotation"/>
  </r>
  <r>
    <x v="37"/>
    <x v="627"/>
    <x v="10"/>
    <n v="500"/>
    <n v="25"/>
    <x v="31"/>
    <m/>
    <s v="Low: not new model and bad rotation"/>
  </r>
  <r>
    <x v="37"/>
    <x v="627"/>
    <x v="1"/>
    <n v="2250"/>
    <n v="126.19047619047618"/>
    <x v="11"/>
    <m/>
    <s v="Low: not new model and bad rotation"/>
  </r>
  <r>
    <x v="37"/>
    <x v="628"/>
    <x v="1"/>
    <n v="750"/>
    <n v="150"/>
    <x v="31"/>
    <m/>
    <s v="Low: not new model and bad rotation"/>
  </r>
  <r>
    <x v="37"/>
    <x v="628"/>
    <x v="12"/>
    <n v="675"/>
    <n v="119.16666666666666"/>
    <x v="11"/>
    <m/>
    <s v="Low: not new model and bad rotation"/>
  </r>
  <r>
    <x v="37"/>
    <x v="628"/>
    <x v="3"/>
    <n v="625"/>
    <n v="73.091692041636435"/>
    <x v="1"/>
    <m/>
    <s v="Low: not new model and bad rotation"/>
  </r>
  <r>
    <x v="37"/>
    <x v="628"/>
    <x v="4"/>
    <n v="790"/>
    <n v="130.554241238987"/>
    <x v="1"/>
    <m/>
    <s v="Low: not new model and bad rotation"/>
  </r>
  <r>
    <x v="37"/>
    <x v="628"/>
    <x v="5"/>
    <n v="1018.75"/>
    <n v="73.509554169135242"/>
    <x v="99"/>
    <m/>
    <s v="Low: not new model and bad rotation"/>
  </r>
  <r>
    <x v="37"/>
    <x v="628"/>
    <x v="14"/>
    <n v="1000"/>
    <n v="64.717948717948715"/>
    <x v="4"/>
    <m/>
    <s v="Low: not new model and bad rotation"/>
  </r>
  <r>
    <x v="37"/>
    <x v="629"/>
    <x v="0"/>
    <n v="700"/>
    <n v="103.7037037037037"/>
    <x v="31"/>
    <m/>
    <s v="Low: not new model and bad rotation"/>
  </r>
  <r>
    <x v="37"/>
    <x v="629"/>
    <x v="1"/>
    <n v="800"/>
    <n v="84.848484848484844"/>
    <x v="11"/>
    <m/>
    <s v="Low: not new model and bad rotation"/>
  </r>
  <r>
    <x v="37"/>
    <x v="629"/>
    <x v="2"/>
    <n v="440"/>
    <n v="87.035512359650298"/>
    <x v="1"/>
    <m/>
    <s v="Low: not new model and bad rotation"/>
  </r>
  <r>
    <x v="37"/>
    <x v="629"/>
    <x v="12"/>
    <n v="1000"/>
    <n v="113.10228201424535"/>
    <x v="10"/>
    <m/>
    <s v="Low: not new model and bad rotation"/>
  </r>
  <r>
    <x v="37"/>
    <x v="629"/>
    <x v="3"/>
    <n v="1396.25"/>
    <n v="103.47895339891031"/>
    <x v="66"/>
    <m/>
    <s v="Moderate: fair price and regular to good rotation"/>
  </r>
  <r>
    <x v="37"/>
    <x v="629"/>
    <x v="4"/>
    <n v="1168.75"/>
    <n v="104.39302818489452"/>
    <x v="36"/>
    <m/>
    <s v="Low: not new model and bad rotation"/>
  </r>
  <r>
    <x v="37"/>
    <x v="629"/>
    <x v="5"/>
    <n v="1589.7727272727273"/>
    <n v="107.82521303514446"/>
    <x v="78"/>
    <m/>
    <s v="Moderate: fair price and regular to good rotation"/>
  </r>
  <r>
    <x v="37"/>
    <x v="629"/>
    <x v="14"/>
    <n v="2221.1538461538462"/>
    <n v="103.61872912195538"/>
    <x v="2"/>
    <m/>
    <s v="Low: not new model and bad rotation"/>
  </r>
  <r>
    <x v="37"/>
    <x v="629"/>
    <x v="15"/>
    <n v="2000"/>
    <n v="53.333333333333336"/>
    <x v="31"/>
    <m/>
    <s v="Low: not new model and bad rotation"/>
  </r>
  <r>
    <x v="37"/>
    <x v="629"/>
    <x v="16"/>
    <n v="4233.6538461538457"/>
    <n v="94.880478497602937"/>
    <x v="13"/>
    <m/>
    <s v="Moderate: fair price and regular to good rotation"/>
  </r>
  <r>
    <x v="37"/>
    <x v="629"/>
    <x v="17"/>
    <n v="4758.125"/>
    <n v="96.533816396136544"/>
    <x v="24"/>
    <m/>
    <s v="Moderate: fair price and regular to good rotation"/>
  </r>
  <r>
    <x v="37"/>
    <x v="629"/>
    <x v="18"/>
    <n v="5896.590909090909"/>
    <n v="93.795742255317421"/>
    <x v="78"/>
    <m/>
    <s v="Moderate: fair price and regular to good rotation"/>
  </r>
  <r>
    <x v="37"/>
    <x v="629"/>
    <x v="19"/>
    <n v="6696.875"/>
    <n v="99.120984601904595"/>
    <x v="7"/>
    <m/>
    <s v="Moderate: fair price and regular to good rotation"/>
  </r>
  <r>
    <x v="37"/>
    <x v="629"/>
    <x v="21"/>
    <n v="9038.461538461539"/>
    <n v="94.992102127043481"/>
    <x v="2"/>
    <m/>
    <s v="Low: not new model and bad rotation"/>
  </r>
  <r>
    <x v="37"/>
    <x v="629"/>
    <x v="22"/>
    <n v="10271.428571428571"/>
    <n v="96.715398431618155"/>
    <x v="34"/>
    <m/>
    <s v="Critic: well priced/underrated and new, but bad rotation"/>
  </r>
  <r>
    <x v="37"/>
    <x v="630"/>
    <x v="1"/>
    <n v="580"/>
    <n v="62.772727272727273"/>
    <x v="1"/>
    <m/>
    <s v="Low: not new model and bad rotation"/>
  </r>
  <r>
    <x v="37"/>
    <x v="630"/>
    <x v="2"/>
    <n v="650"/>
    <n v="86.666666666666671"/>
    <x v="31"/>
    <m/>
    <s v="Low: not new model and bad rotation"/>
  </r>
  <r>
    <x v="37"/>
    <x v="630"/>
    <x v="3"/>
    <n v="1436.6666666666667"/>
    <n v="87.957824656322913"/>
    <x v="64"/>
    <m/>
    <s v="Low: not new model and bad rotation"/>
  </r>
  <r>
    <x v="37"/>
    <x v="630"/>
    <x v="4"/>
    <n v="1668.1818181818182"/>
    <n v="121.10129775501322"/>
    <x v="30"/>
    <m/>
    <s v="Low: not new model and bad rotation"/>
  </r>
  <r>
    <x v="37"/>
    <x v="630"/>
    <x v="5"/>
    <n v="2225"/>
    <n v="105.03023795313965"/>
    <x v="85"/>
    <m/>
    <s v="Low: not new model and bad rotation"/>
  </r>
  <r>
    <x v="37"/>
    <x v="630"/>
    <x v="14"/>
    <n v="1815"/>
    <n v="107.39896781915161"/>
    <x v="33"/>
    <m/>
    <s v="Low: not new model and bad rotation"/>
  </r>
  <r>
    <x v="37"/>
    <x v="630"/>
    <x v="15"/>
    <n v="2970"/>
    <n v="92.275844941308151"/>
    <x v="33"/>
    <m/>
    <s v="Low: not new model and bad rotation"/>
  </r>
  <r>
    <x v="37"/>
    <x v="630"/>
    <x v="17"/>
    <n v="5148.1481481481478"/>
    <n v="104.23360079804837"/>
    <x v="62"/>
    <m/>
    <s v="Moderate: fair price and regular to good rotation"/>
  </r>
  <r>
    <x v="37"/>
    <x v="630"/>
    <x v="18"/>
    <n v="6525"/>
    <n v="98.604216417161268"/>
    <x v="64"/>
    <m/>
    <s v="Low: not new model and bad rotation"/>
  </r>
  <r>
    <x v="37"/>
    <x v="630"/>
    <x v="19"/>
    <n v="7175"/>
    <n v="97.121588220342616"/>
    <x v="8"/>
    <m/>
    <s v="Low: not new model and bad rotation"/>
  </r>
  <r>
    <x v="37"/>
    <x v="630"/>
    <x v="22"/>
    <n v="11242.857142857143"/>
    <n v="110.58714105076879"/>
    <x v="32"/>
    <m/>
    <s v="Low: overrated new model with bad rotation"/>
  </r>
  <r>
    <x v="37"/>
    <x v="631"/>
    <x v="14"/>
    <n v="2539.8305084745762"/>
    <n v="104.06339593490691"/>
    <x v="92"/>
    <m/>
    <s v="Moderate: fair price and regular to good rotation"/>
  </r>
  <r>
    <x v="37"/>
    <x v="631"/>
    <x v="15"/>
    <n v="2567.8571428571427"/>
    <n v="92.04885490016072"/>
    <x v="37"/>
    <m/>
    <s v="Moderate: fair price and regular to good rotation"/>
  </r>
  <r>
    <x v="37"/>
    <x v="631"/>
    <x v="16"/>
    <n v="3153.5714285714284"/>
    <n v="100.06608849379998"/>
    <x v="37"/>
    <m/>
    <s v="Moderate: fair price and regular to good rotation"/>
  </r>
  <r>
    <x v="37"/>
    <x v="631"/>
    <x v="17"/>
    <n v="3621.0526315789475"/>
    <n v="92.040211518167567"/>
    <x v="0"/>
    <m/>
    <s v="Low: not new model and bad rotation"/>
  </r>
  <r>
    <x v="37"/>
    <x v="631"/>
    <x v="18"/>
    <n v="5402.3809523809523"/>
    <n v="98.605990892121838"/>
    <x v="60"/>
    <m/>
    <s v="Low: not new model and bad rotation"/>
  </r>
  <r>
    <x v="37"/>
    <x v="631"/>
    <x v="20"/>
    <n v="8011.1111111111113"/>
    <n v="89.715191993736909"/>
    <x v="98"/>
    <m/>
    <s v="Low: not new model and bad rotation"/>
  </r>
  <r>
    <x v="37"/>
    <x v="631"/>
    <x v="21"/>
    <n v="9578.5714285714294"/>
    <n v="97.759217612315467"/>
    <x v="60"/>
    <m/>
    <s v="Low: not new model and bad rotation"/>
  </r>
  <r>
    <x v="37"/>
    <x v="632"/>
    <x v="9"/>
    <n v="375"/>
    <n v="500"/>
    <x v="31"/>
    <m/>
    <s v="Low: not new model and bad rotation"/>
  </r>
  <r>
    <x v="37"/>
    <x v="632"/>
    <x v="11"/>
    <n v="500"/>
    <n v="86.956521739130437"/>
    <x v="31"/>
    <m/>
    <s v="Low: not new model and bad rotation"/>
  </r>
  <r>
    <x v="37"/>
    <x v="632"/>
    <x v="0"/>
    <n v="562.5"/>
    <n v="99.169580419580427"/>
    <x v="9"/>
    <m/>
    <s v="Low: not new model and bad rotation"/>
  </r>
  <r>
    <x v="37"/>
    <x v="632"/>
    <x v="1"/>
    <n v="300"/>
    <n v="63.157894736842103"/>
    <x v="31"/>
    <m/>
    <s v="Low: not new model and bad rotation"/>
  </r>
  <r>
    <x v="37"/>
    <x v="632"/>
    <x v="2"/>
    <n v="350"/>
    <n v="77.958791208791212"/>
    <x v="9"/>
    <m/>
    <s v="Low: not new model and bad rotation"/>
  </r>
  <r>
    <x v="37"/>
    <x v="632"/>
    <x v="12"/>
    <n v="871.42857142857144"/>
    <n v="139.18914019875848"/>
    <x v="34"/>
    <m/>
    <s v="Low: not new model and bad rotation"/>
  </r>
  <r>
    <x v="37"/>
    <x v="632"/>
    <x v="3"/>
    <n v="812.93103448275861"/>
    <n v="116.96468287529768"/>
    <x v="41"/>
    <m/>
    <s v="Low: overrated regular model (not new) with regular rotation"/>
  </r>
  <r>
    <x v="37"/>
    <x v="632"/>
    <x v="4"/>
    <n v="988.23529411764707"/>
    <n v="90.124184587363857"/>
    <x v="39"/>
    <m/>
    <s v="Moderate: fair price and regular to good rotation"/>
  </r>
  <r>
    <x v="37"/>
    <x v="632"/>
    <x v="5"/>
    <n v="1129.375"/>
    <n v="96.531613247704328"/>
    <x v="66"/>
    <m/>
    <s v="Moderate: fair price and regular to good rotation"/>
  </r>
  <r>
    <x v="37"/>
    <x v="632"/>
    <x v="14"/>
    <n v="1647.5806451612902"/>
    <n v="116.65524046002729"/>
    <x v="88"/>
    <m/>
    <s v="Low: overrated regular model (not new) with regular rotation"/>
  </r>
  <r>
    <x v="37"/>
    <x v="632"/>
    <x v="15"/>
    <n v="2245.9677419354839"/>
    <n v="109.17121114655787"/>
    <x v="88"/>
    <m/>
    <s v="Moderate: fair price and regular to good rotation"/>
  </r>
  <r>
    <x v="37"/>
    <x v="632"/>
    <x v="16"/>
    <n v="2689.7727272727275"/>
    <n v="97.248373447082272"/>
    <x v="78"/>
    <m/>
    <s v="Moderate: fair price and regular to good rotation"/>
  </r>
  <r>
    <x v="37"/>
    <x v="632"/>
    <x v="17"/>
    <n v="3446.1538461538462"/>
    <n v="96.241504741791658"/>
    <x v="13"/>
    <m/>
    <s v="Moderate: fair price and regular to good rotation"/>
  </r>
  <r>
    <x v="37"/>
    <x v="632"/>
    <x v="18"/>
    <n v="3601.5151515151515"/>
    <n v="94.310872729584261"/>
    <x v="61"/>
    <m/>
    <s v="Moderate: fair price and regular to good rotation"/>
  </r>
  <r>
    <x v="37"/>
    <x v="632"/>
    <x v="19"/>
    <n v="4212.6190476190477"/>
    <n v="99.923692055873033"/>
    <x v="73"/>
    <m/>
    <s v="Moderate: fair price and regular to good rotation"/>
  </r>
  <r>
    <x v="37"/>
    <x v="632"/>
    <x v="20"/>
    <n v="6347.3684210526317"/>
    <n v="100.88929896605629"/>
    <x v="0"/>
    <m/>
    <s v="Low: not new model and bad rotation"/>
  </r>
  <r>
    <x v="37"/>
    <x v="632"/>
    <x v="21"/>
    <n v="7144.0677966101694"/>
    <n v="96.499198549520429"/>
    <x v="92"/>
    <m/>
    <s v="Moderate: fair price and regular to good rotation"/>
  </r>
  <r>
    <x v="37"/>
    <x v="632"/>
    <x v="22"/>
    <n v="8543.8775510204086"/>
    <n v="98.501767821903414"/>
    <x v="161"/>
    <m/>
    <s v="Moderate: fair price and regular to good rotation"/>
  </r>
  <r>
    <x v="37"/>
    <x v="633"/>
    <x v="22"/>
    <n v="7235"/>
    <n v="93.160488555088165"/>
    <x v="36"/>
    <m/>
    <s v="Critic: well priced/underrated and new, but bad rotation"/>
  </r>
  <r>
    <x v="37"/>
    <x v="634"/>
    <x v="4"/>
    <n v="1400"/>
    <n v="85.440613026819932"/>
    <x v="11"/>
    <m/>
    <s v="Low: not new model and bad rotation"/>
  </r>
  <r>
    <x v="37"/>
    <x v="634"/>
    <x v="14"/>
    <n v="1774.1666666666667"/>
    <n v="144.85132572952637"/>
    <x v="38"/>
    <m/>
    <s v="Low: overrated regular model (not new) with regular rotation"/>
  </r>
  <r>
    <x v="37"/>
    <x v="634"/>
    <x v="15"/>
    <n v="2050"/>
    <n v="100.05836366539287"/>
    <x v="60"/>
    <m/>
    <s v="Low: not new model and bad rotation"/>
  </r>
  <r>
    <x v="37"/>
    <x v="634"/>
    <x v="16"/>
    <n v="2841.3793103448274"/>
    <n v="103.11038488262021"/>
    <x v="41"/>
    <m/>
    <s v="Moderate: fair price and regular to good rotation"/>
  </r>
  <r>
    <x v="37"/>
    <x v="634"/>
    <x v="17"/>
    <n v="4350"/>
    <n v="136.69250645994833"/>
    <x v="11"/>
    <m/>
    <s v="Low: not new model and bad rotation"/>
  </r>
  <r>
    <x v="37"/>
    <x v="634"/>
    <x v="18"/>
    <n v="4399.2307692307695"/>
    <n v="99.549257254221104"/>
    <x v="56"/>
    <m/>
    <s v="Moderate: fair price and regular to good rotation"/>
  </r>
  <r>
    <x v="37"/>
    <x v="634"/>
    <x v="19"/>
    <n v="5277.8350515463917"/>
    <n v="98.395245934751202"/>
    <x v="176"/>
    <m/>
    <s v="Moderate: fair price and regular to good rotation"/>
  </r>
  <r>
    <x v="37"/>
    <x v="634"/>
    <x v="20"/>
    <n v="6155.4945054945056"/>
    <n v="95.525363774560006"/>
    <x v="133"/>
    <m/>
    <s v="Moderate: fair price and regular to good rotation"/>
  </r>
  <r>
    <x v="37"/>
    <x v="634"/>
    <x v="21"/>
    <n v="7588.5245901639346"/>
    <n v="98.385635277938988"/>
    <x v="214"/>
    <m/>
    <s v="Moderate: fair price and regular to good rotation"/>
  </r>
  <r>
    <x v="37"/>
    <x v="634"/>
    <x v="22"/>
    <n v="9434.1463414634145"/>
    <n v="99.923156093737461"/>
    <x v="200"/>
    <m/>
    <s v="Moderate: fair price and regular to good rotation"/>
  </r>
  <r>
    <x v="37"/>
    <x v="634"/>
    <x v="6"/>
    <n v="9862.1737451737445"/>
    <n v="97.899599347491616"/>
    <x v="169"/>
    <m/>
    <s v="Moderate: fair price and regular to good rotation"/>
  </r>
  <r>
    <x v="37"/>
    <x v="634"/>
    <x v="7"/>
    <n v="11296.327683615818"/>
    <n v="98.006178245265133"/>
    <x v="464"/>
    <m/>
    <s v="Moderate: fair price and regular to good rotation"/>
  </r>
  <r>
    <x v="37"/>
    <x v="634"/>
    <x v="8"/>
    <n v="11288.888888888889"/>
    <n v="98.112501183770902"/>
    <x v="98"/>
    <m/>
    <s v="Critic: well priced/underrated and new, but bad rotation"/>
  </r>
  <r>
    <x v="37"/>
    <x v="635"/>
    <x v="5"/>
    <n v="11087.5"/>
    <n v="118.87939892515467"/>
    <x v="9"/>
    <m/>
    <s v="Low: not new model and bad rotation"/>
  </r>
  <r>
    <x v="37"/>
    <x v="635"/>
    <x v="15"/>
    <n v="15150"/>
    <n v="139.54547353469525"/>
    <x v="11"/>
    <m/>
    <s v="Low: not new model and bad rotation"/>
  </r>
  <r>
    <x v="37"/>
    <x v="635"/>
    <x v="16"/>
    <n v="13940"/>
    <n v="104.20328768578152"/>
    <x v="1"/>
    <m/>
    <s v="Low: not new model and bad rotation"/>
  </r>
  <r>
    <x v="37"/>
    <x v="635"/>
    <x v="18"/>
    <n v="19068.96551724138"/>
    <n v="97.703177388386209"/>
    <x v="41"/>
    <m/>
    <s v="Moderate: fair price and regular to good rotation"/>
  </r>
  <r>
    <x v="37"/>
    <x v="635"/>
    <x v="20"/>
    <n v="21905.555555555555"/>
    <n v="103.7153954352263"/>
    <x v="98"/>
    <m/>
    <s v="Low: not new model and bad rotation"/>
  </r>
  <r>
    <x v="37"/>
    <x v="635"/>
    <x v="21"/>
    <n v="22883.333333333332"/>
    <n v="99.294999682143626"/>
    <x v="60"/>
    <m/>
    <s v="Low: not new model and bad rotation"/>
  </r>
  <r>
    <x v="37"/>
    <x v="635"/>
    <x v="22"/>
    <n v="24836.666666666668"/>
    <n v="95.100387988501964"/>
    <x v="64"/>
    <m/>
    <s v="Critic: well priced/underrated and new, but bad rotation"/>
  </r>
  <r>
    <x v="37"/>
    <x v="635"/>
    <x v="6"/>
    <n v="28225"/>
    <n v="104.35054405704723"/>
    <x v="38"/>
    <m/>
    <s v="Moderate: fair price and regular to good rotation"/>
  </r>
  <r>
    <x v="37"/>
    <x v="635"/>
    <x v="7"/>
    <n v="28786.111111111109"/>
    <n v="99.94973636508081"/>
    <x v="5"/>
    <m/>
    <s v="Critic: well priced/underrated and new, but bad rotation"/>
  </r>
  <r>
    <x v="37"/>
    <x v="636"/>
    <x v="20"/>
    <n v="10840.90909090909"/>
    <n v="101.08086980481998"/>
    <x v="63"/>
    <m/>
    <s v="Low: not new model and bad rotation"/>
  </r>
  <r>
    <x v="37"/>
    <x v="636"/>
    <x v="21"/>
    <n v="6816.666666666667"/>
    <n v="93.718064751527109"/>
    <x v="8"/>
    <m/>
    <s v="Low: not new model and bad rotation"/>
  </r>
  <r>
    <x v="37"/>
    <x v="636"/>
    <x v="22"/>
    <n v="9900"/>
    <n v="97.977916229720563"/>
    <x v="11"/>
    <m/>
    <s v="Critic: well priced/underrated and new, but bad rotation"/>
  </r>
  <r>
    <x v="37"/>
    <x v="636"/>
    <x v="6"/>
    <n v="10100"/>
    <n v="86.214849438003597"/>
    <x v="9"/>
    <m/>
    <s v="Critic: well priced/underrated and new, but bad rotation"/>
  </r>
  <r>
    <x v="37"/>
    <x v="636"/>
    <x v="7"/>
    <n v="12600"/>
    <n v="97.679897404049854"/>
    <x v="1"/>
    <m/>
    <s v="Critic: well priced/underrated and new, but bad rotation"/>
  </r>
  <r>
    <x v="37"/>
    <x v="637"/>
    <x v="0"/>
    <n v="250"/>
    <n v="40"/>
    <x v="31"/>
    <m/>
    <s v="Low: not new model and bad rotation"/>
  </r>
  <r>
    <x v="37"/>
    <x v="637"/>
    <x v="2"/>
    <n v="579.16666666666663"/>
    <n v="119.31327160493827"/>
    <x v="8"/>
    <m/>
    <s v="Low: not new model and bad rotation"/>
  </r>
  <r>
    <x v="37"/>
    <x v="637"/>
    <x v="12"/>
    <n v="840.625"/>
    <n v="180.41681929181928"/>
    <x v="99"/>
    <m/>
    <s v="Low: not new model and bad rotation"/>
  </r>
  <r>
    <x v="37"/>
    <x v="637"/>
    <x v="3"/>
    <n v="750"/>
    <n v="116.33996133246508"/>
    <x v="8"/>
    <m/>
    <s v="Low: not new model and bad rotation"/>
  </r>
  <r>
    <x v="37"/>
    <x v="637"/>
    <x v="7"/>
    <n v="8876.7857142857138"/>
    <n v="98.512434170167609"/>
    <x v="264"/>
    <m/>
    <s v="Moderate: fair price and regular to good rotation"/>
  </r>
  <r>
    <x v="37"/>
    <x v="637"/>
    <x v="8"/>
    <n v="7878.5714285714284"/>
    <n v="84.074488396651617"/>
    <x v="60"/>
    <m/>
    <s v="Critic: well priced/underrated and new, but bad rotation"/>
  </r>
  <r>
    <x v="37"/>
    <x v="638"/>
    <x v="0"/>
    <n v="900"/>
    <n v="87.804878048780495"/>
    <x v="31"/>
    <m/>
    <s v="Low: not new model and bad rotation"/>
  </r>
  <r>
    <x v="37"/>
    <x v="638"/>
    <x v="1"/>
    <n v="500"/>
    <n v="60.606060606060609"/>
    <x v="31"/>
    <m/>
    <s v="Low: not new model and bad rotation"/>
  </r>
  <r>
    <x v="37"/>
    <x v="638"/>
    <x v="2"/>
    <n v="750"/>
    <n v="99.999999999999986"/>
    <x v="11"/>
    <m/>
    <s v="Low: not new model and bad rotation"/>
  </r>
  <r>
    <x v="37"/>
    <x v="638"/>
    <x v="3"/>
    <n v="2059.5238095238096"/>
    <n v="118.00411203584413"/>
    <x v="60"/>
    <m/>
    <s v="Low: not new model and bad rotation"/>
  </r>
  <r>
    <x v="37"/>
    <x v="638"/>
    <x v="4"/>
    <n v="2653.3333333333335"/>
    <n v="85.652974035490473"/>
    <x v="64"/>
    <m/>
    <s v="Low: not new model and bad rotation"/>
  </r>
  <r>
    <x v="37"/>
    <x v="638"/>
    <x v="5"/>
    <n v="3157.1428571428573"/>
    <n v="101.22700651244158"/>
    <x v="32"/>
    <m/>
    <s v="Low: not new model and bad rotation"/>
  </r>
  <r>
    <x v="37"/>
    <x v="638"/>
    <x v="14"/>
    <n v="3110"/>
    <n v="118.63747178454305"/>
    <x v="1"/>
    <m/>
    <s v="Low: not new model and bad rotation"/>
  </r>
  <r>
    <x v="37"/>
    <x v="638"/>
    <x v="15"/>
    <n v="4900"/>
    <n v="88.066374599961392"/>
    <x v="1"/>
    <m/>
    <s v="Low: not new model and bad rotation"/>
  </r>
  <r>
    <x v="37"/>
    <x v="638"/>
    <x v="16"/>
    <n v="6083.333333333333"/>
    <n v="108.46497883917955"/>
    <x v="4"/>
    <m/>
    <s v="Low: not new model and bad rotation"/>
  </r>
  <r>
    <x v="37"/>
    <x v="639"/>
    <x v="1"/>
    <n v="725"/>
    <n v="95.739731161126542"/>
    <x v="8"/>
    <m/>
    <s v="Low: not new model and bad rotation"/>
  </r>
  <r>
    <x v="37"/>
    <x v="639"/>
    <x v="2"/>
    <n v="1104"/>
    <n v="169.43328687418418"/>
    <x v="1"/>
    <m/>
    <s v="Low: not new model and bad rotation"/>
  </r>
  <r>
    <x v="37"/>
    <x v="639"/>
    <x v="12"/>
    <n v="1167.2413793103449"/>
    <n v="115.0703698790885"/>
    <x v="41"/>
    <m/>
    <s v="Low: overrated regular model (not new) with regular rotation"/>
  </r>
  <r>
    <x v="37"/>
    <x v="639"/>
    <x v="3"/>
    <n v="980.92592592592598"/>
    <n v="92.306449785674644"/>
    <x v="62"/>
    <m/>
    <s v="Moderate: fair price and regular to good rotation"/>
  </r>
  <r>
    <x v="37"/>
    <x v="639"/>
    <x v="4"/>
    <n v="1522.2222222222222"/>
    <n v="103.03658251786084"/>
    <x v="3"/>
    <m/>
    <s v="Moderate: fair price and regular to good rotation"/>
  </r>
  <r>
    <x v="37"/>
    <x v="639"/>
    <x v="5"/>
    <n v="1648.3870967741937"/>
    <n v="108.67535581388987"/>
    <x v="88"/>
    <m/>
    <s v="Moderate: fair price and regular to good rotation"/>
  </r>
  <r>
    <x v="37"/>
    <x v="639"/>
    <x v="14"/>
    <n v="1650"/>
    <n v="97.580143168378456"/>
    <x v="9"/>
    <m/>
    <s v="Low: not new model and bad rotation"/>
  </r>
  <r>
    <x v="37"/>
    <x v="640"/>
    <x v="5"/>
    <n v="2325.8620689655172"/>
    <n v="107.17719928719549"/>
    <x v="41"/>
    <m/>
    <s v="Moderate: fair price and regular to good rotation"/>
  </r>
  <r>
    <x v="37"/>
    <x v="640"/>
    <x v="14"/>
    <n v="2178.5714285714284"/>
    <n v="110.79535891517344"/>
    <x v="34"/>
    <m/>
    <s v="Low: not new model and bad rotation"/>
  </r>
  <r>
    <x v="37"/>
    <x v="640"/>
    <x v="15"/>
    <n v="2672.2222222222222"/>
    <n v="87.275695547847477"/>
    <x v="98"/>
    <m/>
    <s v="Low: not new model and bad rotation"/>
  </r>
  <r>
    <x v="37"/>
    <x v="640"/>
    <x v="16"/>
    <n v="3750"/>
    <n v="150.49291181434327"/>
    <x v="98"/>
    <m/>
    <s v="Low: not new model and bad rotation"/>
  </r>
  <r>
    <x v="37"/>
    <x v="640"/>
    <x v="17"/>
    <n v="4562.2448979591836"/>
    <n v="93.276582429089544"/>
    <x v="79"/>
    <m/>
    <s v="Moderate: fair price and regular to good rotation"/>
  </r>
  <r>
    <x v="37"/>
    <x v="640"/>
    <x v="18"/>
    <n v="6593.5483870967746"/>
    <n v="105.07842184672724"/>
    <x v="88"/>
    <m/>
    <s v="Moderate: fair price and regular to good rotation"/>
  </r>
  <r>
    <x v="37"/>
    <x v="640"/>
    <x v="19"/>
    <n v="7103.125"/>
    <n v="97.498875666856463"/>
    <x v="89"/>
    <m/>
    <s v="Low: not new model and bad rotation"/>
  </r>
  <r>
    <x v="37"/>
    <x v="640"/>
    <x v="20"/>
    <n v="8437.8378378378384"/>
    <n v="95.791271136861596"/>
    <x v="97"/>
    <m/>
    <s v="Moderate: fair price and regular to good rotation"/>
  </r>
  <r>
    <x v="37"/>
    <x v="640"/>
    <x v="21"/>
    <n v="11089.18918918919"/>
    <n v="97.000036625073633"/>
    <x v="97"/>
    <m/>
    <s v="Moderate: fair price and regular to good rotation"/>
  </r>
  <r>
    <x v="37"/>
    <x v="640"/>
    <x v="22"/>
    <n v="13990.476190476191"/>
    <n v="100.64396554239188"/>
    <x v="26"/>
    <m/>
    <s v="Moderate: fair price and regular to good rotation"/>
  </r>
  <r>
    <x v="37"/>
    <x v="640"/>
    <x v="6"/>
    <n v="14539.024390243903"/>
    <n v="99.128789890156128"/>
    <x v="200"/>
    <m/>
    <s v="Moderate: fair price and regular to good rotation"/>
  </r>
  <r>
    <x v="37"/>
    <x v="640"/>
    <x v="7"/>
    <n v="18044.585987261147"/>
    <n v="100.64869688269367"/>
    <x v="163"/>
    <m/>
    <s v="Moderate: fair price and regular to good rotation"/>
  </r>
  <r>
    <x v="37"/>
    <x v="640"/>
    <x v="8"/>
    <n v="22798.076923076922"/>
    <n v="99.529528079313707"/>
    <x v="90"/>
    <m/>
    <s v="Moderate: fair price and regular to good rotation"/>
  </r>
  <r>
    <x v="37"/>
    <x v="641"/>
    <x v="21"/>
    <n v="10709.139784946237"/>
    <n v="100.37485177503601"/>
    <x v="139"/>
    <m/>
    <s v="Moderate: fair price and regular to good rotation"/>
  </r>
  <r>
    <x v="37"/>
    <x v="641"/>
    <x v="22"/>
    <n v="12922.916666666666"/>
    <n v="97.928315192256946"/>
    <x v="28"/>
    <m/>
    <s v="Moderate: fair price and regular to good rotation"/>
  </r>
  <r>
    <x v="37"/>
    <x v="641"/>
    <x v="6"/>
    <n v="13990.611353711791"/>
    <n v="100.10386037386125"/>
    <x v="187"/>
    <m/>
    <s v="Moderate: fair price and regular to good rotation"/>
  </r>
  <r>
    <x v="37"/>
    <x v="641"/>
    <x v="7"/>
    <n v="14796.830985915492"/>
    <n v="98.86283816496865"/>
    <x v="152"/>
    <m/>
    <s v="Moderate: fair price and regular to good rotation"/>
  </r>
  <r>
    <x v="37"/>
    <x v="641"/>
    <x v="8"/>
    <n v="16940"/>
    <n v="102.09092267251572"/>
    <x v="33"/>
    <m/>
    <s v="Critic: well priced/underrated and new, but bad rotation"/>
  </r>
  <r>
    <x v="37"/>
    <x v="642"/>
    <x v="16"/>
    <n v="5933.333333333333"/>
    <n v="100.47183858581373"/>
    <x v="10"/>
    <m/>
    <s v="Low: not new model and bad rotation"/>
  </r>
  <r>
    <x v="37"/>
    <x v="642"/>
    <x v="17"/>
    <n v="6708.333333333333"/>
    <n v="103.82155082294152"/>
    <x v="10"/>
    <m/>
    <s v="Low: not new model and bad rotation"/>
  </r>
  <r>
    <x v="37"/>
    <x v="642"/>
    <x v="18"/>
    <n v="8375"/>
    <n v="105.35943517329909"/>
    <x v="11"/>
    <m/>
    <s v="Low: not new model and bad rotation"/>
  </r>
  <r>
    <x v="38"/>
    <x v="643"/>
    <x v="11"/>
    <n v="600"/>
    <n v="154.72922502334268"/>
    <x v="8"/>
    <m/>
    <s v="Low: not new model and bad rotation"/>
  </r>
  <r>
    <x v="38"/>
    <x v="643"/>
    <x v="1"/>
    <n v="1185"/>
    <n v="120.64626993455515"/>
    <x v="1"/>
    <m/>
    <s v="Low: not new model and bad rotation"/>
  </r>
  <r>
    <x v="38"/>
    <x v="644"/>
    <x v="25"/>
    <n v="1333.3333333333333"/>
    <n v="69.677419354838705"/>
    <x v="4"/>
    <m/>
    <s v="Low: not new model and bad rotation"/>
  </r>
  <r>
    <x v="38"/>
    <x v="644"/>
    <x v="24"/>
    <n v="550"/>
    <n v="22.448979591836736"/>
    <x v="31"/>
    <m/>
    <s v="Low: not new model and bad rotation"/>
  </r>
  <r>
    <x v="38"/>
    <x v="645"/>
    <x v="5"/>
    <n v="6616.666666666667"/>
    <n v="113.26140495584117"/>
    <x v="10"/>
    <m/>
    <s v="Low: not new model and bad rotation"/>
  </r>
  <r>
    <x v="38"/>
    <x v="645"/>
    <x v="14"/>
    <n v="6937.1794871794873"/>
    <n v="101.95519831752759"/>
    <x v="29"/>
    <m/>
    <s v="Moderate: fair price and regular to good rotation"/>
  </r>
  <r>
    <x v="38"/>
    <x v="645"/>
    <x v="15"/>
    <n v="8643.75"/>
    <n v="102.87623768770545"/>
    <x v="85"/>
    <m/>
    <s v="Low: not new model and bad rotation"/>
  </r>
  <r>
    <x v="38"/>
    <x v="645"/>
    <x v="16"/>
    <n v="9828.2608695652179"/>
    <n v="101.95495541263577"/>
    <x v="100"/>
    <m/>
    <s v="Low: not new model and bad rotation"/>
  </r>
  <r>
    <x v="38"/>
    <x v="645"/>
    <x v="17"/>
    <n v="10700"/>
    <n v="102.47854347083745"/>
    <x v="89"/>
    <m/>
    <s v="Low: not new model and bad rotation"/>
  </r>
  <r>
    <x v="38"/>
    <x v="645"/>
    <x v="18"/>
    <n v="12371.428571428571"/>
    <n v="105.80077642869108"/>
    <x v="60"/>
    <m/>
    <s v="Low: not new model and bad rotation"/>
  </r>
  <r>
    <x v="38"/>
    <x v="646"/>
    <x v="19"/>
    <n v="16987.5"/>
    <n v="104.80767108169933"/>
    <x v="37"/>
    <m/>
    <s v="Moderate: fair price and regular to good rotation"/>
  </r>
  <r>
    <x v="38"/>
    <x v="646"/>
    <x v="20"/>
    <n v="19373.611111111109"/>
    <n v="104.566498880968"/>
    <x v="3"/>
    <m/>
    <s v="Moderate: fair price and regular to good rotation"/>
  </r>
  <r>
    <x v="38"/>
    <x v="646"/>
    <x v="21"/>
    <n v="19560.869565217392"/>
    <n v="97.787801980862426"/>
    <x v="100"/>
    <m/>
    <s v="Low: not new model and bad rotation"/>
  </r>
  <r>
    <x v="38"/>
    <x v="646"/>
    <x v="22"/>
    <n v="21758.75"/>
    <n v="99.8641963137798"/>
    <x v="66"/>
    <m/>
    <s v="Moderate: fair price and regular to good rotation"/>
  </r>
  <r>
    <x v="38"/>
    <x v="646"/>
    <x v="6"/>
    <n v="24613.414634146342"/>
    <n v="99.639503888645933"/>
    <x v="170"/>
    <m/>
    <s v="Moderate: fair price and regular to good rotation"/>
  </r>
  <r>
    <x v="38"/>
    <x v="646"/>
    <x v="7"/>
    <n v="26320.967741935485"/>
    <n v="98.982790005043313"/>
    <x v="88"/>
    <m/>
    <s v="Moderate: fair price and regular to good rotation"/>
  </r>
  <r>
    <x v="38"/>
    <x v="646"/>
    <x v="8"/>
    <n v="23600"/>
    <n v="76.129032258064512"/>
    <x v="31"/>
    <m/>
    <s v="Critic: well priced/underrated and new, but bad rotation"/>
  </r>
  <r>
    <x v="38"/>
    <x v="647"/>
    <x v="13"/>
    <n v="400"/>
    <n v="77.631578947368411"/>
    <x v="11"/>
    <m/>
    <s v="Low: not new model and bad rotation"/>
  </r>
  <r>
    <x v="38"/>
    <x v="647"/>
    <x v="9"/>
    <n v="412.5"/>
    <n v="66.190331407722709"/>
    <x v="9"/>
    <m/>
    <s v="Low: not new model and bad rotation"/>
  </r>
  <r>
    <x v="38"/>
    <x v="647"/>
    <x v="10"/>
    <n v="558.33333333333337"/>
    <n v="91.686823158663216"/>
    <x v="10"/>
    <m/>
    <s v="Low: not new model and bad rotation"/>
  </r>
  <r>
    <x v="38"/>
    <x v="647"/>
    <x v="11"/>
    <n v="393.75"/>
    <n v="260.18461791831356"/>
    <x v="99"/>
    <m/>
    <s v="Low: not new model and bad rotation"/>
  </r>
  <r>
    <x v="38"/>
    <x v="647"/>
    <x v="0"/>
    <n v="464.13043478260869"/>
    <n v="75.131747644849241"/>
    <x v="100"/>
    <m/>
    <s v="Low: not new model and bad rotation"/>
  </r>
  <r>
    <x v="38"/>
    <x v="647"/>
    <x v="1"/>
    <n v="725.73529411764707"/>
    <n v="102.43395667206337"/>
    <x v="39"/>
    <m/>
    <s v="Moderate: fair price and regular to good rotation"/>
  </r>
  <r>
    <x v="38"/>
    <x v="647"/>
    <x v="2"/>
    <n v="943.54838709677415"/>
    <n v="99.752813700470966"/>
    <x v="19"/>
    <m/>
    <s v="Moderate: fair price and regular to good rotation"/>
  </r>
  <r>
    <x v="38"/>
    <x v="647"/>
    <x v="12"/>
    <n v="1000"/>
    <n v="97.800738602141394"/>
    <x v="150"/>
    <m/>
    <s v="Moderate: fair price and regular to good rotation"/>
  </r>
  <r>
    <x v="38"/>
    <x v="647"/>
    <x v="4"/>
    <n v="1847.4619289340101"/>
    <n v="96.120897636721907"/>
    <x v="517"/>
    <m/>
    <s v="Moderate: fair price and regular to good rotation"/>
  </r>
  <r>
    <x v="38"/>
    <x v="647"/>
    <x v="5"/>
    <n v="2107.9411764705883"/>
    <n v="98.744726215686455"/>
    <x v="320"/>
    <m/>
    <s v="Moderate: fair price and regular to good rotation"/>
  </r>
  <r>
    <x v="38"/>
    <x v="647"/>
    <x v="14"/>
    <n v="2306.25"/>
    <n v="97.537903923484663"/>
    <x v="135"/>
    <m/>
    <s v="Moderate: fair price and regular to good rotation"/>
  </r>
  <r>
    <x v="38"/>
    <x v="647"/>
    <x v="15"/>
    <n v="2826.5151515151515"/>
    <n v="96.73864638942554"/>
    <x v="520"/>
    <m/>
    <s v="Moderate: fair price and regular to good rotation"/>
  </r>
  <r>
    <x v="38"/>
    <x v="647"/>
    <x v="16"/>
    <n v="3430.3063457330418"/>
    <n v="96.376682663495842"/>
    <x v="521"/>
    <m/>
    <s v="Moderate: fair price and regular to good rotation"/>
  </r>
  <r>
    <x v="38"/>
    <x v="647"/>
    <x v="17"/>
    <n v="5153.8551401869163"/>
    <n v="96.859452011659315"/>
    <x v="458"/>
    <m/>
    <s v="Moderate: fair price and regular to good rotation"/>
  </r>
  <r>
    <x v="38"/>
    <x v="647"/>
    <x v="18"/>
    <n v="7210"/>
    <n v="97.275551389744962"/>
    <x v="181"/>
    <m/>
    <s v="Moderate: fair price and regular to good rotation"/>
  </r>
  <r>
    <x v="38"/>
    <x v="647"/>
    <x v="19"/>
    <n v="7945"/>
    <n v="97.69125122415015"/>
    <x v="24"/>
    <m/>
    <s v="Moderate: fair price and regular to good rotation"/>
  </r>
  <r>
    <x v="38"/>
    <x v="647"/>
    <x v="20"/>
    <n v="9553.9772727272721"/>
    <n v="99.897516553760582"/>
    <x v="49"/>
    <m/>
    <s v="Moderate: fair price and regular to good rotation"/>
  </r>
  <r>
    <x v="38"/>
    <x v="647"/>
    <x v="21"/>
    <n v="9837.5991189427314"/>
    <n v="98.478539626245194"/>
    <x v="522"/>
    <m/>
    <s v="Moderate: fair price and regular to good rotation"/>
  </r>
  <r>
    <x v="38"/>
    <x v="647"/>
    <x v="22"/>
    <n v="12045.861354104254"/>
    <n v="100.35197478272318"/>
    <x v="523"/>
    <m/>
    <s v="Moderate: fair price and regular to good rotation"/>
  </r>
  <r>
    <x v="38"/>
    <x v="647"/>
    <x v="6"/>
    <n v="13276.34508816121"/>
    <n v="99.521277368342595"/>
    <x v="524"/>
    <m/>
    <s v="Moderate: fair price and regular to good rotation"/>
  </r>
  <r>
    <x v="38"/>
    <x v="647"/>
    <x v="7"/>
    <n v="14802.972424557753"/>
    <n v="98.243479718761634"/>
    <x v="525"/>
    <m/>
    <s v="Moderate: fair price and regular to good rotation"/>
  </r>
  <r>
    <x v="38"/>
    <x v="647"/>
    <x v="8"/>
    <n v="14629.609929078015"/>
    <n v="90.355792522779595"/>
    <x v="516"/>
    <m/>
    <s v="Moderate: fair price and regular to good rotation"/>
  </r>
  <r>
    <x v="38"/>
    <x v="648"/>
    <x v="17"/>
    <n v="5205.2631578947367"/>
    <n v="98.233890598300007"/>
    <x v="0"/>
    <m/>
    <s v="Low: not new model and bad rotation"/>
  </r>
  <r>
    <x v="38"/>
    <x v="648"/>
    <x v="18"/>
    <n v="7354.545454545455"/>
    <n v="96.882612456265647"/>
    <x v="30"/>
    <m/>
    <s v="Low: not new model and bad rotation"/>
  </r>
  <r>
    <x v="38"/>
    <x v="648"/>
    <x v="19"/>
    <n v="6960.3448275862065"/>
    <n v="99.954439355597572"/>
    <x v="41"/>
    <m/>
    <s v="Moderate: fair price and regular to good rotation"/>
  </r>
  <r>
    <x v="38"/>
    <x v="648"/>
    <x v="20"/>
    <n v="8460.7142857142862"/>
    <n v="95.811756814755498"/>
    <x v="34"/>
    <m/>
    <s v="Low: not new model and bad rotation"/>
  </r>
  <r>
    <x v="38"/>
    <x v="648"/>
    <x v="21"/>
    <n v="10357.142857142857"/>
    <n v="102.15395469142773"/>
    <x v="32"/>
    <m/>
    <s v="Low: not new model and bad rotation"/>
  </r>
  <r>
    <x v="38"/>
    <x v="649"/>
    <x v="14"/>
    <n v="6143.3734939759033"/>
    <n v="102.85645598915426"/>
    <x v="403"/>
    <m/>
    <s v="Moderate: fair price and regular to good rotation"/>
  </r>
  <r>
    <x v="38"/>
    <x v="649"/>
    <x v="15"/>
    <n v="6676.3888888888887"/>
    <n v="94.172967532368887"/>
    <x v="28"/>
    <m/>
    <s v="Moderate: fair price and regular to good rotation"/>
  </r>
  <r>
    <x v="38"/>
    <x v="649"/>
    <x v="16"/>
    <n v="8091.7721518987346"/>
    <n v="101.59463439003866"/>
    <x v="157"/>
    <m/>
    <s v="Moderate: fair price and regular to good rotation"/>
  </r>
  <r>
    <x v="38"/>
    <x v="649"/>
    <x v="17"/>
    <n v="9030.2083333333339"/>
    <n v="100.24626032935578"/>
    <x v="20"/>
    <m/>
    <s v="Moderate: fair price and regular to good rotation"/>
  </r>
  <r>
    <x v="38"/>
    <x v="649"/>
    <x v="18"/>
    <n v="11152"/>
    <n v="96.204696084883395"/>
    <x v="180"/>
    <m/>
    <s v="Moderate: fair price and regular to good rotation"/>
  </r>
  <r>
    <x v="38"/>
    <x v="649"/>
    <x v="19"/>
    <n v="12585.416666666666"/>
    <n v="91.104969868336767"/>
    <x v="85"/>
    <m/>
    <s v="Low: not new model and bad rotation"/>
  </r>
  <r>
    <x v="38"/>
    <x v="649"/>
    <x v="20"/>
    <n v="18786.486486486487"/>
    <n v="102.05286442119845"/>
    <x v="131"/>
    <m/>
    <s v="Moderate: fair price and regular to good rotation"/>
  </r>
  <r>
    <x v="38"/>
    <x v="649"/>
    <x v="21"/>
    <n v="22401.898734177215"/>
    <n v="98.177307916365407"/>
    <x v="157"/>
    <m/>
    <s v="Moderate: fair price and regular to good rotation"/>
  </r>
  <r>
    <x v="38"/>
    <x v="649"/>
    <x v="22"/>
    <n v="25549.324324324323"/>
    <n v="100.21736062142531"/>
    <x v="131"/>
    <m/>
    <s v="Moderate: fair price and regular to good rotation"/>
  </r>
  <r>
    <x v="38"/>
    <x v="649"/>
    <x v="6"/>
    <n v="24532.984126984127"/>
    <n v="99.073381682406492"/>
    <x v="18"/>
    <m/>
    <s v="Moderate: fair price and regular to good rotation"/>
  </r>
  <r>
    <x v="38"/>
    <x v="649"/>
    <x v="7"/>
    <n v="31987.535714285714"/>
    <n v="96.950271674278568"/>
    <x v="37"/>
    <m/>
    <s v="Moderate: fair price and regular to good rotation"/>
  </r>
  <r>
    <x v="38"/>
    <x v="649"/>
    <x v="8"/>
    <n v="42000"/>
    <n v="95.671981776765378"/>
    <x v="31"/>
    <m/>
    <s v="Critic: well priced/underrated and new, but bad rotation"/>
  </r>
  <r>
    <x v="38"/>
    <x v="650"/>
    <x v="19"/>
    <n v="6415.8823529411766"/>
    <n v="97.441727282100629"/>
    <x v="149"/>
    <m/>
    <s v="Moderate: fair price and regular to good rotation"/>
  </r>
  <r>
    <x v="38"/>
    <x v="650"/>
    <x v="20"/>
    <n v="6757.6271186440681"/>
    <n v="98.763701670890029"/>
    <x v="92"/>
    <m/>
    <s v="Moderate: fair price and regular to good rotation"/>
  </r>
  <r>
    <x v="38"/>
    <x v="650"/>
    <x v="21"/>
    <n v="8032.6530612244896"/>
    <n v="102.52935053714378"/>
    <x v="79"/>
    <m/>
    <s v="Moderate: fair price and regular to good rotation"/>
  </r>
  <r>
    <x v="38"/>
    <x v="650"/>
    <x v="22"/>
    <n v="10098.148148148148"/>
    <n v="97.81699348600894"/>
    <x v="62"/>
    <m/>
    <s v="Moderate: fair price and regular to good rotation"/>
  </r>
  <r>
    <x v="38"/>
    <x v="650"/>
    <x v="6"/>
    <n v="11357.291666666666"/>
    <n v="99.196514702459126"/>
    <x v="20"/>
    <m/>
    <s v="Moderate: fair price and regular to good rotation"/>
  </r>
  <r>
    <x v="38"/>
    <x v="650"/>
    <x v="7"/>
    <n v="12057.142857142857"/>
    <n v="99.729513365363587"/>
    <x v="34"/>
    <m/>
    <s v="Critic: well priced/underrated and new, but bad rotation"/>
  </r>
  <r>
    <x v="38"/>
    <x v="651"/>
    <x v="1"/>
    <n v="2541.6666666666665"/>
    <n v="107.61262580989819"/>
    <x v="8"/>
    <m/>
    <s v="Low: not new model and bad rotation"/>
  </r>
  <r>
    <x v="38"/>
    <x v="651"/>
    <x v="12"/>
    <n v="3250"/>
    <n v="99.830526640729289"/>
    <x v="41"/>
    <m/>
    <s v="Moderate: fair price and regular to good rotation"/>
  </r>
  <r>
    <x v="38"/>
    <x v="651"/>
    <x v="3"/>
    <n v="3339.5833333333335"/>
    <n v="103.35706987093168"/>
    <x v="85"/>
    <m/>
    <s v="Low: not new model and bad rotation"/>
  </r>
  <r>
    <x v="38"/>
    <x v="651"/>
    <x v="4"/>
    <n v="4244.7368421052633"/>
    <n v="98.994657875771239"/>
    <x v="319"/>
    <m/>
    <s v="Moderate: fair price and regular to good rotation"/>
  </r>
  <r>
    <x v="38"/>
    <x v="651"/>
    <x v="5"/>
    <n v="4806.521739130435"/>
    <n v="106.32568020812384"/>
    <x v="82"/>
    <m/>
    <s v="Moderate: fair price and regular to good rotation"/>
  </r>
  <r>
    <x v="38"/>
    <x v="651"/>
    <x v="14"/>
    <n v="5591.8367346938776"/>
    <n v="104.98266608020106"/>
    <x v="79"/>
    <m/>
    <s v="Moderate: fair price and regular to good rotation"/>
  </r>
  <r>
    <x v="38"/>
    <x v="651"/>
    <x v="15"/>
    <n v="7848.030303030303"/>
    <n v="102.70032506580498"/>
    <x v="173"/>
    <m/>
    <s v="Moderate: fair price and regular to good rotation"/>
  </r>
  <r>
    <x v="38"/>
    <x v="651"/>
    <x v="16"/>
    <n v="8305.1020408163258"/>
    <n v="97.103003661144911"/>
    <x v="252"/>
    <m/>
    <s v="Moderate: fair price and regular to good rotation"/>
  </r>
  <r>
    <x v="38"/>
    <x v="651"/>
    <x v="17"/>
    <n v="9398.6842105263149"/>
    <n v="102.62611392384404"/>
    <x v="356"/>
    <m/>
    <s v="Moderate: fair price and regular to good rotation"/>
  </r>
  <r>
    <x v="38"/>
    <x v="651"/>
    <x v="18"/>
    <n v="11134.782608695652"/>
    <n v="101.23437646696426"/>
    <x v="82"/>
    <m/>
    <s v="Moderate: fair price and regular to good rotation"/>
  </r>
  <r>
    <x v="38"/>
    <x v="651"/>
    <x v="19"/>
    <n v="12719.354838709678"/>
    <n v="100.03622482717805"/>
    <x v="88"/>
    <m/>
    <s v="Moderate: fair price and regular to good rotation"/>
  </r>
  <r>
    <x v="38"/>
    <x v="651"/>
    <x v="20"/>
    <n v="14299.367088607594"/>
    <n v="100.4447878648723"/>
    <x v="157"/>
    <m/>
    <s v="Moderate: fair price and regular to good rotation"/>
  </r>
  <r>
    <x v="38"/>
    <x v="651"/>
    <x v="21"/>
    <n v="16596.551724137931"/>
    <n v="99.163060900868615"/>
    <x v="172"/>
    <m/>
    <s v="Moderate: fair price and regular to good rotation"/>
  </r>
  <r>
    <x v="38"/>
    <x v="651"/>
    <x v="22"/>
    <n v="18535.436893203885"/>
    <n v="99.486213251072314"/>
    <x v="314"/>
    <m/>
    <s v="Moderate: fair price and regular to good rotation"/>
  </r>
  <r>
    <x v="38"/>
    <x v="651"/>
    <x v="6"/>
    <n v="19586.164319248826"/>
    <n v="99.104203588872409"/>
    <x v="120"/>
    <m/>
    <s v="Moderate: fair price and regular to good rotation"/>
  </r>
  <r>
    <x v="38"/>
    <x v="651"/>
    <x v="7"/>
    <n v="20576.623376623378"/>
    <n v="98.32009741694057"/>
    <x v="86"/>
    <m/>
    <s v="Moderate: fair price and regular to good rotation"/>
  </r>
  <r>
    <x v="38"/>
    <x v="651"/>
    <x v="8"/>
    <n v="22208.695652173912"/>
    <n v="96.703933967439411"/>
    <x v="82"/>
    <m/>
    <s v="Moderate: fair price and regular to good rotation"/>
  </r>
  <r>
    <x v="38"/>
    <x v="652"/>
    <x v="19"/>
    <n v="50375"/>
    <n v="95.175396903246849"/>
    <x v="9"/>
    <m/>
    <s v="Low: not new model and bad rotation"/>
  </r>
  <r>
    <x v="38"/>
    <x v="652"/>
    <x v="20"/>
    <n v="54500"/>
    <n v="95.97537664695291"/>
    <x v="9"/>
    <m/>
    <s v="Low: not new model and bad rotation"/>
  </r>
  <r>
    <x v="38"/>
    <x v="652"/>
    <x v="22"/>
    <n v="64010"/>
    <n v="97.689490021286147"/>
    <x v="1"/>
    <m/>
    <s v="Critic: well priced/underrated and new, but bad rotation"/>
  </r>
  <r>
    <x v="38"/>
    <x v="652"/>
    <x v="6"/>
    <n v="70168.75"/>
    <n v="94.295737604979792"/>
    <x v="99"/>
    <m/>
    <s v="Critic: well priced/underrated and new, but bad rotation"/>
  </r>
  <r>
    <x v="38"/>
    <x v="652"/>
    <x v="7"/>
    <n v="76600"/>
    <n v="99.976510077926477"/>
    <x v="64"/>
    <m/>
    <s v="Critic: well priced/underrated and new, but bad rotation"/>
  </r>
  <r>
    <x v="38"/>
    <x v="652"/>
    <x v="8"/>
    <n v="80274"/>
    <n v="100.66697195311815"/>
    <x v="87"/>
    <m/>
    <s v="Critic: well priced/underrated and new, but bad rotation"/>
  </r>
  <r>
    <x v="38"/>
    <x v="653"/>
    <x v="21"/>
    <n v="12019.270833333334"/>
    <n v="100.31687739284172"/>
    <x v="15"/>
    <m/>
    <s v="Moderate: fair price and regular to good rotation"/>
  </r>
  <r>
    <x v="38"/>
    <x v="653"/>
    <x v="22"/>
    <n v="13784.415584415585"/>
    <n v="98.727614998346567"/>
    <x v="171"/>
    <m/>
    <s v="Moderate: fair price and regular to good rotation"/>
  </r>
  <r>
    <x v="38"/>
    <x v="653"/>
    <x v="6"/>
    <n v="16009.276018099548"/>
    <n v="98.195179172328778"/>
    <x v="105"/>
    <m/>
    <s v="Moderate: fair price and regular to good rotation"/>
  </r>
  <r>
    <x v="38"/>
    <x v="653"/>
    <x v="7"/>
    <n v="16494.23076923077"/>
    <n v="99.101363454992367"/>
    <x v="184"/>
    <m/>
    <s v="Moderate: fair price and regular to good rotation"/>
  </r>
  <r>
    <x v="38"/>
    <x v="654"/>
    <x v="21"/>
    <n v="9284.0425531914898"/>
    <n v="99.932891425826426"/>
    <x v="208"/>
    <m/>
    <s v="Moderate: fair price and regular to good rotation"/>
  </r>
  <r>
    <x v="38"/>
    <x v="654"/>
    <x v="22"/>
    <n v="10495.706666666667"/>
    <n v="100.71009851494084"/>
    <x v="526"/>
    <m/>
    <s v="Moderate: fair price and regular to good rotation"/>
  </r>
  <r>
    <x v="38"/>
    <x v="654"/>
    <x v="6"/>
    <n v="10436.531130876747"/>
    <n v="100.46671480683686"/>
    <x v="527"/>
    <m/>
    <s v="Moderate: fair price and regular to good rotation"/>
  </r>
  <r>
    <x v="38"/>
    <x v="654"/>
    <x v="7"/>
    <n v="13750"/>
    <n v="98.412840746054513"/>
    <x v="11"/>
    <m/>
    <s v="Critic: well priced/underrated and new, but bad rotation"/>
  </r>
  <r>
    <x v="38"/>
    <x v="654"/>
    <x v="8"/>
    <n v="13235"/>
    <n v="96.885407701037167"/>
    <x v="33"/>
    <m/>
    <s v="Critic: well priced/underrated and new, but bad rotation"/>
  </r>
  <r>
    <x v="38"/>
    <x v="655"/>
    <x v="24"/>
    <n v="400"/>
    <n v="69.565217391304344"/>
    <x v="31"/>
    <m/>
    <s v="Low: not new model and bad rotation"/>
  </r>
  <r>
    <x v="38"/>
    <x v="655"/>
    <x v="23"/>
    <n v="350"/>
    <n v="58.333333333333336"/>
    <x v="31"/>
    <m/>
    <s v="Low: not new model and bad rotation"/>
  </r>
  <r>
    <x v="38"/>
    <x v="655"/>
    <x v="13"/>
    <n v="350"/>
    <n v="73.68421052631578"/>
    <x v="31"/>
    <m/>
    <s v="Low: not new model and bad rotation"/>
  </r>
  <r>
    <x v="38"/>
    <x v="655"/>
    <x v="9"/>
    <n v="450"/>
    <n v="95.110324831687066"/>
    <x v="4"/>
    <m/>
    <s v="Low: not new model and bad rotation"/>
  </r>
  <r>
    <x v="38"/>
    <x v="655"/>
    <x v="10"/>
    <n v="543.75"/>
    <n v="100.38711537990024"/>
    <x v="89"/>
    <m/>
    <s v="Low: not new model and bad rotation"/>
  </r>
  <r>
    <x v="38"/>
    <x v="655"/>
    <x v="11"/>
    <n v="595.3125"/>
    <n v="102.26471534577198"/>
    <x v="7"/>
    <m/>
    <s v="Moderate: fair price and regular to good rotation"/>
  </r>
  <r>
    <x v="38"/>
    <x v="655"/>
    <x v="0"/>
    <n v="788.75"/>
    <n v="140.16605091346793"/>
    <x v="66"/>
    <m/>
    <s v="Low: overrated regular model (not new) with regular rotation"/>
  </r>
  <r>
    <x v="38"/>
    <x v="655"/>
    <x v="1"/>
    <n v="731.0344827586207"/>
    <n v="98.982366476658527"/>
    <x v="41"/>
    <m/>
    <s v="Moderate: fair price and regular to good rotation"/>
  </r>
  <r>
    <x v="38"/>
    <x v="655"/>
    <x v="2"/>
    <n v="951.92307692307691"/>
    <n v="146.25557362861673"/>
    <x v="90"/>
    <m/>
    <s v="Low: overrated regular model (not new) with regular rotation"/>
  </r>
  <r>
    <x v="38"/>
    <x v="655"/>
    <x v="12"/>
    <n v="1359.4594594594594"/>
    <n v="127.05499703961998"/>
    <x v="68"/>
    <m/>
    <s v="Top Tier: premium vehicules that tend to be sold above market prices"/>
  </r>
  <r>
    <x v="38"/>
    <x v="655"/>
    <x v="3"/>
    <n v="1487.5"/>
    <n v="98.372756528856911"/>
    <x v="54"/>
    <m/>
    <s v="Moderate: fair price and regular to good rotation"/>
  </r>
  <r>
    <x v="38"/>
    <x v="655"/>
    <x v="4"/>
    <n v="1909.493670886076"/>
    <n v="98.939954086774662"/>
    <x v="157"/>
    <m/>
    <s v="Moderate: fair price and regular to good rotation"/>
  </r>
  <r>
    <x v="38"/>
    <x v="655"/>
    <x v="5"/>
    <n v="2333.0985915492956"/>
    <n v="108.01968407025905"/>
    <x v="336"/>
    <m/>
    <s v="Moderate: fair price and regular to good rotation"/>
  </r>
  <r>
    <x v="38"/>
    <x v="655"/>
    <x v="14"/>
    <n v="3162.3430962343095"/>
    <n v="104.23104004111501"/>
    <x v="76"/>
    <m/>
    <s v="Moderate: fair price and regular to good rotation"/>
  </r>
  <r>
    <x v="38"/>
    <x v="655"/>
    <x v="15"/>
    <n v="3456.367924528302"/>
    <n v="97.316963779408653"/>
    <x v="164"/>
    <m/>
    <s v="Moderate: fair price and regular to good rotation"/>
  </r>
  <r>
    <x v="38"/>
    <x v="655"/>
    <x v="16"/>
    <n v="4142.1875"/>
    <n v="96.133434798228691"/>
    <x v="425"/>
    <m/>
    <s v="Moderate: fair price and regular to good rotation"/>
  </r>
  <r>
    <x v="38"/>
    <x v="655"/>
    <x v="17"/>
    <n v="5322.0930232558139"/>
    <n v="98.063207126018554"/>
    <x v="406"/>
    <m/>
    <s v="Moderate: fair price and regular to good rotation"/>
  </r>
  <r>
    <x v="38"/>
    <x v="655"/>
    <x v="18"/>
    <n v="6427.173913043478"/>
    <n v="98.362924655516878"/>
    <x v="148"/>
    <m/>
    <s v="Moderate: fair price and regular to good rotation"/>
  </r>
  <r>
    <x v="38"/>
    <x v="655"/>
    <x v="19"/>
    <n v="10195.266272189348"/>
    <n v="96.375933390851458"/>
    <x v="134"/>
    <m/>
    <s v="Moderate: fair price and regular to good rotation"/>
  </r>
  <r>
    <x v="38"/>
    <x v="655"/>
    <x v="20"/>
    <n v="12063.959390862945"/>
    <n v="97.159994272964582"/>
    <x v="517"/>
    <m/>
    <s v="Moderate: fair price and regular to good rotation"/>
  </r>
  <r>
    <x v="38"/>
    <x v="655"/>
    <x v="21"/>
    <n v="16110.466894197953"/>
    <n v="98.896632721015521"/>
    <x v="528"/>
    <m/>
    <s v="Moderate: fair price and regular to good rotation"/>
  </r>
  <r>
    <x v="38"/>
    <x v="655"/>
    <x v="22"/>
    <n v="16813.723639865191"/>
    <n v="99.476141878450917"/>
    <x v="529"/>
    <m/>
    <s v="Moderate: fair price and regular to good rotation"/>
  </r>
  <r>
    <x v="38"/>
    <x v="655"/>
    <x v="6"/>
    <n v="14952.931972789116"/>
    <n v="99.332405898949389"/>
    <x v="530"/>
    <m/>
    <s v="Moderate: fair price and regular to good rotation"/>
  </r>
  <r>
    <x v="38"/>
    <x v="655"/>
    <x v="7"/>
    <n v="17872.630718954249"/>
    <n v="95.162335583013373"/>
    <x v="288"/>
    <m/>
    <s v="Moderate: fair price and regular to good rotation"/>
  </r>
  <r>
    <x v="38"/>
    <x v="656"/>
    <x v="5"/>
    <n v="3580.6722689075632"/>
    <n v="105.03678609190791"/>
    <x v="239"/>
    <m/>
    <s v="Moderate: fair price and regular to good rotation"/>
  </r>
  <r>
    <x v="38"/>
    <x v="656"/>
    <x v="14"/>
    <n v="4267.3184357541895"/>
    <n v="98.386167925932568"/>
    <x v="250"/>
    <m/>
    <s v="Moderate: fair price and regular to good rotation"/>
  </r>
  <r>
    <x v="38"/>
    <x v="656"/>
    <x v="15"/>
    <n v="4986.2790697674418"/>
    <n v="97.198386728377301"/>
    <x v="215"/>
    <m/>
    <s v="Moderate: fair price and regular to good rotation"/>
  </r>
  <r>
    <x v="38"/>
    <x v="656"/>
    <x v="16"/>
    <n v="6270.5275229357794"/>
    <n v="99.126646670377184"/>
    <x v="307"/>
    <m/>
    <s v="Moderate: fair price and regular to good rotation"/>
  </r>
  <r>
    <x v="38"/>
    <x v="656"/>
    <x v="17"/>
    <n v="7103.030303030303"/>
    <n v="98.899423078457446"/>
    <x v="281"/>
    <m/>
    <s v="Moderate: fair price and regular to good rotation"/>
  </r>
  <r>
    <x v="38"/>
    <x v="656"/>
    <x v="19"/>
    <n v="10857.457627118643"/>
    <n v="98.977820501456861"/>
    <x v="178"/>
    <m/>
    <s v="Moderate: fair price and regular to good rotation"/>
  </r>
  <r>
    <x v="38"/>
    <x v="656"/>
    <x v="20"/>
    <n v="13803.418803418803"/>
    <n v="98.021080133381219"/>
    <x v="43"/>
    <m/>
    <s v="Moderate: fair price and regular to good rotation"/>
  </r>
  <r>
    <x v="38"/>
    <x v="656"/>
    <x v="21"/>
    <n v="18005.938628158845"/>
    <n v="99.011762201199815"/>
    <x v="531"/>
    <m/>
    <s v="Moderate: fair price and regular to good rotation"/>
  </r>
  <r>
    <x v="38"/>
    <x v="656"/>
    <x v="22"/>
    <n v="17939.622641509435"/>
    <n v="97.514725306434414"/>
    <x v="329"/>
    <m/>
    <s v="Moderate: fair price and regular to good rotation"/>
  </r>
  <r>
    <x v="38"/>
    <x v="656"/>
    <x v="6"/>
    <n v="20040.070528967255"/>
    <n v="99.378798650451401"/>
    <x v="472"/>
    <m/>
    <s v="Moderate: fair price and regular to good rotation"/>
  </r>
  <r>
    <x v="38"/>
    <x v="656"/>
    <x v="7"/>
    <n v="20846.183206106871"/>
    <n v="102.0361423408778"/>
    <x v="179"/>
    <m/>
    <s v="Moderate: fair price and regular to good rotation"/>
  </r>
  <r>
    <x v="38"/>
    <x v="657"/>
    <x v="21"/>
    <n v="19016.666666666668"/>
    <n v="95.627035610620283"/>
    <x v="98"/>
    <m/>
    <s v="Low: not new model and bad rotation"/>
  </r>
  <r>
    <x v="38"/>
    <x v="657"/>
    <x v="22"/>
    <n v="26400"/>
    <n v="110.92436974789916"/>
    <x v="31"/>
    <m/>
    <s v="Low: overrated new model with bad rotation"/>
  </r>
  <r>
    <x v="38"/>
    <x v="657"/>
    <x v="7"/>
    <n v="28821.875"/>
    <n v="97.031159330647498"/>
    <x v="7"/>
    <m/>
    <s v="Moderate: fair price and regular to good rotation"/>
  </r>
  <r>
    <x v="38"/>
    <x v="658"/>
    <x v="22"/>
    <n v="13875"/>
    <n v="101.83366882110052"/>
    <x v="7"/>
    <m/>
    <s v="Moderate: fair price and regular to good rotation"/>
  </r>
  <r>
    <x v="38"/>
    <x v="658"/>
    <x v="6"/>
    <n v="17840"/>
    <n v="102.51061761770995"/>
    <x v="33"/>
    <m/>
    <s v="Critic: well priced/underrated and new, but bad rotation"/>
  </r>
  <r>
    <x v="38"/>
    <x v="659"/>
    <x v="7"/>
    <n v="20937.068965517243"/>
    <n v="97.661785819560521"/>
    <x v="54"/>
    <m/>
    <s v="Moderate: fair price and regular to good rotation"/>
  </r>
  <r>
    <x v="38"/>
    <x v="660"/>
    <x v="6"/>
    <n v="20966.666666666668"/>
    <n v="89.227155664578888"/>
    <x v="4"/>
    <m/>
    <s v="Critic: well priced/underrated and new, but bad rotation"/>
  </r>
  <r>
    <x v="38"/>
    <x v="661"/>
    <x v="6"/>
    <n v="13466.666666666666"/>
    <n v="96.265319681636811"/>
    <x v="4"/>
    <m/>
    <s v="Critic: well priced/underrated and new, but bad rotation"/>
  </r>
  <r>
    <x v="38"/>
    <x v="661"/>
    <x v="7"/>
    <n v="16244.23076923077"/>
    <n v="98.663158284609679"/>
    <x v="90"/>
    <m/>
    <s v="Moderate: fair price and regular to good rotation"/>
  </r>
  <r>
    <x v="38"/>
    <x v="662"/>
    <x v="2"/>
    <n v="1983.3333333333333"/>
    <n v="151.50252525252526"/>
    <x v="4"/>
    <m/>
    <s v="Low: not new model and bad rotation"/>
  </r>
  <r>
    <x v="38"/>
    <x v="663"/>
    <x v="10"/>
    <n v="475"/>
    <n v="61.792478354978357"/>
    <x v="99"/>
    <m/>
    <s v="Low: not new model and bad rotation"/>
  </r>
  <r>
    <x v="38"/>
    <x v="663"/>
    <x v="11"/>
    <n v="731.25"/>
    <n v="123.79758663124525"/>
    <x v="99"/>
    <m/>
    <s v="Low: not new model and bad rotation"/>
  </r>
  <r>
    <x v="38"/>
    <x v="663"/>
    <x v="0"/>
    <n v="1016.6666666666666"/>
    <n v="94.450587786929319"/>
    <x v="10"/>
    <m/>
    <s v="Low: not new model and bad rotation"/>
  </r>
  <r>
    <x v="38"/>
    <x v="663"/>
    <x v="1"/>
    <n v="1001.3157894736842"/>
    <n v="101.40217011948248"/>
    <x v="0"/>
    <m/>
    <s v="Low: not new model and bad rotation"/>
  </r>
  <r>
    <x v="38"/>
    <x v="663"/>
    <x v="2"/>
    <n v="1557.1428571428571"/>
    <n v="111.23036331855683"/>
    <x v="34"/>
    <m/>
    <s v="Low: not new model and bad rotation"/>
  </r>
  <r>
    <x v="38"/>
    <x v="663"/>
    <x v="12"/>
    <n v="1575"/>
    <n v="95.014617239424737"/>
    <x v="100"/>
    <m/>
    <s v="Low: not new model and bad rotation"/>
  </r>
  <r>
    <x v="38"/>
    <x v="663"/>
    <x v="3"/>
    <n v="1873.4848484848485"/>
    <n v="101.33399429649432"/>
    <x v="128"/>
    <m/>
    <s v="Moderate: fair price and regular to good rotation"/>
  </r>
  <r>
    <x v="38"/>
    <x v="663"/>
    <x v="4"/>
    <n v="2346.0526315789475"/>
    <n v="102.86274402731019"/>
    <x v="319"/>
    <m/>
    <s v="Moderate: fair price and regular to good rotation"/>
  </r>
  <r>
    <x v="38"/>
    <x v="663"/>
    <x v="5"/>
    <n v="2808.5365853658536"/>
    <n v="102.56016667865468"/>
    <x v="170"/>
    <m/>
    <s v="Moderate: fair price and regular to good rotation"/>
  </r>
  <r>
    <x v="38"/>
    <x v="663"/>
    <x v="14"/>
    <n v="3486.9047619047619"/>
    <n v="99.827585849627383"/>
    <x v="26"/>
    <m/>
    <s v="Moderate: fair price and regular to good rotation"/>
  </r>
  <r>
    <x v="38"/>
    <x v="663"/>
    <x v="15"/>
    <n v="5471.9178082191784"/>
    <n v="99.242631942106044"/>
    <x v="354"/>
    <m/>
    <s v="Moderate: fair price and regular to good rotation"/>
  </r>
  <r>
    <x v="38"/>
    <x v="663"/>
    <x v="16"/>
    <n v="5941.7682926829266"/>
    <n v="99.253154400370846"/>
    <x v="156"/>
    <m/>
    <s v="Moderate: fair price and regular to good rotation"/>
  </r>
  <r>
    <x v="38"/>
    <x v="663"/>
    <x v="17"/>
    <n v="6616.7910447761196"/>
    <n v="96.976490935395475"/>
    <x v="137"/>
    <m/>
    <s v="Moderate: fair price and regular to good rotation"/>
  </r>
  <r>
    <x v="38"/>
    <x v="663"/>
    <x v="18"/>
    <n v="8692.2535211267605"/>
    <n v="99.282587899542207"/>
    <x v="152"/>
    <m/>
    <s v="Moderate: fair price and regular to good rotation"/>
  </r>
  <r>
    <x v="38"/>
    <x v="663"/>
    <x v="19"/>
    <n v="9381.25"/>
    <n v="102.41818259055411"/>
    <x v="85"/>
    <m/>
    <s v="Low: not new model and bad rotation"/>
  </r>
  <r>
    <x v="38"/>
    <x v="663"/>
    <x v="20"/>
    <n v="12599.390243902439"/>
    <n v="100.41551698608525"/>
    <x v="84"/>
    <m/>
    <s v="Moderate: fair price and regular to good rotation"/>
  </r>
  <r>
    <x v="38"/>
    <x v="663"/>
    <x v="21"/>
    <n v="17627.300613496933"/>
    <n v="99.813134311585259"/>
    <x v="415"/>
    <m/>
    <s v="Moderate: fair price and regular to good rotation"/>
  </r>
  <r>
    <x v="38"/>
    <x v="663"/>
    <x v="22"/>
    <n v="18307.214285714286"/>
    <n v="98.279739698639304"/>
    <x v="300"/>
    <m/>
    <s v="Moderate: fair price and regular to good rotation"/>
  </r>
  <r>
    <x v="38"/>
    <x v="663"/>
    <x v="6"/>
    <n v="20636.698574338086"/>
    <n v="100.11454834149049"/>
    <x v="532"/>
    <m/>
    <s v="Moderate: fair price and regular to good rotation"/>
  </r>
  <r>
    <x v="38"/>
    <x v="663"/>
    <x v="7"/>
    <n v="25516.201892744481"/>
    <n v="96.426287044421471"/>
    <x v="379"/>
    <m/>
    <s v="Moderate: fair price and regular to good rotation"/>
  </r>
  <r>
    <x v="38"/>
    <x v="663"/>
    <x v="8"/>
    <n v="32016.666666666668"/>
    <n v="99.508304267915122"/>
    <x v="64"/>
    <m/>
    <s v="Critic: well priced/underrated and new, but bad rotation"/>
  </r>
  <r>
    <x v="38"/>
    <x v="664"/>
    <x v="10"/>
    <n v="1000"/>
    <n v="191.70506912442397"/>
    <x v="11"/>
    <m/>
    <s v="Low: not new model and bad rotation"/>
  </r>
  <r>
    <x v="38"/>
    <x v="664"/>
    <x v="2"/>
    <n v="487.5"/>
    <n v="81.513457556935819"/>
    <x v="9"/>
    <m/>
    <s v="Low: not new model and bad rotation"/>
  </r>
  <r>
    <x v="38"/>
    <x v="664"/>
    <x v="12"/>
    <n v="350"/>
    <n v="74.666666666666671"/>
    <x v="4"/>
    <m/>
    <s v="Low: not new model and bad rotation"/>
  </r>
  <r>
    <x v="38"/>
    <x v="664"/>
    <x v="3"/>
    <n v="1254.5454545454545"/>
    <n v="111.20160604310145"/>
    <x v="30"/>
    <m/>
    <s v="Low: not new model and bad rotation"/>
  </r>
  <r>
    <x v="38"/>
    <x v="664"/>
    <x v="4"/>
    <n v="1423.0769230769231"/>
    <n v="85.572217623543025"/>
    <x v="2"/>
    <m/>
    <s v="Low: not new model and bad rotation"/>
  </r>
  <r>
    <x v="38"/>
    <x v="664"/>
    <x v="14"/>
    <n v="2550"/>
    <n v="85.178718375722283"/>
    <x v="24"/>
    <m/>
    <s v="Moderate: underrated regular model and regular rotation"/>
  </r>
  <r>
    <x v="38"/>
    <x v="664"/>
    <x v="15"/>
    <n v="2765.625"/>
    <n v="91.369120596868456"/>
    <x v="20"/>
    <m/>
    <s v="Moderate: fair price and regular to good rotation"/>
  </r>
  <r>
    <x v="38"/>
    <x v="664"/>
    <x v="16"/>
    <n v="3497.1698113207549"/>
    <n v="99.073199351824002"/>
    <x v="150"/>
    <m/>
    <s v="Moderate: fair price and regular to good rotation"/>
  </r>
  <r>
    <x v="38"/>
    <x v="664"/>
    <x v="17"/>
    <n v="3991.6"/>
    <n v="94.592486685993308"/>
    <x v="123"/>
    <m/>
    <s v="Moderate: fair price and regular to good rotation"/>
  </r>
  <r>
    <x v="38"/>
    <x v="664"/>
    <x v="18"/>
    <n v="5529.8245614035086"/>
    <n v="95.369940837417602"/>
    <x v="335"/>
    <m/>
    <s v="Moderate: fair price and regular to good rotation"/>
  </r>
  <r>
    <x v="38"/>
    <x v="664"/>
    <x v="19"/>
    <n v="6727.5"/>
    <n v="103.37188715024175"/>
    <x v="36"/>
    <m/>
    <s v="Low: not new model and bad rotation"/>
  </r>
  <r>
    <x v="38"/>
    <x v="664"/>
    <x v="21"/>
    <n v="15371.052631578947"/>
    <n v="98.459862901347535"/>
    <x v="319"/>
    <m/>
    <s v="Moderate: fair price and regular to good rotation"/>
  </r>
  <r>
    <x v="38"/>
    <x v="664"/>
    <x v="22"/>
    <n v="15600.77519379845"/>
    <n v="97.822358935921656"/>
    <x v="124"/>
    <m/>
    <s v="Moderate: fair price and regular to good rotation"/>
  </r>
  <r>
    <x v="38"/>
    <x v="664"/>
    <x v="6"/>
    <n v="18316.576158940396"/>
    <n v="101.46456410886745"/>
    <x v="328"/>
    <m/>
    <s v="Moderate: fair price and regular to good rotation"/>
  </r>
  <r>
    <x v="38"/>
    <x v="664"/>
    <x v="7"/>
    <n v="21220.51282051282"/>
    <n v="99.87078968295701"/>
    <x v="29"/>
    <m/>
    <s v="Moderate: fair price and regular to good rotation"/>
  </r>
  <r>
    <x v="38"/>
    <x v="665"/>
    <x v="18"/>
    <n v="7286.9047619047615"/>
    <n v="99.143437330575424"/>
    <x v="102"/>
    <m/>
    <s v="Moderate: fair price and regular to good rotation"/>
  </r>
  <r>
    <x v="38"/>
    <x v="665"/>
    <x v="19"/>
    <n v="8154.577464788732"/>
    <n v="97.093357609135538"/>
    <x v="152"/>
    <m/>
    <s v="Moderate: fair price and regular to good rotation"/>
  </r>
  <r>
    <x v="38"/>
    <x v="665"/>
    <x v="20"/>
    <n v="9622.0588235294126"/>
    <n v="97.764799953300937"/>
    <x v="398"/>
    <m/>
    <s v="Moderate: fair price and regular to good rotation"/>
  </r>
  <r>
    <x v="38"/>
    <x v="665"/>
    <x v="21"/>
    <n v="13682.022029897718"/>
    <n v="99.761595325582761"/>
    <x v="533"/>
    <m/>
    <s v="Moderate: fair price and regular to good rotation"/>
  </r>
  <r>
    <x v="38"/>
    <x v="665"/>
    <x v="22"/>
    <n v="14524.830744723218"/>
    <n v="99.1755928233665"/>
    <x v="534"/>
    <m/>
    <s v="Moderate: fair price and regular to good rotation"/>
  </r>
  <r>
    <x v="38"/>
    <x v="665"/>
    <x v="6"/>
    <n v="14341.778469750891"/>
    <n v="99.528172916770188"/>
    <x v="535"/>
    <m/>
    <s v="Moderate: fair price and regular to good rotation"/>
  </r>
  <r>
    <x v="38"/>
    <x v="665"/>
    <x v="7"/>
    <n v="20411.513274336285"/>
    <n v="97.857638477348658"/>
    <x v="103"/>
    <m/>
    <s v="Moderate: fair price and regular to good rotation"/>
  </r>
  <r>
    <x v="38"/>
    <x v="665"/>
    <x v="8"/>
    <n v="25566.666666666668"/>
    <n v="103.04172429691103"/>
    <x v="4"/>
    <m/>
    <s v="Critic: well priced/underrated and new, but bad rotation"/>
  </r>
  <r>
    <x v="38"/>
    <x v="666"/>
    <x v="7"/>
    <n v="15320.610687022901"/>
    <n v="95.982033116692065"/>
    <x v="179"/>
    <m/>
    <s v="Moderate: fair price and regular to good rotation"/>
  </r>
  <r>
    <x v="38"/>
    <x v="667"/>
    <x v="13"/>
    <n v="262.5"/>
    <n v="82.5"/>
    <x v="11"/>
    <m/>
    <s v="Low: not new model and bad rotation"/>
  </r>
  <r>
    <x v="38"/>
    <x v="667"/>
    <x v="9"/>
    <n v="325"/>
    <n v="50.980392156862742"/>
    <x v="11"/>
    <m/>
    <s v="Low: not new model and bad rotation"/>
  </r>
  <r>
    <x v="38"/>
    <x v="667"/>
    <x v="10"/>
    <n v="316.66666666666669"/>
    <n v="67.973856209150327"/>
    <x v="4"/>
    <m/>
    <s v="Low: not new model and bad rotation"/>
  </r>
  <r>
    <x v="38"/>
    <x v="667"/>
    <x v="11"/>
    <n v="671.42857142857144"/>
    <n v="99.253113672858689"/>
    <x v="32"/>
    <m/>
    <s v="Low: not new model and bad rotation"/>
  </r>
  <r>
    <x v="38"/>
    <x v="667"/>
    <x v="0"/>
    <n v="637.5"/>
    <n v="84.325074545947402"/>
    <x v="33"/>
    <m/>
    <s v="Low: not new model and bad rotation"/>
  </r>
  <r>
    <x v="38"/>
    <x v="667"/>
    <x v="1"/>
    <n v="747.22222222222217"/>
    <n v="114.98583365710586"/>
    <x v="98"/>
    <m/>
    <s v="Low: not new model and bad rotation"/>
  </r>
  <r>
    <x v="38"/>
    <x v="667"/>
    <x v="2"/>
    <n v="778.9473684210526"/>
    <n v="95.14266124540444"/>
    <x v="0"/>
    <m/>
    <s v="Low: not new model and bad rotation"/>
  </r>
  <r>
    <x v="38"/>
    <x v="667"/>
    <x v="12"/>
    <n v="1560"/>
    <n v="92.842849272858231"/>
    <x v="36"/>
    <m/>
    <s v="Low: not new model and bad rotation"/>
  </r>
  <r>
    <x v="38"/>
    <x v="667"/>
    <x v="3"/>
    <n v="1141.1764705882354"/>
    <n v="99.45254991615289"/>
    <x v="40"/>
    <m/>
    <s v="Moderate: fair price and regular to good rotation"/>
  </r>
  <r>
    <x v="38"/>
    <x v="667"/>
    <x v="4"/>
    <n v="1380.6338028169014"/>
    <n v="115.07220692383441"/>
    <x v="336"/>
    <m/>
    <s v="Low: overrated regular model (not new) with regular rotation"/>
  </r>
  <r>
    <x v="38"/>
    <x v="667"/>
    <x v="5"/>
    <n v="1690.4255319148936"/>
    <n v="102.18447122313663"/>
    <x v="23"/>
    <m/>
    <s v="Moderate: fair price and regular to good rotation"/>
  </r>
  <r>
    <x v="38"/>
    <x v="667"/>
    <x v="14"/>
    <n v="1932.2815533980583"/>
    <n v="101.91887994647941"/>
    <x v="67"/>
    <m/>
    <s v="Moderate: fair price and regular to good rotation"/>
  </r>
  <r>
    <x v="38"/>
    <x v="667"/>
    <x v="15"/>
    <n v="2337.6237623762377"/>
    <n v="100.5021774269558"/>
    <x v="6"/>
    <m/>
    <s v="Moderate: fair price and regular to good rotation"/>
  </r>
  <r>
    <x v="38"/>
    <x v="667"/>
    <x v="16"/>
    <n v="2947.4358974358975"/>
    <n v="101.44694422410893"/>
    <x v="43"/>
    <m/>
    <s v="Moderate: fair price and regular to good rotation"/>
  </r>
  <r>
    <x v="38"/>
    <x v="667"/>
    <x v="17"/>
    <n v="4028.5310734463278"/>
    <n v="98.571250719279377"/>
    <x v="464"/>
    <m/>
    <s v="Moderate: fair price and regular to good rotation"/>
  </r>
  <r>
    <x v="38"/>
    <x v="667"/>
    <x v="18"/>
    <n v="4493.8105726872245"/>
    <n v="97.357882704363234"/>
    <x v="380"/>
    <m/>
    <s v="Moderate: fair price and regular to good rotation"/>
  </r>
  <r>
    <x v="38"/>
    <x v="667"/>
    <x v="19"/>
    <n v="4858.203125"/>
    <n v="97.415090285360662"/>
    <x v="414"/>
    <m/>
    <s v="Moderate: fair price and regular to good rotation"/>
  </r>
  <r>
    <x v="38"/>
    <x v="667"/>
    <x v="20"/>
    <n v="6223.1660231660235"/>
    <n v="96.325738815290805"/>
    <x v="169"/>
    <m/>
    <s v="Moderate: fair price and regular to good rotation"/>
  </r>
  <r>
    <x v="38"/>
    <x v="667"/>
    <x v="21"/>
    <n v="7811.2903225806449"/>
    <n v="96.704651859594719"/>
    <x v="536"/>
    <m/>
    <s v="Moderate: fair price and regular to good rotation"/>
  </r>
  <r>
    <x v="38"/>
    <x v="667"/>
    <x v="22"/>
    <n v="9774.642906100069"/>
    <n v="99.811809663580959"/>
    <x v="537"/>
    <m/>
    <s v="Moderate: fair price and regular to good rotation"/>
  </r>
  <r>
    <x v="38"/>
    <x v="667"/>
    <x v="6"/>
    <n v="11503.856805664831"/>
    <n v="99.131405629832287"/>
    <x v="533"/>
    <m/>
    <s v="Moderate: fair price and regular to good rotation"/>
  </r>
  <r>
    <x v="38"/>
    <x v="667"/>
    <x v="7"/>
    <n v="11839.135802469136"/>
    <n v="95.080921488291153"/>
    <x v="538"/>
    <m/>
    <s v="Moderate: fair price and regular to good rotation"/>
  </r>
  <r>
    <x v="38"/>
    <x v="668"/>
    <x v="14"/>
    <n v="6586.4197530864194"/>
    <n v="106.40510369880677"/>
    <x v="339"/>
    <m/>
    <s v="Moderate: fair price and regular to good rotation"/>
  </r>
  <r>
    <x v="38"/>
    <x v="668"/>
    <x v="15"/>
    <n v="7538.5714285714284"/>
    <n v="106.4739541659108"/>
    <x v="50"/>
    <m/>
    <s v="Moderate: fair price and regular to good rotation"/>
  </r>
  <r>
    <x v="38"/>
    <x v="668"/>
    <x v="16"/>
    <n v="8094.3548387096771"/>
    <n v="103.23050081865061"/>
    <x v="95"/>
    <m/>
    <s v="Moderate: fair price and regular to good rotation"/>
  </r>
  <r>
    <x v="38"/>
    <x v="668"/>
    <x v="17"/>
    <n v="9413.3333333333339"/>
    <n v="101.89914181860551"/>
    <x v="53"/>
    <m/>
    <s v="Moderate: fair price and regular to good rotation"/>
  </r>
  <r>
    <x v="38"/>
    <x v="668"/>
    <x v="18"/>
    <n v="10113.478260869566"/>
    <n v="98.226321232983125"/>
    <x v="175"/>
    <m/>
    <s v="Moderate: fair price and regular to good rotation"/>
  </r>
  <r>
    <x v="38"/>
    <x v="668"/>
    <x v="19"/>
    <n v="12661.538461538461"/>
    <n v="97.135230373761402"/>
    <x v="90"/>
    <m/>
    <s v="Moderate: fair price and regular to good rotation"/>
  </r>
  <r>
    <x v="38"/>
    <x v="668"/>
    <x v="20"/>
    <n v="17025"/>
    <n v="101.81067399371921"/>
    <x v="52"/>
    <m/>
    <s v="Moderate: fair price and regular to good rotation"/>
  </r>
  <r>
    <x v="38"/>
    <x v="668"/>
    <x v="21"/>
    <n v="19245.703125"/>
    <n v="97.676902248596733"/>
    <x v="96"/>
    <m/>
    <s v="Moderate: fair price and regular to good rotation"/>
  </r>
  <r>
    <x v="38"/>
    <x v="668"/>
    <x v="22"/>
    <n v="22009.411764705881"/>
    <n v="100.70913549192889"/>
    <x v="149"/>
    <m/>
    <s v="Moderate: fair price and regular to good rotation"/>
  </r>
  <r>
    <x v="38"/>
    <x v="668"/>
    <x v="6"/>
    <n v="23373.863636363636"/>
    <n v="101.03693549762649"/>
    <x v="78"/>
    <m/>
    <s v="Moderate: fair price and regular to good rotation"/>
  </r>
  <r>
    <x v="38"/>
    <x v="668"/>
    <x v="7"/>
    <n v="24183.8"/>
    <n v="99.280058138915777"/>
    <x v="52"/>
    <m/>
    <s v="Moderate: fair price and regular to good rotation"/>
  </r>
  <r>
    <x v="38"/>
    <x v="572"/>
    <x v="13"/>
    <n v="800"/>
    <n v="56.800445930880713"/>
    <x v="11"/>
    <m/>
    <s v="Low: not new model and bad rotation"/>
  </r>
  <r>
    <x v="38"/>
    <x v="572"/>
    <x v="9"/>
    <n v="2500"/>
    <n v="108.69565217391303"/>
    <x v="31"/>
    <m/>
    <s v="Low: not new model and bad rotation"/>
  </r>
  <r>
    <x v="38"/>
    <x v="572"/>
    <x v="10"/>
    <n v="1075"/>
    <n v="83.718890740682497"/>
    <x v="9"/>
    <m/>
    <s v="Low: not new model and bad rotation"/>
  </r>
  <r>
    <x v="38"/>
    <x v="572"/>
    <x v="11"/>
    <n v="700"/>
    <n v="61.665899677864701"/>
    <x v="11"/>
    <m/>
    <s v="Low: not new model and bad rotation"/>
  </r>
  <r>
    <x v="38"/>
    <x v="572"/>
    <x v="0"/>
    <n v="1466.6666666666667"/>
    <n v="143.31665241276224"/>
    <x v="8"/>
    <m/>
    <s v="Low: not new model and bad rotation"/>
  </r>
  <r>
    <x v="38"/>
    <x v="669"/>
    <x v="17"/>
    <n v="3526.2626262626263"/>
    <n v="98.851946114133483"/>
    <x v="173"/>
    <m/>
    <s v="Moderate: fair price and regular to good rotation"/>
  </r>
  <r>
    <x v="38"/>
    <x v="669"/>
    <x v="18"/>
    <n v="4006.8518518518517"/>
    <n v="96.68141604197352"/>
    <x v="74"/>
    <m/>
    <s v="Moderate: fair price and regular to good rotation"/>
  </r>
  <r>
    <x v="38"/>
    <x v="669"/>
    <x v="19"/>
    <n v="4515.340909090909"/>
    <n v="99.640729608187428"/>
    <x v="302"/>
    <m/>
    <s v="Moderate: fair price and regular to good rotation"/>
  </r>
  <r>
    <x v="38"/>
    <x v="669"/>
    <x v="20"/>
    <n v="5138.2936507936511"/>
    <n v="101.48875787281891"/>
    <x v="240"/>
    <m/>
    <s v="Moderate: fair price and regular to good rotation"/>
  </r>
  <r>
    <x v="38"/>
    <x v="669"/>
    <x v="21"/>
    <n v="5849.1097922848667"/>
    <n v="98.546986258090215"/>
    <x v="332"/>
    <m/>
    <s v="Moderate: fair price and regular to good rotation"/>
  </r>
  <r>
    <x v="38"/>
    <x v="669"/>
    <x v="22"/>
    <n v="7647.9304733727813"/>
    <n v="96.621665032906492"/>
    <x v="539"/>
    <m/>
    <s v="Moderate: fair price and regular to good rotation"/>
  </r>
  <r>
    <x v="38"/>
    <x v="669"/>
    <x v="6"/>
    <n v="8891.4121996303147"/>
    <n v="97.399440120994797"/>
    <x v="540"/>
    <m/>
    <s v="Moderate: fair price and regular to good rotation"/>
  </r>
  <r>
    <x v="38"/>
    <x v="669"/>
    <x v="7"/>
    <n v="9697.7853185595559"/>
    <n v="97.817648689193035"/>
    <x v="541"/>
    <m/>
    <s v="Moderate: fair price and regular to good rotation"/>
  </r>
  <r>
    <x v="38"/>
    <x v="669"/>
    <x v="8"/>
    <n v="10585.593220338984"/>
    <n v="93.161475483293188"/>
    <x v="159"/>
    <m/>
    <s v="Moderate: fair price and regular to good rotation"/>
  </r>
  <r>
    <x v="38"/>
    <x v="670"/>
    <x v="7"/>
    <n v="10576.774253731342"/>
    <n v="98.754726097341731"/>
    <x v="542"/>
    <m/>
    <s v="Moderate: fair price and regular to good rotation"/>
  </r>
  <r>
    <x v="38"/>
    <x v="670"/>
    <x v="8"/>
    <n v="9292.0168067226896"/>
    <n v="81.006201833557171"/>
    <x v="239"/>
    <m/>
    <s v="High: underrated, new and good rotation"/>
  </r>
  <r>
    <x v="38"/>
    <x v="671"/>
    <x v="15"/>
    <n v="3025"/>
    <n v="102.12161710658202"/>
    <x v="11"/>
    <m/>
    <s v="Low: not new model and bad rotation"/>
  </r>
  <r>
    <x v="38"/>
    <x v="672"/>
    <x v="12"/>
    <n v="1509.7222222222222"/>
    <n v="87.24974209732278"/>
    <x v="3"/>
    <m/>
    <s v="Moderate: underrated regular model and regular rotation"/>
  </r>
  <r>
    <x v="38"/>
    <x v="672"/>
    <x v="3"/>
    <n v="2045.9183673469388"/>
    <n v="112.36887954279383"/>
    <x v="79"/>
    <m/>
    <s v="Low: overrated regular model (not new) with regular rotation"/>
  </r>
  <r>
    <x v="38"/>
    <x v="672"/>
    <x v="4"/>
    <n v="2731.1797752808989"/>
    <n v="104.09600777816175"/>
    <x v="91"/>
    <m/>
    <s v="Moderate: fair price and regular to good rotation"/>
  </r>
  <r>
    <x v="38"/>
    <x v="672"/>
    <x v="5"/>
    <n v="3028.3950617283949"/>
    <n v="100.0696817619873"/>
    <x v="339"/>
    <m/>
    <s v="Moderate: fair price and regular to good rotation"/>
  </r>
  <r>
    <x v="38"/>
    <x v="672"/>
    <x v="14"/>
    <n v="3525.2380952380954"/>
    <n v="101.60959386052018"/>
    <x v="73"/>
    <m/>
    <s v="Moderate: fair price and regular to good rotation"/>
  </r>
  <r>
    <x v="38"/>
    <x v="672"/>
    <x v="15"/>
    <n v="4907.9439252336451"/>
    <n v="104.36458268315413"/>
    <x v="153"/>
    <m/>
    <s v="Moderate: fair price and regular to good rotation"/>
  </r>
  <r>
    <x v="38"/>
    <x v="672"/>
    <x v="16"/>
    <n v="5082.5"/>
    <n v="99.710066230247918"/>
    <x v="300"/>
    <m/>
    <s v="Moderate: fair price and regular to good rotation"/>
  </r>
  <r>
    <x v="38"/>
    <x v="672"/>
    <x v="17"/>
    <n v="6242.4731182795695"/>
    <n v="96.708956499639356"/>
    <x v="139"/>
    <m/>
    <s v="Moderate: fair price and regular to good rotation"/>
  </r>
  <r>
    <x v="38"/>
    <x v="672"/>
    <x v="18"/>
    <n v="8228.767123287671"/>
    <n v="98.058637693138067"/>
    <x v="130"/>
    <m/>
    <s v="Moderate: fair price and regular to good rotation"/>
  </r>
  <r>
    <x v="38"/>
    <x v="672"/>
    <x v="19"/>
    <n v="11329.545454545454"/>
    <n v="101.09475372389134"/>
    <x v="63"/>
    <m/>
    <s v="Low: not new model and bad rotation"/>
  </r>
  <r>
    <x v="38"/>
    <x v="672"/>
    <x v="20"/>
    <n v="11935.483870967742"/>
    <n v="102.64055303754216"/>
    <x v="88"/>
    <m/>
    <s v="Moderate: fair price and regular to good rotation"/>
  </r>
  <r>
    <x v="38"/>
    <x v="672"/>
    <x v="21"/>
    <n v="16093.939393939394"/>
    <n v="99.937402276770797"/>
    <x v="61"/>
    <m/>
    <s v="Moderate: fair price and regular to good rotation"/>
  </r>
  <r>
    <x v="38"/>
    <x v="672"/>
    <x v="22"/>
    <n v="17043.846153846152"/>
    <n v="98.749588344871512"/>
    <x v="56"/>
    <m/>
    <s v="Moderate: fair price and regular to good rotation"/>
  </r>
  <r>
    <x v="38"/>
    <x v="672"/>
    <x v="6"/>
    <n v="17501.468208092487"/>
    <n v="99.839042144544436"/>
    <x v="142"/>
    <m/>
    <s v="Moderate: fair price and regular to good rotation"/>
  </r>
  <r>
    <x v="38"/>
    <x v="672"/>
    <x v="7"/>
    <n v="19736.538461538461"/>
    <n v="99.441725292597994"/>
    <x v="135"/>
    <m/>
    <s v="Moderate: fair price and regular to good rotation"/>
  </r>
  <r>
    <x v="39"/>
    <x v="673"/>
    <x v="1"/>
    <n v="500"/>
    <n v="153.84615384615387"/>
    <x v="31"/>
    <m/>
    <s v="Low: not new model and bad rotation"/>
  </r>
  <r>
    <x v="39"/>
    <x v="674"/>
    <x v="2"/>
    <n v="788.88888888888891"/>
    <n v="137.92134423665209"/>
    <x v="98"/>
    <m/>
    <s v="Low: not new model and bad rotation"/>
  </r>
  <r>
    <x v="39"/>
    <x v="674"/>
    <x v="12"/>
    <n v="833.82352941176475"/>
    <n v="191.56131338513637"/>
    <x v="35"/>
    <m/>
    <s v="Low: not new model and bad rotation"/>
  </r>
  <r>
    <x v="39"/>
    <x v="674"/>
    <x v="3"/>
    <n v="769.31818181818187"/>
    <n v="84.100800030715135"/>
    <x v="63"/>
    <m/>
    <s v="Low: not new model and bad rotation"/>
  </r>
  <r>
    <x v="39"/>
    <x v="674"/>
    <x v="4"/>
    <n v="937.5"/>
    <n v="85.137670283577947"/>
    <x v="85"/>
    <m/>
    <s v="Low: not new model and bad rotation"/>
  </r>
  <r>
    <x v="39"/>
    <x v="674"/>
    <x v="5"/>
    <n v="1016.6666666666666"/>
    <n v="84.726054335028081"/>
    <x v="38"/>
    <m/>
    <s v="Moderate: underrated regular model and regular rotation"/>
  </r>
  <r>
    <x v="39"/>
    <x v="674"/>
    <x v="14"/>
    <n v="1088"/>
    <n v="87.928264460677966"/>
    <x v="87"/>
    <m/>
    <s v="Low: not new model and bad rotation"/>
  </r>
  <r>
    <x v="39"/>
    <x v="675"/>
    <x v="0"/>
    <n v="725"/>
    <n v="97.409909909909913"/>
    <x v="11"/>
    <m/>
    <s v="Low: not new model and bad rotation"/>
  </r>
  <r>
    <x v="39"/>
    <x v="675"/>
    <x v="1"/>
    <n v="525"/>
    <n v="55.956112852664575"/>
    <x v="11"/>
    <m/>
    <s v="Low: not new model and bad rotation"/>
  </r>
  <r>
    <x v="39"/>
    <x v="675"/>
    <x v="2"/>
    <n v="550"/>
    <n v="251.07843137254901"/>
    <x v="9"/>
    <m/>
    <s v="Low: not new model and bad rotation"/>
  </r>
  <r>
    <x v="39"/>
    <x v="675"/>
    <x v="3"/>
    <n v="1279.3478260869565"/>
    <n v="88.397315714361554"/>
    <x v="100"/>
    <m/>
    <s v="Low: not new model and bad rotation"/>
  </r>
  <r>
    <x v="39"/>
    <x v="675"/>
    <x v="4"/>
    <n v="993.75"/>
    <n v="80.566055641598652"/>
    <x v="99"/>
    <m/>
    <s v="Low: not new model and bad rotation"/>
  </r>
  <r>
    <x v="39"/>
    <x v="676"/>
    <x v="0"/>
    <n v="1100"/>
    <n v="244.44444444444446"/>
    <x v="31"/>
    <m/>
    <s v="Low: not new model and bad rotation"/>
  </r>
  <r>
    <x v="39"/>
    <x v="676"/>
    <x v="1"/>
    <n v="796.875"/>
    <n v="138.41244764270408"/>
    <x v="99"/>
    <m/>
    <s v="Low: not new model and bad rotation"/>
  </r>
  <r>
    <x v="39"/>
    <x v="676"/>
    <x v="2"/>
    <n v="495"/>
    <n v="63.899244077936771"/>
    <x v="1"/>
    <m/>
    <s v="Low: not new model and bad rotation"/>
  </r>
  <r>
    <x v="39"/>
    <x v="676"/>
    <x v="12"/>
    <n v="1002.7777777777778"/>
    <n v="84.51381256208478"/>
    <x v="98"/>
    <m/>
    <s v="Low: not new model and bad rotation"/>
  </r>
  <r>
    <x v="39"/>
    <x v="676"/>
    <x v="3"/>
    <n v="1512.5"/>
    <n v="83.01353918761518"/>
    <x v="9"/>
    <m/>
    <s v="Low: not new model and bad rotation"/>
  </r>
  <r>
    <x v="39"/>
    <x v="676"/>
    <x v="4"/>
    <n v="1565.3846153846155"/>
    <n v="79.793845550815888"/>
    <x v="2"/>
    <m/>
    <s v="Low: not new model and bad rotation"/>
  </r>
  <r>
    <x v="39"/>
    <x v="676"/>
    <x v="5"/>
    <n v="2066.6666666666665"/>
    <n v="106.01360544217687"/>
    <x v="4"/>
    <m/>
    <s v="Low: not new model and bad rotation"/>
  </r>
  <r>
    <x v="39"/>
    <x v="677"/>
    <x v="13"/>
    <n v="416.66666666666669"/>
    <n v="131.85185185185185"/>
    <x v="4"/>
    <m/>
    <s v="Low: not new model and bad rotation"/>
  </r>
  <r>
    <x v="39"/>
    <x v="677"/>
    <x v="11"/>
    <n v="275"/>
    <n v="61.111111111111114"/>
    <x v="31"/>
    <m/>
    <s v="Low: not new model and bad rotation"/>
  </r>
  <r>
    <x v="39"/>
    <x v="678"/>
    <x v="0"/>
    <n v="400"/>
    <n v="228.57142857142856"/>
    <x v="31"/>
    <m/>
    <s v="Low: not new model and bad rotation"/>
  </r>
  <r>
    <x v="39"/>
    <x v="678"/>
    <x v="1"/>
    <n v="591.66666666666663"/>
    <n v="102.43689945867804"/>
    <x v="8"/>
    <m/>
    <s v="Low: not new model and bad rotation"/>
  </r>
  <r>
    <x v="39"/>
    <x v="678"/>
    <x v="2"/>
    <n v="716.66666666666663"/>
    <n v="95.284600389863542"/>
    <x v="8"/>
    <m/>
    <s v="Low: not new model and bad rotation"/>
  </r>
  <r>
    <x v="39"/>
    <x v="679"/>
    <x v="24"/>
    <n v="200"/>
    <n v="133.33333333333331"/>
    <x v="31"/>
    <m/>
    <s v="Low: not new model and bad rotation"/>
  </r>
  <r>
    <x v="39"/>
    <x v="679"/>
    <x v="23"/>
    <n v="325"/>
    <n v="85.096153846153854"/>
    <x v="4"/>
    <m/>
    <s v="Low: not new model and bad rotation"/>
  </r>
  <r>
    <x v="39"/>
    <x v="679"/>
    <x v="9"/>
    <n v="455"/>
    <n v="97.515151515151516"/>
    <x v="1"/>
    <m/>
    <s v="Low: not new model and bad rotation"/>
  </r>
  <r>
    <x v="39"/>
    <x v="680"/>
    <x v="9"/>
    <n v="300"/>
    <n v="89.010989010989007"/>
    <x v="11"/>
    <m/>
    <s v="Low: not new model and bad rotation"/>
  </r>
  <r>
    <x v="39"/>
    <x v="680"/>
    <x v="10"/>
    <n v="500"/>
    <n v="80"/>
    <x v="31"/>
    <m/>
    <s v="Low: not new model and bad rotation"/>
  </r>
  <r>
    <x v="39"/>
    <x v="680"/>
    <x v="11"/>
    <n v="318.75"/>
    <n v="354.09482758620692"/>
    <x v="9"/>
    <m/>
    <s v="Low: not new model and bad rotation"/>
  </r>
  <r>
    <x v="39"/>
    <x v="680"/>
    <x v="0"/>
    <n v="600"/>
    <n v="97.137931034482762"/>
    <x v="9"/>
    <m/>
    <s v="Low: not new model and bad rotation"/>
  </r>
  <r>
    <x v="39"/>
    <x v="681"/>
    <x v="11"/>
    <n v="400"/>
    <n v="66.666666666666657"/>
    <x v="11"/>
    <m/>
    <s v="Low: not new model and bad rotation"/>
  </r>
  <r>
    <x v="39"/>
    <x v="681"/>
    <x v="0"/>
    <n v="987.5"/>
    <n v="111.5418949076892"/>
    <x v="9"/>
    <m/>
    <s v="Low: not new model and bad rotation"/>
  </r>
  <r>
    <x v="39"/>
    <x v="681"/>
    <x v="1"/>
    <n v="1040"/>
    <n v="125.75491105723663"/>
    <x v="1"/>
    <m/>
    <s v="Low: not new model and bad rotation"/>
  </r>
  <r>
    <x v="39"/>
    <x v="681"/>
    <x v="2"/>
    <n v="625"/>
    <n v="79.797979797979806"/>
    <x v="11"/>
    <m/>
    <s v="Low: not new model and bad rotation"/>
  </r>
  <r>
    <x v="39"/>
    <x v="682"/>
    <x v="13"/>
    <n v="250"/>
    <n v="166.66666666666669"/>
    <x v="31"/>
    <m/>
    <s v="Low: not new model and bad rotation"/>
  </r>
  <r>
    <x v="39"/>
    <x v="682"/>
    <x v="10"/>
    <n v="525"/>
    <n v="93.15789473684211"/>
    <x v="11"/>
    <m/>
    <s v="Low: not new model and bad rotation"/>
  </r>
  <r>
    <x v="39"/>
    <x v="683"/>
    <x v="1"/>
    <n v="533.33333333333337"/>
    <n v="135.24933613168909"/>
    <x v="98"/>
    <m/>
    <s v="Low: not new model and bad rotation"/>
  </r>
  <r>
    <x v="39"/>
    <x v="683"/>
    <x v="2"/>
    <n v="584.375"/>
    <n v="91.115546844856013"/>
    <x v="99"/>
    <m/>
    <s v="Low: not new model and bad rotation"/>
  </r>
  <r>
    <x v="39"/>
    <x v="683"/>
    <x v="12"/>
    <n v="856.25"/>
    <n v="101.94482022607022"/>
    <x v="99"/>
    <m/>
    <s v="Low: not new model and bad rotation"/>
  </r>
  <r>
    <x v="39"/>
    <x v="683"/>
    <x v="3"/>
    <n v="887.5"/>
    <n v="89.631005099936516"/>
    <x v="34"/>
    <m/>
    <s v="Low: not new model and bad rotation"/>
  </r>
  <r>
    <x v="39"/>
    <x v="683"/>
    <x v="4"/>
    <n v="1477.7777777777778"/>
    <n v="127.9714273096626"/>
    <x v="98"/>
    <m/>
    <s v="Low: not new model and bad rotation"/>
  </r>
  <r>
    <x v="39"/>
    <x v="684"/>
    <x v="2"/>
    <n v="500"/>
    <n v="44.444444444444443"/>
    <x v="31"/>
    <m/>
    <s v="Low: not new model and bad rotation"/>
  </r>
  <r>
    <x v="39"/>
    <x v="684"/>
    <x v="12"/>
    <n v="900"/>
    <n v="90.726817042606513"/>
    <x v="11"/>
    <m/>
    <s v="Low: not new model and bad rotation"/>
  </r>
  <r>
    <x v="39"/>
    <x v="684"/>
    <x v="3"/>
    <n v="1046.4285714285713"/>
    <n v="124.36816688026974"/>
    <x v="34"/>
    <m/>
    <s v="Low: not new model and bad rotation"/>
  </r>
  <r>
    <x v="39"/>
    <x v="684"/>
    <x v="4"/>
    <n v="821.875"/>
    <n v="53.926447217943576"/>
    <x v="99"/>
    <m/>
    <s v="Low: not new model and bad rotation"/>
  </r>
  <r>
    <x v="39"/>
    <x v="684"/>
    <x v="5"/>
    <n v="900"/>
    <n v="67.835659167180907"/>
    <x v="99"/>
    <m/>
    <s v="Low: not new model and bad rotation"/>
  </r>
  <r>
    <x v="39"/>
    <x v="684"/>
    <x v="14"/>
    <n v="1441.6666666666667"/>
    <n v="115.99929004325696"/>
    <x v="8"/>
    <m/>
    <s v="Low: not new model and bad rotation"/>
  </r>
  <r>
    <x v="40"/>
    <x v="685"/>
    <x v="0"/>
    <n v="500"/>
    <n v="99.495798319327719"/>
    <x v="11"/>
    <m/>
    <s v="Low: not new model and bad rotation"/>
  </r>
  <r>
    <x v="40"/>
    <x v="685"/>
    <x v="12"/>
    <n v="900"/>
    <n v="102.85714285714285"/>
    <x v="31"/>
    <m/>
    <s v="Low: not new model and bad rotation"/>
  </r>
  <r>
    <x v="40"/>
    <x v="208"/>
    <x v="0"/>
    <n v="500"/>
    <n v="117.64705882352942"/>
    <x v="31"/>
    <m/>
    <s v="Low: not new model and bad rotation"/>
  </r>
  <r>
    <x v="40"/>
    <x v="208"/>
    <x v="12"/>
    <n v="1000"/>
    <n v="111.11111111111111"/>
    <x v="31"/>
    <m/>
    <s v="Low: not new model and bad rotation"/>
  </r>
  <r>
    <x v="40"/>
    <x v="235"/>
    <x v="1"/>
    <n v="465"/>
    <n v="93.4659390952297"/>
    <x v="1"/>
    <m/>
    <s v="Low: not new model and bad rotation"/>
  </r>
  <r>
    <x v="40"/>
    <x v="211"/>
    <x v="2"/>
    <n v="13500"/>
    <n v="75"/>
    <x v="31"/>
    <m/>
    <s v="Low: not new model and bad rotation"/>
  </r>
  <r>
    <x v="40"/>
    <x v="211"/>
    <x v="12"/>
    <n v="20991.666666666668"/>
    <n v="84.158673288318639"/>
    <x v="8"/>
    <m/>
    <s v="Low: not new model and bad rotation"/>
  </r>
  <r>
    <x v="40"/>
    <x v="211"/>
    <x v="3"/>
    <n v="23375"/>
    <n v="99.015712067233039"/>
    <x v="11"/>
    <m/>
    <s v="Low: not new model and bad rotation"/>
  </r>
  <r>
    <x v="40"/>
    <x v="219"/>
    <x v="0"/>
    <n v="300"/>
    <n v="70.588235294117652"/>
    <x v="31"/>
    <m/>
    <s v="Low: not new model and bad rotation"/>
  </r>
  <r>
    <x v="40"/>
    <x v="219"/>
    <x v="2"/>
    <n v="700"/>
    <n v="93.333333333333329"/>
    <x v="31"/>
    <m/>
    <s v="Low: not new model and bad rotation"/>
  </r>
  <r>
    <x v="41"/>
    <x v="686"/>
    <x v="3"/>
    <n v="1310"/>
    <n v="130.64154533490915"/>
    <x v="1"/>
    <m/>
    <s v="Low: not new model and bad rotation"/>
  </r>
  <r>
    <x v="41"/>
    <x v="686"/>
    <x v="4"/>
    <n v="766.66666666666663"/>
    <n v="70.085470085470092"/>
    <x v="4"/>
    <m/>
    <s v="Low: not new model and bad rotation"/>
  </r>
  <r>
    <x v="41"/>
    <x v="687"/>
    <x v="23"/>
    <n v="275"/>
    <n v="81.666666666666671"/>
    <x v="11"/>
    <m/>
    <s v="Low: not new model and bad rotation"/>
  </r>
  <r>
    <x v="41"/>
    <x v="687"/>
    <x v="9"/>
    <n v="400"/>
    <n v="71.666666666666671"/>
    <x v="11"/>
    <m/>
    <s v="Low: not new model and bad rotation"/>
  </r>
  <r>
    <x v="41"/>
    <x v="687"/>
    <x v="10"/>
    <n v="350"/>
    <n v="45.161290322580641"/>
    <x v="11"/>
    <m/>
    <s v="Low: not new model and bad rotation"/>
  </r>
  <r>
    <x v="41"/>
    <x v="687"/>
    <x v="11"/>
    <n v="675"/>
    <n v="110.31746031746033"/>
    <x v="11"/>
    <m/>
    <s v="Low: not new model and bad rotation"/>
  </r>
  <r>
    <x v="41"/>
    <x v="687"/>
    <x v="1"/>
    <n v="628.57142857142856"/>
    <n v="76.064419814419807"/>
    <x v="32"/>
    <m/>
    <s v="Low: not new model and bad rotation"/>
  </r>
  <r>
    <x v="41"/>
    <x v="687"/>
    <x v="2"/>
    <n v="807.14285714285711"/>
    <n v="109.39731043932724"/>
    <x v="32"/>
    <m/>
    <s v="Low: not new model and bad rotation"/>
  </r>
  <r>
    <x v="41"/>
    <x v="687"/>
    <x v="12"/>
    <n v="1103.5714285714287"/>
    <n v="87.547443503753328"/>
    <x v="34"/>
    <m/>
    <s v="Low: not new model and bad rotation"/>
  </r>
  <r>
    <x v="41"/>
    <x v="687"/>
    <x v="3"/>
    <n v="940"/>
    <n v="65.404620603972205"/>
    <x v="33"/>
    <m/>
    <s v="Low: not new model and bad rotation"/>
  </r>
  <r>
    <x v="41"/>
    <x v="687"/>
    <x v="4"/>
    <n v="1600"/>
    <n v="101.80019697656863"/>
    <x v="0"/>
    <m/>
    <s v="Low: not new model and bad rotation"/>
  </r>
  <r>
    <x v="41"/>
    <x v="687"/>
    <x v="5"/>
    <n v="1625"/>
    <n v="88.545783742268824"/>
    <x v="63"/>
    <m/>
    <s v="Low: not new model and bad rotation"/>
  </r>
  <r>
    <x v="41"/>
    <x v="687"/>
    <x v="14"/>
    <n v="2111.5384615384614"/>
    <n v="82.000564686992604"/>
    <x v="2"/>
    <m/>
    <s v="Low: not new model and bad rotation"/>
  </r>
  <r>
    <x v="41"/>
    <x v="687"/>
    <x v="15"/>
    <n v="2422.0588235294117"/>
    <n v="108.06762239437197"/>
    <x v="35"/>
    <m/>
    <s v="Low: not new model and bad rotation"/>
  </r>
  <r>
    <x v="41"/>
    <x v="688"/>
    <x v="9"/>
    <n v="1100"/>
    <n v="244.44444444444446"/>
    <x v="31"/>
    <m/>
    <s v="Low: not new model and bad rotation"/>
  </r>
  <r>
    <x v="41"/>
    <x v="688"/>
    <x v="11"/>
    <n v="2825"/>
    <n v="99.026763990267639"/>
    <x v="11"/>
    <m/>
    <s v="Low: not new model and bad rotation"/>
  </r>
  <r>
    <x v="41"/>
    <x v="688"/>
    <x v="1"/>
    <n v="1537.5"/>
    <n v="113.01515151515152"/>
    <x v="9"/>
    <m/>
    <s v="Low: not new model and bad rotation"/>
  </r>
  <r>
    <x v="41"/>
    <x v="688"/>
    <x v="2"/>
    <n v="2875"/>
    <n v="94.227815399349083"/>
    <x v="33"/>
    <m/>
    <s v="Low: not new model and bad rotation"/>
  </r>
  <r>
    <x v="41"/>
    <x v="688"/>
    <x v="12"/>
    <n v="1527.2727272727273"/>
    <n v="63.687216540388526"/>
    <x v="30"/>
    <m/>
    <s v="Low: not new model and bad rotation"/>
  </r>
  <r>
    <x v="41"/>
    <x v="688"/>
    <x v="3"/>
    <n v="4455.5555555555557"/>
    <n v="117.99295900983761"/>
    <x v="98"/>
    <m/>
    <s v="Low: not new model and bad rotation"/>
  </r>
  <r>
    <x v="41"/>
    <x v="688"/>
    <x v="4"/>
    <n v="6581.25"/>
    <n v="103.31636877264283"/>
    <x v="89"/>
    <m/>
    <s v="Low: not new model and bad rotation"/>
  </r>
  <r>
    <x v="41"/>
    <x v="689"/>
    <x v="19"/>
    <n v="4444.4444444444443"/>
    <n v="103.89446492162271"/>
    <x v="5"/>
    <m/>
    <s v="Low: not new model and bad rotation"/>
  </r>
  <r>
    <x v="41"/>
    <x v="690"/>
    <x v="17"/>
    <n v="3190.1960784313724"/>
    <n v="93.016072352405956"/>
    <x v="40"/>
    <m/>
    <s v="Moderate: fair price and regular to good rotation"/>
  </r>
  <r>
    <x v="41"/>
    <x v="690"/>
    <x v="18"/>
    <n v="3317.7777777777778"/>
    <n v="91.122158279218297"/>
    <x v="55"/>
    <m/>
    <s v="Moderate: fair price and regular to good rotation"/>
  </r>
  <r>
    <x v="41"/>
    <x v="690"/>
    <x v="19"/>
    <n v="4145.9459459459458"/>
    <n v="94.689821319246079"/>
    <x v="97"/>
    <m/>
    <s v="Moderate: fair price and regular to good rotation"/>
  </r>
  <r>
    <x v="41"/>
    <x v="691"/>
    <x v="15"/>
    <n v="3011.1650485436894"/>
    <n v="93.163417559621678"/>
    <x v="67"/>
    <m/>
    <s v="Moderate: fair price and regular to good rotation"/>
  </r>
  <r>
    <x v="41"/>
    <x v="691"/>
    <x v="16"/>
    <n v="3566.5372670807456"/>
    <n v="92.695008970675829"/>
    <x v="465"/>
    <m/>
    <s v="Moderate: fair price and regular to good rotation"/>
  </r>
  <r>
    <x v="41"/>
    <x v="691"/>
    <x v="17"/>
    <n v="4387.0635964912281"/>
    <n v="97.14189685541362"/>
    <x v="543"/>
    <m/>
    <s v="Moderate: fair price and regular to good rotation"/>
  </r>
  <r>
    <x v="41"/>
    <x v="691"/>
    <x v="18"/>
    <n v="4839.0695067264578"/>
    <n v="93.635866944110418"/>
    <x v="544"/>
    <m/>
    <s v="Moderate: fair price and regular to good rotation"/>
  </r>
  <r>
    <x v="41"/>
    <x v="691"/>
    <x v="19"/>
    <n v="5568.7022900763359"/>
    <n v="96.806259736476562"/>
    <x v="381"/>
    <m/>
    <s v="Moderate: fair price and regular to good rotation"/>
  </r>
  <r>
    <x v="41"/>
    <x v="691"/>
    <x v="20"/>
    <n v="6637.5"/>
    <n v="99.2225377295632"/>
    <x v="20"/>
    <m/>
    <s v="Moderate: fair price and regular to good rotation"/>
  </r>
  <r>
    <x v="41"/>
    <x v="692"/>
    <x v="18"/>
    <n v="10386.486486486487"/>
    <n v="101.12018766227972"/>
    <x v="97"/>
    <m/>
    <s v="Moderate: fair price and regular to good rotation"/>
  </r>
  <r>
    <x v="41"/>
    <x v="692"/>
    <x v="19"/>
    <n v="13885.714285714286"/>
    <n v="101.40325538712963"/>
    <x v="50"/>
    <m/>
    <s v="Moderate: fair price and regular to good rotation"/>
  </r>
  <r>
    <x v="41"/>
    <x v="208"/>
    <x v="1"/>
    <n v="1050"/>
    <n v="134.44444444444446"/>
    <x v="11"/>
    <m/>
    <s v="Low: not new model and bad rotation"/>
  </r>
  <r>
    <x v="41"/>
    <x v="208"/>
    <x v="12"/>
    <n v="425"/>
    <n v="50.653879686137756"/>
    <x v="11"/>
    <m/>
    <s v="Low: not new model and bad rotation"/>
  </r>
  <r>
    <x v="41"/>
    <x v="693"/>
    <x v="10"/>
    <n v="1100"/>
    <n v="129.41176470588235"/>
    <x v="31"/>
    <m/>
    <s v="Low: not new model and bad rotation"/>
  </r>
  <r>
    <x v="41"/>
    <x v="693"/>
    <x v="11"/>
    <n v="350"/>
    <n v="100"/>
    <x v="31"/>
    <m/>
    <s v="Low: not new model and bad rotation"/>
  </r>
  <r>
    <x v="41"/>
    <x v="693"/>
    <x v="0"/>
    <n v="408.33333333333331"/>
    <n v="61.859979101358412"/>
    <x v="4"/>
    <m/>
    <s v="Low: not new model and bad rotation"/>
  </r>
  <r>
    <x v="41"/>
    <x v="693"/>
    <x v="1"/>
    <n v="400"/>
    <n v="51.612903225806448"/>
    <x v="31"/>
    <m/>
    <s v="Low: not new model and bad rotation"/>
  </r>
  <r>
    <x v="41"/>
    <x v="693"/>
    <x v="2"/>
    <n v="637.87878787878788"/>
    <n v="88.01713978438103"/>
    <x v="61"/>
    <m/>
    <s v="Moderate: underrated old model with regular rotation"/>
  </r>
  <r>
    <x v="41"/>
    <x v="693"/>
    <x v="12"/>
    <n v="758.59375"/>
    <n v="91.693688668838575"/>
    <x v="7"/>
    <m/>
    <s v="Moderate: fair price and regular to good rotation"/>
  </r>
  <r>
    <x v="41"/>
    <x v="693"/>
    <x v="3"/>
    <n v="1133.6065573770493"/>
    <n v="107.90339740585405"/>
    <x v="81"/>
    <m/>
    <s v="Moderate: fair price and regular to good rotation"/>
  </r>
  <r>
    <x v="41"/>
    <x v="693"/>
    <x v="4"/>
    <n v="1138.6363636363637"/>
    <n v="110.82600430042311"/>
    <x v="61"/>
    <m/>
    <s v="Low: overrated regular model (not new) with regular rotation"/>
  </r>
  <r>
    <x v="41"/>
    <x v="693"/>
    <x v="5"/>
    <n v="1499.2957746478874"/>
    <n v="90.656946643545595"/>
    <x v="336"/>
    <m/>
    <s v="Moderate: fair price and regular to good rotation"/>
  </r>
  <r>
    <x v="41"/>
    <x v="693"/>
    <x v="14"/>
    <n v="1400.2272727272727"/>
    <n v="79.354685538136266"/>
    <x v="140"/>
    <m/>
    <s v="High: underrated, not too new but good rotation"/>
  </r>
  <r>
    <x v="41"/>
    <x v="693"/>
    <x v="15"/>
    <n v="1327.3255813953488"/>
    <n v="88.97157191674178"/>
    <x v="12"/>
    <m/>
    <s v="Moderate: underrated regular model and regular rotation"/>
  </r>
  <r>
    <x v="41"/>
    <x v="694"/>
    <x v="13"/>
    <n v="800"/>
    <n v="110.34482758620689"/>
    <x v="31"/>
    <m/>
    <s v="Low: not new model and bad rotation"/>
  </r>
  <r>
    <x v="41"/>
    <x v="694"/>
    <x v="9"/>
    <n v="250"/>
    <n v="43.478260869565219"/>
    <x v="31"/>
    <m/>
    <s v="Low: not new model and bad rotation"/>
  </r>
  <r>
    <x v="41"/>
    <x v="694"/>
    <x v="10"/>
    <n v="500"/>
    <n v="87.826086956521735"/>
    <x v="1"/>
    <m/>
    <s v="Low: not new model and bad rotation"/>
  </r>
  <r>
    <x v="41"/>
    <x v="694"/>
    <x v="0"/>
    <n v="623.07692307692309"/>
    <n v="100.61129421311547"/>
    <x v="2"/>
    <m/>
    <s v="Low: not new model and bad rotation"/>
  </r>
  <r>
    <x v="41"/>
    <x v="694"/>
    <x v="1"/>
    <n v="830.95238095238096"/>
    <n v="101.11248388824937"/>
    <x v="60"/>
    <m/>
    <s v="Low: not new model and bad rotation"/>
  </r>
  <r>
    <x v="41"/>
    <x v="694"/>
    <x v="2"/>
    <n v="744.31818181818187"/>
    <n v="105.30822899125765"/>
    <x v="63"/>
    <m/>
    <s v="Low: not new model and bad rotation"/>
  </r>
  <r>
    <x v="41"/>
    <x v="694"/>
    <x v="12"/>
    <n v="847.22222222222217"/>
    <n v="96.705288397556899"/>
    <x v="62"/>
    <m/>
    <s v="Moderate: fair price and regular to good rotation"/>
  </r>
  <r>
    <x v="41"/>
    <x v="694"/>
    <x v="3"/>
    <n v="969.59459459459458"/>
    <n v="86.926177222400412"/>
    <x v="97"/>
    <m/>
    <s v="Moderate: underrated regular model and regular rotation"/>
  </r>
  <r>
    <x v="41"/>
    <x v="694"/>
    <x v="4"/>
    <n v="1360.3571428571429"/>
    <n v="96.935309330109789"/>
    <x v="50"/>
    <m/>
    <s v="Moderate: fair price and regular to good rotation"/>
  </r>
  <r>
    <x v="41"/>
    <x v="694"/>
    <x v="5"/>
    <n v="1020.8333333333334"/>
    <n v="77.373075105933594"/>
    <x v="3"/>
    <m/>
    <s v="Moderate: underrated regular model and regular rotation"/>
  </r>
  <r>
    <x v="41"/>
    <x v="694"/>
    <x v="14"/>
    <n v="2069.7604790419164"/>
    <n v="88.906017643485384"/>
    <x v="261"/>
    <m/>
    <s v="High: underrated, not too new but good rotation"/>
  </r>
  <r>
    <x v="41"/>
    <x v="694"/>
    <x v="15"/>
    <n v="2530.0925925925926"/>
    <n v="96.224998481195385"/>
    <x v="47"/>
    <m/>
    <s v="Moderate: fair price and regular to good rotation"/>
  </r>
  <r>
    <x v="41"/>
    <x v="694"/>
    <x v="16"/>
    <n v="2782.2404371584698"/>
    <n v="87.094803736200419"/>
    <x v="437"/>
    <m/>
    <s v="High: underrated, not too new but good rotation"/>
  </r>
  <r>
    <x v="41"/>
    <x v="694"/>
    <x v="17"/>
    <n v="3777.124183006536"/>
    <n v="98.582465938710399"/>
    <x v="117"/>
    <m/>
    <s v="Moderate: fair price and regular to good rotation"/>
  </r>
  <r>
    <x v="41"/>
    <x v="694"/>
    <x v="18"/>
    <n v="4099.609375"/>
    <n v="96.918692159684326"/>
    <x v="414"/>
    <m/>
    <s v="Moderate: fair price and regular to good rotation"/>
  </r>
  <r>
    <x v="41"/>
    <x v="695"/>
    <x v="14"/>
    <n v="8131.818181818182"/>
    <n v="103.65787857868955"/>
    <x v="63"/>
    <m/>
    <s v="Low: not new model and bad rotation"/>
  </r>
  <r>
    <x v="41"/>
    <x v="695"/>
    <x v="15"/>
    <n v="9176.9230769230762"/>
    <n v="98.343239684718753"/>
    <x v="2"/>
    <m/>
    <s v="Low: not new model and bad rotation"/>
  </r>
  <r>
    <x v="41"/>
    <x v="695"/>
    <x v="16"/>
    <n v="11281.818181818182"/>
    <n v="100.38119013503166"/>
    <x v="63"/>
    <m/>
    <s v="Low: not new model and bad rotation"/>
  </r>
  <r>
    <x v="41"/>
    <x v="696"/>
    <x v="2"/>
    <n v="300"/>
    <n v="42.857142857142854"/>
    <x v="31"/>
    <m/>
    <s v="Low: not new model and bad rotation"/>
  </r>
  <r>
    <x v="41"/>
    <x v="696"/>
    <x v="3"/>
    <n v="725"/>
    <n v="85.210722141358147"/>
    <x v="64"/>
    <m/>
    <s v="Low: not new model and bad rotation"/>
  </r>
  <r>
    <x v="41"/>
    <x v="696"/>
    <x v="4"/>
    <n v="1362.5"/>
    <n v="123.26819126819127"/>
    <x v="9"/>
    <m/>
    <s v="Low: not new model and bad rotation"/>
  </r>
  <r>
    <x v="41"/>
    <x v="696"/>
    <x v="5"/>
    <n v="1283.3333333333333"/>
    <n v="102.01955782312923"/>
    <x v="4"/>
    <m/>
    <s v="Low: not new model and bad rotation"/>
  </r>
  <r>
    <x v="41"/>
    <x v="696"/>
    <x v="14"/>
    <n v="1453.409090909091"/>
    <n v="97.380824279678009"/>
    <x v="63"/>
    <m/>
    <s v="Low: not new model and bad rotation"/>
  </r>
  <r>
    <x v="41"/>
    <x v="696"/>
    <x v="15"/>
    <n v="2212.0967741935483"/>
    <n v="93.083672848308836"/>
    <x v="88"/>
    <m/>
    <s v="Moderate: fair price and regular to good rotation"/>
  </r>
  <r>
    <x v="41"/>
    <x v="696"/>
    <x v="19"/>
    <n v="2525"/>
    <n v="109.28620928620929"/>
    <x v="11"/>
    <m/>
    <s v="Low: not new model and bad rotation"/>
  </r>
  <r>
    <x v="41"/>
    <x v="697"/>
    <x v="16"/>
    <n v="2925"/>
    <n v="101.52999698522761"/>
    <x v="11"/>
    <m/>
    <s v="Low: not new model and bad rotation"/>
  </r>
  <r>
    <x v="41"/>
    <x v="698"/>
    <x v="15"/>
    <n v="1600"/>
    <n v="125.49019607843137"/>
    <x v="31"/>
    <m/>
    <s v="Low: not new model and bad rotation"/>
  </r>
  <r>
    <x v="41"/>
    <x v="699"/>
    <x v="16"/>
    <n v="5910.7142857142853"/>
    <n v="98.770335620133935"/>
    <x v="37"/>
    <m/>
    <s v="Moderate: fair price and regular to good rotation"/>
  </r>
  <r>
    <x v="41"/>
    <x v="699"/>
    <x v="17"/>
    <n v="7075"/>
    <n v="99.467476386079511"/>
    <x v="39"/>
    <m/>
    <s v="Moderate: fair price and regular to good rotation"/>
  </r>
  <r>
    <x v="41"/>
    <x v="699"/>
    <x v="18"/>
    <n v="6967.8571428571431"/>
    <n v="98.222875515968482"/>
    <x v="37"/>
    <m/>
    <s v="Moderate: fair price and regular to good rotation"/>
  </r>
  <r>
    <x v="41"/>
    <x v="699"/>
    <x v="19"/>
    <n v="10200"/>
    <n v="91.478091561879452"/>
    <x v="9"/>
    <m/>
    <s v="Low: not new model and bad rotation"/>
  </r>
  <r>
    <x v="41"/>
    <x v="700"/>
    <x v="10"/>
    <n v="250"/>
    <n v="76.923076923076934"/>
    <x v="31"/>
    <m/>
    <s v="Low: not new model and bad rotation"/>
  </r>
  <r>
    <x v="41"/>
    <x v="700"/>
    <x v="11"/>
    <n v="333.33333333333331"/>
    <n v="68.888888888888886"/>
    <x v="4"/>
    <m/>
    <s v="Low: not new model and bad rotation"/>
  </r>
  <r>
    <x v="41"/>
    <x v="700"/>
    <x v="0"/>
    <n v="725"/>
    <n v="108.58687258687259"/>
    <x v="9"/>
    <m/>
    <s v="Low: not new model and bad rotation"/>
  </r>
  <r>
    <x v="41"/>
    <x v="700"/>
    <x v="1"/>
    <n v="316.66666666666669"/>
    <n v="39.937839937839932"/>
    <x v="4"/>
    <m/>
    <s v="Low: not new model and bad rotation"/>
  </r>
  <r>
    <x v="41"/>
    <x v="700"/>
    <x v="2"/>
    <n v="743.75"/>
    <n v="115.89218198350991"/>
    <x v="99"/>
    <m/>
    <s v="Low: not new model and bad rotation"/>
  </r>
  <r>
    <x v="41"/>
    <x v="700"/>
    <x v="12"/>
    <n v="633.33333333333337"/>
    <n v="110.37213403880071"/>
    <x v="8"/>
    <m/>
    <s v="Low: not new model and bad rotation"/>
  </r>
  <r>
    <x v="41"/>
    <x v="700"/>
    <x v="3"/>
    <n v="725"/>
    <n v="86.762820512820511"/>
    <x v="99"/>
    <m/>
    <s v="Low: not new model and bad rotation"/>
  </r>
  <r>
    <x v="41"/>
    <x v="700"/>
    <x v="4"/>
    <n v="805"/>
    <n v="70.214964934777356"/>
    <x v="64"/>
    <m/>
    <s v="Low: not new model and bad rotation"/>
  </r>
  <r>
    <x v="41"/>
    <x v="700"/>
    <x v="5"/>
    <n v="935"/>
    <n v="141.4932400932401"/>
    <x v="33"/>
    <m/>
    <s v="Low: not new model and bad rotation"/>
  </r>
  <r>
    <x v="41"/>
    <x v="700"/>
    <x v="14"/>
    <n v="892.30769230769226"/>
    <n v="68.0842208787045"/>
    <x v="2"/>
    <m/>
    <s v="Low: not new model and bad rotation"/>
  </r>
  <r>
    <x v="41"/>
    <x v="700"/>
    <x v="15"/>
    <n v="1675"/>
    <n v="98.650021035707994"/>
    <x v="85"/>
    <m/>
    <s v="Low: not new model and bad rotation"/>
  </r>
  <r>
    <x v="41"/>
    <x v="701"/>
    <x v="16"/>
    <n v="3988.5964912280701"/>
    <n v="95.548761298973375"/>
    <x v="356"/>
    <m/>
    <s v="Moderate: fair price and regular to good rotation"/>
  </r>
  <r>
    <x v="41"/>
    <x v="701"/>
    <x v="17"/>
    <n v="4059.8360655737706"/>
    <n v="98.386655389736092"/>
    <x v="81"/>
    <m/>
    <s v="Moderate: fair price and regular to good rotation"/>
  </r>
  <r>
    <x v="41"/>
    <x v="701"/>
    <x v="18"/>
    <n v="5940.7692307692305"/>
    <n v="96.807846884805898"/>
    <x v="56"/>
    <m/>
    <s v="Moderate: fair price and regular to good rotation"/>
  </r>
  <r>
    <x v="41"/>
    <x v="701"/>
    <x v="19"/>
    <n v="7486.363636363636"/>
    <n v="93.935165383413974"/>
    <x v="63"/>
    <m/>
    <s v="Low: not new model and bad rotation"/>
  </r>
  <r>
    <x v="41"/>
    <x v="702"/>
    <x v="5"/>
    <n v="2510.9375"/>
    <n v="99.260563862867613"/>
    <x v="7"/>
    <m/>
    <s v="Moderate: fair price and regular to good rotation"/>
  </r>
  <r>
    <x v="41"/>
    <x v="702"/>
    <x v="14"/>
    <n v="2380.7692307692309"/>
    <n v="91.178773461572277"/>
    <x v="90"/>
    <m/>
    <s v="Moderate: fair price and regular to good rotation"/>
  </r>
  <r>
    <x v="41"/>
    <x v="702"/>
    <x v="15"/>
    <n v="3089.1891891891892"/>
    <n v="96.191416377377863"/>
    <x v="97"/>
    <m/>
    <s v="Moderate: fair price and regular to good rotation"/>
  </r>
  <r>
    <x v="41"/>
    <x v="702"/>
    <x v="16"/>
    <n v="4107.4074074074078"/>
    <n v="105.45737917295656"/>
    <x v="62"/>
    <m/>
    <s v="Moderate: fair price and regular to good rotation"/>
  </r>
  <r>
    <x v="41"/>
    <x v="702"/>
    <x v="17"/>
    <n v="4563.636363636364"/>
    <n v="102.86554207059372"/>
    <x v="63"/>
    <m/>
    <s v="Low: not new model and bad rotation"/>
  </r>
  <r>
    <x v="41"/>
    <x v="702"/>
    <x v="18"/>
    <n v="4816.666666666667"/>
    <n v="95.34235200419927"/>
    <x v="5"/>
    <m/>
    <s v="Low: not new model and bad rotation"/>
  </r>
  <r>
    <x v="41"/>
    <x v="702"/>
    <x v="19"/>
    <n v="5980.7692307692305"/>
    <n v="98.469411459534683"/>
    <x v="13"/>
    <m/>
    <s v="Moderate: fair price and regular to good rotation"/>
  </r>
  <r>
    <x v="41"/>
    <x v="702"/>
    <x v="20"/>
    <n v="6040.909090909091"/>
    <n v="98.040886451063173"/>
    <x v="63"/>
    <m/>
    <s v="Low: not new model and bad rotation"/>
  </r>
  <r>
    <x v="41"/>
    <x v="703"/>
    <x v="18"/>
    <n v="3600"/>
    <n v="123.07692307692308"/>
    <x v="31"/>
    <m/>
    <s v="Low: not new model and bad rotation"/>
  </r>
  <r>
    <x v="42"/>
    <x v="704"/>
    <x v="2"/>
    <n v="9683.3333333333339"/>
    <n v="86.837535446677904"/>
    <x v="4"/>
    <m/>
    <s v="Low: not new model and bad rotation"/>
  </r>
  <r>
    <x v="42"/>
    <x v="704"/>
    <x v="3"/>
    <n v="25850"/>
    <n v="111.41034724819094"/>
    <x v="4"/>
    <m/>
    <s v="Low: not new model and bad rotation"/>
  </r>
  <r>
    <x v="42"/>
    <x v="704"/>
    <x v="4"/>
    <n v="22609.375"/>
    <n v="94.162525183205247"/>
    <x v="89"/>
    <m/>
    <s v="Low: not new model and bad rotation"/>
  </r>
  <r>
    <x v="42"/>
    <x v="704"/>
    <x v="5"/>
    <n v="23625"/>
    <n v="107.4591419816139"/>
    <x v="11"/>
    <m/>
    <s v="Low: not new model and bad rotation"/>
  </r>
  <r>
    <x v="42"/>
    <x v="704"/>
    <x v="14"/>
    <n v="21250"/>
    <n v="90.044731579341786"/>
    <x v="4"/>
    <m/>
    <s v="Low: not new model and bad rotation"/>
  </r>
  <r>
    <x v="42"/>
    <x v="704"/>
    <x v="15"/>
    <n v="32228.571428571428"/>
    <n v="96.511654658787876"/>
    <x v="32"/>
    <m/>
    <s v="Low: not new model and bad rotation"/>
  </r>
  <r>
    <x v="42"/>
    <x v="704"/>
    <x v="16"/>
    <n v="36075"/>
    <n v="94.332214927494931"/>
    <x v="8"/>
    <m/>
    <s v="Low: not new model and bad rotation"/>
  </r>
  <r>
    <x v="42"/>
    <x v="704"/>
    <x v="17"/>
    <n v="62462.5"/>
    <n v="100.15818974937307"/>
    <x v="99"/>
    <m/>
    <s v="Low: not new model and bad rotation"/>
  </r>
  <r>
    <x v="42"/>
    <x v="704"/>
    <x v="18"/>
    <n v="61735.714285714283"/>
    <n v="100.14672955285803"/>
    <x v="34"/>
    <m/>
    <s v="Low: not new model and bad rotation"/>
  </r>
  <r>
    <x v="42"/>
    <x v="704"/>
    <x v="19"/>
    <n v="57016.666666666664"/>
    <n v="96.498989708027636"/>
    <x v="4"/>
    <m/>
    <s v="Low: not new model and bad rotation"/>
  </r>
  <r>
    <x v="42"/>
    <x v="704"/>
    <x v="20"/>
    <n v="46200"/>
    <n v="99.784017278617711"/>
    <x v="31"/>
    <m/>
    <s v="Low: not new model and bad rotation"/>
  </r>
  <r>
    <x v="42"/>
    <x v="704"/>
    <x v="21"/>
    <n v="66100"/>
    <n v="94.734330710716577"/>
    <x v="30"/>
    <m/>
    <s v="Low: not new model and bad rotation"/>
  </r>
  <r>
    <x v="42"/>
    <x v="704"/>
    <x v="22"/>
    <n v="72680.952380952382"/>
    <n v="99.460032352879921"/>
    <x v="26"/>
    <m/>
    <s v="Moderate: fair price and regular to good rotation"/>
  </r>
  <r>
    <x v="42"/>
    <x v="704"/>
    <x v="6"/>
    <n v="76616.517857142855"/>
    <n v="99.857512600187775"/>
    <x v="69"/>
    <m/>
    <s v="Moderate: fair price and regular to good rotation"/>
  </r>
  <r>
    <x v="42"/>
    <x v="704"/>
    <x v="7"/>
    <n v="88481.25"/>
    <n v="100.16507932240086"/>
    <x v="89"/>
    <m/>
    <s v="Critic: well priced/underrated and new, but bad rotation"/>
  </r>
  <r>
    <x v="42"/>
    <x v="705"/>
    <x v="0"/>
    <n v="5866.666666666667"/>
    <n v="152.23945730181381"/>
    <x v="4"/>
    <m/>
    <s v="Low: not new model and bad rotation"/>
  </r>
  <r>
    <x v="42"/>
    <x v="705"/>
    <x v="1"/>
    <n v="6633.333333333333"/>
    <n v="115.31991358178568"/>
    <x v="4"/>
    <m/>
    <s v="Low: not new model and bad rotation"/>
  </r>
  <r>
    <x v="42"/>
    <x v="705"/>
    <x v="2"/>
    <n v="5740"/>
    <n v="95.391084740815543"/>
    <x v="64"/>
    <m/>
    <s v="Low: not new model and bad rotation"/>
  </r>
  <r>
    <x v="42"/>
    <x v="705"/>
    <x v="12"/>
    <n v="7983.333333333333"/>
    <n v="96.547956024924432"/>
    <x v="98"/>
    <m/>
    <s v="Low: not new model and bad rotation"/>
  </r>
  <r>
    <x v="42"/>
    <x v="705"/>
    <x v="3"/>
    <n v="7472.727272727273"/>
    <n v="99.130316292166015"/>
    <x v="63"/>
    <m/>
    <s v="Low: not new model and bad rotation"/>
  </r>
  <r>
    <x v="42"/>
    <x v="705"/>
    <x v="4"/>
    <n v="7744.4444444444443"/>
    <n v="106.67480864477426"/>
    <x v="5"/>
    <m/>
    <s v="Low: not new model and bad rotation"/>
  </r>
  <r>
    <x v="42"/>
    <x v="705"/>
    <x v="5"/>
    <n v="11197.727272727272"/>
    <n v="108.21432010281934"/>
    <x v="63"/>
    <m/>
    <s v="Low: not new model and bad rotation"/>
  </r>
  <r>
    <x v="42"/>
    <x v="705"/>
    <x v="14"/>
    <n v="9269.2307692307695"/>
    <n v="102.8538848992136"/>
    <x v="2"/>
    <m/>
    <s v="Low: not new model and bad rotation"/>
  </r>
  <r>
    <x v="42"/>
    <x v="705"/>
    <x v="15"/>
    <n v="13544.444444444445"/>
    <n v="95.879739072676614"/>
    <x v="98"/>
    <m/>
    <s v="Low: not new model and bad rotation"/>
  </r>
  <r>
    <x v="42"/>
    <x v="705"/>
    <x v="16"/>
    <n v="20362.5"/>
    <n v="106.36409245632895"/>
    <x v="10"/>
    <m/>
    <s v="Low: not new model and bad rotation"/>
  </r>
  <r>
    <x v="42"/>
    <x v="705"/>
    <x v="17"/>
    <n v="18815.384615384617"/>
    <n v="98.616599101731168"/>
    <x v="2"/>
    <m/>
    <s v="Low: not new model and bad rotation"/>
  </r>
  <r>
    <x v="42"/>
    <x v="705"/>
    <x v="18"/>
    <n v="24089.285714285714"/>
    <n v="100.28047505700705"/>
    <x v="34"/>
    <m/>
    <s v="Low: not new model and bad rotation"/>
  </r>
  <r>
    <x v="42"/>
    <x v="705"/>
    <x v="19"/>
    <n v="26233.333333333332"/>
    <n v="104.81717233078395"/>
    <x v="4"/>
    <m/>
    <s v="Low: not new model and bad rotation"/>
  </r>
  <r>
    <x v="42"/>
    <x v="705"/>
    <x v="20"/>
    <n v="28410"/>
    <n v="99.208679807737695"/>
    <x v="1"/>
    <m/>
    <s v="Low: not new model and bad rotation"/>
  </r>
  <r>
    <x v="42"/>
    <x v="705"/>
    <x v="21"/>
    <n v="29875"/>
    <n v="100.01382932458884"/>
    <x v="9"/>
    <m/>
    <s v="Low: not new model and bad rotation"/>
  </r>
  <r>
    <x v="42"/>
    <x v="705"/>
    <x v="6"/>
    <n v="44899.107142857145"/>
    <n v="98.376938191297469"/>
    <x v="83"/>
    <m/>
    <s v="Moderate: fair price and regular to good rotation"/>
  </r>
  <r>
    <x v="42"/>
    <x v="705"/>
    <x v="7"/>
    <n v="53694.555555555555"/>
    <n v="102.30655946024376"/>
    <x v="98"/>
    <m/>
    <s v="Critic: well priced/underrated and new, but bad rotation"/>
  </r>
  <r>
    <x v="42"/>
    <x v="706"/>
    <x v="16"/>
    <n v="30200"/>
    <n v="93.788819875776397"/>
    <x v="31"/>
    <m/>
    <s v="Low: not new model and bad rotation"/>
  </r>
  <r>
    <x v="42"/>
    <x v="707"/>
    <x v="14"/>
    <n v="8361.2903225806458"/>
    <n v="96.826754629343938"/>
    <x v="19"/>
    <m/>
    <s v="Moderate: fair price and regular to good rotation"/>
  </r>
  <r>
    <x v="42"/>
    <x v="707"/>
    <x v="15"/>
    <n v="9776.5957446808516"/>
    <n v="100.86447031505487"/>
    <x v="23"/>
    <m/>
    <s v="Moderate: fair price and regular to good rotation"/>
  </r>
  <r>
    <x v="42"/>
    <x v="707"/>
    <x v="16"/>
    <n v="13289.156626506025"/>
    <n v="97.587628653573731"/>
    <x v="403"/>
    <m/>
    <s v="Moderate: fair price and regular to good rotation"/>
  </r>
  <r>
    <x v="42"/>
    <x v="707"/>
    <x v="18"/>
    <n v="19777.692307692309"/>
    <n v="101.96101549693276"/>
    <x v="56"/>
    <m/>
    <s v="Moderate: fair price and regular to good rotation"/>
  </r>
  <r>
    <x v="42"/>
    <x v="707"/>
    <x v="19"/>
    <n v="23026.530612244896"/>
    <n v="101.39094163298918"/>
    <x v="79"/>
    <m/>
    <s v="Moderate: fair price and regular to good rotation"/>
  </r>
  <r>
    <x v="42"/>
    <x v="707"/>
    <x v="20"/>
    <n v="25916.666666666668"/>
    <n v="97.703045270519951"/>
    <x v="85"/>
    <m/>
    <s v="Low: not new model and bad rotation"/>
  </r>
  <r>
    <x v="42"/>
    <x v="707"/>
    <x v="21"/>
    <n v="41482.142857142855"/>
    <n v="100.32540220119459"/>
    <x v="83"/>
    <m/>
    <s v="Moderate: fair price and regular to good rotation"/>
  </r>
  <r>
    <x v="42"/>
    <x v="707"/>
    <x v="22"/>
    <n v="41938.194444444445"/>
    <n v="99.336040893278806"/>
    <x v="28"/>
    <m/>
    <s v="Moderate: fair price and regular to good rotation"/>
  </r>
  <r>
    <x v="42"/>
    <x v="707"/>
    <x v="6"/>
    <n v="59057.446808510642"/>
    <n v="99.675143362872831"/>
    <x v="23"/>
    <m/>
    <s v="Moderate: fair price and regular to good rotation"/>
  </r>
  <r>
    <x v="42"/>
    <x v="707"/>
    <x v="7"/>
    <n v="65432.142857142855"/>
    <n v="98.049733609305235"/>
    <x v="26"/>
    <m/>
    <s v="Moderate: fair price and regular to good rotation"/>
  </r>
  <r>
    <x v="42"/>
    <x v="708"/>
    <x v="17"/>
    <n v="18815"/>
    <n v="104.06834538288646"/>
    <x v="36"/>
    <m/>
    <s v="Low: not new model and bad rotation"/>
  </r>
  <r>
    <x v="42"/>
    <x v="708"/>
    <x v="18"/>
    <n v="22392.307692307691"/>
    <n v="101.16517625685123"/>
    <x v="2"/>
    <m/>
    <s v="Low: not new model and bad rotation"/>
  </r>
  <r>
    <x v="42"/>
    <x v="708"/>
    <x v="19"/>
    <n v="24800"/>
    <n v="102.4793388429752"/>
    <x v="31"/>
    <m/>
    <s v="Low: not new model and bad rotation"/>
  </r>
  <r>
    <x v="42"/>
    <x v="708"/>
    <x v="21"/>
    <n v="26200"/>
    <n v="87.918918918918919"/>
    <x v="11"/>
    <m/>
    <s v="Low: not new model and bad rotation"/>
  </r>
  <r>
    <x v="42"/>
    <x v="708"/>
    <x v="22"/>
    <n v="41600"/>
    <n v="99.814925006750613"/>
    <x v="1"/>
    <m/>
    <s v="Critic: well priced/underrated and new, but bad rotation"/>
  </r>
  <r>
    <x v="42"/>
    <x v="708"/>
    <x v="7"/>
    <n v="52104.166666666664"/>
    <n v="98.098824577435082"/>
    <x v="85"/>
    <m/>
    <s v="Critic: well priced/underrated and new, but bad rotation"/>
  </r>
  <r>
    <x v="42"/>
    <x v="709"/>
    <x v="16"/>
    <n v="25200"/>
    <n v="102.88429110279586"/>
    <x v="64"/>
    <m/>
    <s v="Low: not new model and bad rotation"/>
  </r>
  <r>
    <x v="42"/>
    <x v="710"/>
    <x v="8"/>
    <n v="60881.25"/>
    <n v="96.384126007876262"/>
    <x v="99"/>
    <m/>
    <s v="Critic: well priced/underrated and new, but bad rotation"/>
  </r>
  <r>
    <x v="42"/>
    <x v="711"/>
    <x v="20"/>
    <n v="47535.416666666664"/>
    <n v="98.816866406356766"/>
    <x v="85"/>
    <m/>
    <s v="Low: not new model and bad rotation"/>
  </r>
  <r>
    <x v="42"/>
    <x v="711"/>
    <x v="21"/>
    <n v="49723.148148148146"/>
    <n v="98.810066975187354"/>
    <x v="58"/>
    <m/>
    <s v="Moderate: fair price and regular to good rotation"/>
  </r>
  <r>
    <x v="42"/>
    <x v="711"/>
    <x v="22"/>
    <n v="55126.642335766424"/>
    <n v="99.675135846988084"/>
    <x v="316"/>
    <m/>
    <s v="Moderate: fair price and regular to good rotation"/>
  </r>
  <r>
    <x v="42"/>
    <x v="711"/>
    <x v="6"/>
    <n v="65123.809523809527"/>
    <n v="99.23512476719597"/>
    <x v="26"/>
    <m/>
    <s v="Moderate: fair price and regular to good rotation"/>
  </r>
  <r>
    <x v="42"/>
    <x v="711"/>
    <x v="7"/>
    <n v="77650"/>
    <n v="96.919649749197418"/>
    <x v="33"/>
    <m/>
    <s v="Critic: well priced/underrated and new, but bad rotation"/>
  </r>
  <r>
    <x v="43"/>
    <x v="130"/>
    <x v="21"/>
    <n v="17772.792792792792"/>
    <n v="99.142106667740109"/>
    <x v="545"/>
    <m/>
    <s v="Moderate: fair price and regular to good rotation"/>
  </r>
  <r>
    <x v="43"/>
    <x v="130"/>
    <x v="22"/>
    <n v="20593.373493975905"/>
    <n v="98.733597240622075"/>
    <x v="546"/>
    <m/>
    <s v="Moderate: fair price and regular to good rotation"/>
  </r>
  <r>
    <x v="43"/>
    <x v="130"/>
    <x v="6"/>
    <n v="24000.460750853243"/>
    <n v="99.603752583088962"/>
    <x v="547"/>
    <m/>
    <s v="Moderate: fair price and regular to good rotation"/>
  </r>
  <r>
    <x v="43"/>
    <x v="130"/>
    <x v="7"/>
    <n v="26400.782565130259"/>
    <n v="98.92507823988916"/>
    <x v="548"/>
    <m/>
    <s v="Moderate: fair price and regular to good rotation"/>
  </r>
  <r>
    <x v="43"/>
    <x v="130"/>
    <x v="8"/>
    <n v="32340"/>
    <n v="101.57615721630245"/>
    <x v="87"/>
    <m/>
    <s v="Critic: well priced/underrated and new, but bad rotation"/>
  </r>
  <r>
    <x v="43"/>
    <x v="131"/>
    <x v="21"/>
    <n v="24080.864197530864"/>
    <n v="97.32570111523728"/>
    <x v="339"/>
    <m/>
    <s v="Moderate: fair price and regular to good rotation"/>
  </r>
  <r>
    <x v="43"/>
    <x v="131"/>
    <x v="22"/>
    <n v="26952.755905511811"/>
    <n v="98.074115141204146"/>
    <x v="147"/>
    <m/>
    <s v="Moderate: fair price and regular to good rotation"/>
  </r>
  <r>
    <x v="43"/>
    <x v="131"/>
    <x v="6"/>
    <n v="31799.166666666668"/>
    <n v="98.790663183895177"/>
    <x v="80"/>
    <m/>
    <s v="Moderate: fair price and regular to good rotation"/>
  </r>
  <r>
    <x v="43"/>
    <x v="131"/>
    <x v="7"/>
    <n v="38420.322939866368"/>
    <n v="99.777043367991155"/>
    <x v="468"/>
    <m/>
    <s v="Moderate: fair price and regular to good rotation"/>
  </r>
  <r>
    <x v="43"/>
    <x v="131"/>
    <x v="8"/>
    <n v="42583.333333333336"/>
    <n v="99.921906969789717"/>
    <x v="64"/>
    <m/>
    <s v="Critic: well priced/underrated and new, but bad rotation"/>
  </r>
  <r>
    <x v="43"/>
    <x v="132"/>
    <x v="21"/>
    <n v="29436.607142857141"/>
    <n v="98.854173005646871"/>
    <x v="83"/>
    <m/>
    <s v="Moderate: fair price and regular to good rotation"/>
  </r>
  <r>
    <x v="43"/>
    <x v="132"/>
    <x v="22"/>
    <n v="33067.256637168139"/>
    <n v="98.336022019669741"/>
    <x v="103"/>
    <m/>
    <s v="Moderate: fair price and regular to good rotation"/>
  </r>
  <r>
    <x v="43"/>
    <x v="132"/>
    <x v="6"/>
    <n v="39092.307692307695"/>
    <n v="97.944365687923494"/>
    <x v="90"/>
    <m/>
    <s v="Moderate: fair price and regular to good rotation"/>
  </r>
  <r>
    <x v="43"/>
    <x v="132"/>
    <x v="7"/>
    <n v="40550"/>
    <n v="98.087518757800567"/>
    <x v="177"/>
    <m/>
    <s v="Moderate: fair price and regular to good rotation"/>
  </r>
  <r>
    <x v="43"/>
    <x v="132"/>
    <x v="8"/>
    <n v="43000"/>
    <n v="103.11750599520384"/>
    <x v="31"/>
    <m/>
    <s v="Critic: well priced/underrated and new, but bad rotation"/>
  </r>
  <r>
    <x v="43"/>
    <x v="712"/>
    <x v="22"/>
    <n v="7300"/>
    <n v="98.36565719031131"/>
    <x v="12"/>
    <m/>
    <s v="Moderate: fair price and regular to good rotation"/>
  </r>
  <r>
    <x v="43"/>
    <x v="713"/>
    <x v="6"/>
    <n v="8942.8571428571431"/>
    <n v="99.634386967429236"/>
    <x v="37"/>
    <m/>
    <s v="Moderate: fair price and regular to good rotation"/>
  </r>
  <r>
    <x v="43"/>
    <x v="714"/>
    <x v="7"/>
    <n v="15512.5"/>
    <n v="97.90747975630822"/>
    <x v="9"/>
    <m/>
    <s v="Critic: well priced/underrated and new, but bad rotation"/>
  </r>
  <r>
    <x v="43"/>
    <x v="227"/>
    <x v="21"/>
    <n v="11989.18918918919"/>
    <n v="100.94110823311905"/>
    <x v="97"/>
    <m/>
    <s v="Moderate: fair price and regular to good rotation"/>
  </r>
  <r>
    <x v="43"/>
    <x v="715"/>
    <x v="7"/>
    <n v="22826.415094339623"/>
    <n v="100.45395472587172"/>
    <x v="150"/>
    <m/>
    <s v="Moderate: fair price and regular to good rotation"/>
  </r>
  <r>
    <x v="43"/>
    <x v="715"/>
    <x v="8"/>
    <n v="22966.666666666668"/>
    <n v="104.28148003729513"/>
    <x v="8"/>
    <m/>
    <s v="Critic: well priced/underrated and new, but bad rotation"/>
  </r>
  <r>
    <x v="44"/>
    <x v="716"/>
    <x v="20"/>
    <n v="146325"/>
    <n v="98.473213551753787"/>
    <x v="9"/>
    <m/>
    <s v="Low: not new model and bad rotation"/>
  </r>
  <r>
    <x v="44"/>
    <x v="716"/>
    <x v="21"/>
    <n v="149666.66666666666"/>
    <n v="98.848218762059432"/>
    <x v="98"/>
    <m/>
    <s v="Low: not new model and bad rotation"/>
  </r>
  <r>
    <x v="44"/>
    <x v="716"/>
    <x v="22"/>
    <n v="168500"/>
    <n v="104.57204173043139"/>
    <x v="4"/>
    <m/>
    <s v="Critic: well priced/underrated and new, but bad rotation"/>
  </r>
  <r>
    <x v="44"/>
    <x v="716"/>
    <x v="6"/>
    <n v="171500"/>
    <n v="96.348314606741567"/>
    <x v="31"/>
    <m/>
    <s v="Critic: well priced/underrated and new, but bad rotation"/>
  </r>
  <r>
    <x v="45"/>
    <x v="717"/>
    <x v="15"/>
    <n v="4111.1111111111113"/>
    <n v="129.9456944163156"/>
    <x v="98"/>
    <m/>
    <s v="Low: not new model and bad rotation"/>
  </r>
  <r>
    <x v="45"/>
    <x v="718"/>
    <x v="2"/>
    <n v="663.23529411764707"/>
    <n v="88.37740938050959"/>
    <x v="35"/>
    <m/>
    <s v="Low: not new model and bad rotation"/>
  </r>
  <r>
    <x v="45"/>
    <x v="718"/>
    <x v="4"/>
    <n v="1457.1428571428571"/>
    <n v="102.16735464635568"/>
    <x v="34"/>
    <m/>
    <s v="Low: not new model and bad rotation"/>
  </r>
  <r>
    <x v="45"/>
    <x v="718"/>
    <x v="5"/>
    <n v="1736.5384615384614"/>
    <n v="99.311001648527721"/>
    <x v="13"/>
    <m/>
    <s v="Moderate: fair price and regular to good rotation"/>
  </r>
  <r>
    <x v="45"/>
    <x v="718"/>
    <x v="14"/>
    <n v="2252.439024390244"/>
    <n v="90.963945237284648"/>
    <x v="170"/>
    <m/>
    <s v="Moderate: fair price and regular to good rotation"/>
  </r>
  <r>
    <x v="45"/>
    <x v="718"/>
    <x v="15"/>
    <n v="2683.3333333333335"/>
    <n v="87.940384359647723"/>
    <x v="26"/>
    <m/>
    <s v="Moderate: underrated regular model and regular rotation"/>
  </r>
  <r>
    <x v="45"/>
    <x v="718"/>
    <x v="16"/>
    <n v="3766.3793103448274"/>
    <n v="101.01688857247163"/>
    <x v="54"/>
    <m/>
    <s v="Moderate: fair price and regular to good rotation"/>
  </r>
  <r>
    <x v="45"/>
    <x v="718"/>
    <x v="17"/>
    <n v="4602.8846153846152"/>
    <n v="92.168749400839658"/>
    <x v="13"/>
    <m/>
    <s v="Moderate: fair price and regular to good rotation"/>
  </r>
  <r>
    <x v="45"/>
    <x v="718"/>
    <x v="18"/>
    <n v="5935.8974358974356"/>
    <n v="91.813933830976595"/>
    <x v="29"/>
    <m/>
    <s v="Moderate: fair price and regular to good rotation"/>
  </r>
  <r>
    <x v="45"/>
    <x v="718"/>
    <x v="19"/>
    <n v="5450"/>
    <n v="75.154730327144122"/>
    <x v="11"/>
    <m/>
    <s v="Low: not new model and bad rotation"/>
  </r>
  <r>
    <x v="45"/>
    <x v="718"/>
    <x v="20"/>
    <n v="9944.4444444444453"/>
    <n v="101.68226742524459"/>
    <x v="98"/>
    <m/>
    <s v="Low: not new model and bad rotation"/>
  </r>
  <r>
    <x v="45"/>
    <x v="718"/>
    <x v="21"/>
    <n v="9900"/>
    <n v="105.92951792957098"/>
    <x v="8"/>
    <m/>
    <s v="Low: not new model and bad rotation"/>
  </r>
  <r>
    <x v="45"/>
    <x v="719"/>
    <x v="2"/>
    <n v="350"/>
    <n v="54.11326147972111"/>
    <x v="1"/>
    <m/>
    <s v="Low: not new model and bad rotation"/>
  </r>
  <r>
    <x v="45"/>
    <x v="719"/>
    <x v="4"/>
    <n v="1161.3636363636363"/>
    <n v="390.76152752638615"/>
    <x v="30"/>
    <m/>
    <s v="Low: not new model and bad rotation"/>
  </r>
  <r>
    <x v="45"/>
    <x v="719"/>
    <x v="5"/>
    <n v="1065"/>
    <n v="372.59458923351929"/>
    <x v="33"/>
    <m/>
    <s v="Low: not new model and bad rotation"/>
  </r>
  <r>
    <x v="45"/>
    <x v="719"/>
    <x v="14"/>
    <n v="2000"/>
    <n v="92.38482478171909"/>
    <x v="8"/>
    <m/>
    <s v="Low: not new model and bad rotation"/>
  </r>
  <r>
    <x v="45"/>
    <x v="719"/>
    <x v="15"/>
    <n v="3355"/>
    <n v="108.74149958185501"/>
    <x v="33"/>
    <m/>
    <s v="Low: not new model and bad rotation"/>
  </r>
  <r>
    <x v="45"/>
    <x v="719"/>
    <x v="16"/>
    <n v="3900"/>
    <n v="109.70109954960354"/>
    <x v="2"/>
    <m/>
    <s v="Low: not new model and bad rotation"/>
  </r>
  <r>
    <x v="45"/>
    <x v="719"/>
    <x v="20"/>
    <n v="17750"/>
    <n v="118.72909698996656"/>
    <x v="31"/>
    <m/>
    <s v="Low: not new model and bad rotation"/>
  </r>
  <r>
    <x v="45"/>
    <x v="719"/>
    <x v="21"/>
    <n v="11842.857142857143"/>
    <n v="98.188625022020716"/>
    <x v="32"/>
    <m/>
    <s v="Low: not new model and bad rotation"/>
  </r>
  <r>
    <x v="45"/>
    <x v="720"/>
    <x v="15"/>
    <n v="3400"/>
    <n v="87.477664925070243"/>
    <x v="9"/>
    <m/>
    <s v="Low: not new model and bad rotation"/>
  </r>
  <r>
    <x v="45"/>
    <x v="720"/>
    <x v="16"/>
    <n v="3537.5"/>
    <n v="112.52145531488821"/>
    <x v="89"/>
    <m/>
    <s v="Low: not new model and bad rotation"/>
  </r>
  <r>
    <x v="45"/>
    <x v="720"/>
    <x v="17"/>
    <n v="4781.818181818182"/>
    <n v="98.267646280756423"/>
    <x v="30"/>
    <m/>
    <s v="Low: not new model and bad rotation"/>
  </r>
  <r>
    <x v="45"/>
    <x v="720"/>
    <x v="18"/>
    <n v="5900"/>
    <n v="102.42561529725535"/>
    <x v="99"/>
    <m/>
    <s v="Low: not new model and bad rotation"/>
  </r>
  <r>
    <x v="45"/>
    <x v="720"/>
    <x v="19"/>
    <n v="7190"/>
    <n v="95.552327890865712"/>
    <x v="33"/>
    <m/>
    <s v="Low: not new model and bad rotation"/>
  </r>
  <r>
    <x v="46"/>
    <x v="721"/>
    <x v="18"/>
    <n v="3882"/>
    <n v="94.483506804775658"/>
    <x v="52"/>
    <m/>
    <s v="Moderate: fair price and regular to good rotation"/>
  </r>
  <r>
    <x v="46"/>
    <x v="722"/>
    <x v="17"/>
    <n v="4264.161849710983"/>
    <n v="95.232812571882363"/>
    <x v="142"/>
    <m/>
    <s v="Moderate: fair price and regular to good rotation"/>
  </r>
  <r>
    <x v="46"/>
    <x v="722"/>
    <x v="18"/>
    <n v="4783.3791208791208"/>
    <n v="97.462986688416606"/>
    <x v="228"/>
    <m/>
    <s v="Moderate: fair price and regular to good rotation"/>
  </r>
  <r>
    <x v="46"/>
    <x v="722"/>
    <x v="19"/>
    <n v="4835.2941176470586"/>
    <n v="95.800194944575566"/>
    <x v="149"/>
    <m/>
    <s v="Moderate: fair price and regular to good rotation"/>
  </r>
  <r>
    <x v="46"/>
    <x v="723"/>
    <x v="18"/>
    <n v="4066.6666666666665"/>
    <n v="70.493220493220491"/>
    <x v="4"/>
    <m/>
    <s v="Low: not new model and bad rotation"/>
  </r>
  <r>
    <x v="46"/>
    <x v="723"/>
    <x v="19"/>
    <n v="3850"/>
    <n v="72.208013640238704"/>
    <x v="11"/>
    <m/>
    <s v="Low: not new model and bad rotation"/>
  </r>
  <r>
    <x v="46"/>
    <x v="724"/>
    <x v="5"/>
    <n v="1429.296875"/>
    <n v="100.8947019692697"/>
    <x v="96"/>
    <m/>
    <s v="Moderate: fair price and regular to good rotation"/>
  </r>
  <r>
    <x v="46"/>
    <x v="724"/>
    <x v="14"/>
    <n v="1732.9411764705883"/>
    <n v="101.98737947542251"/>
    <x v="149"/>
    <m/>
    <s v="Moderate: fair price and regular to good rotation"/>
  </r>
  <r>
    <x v="46"/>
    <x v="724"/>
    <x v="15"/>
    <n v="1944.7761194029852"/>
    <n v="106.89882080216428"/>
    <x v="42"/>
    <m/>
    <s v="Moderate: fair price and regular to good rotation"/>
  </r>
  <r>
    <x v="46"/>
    <x v="724"/>
    <x v="16"/>
    <n v="2284.9056603773583"/>
    <n v="94.930795574306032"/>
    <x v="14"/>
    <m/>
    <s v="Moderate: fair price and regular to good rotation"/>
  </r>
  <r>
    <x v="46"/>
    <x v="724"/>
    <x v="17"/>
    <n v="2419.5564516129034"/>
    <n v="95.613850127010323"/>
    <x v="95"/>
    <m/>
    <s v="Moderate: fair price and regular to good rotation"/>
  </r>
  <r>
    <x v="46"/>
    <x v="725"/>
    <x v="12"/>
    <n v="966.66666666666663"/>
    <n v="96.099772743769918"/>
    <x v="60"/>
    <m/>
    <s v="Low: not new model and bad rotation"/>
  </r>
  <r>
    <x v="46"/>
    <x v="725"/>
    <x v="3"/>
    <n v="932.14285714285711"/>
    <n v="101.31377795842417"/>
    <x v="26"/>
    <m/>
    <s v="Moderate: fair price and regular to good rotation"/>
  </r>
  <r>
    <x v="46"/>
    <x v="725"/>
    <x v="4"/>
    <n v="913.5"/>
    <n v="91.040209785806724"/>
    <x v="52"/>
    <m/>
    <s v="Moderate: fair price and regular to good rotation"/>
  </r>
  <r>
    <x v="46"/>
    <x v="725"/>
    <x v="5"/>
    <n v="1613.5245901639344"/>
    <n v="102.94397463302785"/>
    <x v="81"/>
    <m/>
    <s v="Moderate: fair price and regular to good rotation"/>
  </r>
  <r>
    <x v="46"/>
    <x v="726"/>
    <x v="14"/>
    <n v="1644.4444444444443"/>
    <n v="92.795294579708667"/>
    <x v="5"/>
    <m/>
    <s v="Low: not new model and bad rotation"/>
  </r>
  <r>
    <x v="46"/>
    <x v="726"/>
    <x v="15"/>
    <n v="1880"/>
    <n v="81.019766431109616"/>
    <x v="33"/>
    <m/>
    <s v="Low: not new model and bad rotation"/>
  </r>
  <r>
    <x v="46"/>
    <x v="727"/>
    <x v="17"/>
    <n v="6481.1881188118814"/>
    <n v="98.332435445855154"/>
    <x v="6"/>
    <m/>
    <s v="Moderate: fair price and regular to good rotation"/>
  </r>
  <r>
    <x v="46"/>
    <x v="727"/>
    <x v="18"/>
    <n v="8187.4074074074078"/>
    <n v="101.55187039387674"/>
    <x v="74"/>
    <m/>
    <s v="Moderate: fair price and regular to good rotation"/>
  </r>
  <r>
    <x v="46"/>
    <x v="727"/>
    <x v="19"/>
    <n v="8437.7777777777774"/>
    <n v="95.879446478264555"/>
    <x v="55"/>
    <m/>
    <s v="Moderate: fair price and regular to good rotation"/>
  </r>
  <r>
    <x v="46"/>
    <x v="728"/>
    <x v="15"/>
    <n v="1961.8421052631579"/>
    <n v="98.24788784484663"/>
    <x v="319"/>
    <m/>
    <s v="Moderate: fair price and regular to good rotation"/>
  </r>
  <r>
    <x v="46"/>
    <x v="728"/>
    <x v="16"/>
    <n v="2604.1666666666665"/>
    <n v="97.724095430097236"/>
    <x v="10"/>
    <m/>
    <s v="Low: not new model and bad rotation"/>
  </r>
  <r>
    <x v="46"/>
    <x v="728"/>
    <x v="17"/>
    <n v="2600"/>
    <n v="78.289828873679809"/>
    <x v="32"/>
    <m/>
    <s v="Low: not new model and bad rotation"/>
  </r>
  <r>
    <x v="46"/>
    <x v="729"/>
    <x v="23"/>
    <n v="750"/>
    <n v="214.28571428571428"/>
    <x v="31"/>
    <m/>
    <s v="Low: not new model and bad rotation"/>
  </r>
  <r>
    <x v="46"/>
    <x v="729"/>
    <x v="13"/>
    <n v="416.66666666666669"/>
    <n v="105.20783564261825"/>
    <x v="4"/>
    <m/>
    <s v="Low: not new model and bad rotation"/>
  </r>
  <r>
    <x v="46"/>
    <x v="729"/>
    <x v="9"/>
    <n v="650"/>
    <n v="122.94372294372295"/>
    <x v="9"/>
    <m/>
    <s v="Low: not new model and bad rotation"/>
  </r>
  <r>
    <x v="46"/>
    <x v="729"/>
    <x v="10"/>
    <n v="468.75"/>
    <n v="96.723087228202317"/>
    <x v="10"/>
    <m/>
    <s v="Low: not new model and bad rotation"/>
  </r>
  <r>
    <x v="46"/>
    <x v="729"/>
    <x v="11"/>
    <n v="408.33333333333331"/>
    <n v="76.945158110917333"/>
    <x v="10"/>
    <m/>
    <s v="Low: not new model and bad rotation"/>
  </r>
  <r>
    <x v="46"/>
    <x v="729"/>
    <x v="0"/>
    <n v="547.5"/>
    <n v="109.03756153722638"/>
    <x v="66"/>
    <m/>
    <s v="Moderate: fair price and regular to good rotation"/>
  </r>
  <r>
    <x v="46"/>
    <x v="729"/>
    <x v="1"/>
    <n v="586.71875"/>
    <n v="97.441258342923973"/>
    <x v="7"/>
    <m/>
    <s v="Moderate: fair price and regular to good rotation"/>
  </r>
  <r>
    <x v="46"/>
    <x v="729"/>
    <x v="2"/>
    <n v="608.53658536585363"/>
    <n v="92.742165880117383"/>
    <x v="170"/>
    <m/>
    <s v="Moderate: fair price and regular to good rotation"/>
  </r>
  <r>
    <x v="46"/>
    <x v="729"/>
    <x v="12"/>
    <n v="784.86842105263156"/>
    <n v="84.174401299828304"/>
    <x v="319"/>
    <m/>
    <s v="Moderate: underrated regular model and regular rotation"/>
  </r>
  <r>
    <x v="46"/>
    <x v="729"/>
    <x v="3"/>
    <n v="1001.5957446808511"/>
    <n v="92.387136294429993"/>
    <x v="23"/>
    <m/>
    <s v="Moderate: fair price and regular to good rotation"/>
  </r>
  <r>
    <x v="46"/>
    <x v="729"/>
    <x v="4"/>
    <n v="927.40963855421683"/>
    <n v="84.706500961171884"/>
    <x v="403"/>
    <m/>
    <s v="Moderate: underrated regular model and regular rotation"/>
  </r>
  <r>
    <x v="46"/>
    <x v="730"/>
    <x v="17"/>
    <n v="7385.416666666667"/>
    <n v="100.97082504983888"/>
    <x v="85"/>
    <m/>
    <s v="Low: not new model and bad rotation"/>
  </r>
  <r>
    <x v="46"/>
    <x v="730"/>
    <x v="18"/>
    <n v="9016.6666666666661"/>
    <n v="107.53036828779341"/>
    <x v="5"/>
    <m/>
    <s v="Low: not new model and bad rotation"/>
  </r>
  <r>
    <x v="46"/>
    <x v="730"/>
    <x v="19"/>
    <n v="12400"/>
    <n v="100.87212204155291"/>
    <x v="1"/>
    <m/>
    <s v="Low: not new model and bad rotation"/>
  </r>
  <r>
    <x v="46"/>
    <x v="731"/>
    <x v="4"/>
    <n v="1343.2692307692307"/>
    <n v="104.33925153086496"/>
    <x v="90"/>
    <m/>
    <s v="Moderate: fair price and regular to good rotation"/>
  </r>
  <r>
    <x v="46"/>
    <x v="731"/>
    <x v="5"/>
    <n v="1531.1475409836066"/>
    <n v="127.9139537555883"/>
    <x v="214"/>
    <m/>
    <s v="Top Tier: premium vehicules that tend to be sold above market prices"/>
  </r>
  <r>
    <x v="46"/>
    <x v="731"/>
    <x v="14"/>
    <n v="1779.4811320754718"/>
    <n v="113.1896697674989"/>
    <x v="14"/>
    <m/>
    <s v="Top Tier: premium vehicules that tend to be sold above market prices"/>
  </r>
  <r>
    <x v="46"/>
    <x v="731"/>
    <x v="15"/>
    <n v="2145.4225352112676"/>
    <n v="94.373036017324338"/>
    <x v="336"/>
    <m/>
    <s v="Moderate: fair price and regular to good rotation"/>
  </r>
  <r>
    <x v="46"/>
    <x v="731"/>
    <x v="16"/>
    <n v="2851.7716535433069"/>
    <n v="104.11193622372161"/>
    <x v="48"/>
    <m/>
    <s v="Moderate: fair price and regular to good rotation"/>
  </r>
  <r>
    <x v="46"/>
    <x v="731"/>
    <x v="17"/>
    <n v="3328.9473684210525"/>
    <n v="96.940639733850574"/>
    <x v="77"/>
    <m/>
    <s v="Moderate: fair price and regular to good rotation"/>
  </r>
  <r>
    <x v="46"/>
    <x v="731"/>
    <x v="18"/>
    <n v="5832.9487179487178"/>
    <n v="99.024979128818472"/>
    <x v="230"/>
    <m/>
    <s v="Moderate: fair price and regular to good rotation"/>
  </r>
  <r>
    <x v="46"/>
    <x v="731"/>
    <x v="19"/>
    <n v="6346.7213114754095"/>
    <n v="97.637383687017746"/>
    <x v="81"/>
    <m/>
    <s v="Moderate: fair price and regular to good rotation"/>
  </r>
  <r>
    <x v="46"/>
    <x v="732"/>
    <x v="19"/>
    <n v="6376.9230769230771"/>
    <n v="97.012281770695523"/>
    <x v="2"/>
    <m/>
    <s v="Low: not new model and bad rotation"/>
  </r>
  <r>
    <x v="47"/>
    <x v="733"/>
    <x v="6"/>
    <n v="17505"/>
    <n v="99.217686439328418"/>
    <x v="138"/>
    <m/>
    <s v="Moderate: fair price and regular to good rotation"/>
  </r>
  <r>
    <x v="47"/>
    <x v="733"/>
    <x v="7"/>
    <n v="19943.333333333332"/>
    <n v="100.42716381059412"/>
    <x v="38"/>
    <m/>
    <s v="Moderate: fair price and regular to good rotation"/>
  </r>
  <r>
    <x v="47"/>
    <x v="733"/>
    <x v="8"/>
    <n v="21600"/>
    <n v="101.3920232109694"/>
    <x v="9"/>
    <m/>
    <s v="Critic: well priced/underrated and new, but bad rotation"/>
  </r>
  <r>
    <x v="47"/>
    <x v="734"/>
    <x v="22"/>
    <n v="8554.347826086956"/>
    <n v="99.746618149605027"/>
    <x v="148"/>
    <m/>
    <s v="Moderate: fair price and regular to good rotation"/>
  </r>
  <r>
    <x v="47"/>
    <x v="734"/>
    <x v="6"/>
    <n v="9544.7368421052633"/>
    <n v="100.97251802461895"/>
    <x v="0"/>
    <m/>
    <s v="Critic: well priced/underrated and new, but bad rotation"/>
  </r>
  <r>
    <x v="47"/>
    <x v="734"/>
    <x v="7"/>
    <n v="10750"/>
    <n v="101.16284630440029"/>
    <x v="33"/>
    <m/>
    <s v="Critic: well priced/underrated and new, but bad rotation"/>
  </r>
  <r>
    <x v="47"/>
    <x v="735"/>
    <x v="12"/>
    <n v="4500"/>
    <n v="94.240837696335078"/>
    <x v="31"/>
    <m/>
    <s v="Low: not new model and bad rotation"/>
  </r>
  <r>
    <x v="47"/>
    <x v="735"/>
    <x v="16"/>
    <n v="4900"/>
    <n v="102.08333333333333"/>
    <x v="31"/>
    <m/>
    <s v="Low: not new model and bad rotation"/>
  </r>
  <r>
    <x v="47"/>
    <x v="735"/>
    <x v="17"/>
    <n v="5026.4705882352937"/>
    <n v="98.170122629169867"/>
    <x v="117"/>
    <m/>
    <s v="Moderate: fair price and regular to good rotation"/>
  </r>
  <r>
    <x v="47"/>
    <x v="735"/>
    <x v="18"/>
    <n v="5533.0508474576272"/>
    <n v="95.780115970219811"/>
    <x v="159"/>
    <m/>
    <s v="Moderate: fair price and regular to good rotation"/>
  </r>
  <r>
    <x v="47"/>
    <x v="735"/>
    <x v="20"/>
    <n v="8165.5555555555557"/>
    <n v="101.29863611418074"/>
    <x v="55"/>
    <m/>
    <s v="Moderate: fair price and regular to good rotation"/>
  </r>
  <r>
    <x v="47"/>
    <x v="735"/>
    <x v="21"/>
    <n v="10050.862068965518"/>
    <n v="97.570920259174613"/>
    <x v="54"/>
    <m/>
    <s v="Moderate: fair price and regular to good rotation"/>
  </r>
  <r>
    <x v="47"/>
    <x v="735"/>
    <x v="22"/>
    <n v="12215.68047337278"/>
    <n v="99.641641115962798"/>
    <x v="134"/>
    <m/>
    <s v="Moderate: fair price and regular to good rotation"/>
  </r>
  <r>
    <x v="47"/>
    <x v="735"/>
    <x v="6"/>
    <n v="13742.957746478873"/>
    <n v="101.5737633873145"/>
    <x v="336"/>
    <m/>
    <s v="Moderate: fair price and regular to good rotation"/>
  </r>
  <r>
    <x v="47"/>
    <x v="735"/>
    <x v="7"/>
    <n v="15791.228070175439"/>
    <n v="101.87656325689902"/>
    <x v="335"/>
    <m/>
    <s v="Moderate: fair price and regular to good rotation"/>
  </r>
  <r>
    <x v="47"/>
    <x v="735"/>
    <x v="8"/>
    <n v="17520"/>
    <n v="106.07684514773038"/>
    <x v="1"/>
    <m/>
    <s v="Critic: well priced/underrated and new, but bad rotation"/>
  </r>
  <r>
    <x v="47"/>
    <x v="736"/>
    <x v="14"/>
    <n v="2771.4285714285716"/>
    <n v="96.597846407963999"/>
    <x v="32"/>
    <m/>
    <s v="Low: not new model and bad rotation"/>
  </r>
  <r>
    <x v="47"/>
    <x v="736"/>
    <x v="15"/>
    <n v="2841.6666666666665"/>
    <n v="108.19393079034495"/>
    <x v="5"/>
    <m/>
    <s v="Low: not new model and bad rotation"/>
  </r>
  <r>
    <x v="47"/>
    <x v="736"/>
    <x v="16"/>
    <n v="3000"/>
    <n v="100.84033613445378"/>
    <x v="31"/>
    <m/>
    <s v="Low: not new model and bad rotation"/>
  </r>
  <r>
    <x v="47"/>
    <x v="737"/>
    <x v="14"/>
    <n v="3013.3333333333335"/>
    <n v="97.121374939868517"/>
    <x v="64"/>
    <m/>
    <s v="Low: not new model and bad rotation"/>
  </r>
  <r>
    <x v="47"/>
    <x v="737"/>
    <x v="15"/>
    <n v="3503"/>
    <n v="105.48593613566904"/>
    <x v="52"/>
    <m/>
    <s v="Moderate: fair price and regular to good rotation"/>
  </r>
  <r>
    <x v="47"/>
    <x v="737"/>
    <x v="16"/>
    <n v="3709.3333333333335"/>
    <n v="95.00629674676405"/>
    <x v="180"/>
    <m/>
    <s v="Moderate: fair price and regular to good rotation"/>
  </r>
  <r>
    <x v="47"/>
    <x v="737"/>
    <x v="18"/>
    <n v="5901.4150943396226"/>
    <n v="97.476823827713162"/>
    <x v="14"/>
    <m/>
    <s v="Moderate: fair price and regular to good rotation"/>
  </r>
  <r>
    <x v="47"/>
    <x v="737"/>
    <x v="20"/>
    <n v="8513.2352941176468"/>
    <n v="100.06752535451447"/>
    <x v="39"/>
    <m/>
    <s v="Moderate: fair price and regular to good rotation"/>
  </r>
  <r>
    <x v="47"/>
    <x v="737"/>
    <x v="21"/>
    <n v="9152.9411764705874"/>
    <n v="97.931705854838924"/>
    <x v="39"/>
    <m/>
    <s v="Moderate: fair price and regular to good rotation"/>
  </r>
  <r>
    <x v="47"/>
    <x v="737"/>
    <x v="22"/>
    <n v="10829.62962962963"/>
    <n v="98.577653927852197"/>
    <x v="47"/>
    <m/>
    <s v="Moderate: fair price and regular to good rotation"/>
  </r>
  <r>
    <x v="47"/>
    <x v="737"/>
    <x v="6"/>
    <n v="12517.5"/>
    <n v="95.712034692414832"/>
    <x v="66"/>
    <m/>
    <s v="Moderate: fair price and regular to good rotation"/>
  </r>
  <r>
    <x v="47"/>
    <x v="737"/>
    <x v="7"/>
    <n v="15015.384615384615"/>
    <n v="97.393919159546627"/>
    <x v="90"/>
    <m/>
    <s v="Moderate: fair price and regular to good rotation"/>
  </r>
  <r>
    <x v="47"/>
    <x v="738"/>
    <x v="18"/>
    <n v="6260"/>
    <n v="100.19144801858201"/>
    <x v="55"/>
    <m/>
    <s v="Moderate: fair price and regular to good rotation"/>
  </r>
  <r>
    <x v="47"/>
    <x v="738"/>
    <x v="19"/>
    <n v="5400"/>
    <n v="92.703862660944196"/>
    <x v="31"/>
    <m/>
    <s v="Low: not new model and bad rotation"/>
  </r>
  <r>
    <x v="47"/>
    <x v="738"/>
    <x v="20"/>
    <n v="7347.2222222222226"/>
    <n v="97.571490163745366"/>
    <x v="5"/>
    <m/>
    <s v="Low: not new model and bad rotation"/>
  </r>
  <r>
    <x v="47"/>
    <x v="738"/>
    <x v="21"/>
    <n v="9113.3333333333339"/>
    <n v="95.34668902011957"/>
    <x v="64"/>
    <m/>
    <s v="Low: not new model and bad rotation"/>
  </r>
  <r>
    <x v="47"/>
    <x v="738"/>
    <x v="22"/>
    <n v="10158.490566037735"/>
    <n v="97.824369272333556"/>
    <x v="150"/>
    <m/>
    <s v="Moderate: fair price and regular to good rotation"/>
  </r>
  <r>
    <x v="47"/>
    <x v="738"/>
    <x v="6"/>
    <n v="12278.571428571429"/>
    <n v="102.12270311939344"/>
    <x v="34"/>
    <m/>
    <s v="Critic: well priced/underrated and new, but bad rotation"/>
  </r>
  <r>
    <x v="47"/>
    <x v="738"/>
    <x v="7"/>
    <n v="13027.083333333334"/>
    <n v="96.971059055776934"/>
    <x v="85"/>
    <m/>
    <s v="Critic: well priced/underrated and new, but bad rotation"/>
  </r>
  <r>
    <x v="48"/>
    <x v="739"/>
    <x v="15"/>
    <n v="2000"/>
    <n v="71.428571428571431"/>
    <x v="31"/>
    <m/>
    <s v="Low: not new model and bad rotation"/>
  </r>
  <r>
    <x v="48"/>
    <x v="740"/>
    <x v="18"/>
    <n v="4130"/>
    <n v="95.558295048753152"/>
    <x v="66"/>
    <m/>
    <s v="Moderate: fair price and regular to good rotation"/>
  </r>
  <r>
    <x v="48"/>
    <x v="740"/>
    <x v="19"/>
    <n v="4271.4285714285716"/>
    <n v="92.3847242480266"/>
    <x v="26"/>
    <m/>
    <s v="Moderate: fair price and regular to good rotation"/>
  </r>
  <r>
    <x v="48"/>
    <x v="740"/>
    <x v="20"/>
    <n v="5550"/>
    <n v="112.25116807279633"/>
    <x v="99"/>
    <m/>
    <s v="Low: not new model and bad rotation"/>
  </r>
  <r>
    <x v="48"/>
    <x v="740"/>
    <x v="21"/>
    <n v="5673.0769230769229"/>
    <n v="104.59742850986115"/>
    <x v="2"/>
    <m/>
    <s v="Low: not new model and bad rotation"/>
  </r>
  <r>
    <x v="48"/>
    <x v="740"/>
    <x v="22"/>
    <n v="6192.8571428571431"/>
    <n v="99.564676454306237"/>
    <x v="86"/>
    <m/>
    <s v="Moderate: fair price and regular to good rotation"/>
  </r>
  <r>
    <x v="48"/>
    <x v="740"/>
    <x v="6"/>
    <n v="7460.0917431192656"/>
    <n v="99.897465841928351"/>
    <x v="16"/>
    <m/>
    <s v="Moderate: fair price and regular to good rotation"/>
  </r>
  <r>
    <x v="48"/>
    <x v="740"/>
    <x v="7"/>
    <n v="8620"/>
    <n v="94.057927018299424"/>
    <x v="36"/>
    <m/>
    <s v="Critic: well priced/underrated and new, but bad rotation"/>
  </r>
  <r>
    <x v="48"/>
    <x v="740"/>
    <x v="8"/>
    <n v="9166.6666666666661"/>
    <n v="94.329257594911198"/>
    <x v="4"/>
    <m/>
    <s v="Critic: well priced/underrated and new, but bad rotation"/>
  </r>
  <r>
    <x v="49"/>
    <x v="741"/>
    <x v="16"/>
    <n v="6279.8507462686566"/>
    <n v="98.440160708518022"/>
    <x v="42"/>
    <m/>
    <s v="Moderate: fair price and regular to good rotation"/>
  </r>
  <r>
    <x v="49"/>
    <x v="741"/>
    <x v="17"/>
    <n v="7136.1111111111113"/>
    <n v="94.425963241251551"/>
    <x v="5"/>
    <m/>
    <s v="Low: not new model and bad rotation"/>
  </r>
  <r>
    <x v="49"/>
    <x v="742"/>
    <x v="5"/>
    <n v="5469.2307692307695"/>
    <n v="90.699739354481835"/>
    <x v="2"/>
    <m/>
    <s v="Low: not new model and bad rotation"/>
  </r>
  <r>
    <x v="49"/>
    <x v="742"/>
    <x v="14"/>
    <n v="4333.333333333333"/>
    <n v="98.24582482278025"/>
    <x v="4"/>
    <m/>
    <s v="Low: not new model and bad rotation"/>
  </r>
  <r>
    <x v="49"/>
    <x v="742"/>
    <x v="15"/>
    <n v="7496.4285714285716"/>
    <n v="96.434070467083203"/>
    <x v="34"/>
    <m/>
    <s v="Low: not new model and bad rotation"/>
  </r>
  <r>
    <x v="49"/>
    <x v="742"/>
    <x v="16"/>
    <n v="7913.636363636364"/>
    <n v="104.88223238821266"/>
    <x v="30"/>
    <m/>
    <s v="Low: not new model and bad rotation"/>
  </r>
  <r>
    <x v="49"/>
    <x v="743"/>
    <x v="6"/>
    <n v="18794.642857142859"/>
    <n v="101.45770724885067"/>
    <x v="37"/>
    <m/>
    <s v="Moderate: fair price and regular to good rotation"/>
  </r>
  <r>
    <x v="49"/>
    <x v="743"/>
    <x v="7"/>
    <n v="21733.333333333332"/>
    <n v="100.32470549030479"/>
    <x v="10"/>
    <m/>
    <s v="Critic: well priced/underrated and new, but bad rotation"/>
  </r>
  <r>
    <x v="49"/>
    <x v="743"/>
    <x v="8"/>
    <n v="19800"/>
    <n v="90"/>
    <x v="31"/>
    <m/>
    <s v="Critic: well priced/underrated and new, but bad rotation"/>
  </r>
  <r>
    <x v="49"/>
    <x v="744"/>
    <x v="1"/>
    <n v="1375"/>
    <n v="127.67969735182851"/>
    <x v="11"/>
    <m/>
    <s v="Low: not new model and bad rotation"/>
  </r>
  <r>
    <x v="49"/>
    <x v="744"/>
    <x v="12"/>
    <n v="1450"/>
    <n v="97.48982360922659"/>
    <x v="11"/>
    <m/>
    <s v="Low: not new model and bad rotation"/>
  </r>
  <r>
    <x v="49"/>
    <x v="744"/>
    <x v="3"/>
    <n v="1517.391304347826"/>
    <n v="102.9139036673308"/>
    <x v="100"/>
    <m/>
    <s v="Low: not new model and bad rotation"/>
  </r>
  <r>
    <x v="49"/>
    <x v="744"/>
    <x v="4"/>
    <n v="1793.3333333333333"/>
    <n v="90.879937878617483"/>
    <x v="38"/>
    <m/>
    <s v="Moderate: fair price and regular to good rotation"/>
  </r>
  <r>
    <x v="49"/>
    <x v="744"/>
    <x v="5"/>
    <n v="2454.5454545454545"/>
    <n v="89.877513955931789"/>
    <x v="30"/>
    <m/>
    <s v="Low: not new model and bad rotation"/>
  </r>
  <r>
    <x v="49"/>
    <x v="744"/>
    <x v="14"/>
    <n v="4133.333333333333"/>
    <n v="95.833278775146752"/>
    <x v="8"/>
    <m/>
    <s v="Low: not new model and bad rotation"/>
  </r>
  <r>
    <x v="49"/>
    <x v="744"/>
    <x v="15"/>
    <n v="4187.5"/>
    <n v="84.330569058711362"/>
    <x v="99"/>
    <m/>
    <s v="Low: not new model and bad rotation"/>
  </r>
  <r>
    <x v="49"/>
    <x v="744"/>
    <x v="16"/>
    <n v="5500"/>
    <n v="93.986774282150009"/>
    <x v="8"/>
    <m/>
    <s v="Low: not new model and bad rotation"/>
  </r>
  <r>
    <x v="49"/>
    <x v="744"/>
    <x v="17"/>
    <n v="5033.333333333333"/>
    <n v="97.808917542850978"/>
    <x v="8"/>
    <m/>
    <s v="Low: not new model and bad rotation"/>
  </r>
  <r>
    <x v="49"/>
    <x v="744"/>
    <x v="18"/>
    <n v="7582.3529411764703"/>
    <n v="92.58701549789312"/>
    <x v="35"/>
    <m/>
    <s v="Low: not new model and bad rotation"/>
  </r>
  <r>
    <x v="49"/>
    <x v="744"/>
    <x v="19"/>
    <n v="9397.9729729729734"/>
    <n v="95.917391935581009"/>
    <x v="131"/>
    <m/>
    <s v="Moderate: fair price and regular to good rotation"/>
  </r>
  <r>
    <x v="49"/>
    <x v="744"/>
    <x v="20"/>
    <n v="11783.333333333334"/>
    <n v="97.910453094218141"/>
    <x v="184"/>
    <m/>
    <s v="Moderate: fair price and regular to good rotation"/>
  </r>
  <r>
    <x v="49"/>
    <x v="744"/>
    <x v="21"/>
    <n v="15776.978417266188"/>
    <n v="97.443443170680254"/>
    <x v="21"/>
    <m/>
    <s v="Moderate: fair price and regular to good rotation"/>
  </r>
  <r>
    <x v="49"/>
    <x v="744"/>
    <x v="22"/>
    <n v="16854.615384615383"/>
    <n v="99.674472451311857"/>
    <x v="138"/>
    <m/>
    <s v="Moderate: fair price and regular to good rotation"/>
  </r>
  <r>
    <x v="49"/>
    <x v="744"/>
    <x v="6"/>
    <n v="17403.846153846152"/>
    <n v="97.186150625429846"/>
    <x v="13"/>
    <m/>
    <s v="Moderate: fair price and regular to good rotation"/>
  </r>
  <r>
    <x v="49"/>
    <x v="744"/>
    <x v="7"/>
    <n v="22282.233502538071"/>
    <n v="99.934257498854691"/>
    <x v="517"/>
    <m/>
    <s v="Moderate: fair price and regular to good rotation"/>
  </r>
  <r>
    <x v="49"/>
    <x v="744"/>
    <x v="8"/>
    <n v="23578.643216080403"/>
    <n v="99.569877273202337"/>
    <x v="420"/>
    <m/>
    <s v="Moderate: fair price and regular to good rotation"/>
  </r>
  <r>
    <x v="49"/>
    <x v="745"/>
    <x v="11"/>
    <n v="700"/>
    <n v="200"/>
    <x v="31"/>
    <m/>
    <s v="Low: not new model and bad rotation"/>
  </r>
  <r>
    <x v="49"/>
    <x v="745"/>
    <x v="1"/>
    <n v="1183.3333333333333"/>
    <n v="74.133444101440929"/>
    <x v="4"/>
    <m/>
    <s v="Low: not new model and bad rotation"/>
  </r>
  <r>
    <x v="49"/>
    <x v="745"/>
    <x v="12"/>
    <n v="1000"/>
    <n v="114.95327102803738"/>
    <x v="11"/>
    <m/>
    <s v="Low: not new model and bad rotation"/>
  </r>
  <r>
    <x v="49"/>
    <x v="745"/>
    <x v="4"/>
    <n v="3472.9166666666665"/>
    <n v="105.67408278141261"/>
    <x v="85"/>
    <m/>
    <s v="Low: not new model and bad rotation"/>
  </r>
  <r>
    <x v="49"/>
    <x v="745"/>
    <x v="5"/>
    <n v="2255.5555555555557"/>
    <n v="114.42060583664475"/>
    <x v="98"/>
    <m/>
    <s v="Low: not new model and bad rotation"/>
  </r>
  <r>
    <x v="49"/>
    <x v="745"/>
    <x v="14"/>
    <n v="6961.0294117647063"/>
    <n v="110.76912708551951"/>
    <x v="39"/>
    <m/>
    <s v="Low: overrated regular model (not new) with regular rotation"/>
  </r>
  <r>
    <x v="49"/>
    <x v="745"/>
    <x v="15"/>
    <n v="7059.2105263157891"/>
    <n v="104.34754180112758"/>
    <x v="319"/>
    <m/>
    <s v="Moderate: fair price and regular to good rotation"/>
  </r>
  <r>
    <x v="49"/>
    <x v="745"/>
    <x v="16"/>
    <n v="8099.8"/>
    <n v="111.10912519678214"/>
    <x v="52"/>
    <m/>
    <s v="Low: overrated regular model (not new) with regular rotation"/>
  </r>
  <r>
    <x v="49"/>
    <x v="745"/>
    <x v="17"/>
    <n v="10123.255813953489"/>
    <n v="105.05865614187756"/>
    <x v="12"/>
    <m/>
    <s v="Moderate: fair price and regular to good rotation"/>
  </r>
  <r>
    <x v="49"/>
    <x v="745"/>
    <x v="18"/>
    <n v="9432.7956989247305"/>
    <n v="97.033074715351063"/>
    <x v="139"/>
    <m/>
    <s v="Moderate: fair price and regular to good rotation"/>
  </r>
  <r>
    <x v="49"/>
    <x v="745"/>
    <x v="19"/>
    <n v="11196.666666666666"/>
    <n v="101.11302340902492"/>
    <x v="55"/>
    <m/>
    <s v="Moderate: fair price and regular to good rotation"/>
  </r>
  <r>
    <x v="49"/>
    <x v="745"/>
    <x v="20"/>
    <n v="12281.707317073171"/>
    <n v="95.989197185249736"/>
    <x v="170"/>
    <m/>
    <s v="Moderate: fair price and regular to good rotation"/>
  </r>
  <r>
    <x v="49"/>
    <x v="745"/>
    <x v="21"/>
    <n v="16519.426751592357"/>
    <n v="98.739129552232086"/>
    <x v="163"/>
    <m/>
    <s v="Moderate: fair price and regular to good rotation"/>
  </r>
  <r>
    <x v="49"/>
    <x v="745"/>
    <x v="22"/>
    <n v="16228.328671328671"/>
    <n v="98.016497300920207"/>
    <x v="107"/>
    <m/>
    <s v="Moderate: fair price and regular to good rotation"/>
  </r>
  <r>
    <x v="49"/>
    <x v="745"/>
    <x v="6"/>
    <n v="15666.981132075472"/>
    <n v="98.327611930194649"/>
    <x v="150"/>
    <m/>
    <s v="Moderate: fair price and regular to good rotation"/>
  </r>
  <r>
    <x v="49"/>
    <x v="745"/>
    <x v="7"/>
    <n v="17171.144278606964"/>
    <n v="99.028552778077056"/>
    <x v="549"/>
    <m/>
    <s v="Moderate: fair price and regular to good rotation"/>
  </r>
  <r>
    <x v="49"/>
    <x v="746"/>
    <x v="6"/>
    <n v="25613.513513513513"/>
    <n v="99.701347934588739"/>
    <x v="131"/>
    <m/>
    <s v="Moderate: fair price and regular to good rotation"/>
  </r>
  <r>
    <x v="49"/>
    <x v="746"/>
    <x v="7"/>
    <n v="26892.647058823528"/>
    <n v="99.831095773477372"/>
    <x v="39"/>
    <m/>
    <s v="Moderate: fair price and regular to good rotation"/>
  </r>
  <r>
    <x v="49"/>
    <x v="747"/>
    <x v="10"/>
    <n v="555"/>
    <n v="117.44277360066833"/>
    <x v="1"/>
    <m/>
    <s v="Low: not new model and bad rotation"/>
  </r>
  <r>
    <x v="49"/>
    <x v="747"/>
    <x v="11"/>
    <n v="912.5"/>
    <n v="95.071773520049376"/>
    <x v="99"/>
    <m/>
    <s v="Low: not new model and bad rotation"/>
  </r>
  <r>
    <x v="49"/>
    <x v="747"/>
    <x v="0"/>
    <n v="866.66666666666663"/>
    <n v="83.516163337397145"/>
    <x v="64"/>
    <m/>
    <s v="Low: not new model and bad rotation"/>
  </r>
  <r>
    <x v="49"/>
    <x v="747"/>
    <x v="1"/>
    <n v="1210"/>
    <n v="103.02361907790409"/>
    <x v="30"/>
    <m/>
    <s v="Low: not new model and bad rotation"/>
  </r>
  <r>
    <x v="49"/>
    <x v="747"/>
    <x v="2"/>
    <n v="1176.3157894736842"/>
    <n v="92.40959423327989"/>
    <x v="0"/>
    <m/>
    <s v="Low: not new model and bad rotation"/>
  </r>
  <r>
    <x v="49"/>
    <x v="747"/>
    <x v="12"/>
    <n v="1340"/>
    <n v="112.06911545575046"/>
    <x v="1"/>
    <m/>
    <s v="Low: not new model and bad rotation"/>
  </r>
  <r>
    <x v="49"/>
    <x v="747"/>
    <x v="3"/>
    <n v="1400"/>
    <n v="116.08279471205384"/>
    <x v="30"/>
    <m/>
    <s v="Low: not new model and bad rotation"/>
  </r>
  <r>
    <x v="49"/>
    <x v="747"/>
    <x v="4"/>
    <n v="1933.3333333333333"/>
    <n v="91.404450124488179"/>
    <x v="8"/>
    <m/>
    <s v="Low: not new model and bad rotation"/>
  </r>
  <r>
    <x v="49"/>
    <x v="747"/>
    <x v="5"/>
    <n v="2257.6923076923076"/>
    <n v="119.83360380874001"/>
    <x v="2"/>
    <m/>
    <s v="Low: not new model and bad rotation"/>
  </r>
  <r>
    <x v="49"/>
    <x v="747"/>
    <x v="14"/>
    <n v="2390.909090909091"/>
    <n v="92.412901379106714"/>
    <x v="30"/>
    <m/>
    <s v="Low: not new model and bad rotation"/>
  </r>
  <r>
    <x v="49"/>
    <x v="747"/>
    <x v="15"/>
    <n v="4555.1282051282051"/>
    <n v="98.10396567884095"/>
    <x v="29"/>
    <m/>
    <s v="Moderate: fair price and regular to good rotation"/>
  </r>
  <r>
    <x v="49"/>
    <x v="747"/>
    <x v="16"/>
    <n v="6090"/>
    <n v="97.853139074902501"/>
    <x v="87"/>
    <m/>
    <s v="Low: not new model and bad rotation"/>
  </r>
  <r>
    <x v="49"/>
    <x v="747"/>
    <x v="17"/>
    <n v="5321.0526315789475"/>
    <n v="108.29018315167762"/>
    <x v="0"/>
    <m/>
    <s v="Low: not new model and bad rotation"/>
  </r>
  <r>
    <x v="49"/>
    <x v="747"/>
    <x v="18"/>
    <n v="7047.826086956522"/>
    <n v="96.789981671587825"/>
    <x v="100"/>
    <m/>
    <s v="Low: not new model and bad rotation"/>
  </r>
  <r>
    <x v="49"/>
    <x v="747"/>
    <x v="19"/>
    <n v="7470.3703703703704"/>
    <n v="94.445094889372768"/>
    <x v="62"/>
    <m/>
    <s v="Moderate: fair price and regular to good rotation"/>
  </r>
  <r>
    <x v="49"/>
    <x v="747"/>
    <x v="20"/>
    <n v="9364.7058823529405"/>
    <n v="97.965352716871962"/>
    <x v="39"/>
    <m/>
    <s v="Moderate: fair price and regular to good rotation"/>
  </r>
  <r>
    <x v="49"/>
    <x v="747"/>
    <x v="21"/>
    <n v="11812.271929824561"/>
    <n v="98.48670501519841"/>
    <x v="356"/>
    <m/>
    <s v="Moderate: fair price and regular to good rotation"/>
  </r>
  <r>
    <x v="49"/>
    <x v="747"/>
    <x v="22"/>
    <n v="13736.918604651162"/>
    <n v="98.277812417696609"/>
    <x v="406"/>
    <m/>
    <s v="Moderate: fair price and regular to good rotation"/>
  </r>
  <r>
    <x v="49"/>
    <x v="747"/>
    <x v="6"/>
    <n v="14867.912162162162"/>
    <n v="100.10657181344355"/>
    <x v="44"/>
    <m/>
    <s v="Moderate: fair price and regular to good rotation"/>
  </r>
  <r>
    <x v="49"/>
    <x v="747"/>
    <x v="7"/>
    <n v="18866.343825665859"/>
    <n v="99.430166588578629"/>
    <x v="279"/>
    <m/>
    <s v="Moderate: fair price and regular to good rotation"/>
  </r>
  <r>
    <x v="49"/>
    <x v="747"/>
    <x v="8"/>
    <n v="25100"/>
    <n v="96.168582375478934"/>
    <x v="31"/>
    <m/>
    <s v="Critic: well priced/underrated and new, but bad rotation"/>
  </r>
  <r>
    <x v="49"/>
    <x v="748"/>
    <x v="12"/>
    <n v="1811.5384615384614"/>
    <n v="104.95125579541718"/>
    <x v="90"/>
    <m/>
    <s v="Moderate: fair price and regular to good rotation"/>
  </r>
  <r>
    <x v="49"/>
    <x v="748"/>
    <x v="3"/>
    <n v="1819.6428571428571"/>
    <n v="101.89235308685139"/>
    <x v="37"/>
    <m/>
    <s v="Moderate: fair price and regular to good rotation"/>
  </r>
  <r>
    <x v="49"/>
    <x v="748"/>
    <x v="4"/>
    <n v="2774.0740740740739"/>
    <n v="114.61695340167024"/>
    <x v="62"/>
    <m/>
    <s v="Low: overrated regular model (not new) with regular rotation"/>
  </r>
  <r>
    <x v="49"/>
    <x v="748"/>
    <x v="5"/>
    <n v="2898"/>
    <n v="101.84573877172851"/>
    <x v="87"/>
    <m/>
    <s v="Low: not new model and bad rotation"/>
  </r>
  <r>
    <x v="49"/>
    <x v="748"/>
    <x v="14"/>
    <n v="3343.3333333333335"/>
    <n v="91.790929405213333"/>
    <x v="38"/>
    <m/>
    <s v="Moderate: fair price and regular to good rotation"/>
  </r>
  <r>
    <x v="49"/>
    <x v="748"/>
    <x v="15"/>
    <n v="5526.7605633802814"/>
    <n v="102.4793514184497"/>
    <x v="336"/>
    <m/>
    <s v="Moderate: fair price and regular to good rotation"/>
  </r>
  <r>
    <x v="49"/>
    <x v="748"/>
    <x v="16"/>
    <n v="6016.666666666667"/>
    <n v="95.390183166626784"/>
    <x v="335"/>
    <m/>
    <s v="Moderate: fair price and regular to good rotation"/>
  </r>
  <r>
    <x v="49"/>
    <x v="748"/>
    <x v="17"/>
    <n v="5360.9375"/>
    <n v="93.876812120043141"/>
    <x v="7"/>
    <m/>
    <s v="Moderate: fair price and regular to good rotation"/>
  </r>
  <r>
    <x v="49"/>
    <x v="748"/>
    <x v="18"/>
    <n v="7633.0508474576272"/>
    <n v="96.663306432293084"/>
    <x v="92"/>
    <m/>
    <s v="Moderate: fair price and regular to good rotation"/>
  </r>
  <r>
    <x v="49"/>
    <x v="748"/>
    <x v="19"/>
    <n v="10415"/>
    <n v="103.94629590296037"/>
    <x v="36"/>
    <m/>
    <s v="Low: not new model and bad rotation"/>
  </r>
  <r>
    <x v="49"/>
    <x v="748"/>
    <x v="20"/>
    <n v="12278.947368421053"/>
    <n v="105.31718353801261"/>
    <x v="319"/>
    <m/>
    <s v="Moderate: fair price and regular to good rotation"/>
  </r>
  <r>
    <x v="49"/>
    <x v="748"/>
    <x v="21"/>
    <n v="15509.642857142857"/>
    <n v="99.258640164802273"/>
    <x v="300"/>
    <m/>
    <s v="Moderate: fair price and regular to good rotation"/>
  </r>
  <r>
    <x v="49"/>
    <x v="748"/>
    <x v="22"/>
    <n v="16885.074626865673"/>
    <n v="100.02311745233432"/>
    <x v="137"/>
    <m/>
    <s v="Moderate: fair price and regular to good rotation"/>
  </r>
  <r>
    <x v="49"/>
    <x v="748"/>
    <x v="6"/>
    <n v="19933.548387096773"/>
    <n v="98.894064946230642"/>
    <x v="158"/>
    <m/>
    <s v="Moderate: fair price and regular to good rotation"/>
  </r>
  <r>
    <x v="49"/>
    <x v="748"/>
    <x v="7"/>
    <n v="23799.807692307691"/>
    <n v="100.73898401120888"/>
    <x v="550"/>
    <m/>
    <s v="Moderate: fair price and regular to good rotation"/>
  </r>
  <r>
    <x v="49"/>
    <x v="748"/>
    <x v="8"/>
    <n v="34000"/>
    <n v="120.99644128113879"/>
    <x v="11"/>
    <m/>
    <s v="Low: overrated new model with bad rotation"/>
  </r>
  <r>
    <x v="49"/>
    <x v="749"/>
    <x v="18"/>
    <n v="9510.3448275862065"/>
    <n v="104.21305140426787"/>
    <x v="41"/>
    <m/>
    <s v="Moderate: fair price and regular to good rotation"/>
  </r>
  <r>
    <x v="49"/>
    <x v="749"/>
    <x v="19"/>
    <n v="10950"/>
    <n v="101.88299933388494"/>
    <x v="33"/>
    <m/>
    <s v="Low: not new model and bad rotation"/>
  </r>
  <r>
    <x v="49"/>
    <x v="749"/>
    <x v="20"/>
    <n v="15100"/>
    <n v="111.49085456423025"/>
    <x v="11"/>
    <m/>
    <s v="Low: not new model and bad rotation"/>
  </r>
  <r>
    <x v="49"/>
    <x v="749"/>
    <x v="21"/>
    <n v="18337.5"/>
    <n v="100.64409417888089"/>
    <x v="99"/>
    <m/>
    <s v="Low: not new model and bad rotation"/>
  </r>
  <r>
    <x v="49"/>
    <x v="749"/>
    <x v="22"/>
    <n v="20758.333333333332"/>
    <n v="97.770087188395166"/>
    <x v="8"/>
    <m/>
    <s v="Critic: well priced/underrated and new, but bad rotation"/>
  </r>
  <r>
    <x v="49"/>
    <x v="749"/>
    <x v="6"/>
    <n v="23920"/>
    <n v="97.533512158991215"/>
    <x v="1"/>
    <m/>
    <s v="Critic: well priced/underrated and new, but bad rotation"/>
  </r>
  <r>
    <x v="49"/>
    <x v="749"/>
    <x v="7"/>
    <n v="29560"/>
    <n v="99.070437720051032"/>
    <x v="33"/>
    <m/>
    <s v="Critic: well priced/underrated and new, but bad rotation"/>
  </r>
  <r>
    <x v="49"/>
    <x v="750"/>
    <x v="8"/>
    <n v="29900"/>
    <n v="98.179662418189693"/>
    <x v="61"/>
    <m/>
    <s v="Moderate: fair price and regular to good rotation"/>
  </r>
  <r>
    <x v="49"/>
    <x v="751"/>
    <x v="6"/>
    <n v="20084.042553191488"/>
    <n v="98.952922205477336"/>
    <x v="23"/>
    <m/>
    <s v="Moderate: fair price and regular to good rotation"/>
  </r>
  <r>
    <x v="49"/>
    <x v="751"/>
    <x v="7"/>
    <n v="21277.5"/>
    <n v="99.886429919974034"/>
    <x v="359"/>
    <m/>
    <s v="Moderate: fair price and regular to good rotation"/>
  </r>
  <r>
    <x v="50"/>
    <x v="752"/>
    <x v="4"/>
    <n v="1100"/>
    <n v="100"/>
    <x v="31"/>
    <m/>
    <s v="Low: not new model and bad rotation"/>
  </r>
  <r>
    <x v="50"/>
    <x v="752"/>
    <x v="5"/>
    <n v="1120"/>
    <n v="115.54915003695491"/>
    <x v="1"/>
    <m/>
    <s v="Low: not new model and bad rotation"/>
  </r>
  <r>
    <x v="50"/>
    <x v="752"/>
    <x v="14"/>
    <n v="1450"/>
    <n v="116.43163233243246"/>
    <x v="8"/>
    <m/>
    <s v="Low: not new model and bad rotation"/>
  </r>
  <r>
    <x v="50"/>
    <x v="752"/>
    <x v="15"/>
    <n v="1450"/>
    <n v="84.368263315631737"/>
    <x v="9"/>
    <m/>
    <s v="Low: not new model and bad rotation"/>
  </r>
  <r>
    <x v="50"/>
    <x v="752"/>
    <x v="16"/>
    <n v="1375"/>
    <n v="167.2093023255814"/>
    <x v="9"/>
    <m/>
    <s v="Low: not new model and bad rotation"/>
  </r>
  <r>
    <x v="50"/>
    <x v="752"/>
    <x v="17"/>
    <n v="1850"/>
    <n v="92.078431372549034"/>
    <x v="11"/>
    <m/>
    <s v="Low: not new model and bad rotation"/>
  </r>
  <r>
    <x v="50"/>
    <x v="753"/>
    <x v="22"/>
    <n v="14850"/>
    <n v="100.56380638063806"/>
    <x v="11"/>
    <m/>
    <s v="Critic: well priced/underrated and new, but bad rotation"/>
  </r>
  <r>
    <x v="50"/>
    <x v="754"/>
    <x v="12"/>
    <n v="400"/>
    <n v="88.888888888888886"/>
    <x v="31"/>
    <m/>
    <s v="Low: not new model and bad rotation"/>
  </r>
  <r>
    <x v="50"/>
    <x v="754"/>
    <x v="3"/>
    <n v="750"/>
    <n v="317.17171717171721"/>
    <x v="11"/>
    <m/>
    <s v="Low: not new model and bad rotation"/>
  </r>
  <r>
    <x v="50"/>
    <x v="755"/>
    <x v="14"/>
    <n v="1258.695652173913"/>
    <n v="93.930526047002999"/>
    <x v="100"/>
    <m/>
    <s v="Low: not new model and bad rotation"/>
  </r>
  <r>
    <x v="50"/>
    <x v="755"/>
    <x v="15"/>
    <n v="1181.4285714285713"/>
    <n v="101.39650137396676"/>
    <x v="101"/>
    <m/>
    <s v="Moderate: fair price and regular to good rotation"/>
  </r>
  <r>
    <x v="50"/>
    <x v="755"/>
    <x v="16"/>
    <n v="1454.6511627906978"/>
    <n v="102.9027463723752"/>
    <x v="12"/>
    <m/>
    <s v="Moderate: fair price and regular to good rotation"/>
  </r>
  <r>
    <x v="50"/>
    <x v="755"/>
    <x v="17"/>
    <n v="1538.013698630137"/>
    <n v="94.903555395586409"/>
    <x v="130"/>
    <m/>
    <s v="Moderate: fair price and regular to good rotation"/>
  </r>
  <r>
    <x v="50"/>
    <x v="755"/>
    <x v="18"/>
    <n v="1815.4545454545455"/>
    <n v="104.03528587708441"/>
    <x v="177"/>
    <m/>
    <s v="Moderate: fair price and regular to good rotation"/>
  </r>
  <r>
    <x v="50"/>
    <x v="208"/>
    <x v="22"/>
    <n v="8850"/>
    <n v="100.02820510754204"/>
    <x v="11"/>
    <m/>
    <s v="Critic: well priced/underrated and new, but bad rotation"/>
  </r>
  <r>
    <x v="50"/>
    <x v="756"/>
    <x v="2"/>
    <n v="1150"/>
    <n v="100.93949738534215"/>
    <x v="1"/>
    <m/>
    <s v="Low: not new model and bad rotation"/>
  </r>
  <r>
    <x v="50"/>
    <x v="756"/>
    <x v="12"/>
    <n v="1787.5"/>
    <n v="113.74282070730655"/>
    <x v="9"/>
    <m/>
    <s v="Low: not new model and bad rotation"/>
  </r>
  <r>
    <x v="50"/>
    <x v="756"/>
    <x v="3"/>
    <n v="1745"/>
    <n v="127.74184117598752"/>
    <x v="1"/>
    <m/>
    <s v="Low: not new model and bad rotation"/>
  </r>
  <r>
    <x v="50"/>
    <x v="756"/>
    <x v="4"/>
    <n v="1166.6666666666667"/>
    <n v="76.62247997790665"/>
    <x v="4"/>
    <m/>
    <s v="Low: not new model and bad rotation"/>
  </r>
  <r>
    <x v="50"/>
    <x v="756"/>
    <x v="5"/>
    <n v="2400"/>
    <n v="89.427676067953158"/>
    <x v="11"/>
    <m/>
    <s v="Low: not new model and bad rotation"/>
  </r>
  <r>
    <x v="50"/>
    <x v="756"/>
    <x v="14"/>
    <n v="2300"/>
    <n v="94.845360824742258"/>
    <x v="31"/>
    <m/>
    <s v="Low: not new model and bad rotation"/>
  </r>
  <r>
    <x v="50"/>
    <x v="756"/>
    <x v="15"/>
    <n v="2900"/>
    <n v="103.57142857142858"/>
    <x v="31"/>
    <m/>
    <s v="Low: not new model and bad rotation"/>
  </r>
  <r>
    <x v="50"/>
    <x v="756"/>
    <x v="16"/>
    <n v="3672.7272727272725"/>
    <n v="110.89436723392696"/>
    <x v="78"/>
    <m/>
    <s v="Low: overrated regular model (not new) with regular rotation"/>
  </r>
  <r>
    <x v="50"/>
    <x v="756"/>
    <x v="17"/>
    <n v="4719.4444444444443"/>
    <n v="98.68064836251952"/>
    <x v="5"/>
    <m/>
    <s v="Low: not new model and bad rotation"/>
  </r>
  <r>
    <x v="50"/>
    <x v="756"/>
    <x v="18"/>
    <n v="4748.2142857142853"/>
    <n v="98.227672821518595"/>
    <x v="37"/>
    <m/>
    <s v="Moderate: fair price and regular to good rotation"/>
  </r>
  <r>
    <x v="50"/>
    <x v="756"/>
    <x v="19"/>
    <n v="5616.666666666667"/>
    <n v="101.39567951107205"/>
    <x v="8"/>
    <m/>
    <s v="Low: not new model and bad rotation"/>
  </r>
  <r>
    <x v="50"/>
    <x v="756"/>
    <x v="20"/>
    <n v="6491.304347826087"/>
    <n v="101.33797815616131"/>
    <x v="100"/>
    <m/>
    <s v="Low: not new model and bad rotation"/>
  </r>
  <r>
    <x v="50"/>
    <x v="756"/>
    <x v="21"/>
    <n v="9250"/>
    <n v="114.68067896614596"/>
    <x v="99"/>
    <m/>
    <s v="Low: not new model and bad rotation"/>
  </r>
  <r>
    <x v="50"/>
    <x v="756"/>
    <x v="22"/>
    <n v="9526.9230769230762"/>
    <n v="102.13510702157079"/>
    <x v="90"/>
    <m/>
    <s v="Moderate: fair price and regular to good rotation"/>
  </r>
  <r>
    <x v="50"/>
    <x v="756"/>
    <x v="6"/>
    <n v="11814.285714285714"/>
    <n v="102.9017015646311"/>
    <x v="34"/>
    <m/>
    <s v="Critic: well priced/underrated and new, but bad rotation"/>
  </r>
  <r>
    <x v="50"/>
    <x v="757"/>
    <x v="20"/>
    <n v="6142.8571428571431"/>
    <n v="93.720697269778256"/>
    <x v="32"/>
    <m/>
    <s v="Low: not new model and bad rotation"/>
  </r>
  <r>
    <x v="50"/>
    <x v="757"/>
    <x v="21"/>
    <n v="8471.4285714285706"/>
    <n v="117.75000889487434"/>
    <x v="32"/>
    <m/>
    <s v="Low: not new model and bad rotation"/>
  </r>
  <r>
    <x v="50"/>
    <x v="757"/>
    <x v="22"/>
    <n v="9568.75"/>
    <n v="98.306205687320002"/>
    <x v="89"/>
    <m/>
    <s v="Critic: well priced/underrated and new, but bad rotation"/>
  </r>
  <r>
    <x v="50"/>
    <x v="758"/>
    <x v="15"/>
    <n v="1450"/>
    <n v="63.120275886077323"/>
    <x v="9"/>
    <m/>
    <s v="Low: not new model and bad rotation"/>
  </r>
  <r>
    <x v="50"/>
    <x v="758"/>
    <x v="16"/>
    <n v="1525"/>
    <n v="91.258193921731461"/>
    <x v="8"/>
    <m/>
    <s v="Low: not new model and bad rotation"/>
  </r>
  <r>
    <x v="50"/>
    <x v="758"/>
    <x v="17"/>
    <n v="1747.3684210526317"/>
    <n v="96.860544187698096"/>
    <x v="0"/>
    <m/>
    <s v="Low: not new model and bad rotation"/>
  </r>
  <r>
    <x v="50"/>
    <x v="758"/>
    <x v="18"/>
    <n v="1677.2727272727273"/>
    <n v="95.160500485903583"/>
    <x v="30"/>
    <m/>
    <s v="Low: not new model and bad rotation"/>
  </r>
  <r>
    <x v="50"/>
    <x v="759"/>
    <x v="11"/>
    <n v="1000"/>
    <n v="153.84615384615387"/>
    <x v="31"/>
    <m/>
    <s v="Low: not new model and bad rotation"/>
  </r>
  <r>
    <x v="50"/>
    <x v="760"/>
    <x v="17"/>
    <n v="3675"/>
    <n v="136.15074594274577"/>
    <x v="99"/>
    <m/>
    <s v="Low: not new model and bad rotation"/>
  </r>
  <r>
    <x v="50"/>
    <x v="760"/>
    <x v="18"/>
    <n v="3309.1836734693879"/>
    <n v="104.03276917692848"/>
    <x v="79"/>
    <m/>
    <s v="Moderate: fair price and regular to good rotation"/>
  </r>
  <r>
    <x v="50"/>
    <x v="760"/>
    <x v="19"/>
    <n v="3973.7179487179487"/>
    <n v="104.08572270511367"/>
    <x v="29"/>
    <m/>
    <s v="Moderate: fair price and regular to good rotation"/>
  </r>
  <r>
    <x v="50"/>
    <x v="760"/>
    <x v="20"/>
    <n v="4321.6216216216217"/>
    <n v="106.38358164361505"/>
    <x v="97"/>
    <m/>
    <s v="Moderate: fair price and regular to good rotation"/>
  </r>
  <r>
    <x v="50"/>
    <x v="760"/>
    <x v="21"/>
    <n v="5331"/>
    <n v="101.65238329941262"/>
    <x v="52"/>
    <m/>
    <s v="Moderate: fair price and regular to good rotation"/>
  </r>
  <r>
    <x v="50"/>
    <x v="760"/>
    <x v="22"/>
    <n v="6310.5263157894733"/>
    <n v="99.149035916533606"/>
    <x v="335"/>
    <m/>
    <s v="Moderate: fair price and regular to good rotation"/>
  </r>
  <r>
    <x v="50"/>
    <x v="760"/>
    <x v="6"/>
    <n v="7402.6315789473683"/>
    <n v="97.915219731236164"/>
    <x v="319"/>
    <m/>
    <s v="Moderate: fair price and regular to good rotation"/>
  </r>
  <r>
    <x v="50"/>
    <x v="761"/>
    <x v="14"/>
    <n v="2269.4444444444443"/>
    <n v="160.03180435498382"/>
    <x v="98"/>
    <m/>
    <s v="Low: not new model and bad rotation"/>
  </r>
  <r>
    <x v="50"/>
    <x v="761"/>
    <x v="15"/>
    <n v="1800"/>
    <n v="108.36583012899359"/>
    <x v="1"/>
    <m/>
    <s v="Low: not new model and bad rotation"/>
  </r>
  <r>
    <x v="50"/>
    <x v="761"/>
    <x v="16"/>
    <n v="550"/>
    <n v="54.640522875816991"/>
    <x v="11"/>
    <m/>
    <s v="Low: not new model and bad rotation"/>
  </r>
  <r>
    <x v="50"/>
    <x v="762"/>
    <x v="4"/>
    <n v="1462.5"/>
    <n v="101.06704781704782"/>
    <x v="9"/>
    <m/>
    <s v="Low: not new model and bad rotation"/>
  </r>
  <r>
    <x v="50"/>
    <x v="762"/>
    <x v="14"/>
    <n v="1262.5"/>
    <n v="93.627937768950673"/>
    <x v="11"/>
    <m/>
    <s v="Low: not new model and bad rotation"/>
  </r>
  <r>
    <x v="50"/>
    <x v="763"/>
    <x v="3"/>
    <n v="883.33333333333337"/>
    <n v="62.75576897425637"/>
    <x v="4"/>
    <m/>
    <s v="Low: not new model and bad rotation"/>
  </r>
  <r>
    <x v="50"/>
    <x v="763"/>
    <x v="4"/>
    <n v="1540.909090909091"/>
    <n v="100.50754355105305"/>
    <x v="30"/>
    <m/>
    <s v="Low: not new model and bad rotation"/>
  </r>
  <r>
    <x v="50"/>
    <x v="763"/>
    <x v="5"/>
    <n v="1640.909090909091"/>
    <n v="90.550189750084428"/>
    <x v="30"/>
    <m/>
    <s v="Low: not new model and bad rotation"/>
  </r>
  <r>
    <x v="50"/>
    <x v="763"/>
    <x v="14"/>
    <n v="1705"/>
    <n v="89.569371762452974"/>
    <x v="64"/>
    <m/>
    <s v="Low: not new model and bad rotation"/>
  </r>
  <r>
    <x v="50"/>
    <x v="763"/>
    <x v="15"/>
    <n v="2716.6666666666665"/>
    <n v="102.33662596827028"/>
    <x v="5"/>
    <m/>
    <s v="Low: not new model and bad rotation"/>
  </r>
  <r>
    <x v="50"/>
    <x v="763"/>
    <x v="16"/>
    <n v="2788.4615384615386"/>
    <n v="77.555545746766995"/>
    <x v="2"/>
    <m/>
    <s v="Low: not new model and bad rotation"/>
  </r>
  <r>
    <x v="50"/>
    <x v="764"/>
    <x v="17"/>
    <n v="4006.060606060606"/>
    <n v="102.47388595088321"/>
    <x v="128"/>
    <m/>
    <s v="Moderate: fair price and regular to good rotation"/>
  </r>
  <r>
    <x v="50"/>
    <x v="764"/>
    <x v="18"/>
    <n v="4917.8873239436616"/>
    <n v="102.12777566807564"/>
    <x v="336"/>
    <m/>
    <s v="Moderate: fair price and regular to good rotation"/>
  </r>
  <r>
    <x v="50"/>
    <x v="764"/>
    <x v="19"/>
    <n v="6580"/>
    <n v="105.66717076484159"/>
    <x v="1"/>
    <m/>
    <s v="Low: not new model and bad rotation"/>
  </r>
  <r>
    <x v="51"/>
    <x v="765"/>
    <x v="6"/>
    <n v="66436.111111111109"/>
    <n v="100.2257193262887"/>
    <x v="5"/>
    <m/>
    <s v="Critic: well priced/underrated and new, but bad rotation"/>
  </r>
  <r>
    <x v="51"/>
    <x v="765"/>
    <x v="7"/>
    <n v="69280"/>
    <n v="94.65"/>
    <x v="1"/>
    <m/>
    <s v="Critic: well priced/underrated and new, but bad rotation"/>
  </r>
  <r>
    <x v="52"/>
    <x v="766"/>
    <x v="25"/>
    <n v="525"/>
    <n v="78.333333333333343"/>
    <x v="11"/>
    <m/>
    <s v="Low: not new model and bad rotation"/>
  </r>
  <r>
    <x v="52"/>
    <x v="766"/>
    <x v="23"/>
    <n v="670"/>
    <n v="48.110289623627295"/>
    <x v="1"/>
    <m/>
    <s v="Low: not new model and bad rotation"/>
  </r>
  <r>
    <x v="52"/>
    <x v="766"/>
    <x v="13"/>
    <n v="912.5"/>
    <n v="125.63048653474186"/>
    <x v="9"/>
    <m/>
    <s v="Low: not new model and bad rotation"/>
  </r>
  <r>
    <x v="52"/>
    <x v="766"/>
    <x v="9"/>
    <n v="925"/>
    <n v="55.149773598049464"/>
    <x v="9"/>
    <m/>
    <s v="Low: not new model and bad rotation"/>
  </r>
  <r>
    <x v="52"/>
    <x v="766"/>
    <x v="10"/>
    <n v="1046.25"/>
    <n v="99.858220279769498"/>
    <x v="36"/>
    <m/>
    <s v="Low: not new model and bad rotation"/>
  </r>
  <r>
    <x v="52"/>
    <x v="766"/>
    <x v="11"/>
    <n v="1538.8888888888889"/>
    <n v="114.8177334043347"/>
    <x v="98"/>
    <m/>
    <s v="Low: not new model and bad rotation"/>
  </r>
  <r>
    <x v="52"/>
    <x v="766"/>
    <x v="0"/>
    <n v="1820.5882352941176"/>
    <n v="92.631515128439702"/>
    <x v="39"/>
    <m/>
    <s v="Moderate: fair price and regular to good rotation"/>
  </r>
  <r>
    <x v="52"/>
    <x v="766"/>
    <x v="1"/>
    <n v="2241.6666666666665"/>
    <n v="111.94103506916854"/>
    <x v="38"/>
    <m/>
    <s v="Low: overrated regular model (not new) with regular rotation"/>
  </r>
  <r>
    <x v="52"/>
    <x v="766"/>
    <x v="2"/>
    <n v="2469.2307692307691"/>
    <n v="104.50077702549582"/>
    <x v="29"/>
    <m/>
    <s v="Moderate: fair price and regular to good rotation"/>
  </r>
  <r>
    <x v="52"/>
    <x v="766"/>
    <x v="12"/>
    <n v="3086.3636363636365"/>
    <n v="98.682336611600704"/>
    <x v="78"/>
    <m/>
    <s v="Moderate: fair price and regular to good rotation"/>
  </r>
  <r>
    <x v="52"/>
    <x v="766"/>
    <x v="3"/>
    <n v="3420"/>
    <n v="102.05467877090398"/>
    <x v="52"/>
    <m/>
    <s v="Moderate: fair price and regular to good rotation"/>
  </r>
  <r>
    <x v="52"/>
    <x v="766"/>
    <x v="5"/>
    <n v="5676.2135922330099"/>
    <n v="103.26941110109568"/>
    <x v="67"/>
    <m/>
    <s v="Moderate: fair price and regular to good rotation"/>
  </r>
  <r>
    <x v="52"/>
    <x v="766"/>
    <x v="14"/>
    <n v="6910.7142857142853"/>
    <n v="107.69022211997653"/>
    <x v="69"/>
    <m/>
    <s v="Moderate: fair price and regular to good rotation"/>
  </r>
  <r>
    <x v="52"/>
    <x v="766"/>
    <x v="15"/>
    <n v="8097.0588235294117"/>
    <n v="102.71883525589155"/>
    <x v="239"/>
    <m/>
    <s v="Moderate: fair price and regular to good rotation"/>
  </r>
  <r>
    <x v="52"/>
    <x v="766"/>
    <x v="16"/>
    <n v="10252.020202020201"/>
    <n v="104.92970423509929"/>
    <x v="173"/>
    <m/>
    <s v="Moderate: fair price and regular to good rotation"/>
  </r>
  <r>
    <x v="52"/>
    <x v="766"/>
    <x v="17"/>
    <n v="13685"/>
    <n v="105.70343764982434"/>
    <x v="36"/>
    <m/>
    <s v="Low: not new model and bad rotation"/>
  </r>
  <r>
    <x v="52"/>
    <x v="766"/>
    <x v="18"/>
    <n v="14715"/>
    <n v="103.25907781318972"/>
    <x v="33"/>
    <m/>
    <s v="Low: not new model and bad rotation"/>
  </r>
  <r>
    <x v="52"/>
    <x v="766"/>
    <x v="20"/>
    <n v="23619.677419354837"/>
    <n v="101.82014006766016"/>
    <x v="95"/>
    <m/>
    <s v="Moderate: fair price and regular to good rotation"/>
  </r>
  <r>
    <x v="52"/>
    <x v="766"/>
    <x v="21"/>
    <n v="24989.294871794871"/>
    <n v="100.67706803616989"/>
    <x v="294"/>
    <m/>
    <s v="Moderate: fair price and regular to good rotation"/>
  </r>
  <r>
    <x v="52"/>
    <x v="766"/>
    <x v="22"/>
    <n v="28066.025641025641"/>
    <n v="101.7184764241879"/>
    <x v="184"/>
    <m/>
    <s v="Moderate: fair price and regular to good rotation"/>
  </r>
  <r>
    <x v="52"/>
    <x v="766"/>
    <x v="6"/>
    <n v="28949.52"/>
    <n v="100.66914510308918"/>
    <x v="132"/>
    <m/>
    <s v="Moderate: fair price and regular to good rotation"/>
  </r>
  <r>
    <x v="52"/>
    <x v="766"/>
    <x v="7"/>
    <n v="32252.727272727272"/>
    <n v="101.19815259068639"/>
    <x v="140"/>
    <m/>
    <s v="Moderate: fair price and regular to good rotation"/>
  </r>
  <r>
    <x v="52"/>
    <x v="766"/>
    <x v="8"/>
    <n v="32326.666666666668"/>
    <n v="96.76931752637519"/>
    <x v="64"/>
    <m/>
    <s v="Critic: well priced/underrated and new, but bad rotation"/>
  </r>
  <r>
    <x v="52"/>
    <x v="767"/>
    <x v="10"/>
    <n v="730.35714285714289"/>
    <n v="100.40506979333669"/>
    <x v="34"/>
    <m/>
    <s v="Low: not new model and bad rotation"/>
  </r>
  <r>
    <x v="52"/>
    <x v="767"/>
    <x v="11"/>
    <n v="819.64285714285711"/>
    <n v="88.481167869813106"/>
    <x v="34"/>
    <m/>
    <s v="Low: not new model and bad rotation"/>
  </r>
  <r>
    <x v="52"/>
    <x v="767"/>
    <x v="0"/>
    <n v="988.54166666666663"/>
    <n v="111.06573657293997"/>
    <x v="85"/>
    <m/>
    <s v="Low: not new model and bad rotation"/>
  </r>
  <r>
    <x v="52"/>
    <x v="767"/>
    <x v="1"/>
    <n v="1300"/>
    <n v="111.07187661825657"/>
    <x v="90"/>
    <m/>
    <s v="Low: overrated regular model (not new) with regular rotation"/>
  </r>
  <r>
    <x v="52"/>
    <x v="767"/>
    <x v="2"/>
    <n v="1549.1379310344828"/>
    <n v="101.92318117489302"/>
    <x v="41"/>
    <m/>
    <s v="Moderate: fair price and regular to good rotation"/>
  </r>
  <r>
    <x v="52"/>
    <x v="767"/>
    <x v="12"/>
    <n v="2154"/>
    <n v="98.221702730554668"/>
    <x v="52"/>
    <m/>
    <s v="Moderate: fair price and regular to good rotation"/>
  </r>
  <r>
    <x v="52"/>
    <x v="767"/>
    <x v="3"/>
    <n v="2275.7352941176468"/>
    <n v="90.099699210202417"/>
    <x v="39"/>
    <m/>
    <s v="Moderate: fair price and regular to good rotation"/>
  </r>
  <r>
    <x v="52"/>
    <x v="767"/>
    <x v="4"/>
    <n v="3489.4736842105262"/>
    <n v="106.91904956832393"/>
    <x v="319"/>
    <m/>
    <s v="Moderate: fair price and regular to good rotation"/>
  </r>
  <r>
    <x v="52"/>
    <x v="767"/>
    <x v="5"/>
    <n v="3537.8378378378379"/>
    <n v="104.7375495815099"/>
    <x v="97"/>
    <m/>
    <s v="Moderate: fair price and regular to good rotation"/>
  </r>
  <r>
    <x v="52"/>
    <x v="767"/>
    <x v="14"/>
    <n v="4307.575757575758"/>
    <n v="96.280798369088274"/>
    <x v="61"/>
    <m/>
    <s v="Moderate: fair price and regular to good rotation"/>
  </r>
  <r>
    <x v="52"/>
    <x v="767"/>
    <x v="15"/>
    <n v="6778.3950617283954"/>
    <n v="104.49334948031321"/>
    <x v="339"/>
    <m/>
    <s v="Moderate: fair price and regular to good rotation"/>
  </r>
  <r>
    <x v="52"/>
    <x v="767"/>
    <x v="16"/>
    <n v="7048.3870967741932"/>
    <n v="99.986130497097463"/>
    <x v="95"/>
    <m/>
    <s v="Moderate: fair price and regular to good rotation"/>
  </r>
  <r>
    <x v="52"/>
    <x v="767"/>
    <x v="17"/>
    <n v="8107.5268817204305"/>
    <n v="98.701802952066402"/>
    <x v="139"/>
    <m/>
    <s v="Moderate: fair price and regular to good rotation"/>
  </r>
  <r>
    <x v="52"/>
    <x v="767"/>
    <x v="18"/>
    <n v="9310.3448275862065"/>
    <n v="102.97758222170032"/>
    <x v="172"/>
    <m/>
    <s v="Moderate: fair price and regular to good rotation"/>
  </r>
  <r>
    <x v="52"/>
    <x v="767"/>
    <x v="19"/>
    <n v="10640"/>
    <n v="103.44254893629849"/>
    <x v="64"/>
    <m/>
    <s v="Low: not new model and bad rotation"/>
  </r>
  <r>
    <x v="52"/>
    <x v="767"/>
    <x v="20"/>
    <n v="13771.875"/>
    <n v="105.39224892977016"/>
    <x v="89"/>
    <m/>
    <s v="Low: not new model and bad rotation"/>
  </r>
  <r>
    <x v="52"/>
    <x v="767"/>
    <x v="21"/>
    <n v="17064.018691588786"/>
    <n v="100.46441998608586"/>
    <x v="153"/>
    <m/>
    <s v="Moderate: fair price and regular to good rotation"/>
  </r>
  <r>
    <x v="52"/>
    <x v="767"/>
    <x v="22"/>
    <n v="18490.322580645163"/>
    <n v="101.20167994841464"/>
    <x v="88"/>
    <m/>
    <s v="Moderate: fair price and regular to good rotation"/>
  </r>
  <r>
    <x v="52"/>
    <x v="767"/>
    <x v="6"/>
    <n v="19138.287356321838"/>
    <n v="98.613149870525547"/>
    <x v="503"/>
    <m/>
    <s v="Moderate: fair price and regular to good rotation"/>
  </r>
  <r>
    <x v="52"/>
    <x v="767"/>
    <x v="7"/>
    <n v="23704.861111111109"/>
    <n v="99.44428798997258"/>
    <x v="28"/>
    <m/>
    <s v="Moderate: fair price and regular to good rotation"/>
  </r>
  <r>
    <x v="52"/>
    <x v="767"/>
    <x v="8"/>
    <n v="19400"/>
    <n v="76.382236689142061"/>
    <x v="11"/>
    <m/>
    <s v="Critic: well priced/underrated and new, but bad rotation"/>
  </r>
  <r>
    <x v="52"/>
    <x v="768"/>
    <x v="6"/>
    <n v="25143.333333333332"/>
    <n v="100.55418226048134"/>
    <x v="64"/>
    <m/>
    <s v="Critic: well priced/underrated and new, but bad rotation"/>
  </r>
  <r>
    <x v="52"/>
    <x v="768"/>
    <x v="7"/>
    <n v="25886"/>
    <n v="97.095005549511811"/>
    <x v="87"/>
    <m/>
    <s v="Critic: well priced/underrated and new, but bad rotation"/>
  </r>
  <r>
    <x v="52"/>
    <x v="769"/>
    <x v="29"/>
    <n v="275"/>
    <n v="40.74074074074074"/>
    <x v="31"/>
    <m/>
    <s v="Low: not new model and bad rotation"/>
  </r>
  <r>
    <x v="52"/>
    <x v="769"/>
    <x v="25"/>
    <n v="368.75"/>
    <n v="57.539682539682538"/>
    <x v="9"/>
    <m/>
    <s v="Low: not new model and bad rotation"/>
  </r>
  <r>
    <x v="52"/>
    <x v="769"/>
    <x v="24"/>
    <n v="327.77777777777777"/>
    <n v="86.908483100433557"/>
    <x v="98"/>
    <m/>
    <s v="Low: not new model and bad rotation"/>
  </r>
  <r>
    <x v="52"/>
    <x v="769"/>
    <x v="23"/>
    <n v="643.75"/>
    <n v="109.25100006231499"/>
    <x v="10"/>
    <m/>
    <s v="Low: not new model and bad rotation"/>
  </r>
  <r>
    <x v="52"/>
    <x v="769"/>
    <x v="13"/>
    <n v="648.27586206896547"/>
    <n v="94.870987903231352"/>
    <x v="41"/>
    <m/>
    <s v="Moderate: fair price and regular to good rotation"/>
  </r>
  <r>
    <x v="52"/>
    <x v="769"/>
    <x v="9"/>
    <n v="577.67857142857144"/>
    <n v="115.54253546817179"/>
    <x v="37"/>
    <m/>
    <s v="Low: overrated regular model (not new) with regular rotation"/>
  </r>
  <r>
    <x v="52"/>
    <x v="769"/>
    <x v="10"/>
    <n v="643.08510638297878"/>
    <n v="81.41545956250043"/>
    <x v="23"/>
    <m/>
    <s v="Moderate: underrated old model with regular rotation"/>
  </r>
  <r>
    <x v="52"/>
    <x v="769"/>
    <x v="11"/>
    <n v="811.45833333333337"/>
    <n v="90.172722570419339"/>
    <x v="20"/>
    <m/>
    <s v="Moderate: fair price and regular to good rotation"/>
  </r>
  <r>
    <x v="52"/>
    <x v="769"/>
    <x v="0"/>
    <n v="1215.1785714285713"/>
    <n v="104.27596183044294"/>
    <x v="93"/>
    <m/>
    <s v="Moderate: fair price and regular to good rotation"/>
  </r>
  <r>
    <x v="52"/>
    <x v="769"/>
    <x v="1"/>
    <n v="1195.7317073170732"/>
    <n v="97.6151868271713"/>
    <x v="200"/>
    <m/>
    <s v="Moderate: fair price and regular to good rotation"/>
  </r>
  <r>
    <x v="52"/>
    <x v="769"/>
    <x v="2"/>
    <n v="1497"/>
    <n v="100.84688357348698"/>
    <x v="385"/>
    <m/>
    <s v="Moderate: fair price and regular to good rotation"/>
  </r>
  <r>
    <x v="52"/>
    <x v="769"/>
    <x v="12"/>
    <n v="1834.469696969697"/>
    <n v="96.235103915743366"/>
    <x v="141"/>
    <m/>
    <s v="Moderate: fair price and regular to good rotation"/>
  </r>
  <r>
    <x v="52"/>
    <x v="769"/>
    <x v="3"/>
    <n v="2148.2758620689656"/>
    <n v="98.890211589296584"/>
    <x v="41"/>
    <m/>
    <s v="Moderate: fair price and regular to good rotation"/>
  </r>
  <r>
    <x v="52"/>
    <x v="769"/>
    <x v="4"/>
    <n v="3051.4134275618376"/>
    <n v="102.47741911629784"/>
    <x v="387"/>
    <m/>
    <s v="Moderate: fair price and regular to good rotation"/>
  </r>
  <r>
    <x v="52"/>
    <x v="769"/>
    <x v="5"/>
    <n v="3295.539419087137"/>
    <n v="102.86738023387508"/>
    <x v="207"/>
    <m/>
    <s v="Moderate: fair price and regular to good rotation"/>
  </r>
  <r>
    <x v="52"/>
    <x v="769"/>
    <x v="14"/>
    <n v="3796.1111111111113"/>
    <n v="103.65283051575156"/>
    <x v="174"/>
    <m/>
    <s v="Moderate: fair price and regular to good rotation"/>
  </r>
  <r>
    <x v="52"/>
    <x v="769"/>
    <x v="15"/>
    <n v="4381.8352059925091"/>
    <n v="97.215273929085171"/>
    <x v="121"/>
    <m/>
    <s v="Moderate: fair price and regular to good rotation"/>
  </r>
  <r>
    <x v="52"/>
    <x v="769"/>
    <x v="16"/>
    <n v="5118.0722891566265"/>
    <n v="97.700652661707025"/>
    <x v="315"/>
    <m/>
    <s v="Moderate: fair price and regular to good rotation"/>
  </r>
  <r>
    <x v="52"/>
    <x v="769"/>
    <x v="17"/>
    <n v="6603.83008356546"/>
    <n v="97.494153344408275"/>
    <x v="551"/>
    <m/>
    <s v="Moderate: fair price and regular to good rotation"/>
  </r>
  <r>
    <x v="52"/>
    <x v="769"/>
    <x v="18"/>
    <n v="7192.1455938697318"/>
    <n v="97.736515141774447"/>
    <x v="552"/>
    <m/>
    <s v="Moderate: fair price and regular to good rotation"/>
  </r>
  <r>
    <x v="52"/>
    <x v="769"/>
    <x v="19"/>
    <n v="7560.8303886925796"/>
    <n v="97.630409637543323"/>
    <x v="553"/>
    <m/>
    <s v="Moderate: fair price and regular to good rotation"/>
  </r>
  <r>
    <x v="52"/>
    <x v="769"/>
    <x v="20"/>
    <n v="8897.9518072289156"/>
    <n v="98.491486500613092"/>
    <x v="554"/>
    <m/>
    <s v="Moderate: fair price and regular to good rotation"/>
  </r>
  <r>
    <x v="52"/>
    <x v="769"/>
    <x v="21"/>
    <n v="10299.805339265851"/>
    <n v="97.984474185876877"/>
    <x v="555"/>
    <m/>
    <s v="Moderate: fair price and regular to good rotation"/>
  </r>
  <r>
    <x v="52"/>
    <x v="769"/>
    <x v="22"/>
    <n v="13721.757983193278"/>
    <n v="99.330666485182903"/>
    <x v="556"/>
    <m/>
    <s v="Moderate: fair price and regular to good rotation"/>
  </r>
  <r>
    <x v="52"/>
    <x v="769"/>
    <x v="6"/>
    <n v="13392.009603072984"/>
    <n v="98.874537856434785"/>
    <x v="557"/>
    <m/>
    <s v="Moderate: fair price and regular to good rotation"/>
  </r>
  <r>
    <x v="52"/>
    <x v="769"/>
    <x v="7"/>
    <n v="15539.091920183186"/>
    <n v="98.557248700335052"/>
    <x v="558"/>
    <m/>
    <s v="Moderate: fair price and regular to good rotation"/>
  </r>
  <r>
    <x v="52"/>
    <x v="769"/>
    <x v="8"/>
    <n v="17603.191489361703"/>
    <n v="93.856730659741075"/>
    <x v="23"/>
    <m/>
    <s v="Moderate: fair price and regular to good rotation"/>
  </r>
  <r>
    <x v="52"/>
    <x v="770"/>
    <x v="18"/>
    <n v="6945"/>
    <n v="97.417672461362869"/>
    <x v="52"/>
    <m/>
    <s v="Moderate: fair price and regular to good rotation"/>
  </r>
  <r>
    <x v="52"/>
    <x v="770"/>
    <x v="19"/>
    <n v="8971.875"/>
    <n v="99.454091722226551"/>
    <x v="15"/>
    <m/>
    <s v="Moderate: fair price and regular to good rotation"/>
  </r>
  <r>
    <x v="52"/>
    <x v="770"/>
    <x v="20"/>
    <n v="10066.071428571429"/>
    <n v="94.460916855553393"/>
    <x v="37"/>
    <m/>
    <s v="Moderate: fair price and regular to good rotation"/>
  </r>
  <r>
    <x v="52"/>
    <x v="770"/>
    <x v="21"/>
    <n v="12172.115384615385"/>
    <n v="97.070869318419156"/>
    <x v="13"/>
    <m/>
    <s v="Moderate: fair price and regular to good rotation"/>
  </r>
  <r>
    <x v="52"/>
    <x v="770"/>
    <x v="22"/>
    <n v="16612.216417910447"/>
    <n v="99.372982263331778"/>
    <x v="137"/>
    <m/>
    <s v="Moderate: fair price and regular to good rotation"/>
  </r>
  <r>
    <x v="52"/>
    <x v="770"/>
    <x v="6"/>
    <n v="16013.354037267081"/>
    <n v="99.66482788716398"/>
    <x v="118"/>
    <m/>
    <s v="Moderate: fair price and regular to good rotation"/>
  </r>
  <r>
    <x v="52"/>
    <x v="770"/>
    <x v="7"/>
    <n v="17904.615384615383"/>
    <n v="100.27399007089176"/>
    <x v="56"/>
    <m/>
    <s v="Moderate: fair price and regular to good rotation"/>
  </r>
  <r>
    <x v="52"/>
    <x v="770"/>
    <x v="8"/>
    <n v="24533.333333333332"/>
    <n v="94.849759615384599"/>
    <x v="4"/>
    <m/>
    <s v="Critic: well priced/underrated and new, but bad rotation"/>
  </r>
  <r>
    <x v="52"/>
    <x v="771"/>
    <x v="2"/>
    <n v="935.71428571428567"/>
    <n v="155.24692729099095"/>
    <x v="32"/>
    <m/>
    <s v="Low: not new model and bad rotation"/>
  </r>
  <r>
    <x v="52"/>
    <x v="771"/>
    <x v="12"/>
    <n v="1423.3333333333333"/>
    <n v="90.447861123908467"/>
    <x v="64"/>
    <m/>
    <s v="Low: not new model and bad rotation"/>
  </r>
  <r>
    <x v="52"/>
    <x v="771"/>
    <x v="3"/>
    <n v="1986.5384615384614"/>
    <n v="102.31215533732399"/>
    <x v="90"/>
    <m/>
    <s v="Moderate: fair price and regular to good rotation"/>
  </r>
  <r>
    <x v="52"/>
    <x v="771"/>
    <x v="4"/>
    <n v="1996.6666666666667"/>
    <n v="120.5326660540202"/>
    <x v="38"/>
    <m/>
    <s v="Low: overrated regular model (not new) with regular rotation"/>
  </r>
  <r>
    <x v="52"/>
    <x v="771"/>
    <x v="5"/>
    <n v="2829.1666666666665"/>
    <n v="105.57571115640191"/>
    <x v="10"/>
    <m/>
    <s v="Low: not new model and bad rotation"/>
  </r>
  <r>
    <x v="52"/>
    <x v="771"/>
    <x v="14"/>
    <n v="3556.8627450980393"/>
    <n v="104.53223265824541"/>
    <x v="40"/>
    <m/>
    <s v="Moderate: fair price and regular to good rotation"/>
  </r>
  <r>
    <x v="52"/>
    <x v="771"/>
    <x v="15"/>
    <n v="4350"/>
    <n v="108.36264344911129"/>
    <x v="12"/>
    <m/>
    <s v="Moderate: fair price and regular to good rotation"/>
  </r>
  <r>
    <x v="52"/>
    <x v="771"/>
    <x v="16"/>
    <n v="5726.3157894736842"/>
    <n v="102.32696546195898"/>
    <x v="144"/>
    <m/>
    <s v="Moderate: fair price and regular to good rotation"/>
  </r>
  <r>
    <x v="52"/>
    <x v="771"/>
    <x v="17"/>
    <n v="6664.8936170212764"/>
    <n v="100.97627269395227"/>
    <x v="23"/>
    <m/>
    <s v="Moderate: fair price and regular to good rotation"/>
  </r>
  <r>
    <x v="52"/>
    <x v="771"/>
    <x v="18"/>
    <n v="8896.5909090909099"/>
    <n v="105.83798958999461"/>
    <x v="78"/>
    <m/>
    <s v="Moderate: fair price and regular to good rotation"/>
  </r>
  <r>
    <x v="52"/>
    <x v="772"/>
    <x v="24"/>
    <n v="1200"/>
    <n v="165.51724137931035"/>
    <x v="31"/>
    <m/>
    <s v="Low: not new model and bad rotation"/>
  </r>
  <r>
    <x v="52"/>
    <x v="772"/>
    <x v="23"/>
    <n v="400"/>
    <n v="160"/>
    <x v="31"/>
    <m/>
    <s v="Low: not new model and bad rotation"/>
  </r>
  <r>
    <x v="52"/>
    <x v="772"/>
    <x v="9"/>
    <n v="350"/>
    <n v="58.974358974358978"/>
    <x v="4"/>
    <m/>
    <s v="Low: not new model and bad rotation"/>
  </r>
  <r>
    <x v="52"/>
    <x v="772"/>
    <x v="10"/>
    <n v="525"/>
    <n v="58.187599364069953"/>
    <x v="11"/>
    <m/>
    <s v="Low: not new model and bad rotation"/>
  </r>
  <r>
    <x v="52"/>
    <x v="772"/>
    <x v="0"/>
    <n v="400"/>
    <n v="48.484848484848484"/>
    <x v="31"/>
    <m/>
    <s v="Low: not new model and bad rotation"/>
  </r>
  <r>
    <x v="52"/>
    <x v="772"/>
    <x v="2"/>
    <n v="900"/>
    <n v="46.153846153846153"/>
    <x v="31"/>
    <m/>
    <s v="Low: not new model and bad rotation"/>
  </r>
  <r>
    <x v="52"/>
    <x v="772"/>
    <x v="12"/>
    <n v="2020.4545454545455"/>
    <n v="110.22769128774435"/>
    <x v="63"/>
    <m/>
    <s v="Low: not new model and bad rotation"/>
  </r>
  <r>
    <x v="52"/>
    <x v="772"/>
    <x v="3"/>
    <n v="2045"/>
    <n v="113.34214661953042"/>
    <x v="36"/>
    <m/>
    <s v="Low: not new model and bad rotation"/>
  </r>
  <r>
    <x v="52"/>
    <x v="772"/>
    <x v="4"/>
    <n v="2437.5"/>
    <n v="144.45370494470518"/>
    <x v="36"/>
    <m/>
    <s v="Low: not new model and bad rotation"/>
  </r>
  <r>
    <x v="52"/>
    <x v="772"/>
    <x v="5"/>
    <n v="2663.6363636363635"/>
    <n v="80.083594494946297"/>
    <x v="30"/>
    <m/>
    <s v="Low: not new model and bad rotation"/>
  </r>
  <r>
    <x v="52"/>
    <x v="772"/>
    <x v="14"/>
    <n v="3757.1428571428573"/>
    <n v="115.84759125717821"/>
    <x v="32"/>
    <m/>
    <s v="Low: not new model and bad rotation"/>
  </r>
  <r>
    <x v="52"/>
    <x v="772"/>
    <x v="15"/>
    <n v="5275"/>
    <n v="108.8871635610766"/>
    <x v="11"/>
    <m/>
    <s v="Low: not new model and bad rotation"/>
  </r>
  <r>
    <x v="52"/>
    <x v="773"/>
    <x v="25"/>
    <n v="350"/>
    <n v="71.05263157894737"/>
    <x v="11"/>
    <m/>
    <s v="Low: not new model and bad rotation"/>
  </r>
  <r>
    <x v="52"/>
    <x v="773"/>
    <x v="24"/>
    <n v="337.5"/>
    <n v="63.178780284043441"/>
    <x v="9"/>
    <m/>
    <s v="Low: not new model and bad rotation"/>
  </r>
  <r>
    <x v="52"/>
    <x v="773"/>
    <x v="23"/>
    <n v="453.125"/>
    <n v="81.887651821862335"/>
    <x v="99"/>
    <m/>
    <s v="Low: not new model and bad rotation"/>
  </r>
  <r>
    <x v="52"/>
    <x v="773"/>
    <x v="13"/>
    <n v="451.92307692307691"/>
    <n v="86.226830992659629"/>
    <x v="2"/>
    <m/>
    <s v="Low: not new model and bad rotation"/>
  </r>
  <r>
    <x v="52"/>
    <x v="773"/>
    <x v="9"/>
    <n v="583.33333333333337"/>
    <n v="88.884178599757263"/>
    <x v="64"/>
    <m/>
    <s v="Low: not new model and bad rotation"/>
  </r>
  <r>
    <x v="52"/>
    <x v="773"/>
    <x v="10"/>
    <n v="638.88888888888891"/>
    <n v="98.316124355525915"/>
    <x v="5"/>
    <m/>
    <s v="Low: not new model and bad rotation"/>
  </r>
  <r>
    <x v="52"/>
    <x v="773"/>
    <x v="11"/>
    <n v="761.11111111111109"/>
    <n v="88.374516117293865"/>
    <x v="3"/>
    <m/>
    <s v="Moderate: underrated old model with regular rotation"/>
  </r>
  <r>
    <x v="52"/>
    <x v="773"/>
    <x v="1"/>
    <n v="997.76785714285711"/>
    <n v="106.14043680160448"/>
    <x v="83"/>
    <m/>
    <s v="Moderate: fair price and regular to good rotation"/>
  </r>
  <r>
    <x v="52"/>
    <x v="773"/>
    <x v="2"/>
    <n v="1122.2222222222222"/>
    <n v="110.654644334482"/>
    <x v="58"/>
    <m/>
    <s v="Low: overrated regular model (not new) with regular rotation"/>
  </r>
  <r>
    <x v="52"/>
    <x v="773"/>
    <x v="12"/>
    <n v="1353.3088235294117"/>
    <n v="102.26100522400324"/>
    <x v="57"/>
    <m/>
    <s v="Moderate: fair price and regular to good rotation"/>
  </r>
  <r>
    <x v="52"/>
    <x v="773"/>
    <x v="3"/>
    <n v="1359.7938144329896"/>
    <n v="92.079055804800348"/>
    <x v="176"/>
    <m/>
    <s v="Moderate: fair price and regular to good rotation"/>
  </r>
  <r>
    <x v="52"/>
    <x v="773"/>
    <x v="4"/>
    <n v="1690.9482758620691"/>
    <n v="101.23177169771894"/>
    <x v="54"/>
    <m/>
    <s v="Moderate: fair price and regular to good rotation"/>
  </r>
  <r>
    <x v="52"/>
    <x v="773"/>
    <x v="5"/>
    <n v="3208.9285714285716"/>
    <n v="100.29947517267942"/>
    <x v="300"/>
    <m/>
    <s v="Moderate: fair price and regular to good rotation"/>
  </r>
  <r>
    <x v="52"/>
    <x v="773"/>
    <x v="14"/>
    <n v="3558.5616438356165"/>
    <n v="100.72734418252804"/>
    <x v="354"/>
    <m/>
    <s v="Moderate: fair price and regular to good rotation"/>
  </r>
  <r>
    <x v="52"/>
    <x v="773"/>
    <x v="15"/>
    <n v="3940.09900990099"/>
    <n v="97.405929813847749"/>
    <x v="72"/>
    <m/>
    <s v="Moderate: fair price and regular to good rotation"/>
  </r>
  <r>
    <x v="52"/>
    <x v="773"/>
    <x v="16"/>
    <n v="4263.333333333333"/>
    <n v="96.657675493956177"/>
    <x v="284"/>
    <m/>
    <s v="Moderate: fair price and regular to good rotation"/>
  </r>
  <r>
    <x v="52"/>
    <x v="773"/>
    <x v="17"/>
    <n v="4838.9502762430939"/>
    <n v="100.62781132572427"/>
    <x v="231"/>
    <m/>
    <s v="Moderate: fair price and regular to good rotation"/>
  </r>
  <r>
    <x v="52"/>
    <x v="773"/>
    <x v="19"/>
    <n v="6833.152173913043"/>
    <n v="99.537048607103614"/>
    <x v="559"/>
    <m/>
    <s v="Moderate: fair price and regular to good rotation"/>
  </r>
  <r>
    <x v="52"/>
    <x v="773"/>
    <x v="20"/>
    <n v="7790.6386066763425"/>
    <n v="99.313297111393567"/>
    <x v="560"/>
    <m/>
    <s v="Moderate: fair price and regular to good rotation"/>
  </r>
  <r>
    <x v="52"/>
    <x v="773"/>
    <x v="21"/>
    <n v="9836.4387499999993"/>
    <n v="98.794037887661048"/>
    <x v="561"/>
    <m/>
    <s v="Moderate: fair price and regular to good rotation"/>
  </r>
  <r>
    <x v="52"/>
    <x v="773"/>
    <x v="22"/>
    <n v="10446.6127348643"/>
    <n v="99.755584753304973"/>
    <x v="562"/>
    <m/>
    <s v="Moderate: fair price and regular to good rotation"/>
  </r>
  <r>
    <x v="52"/>
    <x v="773"/>
    <x v="6"/>
    <n v="11411.723946784923"/>
    <n v="98.336817278157355"/>
    <x v="563"/>
    <m/>
    <s v="Moderate: fair price and regular to good rotation"/>
  </r>
  <r>
    <x v="52"/>
    <x v="773"/>
    <x v="7"/>
    <n v="13224.211000901712"/>
    <n v="96.588146412610882"/>
    <x v="564"/>
    <m/>
    <s v="Moderate: fair price and regular to good rotation"/>
  </r>
  <r>
    <x v="52"/>
    <x v="773"/>
    <x v="8"/>
    <n v="14755.700934579439"/>
    <n v="98.220554639201367"/>
    <x v="153"/>
    <m/>
    <s v="Moderate: fair price and regular to good rotation"/>
  </r>
  <r>
    <x v="52"/>
    <x v="774"/>
    <x v="12"/>
    <n v="2122.7272727272725"/>
    <n v="122.27538535263635"/>
    <x v="30"/>
    <m/>
    <s v="Low: not new model and bad rotation"/>
  </r>
  <r>
    <x v="52"/>
    <x v="774"/>
    <x v="3"/>
    <n v="1528.5714285714287"/>
    <n v="105.11120950595783"/>
    <x v="32"/>
    <m/>
    <s v="Low: not new model and bad rotation"/>
  </r>
  <r>
    <x v="52"/>
    <x v="774"/>
    <x v="4"/>
    <n v="1969.2307692307693"/>
    <n v="104.76228081030125"/>
    <x v="2"/>
    <m/>
    <s v="Low: not new model and bad rotation"/>
  </r>
  <r>
    <x v="52"/>
    <x v="774"/>
    <x v="5"/>
    <n v="2196.875"/>
    <n v="102.68656083750614"/>
    <x v="89"/>
    <m/>
    <s v="Low: not new model and bad rotation"/>
  </r>
  <r>
    <x v="52"/>
    <x v="774"/>
    <x v="15"/>
    <n v="2431.25"/>
    <n v="90.037648945592039"/>
    <x v="99"/>
    <m/>
    <s v="Low: not new model and bad rotation"/>
  </r>
  <r>
    <x v="52"/>
    <x v="775"/>
    <x v="17"/>
    <n v="14113.611111111111"/>
    <n v="100.85158031604647"/>
    <x v="174"/>
    <m/>
    <s v="Moderate: fair price and regular to good rotation"/>
  </r>
  <r>
    <x v="52"/>
    <x v="775"/>
    <x v="18"/>
    <n v="16333.098591549297"/>
    <n v="101.0023907964848"/>
    <x v="336"/>
    <m/>
    <s v="Moderate: fair price and regular to good rotation"/>
  </r>
  <r>
    <x v="52"/>
    <x v="775"/>
    <x v="21"/>
    <n v="23897.82608695652"/>
    <n v="98.257152863036637"/>
    <x v="100"/>
    <m/>
    <s v="Low: not new model and bad rotation"/>
  </r>
  <r>
    <x v="52"/>
    <x v="775"/>
    <x v="22"/>
    <n v="28118.96551724138"/>
    <n v="101.06844929445377"/>
    <x v="41"/>
    <m/>
    <s v="Moderate: fair price and regular to good rotation"/>
  </r>
  <r>
    <x v="52"/>
    <x v="775"/>
    <x v="6"/>
    <n v="27335"/>
    <n v="99.876896036991781"/>
    <x v="66"/>
    <m/>
    <s v="Moderate: fair price and regular to good rotation"/>
  </r>
  <r>
    <x v="52"/>
    <x v="775"/>
    <x v="7"/>
    <n v="31320.967741935485"/>
    <n v="100.9107708580952"/>
    <x v="88"/>
    <m/>
    <s v="Moderate: fair price and regular to good rotation"/>
  </r>
  <r>
    <x v="52"/>
    <x v="776"/>
    <x v="3"/>
    <n v="4509.0277777777774"/>
    <n v="102.10893783052705"/>
    <x v="28"/>
    <m/>
    <s v="Moderate: fair price and regular to good rotation"/>
  </r>
  <r>
    <x v="52"/>
    <x v="776"/>
    <x v="4"/>
    <n v="5872.1374045801531"/>
    <n v="110.11494867619136"/>
    <x v="179"/>
    <m/>
    <s v="Top Tier: premium vehicules that tend to be sold above market prices"/>
  </r>
  <r>
    <x v="52"/>
    <x v="776"/>
    <x v="5"/>
    <n v="5698.0645161290322"/>
    <n v="106.17274722549907"/>
    <x v="158"/>
    <m/>
    <s v="Moderate: fair price and regular to good rotation"/>
  </r>
  <r>
    <x v="52"/>
    <x v="776"/>
    <x v="14"/>
    <n v="6175.1677852348994"/>
    <n v="100.62235415987099"/>
    <x v="119"/>
    <m/>
    <s v="Moderate: fair price and regular to good rotation"/>
  </r>
  <r>
    <x v="52"/>
    <x v="776"/>
    <x v="15"/>
    <n v="6753.6"/>
    <n v="102.60117174244289"/>
    <x v="123"/>
    <m/>
    <s v="Moderate: fair price and regular to good rotation"/>
  </r>
  <r>
    <x v="52"/>
    <x v="776"/>
    <x v="16"/>
    <n v="7085.2678571428569"/>
    <n v="98.279069126407279"/>
    <x v="69"/>
    <m/>
    <s v="Moderate: fair price and regular to good rotation"/>
  </r>
  <r>
    <x v="52"/>
    <x v="776"/>
    <x v="17"/>
    <n v="8213.9240506329115"/>
    <n v="101.9143360626105"/>
    <x v="157"/>
    <m/>
    <s v="Moderate: fair price and regular to good rotation"/>
  </r>
  <r>
    <x v="52"/>
    <x v="776"/>
    <x v="18"/>
    <n v="12968.079096045198"/>
    <n v="99.610286407189079"/>
    <x v="464"/>
    <m/>
    <s v="Moderate: fair price and regular to good rotation"/>
  </r>
  <r>
    <x v="52"/>
    <x v="776"/>
    <x v="19"/>
    <n v="15548.823529411764"/>
    <n v="100.45674609831799"/>
    <x v="149"/>
    <m/>
    <s v="Moderate: fair price and regular to good rotation"/>
  </r>
  <r>
    <x v="52"/>
    <x v="776"/>
    <x v="20"/>
    <n v="16646.634615384617"/>
    <n v="102.91042927764758"/>
    <x v="135"/>
    <m/>
    <s v="Moderate: fair price and regular to good rotation"/>
  </r>
  <r>
    <x v="52"/>
    <x v="776"/>
    <x v="21"/>
    <n v="21111.619718309859"/>
    <n v="100.2105216320049"/>
    <x v="152"/>
    <m/>
    <s v="Moderate: fair price and regular to good rotation"/>
  </r>
  <r>
    <x v="52"/>
    <x v="776"/>
    <x v="22"/>
    <n v="23636.738703339881"/>
    <n v="99.395582858179466"/>
    <x v="565"/>
    <m/>
    <s v="Moderate: fair price and regular to good rotation"/>
  </r>
  <r>
    <x v="52"/>
    <x v="776"/>
    <x v="6"/>
    <n v="24870.474903474904"/>
    <n v="98.681410773512923"/>
    <x v="169"/>
    <m/>
    <s v="Moderate: fair price and regular to good rotation"/>
  </r>
  <r>
    <x v="52"/>
    <x v="776"/>
    <x v="7"/>
    <n v="30273.529411764706"/>
    <n v="97.25172376610584"/>
    <x v="40"/>
    <m/>
    <s v="Moderate: fair price and regular to good rotation"/>
  </r>
  <r>
    <x v="52"/>
    <x v="776"/>
    <x v="8"/>
    <n v="34325"/>
    <n v="97.91410671764973"/>
    <x v="9"/>
    <m/>
    <s v="Critic: well priced/underrated and new, but bad rotation"/>
  </r>
  <r>
    <x v="52"/>
    <x v="777"/>
    <x v="16"/>
    <n v="7173.4615384615381"/>
    <n v="101.7120044192944"/>
    <x v="56"/>
    <m/>
    <s v="Moderate: fair price and regular to good rotation"/>
  </r>
  <r>
    <x v="52"/>
    <x v="777"/>
    <x v="17"/>
    <n v="9007.6923076923085"/>
    <n v="95.321438312497691"/>
    <x v="90"/>
    <m/>
    <s v="Moderate: fair price and regular to good rotation"/>
  </r>
  <r>
    <x v="52"/>
    <x v="777"/>
    <x v="18"/>
    <n v="13263.636363636364"/>
    <n v="99.833782820269604"/>
    <x v="78"/>
    <m/>
    <s v="Moderate: fair price and regular to good rotation"/>
  </r>
  <r>
    <x v="52"/>
    <x v="777"/>
    <x v="19"/>
    <n v="15790"/>
    <n v="101.81313616825521"/>
    <x v="36"/>
    <m/>
    <s v="Low: not new model and bad rotation"/>
  </r>
  <r>
    <x v="52"/>
    <x v="777"/>
    <x v="20"/>
    <n v="18705.555555555555"/>
    <n v="96.360143166636362"/>
    <x v="98"/>
    <m/>
    <s v="Low: not new model and bad rotation"/>
  </r>
  <r>
    <x v="52"/>
    <x v="777"/>
    <x v="21"/>
    <n v="22037.5"/>
    <n v="99.774446133262202"/>
    <x v="99"/>
    <m/>
    <s v="Low: not new model and bad rotation"/>
  </r>
  <r>
    <x v="52"/>
    <x v="777"/>
    <x v="22"/>
    <n v="26443.75"/>
    <n v="100.00293469662431"/>
    <x v="89"/>
    <m/>
    <s v="Critic: well priced/underrated and new, but bad rotation"/>
  </r>
  <r>
    <x v="52"/>
    <x v="777"/>
    <x v="6"/>
    <n v="27430"/>
    <n v="102.41167513611876"/>
    <x v="33"/>
    <m/>
    <s v="Critic: well priced/underrated and new, but bad rotation"/>
  </r>
  <r>
    <x v="52"/>
    <x v="778"/>
    <x v="9"/>
    <n v="3050"/>
    <n v="104.21642341146983"/>
    <x v="11"/>
    <m/>
    <s v="Low: not new model and bad rotation"/>
  </r>
  <r>
    <x v="52"/>
    <x v="778"/>
    <x v="0"/>
    <n v="3971.4285714285716"/>
    <n v="92.254545499004166"/>
    <x v="32"/>
    <m/>
    <s v="Low: not new model and bad rotation"/>
  </r>
  <r>
    <x v="52"/>
    <x v="778"/>
    <x v="1"/>
    <n v="6500"/>
    <n v="98.484848484848484"/>
    <x v="31"/>
    <m/>
    <s v="Low: not new model and bad rotation"/>
  </r>
  <r>
    <x v="52"/>
    <x v="778"/>
    <x v="2"/>
    <n v="6628.5714285714284"/>
    <n v="101.062220715915"/>
    <x v="32"/>
    <m/>
    <s v="Low: not new model and bad rotation"/>
  </r>
  <r>
    <x v="52"/>
    <x v="778"/>
    <x v="12"/>
    <n v="6500"/>
    <n v="101.31334847099437"/>
    <x v="10"/>
    <m/>
    <s v="Low: not new model and bad rotation"/>
  </r>
  <r>
    <x v="52"/>
    <x v="778"/>
    <x v="3"/>
    <n v="8340"/>
    <n v="103.00997564075801"/>
    <x v="1"/>
    <m/>
    <s v="Low: not new model and bad rotation"/>
  </r>
  <r>
    <x v="52"/>
    <x v="778"/>
    <x v="4"/>
    <n v="8090.909090909091"/>
    <n v="89.518400138531192"/>
    <x v="30"/>
    <m/>
    <s v="Low: not new model and bad rotation"/>
  </r>
  <r>
    <x v="52"/>
    <x v="778"/>
    <x v="5"/>
    <n v="12950"/>
    <n v="110.48982173301593"/>
    <x v="9"/>
    <m/>
    <s v="Low: not new model and bad rotation"/>
  </r>
  <r>
    <x v="52"/>
    <x v="778"/>
    <x v="14"/>
    <n v="13990.90909090909"/>
    <n v="101.25269823279496"/>
    <x v="30"/>
    <m/>
    <s v="Low: not new model and bad rotation"/>
  </r>
  <r>
    <x v="52"/>
    <x v="778"/>
    <x v="15"/>
    <n v="18000"/>
    <n v="114.28571428571428"/>
    <x v="31"/>
    <m/>
    <s v="Low: not new model and bad rotation"/>
  </r>
  <r>
    <x v="52"/>
    <x v="778"/>
    <x v="16"/>
    <n v="16450"/>
    <n v="95.777763162726572"/>
    <x v="99"/>
    <m/>
    <s v="Low: not new model and bad rotation"/>
  </r>
  <r>
    <x v="52"/>
    <x v="778"/>
    <x v="17"/>
    <n v="17600"/>
    <n v="94.878706199460922"/>
    <x v="31"/>
    <m/>
    <s v="Low: not new model and bad rotation"/>
  </r>
  <r>
    <x v="52"/>
    <x v="778"/>
    <x v="18"/>
    <n v="30066.666666666668"/>
    <n v="101.09172676650876"/>
    <x v="8"/>
    <m/>
    <s v="Low: not new model and bad rotation"/>
  </r>
  <r>
    <x v="52"/>
    <x v="778"/>
    <x v="19"/>
    <n v="37275"/>
    <n v="101.12137203166228"/>
    <x v="11"/>
    <m/>
    <s v="Low: not new model and bad rotation"/>
  </r>
  <r>
    <x v="52"/>
    <x v="778"/>
    <x v="21"/>
    <n v="46931.25"/>
    <n v="99.664393275882318"/>
    <x v="99"/>
    <m/>
    <s v="Low: not new model and bad rotation"/>
  </r>
  <r>
    <x v="52"/>
    <x v="778"/>
    <x v="6"/>
    <n v="53780.769230769234"/>
    <n v="95.749526950034181"/>
    <x v="2"/>
    <m/>
    <s v="Critic: well priced/underrated and new, but bad rotation"/>
  </r>
  <r>
    <x v="52"/>
    <x v="778"/>
    <x v="7"/>
    <n v="60066.666666666664"/>
    <n v="100.11013044956536"/>
    <x v="8"/>
    <m/>
    <s v="Critic: well priced/underrated and new, but bad rotation"/>
  </r>
  <r>
    <x v="52"/>
    <x v="779"/>
    <x v="5"/>
    <n v="2914.9122807017543"/>
    <n v="103.00753364896507"/>
    <x v="335"/>
    <m/>
    <s v="Moderate: fair price and regular to good rotation"/>
  </r>
  <r>
    <x v="52"/>
    <x v="779"/>
    <x v="14"/>
    <n v="3505.1724137931033"/>
    <n v="102.47792878221931"/>
    <x v="41"/>
    <m/>
    <s v="Moderate: fair price and regular to good rotation"/>
  </r>
  <r>
    <x v="52"/>
    <x v="779"/>
    <x v="15"/>
    <n v="3696.4285714285716"/>
    <n v="101.27457474636546"/>
    <x v="26"/>
    <m/>
    <s v="Moderate: fair price and regular to good rotation"/>
  </r>
  <r>
    <x v="52"/>
    <x v="779"/>
    <x v="16"/>
    <n v="4536.1111111111113"/>
    <n v="103.05207655822811"/>
    <x v="3"/>
    <m/>
    <s v="Moderate: fair price and regular to good rotation"/>
  </r>
  <r>
    <x v="52"/>
    <x v="779"/>
    <x v="17"/>
    <n v="5260"/>
    <n v="92.314064160674022"/>
    <x v="1"/>
    <m/>
    <s v="Low: not new model and bad rotation"/>
  </r>
  <r>
    <x v="52"/>
    <x v="779"/>
    <x v="18"/>
    <n v="5526.1904761904761"/>
    <n v="105.24760195463941"/>
    <x v="60"/>
    <m/>
    <s v="Low: not new model and bad rotation"/>
  </r>
  <r>
    <x v="52"/>
    <x v="779"/>
    <x v="19"/>
    <n v="6459.8765432098762"/>
    <n v="97.106093701497457"/>
    <x v="339"/>
    <m/>
    <s v="Moderate: fair price and regular to good rotation"/>
  </r>
  <r>
    <x v="52"/>
    <x v="779"/>
    <x v="20"/>
    <n v="7615.7142857142853"/>
    <n v="98.712788218766264"/>
    <x v="101"/>
    <m/>
    <s v="Moderate: fair price and regular to good rotation"/>
  </r>
  <r>
    <x v="52"/>
    <x v="779"/>
    <x v="21"/>
    <n v="7770.833333333333"/>
    <n v="95.478760317787433"/>
    <x v="10"/>
    <m/>
    <s v="Low: not new model and bad rotation"/>
  </r>
  <r>
    <x v="52"/>
    <x v="779"/>
    <x v="22"/>
    <n v="11283.333333333334"/>
    <n v="102.77903469079941"/>
    <x v="4"/>
    <m/>
    <s v="Critic: well priced/underrated and new, but bad rotation"/>
  </r>
  <r>
    <x v="52"/>
    <x v="779"/>
    <x v="6"/>
    <n v="12534.722222222223"/>
    <n v="104.28776683610835"/>
    <x v="5"/>
    <m/>
    <s v="Critic: well priced/underrated and new, but bad rotation"/>
  </r>
  <r>
    <x v="52"/>
    <x v="780"/>
    <x v="12"/>
    <n v="1600"/>
    <n v="58.977072310405646"/>
    <x v="11"/>
    <m/>
    <s v="Low: not new model and bad rotation"/>
  </r>
  <r>
    <x v="52"/>
    <x v="780"/>
    <x v="3"/>
    <n v="3275"/>
    <n v="98.09929427108861"/>
    <x v="9"/>
    <m/>
    <s v="Low: not new model and bad rotation"/>
  </r>
  <r>
    <x v="52"/>
    <x v="780"/>
    <x v="4"/>
    <n v="3640"/>
    <n v="84.458432646204614"/>
    <x v="1"/>
    <m/>
    <s v="Low: not new model and bad rotation"/>
  </r>
  <r>
    <x v="52"/>
    <x v="780"/>
    <x v="5"/>
    <n v="3650"/>
    <n v="79.746192893401016"/>
    <x v="11"/>
    <m/>
    <s v="Low: not new model and bad rotation"/>
  </r>
  <r>
    <x v="52"/>
    <x v="780"/>
    <x v="14"/>
    <n v="5550"/>
    <n v="84.651736182453249"/>
    <x v="11"/>
    <m/>
    <s v="Low: not new model and bad rotation"/>
  </r>
  <r>
    <x v="52"/>
    <x v="781"/>
    <x v="23"/>
    <n v="150"/>
    <n v="100"/>
    <x v="31"/>
    <m/>
    <s v="Low: not new model and bad rotation"/>
  </r>
  <r>
    <x v="52"/>
    <x v="782"/>
    <x v="24"/>
    <n v="1100"/>
    <n v="49.438202247191008"/>
    <x v="31"/>
    <m/>
    <s v="Low: not new model and bad rotation"/>
  </r>
  <r>
    <x v="52"/>
    <x v="782"/>
    <x v="23"/>
    <n v="850"/>
    <n v="200"/>
    <x v="11"/>
    <m/>
    <s v="Low: not new model and bad rotation"/>
  </r>
  <r>
    <x v="52"/>
    <x v="782"/>
    <x v="13"/>
    <n v="2000"/>
    <n v="129.03225806451613"/>
    <x v="31"/>
    <m/>
    <s v="Low: not new model and bad rotation"/>
  </r>
  <r>
    <x v="52"/>
    <x v="782"/>
    <x v="9"/>
    <n v="1900"/>
    <n v="106.39222941720629"/>
    <x v="9"/>
    <m/>
    <s v="Low: not new model and bad rotation"/>
  </r>
  <r>
    <x v="52"/>
    <x v="783"/>
    <x v="24"/>
    <n v="312.5"/>
    <n v="45.497311827956985"/>
    <x v="11"/>
    <m/>
    <s v="Low: not new model and bad rotation"/>
  </r>
  <r>
    <x v="52"/>
    <x v="783"/>
    <x v="9"/>
    <n v="300"/>
    <n v="171.42857142857142"/>
    <x v="31"/>
    <m/>
    <s v="Low: not new model and bad rotation"/>
  </r>
  <r>
    <x v="52"/>
    <x v="784"/>
    <x v="3"/>
    <n v="1691.6666666666667"/>
    <n v="91.085296939127602"/>
    <x v="8"/>
    <m/>
    <s v="Low: not new model and bad rotation"/>
  </r>
  <r>
    <x v="52"/>
    <x v="784"/>
    <x v="4"/>
    <n v="1876.1904761904761"/>
    <n v="107.69099283301132"/>
    <x v="60"/>
    <m/>
    <s v="Low: not new model and bad rotation"/>
  </r>
  <r>
    <x v="52"/>
    <x v="784"/>
    <x v="5"/>
    <n v="1863.6363636363637"/>
    <n v="91.611109524104037"/>
    <x v="30"/>
    <m/>
    <s v="Low: not new model and bad rotation"/>
  </r>
  <r>
    <x v="52"/>
    <x v="784"/>
    <x v="14"/>
    <n v="3818.9189189189187"/>
    <n v="105.34798337531011"/>
    <x v="97"/>
    <m/>
    <s v="Moderate: fair price and regular to good rotation"/>
  </r>
  <r>
    <x v="52"/>
    <x v="784"/>
    <x v="15"/>
    <n v="3865.929203539823"/>
    <n v="104.36255549122211"/>
    <x v="103"/>
    <m/>
    <s v="Moderate: fair price and regular to good rotation"/>
  </r>
  <r>
    <x v="52"/>
    <x v="784"/>
    <x v="16"/>
    <n v="4550"/>
    <n v="100.47678221764566"/>
    <x v="49"/>
    <m/>
    <s v="Moderate: fair price and regular to good rotation"/>
  </r>
  <r>
    <x v="52"/>
    <x v="784"/>
    <x v="17"/>
    <n v="5368.4049079754604"/>
    <n v="100.64055434243699"/>
    <x v="415"/>
    <m/>
    <s v="Moderate: fair price and regular to good rotation"/>
  </r>
  <r>
    <x v="52"/>
    <x v="784"/>
    <x v="18"/>
    <n v="6773.5632183908046"/>
    <n v="101.75148327268998"/>
    <x v="503"/>
    <m/>
    <s v="Moderate: fair price and regular to good rotation"/>
  </r>
  <r>
    <x v="52"/>
    <x v="784"/>
    <x v="19"/>
    <n v="7527.083333333333"/>
    <n v="102.56830424069533"/>
    <x v="15"/>
    <m/>
    <s v="Moderate: fair price and regular to good rotation"/>
  </r>
  <r>
    <x v="52"/>
    <x v="784"/>
    <x v="20"/>
    <n v="10778.311258278145"/>
    <n v="98.176989487466869"/>
    <x v="328"/>
    <m/>
    <s v="Moderate: fair price and regular to good rotation"/>
  </r>
  <r>
    <x v="52"/>
    <x v="784"/>
    <x v="21"/>
    <n v="12826.428571428571"/>
    <n v="98.876004412422418"/>
    <x v="434"/>
    <m/>
    <s v="Moderate: fair price and regular to good rotation"/>
  </r>
  <r>
    <x v="52"/>
    <x v="784"/>
    <x v="22"/>
    <n v="13598.465384615385"/>
    <n v="99.250611563934854"/>
    <x v="510"/>
    <m/>
    <s v="Moderate: fair price and regular to good rotation"/>
  </r>
  <r>
    <x v="52"/>
    <x v="784"/>
    <x v="6"/>
    <n v="14236.229235880399"/>
    <n v="99.36031440796738"/>
    <x v="280"/>
    <m/>
    <s v="Moderate: fair price and regular to good rotation"/>
  </r>
  <r>
    <x v="52"/>
    <x v="784"/>
    <x v="7"/>
    <n v="15907.608695652174"/>
    <n v="96.254569774705047"/>
    <x v="148"/>
    <m/>
    <s v="Moderate: fair price and regular to good rotation"/>
  </r>
  <r>
    <x v="52"/>
    <x v="784"/>
    <x v="8"/>
    <n v="17000"/>
    <n v="93.216790744475517"/>
    <x v="4"/>
    <m/>
    <s v="Critic: well priced/underrated and new, but bad rotation"/>
  </r>
  <r>
    <x v="52"/>
    <x v="785"/>
    <x v="22"/>
    <n v="11796.774193548386"/>
    <n v="99.976296627592532"/>
    <x v="19"/>
    <m/>
    <s v="Moderate: fair price and regular to good rotation"/>
  </r>
  <r>
    <x v="52"/>
    <x v="785"/>
    <x v="6"/>
    <n v="13900"/>
    <n v="96.335752017560807"/>
    <x v="26"/>
    <m/>
    <s v="Moderate: fair price and regular to good rotation"/>
  </r>
  <r>
    <x v="52"/>
    <x v="785"/>
    <x v="7"/>
    <n v="14737.5"/>
    <n v="94.088949194980344"/>
    <x v="10"/>
    <m/>
    <s v="Critic: well priced/underrated and new, but bad rotation"/>
  </r>
  <r>
    <x v="52"/>
    <x v="786"/>
    <x v="22"/>
    <n v="16125.862068965518"/>
    <n v="96.989078959830465"/>
    <x v="41"/>
    <m/>
    <s v="Moderate: fair price and regular to good rotation"/>
  </r>
  <r>
    <x v="52"/>
    <x v="786"/>
    <x v="6"/>
    <n v="16281.818181818182"/>
    <n v="96.434174209569406"/>
    <x v="30"/>
    <m/>
    <s v="Critic: well priced/underrated and new, but bad rotation"/>
  </r>
  <r>
    <x v="52"/>
    <x v="786"/>
    <x v="7"/>
    <n v="22040"/>
    <n v="99.549885052876689"/>
    <x v="1"/>
    <m/>
    <s v="Critic: well priced/underrated and new, but bad rotation"/>
  </r>
  <r>
    <x v="52"/>
    <x v="787"/>
    <x v="22"/>
    <n v="15778.225806451614"/>
    <n v="96.901760015620667"/>
    <x v="19"/>
    <m/>
    <s v="Moderate: fair price and regular to good rotation"/>
  </r>
  <r>
    <x v="52"/>
    <x v="787"/>
    <x v="6"/>
    <n v="17692.105263157893"/>
    <n v="97.787905992300551"/>
    <x v="0"/>
    <m/>
    <s v="Critic: well priced/underrated and new, but bad rotation"/>
  </r>
  <r>
    <x v="52"/>
    <x v="787"/>
    <x v="7"/>
    <n v="19735.714285714286"/>
    <n v="96.472702350396759"/>
    <x v="60"/>
    <m/>
    <s v="Critic: well priced/underrated and new, but bad rotation"/>
  </r>
  <r>
    <x v="52"/>
    <x v="788"/>
    <x v="11"/>
    <n v="1362.5"/>
    <n v="146.82920031747378"/>
    <x v="9"/>
    <m/>
    <s v="Low: not new model and bad rotation"/>
  </r>
  <r>
    <x v="52"/>
    <x v="788"/>
    <x v="0"/>
    <n v="2268.75"/>
    <n v="108.84952507598791"/>
    <x v="99"/>
    <m/>
    <s v="Low: not new model and bad rotation"/>
  </r>
  <r>
    <x v="52"/>
    <x v="788"/>
    <x v="1"/>
    <n v="1862.5"/>
    <n v="98.770601522730885"/>
    <x v="10"/>
    <m/>
    <s v="Low: not new model and bad rotation"/>
  </r>
  <r>
    <x v="52"/>
    <x v="788"/>
    <x v="2"/>
    <n v="2161.1111111111113"/>
    <n v="103.38993072742977"/>
    <x v="5"/>
    <m/>
    <s v="Low: not new model and bad rotation"/>
  </r>
  <r>
    <x v="52"/>
    <x v="788"/>
    <x v="12"/>
    <n v="2346.1538461538462"/>
    <n v="99.410878699858841"/>
    <x v="2"/>
    <m/>
    <s v="Low: not new model and bad rotation"/>
  </r>
  <r>
    <x v="52"/>
    <x v="788"/>
    <x v="16"/>
    <n v="7137.5939849624065"/>
    <n v="102.0774398128806"/>
    <x v="263"/>
    <m/>
    <s v="Moderate: fair price and regular to good rotation"/>
  </r>
  <r>
    <x v="52"/>
    <x v="788"/>
    <x v="17"/>
    <n v="8013.2022471910113"/>
    <n v="100.31591132205074"/>
    <x v="94"/>
    <m/>
    <s v="Moderate: fair price and regular to good rotation"/>
  </r>
  <r>
    <x v="52"/>
    <x v="788"/>
    <x v="18"/>
    <n v="8961.3945578231287"/>
    <n v="100.31569193830633"/>
    <x v="161"/>
    <m/>
    <s v="Moderate: fair price and regular to good rotation"/>
  </r>
  <r>
    <x v="52"/>
    <x v="788"/>
    <x v="19"/>
    <n v="10480.341880341881"/>
    <n v="100.20490531262578"/>
    <x v="43"/>
    <m/>
    <s v="Moderate: fair price and regular to good rotation"/>
  </r>
  <r>
    <x v="52"/>
    <x v="788"/>
    <x v="20"/>
    <n v="11933.933333333332"/>
    <n v="100.48847256510862"/>
    <x v="385"/>
    <m/>
    <s v="Moderate: fair price and regular to good rotation"/>
  </r>
  <r>
    <x v="52"/>
    <x v="788"/>
    <x v="21"/>
    <n v="14859.097127222982"/>
    <n v="98.783586089370303"/>
    <x v="566"/>
    <m/>
    <s v="Moderate: fair price and regular to good rotation"/>
  </r>
  <r>
    <x v="52"/>
    <x v="788"/>
    <x v="22"/>
    <n v="15567.303210463733"/>
    <n v="98.951964323330259"/>
    <x v="567"/>
    <m/>
    <s v="Moderate: fair price and regular to good rotation"/>
  </r>
  <r>
    <x v="52"/>
    <x v="788"/>
    <x v="6"/>
    <n v="18050.287414965987"/>
    <n v="98.959564186431393"/>
    <x v="568"/>
    <m/>
    <s v="Moderate: fair price and regular to good rotation"/>
  </r>
  <r>
    <x v="52"/>
    <x v="788"/>
    <x v="7"/>
    <n v="20575.458715596331"/>
    <n v="97.471901387685278"/>
    <x v="307"/>
    <m/>
    <s v="Moderate: fair price and regular to good rotation"/>
  </r>
  <r>
    <x v="52"/>
    <x v="788"/>
    <x v="8"/>
    <n v="22003.846153846152"/>
    <n v="99.435315851356791"/>
    <x v="2"/>
    <m/>
    <s v="Critic: well priced/underrated and new, but bad rotation"/>
  </r>
  <r>
    <x v="52"/>
    <x v="789"/>
    <x v="3"/>
    <n v="3834.5238095238096"/>
    <n v="102.20593168276307"/>
    <x v="26"/>
    <m/>
    <s v="Moderate: fair price and regular to good rotation"/>
  </r>
  <r>
    <x v="52"/>
    <x v="789"/>
    <x v="5"/>
    <n v="5010"/>
    <n v="103.71081470472478"/>
    <x v="53"/>
    <m/>
    <s v="Moderate: fair price and regular to good rotation"/>
  </r>
  <r>
    <x v="52"/>
    <x v="789"/>
    <x v="14"/>
    <n v="6069.4444444444443"/>
    <n v="98.761079661387697"/>
    <x v="136"/>
    <m/>
    <s v="Moderate: fair price and regular to good rotation"/>
  </r>
  <r>
    <x v="52"/>
    <x v="789"/>
    <x v="15"/>
    <n v="7856.5789473684208"/>
    <n v="101.61872724280262"/>
    <x v="144"/>
    <m/>
    <s v="Moderate: fair price and regular to good rotation"/>
  </r>
  <r>
    <x v="52"/>
    <x v="789"/>
    <x v="16"/>
    <n v="10206.451612903225"/>
    <n v="103.6074212155229"/>
    <x v="19"/>
    <m/>
    <s v="Moderate: fair price and regular to good rotation"/>
  </r>
  <r>
    <x v="52"/>
    <x v="789"/>
    <x v="17"/>
    <n v="11191.935483870968"/>
    <n v="100.89357318411929"/>
    <x v="88"/>
    <m/>
    <s v="Moderate: fair price and regular to good rotation"/>
  </r>
  <r>
    <x v="52"/>
    <x v="789"/>
    <x v="18"/>
    <n v="19134.693877551021"/>
    <n v="99.736991294676088"/>
    <x v="79"/>
    <m/>
    <s v="Moderate: fair price and regular to good rotation"/>
  </r>
  <r>
    <x v="52"/>
    <x v="789"/>
    <x v="20"/>
    <n v="24759.722222222223"/>
    <n v="100.09455613116893"/>
    <x v="3"/>
    <m/>
    <s v="Moderate: fair price and regular to good rotation"/>
  </r>
  <r>
    <x v="52"/>
    <x v="789"/>
    <x v="21"/>
    <n v="32242.857142857141"/>
    <n v="99.302501053626614"/>
    <x v="101"/>
    <m/>
    <s v="Moderate: fair price and regular to good rotation"/>
  </r>
  <r>
    <x v="52"/>
    <x v="789"/>
    <x v="22"/>
    <n v="35661.76470588235"/>
    <n v="97.162722432447936"/>
    <x v="39"/>
    <m/>
    <s v="Moderate: fair price and regular to good rotation"/>
  </r>
  <r>
    <x v="52"/>
    <x v="789"/>
    <x v="6"/>
    <n v="37676"/>
    <n v="97.981241624201246"/>
    <x v="87"/>
    <m/>
    <s v="Critic: well priced/underrated and new, but bad rotation"/>
  </r>
  <r>
    <x v="52"/>
    <x v="789"/>
    <x v="7"/>
    <n v="40308.06451612903"/>
    <n v="98.741041901385273"/>
    <x v="88"/>
    <m/>
    <s v="Moderate: fair price and regular to good rotation"/>
  </r>
  <r>
    <x v="52"/>
    <x v="790"/>
    <x v="1"/>
    <n v="1650"/>
    <n v="103.51265045443381"/>
    <x v="11"/>
    <m/>
    <s v="Low: not new model and bad rotation"/>
  </r>
  <r>
    <x v="52"/>
    <x v="790"/>
    <x v="2"/>
    <n v="1166.6666666666667"/>
    <n v="68.00456694375255"/>
    <x v="8"/>
    <m/>
    <s v="Low: not new model and bad rotation"/>
  </r>
  <r>
    <x v="52"/>
    <x v="790"/>
    <x v="12"/>
    <n v="1807.6923076923076"/>
    <n v="98.400617724770399"/>
    <x v="2"/>
    <m/>
    <s v="Low: not new model and bad rotation"/>
  </r>
  <r>
    <x v="52"/>
    <x v="790"/>
    <x v="4"/>
    <n v="2594.6153846153848"/>
    <n v="100.96800545897656"/>
    <x v="56"/>
    <m/>
    <s v="Moderate: fair price and regular to good rotation"/>
  </r>
  <r>
    <x v="52"/>
    <x v="790"/>
    <x v="14"/>
    <n v="4596.1224489795923"/>
    <n v="103.17092053290624"/>
    <x v="569"/>
    <m/>
    <s v="Moderate: fair price and regular to good rotation"/>
  </r>
  <r>
    <x v="52"/>
    <x v="790"/>
    <x v="15"/>
    <n v="5412.5698324022351"/>
    <n v="105.05627134613664"/>
    <x v="250"/>
    <m/>
    <s v="Moderate: fair price and regular to good rotation"/>
  </r>
  <r>
    <x v="52"/>
    <x v="790"/>
    <x v="16"/>
    <n v="6177.045454545455"/>
    <n v="100.82171356080414"/>
    <x v="181"/>
    <m/>
    <s v="Moderate: fair price and regular to good rotation"/>
  </r>
  <r>
    <x v="52"/>
    <x v="790"/>
    <x v="17"/>
    <n v="7004.3269230769229"/>
    <n v="103.16607254181024"/>
    <x v="135"/>
    <m/>
    <s v="Moderate: fair price and regular to good rotation"/>
  </r>
  <r>
    <x v="52"/>
    <x v="790"/>
    <x v="18"/>
    <n v="8221.4743589743593"/>
    <n v="98.984535244759968"/>
    <x v="294"/>
    <m/>
    <s v="Moderate: fair price and regular to good rotation"/>
  </r>
  <r>
    <x v="52"/>
    <x v="790"/>
    <x v="19"/>
    <n v="10363.793103448275"/>
    <n v="99.339348856865044"/>
    <x v="172"/>
    <m/>
    <s v="Moderate: fair price and regular to good rotation"/>
  </r>
  <r>
    <x v="52"/>
    <x v="790"/>
    <x v="20"/>
    <n v="11729.545454545454"/>
    <n v="102.73499079003773"/>
    <x v="128"/>
    <m/>
    <s v="Moderate: fair price and regular to good rotation"/>
  </r>
  <r>
    <x v="52"/>
    <x v="790"/>
    <x v="21"/>
    <n v="16291.884057971014"/>
    <n v="100.85172444388262"/>
    <x v="570"/>
    <m/>
    <s v="Moderate: fair price and regular to good rotation"/>
  </r>
  <r>
    <x v="52"/>
    <x v="790"/>
    <x v="22"/>
    <n v="19012.75939849624"/>
    <n v="100.8168047449149"/>
    <x v="571"/>
    <m/>
    <s v="Moderate: fair price and regular to good rotation"/>
  </r>
  <r>
    <x v="52"/>
    <x v="790"/>
    <x v="6"/>
    <n v="18874.209213051825"/>
    <n v="99.423758921110959"/>
    <x v="270"/>
    <m/>
    <s v="Moderate: fair price and regular to good rotation"/>
  </r>
  <r>
    <x v="52"/>
    <x v="790"/>
    <x v="7"/>
    <n v="22522.769452449567"/>
    <n v="99.095227747941593"/>
    <x v="199"/>
    <m/>
    <s v="Moderate: fair price and regular to good rotation"/>
  </r>
  <r>
    <x v="52"/>
    <x v="790"/>
    <x v="8"/>
    <n v="21766.666666666668"/>
    <n v="86.881182351607592"/>
    <x v="8"/>
    <m/>
    <s v="Critic: well priced/underrated and new, but bad rotation"/>
  </r>
  <r>
    <x v="52"/>
    <x v="791"/>
    <x v="10"/>
    <n v="1850"/>
    <n v="74"/>
    <x v="31"/>
    <m/>
    <s v="Low: not new model and bad rotation"/>
  </r>
  <r>
    <x v="52"/>
    <x v="791"/>
    <x v="0"/>
    <n v="2233.3333333333335"/>
    <n v="124.74868842285412"/>
    <x v="4"/>
    <m/>
    <s v="Low: not new model and bad rotation"/>
  </r>
  <r>
    <x v="52"/>
    <x v="792"/>
    <x v="10"/>
    <n v="1950"/>
    <n v="122.5062656641604"/>
    <x v="11"/>
    <m/>
    <s v="Low: not new model and bad rotation"/>
  </r>
  <r>
    <x v="52"/>
    <x v="792"/>
    <x v="11"/>
    <n v="2625"/>
    <n v="297.06636500754149"/>
    <x v="9"/>
    <m/>
    <s v="Low: not new model and bad rotation"/>
  </r>
  <r>
    <x v="52"/>
    <x v="792"/>
    <x v="0"/>
    <n v="3450"/>
    <n v="103.40837674027205"/>
    <x v="9"/>
    <m/>
    <s v="Low: not new model and bad rotation"/>
  </r>
  <r>
    <x v="52"/>
    <x v="792"/>
    <x v="1"/>
    <n v="3230"/>
    <n v="105.70153934207522"/>
    <x v="33"/>
    <m/>
    <s v="Low: not new model and bad rotation"/>
  </r>
  <r>
    <x v="52"/>
    <x v="792"/>
    <x v="2"/>
    <n v="3166.6666666666665"/>
    <n v="140.26365137259759"/>
    <x v="8"/>
    <m/>
    <s v="Low: not new model and bad rotation"/>
  </r>
  <r>
    <x v="52"/>
    <x v="792"/>
    <x v="12"/>
    <n v="4300"/>
    <n v="93.930358789070297"/>
    <x v="1"/>
    <m/>
    <s v="Low: not new model and bad rotation"/>
  </r>
  <r>
    <x v="52"/>
    <x v="792"/>
    <x v="3"/>
    <n v="5090"/>
    <n v="108.35244261578175"/>
    <x v="36"/>
    <m/>
    <s v="Low: not new model and bad rotation"/>
  </r>
  <r>
    <x v="52"/>
    <x v="792"/>
    <x v="4"/>
    <n v="5127.272727272727"/>
    <n v="125.45690841950872"/>
    <x v="63"/>
    <m/>
    <s v="Low: not new model and bad rotation"/>
  </r>
  <r>
    <x v="52"/>
    <x v="792"/>
    <x v="5"/>
    <n v="4646.875"/>
    <n v="124.74432556801329"/>
    <x v="89"/>
    <m/>
    <s v="Low: not new model and bad rotation"/>
  </r>
  <r>
    <x v="52"/>
    <x v="792"/>
    <x v="14"/>
    <n v="5539.4736842105267"/>
    <n v="109.24696046885181"/>
    <x v="0"/>
    <m/>
    <s v="Low: not new model and bad rotation"/>
  </r>
  <r>
    <x v="52"/>
    <x v="792"/>
    <x v="21"/>
    <n v="20118.75"/>
    <n v="100.4728055067293"/>
    <x v="410"/>
    <m/>
    <s v="Moderate: fair price and regular to good rotation"/>
  </r>
  <r>
    <x v="52"/>
    <x v="792"/>
    <x v="22"/>
    <n v="21317.640186915887"/>
    <n v="99.366758026839463"/>
    <x v="127"/>
    <m/>
    <s v="Moderate: fair price and regular to good rotation"/>
  </r>
  <r>
    <x v="52"/>
    <x v="792"/>
    <x v="6"/>
    <n v="24032.889880952382"/>
    <n v="98.701352717193117"/>
    <x v="358"/>
    <m/>
    <s v="Moderate: fair price and regular to good rotation"/>
  </r>
  <r>
    <x v="52"/>
    <x v="792"/>
    <x v="7"/>
    <n v="24886.597938144329"/>
    <n v="99.368067655563792"/>
    <x v="452"/>
    <m/>
    <s v="Moderate: fair price and regular to good rotation"/>
  </r>
  <r>
    <x v="52"/>
    <x v="792"/>
    <x v="8"/>
    <n v="27333.823529411766"/>
    <n v="98.898314516741763"/>
    <x v="39"/>
    <m/>
    <s v="Moderate: fair price and regular to good rotation"/>
  </r>
  <r>
    <x v="52"/>
    <x v="793"/>
    <x v="9"/>
    <n v="600"/>
    <n v="158.57142857142858"/>
    <x v="11"/>
    <m/>
    <s v="Low: not new model and bad rotation"/>
  </r>
  <r>
    <x v="52"/>
    <x v="793"/>
    <x v="10"/>
    <n v="557.14285714285711"/>
    <n v="88.6027512859811"/>
    <x v="32"/>
    <m/>
    <s v="Low: not new model and bad rotation"/>
  </r>
  <r>
    <x v="52"/>
    <x v="793"/>
    <x v="11"/>
    <n v="500"/>
    <n v="63.225753469655906"/>
    <x v="4"/>
    <m/>
    <s v="Low: not new model and bad rotation"/>
  </r>
  <r>
    <x v="52"/>
    <x v="793"/>
    <x v="0"/>
    <n v="616.66666666666663"/>
    <n v="76.137601505248554"/>
    <x v="8"/>
    <m/>
    <s v="Low: not new model and bad rotation"/>
  </r>
  <r>
    <x v="52"/>
    <x v="794"/>
    <x v="12"/>
    <n v="3775"/>
    <n v="99.892068295133058"/>
    <x v="5"/>
    <m/>
    <s v="Low: not new model and bad rotation"/>
  </r>
  <r>
    <x v="52"/>
    <x v="794"/>
    <x v="3"/>
    <n v="3936.3636363636365"/>
    <n v="125.76125755884281"/>
    <x v="63"/>
    <m/>
    <s v="Low: not new model and bad rotation"/>
  </r>
  <r>
    <x v="52"/>
    <x v="794"/>
    <x v="4"/>
    <n v="4100"/>
    <n v="91.622971285892646"/>
    <x v="11"/>
    <m/>
    <s v="Low: not new model and bad rotation"/>
  </r>
  <r>
    <x v="52"/>
    <x v="794"/>
    <x v="5"/>
    <n v="6594"/>
    <n v="103.64193434905603"/>
    <x v="52"/>
    <m/>
    <s v="Moderate: fair price and regular to good rotation"/>
  </r>
  <r>
    <x v="52"/>
    <x v="794"/>
    <x v="14"/>
    <n v="8233"/>
    <n v="101.14152225679123"/>
    <x v="52"/>
    <m/>
    <s v="Moderate: fair price and regular to good rotation"/>
  </r>
  <r>
    <x v="52"/>
    <x v="794"/>
    <x v="15"/>
    <n v="8684.6153846153848"/>
    <n v="106.38714613334595"/>
    <x v="2"/>
    <m/>
    <s v="Low: not new model and bad rotation"/>
  </r>
  <r>
    <x v="52"/>
    <x v="794"/>
    <x v="16"/>
    <n v="9239.2156862745105"/>
    <n v="103.41408864738766"/>
    <x v="40"/>
    <m/>
    <s v="Moderate: fair price and regular to good rotation"/>
  </r>
  <r>
    <x v="52"/>
    <x v="794"/>
    <x v="17"/>
    <n v="15646.9"/>
    <n v="100.86499857048044"/>
    <x v="132"/>
    <m/>
    <s v="Moderate: fair price and regular to good rotation"/>
  </r>
  <r>
    <x v="52"/>
    <x v="794"/>
    <x v="18"/>
    <n v="16251"/>
    <n v="101.08865287167021"/>
    <x v="155"/>
    <m/>
    <s v="Moderate: fair price and regular to good rotation"/>
  </r>
  <r>
    <x v="52"/>
    <x v="794"/>
    <x v="19"/>
    <n v="15813.636363636364"/>
    <n v="102.27901063824987"/>
    <x v="30"/>
    <m/>
    <s v="Low: not new model and bad rotation"/>
  </r>
  <r>
    <x v="52"/>
    <x v="794"/>
    <x v="20"/>
    <n v="22064.024390243903"/>
    <n v="99.130639075168418"/>
    <x v="84"/>
    <m/>
    <s v="Moderate: fair price and regular to good rotation"/>
  </r>
  <r>
    <x v="52"/>
    <x v="794"/>
    <x v="21"/>
    <n v="21611.333333333332"/>
    <n v="99.097581520073561"/>
    <x v="385"/>
    <m/>
    <s v="Moderate: fair price and regular to good rotation"/>
  </r>
  <r>
    <x v="52"/>
    <x v="794"/>
    <x v="22"/>
    <n v="25816.19318181818"/>
    <n v="99.415179086477735"/>
    <x v="302"/>
    <m/>
    <s v="Moderate: fair price and regular to good rotation"/>
  </r>
  <r>
    <x v="52"/>
    <x v="794"/>
    <x v="6"/>
    <n v="27657.899521531101"/>
    <n v="99.407779514630221"/>
    <x v="219"/>
    <m/>
    <s v="Moderate: fair price and regular to good rotation"/>
  </r>
  <r>
    <x v="52"/>
    <x v="794"/>
    <x v="7"/>
    <n v="33299.679487179485"/>
    <n v="100.86540603200694"/>
    <x v="294"/>
    <m/>
    <s v="Moderate: fair price and regular to good rotation"/>
  </r>
  <r>
    <x v="52"/>
    <x v="795"/>
    <x v="19"/>
    <n v="14238.288288288288"/>
    <n v="101.34223194368265"/>
    <x v="68"/>
    <m/>
    <s v="Moderate: fair price and regular to good rotation"/>
  </r>
  <r>
    <x v="52"/>
    <x v="795"/>
    <x v="20"/>
    <n v="14897.777777777777"/>
    <n v="101.04590005813392"/>
    <x v="136"/>
    <m/>
    <s v="Moderate: fair price and regular to good rotation"/>
  </r>
  <r>
    <x v="52"/>
    <x v="795"/>
    <x v="21"/>
    <n v="16637.5"/>
    <n v="100.39180100572202"/>
    <x v="49"/>
    <m/>
    <s v="Moderate: fair price and regular to good rotation"/>
  </r>
  <r>
    <x v="52"/>
    <x v="795"/>
    <x v="22"/>
    <n v="17978.048780487807"/>
    <n v="100.19181510131294"/>
    <x v="84"/>
    <m/>
    <s v="Moderate: fair price and regular to good rotation"/>
  </r>
  <r>
    <x v="52"/>
    <x v="795"/>
    <x v="6"/>
    <n v="18499.114457831325"/>
    <n v="98.987423024706857"/>
    <x v="315"/>
    <m/>
    <s v="Moderate: fair price and regular to good rotation"/>
  </r>
  <r>
    <x v="52"/>
    <x v="795"/>
    <x v="7"/>
    <n v="20730.645161290322"/>
    <n v="99.449097974805071"/>
    <x v="88"/>
    <m/>
    <s v="Moderate: fair price and regular to good rotation"/>
  </r>
  <r>
    <x v="52"/>
    <x v="796"/>
    <x v="17"/>
    <n v="3895.2"/>
    <n v="100.46641989451577"/>
    <x v="123"/>
    <m/>
    <s v="Moderate: fair price and regular to good rotation"/>
  </r>
  <r>
    <x v="52"/>
    <x v="796"/>
    <x v="18"/>
    <n v="4616.3793103448279"/>
    <n v="101.92448995671603"/>
    <x v="257"/>
    <m/>
    <s v="Moderate: fair price and regular to good rotation"/>
  </r>
  <r>
    <x v="52"/>
    <x v="796"/>
    <x v="19"/>
    <n v="5271.5189873417721"/>
    <n v="100.18822497069657"/>
    <x v="157"/>
    <m/>
    <s v="Moderate: fair price and regular to good rotation"/>
  </r>
  <r>
    <x v="52"/>
    <x v="796"/>
    <x v="20"/>
    <n v="5844.6261682242994"/>
    <n v="94.198812257594668"/>
    <x v="153"/>
    <m/>
    <s v="Moderate: fair price and regular to good rotation"/>
  </r>
  <r>
    <x v="52"/>
    <x v="796"/>
    <x v="21"/>
    <n v="6342.8571428571431"/>
    <n v="93.423885426638989"/>
    <x v="37"/>
    <m/>
    <s v="Moderate: fair price and regular to good rotation"/>
  </r>
  <r>
    <x v="52"/>
    <x v="796"/>
    <x v="22"/>
    <n v="8344.9966555183946"/>
    <n v="99.861121483210908"/>
    <x v="348"/>
    <m/>
    <s v="Moderate: fair price and regular to good rotation"/>
  </r>
  <r>
    <x v="52"/>
    <x v="796"/>
    <x v="6"/>
    <n v="9176.598006644519"/>
    <n v="97.48062241296806"/>
    <x v="280"/>
    <m/>
    <s v="Moderate: fair price and regular to good rotation"/>
  </r>
  <r>
    <x v="52"/>
    <x v="796"/>
    <x v="7"/>
    <n v="10276.451612903225"/>
    <n v="90.25855990101357"/>
    <x v="158"/>
    <m/>
    <s v="Moderate: fair price and regular to good rotation"/>
  </r>
  <r>
    <x v="52"/>
    <x v="796"/>
    <x v="8"/>
    <n v="12333.333333333334"/>
    <n v="91.091260384940668"/>
    <x v="4"/>
    <m/>
    <s v="Critic: well priced/underrated and new, but bad rotation"/>
  </r>
  <r>
    <x v="53"/>
    <x v="797"/>
    <x v="12"/>
    <n v="500"/>
    <n v="32.786885245901637"/>
    <x v="31"/>
    <m/>
    <s v="Low: not new model and bad rotation"/>
  </r>
  <r>
    <x v="53"/>
    <x v="797"/>
    <x v="20"/>
    <n v="6000"/>
    <n v="97.560975609756099"/>
    <x v="31"/>
    <m/>
    <s v="Low: not new model and bad rotation"/>
  </r>
  <r>
    <x v="53"/>
    <x v="797"/>
    <x v="22"/>
    <n v="12353.235294117647"/>
    <n v="100.68381242997739"/>
    <x v="572"/>
    <m/>
    <s v="Moderate: fair price and regular to good rotation"/>
  </r>
  <r>
    <x v="53"/>
    <x v="797"/>
    <x v="6"/>
    <n v="12765.022421524664"/>
    <n v="100.4198662247814"/>
    <x v="268"/>
    <m/>
    <s v="Moderate: fair price and regular to good rotation"/>
  </r>
  <r>
    <x v="53"/>
    <x v="797"/>
    <x v="7"/>
    <n v="13584.677419354839"/>
    <n v="96.735906663524787"/>
    <x v="19"/>
    <m/>
    <s v="Moderate: fair price and regular to good rotation"/>
  </r>
  <r>
    <x v="53"/>
    <x v="797"/>
    <x v="8"/>
    <n v="11550"/>
    <n v="83.141214090463663"/>
    <x v="11"/>
    <m/>
    <s v="Critic: well priced/underrated and new, but bad rotation"/>
  </r>
  <r>
    <x v="53"/>
    <x v="798"/>
    <x v="6"/>
    <n v="17700.980392156864"/>
    <n v="98.772927983237466"/>
    <x v="40"/>
    <m/>
    <s v="Moderate: fair price and regular to good rotation"/>
  </r>
  <r>
    <x v="53"/>
    <x v="798"/>
    <x v="7"/>
    <n v="20750"/>
    <n v="102.31888395766299"/>
    <x v="99"/>
    <m/>
    <s v="Critic: well priced/underrated and new, but bad rotation"/>
  </r>
  <r>
    <x v="53"/>
    <x v="799"/>
    <x v="1"/>
    <n v="650"/>
    <n v="92.857142857142861"/>
    <x v="31"/>
    <m/>
    <s v="Low: not new model and bad rotation"/>
  </r>
  <r>
    <x v="53"/>
    <x v="799"/>
    <x v="2"/>
    <n v="550"/>
    <n v="83.651061776061781"/>
    <x v="9"/>
    <m/>
    <s v="Low: not new model and bad rotation"/>
  </r>
  <r>
    <x v="53"/>
    <x v="799"/>
    <x v="12"/>
    <n v="1433.3333333333333"/>
    <n v="124.13263065436979"/>
    <x v="4"/>
    <m/>
    <s v="Low: not new model and bad rotation"/>
  </r>
  <r>
    <x v="53"/>
    <x v="799"/>
    <x v="3"/>
    <n v="1270.8333333333333"/>
    <n v="106.3174685157479"/>
    <x v="10"/>
    <m/>
    <s v="Low: not new model and bad rotation"/>
  </r>
  <r>
    <x v="53"/>
    <x v="799"/>
    <x v="4"/>
    <n v="1635"/>
    <n v="100.15691892452482"/>
    <x v="33"/>
    <m/>
    <s v="Low: not new model and bad rotation"/>
  </r>
  <r>
    <x v="53"/>
    <x v="800"/>
    <x v="19"/>
    <n v="8653.3898305084749"/>
    <n v="93.201958941360687"/>
    <x v="92"/>
    <m/>
    <s v="Moderate: fair price and regular to good rotation"/>
  </r>
  <r>
    <x v="53"/>
    <x v="800"/>
    <x v="20"/>
    <n v="10012.931034482759"/>
    <n v="98.043979775570463"/>
    <x v="257"/>
    <m/>
    <s v="Moderate: fair price and regular to good rotation"/>
  </r>
  <r>
    <x v="53"/>
    <x v="800"/>
    <x v="21"/>
    <n v="10555.813953488372"/>
    <n v="95.104043252519659"/>
    <x v="12"/>
    <m/>
    <s v="Moderate: fair price and regular to good rotation"/>
  </r>
  <r>
    <x v="53"/>
    <x v="800"/>
    <x v="22"/>
    <n v="13392.603550295858"/>
    <n v="99.149288301730877"/>
    <x v="134"/>
    <m/>
    <s v="Moderate: fair price and regular to good rotation"/>
  </r>
  <r>
    <x v="53"/>
    <x v="800"/>
    <x v="6"/>
    <n v="15899.548837209302"/>
    <n v="99.646572138249127"/>
    <x v="215"/>
    <m/>
    <s v="Moderate: fair price and regular to good rotation"/>
  </r>
  <r>
    <x v="53"/>
    <x v="800"/>
    <x v="7"/>
    <n v="21664.102564102563"/>
    <n v="96.549506393468903"/>
    <x v="29"/>
    <m/>
    <s v="Moderate: fair price and regular to good rotation"/>
  </r>
  <r>
    <x v="53"/>
    <x v="801"/>
    <x v="17"/>
    <n v="6655.2631578947367"/>
    <n v="97.144734044497099"/>
    <x v="319"/>
    <m/>
    <s v="Moderate: fair price and regular to good rotation"/>
  </r>
  <r>
    <x v="53"/>
    <x v="801"/>
    <x v="18"/>
    <n v="8041.0714285714284"/>
    <n v="96.149813526199495"/>
    <x v="83"/>
    <m/>
    <s v="Moderate: fair price and regular to good rotation"/>
  </r>
  <r>
    <x v="53"/>
    <x v="801"/>
    <x v="19"/>
    <n v="9402.2727272727279"/>
    <n v="101.92761502250215"/>
    <x v="63"/>
    <m/>
    <s v="Low: not new model and bad rotation"/>
  </r>
  <r>
    <x v="53"/>
    <x v="801"/>
    <x v="20"/>
    <n v="11095"/>
    <n v="94.211799317921489"/>
    <x v="33"/>
    <m/>
    <s v="Low: not new model and bad rotation"/>
  </r>
  <r>
    <x v="53"/>
    <x v="801"/>
    <x v="21"/>
    <n v="16400"/>
    <n v="105.70245738200339"/>
    <x v="9"/>
    <m/>
    <s v="Low: not new model and bad rotation"/>
  </r>
  <r>
    <x v="53"/>
    <x v="801"/>
    <x v="22"/>
    <n v="17409.302325581397"/>
    <n v="99.884169847664893"/>
    <x v="12"/>
    <m/>
    <s v="Moderate: fair price and regular to good rotation"/>
  </r>
  <r>
    <x v="53"/>
    <x v="801"/>
    <x v="6"/>
    <n v="22640"/>
    <n v="99.278925924401861"/>
    <x v="64"/>
    <m/>
    <s v="Critic: well priced/underrated and new, but bad rotation"/>
  </r>
  <r>
    <x v="53"/>
    <x v="801"/>
    <x v="7"/>
    <n v="24600"/>
    <n v="92.481203007518801"/>
    <x v="31"/>
    <m/>
    <s v="Critic: well priced/underrated and new, but bad rotation"/>
  </r>
  <r>
    <x v="53"/>
    <x v="802"/>
    <x v="3"/>
    <n v="4000"/>
    <n v="164.94845360824741"/>
    <x v="31"/>
    <m/>
    <s v="Low: not new model and bad rotation"/>
  </r>
  <r>
    <x v="53"/>
    <x v="802"/>
    <x v="4"/>
    <n v="2460"/>
    <n v="88.898681400525646"/>
    <x v="1"/>
    <m/>
    <s v="Low: not new model and bad rotation"/>
  </r>
  <r>
    <x v="53"/>
    <x v="802"/>
    <x v="5"/>
    <n v="9450"/>
    <n v="159.52831356186908"/>
    <x v="11"/>
    <m/>
    <s v="Low: not new model and bad rotation"/>
  </r>
  <r>
    <x v="53"/>
    <x v="803"/>
    <x v="18"/>
    <n v="7568.181818181818"/>
    <n v="98.961692300042387"/>
    <x v="30"/>
    <m/>
    <s v="Low: not new model and bad rotation"/>
  </r>
  <r>
    <x v="53"/>
    <x v="803"/>
    <x v="19"/>
    <n v="8680"/>
    <n v="95.823244572624333"/>
    <x v="1"/>
    <m/>
    <s v="Low: not new model and bad rotation"/>
  </r>
  <r>
    <x v="53"/>
    <x v="803"/>
    <x v="22"/>
    <n v="13755.208333333334"/>
    <n v="99.586983639186414"/>
    <x v="20"/>
    <m/>
    <s v="Moderate: fair price and regular to good rotation"/>
  </r>
  <r>
    <x v="53"/>
    <x v="804"/>
    <x v="1"/>
    <n v="275"/>
    <n v="40.17094017094017"/>
    <x v="11"/>
    <m/>
    <s v="Low: not new model and bad rotation"/>
  </r>
  <r>
    <x v="53"/>
    <x v="804"/>
    <x v="2"/>
    <n v="700"/>
    <n v="71.585557299843018"/>
    <x v="11"/>
    <m/>
    <s v="Low: not new model and bad rotation"/>
  </r>
  <r>
    <x v="53"/>
    <x v="804"/>
    <x v="12"/>
    <n v="1461.1111111111111"/>
    <n v="99.03425964679019"/>
    <x v="98"/>
    <m/>
    <s v="Low: not new model and bad rotation"/>
  </r>
  <r>
    <x v="53"/>
    <x v="804"/>
    <x v="3"/>
    <n v="1650"/>
    <n v="103.48637064062164"/>
    <x v="2"/>
    <m/>
    <s v="Low: not new model and bad rotation"/>
  </r>
  <r>
    <x v="53"/>
    <x v="804"/>
    <x v="4"/>
    <n v="1907.1428571428571"/>
    <n v="143.89164166321265"/>
    <x v="32"/>
    <m/>
    <s v="Low: not new model and bad rotation"/>
  </r>
  <r>
    <x v="53"/>
    <x v="804"/>
    <x v="5"/>
    <n v="2061.1111111111113"/>
    <n v="96.088118389179783"/>
    <x v="98"/>
    <m/>
    <s v="Low: not new model and bad rotation"/>
  </r>
  <r>
    <x v="53"/>
    <x v="804"/>
    <x v="14"/>
    <n v="2662.5"/>
    <n v="120.3141179317859"/>
    <x v="99"/>
    <m/>
    <s v="Low: not new model and bad rotation"/>
  </r>
  <r>
    <x v="53"/>
    <x v="804"/>
    <x v="15"/>
    <n v="2305.5555555555557"/>
    <n v="89.653798176053314"/>
    <x v="98"/>
    <m/>
    <s v="Low: not new model and bad rotation"/>
  </r>
  <r>
    <x v="53"/>
    <x v="804"/>
    <x v="16"/>
    <n v="3925"/>
    <n v="123.86236631058733"/>
    <x v="9"/>
    <m/>
    <s v="Low: not new model and bad rotation"/>
  </r>
  <r>
    <x v="53"/>
    <x v="804"/>
    <x v="17"/>
    <n v="3800"/>
    <n v="136.93693693693695"/>
    <x v="31"/>
    <m/>
    <s v="Low: not new model and bad rotation"/>
  </r>
  <r>
    <x v="53"/>
    <x v="804"/>
    <x v="20"/>
    <n v="7878.5714285714284"/>
    <n v="94.863746264052864"/>
    <x v="37"/>
    <m/>
    <s v="Moderate: fair price and regular to good rotation"/>
  </r>
  <r>
    <x v="53"/>
    <x v="804"/>
    <x v="21"/>
    <n v="10150"/>
    <n v="94.205834888927257"/>
    <x v="35"/>
    <m/>
    <s v="Low: not new model and bad rotation"/>
  </r>
  <r>
    <x v="53"/>
    <x v="804"/>
    <x v="22"/>
    <n v="10534.239130434782"/>
    <n v="99.222084962829939"/>
    <x v="148"/>
    <m/>
    <s v="Moderate: fair price and regular to good rotation"/>
  </r>
  <r>
    <x v="53"/>
    <x v="804"/>
    <x v="6"/>
    <n v="10885.344827586207"/>
    <n v="99.887477942691376"/>
    <x v="54"/>
    <m/>
    <s v="Moderate: fair price and regular to good rotation"/>
  </r>
  <r>
    <x v="53"/>
    <x v="804"/>
    <x v="7"/>
    <n v="14595.283018867925"/>
    <n v="99.158091111618944"/>
    <x v="150"/>
    <m/>
    <s v="Moderate: fair price and regular to good rotation"/>
  </r>
  <r>
    <x v="53"/>
    <x v="804"/>
    <x v="8"/>
    <n v="14690"/>
    <n v="83.009575992749745"/>
    <x v="1"/>
    <m/>
    <s v="Critic: well priced/underrated and new, but bad rotation"/>
  </r>
  <r>
    <x v="53"/>
    <x v="805"/>
    <x v="8"/>
    <n v="20956.25"/>
    <n v="93.751870401769338"/>
    <x v="99"/>
    <m/>
    <s v="Critic: well priced/underrated and new, but bad rotation"/>
  </r>
  <r>
    <x v="53"/>
    <x v="806"/>
    <x v="22"/>
    <n v="25060"/>
    <n v="102.2366102708352"/>
    <x v="33"/>
    <m/>
    <s v="Critic: well priced/underrated and new, but bad rotation"/>
  </r>
  <r>
    <x v="53"/>
    <x v="806"/>
    <x v="6"/>
    <n v="26062.5"/>
    <n v="98.28740622165742"/>
    <x v="10"/>
    <m/>
    <s v="Critic: well priced/underrated and new, but bad rotation"/>
  </r>
  <r>
    <x v="53"/>
    <x v="807"/>
    <x v="12"/>
    <n v="1550"/>
    <n v="135.76388888888889"/>
    <x v="11"/>
    <m/>
    <s v="Low: not new model and bad rotation"/>
  </r>
  <r>
    <x v="53"/>
    <x v="807"/>
    <x v="3"/>
    <n v="1620"/>
    <n v="106.23614507558167"/>
    <x v="1"/>
    <m/>
    <s v="Low: not new model and bad rotation"/>
  </r>
  <r>
    <x v="53"/>
    <x v="807"/>
    <x v="4"/>
    <n v="1887.5"/>
    <n v="87.763740717384806"/>
    <x v="99"/>
    <m/>
    <s v="Low: not new model and bad rotation"/>
  </r>
  <r>
    <x v="53"/>
    <x v="807"/>
    <x v="5"/>
    <n v="2560"/>
    <n v="99.801362186107553"/>
    <x v="64"/>
    <m/>
    <s v="Low: not new model and bad rotation"/>
  </r>
  <r>
    <x v="53"/>
    <x v="807"/>
    <x v="14"/>
    <n v="2783.3333333333335"/>
    <n v="105.14484206087062"/>
    <x v="98"/>
    <m/>
    <s v="Low: not new model and bad rotation"/>
  </r>
  <r>
    <x v="53"/>
    <x v="807"/>
    <x v="15"/>
    <n v="3366.6666666666665"/>
    <n v="106.16705120357346"/>
    <x v="10"/>
    <m/>
    <s v="Low: not new model and bad rotation"/>
  </r>
  <r>
    <x v="53"/>
    <x v="807"/>
    <x v="16"/>
    <n v="5428.5714285714284"/>
    <n v="102.60266186890185"/>
    <x v="37"/>
    <m/>
    <s v="Moderate: fair price and regular to good rotation"/>
  </r>
  <r>
    <x v="53"/>
    <x v="807"/>
    <x v="17"/>
    <n v="6404.6296296296296"/>
    <n v="96.078124648406501"/>
    <x v="58"/>
    <m/>
    <s v="Moderate: fair price and regular to good rotation"/>
  </r>
  <r>
    <x v="53"/>
    <x v="807"/>
    <x v="18"/>
    <n v="7216.1764705882351"/>
    <n v="106.10038851817477"/>
    <x v="39"/>
    <m/>
    <s v="Moderate: fair price and regular to good rotation"/>
  </r>
  <r>
    <x v="53"/>
    <x v="807"/>
    <x v="19"/>
    <n v="7998.5294117647063"/>
    <n v="97.683009047611932"/>
    <x v="39"/>
    <m/>
    <s v="Moderate: fair price and regular to good rotation"/>
  </r>
  <r>
    <x v="53"/>
    <x v="807"/>
    <x v="20"/>
    <n v="11188.461538461539"/>
    <n v="100.94181882782416"/>
    <x v="90"/>
    <m/>
    <s v="Moderate: fair price and regular to good rotation"/>
  </r>
  <r>
    <x v="53"/>
    <x v="807"/>
    <x v="21"/>
    <n v="13298.684210526315"/>
    <n v="98.232616988226667"/>
    <x v="319"/>
    <m/>
    <s v="Moderate: fair price and regular to good rotation"/>
  </r>
  <r>
    <x v="53"/>
    <x v="807"/>
    <x v="22"/>
    <n v="15087.058823529413"/>
    <n v="97.710484988743744"/>
    <x v="149"/>
    <m/>
    <s v="Moderate: fair price and regular to good rotation"/>
  </r>
  <r>
    <x v="53"/>
    <x v="807"/>
    <x v="6"/>
    <n v="17381.81818181818"/>
    <n v="97.370790750769061"/>
    <x v="61"/>
    <m/>
    <s v="Moderate: fair price and regular to good rotation"/>
  </r>
  <r>
    <x v="53"/>
    <x v="807"/>
    <x v="7"/>
    <n v="21215.217391304348"/>
    <n v="100.13981180536514"/>
    <x v="100"/>
    <m/>
    <s v="Critic: well priced/underrated and new, but bad rotation"/>
  </r>
  <r>
    <x v="53"/>
    <x v="808"/>
    <x v="11"/>
    <n v="1075"/>
    <n v="275"/>
    <x v="11"/>
    <m/>
    <s v="Low: not new model and bad rotation"/>
  </r>
  <r>
    <x v="53"/>
    <x v="808"/>
    <x v="0"/>
    <n v="850"/>
    <n v="151.43950786056047"/>
    <x v="1"/>
    <m/>
    <s v="Low: not new model and bad rotation"/>
  </r>
  <r>
    <x v="53"/>
    <x v="808"/>
    <x v="1"/>
    <n v="466.07142857142856"/>
    <n v="66.547048247509082"/>
    <x v="34"/>
    <m/>
    <s v="Low: not new model and bad rotation"/>
  </r>
  <r>
    <x v="53"/>
    <x v="808"/>
    <x v="2"/>
    <n v="814.13043478260875"/>
    <n v="126.91481574125994"/>
    <x v="100"/>
    <m/>
    <s v="Low: not new model and bad rotation"/>
  </r>
  <r>
    <x v="53"/>
    <x v="808"/>
    <x v="12"/>
    <n v="1011.2931034482758"/>
    <n v="119.44877712410519"/>
    <x v="54"/>
    <m/>
    <s v="Low: overrated regular model (not new) with regular rotation"/>
  </r>
  <r>
    <x v="53"/>
    <x v="808"/>
    <x v="3"/>
    <n v="1147.7272727272727"/>
    <n v="124.2030183689989"/>
    <x v="49"/>
    <m/>
    <s v="Low: overrated regular model (not new) with regular rotation"/>
  </r>
  <r>
    <x v="53"/>
    <x v="808"/>
    <x v="4"/>
    <n v="1507.2916666666667"/>
    <n v="96.703450676784669"/>
    <x v="15"/>
    <m/>
    <s v="Moderate: fair price and regular to good rotation"/>
  </r>
  <r>
    <x v="53"/>
    <x v="808"/>
    <x v="5"/>
    <n v="1699.0157480314961"/>
    <n v="95.684247981691627"/>
    <x v="48"/>
    <m/>
    <s v="Moderate: fair price and regular to good rotation"/>
  </r>
  <r>
    <x v="53"/>
    <x v="808"/>
    <x v="14"/>
    <n v="2113.0208333333335"/>
    <n v="103.96635984213212"/>
    <x v="15"/>
    <m/>
    <s v="Moderate: fair price and regular to good rotation"/>
  </r>
  <r>
    <x v="53"/>
    <x v="808"/>
    <x v="15"/>
    <n v="3123.4482758620688"/>
    <n v="96.746800882618544"/>
    <x v="167"/>
    <m/>
    <s v="Moderate: fair price and regular to good rotation"/>
  </r>
  <r>
    <x v="53"/>
    <x v="808"/>
    <x v="16"/>
    <n v="3460.0671140939598"/>
    <n v="99.508202894350632"/>
    <x v="346"/>
    <m/>
    <s v="Moderate: fair price and regular to good rotation"/>
  </r>
  <r>
    <x v="53"/>
    <x v="808"/>
    <x v="17"/>
    <n v="4107.2294372294373"/>
    <n v="98.439779851419928"/>
    <x v="281"/>
    <m/>
    <s v="Moderate: fair price and regular to good rotation"/>
  </r>
  <r>
    <x v="53"/>
    <x v="808"/>
    <x v="18"/>
    <n v="4889.5104895104896"/>
    <n v="102.57823713679726"/>
    <x v="107"/>
    <m/>
    <s v="Moderate: fair price and regular to good rotation"/>
  </r>
  <r>
    <x v="53"/>
    <x v="808"/>
    <x v="19"/>
    <n v="6561.0486891385772"/>
    <n v="98.528355348404972"/>
    <x v="121"/>
    <m/>
    <s v="Moderate: fair price and regular to good rotation"/>
  </r>
  <r>
    <x v="53"/>
    <x v="808"/>
    <x v="20"/>
    <n v="7876.8803418803418"/>
    <n v="97.320433735923885"/>
    <x v="166"/>
    <m/>
    <s v="Moderate: fair price and regular to good rotation"/>
  </r>
  <r>
    <x v="53"/>
    <x v="808"/>
    <x v="21"/>
    <n v="8827.0025839793288"/>
    <n v="97.387975596052001"/>
    <x v="428"/>
    <m/>
    <s v="Moderate: fair price and regular to good rotation"/>
  </r>
  <r>
    <x v="53"/>
    <x v="808"/>
    <x v="22"/>
    <n v="9837.7990610328634"/>
    <n v="99.930258039871191"/>
    <x v="573"/>
    <m/>
    <s v="Moderate: fair price and regular to good rotation"/>
  </r>
  <r>
    <x v="53"/>
    <x v="808"/>
    <x v="6"/>
    <n v="11465.618768328446"/>
    <n v="98.709829485316362"/>
    <x v="574"/>
    <m/>
    <s v="Moderate: fair price and regular to good rotation"/>
  </r>
  <r>
    <x v="53"/>
    <x v="808"/>
    <x v="7"/>
    <n v="12084.53237410072"/>
    <n v="96.907528975698298"/>
    <x v="575"/>
    <m/>
    <s v="Moderate: fair price and regular to good rotation"/>
  </r>
  <r>
    <x v="53"/>
    <x v="809"/>
    <x v="6"/>
    <n v="17165.217391304348"/>
    <n v="98.517927459635771"/>
    <x v="100"/>
    <m/>
    <s v="Critic: well priced/underrated and new, but bad rotation"/>
  </r>
  <r>
    <x v="53"/>
    <x v="809"/>
    <x v="7"/>
    <n v="18884.615384615383"/>
    <n v="98.691987558917191"/>
    <x v="90"/>
    <m/>
    <s v="Moderate: fair price and regular to good rotation"/>
  </r>
  <r>
    <x v="53"/>
    <x v="810"/>
    <x v="6"/>
    <n v="15207.142857142857"/>
    <n v="99.243643135486508"/>
    <x v="34"/>
    <m/>
    <s v="Critic: well priced/underrated and new, but bad rotation"/>
  </r>
  <r>
    <x v="53"/>
    <x v="810"/>
    <x v="7"/>
    <n v="16731.25"/>
    <n v="83.200556388993249"/>
    <x v="99"/>
    <m/>
    <s v="Critic: well priced/underrated and new, but bad rotation"/>
  </r>
  <r>
    <x v="53"/>
    <x v="811"/>
    <x v="21"/>
    <n v="11327"/>
    <n v="99.050930230547479"/>
    <x v="52"/>
    <m/>
    <s v="Moderate: fair price and regular to good rotation"/>
  </r>
  <r>
    <x v="53"/>
    <x v="811"/>
    <x v="22"/>
    <n v="13754.347826086956"/>
    <n v="101.49925037795178"/>
    <x v="65"/>
    <m/>
    <s v="Moderate: fair price and regular to good rotation"/>
  </r>
  <r>
    <x v="53"/>
    <x v="811"/>
    <x v="6"/>
    <n v="14305.357142857143"/>
    <n v="98.461231553752398"/>
    <x v="83"/>
    <m/>
    <s v="Moderate: fair price and regular to good rotation"/>
  </r>
  <r>
    <x v="53"/>
    <x v="811"/>
    <x v="7"/>
    <n v="17370.967741935485"/>
    <n v="99.446418514921092"/>
    <x v="88"/>
    <m/>
    <s v="Moderate: fair price and regular to good rotation"/>
  </r>
  <r>
    <x v="53"/>
    <x v="812"/>
    <x v="1"/>
    <n v="1129.1666666666667"/>
    <n v="95.853122763704576"/>
    <x v="10"/>
    <m/>
    <s v="Low: not new model and bad rotation"/>
  </r>
  <r>
    <x v="53"/>
    <x v="812"/>
    <x v="2"/>
    <n v="1105"/>
    <n v="80.284239265967699"/>
    <x v="38"/>
    <m/>
    <s v="Moderate: underrated old model with regular rotation"/>
  </r>
  <r>
    <x v="53"/>
    <x v="812"/>
    <x v="12"/>
    <n v="1338.0952380952381"/>
    <n v="97.096126852202019"/>
    <x v="26"/>
    <m/>
    <s v="Moderate: fair price and regular to good rotation"/>
  </r>
  <r>
    <x v="53"/>
    <x v="812"/>
    <x v="3"/>
    <n v="1464.6341463414635"/>
    <n v="87.167234697102117"/>
    <x v="170"/>
    <m/>
    <s v="Moderate: underrated regular model and regular rotation"/>
  </r>
  <r>
    <x v="53"/>
    <x v="812"/>
    <x v="4"/>
    <n v="2143.4426229508199"/>
    <n v="100.13244465670083"/>
    <x v="81"/>
    <m/>
    <s v="Moderate: fair price and regular to good rotation"/>
  </r>
  <r>
    <x v="53"/>
    <x v="812"/>
    <x v="5"/>
    <n v="2493.3734939759038"/>
    <n v="101.17442429509254"/>
    <x v="403"/>
    <m/>
    <s v="Moderate: fair price and regular to good rotation"/>
  </r>
  <r>
    <x v="53"/>
    <x v="812"/>
    <x v="14"/>
    <n v="3046.4285714285716"/>
    <n v="105.74560070157816"/>
    <x v="50"/>
    <m/>
    <s v="Moderate: fair price and regular to good rotation"/>
  </r>
  <r>
    <x v="53"/>
    <x v="812"/>
    <x v="15"/>
    <n v="3574.2268041237112"/>
    <n v="101.3601766700661"/>
    <x v="176"/>
    <m/>
    <s v="Moderate: fair price and regular to good rotation"/>
  </r>
  <r>
    <x v="53"/>
    <x v="812"/>
    <x v="16"/>
    <n v="3972.9591836734694"/>
    <n v="98.327473386358278"/>
    <x v="252"/>
    <m/>
    <s v="Moderate: fair price and regular to good rotation"/>
  </r>
  <r>
    <x v="53"/>
    <x v="812"/>
    <x v="17"/>
    <n v="4800"/>
    <n v="105.29063409891627"/>
    <x v="28"/>
    <m/>
    <s v="Moderate: fair price and regular to good rotation"/>
  </r>
  <r>
    <x v="53"/>
    <x v="812"/>
    <x v="18"/>
    <n v="5555.9322033898306"/>
    <n v="98.453444191253638"/>
    <x v="92"/>
    <m/>
    <s v="Moderate: fair price and regular to good rotation"/>
  </r>
  <r>
    <x v="53"/>
    <x v="812"/>
    <x v="19"/>
    <n v="7618.478260869565"/>
    <n v="101.43159146427975"/>
    <x v="82"/>
    <m/>
    <s v="Moderate: fair price and regular to good rotation"/>
  </r>
  <r>
    <x v="53"/>
    <x v="812"/>
    <x v="20"/>
    <n v="7377.0270270270266"/>
    <n v="95.93328633945103"/>
    <x v="97"/>
    <m/>
    <s v="Moderate: fair price and regular to good rotation"/>
  </r>
  <r>
    <x v="53"/>
    <x v="813"/>
    <x v="11"/>
    <n v="375"/>
    <n v="60"/>
    <x v="31"/>
    <m/>
    <s v="Low: not new model and bad rotation"/>
  </r>
  <r>
    <x v="53"/>
    <x v="813"/>
    <x v="1"/>
    <n v="960"/>
    <n v="176.77216047709408"/>
    <x v="1"/>
    <m/>
    <s v="Low: not new model and bad rotation"/>
  </r>
  <r>
    <x v="53"/>
    <x v="813"/>
    <x v="2"/>
    <n v="967"/>
    <n v="98.773219650279529"/>
    <x v="87"/>
    <m/>
    <s v="Low: not new model and bad rotation"/>
  </r>
  <r>
    <x v="53"/>
    <x v="813"/>
    <x v="12"/>
    <n v="891.66666666666663"/>
    <n v="81.560905733581251"/>
    <x v="64"/>
    <m/>
    <s v="Low: not new model and bad rotation"/>
  </r>
  <r>
    <x v="53"/>
    <x v="813"/>
    <x v="3"/>
    <n v="1379.9180327868853"/>
    <n v="96.82795593476439"/>
    <x v="81"/>
    <m/>
    <s v="Moderate: fair price and regular to good rotation"/>
  </r>
  <r>
    <x v="53"/>
    <x v="813"/>
    <x v="4"/>
    <n v="1670.4022988505747"/>
    <n v="90.596282155629424"/>
    <x v="172"/>
    <m/>
    <s v="Moderate: fair price and regular to good rotation"/>
  </r>
  <r>
    <x v="53"/>
    <x v="813"/>
    <x v="5"/>
    <n v="1846.4814814814815"/>
    <n v="96.638058159425171"/>
    <x v="74"/>
    <m/>
    <s v="Moderate: fair price and regular to good rotation"/>
  </r>
  <r>
    <x v="53"/>
    <x v="813"/>
    <x v="14"/>
    <n v="2184.7619047619046"/>
    <n v="100.36088378080089"/>
    <x v="73"/>
    <m/>
    <s v="Moderate: fair price and regular to good rotation"/>
  </r>
  <r>
    <x v="53"/>
    <x v="813"/>
    <x v="15"/>
    <n v="2896.3414634146343"/>
    <n v="106.04864743151732"/>
    <x v="170"/>
    <m/>
    <s v="Moderate: fair price and regular to good rotation"/>
  </r>
  <r>
    <x v="53"/>
    <x v="813"/>
    <x v="16"/>
    <n v="3291.0731707317073"/>
    <n v="94.878162749933139"/>
    <x v="309"/>
    <m/>
    <s v="Moderate: fair price and regular to good rotation"/>
  </r>
  <r>
    <x v="53"/>
    <x v="813"/>
    <x v="17"/>
    <n v="4556.2992125984256"/>
    <n v="99.311613808700571"/>
    <x v="48"/>
    <m/>
    <s v="Moderate: fair price and regular to good rotation"/>
  </r>
  <r>
    <x v="53"/>
    <x v="813"/>
    <x v="18"/>
    <n v="5221.7171717171714"/>
    <n v="96.532118458998696"/>
    <x v="173"/>
    <m/>
    <s v="Moderate: fair price and regular to good rotation"/>
  </r>
  <r>
    <x v="53"/>
    <x v="813"/>
    <x v="19"/>
    <n v="7040.7407407407409"/>
    <n v="97.144710017872342"/>
    <x v="58"/>
    <m/>
    <s v="Moderate: fair price and regular to good rotation"/>
  </r>
  <r>
    <x v="53"/>
    <x v="813"/>
    <x v="20"/>
    <n v="8266.6666666666661"/>
    <n v="98.26469174562429"/>
    <x v="38"/>
    <m/>
    <s v="Moderate: fair price and regular to good rotation"/>
  </r>
  <r>
    <x v="53"/>
    <x v="813"/>
    <x v="22"/>
    <n v="11625.990356798457"/>
    <n v="98.728302134853394"/>
    <x v="576"/>
    <m/>
    <s v="Moderate: fair price and regular to good rotation"/>
  </r>
  <r>
    <x v="53"/>
    <x v="813"/>
    <x v="6"/>
    <n v="12704.039950062423"/>
    <n v="98.48932590156295"/>
    <x v="577"/>
    <m/>
    <s v="Moderate: fair price and regular to good rotation"/>
  </r>
  <r>
    <x v="53"/>
    <x v="813"/>
    <x v="7"/>
    <n v="15372.346368715083"/>
    <n v="97.18264151688561"/>
    <x v="75"/>
    <m/>
    <s v="Moderate: fair price and regular to good rotation"/>
  </r>
  <r>
    <x v="53"/>
    <x v="813"/>
    <x v="8"/>
    <n v="14601.388888888889"/>
    <n v="93.739289388532413"/>
    <x v="3"/>
    <m/>
    <s v="Moderate: fair price and regular to good rotation"/>
  </r>
  <r>
    <x v="53"/>
    <x v="814"/>
    <x v="14"/>
    <n v="7012.5"/>
    <n v="116.4004063110975"/>
    <x v="99"/>
    <m/>
    <s v="Low: not new model and bad rotation"/>
  </r>
  <r>
    <x v="53"/>
    <x v="814"/>
    <x v="15"/>
    <n v="4400"/>
    <n v="78.647342995169083"/>
    <x v="11"/>
    <m/>
    <s v="Low: not new model and bad rotation"/>
  </r>
  <r>
    <x v="53"/>
    <x v="815"/>
    <x v="14"/>
    <n v="5500"/>
    <n v="85.60311284046692"/>
    <x v="31"/>
    <m/>
    <s v="Low: not new model and bad rotation"/>
  </r>
  <r>
    <x v="53"/>
    <x v="815"/>
    <x v="18"/>
    <n v="12100"/>
    <n v="101.02119258593514"/>
    <x v="33"/>
    <m/>
    <s v="Low: not new model and bad rotation"/>
  </r>
  <r>
    <x v="53"/>
    <x v="816"/>
    <x v="16"/>
    <n v="3312.5"/>
    <n v="105.82269438009607"/>
    <x v="99"/>
    <m/>
    <s v="Low: not new model and bad rotation"/>
  </r>
  <r>
    <x v="53"/>
    <x v="816"/>
    <x v="17"/>
    <n v="4304.9019607843138"/>
    <n v="102.38399695099517"/>
    <x v="40"/>
    <m/>
    <s v="Moderate: fair price and regular to good rotation"/>
  </r>
  <r>
    <x v="53"/>
    <x v="816"/>
    <x v="18"/>
    <n v="5120"/>
    <n v="97.629152097662569"/>
    <x v="87"/>
    <m/>
    <s v="Low: not new model and bad rotation"/>
  </r>
  <r>
    <x v="53"/>
    <x v="816"/>
    <x v="19"/>
    <n v="6662.5"/>
    <n v="111.36504006805377"/>
    <x v="9"/>
    <m/>
    <s v="Low: not new model and bad rotation"/>
  </r>
  <r>
    <x v="53"/>
    <x v="817"/>
    <x v="19"/>
    <n v="7714.7959183673465"/>
    <n v="99.972898997009494"/>
    <x v="252"/>
    <m/>
    <s v="Moderate: fair price and regular to good rotation"/>
  </r>
  <r>
    <x v="53"/>
    <x v="817"/>
    <x v="20"/>
    <n v="9610.3174603174612"/>
    <n v="102.03040219634553"/>
    <x v="25"/>
    <m/>
    <s v="Moderate: fair price and regular to good rotation"/>
  </r>
  <r>
    <x v="53"/>
    <x v="817"/>
    <x v="21"/>
    <n v="11491.071428571429"/>
    <n v="101.01758954491891"/>
    <x v="37"/>
    <m/>
    <s v="Moderate: fair price and regular to good rotation"/>
  </r>
  <r>
    <x v="53"/>
    <x v="817"/>
    <x v="22"/>
    <n v="14635.135135135135"/>
    <n v="97.739625656653303"/>
    <x v="97"/>
    <m/>
    <s v="Moderate: fair price and regular to good rotation"/>
  </r>
  <r>
    <x v="53"/>
    <x v="817"/>
    <x v="6"/>
    <n v="20320"/>
    <n v="98.458625996720983"/>
    <x v="1"/>
    <m/>
    <s v="Critic: well priced/underrated and new, but bad rotation"/>
  </r>
  <r>
    <x v="53"/>
    <x v="817"/>
    <x v="7"/>
    <n v="21400"/>
    <n v="100.85193371129813"/>
    <x v="98"/>
    <m/>
    <s v="Critic: well priced/underrated and new, but bad rotation"/>
  </r>
  <r>
    <x v="53"/>
    <x v="818"/>
    <x v="19"/>
    <n v="8875"/>
    <n v="98.284789926338433"/>
    <x v="28"/>
    <m/>
    <s v="Moderate: fair price and regular to good rotation"/>
  </r>
  <r>
    <x v="53"/>
    <x v="818"/>
    <x v="20"/>
    <n v="11347.169811320755"/>
    <n v="101.90143838640704"/>
    <x v="150"/>
    <m/>
    <s v="Moderate: fair price and regular to good rotation"/>
  </r>
  <r>
    <x v="53"/>
    <x v="818"/>
    <x v="21"/>
    <n v="13225.531914893618"/>
    <n v="97.138475916248396"/>
    <x v="23"/>
    <m/>
    <s v="Moderate: fair price and regular to good rotation"/>
  </r>
  <r>
    <x v="53"/>
    <x v="818"/>
    <x v="22"/>
    <n v="15112.171052631578"/>
    <n v="99.628320197440729"/>
    <x v="359"/>
    <m/>
    <s v="Moderate: fair price and regular to good rotation"/>
  </r>
  <r>
    <x v="53"/>
    <x v="818"/>
    <x v="6"/>
    <n v="14812.701492537313"/>
    <n v="100.25388575105652"/>
    <x v="137"/>
    <m/>
    <s v="Moderate: fair price and regular to good rotation"/>
  </r>
  <r>
    <x v="53"/>
    <x v="818"/>
    <x v="7"/>
    <n v="19374.21875"/>
    <n v="98.844468041118844"/>
    <x v="96"/>
    <m/>
    <s v="Moderate: fair price and regular to good rotation"/>
  </r>
  <r>
    <x v="53"/>
    <x v="818"/>
    <x v="8"/>
    <n v="17191.666666666668"/>
    <n v="93.806819274234059"/>
    <x v="10"/>
    <m/>
    <s v="Critic: well priced/underrated and new, but bad rotation"/>
  </r>
  <r>
    <x v="53"/>
    <x v="819"/>
    <x v="14"/>
    <n v="4546.875"/>
    <n v="97.023210844313795"/>
    <x v="24"/>
    <m/>
    <s v="Moderate: fair price and regular to good rotation"/>
  </r>
  <r>
    <x v="53"/>
    <x v="819"/>
    <x v="15"/>
    <n v="5287.5"/>
    <n v="100.55198980029326"/>
    <x v="20"/>
    <m/>
    <s v="Moderate: fair price and regular to good rotation"/>
  </r>
  <r>
    <x v="53"/>
    <x v="819"/>
    <x v="16"/>
    <n v="6684.782608695652"/>
    <n v="100.66539328438193"/>
    <x v="82"/>
    <m/>
    <s v="Moderate: fair price and regular to good rotation"/>
  </r>
  <r>
    <x v="53"/>
    <x v="819"/>
    <x v="17"/>
    <n v="7918.5185185185182"/>
    <n v="91.999195639556348"/>
    <x v="62"/>
    <m/>
    <s v="Moderate: fair price and regular to good rotation"/>
  </r>
  <r>
    <x v="53"/>
    <x v="819"/>
    <x v="20"/>
    <n v="17345.454545454544"/>
    <n v="102.3151549700935"/>
    <x v="30"/>
    <m/>
    <s v="Low: not new model and bad rotation"/>
  </r>
  <r>
    <x v="53"/>
    <x v="819"/>
    <x v="21"/>
    <n v="24876.666666666668"/>
    <n v="99.705123807956468"/>
    <x v="64"/>
    <m/>
    <s v="Low: not new model and bad rotation"/>
  </r>
  <r>
    <x v="53"/>
    <x v="819"/>
    <x v="22"/>
    <n v="27007.894736842107"/>
    <n v="100.39818508026883"/>
    <x v="319"/>
    <m/>
    <s v="Moderate: fair price and regular to good rotation"/>
  </r>
  <r>
    <x v="53"/>
    <x v="819"/>
    <x v="6"/>
    <n v="31380.76923076923"/>
    <n v="95.761053626516727"/>
    <x v="90"/>
    <m/>
    <s v="Moderate: fair price and regular to good rotation"/>
  </r>
  <r>
    <x v="53"/>
    <x v="819"/>
    <x v="7"/>
    <n v="29462.857142857141"/>
    <n v="97.651980497947719"/>
    <x v="101"/>
    <m/>
    <s v="Moderate: fair price and regular to good rotation"/>
  </r>
  <r>
    <x v="53"/>
    <x v="820"/>
    <x v="18"/>
    <n v="9450"/>
    <n v="89.055125919008631"/>
    <x v="62"/>
    <m/>
    <s v="Moderate: underrated regular model and regular rotation"/>
  </r>
  <r>
    <x v="53"/>
    <x v="820"/>
    <x v="19"/>
    <n v="14125"/>
    <n v="99.455890480223857"/>
    <x v="10"/>
    <m/>
    <s v="Low: not new model and bad rotation"/>
  </r>
  <r>
    <x v="54"/>
    <x v="821"/>
    <x v="13"/>
    <n v="325"/>
    <n v="95.215311004784681"/>
    <x v="11"/>
    <m/>
    <s v="Low: not new model and bad rotation"/>
  </r>
  <r>
    <x v="54"/>
    <x v="821"/>
    <x v="9"/>
    <n v="341.66666666666669"/>
    <n v="65.714285714285708"/>
    <x v="4"/>
    <m/>
    <s v="Low: not new model and bad rotation"/>
  </r>
  <r>
    <x v="54"/>
    <x v="821"/>
    <x v="10"/>
    <n v="464.28571428571428"/>
    <n v="92.115027829313547"/>
    <x v="32"/>
    <m/>
    <s v="Low: not new model and bad rotation"/>
  </r>
  <r>
    <x v="54"/>
    <x v="821"/>
    <x v="11"/>
    <n v="506.25"/>
    <n v="102.14128284799808"/>
    <x v="99"/>
    <m/>
    <s v="Low: not new model and bad rotation"/>
  </r>
  <r>
    <x v="54"/>
    <x v="822"/>
    <x v="9"/>
    <n v="700"/>
    <n v="145.18518518518516"/>
    <x v="11"/>
    <m/>
    <s v="Low: not new model and bad rotation"/>
  </r>
  <r>
    <x v="54"/>
    <x v="823"/>
    <x v="11"/>
    <n v="495"/>
    <n v="101.76930620866547"/>
    <x v="1"/>
    <m/>
    <s v="Low: not new model and bad rotation"/>
  </r>
  <r>
    <x v="54"/>
    <x v="823"/>
    <x v="0"/>
    <n v="500"/>
    <n v="81.168831168831161"/>
    <x v="11"/>
    <m/>
    <s v="Low: not new model and bad rotation"/>
  </r>
  <r>
    <x v="54"/>
    <x v="824"/>
    <x v="18"/>
    <n v="6283.333333333333"/>
    <n v="83.915957367907481"/>
    <x v="8"/>
    <m/>
    <s v="Low: not new model and bad rotation"/>
  </r>
  <r>
    <x v="54"/>
    <x v="824"/>
    <x v="19"/>
    <n v="9140.9090909090901"/>
    <n v="97.496675437258858"/>
    <x v="30"/>
    <m/>
    <s v="Low: not new model and bad rotation"/>
  </r>
  <r>
    <x v="54"/>
    <x v="824"/>
    <x v="20"/>
    <n v="10566.666666666666"/>
    <n v="101.70041814873605"/>
    <x v="4"/>
    <m/>
    <s v="Low: not new model and bad rotation"/>
  </r>
  <r>
    <x v="54"/>
    <x v="824"/>
    <x v="21"/>
    <n v="14296.428571428571"/>
    <n v="104.20333046367625"/>
    <x v="34"/>
    <m/>
    <s v="Low: not new model and bad rotation"/>
  </r>
  <r>
    <x v="54"/>
    <x v="824"/>
    <x v="22"/>
    <n v="15587.5"/>
    <n v="92.002230258670053"/>
    <x v="9"/>
    <m/>
    <s v="Critic: well priced/underrated and new, but bad rotation"/>
  </r>
  <r>
    <x v="54"/>
    <x v="824"/>
    <x v="6"/>
    <n v="20850"/>
    <n v="107.345029549731"/>
    <x v="11"/>
    <m/>
    <s v="Critic: well priced/underrated and new, but bad rotation"/>
  </r>
  <r>
    <x v="54"/>
    <x v="825"/>
    <x v="2"/>
    <n v="2100"/>
    <n v="125.37313432835822"/>
    <x v="31"/>
    <m/>
    <s v="Low: not new model and bad rotation"/>
  </r>
  <r>
    <x v="54"/>
    <x v="825"/>
    <x v="12"/>
    <n v="915"/>
    <n v="64.112742047132812"/>
    <x v="1"/>
    <m/>
    <s v="Low: not new model and bad rotation"/>
  </r>
  <r>
    <x v="54"/>
    <x v="825"/>
    <x v="3"/>
    <n v="1900"/>
    <n v="81.863009821719487"/>
    <x v="1"/>
    <m/>
    <s v="Low: not new model and bad rotation"/>
  </r>
  <r>
    <x v="54"/>
    <x v="825"/>
    <x v="4"/>
    <n v="1216.6666666666667"/>
    <n v="167.47255160298639"/>
    <x v="4"/>
    <m/>
    <s v="Low: not new model and bad rotation"/>
  </r>
  <r>
    <x v="54"/>
    <x v="825"/>
    <x v="5"/>
    <n v="3400"/>
    <n v="124.91936150856009"/>
    <x v="11"/>
    <m/>
    <s v="Low: not new model and bad rotation"/>
  </r>
  <r>
    <x v="54"/>
    <x v="825"/>
    <x v="14"/>
    <n v="2472.2222222222222"/>
    <n v="80.033161989701753"/>
    <x v="5"/>
    <m/>
    <s v="Low: not new model and bad rotation"/>
  </r>
  <r>
    <x v="54"/>
    <x v="825"/>
    <x v="16"/>
    <n v="3933.3333333333335"/>
    <n v="68.824557404452548"/>
    <x v="4"/>
    <m/>
    <s v="Low: not new model and bad rotation"/>
  </r>
  <r>
    <x v="54"/>
    <x v="825"/>
    <x v="17"/>
    <n v="9025"/>
    <n v="97.831955261030771"/>
    <x v="99"/>
    <m/>
    <s v="Low: not new model and bad rotation"/>
  </r>
  <r>
    <x v="54"/>
    <x v="825"/>
    <x v="18"/>
    <n v="10190"/>
    <n v="102.55971366880658"/>
    <x v="87"/>
    <m/>
    <s v="Low: not new model and bad rotation"/>
  </r>
  <r>
    <x v="54"/>
    <x v="825"/>
    <x v="19"/>
    <n v="11845.454545454546"/>
    <n v="98.077401365847251"/>
    <x v="30"/>
    <m/>
    <s v="Low: not new model and bad rotation"/>
  </r>
  <r>
    <x v="54"/>
    <x v="825"/>
    <x v="20"/>
    <n v="16750"/>
    <n v="110.19700160958115"/>
    <x v="9"/>
    <m/>
    <s v="Low: not new model and bad rotation"/>
  </r>
  <r>
    <x v="54"/>
    <x v="825"/>
    <x v="21"/>
    <n v="18111.111111111109"/>
    <n v="98.742636399195192"/>
    <x v="5"/>
    <m/>
    <s v="Low: not new model and bad rotation"/>
  </r>
  <r>
    <x v="54"/>
    <x v="825"/>
    <x v="22"/>
    <n v="21582"/>
    <n v="98.7140320087954"/>
    <x v="3"/>
    <m/>
    <s v="Moderate: fair price and regular to good rotation"/>
  </r>
  <r>
    <x v="54"/>
    <x v="825"/>
    <x v="6"/>
    <n v="23125"/>
    <n v="78.796586555207256"/>
    <x v="11"/>
    <m/>
    <s v="Critic: well priced/underrated and new, but bad rotation"/>
  </r>
  <r>
    <x v="54"/>
    <x v="826"/>
    <x v="12"/>
    <n v="948.52941176470586"/>
    <n v="108.09282167982408"/>
    <x v="35"/>
    <m/>
    <s v="Low: not new model and bad rotation"/>
  </r>
  <r>
    <x v="54"/>
    <x v="826"/>
    <x v="3"/>
    <n v="1298.3333333333333"/>
    <n v="107.34508364966231"/>
    <x v="38"/>
    <m/>
    <s v="Moderate: fair price and regular to good rotation"/>
  </r>
  <r>
    <x v="54"/>
    <x v="826"/>
    <x v="4"/>
    <n v="1742.5"/>
    <n v="103.04558845440461"/>
    <x v="33"/>
    <m/>
    <s v="Low: not new model and bad rotation"/>
  </r>
  <r>
    <x v="54"/>
    <x v="826"/>
    <x v="5"/>
    <n v="1262.5"/>
    <n v="129.6120561311634"/>
    <x v="89"/>
    <m/>
    <s v="Low: not new model and bad rotation"/>
  </r>
  <r>
    <x v="54"/>
    <x v="826"/>
    <x v="14"/>
    <n v="2531.5789473684213"/>
    <n v="109.34005840035127"/>
    <x v="319"/>
    <m/>
    <s v="Moderate: fair price and regular to good rotation"/>
  </r>
  <r>
    <x v="54"/>
    <x v="826"/>
    <x v="15"/>
    <n v="2906.5573770491801"/>
    <n v="97.596056305938973"/>
    <x v="81"/>
    <m/>
    <s v="Moderate: fair price and regular to good rotation"/>
  </r>
  <r>
    <x v="54"/>
    <x v="826"/>
    <x v="16"/>
    <n v="3983.5820895522388"/>
    <n v="94.117056814765121"/>
    <x v="42"/>
    <m/>
    <s v="Moderate: fair price and regular to good rotation"/>
  </r>
  <r>
    <x v="54"/>
    <x v="826"/>
    <x v="17"/>
    <n v="4636.2903225806449"/>
    <n v="96.17821154563822"/>
    <x v="19"/>
    <m/>
    <s v="Moderate: fair price and regular to good rotation"/>
  </r>
  <r>
    <x v="54"/>
    <x v="826"/>
    <x v="18"/>
    <n v="4994.4444444444443"/>
    <n v="88.192907310271465"/>
    <x v="5"/>
    <m/>
    <s v="Low: not new model and bad rotation"/>
  </r>
  <r>
    <x v="54"/>
    <x v="826"/>
    <x v="19"/>
    <n v="6632.3529411764703"/>
    <n v="89.415483638160708"/>
    <x v="35"/>
    <m/>
    <s v="Low: not new model and bad rotation"/>
  </r>
  <r>
    <x v="54"/>
    <x v="826"/>
    <x v="20"/>
    <n v="9035.7142857142862"/>
    <n v="98.12020406397302"/>
    <x v="34"/>
    <m/>
    <s v="Low: not new model and bad rotation"/>
  </r>
  <r>
    <x v="54"/>
    <x v="826"/>
    <x v="21"/>
    <n v="9980"/>
    <n v="99.311648538483013"/>
    <x v="36"/>
    <m/>
    <s v="Low: not new model and bad rotation"/>
  </r>
  <r>
    <x v="54"/>
    <x v="827"/>
    <x v="3"/>
    <n v="1179.6511627906978"/>
    <n v="82.974030896628648"/>
    <x v="12"/>
    <m/>
    <s v="Moderate: underrated regular model and regular rotation"/>
  </r>
  <r>
    <x v="54"/>
    <x v="827"/>
    <x v="4"/>
    <n v="1514.2156862745098"/>
    <n v="99.702559437900888"/>
    <x v="40"/>
    <m/>
    <s v="Moderate: fair price and regular to good rotation"/>
  </r>
  <r>
    <x v="54"/>
    <x v="827"/>
    <x v="5"/>
    <n v="2121.0526315789475"/>
    <n v="94.950350028659102"/>
    <x v="319"/>
    <m/>
    <s v="Moderate: fair price and regular to good rotation"/>
  </r>
  <r>
    <x v="54"/>
    <x v="827"/>
    <x v="14"/>
    <n v="2487.7118644067796"/>
    <n v="101.94909005216169"/>
    <x v="92"/>
    <m/>
    <s v="Moderate: fair price and regular to good rotation"/>
  </r>
  <r>
    <x v="54"/>
    <x v="827"/>
    <x v="15"/>
    <n v="3279.7619047619046"/>
    <n v="103.94082083814361"/>
    <x v="26"/>
    <m/>
    <s v="Moderate: fair price and regular to good rotation"/>
  </r>
  <r>
    <x v="54"/>
    <x v="827"/>
    <x v="16"/>
    <n v="4591.818181818182"/>
    <n v="105.4937407191871"/>
    <x v="177"/>
    <m/>
    <s v="Moderate: fair price and regular to good rotation"/>
  </r>
  <r>
    <x v="54"/>
    <x v="827"/>
    <x v="17"/>
    <n v="4744.4444444444443"/>
    <n v="99.30641190395751"/>
    <x v="55"/>
    <m/>
    <s v="Moderate: fair price and regular to good rotation"/>
  </r>
  <r>
    <x v="54"/>
    <x v="827"/>
    <x v="18"/>
    <n v="5822.727272727273"/>
    <n v="102.97423567975453"/>
    <x v="63"/>
    <m/>
    <s v="Low: not new model and bad rotation"/>
  </r>
  <r>
    <x v="54"/>
    <x v="827"/>
    <x v="19"/>
    <n v="7275"/>
    <n v="101.71175096788447"/>
    <x v="10"/>
    <m/>
    <s v="Low: not new model and bad rotation"/>
  </r>
  <r>
    <x v="54"/>
    <x v="827"/>
    <x v="21"/>
    <n v="14977.777777777777"/>
    <n v="101.70679061625722"/>
    <x v="98"/>
    <m/>
    <s v="Low: not new model and bad rotation"/>
  </r>
  <r>
    <x v="54"/>
    <x v="827"/>
    <x v="22"/>
    <n v="15087.159533073929"/>
    <n v="98.646634438367713"/>
    <x v="499"/>
    <m/>
    <s v="Moderate: fair price and regular to good rotation"/>
  </r>
  <r>
    <x v="54"/>
    <x v="827"/>
    <x v="6"/>
    <n v="17867.379679144386"/>
    <n v="98.38302157172555"/>
    <x v="405"/>
    <m/>
    <s v="Moderate: fair price and regular to good rotation"/>
  </r>
  <r>
    <x v="54"/>
    <x v="827"/>
    <x v="7"/>
    <n v="21341.752577319588"/>
    <n v="99.112131241254374"/>
    <x v="176"/>
    <m/>
    <s v="Moderate: fair price and regular to good rotation"/>
  </r>
  <r>
    <x v="54"/>
    <x v="827"/>
    <x v="8"/>
    <n v="23618.333333333332"/>
    <n v="99.923613446320942"/>
    <x v="284"/>
    <m/>
    <s v="Moderate: fair price and regular to good rotation"/>
  </r>
  <r>
    <x v="54"/>
    <x v="828"/>
    <x v="1"/>
    <n v="738.57142857142856"/>
    <n v="94.166445124378384"/>
    <x v="101"/>
    <m/>
    <s v="Moderate: fair price and regular to good rotation"/>
  </r>
  <r>
    <x v="54"/>
    <x v="828"/>
    <x v="2"/>
    <n v="584.375"/>
    <n v="90.513591133308324"/>
    <x v="89"/>
    <m/>
    <s v="Low: not new model and bad rotation"/>
  </r>
  <r>
    <x v="54"/>
    <x v="828"/>
    <x v="12"/>
    <n v="904.6875"/>
    <n v="92.092169921982332"/>
    <x v="89"/>
    <m/>
    <s v="Low: not new model and bad rotation"/>
  </r>
  <r>
    <x v="54"/>
    <x v="829"/>
    <x v="2"/>
    <n v="942.85714285714289"/>
    <n v="125.24017358881538"/>
    <x v="32"/>
    <m/>
    <s v="Low: not new model and bad rotation"/>
  </r>
  <r>
    <x v="54"/>
    <x v="829"/>
    <x v="12"/>
    <n v="1121.2962962962963"/>
    <n v="117.20031239935635"/>
    <x v="62"/>
    <m/>
    <s v="Low: overrated regular model (not new) with regular rotation"/>
  </r>
  <r>
    <x v="54"/>
    <x v="829"/>
    <x v="3"/>
    <n v="1389"/>
    <n v="124.91457926174937"/>
    <x v="87"/>
    <m/>
    <s v="Low: not new model and bad rotation"/>
  </r>
  <r>
    <x v="54"/>
    <x v="829"/>
    <x v="4"/>
    <n v="1930"/>
    <n v="122.55967221221188"/>
    <x v="87"/>
    <m/>
    <s v="Low: not new model and bad rotation"/>
  </r>
  <r>
    <x v="54"/>
    <x v="829"/>
    <x v="5"/>
    <n v="1250"/>
    <n v="69.935458046605007"/>
    <x v="32"/>
    <m/>
    <s v="Low: not new model and bad rotation"/>
  </r>
  <r>
    <x v="54"/>
    <x v="829"/>
    <x v="14"/>
    <n v="2559.4594594594596"/>
    <n v="100.08283781270411"/>
    <x v="97"/>
    <m/>
    <s v="Moderate: fair price and regular to good rotation"/>
  </r>
  <r>
    <x v="54"/>
    <x v="829"/>
    <x v="15"/>
    <n v="2975"/>
    <n v="100.94239849590238"/>
    <x v="5"/>
    <m/>
    <s v="Low: not new model and bad rotation"/>
  </r>
  <r>
    <x v="54"/>
    <x v="829"/>
    <x v="16"/>
    <n v="3790.909090909091"/>
    <n v="98.716536232802895"/>
    <x v="30"/>
    <m/>
    <s v="Low: not new model and bad rotation"/>
  </r>
  <r>
    <x v="54"/>
    <x v="829"/>
    <x v="17"/>
    <n v="6457.894736842105"/>
    <n v="107.77114525949528"/>
    <x v="0"/>
    <m/>
    <s v="Low: not new model and bad rotation"/>
  </r>
  <r>
    <x v="54"/>
    <x v="829"/>
    <x v="18"/>
    <n v="7720.833333333333"/>
    <n v="99.010302623230018"/>
    <x v="85"/>
    <m/>
    <s v="Low: not new model and bad rotation"/>
  </r>
  <r>
    <x v="54"/>
    <x v="829"/>
    <x v="19"/>
    <n v="9307.1428571428569"/>
    <n v="99.076487907511904"/>
    <x v="34"/>
    <m/>
    <s v="Low: not new model and bad rotation"/>
  </r>
  <r>
    <x v="54"/>
    <x v="829"/>
    <x v="20"/>
    <n v="13007.692307692309"/>
    <n v="106.24385340674129"/>
    <x v="2"/>
    <m/>
    <s v="Low: not new model and bad rotation"/>
  </r>
  <r>
    <x v="54"/>
    <x v="829"/>
    <x v="21"/>
    <n v="14607.692307692309"/>
    <n v="97.96083500821797"/>
    <x v="2"/>
    <m/>
    <s v="Low: not new model and bad rotation"/>
  </r>
  <r>
    <x v="54"/>
    <x v="829"/>
    <x v="22"/>
    <n v="17835"/>
    <n v="98.518253563906455"/>
    <x v="33"/>
    <m/>
    <s v="Critic: well priced/underrated and new, but bad rotation"/>
  </r>
  <r>
    <x v="54"/>
    <x v="829"/>
    <x v="6"/>
    <n v="25750"/>
    <n v="96.441947565543074"/>
    <x v="31"/>
    <m/>
    <s v="Critic: well priced/underrated and new, but bad rotation"/>
  </r>
  <r>
    <x v="54"/>
    <x v="829"/>
    <x v="7"/>
    <n v="26109.090909090908"/>
    <n v="98.868694178245462"/>
    <x v="30"/>
    <m/>
    <s v="Critic: well priced/underrated and new, but bad rotation"/>
  </r>
  <r>
    <x v="54"/>
    <x v="829"/>
    <x v="8"/>
    <n v="27000"/>
    <n v="89.10891089108911"/>
    <x v="31"/>
    <m/>
    <s v="Critic: well priced/underrated and new, but bad rotation"/>
  </r>
  <r>
    <x v="54"/>
    <x v="830"/>
    <x v="1"/>
    <n v="678.57142857142856"/>
    <n v="156.64924221774154"/>
    <x v="32"/>
    <m/>
    <s v="Low: not new model and bad rotation"/>
  </r>
  <r>
    <x v="54"/>
    <x v="831"/>
    <x v="12"/>
    <n v="750"/>
    <n v="83.452380952380935"/>
    <x v="9"/>
    <m/>
    <s v="Low: not new model and bad rotation"/>
  </r>
  <r>
    <x v="54"/>
    <x v="831"/>
    <x v="3"/>
    <n v="1787.5"/>
    <n v="106.5283764367816"/>
    <x v="9"/>
    <m/>
    <s v="Low: not new model and bad rotation"/>
  </r>
  <r>
    <x v="54"/>
    <x v="831"/>
    <x v="4"/>
    <n v="550"/>
    <n v="41.509433962264154"/>
    <x v="31"/>
    <m/>
    <s v="Low: not new model and bad rotation"/>
  </r>
  <r>
    <x v="54"/>
    <x v="831"/>
    <x v="5"/>
    <n v="3000"/>
    <n v="114.28571428571428"/>
    <x v="31"/>
    <m/>
    <s v="Low: not new model and bad rotation"/>
  </r>
  <r>
    <x v="54"/>
    <x v="831"/>
    <x v="14"/>
    <n v="1957.1428571428571"/>
    <n v="89.382427599469196"/>
    <x v="32"/>
    <m/>
    <s v="Low: not new model and bad rotation"/>
  </r>
  <r>
    <x v="54"/>
    <x v="832"/>
    <x v="15"/>
    <n v="3926.6666666666665"/>
    <n v="118.17968444847152"/>
    <x v="64"/>
    <m/>
    <s v="Low: not new model and bad rotation"/>
  </r>
  <r>
    <x v="54"/>
    <x v="832"/>
    <x v="16"/>
    <n v="5104.166666666667"/>
    <n v="96.331987605607011"/>
    <x v="10"/>
    <m/>
    <s v="Low: not new model and bad rotation"/>
  </r>
  <r>
    <x v="54"/>
    <x v="832"/>
    <x v="17"/>
    <n v="3925"/>
    <n v="68.967296189620527"/>
    <x v="9"/>
    <m/>
    <s v="Low: not new model and bad rotation"/>
  </r>
  <r>
    <x v="54"/>
    <x v="832"/>
    <x v="18"/>
    <n v="3300"/>
    <n v="45.674740484429066"/>
    <x v="31"/>
    <m/>
    <s v="Low: not new model and bad rotation"/>
  </r>
  <r>
    <x v="54"/>
    <x v="832"/>
    <x v="19"/>
    <n v="10850"/>
    <n v="113.76682612081433"/>
    <x v="11"/>
    <m/>
    <s v="Low: not new model and bad rotation"/>
  </r>
  <r>
    <x v="54"/>
    <x v="832"/>
    <x v="20"/>
    <n v="9780"/>
    <n v="96.115506511236248"/>
    <x v="33"/>
    <m/>
    <s v="Low: not new model and bad rotation"/>
  </r>
  <r>
    <x v="54"/>
    <x v="832"/>
    <x v="21"/>
    <n v="11400"/>
    <n v="130.85643629285738"/>
    <x v="1"/>
    <m/>
    <s v="Low: not new model and bad rotation"/>
  </r>
  <r>
    <x v="54"/>
    <x v="833"/>
    <x v="8"/>
    <n v="26615.662650602411"/>
    <n v="99.313450628102942"/>
    <x v="403"/>
    <m/>
    <s v="Moderate: fair price and regular to good rotation"/>
  </r>
  <r>
    <x v="54"/>
    <x v="834"/>
    <x v="1"/>
    <n v="676.66666666666663"/>
    <n v="86.05448290646558"/>
    <x v="64"/>
    <m/>
    <s v="Low: not new model and bad rotation"/>
  </r>
  <r>
    <x v="54"/>
    <x v="834"/>
    <x v="2"/>
    <n v="633.92857142857144"/>
    <n v="69.83868974940404"/>
    <x v="34"/>
    <m/>
    <s v="Low: not new model and bad rotation"/>
  </r>
  <r>
    <x v="54"/>
    <x v="834"/>
    <x v="12"/>
    <n v="922.72727272727275"/>
    <n v="115.28019124135083"/>
    <x v="30"/>
    <m/>
    <s v="Low: not new model and bad rotation"/>
  </r>
  <r>
    <x v="54"/>
    <x v="834"/>
    <x v="3"/>
    <n v="1320.5128205128206"/>
    <n v="94.397148507434366"/>
    <x v="29"/>
    <m/>
    <s v="Moderate: fair price and regular to good rotation"/>
  </r>
  <r>
    <x v="54"/>
    <x v="834"/>
    <x v="4"/>
    <n v="1796.875"/>
    <n v="110.23753125773439"/>
    <x v="89"/>
    <m/>
    <s v="Low: not new model and bad rotation"/>
  </r>
  <r>
    <x v="54"/>
    <x v="834"/>
    <x v="5"/>
    <n v="1335"/>
    <n v="80.516697928398713"/>
    <x v="33"/>
    <m/>
    <s v="Low: not new model and bad rotation"/>
  </r>
  <r>
    <x v="54"/>
    <x v="834"/>
    <x v="14"/>
    <n v="2726.3888888888887"/>
    <n v="97.341004775697812"/>
    <x v="5"/>
    <m/>
    <s v="Low: not new model and bad rotation"/>
  </r>
  <r>
    <x v="54"/>
    <x v="834"/>
    <x v="15"/>
    <n v="3857.1428571428573"/>
    <n v="113.68728458855125"/>
    <x v="32"/>
    <m/>
    <s v="Low: not new model and bad rotation"/>
  </r>
  <r>
    <x v="54"/>
    <x v="834"/>
    <x v="16"/>
    <n v="3900"/>
    <n v="85.157909432623157"/>
    <x v="99"/>
    <m/>
    <s v="Low: not new model and bad rotation"/>
  </r>
  <r>
    <x v="54"/>
    <x v="834"/>
    <x v="17"/>
    <n v="5060"/>
    <n v="86.75055892836528"/>
    <x v="1"/>
    <m/>
    <s v="Low: not new model and bad rotation"/>
  </r>
  <r>
    <x v="54"/>
    <x v="834"/>
    <x v="18"/>
    <n v="7237.5"/>
    <n v="74.63699819208945"/>
    <x v="9"/>
    <m/>
    <s v="Low: not new model and bad rotation"/>
  </r>
  <r>
    <x v="54"/>
    <x v="834"/>
    <x v="20"/>
    <n v="11200"/>
    <n v="94.117647058823522"/>
    <x v="31"/>
    <m/>
    <s v="Low: not new model and bad rotation"/>
  </r>
  <r>
    <x v="54"/>
    <x v="835"/>
    <x v="4"/>
    <n v="2154.3478260869565"/>
    <n v="111.51657884576059"/>
    <x v="100"/>
    <m/>
    <s v="Low: not new model and bad rotation"/>
  </r>
  <r>
    <x v="54"/>
    <x v="836"/>
    <x v="20"/>
    <n v="15486.666666666666"/>
    <n v="96.693138773920836"/>
    <x v="53"/>
    <m/>
    <s v="Moderate: fair price and regular to good rotation"/>
  </r>
  <r>
    <x v="54"/>
    <x v="836"/>
    <x v="21"/>
    <n v="18550"/>
    <n v="98.900488639513142"/>
    <x v="12"/>
    <m/>
    <s v="Moderate: fair price and regular to good rotation"/>
  </r>
  <r>
    <x v="54"/>
    <x v="836"/>
    <x v="22"/>
    <n v="21558.474576271186"/>
    <n v="99.179036352569881"/>
    <x v="92"/>
    <m/>
    <s v="Moderate: fair price and regular to good rotation"/>
  </r>
  <r>
    <x v="54"/>
    <x v="836"/>
    <x v="6"/>
    <n v="23861.309523809523"/>
    <n v="99.367802863810255"/>
    <x v="93"/>
    <m/>
    <s v="Moderate: fair price and regular to good rotation"/>
  </r>
  <r>
    <x v="54"/>
    <x v="836"/>
    <x v="7"/>
    <n v="28485.294117647059"/>
    <n v="99.829346093996179"/>
    <x v="149"/>
    <m/>
    <s v="Moderate: fair price and regular to good rotation"/>
  </r>
  <r>
    <x v="54"/>
    <x v="836"/>
    <x v="8"/>
    <n v="30134.615384615383"/>
    <n v="99.607409402046315"/>
    <x v="184"/>
    <m/>
    <s v="Moderate: fair price and regular to good rotation"/>
  </r>
  <r>
    <x v="54"/>
    <x v="837"/>
    <x v="5"/>
    <n v="2406.25"/>
    <n v="101.62843984842851"/>
    <x v="99"/>
    <m/>
    <s v="Low: not new model and bad rotation"/>
  </r>
  <r>
    <x v="54"/>
    <x v="837"/>
    <x v="14"/>
    <n v="2942.1052631578946"/>
    <n v="91.623366108091474"/>
    <x v="0"/>
    <m/>
    <s v="Low: not new model and bad rotation"/>
  </r>
  <r>
    <x v="54"/>
    <x v="837"/>
    <x v="15"/>
    <n v="4340.909090909091"/>
    <n v="95.510140616966822"/>
    <x v="63"/>
    <m/>
    <s v="Low: not new model and bad rotation"/>
  </r>
  <r>
    <x v="54"/>
    <x v="837"/>
    <x v="17"/>
    <n v="6697.0588235294117"/>
    <n v="98.333613065187336"/>
    <x v="35"/>
    <m/>
    <s v="Low: not new model and bad rotation"/>
  </r>
  <r>
    <x v="54"/>
    <x v="837"/>
    <x v="18"/>
    <n v="11017.64705882353"/>
    <n v="103.39258485253103"/>
    <x v="35"/>
    <m/>
    <s v="Low: not new model and bad rotation"/>
  </r>
  <r>
    <x v="54"/>
    <x v="837"/>
    <x v="19"/>
    <n v="14058.333333333334"/>
    <n v="103.45375518685348"/>
    <x v="10"/>
    <m/>
    <s v="Low: not new model and bad rotation"/>
  </r>
  <r>
    <x v="54"/>
    <x v="837"/>
    <x v="20"/>
    <n v="16892.857142857141"/>
    <n v="94.882208748717062"/>
    <x v="32"/>
    <m/>
    <s v="Low: not new model and bad rotation"/>
  </r>
  <r>
    <x v="54"/>
    <x v="837"/>
    <x v="21"/>
    <n v="17768.18181818182"/>
    <n v="101.28288237628531"/>
    <x v="30"/>
    <m/>
    <s v="Low: not new model and bad rotation"/>
  </r>
  <r>
    <x v="54"/>
    <x v="837"/>
    <x v="22"/>
    <n v="25361.111111111109"/>
    <n v="101.94279419961765"/>
    <x v="5"/>
    <m/>
    <s v="Critic: well priced/underrated and new, but bad rotation"/>
  </r>
  <r>
    <x v="54"/>
    <x v="837"/>
    <x v="6"/>
    <n v="27737.5"/>
    <n v="99.795988326298229"/>
    <x v="9"/>
    <m/>
    <s v="Critic: well priced/underrated and new, but bad rotation"/>
  </r>
  <r>
    <x v="54"/>
    <x v="837"/>
    <x v="8"/>
    <n v="32732"/>
    <n v="100.65764170079561"/>
    <x v="87"/>
    <m/>
    <s v="Critic: well priced/underrated and new, but bad rotation"/>
  </r>
  <r>
    <x v="54"/>
    <x v="838"/>
    <x v="5"/>
    <n v="2594"/>
    <n v="101.39770927607996"/>
    <x v="87"/>
    <m/>
    <s v="Low: not new model and bad rotation"/>
  </r>
  <r>
    <x v="54"/>
    <x v="838"/>
    <x v="14"/>
    <n v="3832.2222222222222"/>
    <n v="104.97928387368648"/>
    <x v="74"/>
    <m/>
    <s v="Moderate: fair price and regular to good rotation"/>
  </r>
  <r>
    <x v="54"/>
    <x v="838"/>
    <x v="15"/>
    <n v="4453.5433070866138"/>
    <n v="106.57972919521163"/>
    <x v="48"/>
    <m/>
    <s v="Moderate: fair price and regular to good rotation"/>
  </r>
  <r>
    <x v="54"/>
    <x v="838"/>
    <x v="16"/>
    <n v="5717.272727272727"/>
    <n v="99.295238180849907"/>
    <x v="177"/>
    <m/>
    <s v="Moderate: fair price and regular to good rotation"/>
  </r>
  <r>
    <x v="54"/>
    <x v="838"/>
    <x v="17"/>
    <n v="7617.2222222222226"/>
    <n v="99.60935674585977"/>
    <x v="136"/>
    <m/>
    <s v="Moderate: fair price and regular to good rotation"/>
  </r>
  <r>
    <x v="54"/>
    <x v="838"/>
    <x v="18"/>
    <n v="9761.7977528089887"/>
    <n v="97.512616413747111"/>
    <x v="91"/>
    <m/>
    <s v="Moderate: fair price and regular to good rotation"/>
  </r>
  <r>
    <x v="54"/>
    <x v="838"/>
    <x v="19"/>
    <n v="12181.578947368422"/>
    <n v="97.344781935590717"/>
    <x v="0"/>
    <m/>
    <s v="Low: not new model and bad rotation"/>
  </r>
  <r>
    <x v="54"/>
    <x v="838"/>
    <x v="20"/>
    <n v="15306.77966101695"/>
    <n v="98.792171329661343"/>
    <x v="92"/>
    <m/>
    <s v="Moderate: fair price and regular to good rotation"/>
  </r>
  <r>
    <x v="54"/>
    <x v="838"/>
    <x v="21"/>
    <n v="18086.206896551725"/>
    <n v="97.487787894609994"/>
    <x v="41"/>
    <m/>
    <s v="Moderate: fair price and regular to good rotation"/>
  </r>
  <r>
    <x v="54"/>
    <x v="838"/>
    <x v="22"/>
    <n v="22793.333333333332"/>
    <n v="100.57612878582266"/>
    <x v="38"/>
    <m/>
    <s v="Moderate: fair price and regular to good rotation"/>
  </r>
  <r>
    <x v="54"/>
    <x v="838"/>
    <x v="6"/>
    <n v="25389.285714285714"/>
    <n v="99.248394147474642"/>
    <x v="34"/>
    <m/>
    <s v="Critic: well priced/underrated and new, but bad rotation"/>
  </r>
  <r>
    <x v="54"/>
    <x v="838"/>
    <x v="7"/>
    <n v="29296.296296296296"/>
    <n v="100.82614733166592"/>
    <x v="62"/>
    <m/>
    <s v="Moderate: fair price and regular to good rota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D2B77-8783-49CA-A62C-456A9C1EA4EC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Brands and Models">
  <location ref="B3:E6208" firstHeaderRow="0" firstDataRow="1" firstDataCol="1"/>
  <pivotFields count="8">
    <pivotField axis="axisRow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showAll="0">
      <items count="840">
        <item x="51"/>
        <item x="52"/>
        <item x="130"/>
        <item x="573"/>
        <item x="53"/>
        <item x="201"/>
        <item x="643"/>
        <item x="131"/>
        <item x="543"/>
        <item x="54"/>
        <item x="55"/>
        <item x="202"/>
        <item x="627"/>
        <item x="574"/>
        <item x="575"/>
        <item x="203"/>
        <item x="644"/>
        <item x="56"/>
        <item x="57"/>
        <item x="58"/>
        <item x="257"/>
        <item x="132"/>
        <item x="645"/>
        <item x="249"/>
        <item x="646"/>
        <item x="59"/>
        <item x="60"/>
        <item x="576"/>
        <item x="577"/>
        <item x="739"/>
        <item x="250"/>
        <item x="766"/>
        <item x="61"/>
        <item x="62"/>
        <item x="253"/>
        <item x="578"/>
        <item x="254"/>
        <item x="255"/>
        <item x="544"/>
        <item x="63"/>
        <item x="64"/>
        <item x="545"/>
        <item x="65"/>
        <item x="66"/>
        <item x="67"/>
        <item x="68"/>
        <item x="69"/>
        <item x="70"/>
        <item x="821"/>
        <item x="704"/>
        <item x="717"/>
        <item x="718"/>
        <item x="822"/>
        <item x="719"/>
        <item x="823"/>
        <item x="720"/>
        <item x="18"/>
        <item x="19"/>
        <item x="20"/>
        <item x="21"/>
        <item x="22"/>
        <item x="23"/>
        <item x="323"/>
        <item x="374"/>
        <item x="351"/>
        <item x="352"/>
        <item x="353"/>
        <item x="673"/>
        <item x="71"/>
        <item x="72"/>
        <item x="73"/>
        <item x="752"/>
        <item x="674"/>
        <item x="24"/>
        <item x="25"/>
        <item x="92"/>
        <item x="74"/>
        <item x="647"/>
        <item x="648"/>
        <item x="452"/>
        <item x="429"/>
        <item x="649"/>
        <item x="430"/>
        <item x="204"/>
        <item x="258"/>
        <item x="721"/>
        <item x="133"/>
        <item x="134"/>
        <item x="107"/>
        <item x="722"/>
        <item x="723"/>
        <item x="675"/>
        <item x="135"/>
        <item x="767"/>
        <item x="768"/>
        <item x="221"/>
        <item x="136"/>
        <item x="519"/>
        <item x="431"/>
        <item x="375"/>
        <item x="686"/>
        <item x="222"/>
        <item x="549"/>
        <item x="741"/>
        <item x="742"/>
        <item x="579"/>
        <item x="797"/>
        <item x="798"/>
        <item x="137"/>
        <item x="520"/>
        <item x="138"/>
        <item x="687"/>
        <item x="453"/>
        <item x="705"/>
        <item x="676"/>
        <item x="685"/>
        <item x="743"/>
        <item x="546"/>
        <item x="547"/>
        <item x="548"/>
        <item x="139"/>
        <item x="140"/>
        <item x="141"/>
        <item x="712"/>
        <item x="713"/>
        <item x="581"/>
        <item x="582"/>
        <item x="583"/>
        <item x="584"/>
        <item x="824"/>
        <item x="825"/>
        <item x="799"/>
        <item x="454"/>
        <item x="223"/>
        <item x="251"/>
        <item x="142"/>
        <item x="769"/>
        <item x="770"/>
        <item x="771"/>
        <item x="324"/>
        <item x="143"/>
        <item x="144"/>
        <item x="145"/>
        <item x="224"/>
        <item x="706"/>
        <item x="108"/>
        <item x="146"/>
        <item x="707"/>
        <item x="708"/>
        <item x="709"/>
        <item x="800"/>
        <item x="580"/>
        <item x="772"/>
        <item x="93"/>
        <item x="225"/>
        <item x="226"/>
        <item x="444"/>
        <item x="677"/>
        <item x="205"/>
        <item x="354"/>
        <item x="355"/>
        <item x="0"/>
        <item x="586"/>
        <item x="147"/>
        <item x="585"/>
        <item x="587"/>
        <item x="588"/>
        <item x="259"/>
        <item x="260"/>
        <item x="148"/>
        <item x="149"/>
        <item x="150"/>
        <item x="445"/>
        <item x="446"/>
        <item x="206"/>
        <item x="521"/>
        <item x="43"/>
        <item x="44"/>
        <item x="45"/>
        <item x="46"/>
        <item x="47"/>
        <item x="48"/>
        <item x="49"/>
        <item x="261"/>
        <item x="621"/>
        <item x="622"/>
        <item x="623"/>
        <item x="624"/>
        <item x="625"/>
        <item x="626"/>
        <item x="773"/>
        <item x="151"/>
        <item x="152"/>
        <item x="153"/>
        <item x="606"/>
        <item x="536"/>
        <item x="207"/>
        <item x="358"/>
        <item x="262"/>
        <item x="263"/>
        <item x="154"/>
        <item x="356"/>
        <item x="357"/>
        <item x="480"/>
        <item x="109"/>
        <item x="110"/>
        <item x="111"/>
        <item x="112"/>
        <item x="113"/>
        <item x="114"/>
        <item x="650"/>
        <item x="678"/>
        <item x="679"/>
        <item x="680"/>
        <item x="714"/>
        <item x="550"/>
        <item x="551"/>
        <item x="552"/>
        <item x="227"/>
        <item x="228"/>
        <item x="15"/>
        <item x="115"/>
        <item x="628"/>
        <item x="467"/>
        <item x="468"/>
        <item x="116"/>
        <item x="229"/>
        <item x="264"/>
        <item x="270"/>
        <item x="265"/>
        <item x="271"/>
        <item x="266"/>
        <item x="590"/>
        <item x="272"/>
        <item x="267"/>
        <item x="774"/>
        <item x="589"/>
        <item x="629"/>
        <item x="630"/>
        <item x="273"/>
        <item x="274"/>
        <item x="275"/>
        <item x="681"/>
        <item x="682"/>
        <item x="376"/>
        <item x="377"/>
        <item x="378"/>
        <item x="379"/>
        <item x="117"/>
        <item x="359"/>
        <item x="118"/>
        <item x="94"/>
        <item x="95"/>
        <item x="631"/>
        <item x="380"/>
        <item x="325"/>
        <item x="326"/>
        <item x="327"/>
        <item x="801"/>
        <item x="753"/>
        <item x="155"/>
        <item x="381"/>
        <item x="481"/>
        <item x="482"/>
        <item x="483"/>
        <item x="484"/>
        <item x="119"/>
        <item x="120"/>
        <item x="121"/>
        <item x="122"/>
        <item x="276"/>
        <item x="277"/>
        <item x="278"/>
        <item x="268"/>
        <item x="269"/>
        <item x="754"/>
        <item x="802"/>
        <item x="395"/>
        <item x="396"/>
        <item x="279"/>
        <item x="280"/>
        <item x="535"/>
        <item x="281"/>
        <item x="282"/>
        <item x="283"/>
        <item x="284"/>
        <item x="285"/>
        <item x="286"/>
        <item x="287"/>
        <item x="156"/>
        <item x="157"/>
        <item x="295"/>
        <item x="288"/>
        <item x="289"/>
        <item x="290"/>
        <item x="296"/>
        <item x="291"/>
        <item x="292"/>
        <item x="297"/>
        <item x="293"/>
        <item x="252"/>
        <item x="294"/>
        <item x="298"/>
        <item x="688"/>
        <item x="360"/>
        <item x="299"/>
        <item x="775"/>
        <item x="123"/>
        <item x="300"/>
        <item x="50"/>
        <item x="301"/>
        <item x="302"/>
        <item x="755"/>
        <item x="744"/>
        <item x="455"/>
        <item x="740"/>
        <item x="469"/>
        <item x="303"/>
        <item x="304"/>
        <item x="651"/>
        <item x="733"/>
        <item x="436"/>
        <item x="305"/>
        <item x="306"/>
        <item x="307"/>
        <item x="397"/>
        <item x="398"/>
        <item x="399"/>
        <item x="400"/>
        <item x="401"/>
        <item x="402"/>
        <item x="403"/>
        <item x="158"/>
        <item x="404"/>
        <item x="159"/>
        <item x="689"/>
        <item x="405"/>
        <item x="160"/>
        <item x="406"/>
        <item x="407"/>
        <item x="408"/>
        <item x="690"/>
        <item x="592"/>
        <item x="593"/>
        <item x="691"/>
        <item x="692"/>
        <item x="632"/>
        <item x="466"/>
        <item x="591"/>
        <item x="382"/>
        <item x="383"/>
        <item x="537"/>
        <item x="716"/>
        <item x="595"/>
        <item x="594"/>
        <item x="803"/>
        <item x="596"/>
        <item x="804"/>
        <item x="805"/>
        <item x="806"/>
        <item x="230"/>
        <item x="208"/>
        <item x="693"/>
        <item x="231"/>
        <item x="447"/>
        <item x="448"/>
        <item x="607"/>
        <item x="694"/>
        <item x="756"/>
        <item x="538"/>
        <item x="539"/>
        <item x="540"/>
        <item x="485"/>
        <item x="486"/>
        <item x="487"/>
        <item x="488"/>
        <item x="489"/>
        <item x="490"/>
        <item x="807"/>
        <item x="695"/>
        <item x="652"/>
        <item x="491"/>
        <item x="492"/>
        <item x="493"/>
        <item x="369"/>
        <item x="370"/>
        <item x="371"/>
        <item x="372"/>
        <item x="373"/>
        <item x="161"/>
        <item x="776"/>
        <item x="777"/>
        <item x="494"/>
        <item x="409"/>
        <item x="410"/>
        <item x="75"/>
        <item x="1"/>
        <item x="633"/>
        <item x="162"/>
        <item x="163"/>
        <item x="745"/>
        <item x="746"/>
        <item x="361"/>
        <item x="2"/>
        <item x="14"/>
        <item x="232"/>
        <item x="683"/>
        <item x="724"/>
        <item x="734"/>
        <item x="495"/>
        <item x="496"/>
        <item x="497"/>
        <item x="498"/>
        <item x="499"/>
        <item x="500"/>
        <item x="432"/>
        <item x="411"/>
        <item x="808"/>
        <item x="809"/>
        <item x="810"/>
        <item x="811"/>
        <item x="328"/>
        <item x="233"/>
        <item x="653"/>
        <item x="412"/>
        <item x="456"/>
        <item x="256"/>
        <item x="757"/>
        <item x="726"/>
        <item x="96"/>
        <item x="634"/>
        <item x="635"/>
        <item x="636"/>
        <item x="778"/>
        <item x="654"/>
        <item x="747"/>
        <item x="3"/>
        <item x="97"/>
        <item x="209"/>
        <item x="449"/>
        <item x="470"/>
        <item x="471"/>
        <item x="472"/>
        <item x="522"/>
        <item x="501"/>
        <item x="502"/>
        <item x="503"/>
        <item x="504"/>
        <item x="725"/>
        <item x="98"/>
        <item x="164"/>
        <item x="505"/>
        <item x="506"/>
        <item x="507"/>
        <item x="508"/>
        <item x="76"/>
        <item x="77"/>
        <item x="413"/>
        <item x="414"/>
        <item x="78"/>
        <item x="415"/>
        <item x="79"/>
        <item x="416"/>
        <item x="80"/>
        <item x="81"/>
        <item x="710"/>
        <item x="234"/>
        <item x="165"/>
        <item x="166"/>
        <item x="167"/>
        <item x="168"/>
        <item x="608"/>
        <item x="609"/>
        <item x="610"/>
        <item x="523"/>
        <item x="524"/>
        <item x="779"/>
        <item x="655"/>
        <item x="553"/>
        <item x="554"/>
        <item x="555"/>
        <item x="556"/>
        <item x="557"/>
        <item x="558"/>
        <item x="559"/>
        <item x="560"/>
        <item x="561"/>
        <item x="562"/>
        <item x="597"/>
        <item x="4"/>
        <item x="322"/>
        <item x="611"/>
        <item x="612"/>
        <item x="563"/>
        <item x="637"/>
        <item x="525"/>
        <item x="526"/>
        <item x="527"/>
        <item x="528"/>
        <item x="529"/>
        <item x="530"/>
        <item x="598"/>
        <item x="765"/>
        <item x="696"/>
        <item x="697"/>
        <item x="169"/>
        <item x="613"/>
        <item x="614"/>
        <item x="638"/>
        <item x="639"/>
        <item x="615"/>
        <item x="616"/>
        <item x="564"/>
        <item x="780"/>
        <item x="656"/>
        <item x="657"/>
        <item x="308"/>
        <item x="309"/>
        <item x="565"/>
        <item x="617"/>
        <item x="531"/>
        <item x="532"/>
        <item x="235"/>
        <item x="812"/>
        <item x="236"/>
        <item x="220"/>
        <item x="658"/>
        <item x="659"/>
        <item x="660"/>
        <item x="661"/>
        <item x="362"/>
        <item x="457"/>
        <item x="748"/>
        <item x="640"/>
        <item x="641"/>
        <item x="727"/>
        <item x="210"/>
        <item x="711"/>
        <item x="99"/>
        <item x="781"/>
        <item x="813"/>
        <item x="363"/>
        <item x="662"/>
        <item x="663"/>
        <item x="450"/>
        <item x="814"/>
        <item x="782"/>
        <item x="364"/>
        <item x="310"/>
        <item x="365"/>
        <item x="783"/>
        <item x="784"/>
        <item x="785"/>
        <item x="786"/>
        <item x="787"/>
        <item x="170"/>
        <item x="715"/>
        <item x="566"/>
        <item x="567"/>
        <item x="211"/>
        <item x="212"/>
        <item x="213"/>
        <item x="698"/>
        <item x="26"/>
        <item x="417"/>
        <item x="27"/>
        <item x="418"/>
        <item x="419"/>
        <item x="420"/>
        <item x="28"/>
        <item x="421"/>
        <item x="541"/>
        <item x="664"/>
        <item x="422"/>
        <item x="423"/>
        <item x="424"/>
        <item x="425"/>
        <item x="426"/>
        <item x="427"/>
        <item x="428"/>
        <item x="815"/>
        <item x="29"/>
        <item x="816"/>
        <item x="642"/>
        <item x="100"/>
        <item x="237"/>
        <item x="238"/>
        <item x="239"/>
        <item x="240"/>
        <item x="241"/>
        <item x="242"/>
        <item x="243"/>
        <item x="473"/>
        <item x="474"/>
        <item x="475"/>
        <item x="476"/>
        <item x="311"/>
        <item x="477"/>
        <item x="16"/>
        <item x="788"/>
        <item x="509"/>
        <item x="510"/>
        <item x="599"/>
        <item x="5"/>
        <item x="101"/>
        <item x="728"/>
        <item x="102"/>
        <item x="758"/>
        <item x="366"/>
        <item x="367"/>
        <item x="458"/>
        <item x="103"/>
        <item x="6"/>
        <item x="7"/>
        <item x="104"/>
        <item x="433"/>
        <item x="434"/>
        <item x="665"/>
        <item x="666"/>
        <item x="459"/>
        <item x="817"/>
        <item x="478"/>
        <item x="479"/>
        <item x="30"/>
        <item x="31"/>
        <item x="32"/>
        <item x="33"/>
        <item x="8"/>
        <item x="511"/>
        <item x="512"/>
        <item x="513"/>
        <item x="514"/>
        <item x="515"/>
        <item x="569"/>
        <item x="568"/>
        <item x="173"/>
        <item x="171"/>
        <item x="172"/>
        <item x="368"/>
        <item x="34"/>
        <item x="826"/>
        <item x="35"/>
        <item x="601"/>
        <item x="36"/>
        <item x="827"/>
        <item x="37"/>
        <item x="828"/>
        <item x="38"/>
        <item x="829"/>
        <item x="830"/>
        <item x="618"/>
        <item x="329"/>
        <item x="330"/>
        <item x="384"/>
        <item x="385"/>
        <item x="386"/>
        <item x="331"/>
        <item x="332"/>
        <item x="516"/>
        <item x="517"/>
        <item x="518"/>
        <item x="600"/>
        <item x="214"/>
        <item x="460"/>
        <item x="667"/>
        <item x="461"/>
        <item x="789"/>
        <item x="124"/>
        <item x="312"/>
        <item x="759"/>
        <item x="790"/>
        <item x="333"/>
        <item x="334"/>
        <item x="335"/>
        <item x="336"/>
        <item x="337"/>
        <item x="338"/>
        <item x="339"/>
        <item x="340"/>
        <item x="341"/>
        <item x="342"/>
        <item x="684"/>
        <item x="174"/>
        <item x="175"/>
        <item x="176"/>
        <item x="177"/>
        <item x="178"/>
        <item x="179"/>
        <item x="180"/>
        <item x="181"/>
        <item x="182"/>
        <item x="183"/>
        <item x="730"/>
        <item x="602"/>
        <item x="603"/>
        <item x="604"/>
        <item x="605"/>
        <item x="699"/>
        <item x="387"/>
        <item x="388"/>
        <item x="184"/>
        <item x="343"/>
        <item x="462"/>
        <item x="463"/>
        <item x="185"/>
        <item x="186"/>
        <item x="464"/>
        <item x="244"/>
        <item x="465"/>
        <item x="245"/>
        <item x="246"/>
        <item x="542"/>
        <item x="39"/>
        <item x="344"/>
        <item x="125"/>
        <item x="187"/>
        <item x="729"/>
        <item x="188"/>
        <item x="247"/>
        <item x="126"/>
        <item x="127"/>
        <item x="437"/>
        <item x="345"/>
        <item x="189"/>
        <item x="700"/>
        <item x="760"/>
        <item x="791"/>
        <item x="792"/>
        <item x="190"/>
        <item x="191"/>
        <item x="192"/>
        <item x="313"/>
        <item x="314"/>
        <item x="735"/>
        <item x="315"/>
        <item x="793"/>
        <item x="346"/>
        <item x="105"/>
        <item x="316"/>
        <item x="389"/>
        <item x="818"/>
        <item x="668"/>
        <item x="9"/>
        <item x="10"/>
        <item x="701"/>
        <item x="819"/>
        <item x="820"/>
        <item x="215"/>
        <item x="216"/>
        <item x="533"/>
        <item x="619"/>
        <item x="193"/>
        <item x="194"/>
        <item x="195"/>
        <item x="317"/>
        <item x="318"/>
        <item x="319"/>
        <item x="196"/>
        <item x="749"/>
        <item x="570"/>
        <item x="571"/>
        <item x="435"/>
        <item x="572"/>
        <item x="11"/>
        <item x="12"/>
        <item x="40"/>
        <item x="41"/>
        <item x="42"/>
        <item x="390"/>
        <item x="794"/>
        <item x="217"/>
        <item x="218"/>
        <item x="197"/>
        <item x="198"/>
        <item x="831"/>
        <item x="832"/>
        <item x="833"/>
        <item x="834"/>
        <item x="17"/>
        <item x="391"/>
        <item x="199"/>
        <item x="795"/>
        <item x="392"/>
        <item x="106"/>
        <item x="761"/>
        <item x="669"/>
        <item x="670"/>
        <item x="702"/>
        <item x="620"/>
        <item x="248"/>
        <item x="762"/>
        <item x="200"/>
        <item x="219"/>
        <item x="731"/>
        <item x="732"/>
        <item x="703"/>
        <item x="320"/>
        <item x="321"/>
        <item x="451"/>
        <item x="750"/>
        <item x="82"/>
        <item x="83"/>
        <item x="84"/>
        <item x="85"/>
        <item x="86"/>
        <item x="87"/>
        <item x="88"/>
        <item x="736"/>
        <item x="737"/>
        <item x="835"/>
        <item x="836"/>
        <item x="837"/>
        <item x="838"/>
        <item x="738"/>
        <item x="439"/>
        <item x="393"/>
        <item x="394"/>
        <item x="440"/>
        <item x="441"/>
        <item x="442"/>
        <item x="443"/>
        <item x="764"/>
        <item x="763"/>
        <item x="128"/>
        <item x="672"/>
        <item x="671"/>
        <item x="129"/>
        <item x="438"/>
        <item x="751"/>
        <item x="796"/>
        <item x="347"/>
        <item x="348"/>
        <item x="349"/>
        <item x="350"/>
        <item x="89"/>
        <item x="90"/>
        <item x="91"/>
        <item x="13"/>
        <item x="534"/>
        <item t="default"/>
      </items>
    </pivotField>
    <pivotField axis="axisRow" showAll="0">
      <items count="32">
        <item x="26"/>
        <item x="27"/>
        <item x="28"/>
        <item x="30"/>
        <item x="29"/>
        <item x="25"/>
        <item x="24"/>
        <item x="23"/>
        <item x="13"/>
        <item x="9"/>
        <item x="10"/>
        <item x="11"/>
        <item x="0"/>
        <item x="1"/>
        <item x="2"/>
        <item x="12"/>
        <item x="3"/>
        <item x="4"/>
        <item x="5"/>
        <item x="14"/>
        <item x="15"/>
        <item x="16"/>
        <item x="17"/>
        <item x="18"/>
        <item x="19"/>
        <item x="20"/>
        <item x="21"/>
        <item x="22"/>
        <item x="6"/>
        <item x="7"/>
        <item x="8"/>
        <item t="default"/>
      </items>
    </pivotField>
    <pivotField dataField="1" showAll="0"/>
    <pivotField dataField="1" showAll="0"/>
    <pivotField dataField="1" showAll="0" includeNewItemsInFilter="1" minSubtotal="1">
      <items count="579">
        <item x="31"/>
        <item x="11"/>
        <item x="4"/>
        <item x="9"/>
        <item x="1"/>
        <item x="8"/>
        <item x="32"/>
        <item x="99"/>
        <item x="98"/>
        <item x="33"/>
        <item x="30"/>
        <item x="10"/>
        <item x="2"/>
        <item x="34"/>
        <item x="64"/>
        <item x="89"/>
        <item x="35"/>
        <item x="5"/>
        <item x="0"/>
        <item x="36"/>
        <item x="60"/>
        <item x="63"/>
        <item x="100"/>
        <item x="85"/>
        <item x="87"/>
        <item x="90"/>
        <item x="62"/>
        <item x="37"/>
        <item x="41"/>
        <item x="38"/>
        <item x="88"/>
        <item x="7"/>
        <item x="61"/>
        <item x="39"/>
        <item x="101"/>
        <item x="3"/>
        <item x="97"/>
        <item x="319"/>
        <item x="29"/>
        <item x="66"/>
        <item x="170"/>
        <item x="26"/>
        <item x="12"/>
        <item x="78"/>
        <item x="55"/>
        <item x="82"/>
        <item x="23"/>
        <item x="20"/>
        <item x="79"/>
        <item x="52"/>
        <item x="40"/>
        <item x="13"/>
        <item x="150"/>
        <item x="58"/>
        <item x="177"/>
        <item x="83"/>
        <item x="335"/>
        <item x="54"/>
        <item x="92"/>
        <item x="53"/>
        <item x="81"/>
        <item x="19"/>
        <item x="25"/>
        <item x="96"/>
        <item x="56"/>
        <item x="128"/>
        <item x="42"/>
        <item x="57"/>
        <item x="65"/>
        <item x="50"/>
        <item x="336"/>
        <item x="28"/>
        <item x="130"/>
        <item x="131"/>
        <item x="180"/>
        <item x="144"/>
        <item x="171"/>
        <item x="184"/>
        <item x="157"/>
        <item x="24"/>
        <item x="339"/>
        <item x="84"/>
        <item x="403"/>
        <item x="93"/>
        <item x="149"/>
        <item x="265"/>
        <item x="172"/>
        <item x="49"/>
        <item x="91"/>
        <item x="136"/>
        <item x="133"/>
        <item x="148"/>
        <item x="139"/>
        <item x="27"/>
        <item x="77"/>
        <item x="15"/>
        <item x="176"/>
        <item x="252"/>
        <item x="173"/>
        <item x="132"/>
        <item x="6"/>
        <item x="201"/>
        <item x="67"/>
        <item x="135"/>
        <item x="73"/>
        <item x="14"/>
        <item x="153"/>
        <item x="47"/>
        <item x="16"/>
        <item x="140"/>
        <item x="68"/>
        <item x="69"/>
        <item x="103"/>
        <item x="356"/>
        <item x="175"/>
        <item x="257"/>
        <item x="43"/>
        <item x="159"/>
        <item x="239"/>
        <item x="80"/>
        <item x="479"/>
        <item x="214"/>
        <item x="200"/>
        <item x="95"/>
        <item x="123"/>
        <item x="18"/>
        <item x="48"/>
        <item x="414"/>
        <item x="124"/>
        <item x="138"/>
        <item x="179"/>
        <item x="141"/>
        <item x="263"/>
        <item x="137"/>
        <item x="74"/>
        <item x="151"/>
        <item x="316"/>
        <item x="162"/>
        <item x="21"/>
        <item x="300"/>
        <item x="154"/>
        <item x="152"/>
        <item x="107"/>
        <item x="104"/>
        <item x="167"/>
        <item x="354"/>
        <item x="161"/>
        <item x="44"/>
        <item x="119"/>
        <item x="385"/>
        <item x="328"/>
        <item x="359"/>
        <item x="117"/>
        <item x="86"/>
        <item x="158"/>
        <item x="294"/>
        <item x="163"/>
        <item x="17"/>
        <item x="160"/>
        <item x="186"/>
        <item x="118"/>
        <item x="251"/>
        <item x="415"/>
        <item x="156"/>
        <item x="260"/>
        <item x="315"/>
        <item x="261"/>
        <item x="264"/>
        <item x="134"/>
        <item x="572"/>
        <item x="183"/>
        <item x="406"/>
        <item x="142"/>
        <item x="503"/>
        <item x="416"/>
        <item x="302"/>
        <item x="464"/>
        <item x="94"/>
        <item x="250"/>
        <item x="174"/>
        <item x="231"/>
        <item x="228"/>
        <item x="437"/>
        <item x="218"/>
        <item x="145"/>
        <item x="45"/>
        <item x="405"/>
        <item x="208"/>
        <item x="102"/>
        <item x="286"/>
        <item x="256"/>
        <item x="70"/>
        <item x="301"/>
        <item x="452"/>
        <item x="230"/>
        <item x="421"/>
        <item x="517"/>
        <item x="46"/>
        <item x="420"/>
        <item x="168"/>
        <item x="549"/>
        <item x="72"/>
        <item x="444"/>
        <item x="398"/>
        <item x="309"/>
        <item x="314"/>
        <item x="425"/>
        <item x="219"/>
        <item x="284"/>
        <item x="411"/>
        <item x="164"/>
        <item x="120"/>
        <item x="127"/>
        <item x="215"/>
        <item x="307"/>
        <item x="71"/>
        <item x="181"/>
        <item x="105"/>
        <item x="112"/>
        <item x="268"/>
        <item x="267"/>
        <item x="155"/>
        <item x="165"/>
        <item x="380"/>
        <item x="399"/>
        <item x="187"/>
        <item x="281"/>
        <item x="410"/>
        <item x="166"/>
        <item x="317"/>
        <item x="216"/>
        <item x="365"/>
        <item x="143"/>
        <item x="76"/>
        <item x="271"/>
        <item x="207"/>
        <item x="198"/>
        <item x="266"/>
        <item x="106"/>
        <item x="569"/>
        <item x="477"/>
        <item x="185"/>
        <item x="240"/>
        <item x="147"/>
        <item x="320"/>
        <item x="404"/>
        <item x="499"/>
        <item x="169"/>
        <item x="510"/>
        <item x="552"/>
        <item x="381"/>
        <item x="392"/>
        <item x="440"/>
        <item x="457"/>
        <item x="293"/>
        <item x="121"/>
        <item x="364"/>
        <item x="341"/>
        <item x="285"/>
        <item x="386"/>
        <item x="310"/>
        <item x="357"/>
        <item x="447"/>
        <item x="474"/>
        <item x="299"/>
        <item x="241"/>
        <item x="434"/>
        <item x="196"/>
        <item x="516"/>
        <item x="387"/>
        <item x="445"/>
        <item x="255"/>
        <item x="441"/>
        <item x="190"/>
        <item x="258"/>
        <item x="422"/>
        <item x="418"/>
        <item x="518"/>
        <item x="178"/>
        <item x="195"/>
        <item x="346"/>
        <item x="348"/>
        <item x="280"/>
        <item x="469"/>
        <item x="303"/>
        <item x="333"/>
        <item x="288"/>
        <item x="197"/>
        <item x="242"/>
        <item x="259"/>
        <item x="360"/>
        <item x="502"/>
        <item x="419"/>
        <item x="340"/>
        <item x="272"/>
        <item x="379"/>
        <item x="442"/>
        <item x="129"/>
        <item x="465"/>
        <item x="473"/>
        <item x="449"/>
        <item x="217"/>
        <item x="206"/>
        <item x="417"/>
        <item x="433"/>
        <item x="189"/>
        <item x="358"/>
        <item x="332"/>
        <item x="471"/>
        <item x="570"/>
        <item x="273"/>
        <item x="199"/>
        <item x="289"/>
        <item x="397"/>
        <item x="232"/>
        <item x="269"/>
        <item x="209"/>
        <item x="424"/>
        <item x="378"/>
        <item x="492"/>
        <item x="75"/>
        <item x="188"/>
        <item x="22"/>
        <item x="426"/>
        <item x="429"/>
        <item x="486"/>
        <item x="481"/>
        <item x="329"/>
        <item x="287"/>
        <item x="243"/>
        <item x="305"/>
        <item x="509"/>
        <item x="485"/>
        <item x="282"/>
        <item x="428"/>
        <item x="304"/>
        <item x="495"/>
        <item x="432"/>
        <item x="125"/>
        <item x="292"/>
        <item x="472"/>
        <item x="571"/>
        <item x="306"/>
        <item x="193"/>
        <item x="111"/>
        <item x="202"/>
        <item x="182"/>
        <item x="192"/>
        <item x="423"/>
        <item x="279"/>
        <item x="554"/>
        <item x="388"/>
        <item x="233"/>
        <item x="519"/>
        <item x="277"/>
        <item x="458"/>
        <item x="407"/>
        <item x="400"/>
        <item x="213"/>
        <item x="349"/>
        <item x="326"/>
        <item x="298"/>
        <item x="327"/>
        <item x="544"/>
        <item x="468"/>
        <item x="245"/>
        <item x="318"/>
        <item x="377"/>
        <item x="347"/>
        <item x="543"/>
        <item x="521"/>
        <item x="122"/>
        <item x="559"/>
        <item x="334"/>
        <item x="220"/>
        <item x="482"/>
        <item x="191"/>
        <item x="498"/>
        <item x="321"/>
        <item x="438"/>
        <item x="412"/>
        <item x="223"/>
        <item x="511"/>
        <item x="367"/>
        <item x="234"/>
        <item x="491"/>
        <item x="532"/>
        <item x="536"/>
        <item x="224"/>
        <item x="366"/>
        <item x="382"/>
        <item x="194"/>
        <item x="484"/>
        <item x="565"/>
        <item x="322"/>
        <item x="550"/>
        <item x="270"/>
        <item x="342"/>
        <item x="371"/>
        <item x="526"/>
        <item x="483"/>
        <item x="520"/>
        <item x="542"/>
        <item x="467"/>
        <item x="540"/>
        <item x="262"/>
        <item x="210"/>
        <item x="490"/>
        <item x="308"/>
        <item x="531"/>
        <item x="545"/>
        <item x="575"/>
        <item x="115"/>
        <item x="427"/>
        <item x="553"/>
        <item x="244"/>
        <item x="254"/>
        <item x="116"/>
        <item x="431"/>
        <item x="459"/>
        <item x="221"/>
        <item x="460"/>
        <item x="568"/>
        <item x="247"/>
        <item x="500"/>
        <item x="330"/>
        <item x="507"/>
        <item x="413"/>
        <item x="505"/>
        <item x="146"/>
        <item x="478"/>
        <item x="108"/>
        <item x="295"/>
        <item x="238"/>
        <item x="110"/>
        <item x="227"/>
        <item x="311"/>
        <item x="446"/>
        <item x="368"/>
        <item x="508"/>
        <item x="278"/>
        <item x="59"/>
        <item x="383"/>
        <item x="109"/>
        <item x="539"/>
        <item x="496"/>
        <item x="574"/>
        <item x="501"/>
        <item x="370"/>
        <item x="560"/>
        <item x="439"/>
        <item x="248"/>
        <item x="514"/>
        <item x="456"/>
        <item x="401"/>
        <item x="506"/>
        <item x="355"/>
        <item x="470"/>
        <item x="222"/>
        <item x="51"/>
        <item x="551"/>
        <item x="541"/>
        <item x="566"/>
        <item x="350"/>
        <item x="493"/>
        <item x="345"/>
        <item x="480"/>
        <item x="369"/>
        <item x="546"/>
        <item x="225"/>
        <item x="313"/>
        <item x="226"/>
        <item x="246"/>
        <item x="527"/>
        <item x="466"/>
        <item x="561"/>
        <item x="577"/>
        <item x="538"/>
        <item x="436"/>
        <item x="361"/>
        <item x="475"/>
        <item x="338"/>
        <item x="567"/>
        <item x="448"/>
        <item x="515"/>
        <item x="297"/>
        <item x="235"/>
        <item x="274"/>
        <item x="547"/>
        <item x="530"/>
        <item x="253"/>
        <item x="476"/>
        <item x="453"/>
        <item x="384"/>
        <item x="249"/>
        <item x="290"/>
        <item x="276"/>
        <item x="555"/>
        <item x="409"/>
        <item x="522"/>
        <item x="504"/>
        <item x="494"/>
        <item x="450"/>
        <item x="562"/>
        <item x="443"/>
        <item x="211"/>
        <item x="393"/>
        <item x="283"/>
        <item x="548"/>
        <item x="331"/>
        <item x="576"/>
        <item x="497"/>
        <item x="408"/>
        <item x="573"/>
        <item x="488"/>
        <item x="229"/>
        <item x="564"/>
        <item x="535"/>
        <item x="363"/>
        <item x="513"/>
        <item x="203"/>
        <item x="323"/>
        <item x="126"/>
        <item x="533"/>
        <item x="114"/>
        <item x="343"/>
        <item x="337"/>
        <item x="372"/>
        <item x="312"/>
        <item x="212"/>
        <item x="537"/>
        <item x="487"/>
        <item x="528"/>
        <item x="512"/>
        <item x="296"/>
        <item x="557"/>
        <item x="237"/>
        <item x="489"/>
        <item x="275"/>
        <item x="236"/>
        <item x="324"/>
        <item x="461"/>
        <item x="113"/>
        <item x="563"/>
        <item x="454"/>
        <item x="402"/>
        <item x="525"/>
        <item x="374"/>
        <item x="204"/>
        <item x="373"/>
        <item x="353"/>
        <item x="529"/>
        <item x="455"/>
        <item x="375"/>
        <item x="376"/>
        <item x="389"/>
        <item x="344"/>
        <item x="534"/>
        <item x="362"/>
        <item x="325"/>
        <item x="391"/>
        <item x="462"/>
        <item x="205"/>
        <item x="351"/>
        <item x="435"/>
        <item x="291"/>
        <item x="396"/>
        <item x="556"/>
        <item x="463"/>
        <item x="558"/>
        <item x="430"/>
        <item x="390"/>
        <item x="451"/>
        <item x="395"/>
        <item x="352"/>
        <item x="394"/>
        <item x="524"/>
        <item x="523"/>
        <item t="min"/>
      </items>
    </pivotField>
    <pivotField showAll="0"/>
    <pivotField showAll="0"/>
  </pivotFields>
  <rowFields count="3">
    <field x="0"/>
    <field x="1"/>
    <field x="2"/>
  </rowFields>
  <rowItems count="6205">
    <i>
      <x/>
    </i>
    <i r="1">
      <x v="161"/>
    </i>
    <i r="2">
      <x v="12"/>
    </i>
    <i r="2">
      <x v="13"/>
    </i>
    <i r="2">
      <x v="14"/>
    </i>
    <i r="2">
      <x v="16"/>
    </i>
    <i r="2">
      <x v="17"/>
    </i>
    <i r="2">
      <x v="18"/>
    </i>
    <i r="1">
      <x v="396"/>
    </i>
    <i r="2">
      <x v="28"/>
    </i>
    <i r="2">
      <x v="29"/>
    </i>
    <i r="2">
      <x v="30"/>
    </i>
    <i r="1">
      <x v="403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436"/>
    </i>
    <i r="2">
      <x v="8"/>
    </i>
    <i r="2">
      <x v="9"/>
    </i>
    <i r="2">
      <x v="10"/>
    </i>
    <i r="1">
      <x v="489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03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12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1">
      <x v="613"/>
    </i>
    <i r="2">
      <x v="29"/>
    </i>
    <i r="1">
      <x v="627"/>
    </i>
    <i r="2">
      <x v="17"/>
    </i>
    <i r="2">
      <x v="18"/>
    </i>
    <i r="2">
      <x v="19"/>
    </i>
    <i r="2">
      <x v="20"/>
    </i>
    <i r="2">
      <x v="21"/>
    </i>
    <i r="1">
      <x v="742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43"/>
    </i>
    <i r="2">
      <x v="30"/>
    </i>
    <i r="1">
      <x v="763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64"/>
    </i>
    <i r="2">
      <x v="26"/>
    </i>
    <i r="2">
      <x v="27"/>
    </i>
    <i r="2">
      <x v="28"/>
    </i>
    <i r="1">
      <x v="837"/>
    </i>
    <i r="2">
      <x v="25"/>
    </i>
    <i r="2">
      <x v="26"/>
    </i>
    <i r="2">
      <x v="27"/>
    </i>
    <i>
      <x v="1"/>
    </i>
    <i r="1">
      <x v="404"/>
    </i>
    <i r="2">
      <x v="27"/>
    </i>
    <i>
      <x v="2"/>
    </i>
    <i r="1">
      <x v="220"/>
    </i>
    <i r="2">
      <x v="21"/>
    </i>
    <i r="2">
      <x v="22"/>
    </i>
    <i r="1">
      <x v="598"/>
    </i>
    <i r="2">
      <x v="26"/>
    </i>
    <i r="1">
      <x v="778"/>
    </i>
    <i r="2">
      <x v="22"/>
    </i>
    <i r="2">
      <x v="23"/>
    </i>
    <i r="2">
      <x v="24"/>
    </i>
    <i>
      <x v="3"/>
    </i>
    <i r="1">
      <x v="56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1">
      <x v="5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8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5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0"/>
    </i>
    <i r="2">
      <x v="27"/>
    </i>
    <i r="2">
      <x v="28"/>
    </i>
    <i r="2">
      <x v="29"/>
    </i>
    <i r="1">
      <x v="61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73"/>
    </i>
    <i r="2">
      <x v="28"/>
    </i>
    <i r="2">
      <x v="29"/>
    </i>
    <i r="1">
      <x v="74"/>
    </i>
    <i r="2">
      <x v="16"/>
    </i>
    <i r="2">
      <x v="17"/>
    </i>
    <i r="2">
      <x v="18"/>
    </i>
    <i r="2">
      <x v="19"/>
    </i>
    <i r="2">
      <x v="20"/>
    </i>
    <i r="1">
      <x v="563"/>
    </i>
    <i r="2">
      <x v="30"/>
    </i>
    <i r="1">
      <x v="565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6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581"/>
    </i>
    <i r="2">
      <x v="23"/>
    </i>
    <i r="2">
      <x v="24"/>
    </i>
    <i r="2">
      <x v="25"/>
    </i>
    <i r="2">
      <x v="26"/>
    </i>
    <i r="2">
      <x v="27"/>
    </i>
    <i r="1">
      <x v="623"/>
    </i>
    <i r="2">
      <x v="22"/>
    </i>
    <i r="1">
      <x v="624"/>
    </i>
    <i r="2">
      <x v="28"/>
    </i>
    <i r="2">
      <x v="29"/>
    </i>
    <i r="1">
      <x v="625"/>
    </i>
    <i r="2">
      <x v="18"/>
    </i>
    <i r="1">
      <x v="626"/>
    </i>
    <i r="2">
      <x v="29"/>
    </i>
    <i r="1">
      <x v="639"/>
    </i>
    <i r="2">
      <x v="15"/>
    </i>
    <i r="2">
      <x v="16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1">
      <x v="64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643"/>
    </i>
    <i r="2">
      <x v="17"/>
    </i>
    <i r="2">
      <x v="22"/>
    </i>
    <i r="2">
      <x v="23"/>
    </i>
    <i r="2">
      <x v="28"/>
    </i>
    <i r="2">
      <x v="29"/>
    </i>
    <i r="1">
      <x v="645"/>
    </i>
    <i r="2">
      <x v="28"/>
    </i>
    <i r="2">
      <x v="29"/>
    </i>
    <i r="1">
      <x v="647"/>
    </i>
    <i r="2">
      <x v="16"/>
    </i>
    <i r="2">
      <x v="22"/>
    </i>
    <i r="2">
      <x v="23"/>
    </i>
    <i r="2">
      <x v="24"/>
    </i>
    <i r="2">
      <x v="28"/>
    </i>
    <i r="2">
      <x v="29"/>
    </i>
    <i r="1">
      <x v="712"/>
    </i>
    <i r="2">
      <x v="29"/>
    </i>
    <i r="1">
      <x v="765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r="2">
      <x v="24"/>
    </i>
    <i r="2">
      <x v="27"/>
    </i>
    <i r="2">
      <x v="29"/>
    </i>
    <i r="2">
      <x v="30"/>
    </i>
    <i r="1">
      <x v="766"/>
    </i>
    <i r="2">
      <x v="28"/>
    </i>
    <i r="1">
      <x v="767"/>
    </i>
    <i r="2">
      <x v="24"/>
    </i>
    <i r="2">
      <x v="27"/>
    </i>
    <i r="2">
      <x v="29"/>
    </i>
    <i r="2">
      <x v="30"/>
    </i>
    <i>
      <x v="4"/>
    </i>
    <i r="1">
      <x v="176"/>
    </i>
    <i r="2">
      <x v="21"/>
    </i>
    <i r="2">
      <x v="22"/>
    </i>
    <i r="2">
      <x v="23"/>
    </i>
    <i r="2">
      <x v="27"/>
    </i>
    <i r="1">
      <x v="177"/>
    </i>
    <i r="2">
      <x v="26"/>
    </i>
    <i r="2">
      <x v="27"/>
    </i>
    <i r="1">
      <x v="178"/>
    </i>
    <i r="2">
      <x v="19"/>
    </i>
    <i r="2">
      <x v="20"/>
    </i>
    <i r="2">
      <x v="21"/>
    </i>
    <i r="2">
      <x v="22"/>
    </i>
    <i r="2">
      <x v="27"/>
    </i>
    <i r="2">
      <x v="28"/>
    </i>
    <i r="1">
      <x v="179"/>
    </i>
    <i r="2">
      <x v="23"/>
    </i>
    <i r="2">
      <x v="25"/>
    </i>
    <i r="1">
      <x v="180"/>
    </i>
    <i r="2">
      <x v="22"/>
    </i>
    <i r="2">
      <x v="23"/>
    </i>
    <i r="2">
      <x v="24"/>
    </i>
    <i r="2">
      <x v="26"/>
    </i>
    <i r="2">
      <x v="27"/>
    </i>
    <i r="2">
      <x v="28"/>
    </i>
    <i r="1">
      <x v="181"/>
    </i>
    <i r="2">
      <x v="26"/>
    </i>
    <i r="1">
      <x v="182"/>
    </i>
    <i r="2">
      <x v="25"/>
    </i>
    <i r="1">
      <x v="309"/>
    </i>
    <i r="2">
      <x v="29"/>
    </i>
    <i>
      <x v="5"/>
    </i>
    <i r="1">
      <x/>
    </i>
    <i r="2">
      <x v="26"/>
    </i>
    <i r="1">
      <x v="1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4"/>
    </i>
    <i r="2">
      <x v="29"/>
    </i>
    <i r="2">
      <x v="30"/>
    </i>
    <i r="1">
      <x v="9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0"/>
    </i>
    <i r="2">
      <x v="29"/>
    </i>
    <i r="2">
      <x v="30"/>
    </i>
    <i r="1">
      <x v="17"/>
    </i>
    <i r="2">
      <x v="18"/>
    </i>
    <i r="1">
      <x v="18"/>
    </i>
    <i r="2">
      <x v="24"/>
    </i>
    <i r="1">
      <x v="19"/>
    </i>
    <i r="2">
      <x v="23"/>
    </i>
    <i r="1">
      <x v="25"/>
    </i>
    <i r="2">
      <x v="29"/>
    </i>
    <i r="2">
      <x v="30"/>
    </i>
    <i r="1">
      <x v="26"/>
    </i>
    <i r="2">
      <x v="30"/>
    </i>
    <i r="1">
      <x v="32"/>
    </i>
    <i r="2">
      <x v="7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3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9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1">
      <x v="40"/>
    </i>
    <i r="2">
      <x v="28"/>
    </i>
    <i r="2">
      <x v="29"/>
    </i>
    <i r="2">
      <x v="30"/>
    </i>
    <i r="1">
      <x v="42"/>
    </i>
    <i r="2">
      <x v="22"/>
    </i>
    <i r="1">
      <x v="43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4"/>
    </i>
    <i r="2">
      <x v="22"/>
    </i>
    <i r="2">
      <x v="23"/>
    </i>
    <i r="2">
      <x v="26"/>
    </i>
    <i r="2">
      <x v="27"/>
    </i>
    <i r="1">
      <x v="45"/>
    </i>
    <i r="2">
      <x v="26"/>
    </i>
    <i r="2">
      <x v="27"/>
    </i>
    <i r="1">
      <x v="46"/>
    </i>
    <i r="2">
      <x v="26"/>
    </i>
    <i r="1">
      <x v="47"/>
    </i>
    <i r="2">
      <x v="6"/>
    </i>
    <i r="1">
      <x v="68"/>
    </i>
    <i r="2">
      <x v="27"/>
    </i>
    <i r="1">
      <x v="69"/>
    </i>
    <i r="2">
      <x v="26"/>
    </i>
    <i r="2">
      <x v="27"/>
    </i>
    <i r="2">
      <x v="29"/>
    </i>
    <i r="1">
      <x v="70"/>
    </i>
    <i r="2">
      <x v="25"/>
    </i>
    <i r="2">
      <x v="26"/>
    </i>
    <i r="1">
      <x v="76"/>
    </i>
    <i r="2">
      <x v="26"/>
    </i>
    <i r="2">
      <x v="27"/>
    </i>
    <i r="1">
      <x v="395"/>
    </i>
    <i r="2">
      <x v="29"/>
    </i>
    <i r="1">
      <x v="455"/>
    </i>
    <i r="2">
      <x v="14"/>
    </i>
    <i r="2">
      <x v="15"/>
    </i>
    <i r="2">
      <x v="21"/>
    </i>
    <i r="1">
      <x v="456"/>
    </i>
    <i r="2">
      <x v="12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1">
      <x v="459"/>
    </i>
    <i r="2">
      <x v="30"/>
    </i>
    <i r="1">
      <x v="461"/>
    </i>
    <i r="2">
      <x v="15"/>
    </i>
    <i r="2">
      <x v="16"/>
    </i>
    <i r="2">
      <x v="18"/>
    </i>
    <i r="2">
      <x v="21"/>
    </i>
    <i r="2">
      <x v="22"/>
    </i>
    <i r="2">
      <x v="23"/>
    </i>
    <i r="2">
      <x v="24"/>
    </i>
    <i r="2">
      <x v="25"/>
    </i>
    <i r="2">
      <x v="28"/>
    </i>
    <i r="2">
      <x v="29"/>
    </i>
    <i r="1">
      <x v="463"/>
    </i>
    <i r="2">
      <x v="21"/>
    </i>
    <i r="2">
      <x v="22"/>
    </i>
    <i r="2">
      <x v="23"/>
    </i>
    <i r="2">
      <x v="25"/>
    </i>
    <i r="2">
      <x v="27"/>
    </i>
    <i r="2">
      <x v="28"/>
    </i>
    <i r="2">
      <x v="29"/>
    </i>
    <i r="2">
      <x v="30"/>
    </i>
    <i r="1">
      <x v="464"/>
    </i>
    <i r="2">
      <x v="29"/>
    </i>
    <i r="1">
      <x v="800"/>
    </i>
    <i r="2">
      <x v="28"/>
    </i>
    <i r="2">
      <x v="29"/>
    </i>
    <i r="2">
      <x v="30"/>
    </i>
    <i r="1">
      <x v="801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02"/>
    </i>
    <i r="2">
      <x v="30"/>
    </i>
    <i r="1">
      <x v="80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04"/>
    </i>
    <i r="2">
      <x v="25"/>
    </i>
    <i r="2">
      <x v="26"/>
    </i>
    <i r="2">
      <x v="27"/>
    </i>
    <i r="2">
      <x v="28"/>
    </i>
    <i r="1">
      <x v="805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806"/>
    </i>
    <i r="2">
      <x v="25"/>
    </i>
    <i r="2">
      <x v="26"/>
    </i>
    <i r="2">
      <x v="27"/>
    </i>
    <i r="2">
      <x v="28"/>
    </i>
    <i r="2">
      <x v="29"/>
    </i>
    <i r="1">
      <x v="83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835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836"/>
    </i>
    <i r="2">
      <x v="22"/>
    </i>
    <i>
      <x v="6"/>
    </i>
    <i r="1">
      <x v="75"/>
    </i>
    <i r="2">
      <x v="21"/>
    </i>
    <i r="1">
      <x v="153"/>
    </i>
    <i r="2">
      <x v="10"/>
    </i>
    <i r="2">
      <x v="11"/>
    </i>
    <i r="2">
      <x v="12"/>
    </i>
    <i r="2">
      <x v="13"/>
    </i>
    <i r="2">
      <x v="14"/>
    </i>
    <i r="2">
      <x v="17"/>
    </i>
    <i r="2">
      <x v="18"/>
    </i>
    <i r="2">
      <x v="19"/>
    </i>
    <i r="2">
      <x v="20"/>
    </i>
    <i r="1">
      <x v="25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52"/>
    </i>
    <i r="2">
      <x v="28"/>
    </i>
    <i r="2">
      <x v="29"/>
    </i>
    <i r="2">
      <x v="30"/>
    </i>
    <i r="1">
      <x v="42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37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449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538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584"/>
    </i>
    <i r="2">
      <x v="19"/>
    </i>
    <i r="2">
      <x v="20"/>
    </i>
    <i r="2">
      <x v="21"/>
    </i>
    <i r="2">
      <x v="22"/>
    </i>
    <i r="1">
      <x v="604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6"/>
    </i>
    <i r="2">
      <x v="27"/>
    </i>
    <i r="2">
      <x v="28"/>
    </i>
    <i r="2">
      <x v="29"/>
    </i>
    <i r="2">
      <x v="30"/>
    </i>
    <i r="1">
      <x v="606"/>
    </i>
    <i r="2">
      <x v="17"/>
    </i>
    <i r="2">
      <x v="19"/>
    </i>
    <i r="2">
      <x v="20"/>
    </i>
    <i r="2">
      <x v="21"/>
    </i>
    <i r="2">
      <x v="22"/>
    </i>
    <i r="1">
      <x v="611"/>
    </i>
    <i r="2">
      <x v="10"/>
    </i>
    <i r="2">
      <x v="11"/>
    </i>
    <i r="2">
      <x v="12"/>
    </i>
    <i r="2">
      <x v="13"/>
    </i>
    <i r="1">
      <x v="614"/>
    </i>
    <i r="2">
      <x v="9"/>
    </i>
    <i r="2">
      <x v="10"/>
    </i>
    <i r="1">
      <x v="737"/>
    </i>
    <i r="2">
      <x v="20"/>
    </i>
    <i r="2">
      <x v="21"/>
    </i>
    <i r="2">
      <x v="22"/>
    </i>
    <i r="1">
      <x v="783"/>
    </i>
    <i r="2">
      <x v="27"/>
    </i>
    <i r="2">
      <x v="28"/>
    </i>
    <i r="2">
      <x v="29"/>
    </i>
    <i r="2">
      <x v="30"/>
    </i>
    <i>
      <x v="7"/>
    </i>
    <i r="1">
      <x v="88"/>
    </i>
    <i r="2">
      <x v="28"/>
    </i>
    <i r="2">
      <x v="29"/>
    </i>
    <i r="2">
      <x v="30"/>
    </i>
    <i r="1">
      <x v="145"/>
    </i>
    <i r="2">
      <x v="12"/>
    </i>
    <i r="2">
      <x v="13"/>
    </i>
    <i r="2">
      <x v="14"/>
    </i>
    <i r="2">
      <x v="15"/>
    </i>
    <i r="2">
      <x v="16"/>
    </i>
    <i r="1">
      <x v="204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05"/>
    </i>
    <i r="2">
      <x v="26"/>
    </i>
    <i r="2">
      <x v="27"/>
    </i>
    <i r="2">
      <x v="28"/>
    </i>
    <i r="2">
      <x v="29"/>
    </i>
    <i r="1">
      <x v="206"/>
    </i>
    <i r="2">
      <x v="25"/>
    </i>
    <i r="2">
      <x v="26"/>
    </i>
    <i r="2">
      <x v="27"/>
    </i>
    <i r="1">
      <x v="207"/>
    </i>
    <i r="2">
      <x v="19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1">
      <x v="208"/>
    </i>
    <i r="2">
      <x v="26"/>
    </i>
    <i r="2">
      <x v="27"/>
    </i>
    <i r="2">
      <x v="28"/>
    </i>
    <i r="2">
      <x v="29"/>
    </i>
    <i r="1">
      <x v="209"/>
    </i>
    <i r="2">
      <x v="27"/>
    </i>
    <i r="1">
      <x v="221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225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48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250"/>
    </i>
    <i r="2">
      <x v="29"/>
    </i>
    <i r="1">
      <x v="266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6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68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269"/>
    </i>
    <i r="2">
      <x v="24"/>
    </i>
    <i r="2">
      <x v="25"/>
    </i>
    <i r="2">
      <x v="26"/>
    </i>
    <i r="2">
      <x v="27"/>
    </i>
    <i r="1">
      <x v="307"/>
    </i>
    <i r="2">
      <x v="8"/>
    </i>
    <i r="1">
      <x v="66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714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720"/>
    </i>
    <i r="2">
      <x v="21"/>
    </i>
    <i r="2">
      <x v="22"/>
    </i>
    <i r="2">
      <x v="23"/>
    </i>
    <i r="1">
      <x v="823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826"/>
    </i>
    <i r="2">
      <x v="28"/>
    </i>
    <i r="2">
      <x v="29"/>
    </i>
    <i r="2">
      <x v="30"/>
    </i>
    <i>
      <x v="8"/>
    </i>
    <i r="1">
      <x v="2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21"/>
    </i>
    <i r="1">
      <x v="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21"/>
    </i>
    <i r="2">
      <x v="22"/>
    </i>
    <i r="1">
      <x v="86"/>
    </i>
    <i r="2">
      <x v="10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87"/>
    </i>
    <i r="2">
      <x v="16"/>
    </i>
    <i r="2">
      <x v="17"/>
    </i>
    <i r="2">
      <x v="18"/>
    </i>
    <i r="2">
      <x v="19"/>
    </i>
    <i r="2">
      <x v="20"/>
    </i>
    <i r="1">
      <x v="92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96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108"/>
    </i>
    <i r="2">
      <x v="28"/>
    </i>
    <i r="1">
      <x v="110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120"/>
    </i>
    <i r="2">
      <x v="5"/>
    </i>
    <i r="2">
      <x v="6"/>
    </i>
    <i r="2">
      <x v="8"/>
    </i>
    <i r="2">
      <x v="11"/>
    </i>
    <i r="2">
      <x v="12"/>
    </i>
    <i r="2">
      <x v="13"/>
    </i>
    <i r="1">
      <x v="121"/>
    </i>
    <i r="2">
      <x v="10"/>
    </i>
    <i r="1">
      <x v="122"/>
    </i>
    <i r="2">
      <x v="15"/>
    </i>
    <i r="1">
      <x v="135"/>
    </i>
    <i r="2">
      <x v="10"/>
    </i>
    <i r="2">
      <x v="12"/>
    </i>
    <i r="2">
      <x v="13"/>
    </i>
    <i r="2">
      <x v="15"/>
    </i>
    <i r="2">
      <x v="16"/>
    </i>
    <i r="2">
      <x v="17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40"/>
    </i>
    <i r="2">
      <x v="7"/>
    </i>
    <i r="2">
      <x v="8"/>
    </i>
    <i r="2">
      <x v="10"/>
    </i>
    <i r="2">
      <x v="11"/>
    </i>
    <i r="1">
      <x v="141"/>
    </i>
    <i r="2">
      <x v="30"/>
    </i>
    <i r="1">
      <x v="142"/>
    </i>
    <i r="2">
      <x v="27"/>
    </i>
    <i r="2">
      <x v="28"/>
    </i>
    <i r="2">
      <x v="29"/>
    </i>
    <i r="1">
      <x v="14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163"/>
    </i>
    <i r="2">
      <x v="20"/>
    </i>
    <i r="1">
      <x v="16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170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30"/>
    </i>
    <i r="1">
      <x v="171"/>
    </i>
    <i r="2">
      <x v="23"/>
    </i>
    <i r="1">
      <x v="191"/>
    </i>
    <i r="2">
      <x v="10"/>
    </i>
    <i r="1">
      <x v="192"/>
    </i>
    <i r="2"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1">
      <x v="193"/>
    </i>
    <i r="2">
      <x v="29"/>
    </i>
    <i r="1">
      <x v="200"/>
    </i>
    <i r="2">
      <x v="26"/>
    </i>
    <i r="2">
      <x v="27"/>
    </i>
    <i r="2">
      <x v="28"/>
    </i>
    <i r="2">
      <x v="29"/>
    </i>
    <i r="2">
      <x v="30"/>
    </i>
    <i r="1">
      <x v="260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89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90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32"/>
    </i>
    <i r="2">
      <x v="18"/>
    </i>
    <i r="2">
      <x v="19"/>
    </i>
    <i r="2">
      <x v="21"/>
    </i>
    <i r="2">
      <x v="23"/>
    </i>
    <i r="2">
      <x v="25"/>
    </i>
    <i r="1">
      <x v="334"/>
    </i>
    <i r="2">
      <x v="12"/>
    </i>
    <i r="2">
      <x v="15"/>
    </i>
    <i r="1">
      <x v="337"/>
    </i>
    <i r="2">
      <x v="22"/>
    </i>
    <i r="2">
      <x v="24"/>
    </i>
    <i r="2">
      <x v="25"/>
    </i>
    <i r="1">
      <x v="389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398"/>
    </i>
    <i r="2">
      <x v="10"/>
    </i>
    <i r="2">
      <x v="11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99"/>
    </i>
    <i r="2">
      <x v="29"/>
    </i>
    <i r="1">
      <x v="450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1">
      <x v="46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68"/>
    </i>
    <i r="2">
      <x v="23"/>
    </i>
    <i r="1">
      <x v="469"/>
    </i>
    <i r="2">
      <x v="23"/>
    </i>
    <i r="2">
      <x v="24"/>
    </i>
    <i r="1">
      <x v="470"/>
    </i>
    <i r="2">
      <x v="19"/>
    </i>
    <i r="2">
      <x v="20"/>
    </i>
    <i r="2">
      <x v="21"/>
    </i>
    <i r="2">
      <x v="22"/>
    </i>
    <i r="1">
      <x v="505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1">
      <x v="555"/>
    </i>
    <i r="2">
      <x v="13"/>
    </i>
    <i r="2">
      <x v="14"/>
    </i>
    <i r="2">
      <x v="15"/>
    </i>
    <i r="2">
      <x v="16"/>
    </i>
    <i r="2">
      <x v="17"/>
    </i>
    <i r="1">
      <x v="635"/>
    </i>
    <i r="2">
      <x v="8"/>
    </i>
    <i r="2">
      <x v="9"/>
    </i>
    <i r="2">
      <x v="13"/>
    </i>
    <i r="2">
      <x v="14"/>
    </i>
    <i r="2">
      <x v="15"/>
    </i>
    <i r="1">
      <x v="636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637"/>
    </i>
    <i r="2">
      <x v="8"/>
    </i>
    <i r="2">
      <x v="9"/>
    </i>
    <i r="1">
      <x v="68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83"/>
    </i>
    <i r="2">
      <x v="22"/>
    </i>
    <i r="1">
      <x v="684"/>
    </i>
    <i r="2">
      <x v="24"/>
    </i>
    <i r="1">
      <x v="685"/>
    </i>
    <i r="2">
      <x v="16"/>
    </i>
    <i r="2">
      <x v="17"/>
    </i>
    <i r="2">
      <x v="18"/>
    </i>
    <i r="2">
      <x v="20"/>
    </i>
    <i r="2">
      <x v="21"/>
    </i>
    <i r="1">
      <x v="686"/>
    </i>
    <i r="2">
      <x v="14"/>
    </i>
    <i r="2">
      <x v="15"/>
    </i>
    <i r="2">
      <x v="18"/>
    </i>
    <i r="2">
      <x v="19"/>
    </i>
    <i r="1">
      <x v="687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88"/>
    </i>
    <i r="2">
      <x v="22"/>
    </i>
    <i r="1">
      <x v="689"/>
    </i>
    <i r="2">
      <x v="18"/>
    </i>
    <i r="2">
      <x v="19"/>
    </i>
    <i r="2">
      <x v="20"/>
    </i>
    <i r="2">
      <x v="21"/>
    </i>
    <i r="1">
      <x v="690"/>
    </i>
    <i r="2">
      <x v="22"/>
    </i>
    <i r="1">
      <x v="69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00"/>
    </i>
    <i r="2">
      <x v="27"/>
    </i>
    <i r="2">
      <x v="28"/>
    </i>
    <i r="2">
      <x v="29"/>
    </i>
    <i r="2">
      <x v="30"/>
    </i>
    <i r="1">
      <x v="704"/>
    </i>
    <i r="2">
      <x v="28"/>
    </i>
    <i r="2">
      <x v="29"/>
    </i>
    <i r="2">
      <x v="30"/>
    </i>
    <i r="1">
      <x v="705"/>
    </i>
    <i r="2">
      <x v="29"/>
    </i>
    <i r="1">
      <x v="715"/>
    </i>
    <i r="2">
      <x v="29"/>
    </i>
    <i r="1">
      <x v="717"/>
    </i>
    <i r="2">
      <x v="18"/>
    </i>
    <i r="2">
      <x v="19"/>
    </i>
    <i r="2">
      <x v="20"/>
    </i>
    <i r="1">
      <x v="723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2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29"/>
    </i>
    <i r="2">
      <x v="23"/>
    </i>
    <i r="2">
      <x v="24"/>
    </i>
    <i r="2">
      <x v="25"/>
    </i>
    <i r="1">
      <x v="730"/>
    </i>
    <i r="2">
      <x v="15"/>
    </i>
    <i r="1">
      <x v="751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752"/>
    </i>
    <i r="2">
      <x v="17"/>
    </i>
    <i r="2">
      <x v="20"/>
    </i>
    <i r="2">
      <x v="21"/>
    </i>
    <i r="2">
      <x v="22"/>
    </i>
    <i r="2">
      <x v="23"/>
    </i>
    <i r="2">
      <x v="24"/>
    </i>
    <i r="1">
      <x v="753"/>
    </i>
    <i r="2">
      <x v="20"/>
    </i>
    <i r="2">
      <x v="21"/>
    </i>
    <i r="1">
      <x v="757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72"/>
    </i>
    <i r="2">
      <x v="20"/>
    </i>
    <i r="2">
      <x v="21"/>
    </i>
    <i r="2">
      <x v="22"/>
    </i>
    <i r="2">
      <x v="23"/>
    </i>
    <i r="2">
      <x v="24"/>
    </i>
    <i r="1">
      <x v="773"/>
    </i>
    <i r="2">
      <x v="21"/>
    </i>
    <i r="1">
      <x v="780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791"/>
    </i>
    <i r="2">
      <x v="26"/>
    </i>
    <i r="2">
      <x v="27"/>
    </i>
    <i r="2">
      <x v="28"/>
    </i>
    <i r="2">
      <x v="29"/>
    </i>
    <i>
      <x v="9"/>
    </i>
    <i r="1">
      <x v="5"/>
    </i>
    <i r="2">
      <x v="26"/>
    </i>
    <i r="2">
      <x v="27"/>
    </i>
    <i r="2">
      <x v="28"/>
    </i>
    <i r="2">
      <x v="29"/>
    </i>
    <i r="2">
      <x v="30"/>
    </i>
    <i r="1">
      <x v="11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5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83"/>
    </i>
    <i r="2">
      <x v="22"/>
    </i>
    <i r="2">
      <x v="23"/>
    </i>
    <i r="2">
      <x v="24"/>
    </i>
    <i r="1">
      <x v="158"/>
    </i>
    <i r="2">
      <x v="13"/>
    </i>
    <i r="2">
      <x v="14"/>
    </i>
    <i r="2">
      <x v="15"/>
    </i>
    <i r="1">
      <x v="17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196"/>
    </i>
    <i r="2">
      <x v="19"/>
    </i>
    <i r="2">
      <x v="20"/>
    </i>
    <i r="2">
      <x v="21"/>
    </i>
    <i r="2">
      <x v="22"/>
    </i>
    <i r="2">
      <x v="23"/>
    </i>
    <i r="1">
      <x v="361"/>
    </i>
    <i r="2">
      <x v="15"/>
    </i>
    <i r="1">
      <x v="438"/>
    </i>
    <i r="2">
      <x v="9"/>
    </i>
    <i r="2">
      <x v="10"/>
    </i>
    <i r="2">
      <x v="11"/>
    </i>
    <i r="2">
      <x v="12"/>
    </i>
    <i r="2">
      <x v="14"/>
    </i>
    <i r="2">
      <x v="15"/>
    </i>
    <i r="1">
      <x v="536"/>
    </i>
    <i r="2">
      <x v="19"/>
    </i>
    <i r="2">
      <x v="20"/>
    </i>
    <i r="2">
      <x v="21"/>
    </i>
    <i r="2">
      <x v="22"/>
    </i>
    <i r="2">
      <x v="23"/>
    </i>
    <i r="1">
      <x v="559"/>
    </i>
    <i r="2">
      <x v="16"/>
    </i>
    <i r="1">
      <x v="560"/>
    </i>
    <i r="2">
      <x v="20"/>
    </i>
    <i r="1">
      <x v="561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662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747"/>
    </i>
    <i r="2">
      <x v="14"/>
    </i>
    <i r="2">
      <x v="15"/>
    </i>
    <i r="2">
      <x v="17"/>
    </i>
    <i r="2">
      <x v="18"/>
    </i>
    <i r="2">
      <x v="25"/>
    </i>
    <i r="1">
      <x v="748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70"/>
    </i>
    <i r="2">
      <x v="11"/>
    </i>
    <i r="2">
      <x v="14"/>
    </i>
    <i r="2">
      <x v="15"/>
    </i>
    <i r="1">
      <x v="771"/>
    </i>
    <i r="2">
      <x v="15"/>
    </i>
    <i r="1">
      <x v="792"/>
    </i>
    <i r="2">
      <x v="15"/>
    </i>
    <i r="2">
      <x v="16"/>
    </i>
    <i r="2">
      <x v="17"/>
    </i>
    <i r="2">
      <x v="18"/>
    </i>
    <i>
      <x v="10"/>
    </i>
    <i r="1">
      <x v="525"/>
    </i>
    <i r="2">
      <x v="16"/>
    </i>
    <i>
      <x v="11"/>
    </i>
    <i r="1">
      <x v="95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01"/>
    </i>
    <i r="2">
      <x v="16"/>
    </i>
    <i r="2">
      <x v="17"/>
    </i>
    <i r="2">
      <x v="18"/>
    </i>
    <i r="1">
      <x v="133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143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5"/>
    </i>
    <i r="1">
      <x v="154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55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18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219"/>
    </i>
    <i r="2">
      <x v="28"/>
    </i>
    <i r="2">
      <x v="29"/>
    </i>
    <i r="2">
      <x v="30"/>
    </i>
    <i r="1">
      <x v="226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360"/>
    </i>
    <i r="2">
      <x v="12"/>
    </i>
    <i r="2">
      <x v="29"/>
    </i>
    <i r="1">
      <x v="361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21"/>
    </i>
    <i r="2">
      <x v="22"/>
    </i>
    <i r="2">
      <x v="23"/>
    </i>
    <i r="2">
      <x v="29"/>
    </i>
    <i r="1">
      <x v="36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05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4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66"/>
    </i>
    <i r="2">
      <x v="20"/>
    </i>
    <i r="2">
      <x v="21"/>
    </i>
    <i r="2">
      <x v="22"/>
    </i>
    <i r="2">
      <x v="23"/>
    </i>
    <i r="1">
      <x v="522"/>
    </i>
    <i r="2">
      <x v="12"/>
    </i>
    <i r="2">
      <x v="17"/>
    </i>
    <i r="2">
      <x v="18"/>
    </i>
    <i r="2">
      <x v="19"/>
    </i>
    <i r="2">
      <x v="20"/>
    </i>
    <i r="1">
      <x v="524"/>
    </i>
    <i r="2">
      <x v="22"/>
    </i>
    <i r="2">
      <x v="23"/>
    </i>
    <i r="2">
      <x v="24"/>
    </i>
    <i r="2">
      <x v="25"/>
    </i>
    <i r="2">
      <x v="26"/>
    </i>
    <i r="1">
      <x v="585"/>
    </i>
    <i r="2">
      <x v="11"/>
    </i>
    <i r="2">
      <x v="12"/>
    </i>
    <i r="2">
      <x v="13"/>
    </i>
    <i r="2">
      <x v="14"/>
    </i>
    <i r="2">
      <x v="24"/>
    </i>
    <i r="1">
      <x v="586"/>
    </i>
    <i r="2">
      <x v="16"/>
    </i>
    <i r="2">
      <x v="17"/>
    </i>
    <i r="2">
      <x v="18"/>
    </i>
    <i r="1">
      <x v="58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588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589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590"/>
    </i>
    <i r="2">
      <x v="15"/>
    </i>
    <i r="1">
      <x v="591"/>
    </i>
    <i r="2">
      <x v="22"/>
    </i>
    <i r="1">
      <x v="707"/>
    </i>
    <i r="2">
      <x v="9"/>
    </i>
    <i r="1">
      <x v="709"/>
    </i>
    <i r="2">
      <x v="17"/>
    </i>
    <i r="2">
      <x v="21"/>
    </i>
    <i r="2">
      <x v="22"/>
    </i>
    <i r="1">
      <x v="710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18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789"/>
    </i>
    <i r="2">
      <x v="19"/>
    </i>
    <i r="2">
      <x v="20"/>
    </i>
    <i r="2">
      <x v="21"/>
    </i>
    <i r="2">
      <x v="23"/>
    </i>
    <i>
      <x v="12"/>
    </i>
    <i r="1">
      <x v="226"/>
    </i>
    <i r="2">
      <x v="13"/>
    </i>
    <i>
      <x v="13"/>
    </i>
    <i r="1">
      <x v="23"/>
    </i>
    <i r="2">
      <x v="19"/>
    </i>
    <i r="1">
      <x v="30"/>
    </i>
    <i r="2">
      <x v="26"/>
    </i>
    <i r="1">
      <x v="134"/>
    </i>
    <i r="2">
      <x v="25"/>
    </i>
    <i r="2">
      <x v="27"/>
    </i>
    <i r="1">
      <x v="300"/>
    </i>
    <i r="2">
      <x v="20"/>
    </i>
    <i r="2">
      <x v="22"/>
    </i>
    <i r="2">
      <x v="23"/>
    </i>
    <i>
      <x v="14"/>
    </i>
    <i r="1">
      <x v="34"/>
    </i>
    <i r="2">
      <x v="27"/>
    </i>
    <i r="2">
      <x v="28"/>
    </i>
    <i r="2">
      <x v="29"/>
    </i>
    <i r="2">
      <x v="30"/>
    </i>
    <i r="1">
      <x v="36"/>
    </i>
    <i r="2">
      <x v="28"/>
    </i>
    <i r="2">
      <x v="29"/>
    </i>
    <i r="1">
      <x v="37"/>
    </i>
    <i r="2">
      <x v="29"/>
    </i>
    <i>
      <x v="15"/>
    </i>
    <i r="1">
      <x v="426"/>
    </i>
    <i r="2">
      <x v="27"/>
    </i>
    <i>
      <x v="16"/>
    </i>
    <i r="1">
      <x v="20"/>
    </i>
    <i r="2">
      <x v="21"/>
    </i>
    <i r="1">
      <x v="84"/>
    </i>
    <i r="2">
      <x v="12"/>
    </i>
    <i r="1">
      <x v="167"/>
    </i>
    <i r="2">
      <x v="28"/>
    </i>
    <i r="2">
      <x v="29"/>
    </i>
    <i r="1">
      <x v="168"/>
    </i>
    <i r="2">
      <x v="28"/>
    </i>
    <i r="2">
      <x v="29"/>
    </i>
    <i r="1">
      <x v="183"/>
    </i>
    <i r="2">
      <x v="10"/>
    </i>
    <i r="2">
      <x v="11"/>
    </i>
    <i r="2">
      <x v="14"/>
    </i>
    <i r="2">
      <x v="15"/>
    </i>
    <i r="1">
      <x v="198"/>
    </i>
    <i r="2">
      <x v="14"/>
    </i>
    <i r="2">
      <x v="24"/>
    </i>
    <i r="1">
      <x v="19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6"/>
    </i>
    <i r="1">
      <x v="227"/>
    </i>
    <i r="2">
      <x v="27"/>
    </i>
    <i r="1">
      <x v="228"/>
    </i>
    <i r="2">
      <x v="15"/>
    </i>
    <i r="2">
      <x v="18"/>
    </i>
    <i r="2">
      <x v="21"/>
    </i>
    <i r="2">
      <x v="25"/>
    </i>
    <i r="2">
      <x v="26"/>
    </i>
    <i r="2">
      <x v="27"/>
    </i>
    <i r="1">
      <x v="229"/>
    </i>
    <i r="2">
      <x v="12"/>
    </i>
    <i r="2">
      <x v="13"/>
    </i>
    <i r="1">
      <x v="230"/>
    </i>
    <i r="2">
      <x v="12"/>
    </i>
    <i r="2">
      <x v="15"/>
    </i>
    <i r="2">
      <x v="18"/>
    </i>
    <i r="2">
      <x v="25"/>
    </i>
    <i r="1">
      <x v="231"/>
    </i>
    <i r="2">
      <x v="13"/>
    </i>
    <i r="1">
      <x v="233"/>
    </i>
    <i r="2">
      <x v="1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234"/>
    </i>
    <i r="2">
      <x v="13"/>
    </i>
    <i r="1">
      <x v="239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0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4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70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71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272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73"/>
    </i>
    <i r="2">
      <x v="25"/>
    </i>
    <i r="2">
      <x v="26"/>
    </i>
    <i r="2">
      <x v="27"/>
    </i>
    <i r="2">
      <x v="28"/>
    </i>
    <i r="2">
      <x v="29"/>
    </i>
    <i r="1">
      <x v="274"/>
    </i>
    <i r="2">
      <x v="25"/>
    </i>
    <i r="2">
      <x v="26"/>
    </i>
    <i r="2">
      <x v="27"/>
    </i>
    <i r="2">
      <x v="28"/>
    </i>
    <i r="2">
      <x v="29"/>
    </i>
    <i r="1">
      <x v="279"/>
    </i>
    <i r="2">
      <x v="15"/>
    </i>
    <i r="1">
      <x v="280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282"/>
    </i>
    <i r="2">
      <x v="18"/>
    </i>
    <i r="1">
      <x v="283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84"/>
    </i>
    <i r="2">
      <x v="23"/>
    </i>
    <i r="2">
      <x v="24"/>
    </i>
    <i r="1">
      <x v="285"/>
    </i>
    <i r="2">
      <x v="22"/>
    </i>
    <i r="1">
      <x v="28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87"/>
    </i>
    <i r="2">
      <x v="16"/>
    </i>
    <i r="2">
      <x v="17"/>
    </i>
    <i r="2">
      <x v="18"/>
    </i>
    <i r="1">
      <x v="288"/>
    </i>
    <i r="2">
      <x v="16"/>
    </i>
    <i r="2">
      <x v="17"/>
    </i>
    <i r="2">
      <x v="19"/>
    </i>
    <i r="2">
      <x v="20"/>
    </i>
    <i r="2">
      <x v="22"/>
    </i>
    <i r="2">
      <x v="23"/>
    </i>
    <i r="2">
      <x v="24"/>
    </i>
    <i r="2">
      <x v="25"/>
    </i>
    <i r="1">
      <x v="291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7"/>
    </i>
    <i r="2">
      <x v="19"/>
    </i>
    <i r="2">
      <x v="20"/>
    </i>
    <i r="2">
      <x v="21"/>
    </i>
    <i r="2">
      <x v="22"/>
    </i>
    <i r="2">
      <x v="25"/>
    </i>
    <i r="1">
      <x v="292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93"/>
    </i>
    <i r="2">
      <x v="19"/>
    </i>
    <i r="1">
      <x v="294"/>
    </i>
    <i r="2">
      <x v="14"/>
    </i>
    <i r="2">
      <x v="15"/>
    </i>
    <i r="1">
      <x v="295"/>
    </i>
    <i r="2">
      <x v="11"/>
    </i>
    <i r="2">
      <x v="14"/>
    </i>
    <i r="2">
      <x v="15"/>
    </i>
    <i r="2">
      <x v="19"/>
    </i>
    <i r="2">
      <x v="20"/>
    </i>
    <i r="2">
      <x v="23"/>
    </i>
    <i r="2">
      <x v="26"/>
    </i>
    <i r="1">
      <x v="296"/>
    </i>
    <i r="2">
      <x v="11"/>
    </i>
    <i r="1">
      <x v="297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98"/>
    </i>
    <i r="2">
      <x v="12"/>
    </i>
    <i r="2">
      <x v="15"/>
    </i>
    <i r="1">
      <x v="299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01"/>
    </i>
    <i r="2">
      <x v="23"/>
    </i>
    <i r="2">
      <x v="24"/>
    </i>
    <i r="2">
      <x v="25"/>
    </i>
    <i r="2">
      <x v="26"/>
    </i>
    <i r="2">
      <x v="27"/>
    </i>
    <i r="1">
      <x v="302"/>
    </i>
    <i r="2">
      <x v="26"/>
    </i>
    <i r="2">
      <x v="27"/>
    </i>
    <i r="2">
      <x v="28"/>
    </i>
    <i r="2">
      <x v="29"/>
    </i>
    <i r="2">
      <x v="30"/>
    </i>
    <i r="1">
      <x v="305"/>
    </i>
    <i r="2">
      <x v="20"/>
    </i>
    <i r="2">
      <x v="21"/>
    </i>
    <i r="2">
      <x v="22"/>
    </i>
    <i r="1">
      <x v="308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310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11"/>
    </i>
    <i r="2">
      <x v="28"/>
    </i>
    <i r="2">
      <x v="29"/>
    </i>
    <i r="1">
      <x v="317"/>
    </i>
    <i r="2">
      <x v="19"/>
    </i>
    <i r="2">
      <x v="20"/>
    </i>
    <i r="2">
      <x v="21"/>
    </i>
    <i r="2">
      <x v="22"/>
    </i>
    <i r="1">
      <x v="318"/>
    </i>
    <i r="2">
      <x v="20"/>
    </i>
    <i r="2">
      <x v="21"/>
    </i>
    <i r="2">
      <x v="22"/>
    </i>
    <i r="1">
      <x v="322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23"/>
    </i>
    <i r="2">
      <x v="28"/>
    </i>
    <i r="2">
      <x v="29"/>
    </i>
    <i r="2">
      <x v="30"/>
    </i>
    <i r="1">
      <x v="324"/>
    </i>
    <i r="2">
      <x v="25"/>
    </i>
    <i r="2">
      <x v="26"/>
    </i>
    <i r="2">
      <x v="28"/>
    </i>
    <i r="2">
      <x v="29"/>
    </i>
    <i r="2">
      <x v="30"/>
    </i>
    <i r="1">
      <x v="51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17"/>
    </i>
    <i r="2">
      <x v="11"/>
    </i>
    <i r="2">
      <x v="12"/>
    </i>
    <i r="2">
      <x v="13"/>
    </i>
    <i r="2">
      <x v="14"/>
    </i>
    <i r="1">
      <x v="548"/>
    </i>
    <i r="2">
      <x v="17"/>
    </i>
    <i r="2">
      <x v="18"/>
    </i>
    <i r="2">
      <x v="19"/>
    </i>
    <i r="2">
      <x v="20"/>
    </i>
    <i r="2">
      <x v="25"/>
    </i>
    <i r="2">
      <x v="26"/>
    </i>
    <i r="1">
      <x v="596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668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1">
      <x v="731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32"/>
    </i>
    <i r="2">
      <x v="23"/>
    </i>
    <i r="2">
      <x v="24"/>
    </i>
    <i r="1">
      <x v="734"/>
    </i>
    <i r="2">
      <x v="7"/>
    </i>
    <i r="1">
      <x v="738"/>
    </i>
    <i r="2">
      <x v="10"/>
    </i>
    <i r="2">
      <x v="11"/>
    </i>
    <i r="2">
      <x v="12"/>
    </i>
    <i r="2">
      <x v="17"/>
    </i>
    <i r="2">
      <x v="18"/>
    </i>
    <i r="2">
      <x v="19"/>
    </i>
    <i r="2">
      <x v="20"/>
    </i>
    <i r="1">
      <x v="754"/>
    </i>
    <i r="2">
      <x v="25"/>
    </i>
    <i r="2">
      <x v="26"/>
    </i>
    <i r="2">
      <x v="27"/>
    </i>
    <i r="2">
      <x v="28"/>
    </i>
    <i r="2">
      <x v="29"/>
    </i>
    <i r="1">
      <x v="755"/>
    </i>
    <i r="2">
      <x v="30"/>
    </i>
    <i r="1">
      <x v="756"/>
    </i>
    <i r="2">
      <x v="30"/>
    </i>
    <i r="1">
      <x v="796"/>
    </i>
    <i r="2">
      <x v="14"/>
    </i>
    <i r="2">
      <x v="15"/>
    </i>
    <i r="2">
      <x v="16"/>
    </i>
    <i r="2">
      <x v="17"/>
    </i>
    <i r="2">
      <x v="18"/>
    </i>
    <i r="1">
      <x v="797"/>
    </i>
    <i r="2">
      <x v="16"/>
    </i>
    <i>
      <x v="17"/>
    </i>
    <i r="1">
      <x v="490"/>
    </i>
    <i r="2">
      <x v="12"/>
    </i>
    <i r="1">
      <x v="555"/>
    </i>
    <i r="2">
      <x v="8"/>
    </i>
    <i r="2">
      <x v="9"/>
    </i>
    <i r="2">
      <x v="10"/>
    </i>
    <i r="2">
      <x v="11"/>
    </i>
    <i r="2">
      <x v="12"/>
    </i>
    <i>
      <x v="18"/>
    </i>
    <i r="1">
      <x v="2"/>
    </i>
    <i r="2">
      <x v="10"/>
    </i>
    <i r="2">
      <x v="12"/>
    </i>
    <i r="2">
      <x v="14"/>
    </i>
    <i r="2">
      <x v="18"/>
    </i>
    <i r="1">
      <x v="7"/>
    </i>
    <i r="2">
      <x v="17"/>
    </i>
    <i r="1">
      <x v="62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39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1">
      <x v="255"/>
    </i>
    <i r="2">
      <x v="13"/>
    </i>
    <i r="2">
      <x v="14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256"/>
    </i>
    <i r="2">
      <x v="17"/>
    </i>
    <i r="2">
      <x v="18"/>
    </i>
    <i r="2">
      <x v="19"/>
    </i>
    <i r="2">
      <x v="20"/>
    </i>
    <i r="2">
      <x v="21"/>
    </i>
    <i r="1">
      <x v="257"/>
    </i>
    <i r="2">
      <x v="19"/>
    </i>
    <i r="2">
      <x v="20"/>
    </i>
    <i r="1">
      <x v="421"/>
    </i>
    <i r="2">
      <x v="11"/>
    </i>
    <i r="2">
      <x v="12"/>
    </i>
    <i r="2">
      <x v="13"/>
    </i>
    <i r="2">
      <x v="15"/>
    </i>
    <i r="2">
      <x v="16"/>
    </i>
    <i r="1">
      <x v="651"/>
    </i>
    <i r="2">
      <x v="15"/>
    </i>
    <i r="2">
      <x v="17"/>
    </i>
    <i r="2">
      <x v="18"/>
    </i>
    <i r="2">
      <x v="20"/>
    </i>
    <i r="1">
      <x v="652"/>
    </i>
    <i r="2">
      <x v="16"/>
    </i>
    <i r="2">
      <x v="20"/>
    </i>
    <i r="1">
      <x v="656"/>
    </i>
    <i r="2">
      <x v="21"/>
    </i>
    <i r="2">
      <x v="26"/>
    </i>
    <i r="2">
      <x v="28"/>
    </i>
    <i r="2">
      <x v="29"/>
    </i>
    <i r="1">
      <x v="657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1">
      <x v="671"/>
    </i>
    <i r="2">
      <x v="17"/>
    </i>
    <i r="1">
      <x v="67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73"/>
    </i>
    <i r="2">
      <x v="22"/>
    </i>
    <i r="1">
      <x v="674"/>
    </i>
    <i r="2">
      <x v="24"/>
    </i>
    <i r="1">
      <x v="675"/>
    </i>
    <i r="2">
      <x v="18"/>
    </i>
    <i r="2">
      <x v="21"/>
    </i>
    <i r="1">
      <x v="676"/>
    </i>
    <i r="2">
      <x v="15"/>
    </i>
    <i r="2">
      <x v="18"/>
    </i>
    <i r="2">
      <x v="19"/>
    </i>
    <i r="1">
      <x v="677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78"/>
    </i>
    <i r="2">
      <x v="22"/>
    </i>
    <i r="1">
      <x v="679"/>
    </i>
    <i r="2">
      <x v="20"/>
    </i>
    <i r="2">
      <x v="21"/>
    </i>
    <i r="1">
      <x v="680"/>
    </i>
    <i r="2">
      <x v="23"/>
    </i>
    <i r="2">
      <x v="26"/>
    </i>
    <i r="2">
      <x v="27"/>
    </i>
    <i r="2">
      <x v="28"/>
    </i>
    <i r="2">
      <x v="29"/>
    </i>
    <i r="2">
      <x v="30"/>
    </i>
    <i r="1">
      <x v="701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713"/>
    </i>
    <i r="2">
      <x v="20"/>
    </i>
    <i r="2">
      <x v="21"/>
    </i>
    <i r="2">
      <x v="22"/>
    </i>
    <i r="1">
      <x v="722"/>
    </i>
    <i r="2">
      <x v="14"/>
    </i>
    <i r="1">
      <x v="723"/>
    </i>
    <i r="2">
      <x v="8"/>
    </i>
    <i r="2">
      <x v="10"/>
    </i>
    <i r="2">
      <x v="11"/>
    </i>
    <i r="2">
      <x v="12"/>
    </i>
    <i r="2">
      <x v="13"/>
    </i>
    <i r="2">
      <x v="14"/>
    </i>
    <i r="1">
      <x v="736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3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31"/>
    </i>
    <i r="2">
      <x v="15"/>
    </i>
    <i r="1">
      <x v="832"/>
    </i>
    <i r="2">
      <x v="23"/>
    </i>
    <i r="2">
      <x v="24"/>
    </i>
    <i r="2">
      <x v="25"/>
    </i>
    <i r="2">
      <x v="26"/>
    </i>
    <i r="1">
      <x v="83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19"/>
    </i>
    <i r="1">
      <x v="6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5"/>
    </i>
    <i r="2">
      <x v="25"/>
    </i>
    <i r="2">
      <x v="26"/>
    </i>
    <i r="1">
      <x v="66"/>
    </i>
    <i r="2">
      <x v="29"/>
    </i>
    <i r="1">
      <x v="159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60"/>
    </i>
    <i r="2">
      <x v="8"/>
    </i>
    <i r="1">
      <x v="197"/>
    </i>
    <i r="2">
      <x v="27"/>
    </i>
    <i r="2">
      <x v="28"/>
    </i>
    <i r="2">
      <x v="29"/>
    </i>
    <i r="1">
      <x v="20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02"/>
    </i>
    <i r="2">
      <x v="26"/>
    </i>
    <i r="2">
      <x v="27"/>
    </i>
    <i r="2">
      <x v="28"/>
    </i>
    <i r="2">
      <x v="29"/>
    </i>
    <i r="1">
      <x v="249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304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1">
      <x v="402"/>
    </i>
    <i r="2">
      <x v="15"/>
    </i>
    <i r="2">
      <x v="16"/>
    </i>
    <i r="2">
      <x v="17"/>
    </i>
    <i r="2">
      <x v="18"/>
    </i>
    <i r="2">
      <x v="25"/>
    </i>
    <i r="2">
      <x v="26"/>
    </i>
    <i r="2">
      <x v="27"/>
    </i>
    <i r="2">
      <x v="28"/>
    </i>
    <i r="2">
      <x v="29"/>
    </i>
    <i r="1">
      <x v="53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41"/>
    </i>
    <i r="2">
      <x v="13"/>
    </i>
    <i r="2">
      <x v="14"/>
    </i>
    <i r="2">
      <x v="15"/>
    </i>
    <i r="2">
      <x v="16"/>
    </i>
    <i r="2">
      <x v="17"/>
    </i>
    <i r="1">
      <x v="54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49"/>
    </i>
    <i r="2">
      <x v="12"/>
    </i>
    <i r="2">
      <x v="13"/>
    </i>
    <i r="2">
      <x v="14"/>
    </i>
    <i r="2">
      <x v="15"/>
    </i>
    <i r="2">
      <x v="16"/>
    </i>
    <i r="1">
      <x v="608"/>
    </i>
    <i r="2">
      <x v="21"/>
    </i>
    <i r="1">
      <x v="60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638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>
      <x v="20"/>
    </i>
    <i r="1">
      <x v="384"/>
    </i>
    <i r="2">
      <x v="16"/>
    </i>
    <i r="1">
      <x v="385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386"/>
    </i>
    <i r="2">
      <x v="20"/>
    </i>
    <i r="2">
      <x v="21"/>
    </i>
    <i r="2">
      <x v="22"/>
    </i>
    <i r="2">
      <x v="23"/>
    </i>
    <i r="1">
      <x v="387"/>
    </i>
    <i r="2">
      <x v="21"/>
    </i>
    <i r="2">
      <x v="22"/>
    </i>
    <i r="2">
      <x v="23"/>
    </i>
    <i r="2">
      <x v="25"/>
    </i>
    <i r="1">
      <x v="388"/>
    </i>
    <i r="2">
      <x v="24"/>
    </i>
    <i>
      <x v="21"/>
    </i>
    <i r="1">
      <x v="6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99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1">
      <x v="24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45"/>
    </i>
    <i r="2">
      <x v="28"/>
    </i>
    <i r="2">
      <x v="29"/>
    </i>
    <i r="1">
      <x v="246"/>
    </i>
    <i r="2">
      <x v="28"/>
    </i>
    <i r="2">
      <x v="29"/>
    </i>
    <i r="1">
      <x v="247"/>
    </i>
    <i r="2">
      <x v="24"/>
    </i>
    <i r="2">
      <x v="25"/>
    </i>
    <i r="2">
      <x v="26"/>
    </i>
    <i r="2">
      <x v="27"/>
    </i>
    <i r="1">
      <x v="254"/>
    </i>
    <i r="2">
      <x v="22"/>
    </i>
    <i r="2">
      <x v="23"/>
    </i>
    <i r="1">
      <x v="261"/>
    </i>
    <i r="2">
      <x v="26"/>
    </i>
    <i r="2">
      <x v="27"/>
    </i>
    <i r="2">
      <x v="28"/>
    </i>
    <i r="2">
      <x v="29"/>
    </i>
    <i r="2">
      <x v="30"/>
    </i>
    <i r="1">
      <x v="349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50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53"/>
    </i>
    <i r="2">
      <x v="16"/>
    </i>
    <i r="2">
      <x v="20"/>
    </i>
    <i r="2">
      <x v="25"/>
    </i>
    <i r="1">
      <x v="65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55"/>
    </i>
    <i r="2">
      <x v="29"/>
    </i>
    <i r="2">
      <x v="30"/>
    </i>
    <i r="1">
      <x v="698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99"/>
    </i>
    <i r="2">
      <x v="26"/>
    </i>
    <i r="2">
      <x v="27"/>
    </i>
    <i r="2">
      <x v="28"/>
    </i>
    <i r="2">
      <x v="29"/>
    </i>
    <i r="2">
      <x v="30"/>
    </i>
    <i r="1">
      <x v="739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76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79"/>
    </i>
    <i r="2">
      <x v="27"/>
    </i>
    <i r="2">
      <x v="28"/>
    </i>
    <i r="2">
      <x v="29"/>
    </i>
    <i r="2">
      <x v="30"/>
    </i>
    <i r="1">
      <x v="782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815"/>
    </i>
    <i r="2">
      <x v="16"/>
    </i>
    <i r="1">
      <x v="816"/>
    </i>
    <i r="2">
      <x v="17"/>
    </i>
    <i r="2">
      <x v="18"/>
    </i>
    <i r="2">
      <x v="19"/>
    </i>
    <i r="2">
      <x v="20"/>
    </i>
    <i>
      <x v="22"/>
    </i>
    <i r="1">
      <x v="277"/>
    </i>
    <i r="2">
      <x v="26"/>
    </i>
    <i r="2">
      <x v="27"/>
    </i>
    <i r="2">
      <x v="28"/>
    </i>
    <i r="1">
      <x v="278"/>
    </i>
    <i r="2">
      <x v="23"/>
    </i>
    <i r="2">
      <x v="24"/>
    </i>
    <i r="2">
      <x v="25"/>
    </i>
    <i r="1">
      <x v="325"/>
    </i>
    <i r="2">
      <x v="26"/>
    </i>
    <i r="2">
      <x v="27"/>
    </i>
    <i r="2">
      <x v="28"/>
    </i>
    <i r="1">
      <x v="32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32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328"/>
    </i>
    <i r="2">
      <x v="24"/>
    </i>
    <i r="2">
      <x v="25"/>
    </i>
    <i r="1">
      <x v="329"/>
    </i>
    <i r="2">
      <x v="26"/>
    </i>
    <i r="2">
      <x v="27"/>
    </i>
    <i r="2">
      <x v="28"/>
    </i>
    <i r="1">
      <x v="330"/>
    </i>
    <i r="2">
      <x v="26"/>
    </i>
    <i r="2">
      <x v="27"/>
    </i>
    <i r="2">
      <x v="28"/>
    </i>
    <i r="1">
      <x v="331"/>
    </i>
    <i r="2">
      <x v="26"/>
    </i>
    <i r="2">
      <x v="27"/>
    </i>
    <i r="2">
      <x v="28"/>
    </i>
    <i r="1">
      <x v="333"/>
    </i>
    <i r="2">
      <x v="8"/>
    </i>
    <i r="2">
      <x v="10"/>
    </i>
    <i r="2">
      <x v="11"/>
    </i>
    <i r="2">
      <x v="14"/>
    </i>
    <i r="2">
      <x v="15"/>
    </i>
    <i r="2">
      <x v="16"/>
    </i>
    <i r="2">
      <x v="17"/>
    </i>
    <i r="1">
      <x v="336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338"/>
    </i>
    <i r="2">
      <x v="23"/>
    </i>
    <i r="2">
      <x v="24"/>
    </i>
    <i r="1">
      <x v="339"/>
    </i>
    <i r="2">
      <x v="25"/>
    </i>
    <i r="1">
      <x v="340"/>
    </i>
    <i r="2">
      <x v="25"/>
    </i>
    <i r="1">
      <x v="393"/>
    </i>
    <i r="2">
      <x v="11"/>
    </i>
    <i r="2">
      <x v="15"/>
    </i>
    <i r="2">
      <x v="16"/>
    </i>
    <i r="1">
      <x v="394"/>
    </i>
    <i r="2">
      <x v="17"/>
    </i>
    <i r="2">
      <x v="18"/>
    </i>
    <i r="2">
      <x v="19"/>
    </i>
    <i r="1">
      <x v="416"/>
    </i>
    <i r="2">
      <x v="8"/>
    </i>
    <i r="2">
      <x v="9"/>
    </i>
    <i r="2">
      <x v="10"/>
    </i>
    <i r="1">
      <x v="424"/>
    </i>
    <i r="2">
      <x v="28"/>
    </i>
    <i r="1">
      <x v="455"/>
    </i>
    <i r="2">
      <x v="27"/>
    </i>
    <i r="2">
      <x v="28"/>
    </i>
    <i r="1">
      <x v="457"/>
    </i>
    <i r="2">
      <x v="21"/>
    </i>
    <i r="2">
      <x v="22"/>
    </i>
    <i r="2">
      <x v="23"/>
    </i>
    <i r="2">
      <x v="24"/>
    </i>
    <i r="2">
      <x v="25"/>
    </i>
    <i r="1">
      <x v="458"/>
    </i>
    <i r="2">
      <x v="26"/>
    </i>
    <i r="1">
      <x v="460"/>
    </i>
    <i r="2">
      <x v="18"/>
    </i>
    <i r="2">
      <x v="19"/>
    </i>
    <i r="2">
      <x v="21"/>
    </i>
    <i r="2">
      <x v="22"/>
    </i>
    <i r="2">
      <x v="23"/>
    </i>
    <i r="1">
      <x v="462"/>
    </i>
    <i r="2">
      <x v="26"/>
    </i>
    <i r="1">
      <x v="564"/>
    </i>
    <i r="2">
      <x v="9"/>
    </i>
    <i r="2">
      <x v="10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566"/>
    </i>
    <i r="2">
      <x v="29"/>
    </i>
    <i r="1">
      <x v="567"/>
    </i>
    <i r="2">
      <x v="29"/>
    </i>
    <i r="1">
      <x v="568"/>
    </i>
    <i r="2">
      <x v="29"/>
    </i>
    <i r="2">
      <x v="30"/>
    </i>
    <i r="1">
      <x v="570"/>
    </i>
    <i r="2">
      <x v="29"/>
    </i>
    <i r="1">
      <x v="573"/>
    </i>
    <i r="2">
      <x v="27"/>
    </i>
    <i r="2">
      <x v="28"/>
    </i>
    <i r="1">
      <x v="57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575"/>
    </i>
    <i r="2">
      <x v="29"/>
    </i>
    <i r="1">
      <x v="576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577"/>
    </i>
    <i r="2">
      <x v="29"/>
    </i>
    <i r="2">
      <x v="30"/>
    </i>
    <i r="1">
      <x v="578"/>
    </i>
    <i r="2">
      <x v="29"/>
    </i>
    <i r="2">
      <x v="30"/>
    </i>
    <i r="1">
      <x v="579"/>
    </i>
    <i r="2">
      <x v="29"/>
    </i>
    <i r="2">
      <x v="30"/>
    </i>
    <i>
      <x v="23"/>
    </i>
    <i r="1">
      <x v="80"/>
    </i>
    <i r="2">
      <x v="14"/>
    </i>
    <i r="1">
      <x v="82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98"/>
    </i>
    <i r="2">
      <x v="17"/>
    </i>
    <i r="2">
      <x v="18"/>
    </i>
    <i r="2">
      <x v="19"/>
    </i>
    <i r="1">
      <x v="415"/>
    </i>
    <i r="2">
      <x v="21"/>
    </i>
    <i r="2">
      <x v="22"/>
    </i>
    <i r="2">
      <x v="23"/>
    </i>
    <i r="1">
      <x v="615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1">
      <x v="616"/>
    </i>
    <i r="2">
      <x v="17"/>
    </i>
    <i r="1">
      <x v="761"/>
    </i>
    <i r="2">
      <x v="9"/>
    </i>
    <i r="2">
      <x v="13"/>
    </i>
    <i r="2">
      <x v="14"/>
    </i>
    <i r="2">
      <x v="15"/>
    </i>
    <i r="2">
      <x v="16"/>
    </i>
    <i r="2">
      <x v="17"/>
    </i>
    <i>
      <x v="24"/>
    </i>
    <i r="1">
      <x v="321"/>
    </i>
    <i r="2">
      <x v="29"/>
    </i>
    <i r="2">
      <x v="30"/>
    </i>
    <i r="1">
      <x v="721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814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17"/>
    </i>
    <i r="2">
      <x v="26"/>
    </i>
    <i r="2">
      <x v="27"/>
    </i>
    <i r="2">
      <x v="28"/>
    </i>
    <i r="2">
      <x v="29"/>
    </i>
    <i r="1">
      <x v="818"/>
    </i>
    <i r="2">
      <x v="5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819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82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1">
      <x v="827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>
      <x v="25"/>
    </i>
    <i r="1">
      <x v="15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29"/>
    </i>
    <i r="2">
      <x v="30"/>
    </i>
    <i r="1">
      <x v="172"/>
    </i>
    <i r="2">
      <x v="21"/>
    </i>
    <i r="2">
      <x v="22"/>
    </i>
    <i r="2">
      <x v="23"/>
    </i>
    <i r="2">
      <x v="24"/>
    </i>
    <i r="2">
      <x v="25"/>
    </i>
    <i r="1">
      <x v="173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60"/>
    </i>
    <i r="2">
      <x v="9"/>
    </i>
    <i r="2">
      <x v="10"/>
    </i>
    <i r="2">
      <x v="11"/>
    </i>
    <i r="2">
      <x v="13"/>
    </i>
    <i r="2">
      <x v="14"/>
    </i>
    <i r="2">
      <x v="15"/>
    </i>
    <i r="1">
      <x v="364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65"/>
    </i>
    <i r="2">
      <x v="30"/>
    </i>
    <i r="1">
      <x v="439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544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98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26"/>
    </i>
    <i r="1">
      <x v="79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12"/>
    </i>
    <i r="2">
      <x v="24"/>
    </i>
    <i r="1">
      <x v="132"/>
    </i>
    <i r="2">
      <x v="29"/>
    </i>
    <i r="2">
      <x v="30"/>
    </i>
    <i r="1">
      <x v="31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25"/>
    </i>
    <i r="2">
      <x v="30"/>
    </i>
    <i r="1">
      <x v="531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10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19"/>
    </i>
    <i r="2">
      <x v="22"/>
    </i>
    <i r="2">
      <x v="23"/>
    </i>
    <i r="2">
      <x v="24"/>
    </i>
    <i r="1">
      <x v="663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1">
      <x v="665"/>
    </i>
    <i r="2">
      <x v="13"/>
    </i>
    <i r="2">
      <x v="14"/>
    </i>
    <i r="2">
      <x v="15"/>
    </i>
    <i r="2">
      <x v="16"/>
    </i>
    <i r="1">
      <x v="702"/>
    </i>
    <i r="2">
      <x v="15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703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06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08"/>
    </i>
    <i r="2">
      <x v="14"/>
    </i>
    <i r="2">
      <x v="15"/>
    </i>
    <i r="2">
      <x v="16"/>
    </i>
    <i r="2">
      <x v="17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27"/>
    </i>
    <i r="1">
      <x v="347"/>
    </i>
    <i r="2">
      <x v="22"/>
    </i>
    <i r="2">
      <x v="23"/>
    </i>
    <i>
      <x v="28"/>
    </i>
    <i r="1">
      <x v="223"/>
    </i>
    <i r="2">
      <x v="13"/>
    </i>
    <i r="2">
      <x v="14"/>
    </i>
    <i r="2">
      <x v="17"/>
    </i>
    <i r="2">
      <x v="18"/>
    </i>
    <i r="2">
      <x v="19"/>
    </i>
    <i r="1">
      <x v="224"/>
    </i>
    <i r="2">
      <x v="15"/>
    </i>
    <i r="2">
      <x v="16"/>
    </i>
    <i r="2">
      <x v="17"/>
    </i>
    <i r="1">
      <x v="316"/>
    </i>
    <i r="2">
      <x v="17"/>
    </i>
    <i r="2">
      <x v="18"/>
    </i>
    <i r="2">
      <x v="19"/>
    </i>
    <i r="2">
      <x v="20"/>
    </i>
    <i r="1">
      <x v="440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41"/>
    </i>
    <i r="2">
      <x v="20"/>
    </i>
    <i r="2">
      <x v="21"/>
    </i>
    <i r="2">
      <x v="22"/>
    </i>
    <i r="2">
      <x v="23"/>
    </i>
    <i r="2">
      <x v="24"/>
    </i>
    <i r="1">
      <x v="442"/>
    </i>
    <i r="2">
      <x v="26"/>
    </i>
    <i r="2">
      <x v="27"/>
    </i>
    <i r="2">
      <x v="28"/>
    </i>
    <i r="2">
      <x v="29"/>
    </i>
    <i r="1">
      <x v="592"/>
    </i>
    <i r="2">
      <x v="18"/>
    </i>
    <i r="2">
      <x v="21"/>
    </i>
    <i r="2">
      <x v="22"/>
    </i>
    <i r="2">
      <x v="29"/>
    </i>
    <i r="1">
      <x v="593"/>
    </i>
    <i r="2">
      <x v="13"/>
    </i>
    <i r="2">
      <x v="14"/>
    </i>
    <i r="2">
      <x v="15"/>
    </i>
    <i r="2">
      <x v="16"/>
    </i>
    <i r="2">
      <x v="17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594"/>
    </i>
    <i r="2">
      <x v="27"/>
    </i>
    <i r="2">
      <x v="28"/>
    </i>
    <i r="2">
      <x v="29"/>
    </i>
    <i r="2">
      <x v="30"/>
    </i>
    <i r="1">
      <x v="595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97"/>
    </i>
    <i r="2">
      <x v="21"/>
    </i>
    <i r="2">
      <x v="22"/>
    </i>
    <i r="1">
      <x v="621"/>
    </i>
    <i r="2">
      <x v="27"/>
    </i>
    <i r="1">
      <x v="622"/>
    </i>
    <i r="2">
      <x v="21"/>
    </i>
    <i>
      <x v="29"/>
    </i>
    <i r="1">
      <x v="203"/>
    </i>
    <i r="2">
      <x v="26"/>
    </i>
    <i r="2">
      <x v="27"/>
    </i>
    <i r="2">
      <x v="28"/>
    </i>
    <i r="2">
      <x v="29"/>
    </i>
    <i r="2">
      <x v="30"/>
    </i>
    <i r="1">
      <x v="262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6"/>
    </i>
    <i r="2">
      <x v="17"/>
    </i>
    <i r="2">
      <x v="18"/>
    </i>
    <i r="1">
      <x v="263"/>
    </i>
    <i r="2">
      <x v="28"/>
    </i>
    <i r="2">
      <x v="29"/>
    </i>
    <i r="1">
      <x v="264"/>
    </i>
    <i r="2">
      <x v="19"/>
    </i>
    <i r="2">
      <x v="20"/>
    </i>
    <i r="2">
      <x v="21"/>
    </i>
    <i r="1">
      <x v="265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72"/>
    </i>
    <i r="2">
      <x v="9"/>
    </i>
    <i r="2">
      <x v="10"/>
    </i>
    <i r="2">
      <x v="13"/>
    </i>
    <i r="2">
      <x v="14"/>
    </i>
    <i r="2">
      <x v="16"/>
    </i>
    <i r="2">
      <x v="19"/>
    </i>
    <i r="2">
      <x v="20"/>
    </i>
    <i r="2">
      <x v="21"/>
    </i>
    <i r="1">
      <x v="373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1">
      <x v="374"/>
    </i>
    <i r="2">
      <x v="13"/>
    </i>
    <i r="2">
      <x v="14"/>
    </i>
    <i r="1">
      <x v="37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376"/>
    </i>
    <i r="2">
      <x v="22"/>
    </i>
    <i r="2">
      <x v="23"/>
    </i>
    <i r="2">
      <x v="25"/>
    </i>
    <i r="2">
      <x v="28"/>
    </i>
    <i r="2">
      <x v="29"/>
    </i>
    <i r="1">
      <x v="377"/>
    </i>
    <i r="2">
      <x v="23"/>
    </i>
    <i r="1">
      <x v="381"/>
    </i>
    <i r="2">
      <x v="18"/>
    </i>
    <i r="2">
      <x v="19"/>
    </i>
    <i r="2">
      <x v="20"/>
    </i>
    <i r="2">
      <x v="21"/>
    </i>
    <i r="2">
      <x v="22"/>
    </i>
    <i r="1">
      <x v="382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83"/>
    </i>
    <i r="2">
      <x v="23"/>
    </i>
    <i r="2">
      <x v="24"/>
    </i>
    <i r="1">
      <x v="392"/>
    </i>
    <i r="2">
      <x v="25"/>
    </i>
    <i r="2">
      <x v="26"/>
    </i>
    <i r="2">
      <x v="27"/>
    </i>
    <i r="1">
      <x v="40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10"/>
    </i>
    <i r="2">
      <x v="25"/>
    </i>
    <i r="2">
      <x v="26"/>
    </i>
    <i r="2">
      <x v="27"/>
    </i>
    <i r="2">
      <x v="28"/>
    </i>
    <i r="2">
      <x v="29"/>
    </i>
    <i r="1">
      <x v="411"/>
    </i>
    <i r="2">
      <x v="16"/>
    </i>
    <i r="2">
      <x v="17"/>
    </i>
    <i r="2">
      <x v="18"/>
    </i>
    <i r="2">
      <x v="19"/>
    </i>
    <i r="2">
      <x v="20"/>
    </i>
    <i r="1">
      <x v="412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13"/>
    </i>
    <i r="2">
      <x v="26"/>
    </i>
    <i r="2">
      <x v="27"/>
    </i>
    <i r="2">
      <x v="28"/>
    </i>
    <i r="2">
      <x v="29"/>
    </i>
    <i r="1">
      <x v="414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44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1">
      <x v="44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446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47"/>
    </i>
    <i r="2">
      <x v="23"/>
    </i>
    <i r="1">
      <x v="451"/>
    </i>
    <i r="2">
      <x v="18"/>
    </i>
    <i r="2">
      <x v="19"/>
    </i>
    <i r="2">
      <x v="20"/>
    </i>
    <i r="2">
      <x v="21"/>
    </i>
    <i r="2">
      <x v="22"/>
    </i>
    <i r="1">
      <x v="452"/>
    </i>
    <i r="2">
      <x v="11"/>
    </i>
    <i r="2">
      <x v="12"/>
    </i>
    <i r="1">
      <x v="453"/>
    </i>
    <i r="2">
      <x v="13"/>
    </i>
    <i r="2">
      <x v="14"/>
    </i>
    <i r="2">
      <x v="15"/>
    </i>
    <i r="2">
      <x v="16"/>
    </i>
    <i r="2">
      <x v="17"/>
    </i>
    <i r="1">
      <x v="454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1">
      <x v="600"/>
    </i>
    <i r="2">
      <x v="30"/>
    </i>
    <i r="1">
      <x v="601"/>
    </i>
    <i r="2">
      <x v="30"/>
    </i>
    <i r="1">
      <x v="628"/>
    </i>
    <i r="2">
      <x v="14"/>
    </i>
    <i r="2">
      <x v="15"/>
    </i>
    <i r="2">
      <x v="17"/>
    </i>
    <i r="2">
      <x v="18"/>
    </i>
    <i r="1">
      <x v="629"/>
    </i>
    <i r="2">
      <x v="19"/>
    </i>
    <i r="2">
      <x v="21"/>
    </i>
    <i r="1">
      <x v="630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31"/>
    </i>
    <i r="2">
      <x v="21"/>
    </i>
    <i r="2">
      <x v="22"/>
    </i>
    <i r="2">
      <x v="23"/>
    </i>
    <i r="1">
      <x v="632"/>
    </i>
    <i r="2">
      <x v="25"/>
    </i>
    <i r="2">
      <x v="26"/>
    </i>
    <i r="2">
      <x v="27"/>
    </i>
    <i r="2">
      <x v="28"/>
    </i>
    <i r="2">
      <x v="29"/>
    </i>
    <i r="1">
      <x v="658"/>
    </i>
    <i r="2">
      <x v="10"/>
    </i>
    <i r="2">
      <x v="11"/>
    </i>
    <i r="2">
      <x v="13"/>
    </i>
    <i r="2">
      <x v="14"/>
    </i>
    <i r="2">
      <x v="15"/>
    </i>
    <i r="1">
      <x v="659"/>
    </i>
    <i r="2">
      <x v="7"/>
    </i>
    <i r="2">
      <x v="8"/>
    </i>
    <i r="2">
      <x v="10"/>
    </i>
    <i r="2">
      <x v="11"/>
    </i>
    <i r="2">
      <x v="13"/>
    </i>
    <i r="1">
      <x v="660"/>
    </i>
    <i r="2">
      <x v="17"/>
    </i>
    <i r="2">
      <x v="18"/>
    </i>
    <i r="2">
      <x v="19"/>
    </i>
    <i>
      <x v="30"/>
    </i>
    <i r="1">
      <x v="97"/>
    </i>
    <i r="2">
      <x v="18"/>
    </i>
    <i r="2">
      <x v="19"/>
    </i>
    <i r="2">
      <x v="20"/>
    </i>
    <i r="1">
      <x v="109"/>
    </i>
    <i r="2">
      <x v="17"/>
    </i>
    <i r="1">
      <x v="175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443"/>
    </i>
    <i r="2">
      <x v="15"/>
    </i>
    <i r="2">
      <x v="16"/>
    </i>
    <i r="2">
      <x v="17"/>
    </i>
    <i r="2">
      <x v="18"/>
    </i>
    <i r="2">
      <x v="21"/>
    </i>
    <i r="1">
      <x v="474"/>
    </i>
    <i r="2">
      <x v="21"/>
    </i>
    <i r="2">
      <x v="22"/>
    </i>
    <i r="2">
      <x v="23"/>
    </i>
    <i r="1">
      <x v="475"/>
    </i>
    <i r="2">
      <x v="8"/>
    </i>
    <i r="2">
      <x v="10"/>
    </i>
    <i r="2">
      <x v="12"/>
    </i>
    <i r="2">
      <x v="13"/>
    </i>
    <i r="1">
      <x v="495"/>
    </i>
    <i r="2">
      <x v="30"/>
    </i>
    <i r="1">
      <x v="496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97"/>
    </i>
    <i r="2">
      <x v="25"/>
    </i>
    <i r="2">
      <x v="26"/>
    </i>
    <i r="2">
      <x v="27"/>
    </i>
    <i r="2">
      <x v="28"/>
    </i>
    <i r="2">
      <x v="29"/>
    </i>
    <i r="1">
      <x v="498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9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00"/>
    </i>
    <i r="2">
      <x v="26"/>
    </i>
    <i r="1">
      <x v="520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21"/>
    </i>
    <i r="2">
      <x v="22"/>
    </i>
    <i r="2">
      <x v="23"/>
    </i>
    <i r="1">
      <x v="747"/>
    </i>
    <i r="2">
      <x v="21"/>
    </i>
    <i r="2">
      <x v="22"/>
    </i>
    <i r="1">
      <x v="749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838"/>
    </i>
    <i r="2">
      <x v="21"/>
    </i>
    <i>
      <x v="31"/>
    </i>
    <i r="1">
      <x v="281"/>
    </i>
    <i r="2">
      <x v="22"/>
    </i>
    <i>
      <x v="32"/>
    </i>
    <i r="1">
      <x v="195"/>
    </i>
    <i r="2">
      <x v="19"/>
    </i>
    <i r="1">
      <x v="351"/>
    </i>
    <i r="2">
      <x v="29"/>
    </i>
    <i r="1">
      <x v="369"/>
    </i>
    <i r="2">
      <x v="21"/>
    </i>
    <i r="1">
      <x v="370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371"/>
    </i>
    <i r="2">
      <x v="25"/>
    </i>
    <i r="2">
      <x v="26"/>
    </i>
    <i r="2">
      <x v="27"/>
    </i>
    <i r="2">
      <x v="28"/>
    </i>
    <i r="1">
      <x v="571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9"/>
    </i>
    <i r="1">
      <x v="711"/>
    </i>
    <i r="2">
      <x v="17"/>
    </i>
    <i>
      <x v="33"/>
    </i>
    <i r="1">
      <x v="8"/>
    </i>
    <i r="2">
      <x v="19"/>
    </i>
    <i r="2">
      <x v="20"/>
    </i>
    <i r="2">
      <x v="24"/>
    </i>
    <i r="2">
      <x v="26"/>
    </i>
    <i r="2">
      <x v="27"/>
    </i>
    <i r="2">
      <x v="28"/>
    </i>
    <i r="2">
      <x v="30"/>
    </i>
    <i r="1">
      <x v="38"/>
    </i>
    <i r="2">
      <x v="19"/>
    </i>
    <i r="2">
      <x v="20"/>
    </i>
    <i r="2">
      <x v="21"/>
    </i>
    <i r="2">
      <x v="23"/>
    </i>
    <i r="2">
      <x v="24"/>
    </i>
    <i r="2">
      <x v="27"/>
    </i>
    <i r="2">
      <x v="28"/>
    </i>
    <i r="1">
      <x v="41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102"/>
    </i>
    <i r="2">
      <x v="9"/>
    </i>
    <i r="1">
      <x v="117"/>
    </i>
    <i r="2">
      <x v="16"/>
    </i>
    <i r="1">
      <x v="118"/>
    </i>
    <i r="2">
      <x v="9"/>
    </i>
    <i r="2">
      <x v="11"/>
    </i>
    <i r="2">
      <x v="13"/>
    </i>
    <i r="2">
      <x v="14"/>
    </i>
    <i r="2">
      <x v="15"/>
    </i>
    <i r="1">
      <x v="119"/>
    </i>
    <i r="2">
      <x v="19"/>
    </i>
    <i r="2">
      <x v="22"/>
    </i>
    <i r="2">
      <x v="23"/>
    </i>
    <i r="2">
      <x v="24"/>
    </i>
    <i r="1">
      <x v="215"/>
    </i>
    <i r="2">
      <x v="28"/>
    </i>
    <i r="2">
      <x v="29"/>
    </i>
    <i r="2">
      <x v="30"/>
    </i>
    <i r="1">
      <x v="216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217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78"/>
    </i>
    <i r="2">
      <x v="26"/>
    </i>
    <i r="2">
      <x v="27"/>
    </i>
    <i r="2">
      <x v="28"/>
    </i>
    <i r="2">
      <x v="29"/>
    </i>
    <i r="1">
      <x v="479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8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1">
      <x v="481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82"/>
    </i>
    <i r="2">
      <x v="24"/>
    </i>
    <i r="2">
      <x v="26"/>
    </i>
    <i r="2">
      <x v="27"/>
    </i>
    <i r="1">
      <x v="483"/>
    </i>
    <i r="2">
      <x v="23"/>
    </i>
    <i r="2">
      <x v="24"/>
    </i>
    <i r="1">
      <x v="484"/>
    </i>
    <i r="2">
      <x v="21"/>
    </i>
    <i r="2">
      <x v="22"/>
    </i>
    <i r="1">
      <x v="485"/>
    </i>
    <i r="2">
      <x v="19"/>
    </i>
    <i r="1">
      <x v="486"/>
    </i>
    <i r="2">
      <x v="18"/>
    </i>
    <i r="1">
      <x v="487"/>
    </i>
    <i r="2">
      <x v="25"/>
    </i>
    <i r="2">
      <x v="26"/>
    </i>
    <i r="2">
      <x v="27"/>
    </i>
    <i r="2">
      <x v="28"/>
    </i>
    <i r="1">
      <x v="493"/>
    </i>
    <i r="2">
      <x v="11"/>
    </i>
    <i r="2">
      <x v="13"/>
    </i>
    <i r="2">
      <x v="14"/>
    </i>
    <i r="2">
      <x v="15"/>
    </i>
    <i r="2">
      <x v="16"/>
    </i>
    <i r="2">
      <x v="17"/>
    </i>
    <i r="1">
      <x v="512"/>
    </i>
    <i r="2">
      <x v="1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518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5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558"/>
    </i>
    <i r="2">
      <x v="17"/>
    </i>
    <i r="2">
      <x v="18"/>
    </i>
    <i r="1">
      <x v="633"/>
    </i>
    <i r="2">
      <x v="19"/>
    </i>
    <i r="2">
      <x v="20"/>
    </i>
    <i r="2">
      <x v="21"/>
    </i>
    <i r="2">
      <x v="22"/>
    </i>
    <i r="1">
      <x v="634"/>
    </i>
    <i r="2">
      <x v="24"/>
    </i>
    <i r="2">
      <x v="25"/>
    </i>
    <i r="2">
      <x v="26"/>
    </i>
    <i r="1">
      <x v="759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2">
      <x v="24"/>
    </i>
    <i r="2">
      <x v="25"/>
    </i>
    <i r="1">
      <x v="760"/>
    </i>
    <i r="2">
      <x v="23"/>
    </i>
    <i r="1">
      <x v="762"/>
    </i>
    <i r="2">
      <x v="17"/>
    </i>
    <i r="2">
      <x v="18"/>
    </i>
    <i>
      <x v="34"/>
    </i>
    <i r="1">
      <x v="3"/>
    </i>
    <i r="2">
      <x v="8"/>
    </i>
    <i r="1">
      <x v="13"/>
    </i>
    <i r="2">
      <x v="5"/>
    </i>
    <i r="2">
      <x v="6"/>
    </i>
    <i r="2">
      <x v="8"/>
    </i>
    <i r="1">
      <x v="14"/>
    </i>
    <i r="2">
      <x v="3"/>
    </i>
    <i r="2">
      <x v="4"/>
    </i>
    <i r="1">
      <x v="27"/>
    </i>
    <i r="2">
      <x v="8"/>
    </i>
    <i r="1">
      <x v="28"/>
    </i>
    <i r="2">
      <x v="6"/>
    </i>
    <i r="1">
      <x v="35"/>
    </i>
    <i r="2">
      <x v="6"/>
    </i>
    <i r="2">
      <x v="7"/>
    </i>
    <i r="1">
      <x v="105"/>
    </i>
    <i r="2">
      <x v="29"/>
    </i>
    <i r="1">
      <x v="125"/>
    </i>
    <i r="2">
      <x v="22"/>
    </i>
    <i r="1">
      <x v="126"/>
    </i>
    <i r="2">
      <x v="22"/>
    </i>
    <i r="1">
      <x v="127"/>
    </i>
    <i r="2">
      <x v="19"/>
    </i>
    <i r="1">
      <x v="128"/>
    </i>
    <i r="2">
      <x v="19"/>
    </i>
    <i r="1">
      <x v="151"/>
    </i>
    <i r="2">
      <x v="9"/>
    </i>
    <i r="2">
      <x v="10"/>
    </i>
    <i r="2">
      <x v="11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62"/>
    </i>
    <i r="2">
      <x v="29"/>
    </i>
    <i r="1">
      <x v="16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165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166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32"/>
    </i>
    <i r="2">
      <x v="14"/>
    </i>
    <i r="1">
      <x v="23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342"/>
    </i>
    <i r="2">
      <x v="18"/>
    </i>
    <i r="1">
      <x v="343"/>
    </i>
    <i r="2">
      <x v="20"/>
    </i>
    <i r="1">
      <x v="348"/>
    </i>
    <i r="2">
      <x v="17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53"/>
    </i>
    <i r="2">
      <x v="30"/>
    </i>
    <i r="1">
      <x v="354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56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88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01"/>
    </i>
    <i r="2">
      <x v="15"/>
    </i>
    <i r="1">
      <x v="602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642"/>
    </i>
    <i r="2">
      <x v="18"/>
    </i>
    <i r="1">
      <x v="661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93"/>
    </i>
    <i r="2">
      <x v="9"/>
    </i>
    <i r="2">
      <x v="10"/>
    </i>
    <i r="2">
      <x v="11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1">
      <x v="694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695"/>
    </i>
    <i r="2">
      <x v="26"/>
    </i>
    <i r="2">
      <x v="27"/>
    </i>
    <i r="1">
      <x v="696"/>
    </i>
    <i r="2">
      <x v="28"/>
    </i>
    <i r="1">
      <x v="709"/>
    </i>
    <i r="2">
      <x v="25"/>
    </i>
    <i r="2">
      <x v="26"/>
    </i>
    <i r="2">
      <x v="27"/>
    </i>
    <i r="2">
      <x v="28"/>
    </i>
    <i r="2">
      <x v="29"/>
    </i>
    <i>
      <x v="35"/>
    </i>
    <i r="1">
      <x v="194"/>
    </i>
    <i r="2">
      <x v="8"/>
    </i>
    <i r="2">
      <x v="10"/>
    </i>
    <i r="2">
      <x v="11"/>
    </i>
    <i r="2">
      <x v="14"/>
    </i>
    <i r="2">
      <x v="15"/>
    </i>
    <i r="2">
      <x v="17"/>
    </i>
    <i r="1">
      <x v="361"/>
    </i>
    <i r="2">
      <x v="21"/>
    </i>
    <i r="2">
      <x v="22"/>
    </i>
    <i r="1">
      <x v="36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471"/>
    </i>
    <i r="2">
      <x v="18"/>
    </i>
    <i r="1">
      <x v="472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473"/>
    </i>
    <i r="2">
      <x v="21"/>
    </i>
    <i r="2">
      <x v="22"/>
    </i>
    <i r="2">
      <x v="23"/>
    </i>
    <i r="2">
      <x v="24"/>
    </i>
    <i r="1">
      <x v="491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492"/>
    </i>
    <i r="2">
      <x v="25"/>
    </i>
    <i r="1">
      <x v="506"/>
    </i>
    <i r="2">
      <x v="20"/>
    </i>
    <i r="2">
      <x v="21"/>
    </i>
    <i r="2">
      <x v="22"/>
    </i>
    <i r="1">
      <x v="507"/>
    </i>
    <i r="2">
      <x v="19"/>
    </i>
    <i r="2">
      <x v="20"/>
    </i>
    <i r="2">
      <x v="21"/>
    </i>
    <i r="2">
      <x v="22"/>
    </i>
    <i r="1">
      <x v="510"/>
    </i>
    <i r="2">
      <x v="12"/>
    </i>
    <i r="2">
      <x v="13"/>
    </i>
    <i r="2">
      <x v="14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511"/>
    </i>
    <i r="2">
      <x v="14"/>
    </i>
    <i r="1">
      <x v="519"/>
    </i>
    <i r="2">
      <x v="15"/>
    </i>
    <i r="1">
      <x v="65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r="2">
      <x v="24"/>
    </i>
    <i r="1">
      <x v="750"/>
    </i>
    <i r="2">
      <x v="10"/>
    </i>
    <i r="2">
      <x v="12"/>
    </i>
    <i r="1">
      <x v="788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6"/>
    </i>
    <i r="1">
      <x v="184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85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86"/>
    </i>
    <i r="2">
      <x v="26"/>
    </i>
    <i r="2">
      <x v="27"/>
    </i>
    <i r="2">
      <x v="28"/>
    </i>
    <i r="2">
      <x v="29"/>
    </i>
    <i r="2">
      <x v="30"/>
    </i>
    <i r="1">
      <x v="187"/>
    </i>
    <i r="2">
      <x v="27"/>
    </i>
    <i r="2">
      <x v="28"/>
    </i>
    <i r="2">
      <x v="29"/>
    </i>
    <i r="1">
      <x v="188"/>
    </i>
    <i r="2">
      <x v="28"/>
    </i>
    <i r="2">
      <x v="29"/>
    </i>
    <i r="2">
      <x v="30"/>
    </i>
    <i r="1">
      <x v="189"/>
    </i>
    <i r="2">
      <x v="27"/>
    </i>
    <i r="2">
      <x v="28"/>
    </i>
    <i r="2">
      <x v="29"/>
    </i>
    <i r="2">
      <x v="30"/>
    </i>
    <i>
      <x v="37"/>
    </i>
    <i r="1">
      <x v="12"/>
    </i>
    <i r="2">
      <x v="10"/>
    </i>
    <i r="2">
      <x v="13"/>
    </i>
    <i r="1">
      <x v="222"/>
    </i>
    <i r="2">
      <x v="13"/>
    </i>
    <i r="2">
      <x v="15"/>
    </i>
    <i r="2">
      <x v="16"/>
    </i>
    <i r="2">
      <x v="17"/>
    </i>
    <i r="2">
      <x v="18"/>
    </i>
    <i r="2">
      <x v="19"/>
    </i>
    <i r="1">
      <x v="23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1">
      <x v="238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7"/>
    </i>
    <i r="1">
      <x v="253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1">
      <x v="346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1">
      <x v="397"/>
    </i>
    <i r="2">
      <x v="27"/>
    </i>
    <i r="1">
      <x v="430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31"/>
    </i>
    <i r="2">
      <x v="18"/>
    </i>
    <i r="2">
      <x v="20"/>
    </i>
    <i r="2">
      <x v="21"/>
    </i>
    <i r="2">
      <x v="23"/>
    </i>
    <i r="2">
      <x v="25"/>
    </i>
    <i r="2">
      <x v="26"/>
    </i>
    <i r="2">
      <x v="27"/>
    </i>
    <i r="2">
      <x v="28"/>
    </i>
    <i r="2">
      <x v="29"/>
    </i>
    <i r="1">
      <x v="432"/>
    </i>
    <i r="2">
      <x v="25"/>
    </i>
    <i r="2">
      <x v="26"/>
    </i>
    <i r="2">
      <x v="27"/>
    </i>
    <i r="2">
      <x v="28"/>
    </i>
    <i r="2">
      <x v="29"/>
    </i>
    <i r="1">
      <x v="494"/>
    </i>
    <i r="2">
      <x v="12"/>
    </i>
    <i r="2">
      <x v="14"/>
    </i>
    <i r="2">
      <x v="15"/>
    </i>
    <i r="2">
      <x v="16"/>
    </i>
    <i r="2">
      <x v="29"/>
    </i>
    <i r="2">
      <x v="30"/>
    </i>
    <i r="1">
      <x v="508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1">
      <x v="509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533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34"/>
    </i>
    <i r="2">
      <x v="26"/>
    </i>
    <i r="2">
      <x v="27"/>
    </i>
    <i r="2">
      <x v="28"/>
    </i>
    <i r="2">
      <x v="29"/>
    </i>
    <i r="2">
      <x v="30"/>
    </i>
    <i r="1">
      <x v="583"/>
    </i>
    <i r="2">
      <x v="21"/>
    </i>
    <i r="2">
      <x v="22"/>
    </i>
    <i r="2">
      <x v="23"/>
    </i>
    <i>
      <x v="38"/>
    </i>
    <i r="1">
      <x v="6"/>
    </i>
    <i r="2">
      <x v="11"/>
    </i>
    <i r="2">
      <x v="13"/>
    </i>
    <i r="1">
      <x v="16"/>
    </i>
    <i r="2">
      <x v="5"/>
    </i>
    <i r="2">
      <x v="6"/>
    </i>
    <i r="1">
      <x v="22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24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8"/>
    </i>
    <i r="2">
      <x v="22"/>
    </i>
    <i r="2">
      <x v="23"/>
    </i>
    <i r="2">
      <x v="24"/>
    </i>
    <i r="2">
      <x v="25"/>
    </i>
    <i r="2">
      <x v="26"/>
    </i>
    <i r="1">
      <x v="81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10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319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80"/>
    </i>
    <i r="2">
      <x v="24"/>
    </i>
    <i r="2">
      <x v="25"/>
    </i>
    <i r="2">
      <x v="27"/>
    </i>
    <i r="2">
      <x v="28"/>
    </i>
    <i r="2">
      <x v="29"/>
    </i>
    <i r="2">
      <x v="30"/>
    </i>
    <i r="1">
      <x v="423"/>
    </i>
    <i r="2">
      <x v="26"/>
    </i>
    <i r="2">
      <x v="27"/>
    </i>
    <i r="2">
      <x v="28"/>
    </i>
    <i r="2">
      <x v="29"/>
    </i>
    <i r="1">
      <x v="434"/>
    </i>
    <i r="2">
      <x v="26"/>
    </i>
    <i r="2">
      <x v="27"/>
    </i>
    <i r="2">
      <x v="28"/>
    </i>
    <i r="2">
      <x v="29"/>
    </i>
    <i r="2">
      <x v="30"/>
    </i>
    <i r="1">
      <x v="477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514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515"/>
    </i>
    <i r="2">
      <x v="26"/>
    </i>
    <i r="2">
      <x v="27"/>
    </i>
    <i r="2">
      <x v="29"/>
    </i>
    <i r="1">
      <x v="526"/>
    </i>
    <i r="2">
      <x v="27"/>
    </i>
    <i r="2">
      <x v="28"/>
    </i>
    <i r="1">
      <x v="527"/>
    </i>
    <i r="2">
      <x v="29"/>
    </i>
    <i r="1">
      <x v="528"/>
    </i>
    <i r="2">
      <x v="28"/>
    </i>
    <i r="1">
      <x v="529"/>
    </i>
    <i r="2">
      <x v="28"/>
    </i>
    <i r="2">
      <x v="29"/>
    </i>
    <i r="1">
      <x v="542"/>
    </i>
    <i r="2">
      <x v="14"/>
    </i>
    <i r="1">
      <x v="543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72"/>
    </i>
    <i r="2">
      <x v="10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1">
      <x v="617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18"/>
    </i>
    <i r="2">
      <x v="29"/>
    </i>
    <i r="1">
      <x v="664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41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62"/>
    </i>
    <i r="2">
      <x v="8"/>
    </i>
    <i r="2">
      <x v="9"/>
    </i>
    <i r="2">
      <x v="10"/>
    </i>
    <i r="2">
      <x v="11"/>
    </i>
    <i r="2">
      <x v="12"/>
    </i>
    <i r="1">
      <x v="785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86"/>
    </i>
    <i r="2">
      <x v="29"/>
    </i>
    <i r="2">
      <x v="30"/>
    </i>
    <i r="1">
      <x v="82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825"/>
    </i>
    <i r="2">
      <x v="20"/>
    </i>
    <i>
      <x v="39"/>
    </i>
    <i r="1">
      <x v="67"/>
    </i>
    <i r="2">
      <x v="13"/>
    </i>
    <i r="1">
      <x v="72"/>
    </i>
    <i r="2">
      <x v="14"/>
    </i>
    <i r="2">
      <x v="15"/>
    </i>
    <i r="2">
      <x v="16"/>
    </i>
    <i r="2">
      <x v="17"/>
    </i>
    <i r="2">
      <x v="18"/>
    </i>
    <i r="2">
      <x v="19"/>
    </i>
    <i r="1">
      <x v="91"/>
    </i>
    <i r="2">
      <x v="12"/>
    </i>
    <i r="2">
      <x v="13"/>
    </i>
    <i r="2">
      <x v="14"/>
    </i>
    <i r="2">
      <x v="16"/>
    </i>
    <i r="2">
      <x v="17"/>
    </i>
    <i r="1">
      <x v="11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57"/>
    </i>
    <i r="2">
      <x v="8"/>
    </i>
    <i r="2">
      <x v="11"/>
    </i>
    <i r="1">
      <x v="211"/>
    </i>
    <i r="2">
      <x v="12"/>
    </i>
    <i r="2">
      <x v="13"/>
    </i>
    <i r="2">
      <x v="14"/>
    </i>
    <i r="1">
      <x v="212"/>
    </i>
    <i r="2">
      <x v="6"/>
    </i>
    <i r="2">
      <x v="7"/>
    </i>
    <i r="2">
      <x v="9"/>
    </i>
    <i r="1">
      <x v="213"/>
    </i>
    <i r="2">
      <x v="9"/>
    </i>
    <i r="2">
      <x v="10"/>
    </i>
    <i r="2">
      <x v="11"/>
    </i>
    <i r="2">
      <x v="12"/>
    </i>
    <i r="1">
      <x v="242"/>
    </i>
    <i r="2">
      <x v="11"/>
    </i>
    <i r="2">
      <x v="12"/>
    </i>
    <i r="2">
      <x v="13"/>
    </i>
    <i r="2">
      <x v="14"/>
    </i>
    <i r="1">
      <x v="243"/>
    </i>
    <i r="2">
      <x v="8"/>
    </i>
    <i r="2">
      <x v="10"/>
    </i>
    <i r="1">
      <x v="406"/>
    </i>
    <i r="2">
      <x v="13"/>
    </i>
    <i r="2">
      <x v="14"/>
    </i>
    <i r="2">
      <x v="15"/>
    </i>
    <i r="2">
      <x v="16"/>
    </i>
    <i r="2">
      <x v="17"/>
    </i>
    <i r="1">
      <x v="681"/>
    </i>
    <i r="2">
      <x v="14"/>
    </i>
    <i r="2">
      <x v="15"/>
    </i>
    <i r="2">
      <x v="16"/>
    </i>
    <i r="2">
      <x v="17"/>
    </i>
    <i r="2">
      <x v="18"/>
    </i>
    <i r="2">
      <x v="19"/>
    </i>
    <i>
      <x v="40"/>
    </i>
    <i r="1">
      <x v="115"/>
    </i>
    <i r="2">
      <x v="12"/>
    </i>
    <i r="2">
      <x v="15"/>
    </i>
    <i r="1">
      <x v="361"/>
    </i>
    <i r="2">
      <x v="12"/>
    </i>
    <i r="2">
      <x v="15"/>
    </i>
    <i r="1">
      <x v="522"/>
    </i>
    <i r="2">
      <x v="13"/>
    </i>
    <i r="1">
      <x v="559"/>
    </i>
    <i r="2">
      <x v="14"/>
    </i>
    <i r="2">
      <x v="15"/>
    </i>
    <i r="2">
      <x v="16"/>
    </i>
    <i r="1">
      <x v="792"/>
    </i>
    <i r="2">
      <x v="12"/>
    </i>
    <i r="2">
      <x v="14"/>
    </i>
    <i>
      <x v="41"/>
    </i>
    <i r="1">
      <x v="100"/>
    </i>
    <i r="2">
      <x v="16"/>
    </i>
    <i r="2">
      <x v="17"/>
    </i>
    <i r="1">
      <x v="111"/>
    </i>
    <i r="2">
      <x v="7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303"/>
    </i>
    <i r="2">
      <x v="9"/>
    </i>
    <i r="2">
      <x v="11"/>
    </i>
    <i r="2">
      <x v="13"/>
    </i>
    <i r="2">
      <x v="14"/>
    </i>
    <i r="2">
      <x v="15"/>
    </i>
    <i r="2">
      <x v="16"/>
    </i>
    <i r="2">
      <x v="17"/>
    </i>
    <i r="1">
      <x v="335"/>
    </i>
    <i r="2">
      <x v="24"/>
    </i>
    <i r="1">
      <x v="341"/>
    </i>
    <i r="2">
      <x v="22"/>
    </i>
    <i r="2">
      <x v="23"/>
    </i>
    <i r="2">
      <x v="24"/>
    </i>
    <i r="1">
      <x v="344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345"/>
    </i>
    <i r="2">
      <x v="23"/>
    </i>
    <i r="2">
      <x v="24"/>
    </i>
    <i r="1">
      <x v="361"/>
    </i>
    <i r="2">
      <x v="13"/>
    </i>
    <i r="2">
      <x v="15"/>
    </i>
    <i r="1">
      <x v="362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36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379"/>
    </i>
    <i r="2">
      <x v="19"/>
    </i>
    <i r="2">
      <x v="20"/>
    </i>
    <i r="2">
      <x v="21"/>
    </i>
    <i r="1">
      <x v="50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4"/>
    </i>
    <i r="1">
      <x v="504"/>
    </i>
    <i r="2">
      <x v="21"/>
    </i>
    <i r="1">
      <x v="562"/>
    </i>
    <i r="2">
      <x v="20"/>
    </i>
    <i r="1">
      <x v="697"/>
    </i>
    <i r="2">
      <x v="21"/>
    </i>
    <i r="2">
      <x v="22"/>
    </i>
    <i r="2">
      <x v="23"/>
    </i>
    <i r="2">
      <x v="24"/>
    </i>
    <i r="1">
      <x v="724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744"/>
    </i>
    <i r="2">
      <x v="21"/>
    </i>
    <i r="2">
      <x v="22"/>
    </i>
    <i r="2">
      <x v="23"/>
    </i>
    <i r="2">
      <x v="24"/>
    </i>
    <i r="1">
      <x v="78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795"/>
    </i>
    <i r="2">
      <x v="23"/>
    </i>
    <i>
      <x v="42"/>
    </i>
    <i r="1">
      <x v="49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13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1">
      <x v="144"/>
    </i>
    <i r="2">
      <x v="21"/>
    </i>
    <i r="1">
      <x v="147"/>
    </i>
    <i r="2">
      <x v="19"/>
    </i>
    <i r="2">
      <x v="20"/>
    </i>
    <i r="2">
      <x v="21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48"/>
    </i>
    <i r="2">
      <x v="22"/>
    </i>
    <i r="2">
      <x v="23"/>
    </i>
    <i r="2">
      <x v="24"/>
    </i>
    <i r="2">
      <x v="26"/>
    </i>
    <i r="2">
      <x v="27"/>
    </i>
    <i r="2">
      <x v="29"/>
    </i>
    <i r="1">
      <x v="149"/>
    </i>
    <i r="2">
      <x v="21"/>
    </i>
    <i r="1">
      <x v="465"/>
    </i>
    <i r="2">
      <x v="30"/>
    </i>
    <i r="1">
      <x v="537"/>
    </i>
    <i r="2">
      <x v="25"/>
    </i>
    <i r="2">
      <x v="26"/>
    </i>
    <i r="2">
      <x v="27"/>
    </i>
    <i r="2">
      <x v="28"/>
    </i>
    <i r="2">
      <x v="29"/>
    </i>
    <i>
      <x v="43"/>
    </i>
    <i r="1">
      <x v="2"/>
    </i>
    <i r="2">
      <x v="26"/>
    </i>
    <i r="2">
      <x v="27"/>
    </i>
    <i r="2">
      <x v="28"/>
    </i>
    <i r="2">
      <x v="29"/>
    </i>
    <i r="2">
      <x v="30"/>
    </i>
    <i r="1">
      <x v="7"/>
    </i>
    <i r="2">
      <x v="26"/>
    </i>
    <i r="2">
      <x v="27"/>
    </i>
    <i r="2">
      <x v="28"/>
    </i>
    <i r="2">
      <x v="29"/>
    </i>
    <i r="2">
      <x v="30"/>
    </i>
    <i r="1">
      <x v="21"/>
    </i>
    <i r="2">
      <x v="26"/>
    </i>
    <i r="2">
      <x v="27"/>
    </i>
    <i r="2">
      <x v="28"/>
    </i>
    <i r="2">
      <x v="29"/>
    </i>
    <i r="2">
      <x v="30"/>
    </i>
    <i r="1">
      <x v="123"/>
    </i>
    <i r="2">
      <x v="27"/>
    </i>
    <i r="1">
      <x v="124"/>
    </i>
    <i r="2">
      <x v="28"/>
    </i>
    <i r="1">
      <x v="214"/>
    </i>
    <i r="2">
      <x v="29"/>
    </i>
    <i r="1">
      <x v="218"/>
    </i>
    <i r="2">
      <x v="26"/>
    </i>
    <i r="1">
      <x v="556"/>
    </i>
    <i r="2">
      <x v="29"/>
    </i>
    <i r="2">
      <x v="30"/>
    </i>
    <i>
      <x v="44"/>
    </i>
    <i r="1">
      <x v="352"/>
    </i>
    <i r="2">
      <x v="25"/>
    </i>
    <i r="2">
      <x v="26"/>
    </i>
    <i r="2">
      <x v="27"/>
    </i>
    <i r="2">
      <x v="28"/>
    </i>
    <i>
      <x v="45"/>
    </i>
    <i r="1">
      <x v="50"/>
    </i>
    <i r="2">
      <x v="20"/>
    </i>
    <i r="1">
      <x v="51"/>
    </i>
    <i r="2">
      <x v="14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53"/>
    </i>
    <i r="2">
      <x v="14"/>
    </i>
    <i r="2">
      <x v="17"/>
    </i>
    <i r="2">
      <x v="18"/>
    </i>
    <i r="2">
      <x v="19"/>
    </i>
    <i r="2">
      <x v="20"/>
    </i>
    <i r="2">
      <x v="21"/>
    </i>
    <i r="2">
      <x v="25"/>
    </i>
    <i r="2">
      <x v="26"/>
    </i>
    <i r="1">
      <x v="55"/>
    </i>
    <i r="2">
      <x v="20"/>
    </i>
    <i r="2">
      <x v="21"/>
    </i>
    <i r="2">
      <x v="22"/>
    </i>
    <i r="2">
      <x v="23"/>
    </i>
    <i r="2">
      <x v="24"/>
    </i>
    <i>
      <x v="46"/>
    </i>
    <i r="1">
      <x v="85"/>
    </i>
    <i r="2">
      <x v="23"/>
    </i>
    <i r="1">
      <x v="89"/>
    </i>
    <i r="2">
      <x v="22"/>
    </i>
    <i r="2">
      <x v="23"/>
    </i>
    <i r="2">
      <x v="24"/>
    </i>
    <i r="1">
      <x v="90"/>
    </i>
    <i r="2">
      <x v="23"/>
    </i>
    <i r="2">
      <x v="24"/>
    </i>
    <i r="1">
      <x v="407"/>
    </i>
    <i r="2">
      <x v="18"/>
    </i>
    <i r="2">
      <x v="19"/>
    </i>
    <i r="2">
      <x v="20"/>
    </i>
    <i r="2">
      <x v="21"/>
    </i>
    <i r="2">
      <x v="22"/>
    </i>
    <i r="1">
      <x v="428"/>
    </i>
    <i r="2">
      <x v="19"/>
    </i>
    <i r="2">
      <x v="20"/>
    </i>
    <i r="1">
      <x v="448"/>
    </i>
    <i r="2">
      <x v="15"/>
    </i>
    <i r="2">
      <x v="16"/>
    </i>
    <i r="2">
      <x v="17"/>
    </i>
    <i r="2">
      <x v="18"/>
    </i>
    <i r="1">
      <x v="535"/>
    </i>
    <i r="2">
      <x v="22"/>
    </i>
    <i r="2">
      <x v="23"/>
    </i>
    <i r="2">
      <x v="24"/>
    </i>
    <i r="1">
      <x v="605"/>
    </i>
    <i r="2">
      <x v="20"/>
    </i>
    <i r="2">
      <x v="21"/>
    </i>
    <i r="2">
      <x v="22"/>
    </i>
    <i r="1">
      <x v="692"/>
    </i>
    <i r="2">
      <x v="22"/>
    </i>
    <i r="2">
      <x v="23"/>
    </i>
    <i r="2">
      <x v="24"/>
    </i>
    <i r="1">
      <x v="71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793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1">
      <x v="794"/>
    </i>
    <i r="2">
      <x v="24"/>
    </i>
    <i>
      <x v="47"/>
    </i>
    <i r="1">
      <x v="320"/>
    </i>
    <i r="2">
      <x v="28"/>
    </i>
    <i r="2">
      <x v="29"/>
    </i>
    <i r="2">
      <x v="30"/>
    </i>
    <i r="1">
      <x v="408"/>
    </i>
    <i r="2">
      <x v="27"/>
    </i>
    <i r="2">
      <x v="28"/>
    </i>
    <i r="2">
      <x v="29"/>
    </i>
    <i r="1">
      <x v="733"/>
    </i>
    <i r="2">
      <x v="15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07"/>
    </i>
    <i r="2">
      <x v="19"/>
    </i>
    <i r="2">
      <x v="20"/>
    </i>
    <i r="2">
      <x v="21"/>
    </i>
    <i r="1">
      <x v="808"/>
    </i>
    <i r="2">
      <x v="19"/>
    </i>
    <i r="2">
      <x v="20"/>
    </i>
    <i r="2">
      <x v="21"/>
    </i>
    <i r="2">
      <x v="23"/>
    </i>
    <i r="2">
      <x v="25"/>
    </i>
    <i r="2">
      <x v="26"/>
    </i>
    <i r="2">
      <x v="27"/>
    </i>
    <i r="2">
      <x v="28"/>
    </i>
    <i r="2">
      <x v="29"/>
    </i>
    <i r="1">
      <x v="813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>
      <x v="48"/>
    </i>
    <i r="1">
      <x v="29"/>
    </i>
    <i r="2">
      <x v="20"/>
    </i>
    <i r="1">
      <x v="315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49"/>
    </i>
    <i r="1">
      <x v="103"/>
    </i>
    <i r="2">
      <x v="21"/>
    </i>
    <i r="2">
      <x v="22"/>
    </i>
    <i r="1">
      <x v="104"/>
    </i>
    <i r="2">
      <x v="18"/>
    </i>
    <i r="2">
      <x v="19"/>
    </i>
    <i r="2">
      <x v="20"/>
    </i>
    <i r="2">
      <x v="21"/>
    </i>
    <i r="1">
      <x v="116"/>
    </i>
    <i r="2">
      <x v="28"/>
    </i>
    <i r="2">
      <x v="29"/>
    </i>
    <i r="2">
      <x v="30"/>
    </i>
    <i r="1">
      <x v="313"/>
    </i>
    <i r="2">
      <x v="13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400"/>
    </i>
    <i r="2">
      <x v="11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01"/>
    </i>
    <i r="2">
      <x v="28"/>
    </i>
    <i r="2">
      <x v="29"/>
    </i>
    <i r="1">
      <x v="435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32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58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99"/>
    </i>
    <i r="2">
      <x v="30"/>
    </i>
    <i r="1">
      <x v="828"/>
    </i>
    <i r="2">
      <x v="28"/>
    </i>
    <i r="2">
      <x v="29"/>
    </i>
    <i>
      <x v="50"/>
    </i>
    <i r="1">
      <x v="71"/>
    </i>
    <i r="2">
      <x v="17"/>
    </i>
    <i r="2">
      <x v="18"/>
    </i>
    <i r="2">
      <x v="19"/>
    </i>
    <i r="2">
      <x v="20"/>
    </i>
    <i r="2">
      <x v="21"/>
    </i>
    <i r="2">
      <x v="22"/>
    </i>
    <i r="1">
      <x v="259"/>
    </i>
    <i r="2">
      <x v="27"/>
    </i>
    <i r="1">
      <x v="275"/>
    </i>
    <i r="2">
      <x v="15"/>
    </i>
    <i r="2">
      <x v="16"/>
    </i>
    <i r="1">
      <x v="312"/>
    </i>
    <i r="2">
      <x v="19"/>
    </i>
    <i r="2">
      <x v="20"/>
    </i>
    <i r="2">
      <x v="21"/>
    </i>
    <i r="2">
      <x v="22"/>
    </i>
    <i r="2">
      <x v="23"/>
    </i>
    <i r="1">
      <x v="361"/>
    </i>
    <i r="2">
      <x v="27"/>
    </i>
    <i r="1">
      <x v="368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427"/>
    </i>
    <i r="2">
      <x v="25"/>
    </i>
    <i r="2">
      <x v="26"/>
    </i>
    <i r="2">
      <x v="27"/>
    </i>
    <i r="1">
      <x v="607"/>
    </i>
    <i r="2">
      <x v="20"/>
    </i>
    <i r="2">
      <x v="21"/>
    </i>
    <i r="2">
      <x v="22"/>
    </i>
    <i r="2">
      <x v="23"/>
    </i>
    <i r="1">
      <x v="669"/>
    </i>
    <i r="2">
      <x v="11"/>
    </i>
    <i r="1">
      <x v="725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784"/>
    </i>
    <i r="2">
      <x v="19"/>
    </i>
    <i r="2">
      <x v="20"/>
    </i>
    <i r="2">
      <x v="21"/>
    </i>
    <i r="1">
      <x v="790"/>
    </i>
    <i r="2">
      <x v="17"/>
    </i>
    <i r="2">
      <x v="19"/>
    </i>
    <i r="1">
      <x v="821"/>
    </i>
    <i r="2">
      <x v="22"/>
    </i>
    <i r="2">
      <x v="23"/>
    </i>
    <i r="2">
      <x v="24"/>
    </i>
    <i r="1">
      <x v="822"/>
    </i>
    <i r="2">
      <x v="16"/>
    </i>
    <i r="2">
      <x v="17"/>
    </i>
    <i r="2">
      <x v="18"/>
    </i>
    <i r="2">
      <x v="19"/>
    </i>
    <i r="2">
      <x v="20"/>
    </i>
    <i r="2">
      <x v="21"/>
    </i>
    <i>
      <x v="51"/>
    </i>
    <i r="1">
      <x v="502"/>
    </i>
    <i r="2">
      <x v="28"/>
    </i>
    <i r="2">
      <x v="29"/>
    </i>
    <i>
      <x v="52"/>
    </i>
    <i r="1">
      <x v="31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93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94"/>
    </i>
    <i r="2">
      <x v="28"/>
    </i>
    <i r="2">
      <x v="29"/>
    </i>
    <i r="1">
      <x v="136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37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138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152"/>
    </i>
    <i r="2">
      <x v="6"/>
    </i>
    <i r="2">
      <x v="7"/>
    </i>
    <i r="2">
      <x v="9"/>
    </i>
    <i r="2">
      <x v="10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1">
      <x v="190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35"/>
    </i>
    <i r="2">
      <x v="15"/>
    </i>
    <i r="2">
      <x v="16"/>
    </i>
    <i r="2">
      <x v="17"/>
    </i>
    <i r="2">
      <x v="18"/>
    </i>
    <i r="2">
      <x v="20"/>
    </i>
    <i r="1">
      <x v="306"/>
    </i>
    <i r="2">
      <x v="22"/>
    </i>
    <i r="2">
      <x v="23"/>
    </i>
    <i r="2">
      <x v="26"/>
    </i>
    <i r="2">
      <x v="27"/>
    </i>
    <i r="2">
      <x v="28"/>
    </i>
    <i r="2">
      <x v="29"/>
    </i>
    <i r="1">
      <x v="390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91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433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8"/>
    </i>
    <i r="2">
      <x v="29"/>
    </i>
    <i r="1">
      <x v="47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513"/>
    </i>
    <i r="2">
      <x v="15"/>
    </i>
    <i r="2">
      <x v="16"/>
    </i>
    <i r="2">
      <x v="17"/>
    </i>
    <i r="2">
      <x v="18"/>
    </i>
    <i r="2">
      <x v="19"/>
    </i>
    <i r="1">
      <x v="539"/>
    </i>
    <i r="2">
      <x v="7"/>
    </i>
    <i r="1">
      <x v="546"/>
    </i>
    <i r="2">
      <x v="6"/>
    </i>
    <i r="2">
      <x v="7"/>
    </i>
    <i r="2">
      <x v="8"/>
    </i>
    <i r="2">
      <x v="9"/>
    </i>
    <i r="1">
      <x v="550"/>
    </i>
    <i r="2">
      <x v="6"/>
    </i>
    <i r="2">
      <x v="9"/>
    </i>
    <i r="1">
      <x v="551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552"/>
    </i>
    <i r="2">
      <x v="27"/>
    </i>
    <i r="2">
      <x v="28"/>
    </i>
    <i r="2">
      <x v="29"/>
    </i>
    <i r="1">
      <x v="553"/>
    </i>
    <i r="2">
      <x v="27"/>
    </i>
    <i r="2">
      <x v="28"/>
    </i>
    <i r="2">
      <x v="29"/>
    </i>
    <i r="1">
      <x v="554"/>
    </i>
    <i r="2">
      <x v="27"/>
    </i>
    <i r="2">
      <x v="28"/>
    </i>
    <i r="2">
      <x v="29"/>
    </i>
    <i r="1">
      <x v="599"/>
    </i>
    <i r="2">
      <x v="11"/>
    </i>
    <i r="2">
      <x v="12"/>
    </i>
    <i r="2">
      <x v="13"/>
    </i>
    <i r="2">
      <x v="14"/>
    </i>
    <i r="2">
      <x v="15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66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1">
      <x v="670"/>
    </i>
    <i r="2">
      <x v="13"/>
    </i>
    <i r="2">
      <x v="14"/>
    </i>
    <i r="2">
      <x v="15"/>
    </i>
    <i r="2">
      <x v="17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26"/>
    </i>
    <i r="2">
      <x v="10"/>
    </i>
    <i r="2">
      <x v="12"/>
    </i>
    <i r="1">
      <x v="72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6"/>
    </i>
    <i r="2">
      <x v="27"/>
    </i>
    <i r="2">
      <x v="28"/>
    </i>
    <i r="2">
      <x v="29"/>
    </i>
    <i r="2">
      <x v="30"/>
    </i>
    <i r="1">
      <x v="735"/>
    </i>
    <i r="2">
      <x v="9"/>
    </i>
    <i r="2">
      <x v="10"/>
    </i>
    <i r="2">
      <x v="11"/>
    </i>
    <i r="2">
      <x v="12"/>
    </i>
    <i r="1">
      <x v="769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81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82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53"/>
    </i>
    <i r="1">
      <x v="106"/>
    </i>
    <i r="2">
      <x v="15"/>
    </i>
    <i r="2">
      <x v="25"/>
    </i>
    <i r="2">
      <x v="27"/>
    </i>
    <i r="2">
      <x v="28"/>
    </i>
    <i r="2">
      <x v="29"/>
    </i>
    <i r="2">
      <x v="30"/>
    </i>
    <i r="1">
      <x v="107"/>
    </i>
    <i r="2">
      <x v="28"/>
    </i>
    <i r="2">
      <x v="29"/>
    </i>
    <i r="1">
      <x v="131"/>
    </i>
    <i r="2">
      <x v="13"/>
    </i>
    <i r="2">
      <x v="14"/>
    </i>
    <i r="2">
      <x v="15"/>
    </i>
    <i r="2">
      <x v="16"/>
    </i>
    <i r="2">
      <x v="17"/>
    </i>
    <i r="1">
      <x v="150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58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76"/>
    </i>
    <i r="2">
      <x v="16"/>
    </i>
    <i r="2">
      <x v="17"/>
    </i>
    <i r="2">
      <x v="18"/>
    </i>
    <i r="1">
      <x v="355"/>
    </i>
    <i r="2">
      <x v="23"/>
    </i>
    <i r="2">
      <x v="24"/>
    </i>
    <i r="2">
      <x v="27"/>
    </i>
    <i r="1">
      <x v="35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358"/>
    </i>
    <i r="2">
      <x v="30"/>
    </i>
    <i r="1">
      <x v="359"/>
    </i>
    <i r="2">
      <x v="27"/>
    </i>
    <i r="2">
      <x v="28"/>
    </i>
    <i r="1">
      <x v="378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17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418"/>
    </i>
    <i r="2">
      <x v="28"/>
    </i>
    <i r="2">
      <x v="29"/>
    </i>
    <i r="1">
      <x v="419"/>
    </i>
    <i r="2">
      <x v="28"/>
    </i>
    <i r="2">
      <x v="29"/>
    </i>
    <i r="1">
      <x v="420"/>
    </i>
    <i r="2">
      <x v="26"/>
    </i>
    <i r="2">
      <x v="27"/>
    </i>
    <i r="2">
      <x v="28"/>
    </i>
    <i r="2">
      <x v="29"/>
    </i>
    <i r="1">
      <x v="523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1">
      <x v="54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7"/>
    </i>
    <i r="2">
      <x v="28"/>
    </i>
    <i r="2">
      <x v="29"/>
    </i>
    <i r="2">
      <x v="30"/>
    </i>
    <i r="1">
      <x v="545"/>
    </i>
    <i r="2">
      <x v="19"/>
    </i>
    <i r="2">
      <x v="20"/>
    </i>
    <i r="1">
      <x v="580"/>
    </i>
    <i r="2">
      <x v="19"/>
    </i>
    <i r="2">
      <x v="23"/>
    </i>
    <i r="1">
      <x v="582"/>
    </i>
    <i r="2">
      <x v="21"/>
    </i>
    <i r="2">
      <x v="22"/>
    </i>
    <i r="2">
      <x v="23"/>
    </i>
    <i r="2">
      <x v="24"/>
    </i>
    <i r="1">
      <x v="620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740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745"/>
    </i>
    <i r="2">
      <x v="19"/>
    </i>
    <i r="2">
      <x v="20"/>
    </i>
    <i r="2">
      <x v="21"/>
    </i>
    <i r="2">
      <x v="22"/>
    </i>
    <i r="2">
      <x v="25"/>
    </i>
    <i r="2">
      <x v="26"/>
    </i>
    <i r="2">
      <x v="27"/>
    </i>
    <i r="2">
      <x v="28"/>
    </i>
    <i r="2">
      <x v="29"/>
    </i>
    <i r="1">
      <x v="746"/>
    </i>
    <i r="2">
      <x v="23"/>
    </i>
    <i r="2">
      <x v="24"/>
    </i>
    <i>
      <x v="54"/>
    </i>
    <i r="1">
      <x v="48"/>
    </i>
    <i r="2">
      <x v="8"/>
    </i>
    <i r="2">
      <x v="9"/>
    </i>
    <i r="2">
      <x v="10"/>
    </i>
    <i r="2">
      <x v="11"/>
    </i>
    <i r="1">
      <x v="52"/>
    </i>
    <i r="2">
      <x v="9"/>
    </i>
    <i r="1">
      <x v="54"/>
    </i>
    <i r="2">
      <x v="11"/>
    </i>
    <i r="2">
      <x v="12"/>
    </i>
    <i r="1">
      <x v="129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130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640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64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646"/>
    </i>
    <i r="2">
      <x v="13"/>
    </i>
    <i r="2">
      <x v="14"/>
    </i>
    <i r="2">
      <x v="15"/>
    </i>
    <i r="1">
      <x v="648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649"/>
    </i>
    <i r="2">
      <x v="13"/>
    </i>
    <i r="1">
      <x v="774"/>
    </i>
    <i r="2">
      <x v="15"/>
    </i>
    <i r="2">
      <x v="16"/>
    </i>
    <i r="2">
      <x v="17"/>
    </i>
    <i r="2">
      <x v="18"/>
    </i>
    <i r="2">
      <x v="19"/>
    </i>
    <i r="1">
      <x v="775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776"/>
    </i>
    <i r="2">
      <x v="30"/>
    </i>
    <i r="1">
      <x v="777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1">
      <x v="809"/>
    </i>
    <i r="2">
      <x v="17"/>
    </i>
    <i r="1">
      <x v="810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811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0"/>
    </i>
    <i r="1">
      <x v="812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Selling Price" fld="3" subtotal="average" baseField="0" baseItem="0" numFmtId="164"/>
    <dataField name="Mean Price vs MMR rate (%)" fld="4" subtotal="average" baseField="0" baseItem="0"/>
    <dataField name=" Units sold" fld="5" baseField="0" baseItem="0"/>
  </dataFields>
  <formats count="6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Estilo de tabla dinámica 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9BC23B6-4751-422F-90D3-1262E39B699B}" autoFormatId="16" applyNumberFormats="0" applyBorderFormats="0" applyFontFormats="0" applyPatternFormats="0" applyAlignmentFormats="0" applyWidthHeightFormats="0">
  <queryTableRefresh nextId="7">
    <queryTableFields count="6">
      <queryTableField id="1" name="make" tableColumnId="1"/>
      <queryTableField id="2" name="model" tableColumnId="2"/>
      <queryTableField id="3" name="year" tableColumnId="3"/>
      <queryTableField id="4" name="odometer group (km)" tableColumnId="4"/>
      <queryTableField id="5" name="residual_adjusted" tableColumnId="5"/>
      <queryTableField id="6" name="mm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39133A1D-53EA-49F7-BD65-19D781418E75}" autoFormatId="16" applyNumberFormats="0" applyBorderFormats="0" applyFontFormats="0" applyPatternFormats="0" applyAlignmentFormats="0" applyWidthHeightFormats="0">
  <queryTableRefresh nextId="5">
    <queryTableFields count="4">
      <queryTableField id="1" name="state" tableColumnId="1"/>
      <queryTableField id="2" name="residual_adjusted" tableColumnId="2"/>
      <queryTableField id="3" name="mmr" tableColumnId="3"/>
      <queryTableField id="4" name="residual %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2E6DCF27-E7D0-4FB6-8C05-501E7F35CB1F}" autoFormatId="16" applyNumberFormats="0" applyBorderFormats="0" applyFontFormats="0" applyPatternFormats="0" applyAlignmentFormats="0" applyWidthHeightFormats="0">
  <queryTableRefresh nextId="6">
    <queryTableFields count="5">
      <queryTableField id="1" name="make" tableColumnId="1"/>
      <queryTableField id="2" name="odometer group (km)" tableColumnId="2"/>
      <queryTableField id="3" name="residual_adjusted" tableColumnId="3"/>
      <queryTableField id="4" name="mmr" tableColumnId="4"/>
      <queryTableField id="5" name="residual %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689B865-DB54-4971-A58D-44FD73010C12}" autoFormatId="16" applyNumberFormats="0" applyBorderFormats="0" applyFontFormats="0" applyPatternFormats="0" applyAlignmentFormats="0" applyWidthHeightFormats="0">
  <queryTableRefresh nextId="5">
    <queryTableFields count="4">
      <queryTableField id="1" name="condition" tableColumnId="1"/>
      <queryTableField id="2" name="residual_adjusted" tableColumnId="2"/>
      <queryTableField id="3" name="mmr" tableColumnId="3"/>
      <queryTableField id="4" name="residual %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BF8B47C9-FEDF-401B-A0A1-A10261453E19}" autoFormatId="16" applyNumberFormats="0" applyBorderFormats="0" applyFontFormats="0" applyPatternFormats="0" applyAlignmentFormats="0" applyWidthHeightFormats="0">
  <queryTableRefresh nextId="5">
    <queryTableFields count="4">
      <queryTableField id="1" name="odometer group (km)" tableColumnId="1"/>
      <queryTableField id="2" name="residual_adjusted" tableColumnId="2"/>
      <queryTableField id="3" name="mmr" tableColumnId="3"/>
      <queryTableField id="4" name="residual %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FBF9991-7023-4CA8-8E5B-07BCC29180D7}" autoFormatId="16" applyNumberFormats="0" applyBorderFormats="0" applyFontFormats="0" applyPatternFormats="0" applyAlignmentFormats="0" applyWidthHeightFormats="0">
  <queryTableRefresh nextId="10" unboundColumnsRight="2">
    <queryTableFields count="8">
      <queryTableField id="1" name="make" tableColumnId="1"/>
      <queryTableField id="2" name="model" tableColumnId="2"/>
      <queryTableField id="3" name="year" tableColumnId="3"/>
      <queryTableField id="4" name="sellingprice" tableColumnId="4"/>
      <queryTableField id="5" name="price vs MMR rate (%)" tableColumnId="5"/>
      <queryTableField id="6" name="Units sold" tableColumnId="6"/>
      <queryTableField id="9" dataBound="0" tableColumnId="9"/>
      <queryTableField id="8" dataBound="0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ke1" xr10:uid="{C972FB4A-8535-4067-87FF-52466D1CBCA4}" sourceName="make">
  <pivotTables>
    <pivotTable tabId="24" name="TablaDinámica1"/>
  </pivotTables>
  <data>
    <tabular pivotCacheId="738592107">
      <items count="55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CAA294D1-2A29-4377-ACF7-0817B502FCCA}" sourceName="year">
  <pivotTables>
    <pivotTable tabId="24" name="TablaDinámica1"/>
  </pivotTables>
  <data>
    <tabular pivotCacheId="738592107" sortOrder="descending">
      <items count="31">
        <i x="8" s="1"/>
        <i x="7" s="1"/>
        <i x="6" s="1"/>
        <i x="22" s="1"/>
        <i x="21" s="1"/>
        <i x="20" s="1"/>
        <i x="19" s="1"/>
        <i x="18" s="1"/>
        <i x="17" s="1"/>
        <i x="16" s="1"/>
        <i x="15" s="1"/>
        <i x="14" s="1"/>
        <i x="5" s="1"/>
        <i x="4" s="1"/>
        <i x="3" s="1"/>
        <i x="12" s="1"/>
        <i x="2" s="1"/>
        <i x="1" s="1"/>
        <i x="0" s="1"/>
        <i x="11" s="1"/>
        <i x="10" s="1"/>
        <i x="9" s="1"/>
        <i x="13" s="1"/>
        <i x="23" s="1"/>
        <i x="24" s="1"/>
        <i x="25" s="1"/>
        <i x="29" s="1"/>
        <i x="30" s="1"/>
        <i x="28" s="1"/>
        <i x="27" s="1"/>
        <i x="2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ke 1" xr10:uid="{137A2CA0-991A-457A-A421-099C589CB416}" cache="SegmentaciónDeDatos_make1" caption="make" rowHeight="247650"/>
  <slicer name="year" xr10:uid="{5C655856-985A-472F-91CA-7BA226912733}" cache="SegmentaciónDeDatos_year" caption="year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638C3D-5A2E-4F56-A31C-4EA1049A6BCC}" name="make_model_table__2" displayName="make_model_table__2" ref="A1:F13072" tableType="queryTable" totalsRowShown="0">
  <autoFilter ref="A1:F13072" xr:uid="{68638C3D-5A2E-4F56-A31C-4EA1049A6BCC}"/>
  <tableColumns count="6">
    <tableColumn id="1" xr3:uid="{B72D5DC1-B9A7-41AE-83BF-C18280A39A72}" uniqueName="1" name="make" queryTableFieldId="1" dataDxfId="31"/>
    <tableColumn id="2" xr3:uid="{79505190-D2B0-4CCC-AD0F-86429A635EE1}" uniqueName="2" name="model" queryTableFieldId="2" dataDxfId="30"/>
    <tableColumn id="3" xr3:uid="{528873CA-A935-4A84-BF9F-C433D26F84FB}" uniqueName="3" name="year" queryTableFieldId="3"/>
    <tableColumn id="4" xr3:uid="{5AF70CD0-7141-4A82-B4FC-EA5A8131E335}" uniqueName="4" name="odometer group (km)" queryTableFieldId="4" dataDxfId="29"/>
    <tableColumn id="5" xr3:uid="{1DFBE05D-937B-45E3-B68D-8B82C172DB29}" uniqueName="5" name="residual_adjusted" queryTableFieldId="5"/>
    <tableColumn id="6" xr3:uid="{94A77CC5-3C5A-440E-AAF7-00EFBEDEE14E}" uniqueName="6" name="mmr" queryTableFieldId="6" dataDxfId="2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B4C468-DD9B-4463-AEFC-221C32DAF4FF}" name="state_table__2" displayName="state_table__2" ref="A1:D39" tableType="queryTable" totalsRowShown="0">
  <autoFilter ref="A1:D39" xr:uid="{61B4C468-DD9B-4463-AEFC-221C32DAF4FF}"/>
  <tableColumns count="4">
    <tableColumn id="1" xr3:uid="{5F6B4479-54E4-4D64-A43F-FD6A58E86D1C}" uniqueName="1" name="state" queryTableFieldId="1" dataDxfId="27"/>
    <tableColumn id="2" xr3:uid="{6D0E4367-A13F-47E4-8DD1-C18C7F78408D}" uniqueName="2" name="residual_adjusted" queryTableFieldId="2"/>
    <tableColumn id="3" xr3:uid="{B13930DD-E975-4731-8005-638BB18E2CD0}" uniqueName="3" name="mmr" queryTableFieldId="3"/>
    <tableColumn id="4" xr3:uid="{4BAAA019-CA90-426E-B446-76C487C4B7CF}" uniqueName="4" name="residual %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E837D5-81A0-466E-8EBC-7EB3A825AE8A}" name="odometer_make_table" displayName="odometer_make_table" ref="A1:E280" tableType="queryTable" totalsRowShown="0">
  <autoFilter ref="A1:E280" xr:uid="{41E837D5-81A0-466E-8EBC-7EB3A825AE8A}"/>
  <tableColumns count="5">
    <tableColumn id="1" xr3:uid="{A5DEEC5B-9DA6-40CB-A885-3BC3B0371FCB}" uniqueName="1" name="make" queryTableFieldId="1" dataDxfId="26"/>
    <tableColumn id="2" xr3:uid="{1082A84E-D8AD-42A4-8961-0E72C582FAFF}" uniqueName="2" name="odometer group (km)" queryTableFieldId="2" dataDxfId="25"/>
    <tableColumn id="3" xr3:uid="{F7D47F91-6CE0-4E24-9BDF-C607A0DBEC96}" uniqueName="3" name="residual_adjusted" queryTableFieldId="3"/>
    <tableColumn id="4" xr3:uid="{BBA3997B-16D5-491F-BD5A-09C8586D18F7}" uniqueName="4" name="mmr" queryTableFieldId="4"/>
    <tableColumn id="5" xr3:uid="{19A2F1A0-65BC-4E3B-BC46-9204E560C8C3}" uniqueName="5" name="residual %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B56BB6-D873-47C9-BECB-717446AE2A37}" name="condition_table" displayName="condition_table" ref="A1:D8" tableType="queryTable" totalsRowShown="0">
  <autoFilter ref="A1:D8" xr:uid="{1FB56BB6-D873-47C9-BECB-717446AE2A37}"/>
  <tableColumns count="4">
    <tableColumn id="1" xr3:uid="{EFF9E1C6-0CDE-41D9-A6B0-C09F6CB72B29}" uniqueName="1" name="condition" queryTableFieldId="1"/>
    <tableColumn id="2" xr3:uid="{4E4CC5F7-7C7E-46F2-AF26-1D604900A25D}" uniqueName="2" name="residual_adjusted" queryTableFieldId="2"/>
    <tableColumn id="3" xr3:uid="{35DA0139-0434-4AE1-98A2-49D711D3EC53}" uniqueName="3" name="mmr" queryTableFieldId="3"/>
    <tableColumn id="4" xr3:uid="{249983C7-5B33-4047-BC69-5EDA8042C788}" uniqueName="4" name="residual %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C3F2FC-39BD-4098-AA2E-4741FFB20084}" name="odometer_table" displayName="odometer_table" ref="A1:D7" tableType="queryTable" totalsRowShown="0">
  <autoFilter ref="A1:D7" xr:uid="{FEC3F2FC-39BD-4098-AA2E-4741FFB20084}"/>
  <tableColumns count="4">
    <tableColumn id="1" xr3:uid="{2264C968-37BE-4492-8CA9-8F3862442137}" uniqueName="1" name="odometer group (km)" queryTableFieldId="1" dataDxfId="24"/>
    <tableColumn id="2" xr3:uid="{176FF6D0-AFC5-4E93-84E2-567849C86C04}" uniqueName="2" name="residual_adjusted" queryTableFieldId="2"/>
    <tableColumn id="3" xr3:uid="{4A5772A0-885F-425D-914C-A38123868D36}" uniqueName="3" name="mmr" queryTableFieldId="3"/>
    <tableColumn id="4" xr3:uid="{7B4C8980-DB82-4AEF-AFBD-2481DA652AE9}" uniqueName="4" name="residual %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948702-85CC-4F93-B1BB-185D6DB4C95A}" name="margins_n_units" displayName="margins_n_units" ref="A1:H5289" tableType="queryTable" totalsRowShown="0">
  <autoFilter ref="A1:H5289" xr:uid="{4C948702-85CC-4F93-B1BB-185D6DB4C95A}"/>
  <tableColumns count="8">
    <tableColumn id="1" xr3:uid="{7D2F1676-FBB1-41E3-8799-7E1130C347DD}" uniqueName="1" name="make" queryTableFieldId="1" dataDxfId="23"/>
    <tableColumn id="2" xr3:uid="{F94E7EF2-24DF-4032-9521-6FCC9ED66B51}" uniqueName="2" name="model" queryTableFieldId="2" dataDxfId="22"/>
    <tableColumn id="3" xr3:uid="{9AC6402B-A520-411F-8C6A-C8F10EDEF30D}" uniqueName="3" name="year" queryTableFieldId="3"/>
    <tableColumn id="4" xr3:uid="{7F4CFAD8-6D64-4501-A267-CB045B5B5B61}" uniqueName="4" name="sellingprice" queryTableFieldId="4"/>
    <tableColumn id="5" xr3:uid="{9C65DD5C-0C67-4CD2-A190-370DE19F1FBC}" uniqueName="5" name="price vs MMR rate (%)" queryTableFieldId="5"/>
    <tableColumn id="6" xr3:uid="{75D94279-E1CD-4758-AA09-72F3E78A885B}" uniqueName="6" name="Units sold" queryTableFieldId="6"/>
    <tableColumn id="9" xr3:uid="{BEEC89E0-C991-4CBD-BEB9-21E57C9C29BF}" uniqueName="9" name="." queryTableFieldId="9"/>
    <tableColumn id="8" xr3:uid="{475B8715-8FB1-430B-BBA3-CDFD91D50A46}" uniqueName="8" name="Priority" queryTableFieldId="8" dataDxfId="21">
      <calculatedColumnFormula array="1">_xlfn.IFS(
             AND(E2&gt;110,C2&gt;2011,F2&gt;100),"High: overrated, new and good rotation",
             AND(E2&lt;90,C2&gt;2011,F2&gt;100),"High: underrated, new and good rotation",
             AND(E2&lt;90,C2&lt;2011,F2&gt;100),"High: underrated, not too new but good rotation",
             AND(E2&lt;=110,C2&gt;2011,F2&lt;=25),"Critic: well priced/underrated and new, but bad rotation",
             AND(E2&gt;110,F2&gt;100),"Top Tier: premium vehicules that tend to be sold above market prices",
             AND(E2&gt;=90,E2&lt;=110,F2&gt;25),"Moderate: fair price and regular to good rotation",
             AND(E2&lt;90,AND(C2&lt;=2011,C2&gt;=2000),AND(F2&lt;100,F2&gt;25)),"Moderate: underrated regular model and regular rotation",
             AND(E2&lt;90,C2&gt;2011,AND(F2&lt;=100,F2&gt;25)),"Moderate: underrated new model with regular rotation",
             AND(E2&lt;90,C2&lt;2000,AND(F2&lt;=100,F2&gt;25)),"Moderate: underrated old model with regular rotation",
             AND(C2&lt;=2011,F2&lt;=25),"Low: not new model and bad rotation",
             AND(E2&gt;110,AND(C2&lt;=2011,C2&gt;=2000),F2&lt;=25),"Low: overrated regular model with bad rotation",
             AND(E2&gt;110,C2&lt;2011,AND(F2&lt;=100,F2&gt;25)),"Low: overrated regular model (not new) with regular rotation",
             AND(E2&gt;110,C2&gt;2011,F2&lt;=25),"Low: overrated new model with bad rotation"
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1A0E4-6524-4FDB-B61B-C103B06C05E0}">
  <dimension ref="A1:J13072"/>
  <sheetViews>
    <sheetView workbookViewId="0">
      <pane ySplit="1" topLeftCell="A2" activePane="bottomLeft" state="frozen"/>
      <selection pane="bottomLeft" activeCell="I7" sqref="I7"/>
    </sheetView>
  </sheetViews>
  <sheetFormatPr baseColWidth="10" defaultRowHeight="14.4" x14ac:dyDescent="0.3"/>
  <cols>
    <col min="1" max="1" width="13.5546875" bestFit="1" customWidth="1"/>
    <col min="2" max="2" width="24.6640625" bestFit="1" customWidth="1"/>
    <col min="3" max="3" width="6.77734375" bestFit="1" customWidth="1"/>
    <col min="4" max="4" width="25" bestFit="1" customWidth="1"/>
    <col min="5" max="5" width="18.109375" bestFit="1" customWidth="1"/>
    <col min="6" max="6" width="12" style="1" bestFit="1" customWidth="1"/>
    <col min="9" max="9" width="18.44140625" bestFit="1" customWidth="1"/>
    <col min="10" max="10" width="15.88671875" style="1" bestFit="1" customWidth="1"/>
  </cols>
  <sheetData>
    <row r="1" spans="1:10" x14ac:dyDescent="0.3">
      <c r="A1" t="s">
        <v>6</v>
      </c>
      <c r="B1" t="s">
        <v>63</v>
      </c>
      <c r="C1" t="s">
        <v>64</v>
      </c>
      <c r="D1" t="s">
        <v>947</v>
      </c>
      <c r="E1" t="s">
        <v>65</v>
      </c>
      <c r="F1" s="1" t="s">
        <v>66</v>
      </c>
    </row>
    <row r="2" spans="1:10" x14ac:dyDescent="0.3">
      <c r="A2" t="s">
        <v>7</v>
      </c>
      <c r="B2" t="s">
        <v>67</v>
      </c>
      <c r="C2">
        <v>1997</v>
      </c>
      <c r="D2" t="s">
        <v>953</v>
      </c>
      <c r="E2">
        <v>-20.136184210526306</v>
      </c>
      <c r="F2" s="1">
        <v>875</v>
      </c>
    </row>
    <row r="3" spans="1:10" x14ac:dyDescent="0.3">
      <c r="A3" t="s">
        <v>7</v>
      </c>
      <c r="B3" t="s">
        <v>67</v>
      </c>
      <c r="C3">
        <v>1998</v>
      </c>
      <c r="D3" t="s">
        <v>953</v>
      </c>
      <c r="E3">
        <v>861.63049999999998</v>
      </c>
      <c r="F3" s="1">
        <v>1205</v>
      </c>
    </row>
    <row r="4" spans="1:10" x14ac:dyDescent="0.3">
      <c r="A4" t="s">
        <v>7</v>
      </c>
      <c r="B4" t="s">
        <v>67</v>
      </c>
      <c r="C4">
        <v>1999</v>
      </c>
      <c r="D4" t="s">
        <v>951</v>
      </c>
      <c r="E4">
        <v>3115.3325</v>
      </c>
      <c r="F4" s="1">
        <v>1825</v>
      </c>
    </row>
    <row r="5" spans="1:10" x14ac:dyDescent="0.3">
      <c r="A5" t="s">
        <v>7</v>
      </c>
      <c r="B5" t="s">
        <v>67</v>
      </c>
      <c r="C5">
        <v>1999</v>
      </c>
      <c r="D5" t="s">
        <v>953</v>
      </c>
      <c r="E5">
        <v>51.209166666666668</v>
      </c>
      <c r="F5" s="1">
        <v>1091.6666666666667</v>
      </c>
    </row>
    <row r="6" spans="1:10" x14ac:dyDescent="0.3">
      <c r="A6" t="s">
        <v>7</v>
      </c>
      <c r="B6" t="s">
        <v>67</v>
      </c>
      <c r="C6">
        <v>2001</v>
      </c>
      <c r="D6" t="s">
        <v>953</v>
      </c>
      <c r="E6">
        <v>162.38597222222222</v>
      </c>
      <c r="F6" s="1">
        <v>1943.0555555555557</v>
      </c>
    </row>
    <row r="7" spans="1:10" x14ac:dyDescent="0.3">
      <c r="A7" t="s">
        <v>7</v>
      </c>
      <c r="B7" t="s">
        <v>67</v>
      </c>
      <c r="C7">
        <v>2002</v>
      </c>
      <c r="D7" t="s">
        <v>953</v>
      </c>
      <c r="E7">
        <v>390.79333333333346</v>
      </c>
      <c r="F7" s="1">
        <v>2600</v>
      </c>
      <c r="J7"/>
    </row>
    <row r="8" spans="1:10" x14ac:dyDescent="0.3">
      <c r="A8" t="s">
        <v>7</v>
      </c>
      <c r="B8" t="s">
        <v>67</v>
      </c>
      <c r="C8">
        <v>2003</v>
      </c>
      <c r="D8" t="s">
        <v>953</v>
      </c>
      <c r="E8">
        <v>357.94347222222223</v>
      </c>
      <c r="F8" s="1">
        <v>2684.7222222222222</v>
      </c>
      <c r="J8"/>
    </row>
    <row r="9" spans="1:10" x14ac:dyDescent="0.3">
      <c r="A9" t="s">
        <v>7</v>
      </c>
      <c r="B9" t="s">
        <v>68</v>
      </c>
      <c r="C9">
        <v>2013</v>
      </c>
      <c r="D9" t="s">
        <v>948</v>
      </c>
      <c r="E9">
        <v>-94.145999999999916</v>
      </c>
      <c r="F9" s="1">
        <v>20740</v>
      </c>
      <c r="J9"/>
    </row>
    <row r="10" spans="1:10" x14ac:dyDescent="0.3">
      <c r="A10" t="s">
        <v>7</v>
      </c>
      <c r="B10" t="s">
        <v>68</v>
      </c>
      <c r="C10">
        <v>2013</v>
      </c>
      <c r="D10" t="s">
        <v>949</v>
      </c>
      <c r="E10">
        <v>385.49722222222232</v>
      </c>
      <c r="F10" s="1">
        <v>18490.740740740741</v>
      </c>
      <c r="J10"/>
    </row>
    <row r="11" spans="1:10" x14ac:dyDescent="0.3">
      <c r="A11" t="s">
        <v>7</v>
      </c>
      <c r="B11" t="s">
        <v>68</v>
      </c>
      <c r="C11">
        <v>2013</v>
      </c>
      <c r="D11" t="s">
        <v>951</v>
      </c>
      <c r="E11">
        <v>40.974705882352922</v>
      </c>
      <c r="F11" s="1">
        <v>17158.823529411766</v>
      </c>
      <c r="J11"/>
    </row>
    <row r="12" spans="1:10" x14ac:dyDescent="0.3">
      <c r="A12" t="s">
        <v>7</v>
      </c>
      <c r="B12" t="s">
        <v>68</v>
      </c>
      <c r="C12">
        <v>2013</v>
      </c>
      <c r="D12" t="s">
        <v>952</v>
      </c>
      <c r="E12">
        <v>2887.5800000000017</v>
      </c>
      <c r="F12" s="1">
        <v>19800</v>
      </c>
      <c r="J12"/>
    </row>
    <row r="13" spans="1:10" x14ac:dyDescent="0.3">
      <c r="A13" t="s">
        <v>7</v>
      </c>
      <c r="B13" t="s">
        <v>68</v>
      </c>
      <c r="C13">
        <v>2013</v>
      </c>
      <c r="D13" t="s">
        <v>953</v>
      </c>
      <c r="E13">
        <v>-644.8344444444441</v>
      </c>
      <c r="F13" s="1">
        <v>16322.222222222223</v>
      </c>
      <c r="J13"/>
    </row>
    <row r="14" spans="1:10" x14ac:dyDescent="0.3">
      <c r="A14" t="s">
        <v>7</v>
      </c>
      <c r="B14" t="s">
        <v>68</v>
      </c>
      <c r="C14">
        <v>2014</v>
      </c>
      <c r="D14" t="s">
        <v>948</v>
      </c>
      <c r="E14">
        <v>512.45523809523854</v>
      </c>
      <c r="F14" s="1">
        <v>20171.428571428572</v>
      </c>
      <c r="J14"/>
    </row>
    <row r="15" spans="1:10" x14ac:dyDescent="0.3">
      <c r="A15" t="s">
        <v>7</v>
      </c>
      <c r="B15" t="s">
        <v>68</v>
      </c>
      <c r="C15">
        <v>2014</v>
      </c>
      <c r="D15" t="s">
        <v>949</v>
      </c>
      <c r="E15">
        <v>725.51666666666699</v>
      </c>
      <c r="F15" s="1">
        <v>18500</v>
      </c>
      <c r="J15"/>
    </row>
    <row r="16" spans="1:10" x14ac:dyDescent="0.3">
      <c r="A16" t="s">
        <v>7</v>
      </c>
      <c r="B16" t="s">
        <v>68</v>
      </c>
      <c r="C16">
        <v>2014</v>
      </c>
      <c r="D16" t="s">
        <v>950</v>
      </c>
      <c r="E16">
        <v>2011.6133333333346</v>
      </c>
      <c r="F16" s="1">
        <v>20133.333333333332</v>
      </c>
      <c r="J16"/>
    </row>
    <row r="17" spans="1:10" x14ac:dyDescent="0.3">
      <c r="A17" t="s">
        <v>7</v>
      </c>
      <c r="B17" t="s">
        <v>68</v>
      </c>
      <c r="C17">
        <v>2014</v>
      </c>
      <c r="D17" t="s">
        <v>951</v>
      </c>
      <c r="E17">
        <v>-608.82999999999811</v>
      </c>
      <c r="F17" s="1">
        <v>17700</v>
      </c>
      <c r="J17"/>
    </row>
    <row r="18" spans="1:10" x14ac:dyDescent="0.3">
      <c r="A18" t="s">
        <v>7</v>
      </c>
      <c r="B18" t="s">
        <v>68</v>
      </c>
      <c r="C18">
        <v>2014</v>
      </c>
      <c r="D18" t="s">
        <v>952</v>
      </c>
      <c r="E18">
        <v>259.68000000000029</v>
      </c>
      <c r="F18" s="1">
        <v>20800</v>
      </c>
      <c r="J18"/>
    </row>
    <row r="19" spans="1:10" x14ac:dyDescent="0.3">
      <c r="A19" t="s">
        <v>7</v>
      </c>
      <c r="B19" t="s">
        <v>68</v>
      </c>
      <c r="C19">
        <v>2015</v>
      </c>
      <c r="D19" t="s">
        <v>948</v>
      </c>
      <c r="E19">
        <v>-7.5850000000009459</v>
      </c>
      <c r="F19" s="1">
        <v>21150</v>
      </c>
      <c r="J19"/>
    </row>
    <row r="20" spans="1:10" x14ac:dyDescent="0.3">
      <c r="A20" t="s">
        <v>7</v>
      </c>
      <c r="B20" t="s">
        <v>68</v>
      </c>
      <c r="C20">
        <v>2015</v>
      </c>
      <c r="D20" t="s">
        <v>950</v>
      </c>
      <c r="E20">
        <v>51.39333333333343</v>
      </c>
      <c r="F20" s="1">
        <v>21933.333333333332</v>
      </c>
      <c r="J20"/>
    </row>
    <row r="21" spans="1:10" x14ac:dyDescent="0.3">
      <c r="A21" t="s">
        <v>7</v>
      </c>
      <c r="B21" t="s">
        <v>68</v>
      </c>
      <c r="C21">
        <v>2015</v>
      </c>
      <c r="D21" t="s">
        <v>952</v>
      </c>
      <c r="E21">
        <v>-407.16999999999825</v>
      </c>
      <c r="F21" s="1">
        <v>22300</v>
      </c>
      <c r="J21"/>
    </row>
    <row r="22" spans="1:10" x14ac:dyDescent="0.3">
      <c r="A22" t="s">
        <v>7</v>
      </c>
      <c r="B22" t="s">
        <v>69</v>
      </c>
      <c r="C22">
        <v>1994</v>
      </c>
      <c r="D22" t="s">
        <v>953</v>
      </c>
      <c r="E22">
        <v>-100.64416666666666</v>
      </c>
      <c r="F22" s="1">
        <v>725</v>
      </c>
      <c r="J22"/>
    </row>
    <row r="23" spans="1:10" x14ac:dyDescent="0.3">
      <c r="A23" t="s">
        <v>7</v>
      </c>
      <c r="B23" t="s">
        <v>69</v>
      </c>
      <c r="C23">
        <v>1995</v>
      </c>
      <c r="D23" t="s">
        <v>953</v>
      </c>
      <c r="E23">
        <v>-257.50416666666666</v>
      </c>
      <c r="F23" s="1">
        <v>791.66666666666663</v>
      </c>
      <c r="J23"/>
    </row>
    <row r="24" spans="1:10" x14ac:dyDescent="0.3">
      <c r="A24" t="s">
        <v>7</v>
      </c>
      <c r="B24" t="s">
        <v>69</v>
      </c>
      <c r="C24">
        <v>1996</v>
      </c>
      <c r="D24" t="s">
        <v>953</v>
      </c>
      <c r="E24">
        <v>-105.46899999999997</v>
      </c>
      <c r="F24" s="1">
        <v>1110</v>
      </c>
      <c r="J24"/>
    </row>
    <row r="25" spans="1:10" x14ac:dyDescent="0.3">
      <c r="A25" t="s">
        <v>7</v>
      </c>
      <c r="B25" t="s">
        <v>69</v>
      </c>
      <c r="C25">
        <v>1997</v>
      </c>
      <c r="D25" t="s">
        <v>953</v>
      </c>
      <c r="E25">
        <v>129.14416666666668</v>
      </c>
      <c r="F25" s="1">
        <v>941.66666666666663</v>
      </c>
      <c r="J25"/>
    </row>
    <row r="26" spans="1:10" x14ac:dyDescent="0.3">
      <c r="A26" t="s">
        <v>7</v>
      </c>
      <c r="B26" t="s">
        <v>69</v>
      </c>
      <c r="C26">
        <v>1998</v>
      </c>
      <c r="D26" t="s">
        <v>953</v>
      </c>
      <c r="E26">
        <v>-294.61250000000001</v>
      </c>
      <c r="F26" s="1">
        <v>1375</v>
      </c>
      <c r="J26"/>
    </row>
    <row r="27" spans="1:10" x14ac:dyDescent="0.3">
      <c r="A27" t="s">
        <v>7</v>
      </c>
      <c r="B27" t="s">
        <v>69</v>
      </c>
      <c r="C27">
        <v>1999</v>
      </c>
      <c r="D27" t="s">
        <v>953</v>
      </c>
      <c r="E27">
        <v>137.63875000000004</v>
      </c>
      <c r="F27" s="1">
        <v>1137.5</v>
      </c>
      <c r="J27"/>
    </row>
    <row r="28" spans="1:10" x14ac:dyDescent="0.3">
      <c r="A28" t="s">
        <v>7</v>
      </c>
      <c r="B28" t="s">
        <v>69</v>
      </c>
      <c r="C28">
        <v>2000</v>
      </c>
      <c r="D28" t="s">
        <v>953</v>
      </c>
      <c r="E28">
        <v>-51.104166666666629</v>
      </c>
      <c r="F28" s="1">
        <v>1458.3333333333333</v>
      </c>
      <c r="J28"/>
    </row>
    <row r="29" spans="1:10" x14ac:dyDescent="0.3">
      <c r="A29" t="s">
        <v>7</v>
      </c>
      <c r="B29" t="s">
        <v>69</v>
      </c>
      <c r="C29">
        <v>2001</v>
      </c>
      <c r="D29" t="s">
        <v>953</v>
      </c>
      <c r="E29">
        <v>1695.2362500000002</v>
      </c>
      <c r="F29" s="1">
        <v>2612.5</v>
      </c>
      <c r="J29"/>
    </row>
    <row r="30" spans="1:10" x14ac:dyDescent="0.3">
      <c r="A30" t="s">
        <v>7</v>
      </c>
      <c r="B30" t="s">
        <v>70</v>
      </c>
      <c r="C30">
        <v>1993</v>
      </c>
      <c r="D30" t="s">
        <v>953</v>
      </c>
      <c r="E30">
        <v>230.52500000000001</v>
      </c>
      <c r="F30" s="1">
        <v>250</v>
      </c>
      <c r="J30"/>
    </row>
    <row r="31" spans="1:10" x14ac:dyDescent="0.3">
      <c r="A31" t="s">
        <v>7</v>
      </c>
      <c r="B31" t="s">
        <v>70</v>
      </c>
      <c r="C31">
        <v>1994</v>
      </c>
      <c r="D31" t="s">
        <v>953</v>
      </c>
      <c r="E31">
        <v>265.47000000000003</v>
      </c>
      <c r="F31" s="1">
        <v>700</v>
      </c>
      <c r="J31"/>
    </row>
    <row r="32" spans="1:10" x14ac:dyDescent="0.3">
      <c r="A32" t="s">
        <v>7</v>
      </c>
      <c r="B32" t="s">
        <v>70</v>
      </c>
      <c r="C32">
        <v>1995</v>
      </c>
      <c r="D32" t="s">
        <v>953</v>
      </c>
      <c r="E32">
        <v>-308.70124999999996</v>
      </c>
      <c r="F32" s="1">
        <v>737.5</v>
      </c>
      <c r="J32"/>
    </row>
    <row r="33" spans="1:10" x14ac:dyDescent="0.3">
      <c r="A33" t="s">
        <v>7</v>
      </c>
      <c r="B33" t="s">
        <v>71</v>
      </c>
      <c r="C33">
        <v>2001</v>
      </c>
      <c r="D33" t="s">
        <v>953</v>
      </c>
      <c r="E33">
        <v>114.5750581395349</v>
      </c>
      <c r="F33" s="1">
        <v>2948.2558139534885</v>
      </c>
      <c r="J33"/>
    </row>
    <row r="34" spans="1:10" x14ac:dyDescent="0.3">
      <c r="A34" t="s">
        <v>7</v>
      </c>
      <c r="B34" t="s">
        <v>71</v>
      </c>
      <c r="C34">
        <v>2002</v>
      </c>
      <c r="D34" t="s">
        <v>953</v>
      </c>
      <c r="E34">
        <v>353.60086538461542</v>
      </c>
      <c r="F34" s="1">
        <v>3143.2692307692309</v>
      </c>
      <c r="J34"/>
    </row>
    <row r="35" spans="1:10" x14ac:dyDescent="0.3">
      <c r="A35" t="s">
        <v>7</v>
      </c>
      <c r="B35" t="s">
        <v>71</v>
      </c>
      <c r="C35">
        <v>2003</v>
      </c>
      <c r="D35" t="s">
        <v>952</v>
      </c>
      <c r="E35">
        <v>-4614.0162500000006</v>
      </c>
      <c r="F35" s="1">
        <v>5587.5</v>
      </c>
      <c r="J35"/>
    </row>
    <row r="36" spans="1:10" x14ac:dyDescent="0.3">
      <c r="A36" t="s">
        <v>7</v>
      </c>
      <c r="B36" t="s">
        <v>71</v>
      </c>
      <c r="C36">
        <v>2003</v>
      </c>
      <c r="D36" t="s">
        <v>953</v>
      </c>
      <c r="E36">
        <v>320.80665865384623</v>
      </c>
      <c r="F36" s="1">
        <v>3802.1634615384614</v>
      </c>
      <c r="J36"/>
    </row>
    <row r="37" spans="1:10" x14ac:dyDescent="0.3">
      <c r="A37" t="s">
        <v>7</v>
      </c>
      <c r="B37" t="s">
        <v>71</v>
      </c>
      <c r="C37">
        <v>2004</v>
      </c>
      <c r="D37" t="s">
        <v>953</v>
      </c>
      <c r="E37">
        <v>55.879386792452884</v>
      </c>
      <c r="F37" s="1">
        <v>4897.6415094339627</v>
      </c>
      <c r="J37"/>
    </row>
    <row r="38" spans="1:10" x14ac:dyDescent="0.3">
      <c r="A38" t="s">
        <v>7</v>
      </c>
      <c r="B38" t="s">
        <v>71</v>
      </c>
      <c r="C38">
        <v>2005</v>
      </c>
      <c r="D38" t="s">
        <v>953</v>
      </c>
      <c r="E38">
        <v>265.10770833333339</v>
      </c>
      <c r="F38" s="1">
        <v>6410.416666666667</v>
      </c>
      <c r="J38"/>
    </row>
    <row r="39" spans="1:10" x14ac:dyDescent="0.3">
      <c r="A39" t="s">
        <v>7</v>
      </c>
      <c r="B39" t="s">
        <v>71</v>
      </c>
      <c r="C39">
        <v>2006</v>
      </c>
      <c r="D39" t="s">
        <v>953</v>
      </c>
      <c r="E39">
        <v>131.63658256880737</v>
      </c>
      <c r="F39" s="1">
        <v>7627.2935779816517</v>
      </c>
      <c r="J39"/>
    </row>
    <row r="40" spans="1:10" x14ac:dyDescent="0.3">
      <c r="A40" t="s">
        <v>7</v>
      </c>
      <c r="B40" t="s">
        <v>71</v>
      </c>
      <c r="C40">
        <v>2007</v>
      </c>
      <c r="D40" t="s">
        <v>951</v>
      </c>
      <c r="E40">
        <v>1811.0600000000013</v>
      </c>
      <c r="F40" s="1">
        <v>18600</v>
      </c>
      <c r="J40"/>
    </row>
    <row r="41" spans="1:10" x14ac:dyDescent="0.3">
      <c r="A41" t="s">
        <v>7</v>
      </c>
      <c r="B41" t="s">
        <v>71</v>
      </c>
      <c r="C41">
        <v>2007</v>
      </c>
      <c r="D41" t="s">
        <v>953</v>
      </c>
      <c r="E41">
        <v>414.06466560509568</v>
      </c>
      <c r="F41" s="1">
        <v>12777.229299363058</v>
      </c>
      <c r="J41"/>
    </row>
    <row r="42" spans="1:10" x14ac:dyDescent="0.3">
      <c r="A42" t="s">
        <v>7</v>
      </c>
      <c r="B42" t="s">
        <v>71</v>
      </c>
      <c r="C42">
        <v>2008</v>
      </c>
      <c r="D42" t="s">
        <v>953</v>
      </c>
      <c r="E42">
        <v>552.36023809523829</v>
      </c>
      <c r="F42" s="1">
        <v>14094.444444444445</v>
      </c>
      <c r="J42"/>
    </row>
    <row r="43" spans="1:10" x14ac:dyDescent="0.3">
      <c r="A43" t="s">
        <v>7</v>
      </c>
      <c r="B43" t="s">
        <v>71</v>
      </c>
      <c r="C43">
        <v>2009</v>
      </c>
      <c r="D43" t="s">
        <v>951</v>
      </c>
      <c r="E43">
        <v>329.56999999999971</v>
      </c>
      <c r="F43" s="1">
        <v>21700</v>
      </c>
      <c r="J43"/>
    </row>
    <row r="44" spans="1:10" x14ac:dyDescent="0.3">
      <c r="A44" t="s">
        <v>7</v>
      </c>
      <c r="B44" t="s">
        <v>71</v>
      </c>
      <c r="C44">
        <v>2009</v>
      </c>
      <c r="D44" t="s">
        <v>953</v>
      </c>
      <c r="E44">
        <v>367.13169491525457</v>
      </c>
      <c r="F44" s="1">
        <v>16842.372881355932</v>
      </c>
      <c r="J44"/>
    </row>
    <row r="45" spans="1:10" x14ac:dyDescent="0.3">
      <c r="A45" t="s">
        <v>7</v>
      </c>
      <c r="B45" t="s">
        <v>71</v>
      </c>
      <c r="C45">
        <v>2010</v>
      </c>
      <c r="D45" t="s">
        <v>949</v>
      </c>
      <c r="E45">
        <v>462.72249999999985</v>
      </c>
      <c r="F45" s="1">
        <v>27725</v>
      </c>
      <c r="J45"/>
    </row>
    <row r="46" spans="1:10" x14ac:dyDescent="0.3">
      <c r="A46" t="s">
        <v>7</v>
      </c>
      <c r="B46" t="s">
        <v>71</v>
      </c>
      <c r="C46">
        <v>2010</v>
      </c>
      <c r="D46" t="s">
        <v>951</v>
      </c>
      <c r="E46">
        <v>-298.60571428571399</v>
      </c>
      <c r="F46" s="1">
        <v>23657.142857142859</v>
      </c>
      <c r="J46"/>
    </row>
    <row r="47" spans="1:10" x14ac:dyDescent="0.3">
      <c r="A47" t="s">
        <v>7</v>
      </c>
      <c r="B47" t="s">
        <v>71</v>
      </c>
      <c r="C47">
        <v>2010</v>
      </c>
      <c r="D47" t="s">
        <v>953</v>
      </c>
      <c r="E47">
        <v>624.07432432432438</v>
      </c>
      <c r="F47" s="1">
        <v>20472.972972972973</v>
      </c>
      <c r="J47"/>
    </row>
    <row r="48" spans="1:10" x14ac:dyDescent="0.3">
      <c r="A48" t="s">
        <v>7</v>
      </c>
      <c r="B48" t="s">
        <v>71</v>
      </c>
      <c r="C48">
        <v>2011</v>
      </c>
      <c r="D48" t="s">
        <v>948</v>
      </c>
      <c r="E48">
        <v>1955.2650000000012</v>
      </c>
      <c r="F48" s="1">
        <v>29650</v>
      </c>
      <c r="J48"/>
    </row>
    <row r="49" spans="1:10" x14ac:dyDescent="0.3">
      <c r="A49" t="s">
        <v>7</v>
      </c>
      <c r="B49" t="s">
        <v>71</v>
      </c>
      <c r="C49">
        <v>2011</v>
      </c>
      <c r="D49" t="s">
        <v>949</v>
      </c>
      <c r="E49">
        <v>253.86148148148183</v>
      </c>
      <c r="F49" s="1">
        <v>26318.518518518518</v>
      </c>
      <c r="J49"/>
    </row>
    <row r="50" spans="1:10" x14ac:dyDescent="0.3">
      <c r="A50" t="s">
        <v>7</v>
      </c>
      <c r="B50" t="s">
        <v>71</v>
      </c>
      <c r="C50">
        <v>2011</v>
      </c>
      <c r="D50" t="s">
        <v>951</v>
      </c>
      <c r="E50">
        <v>703.37472222222243</v>
      </c>
      <c r="F50" s="1">
        <v>24913.888888888891</v>
      </c>
      <c r="J50"/>
    </row>
    <row r="51" spans="1:10" x14ac:dyDescent="0.3">
      <c r="A51" t="s">
        <v>7</v>
      </c>
      <c r="B51" t="s">
        <v>71</v>
      </c>
      <c r="C51">
        <v>2011</v>
      </c>
      <c r="D51" t="s">
        <v>953</v>
      </c>
      <c r="E51">
        <v>538.67128378378402</v>
      </c>
      <c r="F51" s="1">
        <v>22050.675675675677</v>
      </c>
      <c r="J51"/>
    </row>
    <row r="52" spans="1:10" x14ac:dyDescent="0.3">
      <c r="A52" t="s">
        <v>7</v>
      </c>
      <c r="B52" t="s">
        <v>71</v>
      </c>
      <c r="C52">
        <v>2012</v>
      </c>
      <c r="D52" t="s">
        <v>948</v>
      </c>
      <c r="E52">
        <v>626.85461538461595</v>
      </c>
      <c r="F52" s="1">
        <v>29930.76923076923</v>
      </c>
      <c r="J52"/>
    </row>
    <row r="53" spans="1:10" x14ac:dyDescent="0.3">
      <c r="A53" t="s">
        <v>7</v>
      </c>
      <c r="B53" t="s">
        <v>71</v>
      </c>
      <c r="C53">
        <v>2012</v>
      </c>
      <c r="D53" t="s">
        <v>949</v>
      </c>
      <c r="E53">
        <v>198.18097826086981</v>
      </c>
      <c r="F53" s="1">
        <v>28222.82608695652</v>
      </c>
      <c r="J53"/>
    </row>
    <row r="54" spans="1:10" x14ac:dyDescent="0.3">
      <c r="A54" t="s">
        <v>7</v>
      </c>
      <c r="B54" t="s">
        <v>71</v>
      </c>
      <c r="C54">
        <v>2012</v>
      </c>
      <c r="D54" t="s">
        <v>951</v>
      </c>
      <c r="E54">
        <v>433.33612244898001</v>
      </c>
      <c r="F54" s="1">
        <v>27157.142857142859</v>
      </c>
      <c r="J54"/>
    </row>
    <row r="55" spans="1:10" x14ac:dyDescent="0.3">
      <c r="A55" t="s">
        <v>7</v>
      </c>
      <c r="B55" t="s">
        <v>71</v>
      </c>
      <c r="C55">
        <v>2012</v>
      </c>
      <c r="D55" t="s">
        <v>953</v>
      </c>
      <c r="E55">
        <v>20.16318181818221</v>
      </c>
      <c r="F55" s="1">
        <v>25662.121212121212</v>
      </c>
      <c r="J55"/>
    </row>
    <row r="56" spans="1:10" x14ac:dyDescent="0.3">
      <c r="A56" t="s">
        <v>7</v>
      </c>
      <c r="B56" t="s">
        <v>71</v>
      </c>
      <c r="C56">
        <v>2013</v>
      </c>
      <c r="D56" t="s">
        <v>948</v>
      </c>
      <c r="E56">
        <v>-635.22900000000004</v>
      </c>
      <c r="F56" s="1">
        <v>35510</v>
      </c>
      <c r="J56"/>
    </row>
    <row r="57" spans="1:10" x14ac:dyDescent="0.3">
      <c r="A57" t="s">
        <v>7</v>
      </c>
      <c r="B57" t="s">
        <v>71</v>
      </c>
      <c r="C57">
        <v>2013</v>
      </c>
      <c r="D57" t="s">
        <v>949</v>
      </c>
      <c r="E57">
        <v>828.79000000000053</v>
      </c>
      <c r="F57" s="1">
        <v>31775</v>
      </c>
      <c r="J57"/>
    </row>
    <row r="58" spans="1:10" x14ac:dyDescent="0.3">
      <c r="A58" t="s">
        <v>7</v>
      </c>
      <c r="B58" t="s">
        <v>71</v>
      </c>
      <c r="C58">
        <v>2013</v>
      </c>
      <c r="D58" t="s">
        <v>951</v>
      </c>
      <c r="E58">
        <v>212.16999999999948</v>
      </c>
      <c r="F58" s="1">
        <v>27700</v>
      </c>
      <c r="J58"/>
    </row>
    <row r="59" spans="1:10" x14ac:dyDescent="0.3">
      <c r="A59" t="s">
        <v>7</v>
      </c>
      <c r="B59" t="s">
        <v>71</v>
      </c>
      <c r="C59">
        <v>2013</v>
      </c>
      <c r="D59" t="s">
        <v>953</v>
      </c>
      <c r="E59">
        <v>-117.94000000000051</v>
      </c>
      <c r="F59" s="1">
        <v>28600</v>
      </c>
      <c r="J59"/>
    </row>
    <row r="60" spans="1:10" x14ac:dyDescent="0.3">
      <c r="A60" t="s">
        <v>7</v>
      </c>
      <c r="B60" t="s">
        <v>71</v>
      </c>
      <c r="C60">
        <v>2014</v>
      </c>
      <c r="D60" t="s">
        <v>948</v>
      </c>
      <c r="E60">
        <v>618.90666666666618</v>
      </c>
      <c r="F60" s="1">
        <v>40511.111111111109</v>
      </c>
      <c r="J60"/>
    </row>
    <row r="61" spans="1:10" x14ac:dyDescent="0.3">
      <c r="A61" t="s">
        <v>7</v>
      </c>
      <c r="B61" t="s">
        <v>71</v>
      </c>
      <c r="C61">
        <v>2014</v>
      </c>
      <c r="D61" t="s">
        <v>949</v>
      </c>
      <c r="E61">
        <v>936.12521739130455</v>
      </c>
      <c r="F61" s="1">
        <v>38817.391304347824</v>
      </c>
      <c r="J61"/>
    </row>
    <row r="62" spans="1:10" x14ac:dyDescent="0.3">
      <c r="A62" t="s">
        <v>7</v>
      </c>
      <c r="B62" t="s">
        <v>71</v>
      </c>
      <c r="C62">
        <v>2014</v>
      </c>
      <c r="D62" t="s">
        <v>950</v>
      </c>
      <c r="E62">
        <v>-523.59625000000051</v>
      </c>
      <c r="F62" s="1">
        <v>40787.5</v>
      </c>
      <c r="J62"/>
    </row>
    <row r="63" spans="1:10" x14ac:dyDescent="0.3">
      <c r="A63" t="s">
        <v>7</v>
      </c>
      <c r="B63" t="s">
        <v>71</v>
      </c>
      <c r="C63">
        <v>2014</v>
      </c>
      <c r="D63" t="s">
        <v>951</v>
      </c>
      <c r="E63">
        <v>-292.96199999999953</v>
      </c>
      <c r="F63" s="1">
        <v>38780</v>
      </c>
      <c r="J63"/>
    </row>
    <row r="64" spans="1:10" x14ac:dyDescent="0.3">
      <c r="A64" t="s">
        <v>7</v>
      </c>
      <c r="B64" t="s">
        <v>71</v>
      </c>
      <c r="C64">
        <v>2014</v>
      </c>
      <c r="D64" t="s">
        <v>952</v>
      </c>
      <c r="E64">
        <v>-1266.4583333333321</v>
      </c>
      <c r="F64" s="1">
        <v>43750</v>
      </c>
      <c r="J64"/>
    </row>
    <row r="65" spans="1:10" x14ac:dyDescent="0.3">
      <c r="A65" t="s">
        <v>7</v>
      </c>
      <c r="B65" t="s">
        <v>71</v>
      </c>
      <c r="C65">
        <v>2014</v>
      </c>
      <c r="D65" t="s">
        <v>953</v>
      </c>
      <c r="E65">
        <v>-4149.1500000000015</v>
      </c>
      <c r="F65" s="1">
        <v>38500</v>
      </c>
      <c r="J65"/>
    </row>
    <row r="66" spans="1:10" x14ac:dyDescent="0.3">
      <c r="A66" t="s">
        <v>7</v>
      </c>
      <c r="B66" t="s">
        <v>71</v>
      </c>
      <c r="C66">
        <v>2015</v>
      </c>
      <c r="D66" t="s">
        <v>948</v>
      </c>
      <c r="E66">
        <v>363.74333333333442</v>
      </c>
      <c r="F66" s="1">
        <v>42100</v>
      </c>
      <c r="J66"/>
    </row>
    <row r="67" spans="1:10" x14ac:dyDescent="0.3">
      <c r="A67" t="s">
        <v>7</v>
      </c>
      <c r="B67" t="s">
        <v>71</v>
      </c>
      <c r="C67">
        <v>2015</v>
      </c>
      <c r="D67" t="s">
        <v>949</v>
      </c>
      <c r="E67">
        <v>-1065.1699999999983</v>
      </c>
      <c r="F67" s="1">
        <v>42300</v>
      </c>
      <c r="J67"/>
    </row>
    <row r="68" spans="1:10" x14ac:dyDescent="0.3">
      <c r="A68" t="s">
        <v>7</v>
      </c>
      <c r="B68" t="s">
        <v>72</v>
      </c>
      <c r="C68">
        <v>2007</v>
      </c>
      <c r="D68" t="s">
        <v>949</v>
      </c>
      <c r="E68">
        <v>1845.0349999999999</v>
      </c>
      <c r="F68" s="1">
        <v>13350</v>
      </c>
      <c r="J68"/>
    </row>
    <row r="69" spans="1:10" x14ac:dyDescent="0.3">
      <c r="A69" t="s">
        <v>7</v>
      </c>
      <c r="B69" t="s">
        <v>72</v>
      </c>
      <c r="C69">
        <v>2007</v>
      </c>
      <c r="D69" t="s">
        <v>953</v>
      </c>
      <c r="E69">
        <v>57.187903225806359</v>
      </c>
      <c r="F69" s="1">
        <v>10104.838709677419</v>
      </c>
      <c r="J69"/>
    </row>
    <row r="70" spans="1:10" x14ac:dyDescent="0.3">
      <c r="A70" t="s">
        <v>7</v>
      </c>
      <c r="B70" t="s">
        <v>72</v>
      </c>
      <c r="C70">
        <v>2008</v>
      </c>
      <c r="D70" t="s">
        <v>949</v>
      </c>
      <c r="E70">
        <v>104.97999999999956</v>
      </c>
      <c r="F70" s="1">
        <v>13800</v>
      </c>
      <c r="J70"/>
    </row>
    <row r="71" spans="1:10" x14ac:dyDescent="0.3">
      <c r="A71" t="s">
        <v>7</v>
      </c>
      <c r="B71" t="s">
        <v>72</v>
      </c>
      <c r="C71">
        <v>2008</v>
      </c>
      <c r="D71" t="s">
        <v>951</v>
      </c>
      <c r="E71">
        <v>4144.76</v>
      </c>
      <c r="F71" s="1">
        <v>15600</v>
      </c>
      <c r="J71"/>
    </row>
    <row r="72" spans="1:10" x14ac:dyDescent="0.3">
      <c r="A72" t="s">
        <v>7</v>
      </c>
      <c r="B72" t="s">
        <v>72</v>
      </c>
      <c r="C72">
        <v>2008</v>
      </c>
      <c r="D72" t="s">
        <v>953</v>
      </c>
      <c r="E72">
        <v>253.23466666666687</v>
      </c>
      <c r="F72" s="1">
        <v>10302.222222222223</v>
      </c>
      <c r="J72"/>
    </row>
    <row r="73" spans="1:10" x14ac:dyDescent="0.3">
      <c r="A73" t="s">
        <v>7</v>
      </c>
      <c r="B73" t="s">
        <v>72</v>
      </c>
      <c r="C73">
        <v>2009</v>
      </c>
      <c r="D73" t="s">
        <v>953</v>
      </c>
      <c r="E73">
        <v>-182.44115384615375</v>
      </c>
      <c r="F73" s="1">
        <v>12280.76923076923</v>
      </c>
      <c r="J73"/>
    </row>
    <row r="74" spans="1:10" x14ac:dyDescent="0.3">
      <c r="A74" t="s">
        <v>7</v>
      </c>
      <c r="B74" t="s">
        <v>72</v>
      </c>
      <c r="C74">
        <v>2010</v>
      </c>
      <c r="D74" t="s">
        <v>949</v>
      </c>
      <c r="E74">
        <v>1323.6299999999992</v>
      </c>
      <c r="F74" s="1">
        <v>20300</v>
      </c>
      <c r="J74"/>
    </row>
    <row r="75" spans="1:10" x14ac:dyDescent="0.3">
      <c r="A75" t="s">
        <v>7</v>
      </c>
      <c r="B75" t="s">
        <v>72</v>
      </c>
      <c r="C75">
        <v>2010</v>
      </c>
      <c r="D75" t="s">
        <v>951</v>
      </c>
      <c r="E75">
        <v>-140.52874999999995</v>
      </c>
      <c r="F75" s="1">
        <v>17962.5</v>
      </c>
      <c r="J75"/>
    </row>
    <row r="76" spans="1:10" x14ac:dyDescent="0.3">
      <c r="A76" t="s">
        <v>7</v>
      </c>
      <c r="B76" t="s">
        <v>72</v>
      </c>
      <c r="C76">
        <v>2010</v>
      </c>
      <c r="D76" t="s">
        <v>953</v>
      </c>
      <c r="E76">
        <v>568.58583333333365</v>
      </c>
      <c r="F76" s="1">
        <v>15358.333333333334</v>
      </c>
      <c r="J76"/>
    </row>
    <row r="77" spans="1:10" x14ac:dyDescent="0.3">
      <c r="A77" t="s">
        <v>7</v>
      </c>
      <c r="B77" t="s">
        <v>72</v>
      </c>
      <c r="C77">
        <v>2011</v>
      </c>
      <c r="D77" t="s">
        <v>949</v>
      </c>
      <c r="E77">
        <v>788.07800000000066</v>
      </c>
      <c r="F77" s="1">
        <v>21180</v>
      </c>
      <c r="J77"/>
    </row>
    <row r="78" spans="1:10" x14ac:dyDescent="0.3">
      <c r="A78" t="s">
        <v>7</v>
      </c>
      <c r="B78" t="s">
        <v>72</v>
      </c>
      <c r="C78">
        <v>2011</v>
      </c>
      <c r="D78" t="s">
        <v>951</v>
      </c>
      <c r="E78">
        <v>1537.1370000000006</v>
      </c>
      <c r="F78" s="1">
        <v>17970</v>
      </c>
      <c r="J78"/>
    </row>
    <row r="79" spans="1:10" x14ac:dyDescent="0.3">
      <c r="A79" t="s">
        <v>7</v>
      </c>
      <c r="B79" t="s">
        <v>72</v>
      </c>
      <c r="C79">
        <v>2011</v>
      </c>
      <c r="D79" t="s">
        <v>953</v>
      </c>
      <c r="E79">
        <v>314.73795454545473</v>
      </c>
      <c r="F79" s="1">
        <v>16606.81818181818</v>
      </c>
      <c r="J79"/>
    </row>
    <row r="80" spans="1:10" x14ac:dyDescent="0.3">
      <c r="A80" t="s">
        <v>7</v>
      </c>
      <c r="B80" t="s">
        <v>72</v>
      </c>
      <c r="C80">
        <v>2012</v>
      </c>
      <c r="D80" t="s">
        <v>948</v>
      </c>
      <c r="E80">
        <v>-404.95999999999913</v>
      </c>
      <c r="F80" s="1">
        <v>22400</v>
      </c>
      <c r="J80"/>
    </row>
    <row r="81" spans="1:10" x14ac:dyDescent="0.3">
      <c r="A81" t="s">
        <v>7</v>
      </c>
      <c r="B81" t="s">
        <v>72</v>
      </c>
      <c r="C81">
        <v>2012</v>
      </c>
      <c r="D81" t="s">
        <v>949</v>
      </c>
      <c r="E81">
        <v>515.45732142857173</v>
      </c>
      <c r="F81" s="1">
        <v>22394.642857142859</v>
      </c>
      <c r="J81"/>
    </row>
    <row r="82" spans="1:10" x14ac:dyDescent="0.3">
      <c r="A82" t="s">
        <v>7</v>
      </c>
      <c r="B82" t="s">
        <v>72</v>
      </c>
      <c r="C82">
        <v>2012</v>
      </c>
      <c r="D82" t="s">
        <v>951</v>
      </c>
      <c r="E82">
        <v>587.38961538461501</v>
      </c>
      <c r="F82" s="1">
        <v>21357.692307692309</v>
      </c>
      <c r="J82"/>
    </row>
    <row r="83" spans="1:10" x14ac:dyDescent="0.3">
      <c r="A83" t="s">
        <v>7</v>
      </c>
      <c r="B83" t="s">
        <v>72</v>
      </c>
      <c r="C83">
        <v>2012</v>
      </c>
      <c r="D83" t="s">
        <v>953</v>
      </c>
      <c r="E83">
        <v>-10.712272727272648</v>
      </c>
      <c r="F83" s="1">
        <v>19877.272727272728</v>
      </c>
      <c r="J83"/>
    </row>
    <row r="84" spans="1:10" x14ac:dyDescent="0.3">
      <c r="A84" t="s">
        <v>7</v>
      </c>
      <c r="B84" t="s">
        <v>72</v>
      </c>
      <c r="C84">
        <v>2013</v>
      </c>
      <c r="D84" t="s">
        <v>948</v>
      </c>
      <c r="E84">
        <v>-528.41272727272735</v>
      </c>
      <c r="F84" s="1">
        <v>27509.090909090908</v>
      </c>
      <c r="J84"/>
    </row>
    <row r="85" spans="1:10" x14ac:dyDescent="0.3">
      <c r="A85" t="s">
        <v>7</v>
      </c>
      <c r="B85" t="s">
        <v>72</v>
      </c>
      <c r="C85">
        <v>2013</v>
      </c>
      <c r="D85" t="s">
        <v>949</v>
      </c>
      <c r="E85">
        <v>518.09657142857156</v>
      </c>
      <c r="F85" s="1">
        <v>26222.857142857141</v>
      </c>
      <c r="J85"/>
    </row>
    <row r="86" spans="1:10" x14ac:dyDescent="0.3">
      <c r="A86" t="s">
        <v>7</v>
      </c>
      <c r="B86" t="s">
        <v>72</v>
      </c>
      <c r="C86">
        <v>2013</v>
      </c>
      <c r="D86" t="s">
        <v>951</v>
      </c>
      <c r="E86">
        <v>631.09055555555597</v>
      </c>
      <c r="F86" s="1">
        <v>23905.555555555555</v>
      </c>
      <c r="J86"/>
    </row>
    <row r="87" spans="1:10" x14ac:dyDescent="0.3">
      <c r="A87" t="s">
        <v>7</v>
      </c>
      <c r="B87" t="s">
        <v>72</v>
      </c>
      <c r="C87">
        <v>2013</v>
      </c>
      <c r="D87" t="s">
        <v>953</v>
      </c>
      <c r="E87">
        <v>-1167.2175000000002</v>
      </c>
      <c r="F87" s="1">
        <v>23825</v>
      </c>
      <c r="J87"/>
    </row>
    <row r="88" spans="1:10" x14ac:dyDescent="0.3">
      <c r="A88" t="s">
        <v>7</v>
      </c>
      <c r="B88" t="s">
        <v>72</v>
      </c>
      <c r="C88">
        <v>2014</v>
      </c>
      <c r="D88" t="s">
        <v>948</v>
      </c>
      <c r="E88">
        <v>804.83818181818231</v>
      </c>
      <c r="F88" s="1">
        <v>29836.363636363636</v>
      </c>
      <c r="J88"/>
    </row>
    <row r="89" spans="1:10" x14ac:dyDescent="0.3">
      <c r="A89" t="s">
        <v>7</v>
      </c>
      <c r="B89" t="s">
        <v>72</v>
      </c>
      <c r="C89">
        <v>2014</v>
      </c>
      <c r="D89" t="s">
        <v>949</v>
      </c>
      <c r="E89">
        <v>219.62928571428606</v>
      </c>
      <c r="F89" s="1">
        <v>29007.142857142859</v>
      </c>
      <c r="J89"/>
    </row>
    <row r="90" spans="1:10" x14ac:dyDescent="0.3">
      <c r="A90" t="s">
        <v>7</v>
      </c>
      <c r="B90" t="s">
        <v>72</v>
      </c>
      <c r="C90">
        <v>2014</v>
      </c>
      <c r="D90" t="s">
        <v>950</v>
      </c>
      <c r="E90">
        <v>1326.260000000002</v>
      </c>
      <c r="F90" s="1">
        <v>30600</v>
      </c>
      <c r="J90"/>
    </row>
    <row r="91" spans="1:10" x14ac:dyDescent="0.3">
      <c r="A91" t="s">
        <v>7</v>
      </c>
      <c r="B91" t="s">
        <v>72</v>
      </c>
      <c r="C91">
        <v>2014</v>
      </c>
      <c r="D91" t="s">
        <v>951</v>
      </c>
      <c r="E91">
        <v>234.27000000000044</v>
      </c>
      <c r="F91" s="1">
        <v>28700</v>
      </c>
      <c r="J91"/>
    </row>
    <row r="92" spans="1:10" x14ac:dyDescent="0.3">
      <c r="A92" t="s">
        <v>7</v>
      </c>
      <c r="B92" t="s">
        <v>72</v>
      </c>
      <c r="C92">
        <v>2015</v>
      </c>
      <c r="D92" t="s">
        <v>948</v>
      </c>
      <c r="E92">
        <v>2061.8274999999994</v>
      </c>
      <c r="F92" s="1">
        <v>32775</v>
      </c>
      <c r="J92"/>
    </row>
    <row r="93" spans="1:10" x14ac:dyDescent="0.3">
      <c r="A93" t="s">
        <v>7</v>
      </c>
      <c r="B93" t="s">
        <v>72</v>
      </c>
      <c r="C93">
        <v>2015</v>
      </c>
      <c r="D93" t="s">
        <v>950</v>
      </c>
      <c r="E93">
        <v>-461.31000000000131</v>
      </c>
      <c r="F93" s="1">
        <v>28900</v>
      </c>
      <c r="J93"/>
    </row>
    <row r="94" spans="1:10" x14ac:dyDescent="0.3">
      <c r="A94" t="s">
        <v>7</v>
      </c>
      <c r="B94" t="s">
        <v>72</v>
      </c>
      <c r="C94">
        <v>2015</v>
      </c>
      <c r="D94" t="s">
        <v>952</v>
      </c>
      <c r="E94">
        <v>1480.7733333333333</v>
      </c>
      <c r="F94" s="1">
        <v>33066.666666666664</v>
      </c>
      <c r="J94"/>
    </row>
    <row r="95" spans="1:10" x14ac:dyDescent="0.3">
      <c r="A95" t="s">
        <v>7</v>
      </c>
      <c r="B95" t="s">
        <v>73</v>
      </c>
      <c r="C95">
        <v>1996</v>
      </c>
      <c r="D95" t="s">
        <v>953</v>
      </c>
      <c r="E95">
        <v>942.12750000000005</v>
      </c>
      <c r="F95" s="1">
        <v>775</v>
      </c>
      <c r="J95"/>
    </row>
    <row r="96" spans="1:10" x14ac:dyDescent="0.3">
      <c r="A96" t="s">
        <v>7</v>
      </c>
      <c r="B96" t="s">
        <v>73</v>
      </c>
      <c r="C96">
        <v>1997</v>
      </c>
      <c r="D96" t="s">
        <v>953</v>
      </c>
      <c r="E96">
        <v>167.45899999999997</v>
      </c>
      <c r="F96" s="1">
        <v>790</v>
      </c>
      <c r="J96"/>
    </row>
    <row r="97" spans="1:10" x14ac:dyDescent="0.3">
      <c r="A97" t="s">
        <v>7</v>
      </c>
      <c r="B97" t="s">
        <v>73</v>
      </c>
      <c r="C97">
        <v>1998</v>
      </c>
      <c r="D97" t="s">
        <v>952</v>
      </c>
      <c r="E97">
        <v>-2337.2912500000002</v>
      </c>
      <c r="F97" s="1">
        <v>2837.5</v>
      </c>
      <c r="J97"/>
    </row>
    <row r="98" spans="1:10" x14ac:dyDescent="0.3">
      <c r="A98" t="s">
        <v>7</v>
      </c>
      <c r="B98" t="s">
        <v>73</v>
      </c>
      <c r="C98">
        <v>1998</v>
      </c>
      <c r="D98" t="s">
        <v>953</v>
      </c>
      <c r="E98">
        <v>150.44300000000004</v>
      </c>
      <c r="F98" s="1">
        <v>1830</v>
      </c>
      <c r="J98"/>
    </row>
    <row r="99" spans="1:10" x14ac:dyDescent="0.3">
      <c r="A99" t="s">
        <v>7</v>
      </c>
      <c r="B99" t="s">
        <v>73</v>
      </c>
      <c r="C99">
        <v>1999</v>
      </c>
      <c r="D99" t="s">
        <v>953</v>
      </c>
      <c r="E99">
        <v>-550.48249999999996</v>
      </c>
      <c r="F99" s="1">
        <v>1675</v>
      </c>
      <c r="J99"/>
    </row>
    <row r="100" spans="1:10" x14ac:dyDescent="0.3">
      <c r="A100" t="s">
        <v>7</v>
      </c>
      <c r="B100" t="s">
        <v>73</v>
      </c>
      <c r="C100">
        <v>2000</v>
      </c>
      <c r="D100" t="s">
        <v>953</v>
      </c>
      <c r="E100">
        <v>-33.176000000000009</v>
      </c>
      <c r="F100" s="1">
        <v>1440</v>
      </c>
      <c r="J100"/>
    </row>
    <row r="101" spans="1:10" x14ac:dyDescent="0.3">
      <c r="A101" t="s">
        <v>7</v>
      </c>
      <c r="B101" t="s">
        <v>73</v>
      </c>
      <c r="C101">
        <v>2001</v>
      </c>
      <c r="D101" t="s">
        <v>952</v>
      </c>
      <c r="E101">
        <v>-2551.5174999999999</v>
      </c>
      <c r="F101" s="1">
        <v>3325</v>
      </c>
      <c r="J101"/>
    </row>
    <row r="102" spans="1:10" x14ac:dyDescent="0.3">
      <c r="A102" t="s">
        <v>7</v>
      </c>
      <c r="B102" t="s">
        <v>73</v>
      </c>
      <c r="C102">
        <v>2001</v>
      </c>
      <c r="D102" t="s">
        <v>953</v>
      </c>
      <c r="E102">
        <v>-52.07083333333329</v>
      </c>
      <c r="F102" s="1">
        <v>1791.6666666666667</v>
      </c>
      <c r="J102"/>
    </row>
    <row r="103" spans="1:10" x14ac:dyDescent="0.3">
      <c r="A103" t="s">
        <v>7</v>
      </c>
      <c r="B103" t="s">
        <v>73</v>
      </c>
      <c r="C103">
        <v>2002</v>
      </c>
      <c r="D103" t="s">
        <v>952</v>
      </c>
      <c r="E103">
        <v>-2267.125</v>
      </c>
      <c r="F103" s="1">
        <v>3750</v>
      </c>
      <c r="J103"/>
    </row>
    <row r="104" spans="1:10" x14ac:dyDescent="0.3">
      <c r="A104" t="s">
        <v>7</v>
      </c>
      <c r="B104" t="s">
        <v>73</v>
      </c>
      <c r="C104">
        <v>2002</v>
      </c>
      <c r="D104" t="s">
        <v>953</v>
      </c>
      <c r="E104">
        <v>404.09647058823538</v>
      </c>
      <c r="F104" s="1">
        <v>2847.0588235294117</v>
      </c>
      <c r="J104"/>
    </row>
    <row r="105" spans="1:10" x14ac:dyDescent="0.3">
      <c r="A105" t="s">
        <v>7</v>
      </c>
      <c r="B105" t="s">
        <v>73</v>
      </c>
      <c r="C105">
        <v>2003</v>
      </c>
      <c r="D105" t="s">
        <v>953</v>
      </c>
      <c r="E105">
        <v>187.11000000000013</v>
      </c>
      <c r="F105" s="1">
        <v>2433.3333333333335</v>
      </c>
      <c r="J105"/>
    </row>
    <row r="106" spans="1:10" x14ac:dyDescent="0.3">
      <c r="A106" t="s">
        <v>7</v>
      </c>
      <c r="B106" t="s">
        <v>73</v>
      </c>
      <c r="C106">
        <v>2004</v>
      </c>
      <c r="D106" t="s">
        <v>948</v>
      </c>
      <c r="E106">
        <v>-1294.0574999999999</v>
      </c>
      <c r="F106" s="1">
        <v>5925</v>
      </c>
      <c r="J106"/>
    </row>
    <row r="107" spans="1:10" x14ac:dyDescent="0.3">
      <c r="A107" t="s">
        <v>7</v>
      </c>
      <c r="B107" t="s">
        <v>73</v>
      </c>
      <c r="C107">
        <v>2004</v>
      </c>
      <c r="D107" t="s">
        <v>953</v>
      </c>
      <c r="E107">
        <v>372.55826923076921</v>
      </c>
      <c r="F107" s="1">
        <v>3544.2307692307691</v>
      </c>
      <c r="J107"/>
    </row>
    <row r="108" spans="1:10" x14ac:dyDescent="0.3">
      <c r="A108" t="s">
        <v>7</v>
      </c>
      <c r="B108" t="s">
        <v>73</v>
      </c>
      <c r="C108">
        <v>2005</v>
      </c>
      <c r="D108" t="s">
        <v>953</v>
      </c>
      <c r="E108">
        <v>334.50955882352946</v>
      </c>
      <c r="F108" s="1">
        <v>6419.1176470588234</v>
      </c>
      <c r="J108"/>
    </row>
    <row r="109" spans="1:10" x14ac:dyDescent="0.3">
      <c r="A109" t="s">
        <v>7</v>
      </c>
      <c r="B109" t="s">
        <v>73</v>
      </c>
      <c r="C109">
        <v>2006</v>
      </c>
      <c r="D109" t="s">
        <v>953</v>
      </c>
      <c r="E109">
        <v>-1283.0991666666666</v>
      </c>
      <c r="F109" s="1">
        <v>7175</v>
      </c>
      <c r="J109"/>
    </row>
    <row r="110" spans="1:10" x14ac:dyDescent="0.3">
      <c r="A110" t="s">
        <v>7</v>
      </c>
      <c r="B110" t="s">
        <v>73</v>
      </c>
      <c r="C110">
        <v>2007</v>
      </c>
      <c r="D110" t="s">
        <v>951</v>
      </c>
      <c r="E110">
        <v>1162.7150000000001</v>
      </c>
      <c r="F110" s="1">
        <v>14150</v>
      </c>
      <c r="J110"/>
    </row>
    <row r="111" spans="1:10" x14ac:dyDescent="0.3">
      <c r="A111" t="s">
        <v>7</v>
      </c>
      <c r="B111" t="s">
        <v>73</v>
      </c>
      <c r="C111">
        <v>2007</v>
      </c>
      <c r="D111" t="s">
        <v>953</v>
      </c>
      <c r="E111">
        <v>436.88340909090914</v>
      </c>
      <c r="F111" s="1">
        <v>8970.454545454546</v>
      </c>
      <c r="J111"/>
    </row>
    <row r="112" spans="1:10" x14ac:dyDescent="0.3">
      <c r="A112" t="s">
        <v>7</v>
      </c>
      <c r="B112" t="s">
        <v>73</v>
      </c>
      <c r="C112">
        <v>2008</v>
      </c>
      <c r="D112" t="s">
        <v>951</v>
      </c>
      <c r="E112">
        <v>1380.3950000000004</v>
      </c>
      <c r="F112" s="1">
        <v>14950</v>
      </c>
      <c r="J112"/>
    </row>
    <row r="113" spans="1:10" x14ac:dyDescent="0.3">
      <c r="A113" t="s">
        <v>7</v>
      </c>
      <c r="B113" t="s">
        <v>73</v>
      </c>
      <c r="C113">
        <v>2008</v>
      </c>
      <c r="D113" t="s">
        <v>953</v>
      </c>
      <c r="E113">
        <v>-26.438636363636512</v>
      </c>
      <c r="F113" s="1">
        <v>9704.545454545454</v>
      </c>
      <c r="J113"/>
    </row>
    <row r="114" spans="1:10" x14ac:dyDescent="0.3">
      <c r="A114" t="s">
        <v>7</v>
      </c>
      <c r="B114" t="s">
        <v>73</v>
      </c>
      <c r="C114">
        <v>2009</v>
      </c>
      <c r="D114" t="s">
        <v>949</v>
      </c>
      <c r="E114">
        <v>1539.7900000000009</v>
      </c>
      <c r="F114" s="1">
        <v>19900</v>
      </c>
      <c r="J114"/>
    </row>
    <row r="115" spans="1:10" x14ac:dyDescent="0.3">
      <c r="A115" t="s">
        <v>7</v>
      </c>
      <c r="B115" t="s">
        <v>73</v>
      </c>
      <c r="C115">
        <v>2009</v>
      </c>
      <c r="D115" t="s">
        <v>953</v>
      </c>
      <c r="E115">
        <v>96.9140000000003</v>
      </c>
      <c r="F115" s="1">
        <v>14340</v>
      </c>
      <c r="J115"/>
    </row>
    <row r="116" spans="1:10" x14ac:dyDescent="0.3">
      <c r="A116" t="s">
        <v>7</v>
      </c>
      <c r="B116" t="s">
        <v>73</v>
      </c>
      <c r="C116">
        <v>2010</v>
      </c>
      <c r="D116" t="s">
        <v>953</v>
      </c>
      <c r="E116">
        <v>-480.92899999999901</v>
      </c>
      <c r="F116" s="1">
        <v>18510</v>
      </c>
      <c r="J116"/>
    </row>
    <row r="117" spans="1:10" x14ac:dyDescent="0.3">
      <c r="A117" t="s">
        <v>7</v>
      </c>
      <c r="B117" t="s">
        <v>73</v>
      </c>
      <c r="C117">
        <v>2012</v>
      </c>
      <c r="D117" t="s">
        <v>951</v>
      </c>
      <c r="E117">
        <v>84.819999999999709</v>
      </c>
      <c r="F117" s="1">
        <v>24200</v>
      </c>
      <c r="J117"/>
    </row>
    <row r="118" spans="1:10" x14ac:dyDescent="0.3">
      <c r="A118" t="s">
        <v>7</v>
      </c>
      <c r="B118" t="s">
        <v>74</v>
      </c>
      <c r="C118">
        <v>2014</v>
      </c>
      <c r="D118" t="s">
        <v>948</v>
      </c>
      <c r="E118">
        <v>-289.98727272727314</v>
      </c>
      <c r="F118" s="1">
        <v>32127.272727272728</v>
      </c>
      <c r="J118"/>
    </row>
    <row r="119" spans="1:10" x14ac:dyDescent="0.3">
      <c r="A119" t="s">
        <v>7</v>
      </c>
      <c r="B119" t="s">
        <v>74</v>
      </c>
      <c r="C119">
        <v>2014</v>
      </c>
      <c r="D119" t="s">
        <v>949</v>
      </c>
      <c r="E119">
        <v>-1363.9799999999996</v>
      </c>
      <c r="F119" s="1">
        <v>29533.333333333332</v>
      </c>
      <c r="J119"/>
    </row>
    <row r="120" spans="1:10" x14ac:dyDescent="0.3">
      <c r="A120" t="s">
        <v>7</v>
      </c>
      <c r="B120" t="s">
        <v>74</v>
      </c>
      <c r="C120">
        <v>2014</v>
      </c>
      <c r="D120" t="s">
        <v>950</v>
      </c>
      <c r="E120">
        <v>646.97999999999956</v>
      </c>
      <c r="F120" s="1">
        <v>33800</v>
      </c>
      <c r="J120"/>
    </row>
    <row r="121" spans="1:10" x14ac:dyDescent="0.3">
      <c r="A121" t="s">
        <v>7</v>
      </c>
      <c r="B121" t="s">
        <v>74</v>
      </c>
      <c r="C121">
        <v>2014</v>
      </c>
      <c r="D121" t="s">
        <v>951</v>
      </c>
      <c r="E121">
        <v>1023.2200000000012</v>
      </c>
      <c r="F121" s="1">
        <v>28200</v>
      </c>
      <c r="J121"/>
    </row>
    <row r="122" spans="1:10" x14ac:dyDescent="0.3">
      <c r="A122" t="s">
        <v>7</v>
      </c>
      <c r="B122" t="s">
        <v>75</v>
      </c>
      <c r="C122">
        <v>2002</v>
      </c>
      <c r="D122" t="s">
        <v>952</v>
      </c>
      <c r="E122">
        <v>-5069.6099999999997</v>
      </c>
      <c r="F122" s="1">
        <v>5900</v>
      </c>
      <c r="J122"/>
    </row>
    <row r="123" spans="1:10" x14ac:dyDescent="0.3">
      <c r="A123" t="s">
        <v>7</v>
      </c>
      <c r="B123" t="s">
        <v>75</v>
      </c>
      <c r="C123">
        <v>2002</v>
      </c>
      <c r="D123" t="s">
        <v>953</v>
      </c>
      <c r="E123">
        <v>389.25736842105272</v>
      </c>
      <c r="F123" s="1">
        <v>3205.2631578947367</v>
      </c>
      <c r="J123"/>
    </row>
    <row r="124" spans="1:10" x14ac:dyDescent="0.3">
      <c r="A124" t="s">
        <v>7</v>
      </c>
      <c r="B124" t="s">
        <v>75</v>
      </c>
      <c r="C124">
        <v>2003</v>
      </c>
      <c r="D124" t="s">
        <v>953</v>
      </c>
      <c r="E124">
        <v>-8.0434374999999818</v>
      </c>
      <c r="F124" s="1">
        <v>3878.125</v>
      </c>
      <c r="J124"/>
    </row>
    <row r="125" spans="1:10" x14ac:dyDescent="0.3">
      <c r="A125" t="s">
        <v>7</v>
      </c>
      <c r="B125" t="s">
        <v>75</v>
      </c>
      <c r="C125">
        <v>2004</v>
      </c>
      <c r="D125" t="s">
        <v>953</v>
      </c>
      <c r="E125">
        <v>321.46999999999997</v>
      </c>
      <c r="F125" s="1">
        <v>3557.1428571428573</v>
      </c>
      <c r="J125"/>
    </row>
    <row r="126" spans="1:10" x14ac:dyDescent="0.3">
      <c r="A126" t="s">
        <v>7</v>
      </c>
      <c r="B126" t="s">
        <v>75</v>
      </c>
      <c r="C126">
        <v>2005</v>
      </c>
      <c r="D126" t="s">
        <v>953</v>
      </c>
      <c r="E126">
        <v>-154.41716666666665</v>
      </c>
      <c r="F126" s="1">
        <v>4928.333333333333</v>
      </c>
      <c r="J126"/>
    </row>
    <row r="127" spans="1:10" x14ac:dyDescent="0.3">
      <c r="A127" t="s">
        <v>7</v>
      </c>
      <c r="B127" t="s">
        <v>75</v>
      </c>
      <c r="C127">
        <v>2006</v>
      </c>
      <c r="D127" t="s">
        <v>953</v>
      </c>
      <c r="E127">
        <v>124.5065</v>
      </c>
      <c r="F127" s="1">
        <v>6765</v>
      </c>
      <c r="J127"/>
    </row>
    <row r="128" spans="1:10" x14ac:dyDescent="0.3">
      <c r="A128" t="s">
        <v>7</v>
      </c>
      <c r="B128" t="s">
        <v>76</v>
      </c>
      <c r="C128">
        <v>1996</v>
      </c>
      <c r="D128" t="s">
        <v>953</v>
      </c>
      <c r="E128">
        <v>-81.744583333333324</v>
      </c>
      <c r="F128" s="1">
        <v>637.5</v>
      </c>
      <c r="J128"/>
    </row>
    <row r="129" spans="1:10" x14ac:dyDescent="0.3">
      <c r="A129" t="s">
        <v>7</v>
      </c>
      <c r="B129" t="s">
        <v>76</v>
      </c>
      <c r="C129">
        <v>1997</v>
      </c>
      <c r="D129" t="s">
        <v>953</v>
      </c>
      <c r="E129">
        <v>341.81687499999998</v>
      </c>
      <c r="F129" s="1">
        <v>1043.75</v>
      </c>
      <c r="J129"/>
    </row>
    <row r="130" spans="1:10" x14ac:dyDescent="0.3">
      <c r="A130" t="s">
        <v>7</v>
      </c>
      <c r="B130" t="s">
        <v>76</v>
      </c>
      <c r="C130">
        <v>1998</v>
      </c>
      <c r="D130" t="s">
        <v>953</v>
      </c>
      <c r="E130">
        <v>295.6635</v>
      </c>
      <c r="F130" s="1">
        <v>935</v>
      </c>
      <c r="J130"/>
    </row>
    <row r="131" spans="1:10" x14ac:dyDescent="0.3">
      <c r="A131" t="s">
        <v>7</v>
      </c>
      <c r="B131" t="s">
        <v>76</v>
      </c>
      <c r="C131">
        <v>1999</v>
      </c>
      <c r="D131" t="s">
        <v>952</v>
      </c>
      <c r="E131">
        <v>-1471.4074999999998</v>
      </c>
      <c r="F131" s="1">
        <v>2425</v>
      </c>
      <c r="J131"/>
    </row>
    <row r="132" spans="1:10" x14ac:dyDescent="0.3">
      <c r="A132" t="s">
        <v>7</v>
      </c>
      <c r="B132" t="s">
        <v>76</v>
      </c>
      <c r="C132">
        <v>1999</v>
      </c>
      <c r="D132" t="s">
        <v>953</v>
      </c>
      <c r="E132">
        <v>180.33727272727276</v>
      </c>
      <c r="F132" s="1">
        <v>1372.7272727272727</v>
      </c>
      <c r="J132"/>
    </row>
    <row r="133" spans="1:10" x14ac:dyDescent="0.3">
      <c r="A133" t="s">
        <v>7</v>
      </c>
      <c r="B133" t="s">
        <v>76</v>
      </c>
      <c r="C133">
        <v>2000</v>
      </c>
      <c r="D133" t="s">
        <v>952</v>
      </c>
      <c r="E133">
        <v>-750.27500000000009</v>
      </c>
      <c r="F133" s="1">
        <v>2250</v>
      </c>
      <c r="J133"/>
    </row>
    <row r="134" spans="1:10" x14ac:dyDescent="0.3">
      <c r="A134" t="s">
        <v>7</v>
      </c>
      <c r="B134" t="s">
        <v>76</v>
      </c>
      <c r="C134">
        <v>2000</v>
      </c>
      <c r="D134" t="s">
        <v>953</v>
      </c>
      <c r="E134">
        <v>83.633450000000011</v>
      </c>
      <c r="F134" s="1">
        <v>1544.5</v>
      </c>
      <c r="J134"/>
    </row>
    <row r="135" spans="1:10" x14ac:dyDescent="0.3">
      <c r="A135" t="s">
        <v>7</v>
      </c>
      <c r="B135" t="s">
        <v>76</v>
      </c>
      <c r="C135">
        <v>2001</v>
      </c>
      <c r="D135" t="s">
        <v>953</v>
      </c>
      <c r="E135">
        <v>171.65275862068967</v>
      </c>
      <c r="F135" s="1">
        <v>1837.9310344827586</v>
      </c>
      <c r="J135"/>
    </row>
    <row r="136" spans="1:10" x14ac:dyDescent="0.3">
      <c r="A136" t="s">
        <v>7</v>
      </c>
      <c r="B136" t="s">
        <v>76</v>
      </c>
      <c r="C136">
        <v>2002</v>
      </c>
      <c r="D136" t="s">
        <v>949</v>
      </c>
      <c r="E136">
        <v>-3669.4724999999999</v>
      </c>
      <c r="F136" s="1">
        <v>4775</v>
      </c>
      <c r="J136"/>
    </row>
    <row r="137" spans="1:10" x14ac:dyDescent="0.3">
      <c r="A137" t="s">
        <v>7</v>
      </c>
      <c r="B137" t="s">
        <v>76</v>
      </c>
      <c r="C137">
        <v>2002</v>
      </c>
      <c r="D137" t="s">
        <v>952</v>
      </c>
      <c r="E137">
        <v>-3378.3125</v>
      </c>
      <c r="F137" s="1">
        <v>4375</v>
      </c>
      <c r="J137"/>
    </row>
    <row r="138" spans="1:10" x14ac:dyDescent="0.3">
      <c r="A138" t="s">
        <v>7</v>
      </c>
      <c r="B138" t="s">
        <v>76</v>
      </c>
      <c r="C138">
        <v>2002</v>
      </c>
      <c r="D138" t="s">
        <v>953</v>
      </c>
      <c r="E138">
        <v>-10.948576923076899</v>
      </c>
      <c r="F138" s="1">
        <v>2306.5384615384614</v>
      </c>
      <c r="J138"/>
    </row>
    <row r="139" spans="1:10" x14ac:dyDescent="0.3">
      <c r="A139" t="s">
        <v>7</v>
      </c>
      <c r="B139" t="s">
        <v>76</v>
      </c>
      <c r="C139">
        <v>2003</v>
      </c>
      <c r="D139" t="s">
        <v>952</v>
      </c>
      <c r="E139">
        <v>-3200.55</v>
      </c>
      <c r="F139" s="1">
        <v>4500</v>
      </c>
      <c r="J139"/>
    </row>
    <row r="140" spans="1:10" x14ac:dyDescent="0.3">
      <c r="A140" t="s">
        <v>7</v>
      </c>
      <c r="B140" t="s">
        <v>76</v>
      </c>
      <c r="C140">
        <v>2003</v>
      </c>
      <c r="D140" t="s">
        <v>953</v>
      </c>
      <c r="E140">
        <v>262.95150862068971</v>
      </c>
      <c r="F140" s="1">
        <v>2575.4310344827586</v>
      </c>
      <c r="J140"/>
    </row>
    <row r="141" spans="1:10" x14ac:dyDescent="0.3">
      <c r="A141" t="s">
        <v>7</v>
      </c>
      <c r="B141" t="s">
        <v>76</v>
      </c>
      <c r="C141">
        <v>2004</v>
      </c>
      <c r="D141" t="s">
        <v>948</v>
      </c>
      <c r="E141">
        <v>-4698.7524999999996</v>
      </c>
      <c r="F141" s="1">
        <v>7975</v>
      </c>
      <c r="J141"/>
    </row>
    <row r="142" spans="1:10" x14ac:dyDescent="0.3">
      <c r="A142" t="s">
        <v>7</v>
      </c>
      <c r="B142" t="s">
        <v>76</v>
      </c>
      <c r="C142">
        <v>2004</v>
      </c>
      <c r="D142" t="s">
        <v>953</v>
      </c>
      <c r="E142">
        <v>88.870204081632664</v>
      </c>
      <c r="F142" s="1">
        <v>4729.2517006802718</v>
      </c>
      <c r="J142"/>
    </row>
    <row r="143" spans="1:10" x14ac:dyDescent="0.3">
      <c r="A143" t="s">
        <v>7</v>
      </c>
      <c r="B143" t="s">
        <v>76</v>
      </c>
      <c r="C143">
        <v>2005</v>
      </c>
      <c r="D143" t="s">
        <v>948</v>
      </c>
      <c r="E143">
        <v>-5896.68</v>
      </c>
      <c r="F143" s="1">
        <v>9200</v>
      </c>
      <c r="J143"/>
    </row>
    <row r="144" spans="1:10" x14ac:dyDescent="0.3">
      <c r="A144" t="s">
        <v>7</v>
      </c>
      <c r="B144" t="s">
        <v>76</v>
      </c>
      <c r="C144">
        <v>2005</v>
      </c>
      <c r="D144" t="s">
        <v>951</v>
      </c>
      <c r="E144">
        <v>1931.405</v>
      </c>
      <c r="F144" s="1">
        <v>9716.6666666666661</v>
      </c>
      <c r="J144"/>
    </row>
    <row r="145" spans="1:10" x14ac:dyDescent="0.3">
      <c r="A145" t="s">
        <v>7</v>
      </c>
      <c r="B145" t="s">
        <v>76</v>
      </c>
      <c r="C145">
        <v>2005</v>
      </c>
      <c r="D145" t="s">
        <v>952</v>
      </c>
      <c r="E145">
        <v>-6546.8175000000001</v>
      </c>
      <c r="F145" s="1">
        <v>10325</v>
      </c>
      <c r="J145"/>
    </row>
    <row r="146" spans="1:10" x14ac:dyDescent="0.3">
      <c r="A146" t="s">
        <v>7</v>
      </c>
      <c r="B146" t="s">
        <v>76</v>
      </c>
      <c r="C146">
        <v>2005</v>
      </c>
      <c r="D146" t="s">
        <v>953</v>
      </c>
      <c r="E146">
        <v>-117.87956944444441</v>
      </c>
      <c r="F146" s="1">
        <v>6034.8611111111113</v>
      </c>
      <c r="J146"/>
    </row>
    <row r="147" spans="1:10" x14ac:dyDescent="0.3">
      <c r="A147" t="s">
        <v>7</v>
      </c>
      <c r="B147" t="s">
        <v>76</v>
      </c>
      <c r="C147">
        <v>2006</v>
      </c>
      <c r="D147" t="s">
        <v>949</v>
      </c>
      <c r="E147">
        <v>198.625</v>
      </c>
      <c r="F147" s="1">
        <v>11250</v>
      </c>
      <c r="J147"/>
    </row>
    <row r="148" spans="1:10" x14ac:dyDescent="0.3">
      <c r="A148" t="s">
        <v>7</v>
      </c>
      <c r="B148" t="s">
        <v>76</v>
      </c>
      <c r="C148">
        <v>2006</v>
      </c>
      <c r="D148" t="s">
        <v>953</v>
      </c>
      <c r="E148">
        <v>195.93324873096452</v>
      </c>
      <c r="F148" s="1">
        <v>7200.5076142131984</v>
      </c>
      <c r="J148"/>
    </row>
    <row r="149" spans="1:10" x14ac:dyDescent="0.3">
      <c r="A149" t="s">
        <v>7</v>
      </c>
      <c r="B149" t="s">
        <v>76</v>
      </c>
      <c r="C149">
        <v>2007</v>
      </c>
      <c r="D149" t="s">
        <v>951</v>
      </c>
      <c r="E149">
        <v>641.25999999999965</v>
      </c>
      <c r="F149" s="1">
        <v>13933.333333333334</v>
      </c>
      <c r="J149"/>
    </row>
    <row r="150" spans="1:10" x14ac:dyDescent="0.3">
      <c r="A150" t="s">
        <v>7</v>
      </c>
      <c r="B150" t="s">
        <v>76</v>
      </c>
      <c r="C150">
        <v>2007</v>
      </c>
      <c r="D150" t="s">
        <v>953</v>
      </c>
      <c r="E150">
        <v>36.273500000000041</v>
      </c>
      <c r="F150" s="1">
        <v>9796.9047619047615</v>
      </c>
      <c r="J150"/>
    </row>
    <row r="151" spans="1:10" x14ac:dyDescent="0.3">
      <c r="A151" t="s">
        <v>7</v>
      </c>
      <c r="B151" t="s">
        <v>76</v>
      </c>
      <c r="C151">
        <v>2008</v>
      </c>
      <c r="D151" t="s">
        <v>949</v>
      </c>
      <c r="E151">
        <v>336.10333333333375</v>
      </c>
      <c r="F151" s="1">
        <v>13700</v>
      </c>
      <c r="J151"/>
    </row>
    <row r="152" spans="1:10" x14ac:dyDescent="0.3">
      <c r="A152" t="s">
        <v>7</v>
      </c>
      <c r="B152" t="s">
        <v>76</v>
      </c>
      <c r="C152">
        <v>2008</v>
      </c>
      <c r="D152" t="s">
        <v>951</v>
      </c>
      <c r="E152">
        <v>669.48250000000007</v>
      </c>
      <c r="F152" s="1">
        <v>13325</v>
      </c>
      <c r="J152"/>
    </row>
    <row r="153" spans="1:10" x14ac:dyDescent="0.3">
      <c r="A153" t="s">
        <v>7</v>
      </c>
      <c r="B153" t="s">
        <v>76</v>
      </c>
      <c r="C153">
        <v>2008</v>
      </c>
      <c r="D153" t="s">
        <v>952</v>
      </c>
      <c r="E153">
        <v>-4990.6000000000004</v>
      </c>
      <c r="F153" s="1">
        <v>14000</v>
      </c>
      <c r="J153"/>
    </row>
    <row r="154" spans="1:10" x14ac:dyDescent="0.3">
      <c r="A154" t="s">
        <v>7</v>
      </c>
      <c r="B154" t="s">
        <v>76</v>
      </c>
      <c r="C154">
        <v>2008</v>
      </c>
      <c r="D154" t="s">
        <v>953</v>
      </c>
      <c r="E154">
        <v>32.000888429752173</v>
      </c>
      <c r="F154" s="1">
        <v>10451.03305785124</v>
      </c>
      <c r="J154"/>
    </row>
    <row r="155" spans="1:10" x14ac:dyDescent="0.3">
      <c r="A155" t="s">
        <v>7</v>
      </c>
      <c r="B155" t="s">
        <v>76</v>
      </c>
      <c r="C155">
        <v>2009</v>
      </c>
      <c r="D155" t="s">
        <v>949</v>
      </c>
      <c r="E155">
        <v>645.31333333333407</v>
      </c>
      <c r="F155" s="1">
        <v>17133.333333333332</v>
      </c>
      <c r="J155"/>
    </row>
    <row r="156" spans="1:10" x14ac:dyDescent="0.3">
      <c r="A156" t="s">
        <v>7</v>
      </c>
      <c r="B156" t="s">
        <v>76</v>
      </c>
      <c r="C156">
        <v>2009</v>
      </c>
      <c r="D156" t="s">
        <v>951</v>
      </c>
      <c r="E156">
        <v>747.86874999999964</v>
      </c>
      <c r="F156" s="1">
        <v>17437.5</v>
      </c>
      <c r="J156"/>
    </row>
    <row r="157" spans="1:10" x14ac:dyDescent="0.3">
      <c r="A157" t="s">
        <v>7</v>
      </c>
      <c r="B157" t="s">
        <v>76</v>
      </c>
      <c r="C157">
        <v>2009</v>
      </c>
      <c r="D157" t="s">
        <v>953</v>
      </c>
      <c r="E157">
        <v>345.59632716049396</v>
      </c>
      <c r="F157" s="1">
        <v>13920.061728395061</v>
      </c>
      <c r="J157"/>
    </row>
    <row r="158" spans="1:10" x14ac:dyDescent="0.3">
      <c r="A158" t="s">
        <v>7</v>
      </c>
      <c r="B158" t="s">
        <v>76</v>
      </c>
      <c r="C158">
        <v>2010</v>
      </c>
      <c r="D158" t="s">
        <v>948</v>
      </c>
      <c r="E158">
        <v>289.79000000000087</v>
      </c>
      <c r="F158" s="1">
        <v>19900</v>
      </c>
      <c r="J158"/>
    </row>
    <row r="159" spans="1:10" x14ac:dyDescent="0.3">
      <c r="A159" t="s">
        <v>7</v>
      </c>
      <c r="B159" t="s">
        <v>76</v>
      </c>
      <c r="C159">
        <v>2010</v>
      </c>
      <c r="D159" t="s">
        <v>949</v>
      </c>
      <c r="E159">
        <v>449.14687500000036</v>
      </c>
      <c r="F159" s="1">
        <v>18343.75</v>
      </c>
      <c r="J159"/>
    </row>
    <row r="160" spans="1:10" x14ac:dyDescent="0.3">
      <c r="A160" t="s">
        <v>7</v>
      </c>
      <c r="B160" t="s">
        <v>76</v>
      </c>
      <c r="C160">
        <v>2010</v>
      </c>
      <c r="D160" t="s">
        <v>950</v>
      </c>
      <c r="E160">
        <v>1255.5349999999999</v>
      </c>
      <c r="F160" s="1">
        <v>18350</v>
      </c>
      <c r="J160"/>
    </row>
    <row r="161" spans="1:10" x14ac:dyDescent="0.3">
      <c r="A161" t="s">
        <v>7</v>
      </c>
      <c r="B161" t="s">
        <v>76</v>
      </c>
      <c r="C161">
        <v>2010</v>
      </c>
      <c r="D161" t="s">
        <v>951</v>
      </c>
      <c r="E161">
        <v>287.0606250000003</v>
      </c>
      <c r="F161" s="1">
        <v>17231.25</v>
      </c>
      <c r="J161"/>
    </row>
    <row r="162" spans="1:10" x14ac:dyDescent="0.3">
      <c r="A162" t="s">
        <v>7</v>
      </c>
      <c r="B162" t="s">
        <v>76</v>
      </c>
      <c r="C162">
        <v>2010</v>
      </c>
      <c r="D162" t="s">
        <v>953</v>
      </c>
      <c r="E162">
        <v>227.05375000000009</v>
      </c>
      <c r="F162" s="1">
        <v>15364.423076923076</v>
      </c>
      <c r="J162"/>
    </row>
    <row r="163" spans="1:10" x14ac:dyDescent="0.3">
      <c r="A163" t="s">
        <v>7</v>
      </c>
      <c r="B163" t="s">
        <v>76</v>
      </c>
      <c r="C163">
        <v>2011</v>
      </c>
      <c r="D163" t="s">
        <v>949</v>
      </c>
      <c r="E163">
        <v>1001.5500000000003</v>
      </c>
      <c r="F163" s="1">
        <v>19785.714285714286</v>
      </c>
      <c r="J163"/>
    </row>
    <row r="164" spans="1:10" x14ac:dyDescent="0.3">
      <c r="A164" t="s">
        <v>7</v>
      </c>
      <c r="B164" t="s">
        <v>76</v>
      </c>
      <c r="C164">
        <v>2011</v>
      </c>
      <c r="D164" t="s">
        <v>950</v>
      </c>
      <c r="E164">
        <v>1155.2599999999984</v>
      </c>
      <c r="F164" s="1">
        <v>20600</v>
      </c>
      <c r="J164"/>
    </row>
    <row r="165" spans="1:10" x14ac:dyDescent="0.3">
      <c r="A165" t="s">
        <v>7</v>
      </c>
      <c r="B165" t="s">
        <v>76</v>
      </c>
      <c r="C165">
        <v>2011</v>
      </c>
      <c r="D165" t="s">
        <v>951</v>
      </c>
      <c r="E165">
        <v>673.7675000000005</v>
      </c>
      <c r="F165" s="1">
        <v>19175</v>
      </c>
      <c r="J165"/>
    </row>
    <row r="166" spans="1:10" x14ac:dyDescent="0.3">
      <c r="A166" t="s">
        <v>7</v>
      </c>
      <c r="B166" t="s">
        <v>76</v>
      </c>
      <c r="C166">
        <v>2011</v>
      </c>
      <c r="D166" t="s">
        <v>953</v>
      </c>
      <c r="E166">
        <v>622.61205882352954</v>
      </c>
      <c r="F166" s="1">
        <v>16061.764705882353</v>
      </c>
      <c r="J166"/>
    </row>
    <row r="167" spans="1:10" x14ac:dyDescent="0.3">
      <c r="A167" t="s">
        <v>7</v>
      </c>
      <c r="B167" t="s">
        <v>76</v>
      </c>
      <c r="C167">
        <v>2012</v>
      </c>
      <c r="D167" t="s">
        <v>948</v>
      </c>
      <c r="E167">
        <v>-19.218387096774208</v>
      </c>
      <c r="F167" s="1">
        <v>21170.967741935485</v>
      </c>
      <c r="J167"/>
    </row>
    <row r="168" spans="1:10" x14ac:dyDescent="0.3">
      <c r="A168" t="s">
        <v>7</v>
      </c>
      <c r="B168" t="s">
        <v>76</v>
      </c>
      <c r="C168">
        <v>2012</v>
      </c>
      <c r="D168" t="s">
        <v>949</v>
      </c>
      <c r="E168">
        <v>362.69498637602203</v>
      </c>
      <c r="F168" s="1">
        <v>20159.673024523159</v>
      </c>
      <c r="J168"/>
    </row>
    <row r="169" spans="1:10" x14ac:dyDescent="0.3">
      <c r="A169" t="s">
        <v>7</v>
      </c>
      <c r="B169" t="s">
        <v>76</v>
      </c>
      <c r="C169">
        <v>2012</v>
      </c>
      <c r="D169" t="s">
        <v>951</v>
      </c>
      <c r="E169">
        <v>422.23233668341737</v>
      </c>
      <c r="F169" s="1">
        <v>19423.869346733667</v>
      </c>
      <c r="J169"/>
    </row>
    <row r="170" spans="1:10" x14ac:dyDescent="0.3">
      <c r="A170" t="s">
        <v>7</v>
      </c>
      <c r="B170" t="s">
        <v>76</v>
      </c>
      <c r="C170">
        <v>2012</v>
      </c>
      <c r="D170" t="s">
        <v>953</v>
      </c>
      <c r="E170">
        <v>455.72084033613464</v>
      </c>
      <c r="F170" s="1">
        <v>18586.55462184874</v>
      </c>
      <c r="J170"/>
    </row>
    <row r="171" spans="1:10" x14ac:dyDescent="0.3">
      <c r="A171" t="s">
        <v>7</v>
      </c>
      <c r="B171" t="s">
        <v>76</v>
      </c>
      <c r="C171">
        <v>2013</v>
      </c>
      <c r="D171" t="s">
        <v>948</v>
      </c>
      <c r="E171">
        <v>253.19882352941227</v>
      </c>
      <c r="F171" s="1">
        <v>25164.705882352941</v>
      </c>
      <c r="J171"/>
    </row>
    <row r="172" spans="1:10" x14ac:dyDescent="0.3">
      <c r="A172" t="s">
        <v>7</v>
      </c>
      <c r="B172" t="s">
        <v>76</v>
      </c>
      <c r="C172">
        <v>2013</v>
      </c>
      <c r="D172" t="s">
        <v>949</v>
      </c>
      <c r="E172">
        <v>-14.67818181818207</v>
      </c>
      <c r="F172" s="1">
        <v>23400</v>
      </c>
      <c r="J172"/>
    </row>
    <row r="173" spans="1:10" x14ac:dyDescent="0.3">
      <c r="A173" t="s">
        <v>7</v>
      </c>
      <c r="B173" t="s">
        <v>76</v>
      </c>
      <c r="C173">
        <v>2013</v>
      </c>
      <c r="D173" t="s">
        <v>950</v>
      </c>
      <c r="E173">
        <v>685.65000000000146</v>
      </c>
      <c r="F173" s="1">
        <v>26500</v>
      </c>
      <c r="J173"/>
    </row>
    <row r="174" spans="1:10" x14ac:dyDescent="0.3">
      <c r="A174" t="s">
        <v>7</v>
      </c>
      <c r="B174" t="s">
        <v>76</v>
      </c>
      <c r="C174">
        <v>2013</v>
      </c>
      <c r="D174" t="s">
        <v>951</v>
      </c>
      <c r="E174">
        <v>503.24857142857167</v>
      </c>
      <c r="F174" s="1">
        <v>22771.428571428572</v>
      </c>
      <c r="J174"/>
    </row>
    <row r="175" spans="1:10" x14ac:dyDescent="0.3">
      <c r="A175" t="s">
        <v>7</v>
      </c>
      <c r="B175" t="s">
        <v>76</v>
      </c>
      <c r="C175">
        <v>2013</v>
      </c>
      <c r="D175" t="s">
        <v>952</v>
      </c>
      <c r="E175">
        <v>-7437.6949999999997</v>
      </c>
      <c r="F175" s="1">
        <v>22050</v>
      </c>
      <c r="J175"/>
    </row>
    <row r="176" spans="1:10" x14ac:dyDescent="0.3">
      <c r="A176" t="s">
        <v>7</v>
      </c>
      <c r="B176" t="s">
        <v>76</v>
      </c>
      <c r="C176">
        <v>2013</v>
      </c>
      <c r="D176" t="s">
        <v>953</v>
      </c>
      <c r="E176">
        <v>-1953.5799999999981</v>
      </c>
      <c r="F176" s="1">
        <v>20200</v>
      </c>
      <c r="J176"/>
    </row>
    <row r="177" spans="1:10" x14ac:dyDescent="0.3">
      <c r="A177" t="s">
        <v>7</v>
      </c>
      <c r="B177" t="s">
        <v>76</v>
      </c>
      <c r="C177">
        <v>2014</v>
      </c>
      <c r="D177" t="s">
        <v>948</v>
      </c>
      <c r="E177">
        <v>1295.0420000000013</v>
      </c>
      <c r="F177" s="1">
        <v>26020</v>
      </c>
      <c r="J177"/>
    </row>
    <row r="178" spans="1:10" x14ac:dyDescent="0.3">
      <c r="A178" t="s">
        <v>7</v>
      </c>
      <c r="B178" t="s">
        <v>76</v>
      </c>
      <c r="C178">
        <v>2014</v>
      </c>
      <c r="D178" t="s">
        <v>949</v>
      </c>
      <c r="E178">
        <v>81.505000000000109</v>
      </c>
      <c r="F178" s="1">
        <v>24050</v>
      </c>
      <c r="J178"/>
    </row>
    <row r="179" spans="1:10" x14ac:dyDescent="0.3">
      <c r="A179" t="s">
        <v>7</v>
      </c>
      <c r="B179" t="s">
        <v>76</v>
      </c>
      <c r="C179">
        <v>2014</v>
      </c>
      <c r="D179" t="s">
        <v>950</v>
      </c>
      <c r="E179">
        <v>1020.1800000000003</v>
      </c>
      <c r="F179" s="1">
        <v>25800</v>
      </c>
      <c r="J179"/>
    </row>
    <row r="180" spans="1:10" x14ac:dyDescent="0.3">
      <c r="A180" t="s">
        <v>7</v>
      </c>
      <c r="B180" t="s">
        <v>77</v>
      </c>
      <c r="C180">
        <v>2015</v>
      </c>
      <c r="D180" t="s">
        <v>948</v>
      </c>
      <c r="E180">
        <v>872.38999999999942</v>
      </c>
      <c r="F180" s="1">
        <v>25900</v>
      </c>
      <c r="J180"/>
    </row>
    <row r="181" spans="1:10" x14ac:dyDescent="0.3">
      <c r="A181" t="s">
        <v>7</v>
      </c>
      <c r="B181" t="s">
        <v>78</v>
      </c>
      <c r="C181">
        <v>2004</v>
      </c>
      <c r="D181" t="s">
        <v>948</v>
      </c>
      <c r="E181">
        <v>-4223.2</v>
      </c>
      <c r="F181" s="1">
        <v>8000</v>
      </c>
      <c r="J181"/>
    </row>
    <row r="182" spans="1:10" x14ac:dyDescent="0.3">
      <c r="A182" t="s">
        <v>7</v>
      </c>
      <c r="B182" t="s">
        <v>78</v>
      </c>
      <c r="C182">
        <v>2004</v>
      </c>
      <c r="D182" t="s">
        <v>953</v>
      </c>
      <c r="E182">
        <v>239.35567796610172</v>
      </c>
      <c r="F182" s="1">
        <v>4963.5593220338988</v>
      </c>
      <c r="J182"/>
    </row>
    <row r="183" spans="1:10" x14ac:dyDescent="0.3">
      <c r="A183" t="s">
        <v>7</v>
      </c>
      <c r="B183" t="s">
        <v>78</v>
      </c>
      <c r="C183">
        <v>2005</v>
      </c>
      <c r="D183" t="s">
        <v>953</v>
      </c>
      <c r="E183">
        <v>149.70037234042559</v>
      </c>
      <c r="F183" s="1">
        <v>5546.2765957446809</v>
      </c>
      <c r="J183"/>
    </row>
    <row r="184" spans="1:10" x14ac:dyDescent="0.3">
      <c r="A184" t="s">
        <v>7</v>
      </c>
      <c r="B184" t="s">
        <v>78</v>
      </c>
      <c r="C184">
        <v>2006</v>
      </c>
      <c r="D184" t="s">
        <v>953</v>
      </c>
      <c r="E184">
        <v>154.64047413793105</v>
      </c>
      <c r="F184" s="1">
        <v>7016.8103448275861</v>
      </c>
      <c r="J184"/>
    </row>
    <row r="185" spans="1:10" x14ac:dyDescent="0.3">
      <c r="A185" t="s">
        <v>7</v>
      </c>
      <c r="B185" t="s">
        <v>78</v>
      </c>
      <c r="C185">
        <v>2007</v>
      </c>
      <c r="D185" t="s">
        <v>951</v>
      </c>
      <c r="E185">
        <v>725.42000000000007</v>
      </c>
      <c r="F185" s="1">
        <v>10200</v>
      </c>
      <c r="J185"/>
    </row>
    <row r="186" spans="1:10" x14ac:dyDescent="0.3">
      <c r="A186" t="s">
        <v>7</v>
      </c>
      <c r="B186" t="s">
        <v>78</v>
      </c>
      <c r="C186">
        <v>2007</v>
      </c>
      <c r="D186" t="s">
        <v>953</v>
      </c>
      <c r="E186">
        <v>146.4098295454545</v>
      </c>
      <c r="F186" s="1">
        <v>7473.295454545455</v>
      </c>
      <c r="J186"/>
    </row>
    <row r="187" spans="1:10" x14ac:dyDescent="0.3">
      <c r="A187" t="s">
        <v>7</v>
      </c>
      <c r="B187" t="s">
        <v>78</v>
      </c>
      <c r="C187">
        <v>2008</v>
      </c>
      <c r="D187" t="s">
        <v>949</v>
      </c>
      <c r="E187">
        <v>-543.0866666666667</v>
      </c>
      <c r="F187" s="1">
        <v>13133.333333333334</v>
      </c>
      <c r="J187"/>
    </row>
    <row r="188" spans="1:10" x14ac:dyDescent="0.3">
      <c r="A188" t="s">
        <v>7</v>
      </c>
      <c r="B188" t="s">
        <v>78</v>
      </c>
      <c r="C188">
        <v>2008</v>
      </c>
      <c r="D188" t="s">
        <v>953</v>
      </c>
      <c r="E188">
        <v>217.93258620689659</v>
      </c>
      <c r="F188" s="1">
        <v>9705.1724137931033</v>
      </c>
      <c r="J188"/>
    </row>
    <row r="189" spans="1:10" x14ac:dyDescent="0.3">
      <c r="A189" t="s">
        <v>7</v>
      </c>
      <c r="B189" t="s">
        <v>78</v>
      </c>
      <c r="C189">
        <v>2009</v>
      </c>
      <c r="D189" t="s">
        <v>949</v>
      </c>
      <c r="E189">
        <v>710.50500000000011</v>
      </c>
      <c r="F189" s="1">
        <v>14050</v>
      </c>
      <c r="J189"/>
    </row>
    <row r="190" spans="1:10" x14ac:dyDescent="0.3">
      <c r="A190" t="s">
        <v>7</v>
      </c>
      <c r="B190" t="s">
        <v>78</v>
      </c>
      <c r="C190">
        <v>2009</v>
      </c>
      <c r="D190" t="s">
        <v>951</v>
      </c>
      <c r="E190">
        <v>298.99500000000018</v>
      </c>
      <c r="F190" s="1">
        <v>14283.333333333334</v>
      </c>
      <c r="J190"/>
    </row>
    <row r="191" spans="1:10" x14ac:dyDescent="0.3">
      <c r="A191" t="s">
        <v>7</v>
      </c>
      <c r="B191" t="s">
        <v>78</v>
      </c>
      <c r="C191">
        <v>2009</v>
      </c>
      <c r="D191" t="s">
        <v>953</v>
      </c>
      <c r="E191">
        <v>165.27995833333341</v>
      </c>
      <c r="F191" s="1">
        <v>10891.25</v>
      </c>
      <c r="J191"/>
    </row>
    <row r="192" spans="1:10" x14ac:dyDescent="0.3">
      <c r="A192" t="s">
        <v>7</v>
      </c>
      <c r="B192" t="s">
        <v>78</v>
      </c>
      <c r="C192">
        <v>2010</v>
      </c>
      <c r="D192" t="s">
        <v>948</v>
      </c>
      <c r="E192">
        <v>840.34000000000015</v>
      </c>
      <c r="F192" s="1">
        <v>15400</v>
      </c>
      <c r="J192"/>
    </row>
    <row r="193" spans="1:10" x14ac:dyDescent="0.3">
      <c r="A193" t="s">
        <v>7</v>
      </c>
      <c r="B193" t="s">
        <v>78</v>
      </c>
      <c r="C193">
        <v>2010</v>
      </c>
      <c r="D193" t="s">
        <v>949</v>
      </c>
      <c r="E193">
        <v>-291.7961111111112</v>
      </c>
      <c r="F193" s="1">
        <v>15705.555555555555</v>
      </c>
      <c r="J193"/>
    </row>
    <row r="194" spans="1:10" x14ac:dyDescent="0.3">
      <c r="A194" t="s">
        <v>7</v>
      </c>
      <c r="B194" t="s">
        <v>78</v>
      </c>
      <c r="C194">
        <v>2010</v>
      </c>
      <c r="D194" t="s">
        <v>951</v>
      </c>
      <c r="E194">
        <v>262.94583333333321</v>
      </c>
      <c r="F194" s="1">
        <v>15291.666666666666</v>
      </c>
      <c r="J194"/>
    </row>
    <row r="195" spans="1:10" x14ac:dyDescent="0.3">
      <c r="A195" t="s">
        <v>7</v>
      </c>
      <c r="B195" t="s">
        <v>78</v>
      </c>
      <c r="C195">
        <v>2010</v>
      </c>
      <c r="D195" t="s">
        <v>953</v>
      </c>
      <c r="E195">
        <v>174.66173076923101</v>
      </c>
      <c r="F195" s="1">
        <v>12732.692307692309</v>
      </c>
      <c r="J195"/>
    </row>
    <row r="196" spans="1:10" x14ac:dyDescent="0.3">
      <c r="A196" t="s">
        <v>7</v>
      </c>
      <c r="B196" t="s">
        <v>78</v>
      </c>
      <c r="C196">
        <v>2011</v>
      </c>
      <c r="D196" t="s">
        <v>948</v>
      </c>
      <c r="E196">
        <v>1480.3950000000004</v>
      </c>
      <c r="F196" s="1">
        <v>14950</v>
      </c>
      <c r="J196"/>
    </row>
    <row r="197" spans="1:10" x14ac:dyDescent="0.3">
      <c r="A197" t="s">
        <v>7</v>
      </c>
      <c r="B197" t="s">
        <v>78</v>
      </c>
      <c r="C197">
        <v>2011</v>
      </c>
      <c r="D197" t="s">
        <v>949</v>
      </c>
      <c r="E197">
        <v>643.51130434782613</v>
      </c>
      <c r="F197" s="1">
        <v>16330.434782608696</v>
      </c>
      <c r="J197"/>
    </row>
    <row r="198" spans="1:10" x14ac:dyDescent="0.3">
      <c r="A198" t="s">
        <v>7</v>
      </c>
      <c r="B198" t="s">
        <v>78</v>
      </c>
      <c r="C198">
        <v>2011</v>
      </c>
      <c r="D198" t="s">
        <v>951</v>
      </c>
      <c r="E198">
        <v>234.03681818181823</v>
      </c>
      <c r="F198" s="1">
        <v>15731.818181818182</v>
      </c>
      <c r="J198"/>
    </row>
    <row r="199" spans="1:10" x14ac:dyDescent="0.3">
      <c r="A199" t="s">
        <v>7</v>
      </c>
      <c r="B199" t="s">
        <v>78</v>
      </c>
      <c r="C199">
        <v>2011</v>
      </c>
      <c r="D199" t="s">
        <v>953</v>
      </c>
      <c r="E199">
        <v>536.89394736842132</v>
      </c>
      <c r="F199" s="1">
        <v>14886.842105263158</v>
      </c>
      <c r="J199"/>
    </row>
    <row r="200" spans="1:10" x14ac:dyDescent="0.3">
      <c r="A200" t="s">
        <v>7</v>
      </c>
      <c r="B200" t="s">
        <v>78</v>
      </c>
      <c r="C200">
        <v>2012</v>
      </c>
      <c r="D200" t="s">
        <v>948</v>
      </c>
      <c r="E200">
        <v>427.98731481481485</v>
      </c>
      <c r="F200" s="1">
        <v>18150.925925925927</v>
      </c>
      <c r="J200"/>
    </row>
    <row r="201" spans="1:10" x14ac:dyDescent="0.3">
      <c r="A201" t="s">
        <v>7</v>
      </c>
      <c r="B201" t="s">
        <v>78</v>
      </c>
      <c r="C201">
        <v>2012</v>
      </c>
      <c r="D201" t="s">
        <v>949</v>
      </c>
      <c r="E201">
        <v>400.49204878048783</v>
      </c>
      <c r="F201" s="1">
        <v>17437.560975609755</v>
      </c>
      <c r="J201"/>
    </row>
    <row r="202" spans="1:10" x14ac:dyDescent="0.3">
      <c r="A202" t="s">
        <v>7</v>
      </c>
      <c r="B202" t="s">
        <v>78</v>
      </c>
      <c r="C202">
        <v>2012</v>
      </c>
      <c r="D202" t="s">
        <v>950</v>
      </c>
      <c r="E202">
        <v>-513.52500000000146</v>
      </c>
      <c r="F202" s="1">
        <v>19750</v>
      </c>
      <c r="J202"/>
    </row>
    <row r="203" spans="1:10" x14ac:dyDescent="0.3">
      <c r="A203" t="s">
        <v>7</v>
      </c>
      <c r="B203" t="s">
        <v>78</v>
      </c>
      <c r="C203">
        <v>2012</v>
      </c>
      <c r="D203" t="s">
        <v>951</v>
      </c>
      <c r="E203">
        <v>322.85664233576648</v>
      </c>
      <c r="F203" s="1">
        <v>16508.029197080294</v>
      </c>
      <c r="J203"/>
    </row>
    <row r="204" spans="1:10" x14ac:dyDescent="0.3">
      <c r="A204" t="s">
        <v>7</v>
      </c>
      <c r="B204" t="s">
        <v>78</v>
      </c>
      <c r="C204">
        <v>2012</v>
      </c>
      <c r="D204" t="s">
        <v>953</v>
      </c>
      <c r="E204">
        <v>280.93735849056617</v>
      </c>
      <c r="F204" s="1">
        <v>15486.792452830188</v>
      </c>
      <c r="J204"/>
    </row>
    <row r="205" spans="1:10" x14ac:dyDescent="0.3">
      <c r="A205" t="s">
        <v>7</v>
      </c>
      <c r="B205" t="s">
        <v>78</v>
      </c>
      <c r="C205">
        <v>2013</v>
      </c>
      <c r="D205" t="s">
        <v>948</v>
      </c>
      <c r="E205">
        <v>-1020.1844444444448</v>
      </c>
      <c r="F205" s="1">
        <v>21711.111111111109</v>
      </c>
      <c r="J205"/>
    </row>
    <row r="206" spans="1:10" x14ac:dyDescent="0.3">
      <c r="A206" t="s">
        <v>7</v>
      </c>
      <c r="B206" t="s">
        <v>78</v>
      </c>
      <c r="C206">
        <v>2013</v>
      </c>
      <c r="D206" t="s">
        <v>949</v>
      </c>
      <c r="E206">
        <v>848.94571428571362</v>
      </c>
      <c r="F206" s="1">
        <v>20314.285714285714</v>
      </c>
      <c r="J206"/>
    </row>
    <row r="207" spans="1:10" x14ac:dyDescent="0.3">
      <c r="A207" t="s">
        <v>7</v>
      </c>
      <c r="B207" t="s">
        <v>78</v>
      </c>
      <c r="C207">
        <v>2013</v>
      </c>
      <c r="D207" t="s">
        <v>951</v>
      </c>
      <c r="E207">
        <v>-722.43374999999924</v>
      </c>
      <c r="F207" s="1">
        <v>19912.5</v>
      </c>
      <c r="J207"/>
    </row>
    <row r="208" spans="1:10" x14ac:dyDescent="0.3">
      <c r="A208" t="s">
        <v>7</v>
      </c>
      <c r="B208" t="s">
        <v>78</v>
      </c>
      <c r="C208">
        <v>2014</v>
      </c>
      <c r="D208" t="s">
        <v>948</v>
      </c>
      <c r="E208">
        <v>-559.65666666666709</v>
      </c>
      <c r="F208" s="1">
        <v>21433.333333333332</v>
      </c>
      <c r="J208"/>
    </row>
    <row r="209" spans="1:10" x14ac:dyDescent="0.3">
      <c r="A209" t="s">
        <v>7</v>
      </c>
      <c r="B209" t="s">
        <v>78</v>
      </c>
      <c r="C209">
        <v>2014</v>
      </c>
      <c r="D209" t="s">
        <v>950</v>
      </c>
      <c r="E209">
        <v>1486.2000000000007</v>
      </c>
      <c r="F209" s="1">
        <v>22000</v>
      </c>
      <c r="J209"/>
    </row>
    <row r="210" spans="1:10" x14ac:dyDescent="0.3">
      <c r="A210" t="s">
        <v>7</v>
      </c>
      <c r="B210" t="s">
        <v>79</v>
      </c>
      <c r="C210">
        <v>2011</v>
      </c>
      <c r="D210" t="s">
        <v>949</v>
      </c>
      <c r="E210">
        <v>1099.0425000000005</v>
      </c>
      <c r="F210" s="1">
        <v>16925</v>
      </c>
      <c r="J210"/>
    </row>
    <row r="211" spans="1:10" x14ac:dyDescent="0.3">
      <c r="A211" t="s">
        <v>7</v>
      </c>
      <c r="B211" t="s">
        <v>79</v>
      </c>
      <c r="C211">
        <v>2011</v>
      </c>
      <c r="D211" t="s">
        <v>951</v>
      </c>
      <c r="E211">
        <v>785.92000000000007</v>
      </c>
      <c r="F211" s="1">
        <v>15200</v>
      </c>
      <c r="J211"/>
    </row>
    <row r="212" spans="1:10" x14ac:dyDescent="0.3">
      <c r="A212" t="s">
        <v>7</v>
      </c>
      <c r="B212" t="s">
        <v>79</v>
      </c>
      <c r="C212">
        <v>2011</v>
      </c>
      <c r="D212" t="s">
        <v>953</v>
      </c>
      <c r="E212">
        <v>651.38999999999942</v>
      </c>
      <c r="F212" s="1">
        <v>15900</v>
      </c>
      <c r="J212"/>
    </row>
    <row r="213" spans="1:10" x14ac:dyDescent="0.3">
      <c r="A213" t="s">
        <v>7</v>
      </c>
      <c r="B213" t="s">
        <v>79</v>
      </c>
      <c r="C213">
        <v>2012</v>
      </c>
      <c r="D213" t="s">
        <v>948</v>
      </c>
      <c r="E213">
        <v>1282.6075000000001</v>
      </c>
      <c r="F213" s="1">
        <v>19575</v>
      </c>
      <c r="J213"/>
    </row>
    <row r="214" spans="1:10" x14ac:dyDescent="0.3">
      <c r="A214" t="s">
        <v>7</v>
      </c>
      <c r="B214" t="s">
        <v>79</v>
      </c>
      <c r="C214">
        <v>2012</v>
      </c>
      <c r="D214" t="s">
        <v>949</v>
      </c>
      <c r="E214">
        <v>998.02133333333359</v>
      </c>
      <c r="F214" s="1">
        <v>18613.333333333332</v>
      </c>
      <c r="J214"/>
    </row>
    <row r="215" spans="1:10" x14ac:dyDescent="0.3">
      <c r="A215" t="s">
        <v>7</v>
      </c>
      <c r="B215" t="s">
        <v>79</v>
      </c>
      <c r="C215">
        <v>2012</v>
      </c>
      <c r="D215" t="s">
        <v>951</v>
      </c>
      <c r="E215">
        <v>729.2521428571423</v>
      </c>
      <c r="F215" s="1">
        <v>17807.142857142859</v>
      </c>
      <c r="J215"/>
    </row>
    <row r="216" spans="1:10" x14ac:dyDescent="0.3">
      <c r="A216" t="s">
        <v>7</v>
      </c>
      <c r="B216" t="s">
        <v>79</v>
      </c>
      <c r="C216">
        <v>2012</v>
      </c>
      <c r="D216" t="s">
        <v>953</v>
      </c>
      <c r="E216">
        <v>1079.5669999999996</v>
      </c>
      <c r="F216" s="1">
        <v>16270</v>
      </c>
      <c r="J216"/>
    </row>
    <row r="217" spans="1:10" x14ac:dyDescent="0.3">
      <c r="A217" t="s">
        <v>7</v>
      </c>
      <c r="B217" t="s">
        <v>79</v>
      </c>
      <c r="C217">
        <v>2013</v>
      </c>
      <c r="D217" t="s">
        <v>948</v>
      </c>
      <c r="E217">
        <v>-1523.1899999999987</v>
      </c>
      <c r="F217" s="1">
        <v>26100</v>
      </c>
      <c r="J217"/>
    </row>
    <row r="218" spans="1:10" x14ac:dyDescent="0.3">
      <c r="A218" t="s">
        <v>7</v>
      </c>
      <c r="B218" t="s">
        <v>79</v>
      </c>
      <c r="C218">
        <v>2013</v>
      </c>
      <c r="D218" t="s">
        <v>949</v>
      </c>
      <c r="E218">
        <v>1537.0299999999988</v>
      </c>
      <c r="F218" s="1">
        <v>24300</v>
      </c>
      <c r="J218"/>
    </row>
    <row r="219" spans="1:10" x14ac:dyDescent="0.3">
      <c r="A219" t="s">
        <v>7</v>
      </c>
      <c r="B219" t="s">
        <v>80</v>
      </c>
      <c r="C219">
        <v>2010</v>
      </c>
      <c r="D219" t="s">
        <v>949</v>
      </c>
      <c r="E219">
        <v>-1260.3449999999993</v>
      </c>
      <c r="F219" s="1">
        <v>25550</v>
      </c>
      <c r="J219"/>
    </row>
    <row r="220" spans="1:10" x14ac:dyDescent="0.3">
      <c r="A220" t="s">
        <v>7</v>
      </c>
      <c r="B220" t="s">
        <v>80</v>
      </c>
      <c r="C220">
        <v>2010</v>
      </c>
      <c r="D220" t="s">
        <v>951</v>
      </c>
      <c r="E220">
        <v>540.89750000000095</v>
      </c>
      <c r="F220" s="1">
        <v>24475</v>
      </c>
      <c r="J220"/>
    </row>
    <row r="221" spans="1:10" x14ac:dyDescent="0.3">
      <c r="A221" t="s">
        <v>7</v>
      </c>
      <c r="B221" t="s">
        <v>80</v>
      </c>
      <c r="C221">
        <v>2010</v>
      </c>
      <c r="D221" t="s">
        <v>953</v>
      </c>
      <c r="E221">
        <v>259.68142857142914</v>
      </c>
      <c r="F221" s="1">
        <v>23385.714285714286</v>
      </c>
      <c r="J221"/>
    </row>
    <row r="222" spans="1:10" x14ac:dyDescent="0.3">
      <c r="A222" t="s">
        <v>7</v>
      </c>
      <c r="B222" t="s">
        <v>80</v>
      </c>
      <c r="C222">
        <v>2011</v>
      </c>
      <c r="D222" t="s">
        <v>949</v>
      </c>
      <c r="E222">
        <v>1109.9599999999991</v>
      </c>
      <c r="F222" s="1">
        <v>27600</v>
      </c>
      <c r="J222"/>
    </row>
    <row r="223" spans="1:10" x14ac:dyDescent="0.3">
      <c r="A223" t="s">
        <v>7</v>
      </c>
      <c r="B223" t="s">
        <v>80</v>
      </c>
      <c r="C223">
        <v>2011</v>
      </c>
      <c r="D223" t="s">
        <v>951</v>
      </c>
      <c r="E223">
        <v>701.39500000000044</v>
      </c>
      <c r="F223" s="1">
        <v>24950</v>
      </c>
      <c r="J223"/>
    </row>
    <row r="224" spans="1:10" x14ac:dyDescent="0.3">
      <c r="A224" t="s">
        <v>7</v>
      </c>
      <c r="B224" t="s">
        <v>80</v>
      </c>
      <c r="C224">
        <v>2011</v>
      </c>
      <c r="D224" t="s">
        <v>953</v>
      </c>
      <c r="E224">
        <v>-2671.8100000000013</v>
      </c>
      <c r="F224" s="1">
        <v>23900</v>
      </c>
      <c r="J224"/>
    </row>
    <row r="225" spans="1:10" x14ac:dyDescent="0.3">
      <c r="A225" t="s">
        <v>7</v>
      </c>
      <c r="B225" t="s">
        <v>80</v>
      </c>
      <c r="C225">
        <v>2012</v>
      </c>
      <c r="D225" t="s">
        <v>948</v>
      </c>
      <c r="E225">
        <v>1271.4250000000011</v>
      </c>
      <c r="F225" s="1">
        <v>29250</v>
      </c>
      <c r="J225"/>
    </row>
    <row r="226" spans="1:10" x14ac:dyDescent="0.3">
      <c r="A226" t="s">
        <v>7</v>
      </c>
      <c r="B226" t="s">
        <v>80</v>
      </c>
      <c r="C226">
        <v>2012</v>
      </c>
      <c r="D226" t="s">
        <v>949</v>
      </c>
      <c r="E226">
        <v>878.95769230769292</v>
      </c>
      <c r="F226" s="1">
        <v>28807.692307692309</v>
      </c>
      <c r="J226"/>
    </row>
    <row r="227" spans="1:10" x14ac:dyDescent="0.3">
      <c r="A227" t="s">
        <v>7</v>
      </c>
      <c r="B227" t="s">
        <v>80</v>
      </c>
      <c r="C227">
        <v>2012</v>
      </c>
      <c r="D227" t="s">
        <v>951</v>
      </c>
      <c r="E227">
        <v>-211.72499999999945</v>
      </c>
      <c r="F227" s="1">
        <v>27750</v>
      </c>
      <c r="J227"/>
    </row>
    <row r="228" spans="1:10" x14ac:dyDescent="0.3">
      <c r="A228" t="s">
        <v>7</v>
      </c>
      <c r="B228" t="s">
        <v>80</v>
      </c>
      <c r="C228">
        <v>2012</v>
      </c>
      <c r="D228" t="s">
        <v>953</v>
      </c>
      <c r="E228">
        <v>-135.6200000000008</v>
      </c>
      <c r="F228" s="1">
        <v>27800</v>
      </c>
      <c r="J228"/>
    </row>
    <row r="229" spans="1:10" x14ac:dyDescent="0.3">
      <c r="A229" t="s">
        <v>8</v>
      </c>
      <c r="B229" t="s">
        <v>81</v>
      </c>
      <c r="C229">
        <v>2012</v>
      </c>
      <c r="D229" t="s">
        <v>953</v>
      </c>
      <c r="E229">
        <v>42151.95</v>
      </c>
      <c r="F229" s="1">
        <v>29500</v>
      </c>
      <c r="J229"/>
    </row>
    <row r="230" spans="1:10" x14ac:dyDescent="0.3">
      <c r="A230" t="s">
        <v>9</v>
      </c>
      <c r="B230" t="s">
        <v>82</v>
      </c>
      <c r="C230">
        <v>2006</v>
      </c>
      <c r="D230" t="s">
        <v>951</v>
      </c>
      <c r="E230">
        <v>4818.8066666666664</v>
      </c>
      <c r="F230" s="1">
        <v>40066.666666666664</v>
      </c>
      <c r="J230"/>
    </row>
    <row r="231" spans="1:10" x14ac:dyDescent="0.3">
      <c r="A231" t="s">
        <v>9</v>
      </c>
      <c r="B231" t="s">
        <v>82</v>
      </c>
      <c r="C231">
        <v>2007</v>
      </c>
      <c r="D231" t="s">
        <v>948</v>
      </c>
      <c r="E231">
        <v>2641.4700000000012</v>
      </c>
      <c r="F231" s="1">
        <v>60700</v>
      </c>
      <c r="J231"/>
    </row>
    <row r="232" spans="1:10" x14ac:dyDescent="0.3">
      <c r="A232" t="s">
        <v>9</v>
      </c>
      <c r="B232" t="s">
        <v>82</v>
      </c>
      <c r="C232">
        <v>2007</v>
      </c>
      <c r="D232" t="s">
        <v>949</v>
      </c>
      <c r="E232">
        <v>3963.010000000002</v>
      </c>
      <c r="F232" s="1">
        <v>48100</v>
      </c>
      <c r="J232"/>
    </row>
    <row r="233" spans="1:10" x14ac:dyDescent="0.3">
      <c r="A233" t="s">
        <v>9</v>
      </c>
      <c r="B233" t="s">
        <v>83</v>
      </c>
      <c r="C233">
        <v>2011</v>
      </c>
      <c r="D233" t="s">
        <v>949</v>
      </c>
      <c r="E233">
        <v>10250.049999999996</v>
      </c>
      <c r="F233" s="1">
        <v>90500</v>
      </c>
      <c r="J233"/>
    </row>
    <row r="234" spans="1:10" x14ac:dyDescent="0.3">
      <c r="A234" t="s">
        <v>9</v>
      </c>
      <c r="B234" t="s">
        <v>84</v>
      </c>
      <c r="C234">
        <v>2007</v>
      </c>
      <c r="D234" t="s">
        <v>948</v>
      </c>
      <c r="E234">
        <v>2498.0950000000012</v>
      </c>
      <c r="F234" s="1">
        <v>51950</v>
      </c>
      <c r="J234"/>
    </row>
    <row r="235" spans="1:10" x14ac:dyDescent="0.3">
      <c r="A235" t="s">
        <v>9</v>
      </c>
      <c r="B235" t="s">
        <v>84</v>
      </c>
      <c r="C235">
        <v>2007</v>
      </c>
      <c r="D235" t="s">
        <v>949</v>
      </c>
      <c r="E235">
        <v>1020.9100000000005</v>
      </c>
      <c r="F235" s="1">
        <v>47100</v>
      </c>
      <c r="J235"/>
    </row>
    <row r="236" spans="1:10" x14ac:dyDescent="0.3">
      <c r="A236" t="s">
        <v>9</v>
      </c>
      <c r="B236" t="s">
        <v>84</v>
      </c>
      <c r="C236">
        <v>2007</v>
      </c>
      <c r="D236" t="s">
        <v>950</v>
      </c>
      <c r="E236">
        <v>8116.0500000000029</v>
      </c>
      <c r="F236" s="1">
        <v>50500</v>
      </c>
      <c r="J236"/>
    </row>
    <row r="237" spans="1:10" x14ac:dyDescent="0.3">
      <c r="A237" t="s">
        <v>9</v>
      </c>
      <c r="B237" t="s">
        <v>84</v>
      </c>
      <c r="C237">
        <v>2007</v>
      </c>
      <c r="D237" t="s">
        <v>953</v>
      </c>
      <c r="E237">
        <v>-443.90000000000146</v>
      </c>
      <c r="F237" s="1">
        <v>41000</v>
      </c>
      <c r="J237"/>
    </row>
    <row r="238" spans="1:10" x14ac:dyDescent="0.3">
      <c r="A238" t="s">
        <v>9</v>
      </c>
      <c r="B238" t="s">
        <v>84</v>
      </c>
      <c r="C238">
        <v>2008</v>
      </c>
      <c r="D238" t="s">
        <v>948</v>
      </c>
      <c r="E238">
        <v>1067.8033333333321</v>
      </c>
      <c r="F238" s="1">
        <v>57366.666666666664</v>
      </c>
      <c r="J238"/>
    </row>
    <row r="239" spans="1:10" x14ac:dyDescent="0.3">
      <c r="A239" t="s">
        <v>9</v>
      </c>
      <c r="B239" t="s">
        <v>84</v>
      </c>
      <c r="C239">
        <v>2008</v>
      </c>
      <c r="D239" t="s">
        <v>949</v>
      </c>
      <c r="E239">
        <v>-1420.9649999999965</v>
      </c>
      <c r="F239" s="1">
        <v>53350</v>
      </c>
      <c r="J239"/>
    </row>
    <row r="240" spans="1:10" x14ac:dyDescent="0.3">
      <c r="A240" t="s">
        <v>9</v>
      </c>
      <c r="B240" t="s">
        <v>84</v>
      </c>
      <c r="C240">
        <v>2009</v>
      </c>
      <c r="D240" t="s">
        <v>948</v>
      </c>
      <c r="E240">
        <v>-629.80000000000291</v>
      </c>
      <c r="F240" s="1">
        <v>62000</v>
      </c>
      <c r="J240"/>
    </row>
    <row r="241" spans="1:10" x14ac:dyDescent="0.3">
      <c r="A241" t="s">
        <v>9</v>
      </c>
      <c r="B241" t="s">
        <v>84</v>
      </c>
      <c r="C241">
        <v>2009</v>
      </c>
      <c r="D241" t="s">
        <v>949</v>
      </c>
      <c r="E241">
        <v>-371.23999999999796</v>
      </c>
      <c r="F241" s="1">
        <v>55600</v>
      </c>
      <c r="J241"/>
    </row>
    <row r="242" spans="1:10" x14ac:dyDescent="0.3">
      <c r="A242" t="s">
        <v>10</v>
      </c>
      <c r="B242" t="s">
        <v>85</v>
      </c>
      <c r="C242">
        <v>2006</v>
      </c>
      <c r="D242" t="s">
        <v>951</v>
      </c>
      <c r="E242">
        <v>-3100.9624999999996</v>
      </c>
      <c r="F242" s="1">
        <v>7875</v>
      </c>
      <c r="J242"/>
    </row>
    <row r="243" spans="1:10" x14ac:dyDescent="0.3">
      <c r="A243" t="s">
        <v>10</v>
      </c>
      <c r="B243" t="s">
        <v>85</v>
      </c>
      <c r="C243">
        <v>2006</v>
      </c>
      <c r="D243" t="s">
        <v>953</v>
      </c>
      <c r="E243">
        <v>327.66664062500013</v>
      </c>
      <c r="F243" s="1">
        <v>6307.03125</v>
      </c>
      <c r="J243"/>
    </row>
    <row r="244" spans="1:10" x14ac:dyDescent="0.3">
      <c r="A244" t="s">
        <v>10</v>
      </c>
      <c r="B244" t="s">
        <v>85</v>
      </c>
      <c r="C244">
        <v>2007</v>
      </c>
      <c r="D244" t="s">
        <v>953</v>
      </c>
      <c r="E244">
        <v>319.81166666666672</v>
      </c>
      <c r="F244" s="1">
        <v>7264.8148148148148</v>
      </c>
      <c r="J244"/>
    </row>
    <row r="245" spans="1:10" x14ac:dyDescent="0.3">
      <c r="A245" t="s">
        <v>10</v>
      </c>
      <c r="B245" t="s">
        <v>85</v>
      </c>
      <c r="C245">
        <v>2008</v>
      </c>
      <c r="D245" t="s">
        <v>953</v>
      </c>
      <c r="E245">
        <v>339.32333333333349</v>
      </c>
      <c r="F245" s="1">
        <v>8566.6666666666661</v>
      </c>
      <c r="J245"/>
    </row>
    <row r="246" spans="1:10" x14ac:dyDescent="0.3">
      <c r="A246" t="s">
        <v>10</v>
      </c>
      <c r="B246" t="s">
        <v>85</v>
      </c>
      <c r="C246">
        <v>2009</v>
      </c>
      <c r="D246" t="s">
        <v>951</v>
      </c>
      <c r="E246">
        <v>-443.63999999999942</v>
      </c>
      <c r="F246" s="1">
        <v>11600</v>
      </c>
      <c r="J246"/>
    </row>
    <row r="247" spans="1:10" x14ac:dyDescent="0.3">
      <c r="A247" t="s">
        <v>10</v>
      </c>
      <c r="B247" t="s">
        <v>85</v>
      </c>
      <c r="C247">
        <v>2009</v>
      </c>
      <c r="D247" t="s">
        <v>953</v>
      </c>
      <c r="E247">
        <v>-44.916666666666494</v>
      </c>
      <c r="F247" s="1">
        <v>10357.142857142857</v>
      </c>
      <c r="J247"/>
    </row>
    <row r="248" spans="1:10" x14ac:dyDescent="0.3">
      <c r="A248" t="s">
        <v>10</v>
      </c>
      <c r="B248" t="s">
        <v>85</v>
      </c>
      <c r="C248">
        <v>2010</v>
      </c>
      <c r="D248" t="s">
        <v>949</v>
      </c>
      <c r="E248">
        <v>2120.1749999999993</v>
      </c>
      <c r="F248" s="1">
        <v>16750</v>
      </c>
      <c r="J248"/>
    </row>
    <row r="249" spans="1:10" x14ac:dyDescent="0.3">
      <c r="A249" t="s">
        <v>10</v>
      </c>
      <c r="B249" t="s">
        <v>85</v>
      </c>
      <c r="C249">
        <v>2010</v>
      </c>
      <c r="D249" t="s">
        <v>951</v>
      </c>
      <c r="E249">
        <v>2320.4500000000007</v>
      </c>
      <c r="F249" s="1">
        <v>14500</v>
      </c>
      <c r="J249"/>
    </row>
    <row r="250" spans="1:10" x14ac:dyDescent="0.3">
      <c r="A250" t="s">
        <v>10</v>
      </c>
      <c r="B250" t="s">
        <v>85</v>
      </c>
      <c r="C250">
        <v>2010</v>
      </c>
      <c r="D250" t="s">
        <v>953</v>
      </c>
      <c r="E250">
        <v>6.0426923076924703</v>
      </c>
      <c r="F250" s="1">
        <v>14196.153846153846</v>
      </c>
      <c r="J250"/>
    </row>
    <row r="251" spans="1:10" x14ac:dyDescent="0.3">
      <c r="A251" t="s">
        <v>10</v>
      </c>
      <c r="B251" t="s">
        <v>85</v>
      </c>
      <c r="C251">
        <v>2011</v>
      </c>
      <c r="D251" t="s">
        <v>949</v>
      </c>
      <c r="E251">
        <v>801.67000000000189</v>
      </c>
      <c r="F251" s="1">
        <v>22700</v>
      </c>
      <c r="J251"/>
    </row>
    <row r="252" spans="1:10" x14ac:dyDescent="0.3">
      <c r="A252" t="s">
        <v>10</v>
      </c>
      <c r="B252" t="s">
        <v>85</v>
      </c>
      <c r="C252">
        <v>2011</v>
      </c>
      <c r="D252" t="s">
        <v>951</v>
      </c>
      <c r="E252">
        <v>435.7824999999998</v>
      </c>
      <c r="F252" s="1">
        <v>16325</v>
      </c>
      <c r="J252"/>
    </row>
    <row r="253" spans="1:10" x14ac:dyDescent="0.3">
      <c r="A253" t="s">
        <v>10</v>
      </c>
      <c r="B253" t="s">
        <v>85</v>
      </c>
      <c r="C253">
        <v>2011</v>
      </c>
      <c r="D253" t="s">
        <v>953</v>
      </c>
      <c r="E253">
        <v>450.26600000000025</v>
      </c>
      <c r="F253" s="1">
        <v>14793.333333333334</v>
      </c>
      <c r="J253"/>
    </row>
    <row r="254" spans="1:10" x14ac:dyDescent="0.3">
      <c r="A254" t="s">
        <v>10</v>
      </c>
      <c r="B254" t="s">
        <v>85</v>
      </c>
      <c r="C254">
        <v>2012</v>
      </c>
      <c r="D254" t="s">
        <v>948</v>
      </c>
      <c r="E254">
        <v>1977.7439999999999</v>
      </c>
      <c r="F254" s="1">
        <v>16640</v>
      </c>
      <c r="J254"/>
    </row>
    <row r="255" spans="1:10" x14ac:dyDescent="0.3">
      <c r="A255" t="s">
        <v>10</v>
      </c>
      <c r="B255" t="s">
        <v>85</v>
      </c>
      <c r="C255">
        <v>2012</v>
      </c>
      <c r="D255" t="s">
        <v>949</v>
      </c>
      <c r="E255">
        <v>417.60499999999985</v>
      </c>
      <c r="F255" s="1">
        <v>18896.153846153848</v>
      </c>
      <c r="J255"/>
    </row>
    <row r="256" spans="1:10" x14ac:dyDescent="0.3">
      <c r="A256" t="s">
        <v>10</v>
      </c>
      <c r="B256" t="s">
        <v>85</v>
      </c>
      <c r="C256">
        <v>2012</v>
      </c>
      <c r="D256" t="s">
        <v>951</v>
      </c>
      <c r="E256">
        <v>970.94038461538526</v>
      </c>
      <c r="F256" s="1">
        <v>17480.76923076923</v>
      </c>
      <c r="J256"/>
    </row>
    <row r="257" spans="1:10" x14ac:dyDescent="0.3">
      <c r="A257" t="s">
        <v>10</v>
      </c>
      <c r="B257" t="s">
        <v>85</v>
      </c>
      <c r="C257">
        <v>2012</v>
      </c>
      <c r="D257" t="s">
        <v>953</v>
      </c>
      <c r="E257">
        <v>176.99406250000027</v>
      </c>
      <c r="F257" s="1">
        <v>15503.125</v>
      </c>
      <c r="J257"/>
    </row>
    <row r="258" spans="1:10" x14ac:dyDescent="0.3">
      <c r="A258" t="s">
        <v>10</v>
      </c>
      <c r="B258" t="s">
        <v>85</v>
      </c>
      <c r="C258">
        <v>2013</v>
      </c>
      <c r="D258" t="s">
        <v>949</v>
      </c>
      <c r="E258">
        <v>1517.4133333333339</v>
      </c>
      <c r="F258" s="1">
        <v>18133.333333333332</v>
      </c>
      <c r="J258"/>
    </row>
    <row r="259" spans="1:10" x14ac:dyDescent="0.3">
      <c r="A259" t="s">
        <v>10</v>
      </c>
      <c r="B259" t="s">
        <v>85</v>
      </c>
      <c r="C259">
        <v>2013</v>
      </c>
      <c r="D259" t="s">
        <v>951</v>
      </c>
      <c r="E259">
        <v>1809.4000000000005</v>
      </c>
      <c r="F259" s="1">
        <v>14000</v>
      </c>
      <c r="J259"/>
    </row>
    <row r="260" spans="1:10" x14ac:dyDescent="0.3">
      <c r="A260" t="s">
        <v>10</v>
      </c>
      <c r="B260" t="s">
        <v>85</v>
      </c>
      <c r="C260">
        <v>2013</v>
      </c>
      <c r="D260" t="s">
        <v>953</v>
      </c>
      <c r="E260">
        <v>-1742.5299999999988</v>
      </c>
      <c r="F260" s="1">
        <v>20700</v>
      </c>
      <c r="J260"/>
    </row>
    <row r="261" spans="1:10" x14ac:dyDescent="0.3">
      <c r="A261" t="s">
        <v>10</v>
      </c>
      <c r="B261" t="s">
        <v>85</v>
      </c>
      <c r="C261">
        <v>2015</v>
      </c>
      <c r="D261" t="s">
        <v>948</v>
      </c>
      <c r="E261">
        <v>263.61696969697005</v>
      </c>
      <c r="F261" s="1">
        <v>25503.030303030304</v>
      </c>
      <c r="J261"/>
    </row>
    <row r="262" spans="1:10" x14ac:dyDescent="0.3">
      <c r="A262" t="s">
        <v>10</v>
      </c>
      <c r="B262" t="s">
        <v>85</v>
      </c>
      <c r="C262">
        <v>2015</v>
      </c>
      <c r="D262" t="s">
        <v>949</v>
      </c>
      <c r="E262">
        <v>-747.70749999999953</v>
      </c>
      <c r="F262" s="1">
        <v>24425</v>
      </c>
      <c r="J262"/>
    </row>
    <row r="263" spans="1:10" x14ac:dyDescent="0.3">
      <c r="A263" t="s">
        <v>10</v>
      </c>
      <c r="B263" t="s">
        <v>85</v>
      </c>
      <c r="C263">
        <v>2015</v>
      </c>
      <c r="D263" t="s">
        <v>950</v>
      </c>
      <c r="E263">
        <v>260.85956521739132</v>
      </c>
      <c r="F263" s="1">
        <v>25378.260869565216</v>
      </c>
      <c r="J263"/>
    </row>
    <row r="264" spans="1:10" x14ac:dyDescent="0.3">
      <c r="A264" t="s">
        <v>10</v>
      </c>
      <c r="B264" t="s">
        <v>85</v>
      </c>
      <c r="C264">
        <v>2015</v>
      </c>
      <c r="D264" t="s">
        <v>952</v>
      </c>
      <c r="E264">
        <v>89.762222222222292</v>
      </c>
      <c r="F264" s="1">
        <v>25177.777777777777</v>
      </c>
      <c r="J264"/>
    </row>
    <row r="265" spans="1:10" x14ac:dyDescent="0.3">
      <c r="A265" t="s">
        <v>10</v>
      </c>
      <c r="B265" t="s">
        <v>86</v>
      </c>
      <c r="C265">
        <v>1997</v>
      </c>
      <c r="D265" t="s">
        <v>953</v>
      </c>
      <c r="E265">
        <v>1099.8625</v>
      </c>
      <c r="F265" s="1">
        <v>1125</v>
      </c>
      <c r="J265"/>
    </row>
    <row r="266" spans="1:10" x14ac:dyDescent="0.3">
      <c r="A266" t="s">
        <v>10</v>
      </c>
      <c r="B266" t="s">
        <v>86</v>
      </c>
      <c r="C266">
        <v>1998</v>
      </c>
      <c r="D266" t="s">
        <v>953</v>
      </c>
      <c r="E266">
        <v>120.60825</v>
      </c>
      <c r="F266" s="1">
        <v>932.5</v>
      </c>
      <c r="J266"/>
    </row>
    <row r="267" spans="1:10" x14ac:dyDescent="0.3">
      <c r="A267" t="s">
        <v>10</v>
      </c>
      <c r="B267" t="s">
        <v>86</v>
      </c>
      <c r="C267">
        <v>1999</v>
      </c>
      <c r="D267" t="s">
        <v>952</v>
      </c>
      <c r="E267">
        <v>-1231.3525</v>
      </c>
      <c r="F267" s="1">
        <v>1975</v>
      </c>
      <c r="J267"/>
    </row>
    <row r="268" spans="1:10" x14ac:dyDescent="0.3">
      <c r="A268" t="s">
        <v>10</v>
      </c>
      <c r="B268" t="s">
        <v>86</v>
      </c>
      <c r="C268">
        <v>1999</v>
      </c>
      <c r="D268" t="s">
        <v>953</v>
      </c>
      <c r="E268">
        <v>-5.056730769230783</v>
      </c>
      <c r="F268" s="1">
        <v>1163.4615384615386</v>
      </c>
      <c r="J268"/>
    </row>
    <row r="269" spans="1:10" x14ac:dyDescent="0.3">
      <c r="A269" t="s">
        <v>10</v>
      </c>
      <c r="B269" t="s">
        <v>86</v>
      </c>
      <c r="C269">
        <v>2000</v>
      </c>
      <c r="D269" t="s">
        <v>953</v>
      </c>
      <c r="E269">
        <v>133.04365384615389</v>
      </c>
      <c r="F269" s="1">
        <v>1321.1538461538462</v>
      </c>
      <c r="J269"/>
    </row>
    <row r="270" spans="1:10" x14ac:dyDescent="0.3">
      <c r="A270" t="s">
        <v>10</v>
      </c>
      <c r="B270" t="s">
        <v>86</v>
      </c>
      <c r="C270">
        <v>2001</v>
      </c>
      <c r="D270" t="s">
        <v>953</v>
      </c>
      <c r="E270">
        <v>-228.56595588235291</v>
      </c>
      <c r="F270" s="1">
        <v>1502.2058823529412</v>
      </c>
      <c r="J270"/>
    </row>
    <row r="271" spans="1:10" x14ac:dyDescent="0.3">
      <c r="A271" t="s">
        <v>10</v>
      </c>
      <c r="B271" t="s">
        <v>86</v>
      </c>
      <c r="C271">
        <v>2002</v>
      </c>
      <c r="D271" t="s">
        <v>952</v>
      </c>
      <c r="E271">
        <v>-3871.6824999999999</v>
      </c>
      <c r="F271" s="1">
        <v>4675</v>
      </c>
      <c r="J271"/>
    </row>
    <row r="272" spans="1:10" x14ac:dyDescent="0.3">
      <c r="A272" t="s">
        <v>10</v>
      </c>
      <c r="B272" t="s">
        <v>86</v>
      </c>
      <c r="C272">
        <v>2002</v>
      </c>
      <c r="D272" t="s">
        <v>953</v>
      </c>
      <c r="E272">
        <v>-56.458461538461492</v>
      </c>
      <c r="F272" s="1">
        <v>2492.3076923076924</v>
      </c>
      <c r="J272"/>
    </row>
    <row r="273" spans="1:10" x14ac:dyDescent="0.3">
      <c r="A273" t="s">
        <v>10</v>
      </c>
      <c r="B273" t="s">
        <v>86</v>
      </c>
      <c r="C273">
        <v>2003</v>
      </c>
      <c r="D273" t="s">
        <v>949</v>
      </c>
      <c r="E273">
        <v>4092.6824999999999</v>
      </c>
      <c r="F273" s="1">
        <v>5325</v>
      </c>
      <c r="J273"/>
    </row>
    <row r="274" spans="1:10" x14ac:dyDescent="0.3">
      <c r="A274" t="s">
        <v>10</v>
      </c>
      <c r="B274" t="s">
        <v>86</v>
      </c>
      <c r="C274">
        <v>2003</v>
      </c>
      <c r="D274" t="s">
        <v>951</v>
      </c>
      <c r="E274">
        <v>323.89750000000004</v>
      </c>
      <c r="F274" s="1">
        <v>4475</v>
      </c>
      <c r="J274"/>
    </row>
    <row r="275" spans="1:10" x14ac:dyDescent="0.3">
      <c r="A275" t="s">
        <v>10</v>
      </c>
      <c r="B275" t="s">
        <v>86</v>
      </c>
      <c r="C275">
        <v>2003</v>
      </c>
      <c r="D275" t="s">
        <v>953</v>
      </c>
      <c r="E275">
        <v>28.319232673267344</v>
      </c>
      <c r="F275" s="1">
        <v>2860.6435643564355</v>
      </c>
      <c r="J275"/>
    </row>
    <row r="276" spans="1:10" x14ac:dyDescent="0.3">
      <c r="A276" t="s">
        <v>10</v>
      </c>
      <c r="B276" t="s">
        <v>86</v>
      </c>
      <c r="C276">
        <v>2004</v>
      </c>
      <c r="D276" t="s">
        <v>950</v>
      </c>
      <c r="E276">
        <v>5365.8874999999998</v>
      </c>
      <c r="F276" s="1">
        <v>6375</v>
      </c>
      <c r="J276"/>
    </row>
    <row r="277" spans="1:10" x14ac:dyDescent="0.3">
      <c r="A277" t="s">
        <v>10</v>
      </c>
      <c r="B277" t="s">
        <v>86</v>
      </c>
      <c r="C277">
        <v>2004</v>
      </c>
      <c r="D277" t="s">
        <v>952</v>
      </c>
      <c r="E277">
        <v>-2798.4775</v>
      </c>
      <c r="F277" s="1">
        <v>5725</v>
      </c>
      <c r="J277"/>
    </row>
    <row r="278" spans="1:10" x14ac:dyDescent="0.3">
      <c r="A278" t="s">
        <v>10</v>
      </c>
      <c r="B278" t="s">
        <v>86</v>
      </c>
      <c r="C278">
        <v>2004</v>
      </c>
      <c r="D278" t="s">
        <v>953</v>
      </c>
      <c r="E278">
        <v>-113.6365596330275</v>
      </c>
      <c r="F278" s="1">
        <v>3606.880733944954</v>
      </c>
      <c r="J278"/>
    </row>
    <row r="279" spans="1:10" x14ac:dyDescent="0.3">
      <c r="A279" t="s">
        <v>10</v>
      </c>
      <c r="B279" t="s">
        <v>86</v>
      </c>
      <c r="C279">
        <v>2005</v>
      </c>
      <c r="D279" t="s">
        <v>949</v>
      </c>
      <c r="E279">
        <v>1519.0650000000005</v>
      </c>
      <c r="F279" s="1">
        <v>7650</v>
      </c>
      <c r="J279"/>
    </row>
    <row r="280" spans="1:10" x14ac:dyDescent="0.3">
      <c r="A280" t="s">
        <v>10</v>
      </c>
      <c r="B280" t="s">
        <v>86</v>
      </c>
      <c r="C280">
        <v>2005</v>
      </c>
      <c r="D280" t="s">
        <v>951</v>
      </c>
      <c r="E280">
        <v>-496.68000000000029</v>
      </c>
      <c r="F280" s="1">
        <v>9200</v>
      </c>
      <c r="J280"/>
    </row>
    <row r="281" spans="1:10" x14ac:dyDescent="0.3">
      <c r="A281" t="s">
        <v>10</v>
      </c>
      <c r="B281" t="s">
        <v>86</v>
      </c>
      <c r="C281">
        <v>2005</v>
      </c>
      <c r="D281" t="s">
        <v>952</v>
      </c>
      <c r="E281">
        <v>-4267.3999999999996</v>
      </c>
      <c r="F281" s="1">
        <v>6000</v>
      </c>
      <c r="J281"/>
    </row>
    <row r="282" spans="1:10" x14ac:dyDescent="0.3">
      <c r="A282" t="s">
        <v>10</v>
      </c>
      <c r="B282" t="s">
        <v>86</v>
      </c>
      <c r="C282">
        <v>2005</v>
      </c>
      <c r="D282" t="s">
        <v>953</v>
      </c>
      <c r="E282">
        <v>231.71091743119271</v>
      </c>
      <c r="F282" s="1">
        <v>4558.7155963302748</v>
      </c>
      <c r="J282"/>
    </row>
    <row r="283" spans="1:10" x14ac:dyDescent="0.3">
      <c r="A283" t="s">
        <v>10</v>
      </c>
      <c r="B283" t="s">
        <v>86</v>
      </c>
      <c r="C283">
        <v>2006</v>
      </c>
      <c r="D283" t="s">
        <v>949</v>
      </c>
      <c r="E283">
        <v>4067.8225000000002</v>
      </c>
      <c r="F283" s="1">
        <v>8725</v>
      </c>
      <c r="J283"/>
    </row>
    <row r="284" spans="1:10" x14ac:dyDescent="0.3">
      <c r="A284" t="s">
        <v>10</v>
      </c>
      <c r="B284" t="s">
        <v>86</v>
      </c>
      <c r="C284">
        <v>2006</v>
      </c>
      <c r="D284" t="s">
        <v>951</v>
      </c>
      <c r="E284">
        <v>241.16500000000087</v>
      </c>
      <c r="F284" s="1">
        <v>8650</v>
      </c>
      <c r="J284"/>
    </row>
    <row r="285" spans="1:10" x14ac:dyDescent="0.3">
      <c r="A285" t="s">
        <v>10</v>
      </c>
      <c r="B285" t="s">
        <v>86</v>
      </c>
      <c r="C285">
        <v>2006</v>
      </c>
      <c r="D285" t="s">
        <v>952</v>
      </c>
      <c r="E285">
        <v>-5505.52</v>
      </c>
      <c r="F285" s="1">
        <v>8800</v>
      </c>
      <c r="J285"/>
    </row>
    <row r="286" spans="1:10" x14ac:dyDescent="0.3">
      <c r="A286" t="s">
        <v>10</v>
      </c>
      <c r="B286" t="s">
        <v>86</v>
      </c>
      <c r="C286">
        <v>2006</v>
      </c>
      <c r="D286" t="s">
        <v>953</v>
      </c>
      <c r="E286">
        <v>5.8803174603175137</v>
      </c>
      <c r="F286" s="1">
        <v>5808.4656084656081</v>
      </c>
      <c r="J286"/>
    </row>
    <row r="287" spans="1:10" x14ac:dyDescent="0.3">
      <c r="A287" t="s">
        <v>10</v>
      </c>
      <c r="B287" t="s">
        <v>86</v>
      </c>
      <c r="C287">
        <v>2007</v>
      </c>
      <c r="D287" t="s">
        <v>949</v>
      </c>
      <c r="E287">
        <v>3384.26</v>
      </c>
      <c r="F287" s="1">
        <v>10600</v>
      </c>
      <c r="J287"/>
    </row>
    <row r="288" spans="1:10" x14ac:dyDescent="0.3">
      <c r="A288" t="s">
        <v>10</v>
      </c>
      <c r="B288" t="s">
        <v>86</v>
      </c>
      <c r="C288">
        <v>2007</v>
      </c>
      <c r="D288" t="s">
        <v>951</v>
      </c>
      <c r="E288">
        <v>4.8945000000003347</v>
      </c>
      <c r="F288" s="1">
        <v>9045</v>
      </c>
      <c r="J288"/>
    </row>
    <row r="289" spans="1:10" x14ac:dyDescent="0.3">
      <c r="A289" t="s">
        <v>10</v>
      </c>
      <c r="B289" t="s">
        <v>86</v>
      </c>
      <c r="C289">
        <v>2007</v>
      </c>
      <c r="D289" t="s">
        <v>952</v>
      </c>
      <c r="E289">
        <v>-5561.32</v>
      </c>
      <c r="F289" s="1">
        <v>10800</v>
      </c>
      <c r="J289"/>
    </row>
    <row r="290" spans="1:10" x14ac:dyDescent="0.3">
      <c r="A290" t="s">
        <v>10</v>
      </c>
      <c r="B290" t="s">
        <v>86</v>
      </c>
      <c r="C290">
        <v>2007</v>
      </c>
      <c r="D290" t="s">
        <v>953</v>
      </c>
      <c r="E290">
        <v>-136.47853773584907</v>
      </c>
      <c r="F290" s="1">
        <v>6865.566037735849</v>
      </c>
      <c r="J290"/>
    </row>
    <row r="291" spans="1:10" x14ac:dyDescent="0.3">
      <c r="A291" t="s">
        <v>10</v>
      </c>
      <c r="B291" t="s">
        <v>86</v>
      </c>
      <c r="C291">
        <v>2008</v>
      </c>
      <c r="D291" t="s">
        <v>949</v>
      </c>
      <c r="E291">
        <v>-46.125</v>
      </c>
      <c r="F291" s="1">
        <v>13750</v>
      </c>
      <c r="J291"/>
    </row>
    <row r="292" spans="1:10" x14ac:dyDescent="0.3">
      <c r="A292" t="s">
        <v>10</v>
      </c>
      <c r="B292" t="s">
        <v>86</v>
      </c>
      <c r="C292">
        <v>2008</v>
      </c>
      <c r="D292" t="s">
        <v>951</v>
      </c>
      <c r="E292">
        <v>800.40818181818179</v>
      </c>
      <c r="F292" s="1">
        <v>11536.363636363636</v>
      </c>
      <c r="J292"/>
    </row>
    <row r="293" spans="1:10" x14ac:dyDescent="0.3">
      <c r="A293" t="s">
        <v>10</v>
      </c>
      <c r="B293" t="s">
        <v>86</v>
      </c>
      <c r="C293">
        <v>2008</v>
      </c>
      <c r="D293" t="s">
        <v>953</v>
      </c>
      <c r="E293">
        <v>122.73576719576722</v>
      </c>
      <c r="F293" s="1">
        <v>8881.4814814814818</v>
      </c>
      <c r="J293"/>
    </row>
    <row r="294" spans="1:10" x14ac:dyDescent="0.3">
      <c r="A294" t="s">
        <v>10</v>
      </c>
      <c r="B294" t="s">
        <v>86</v>
      </c>
      <c r="C294">
        <v>2009</v>
      </c>
      <c r="D294" t="s">
        <v>949</v>
      </c>
      <c r="E294">
        <v>267.68916666666729</v>
      </c>
      <c r="F294" s="1">
        <v>17391.666666666668</v>
      </c>
      <c r="J294"/>
    </row>
    <row r="295" spans="1:10" x14ac:dyDescent="0.3">
      <c r="A295" t="s">
        <v>10</v>
      </c>
      <c r="B295" t="s">
        <v>86</v>
      </c>
      <c r="C295">
        <v>2009</v>
      </c>
      <c r="D295" t="s">
        <v>951</v>
      </c>
      <c r="E295">
        <v>125.00833333333351</v>
      </c>
      <c r="F295" s="1">
        <v>15083.333333333334</v>
      </c>
      <c r="J295"/>
    </row>
    <row r="296" spans="1:10" x14ac:dyDescent="0.3">
      <c r="A296" t="s">
        <v>10</v>
      </c>
      <c r="B296" t="s">
        <v>86</v>
      </c>
      <c r="C296">
        <v>2009</v>
      </c>
      <c r="D296" t="s">
        <v>953</v>
      </c>
      <c r="E296">
        <v>347.1428611111113</v>
      </c>
      <c r="F296" s="1">
        <v>11911.944444444445</v>
      </c>
      <c r="J296"/>
    </row>
    <row r="297" spans="1:10" x14ac:dyDescent="0.3">
      <c r="A297" t="s">
        <v>10</v>
      </c>
      <c r="B297" t="s">
        <v>86</v>
      </c>
      <c r="C297">
        <v>2010</v>
      </c>
      <c r="D297" t="s">
        <v>948</v>
      </c>
      <c r="E297">
        <v>-6744.1900000000005</v>
      </c>
      <c r="F297" s="1">
        <v>16100</v>
      </c>
      <c r="J297"/>
    </row>
    <row r="298" spans="1:10" x14ac:dyDescent="0.3">
      <c r="A298" t="s">
        <v>10</v>
      </c>
      <c r="B298" t="s">
        <v>86</v>
      </c>
      <c r="C298">
        <v>2010</v>
      </c>
      <c r="D298" t="s">
        <v>949</v>
      </c>
      <c r="E298">
        <v>-145.84666666666666</v>
      </c>
      <c r="F298" s="1">
        <v>17533.333333333332</v>
      </c>
      <c r="J298"/>
    </row>
    <row r="299" spans="1:10" x14ac:dyDescent="0.3">
      <c r="A299" t="s">
        <v>10</v>
      </c>
      <c r="B299" t="s">
        <v>86</v>
      </c>
      <c r="C299">
        <v>2010</v>
      </c>
      <c r="D299" t="s">
        <v>951</v>
      </c>
      <c r="E299">
        <v>475.62599999999998</v>
      </c>
      <c r="F299" s="1">
        <v>16393.333333333332</v>
      </c>
      <c r="J299"/>
    </row>
    <row r="300" spans="1:10" x14ac:dyDescent="0.3">
      <c r="A300" t="s">
        <v>10</v>
      </c>
      <c r="B300" t="s">
        <v>86</v>
      </c>
      <c r="C300">
        <v>2010</v>
      </c>
      <c r="D300" t="s">
        <v>952</v>
      </c>
      <c r="E300">
        <v>-13373.470000000001</v>
      </c>
      <c r="F300" s="1">
        <v>19300</v>
      </c>
      <c r="J300"/>
    </row>
    <row r="301" spans="1:10" x14ac:dyDescent="0.3">
      <c r="A301" t="s">
        <v>10</v>
      </c>
      <c r="B301" t="s">
        <v>86</v>
      </c>
      <c r="C301">
        <v>2010</v>
      </c>
      <c r="D301" t="s">
        <v>953</v>
      </c>
      <c r="E301">
        <v>265.62027439024422</v>
      </c>
      <c r="F301" s="1">
        <v>13550.304878048781</v>
      </c>
      <c r="J301"/>
    </row>
    <row r="302" spans="1:10" x14ac:dyDescent="0.3">
      <c r="A302" t="s">
        <v>10</v>
      </c>
      <c r="B302" t="s">
        <v>86</v>
      </c>
      <c r="C302">
        <v>2011</v>
      </c>
      <c r="D302" t="s">
        <v>948</v>
      </c>
      <c r="E302">
        <v>711.43000000000029</v>
      </c>
      <c r="F302" s="1">
        <v>21633.333333333332</v>
      </c>
      <c r="J302"/>
    </row>
    <row r="303" spans="1:10" x14ac:dyDescent="0.3">
      <c r="A303" t="s">
        <v>10</v>
      </c>
      <c r="B303" t="s">
        <v>86</v>
      </c>
      <c r="C303">
        <v>2011</v>
      </c>
      <c r="D303" t="s">
        <v>949</v>
      </c>
      <c r="E303">
        <v>128.85681818181851</v>
      </c>
      <c r="F303" s="1">
        <v>18719.696969696968</v>
      </c>
      <c r="J303"/>
    </row>
    <row r="304" spans="1:10" x14ac:dyDescent="0.3">
      <c r="A304" t="s">
        <v>10</v>
      </c>
      <c r="B304" t="s">
        <v>86</v>
      </c>
      <c r="C304">
        <v>2011</v>
      </c>
      <c r="D304" t="s">
        <v>951</v>
      </c>
      <c r="E304">
        <v>63.093787878787751</v>
      </c>
      <c r="F304" s="1">
        <v>17937.878787878788</v>
      </c>
      <c r="J304"/>
    </row>
    <row r="305" spans="1:10" x14ac:dyDescent="0.3">
      <c r="A305" t="s">
        <v>10</v>
      </c>
      <c r="B305" t="s">
        <v>86</v>
      </c>
      <c r="C305">
        <v>2011</v>
      </c>
      <c r="D305" t="s">
        <v>953</v>
      </c>
      <c r="E305">
        <v>6.5509090909091823</v>
      </c>
      <c r="F305" s="1">
        <v>16236.363636363636</v>
      </c>
      <c r="J305"/>
    </row>
    <row r="306" spans="1:10" x14ac:dyDescent="0.3">
      <c r="A306" t="s">
        <v>10</v>
      </c>
      <c r="B306" t="s">
        <v>86</v>
      </c>
      <c r="C306">
        <v>2012</v>
      </c>
      <c r="D306" t="s">
        <v>948</v>
      </c>
      <c r="E306">
        <v>697.7060000000007</v>
      </c>
      <c r="F306" s="1">
        <v>22860</v>
      </c>
      <c r="J306"/>
    </row>
    <row r="307" spans="1:10" x14ac:dyDescent="0.3">
      <c r="A307" t="s">
        <v>10</v>
      </c>
      <c r="B307" t="s">
        <v>86</v>
      </c>
      <c r="C307">
        <v>2012</v>
      </c>
      <c r="D307" t="s">
        <v>949</v>
      </c>
      <c r="E307">
        <v>117.88433862433878</v>
      </c>
      <c r="F307" s="1">
        <v>21446.560846560846</v>
      </c>
      <c r="J307"/>
    </row>
    <row r="308" spans="1:10" x14ac:dyDescent="0.3">
      <c r="A308" t="s">
        <v>10</v>
      </c>
      <c r="B308" t="s">
        <v>86</v>
      </c>
      <c r="C308">
        <v>2012</v>
      </c>
      <c r="D308" t="s">
        <v>950</v>
      </c>
      <c r="E308">
        <v>-1196.3949999999986</v>
      </c>
      <c r="F308" s="1">
        <v>25050</v>
      </c>
      <c r="J308"/>
    </row>
    <row r="309" spans="1:10" x14ac:dyDescent="0.3">
      <c r="A309" t="s">
        <v>10</v>
      </c>
      <c r="B309" t="s">
        <v>86</v>
      </c>
      <c r="C309">
        <v>2012</v>
      </c>
      <c r="D309" t="s">
        <v>951</v>
      </c>
      <c r="E309">
        <v>758.46000000000015</v>
      </c>
      <c r="F309" s="1">
        <v>19917.073170731706</v>
      </c>
      <c r="J309"/>
    </row>
    <row r="310" spans="1:10" x14ac:dyDescent="0.3">
      <c r="A310" t="s">
        <v>10</v>
      </c>
      <c r="B310" t="s">
        <v>86</v>
      </c>
      <c r="C310">
        <v>2012</v>
      </c>
      <c r="D310" t="s">
        <v>953</v>
      </c>
      <c r="E310">
        <v>167.15392307692329</v>
      </c>
      <c r="F310" s="1">
        <v>17831.538461538461</v>
      </c>
      <c r="J310"/>
    </row>
    <row r="311" spans="1:10" x14ac:dyDescent="0.3">
      <c r="A311" t="s">
        <v>10</v>
      </c>
      <c r="B311" t="s">
        <v>86</v>
      </c>
      <c r="C311">
        <v>2013</v>
      </c>
      <c r="D311" t="s">
        <v>948</v>
      </c>
      <c r="E311">
        <v>-481.72551724137946</v>
      </c>
      <c r="F311" s="1">
        <v>25089.655172413793</v>
      </c>
      <c r="J311"/>
    </row>
    <row r="312" spans="1:10" x14ac:dyDescent="0.3">
      <c r="A312" t="s">
        <v>10</v>
      </c>
      <c r="B312" t="s">
        <v>86</v>
      </c>
      <c r="C312">
        <v>2013</v>
      </c>
      <c r="D312" t="s">
        <v>949</v>
      </c>
      <c r="E312">
        <v>481.28808641975314</v>
      </c>
      <c r="F312" s="1">
        <v>23411.728395061727</v>
      </c>
      <c r="J312"/>
    </row>
    <row r="313" spans="1:10" x14ac:dyDescent="0.3">
      <c r="A313" t="s">
        <v>10</v>
      </c>
      <c r="B313" t="s">
        <v>86</v>
      </c>
      <c r="C313">
        <v>2013</v>
      </c>
      <c r="D313" t="s">
        <v>950</v>
      </c>
      <c r="E313">
        <v>-851.92000000000007</v>
      </c>
      <c r="F313" s="1">
        <v>24800</v>
      </c>
      <c r="J313"/>
    </row>
    <row r="314" spans="1:10" x14ac:dyDescent="0.3">
      <c r="A314" t="s">
        <v>10</v>
      </c>
      <c r="B314" t="s">
        <v>86</v>
      </c>
      <c r="C314">
        <v>2013</v>
      </c>
      <c r="D314" t="s">
        <v>951</v>
      </c>
      <c r="E314">
        <v>150.03727272727315</v>
      </c>
      <c r="F314" s="1">
        <v>22009.090909090908</v>
      </c>
      <c r="J314"/>
    </row>
    <row r="315" spans="1:10" x14ac:dyDescent="0.3">
      <c r="A315" t="s">
        <v>10</v>
      </c>
      <c r="B315" t="s">
        <v>86</v>
      </c>
      <c r="C315">
        <v>2013</v>
      </c>
      <c r="D315" t="s">
        <v>953</v>
      </c>
      <c r="E315">
        <v>-1203.4303846153848</v>
      </c>
      <c r="F315" s="1">
        <v>21773.076923076922</v>
      </c>
      <c r="J315"/>
    </row>
    <row r="316" spans="1:10" x14ac:dyDescent="0.3">
      <c r="A316" t="s">
        <v>10</v>
      </c>
      <c r="B316" t="s">
        <v>86</v>
      </c>
      <c r="C316">
        <v>2014</v>
      </c>
      <c r="D316" t="s">
        <v>948</v>
      </c>
      <c r="E316">
        <v>552.05516666666688</v>
      </c>
      <c r="F316" s="1">
        <v>28185</v>
      </c>
      <c r="J316"/>
    </row>
    <row r="317" spans="1:10" x14ac:dyDescent="0.3">
      <c r="A317" t="s">
        <v>10</v>
      </c>
      <c r="B317" t="s">
        <v>86</v>
      </c>
      <c r="C317">
        <v>2014</v>
      </c>
      <c r="D317" t="s">
        <v>949</v>
      </c>
      <c r="E317">
        <v>883.86399999999992</v>
      </c>
      <c r="F317" s="1">
        <v>27173.333333333332</v>
      </c>
      <c r="J317"/>
    </row>
    <row r="318" spans="1:10" x14ac:dyDescent="0.3">
      <c r="A318" t="s">
        <v>10</v>
      </c>
      <c r="B318" t="s">
        <v>86</v>
      </c>
      <c r="C318">
        <v>2014</v>
      </c>
      <c r="D318" t="s">
        <v>950</v>
      </c>
      <c r="E318">
        <v>89.881250000000364</v>
      </c>
      <c r="F318" s="1">
        <v>28812.5</v>
      </c>
      <c r="J318"/>
    </row>
    <row r="319" spans="1:10" x14ac:dyDescent="0.3">
      <c r="A319" t="s">
        <v>10</v>
      </c>
      <c r="B319" t="s">
        <v>86</v>
      </c>
      <c r="C319">
        <v>2014</v>
      </c>
      <c r="D319" t="s">
        <v>951</v>
      </c>
      <c r="E319">
        <v>17.693333333333914</v>
      </c>
      <c r="F319" s="1">
        <v>24933.333333333332</v>
      </c>
      <c r="J319"/>
    </row>
    <row r="320" spans="1:10" x14ac:dyDescent="0.3">
      <c r="A320" t="s">
        <v>10</v>
      </c>
      <c r="B320" t="s">
        <v>86</v>
      </c>
      <c r="C320">
        <v>2014</v>
      </c>
      <c r="D320" t="s">
        <v>952</v>
      </c>
      <c r="E320">
        <v>2011.619999999999</v>
      </c>
      <c r="F320" s="1">
        <v>32200</v>
      </c>
      <c r="J320"/>
    </row>
    <row r="321" spans="1:10" x14ac:dyDescent="0.3">
      <c r="A321" t="s">
        <v>10</v>
      </c>
      <c r="B321" t="s">
        <v>86</v>
      </c>
      <c r="C321">
        <v>2015</v>
      </c>
      <c r="D321" t="s">
        <v>948</v>
      </c>
      <c r="E321">
        <v>203</v>
      </c>
      <c r="F321" s="1">
        <v>30000</v>
      </c>
      <c r="J321"/>
    </row>
    <row r="322" spans="1:10" x14ac:dyDescent="0.3">
      <c r="A322" t="s">
        <v>10</v>
      </c>
      <c r="B322" t="s">
        <v>86</v>
      </c>
      <c r="C322">
        <v>2015</v>
      </c>
      <c r="D322" t="s">
        <v>949</v>
      </c>
      <c r="E322">
        <v>-496.66999999999825</v>
      </c>
      <c r="F322" s="1">
        <v>27300</v>
      </c>
      <c r="J322"/>
    </row>
    <row r="323" spans="1:10" x14ac:dyDescent="0.3">
      <c r="A323" t="s">
        <v>10</v>
      </c>
      <c r="B323" t="s">
        <v>86</v>
      </c>
      <c r="C323">
        <v>2015</v>
      </c>
      <c r="D323" t="s">
        <v>950</v>
      </c>
      <c r="E323">
        <v>494.33428571428624</v>
      </c>
      <c r="F323" s="1">
        <v>30771.428571428572</v>
      </c>
      <c r="J323"/>
    </row>
    <row r="324" spans="1:10" x14ac:dyDescent="0.3">
      <c r="A324" t="s">
        <v>10</v>
      </c>
      <c r="B324" t="s">
        <v>86</v>
      </c>
      <c r="C324">
        <v>2015</v>
      </c>
      <c r="D324" t="s">
        <v>952</v>
      </c>
      <c r="E324">
        <v>521.01000000000204</v>
      </c>
      <c r="F324" s="1">
        <v>28100</v>
      </c>
      <c r="J324"/>
    </row>
    <row r="325" spans="1:10" x14ac:dyDescent="0.3">
      <c r="A325" t="s">
        <v>10</v>
      </c>
      <c r="B325" t="s">
        <v>87</v>
      </c>
      <c r="C325">
        <v>2008</v>
      </c>
      <c r="D325" t="s">
        <v>949</v>
      </c>
      <c r="E325">
        <v>1822.9399999999987</v>
      </c>
      <c r="F325" s="1">
        <v>21400</v>
      </c>
      <c r="J325"/>
    </row>
    <row r="326" spans="1:10" x14ac:dyDescent="0.3">
      <c r="A326" t="s">
        <v>10</v>
      </c>
      <c r="B326" t="s">
        <v>87</v>
      </c>
      <c r="C326">
        <v>2008</v>
      </c>
      <c r="D326" t="s">
        <v>951</v>
      </c>
      <c r="E326">
        <v>1855.2599999999984</v>
      </c>
      <c r="F326" s="1">
        <v>20600</v>
      </c>
      <c r="J326"/>
    </row>
    <row r="327" spans="1:10" x14ac:dyDescent="0.3">
      <c r="A327" t="s">
        <v>10</v>
      </c>
      <c r="B327" t="s">
        <v>87</v>
      </c>
      <c r="C327">
        <v>2008</v>
      </c>
      <c r="D327" t="s">
        <v>953</v>
      </c>
      <c r="E327">
        <v>405.43062500000019</v>
      </c>
      <c r="F327" s="1">
        <v>16931.25</v>
      </c>
      <c r="J327"/>
    </row>
    <row r="328" spans="1:10" x14ac:dyDescent="0.3">
      <c r="A328" t="s">
        <v>10</v>
      </c>
      <c r="B328" t="s">
        <v>87</v>
      </c>
      <c r="C328">
        <v>2009</v>
      </c>
      <c r="D328" t="s">
        <v>951</v>
      </c>
      <c r="E328">
        <v>651.25500000000011</v>
      </c>
      <c r="F328" s="1">
        <v>21550</v>
      </c>
      <c r="J328"/>
    </row>
    <row r="329" spans="1:10" x14ac:dyDescent="0.3">
      <c r="A329" t="s">
        <v>10</v>
      </c>
      <c r="B329" t="s">
        <v>87</v>
      </c>
      <c r="C329">
        <v>2009</v>
      </c>
      <c r="D329" t="s">
        <v>953</v>
      </c>
      <c r="E329">
        <v>-108.95899999999978</v>
      </c>
      <c r="F329" s="1">
        <v>17543.333333333332</v>
      </c>
      <c r="J329"/>
    </row>
    <row r="330" spans="1:10" x14ac:dyDescent="0.3">
      <c r="A330" t="s">
        <v>10</v>
      </c>
      <c r="B330" t="s">
        <v>87</v>
      </c>
      <c r="C330">
        <v>2010</v>
      </c>
      <c r="D330" t="s">
        <v>949</v>
      </c>
      <c r="E330">
        <v>1416.2559999999999</v>
      </c>
      <c r="F330" s="1">
        <v>23360</v>
      </c>
      <c r="J330"/>
    </row>
    <row r="331" spans="1:10" x14ac:dyDescent="0.3">
      <c r="A331" t="s">
        <v>10</v>
      </c>
      <c r="B331" t="s">
        <v>87</v>
      </c>
      <c r="C331">
        <v>2010</v>
      </c>
      <c r="D331" t="s">
        <v>951</v>
      </c>
      <c r="E331">
        <v>-197.15625</v>
      </c>
      <c r="F331" s="1">
        <v>22187.5</v>
      </c>
      <c r="J331"/>
    </row>
    <row r="332" spans="1:10" x14ac:dyDescent="0.3">
      <c r="A332" t="s">
        <v>10</v>
      </c>
      <c r="B332" t="s">
        <v>87</v>
      </c>
      <c r="C332">
        <v>2010</v>
      </c>
      <c r="D332" t="s">
        <v>952</v>
      </c>
      <c r="E332">
        <v>-13723.189999999999</v>
      </c>
      <c r="F332" s="1">
        <v>26100</v>
      </c>
      <c r="J332"/>
    </row>
    <row r="333" spans="1:10" x14ac:dyDescent="0.3">
      <c r="A333" t="s">
        <v>10</v>
      </c>
      <c r="B333" t="s">
        <v>87</v>
      </c>
      <c r="C333">
        <v>2010</v>
      </c>
      <c r="D333" t="s">
        <v>953</v>
      </c>
      <c r="E333">
        <v>472.55199999999996</v>
      </c>
      <c r="F333" s="1">
        <v>19120</v>
      </c>
      <c r="J333"/>
    </row>
    <row r="334" spans="1:10" x14ac:dyDescent="0.3">
      <c r="A334" t="s">
        <v>10</v>
      </c>
      <c r="B334" t="s">
        <v>87</v>
      </c>
      <c r="C334">
        <v>2011</v>
      </c>
      <c r="D334" t="s">
        <v>948</v>
      </c>
      <c r="E334">
        <v>471.65333333333302</v>
      </c>
      <c r="F334" s="1">
        <v>25866.666666666668</v>
      </c>
      <c r="J334"/>
    </row>
    <row r="335" spans="1:10" x14ac:dyDescent="0.3">
      <c r="A335" t="s">
        <v>10</v>
      </c>
      <c r="B335" t="s">
        <v>87</v>
      </c>
      <c r="C335">
        <v>2011</v>
      </c>
      <c r="D335" t="s">
        <v>949</v>
      </c>
      <c r="E335">
        <v>717.31249999999977</v>
      </c>
      <c r="F335" s="1">
        <v>23125</v>
      </c>
      <c r="J335"/>
    </row>
    <row r="336" spans="1:10" x14ac:dyDescent="0.3">
      <c r="A336" t="s">
        <v>10</v>
      </c>
      <c r="B336" t="s">
        <v>87</v>
      </c>
      <c r="C336">
        <v>2011</v>
      </c>
      <c r="D336" t="s">
        <v>951</v>
      </c>
      <c r="E336">
        <v>1589.0656250000002</v>
      </c>
      <c r="F336" s="1">
        <v>21281.25</v>
      </c>
      <c r="J336"/>
    </row>
    <row r="337" spans="1:10" x14ac:dyDescent="0.3">
      <c r="A337" t="s">
        <v>10</v>
      </c>
      <c r="B337" t="s">
        <v>87</v>
      </c>
      <c r="C337">
        <v>2011</v>
      </c>
      <c r="D337" t="s">
        <v>953</v>
      </c>
      <c r="E337">
        <v>183.90090909090907</v>
      </c>
      <c r="F337" s="1">
        <v>19736.363636363636</v>
      </c>
      <c r="J337"/>
    </row>
    <row r="338" spans="1:10" x14ac:dyDescent="0.3">
      <c r="A338" t="s">
        <v>10</v>
      </c>
      <c r="B338" t="s">
        <v>87</v>
      </c>
      <c r="C338">
        <v>2012</v>
      </c>
      <c r="D338" t="s">
        <v>948</v>
      </c>
      <c r="E338">
        <v>941.86500000000092</v>
      </c>
      <c r="F338" s="1">
        <v>25650</v>
      </c>
      <c r="J338"/>
    </row>
    <row r="339" spans="1:10" x14ac:dyDescent="0.3">
      <c r="A339" t="s">
        <v>10</v>
      </c>
      <c r="B339" t="s">
        <v>87</v>
      </c>
      <c r="C339">
        <v>2012</v>
      </c>
      <c r="D339" t="s">
        <v>949</v>
      </c>
      <c r="E339">
        <v>128.20396825396858</v>
      </c>
      <c r="F339" s="1">
        <v>25373.015873015873</v>
      </c>
      <c r="J339"/>
    </row>
    <row r="340" spans="1:10" x14ac:dyDescent="0.3">
      <c r="A340" t="s">
        <v>10</v>
      </c>
      <c r="B340" t="s">
        <v>87</v>
      </c>
      <c r="C340">
        <v>2012</v>
      </c>
      <c r="D340" t="s">
        <v>951</v>
      </c>
      <c r="E340">
        <v>779.86516129032293</v>
      </c>
      <c r="F340" s="1">
        <v>23683.870967741936</v>
      </c>
      <c r="J340"/>
    </row>
    <row r="341" spans="1:10" x14ac:dyDescent="0.3">
      <c r="A341" t="s">
        <v>10</v>
      </c>
      <c r="B341" t="s">
        <v>87</v>
      </c>
      <c r="C341">
        <v>2012</v>
      </c>
      <c r="D341" t="s">
        <v>953</v>
      </c>
      <c r="E341">
        <v>500.70281250000016</v>
      </c>
      <c r="F341" s="1">
        <v>22090.625</v>
      </c>
      <c r="J341"/>
    </row>
    <row r="342" spans="1:10" x14ac:dyDescent="0.3">
      <c r="A342" t="s">
        <v>10</v>
      </c>
      <c r="B342" t="s">
        <v>87</v>
      </c>
      <c r="C342">
        <v>2013</v>
      </c>
      <c r="D342" t="s">
        <v>948</v>
      </c>
      <c r="E342">
        <v>-34.280526315789565</v>
      </c>
      <c r="F342" s="1">
        <v>31194.736842105263</v>
      </c>
      <c r="J342"/>
    </row>
    <row r="343" spans="1:10" x14ac:dyDescent="0.3">
      <c r="A343" t="s">
        <v>10</v>
      </c>
      <c r="B343" t="s">
        <v>87</v>
      </c>
      <c r="C343">
        <v>2013</v>
      </c>
      <c r="D343" t="s">
        <v>949</v>
      </c>
      <c r="E343">
        <v>434.86068965517239</v>
      </c>
      <c r="F343" s="1">
        <v>28882.758620689656</v>
      </c>
      <c r="J343"/>
    </row>
    <row r="344" spans="1:10" x14ac:dyDescent="0.3">
      <c r="A344" t="s">
        <v>10</v>
      </c>
      <c r="B344" t="s">
        <v>87</v>
      </c>
      <c r="C344">
        <v>2013</v>
      </c>
      <c r="D344" t="s">
        <v>950</v>
      </c>
      <c r="E344">
        <v>3761.619999999999</v>
      </c>
      <c r="F344" s="1">
        <v>32200</v>
      </c>
      <c r="J344"/>
    </row>
    <row r="345" spans="1:10" x14ac:dyDescent="0.3">
      <c r="A345" t="s">
        <v>10</v>
      </c>
      <c r="B345" t="s">
        <v>87</v>
      </c>
      <c r="C345">
        <v>2013</v>
      </c>
      <c r="D345" t="s">
        <v>951</v>
      </c>
      <c r="E345">
        <v>785.12888888888972</v>
      </c>
      <c r="F345" s="1">
        <v>27733.333333333332</v>
      </c>
      <c r="J345"/>
    </row>
    <row r="346" spans="1:10" x14ac:dyDescent="0.3">
      <c r="A346" t="s">
        <v>10</v>
      </c>
      <c r="B346" t="s">
        <v>87</v>
      </c>
      <c r="C346">
        <v>2013</v>
      </c>
      <c r="D346" t="s">
        <v>953</v>
      </c>
      <c r="E346">
        <v>-2891.3299999999995</v>
      </c>
      <c r="F346" s="1">
        <v>26033.333333333332</v>
      </c>
      <c r="J346"/>
    </row>
    <row r="347" spans="1:10" x14ac:dyDescent="0.3">
      <c r="A347" t="s">
        <v>10</v>
      </c>
      <c r="B347" t="s">
        <v>87</v>
      </c>
      <c r="C347">
        <v>2014</v>
      </c>
      <c r="D347" t="s">
        <v>948</v>
      </c>
      <c r="E347">
        <v>442.11461538461492</v>
      </c>
      <c r="F347" s="1">
        <v>35146.153846153844</v>
      </c>
      <c r="J347"/>
    </row>
    <row r="348" spans="1:10" x14ac:dyDescent="0.3">
      <c r="A348" t="s">
        <v>10</v>
      </c>
      <c r="B348" t="s">
        <v>87</v>
      </c>
      <c r="C348">
        <v>2014</v>
      </c>
      <c r="D348" t="s">
        <v>949</v>
      </c>
      <c r="E348">
        <v>259.96285714285739</v>
      </c>
      <c r="F348" s="1">
        <v>32771.428571428572</v>
      </c>
      <c r="J348"/>
    </row>
    <row r="349" spans="1:10" x14ac:dyDescent="0.3">
      <c r="A349" t="s">
        <v>10</v>
      </c>
      <c r="B349" t="s">
        <v>87</v>
      </c>
      <c r="C349">
        <v>2014</v>
      </c>
      <c r="D349" t="s">
        <v>950</v>
      </c>
      <c r="E349">
        <v>1166.208000000001</v>
      </c>
      <c r="F349" s="1">
        <v>36480</v>
      </c>
      <c r="J349"/>
    </row>
    <row r="350" spans="1:10" x14ac:dyDescent="0.3">
      <c r="A350" t="s">
        <v>10</v>
      </c>
      <c r="B350" t="s">
        <v>87</v>
      </c>
      <c r="C350">
        <v>2014</v>
      </c>
      <c r="D350" t="s">
        <v>952</v>
      </c>
      <c r="E350">
        <v>802.22999999999956</v>
      </c>
      <c r="F350" s="1">
        <v>36300</v>
      </c>
      <c r="J350"/>
    </row>
    <row r="351" spans="1:10" x14ac:dyDescent="0.3">
      <c r="A351" t="s">
        <v>10</v>
      </c>
      <c r="B351" t="s">
        <v>88</v>
      </c>
      <c r="C351">
        <v>1996</v>
      </c>
      <c r="D351" t="s">
        <v>953</v>
      </c>
      <c r="E351">
        <v>-677.9</v>
      </c>
      <c r="F351" s="1">
        <v>1000</v>
      </c>
      <c r="J351"/>
    </row>
    <row r="352" spans="1:10" x14ac:dyDescent="0.3">
      <c r="A352" t="s">
        <v>10</v>
      </c>
      <c r="B352" t="s">
        <v>88</v>
      </c>
      <c r="C352">
        <v>1997</v>
      </c>
      <c r="D352" t="s">
        <v>953</v>
      </c>
      <c r="E352">
        <v>-554.5575</v>
      </c>
      <c r="F352" s="1">
        <v>925</v>
      </c>
      <c r="J352"/>
    </row>
    <row r="353" spans="1:10" x14ac:dyDescent="0.3">
      <c r="A353" t="s">
        <v>10</v>
      </c>
      <c r="B353" t="s">
        <v>88</v>
      </c>
      <c r="C353">
        <v>1998</v>
      </c>
      <c r="D353" t="s">
        <v>953</v>
      </c>
      <c r="E353">
        <v>-46.408125000000013</v>
      </c>
      <c r="F353" s="1">
        <v>1293.75</v>
      </c>
      <c r="J353"/>
    </row>
    <row r="354" spans="1:10" x14ac:dyDescent="0.3">
      <c r="A354" t="s">
        <v>10</v>
      </c>
      <c r="B354" t="s">
        <v>88</v>
      </c>
      <c r="C354">
        <v>1999</v>
      </c>
      <c r="D354" t="s">
        <v>952</v>
      </c>
      <c r="E354">
        <v>-1800.2749999999999</v>
      </c>
      <c r="F354" s="1">
        <v>2250</v>
      </c>
      <c r="J354"/>
    </row>
    <row r="355" spans="1:10" x14ac:dyDescent="0.3">
      <c r="A355" t="s">
        <v>10</v>
      </c>
      <c r="B355" t="s">
        <v>88</v>
      </c>
      <c r="C355">
        <v>1999</v>
      </c>
      <c r="D355" t="s">
        <v>953</v>
      </c>
      <c r="E355">
        <v>-411.92388888888883</v>
      </c>
      <c r="F355" s="1">
        <v>1094.4444444444443</v>
      </c>
      <c r="J355"/>
    </row>
    <row r="356" spans="1:10" x14ac:dyDescent="0.3">
      <c r="A356" t="s">
        <v>10</v>
      </c>
      <c r="B356" t="s">
        <v>88</v>
      </c>
      <c r="C356">
        <v>2000</v>
      </c>
      <c r="D356" t="s">
        <v>953</v>
      </c>
      <c r="E356">
        <v>153.09500000000008</v>
      </c>
      <c r="F356" s="1">
        <v>1950</v>
      </c>
      <c r="J356"/>
    </row>
    <row r="357" spans="1:10" x14ac:dyDescent="0.3">
      <c r="A357" t="s">
        <v>10</v>
      </c>
      <c r="B357" t="s">
        <v>88</v>
      </c>
      <c r="C357">
        <v>2001</v>
      </c>
      <c r="D357" t="s">
        <v>952</v>
      </c>
      <c r="E357">
        <v>-1331.3525</v>
      </c>
      <c r="F357" s="1">
        <v>1975</v>
      </c>
      <c r="J357"/>
    </row>
    <row r="358" spans="1:10" x14ac:dyDescent="0.3">
      <c r="A358" t="s">
        <v>10</v>
      </c>
      <c r="B358" t="s">
        <v>88</v>
      </c>
      <c r="C358">
        <v>2001</v>
      </c>
      <c r="D358" t="s">
        <v>953</v>
      </c>
      <c r="E358">
        <v>-5.6243939393939328</v>
      </c>
      <c r="F358" s="1">
        <v>1665.1515151515152</v>
      </c>
      <c r="J358"/>
    </row>
    <row r="359" spans="1:10" x14ac:dyDescent="0.3">
      <c r="A359" t="s">
        <v>10</v>
      </c>
      <c r="B359" t="s">
        <v>88</v>
      </c>
      <c r="C359">
        <v>2002</v>
      </c>
      <c r="D359" t="s">
        <v>952</v>
      </c>
      <c r="E359">
        <v>-3122.65</v>
      </c>
      <c r="F359" s="1">
        <v>3500</v>
      </c>
      <c r="J359"/>
    </row>
    <row r="360" spans="1:10" x14ac:dyDescent="0.3">
      <c r="A360" t="s">
        <v>10</v>
      </c>
      <c r="B360" t="s">
        <v>88</v>
      </c>
      <c r="C360">
        <v>2002</v>
      </c>
      <c r="D360" t="s">
        <v>953</v>
      </c>
      <c r="E360">
        <v>-2.8083552631578641</v>
      </c>
      <c r="F360" s="1">
        <v>2403.2894736842104</v>
      </c>
      <c r="J360"/>
    </row>
    <row r="361" spans="1:10" x14ac:dyDescent="0.3">
      <c r="A361" t="s">
        <v>10</v>
      </c>
      <c r="B361" t="s">
        <v>88</v>
      </c>
      <c r="C361">
        <v>2003</v>
      </c>
      <c r="D361" t="s">
        <v>951</v>
      </c>
      <c r="E361">
        <v>3108.4275000000002</v>
      </c>
      <c r="F361" s="1">
        <v>3775</v>
      </c>
      <c r="J361"/>
    </row>
    <row r="362" spans="1:10" x14ac:dyDescent="0.3">
      <c r="A362" t="s">
        <v>10</v>
      </c>
      <c r="B362" t="s">
        <v>88</v>
      </c>
      <c r="C362">
        <v>2003</v>
      </c>
      <c r="D362" t="s">
        <v>953</v>
      </c>
      <c r="E362">
        <v>162.03258928571429</v>
      </c>
      <c r="F362" s="1">
        <v>2200.8928571428573</v>
      </c>
      <c r="J362"/>
    </row>
    <row r="363" spans="1:10" x14ac:dyDescent="0.3">
      <c r="A363" t="s">
        <v>10</v>
      </c>
      <c r="B363" t="s">
        <v>88</v>
      </c>
      <c r="C363">
        <v>2004</v>
      </c>
      <c r="D363" t="s">
        <v>952</v>
      </c>
      <c r="E363">
        <v>-4305.1075000000001</v>
      </c>
      <c r="F363" s="1">
        <v>5425</v>
      </c>
      <c r="J363"/>
    </row>
    <row r="364" spans="1:10" x14ac:dyDescent="0.3">
      <c r="A364" t="s">
        <v>10</v>
      </c>
      <c r="B364" t="s">
        <v>88</v>
      </c>
      <c r="C364">
        <v>2004</v>
      </c>
      <c r="D364" t="s">
        <v>953</v>
      </c>
      <c r="E364">
        <v>-343.81033333333329</v>
      </c>
      <c r="F364" s="1">
        <v>3296.6666666666665</v>
      </c>
      <c r="J364"/>
    </row>
    <row r="365" spans="1:10" x14ac:dyDescent="0.3">
      <c r="A365" t="s">
        <v>10</v>
      </c>
      <c r="B365" t="s">
        <v>88</v>
      </c>
      <c r="C365">
        <v>2005</v>
      </c>
      <c r="D365" t="s">
        <v>953</v>
      </c>
      <c r="E365">
        <v>-95.457166666666581</v>
      </c>
      <c r="F365" s="1">
        <v>5861.666666666667</v>
      </c>
      <c r="J365"/>
    </row>
    <row r="366" spans="1:10" x14ac:dyDescent="0.3">
      <c r="A366" t="s">
        <v>10</v>
      </c>
      <c r="B366" t="s">
        <v>88</v>
      </c>
      <c r="C366">
        <v>2006</v>
      </c>
      <c r="D366" t="s">
        <v>949</v>
      </c>
      <c r="E366">
        <v>5191.9950000000008</v>
      </c>
      <c r="F366" s="1">
        <v>10950</v>
      </c>
      <c r="J366"/>
    </row>
    <row r="367" spans="1:10" x14ac:dyDescent="0.3">
      <c r="A367" t="s">
        <v>10</v>
      </c>
      <c r="B367" t="s">
        <v>88</v>
      </c>
      <c r="C367">
        <v>2006</v>
      </c>
      <c r="D367" t="s">
        <v>953</v>
      </c>
      <c r="E367">
        <v>176.74150000000009</v>
      </c>
      <c r="F367" s="1">
        <v>6660.454545454545</v>
      </c>
      <c r="J367"/>
    </row>
    <row r="368" spans="1:10" x14ac:dyDescent="0.3">
      <c r="A368" t="s">
        <v>10</v>
      </c>
      <c r="B368" t="s">
        <v>88</v>
      </c>
      <c r="C368">
        <v>2007</v>
      </c>
      <c r="D368" t="s">
        <v>953</v>
      </c>
      <c r="E368">
        <v>183.90941489361714</v>
      </c>
      <c r="F368" s="1">
        <v>9019.6808510638293</v>
      </c>
      <c r="J368"/>
    </row>
    <row r="369" spans="1:10" x14ac:dyDescent="0.3">
      <c r="A369" t="s">
        <v>10</v>
      </c>
      <c r="B369" t="s">
        <v>88</v>
      </c>
      <c r="C369">
        <v>2008</v>
      </c>
      <c r="D369" t="s">
        <v>949</v>
      </c>
      <c r="E369">
        <v>2304.7049999999999</v>
      </c>
      <c r="F369" s="1">
        <v>16050</v>
      </c>
      <c r="J369"/>
    </row>
    <row r="370" spans="1:10" x14ac:dyDescent="0.3">
      <c r="A370" t="s">
        <v>10</v>
      </c>
      <c r="B370" t="s">
        <v>88</v>
      </c>
      <c r="C370">
        <v>2008</v>
      </c>
      <c r="D370" t="s">
        <v>951</v>
      </c>
      <c r="E370">
        <v>-436.18000000000029</v>
      </c>
      <c r="F370" s="1">
        <v>14200</v>
      </c>
      <c r="J370"/>
    </row>
    <row r="371" spans="1:10" x14ac:dyDescent="0.3">
      <c r="A371" t="s">
        <v>10</v>
      </c>
      <c r="B371" t="s">
        <v>88</v>
      </c>
      <c r="C371">
        <v>2008</v>
      </c>
      <c r="D371" t="s">
        <v>953</v>
      </c>
      <c r="E371">
        <v>66.642532051282046</v>
      </c>
      <c r="F371" s="1">
        <v>10803.525641025641</v>
      </c>
      <c r="J371"/>
    </row>
    <row r="372" spans="1:10" x14ac:dyDescent="0.3">
      <c r="A372" t="s">
        <v>10</v>
      </c>
      <c r="B372" t="s">
        <v>88</v>
      </c>
      <c r="C372">
        <v>2009</v>
      </c>
      <c r="D372" t="s">
        <v>951</v>
      </c>
      <c r="E372">
        <v>1783.8500000000004</v>
      </c>
      <c r="F372" s="1">
        <v>18500</v>
      </c>
      <c r="J372"/>
    </row>
    <row r="373" spans="1:10" x14ac:dyDescent="0.3">
      <c r="A373" t="s">
        <v>10</v>
      </c>
      <c r="B373" t="s">
        <v>88</v>
      </c>
      <c r="C373">
        <v>2009</v>
      </c>
      <c r="D373" t="s">
        <v>953</v>
      </c>
      <c r="E373">
        <v>-477.91676470588254</v>
      </c>
      <c r="F373" s="1">
        <v>14773.529411764706</v>
      </c>
      <c r="J373"/>
    </row>
    <row r="374" spans="1:10" x14ac:dyDescent="0.3">
      <c r="A374" t="s">
        <v>10</v>
      </c>
      <c r="B374" t="s">
        <v>88</v>
      </c>
      <c r="C374">
        <v>2010</v>
      </c>
      <c r="D374" t="s">
        <v>949</v>
      </c>
      <c r="E374">
        <v>1175.1500000000015</v>
      </c>
      <c r="F374" s="1">
        <v>21500</v>
      </c>
      <c r="J374"/>
    </row>
    <row r="375" spans="1:10" x14ac:dyDescent="0.3">
      <c r="A375" t="s">
        <v>10</v>
      </c>
      <c r="B375" t="s">
        <v>88</v>
      </c>
      <c r="C375">
        <v>2010</v>
      </c>
      <c r="D375" t="s">
        <v>951</v>
      </c>
      <c r="E375">
        <v>1726.1616666666669</v>
      </c>
      <c r="F375" s="1">
        <v>19283.333333333332</v>
      </c>
      <c r="J375"/>
    </row>
    <row r="376" spans="1:10" x14ac:dyDescent="0.3">
      <c r="A376" t="s">
        <v>10</v>
      </c>
      <c r="B376" t="s">
        <v>88</v>
      </c>
      <c r="C376">
        <v>2010</v>
      </c>
      <c r="D376" t="s">
        <v>953</v>
      </c>
      <c r="E376">
        <v>475.21934782608741</v>
      </c>
      <c r="F376" s="1">
        <v>16584.782608695652</v>
      </c>
      <c r="J376"/>
    </row>
    <row r="377" spans="1:10" x14ac:dyDescent="0.3">
      <c r="A377" t="s">
        <v>10</v>
      </c>
      <c r="B377" t="s">
        <v>88</v>
      </c>
      <c r="C377">
        <v>2011</v>
      </c>
      <c r="D377" t="s">
        <v>949</v>
      </c>
      <c r="E377">
        <v>980.24285714285725</v>
      </c>
      <c r="F377" s="1">
        <v>25285.714285714286</v>
      </c>
      <c r="J377"/>
    </row>
    <row r="378" spans="1:10" x14ac:dyDescent="0.3">
      <c r="A378" t="s">
        <v>10</v>
      </c>
      <c r="B378" t="s">
        <v>88</v>
      </c>
      <c r="C378">
        <v>2011</v>
      </c>
      <c r="D378" t="s">
        <v>951</v>
      </c>
      <c r="E378">
        <v>1830.9524999999994</v>
      </c>
      <c r="F378" s="1">
        <v>24025</v>
      </c>
      <c r="J378"/>
    </row>
    <row r="379" spans="1:10" x14ac:dyDescent="0.3">
      <c r="A379" t="s">
        <v>10</v>
      </c>
      <c r="B379" t="s">
        <v>88</v>
      </c>
      <c r="C379">
        <v>2011</v>
      </c>
      <c r="D379" t="s">
        <v>953</v>
      </c>
      <c r="E379">
        <v>431.29115384615386</v>
      </c>
      <c r="F379" s="1">
        <v>21603.846153846152</v>
      </c>
      <c r="J379"/>
    </row>
    <row r="380" spans="1:10" x14ac:dyDescent="0.3">
      <c r="A380" t="s">
        <v>10</v>
      </c>
      <c r="B380" t="s">
        <v>88</v>
      </c>
      <c r="C380">
        <v>2012</v>
      </c>
      <c r="D380" t="s">
        <v>948</v>
      </c>
      <c r="E380">
        <v>1513.2550000000008</v>
      </c>
      <c r="F380" s="1">
        <v>33216.666666666664</v>
      </c>
      <c r="J380"/>
    </row>
    <row r="381" spans="1:10" x14ac:dyDescent="0.3">
      <c r="A381" t="s">
        <v>10</v>
      </c>
      <c r="B381" t="s">
        <v>88</v>
      </c>
      <c r="C381">
        <v>2012</v>
      </c>
      <c r="D381" t="s">
        <v>949</v>
      </c>
      <c r="E381">
        <v>540.61949152542388</v>
      </c>
      <c r="F381" s="1">
        <v>29754.237288135595</v>
      </c>
      <c r="J381"/>
    </row>
    <row r="382" spans="1:10" x14ac:dyDescent="0.3">
      <c r="A382" t="s">
        <v>10</v>
      </c>
      <c r="B382" t="s">
        <v>88</v>
      </c>
      <c r="C382">
        <v>2012</v>
      </c>
      <c r="D382" t="s">
        <v>951</v>
      </c>
      <c r="E382">
        <v>1111.4386486486487</v>
      </c>
      <c r="F382" s="1">
        <v>28278.37837837838</v>
      </c>
      <c r="J382"/>
    </row>
    <row r="383" spans="1:10" x14ac:dyDescent="0.3">
      <c r="A383" t="s">
        <v>10</v>
      </c>
      <c r="B383" t="s">
        <v>88</v>
      </c>
      <c r="C383">
        <v>2012</v>
      </c>
      <c r="D383" t="s">
        <v>953</v>
      </c>
      <c r="E383">
        <v>141.21000000000024</v>
      </c>
      <c r="F383" s="1">
        <v>24882.608695652172</v>
      </c>
      <c r="J383"/>
    </row>
    <row r="384" spans="1:10" x14ac:dyDescent="0.3">
      <c r="A384" t="s">
        <v>10</v>
      </c>
      <c r="B384" t="s">
        <v>88</v>
      </c>
      <c r="C384">
        <v>2013</v>
      </c>
      <c r="D384" t="s">
        <v>948</v>
      </c>
      <c r="E384">
        <v>314.17687500000034</v>
      </c>
      <c r="F384" s="1">
        <v>35143.75</v>
      </c>
      <c r="J384"/>
    </row>
    <row r="385" spans="1:10" x14ac:dyDescent="0.3">
      <c r="A385" t="s">
        <v>10</v>
      </c>
      <c r="B385" t="s">
        <v>88</v>
      </c>
      <c r="C385">
        <v>2013</v>
      </c>
      <c r="D385" t="s">
        <v>949</v>
      </c>
      <c r="E385">
        <v>993.35615384615403</v>
      </c>
      <c r="F385" s="1">
        <v>32330.76923076923</v>
      </c>
      <c r="J385"/>
    </row>
    <row r="386" spans="1:10" x14ac:dyDescent="0.3">
      <c r="A386" t="s">
        <v>10</v>
      </c>
      <c r="B386" t="s">
        <v>88</v>
      </c>
      <c r="C386">
        <v>2013</v>
      </c>
      <c r="D386" t="s">
        <v>950</v>
      </c>
      <c r="E386">
        <v>1457.8950000000004</v>
      </c>
      <c r="F386" s="1">
        <v>39950</v>
      </c>
      <c r="J386"/>
    </row>
    <row r="387" spans="1:10" x14ac:dyDescent="0.3">
      <c r="A387" t="s">
        <v>10</v>
      </c>
      <c r="B387" t="s">
        <v>88</v>
      </c>
      <c r="C387">
        <v>2013</v>
      </c>
      <c r="D387" t="s">
        <v>951</v>
      </c>
      <c r="E387">
        <v>931.86800000000073</v>
      </c>
      <c r="F387" s="1">
        <v>31080</v>
      </c>
      <c r="J387"/>
    </row>
    <row r="388" spans="1:10" x14ac:dyDescent="0.3">
      <c r="A388" t="s">
        <v>10</v>
      </c>
      <c r="B388" t="s">
        <v>88</v>
      </c>
      <c r="C388">
        <v>2013</v>
      </c>
      <c r="D388" t="s">
        <v>953</v>
      </c>
      <c r="E388">
        <v>14.380000000000109</v>
      </c>
      <c r="F388" s="1">
        <v>27800</v>
      </c>
      <c r="J388"/>
    </row>
    <row r="389" spans="1:10" x14ac:dyDescent="0.3">
      <c r="A389" t="s">
        <v>10</v>
      </c>
      <c r="B389" t="s">
        <v>88</v>
      </c>
      <c r="C389">
        <v>2014</v>
      </c>
      <c r="D389" t="s">
        <v>948</v>
      </c>
      <c r="E389">
        <v>714.1191304347833</v>
      </c>
      <c r="F389" s="1">
        <v>41133.333333333336</v>
      </c>
      <c r="J389"/>
    </row>
    <row r="390" spans="1:10" x14ac:dyDescent="0.3">
      <c r="A390" t="s">
        <v>10</v>
      </c>
      <c r="B390" t="s">
        <v>88</v>
      </c>
      <c r="C390">
        <v>2014</v>
      </c>
      <c r="D390" t="s">
        <v>949</v>
      </c>
      <c r="E390">
        <v>49.100833333334471</v>
      </c>
      <c r="F390" s="1">
        <v>39175</v>
      </c>
      <c r="J390"/>
    </row>
    <row r="391" spans="1:10" x14ac:dyDescent="0.3">
      <c r="A391" t="s">
        <v>10</v>
      </c>
      <c r="B391" t="s">
        <v>88</v>
      </c>
      <c r="C391">
        <v>2014</v>
      </c>
      <c r="D391" t="s">
        <v>950</v>
      </c>
      <c r="E391">
        <v>992.20857142857187</v>
      </c>
      <c r="F391" s="1">
        <v>40371.428571428572</v>
      </c>
      <c r="J391"/>
    </row>
    <row r="392" spans="1:10" x14ac:dyDescent="0.3">
      <c r="A392" t="s">
        <v>10</v>
      </c>
      <c r="B392" t="s">
        <v>88</v>
      </c>
      <c r="C392">
        <v>2015</v>
      </c>
      <c r="D392" t="s">
        <v>948</v>
      </c>
      <c r="E392">
        <v>378.68499999999949</v>
      </c>
      <c r="F392" s="1">
        <v>44850</v>
      </c>
      <c r="J392"/>
    </row>
    <row r="393" spans="1:10" x14ac:dyDescent="0.3">
      <c r="A393" t="s">
        <v>10</v>
      </c>
      <c r="B393" t="s">
        <v>88</v>
      </c>
      <c r="C393">
        <v>2015</v>
      </c>
      <c r="D393" t="s">
        <v>950</v>
      </c>
      <c r="E393">
        <v>1741.5516666666663</v>
      </c>
      <c r="F393" s="1">
        <v>41850</v>
      </c>
      <c r="J393"/>
    </row>
    <row r="394" spans="1:10" x14ac:dyDescent="0.3">
      <c r="A394" t="s">
        <v>10</v>
      </c>
      <c r="B394" t="s">
        <v>88</v>
      </c>
      <c r="C394">
        <v>2015</v>
      </c>
      <c r="D394" t="s">
        <v>952</v>
      </c>
      <c r="E394">
        <v>3298.9199999999983</v>
      </c>
      <c r="F394" s="1">
        <v>45200</v>
      </c>
      <c r="J394"/>
    </row>
    <row r="395" spans="1:10" x14ac:dyDescent="0.3">
      <c r="A395" t="s">
        <v>10</v>
      </c>
      <c r="B395" t="s">
        <v>89</v>
      </c>
      <c r="C395">
        <v>2012</v>
      </c>
      <c r="D395" t="s">
        <v>948</v>
      </c>
      <c r="E395">
        <v>4464.4800000000005</v>
      </c>
      <c r="F395" s="1">
        <v>42133.333333333336</v>
      </c>
      <c r="J395"/>
    </row>
    <row r="396" spans="1:10" x14ac:dyDescent="0.3">
      <c r="A396" t="s">
        <v>10</v>
      </c>
      <c r="B396" t="s">
        <v>89</v>
      </c>
      <c r="C396">
        <v>2012</v>
      </c>
      <c r="D396" t="s">
        <v>949</v>
      </c>
      <c r="E396">
        <v>715.90657894736887</v>
      </c>
      <c r="F396" s="1">
        <v>40907.894736842107</v>
      </c>
      <c r="J396"/>
    </row>
    <row r="397" spans="1:10" x14ac:dyDescent="0.3">
      <c r="A397" t="s">
        <v>10</v>
      </c>
      <c r="B397" t="s">
        <v>89</v>
      </c>
      <c r="C397">
        <v>2012</v>
      </c>
      <c r="D397" t="s">
        <v>951</v>
      </c>
      <c r="E397">
        <v>319.7037500000003</v>
      </c>
      <c r="F397" s="1">
        <v>38787.5</v>
      </c>
      <c r="J397"/>
    </row>
    <row r="398" spans="1:10" x14ac:dyDescent="0.3">
      <c r="A398" t="s">
        <v>10</v>
      </c>
      <c r="B398" t="s">
        <v>89</v>
      </c>
      <c r="C398">
        <v>2012</v>
      </c>
      <c r="D398" t="s">
        <v>953</v>
      </c>
      <c r="E398">
        <v>976.86347826087001</v>
      </c>
      <c r="F398" s="1">
        <v>35939.130434782608</v>
      </c>
      <c r="J398"/>
    </row>
    <row r="399" spans="1:10" x14ac:dyDescent="0.3">
      <c r="A399" t="s">
        <v>10</v>
      </c>
      <c r="B399" t="s">
        <v>89</v>
      </c>
      <c r="C399">
        <v>2013</v>
      </c>
      <c r="D399" t="s">
        <v>948</v>
      </c>
      <c r="E399">
        <v>-1185.885000000002</v>
      </c>
      <c r="F399" s="1">
        <v>48150</v>
      </c>
      <c r="J399"/>
    </row>
    <row r="400" spans="1:10" x14ac:dyDescent="0.3">
      <c r="A400" t="s">
        <v>10</v>
      </c>
      <c r="B400" t="s">
        <v>89</v>
      </c>
      <c r="C400">
        <v>2013</v>
      </c>
      <c r="D400" t="s">
        <v>949</v>
      </c>
      <c r="E400">
        <v>1500.0576470588232</v>
      </c>
      <c r="F400" s="1">
        <v>45517.647058823532</v>
      </c>
      <c r="J400"/>
    </row>
    <row r="401" spans="1:10" x14ac:dyDescent="0.3">
      <c r="A401" t="s">
        <v>10</v>
      </c>
      <c r="B401" t="s">
        <v>89</v>
      </c>
      <c r="C401">
        <v>2013</v>
      </c>
      <c r="D401" t="s">
        <v>951</v>
      </c>
      <c r="E401">
        <v>732.62000000000262</v>
      </c>
      <c r="F401" s="1">
        <v>42200</v>
      </c>
      <c r="J401"/>
    </row>
    <row r="402" spans="1:10" x14ac:dyDescent="0.3">
      <c r="A402" t="s">
        <v>10</v>
      </c>
      <c r="B402" t="s">
        <v>89</v>
      </c>
      <c r="C402">
        <v>2013</v>
      </c>
      <c r="D402" t="s">
        <v>953</v>
      </c>
      <c r="E402">
        <v>2180.4999999999977</v>
      </c>
      <c r="F402" s="1">
        <v>38333.333333333336</v>
      </c>
      <c r="J402"/>
    </row>
    <row r="403" spans="1:10" x14ac:dyDescent="0.3">
      <c r="A403" t="s">
        <v>10</v>
      </c>
      <c r="B403" t="s">
        <v>89</v>
      </c>
      <c r="C403">
        <v>2014</v>
      </c>
      <c r="D403" t="s">
        <v>948</v>
      </c>
      <c r="E403">
        <v>1072.2666666666664</v>
      </c>
      <c r="F403" s="1">
        <v>52666.666666666664</v>
      </c>
      <c r="J403"/>
    </row>
    <row r="404" spans="1:10" x14ac:dyDescent="0.3">
      <c r="A404" t="s">
        <v>10</v>
      </c>
      <c r="B404" t="s">
        <v>89</v>
      </c>
      <c r="C404">
        <v>2014</v>
      </c>
      <c r="D404" t="s">
        <v>949</v>
      </c>
      <c r="E404">
        <v>546.94333333333395</v>
      </c>
      <c r="F404" s="1">
        <v>50766.666666666664</v>
      </c>
      <c r="J404"/>
    </row>
    <row r="405" spans="1:10" x14ac:dyDescent="0.3">
      <c r="A405" t="s">
        <v>10</v>
      </c>
      <c r="B405" t="s">
        <v>89</v>
      </c>
      <c r="C405">
        <v>2014</v>
      </c>
      <c r="D405" t="s">
        <v>950</v>
      </c>
      <c r="E405">
        <v>-535.33000000000175</v>
      </c>
      <c r="F405" s="1">
        <v>52700</v>
      </c>
      <c r="J405"/>
    </row>
    <row r="406" spans="1:10" x14ac:dyDescent="0.3">
      <c r="A406" t="s">
        <v>10</v>
      </c>
      <c r="B406" t="s">
        <v>89</v>
      </c>
      <c r="C406">
        <v>2014</v>
      </c>
      <c r="D406" t="s">
        <v>952</v>
      </c>
      <c r="E406">
        <v>4964.6699999999983</v>
      </c>
      <c r="F406" s="1">
        <v>52700</v>
      </c>
      <c r="J406"/>
    </row>
    <row r="407" spans="1:10" x14ac:dyDescent="0.3">
      <c r="A407" t="s">
        <v>10</v>
      </c>
      <c r="B407" t="s">
        <v>90</v>
      </c>
      <c r="C407">
        <v>2001</v>
      </c>
      <c r="D407" t="s">
        <v>953</v>
      </c>
      <c r="E407">
        <v>-318.541875</v>
      </c>
      <c r="F407" s="1">
        <v>1706.25</v>
      </c>
      <c r="J407"/>
    </row>
    <row r="408" spans="1:10" x14ac:dyDescent="0.3">
      <c r="A408" t="s">
        <v>10</v>
      </c>
      <c r="B408" t="s">
        <v>90</v>
      </c>
      <c r="C408">
        <v>2002</v>
      </c>
      <c r="D408" t="s">
        <v>953</v>
      </c>
      <c r="E408">
        <v>706.35500000000002</v>
      </c>
      <c r="F408" s="1">
        <v>2550</v>
      </c>
      <c r="J408"/>
    </row>
    <row r="409" spans="1:10" x14ac:dyDescent="0.3">
      <c r="A409" t="s">
        <v>10</v>
      </c>
      <c r="B409" t="s">
        <v>90</v>
      </c>
      <c r="C409">
        <v>2004</v>
      </c>
      <c r="D409" t="s">
        <v>953</v>
      </c>
      <c r="E409">
        <v>-45.259999999999984</v>
      </c>
      <c r="F409" s="1">
        <v>5325.9259259259261</v>
      </c>
      <c r="J409"/>
    </row>
    <row r="410" spans="1:10" x14ac:dyDescent="0.3">
      <c r="A410" t="s">
        <v>10</v>
      </c>
      <c r="B410" t="s">
        <v>90</v>
      </c>
      <c r="C410">
        <v>2005</v>
      </c>
      <c r="D410" t="s">
        <v>953</v>
      </c>
      <c r="E410">
        <v>-131.20701612903216</v>
      </c>
      <c r="F410" s="1">
        <v>7236.2903225806449</v>
      </c>
      <c r="J410"/>
    </row>
    <row r="411" spans="1:10" x14ac:dyDescent="0.3">
      <c r="A411" t="s">
        <v>10</v>
      </c>
      <c r="B411" t="s">
        <v>90</v>
      </c>
      <c r="C411">
        <v>2006</v>
      </c>
      <c r="D411" t="s">
        <v>953</v>
      </c>
      <c r="E411">
        <v>59.529124999999979</v>
      </c>
      <c r="F411" s="1">
        <v>10216.25</v>
      </c>
      <c r="J411"/>
    </row>
    <row r="412" spans="1:10" x14ac:dyDescent="0.3">
      <c r="A412" t="s">
        <v>10</v>
      </c>
      <c r="B412" t="s">
        <v>90</v>
      </c>
      <c r="C412">
        <v>2007</v>
      </c>
      <c r="D412" t="s">
        <v>949</v>
      </c>
      <c r="E412">
        <v>5069.3449999999993</v>
      </c>
      <c r="F412" s="1">
        <v>14450</v>
      </c>
      <c r="J412"/>
    </row>
    <row r="413" spans="1:10" x14ac:dyDescent="0.3">
      <c r="A413" t="s">
        <v>10</v>
      </c>
      <c r="B413" t="s">
        <v>90</v>
      </c>
      <c r="C413">
        <v>2007</v>
      </c>
      <c r="D413" t="s">
        <v>951</v>
      </c>
      <c r="E413">
        <v>1588.1316666666673</v>
      </c>
      <c r="F413" s="1">
        <v>18316.666666666668</v>
      </c>
      <c r="J413"/>
    </row>
    <row r="414" spans="1:10" x14ac:dyDescent="0.3">
      <c r="A414" t="s">
        <v>10</v>
      </c>
      <c r="B414" t="s">
        <v>90</v>
      </c>
      <c r="C414">
        <v>2007</v>
      </c>
      <c r="D414" t="s">
        <v>953</v>
      </c>
      <c r="E414">
        <v>-204.63349999999974</v>
      </c>
      <c r="F414" s="1">
        <v>13365</v>
      </c>
      <c r="J414"/>
    </row>
    <row r="415" spans="1:10" x14ac:dyDescent="0.3">
      <c r="A415" t="s">
        <v>10</v>
      </c>
      <c r="B415" t="s">
        <v>90</v>
      </c>
      <c r="C415">
        <v>2008</v>
      </c>
      <c r="D415" t="s">
        <v>951</v>
      </c>
      <c r="E415">
        <v>3083.9900000000016</v>
      </c>
      <c r="F415" s="1">
        <v>21900</v>
      </c>
      <c r="J415"/>
    </row>
    <row r="416" spans="1:10" x14ac:dyDescent="0.3">
      <c r="A416" t="s">
        <v>10</v>
      </c>
      <c r="B416" t="s">
        <v>90</v>
      </c>
      <c r="C416">
        <v>2008</v>
      </c>
      <c r="D416" t="s">
        <v>953</v>
      </c>
      <c r="E416">
        <v>334.92391304347825</v>
      </c>
      <c r="F416" s="1">
        <v>16630.434782608696</v>
      </c>
      <c r="J416"/>
    </row>
    <row r="417" spans="1:10" x14ac:dyDescent="0.3">
      <c r="A417" t="s">
        <v>10</v>
      </c>
      <c r="B417" t="s">
        <v>90</v>
      </c>
      <c r="C417">
        <v>2009</v>
      </c>
      <c r="D417" t="s">
        <v>951</v>
      </c>
      <c r="E417">
        <v>567.96999999999935</v>
      </c>
      <c r="F417" s="1">
        <v>25700</v>
      </c>
      <c r="J417"/>
    </row>
    <row r="418" spans="1:10" x14ac:dyDescent="0.3">
      <c r="A418" t="s">
        <v>10</v>
      </c>
      <c r="B418" t="s">
        <v>90</v>
      </c>
      <c r="C418">
        <v>2009</v>
      </c>
      <c r="D418" t="s">
        <v>953</v>
      </c>
      <c r="E418">
        <v>-217.15464285714265</v>
      </c>
      <c r="F418" s="1">
        <v>21525</v>
      </c>
      <c r="J418"/>
    </row>
    <row r="419" spans="1:10" x14ac:dyDescent="0.3">
      <c r="A419" t="s">
        <v>10</v>
      </c>
      <c r="B419" t="s">
        <v>90</v>
      </c>
      <c r="C419">
        <v>2011</v>
      </c>
      <c r="D419" t="s">
        <v>948</v>
      </c>
      <c r="E419">
        <v>2840.6299999999974</v>
      </c>
      <c r="F419" s="1">
        <v>40300</v>
      </c>
      <c r="J419"/>
    </row>
    <row r="420" spans="1:10" x14ac:dyDescent="0.3">
      <c r="A420" t="s">
        <v>10</v>
      </c>
      <c r="B420" t="s">
        <v>90</v>
      </c>
      <c r="C420">
        <v>2011</v>
      </c>
      <c r="D420" t="s">
        <v>949</v>
      </c>
      <c r="E420">
        <v>205.987999999999</v>
      </c>
      <c r="F420" s="1">
        <v>38280</v>
      </c>
      <c r="J420"/>
    </row>
    <row r="421" spans="1:10" x14ac:dyDescent="0.3">
      <c r="A421" t="s">
        <v>10</v>
      </c>
      <c r="B421" t="s">
        <v>90</v>
      </c>
      <c r="C421">
        <v>2011</v>
      </c>
      <c r="D421" t="s">
        <v>951</v>
      </c>
      <c r="E421">
        <v>1863.4771428571423</v>
      </c>
      <c r="F421" s="1">
        <v>36485.714285714283</v>
      </c>
      <c r="J421"/>
    </row>
    <row r="422" spans="1:10" x14ac:dyDescent="0.3">
      <c r="A422" t="s">
        <v>10</v>
      </c>
      <c r="B422" t="s">
        <v>90</v>
      </c>
      <c r="C422">
        <v>2011</v>
      </c>
      <c r="D422" t="s">
        <v>953</v>
      </c>
      <c r="E422">
        <v>-365.32384615384609</v>
      </c>
      <c r="F422" s="1">
        <v>33069.230769230766</v>
      </c>
      <c r="J422"/>
    </row>
    <row r="423" spans="1:10" x14ac:dyDescent="0.3">
      <c r="A423" t="s">
        <v>10</v>
      </c>
      <c r="B423" t="s">
        <v>90</v>
      </c>
      <c r="C423">
        <v>2012</v>
      </c>
      <c r="D423" t="s">
        <v>948</v>
      </c>
      <c r="E423">
        <v>931.79333333333363</v>
      </c>
      <c r="F423" s="1">
        <v>45933.333333333336</v>
      </c>
      <c r="J423"/>
    </row>
    <row r="424" spans="1:10" x14ac:dyDescent="0.3">
      <c r="A424" t="s">
        <v>10</v>
      </c>
      <c r="B424" t="s">
        <v>90</v>
      </c>
      <c r="C424">
        <v>2012</v>
      </c>
      <c r="D424" t="s">
        <v>949</v>
      </c>
      <c r="E424">
        <v>1327.8755882352943</v>
      </c>
      <c r="F424" s="1">
        <v>43050</v>
      </c>
      <c r="J424"/>
    </row>
    <row r="425" spans="1:10" x14ac:dyDescent="0.3">
      <c r="A425" t="s">
        <v>10</v>
      </c>
      <c r="B425" t="s">
        <v>90</v>
      </c>
      <c r="C425">
        <v>2012</v>
      </c>
      <c r="D425" t="s">
        <v>951</v>
      </c>
      <c r="E425">
        <v>1366.1600000000003</v>
      </c>
      <c r="F425" s="1">
        <v>39922.580645161288</v>
      </c>
      <c r="J425"/>
    </row>
    <row r="426" spans="1:10" x14ac:dyDescent="0.3">
      <c r="A426" t="s">
        <v>10</v>
      </c>
      <c r="B426" t="s">
        <v>90</v>
      </c>
      <c r="C426">
        <v>2012</v>
      </c>
      <c r="D426" t="s">
        <v>953</v>
      </c>
      <c r="E426">
        <v>659.47388888888963</v>
      </c>
      <c r="F426" s="1">
        <v>36627.777777777781</v>
      </c>
      <c r="J426"/>
    </row>
    <row r="427" spans="1:10" x14ac:dyDescent="0.3">
      <c r="A427" t="s">
        <v>10</v>
      </c>
      <c r="B427" t="s">
        <v>90</v>
      </c>
      <c r="C427">
        <v>2013</v>
      </c>
      <c r="D427" t="s">
        <v>948</v>
      </c>
      <c r="E427">
        <v>2012.3199999999997</v>
      </c>
      <c r="F427" s="1">
        <v>49200</v>
      </c>
      <c r="J427"/>
    </row>
    <row r="428" spans="1:10" x14ac:dyDescent="0.3">
      <c r="A428" t="s">
        <v>10</v>
      </c>
      <c r="B428" t="s">
        <v>90</v>
      </c>
      <c r="C428">
        <v>2013</v>
      </c>
      <c r="D428" t="s">
        <v>949</v>
      </c>
      <c r="E428">
        <v>-153.77250000000095</v>
      </c>
      <c r="F428" s="1">
        <v>46775</v>
      </c>
      <c r="J428"/>
    </row>
    <row r="429" spans="1:10" x14ac:dyDescent="0.3">
      <c r="A429" t="s">
        <v>10</v>
      </c>
      <c r="B429" t="s">
        <v>90</v>
      </c>
      <c r="C429">
        <v>2013</v>
      </c>
      <c r="D429" t="s">
        <v>951</v>
      </c>
      <c r="E429">
        <v>-342.93000000000029</v>
      </c>
      <c r="F429" s="1">
        <v>46700</v>
      </c>
      <c r="J429"/>
    </row>
    <row r="430" spans="1:10" x14ac:dyDescent="0.3">
      <c r="A430" t="s">
        <v>10</v>
      </c>
      <c r="B430" t="s">
        <v>90</v>
      </c>
      <c r="C430">
        <v>2013</v>
      </c>
      <c r="D430" t="s">
        <v>953</v>
      </c>
      <c r="E430">
        <v>772.40000000000146</v>
      </c>
      <c r="F430" s="1">
        <v>44000</v>
      </c>
      <c r="J430"/>
    </row>
    <row r="431" spans="1:10" x14ac:dyDescent="0.3">
      <c r="A431" t="s">
        <v>10</v>
      </c>
      <c r="B431" t="s">
        <v>90</v>
      </c>
      <c r="C431">
        <v>2014</v>
      </c>
      <c r="D431" t="s">
        <v>948</v>
      </c>
      <c r="E431">
        <v>1655.1123076923077</v>
      </c>
      <c r="F431" s="1">
        <v>60969.230769230766</v>
      </c>
      <c r="J431"/>
    </row>
    <row r="432" spans="1:10" x14ac:dyDescent="0.3">
      <c r="A432" t="s">
        <v>10</v>
      </c>
      <c r="B432" t="s">
        <v>90</v>
      </c>
      <c r="C432">
        <v>2014</v>
      </c>
      <c r="D432" t="s">
        <v>949</v>
      </c>
      <c r="E432">
        <v>-1615.8066666666662</v>
      </c>
      <c r="F432" s="1">
        <v>56600</v>
      </c>
      <c r="J432"/>
    </row>
    <row r="433" spans="1:10" x14ac:dyDescent="0.3">
      <c r="A433" t="s">
        <v>10</v>
      </c>
      <c r="B433" t="s">
        <v>90</v>
      </c>
      <c r="C433">
        <v>2014</v>
      </c>
      <c r="D433" t="s">
        <v>950</v>
      </c>
      <c r="E433">
        <v>-3074.7333333333322</v>
      </c>
      <c r="F433" s="1">
        <v>66000</v>
      </c>
      <c r="J433"/>
    </row>
    <row r="434" spans="1:10" x14ac:dyDescent="0.3">
      <c r="A434" t="s">
        <v>10</v>
      </c>
      <c r="B434" t="s">
        <v>90</v>
      </c>
      <c r="C434">
        <v>2015</v>
      </c>
      <c r="D434" t="s">
        <v>949</v>
      </c>
      <c r="E434">
        <v>-6041.4000000000015</v>
      </c>
      <c r="F434" s="1">
        <v>66000</v>
      </c>
      <c r="J434"/>
    </row>
    <row r="435" spans="1:10" x14ac:dyDescent="0.3">
      <c r="A435" t="s">
        <v>10</v>
      </c>
      <c r="B435" t="s">
        <v>91</v>
      </c>
      <c r="C435">
        <v>2013</v>
      </c>
      <c r="D435" t="s">
        <v>948</v>
      </c>
      <c r="E435">
        <v>1724.2237500000001</v>
      </c>
      <c r="F435" s="1">
        <v>32487.5</v>
      </c>
      <c r="J435"/>
    </row>
    <row r="436" spans="1:10" x14ac:dyDescent="0.3">
      <c r="A436" t="s">
        <v>10</v>
      </c>
      <c r="B436" t="s">
        <v>91</v>
      </c>
      <c r="C436">
        <v>2013</v>
      </c>
      <c r="D436" t="s">
        <v>949</v>
      </c>
      <c r="E436">
        <v>192.43272727272745</v>
      </c>
      <c r="F436" s="1">
        <v>30509.090909090908</v>
      </c>
      <c r="J436"/>
    </row>
    <row r="437" spans="1:10" x14ac:dyDescent="0.3">
      <c r="A437" t="s">
        <v>10</v>
      </c>
      <c r="B437" t="s">
        <v>91</v>
      </c>
      <c r="C437">
        <v>2013</v>
      </c>
      <c r="D437" t="s">
        <v>951</v>
      </c>
      <c r="E437">
        <v>106.20399999999935</v>
      </c>
      <c r="F437" s="1">
        <v>29240</v>
      </c>
      <c r="J437"/>
    </row>
    <row r="438" spans="1:10" x14ac:dyDescent="0.3">
      <c r="A438" t="s">
        <v>10</v>
      </c>
      <c r="B438" t="s">
        <v>91</v>
      </c>
      <c r="C438">
        <v>2013</v>
      </c>
      <c r="D438" t="s">
        <v>953</v>
      </c>
      <c r="E438">
        <v>-43.263333333333627</v>
      </c>
      <c r="F438" s="1">
        <v>26700</v>
      </c>
      <c r="J438"/>
    </row>
    <row r="439" spans="1:10" x14ac:dyDescent="0.3">
      <c r="A439" t="s">
        <v>10</v>
      </c>
      <c r="B439" t="s">
        <v>91</v>
      </c>
      <c r="C439">
        <v>2014</v>
      </c>
      <c r="D439" t="s">
        <v>948</v>
      </c>
      <c r="E439">
        <v>663.55538461538526</v>
      </c>
      <c r="F439" s="1">
        <v>35246.153846153844</v>
      </c>
      <c r="J439"/>
    </row>
    <row r="440" spans="1:10" x14ac:dyDescent="0.3">
      <c r="A440" t="s">
        <v>10</v>
      </c>
      <c r="B440" t="s">
        <v>91</v>
      </c>
      <c r="C440">
        <v>2014</v>
      </c>
      <c r="D440" t="s">
        <v>949</v>
      </c>
      <c r="E440">
        <v>515.95000000000198</v>
      </c>
      <c r="F440" s="1">
        <v>36166.666666666664</v>
      </c>
      <c r="J440"/>
    </row>
    <row r="441" spans="1:10" x14ac:dyDescent="0.3">
      <c r="A441" t="s">
        <v>10</v>
      </c>
      <c r="B441" t="s">
        <v>91</v>
      </c>
      <c r="C441">
        <v>2014</v>
      </c>
      <c r="D441" t="s">
        <v>950</v>
      </c>
      <c r="E441">
        <v>-542.24499999999898</v>
      </c>
      <c r="F441" s="1">
        <v>36550</v>
      </c>
      <c r="J441"/>
    </row>
    <row r="442" spans="1:10" x14ac:dyDescent="0.3">
      <c r="A442" t="s">
        <v>10</v>
      </c>
      <c r="B442" t="s">
        <v>91</v>
      </c>
      <c r="C442">
        <v>2014</v>
      </c>
      <c r="D442" t="s">
        <v>952</v>
      </c>
      <c r="E442">
        <v>1706.6500000000015</v>
      </c>
      <c r="F442" s="1">
        <v>36500</v>
      </c>
      <c r="J442"/>
    </row>
    <row r="443" spans="1:10" x14ac:dyDescent="0.3">
      <c r="A443" t="s">
        <v>10</v>
      </c>
      <c r="B443" t="s">
        <v>92</v>
      </c>
      <c r="C443">
        <v>2001</v>
      </c>
      <c r="D443" t="s">
        <v>953</v>
      </c>
      <c r="E443">
        <v>196.75541666666675</v>
      </c>
      <c r="F443" s="1">
        <v>2304.1666666666665</v>
      </c>
      <c r="J443"/>
    </row>
    <row r="444" spans="1:10" x14ac:dyDescent="0.3">
      <c r="A444" t="s">
        <v>10</v>
      </c>
      <c r="B444" t="s">
        <v>92</v>
      </c>
      <c r="C444">
        <v>2002</v>
      </c>
      <c r="D444" t="s">
        <v>953</v>
      </c>
      <c r="E444">
        <v>-1397.5354166666666</v>
      </c>
      <c r="F444" s="1">
        <v>2562.5</v>
      </c>
      <c r="J444"/>
    </row>
    <row r="445" spans="1:10" x14ac:dyDescent="0.3">
      <c r="A445" t="s">
        <v>10</v>
      </c>
      <c r="B445" t="s">
        <v>92</v>
      </c>
      <c r="C445">
        <v>2003</v>
      </c>
      <c r="D445" t="s">
        <v>953</v>
      </c>
      <c r="E445">
        <v>90.332999999999998</v>
      </c>
      <c r="F445" s="1">
        <v>2730</v>
      </c>
      <c r="J445"/>
    </row>
    <row r="446" spans="1:10" x14ac:dyDescent="0.3">
      <c r="A446" t="s">
        <v>10</v>
      </c>
      <c r="B446" t="s">
        <v>92</v>
      </c>
      <c r="C446">
        <v>2004</v>
      </c>
      <c r="D446" t="s">
        <v>953</v>
      </c>
      <c r="E446">
        <v>-156.29250000000002</v>
      </c>
      <c r="F446" s="1">
        <v>3432.1428571428573</v>
      </c>
      <c r="J446"/>
    </row>
    <row r="447" spans="1:10" x14ac:dyDescent="0.3">
      <c r="A447" t="s">
        <v>10</v>
      </c>
      <c r="B447" t="s">
        <v>92</v>
      </c>
      <c r="C447">
        <v>2005</v>
      </c>
      <c r="D447" t="s">
        <v>951</v>
      </c>
      <c r="E447">
        <v>2616.8550000000005</v>
      </c>
      <c r="F447" s="1">
        <v>7550</v>
      </c>
      <c r="J447"/>
    </row>
    <row r="448" spans="1:10" x14ac:dyDescent="0.3">
      <c r="A448" t="s">
        <v>10</v>
      </c>
      <c r="B448" t="s">
        <v>92</v>
      </c>
      <c r="C448">
        <v>2005</v>
      </c>
      <c r="D448" t="s">
        <v>953</v>
      </c>
      <c r="E448">
        <v>-96.912500000000009</v>
      </c>
      <c r="F448" s="1">
        <v>5041.666666666667</v>
      </c>
      <c r="J448"/>
    </row>
    <row r="449" spans="1:10" x14ac:dyDescent="0.3">
      <c r="A449" t="s">
        <v>10</v>
      </c>
      <c r="B449" t="s">
        <v>93</v>
      </c>
      <c r="C449">
        <v>2015</v>
      </c>
      <c r="D449" t="s">
        <v>952</v>
      </c>
      <c r="E449">
        <v>1649.7400000000016</v>
      </c>
      <c r="F449" s="1">
        <v>29400</v>
      </c>
      <c r="J449"/>
    </row>
    <row r="450" spans="1:10" x14ac:dyDescent="0.3">
      <c r="A450" t="s">
        <v>10</v>
      </c>
      <c r="B450" t="s">
        <v>94</v>
      </c>
      <c r="C450">
        <v>2009</v>
      </c>
      <c r="D450" t="s">
        <v>951</v>
      </c>
      <c r="E450">
        <v>220.45333333333352</v>
      </c>
      <c r="F450" s="1">
        <v>20533.333333333332</v>
      </c>
      <c r="J450"/>
    </row>
    <row r="451" spans="1:10" x14ac:dyDescent="0.3">
      <c r="A451" t="s">
        <v>10</v>
      </c>
      <c r="B451" t="s">
        <v>94</v>
      </c>
      <c r="C451">
        <v>2009</v>
      </c>
      <c r="D451" t="s">
        <v>953</v>
      </c>
      <c r="E451">
        <v>377.66425925925955</v>
      </c>
      <c r="F451" s="1">
        <v>16753.703703703704</v>
      </c>
      <c r="J451"/>
    </row>
    <row r="452" spans="1:10" x14ac:dyDescent="0.3">
      <c r="A452" t="s">
        <v>10</v>
      </c>
      <c r="B452" t="s">
        <v>94</v>
      </c>
      <c r="C452">
        <v>2010</v>
      </c>
      <c r="D452" t="s">
        <v>949</v>
      </c>
      <c r="E452">
        <v>-393.26333333333281</v>
      </c>
      <c r="F452" s="1">
        <v>26700</v>
      </c>
      <c r="J452"/>
    </row>
    <row r="453" spans="1:10" x14ac:dyDescent="0.3">
      <c r="A453" t="s">
        <v>10</v>
      </c>
      <c r="B453" t="s">
        <v>94</v>
      </c>
      <c r="C453">
        <v>2010</v>
      </c>
      <c r="D453" t="s">
        <v>951</v>
      </c>
      <c r="E453">
        <v>-803.53166666666584</v>
      </c>
      <c r="F453" s="1">
        <v>24350</v>
      </c>
      <c r="J453"/>
    </row>
    <row r="454" spans="1:10" x14ac:dyDescent="0.3">
      <c r="A454" t="s">
        <v>10</v>
      </c>
      <c r="B454" t="s">
        <v>94</v>
      </c>
      <c r="C454">
        <v>2010</v>
      </c>
      <c r="D454" t="s">
        <v>953</v>
      </c>
      <c r="E454">
        <v>578.00545454545454</v>
      </c>
      <c r="F454" s="1">
        <v>19418.18181818182</v>
      </c>
      <c r="J454"/>
    </row>
    <row r="455" spans="1:10" x14ac:dyDescent="0.3">
      <c r="A455" t="s">
        <v>10</v>
      </c>
      <c r="B455" t="s">
        <v>94</v>
      </c>
      <c r="C455">
        <v>2011</v>
      </c>
      <c r="D455" t="s">
        <v>948</v>
      </c>
      <c r="E455">
        <v>-332.02999999999884</v>
      </c>
      <c r="F455" s="1">
        <v>25700</v>
      </c>
      <c r="J455"/>
    </row>
    <row r="456" spans="1:10" x14ac:dyDescent="0.3">
      <c r="A456" t="s">
        <v>10</v>
      </c>
      <c r="B456" t="s">
        <v>94</v>
      </c>
      <c r="C456">
        <v>2011</v>
      </c>
      <c r="D456" t="s">
        <v>949</v>
      </c>
      <c r="E456">
        <v>-696.22461538461584</v>
      </c>
      <c r="F456" s="1">
        <v>25753.846153846152</v>
      </c>
      <c r="J456"/>
    </row>
    <row r="457" spans="1:10" x14ac:dyDescent="0.3">
      <c r="A457" t="s">
        <v>10</v>
      </c>
      <c r="B457" t="s">
        <v>94</v>
      </c>
      <c r="C457">
        <v>2011</v>
      </c>
      <c r="D457" t="s">
        <v>951</v>
      </c>
      <c r="E457">
        <v>792.81529411764711</v>
      </c>
      <c r="F457" s="1">
        <v>25094.117647058825</v>
      </c>
      <c r="J457"/>
    </row>
    <row r="458" spans="1:10" x14ac:dyDescent="0.3">
      <c r="A458" t="s">
        <v>10</v>
      </c>
      <c r="B458" t="s">
        <v>94</v>
      </c>
      <c r="C458">
        <v>2011</v>
      </c>
      <c r="D458" t="s">
        <v>953</v>
      </c>
      <c r="E458">
        <v>352.53443396226407</v>
      </c>
      <c r="F458" s="1">
        <v>21287.735849056604</v>
      </c>
      <c r="J458"/>
    </row>
    <row r="459" spans="1:10" x14ac:dyDescent="0.3">
      <c r="A459" t="s">
        <v>10</v>
      </c>
      <c r="B459" t="s">
        <v>94</v>
      </c>
      <c r="C459">
        <v>2012</v>
      </c>
      <c r="D459" t="s">
        <v>948</v>
      </c>
      <c r="E459">
        <v>1031.9109090909092</v>
      </c>
      <c r="F459" s="1">
        <v>31472.727272727272</v>
      </c>
      <c r="J459"/>
    </row>
    <row r="460" spans="1:10" x14ac:dyDescent="0.3">
      <c r="A460" t="s">
        <v>10</v>
      </c>
      <c r="B460" t="s">
        <v>94</v>
      </c>
      <c r="C460">
        <v>2012</v>
      </c>
      <c r="D460" t="s">
        <v>949</v>
      </c>
      <c r="E460">
        <v>294.41918032786913</v>
      </c>
      <c r="F460" s="1">
        <v>29863.934426229509</v>
      </c>
      <c r="J460"/>
    </row>
    <row r="461" spans="1:10" x14ac:dyDescent="0.3">
      <c r="A461" t="s">
        <v>10</v>
      </c>
      <c r="B461" t="s">
        <v>94</v>
      </c>
      <c r="C461">
        <v>2012</v>
      </c>
      <c r="D461" t="s">
        <v>951</v>
      </c>
      <c r="E461">
        <v>567.07981132075508</v>
      </c>
      <c r="F461" s="1">
        <v>27666.037735849055</v>
      </c>
      <c r="J461"/>
    </row>
    <row r="462" spans="1:10" x14ac:dyDescent="0.3">
      <c r="A462" t="s">
        <v>10</v>
      </c>
      <c r="B462" t="s">
        <v>94</v>
      </c>
      <c r="C462">
        <v>2012</v>
      </c>
      <c r="D462" t="s">
        <v>953</v>
      </c>
      <c r="E462">
        <v>109.14471698113225</v>
      </c>
      <c r="F462" s="1">
        <v>23635.849056603773</v>
      </c>
      <c r="J462"/>
    </row>
    <row r="463" spans="1:10" x14ac:dyDescent="0.3">
      <c r="A463" t="s">
        <v>10</v>
      </c>
      <c r="B463" t="s">
        <v>94</v>
      </c>
      <c r="C463">
        <v>2013</v>
      </c>
      <c r="D463" t="s">
        <v>948</v>
      </c>
      <c r="E463">
        <v>701.31999999999971</v>
      </c>
      <c r="F463" s="1">
        <v>32057.142857142859</v>
      </c>
      <c r="J463"/>
    </row>
    <row r="464" spans="1:10" x14ac:dyDescent="0.3">
      <c r="A464" t="s">
        <v>10</v>
      </c>
      <c r="B464" t="s">
        <v>94</v>
      </c>
      <c r="C464">
        <v>2013</v>
      </c>
      <c r="D464" t="s">
        <v>949</v>
      </c>
      <c r="E464">
        <v>440.74614035087768</v>
      </c>
      <c r="F464" s="1">
        <v>31215.78947368421</v>
      </c>
      <c r="J464"/>
    </row>
    <row r="465" spans="1:10" x14ac:dyDescent="0.3">
      <c r="A465" t="s">
        <v>10</v>
      </c>
      <c r="B465" t="s">
        <v>94</v>
      </c>
      <c r="C465">
        <v>2013</v>
      </c>
      <c r="D465" t="s">
        <v>951</v>
      </c>
      <c r="E465">
        <v>437.0130952380955</v>
      </c>
      <c r="F465" s="1">
        <v>29416.666666666668</v>
      </c>
      <c r="J465"/>
    </row>
    <row r="466" spans="1:10" x14ac:dyDescent="0.3">
      <c r="A466" t="s">
        <v>10</v>
      </c>
      <c r="B466" t="s">
        <v>94</v>
      </c>
      <c r="C466">
        <v>2013</v>
      </c>
      <c r="D466" t="s">
        <v>953</v>
      </c>
      <c r="E466">
        <v>-1690.3163636363636</v>
      </c>
      <c r="F466" s="1">
        <v>27381.81818181818</v>
      </c>
      <c r="J466"/>
    </row>
    <row r="467" spans="1:10" x14ac:dyDescent="0.3">
      <c r="A467" t="s">
        <v>10</v>
      </c>
      <c r="B467" t="s">
        <v>94</v>
      </c>
      <c r="C467">
        <v>2014</v>
      </c>
      <c r="D467" t="s">
        <v>948</v>
      </c>
      <c r="E467">
        <v>1161.3175000000006</v>
      </c>
      <c r="F467" s="1">
        <v>38246.428571428572</v>
      </c>
      <c r="J467"/>
    </row>
    <row r="468" spans="1:10" x14ac:dyDescent="0.3">
      <c r="A468" t="s">
        <v>10</v>
      </c>
      <c r="B468" t="s">
        <v>94</v>
      </c>
      <c r="C468">
        <v>2014</v>
      </c>
      <c r="D468" t="s">
        <v>949</v>
      </c>
      <c r="E468">
        <v>34.474545454546885</v>
      </c>
      <c r="F468" s="1">
        <v>35290.909090909088</v>
      </c>
      <c r="J468"/>
    </row>
    <row r="469" spans="1:10" x14ac:dyDescent="0.3">
      <c r="A469" t="s">
        <v>10</v>
      </c>
      <c r="B469" t="s">
        <v>94</v>
      </c>
      <c r="C469">
        <v>2014</v>
      </c>
      <c r="D469" t="s">
        <v>950</v>
      </c>
      <c r="E469">
        <v>840.51800000000071</v>
      </c>
      <c r="F469" s="1">
        <v>37580</v>
      </c>
      <c r="J469"/>
    </row>
    <row r="470" spans="1:10" x14ac:dyDescent="0.3">
      <c r="A470" t="s">
        <v>10</v>
      </c>
      <c r="B470" t="s">
        <v>94</v>
      </c>
      <c r="C470">
        <v>2014</v>
      </c>
      <c r="D470" t="s">
        <v>951</v>
      </c>
      <c r="E470">
        <v>-1049.29</v>
      </c>
      <c r="F470" s="1">
        <v>35100</v>
      </c>
      <c r="J470"/>
    </row>
    <row r="471" spans="1:10" x14ac:dyDescent="0.3">
      <c r="A471" t="s">
        <v>10</v>
      </c>
      <c r="B471" t="s">
        <v>94</v>
      </c>
      <c r="C471">
        <v>2014</v>
      </c>
      <c r="D471" t="s">
        <v>953</v>
      </c>
      <c r="E471">
        <v>-2206.0600000000013</v>
      </c>
      <c r="F471" s="1">
        <v>31400</v>
      </c>
      <c r="J471"/>
    </row>
    <row r="472" spans="1:10" x14ac:dyDescent="0.3">
      <c r="A472" t="s">
        <v>10</v>
      </c>
      <c r="B472" t="s">
        <v>94</v>
      </c>
      <c r="C472">
        <v>2015</v>
      </c>
      <c r="D472" t="s">
        <v>948</v>
      </c>
      <c r="E472">
        <v>1471.1537500000004</v>
      </c>
      <c r="F472" s="1">
        <v>38287.5</v>
      </c>
      <c r="J472"/>
    </row>
    <row r="473" spans="1:10" x14ac:dyDescent="0.3">
      <c r="A473" t="s">
        <v>10</v>
      </c>
      <c r="B473" t="s">
        <v>94</v>
      </c>
      <c r="C473">
        <v>2015</v>
      </c>
      <c r="D473" t="s">
        <v>950</v>
      </c>
      <c r="E473">
        <v>-336.85666666666538</v>
      </c>
      <c r="F473" s="1">
        <v>39433.333333333336</v>
      </c>
      <c r="J473"/>
    </row>
    <row r="474" spans="1:10" x14ac:dyDescent="0.3">
      <c r="A474" t="s">
        <v>10</v>
      </c>
      <c r="B474" t="s">
        <v>94</v>
      </c>
      <c r="C474">
        <v>2015</v>
      </c>
      <c r="D474" t="s">
        <v>952</v>
      </c>
      <c r="E474">
        <v>1779.8549999999996</v>
      </c>
      <c r="F474" s="1">
        <v>37550</v>
      </c>
      <c r="J474"/>
    </row>
    <row r="475" spans="1:10" x14ac:dyDescent="0.3">
      <c r="A475" t="s">
        <v>10</v>
      </c>
      <c r="B475" t="s">
        <v>95</v>
      </c>
      <c r="C475">
        <v>2007</v>
      </c>
      <c r="D475" t="s">
        <v>951</v>
      </c>
      <c r="E475">
        <v>1511.3350000000009</v>
      </c>
      <c r="F475" s="1">
        <v>16350</v>
      </c>
      <c r="J475"/>
    </row>
    <row r="476" spans="1:10" x14ac:dyDescent="0.3">
      <c r="A476" t="s">
        <v>10</v>
      </c>
      <c r="B476" t="s">
        <v>95</v>
      </c>
      <c r="C476">
        <v>2007</v>
      </c>
      <c r="D476" t="s">
        <v>953</v>
      </c>
      <c r="E476">
        <v>33.542027027027196</v>
      </c>
      <c r="F476" s="1">
        <v>12870.720720720721</v>
      </c>
      <c r="J476"/>
    </row>
    <row r="477" spans="1:10" x14ac:dyDescent="0.3">
      <c r="A477" t="s">
        <v>10</v>
      </c>
      <c r="B477" t="s">
        <v>95</v>
      </c>
      <c r="C477">
        <v>2008</v>
      </c>
      <c r="D477" t="s">
        <v>949</v>
      </c>
      <c r="E477">
        <v>1295.0400000000009</v>
      </c>
      <c r="F477" s="1">
        <v>22400</v>
      </c>
      <c r="J477"/>
    </row>
    <row r="478" spans="1:10" x14ac:dyDescent="0.3">
      <c r="A478" t="s">
        <v>10</v>
      </c>
      <c r="B478" t="s">
        <v>95</v>
      </c>
      <c r="C478">
        <v>2008</v>
      </c>
      <c r="D478" t="s">
        <v>951</v>
      </c>
      <c r="E478">
        <v>4689.7899999999991</v>
      </c>
      <c r="F478" s="1">
        <v>19900</v>
      </c>
      <c r="J478"/>
    </row>
    <row r="479" spans="1:10" x14ac:dyDescent="0.3">
      <c r="A479" t="s">
        <v>10</v>
      </c>
      <c r="B479" t="s">
        <v>95</v>
      </c>
      <c r="C479">
        <v>2008</v>
      </c>
      <c r="D479" t="s">
        <v>953</v>
      </c>
      <c r="E479">
        <v>298.85360655737719</v>
      </c>
      <c r="F479" s="1">
        <v>15191.803278688525</v>
      </c>
      <c r="J479"/>
    </row>
    <row r="480" spans="1:10" x14ac:dyDescent="0.3">
      <c r="A480" t="s">
        <v>10</v>
      </c>
      <c r="B480" t="s">
        <v>95</v>
      </c>
      <c r="C480">
        <v>2009</v>
      </c>
      <c r="D480" t="s">
        <v>951</v>
      </c>
      <c r="E480">
        <v>1324.1150000000007</v>
      </c>
      <c r="F480" s="1">
        <v>23150</v>
      </c>
      <c r="J480"/>
    </row>
    <row r="481" spans="1:10" x14ac:dyDescent="0.3">
      <c r="A481" t="s">
        <v>10</v>
      </c>
      <c r="B481" t="s">
        <v>95</v>
      </c>
      <c r="C481">
        <v>2009</v>
      </c>
      <c r="D481" t="s">
        <v>953</v>
      </c>
      <c r="E481">
        <v>115.99207317073204</v>
      </c>
      <c r="F481" s="1">
        <v>18823.170731707316</v>
      </c>
      <c r="J481"/>
    </row>
    <row r="482" spans="1:10" x14ac:dyDescent="0.3">
      <c r="A482" t="s">
        <v>10</v>
      </c>
      <c r="B482" t="s">
        <v>95</v>
      </c>
      <c r="C482">
        <v>2010</v>
      </c>
      <c r="D482" t="s">
        <v>949</v>
      </c>
      <c r="E482">
        <v>2813.2766666666671</v>
      </c>
      <c r="F482" s="1">
        <v>30766.666666666668</v>
      </c>
      <c r="J482"/>
    </row>
    <row r="483" spans="1:10" x14ac:dyDescent="0.3">
      <c r="A483" t="s">
        <v>10</v>
      </c>
      <c r="B483" t="s">
        <v>95</v>
      </c>
      <c r="C483">
        <v>2010</v>
      </c>
      <c r="D483" t="s">
        <v>951</v>
      </c>
      <c r="E483">
        <v>516.31500000000051</v>
      </c>
      <c r="F483" s="1">
        <v>30150</v>
      </c>
      <c r="J483"/>
    </row>
    <row r="484" spans="1:10" x14ac:dyDescent="0.3">
      <c r="A484" t="s">
        <v>10</v>
      </c>
      <c r="B484" t="s">
        <v>95</v>
      </c>
      <c r="C484">
        <v>2010</v>
      </c>
      <c r="D484" t="s">
        <v>953</v>
      </c>
      <c r="E484">
        <v>518.8329166666673</v>
      </c>
      <c r="F484" s="1">
        <v>25079.166666666668</v>
      </c>
      <c r="J484"/>
    </row>
    <row r="485" spans="1:10" x14ac:dyDescent="0.3">
      <c r="A485" t="s">
        <v>10</v>
      </c>
      <c r="B485" t="s">
        <v>95</v>
      </c>
      <c r="C485">
        <v>2011</v>
      </c>
      <c r="D485" t="s">
        <v>949</v>
      </c>
      <c r="E485">
        <v>2275.2500000000023</v>
      </c>
      <c r="F485" s="1">
        <v>35833.333333333336</v>
      </c>
      <c r="J485"/>
    </row>
    <row r="486" spans="1:10" x14ac:dyDescent="0.3">
      <c r="A486" t="s">
        <v>10</v>
      </c>
      <c r="B486" t="s">
        <v>95</v>
      </c>
      <c r="C486">
        <v>2011</v>
      </c>
      <c r="D486" t="s">
        <v>951</v>
      </c>
      <c r="E486">
        <v>861.73857142857196</v>
      </c>
      <c r="F486" s="1">
        <v>32528.571428571428</v>
      </c>
      <c r="J486"/>
    </row>
    <row r="487" spans="1:10" x14ac:dyDescent="0.3">
      <c r="A487" t="s">
        <v>10</v>
      </c>
      <c r="B487" t="s">
        <v>95</v>
      </c>
      <c r="C487">
        <v>2011</v>
      </c>
      <c r="D487" t="s">
        <v>953</v>
      </c>
      <c r="E487">
        <v>-574.95863636363606</v>
      </c>
      <c r="F487" s="1">
        <v>29413.636363636364</v>
      </c>
      <c r="J487"/>
    </row>
    <row r="488" spans="1:10" x14ac:dyDescent="0.3">
      <c r="A488" t="s">
        <v>10</v>
      </c>
      <c r="B488" t="s">
        <v>95</v>
      </c>
      <c r="C488">
        <v>2012</v>
      </c>
      <c r="D488" t="s">
        <v>948</v>
      </c>
      <c r="E488">
        <v>5146.43</v>
      </c>
      <c r="F488" s="1">
        <v>38300</v>
      </c>
      <c r="J488"/>
    </row>
    <row r="489" spans="1:10" x14ac:dyDescent="0.3">
      <c r="A489" t="s">
        <v>10</v>
      </c>
      <c r="B489" t="s">
        <v>95</v>
      </c>
      <c r="C489">
        <v>2012</v>
      </c>
      <c r="D489" t="s">
        <v>949</v>
      </c>
      <c r="E489">
        <v>1343.3490000000002</v>
      </c>
      <c r="F489" s="1">
        <v>36690</v>
      </c>
      <c r="J489"/>
    </row>
    <row r="490" spans="1:10" x14ac:dyDescent="0.3">
      <c r="A490" t="s">
        <v>10</v>
      </c>
      <c r="B490" t="s">
        <v>95</v>
      </c>
      <c r="C490">
        <v>2012</v>
      </c>
      <c r="D490" t="s">
        <v>951</v>
      </c>
      <c r="E490">
        <v>226.0145000000004</v>
      </c>
      <c r="F490" s="1">
        <v>36245</v>
      </c>
      <c r="J490"/>
    </row>
    <row r="491" spans="1:10" x14ac:dyDescent="0.3">
      <c r="A491" t="s">
        <v>10</v>
      </c>
      <c r="B491" t="s">
        <v>95</v>
      </c>
      <c r="C491">
        <v>2012</v>
      </c>
      <c r="D491" t="s">
        <v>953</v>
      </c>
      <c r="E491">
        <v>-732.72954545454547</v>
      </c>
      <c r="F491" s="1">
        <v>32250</v>
      </c>
      <c r="J491"/>
    </row>
    <row r="492" spans="1:10" x14ac:dyDescent="0.3">
      <c r="A492" t="s">
        <v>10</v>
      </c>
      <c r="B492" t="s">
        <v>95</v>
      </c>
      <c r="C492">
        <v>2013</v>
      </c>
      <c r="D492" t="s">
        <v>948</v>
      </c>
      <c r="E492">
        <v>-116.75749999999925</v>
      </c>
      <c r="F492" s="1">
        <v>43925</v>
      </c>
      <c r="J492"/>
    </row>
    <row r="493" spans="1:10" x14ac:dyDescent="0.3">
      <c r="A493" t="s">
        <v>10</v>
      </c>
      <c r="B493" t="s">
        <v>95</v>
      </c>
      <c r="C493">
        <v>2013</v>
      </c>
      <c r="D493" t="s">
        <v>949</v>
      </c>
      <c r="E493">
        <v>250.85124999999971</v>
      </c>
      <c r="F493" s="1">
        <v>40762.5</v>
      </c>
      <c r="J493"/>
    </row>
    <row r="494" spans="1:10" x14ac:dyDescent="0.3">
      <c r="A494" t="s">
        <v>10</v>
      </c>
      <c r="B494" t="s">
        <v>95</v>
      </c>
      <c r="C494">
        <v>2013</v>
      </c>
      <c r="D494" t="s">
        <v>951</v>
      </c>
      <c r="E494">
        <v>829.83800000000099</v>
      </c>
      <c r="F494" s="1">
        <v>40113.333333333336</v>
      </c>
      <c r="J494"/>
    </row>
    <row r="495" spans="1:10" x14ac:dyDescent="0.3">
      <c r="A495" t="s">
        <v>10</v>
      </c>
      <c r="B495" t="s">
        <v>95</v>
      </c>
      <c r="C495">
        <v>2013</v>
      </c>
      <c r="D495" t="s">
        <v>953</v>
      </c>
      <c r="E495">
        <v>-636.96666666666636</v>
      </c>
      <c r="F495" s="1">
        <v>34777.777777777781</v>
      </c>
      <c r="J495"/>
    </row>
    <row r="496" spans="1:10" x14ac:dyDescent="0.3">
      <c r="A496" t="s">
        <v>10</v>
      </c>
      <c r="B496" t="s">
        <v>95</v>
      </c>
      <c r="C496">
        <v>2014</v>
      </c>
      <c r="D496" t="s">
        <v>948</v>
      </c>
      <c r="E496">
        <v>423.35875000000124</v>
      </c>
      <c r="F496" s="1">
        <v>50170.833333333336</v>
      </c>
      <c r="J496"/>
    </row>
    <row r="497" spans="1:10" x14ac:dyDescent="0.3">
      <c r="A497" t="s">
        <v>10</v>
      </c>
      <c r="B497" t="s">
        <v>95</v>
      </c>
      <c r="C497">
        <v>2014</v>
      </c>
      <c r="D497" t="s">
        <v>949</v>
      </c>
      <c r="E497">
        <v>1068.0380000000011</v>
      </c>
      <c r="F497" s="1">
        <v>48780</v>
      </c>
      <c r="J497"/>
    </row>
    <row r="498" spans="1:10" x14ac:dyDescent="0.3">
      <c r="A498" t="s">
        <v>10</v>
      </c>
      <c r="B498" t="s">
        <v>95</v>
      </c>
      <c r="C498">
        <v>2014</v>
      </c>
      <c r="D498" t="s">
        <v>950</v>
      </c>
      <c r="E498">
        <v>2243.1200000000026</v>
      </c>
      <c r="F498" s="1">
        <v>47200</v>
      </c>
      <c r="J498"/>
    </row>
    <row r="499" spans="1:10" x14ac:dyDescent="0.3">
      <c r="A499" t="s">
        <v>10</v>
      </c>
      <c r="B499" t="s">
        <v>95</v>
      </c>
      <c r="C499">
        <v>2014</v>
      </c>
      <c r="D499" t="s">
        <v>953</v>
      </c>
      <c r="E499">
        <v>-2656.8799999999974</v>
      </c>
      <c r="F499" s="1">
        <v>47200</v>
      </c>
      <c r="J499"/>
    </row>
    <row r="500" spans="1:10" x14ac:dyDescent="0.3">
      <c r="A500" t="s">
        <v>10</v>
      </c>
      <c r="B500" t="s">
        <v>96</v>
      </c>
      <c r="C500">
        <v>2008</v>
      </c>
      <c r="D500" t="s">
        <v>948</v>
      </c>
      <c r="E500">
        <v>1426.1500000000015</v>
      </c>
      <c r="F500" s="1">
        <v>81500</v>
      </c>
      <c r="J500"/>
    </row>
    <row r="501" spans="1:10" x14ac:dyDescent="0.3">
      <c r="A501" t="s">
        <v>10</v>
      </c>
      <c r="B501" t="s">
        <v>96</v>
      </c>
      <c r="C501">
        <v>2008</v>
      </c>
      <c r="D501" t="s">
        <v>949</v>
      </c>
      <c r="E501">
        <v>-8853.5500000000029</v>
      </c>
      <c r="F501" s="1">
        <v>74500</v>
      </c>
      <c r="J501"/>
    </row>
    <row r="502" spans="1:10" x14ac:dyDescent="0.3">
      <c r="A502" t="s">
        <v>10</v>
      </c>
      <c r="B502" t="s">
        <v>96</v>
      </c>
      <c r="C502">
        <v>2008</v>
      </c>
      <c r="D502" t="s">
        <v>950</v>
      </c>
      <c r="E502">
        <v>3062.1999999999971</v>
      </c>
      <c r="F502" s="1">
        <v>82000</v>
      </c>
      <c r="J502"/>
    </row>
    <row r="503" spans="1:10" x14ac:dyDescent="0.3">
      <c r="A503" t="s">
        <v>10</v>
      </c>
      <c r="B503" t="s">
        <v>96</v>
      </c>
      <c r="C503">
        <v>2008</v>
      </c>
      <c r="D503" t="s">
        <v>953</v>
      </c>
      <c r="E503">
        <v>-997.19999999999709</v>
      </c>
      <c r="F503" s="1">
        <v>68000</v>
      </c>
      <c r="J503"/>
    </row>
    <row r="504" spans="1:10" x14ac:dyDescent="0.3">
      <c r="A504" t="s">
        <v>10</v>
      </c>
      <c r="B504" t="s">
        <v>96</v>
      </c>
      <c r="C504">
        <v>2009</v>
      </c>
      <c r="D504" t="s">
        <v>948</v>
      </c>
      <c r="E504">
        <v>856.39999999999418</v>
      </c>
      <c r="F504" s="1">
        <v>84000</v>
      </c>
      <c r="J504"/>
    </row>
    <row r="505" spans="1:10" x14ac:dyDescent="0.3">
      <c r="A505" t="s">
        <v>10</v>
      </c>
      <c r="B505" t="s">
        <v>96</v>
      </c>
      <c r="C505">
        <v>2009</v>
      </c>
      <c r="D505" t="s">
        <v>949</v>
      </c>
      <c r="E505">
        <v>1110.8874999999989</v>
      </c>
      <c r="F505" s="1">
        <v>81375</v>
      </c>
      <c r="J505"/>
    </row>
    <row r="506" spans="1:10" x14ac:dyDescent="0.3">
      <c r="A506" t="s">
        <v>10</v>
      </c>
      <c r="B506" t="s">
        <v>96</v>
      </c>
      <c r="C506">
        <v>2010</v>
      </c>
      <c r="D506" t="s">
        <v>948</v>
      </c>
      <c r="E506">
        <v>710</v>
      </c>
      <c r="F506" s="1">
        <v>100000</v>
      </c>
      <c r="J506"/>
    </row>
    <row r="507" spans="1:10" x14ac:dyDescent="0.3">
      <c r="A507" t="s">
        <v>10</v>
      </c>
      <c r="B507" t="s">
        <v>96</v>
      </c>
      <c r="C507">
        <v>2010</v>
      </c>
      <c r="D507" t="s">
        <v>949</v>
      </c>
      <c r="E507">
        <v>881.82000000000119</v>
      </c>
      <c r="F507" s="1">
        <v>94200</v>
      </c>
      <c r="J507"/>
    </row>
    <row r="508" spans="1:10" x14ac:dyDescent="0.3">
      <c r="A508" t="s">
        <v>10</v>
      </c>
      <c r="B508" t="s">
        <v>96</v>
      </c>
      <c r="C508">
        <v>2010</v>
      </c>
      <c r="D508" t="s">
        <v>951</v>
      </c>
      <c r="E508">
        <v>3591.1999999999971</v>
      </c>
      <c r="F508" s="1">
        <v>72000</v>
      </c>
      <c r="J508"/>
    </row>
    <row r="509" spans="1:10" x14ac:dyDescent="0.3">
      <c r="A509" t="s">
        <v>10</v>
      </c>
      <c r="B509" t="s">
        <v>96</v>
      </c>
      <c r="C509">
        <v>2011</v>
      </c>
      <c r="D509" t="s">
        <v>948</v>
      </c>
      <c r="E509">
        <v>-2042.3000000000029</v>
      </c>
      <c r="F509" s="1">
        <v>103666.66666666667</v>
      </c>
      <c r="J509"/>
    </row>
    <row r="510" spans="1:10" x14ac:dyDescent="0.3">
      <c r="A510" t="s">
        <v>10</v>
      </c>
      <c r="B510" t="s">
        <v>96</v>
      </c>
      <c r="C510">
        <v>2011</v>
      </c>
      <c r="D510" t="s">
        <v>952</v>
      </c>
      <c r="E510">
        <v>4210</v>
      </c>
      <c r="F510" s="1">
        <v>100000</v>
      </c>
      <c r="J510"/>
    </row>
    <row r="511" spans="1:10" x14ac:dyDescent="0.3">
      <c r="A511" t="s">
        <v>10</v>
      </c>
      <c r="B511" t="s">
        <v>96</v>
      </c>
      <c r="C511">
        <v>2012</v>
      </c>
      <c r="D511" t="s">
        <v>948</v>
      </c>
      <c r="E511">
        <v>1696.5999999999985</v>
      </c>
      <c r="F511" s="1">
        <v>96000</v>
      </c>
      <c r="J511"/>
    </row>
    <row r="512" spans="1:10" x14ac:dyDescent="0.3">
      <c r="A512" t="s">
        <v>10</v>
      </c>
      <c r="B512" t="s">
        <v>96</v>
      </c>
      <c r="C512">
        <v>2012</v>
      </c>
      <c r="D512" t="s">
        <v>949</v>
      </c>
      <c r="E512">
        <v>2117</v>
      </c>
      <c r="F512" s="1">
        <v>103333.33333333333</v>
      </c>
      <c r="J512"/>
    </row>
    <row r="513" spans="1:10" x14ac:dyDescent="0.3">
      <c r="A513" t="s">
        <v>10</v>
      </c>
      <c r="B513" t="s">
        <v>96</v>
      </c>
      <c r="C513">
        <v>2012</v>
      </c>
      <c r="D513" t="s">
        <v>950</v>
      </c>
      <c r="E513">
        <v>5585.6999999999971</v>
      </c>
      <c r="F513" s="1">
        <v>117000</v>
      </c>
      <c r="J513"/>
    </row>
    <row r="514" spans="1:10" x14ac:dyDescent="0.3">
      <c r="A514" t="s">
        <v>10</v>
      </c>
      <c r="B514" t="s">
        <v>96</v>
      </c>
      <c r="C514">
        <v>2012</v>
      </c>
      <c r="D514" t="s">
        <v>951</v>
      </c>
      <c r="E514">
        <v>-4790</v>
      </c>
      <c r="F514" s="1">
        <v>100000</v>
      </c>
      <c r="J514"/>
    </row>
    <row r="515" spans="1:10" x14ac:dyDescent="0.3">
      <c r="A515" t="s">
        <v>10</v>
      </c>
      <c r="B515" t="s">
        <v>96</v>
      </c>
      <c r="C515">
        <v>2012</v>
      </c>
      <c r="D515" t="s">
        <v>952</v>
      </c>
      <c r="E515">
        <v>3960</v>
      </c>
      <c r="F515" s="1">
        <v>100000</v>
      </c>
      <c r="J515"/>
    </row>
    <row r="516" spans="1:10" x14ac:dyDescent="0.3">
      <c r="A516" t="s">
        <v>10</v>
      </c>
      <c r="B516" t="s">
        <v>96</v>
      </c>
      <c r="C516">
        <v>2012</v>
      </c>
      <c r="D516" t="s">
        <v>953</v>
      </c>
      <c r="E516">
        <v>-18635.300000000003</v>
      </c>
      <c r="F516" s="1">
        <v>107000</v>
      </c>
      <c r="J516"/>
    </row>
    <row r="517" spans="1:10" x14ac:dyDescent="0.3">
      <c r="A517" t="s">
        <v>10</v>
      </c>
      <c r="B517" t="s">
        <v>97</v>
      </c>
      <c r="C517">
        <v>2007</v>
      </c>
      <c r="D517" t="s">
        <v>953</v>
      </c>
      <c r="E517">
        <v>-1118.9533333333322</v>
      </c>
      <c r="F517" s="1">
        <v>27800</v>
      </c>
      <c r="J517"/>
    </row>
    <row r="518" spans="1:10" x14ac:dyDescent="0.3">
      <c r="A518" t="s">
        <v>10</v>
      </c>
      <c r="B518" t="s">
        <v>98</v>
      </c>
      <c r="C518">
        <v>2013</v>
      </c>
      <c r="D518" t="s">
        <v>948</v>
      </c>
      <c r="E518">
        <v>-213.64249999999993</v>
      </c>
      <c r="F518" s="1">
        <v>57075</v>
      </c>
      <c r="J518"/>
    </row>
    <row r="519" spans="1:10" x14ac:dyDescent="0.3">
      <c r="A519" t="s">
        <v>10</v>
      </c>
      <c r="B519" t="s">
        <v>98</v>
      </c>
      <c r="C519">
        <v>2013</v>
      </c>
      <c r="D519" t="s">
        <v>949</v>
      </c>
      <c r="E519">
        <v>1218.8850000000002</v>
      </c>
      <c r="F519" s="1">
        <v>56850</v>
      </c>
      <c r="J519"/>
    </row>
    <row r="520" spans="1:10" x14ac:dyDescent="0.3">
      <c r="A520" t="s">
        <v>10</v>
      </c>
      <c r="B520" t="s">
        <v>98</v>
      </c>
      <c r="C520">
        <v>2013</v>
      </c>
      <c r="D520" t="s">
        <v>951</v>
      </c>
      <c r="E520">
        <v>1008.0400000000009</v>
      </c>
      <c r="F520" s="1">
        <v>52400</v>
      </c>
      <c r="J520"/>
    </row>
    <row r="521" spans="1:10" x14ac:dyDescent="0.3">
      <c r="A521" t="s">
        <v>10</v>
      </c>
      <c r="B521" t="s">
        <v>98</v>
      </c>
      <c r="C521">
        <v>2014</v>
      </c>
      <c r="D521" t="s">
        <v>948</v>
      </c>
      <c r="E521">
        <v>1468.2650000000031</v>
      </c>
      <c r="F521" s="1">
        <v>59650</v>
      </c>
      <c r="J521"/>
    </row>
    <row r="522" spans="1:10" x14ac:dyDescent="0.3">
      <c r="A522" t="s">
        <v>10</v>
      </c>
      <c r="B522" t="s">
        <v>98</v>
      </c>
      <c r="C522">
        <v>2014</v>
      </c>
      <c r="D522" t="s">
        <v>949</v>
      </c>
      <c r="E522">
        <v>2348.0999999999985</v>
      </c>
      <c r="F522" s="1">
        <v>61000</v>
      </c>
      <c r="J522"/>
    </row>
    <row r="523" spans="1:10" x14ac:dyDescent="0.3">
      <c r="A523" t="s">
        <v>10</v>
      </c>
      <c r="B523" t="s">
        <v>98</v>
      </c>
      <c r="C523">
        <v>2014</v>
      </c>
      <c r="D523" t="s">
        <v>950</v>
      </c>
      <c r="E523">
        <v>7108.32</v>
      </c>
      <c r="F523" s="1">
        <v>59200</v>
      </c>
      <c r="J523"/>
    </row>
    <row r="524" spans="1:10" x14ac:dyDescent="0.3">
      <c r="A524" t="s">
        <v>10</v>
      </c>
      <c r="B524" t="s">
        <v>98</v>
      </c>
      <c r="C524">
        <v>2014</v>
      </c>
      <c r="D524" t="s">
        <v>952</v>
      </c>
      <c r="E524">
        <v>1936.5</v>
      </c>
      <c r="F524" s="1">
        <v>65000</v>
      </c>
      <c r="J524"/>
    </row>
    <row r="525" spans="1:10" x14ac:dyDescent="0.3">
      <c r="A525" t="s">
        <v>10</v>
      </c>
      <c r="B525" t="s">
        <v>99</v>
      </c>
      <c r="C525">
        <v>2003</v>
      </c>
      <c r="D525" t="s">
        <v>953</v>
      </c>
      <c r="E525">
        <v>728.65785714285732</v>
      </c>
      <c r="F525" s="1">
        <v>13578.571428571429</v>
      </c>
      <c r="J525"/>
    </row>
    <row r="526" spans="1:10" x14ac:dyDescent="0.3">
      <c r="A526" t="s">
        <v>10</v>
      </c>
      <c r="B526" t="s">
        <v>100</v>
      </c>
      <c r="C526">
        <v>2014</v>
      </c>
      <c r="D526" t="s">
        <v>948</v>
      </c>
      <c r="E526">
        <v>2376.4833333333349</v>
      </c>
      <c r="F526" s="1">
        <v>101500</v>
      </c>
      <c r="J526"/>
    </row>
    <row r="527" spans="1:10" x14ac:dyDescent="0.3">
      <c r="A527" t="s">
        <v>10</v>
      </c>
      <c r="B527" t="s">
        <v>100</v>
      </c>
      <c r="C527">
        <v>2014</v>
      </c>
      <c r="D527" t="s">
        <v>950</v>
      </c>
      <c r="E527">
        <v>3276.3000000000029</v>
      </c>
      <c r="F527" s="1">
        <v>103000</v>
      </c>
      <c r="J527"/>
    </row>
    <row r="528" spans="1:10" x14ac:dyDescent="0.3">
      <c r="A528" t="s">
        <v>10</v>
      </c>
      <c r="B528" t="s">
        <v>100</v>
      </c>
      <c r="C528">
        <v>2014</v>
      </c>
      <c r="D528" t="s">
        <v>952</v>
      </c>
      <c r="E528">
        <v>2298.3999999999942</v>
      </c>
      <c r="F528" s="1">
        <v>104000</v>
      </c>
      <c r="J528"/>
    </row>
    <row r="529" spans="1:10" x14ac:dyDescent="0.3">
      <c r="A529" t="s">
        <v>10</v>
      </c>
      <c r="B529" t="s">
        <v>101</v>
      </c>
      <c r="C529">
        <v>2000</v>
      </c>
      <c r="D529" t="s">
        <v>953</v>
      </c>
      <c r="E529">
        <v>1.8662500000000364</v>
      </c>
      <c r="F529" s="1">
        <v>2912.5</v>
      </c>
      <c r="J529"/>
    </row>
    <row r="530" spans="1:10" x14ac:dyDescent="0.3">
      <c r="A530" t="s">
        <v>10</v>
      </c>
      <c r="B530" t="s">
        <v>101</v>
      </c>
      <c r="C530">
        <v>2001</v>
      </c>
      <c r="D530" t="s">
        <v>951</v>
      </c>
      <c r="E530">
        <v>2232.7375000000002</v>
      </c>
      <c r="F530" s="1">
        <v>4875</v>
      </c>
      <c r="J530"/>
    </row>
    <row r="531" spans="1:10" x14ac:dyDescent="0.3">
      <c r="A531" t="s">
        <v>10</v>
      </c>
      <c r="B531" t="s">
        <v>101</v>
      </c>
      <c r="C531">
        <v>2001</v>
      </c>
      <c r="D531" t="s">
        <v>953</v>
      </c>
      <c r="E531">
        <v>603.10874999999999</v>
      </c>
      <c r="F531" s="1">
        <v>1837.5</v>
      </c>
      <c r="J531"/>
    </row>
    <row r="532" spans="1:10" x14ac:dyDescent="0.3">
      <c r="A532" t="s">
        <v>10</v>
      </c>
      <c r="B532" t="s">
        <v>101</v>
      </c>
      <c r="C532">
        <v>2004</v>
      </c>
      <c r="D532" t="s">
        <v>953</v>
      </c>
      <c r="E532">
        <v>101.64583333333333</v>
      </c>
      <c r="F532" s="1">
        <v>6736.1111111111113</v>
      </c>
      <c r="J532"/>
    </row>
    <row r="533" spans="1:10" x14ac:dyDescent="0.3">
      <c r="A533" t="s">
        <v>10</v>
      </c>
      <c r="B533" t="s">
        <v>101</v>
      </c>
      <c r="C533">
        <v>2005</v>
      </c>
      <c r="D533" t="s">
        <v>953</v>
      </c>
      <c r="E533">
        <v>-275.71969696969688</v>
      </c>
      <c r="F533" s="1">
        <v>7954.545454545455</v>
      </c>
      <c r="J533"/>
    </row>
    <row r="534" spans="1:10" x14ac:dyDescent="0.3">
      <c r="A534" t="s">
        <v>10</v>
      </c>
      <c r="B534" t="s">
        <v>101</v>
      </c>
      <c r="C534">
        <v>2006</v>
      </c>
      <c r="D534" t="s">
        <v>953</v>
      </c>
      <c r="E534">
        <v>658.58472222222213</v>
      </c>
      <c r="F534" s="1">
        <v>10569.444444444445</v>
      </c>
      <c r="J534"/>
    </row>
    <row r="535" spans="1:10" x14ac:dyDescent="0.3">
      <c r="A535" t="s">
        <v>10</v>
      </c>
      <c r="B535" t="s">
        <v>101</v>
      </c>
      <c r="C535">
        <v>2007</v>
      </c>
      <c r="D535" t="s">
        <v>951</v>
      </c>
      <c r="E535">
        <v>-5785.07</v>
      </c>
      <c r="F535" s="1">
        <v>23300</v>
      </c>
      <c r="J535"/>
    </row>
    <row r="536" spans="1:10" x14ac:dyDescent="0.3">
      <c r="A536" t="s">
        <v>10</v>
      </c>
      <c r="B536" t="s">
        <v>101</v>
      </c>
      <c r="C536">
        <v>2007</v>
      </c>
      <c r="D536" t="s">
        <v>953</v>
      </c>
      <c r="E536">
        <v>814.33357142857187</v>
      </c>
      <c r="F536" s="1">
        <v>15192.857142857143</v>
      </c>
      <c r="J536"/>
    </row>
    <row r="537" spans="1:10" x14ac:dyDescent="0.3">
      <c r="A537" t="s">
        <v>10</v>
      </c>
      <c r="B537" t="s">
        <v>101</v>
      </c>
      <c r="C537">
        <v>2008</v>
      </c>
      <c r="D537" t="s">
        <v>953</v>
      </c>
      <c r="E537">
        <v>1330.8566666666666</v>
      </c>
      <c r="F537" s="1">
        <v>17233.333333333332</v>
      </c>
      <c r="J537"/>
    </row>
    <row r="538" spans="1:10" x14ac:dyDescent="0.3">
      <c r="A538" t="s">
        <v>10</v>
      </c>
      <c r="B538" t="s">
        <v>101</v>
      </c>
      <c r="C538">
        <v>2010</v>
      </c>
      <c r="D538" t="s">
        <v>948</v>
      </c>
      <c r="E538">
        <v>-911.86000000000058</v>
      </c>
      <c r="F538" s="1">
        <v>33400</v>
      </c>
      <c r="J538"/>
    </row>
    <row r="539" spans="1:10" x14ac:dyDescent="0.3">
      <c r="A539" t="s">
        <v>10</v>
      </c>
      <c r="B539" t="s">
        <v>101</v>
      </c>
      <c r="C539">
        <v>2010</v>
      </c>
      <c r="D539" t="s">
        <v>951</v>
      </c>
      <c r="E539">
        <v>2281.2299999999996</v>
      </c>
      <c r="F539" s="1">
        <v>26300</v>
      </c>
      <c r="J539"/>
    </row>
    <row r="540" spans="1:10" x14ac:dyDescent="0.3">
      <c r="A540" t="s">
        <v>10</v>
      </c>
      <c r="B540" t="s">
        <v>101</v>
      </c>
      <c r="C540">
        <v>2010</v>
      </c>
      <c r="D540" t="s">
        <v>953</v>
      </c>
      <c r="E540">
        <v>636.20099999999979</v>
      </c>
      <c r="F540" s="1">
        <v>23810</v>
      </c>
      <c r="J540"/>
    </row>
    <row r="541" spans="1:10" x14ac:dyDescent="0.3">
      <c r="A541" t="s">
        <v>10</v>
      </c>
      <c r="B541" t="s">
        <v>101</v>
      </c>
      <c r="C541">
        <v>2011</v>
      </c>
      <c r="D541" t="s">
        <v>949</v>
      </c>
      <c r="E541">
        <v>1938.9650000000001</v>
      </c>
      <c r="F541" s="1">
        <v>26650</v>
      </c>
      <c r="J541"/>
    </row>
    <row r="542" spans="1:10" x14ac:dyDescent="0.3">
      <c r="A542" t="s">
        <v>10</v>
      </c>
      <c r="B542" t="s">
        <v>101</v>
      </c>
      <c r="C542">
        <v>2011</v>
      </c>
      <c r="D542" t="s">
        <v>953</v>
      </c>
      <c r="E542">
        <v>506.61000000000013</v>
      </c>
      <c r="F542" s="1">
        <v>26600</v>
      </c>
      <c r="J542"/>
    </row>
    <row r="543" spans="1:10" x14ac:dyDescent="0.3">
      <c r="A543" t="s">
        <v>10</v>
      </c>
      <c r="B543" t="s">
        <v>101</v>
      </c>
      <c r="C543">
        <v>2012</v>
      </c>
      <c r="D543" t="s">
        <v>948</v>
      </c>
      <c r="E543">
        <v>-179.53749999999854</v>
      </c>
      <c r="F543" s="1">
        <v>37125</v>
      </c>
      <c r="J543"/>
    </row>
    <row r="544" spans="1:10" x14ac:dyDescent="0.3">
      <c r="A544" t="s">
        <v>10</v>
      </c>
      <c r="B544" t="s">
        <v>101</v>
      </c>
      <c r="C544">
        <v>2012</v>
      </c>
      <c r="D544" t="s">
        <v>949</v>
      </c>
      <c r="E544">
        <v>297.93894736842185</v>
      </c>
      <c r="F544" s="1">
        <v>32652.63157894737</v>
      </c>
      <c r="J544"/>
    </row>
    <row r="545" spans="1:10" x14ac:dyDescent="0.3">
      <c r="A545" t="s">
        <v>10</v>
      </c>
      <c r="B545" t="s">
        <v>101</v>
      </c>
      <c r="C545">
        <v>2012</v>
      </c>
      <c r="D545" t="s">
        <v>951</v>
      </c>
      <c r="E545">
        <v>774.35666666666657</v>
      </c>
      <c r="F545" s="1">
        <v>30011.111111111109</v>
      </c>
      <c r="J545"/>
    </row>
    <row r="546" spans="1:10" x14ac:dyDescent="0.3">
      <c r="A546" t="s">
        <v>10</v>
      </c>
      <c r="B546" t="s">
        <v>101</v>
      </c>
      <c r="C546">
        <v>2012</v>
      </c>
      <c r="D546" t="s">
        <v>953</v>
      </c>
      <c r="E546">
        <v>992.28000000000065</v>
      </c>
      <c r="F546" s="1">
        <v>26800</v>
      </c>
      <c r="J546"/>
    </row>
    <row r="547" spans="1:10" x14ac:dyDescent="0.3">
      <c r="A547" t="s">
        <v>10</v>
      </c>
      <c r="B547" t="s">
        <v>101</v>
      </c>
      <c r="C547">
        <v>2013</v>
      </c>
      <c r="D547" t="s">
        <v>948</v>
      </c>
      <c r="E547">
        <v>101.95499999999993</v>
      </c>
      <c r="F547" s="1">
        <v>38550</v>
      </c>
      <c r="J547"/>
    </row>
    <row r="548" spans="1:10" x14ac:dyDescent="0.3">
      <c r="A548" t="s">
        <v>10</v>
      </c>
      <c r="B548" t="s">
        <v>101</v>
      </c>
      <c r="C548">
        <v>2013</v>
      </c>
      <c r="D548" t="s">
        <v>949</v>
      </c>
      <c r="E548">
        <v>365.9435714285716</v>
      </c>
      <c r="F548" s="1">
        <v>36435.714285714283</v>
      </c>
      <c r="J548"/>
    </row>
    <row r="549" spans="1:10" x14ac:dyDescent="0.3">
      <c r="A549" t="s">
        <v>10</v>
      </c>
      <c r="B549" t="s">
        <v>101</v>
      </c>
      <c r="C549">
        <v>2013</v>
      </c>
      <c r="D549" t="s">
        <v>951</v>
      </c>
      <c r="E549">
        <v>-80.367500000000291</v>
      </c>
      <c r="F549" s="1">
        <v>34825</v>
      </c>
      <c r="J549"/>
    </row>
    <row r="550" spans="1:10" x14ac:dyDescent="0.3">
      <c r="A550" t="s">
        <v>10</v>
      </c>
      <c r="B550" t="s">
        <v>101</v>
      </c>
      <c r="C550">
        <v>2013</v>
      </c>
      <c r="D550" t="s">
        <v>953</v>
      </c>
      <c r="E550">
        <v>-988.38000000000102</v>
      </c>
      <c r="F550" s="1">
        <v>32200</v>
      </c>
      <c r="J550"/>
    </row>
    <row r="551" spans="1:10" x14ac:dyDescent="0.3">
      <c r="A551" t="s">
        <v>10</v>
      </c>
      <c r="B551" t="s">
        <v>101</v>
      </c>
      <c r="C551">
        <v>2014</v>
      </c>
      <c r="D551" t="s">
        <v>948</v>
      </c>
      <c r="E551">
        <v>1561.2249999999997</v>
      </c>
      <c r="F551" s="1">
        <v>42250</v>
      </c>
      <c r="J551"/>
    </row>
    <row r="552" spans="1:10" x14ac:dyDescent="0.3">
      <c r="A552" t="s">
        <v>10</v>
      </c>
      <c r="B552" t="s">
        <v>101</v>
      </c>
      <c r="C552">
        <v>2014</v>
      </c>
      <c r="D552" t="s">
        <v>949</v>
      </c>
      <c r="E552">
        <v>1275.5749999999989</v>
      </c>
      <c r="F552" s="1">
        <v>40750</v>
      </c>
      <c r="J552"/>
    </row>
    <row r="553" spans="1:10" x14ac:dyDescent="0.3">
      <c r="A553" t="s">
        <v>10</v>
      </c>
      <c r="B553" t="s">
        <v>101</v>
      </c>
      <c r="C553">
        <v>2014</v>
      </c>
      <c r="D553" t="s">
        <v>950</v>
      </c>
      <c r="E553">
        <v>1053.2466666666685</v>
      </c>
      <c r="F553" s="1">
        <v>43133.333333333336</v>
      </c>
      <c r="J553"/>
    </row>
    <row r="554" spans="1:10" x14ac:dyDescent="0.3">
      <c r="A554" t="s">
        <v>10</v>
      </c>
      <c r="B554" t="s">
        <v>101</v>
      </c>
      <c r="C554">
        <v>2014</v>
      </c>
      <c r="D554" t="s">
        <v>952</v>
      </c>
      <c r="E554">
        <v>-2777.5999999999985</v>
      </c>
      <c r="F554" s="1">
        <v>44000</v>
      </c>
      <c r="J554"/>
    </row>
    <row r="555" spans="1:10" x14ac:dyDescent="0.3">
      <c r="A555" t="s">
        <v>10</v>
      </c>
      <c r="B555" t="s">
        <v>102</v>
      </c>
      <c r="C555">
        <v>2008</v>
      </c>
      <c r="D555" t="s">
        <v>949</v>
      </c>
      <c r="E555">
        <v>782.06000000000131</v>
      </c>
      <c r="F555" s="1">
        <v>28600</v>
      </c>
      <c r="J555"/>
    </row>
    <row r="556" spans="1:10" x14ac:dyDescent="0.3">
      <c r="A556" t="s">
        <v>10</v>
      </c>
      <c r="B556" t="s">
        <v>102</v>
      </c>
      <c r="C556">
        <v>2008</v>
      </c>
      <c r="D556" t="s">
        <v>953</v>
      </c>
      <c r="E556">
        <v>464.98400000000112</v>
      </c>
      <c r="F556" s="1">
        <v>21040</v>
      </c>
      <c r="J556"/>
    </row>
    <row r="557" spans="1:10" x14ac:dyDescent="0.3">
      <c r="A557" t="s">
        <v>10</v>
      </c>
      <c r="B557" t="s">
        <v>102</v>
      </c>
      <c r="C557">
        <v>2009</v>
      </c>
      <c r="D557" t="s">
        <v>948</v>
      </c>
      <c r="E557">
        <v>-3539.2099999999991</v>
      </c>
      <c r="F557" s="1">
        <v>29900</v>
      </c>
      <c r="J557"/>
    </row>
    <row r="558" spans="1:10" x14ac:dyDescent="0.3">
      <c r="A558" t="s">
        <v>10</v>
      </c>
      <c r="B558" t="s">
        <v>102</v>
      </c>
      <c r="C558">
        <v>2009</v>
      </c>
      <c r="D558" t="s">
        <v>949</v>
      </c>
      <c r="E558">
        <v>112.17000000000007</v>
      </c>
      <c r="F558" s="1">
        <v>27700</v>
      </c>
      <c r="J558"/>
    </row>
    <row r="559" spans="1:10" x14ac:dyDescent="0.3">
      <c r="A559" t="s">
        <v>10</v>
      </c>
      <c r="B559" t="s">
        <v>102</v>
      </c>
      <c r="C559">
        <v>2009</v>
      </c>
      <c r="D559" t="s">
        <v>951</v>
      </c>
      <c r="E559">
        <v>-1032.3049999999985</v>
      </c>
      <c r="F559" s="1">
        <v>27950</v>
      </c>
      <c r="J559"/>
    </row>
    <row r="560" spans="1:10" x14ac:dyDescent="0.3">
      <c r="A560" t="s">
        <v>10</v>
      </c>
      <c r="B560" t="s">
        <v>102</v>
      </c>
      <c r="C560">
        <v>2009</v>
      </c>
      <c r="D560" t="s">
        <v>953</v>
      </c>
      <c r="E560">
        <v>1276.9925000000001</v>
      </c>
      <c r="F560" s="1">
        <v>23091.666666666668</v>
      </c>
      <c r="J560"/>
    </row>
    <row r="561" spans="1:10" x14ac:dyDescent="0.3">
      <c r="A561" t="s">
        <v>10</v>
      </c>
      <c r="B561" t="s">
        <v>102</v>
      </c>
      <c r="C561">
        <v>2010</v>
      </c>
      <c r="D561" t="s">
        <v>949</v>
      </c>
      <c r="E561">
        <v>1561.8033333333344</v>
      </c>
      <c r="F561" s="1">
        <v>30700</v>
      </c>
      <c r="J561"/>
    </row>
    <row r="562" spans="1:10" x14ac:dyDescent="0.3">
      <c r="A562" t="s">
        <v>10</v>
      </c>
      <c r="B562" t="s">
        <v>102</v>
      </c>
      <c r="C562">
        <v>2010</v>
      </c>
      <c r="D562" t="s">
        <v>951</v>
      </c>
      <c r="E562">
        <v>1338.6900000000005</v>
      </c>
      <c r="F562" s="1">
        <v>28900</v>
      </c>
      <c r="J562"/>
    </row>
    <row r="563" spans="1:10" x14ac:dyDescent="0.3">
      <c r="A563" t="s">
        <v>10</v>
      </c>
      <c r="B563" t="s">
        <v>102</v>
      </c>
      <c r="C563">
        <v>2010</v>
      </c>
      <c r="D563" t="s">
        <v>953</v>
      </c>
      <c r="E563">
        <v>246.5616666666665</v>
      </c>
      <c r="F563" s="1">
        <v>26616.666666666668</v>
      </c>
      <c r="J563"/>
    </row>
    <row r="564" spans="1:10" x14ac:dyDescent="0.3">
      <c r="A564" t="s">
        <v>10</v>
      </c>
      <c r="B564" t="s">
        <v>102</v>
      </c>
      <c r="C564">
        <v>2011</v>
      </c>
      <c r="D564" t="s">
        <v>949</v>
      </c>
      <c r="E564">
        <v>507.58700000000027</v>
      </c>
      <c r="F564" s="1">
        <v>32470</v>
      </c>
      <c r="J564"/>
    </row>
    <row r="565" spans="1:10" x14ac:dyDescent="0.3">
      <c r="A565" t="s">
        <v>10</v>
      </c>
      <c r="B565" t="s">
        <v>102</v>
      </c>
      <c r="C565">
        <v>2011</v>
      </c>
      <c r="D565" t="s">
        <v>951</v>
      </c>
      <c r="E565">
        <v>-113.10499999999895</v>
      </c>
      <c r="F565" s="1">
        <v>29950</v>
      </c>
      <c r="J565"/>
    </row>
    <row r="566" spans="1:10" x14ac:dyDescent="0.3">
      <c r="A566" t="s">
        <v>10</v>
      </c>
      <c r="B566" t="s">
        <v>102</v>
      </c>
      <c r="C566">
        <v>2011</v>
      </c>
      <c r="D566" t="s">
        <v>953</v>
      </c>
      <c r="E566">
        <v>1563.8270000000005</v>
      </c>
      <c r="F566" s="1">
        <v>26870</v>
      </c>
      <c r="J566"/>
    </row>
    <row r="567" spans="1:10" x14ac:dyDescent="0.3">
      <c r="A567" t="s">
        <v>10</v>
      </c>
      <c r="B567" t="s">
        <v>102</v>
      </c>
      <c r="C567">
        <v>2012</v>
      </c>
      <c r="D567" t="s">
        <v>948</v>
      </c>
      <c r="E567">
        <v>766.87166666666838</v>
      </c>
      <c r="F567" s="1">
        <v>37716.666666666664</v>
      </c>
      <c r="J567"/>
    </row>
    <row r="568" spans="1:10" x14ac:dyDescent="0.3">
      <c r="A568" t="s">
        <v>10</v>
      </c>
      <c r="B568" t="s">
        <v>102</v>
      </c>
      <c r="C568">
        <v>2012</v>
      </c>
      <c r="D568" t="s">
        <v>949</v>
      </c>
      <c r="E568">
        <v>1510.2014285714286</v>
      </c>
      <c r="F568" s="1">
        <v>36014.285714285717</v>
      </c>
      <c r="J568"/>
    </row>
    <row r="569" spans="1:10" x14ac:dyDescent="0.3">
      <c r="A569" t="s">
        <v>10</v>
      </c>
      <c r="B569" t="s">
        <v>102</v>
      </c>
      <c r="C569">
        <v>2012</v>
      </c>
      <c r="D569" t="s">
        <v>951</v>
      </c>
      <c r="E569">
        <v>-881.58399999999995</v>
      </c>
      <c r="F569" s="1">
        <v>32960</v>
      </c>
      <c r="J569"/>
    </row>
    <row r="570" spans="1:10" x14ac:dyDescent="0.3">
      <c r="A570" t="s">
        <v>10</v>
      </c>
      <c r="B570" t="s">
        <v>102</v>
      </c>
      <c r="C570">
        <v>2012</v>
      </c>
      <c r="D570" t="s">
        <v>953</v>
      </c>
      <c r="E570">
        <v>-218.21571428571406</v>
      </c>
      <c r="F570" s="1">
        <v>29557.142857142859</v>
      </c>
      <c r="J570"/>
    </row>
    <row r="571" spans="1:10" x14ac:dyDescent="0.3">
      <c r="A571" t="s">
        <v>10</v>
      </c>
      <c r="B571" t="s">
        <v>102</v>
      </c>
      <c r="C571">
        <v>2013</v>
      </c>
      <c r="D571" t="s">
        <v>948</v>
      </c>
      <c r="E571">
        <v>829.96800000000076</v>
      </c>
      <c r="F571" s="1">
        <v>42080</v>
      </c>
      <c r="J571"/>
    </row>
    <row r="572" spans="1:10" x14ac:dyDescent="0.3">
      <c r="A572" t="s">
        <v>10</v>
      </c>
      <c r="B572" t="s">
        <v>102</v>
      </c>
      <c r="C572">
        <v>2013</v>
      </c>
      <c r="D572" t="s">
        <v>949</v>
      </c>
      <c r="E572">
        <v>-89.424999999999272</v>
      </c>
      <c r="F572" s="1">
        <v>40750</v>
      </c>
      <c r="J572"/>
    </row>
    <row r="573" spans="1:10" x14ac:dyDescent="0.3">
      <c r="A573" t="s">
        <v>10</v>
      </c>
      <c r="B573" t="s">
        <v>102</v>
      </c>
      <c r="C573">
        <v>2013</v>
      </c>
      <c r="D573" t="s">
        <v>950</v>
      </c>
      <c r="E573">
        <v>4124.6100000000006</v>
      </c>
      <c r="F573" s="1">
        <v>44100</v>
      </c>
      <c r="J573"/>
    </row>
    <row r="574" spans="1:10" x14ac:dyDescent="0.3">
      <c r="A574" t="s">
        <v>10</v>
      </c>
      <c r="B574" t="s">
        <v>102</v>
      </c>
      <c r="C574">
        <v>2013</v>
      </c>
      <c r="D574" t="s">
        <v>951</v>
      </c>
      <c r="E574">
        <v>525.64249999999993</v>
      </c>
      <c r="F574" s="1">
        <v>37925</v>
      </c>
      <c r="J574"/>
    </row>
    <row r="575" spans="1:10" x14ac:dyDescent="0.3">
      <c r="A575" t="s">
        <v>10</v>
      </c>
      <c r="B575" t="s">
        <v>102</v>
      </c>
      <c r="C575">
        <v>2013</v>
      </c>
      <c r="D575" t="s">
        <v>953</v>
      </c>
      <c r="E575">
        <v>20.460000000000946</v>
      </c>
      <c r="F575" s="1">
        <v>32600</v>
      </c>
      <c r="J575"/>
    </row>
    <row r="576" spans="1:10" x14ac:dyDescent="0.3">
      <c r="A576" t="s">
        <v>10</v>
      </c>
      <c r="B576" t="s">
        <v>102</v>
      </c>
      <c r="C576">
        <v>2014</v>
      </c>
      <c r="D576" t="s">
        <v>948</v>
      </c>
      <c r="E576">
        <v>1149.7220000000002</v>
      </c>
      <c r="F576" s="1">
        <v>46820</v>
      </c>
      <c r="J576"/>
    </row>
    <row r="577" spans="1:10" x14ac:dyDescent="0.3">
      <c r="A577" t="s">
        <v>10</v>
      </c>
      <c r="B577" t="s">
        <v>102</v>
      </c>
      <c r="C577">
        <v>2014</v>
      </c>
      <c r="D577" t="s">
        <v>949</v>
      </c>
      <c r="E577">
        <v>-1014.8899999999994</v>
      </c>
      <c r="F577" s="1">
        <v>49100</v>
      </c>
      <c r="J577"/>
    </row>
    <row r="578" spans="1:10" x14ac:dyDescent="0.3">
      <c r="A578" t="s">
        <v>10</v>
      </c>
      <c r="B578" t="s">
        <v>102</v>
      </c>
      <c r="C578">
        <v>2014</v>
      </c>
      <c r="D578" t="s">
        <v>950</v>
      </c>
      <c r="E578">
        <v>579.72249999999985</v>
      </c>
      <c r="F578" s="1">
        <v>47725</v>
      </c>
      <c r="J578"/>
    </row>
    <row r="579" spans="1:10" x14ac:dyDescent="0.3">
      <c r="A579" t="s">
        <v>10</v>
      </c>
      <c r="B579" t="s">
        <v>103</v>
      </c>
      <c r="C579">
        <v>2002</v>
      </c>
      <c r="D579" t="s">
        <v>953</v>
      </c>
      <c r="E579">
        <v>-419.61000000000013</v>
      </c>
      <c r="F579" s="1">
        <v>5900</v>
      </c>
      <c r="J579"/>
    </row>
    <row r="580" spans="1:10" x14ac:dyDescent="0.3">
      <c r="A580" t="s">
        <v>10</v>
      </c>
      <c r="B580" t="s">
        <v>103</v>
      </c>
      <c r="C580">
        <v>2007</v>
      </c>
      <c r="D580" t="s">
        <v>953</v>
      </c>
      <c r="E580">
        <v>1374.0807142857145</v>
      </c>
      <c r="F580" s="1">
        <v>14664.285714285714</v>
      </c>
      <c r="J580"/>
    </row>
    <row r="581" spans="1:10" x14ac:dyDescent="0.3">
      <c r="A581" t="s">
        <v>10</v>
      </c>
      <c r="B581" t="s">
        <v>103</v>
      </c>
      <c r="C581">
        <v>2008</v>
      </c>
      <c r="D581" t="s">
        <v>953</v>
      </c>
      <c r="E581">
        <v>313.65599999999961</v>
      </c>
      <c r="F581" s="1">
        <v>17360</v>
      </c>
      <c r="J581"/>
    </row>
    <row r="582" spans="1:10" x14ac:dyDescent="0.3">
      <c r="A582" t="s">
        <v>10</v>
      </c>
      <c r="B582" t="s">
        <v>103</v>
      </c>
      <c r="C582">
        <v>2013</v>
      </c>
      <c r="D582" t="s">
        <v>948</v>
      </c>
      <c r="E582">
        <v>-3536.989999999998</v>
      </c>
      <c r="F582" s="1">
        <v>48100</v>
      </c>
      <c r="J582"/>
    </row>
    <row r="583" spans="1:10" x14ac:dyDescent="0.3">
      <c r="A583" t="s">
        <v>10</v>
      </c>
      <c r="B583" t="s">
        <v>103</v>
      </c>
      <c r="C583">
        <v>2013</v>
      </c>
      <c r="D583" t="s">
        <v>949</v>
      </c>
      <c r="E583">
        <v>4241.4650000000001</v>
      </c>
      <c r="F583" s="1">
        <v>51650</v>
      </c>
      <c r="J583"/>
    </row>
    <row r="584" spans="1:10" x14ac:dyDescent="0.3">
      <c r="A584" t="s">
        <v>10</v>
      </c>
      <c r="B584" t="s">
        <v>103</v>
      </c>
      <c r="C584">
        <v>2013</v>
      </c>
      <c r="D584" t="s">
        <v>951</v>
      </c>
      <c r="E584">
        <v>-2076.7699999999968</v>
      </c>
      <c r="F584" s="1">
        <v>46300</v>
      </c>
      <c r="J584"/>
    </row>
    <row r="585" spans="1:10" x14ac:dyDescent="0.3">
      <c r="A585" t="s">
        <v>10</v>
      </c>
      <c r="B585" t="s">
        <v>103</v>
      </c>
      <c r="C585">
        <v>2014</v>
      </c>
      <c r="D585" t="s">
        <v>948</v>
      </c>
      <c r="E585">
        <v>1814.4000000000015</v>
      </c>
      <c r="F585" s="1">
        <v>64000</v>
      </c>
      <c r="J585"/>
    </row>
    <row r="586" spans="1:10" x14ac:dyDescent="0.3">
      <c r="A586" t="s">
        <v>10</v>
      </c>
      <c r="B586" t="s">
        <v>104</v>
      </c>
      <c r="C586">
        <v>2013</v>
      </c>
      <c r="D586" t="s">
        <v>949</v>
      </c>
      <c r="E586">
        <v>1113.4300000000003</v>
      </c>
      <c r="F586" s="1">
        <v>58300</v>
      </c>
      <c r="J586"/>
    </row>
    <row r="587" spans="1:10" x14ac:dyDescent="0.3">
      <c r="A587" t="s">
        <v>10</v>
      </c>
      <c r="B587" t="s">
        <v>104</v>
      </c>
      <c r="C587">
        <v>2013</v>
      </c>
      <c r="D587" t="s">
        <v>952</v>
      </c>
      <c r="E587">
        <v>3658.5999999999985</v>
      </c>
      <c r="F587" s="1">
        <v>66000</v>
      </c>
      <c r="J587"/>
    </row>
    <row r="588" spans="1:10" x14ac:dyDescent="0.3">
      <c r="A588" t="s">
        <v>10</v>
      </c>
      <c r="B588" t="s">
        <v>104</v>
      </c>
      <c r="C588">
        <v>2014</v>
      </c>
      <c r="D588" t="s">
        <v>948</v>
      </c>
      <c r="E588">
        <v>4002.5250000000051</v>
      </c>
      <c r="F588" s="1">
        <v>70250</v>
      </c>
      <c r="J588"/>
    </row>
    <row r="589" spans="1:10" x14ac:dyDescent="0.3">
      <c r="A589" t="s">
        <v>10</v>
      </c>
      <c r="B589" t="s">
        <v>104</v>
      </c>
      <c r="C589">
        <v>2014</v>
      </c>
      <c r="D589" t="s">
        <v>949</v>
      </c>
      <c r="E589">
        <v>-4930.8999999999942</v>
      </c>
      <c r="F589" s="1">
        <v>71000</v>
      </c>
      <c r="J589"/>
    </row>
    <row r="590" spans="1:10" x14ac:dyDescent="0.3">
      <c r="A590" t="s">
        <v>10</v>
      </c>
      <c r="B590" t="s">
        <v>105</v>
      </c>
      <c r="C590">
        <v>2001</v>
      </c>
      <c r="D590" t="s">
        <v>953</v>
      </c>
      <c r="E590">
        <v>2264.09</v>
      </c>
      <c r="F590" s="1">
        <v>2900</v>
      </c>
      <c r="J590"/>
    </row>
    <row r="591" spans="1:10" x14ac:dyDescent="0.3">
      <c r="A591" t="s">
        <v>10</v>
      </c>
      <c r="B591" t="s">
        <v>105</v>
      </c>
      <c r="C591">
        <v>2007</v>
      </c>
      <c r="D591" t="s">
        <v>953</v>
      </c>
      <c r="E591">
        <v>-12.936250000000655</v>
      </c>
      <c r="F591" s="1">
        <v>22887.5</v>
      </c>
      <c r="J591"/>
    </row>
    <row r="592" spans="1:10" x14ac:dyDescent="0.3">
      <c r="A592" t="s">
        <v>10</v>
      </c>
      <c r="B592" t="s">
        <v>105</v>
      </c>
      <c r="C592">
        <v>2008</v>
      </c>
      <c r="D592" t="s">
        <v>953</v>
      </c>
      <c r="E592">
        <v>-4172.91</v>
      </c>
      <c r="F592" s="1">
        <v>32900</v>
      </c>
      <c r="J592"/>
    </row>
    <row r="593" spans="1:10" x14ac:dyDescent="0.3">
      <c r="A593" t="s">
        <v>10</v>
      </c>
      <c r="B593" t="s">
        <v>105</v>
      </c>
      <c r="C593">
        <v>2009</v>
      </c>
      <c r="D593" t="s">
        <v>953</v>
      </c>
      <c r="E593">
        <v>3770.1800000000003</v>
      </c>
      <c r="F593" s="1">
        <v>25800</v>
      </c>
      <c r="J593"/>
    </row>
    <row r="594" spans="1:10" x14ac:dyDescent="0.3">
      <c r="A594" t="s">
        <v>10</v>
      </c>
      <c r="B594" t="s">
        <v>105</v>
      </c>
      <c r="C594">
        <v>2013</v>
      </c>
      <c r="D594" t="s">
        <v>948</v>
      </c>
      <c r="E594">
        <v>3852.25</v>
      </c>
      <c r="F594" s="1">
        <v>72500</v>
      </c>
      <c r="J594"/>
    </row>
    <row r="595" spans="1:10" x14ac:dyDescent="0.3">
      <c r="A595" t="s">
        <v>10</v>
      </c>
      <c r="B595" t="s">
        <v>105</v>
      </c>
      <c r="C595">
        <v>2013</v>
      </c>
      <c r="D595" t="s">
        <v>949</v>
      </c>
      <c r="E595">
        <v>-3758.25</v>
      </c>
      <c r="F595" s="1">
        <v>67500</v>
      </c>
      <c r="J595"/>
    </row>
    <row r="596" spans="1:10" x14ac:dyDescent="0.3">
      <c r="A596" t="s">
        <v>10</v>
      </c>
      <c r="B596" t="s">
        <v>105</v>
      </c>
      <c r="C596">
        <v>2014</v>
      </c>
      <c r="D596" t="s">
        <v>948</v>
      </c>
      <c r="E596">
        <v>1690.1000000000058</v>
      </c>
      <c r="F596" s="1">
        <v>81000</v>
      </c>
      <c r="J596"/>
    </row>
    <row r="597" spans="1:10" x14ac:dyDescent="0.3">
      <c r="A597" t="s">
        <v>10</v>
      </c>
      <c r="B597" t="s">
        <v>105</v>
      </c>
      <c r="C597">
        <v>2014</v>
      </c>
      <c r="D597" t="s">
        <v>949</v>
      </c>
      <c r="E597">
        <v>1990.1000000000058</v>
      </c>
      <c r="F597" s="1">
        <v>81000</v>
      </c>
      <c r="J597"/>
    </row>
    <row r="598" spans="1:10" x14ac:dyDescent="0.3">
      <c r="A598" t="s">
        <v>10</v>
      </c>
      <c r="B598" t="s">
        <v>105</v>
      </c>
      <c r="C598">
        <v>2014</v>
      </c>
      <c r="D598" t="s">
        <v>950</v>
      </c>
      <c r="E598">
        <v>3878.5</v>
      </c>
      <c r="F598" s="1">
        <v>85000</v>
      </c>
      <c r="J598"/>
    </row>
    <row r="599" spans="1:10" x14ac:dyDescent="0.3">
      <c r="A599" t="s">
        <v>10</v>
      </c>
      <c r="B599" t="s">
        <v>106</v>
      </c>
      <c r="C599">
        <v>2014</v>
      </c>
      <c r="D599" t="s">
        <v>948</v>
      </c>
      <c r="E599">
        <v>793.61800000000073</v>
      </c>
      <c r="F599" s="1">
        <v>48580</v>
      </c>
      <c r="J599"/>
    </row>
    <row r="600" spans="1:10" x14ac:dyDescent="0.3">
      <c r="A600" t="s">
        <v>10</v>
      </c>
      <c r="B600" t="s">
        <v>106</v>
      </c>
      <c r="C600">
        <v>2014</v>
      </c>
      <c r="D600" t="s">
        <v>949</v>
      </c>
      <c r="E600">
        <v>832.06999999999971</v>
      </c>
      <c r="F600" s="1">
        <v>46700</v>
      </c>
      <c r="J600"/>
    </row>
    <row r="601" spans="1:10" x14ac:dyDescent="0.3">
      <c r="A601" t="s">
        <v>10</v>
      </c>
      <c r="B601" t="s">
        <v>106</v>
      </c>
      <c r="C601">
        <v>2014</v>
      </c>
      <c r="D601" t="s">
        <v>950</v>
      </c>
      <c r="E601">
        <v>3132.0699999999997</v>
      </c>
      <c r="F601" s="1">
        <v>46700</v>
      </c>
      <c r="J601"/>
    </row>
    <row r="602" spans="1:10" x14ac:dyDescent="0.3">
      <c r="A602" t="s">
        <v>10</v>
      </c>
      <c r="B602" t="s">
        <v>107</v>
      </c>
      <c r="C602">
        <v>2000</v>
      </c>
      <c r="D602" t="s">
        <v>953</v>
      </c>
      <c r="E602">
        <v>487.36374999999998</v>
      </c>
      <c r="F602" s="1">
        <v>3387.5</v>
      </c>
      <c r="J602"/>
    </row>
    <row r="603" spans="1:10" x14ac:dyDescent="0.3">
      <c r="A603" t="s">
        <v>10</v>
      </c>
      <c r="B603" t="s">
        <v>107</v>
      </c>
      <c r="C603">
        <v>2001</v>
      </c>
      <c r="D603" t="s">
        <v>948</v>
      </c>
      <c r="E603">
        <v>2734.6724999999997</v>
      </c>
      <c r="F603" s="1">
        <v>7225</v>
      </c>
      <c r="J603"/>
    </row>
    <row r="604" spans="1:10" x14ac:dyDescent="0.3">
      <c r="A604" t="s">
        <v>10</v>
      </c>
      <c r="B604" t="s">
        <v>107</v>
      </c>
      <c r="C604">
        <v>2001</v>
      </c>
      <c r="D604" t="s">
        <v>952</v>
      </c>
      <c r="E604">
        <v>-5834.25</v>
      </c>
      <c r="F604" s="1">
        <v>7500</v>
      </c>
      <c r="J604"/>
    </row>
    <row r="605" spans="1:10" x14ac:dyDescent="0.3">
      <c r="A605" t="s">
        <v>10</v>
      </c>
      <c r="B605" t="s">
        <v>107</v>
      </c>
      <c r="C605">
        <v>2001</v>
      </c>
      <c r="D605" t="s">
        <v>953</v>
      </c>
      <c r="E605">
        <v>-1.4787499999999152</v>
      </c>
      <c r="F605" s="1">
        <v>4018.0555555555557</v>
      </c>
      <c r="J605"/>
    </row>
    <row r="606" spans="1:10" x14ac:dyDescent="0.3">
      <c r="A606" t="s">
        <v>10</v>
      </c>
      <c r="B606" t="s">
        <v>107</v>
      </c>
      <c r="C606">
        <v>2002</v>
      </c>
      <c r="D606" t="s">
        <v>953</v>
      </c>
      <c r="E606">
        <v>180.07321428571427</v>
      </c>
      <c r="F606" s="1">
        <v>3946.4285714285716</v>
      </c>
      <c r="J606"/>
    </row>
    <row r="607" spans="1:10" x14ac:dyDescent="0.3">
      <c r="A607" t="s">
        <v>10</v>
      </c>
      <c r="B607" t="s">
        <v>107</v>
      </c>
      <c r="C607">
        <v>2003</v>
      </c>
      <c r="D607" t="s">
        <v>952</v>
      </c>
      <c r="E607">
        <v>-7281.0725000000002</v>
      </c>
      <c r="F607" s="1">
        <v>8775</v>
      </c>
      <c r="J607"/>
    </row>
    <row r="608" spans="1:10" x14ac:dyDescent="0.3">
      <c r="A608" t="s">
        <v>10</v>
      </c>
      <c r="B608" t="s">
        <v>107</v>
      </c>
      <c r="C608">
        <v>2003</v>
      </c>
      <c r="D608" t="s">
        <v>953</v>
      </c>
      <c r="E608">
        <v>57.420735294117684</v>
      </c>
      <c r="F608" s="1">
        <v>5060.2941176470586</v>
      </c>
      <c r="J608"/>
    </row>
    <row r="609" spans="1:10" x14ac:dyDescent="0.3">
      <c r="A609" t="s">
        <v>10</v>
      </c>
      <c r="B609" t="s">
        <v>107</v>
      </c>
      <c r="C609">
        <v>2004</v>
      </c>
      <c r="D609" t="s">
        <v>951</v>
      </c>
      <c r="E609">
        <v>900.83500000000095</v>
      </c>
      <c r="F609" s="1">
        <v>11350</v>
      </c>
      <c r="J609"/>
    </row>
    <row r="610" spans="1:10" x14ac:dyDescent="0.3">
      <c r="A610" t="s">
        <v>10</v>
      </c>
      <c r="B610" t="s">
        <v>107</v>
      </c>
      <c r="C610">
        <v>2004</v>
      </c>
      <c r="D610" t="s">
        <v>953</v>
      </c>
      <c r="E610">
        <v>219.11975000000012</v>
      </c>
      <c r="F610" s="1">
        <v>6747.5</v>
      </c>
      <c r="J610"/>
    </row>
    <row r="611" spans="1:10" x14ac:dyDescent="0.3">
      <c r="A611" t="s">
        <v>10</v>
      </c>
      <c r="B611" t="s">
        <v>107</v>
      </c>
      <c r="C611">
        <v>2005</v>
      </c>
      <c r="D611" t="s">
        <v>953</v>
      </c>
      <c r="E611">
        <v>1934.8100000000004</v>
      </c>
      <c r="F611" s="1">
        <v>6100</v>
      </c>
      <c r="J611"/>
    </row>
    <row r="612" spans="1:10" x14ac:dyDescent="0.3">
      <c r="A612" t="s">
        <v>10</v>
      </c>
      <c r="B612" t="s">
        <v>107</v>
      </c>
      <c r="C612">
        <v>2008</v>
      </c>
      <c r="D612" t="s">
        <v>951</v>
      </c>
      <c r="E612">
        <v>-893.75571428571391</v>
      </c>
      <c r="F612" s="1">
        <v>16442.857142857141</v>
      </c>
      <c r="J612"/>
    </row>
    <row r="613" spans="1:10" x14ac:dyDescent="0.3">
      <c r="A613" t="s">
        <v>10</v>
      </c>
      <c r="B613" t="s">
        <v>107</v>
      </c>
      <c r="C613">
        <v>2008</v>
      </c>
      <c r="D613" t="s">
        <v>953</v>
      </c>
      <c r="E613">
        <v>483.91642857142853</v>
      </c>
      <c r="F613" s="1">
        <v>13735.714285714286</v>
      </c>
      <c r="J613"/>
    </row>
    <row r="614" spans="1:10" x14ac:dyDescent="0.3">
      <c r="A614" t="s">
        <v>10</v>
      </c>
      <c r="B614" t="s">
        <v>107</v>
      </c>
      <c r="C614">
        <v>2009</v>
      </c>
      <c r="D614" t="s">
        <v>953</v>
      </c>
      <c r="E614">
        <v>959.40166666666664</v>
      </c>
      <c r="F614" s="1">
        <v>17016.666666666668</v>
      </c>
      <c r="J614"/>
    </row>
    <row r="615" spans="1:10" x14ac:dyDescent="0.3">
      <c r="A615" t="s">
        <v>10</v>
      </c>
      <c r="B615" t="s">
        <v>107</v>
      </c>
      <c r="C615">
        <v>2012</v>
      </c>
      <c r="D615" t="s">
        <v>948</v>
      </c>
      <c r="E615">
        <v>427.63999999999942</v>
      </c>
      <c r="F615" s="1">
        <v>28400</v>
      </c>
      <c r="J615"/>
    </row>
    <row r="616" spans="1:10" x14ac:dyDescent="0.3">
      <c r="A616" t="s">
        <v>10</v>
      </c>
      <c r="B616" t="s">
        <v>107</v>
      </c>
      <c r="C616">
        <v>2012</v>
      </c>
      <c r="D616" t="s">
        <v>949</v>
      </c>
      <c r="E616">
        <v>547.80500000000029</v>
      </c>
      <c r="F616" s="1">
        <v>27050</v>
      </c>
      <c r="J616"/>
    </row>
    <row r="617" spans="1:10" x14ac:dyDescent="0.3">
      <c r="A617" t="s">
        <v>10</v>
      </c>
      <c r="B617" t="s">
        <v>107</v>
      </c>
      <c r="C617">
        <v>2014</v>
      </c>
      <c r="D617" t="s">
        <v>948</v>
      </c>
      <c r="E617">
        <v>1424.880000000001</v>
      </c>
      <c r="F617" s="1">
        <v>32800</v>
      </c>
      <c r="J617"/>
    </row>
    <row r="618" spans="1:10" x14ac:dyDescent="0.3">
      <c r="A618" t="s">
        <v>10</v>
      </c>
      <c r="B618" t="s">
        <v>107</v>
      </c>
      <c r="C618">
        <v>2015</v>
      </c>
      <c r="D618" t="s">
        <v>950</v>
      </c>
      <c r="E618">
        <v>-1528.7099999999991</v>
      </c>
      <c r="F618" s="1">
        <v>34900</v>
      </c>
      <c r="J618"/>
    </row>
    <row r="619" spans="1:10" x14ac:dyDescent="0.3">
      <c r="A619" t="s">
        <v>10</v>
      </c>
      <c r="B619" t="s">
        <v>108</v>
      </c>
      <c r="C619">
        <v>2013</v>
      </c>
      <c r="D619" t="s">
        <v>949</v>
      </c>
      <c r="E619">
        <v>924.88666666666541</v>
      </c>
      <c r="F619" s="1">
        <v>44866.666666666664</v>
      </c>
      <c r="J619"/>
    </row>
    <row r="620" spans="1:10" x14ac:dyDescent="0.3">
      <c r="A620" t="s">
        <v>10</v>
      </c>
      <c r="B620" t="s">
        <v>109</v>
      </c>
      <c r="C620">
        <v>2009</v>
      </c>
      <c r="D620" t="s">
        <v>953</v>
      </c>
      <c r="E620">
        <v>779.56999999999971</v>
      </c>
      <c r="F620" s="1">
        <v>21700</v>
      </c>
      <c r="J620"/>
    </row>
    <row r="621" spans="1:10" x14ac:dyDescent="0.3">
      <c r="A621" t="s">
        <v>10</v>
      </c>
      <c r="B621" t="s">
        <v>109</v>
      </c>
      <c r="C621">
        <v>2012</v>
      </c>
      <c r="D621" t="s">
        <v>948</v>
      </c>
      <c r="E621">
        <v>24.330000000001746</v>
      </c>
      <c r="F621" s="1">
        <v>37300</v>
      </c>
      <c r="J621"/>
    </row>
    <row r="622" spans="1:10" x14ac:dyDescent="0.3">
      <c r="A622" t="s">
        <v>10</v>
      </c>
      <c r="B622" t="s">
        <v>109</v>
      </c>
      <c r="C622">
        <v>2012</v>
      </c>
      <c r="D622" t="s">
        <v>950</v>
      </c>
      <c r="E622">
        <v>5688.9700000000012</v>
      </c>
      <c r="F622" s="1">
        <v>35700</v>
      </c>
      <c r="J622"/>
    </row>
    <row r="623" spans="1:10" x14ac:dyDescent="0.3">
      <c r="A623" t="s">
        <v>10</v>
      </c>
      <c r="B623" t="s">
        <v>109</v>
      </c>
      <c r="C623">
        <v>2014</v>
      </c>
      <c r="D623" t="s">
        <v>949</v>
      </c>
      <c r="E623">
        <v>1011.0699999999997</v>
      </c>
      <c r="F623" s="1">
        <v>36700</v>
      </c>
      <c r="J623"/>
    </row>
    <row r="624" spans="1:10" x14ac:dyDescent="0.3">
      <c r="A624" t="s">
        <v>10</v>
      </c>
      <c r="B624" t="s">
        <v>109</v>
      </c>
      <c r="C624">
        <v>2014</v>
      </c>
      <c r="D624" t="s">
        <v>950</v>
      </c>
      <c r="E624">
        <v>-6235.0599999999977</v>
      </c>
      <c r="F624" s="1">
        <v>41400</v>
      </c>
      <c r="J624"/>
    </row>
    <row r="625" spans="1:10" x14ac:dyDescent="0.3">
      <c r="A625" t="s">
        <v>10</v>
      </c>
      <c r="B625" t="s">
        <v>109</v>
      </c>
      <c r="C625">
        <v>2015</v>
      </c>
      <c r="D625" t="s">
        <v>948</v>
      </c>
      <c r="E625">
        <v>3948.6399999999994</v>
      </c>
      <c r="F625" s="1">
        <v>38400</v>
      </c>
      <c r="J625"/>
    </row>
    <row r="626" spans="1:10" x14ac:dyDescent="0.3">
      <c r="A626" t="s">
        <v>11</v>
      </c>
      <c r="B626" t="s">
        <v>110</v>
      </c>
      <c r="C626">
        <v>2006</v>
      </c>
      <c r="D626" t="s">
        <v>948</v>
      </c>
      <c r="E626">
        <v>6823.9249999999993</v>
      </c>
      <c r="F626" s="1">
        <v>54250</v>
      </c>
      <c r="J626"/>
    </row>
    <row r="627" spans="1:10" x14ac:dyDescent="0.3">
      <c r="A627" t="s">
        <v>11</v>
      </c>
      <c r="B627" t="s">
        <v>110</v>
      </c>
      <c r="C627">
        <v>2006</v>
      </c>
      <c r="D627" t="s">
        <v>949</v>
      </c>
      <c r="E627">
        <v>1099.2933333333337</v>
      </c>
      <c r="F627" s="1">
        <v>54266.666666666664</v>
      </c>
      <c r="J627"/>
    </row>
    <row r="628" spans="1:10" x14ac:dyDescent="0.3">
      <c r="A628" t="s">
        <v>11</v>
      </c>
      <c r="B628" t="s">
        <v>110</v>
      </c>
      <c r="C628">
        <v>2006</v>
      </c>
      <c r="D628" t="s">
        <v>951</v>
      </c>
      <c r="E628">
        <v>5279.0333333333328</v>
      </c>
      <c r="F628" s="1">
        <v>50333.333333333336</v>
      </c>
      <c r="J628"/>
    </row>
    <row r="629" spans="1:10" x14ac:dyDescent="0.3">
      <c r="A629" t="s">
        <v>11</v>
      </c>
      <c r="B629" t="s">
        <v>110</v>
      </c>
      <c r="C629">
        <v>2006</v>
      </c>
      <c r="D629" t="s">
        <v>953</v>
      </c>
      <c r="E629">
        <v>53.6537500000004</v>
      </c>
      <c r="F629" s="1">
        <v>50787.5</v>
      </c>
      <c r="J629"/>
    </row>
    <row r="630" spans="1:10" x14ac:dyDescent="0.3">
      <c r="A630" t="s">
        <v>11</v>
      </c>
      <c r="B630" t="s">
        <v>110</v>
      </c>
      <c r="C630">
        <v>2007</v>
      </c>
      <c r="D630" t="s">
        <v>948</v>
      </c>
      <c r="E630">
        <v>8715.5</v>
      </c>
      <c r="F630" s="1">
        <v>55000</v>
      </c>
      <c r="J630"/>
    </row>
    <row r="631" spans="1:10" x14ac:dyDescent="0.3">
      <c r="A631" t="s">
        <v>11</v>
      </c>
      <c r="B631" t="s">
        <v>110</v>
      </c>
      <c r="C631">
        <v>2007</v>
      </c>
      <c r="D631" t="s">
        <v>949</v>
      </c>
      <c r="E631">
        <v>-1658.255000000001</v>
      </c>
      <c r="F631" s="1">
        <v>58450</v>
      </c>
      <c r="J631"/>
    </row>
    <row r="632" spans="1:10" x14ac:dyDescent="0.3">
      <c r="A632" t="s">
        <v>11</v>
      </c>
      <c r="B632" t="s">
        <v>110</v>
      </c>
      <c r="C632">
        <v>2007</v>
      </c>
      <c r="D632" t="s">
        <v>953</v>
      </c>
      <c r="E632">
        <v>711.26333333333366</v>
      </c>
      <c r="F632" s="1">
        <v>53300</v>
      </c>
      <c r="J632"/>
    </row>
    <row r="633" spans="1:10" x14ac:dyDescent="0.3">
      <c r="A633" t="s">
        <v>11</v>
      </c>
      <c r="B633" t="s">
        <v>110</v>
      </c>
      <c r="C633">
        <v>2008</v>
      </c>
      <c r="D633" t="s">
        <v>949</v>
      </c>
      <c r="E633">
        <v>-2541.4000000000015</v>
      </c>
      <c r="F633" s="1">
        <v>66000</v>
      </c>
      <c r="J633"/>
    </row>
    <row r="634" spans="1:10" x14ac:dyDescent="0.3">
      <c r="A634" t="s">
        <v>11</v>
      </c>
      <c r="B634" t="s">
        <v>110</v>
      </c>
      <c r="C634">
        <v>2008</v>
      </c>
      <c r="D634" t="s">
        <v>953</v>
      </c>
      <c r="E634">
        <v>-2304.9400000000023</v>
      </c>
      <c r="F634" s="1">
        <v>58600</v>
      </c>
      <c r="J634"/>
    </row>
    <row r="635" spans="1:10" x14ac:dyDescent="0.3">
      <c r="A635" t="s">
        <v>11</v>
      </c>
      <c r="B635" t="s">
        <v>110</v>
      </c>
      <c r="C635">
        <v>2012</v>
      </c>
      <c r="D635" t="s">
        <v>948</v>
      </c>
      <c r="E635">
        <v>-2157.4000000000015</v>
      </c>
      <c r="F635" s="1">
        <v>106000</v>
      </c>
      <c r="J635"/>
    </row>
    <row r="636" spans="1:10" x14ac:dyDescent="0.3">
      <c r="A636" t="s">
        <v>11</v>
      </c>
      <c r="B636" t="s">
        <v>110</v>
      </c>
      <c r="C636">
        <v>2012</v>
      </c>
      <c r="D636" t="s">
        <v>949</v>
      </c>
      <c r="E636">
        <v>-900.5</v>
      </c>
      <c r="F636" s="1">
        <v>95000</v>
      </c>
      <c r="J636"/>
    </row>
    <row r="637" spans="1:10" x14ac:dyDescent="0.3">
      <c r="A637" t="s">
        <v>11</v>
      </c>
      <c r="B637" t="s">
        <v>111</v>
      </c>
      <c r="C637">
        <v>2011</v>
      </c>
      <c r="D637" t="s">
        <v>950</v>
      </c>
      <c r="E637">
        <v>4798.3999999999942</v>
      </c>
      <c r="F637" s="1">
        <v>104000</v>
      </c>
      <c r="J637"/>
    </row>
    <row r="638" spans="1:10" x14ac:dyDescent="0.3">
      <c r="A638" t="s">
        <v>11</v>
      </c>
      <c r="B638" t="s">
        <v>111</v>
      </c>
      <c r="C638">
        <v>2012</v>
      </c>
      <c r="D638" t="s">
        <v>948</v>
      </c>
      <c r="E638">
        <v>1342.6000000000058</v>
      </c>
      <c r="F638" s="1">
        <v>106000</v>
      </c>
      <c r="J638"/>
    </row>
    <row r="639" spans="1:10" x14ac:dyDescent="0.3">
      <c r="A639" t="s">
        <v>11</v>
      </c>
      <c r="B639" t="s">
        <v>112</v>
      </c>
      <c r="C639">
        <v>2004</v>
      </c>
      <c r="D639" t="s">
        <v>953</v>
      </c>
      <c r="E639">
        <v>-2836.4433333333313</v>
      </c>
      <c r="F639" s="1">
        <v>37566.666666666664</v>
      </c>
      <c r="J639"/>
    </row>
    <row r="640" spans="1:10" x14ac:dyDescent="0.3">
      <c r="A640" t="s">
        <v>11</v>
      </c>
      <c r="B640" t="s">
        <v>112</v>
      </c>
      <c r="C640">
        <v>2005</v>
      </c>
      <c r="D640" t="s">
        <v>949</v>
      </c>
      <c r="E640">
        <v>2615.313333333334</v>
      </c>
      <c r="F640" s="1">
        <v>50466.666666666664</v>
      </c>
      <c r="J640"/>
    </row>
    <row r="641" spans="1:10" x14ac:dyDescent="0.3">
      <c r="A641" t="s">
        <v>11</v>
      </c>
      <c r="B641" t="s">
        <v>112</v>
      </c>
      <c r="C641">
        <v>2005</v>
      </c>
      <c r="D641" t="s">
        <v>951</v>
      </c>
      <c r="E641">
        <v>2822.5400000000009</v>
      </c>
      <c r="F641" s="1">
        <v>47400</v>
      </c>
      <c r="J641"/>
    </row>
    <row r="642" spans="1:10" x14ac:dyDescent="0.3">
      <c r="A642" t="s">
        <v>11</v>
      </c>
      <c r="B642" t="s">
        <v>112</v>
      </c>
      <c r="C642">
        <v>2005</v>
      </c>
      <c r="D642" t="s">
        <v>953</v>
      </c>
      <c r="E642">
        <v>1096.9109090909094</v>
      </c>
      <c r="F642" s="1">
        <v>45109.090909090912</v>
      </c>
      <c r="J642"/>
    </row>
    <row r="643" spans="1:10" x14ac:dyDescent="0.3">
      <c r="A643" t="s">
        <v>11</v>
      </c>
      <c r="B643" t="s">
        <v>112</v>
      </c>
      <c r="C643">
        <v>2006</v>
      </c>
      <c r="D643" t="s">
        <v>948</v>
      </c>
      <c r="E643">
        <v>5870.1999999999971</v>
      </c>
      <c r="F643" s="1">
        <v>62000</v>
      </c>
      <c r="J643"/>
    </row>
    <row r="644" spans="1:10" x14ac:dyDescent="0.3">
      <c r="A644" t="s">
        <v>11</v>
      </c>
      <c r="B644" t="s">
        <v>112</v>
      </c>
      <c r="C644">
        <v>2006</v>
      </c>
      <c r="D644" t="s">
        <v>951</v>
      </c>
      <c r="E644">
        <v>-1317.6500000000015</v>
      </c>
      <c r="F644" s="1">
        <v>53500</v>
      </c>
      <c r="J644"/>
    </row>
    <row r="645" spans="1:10" x14ac:dyDescent="0.3">
      <c r="A645" t="s">
        <v>11</v>
      </c>
      <c r="B645" t="s">
        <v>112</v>
      </c>
      <c r="C645">
        <v>2006</v>
      </c>
      <c r="D645" t="s">
        <v>953</v>
      </c>
      <c r="E645">
        <v>3463.010000000002</v>
      </c>
      <c r="F645" s="1">
        <v>48100</v>
      </c>
      <c r="J645"/>
    </row>
    <row r="646" spans="1:10" x14ac:dyDescent="0.3">
      <c r="A646" t="s">
        <v>11</v>
      </c>
      <c r="B646" t="s">
        <v>112</v>
      </c>
      <c r="C646">
        <v>2007</v>
      </c>
      <c r="D646" t="s">
        <v>949</v>
      </c>
      <c r="E646">
        <v>7024.8999999999942</v>
      </c>
      <c r="F646" s="1">
        <v>69000</v>
      </c>
      <c r="J646"/>
    </row>
    <row r="647" spans="1:10" x14ac:dyDescent="0.3">
      <c r="A647" t="s">
        <v>11</v>
      </c>
      <c r="B647" t="s">
        <v>112</v>
      </c>
      <c r="C647">
        <v>2007</v>
      </c>
      <c r="D647" t="s">
        <v>951</v>
      </c>
      <c r="E647">
        <v>-3336.0149999999994</v>
      </c>
      <c r="F647" s="1">
        <v>62850</v>
      </c>
      <c r="J647"/>
    </row>
    <row r="648" spans="1:10" x14ac:dyDescent="0.3">
      <c r="A648" t="s">
        <v>11</v>
      </c>
      <c r="B648" t="s">
        <v>112</v>
      </c>
      <c r="C648">
        <v>2007</v>
      </c>
      <c r="D648" t="s">
        <v>953</v>
      </c>
      <c r="E648">
        <v>1709.7674999999999</v>
      </c>
      <c r="F648" s="1">
        <v>54175</v>
      </c>
      <c r="J648"/>
    </row>
    <row r="649" spans="1:10" x14ac:dyDescent="0.3">
      <c r="A649" t="s">
        <v>11</v>
      </c>
      <c r="B649" t="s">
        <v>112</v>
      </c>
      <c r="C649">
        <v>2012</v>
      </c>
      <c r="D649" t="s">
        <v>948</v>
      </c>
      <c r="E649">
        <v>3874.375</v>
      </c>
      <c r="F649" s="1">
        <v>118750</v>
      </c>
      <c r="J649"/>
    </row>
    <row r="650" spans="1:10" x14ac:dyDescent="0.3">
      <c r="A650" t="s">
        <v>11</v>
      </c>
      <c r="B650" t="s">
        <v>112</v>
      </c>
      <c r="C650">
        <v>2012</v>
      </c>
      <c r="D650" t="s">
        <v>949</v>
      </c>
      <c r="E650">
        <v>-11697.449999999997</v>
      </c>
      <c r="F650" s="1">
        <v>115500</v>
      </c>
      <c r="J650"/>
    </row>
    <row r="651" spans="1:10" x14ac:dyDescent="0.3">
      <c r="A651" t="s">
        <v>11</v>
      </c>
      <c r="B651" t="s">
        <v>112</v>
      </c>
      <c r="C651">
        <v>2012</v>
      </c>
      <c r="D651" t="s">
        <v>951</v>
      </c>
      <c r="E651">
        <v>5320.5</v>
      </c>
      <c r="F651" s="1">
        <v>105000</v>
      </c>
      <c r="J651"/>
    </row>
    <row r="652" spans="1:10" x14ac:dyDescent="0.3">
      <c r="A652" t="s">
        <v>11</v>
      </c>
      <c r="B652" t="s">
        <v>112</v>
      </c>
      <c r="C652">
        <v>2013</v>
      </c>
      <c r="D652" t="s">
        <v>948</v>
      </c>
      <c r="E652">
        <v>586.16666666666663</v>
      </c>
      <c r="F652" s="1">
        <v>128333.33333333333</v>
      </c>
      <c r="J652"/>
    </row>
    <row r="653" spans="1:10" x14ac:dyDescent="0.3">
      <c r="A653" t="s">
        <v>11</v>
      </c>
      <c r="B653" t="s">
        <v>112</v>
      </c>
      <c r="C653">
        <v>2013</v>
      </c>
      <c r="D653" t="s">
        <v>949</v>
      </c>
      <c r="E653">
        <v>-5171.1999999999971</v>
      </c>
      <c r="F653" s="1">
        <v>128000</v>
      </c>
      <c r="J653"/>
    </row>
    <row r="654" spans="1:10" x14ac:dyDescent="0.3">
      <c r="A654" t="s">
        <v>11</v>
      </c>
      <c r="B654" t="s">
        <v>113</v>
      </c>
      <c r="C654">
        <v>2008</v>
      </c>
      <c r="D654" t="s">
        <v>949</v>
      </c>
      <c r="E654">
        <v>2113.3000000000029</v>
      </c>
      <c r="F654" s="1">
        <v>73000</v>
      </c>
      <c r="J654"/>
    </row>
    <row r="655" spans="1:10" x14ac:dyDescent="0.3">
      <c r="A655" t="s">
        <v>11</v>
      </c>
      <c r="B655" t="s">
        <v>113</v>
      </c>
      <c r="C655">
        <v>2008</v>
      </c>
      <c r="D655" t="s">
        <v>951</v>
      </c>
      <c r="E655">
        <v>-658.80000000000291</v>
      </c>
      <c r="F655" s="1">
        <v>72000</v>
      </c>
      <c r="J655"/>
    </row>
    <row r="656" spans="1:10" x14ac:dyDescent="0.3">
      <c r="A656" t="s">
        <v>11</v>
      </c>
      <c r="B656" t="s">
        <v>113</v>
      </c>
      <c r="C656">
        <v>2010</v>
      </c>
      <c r="D656" t="s">
        <v>948</v>
      </c>
      <c r="E656">
        <v>5055.3000000000029</v>
      </c>
      <c r="F656" s="1">
        <v>93000</v>
      </c>
      <c r="J656"/>
    </row>
    <row r="657" spans="1:10" x14ac:dyDescent="0.3">
      <c r="A657" t="s">
        <v>11</v>
      </c>
      <c r="B657" t="s">
        <v>114</v>
      </c>
      <c r="C657">
        <v>2007</v>
      </c>
      <c r="D657" t="s">
        <v>949</v>
      </c>
      <c r="E657">
        <v>1695.8399999999995</v>
      </c>
      <c r="F657" s="1">
        <v>70400</v>
      </c>
      <c r="J657"/>
    </row>
    <row r="658" spans="1:10" x14ac:dyDescent="0.3">
      <c r="A658" t="s">
        <v>11</v>
      </c>
      <c r="B658" t="s">
        <v>114</v>
      </c>
      <c r="C658">
        <v>2007</v>
      </c>
      <c r="D658" t="s">
        <v>951</v>
      </c>
      <c r="E658">
        <v>2221.8599999999992</v>
      </c>
      <c r="F658" s="1">
        <v>66600</v>
      </c>
      <c r="J658"/>
    </row>
    <row r="659" spans="1:10" x14ac:dyDescent="0.3">
      <c r="A659" t="s">
        <v>11</v>
      </c>
      <c r="B659" t="s">
        <v>114</v>
      </c>
      <c r="C659">
        <v>2007</v>
      </c>
      <c r="D659" t="s">
        <v>953</v>
      </c>
      <c r="E659">
        <v>-2129.7999999999993</v>
      </c>
      <c r="F659" s="1">
        <v>62000</v>
      </c>
      <c r="J659"/>
    </row>
    <row r="660" spans="1:10" x14ac:dyDescent="0.3">
      <c r="A660" t="s">
        <v>11</v>
      </c>
      <c r="B660" t="s">
        <v>114</v>
      </c>
      <c r="C660">
        <v>2008</v>
      </c>
      <c r="D660" t="s">
        <v>949</v>
      </c>
      <c r="E660">
        <v>-3042.683333333332</v>
      </c>
      <c r="F660" s="1">
        <v>76500</v>
      </c>
      <c r="J660"/>
    </row>
    <row r="661" spans="1:10" x14ac:dyDescent="0.3">
      <c r="A661" t="s">
        <v>11</v>
      </c>
      <c r="B661" t="s">
        <v>114</v>
      </c>
      <c r="C661">
        <v>2008</v>
      </c>
      <c r="D661" t="s">
        <v>953</v>
      </c>
      <c r="E661">
        <v>2098.0999999999985</v>
      </c>
      <c r="F661" s="1">
        <v>61000</v>
      </c>
      <c r="J661"/>
    </row>
    <row r="662" spans="1:10" x14ac:dyDescent="0.3">
      <c r="A662" t="s">
        <v>11</v>
      </c>
      <c r="B662" t="s">
        <v>114</v>
      </c>
      <c r="C662">
        <v>2009</v>
      </c>
      <c r="D662" t="s">
        <v>948</v>
      </c>
      <c r="E662">
        <v>-6745.7999999999956</v>
      </c>
      <c r="F662" s="1">
        <v>102000</v>
      </c>
      <c r="J662"/>
    </row>
    <row r="663" spans="1:10" x14ac:dyDescent="0.3">
      <c r="A663" t="s">
        <v>11</v>
      </c>
      <c r="B663" t="s">
        <v>114</v>
      </c>
      <c r="C663">
        <v>2009</v>
      </c>
      <c r="D663" t="s">
        <v>951</v>
      </c>
      <c r="E663">
        <v>1157.5</v>
      </c>
      <c r="F663" s="1">
        <v>75000</v>
      </c>
      <c r="J663"/>
    </row>
    <row r="664" spans="1:10" x14ac:dyDescent="0.3">
      <c r="A664" t="s">
        <v>11</v>
      </c>
      <c r="B664" t="s">
        <v>114</v>
      </c>
      <c r="C664">
        <v>2009</v>
      </c>
      <c r="D664" t="s">
        <v>953</v>
      </c>
      <c r="E664">
        <v>-21944.699999999997</v>
      </c>
      <c r="F664" s="1">
        <v>93000</v>
      </c>
      <c r="J664"/>
    </row>
    <row r="665" spans="1:10" x14ac:dyDescent="0.3">
      <c r="A665" t="s">
        <v>11</v>
      </c>
      <c r="B665" t="s">
        <v>114</v>
      </c>
      <c r="C665">
        <v>2011</v>
      </c>
      <c r="D665" t="s">
        <v>948</v>
      </c>
      <c r="E665">
        <v>5652</v>
      </c>
      <c r="F665" s="1">
        <v>120000</v>
      </c>
      <c r="J665"/>
    </row>
    <row r="666" spans="1:10" x14ac:dyDescent="0.3">
      <c r="A666" t="s">
        <v>11</v>
      </c>
      <c r="B666" t="s">
        <v>114</v>
      </c>
      <c r="C666">
        <v>2012</v>
      </c>
      <c r="D666" t="s">
        <v>949</v>
      </c>
      <c r="E666">
        <v>-4229.2000000000116</v>
      </c>
      <c r="F666" s="1">
        <v>148000</v>
      </c>
      <c r="J666"/>
    </row>
    <row r="667" spans="1:10" x14ac:dyDescent="0.3">
      <c r="A667" t="s">
        <v>11</v>
      </c>
      <c r="B667" t="s">
        <v>114</v>
      </c>
      <c r="C667">
        <v>2013</v>
      </c>
      <c r="D667" t="s">
        <v>948</v>
      </c>
      <c r="E667">
        <v>-12332.100000000006</v>
      </c>
      <c r="F667" s="1">
        <v>149000</v>
      </c>
      <c r="J667"/>
    </row>
    <row r="668" spans="1:10" x14ac:dyDescent="0.3">
      <c r="A668" t="s">
        <v>11</v>
      </c>
      <c r="B668" t="s">
        <v>114</v>
      </c>
      <c r="C668">
        <v>2013</v>
      </c>
      <c r="D668" t="s">
        <v>950</v>
      </c>
      <c r="E668">
        <v>5020.8000000000029</v>
      </c>
      <c r="F668" s="1">
        <v>148000</v>
      </c>
      <c r="J668"/>
    </row>
    <row r="669" spans="1:10" x14ac:dyDescent="0.3">
      <c r="A669" t="s">
        <v>11</v>
      </c>
      <c r="B669" t="s">
        <v>114</v>
      </c>
      <c r="C669">
        <v>2013</v>
      </c>
      <c r="D669" t="s">
        <v>952</v>
      </c>
      <c r="E669">
        <v>14359.200000000012</v>
      </c>
      <c r="F669" s="1">
        <v>152000</v>
      </c>
      <c r="J669"/>
    </row>
    <row r="670" spans="1:10" x14ac:dyDescent="0.3">
      <c r="A670" t="s">
        <v>11</v>
      </c>
      <c r="B670" t="s">
        <v>115</v>
      </c>
      <c r="C670">
        <v>2011</v>
      </c>
      <c r="D670" t="s">
        <v>951</v>
      </c>
      <c r="E670">
        <v>4408.8999999999942</v>
      </c>
      <c r="F670" s="1">
        <v>109000</v>
      </c>
      <c r="J670"/>
    </row>
    <row r="671" spans="1:10" x14ac:dyDescent="0.3">
      <c r="A671" t="s">
        <v>11</v>
      </c>
      <c r="B671" t="s">
        <v>116</v>
      </c>
      <c r="C671">
        <v>2010</v>
      </c>
      <c r="D671" t="s">
        <v>950</v>
      </c>
      <c r="E671">
        <v>-11458.5</v>
      </c>
      <c r="F671" s="1">
        <v>115000</v>
      </c>
      <c r="J671"/>
    </row>
    <row r="672" spans="1:10" x14ac:dyDescent="0.3">
      <c r="A672" t="s">
        <v>11</v>
      </c>
      <c r="B672" t="s">
        <v>117</v>
      </c>
      <c r="C672">
        <v>2014</v>
      </c>
      <c r="D672" t="s">
        <v>948</v>
      </c>
      <c r="E672">
        <v>241.79999999998836</v>
      </c>
      <c r="F672" s="1">
        <v>158000</v>
      </c>
      <c r="J672"/>
    </row>
    <row r="673" spans="1:10" x14ac:dyDescent="0.3">
      <c r="A673" t="s">
        <v>11</v>
      </c>
      <c r="B673" t="s">
        <v>117</v>
      </c>
      <c r="C673">
        <v>2014</v>
      </c>
      <c r="D673" t="s">
        <v>952</v>
      </c>
      <c r="E673">
        <v>-9081.3999999999942</v>
      </c>
      <c r="F673" s="1">
        <v>166000</v>
      </c>
      <c r="J673"/>
    </row>
    <row r="674" spans="1:10" x14ac:dyDescent="0.3">
      <c r="A674" t="s">
        <v>12</v>
      </c>
      <c r="B674" t="s">
        <v>118</v>
      </c>
      <c r="C674">
        <v>2011</v>
      </c>
      <c r="D674" t="s">
        <v>949</v>
      </c>
      <c r="E674">
        <v>3158.0400000000009</v>
      </c>
      <c r="F674" s="1">
        <v>52400</v>
      </c>
      <c r="J674"/>
    </row>
    <row r="675" spans="1:10" x14ac:dyDescent="0.3">
      <c r="A675" t="s">
        <v>12</v>
      </c>
      <c r="B675" t="s">
        <v>119</v>
      </c>
      <c r="C675">
        <v>2008</v>
      </c>
      <c r="D675" t="s">
        <v>948</v>
      </c>
      <c r="E675">
        <v>1822.3849999999984</v>
      </c>
      <c r="F675" s="1">
        <v>16850</v>
      </c>
      <c r="J675"/>
    </row>
    <row r="676" spans="1:10" x14ac:dyDescent="0.3">
      <c r="A676" t="s">
        <v>12</v>
      </c>
      <c r="B676" t="s">
        <v>119</v>
      </c>
      <c r="C676">
        <v>2008</v>
      </c>
      <c r="D676" t="s">
        <v>949</v>
      </c>
      <c r="E676">
        <v>525.60666666666714</v>
      </c>
      <c r="F676" s="1">
        <v>14733.333333333334</v>
      </c>
      <c r="J676"/>
    </row>
    <row r="677" spans="1:10" x14ac:dyDescent="0.3">
      <c r="A677" t="s">
        <v>12</v>
      </c>
      <c r="B677" t="s">
        <v>119</v>
      </c>
      <c r="C677">
        <v>2008</v>
      </c>
      <c r="D677" t="s">
        <v>951</v>
      </c>
      <c r="E677">
        <v>419.02250000000004</v>
      </c>
      <c r="F677" s="1">
        <v>14058.333333333334</v>
      </c>
      <c r="J677"/>
    </row>
    <row r="678" spans="1:10" x14ac:dyDescent="0.3">
      <c r="A678" t="s">
        <v>12</v>
      </c>
      <c r="B678" t="s">
        <v>119</v>
      </c>
      <c r="C678">
        <v>2008</v>
      </c>
      <c r="D678" t="s">
        <v>953</v>
      </c>
      <c r="E678">
        <v>628.14598958333329</v>
      </c>
      <c r="F678" s="1">
        <v>11949.479166666666</v>
      </c>
      <c r="J678"/>
    </row>
    <row r="679" spans="1:10" x14ac:dyDescent="0.3">
      <c r="A679" t="s">
        <v>12</v>
      </c>
      <c r="B679" t="s">
        <v>119</v>
      </c>
      <c r="C679">
        <v>2009</v>
      </c>
      <c r="D679" t="s">
        <v>949</v>
      </c>
      <c r="E679">
        <v>1311.61</v>
      </c>
      <c r="F679" s="1">
        <v>14100</v>
      </c>
      <c r="J679"/>
    </row>
    <row r="680" spans="1:10" x14ac:dyDescent="0.3">
      <c r="A680" t="s">
        <v>12</v>
      </c>
      <c r="B680" t="s">
        <v>119</v>
      </c>
      <c r="C680">
        <v>2009</v>
      </c>
      <c r="D680" t="s">
        <v>951</v>
      </c>
      <c r="E680">
        <v>-542.94749999999976</v>
      </c>
      <c r="F680" s="1">
        <v>15025</v>
      </c>
      <c r="J680"/>
    </row>
    <row r="681" spans="1:10" x14ac:dyDescent="0.3">
      <c r="A681" t="s">
        <v>12</v>
      </c>
      <c r="B681" t="s">
        <v>119</v>
      </c>
      <c r="C681">
        <v>2009</v>
      </c>
      <c r="D681" t="s">
        <v>953</v>
      </c>
      <c r="E681">
        <v>297.19866666666672</v>
      </c>
      <c r="F681" s="1">
        <v>12920</v>
      </c>
      <c r="J681"/>
    </row>
    <row r="682" spans="1:10" x14ac:dyDescent="0.3">
      <c r="A682" t="s">
        <v>12</v>
      </c>
      <c r="B682" t="s">
        <v>119</v>
      </c>
      <c r="C682">
        <v>2010</v>
      </c>
      <c r="D682" t="s">
        <v>948</v>
      </c>
      <c r="E682">
        <v>3461.6100000000006</v>
      </c>
      <c r="F682" s="1">
        <v>14100</v>
      </c>
      <c r="J682"/>
    </row>
    <row r="683" spans="1:10" x14ac:dyDescent="0.3">
      <c r="A683" t="s">
        <v>12</v>
      </c>
      <c r="B683" t="s">
        <v>119</v>
      </c>
      <c r="C683">
        <v>2010</v>
      </c>
      <c r="D683" t="s">
        <v>949</v>
      </c>
      <c r="E683">
        <v>1177.6350000000002</v>
      </c>
      <c r="F683" s="1">
        <v>19350</v>
      </c>
      <c r="J683"/>
    </row>
    <row r="684" spans="1:10" x14ac:dyDescent="0.3">
      <c r="A684" t="s">
        <v>12</v>
      </c>
      <c r="B684" t="s">
        <v>119</v>
      </c>
      <c r="C684">
        <v>2010</v>
      </c>
      <c r="D684" t="s">
        <v>951</v>
      </c>
      <c r="E684">
        <v>-159.50555555555528</v>
      </c>
      <c r="F684" s="1">
        <v>17166.666666666668</v>
      </c>
      <c r="J684"/>
    </row>
    <row r="685" spans="1:10" x14ac:dyDescent="0.3">
      <c r="A685" t="s">
        <v>12</v>
      </c>
      <c r="B685" t="s">
        <v>119</v>
      </c>
      <c r="C685">
        <v>2010</v>
      </c>
      <c r="D685" t="s">
        <v>953</v>
      </c>
      <c r="E685">
        <v>-148.27421875000016</v>
      </c>
      <c r="F685" s="1">
        <v>14289.0625</v>
      </c>
      <c r="J685"/>
    </row>
    <row r="686" spans="1:10" x14ac:dyDescent="0.3">
      <c r="A686" t="s">
        <v>12</v>
      </c>
      <c r="B686" t="s">
        <v>119</v>
      </c>
      <c r="C686">
        <v>2011</v>
      </c>
      <c r="D686" t="s">
        <v>948</v>
      </c>
      <c r="E686">
        <v>1082.6100000000006</v>
      </c>
      <c r="F686" s="1">
        <v>24100</v>
      </c>
      <c r="J686"/>
    </row>
    <row r="687" spans="1:10" x14ac:dyDescent="0.3">
      <c r="A687" t="s">
        <v>12</v>
      </c>
      <c r="B687" t="s">
        <v>119</v>
      </c>
      <c r="C687">
        <v>2011</v>
      </c>
      <c r="D687" t="s">
        <v>949</v>
      </c>
      <c r="E687">
        <v>385.24166666666679</v>
      </c>
      <c r="F687" s="1">
        <v>20750</v>
      </c>
      <c r="J687"/>
    </row>
    <row r="688" spans="1:10" x14ac:dyDescent="0.3">
      <c r="A688" t="s">
        <v>12</v>
      </c>
      <c r="B688" t="s">
        <v>119</v>
      </c>
      <c r="C688">
        <v>2011</v>
      </c>
      <c r="D688" t="s">
        <v>951</v>
      </c>
      <c r="E688">
        <v>-100.02083333333303</v>
      </c>
      <c r="F688" s="1">
        <v>17847.222222222223</v>
      </c>
      <c r="J688"/>
    </row>
    <row r="689" spans="1:10" x14ac:dyDescent="0.3">
      <c r="A689" t="s">
        <v>12</v>
      </c>
      <c r="B689" t="s">
        <v>119</v>
      </c>
      <c r="C689">
        <v>2011</v>
      </c>
      <c r="D689" t="s">
        <v>953</v>
      </c>
      <c r="E689">
        <v>-92.904038461538775</v>
      </c>
      <c r="F689" s="1">
        <v>16767.307692307691</v>
      </c>
      <c r="J689"/>
    </row>
    <row r="690" spans="1:10" x14ac:dyDescent="0.3">
      <c r="A690" t="s">
        <v>12</v>
      </c>
      <c r="B690" t="s">
        <v>119</v>
      </c>
      <c r="C690">
        <v>2012</v>
      </c>
      <c r="D690" t="s">
        <v>948</v>
      </c>
      <c r="E690">
        <v>367.2533333333335</v>
      </c>
      <c r="F690" s="1">
        <v>24829.629629629631</v>
      </c>
      <c r="J690"/>
    </row>
    <row r="691" spans="1:10" x14ac:dyDescent="0.3">
      <c r="A691" t="s">
        <v>12</v>
      </c>
      <c r="B691" t="s">
        <v>119</v>
      </c>
      <c r="C691">
        <v>2012</v>
      </c>
      <c r="D691" t="s">
        <v>949</v>
      </c>
      <c r="E691">
        <v>328.99991666666676</v>
      </c>
      <c r="F691" s="1">
        <v>23182.5</v>
      </c>
      <c r="J691"/>
    </row>
    <row r="692" spans="1:10" x14ac:dyDescent="0.3">
      <c r="A692" t="s">
        <v>12</v>
      </c>
      <c r="B692" t="s">
        <v>119</v>
      </c>
      <c r="C692">
        <v>2012</v>
      </c>
      <c r="D692" t="s">
        <v>951</v>
      </c>
      <c r="E692">
        <v>726.98305555555567</v>
      </c>
      <c r="F692" s="1">
        <v>19886.111111111109</v>
      </c>
      <c r="J692"/>
    </row>
    <row r="693" spans="1:10" x14ac:dyDescent="0.3">
      <c r="A693" t="s">
        <v>12</v>
      </c>
      <c r="B693" t="s">
        <v>119</v>
      </c>
      <c r="C693">
        <v>2012</v>
      </c>
      <c r="D693" t="s">
        <v>953</v>
      </c>
      <c r="E693">
        <v>-777.93499999999949</v>
      </c>
      <c r="F693" s="1">
        <v>20983.333333333332</v>
      </c>
      <c r="J693"/>
    </row>
    <row r="694" spans="1:10" x14ac:dyDescent="0.3">
      <c r="A694" t="s">
        <v>12</v>
      </c>
      <c r="B694" t="s">
        <v>119</v>
      </c>
      <c r="C694">
        <v>2013</v>
      </c>
      <c r="D694" t="s">
        <v>948</v>
      </c>
      <c r="E694">
        <v>-212.78999999999982</v>
      </c>
      <c r="F694" s="1">
        <v>28671.428571428572</v>
      </c>
      <c r="J694"/>
    </row>
    <row r="695" spans="1:10" x14ac:dyDescent="0.3">
      <c r="A695" t="s">
        <v>12</v>
      </c>
      <c r="B695" t="s">
        <v>119</v>
      </c>
      <c r="C695">
        <v>2013</v>
      </c>
      <c r="D695" t="s">
        <v>949</v>
      </c>
      <c r="E695">
        <v>-295.82285714285638</v>
      </c>
      <c r="F695" s="1">
        <v>24914.285714285714</v>
      </c>
      <c r="J695"/>
    </row>
    <row r="696" spans="1:10" x14ac:dyDescent="0.3">
      <c r="A696" t="s">
        <v>12</v>
      </c>
      <c r="B696" t="s">
        <v>119</v>
      </c>
      <c r="C696">
        <v>2013</v>
      </c>
      <c r="D696" t="s">
        <v>951</v>
      </c>
      <c r="E696">
        <v>764.10000000000036</v>
      </c>
      <c r="F696" s="1">
        <v>21000</v>
      </c>
      <c r="J696"/>
    </row>
    <row r="697" spans="1:10" x14ac:dyDescent="0.3">
      <c r="A697" t="s">
        <v>12</v>
      </c>
      <c r="B697" t="s">
        <v>119</v>
      </c>
      <c r="C697">
        <v>2013</v>
      </c>
      <c r="D697" t="s">
        <v>952</v>
      </c>
      <c r="E697">
        <v>212.63000000000102</v>
      </c>
      <c r="F697" s="1">
        <v>26966.666666666668</v>
      </c>
      <c r="J697"/>
    </row>
    <row r="698" spans="1:10" x14ac:dyDescent="0.3">
      <c r="A698" t="s">
        <v>12</v>
      </c>
      <c r="B698" t="s">
        <v>119</v>
      </c>
      <c r="C698">
        <v>2013</v>
      </c>
      <c r="D698" t="s">
        <v>953</v>
      </c>
      <c r="E698">
        <v>-2113.5250000000015</v>
      </c>
      <c r="F698" s="1">
        <v>19750</v>
      </c>
      <c r="J698"/>
    </row>
    <row r="699" spans="1:10" x14ac:dyDescent="0.3">
      <c r="A699" t="s">
        <v>12</v>
      </c>
      <c r="B699" t="s">
        <v>120</v>
      </c>
      <c r="C699">
        <v>2014</v>
      </c>
      <c r="D699" t="s">
        <v>948</v>
      </c>
      <c r="E699">
        <v>1396.4974999999995</v>
      </c>
      <c r="F699" s="1">
        <v>35475</v>
      </c>
      <c r="J699"/>
    </row>
    <row r="700" spans="1:10" x14ac:dyDescent="0.3">
      <c r="A700" t="s">
        <v>12</v>
      </c>
      <c r="B700" t="s">
        <v>120</v>
      </c>
      <c r="C700">
        <v>2014</v>
      </c>
      <c r="D700" t="s">
        <v>949</v>
      </c>
      <c r="E700">
        <v>-34.239999999997963</v>
      </c>
      <c r="F700" s="1">
        <v>25600</v>
      </c>
      <c r="J700"/>
    </row>
    <row r="701" spans="1:10" x14ac:dyDescent="0.3">
      <c r="A701" t="s">
        <v>12</v>
      </c>
      <c r="B701" t="s">
        <v>120</v>
      </c>
      <c r="C701">
        <v>2014</v>
      </c>
      <c r="D701" t="s">
        <v>950</v>
      </c>
      <c r="E701">
        <v>1515.8712500000001</v>
      </c>
      <c r="F701" s="1">
        <v>39462.5</v>
      </c>
      <c r="J701"/>
    </row>
    <row r="702" spans="1:10" x14ac:dyDescent="0.3">
      <c r="A702" t="s">
        <v>12</v>
      </c>
      <c r="B702" t="s">
        <v>120</v>
      </c>
      <c r="C702">
        <v>2014</v>
      </c>
      <c r="D702" t="s">
        <v>952</v>
      </c>
      <c r="E702">
        <v>125.94166666666752</v>
      </c>
      <c r="F702" s="1">
        <v>37750</v>
      </c>
      <c r="J702"/>
    </row>
    <row r="703" spans="1:10" x14ac:dyDescent="0.3">
      <c r="A703" t="s">
        <v>12</v>
      </c>
      <c r="B703" t="s">
        <v>120</v>
      </c>
      <c r="C703">
        <v>2015</v>
      </c>
      <c r="D703" t="s">
        <v>948</v>
      </c>
      <c r="E703">
        <v>-503.77499999999964</v>
      </c>
      <c r="F703" s="1">
        <v>42250</v>
      </c>
      <c r="J703"/>
    </row>
    <row r="704" spans="1:10" x14ac:dyDescent="0.3">
      <c r="A704" t="s">
        <v>12</v>
      </c>
      <c r="B704" t="s">
        <v>120</v>
      </c>
      <c r="C704">
        <v>2015</v>
      </c>
      <c r="D704" t="s">
        <v>949</v>
      </c>
      <c r="E704">
        <v>570.18000000000029</v>
      </c>
      <c r="F704" s="1">
        <v>25800</v>
      </c>
      <c r="J704"/>
    </row>
    <row r="705" spans="1:10" x14ac:dyDescent="0.3">
      <c r="A705" t="s">
        <v>12</v>
      </c>
      <c r="B705" t="s">
        <v>120</v>
      </c>
      <c r="C705">
        <v>2015</v>
      </c>
      <c r="D705" t="s">
        <v>950</v>
      </c>
      <c r="E705">
        <v>3789.8580000000015</v>
      </c>
      <c r="F705" s="1">
        <v>42980</v>
      </c>
      <c r="J705"/>
    </row>
    <row r="706" spans="1:10" x14ac:dyDescent="0.3">
      <c r="A706" t="s">
        <v>12</v>
      </c>
      <c r="B706" t="s">
        <v>120</v>
      </c>
      <c r="C706">
        <v>2015</v>
      </c>
      <c r="D706" t="s">
        <v>952</v>
      </c>
      <c r="E706">
        <v>2374.6033333333348</v>
      </c>
      <c r="F706" s="1">
        <v>32033.333333333332</v>
      </c>
      <c r="J706"/>
    </row>
    <row r="707" spans="1:10" x14ac:dyDescent="0.3">
      <c r="A707" t="s">
        <v>12</v>
      </c>
      <c r="B707" t="s">
        <v>121</v>
      </c>
      <c r="C707">
        <v>1994</v>
      </c>
      <c r="D707" t="s">
        <v>949</v>
      </c>
      <c r="E707">
        <v>-1039.0875000000001</v>
      </c>
      <c r="F707" s="1">
        <v>1625</v>
      </c>
      <c r="J707"/>
    </row>
    <row r="708" spans="1:10" x14ac:dyDescent="0.3">
      <c r="A708" t="s">
        <v>12</v>
      </c>
      <c r="B708" t="s">
        <v>121</v>
      </c>
      <c r="C708">
        <v>1994</v>
      </c>
      <c r="D708" t="s">
        <v>952</v>
      </c>
      <c r="E708">
        <v>-505.11</v>
      </c>
      <c r="F708" s="1">
        <v>900</v>
      </c>
      <c r="J708"/>
    </row>
    <row r="709" spans="1:10" x14ac:dyDescent="0.3">
      <c r="A709" t="s">
        <v>12</v>
      </c>
      <c r="B709" t="s">
        <v>121</v>
      </c>
      <c r="C709">
        <v>1994</v>
      </c>
      <c r="D709" t="s">
        <v>953</v>
      </c>
      <c r="E709">
        <v>485.56687500000004</v>
      </c>
      <c r="F709" s="1">
        <v>1043.75</v>
      </c>
      <c r="J709"/>
    </row>
    <row r="710" spans="1:10" x14ac:dyDescent="0.3">
      <c r="A710" t="s">
        <v>12</v>
      </c>
      <c r="B710" t="s">
        <v>121</v>
      </c>
      <c r="C710">
        <v>1995</v>
      </c>
      <c r="D710" t="s">
        <v>953</v>
      </c>
      <c r="E710">
        <v>25.466562500000023</v>
      </c>
      <c r="F710" s="1">
        <v>728.125</v>
      </c>
      <c r="J710"/>
    </row>
    <row r="711" spans="1:10" x14ac:dyDescent="0.3">
      <c r="A711" t="s">
        <v>12</v>
      </c>
      <c r="B711" t="s">
        <v>121</v>
      </c>
      <c r="C711">
        <v>1996</v>
      </c>
      <c r="D711" t="s">
        <v>949</v>
      </c>
      <c r="E711">
        <v>-1704.6949999999999</v>
      </c>
      <c r="F711" s="1">
        <v>2050</v>
      </c>
      <c r="J711"/>
    </row>
    <row r="712" spans="1:10" x14ac:dyDescent="0.3">
      <c r="A712" t="s">
        <v>12</v>
      </c>
      <c r="B712" t="s">
        <v>121</v>
      </c>
      <c r="C712">
        <v>1996</v>
      </c>
      <c r="D712" t="s">
        <v>953</v>
      </c>
      <c r="E712">
        <v>-396.00636363636369</v>
      </c>
      <c r="F712" s="1">
        <v>1209.090909090909</v>
      </c>
      <c r="J712"/>
    </row>
    <row r="713" spans="1:10" x14ac:dyDescent="0.3">
      <c r="A713" t="s">
        <v>12</v>
      </c>
      <c r="B713" t="s">
        <v>121</v>
      </c>
      <c r="C713">
        <v>1997</v>
      </c>
      <c r="D713" t="s">
        <v>952</v>
      </c>
      <c r="E713">
        <v>-1114.6399999999999</v>
      </c>
      <c r="F713" s="1">
        <v>1600</v>
      </c>
      <c r="J713"/>
    </row>
    <row r="714" spans="1:10" x14ac:dyDescent="0.3">
      <c r="A714" t="s">
        <v>12</v>
      </c>
      <c r="B714" t="s">
        <v>121</v>
      </c>
      <c r="C714">
        <v>1997</v>
      </c>
      <c r="D714" t="s">
        <v>953</v>
      </c>
      <c r="E714">
        <v>283.81617647058823</v>
      </c>
      <c r="F714" s="1">
        <v>1397.0588235294117</v>
      </c>
      <c r="J714"/>
    </row>
    <row r="715" spans="1:10" x14ac:dyDescent="0.3">
      <c r="A715" t="s">
        <v>12</v>
      </c>
      <c r="B715" t="s">
        <v>121</v>
      </c>
      <c r="C715">
        <v>1998</v>
      </c>
      <c r="D715" t="s">
        <v>951</v>
      </c>
      <c r="E715">
        <v>4415.3325000000004</v>
      </c>
      <c r="F715" s="1">
        <v>1825</v>
      </c>
      <c r="J715"/>
    </row>
    <row r="716" spans="1:10" x14ac:dyDescent="0.3">
      <c r="A716" t="s">
        <v>12</v>
      </c>
      <c r="B716" t="s">
        <v>121</v>
      </c>
      <c r="C716">
        <v>1998</v>
      </c>
      <c r="D716" t="s">
        <v>953</v>
      </c>
      <c r="E716">
        <v>-215.82265624999999</v>
      </c>
      <c r="F716" s="1">
        <v>1617.1875</v>
      </c>
      <c r="J716"/>
    </row>
    <row r="717" spans="1:10" x14ac:dyDescent="0.3">
      <c r="A717" t="s">
        <v>12</v>
      </c>
      <c r="B717" t="s">
        <v>121</v>
      </c>
      <c r="C717">
        <v>1999</v>
      </c>
      <c r="D717" t="s">
        <v>949</v>
      </c>
      <c r="E717">
        <v>-3171.5450000000001</v>
      </c>
      <c r="F717" s="1">
        <v>3550</v>
      </c>
      <c r="J717"/>
    </row>
    <row r="718" spans="1:10" x14ac:dyDescent="0.3">
      <c r="A718" t="s">
        <v>12</v>
      </c>
      <c r="B718" t="s">
        <v>121</v>
      </c>
      <c r="C718">
        <v>1999</v>
      </c>
      <c r="D718" t="s">
        <v>952</v>
      </c>
      <c r="E718">
        <v>-1807.0425</v>
      </c>
      <c r="F718" s="1">
        <v>3075</v>
      </c>
      <c r="J718"/>
    </row>
    <row r="719" spans="1:10" x14ac:dyDescent="0.3">
      <c r="A719" t="s">
        <v>12</v>
      </c>
      <c r="B719" t="s">
        <v>121</v>
      </c>
      <c r="C719">
        <v>1999</v>
      </c>
      <c r="D719" t="s">
        <v>953</v>
      </c>
      <c r="E719">
        <v>-4.9023333333332975</v>
      </c>
      <c r="F719" s="1">
        <v>1776.6666666666667</v>
      </c>
      <c r="J719"/>
    </row>
    <row r="720" spans="1:10" x14ac:dyDescent="0.3">
      <c r="A720" t="s">
        <v>12</v>
      </c>
      <c r="B720" t="s">
        <v>121</v>
      </c>
      <c r="C720">
        <v>2000</v>
      </c>
      <c r="D720" t="s">
        <v>951</v>
      </c>
      <c r="E720">
        <v>1532.875</v>
      </c>
      <c r="F720" s="1">
        <v>3750</v>
      </c>
      <c r="J720"/>
    </row>
    <row r="721" spans="1:10" x14ac:dyDescent="0.3">
      <c r="A721" t="s">
        <v>12</v>
      </c>
      <c r="B721" t="s">
        <v>121</v>
      </c>
      <c r="C721">
        <v>2000</v>
      </c>
      <c r="D721" t="s">
        <v>952</v>
      </c>
      <c r="E721">
        <v>-2329.2799999999997</v>
      </c>
      <c r="F721" s="1">
        <v>3200</v>
      </c>
      <c r="J721"/>
    </row>
    <row r="722" spans="1:10" x14ac:dyDescent="0.3">
      <c r="A722" t="s">
        <v>12</v>
      </c>
      <c r="B722" t="s">
        <v>121</v>
      </c>
      <c r="C722">
        <v>2000</v>
      </c>
      <c r="D722" t="s">
        <v>953</v>
      </c>
      <c r="E722">
        <v>94.572049549549561</v>
      </c>
      <c r="F722" s="1">
        <v>1986.2612612612613</v>
      </c>
      <c r="J722"/>
    </row>
    <row r="723" spans="1:10" x14ac:dyDescent="0.3">
      <c r="A723" t="s">
        <v>12</v>
      </c>
      <c r="B723" t="s">
        <v>121</v>
      </c>
      <c r="C723">
        <v>2001</v>
      </c>
      <c r="D723" t="s">
        <v>949</v>
      </c>
      <c r="E723">
        <v>3330.3900000000003</v>
      </c>
      <c r="F723" s="1">
        <v>5900</v>
      </c>
      <c r="J723"/>
    </row>
    <row r="724" spans="1:10" x14ac:dyDescent="0.3">
      <c r="A724" t="s">
        <v>12</v>
      </c>
      <c r="B724" t="s">
        <v>121</v>
      </c>
      <c r="C724">
        <v>2001</v>
      </c>
      <c r="D724" t="s">
        <v>952</v>
      </c>
      <c r="E724">
        <v>-2885.3108333333334</v>
      </c>
      <c r="F724" s="1">
        <v>4058.3333333333335</v>
      </c>
      <c r="J724"/>
    </row>
    <row r="725" spans="1:10" x14ac:dyDescent="0.3">
      <c r="A725" t="s">
        <v>12</v>
      </c>
      <c r="B725" t="s">
        <v>121</v>
      </c>
      <c r="C725">
        <v>2001</v>
      </c>
      <c r="D725" t="s">
        <v>953</v>
      </c>
      <c r="E725">
        <v>82.048696428571446</v>
      </c>
      <c r="F725" s="1">
        <v>2783.3928571428573</v>
      </c>
      <c r="J725"/>
    </row>
    <row r="726" spans="1:10" x14ac:dyDescent="0.3">
      <c r="A726" t="s">
        <v>12</v>
      </c>
      <c r="B726" t="s">
        <v>121</v>
      </c>
      <c r="C726">
        <v>2002</v>
      </c>
      <c r="D726" t="s">
        <v>951</v>
      </c>
      <c r="E726">
        <v>2477.0749999999998</v>
      </c>
      <c r="F726" s="1">
        <v>5750</v>
      </c>
      <c r="J726"/>
    </row>
    <row r="727" spans="1:10" x14ac:dyDescent="0.3">
      <c r="A727" t="s">
        <v>12</v>
      </c>
      <c r="B727" t="s">
        <v>121</v>
      </c>
      <c r="C727">
        <v>2002</v>
      </c>
      <c r="D727" t="s">
        <v>952</v>
      </c>
      <c r="E727">
        <v>-2371.6824999999999</v>
      </c>
      <c r="F727" s="1">
        <v>4675</v>
      </c>
      <c r="J727"/>
    </row>
    <row r="728" spans="1:10" x14ac:dyDescent="0.3">
      <c r="A728" t="s">
        <v>12</v>
      </c>
      <c r="B728" t="s">
        <v>121</v>
      </c>
      <c r="C728">
        <v>2002</v>
      </c>
      <c r="D728" t="s">
        <v>953</v>
      </c>
      <c r="E728">
        <v>41.373080985915514</v>
      </c>
      <c r="F728" s="1">
        <v>3234.3309859154929</v>
      </c>
      <c r="J728"/>
    </row>
    <row r="729" spans="1:10" x14ac:dyDescent="0.3">
      <c r="A729" t="s">
        <v>12</v>
      </c>
      <c r="B729" t="s">
        <v>121</v>
      </c>
      <c r="C729">
        <v>2003</v>
      </c>
      <c r="D729" t="s">
        <v>949</v>
      </c>
      <c r="E729">
        <v>5317.2674999999999</v>
      </c>
      <c r="F729" s="1">
        <v>4175</v>
      </c>
      <c r="J729"/>
    </row>
    <row r="730" spans="1:10" x14ac:dyDescent="0.3">
      <c r="A730" t="s">
        <v>12</v>
      </c>
      <c r="B730" t="s">
        <v>121</v>
      </c>
      <c r="C730">
        <v>2003</v>
      </c>
      <c r="D730" t="s">
        <v>951</v>
      </c>
      <c r="E730">
        <v>2290.335</v>
      </c>
      <c r="F730" s="1">
        <v>6350</v>
      </c>
      <c r="J730"/>
    </row>
    <row r="731" spans="1:10" x14ac:dyDescent="0.3">
      <c r="A731" t="s">
        <v>12</v>
      </c>
      <c r="B731" t="s">
        <v>121</v>
      </c>
      <c r="C731">
        <v>2003</v>
      </c>
      <c r="D731" t="s">
        <v>952</v>
      </c>
      <c r="E731">
        <v>-1626.1025</v>
      </c>
      <c r="F731" s="1">
        <v>4475</v>
      </c>
      <c r="J731"/>
    </row>
    <row r="732" spans="1:10" x14ac:dyDescent="0.3">
      <c r="A732" t="s">
        <v>12</v>
      </c>
      <c r="B732" t="s">
        <v>121</v>
      </c>
      <c r="C732">
        <v>2003</v>
      </c>
      <c r="D732" t="s">
        <v>953</v>
      </c>
      <c r="E732">
        <v>146.1382798165138</v>
      </c>
      <c r="F732" s="1">
        <v>3405.7339449541282</v>
      </c>
      <c r="J732"/>
    </row>
    <row r="733" spans="1:10" x14ac:dyDescent="0.3">
      <c r="A733" t="s">
        <v>12</v>
      </c>
      <c r="B733" t="s">
        <v>121</v>
      </c>
      <c r="C733">
        <v>2004</v>
      </c>
      <c r="D733" t="s">
        <v>951</v>
      </c>
      <c r="E733">
        <v>1986.8824999999997</v>
      </c>
      <c r="F733" s="1">
        <v>7325</v>
      </c>
      <c r="J733"/>
    </row>
    <row r="734" spans="1:10" x14ac:dyDescent="0.3">
      <c r="A734" t="s">
        <v>12</v>
      </c>
      <c r="B734" t="s">
        <v>121</v>
      </c>
      <c r="C734">
        <v>2004</v>
      </c>
      <c r="D734" t="s">
        <v>952</v>
      </c>
      <c r="E734">
        <v>-4122.9250000000002</v>
      </c>
      <c r="F734" s="1">
        <v>5750</v>
      </c>
      <c r="J734"/>
    </row>
    <row r="735" spans="1:10" x14ac:dyDescent="0.3">
      <c r="A735" t="s">
        <v>12</v>
      </c>
      <c r="B735" t="s">
        <v>121</v>
      </c>
      <c r="C735">
        <v>2004</v>
      </c>
      <c r="D735" t="s">
        <v>953</v>
      </c>
      <c r="E735">
        <v>51.261628630705452</v>
      </c>
      <c r="F735" s="1">
        <v>4502.1784232365144</v>
      </c>
      <c r="J735"/>
    </row>
    <row r="736" spans="1:10" x14ac:dyDescent="0.3">
      <c r="A736" t="s">
        <v>12</v>
      </c>
      <c r="B736" t="s">
        <v>121</v>
      </c>
      <c r="C736">
        <v>2005</v>
      </c>
      <c r="D736" t="s">
        <v>951</v>
      </c>
      <c r="E736">
        <v>1891.6020833333334</v>
      </c>
      <c r="F736" s="1">
        <v>8104.166666666667</v>
      </c>
      <c r="J736"/>
    </row>
    <row r="737" spans="1:10" x14ac:dyDescent="0.3">
      <c r="A737" t="s">
        <v>12</v>
      </c>
      <c r="B737" t="s">
        <v>121</v>
      </c>
      <c r="C737">
        <v>2005</v>
      </c>
      <c r="D737" t="s">
        <v>953</v>
      </c>
      <c r="E737">
        <v>-44.521843065693353</v>
      </c>
      <c r="F737" s="1">
        <v>4880.1094890510949</v>
      </c>
      <c r="J737"/>
    </row>
    <row r="738" spans="1:10" x14ac:dyDescent="0.3">
      <c r="A738" t="s">
        <v>12</v>
      </c>
      <c r="B738" t="s">
        <v>121</v>
      </c>
      <c r="C738">
        <v>2006</v>
      </c>
      <c r="D738" t="s">
        <v>949</v>
      </c>
      <c r="E738">
        <v>2292.0408333333339</v>
      </c>
      <c r="F738" s="1">
        <v>10575</v>
      </c>
      <c r="J738"/>
    </row>
    <row r="739" spans="1:10" x14ac:dyDescent="0.3">
      <c r="A739" t="s">
        <v>12</v>
      </c>
      <c r="B739" t="s">
        <v>121</v>
      </c>
      <c r="C739">
        <v>2006</v>
      </c>
      <c r="D739" t="s">
        <v>951</v>
      </c>
      <c r="E739">
        <v>2207.9182142857144</v>
      </c>
      <c r="F739" s="1">
        <v>10539.285714285714</v>
      </c>
      <c r="J739"/>
    </row>
    <row r="740" spans="1:10" x14ac:dyDescent="0.3">
      <c r="A740" t="s">
        <v>12</v>
      </c>
      <c r="B740" t="s">
        <v>121</v>
      </c>
      <c r="C740">
        <v>2006</v>
      </c>
      <c r="D740" t="s">
        <v>952</v>
      </c>
      <c r="E740">
        <v>-7876.9274999999998</v>
      </c>
      <c r="F740" s="1">
        <v>11225</v>
      </c>
      <c r="J740"/>
    </row>
    <row r="741" spans="1:10" x14ac:dyDescent="0.3">
      <c r="A741" t="s">
        <v>12</v>
      </c>
      <c r="B741" t="s">
        <v>121</v>
      </c>
      <c r="C741">
        <v>2006</v>
      </c>
      <c r="D741" t="s">
        <v>953</v>
      </c>
      <c r="E741">
        <v>76.641182266009906</v>
      </c>
      <c r="F741" s="1">
        <v>7075.2052545155993</v>
      </c>
      <c r="J741"/>
    </row>
    <row r="742" spans="1:10" x14ac:dyDescent="0.3">
      <c r="A742" t="s">
        <v>12</v>
      </c>
      <c r="B742" t="s">
        <v>121</v>
      </c>
      <c r="C742">
        <v>2007</v>
      </c>
      <c r="D742" t="s">
        <v>949</v>
      </c>
      <c r="E742">
        <v>499.31749999999965</v>
      </c>
      <c r="F742" s="1">
        <v>14675</v>
      </c>
      <c r="J742"/>
    </row>
    <row r="743" spans="1:10" x14ac:dyDescent="0.3">
      <c r="A743" t="s">
        <v>12</v>
      </c>
      <c r="B743" t="s">
        <v>121</v>
      </c>
      <c r="C743">
        <v>2007</v>
      </c>
      <c r="D743" t="s">
        <v>951</v>
      </c>
      <c r="E743">
        <v>-161.13142857142819</v>
      </c>
      <c r="F743" s="1">
        <v>12828.571428571429</v>
      </c>
      <c r="J743"/>
    </row>
    <row r="744" spans="1:10" x14ac:dyDescent="0.3">
      <c r="A744" t="s">
        <v>12</v>
      </c>
      <c r="B744" t="s">
        <v>121</v>
      </c>
      <c r="C744">
        <v>2007</v>
      </c>
      <c r="D744" t="s">
        <v>953</v>
      </c>
      <c r="E744">
        <v>87.758147149460768</v>
      </c>
      <c r="F744" s="1">
        <v>9041.4098613251153</v>
      </c>
      <c r="J744"/>
    </row>
    <row r="745" spans="1:10" x14ac:dyDescent="0.3">
      <c r="A745" t="s">
        <v>12</v>
      </c>
      <c r="B745" t="s">
        <v>121</v>
      </c>
      <c r="C745">
        <v>2008</v>
      </c>
      <c r="D745" t="s">
        <v>948</v>
      </c>
      <c r="E745">
        <v>3055.6725000000006</v>
      </c>
      <c r="F745" s="1">
        <v>17225</v>
      </c>
      <c r="J745"/>
    </row>
    <row r="746" spans="1:10" x14ac:dyDescent="0.3">
      <c r="A746" t="s">
        <v>12</v>
      </c>
      <c r="B746" t="s">
        <v>121</v>
      </c>
      <c r="C746">
        <v>2008</v>
      </c>
      <c r="D746" t="s">
        <v>949</v>
      </c>
      <c r="E746">
        <v>-1.060624999999618</v>
      </c>
      <c r="F746" s="1">
        <v>17768.75</v>
      </c>
      <c r="J746"/>
    </row>
    <row r="747" spans="1:10" x14ac:dyDescent="0.3">
      <c r="A747" t="s">
        <v>12</v>
      </c>
      <c r="B747" t="s">
        <v>121</v>
      </c>
      <c r="C747">
        <v>2008</v>
      </c>
      <c r="D747" t="s">
        <v>951</v>
      </c>
      <c r="E747">
        <v>-249.58558823529413</v>
      </c>
      <c r="F747" s="1">
        <v>14791.176470588236</v>
      </c>
      <c r="J747"/>
    </row>
    <row r="748" spans="1:10" x14ac:dyDescent="0.3">
      <c r="A748" t="s">
        <v>12</v>
      </c>
      <c r="B748" t="s">
        <v>121</v>
      </c>
      <c r="C748">
        <v>2008</v>
      </c>
      <c r="D748" t="s">
        <v>953</v>
      </c>
      <c r="E748">
        <v>156.58018097643108</v>
      </c>
      <c r="F748" s="1">
        <v>10800.968013468013</v>
      </c>
      <c r="J748"/>
    </row>
    <row r="749" spans="1:10" x14ac:dyDescent="0.3">
      <c r="A749" t="s">
        <v>12</v>
      </c>
      <c r="B749" t="s">
        <v>121</v>
      </c>
      <c r="C749">
        <v>2009</v>
      </c>
      <c r="D749" t="s">
        <v>948</v>
      </c>
      <c r="E749">
        <v>-2788.25</v>
      </c>
      <c r="F749" s="1">
        <v>17500</v>
      </c>
      <c r="J749"/>
    </row>
    <row r="750" spans="1:10" x14ac:dyDescent="0.3">
      <c r="A750" t="s">
        <v>12</v>
      </c>
      <c r="B750" t="s">
        <v>121</v>
      </c>
      <c r="C750">
        <v>2009</v>
      </c>
      <c r="D750" t="s">
        <v>949</v>
      </c>
      <c r="E750">
        <v>23.921875000000284</v>
      </c>
      <c r="F750" s="1">
        <v>17343.75</v>
      </c>
      <c r="J750"/>
    </row>
    <row r="751" spans="1:10" x14ac:dyDescent="0.3">
      <c r="A751" t="s">
        <v>12</v>
      </c>
      <c r="B751" t="s">
        <v>121</v>
      </c>
      <c r="C751">
        <v>2009</v>
      </c>
      <c r="D751" t="s">
        <v>951</v>
      </c>
      <c r="E751">
        <v>331.02609374999986</v>
      </c>
      <c r="F751" s="1">
        <v>16604.6875</v>
      </c>
      <c r="J751"/>
    </row>
    <row r="752" spans="1:10" x14ac:dyDescent="0.3">
      <c r="A752" t="s">
        <v>12</v>
      </c>
      <c r="B752" t="s">
        <v>121</v>
      </c>
      <c r="C752">
        <v>2009</v>
      </c>
      <c r="D752" t="s">
        <v>952</v>
      </c>
      <c r="E752">
        <v>-17522.64</v>
      </c>
      <c r="F752" s="1">
        <v>21600</v>
      </c>
      <c r="J752"/>
    </row>
    <row r="753" spans="1:10" x14ac:dyDescent="0.3">
      <c r="A753" t="s">
        <v>12</v>
      </c>
      <c r="B753" t="s">
        <v>121</v>
      </c>
      <c r="C753">
        <v>2009</v>
      </c>
      <c r="D753" t="s">
        <v>953</v>
      </c>
      <c r="E753">
        <v>150.30056379821974</v>
      </c>
      <c r="F753" s="1">
        <v>12863.20474777448</v>
      </c>
      <c r="J753"/>
    </row>
    <row r="754" spans="1:10" x14ac:dyDescent="0.3">
      <c r="A754" t="s">
        <v>12</v>
      </c>
      <c r="B754" t="s">
        <v>121</v>
      </c>
      <c r="C754">
        <v>2010</v>
      </c>
      <c r="D754" t="s">
        <v>948</v>
      </c>
      <c r="E754">
        <v>-2063.5249999999996</v>
      </c>
      <c r="F754" s="1">
        <v>19750</v>
      </c>
      <c r="J754"/>
    </row>
    <row r="755" spans="1:10" x14ac:dyDescent="0.3">
      <c r="A755" t="s">
        <v>12</v>
      </c>
      <c r="B755" t="s">
        <v>121</v>
      </c>
      <c r="C755">
        <v>2010</v>
      </c>
      <c r="D755" t="s">
        <v>949</v>
      </c>
      <c r="E755">
        <v>-417.97349999999972</v>
      </c>
      <c r="F755" s="1">
        <v>17965</v>
      </c>
      <c r="J755"/>
    </row>
    <row r="756" spans="1:10" x14ac:dyDescent="0.3">
      <c r="A756" t="s">
        <v>12</v>
      </c>
      <c r="B756" t="s">
        <v>121</v>
      </c>
      <c r="C756">
        <v>2010</v>
      </c>
      <c r="D756" t="s">
        <v>951</v>
      </c>
      <c r="E756">
        <v>395.64093023255833</v>
      </c>
      <c r="F756" s="1">
        <v>17060.465116279069</v>
      </c>
      <c r="J756"/>
    </row>
    <row r="757" spans="1:10" x14ac:dyDescent="0.3">
      <c r="A757" t="s">
        <v>12</v>
      </c>
      <c r="B757" t="s">
        <v>121</v>
      </c>
      <c r="C757">
        <v>2010</v>
      </c>
      <c r="D757" t="s">
        <v>953</v>
      </c>
      <c r="E757">
        <v>215.75188622754501</v>
      </c>
      <c r="F757" s="1">
        <v>13908.083832335329</v>
      </c>
      <c r="J757"/>
    </row>
    <row r="758" spans="1:10" x14ac:dyDescent="0.3">
      <c r="A758" t="s">
        <v>12</v>
      </c>
      <c r="B758" t="s">
        <v>121</v>
      </c>
      <c r="C758">
        <v>2011</v>
      </c>
      <c r="D758" t="s">
        <v>948</v>
      </c>
      <c r="E758">
        <v>214.15760683760715</v>
      </c>
      <c r="F758" s="1">
        <v>22704.273504273504</v>
      </c>
      <c r="J758"/>
    </row>
    <row r="759" spans="1:10" x14ac:dyDescent="0.3">
      <c r="A759" t="s">
        <v>12</v>
      </c>
      <c r="B759" t="s">
        <v>121</v>
      </c>
      <c r="C759">
        <v>2011</v>
      </c>
      <c r="D759" t="s">
        <v>949</v>
      </c>
      <c r="E759">
        <v>235.12188502673806</v>
      </c>
      <c r="F759" s="1">
        <v>21146.657754010695</v>
      </c>
      <c r="J759"/>
    </row>
    <row r="760" spans="1:10" x14ac:dyDescent="0.3">
      <c r="A760" t="s">
        <v>12</v>
      </c>
      <c r="B760" t="s">
        <v>121</v>
      </c>
      <c r="C760">
        <v>2011</v>
      </c>
      <c r="D760" t="s">
        <v>951</v>
      </c>
      <c r="E760">
        <v>271.11803167420823</v>
      </c>
      <c r="F760" s="1">
        <v>19451.80995475113</v>
      </c>
      <c r="J760"/>
    </row>
    <row r="761" spans="1:10" x14ac:dyDescent="0.3">
      <c r="A761" t="s">
        <v>12</v>
      </c>
      <c r="B761" t="s">
        <v>121</v>
      </c>
      <c r="C761">
        <v>2011</v>
      </c>
      <c r="D761" t="s">
        <v>953</v>
      </c>
      <c r="E761">
        <v>200.81362500000017</v>
      </c>
      <c r="F761" s="1">
        <v>17452.916666666668</v>
      </c>
      <c r="J761"/>
    </row>
    <row r="762" spans="1:10" x14ac:dyDescent="0.3">
      <c r="A762" t="s">
        <v>12</v>
      </c>
      <c r="B762" t="s">
        <v>121</v>
      </c>
      <c r="C762">
        <v>2012</v>
      </c>
      <c r="D762" t="s">
        <v>948</v>
      </c>
      <c r="E762">
        <v>107.65252032520327</v>
      </c>
      <c r="F762" s="1">
        <v>27891.056910569107</v>
      </c>
      <c r="J762"/>
    </row>
    <row r="763" spans="1:10" x14ac:dyDescent="0.3">
      <c r="A763" t="s">
        <v>12</v>
      </c>
      <c r="B763" t="s">
        <v>121</v>
      </c>
      <c r="C763">
        <v>2012</v>
      </c>
      <c r="D763" t="s">
        <v>949</v>
      </c>
      <c r="E763">
        <v>460.4083536585369</v>
      </c>
      <c r="F763" s="1">
        <v>25773.238482384822</v>
      </c>
      <c r="J763"/>
    </row>
    <row r="764" spans="1:10" x14ac:dyDescent="0.3">
      <c r="A764" t="s">
        <v>12</v>
      </c>
      <c r="B764" t="s">
        <v>121</v>
      </c>
      <c r="C764">
        <v>2012</v>
      </c>
      <c r="D764" t="s">
        <v>950</v>
      </c>
      <c r="E764">
        <v>1396.4249999999993</v>
      </c>
      <c r="F764" s="1">
        <v>29250</v>
      </c>
      <c r="J764"/>
    </row>
    <row r="765" spans="1:10" x14ac:dyDescent="0.3">
      <c r="A765" t="s">
        <v>12</v>
      </c>
      <c r="B765" t="s">
        <v>121</v>
      </c>
      <c r="C765">
        <v>2012</v>
      </c>
      <c r="D765" t="s">
        <v>951</v>
      </c>
      <c r="E765">
        <v>706.17085808580896</v>
      </c>
      <c r="F765" s="1">
        <v>24038.61386138614</v>
      </c>
      <c r="J765"/>
    </row>
    <row r="766" spans="1:10" x14ac:dyDescent="0.3">
      <c r="A766" t="s">
        <v>12</v>
      </c>
      <c r="B766" t="s">
        <v>121</v>
      </c>
      <c r="C766">
        <v>2012</v>
      </c>
      <c r="D766" t="s">
        <v>953</v>
      </c>
      <c r="E766">
        <v>55.860424528301969</v>
      </c>
      <c r="F766" s="1">
        <v>22462.735849056604</v>
      </c>
      <c r="J766"/>
    </row>
    <row r="767" spans="1:10" x14ac:dyDescent="0.3">
      <c r="A767" t="s">
        <v>12</v>
      </c>
      <c r="B767" t="s">
        <v>121</v>
      </c>
      <c r="C767">
        <v>2013</v>
      </c>
      <c r="D767" t="s">
        <v>948</v>
      </c>
      <c r="E767">
        <v>320.21600000000024</v>
      </c>
      <c r="F767" s="1">
        <v>29055.238095238095</v>
      </c>
      <c r="J767"/>
    </row>
    <row r="768" spans="1:10" x14ac:dyDescent="0.3">
      <c r="A768" t="s">
        <v>12</v>
      </c>
      <c r="B768" t="s">
        <v>121</v>
      </c>
      <c r="C768">
        <v>2013</v>
      </c>
      <c r="D768" t="s">
        <v>949</v>
      </c>
      <c r="E768">
        <v>503.8097435897439</v>
      </c>
      <c r="F768" s="1">
        <v>27046.153846153848</v>
      </c>
      <c r="J768"/>
    </row>
    <row r="769" spans="1:10" x14ac:dyDescent="0.3">
      <c r="A769" t="s">
        <v>12</v>
      </c>
      <c r="B769" t="s">
        <v>121</v>
      </c>
      <c r="C769">
        <v>2013</v>
      </c>
      <c r="D769" t="s">
        <v>950</v>
      </c>
      <c r="E769">
        <v>1410.1466666666668</v>
      </c>
      <c r="F769" s="1">
        <v>32133.333333333332</v>
      </c>
      <c r="J769"/>
    </row>
    <row r="770" spans="1:10" x14ac:dyDescent="0.3">
      <c r="A770" t="s">
        <v>12</v>
      </c>
      <c r="B770" t="s">
        <v>121</v>
      </c>
      <c r="C770">
        <v>2013</v>
      </c>
      <c r="D770" t="s">
        <v>951</v>
      </c>
      <c r="E770">
        <v>470.70372549019635</v>
      </c>
      <c r="F770" s="1">
        <v>25213.725490196077</v>
      </c>
      <c r="J770"/>
    </row>
    <row r="771" spans="1:10" x14ac:dyDescent="0.3">
      <c r="A771" t="s">
        <v>12</v>
      </c>
      <c r="B771" t="s">
        <v>121</v>
      </c>
      <c r="C771">
        <v>2013</v>
      </c>
      <c r="D771" t="s">
        <v>952</v>
      </c>
      <c r="E771">
        <v>-479.37400000000014</v>
      </c>
      <c r="F771" s="1">
        <v>33060</v>
      </c>
      <c r="J771"/>
    </row>
    <row r="772" spans="1:10" x14ac:dyDescent="0.3">
      <c r="A772" t="s">
        <v>12</v>
      </c>
      <c r="B772" t="s">
        <v>121</v>
      </c>
      <c r="C772">
        <v>2013</v>
      </c>
      <c r="D772" t="s">
        <v>953</v>
      </c>
      <c r="E772">
        <v>-1024.981296296296</v>
      </c>
      <c r="F772" s="1">
        <v>24594.444444444445</v>
      </c>
      <c r="J772"/>
    </row>
    <row r="773" spans="1:10" x14ac:dyDescent="0.3">
      <c r="A773" t="s">
        <v>12</v>
      </c>
      <c r="B773" t="s">
        <v>121</v>
      </c>
      <c r="C773">
        <v>2014</v>
      </c>
      <c r="D773" t="s">
        <v>948</v>
      </c>
      <c r="E773">
        <v>988.89877049180359</v>
      </c>
      <c r="F773" s="1">
        <v>31774.590163934427</v>
      </c>
      <c r="J773"/>
    </row>
    <row r="774" spans="1:10" x14ac:dyDescent="0.3">
      <c r="A774" t="s">
        <v>12</v>
      </c>
      <c r="B774" t="s">
        <v>121</v>
      </c>
      <c r="C774">
        <v>2014</v>
      </c>
      <c r="D774" t="s">
        <v>949</v>
      </c>
      <c r="E774">
        <v>-622.07867346938758</v>
      </c>
      <c r="F774" s="1">
        <v>27396.938775510203</v>
      </c>
      <c r="J774"/>
    </row>
    <row r="775" spans="1:10" x14ac:dyDescent="0.3">
      <c r="A775" t="s">
        <v>12</v>
      </c>
      <c r="B775" t="s">
        <v>121</v>
      </c>
      <c r="C775">
        <v>2014</v>
      </c>
      <c r="D775" t="s">
        <v>950</v>
      </c>
      <c r="E775">
        <v>1087.3972549019609</v>
      </c>
      <c r="F775" s="1">
        <v>34619.607843137252</v>
      </c>
      <c r="J775"/>
    </row>
    <row r="776" spans="1:10" x14ac:dyDescent="0.3">
      <c r="A776" t="s">
        <v>12</v>
      </c>
      <c r="B776" t="s">
        <v>121</v>
      </c>
      <c r="C776">
        <v>2014</v>
      </c>
      <c r="D776" t="s">
        <v>951</v>
      </c>
      <c r="E776">
        <v>713.27000000000044</v>
      </c>
      <c r="F776" s="1">
        <v>18700</v>
      </c>
      <c r="J776"/>
    </row>
    <row r="777" spans="1:10" x14ac:dyDescent="0.3">
      <c r="A777" t="s">
        <v>12</v>
      </c>
      <c r="B777" t="s">
        <v>121</v>
      </c>
      <c r="C777">
        <v>2014</v>
      </c>
      <c r="D777" t="s">
        <v>952</v>
      </c>
      <c r="E777">
        <v>1407.8673333333338</v>
      </c>
      <c r="F777" s="1">
        <v>33206.666666666664</v>
      </c>
      <c r="J777"/>
    </row>
    <row r="778" spans="1:10" x14ac:dyDescent="0.3">
      <c r="A778" t="s">
        <v>12</v>
      </c>
      <c r="B778" t="s">
        <v>121</v>
      </c>
      <c r="C778">
        <v>2015</v>
      </c>
      <c r="D778" t="s">
        <v>948</v>
      </c>
      <c r="E778">
        <v>581.60535211267643</v>
      </c>
      <c r="F778" s="1">
        <v>36673.239436619719</v>
      </c>
      <c r="J778"/>
    </row>
    <row r="779" spans="1:10" x14ac:dyDescent="0.3">
      <c r="A779" t="s">
        <v>12</v>
      </c>
      <c r="B779" t="s">
        <v>121</v>
      </c>
      <c r="C779">
        <v>2015</v>
      </c>
      <c r="D779" t="s">
        <v>949</v>
      </c>
      <c r="E779">
        <v>-3095.0100000000007</v>
      </c>
      <c r="F779" s="1">
        <v>31900</v>
      </c>
      <c r="J779"/>
    </row>
    <row r="780" spans="1:10" x14ac:dyDescent="0.3">
      <c r="A780" t="s">
        <v>12</v>
      </c>
      <c r="B780" t="s">
        <v>121</v>
      </c>
      <c r="C780">
        <v>2015</v>
      </c>
      <c r="D780" t="s">
        <v>950</v>
      </c>
      <c r="E780">
        <v>1897.1104347826085</v>
      </c>
      <c r="F780" s="1">
        <v>38002.89855072464</v>
      </c>
      <c r="J780"/>
    </row>
    <row r="781" spans="1:10" x14ac:dyDescent="0.3">
      <c r="A781" t="s">
        <v>12</v>
      </c>
      <c r="B781" t="s">
        <v>121</v>
      </c>
      <c r="C781">
        <v>2015</v>
      </c>
      <c r="D781" t="s">
        <v>952</v>
      </c>
      <c r="E781">
        <v>-143.43299999999982</v>
      </c>
      <c r="F781" s="1">
        <v>36270</v>
      </c>
      <c r="J781"/>
    </row>
    <row r="782" spans="1:10" x14ac:dyDescent="0.3">
      <c r="A782" t="s">
        <v>12</v>
      </c>
      <c r="B782" t="s">
        <v>122</v>
      </c>
      <c r="C782">
        <v>2014</v>
      </c>
      <c r="D782" t="s">
        <v>948</v>
      </c>
      <c r="E782">
        <v>939.02249999999935</v>
      </c>
      <c r="F782" s="1">
        <v>36975</v>
      </c>
      <c r="J782"/>
    </row>
    <row r="783" spans="1:10" x14ac:dyDescent="0.3">
      <c r="A783" t="s">
        <v>12</v>
      </c>
      <c r="B783" t="s">
        <v>122</v>
      </c>
      <c r="C783">
        <v>2014</v>
      </c>
      <c r="D783" t="s">
        <v>949</v>
      </c>
      <c r="E783">
        <v>-3237.5500000000029</v>
      </c>
      <c r="F783" s="1">
        <v>34500</v>
      </c>
      <c r="J783"/>
    </row>
    <row r="784" spans="1:10" x14ac:dyDescent="0.3">
      <c r="A784" t="s">
        <v>12</v>
      </c>
      <c r="B784" t="s">
        <v>122</v>
      </c>
      <c r="C784">
        <v>2014</v>
      </c>
      <c r="D784" t="s">
        <v>950</v>
      </c>
      <c r="E784">
        <v>274.43833333333288</v>
      </c>
      <c r="F784" s="1">
        <v>38938.888888888891</v>
      </c>
      <c r="J784"/>
    </row>
    <row r="785" spans="1:10" x14ac:dyDescent="0.3">
      <c r="A785" t="s">
        <v>12</v>
      </c>
      <c r="B785" t="s">
        <v>122</v>
      </c>
      <c r="C785">
        <v>2014</v>
      </c>
      <c r="D785" t="s">
        <v>952</v>
      </c>
      <c r="E785">
        <v>-566.66399999999851</v>
      </c>
      <c r="F785" s="1">
        <v>38160</v>
      </c>
      <c r="J785"/>
    </row>
    <row r="786" spans="1:10" x14ac:dyDescent="0.3">
      <c r="A786" t="s">
        <v>12</v>
      </c>
      <c r="B786" t="s">
        <v>122</v>
      </c>
      <c r="C786">
        <v>2015</v>
      </c>
      <c r="D786" t="s">
        <v>948</v>
      </c>
      <c r="E786">
        <v>2933.2322222222233</v>
      </c>
      <c r="F786" s="1">
        <v>39211.111111111109</v>
      </c>
      <c r="J786"/>
    </row>
    <row r="787" spans="1:10" x14ac:dyDescent="0.3">
      <c r="A787" t="s">
        <v>12</v>
      </c>
      <c r="B787" t="s">
        <v>122</v>
      </c>
      <c r="C787">
        <v>2015</v>
      </c>
      <c r="D787" t="s">
        <v>950</v>
      </c>
      <c r="E787">
        <v>1887.7490476190485</v>
      </c>
      <c r="F787" s="1">
        <v>40061.904761904763</v>
      </c>
      <c r="J787"/>
    </row>
    <row r="788" spans="1:10" x14ac:dyDescent="0.3">
      <c r="A788" t="s">
        <v>12</v>
      </c>
      <c r="B788" t="s">
        <v>122</v>
      </c>
      <c r="C788">
        <v>2015</v>
      </c>
      <c r="D788" t="s">
        <v>952</v>
      </c>
      <c r="E788">
        <v>884.45999999999913</v>
      </c>
      <c r="F788" s="1">
        <v>39266.666666666664</v>
      </c>
      <c r="J788"/>
    </row>
    <row r="789" spans="1:10" x14ac:dyDescent="0.3">
      <c r="A789" t="s">
        <v>12</v>
      </c>
      <c r="B789" t="s">
        <v>123</v>
      </c>
      <c r="C789">
        <v>2003</v>
      </c>
      <c r="D789" t="s">
        <v>953</v>
      </c>
      <c r="E789">
        <v>437.56999999999994</v>
      </c>
      <c r="F789" s="1">
        <v>1700</v>
      </c>
      <c r="J789"/>
    </row>
    <row r="790" spans="1:10" x14ac:dyDescent="0.3">
      <c r="A790" t="s">
        <v>12</v>
      </c>
      <c r="B790" t="s">
        <v>124</v>
      </c>
      <c r="C790">
        <v>2009</v>
      </c>
      <c r="D790" t="s">
        <v>953</v>
      </c>
      <c r="E790">
        <v>-943.63999999999942</v>
      </c>
      <c r="F790" s="1">
        <v>11600</v>
      </c>
      <c r="J790"/>
    </row>
    <row r="791" spans="1:10" x14ac:dyDescent="0.3">
      <c r="A791" t="s">
        <v>12</v>
      </c>
      <c r="B791" t="s">
        <v>125</v>
      </c>
      <c r="C791">
        <v>2008</v>
      </c>
      <c r="D791" t="s">
        <v>951</v>
      </c>
      <c r="E791">
        <v>2018.5149999999994</v>
      </c>
      <c r="F791" s="1">
        <v>12150</v>
      </c>
      <c r="J791"/>
    </row>
    <row r="792" spans="1:10" x14ac:dyDescent="0.3">
      <c r="A792" t="s">
        <v>12</v>
      </c>
      <c r="B792" t="s">
        <v>126</v>
      </c>
      <c r="C792">
        <v>2014</v>
      </c>
      <c r="D792" t="s">
        <v>948</v>
      </c>
      <c r="E792">
        <v>1540.2588636363637</v>
      </c>
      <c r="F792" s="1">
        <v>38997.727272727272</v>
      </c>
      <c r="J792"/>
    </row>
    <row r="793" spans="1:10" x14ac:dyDescent="0.3">
      <c r="A793" t="s">
        <v>12</v>
      </c>
      <c r="B793" t="s">
        <v>126</v>
      </c>
      <c r="C793">
        <v>2014</v>
      </c>
      <c r="D793" t="s">
        <v>949</v>
      </c>
      <c r="E793">
        <v>634.39666666666699</v>
      </c>
      <c r="F793" s="1">
        <v>35744.444444444445</v>
      </c>
      <c r="J793"/>
    </row>
    <row r="794" spans="1:10" x14ac:dyDescent="0.3">
      <c r="A794" t="s">
        <v>12</v>
      </c>
      <c r="B794" t="s">
        <v>126</v>
      </c>
      <c r="C794">
        <v>2014</v>
      </c>
      <c r="D794" t="s">
        <v>950</v>
      </c>
      <c r="E794">
        <v>2075.9297297297298</v>
      </c>
      <c r="F794" s="1">
        <v>40918.91891891892</v>
      </c>
      <c r="J794"/>
    </row>
    <row r="795" spans="1:10" x14ac:dyDescent="0.3">
      <c r="A795" t="s">
        <v>12</v>
      </c>
      <c r="B795" t="s">
        <v>126</v>
      </c>
      <c r="C795">
        <v>2014</v>
      </c>
      <c r="D795" t="s">
        <v>951</v>
      </c>
      <c r="E795">
        <v>-1499.1500000000015</v>
      </c>
      <c r="F795" s="1">
        <v>38500</v>
      </c>
      <c r="J795"/>
    </row>
    <row r="796" spans="1:10" x14ac:dyDescent="0.3">
      <c r="A796" t="s">
        <v>12</v>
      </c>
      <c r="B796" t="s">
        <v>126</v>
      </c>
      <c r="C796">
        <v>2014</v>
      </c>
      <c r="D796" t="s">
        <v>952</v>
      </c>
      <c r="E796">
        <v>2959.7459999999996</v>
      </c>
      <c r="F796" s="1">
        <v>40260</v>
      </c>
      <c r="J796"/>
    </row>
    <row r="797" spans="1:10" x14ac:dyDescent="0.3">
      <c r="A797" t="s">
        <v>12</v>
      </c>
      <c r="B797" t="s">
        <v>126</v>
      </c>
      <c r="C797">
        <v>2014</v>
      </c>
      <c r="D797" t="s">
        <v>953</v>
      </c>
      <c r="E797">
        <v>2830.4100000000035</v>
      </c>
      <c r="F797" s="1">
        <v>42100</v>
      </c>
      <c r="J797"/>
    </row>
    <row r="798" spans="1:10" x14ac:dyDescent="0.3">
      <c r="A798" t="s">
        <v>12</v>
      </c>
      <c r="B798" t="s">
        <v>126</v>
      </c>
      <c r="C798">
        <v>2015</v>
      </c>
      <c r="D798" t="s">
        <v>948</v>
      </c>
      <c r="E798">
        <v>976.27439024390333</v>
      </c>
      <c r="F798" s="1">
        <v>44451.219512195123</v>
      </c>
      <c r="J798"/>
    </row>
    <row r="799" spans="1:10" x14ac:dyDescent="0.3">
      <c r="A799" t="s">
        <v>12</v>
      </c>
      <c r="B799" t="s">
        <v>126</v>
      </c>
      <c r="C799">
        <v>2015</v>
      </c>
      <c r="D799" t="s">
        <v>949</v>
      </c>
      <c r="E799">
        <v>-3962.683333333332</v>
      </c>
      <c r="F799" s="1">
        <v>43166.666666666664</v>
      </c>
      <c r="J799"/>
    </row>
    <row r="800" spans="1:10" x14ac:dyDescent="0.3">
      <c r="A800" t="s">
        <v>12</v>
      </c>
      <c r="B800" t="s">
        <v>126</v>
      </c>
      <c r="C800">
        <v>2015</v>
      </c>
      <c r="D800" t="s">
        <v>950</v>
      </c>
      <c r="E800">
        <v>1346.9513043478269</v>
      </c>
      <c r="F800" s="1">
        <v>47078.260869565216</v>
      </c>
      <c r="J800"/>
    </row>
    <row r="801" spans="1:10" x14ac:dyDescent="0.3">
      <c r="A801" t="s">
        <v>12</v>
      </c>
      <c r="B801" t="s">
        <v>126</v>
      </c>
      <c r="C801">
        <v>2015</v>
      </c>
      <c r="D801" t="s">
        <v>952</v>
      </c>
      <c r="E801">
        <v>875.27400000000057</v>
      </c>
      <c r="F801" s="1">
        <v>45940</v>
      </c>
      <c r="J801"/>
    </row>
    <row r="802" spans="1:10" x14ac:dyDescent="0.3">
      <c r="A802" t="s">
        <v>12</v>
      </c>
      <c r="B802" t="s">
        <v>127</v>
      </c>
      <c r="C802">
        <v>2015</v>
      </c>
      <c r="D802" t="s">
        <v>948</v>
      </c>
      <c r="E802">
        <v>1723.2300000000007</v>
      </c>
      <c r="F802" s="1">
        <v>46300</v>
      </c>
      <c r="J802"/>
    </row>
    <row r="803" spans="1:10" x14ac:dyDescent="0.3">
      <c r="A803" t="s">
        <v>12</v>
      </c>
      <c r="B803" t="s">
        <v>127</v>
      </c>
      <c r="C803">
        <v>2015</v>
      </c>
      <c r="D803" t="s">
        <v>950</v>
      </c>
      <c r="E803">
        <v>-728.42833333333328</v>
      </c>
      <c r="F803" s="1">
        <v>44716.666666666664</v>
      </c>
      <c r="J803"/>
    </row>
    <row r="804" spans="1:10" x14ac:dyDescent="0.3">
      <c r="A804" t="s">
        <v>12</v>
      </c>
      <c r="B804" t="s">
        <v>127</v>
      </c>
      <c r="C804">
        <v>2015</v>
      </c>
      <c r="D804" t="s">
        <v>952</v>
      </c>
      <c r="E804">
        <v>-267.74666666666599</v>
      </c>
      <c r="F804" s="1">
        <v>45200</v>
      </c>
      <c r="J804"/>
    </row>
    <row r="805" spans="1:10" x14ac:dyDescent="0.3">
      <c r="A805" t="s">
        <v>12</v>
      </c>
      <c r="B805" t="s">
        <v>128</v>
      </c>
      <c r="C805">
        <v>1992</v>
      </c>
      <c r="D805" t="s">
        <v>952</v>
      </c>
      <c r="E805">
        <v>-332.31999999999994</v>
      </c>
      <c r="F805" s="1">
        <v>800</v>
      </c>
      <c r="J805"/>
    </row>
    <row r="806" spans="1:10" x14ac:dyDescent="0.3">
      <c r="A806" t="s">
        <v>12</v>
      </c>
      <c r="B806" t="s">
        <v>128</v>
      </c>
      <c r="C806">
        <v>1994</v>
      </c>
      <c r="D806" t="s">
        <v>953</v>
      </c>
      <c r="E806">
        <v>-214.5025</v>
      </c>
      <c r="F806" s="1">
        <v>475</v>
      </c>
      <c r="J806"/>
    </row>
    <row r="807" spans="1:10" x14ac:dyDescent="0.3">
      <c r="A807" t="s">
        <v>12</v>
      </c>
      <c r="B807" t="s">
        <v>128</v>
      </c>
      <c r="C807">
        <v>1995</v>
      </c>
      <c r="D807" t="s">
        <v>953</v>
      </c>
      <c r="E807">
        <v>-31.076874999999987</v>
      </c>
      <c r="F807" s="1">
        <v>856.25</v>
      </c>
      <c r="J807"/>
    </row>
    <row r="808" spans="1:10" x14ac:dyDescent="0.3">
      <c r="A808" t="s">
        <v>12</v>
      </c>
      <c r="B808" t="s">
        <v>128</v>
      </c>
      <c r="C808">
        <v>1997</v>
      </c>
      <c r="D808" t="s">
        <v>952</v>
      </c>
      <c r="E808">
        <v>-1922.5124999999998</v>
      </c>
      <c r="F808" s="1">
        <v>2375</v>
      </c>
      <c r="J808"/>
    </row>
    <row r="809" spans="1:10" x14ac:dyDescent="0.3">
      <c r="A809" t="s">
        <v>12</v>
      </c>
      <c r="B809" t="s">
        <v>128</v>
      </c>
      <c r="C809">
        <v>1997</v>
      </c>
      <c r="D809" t="s">
        <v>953</v>
      </c>
      <c r="E809">
        <v>282.85735294117649</v>
      </c>
      <c r="F809" s="1">
        <v>1220.5882352941176</v>
      </c>
      <c r="J809"/>
    </row>
    <row r="810" spans="1:10" x14ac:dyDescent="0.3">
      <c r="A810" t="s">
        <v>12</v>
      </c>
      <c r="B810" t="s">
        <v>128</v>
      </c>
      <c r="C810">
        <v>1998</v>
      </c>
      <c r="D810" t="s">
        <v>952</v>
      </c>
      <c r="E810">
        <v>-2191.4349999999999</v>
      </c>
      <c r="F810" s="1">
        <v>2650</v>
      </c>
      <c r="J810"/>
    </row>
    <row r="811" spans="1:10" x14ac:dyDescent="0.3">
      <c r="A811" t="s">
        <v>12</v>
      </c>
      <c r="B811" t="s">
        <v>128</v>
      </c>
      <c r="C811">
        <v>1998</v>
      </c>
      <c r="D811" t="s">
        <v>953</v>
      </c>
      <c r="E811">
        <v>222.59750000000003</v>
      </c>
      <c r="F811" s="1">
        <v>1475</v>
      </c>
      <c r="J811"/>
    </row>
    <row r="812" spans="1:10" x14ac:dyDescent="0.3">
      <c r="A812" t="s">
        <v>12</v>
      </c>
      <c r="B812" t="s">
        <v>128</v>
      </c>
      <c r="C812">
        <v>1999</v>
      </c>
      <c r="D812" t="s">
        <v>951</v>
      </c>
      <c r="E812">
        <v>159.67000000000007</v>
      </c>
      <c r="F812" s="1">
        <v>2700</v>
      </c>
      <c r="J812"/>
    </row>
    <row r="813" spans="1:10" x14ac:dyDescent="0.3">
      <c r="A813" t="s">
        <v>12</v>
      </c>
      <c r="B813" t="s">
        <v>128</v>
      </c>
      <c r="C813">
        <v>1999</v>
      </c>
      <c r="D813" t="s">
        <v>952</v>
      </c>
      <c r="E813">
        <v>-2281.4899999999998</v>
      </c>
      <c r="F813" s="1">
        <v>3100</v>
      </c>
      <c r="J813"/>
    </row>
    <row r="814" spans="1:10" x14ac:dyDescent="0.3">
      <c r="A814" t="s">
        <v>12</v>
      </c>
      <c r="B814" t="s">
        <v>128</v>
      </c>
      <c r="C814">
        <v>1999</v>
      </c>
      <c r="D814" t="s">
        <v>953</v>
      </c>
      <c r="E814">
        <v>-220.38108695652173</v>
      </c>
      <c r="F814" s="1">
        <v>1536.9565217391305</v>
      </c>
      <c r="J814"/>
    </row>
    <row r="815" spans="1:10" x14ac:dyDescent="0.3">
      <c r="A815" t="s">
        <v>12</v>
      </c>
      <c r="B815" t="s">
        <v>128</v>
      </c>
      <c r="C815">
        <v>2000</v>
      </c>
      <c r="D815" t="s">
        <v>952</v>
      </c>
      <c r="E815">
        <v>-509.25250000000005</v>
      </c>
      <c r="F815" s="1">
        <v>2975</v>
      </c>
      <c r="J815"/>
    </row>
    <row r="816" spans="1:10" x14ac:dyDescent="0.3">
      <c r="A816" t="s">
        <v>12</v>
      </c>
      <c r="B816" t="s">
        <v>128</v>
      </c>
      <c r="C816">
        <v>2000</v>
      </c>
      <c r="D816" t="s">
        <v>953</v>
      </c>
      <c r="E816">
        <v>-39.498829787234037</v>
      </c>
      <c r="F816" s="1">
        <v>1798.936170212766</v>
      </c>
      <c r="J816"/>
    </row>
    <row r="817" spans="1:10" x14ac:dyDescent="0.3">
      <c r="A817" t="s">
        <v>12</v>
      </c>
      <c r="B817" t="s">
        <v>128</v>
      </c>
      <c r="C817">
        <v>2001</v>
      </c>
      <c r="D817" t="s">
        <v>951</v>
      </c>
      <c r="E817">
        <v>2573.8975</v>
      </c>
      <c r="F817" s="1">
        <v>4475</v>
      </c>
      <c r="J817"/>
    </row>
    <row r="818" spans="1:10" x14ac:dyDescent="0.3">
      <c r="A818" t="s">
        <v>12</v>
      </c>
      <c r="B818" t="s">
        <v>128</v>
      </c>
      <c r="C818">
        <v>2001</v>
      </c>
      <c r="D818" t="s">
        <v>952</v>
      </c>
      <c r="E818">
        <v>-2653.8649999999998</v>
      </c>
      <c r="F818" s="1">
        <v>4350</v>
      </c>
      <c r="J818"/>
    </row>
    <row r="819" spans="1:10" x14ac:dyDescent="0.3">
      <c r="A819" t="s">
        <v>12</v>
      </c>
      <c r="B819" t="s">
        <v>128</v>
      </c>
      <c r="C819">
        <v>2001</v>
      </c>
      <c r="D819" t="s">
        <v>953</v>
      </c>
      <c r="E819">
        <v>-140.98185897435894</v>
      </c>
      <c r="F819" s="1">
        <v>2322.4358974358975</v>
      </c>
      <c r="J819"/>
    </row>
    <row r="820" spans="1:10" x14ac:dyDescent="0.3">
      <c r="A820" t="s">
        <v>12</v>
      </c>
      <c r="B820" t="s">
        <v>128</v>
      </c>
      <c r="C820">
        <v>2002</v>
      </c>
      <c r="D820" t="s">
        <v>952</v>
      </c>
      <c r="E820">
        <v>-3220.6691666666666</v>
      </c>
      <c r="F820" s="1">
        <v>5475</v>
      </c>
      <c r="J820"/>
    </row>
    <row r="821" spans="1:10" x14ac:dyDescent="0.3">
      <c r="A821" t="s">
        <v>12</v>
      </c>
      <c r="B821" t="s">
        <v>128</v>
      </c>
      <c r="C821">
        <v>2002</v>
      </c>
      <c r="D821" t="s">
        <v>953</v>
      </c>
      <c r="E821">
        <v>373.11701612903232</v>
      </c>
      <c r="F821" s="1">
        <v>3089.516129032258</v>
      </c>
      <c r="J821"/>
    </row>
    <row r="822" spans="1:10" x14ac:dyDescent="0.3">
      <c r="A822" t="s">
        <v>12</v>
      </c>
      <c r="B822" t="s">
        <v>128</v>
      </c>
      <c r="C822">
        <v>2003</v>
      </c>
      <c r="D822" t="s">
        <v>952</v>
      </c>
      <c r="E822">
        <v>-2241.7099999999996</v>
      </c>
      <c r="F822" s="1">
        <v>4900</v>
      </c>
      <c r="J822"/>
    </row>
    <row r="823" spans="1:10" x14ac:dyDescent="0.3">
      <c r="A823" t="s">
        <v>12</v>
      </c>
      <c r="B823" t="s">
        <v>128</v>
      </c>
      <c r="C823">
        <v>2003</v>
      </c>
      <c r="D823" t="s">
        <v>953</v>
      </c>
      <c r="E823">
        <v>-151.04143617021273</v>
      </c>
      <c r="F823" s="1">
        <v>3298.4042553191489</v>
      </c>
      <c r="J823"/>
    </row>
    <row r="824" spans="1:10" x14ac:dyDescent="0.3">
      <c r="A824" t="s">
        <v>12</v>
      </c>
      <c r="B824" t="s">
        <v>128</v>
      </c>
      <c r="C824">
        <v>2004</v>
      </c>
      <c r="D824" t="s">
        <v>953</v>
      </c>
      <c r="E824">
        <v>188.80833850931685</v>
      </c>
      <c r="F824" s="1">
        <v>5515.0621118012423</v>
      </c>
      <c r="J824"/>
    </row>
    <row r="825" spans="1:10" x14ac:dyDescent="0.3">
      <c r="A825" t="s">
        <v>12</v>
      </c>
      <c r="B825" t="s">
        <v>128</v>
      </c>
      <c r="C825">
        <v>2005</v>
      </c>
      <c r="D825" t="s">
        <v>953</v>
      </c>
      <c r="E825">
        <v>112.04041946308732</v>
      </c>
      <c r="F825" s="1">
        <v>6246.4765100671138</v>
      </c>
      <c r="J825"/>
    </row>
    <row r="826" spans="1:10" x14ac:dyDescent="0.3">
      <c r="A826" t="s">
        <v>12</v>
      </c>
      <c r="B826" t="s">
        <v>128</v>
      </c>
      <c r="C826">
        <v>2006</v>
      </c>
      <c r="D826" t="s">
        <v>951</v>
      </c>
      <c r="E826">
        <v>178.59749999999985</v>
      </c>
      <c r="F826" s="1">
        <v>11475</v>
      </c>
      <c r="J826"/>
    </row>
    <row r="827" spans="1:10" x14ac:dyDescent="0.3">
      <c r="A827" t="s">
        <v>12</v>
      </c>
      <c r="B827" t="s">
        <v>128</v>
      </c>
      <c r="C827">
        <v>2006</v>
      </c>
      <c r="D827" t="s">
        <v>953</v>
      </c>
      <c r="E827">
        <v>72.587938388625673</v>
      </c>
      <c r="F827" s="1">
        <v>7391.2322274881517</v>
      </c>
      <c r="J827"/>
    </row>
    <row r="828" spans="1:10" x14ac:dyDescent="0.3">
      <c r="A828" t="s">
        <v>12</v>
      </c>
      <c r="B828" t="s">
        <v>128</v>
      </c>
      <c r="C828">
        <v>2007</v>
      </c>
      <c r="D828" t="s">
        <v>949</v>
      </c>
      <c r="E828">
        <v>471.82999999999993</v>
      </c>
      <c r="F828" s="1">
        <v>12300</v>
      </c>
      <c r="J828"/>
    </row>
    <row r="829" spans="1:10" x14ac:dyDescent="0.3">
      <c r="A829" t="s">
        <v>12</v>
      </c>
      <c r="B829" t="s">
        <v>128</v>
      </c>
      <c r="C829">
        <v>2007</v>
      </c>
      <c r="D829" t="s">
        <v>952</v>
      </c>
      <c r="E829">
        <v>-3159.1100000000006</v>
      </c>
      <c r="F829" s="1">
        <v>10900</v>
      </c>
      <c r="J829"/>
    </row>
    <row r="830" spans="1:10" x14ac:dyDescent="0.3">
      <c r="A830" t="s">
        <v>12</v>
      </c>
      <c r="B830" t="s">
        <v>128</v>
      </c>
      <c r="C830">
        <v>2007</v>
      </c>
      <c r="D830" t="s">
        <v>953</v>
      </c>
      <c r="E830">
        <v>112.58212264150946</v>
      </c>
      <c r="F830" s="1">
        <v>8547.6415094339627</v>
      </c>
      <c r="J830"/>
    </row>
    <row r="831" spans="1:10" x14ac:dyDescent="0.3">
      <c r="A831" t="s">
        <v>12</v>
      </c>
      <c r="B831" t="s">
        <v>128</v>
      </c>
      <c r="C831">
        <v>2008</v>
      </c>
      <c r="D831" t="s">
        <v>949</v>
      </c>
      <c r="E831">
        <v>131.98374999999987</v>
      </c>
      <c r="F831" s="1">
        <v>15587.5</v>
      </c>
      <c r="J831"/>
    </row>
    <row r="832" spans="1:10" x14ac:dyDescent="0.3">
      <c r="A832" t="s">
        <v>12</v>
      </c>
      <c r="B832" t="s">
        <v>128</v>
      </c>
      <c r="C832">
        <v>2008</v>
      </c>
      <c r="D832" t="s">
        <v>951</v>
      </c>
      <c r="E832">
        <v>814.71875000000057</v>
      </c>
      <c r="F832" s="1">
        <v>15937.5</v>
      </c>
      <c r="J832"/>
    </row>
    <row r="833" spans="1:10" x14ac:dyDescent="0.3">
      <c r="A833" t="s">
        <v>12</v>
      </c>
      <c r="B833" t="s">
        <v>128</v>
      </c>
      <c r="C833">
        <v>2008</v>
      </c>
      <c r="D833" t="s">
        <v>952</v>
      </c>
      <c r="E833">
        <v>-11941.98</v>
      </c>
      <c r="F833" s="1">
        <v>16200</v>
      </c>
      <c r="J833"/>
    </row>
    <row r="834" spans="1:10" x14ac:dyDescent="0.3">
      <c r="A834" t="s">
        <v>12</v>
      </c>
      <c r="B834" t="s">
        <v>128</v>
      </c>
      <c r="C834">
        <v>2008</v>
      </c>
      <c r="D834" t="s">
        <v>953</v>
      </c>
      <c r="E834">
        <v>129.35923076923089</v>
      </c>
      <c r="F834" s="1">
        <v>11248.41628959276</v>
      </c>
      <c r="J834"/>
    </row>
    <row r="835" spans="1:10" x14ac:dyDescent="0.3">
      <c r="A835" t="s">
        <v>12</v>
      </c>
      <c r="B835" t="s">
        <v>128</v>
      </c>
      <c r="C835">
        <v>2009</v>
      </c>
      <c r="D835" t="s">
        <v>949</v>
      </c>
      <c r="E835">
        <v>235.36999999999898</v>
      </c>
      <c r="F835" s="1">
        <v>19700</v>
      </c>
      <c r="J835"/>
    </row>
    <row r="836" spans="1:10" x14ac:dyDescent="0.3">
      <c r="A836" t="s">
        <v>12</v>
      </c>
      <c r="B836" t="s">
        <v>128</v>
      </c>
      <c r="C836">
        <v>2009</v>
      </c>
      <c r="D836" t="s">
        <v>951</v>
      </c>
      <c r="E836">
        <v>424.25000000000068</v>
      </c>
      <c r="F836" s="1">
        <v>17500</v>
      </c>
      <c r="J836"/>
    </row>
    <row r="837" spans="1:10" x14ac:dyDescent="0.3">
      <c r="A837" t="s">
        <v>12</v>
      </c>
      <c r="B837" t="s">
        <v>128</v>
      </c>
      <c r="C837">
        <v>2009</v>
      </c>
      <c r="D837" t="s">
        <v>953</v>
      </c>
      <c r="E837">
        <v>201.26390086206919</v>
      </c>
      <c r="F837" s="1">
        <v>13953.663793103447</v>
      </c>
      <c r="J837"/>
    </row>
    <row r="838" spans="1:10" x14ac:dyDescent="0.3">
      <c r="A838" t="s">
        <v>12</v>
      </c>
      <c r="B838" t="s">
        <v>128</v>
      </c>
      <c r="C838">
        <v>2010</v>
      </c>
      <c r="D838" t="s">
        <v>948</v>
      </c>
      <c r="E838">
        <v>3475.1500000000015</v>
      </c>
      <c r="F838" s="1">
        <v>21500</v>
      </c>
      <c r="J838"/>
    </row>
    <row r="839" spans="1:10" x14ac:dyDescent="0.3">
      <c r="A839" t="s">
        <v>12</v>
      </c>
      <c r="B839" t="s">
        <v>128</v>
      </c>
      <c r="C839">
        <v>2010</v>
      </c>
      <c r="D839" t="s">
        <v>949</v>
      </c>
      <c r="E839">
        <v>-661.0383333333333</v>
      </c>
      <c r="F839" s="1">
        <v>20616.666666666668</v>
      </c>
      <c r="J839"/>
    </row>
    <row r="840" spans="1:10" x14ac:dyDescent="0.3">
      <c r="A840" t="s">
        <v>12</v>
      </c>
      <c r="B840" t="s">
        <v>128</v>
      </c>
      <c r="C840">
        <v>2010</v>
      </c>
      <c r="D840" t="s">
        <v>951</v>
      </c>
      <c r="E840">
        <v>-798.85700000000031</v>
      </c>
      <c r="F840" s="1">
        <v>18830</v>
      </c>
      <c r="J840"/>
    </row>
    <row r="841" spans="1:10" x14ac:dyDescent="0.3">
      <c r="A841" t="s">
        <v>12</v>
      </c>
      <c r="B841" t="s">
        <v>128</v>
      </c>
      <c r="C841">
        <v>2010</v>
      </c>
      <c r="D841" t="s">
        <v>953</v>
      </c>
      <c r="E841">
        <v>257.66064732142871</v>
      </c>
      <c r="F841" s="1">
        <v>15325.223214285714</v>
      </c>
      <c r="J841"/>
    </row>
    <row r="842" spans="1:10" x14ac:dyDescent="0.3">
      <c r="A842" t="s">
        <v>12</v>
      </c>
      <c r="B842" t="s">
        <v>128</v>
      </c>
      <c r="C842">
        <v>2011</v>
      </c>
      <c r="D842" t="s">
        <v>948</v>
      </c>
      <c r="E842">
        <v>69.415555555554931</v>
      </c>
      <c r="F842" s="1">
        <v>31044.444444444445</v>
      </c>
      <c r="J842"/>
    </row>
    <row r="843" spans="1:10" x14ac:dyDescent="0.3">
      <c r="A843" t="s">
        <v>12</v>
      </c>
      <c r="B843" t="s">
        <v>128</v>
      </c>
      <c r="C843">
        <v>2011</v>
      </c>
      <c r="D843" t="s">
        <v>949</v>
      </c>
      <c r="E843">
        <v>312.45800000000008</v>
      </c>
      <c r="F843" s="1">
        <v>28980</v>
      </c>
      <c r="J843"/>
    </row>
    <row r="844" spans="1:10" x14ac:dyDescent="0.3">
      <c r="A844" t="s">
        <v>12</v>
      </c>
      <c r="B844" t="s">
        <v>128</v>
      </c>
      <c r="C844">
        <v>2011</v>
      </c>
      <c r="D844" t="s">
        <v>951</v>
      </c>
      <c r="E844">
        <v>511.62106796116547</v>
      </c>
      <c r="F844" s="1">
        <v>26851.456310679612</v>
      </c>
      <c r="J844"/>
    </row>
    <row r="845" spans="1:10" x14ac:dyDescent="0.3">
      <c r="A845" t="s">
        <v>12</v>
      </c>
      <c r="B845" t="s">
        <v>128</v>
      </c>
      <c r="C845">
        <v>2011</v>
      </c>
      <c r="D845" t="s">
        <v>952</v>
      </c>
      <c r="E845">
        <v>-10990.04</v>
      </c>
      <c r="F845" s="1">
        <v>27600</v>
      </c>
      <c r="J845"/>
    </row>
    <row r="846" spans="1:10" x14ac:dyDescent="0.3">
      <c r="A846" t="s">
        <v>12</v>
      </c>
      <c r="B846" t="s">
        <v>128</v>
      </c>
      <c r="C846">
        <v>2011</v>
      </c>
      <c r="D846" t="s">
        <v>953</v>
      </c>
      <c r="E846">
        <v>236.79079670329679</v>
      </c>
      <c r="F846" s="1">
        <v>24034.340659340658</v>
      </c>
      <c r="J846"/>
    </row>
    <row r="847" spans="1:10" x14ac:dyDescent="0.3">
      <c r="A847" t="s">
        <v>12</v>
      </c>
      <c r="B847" t="s">
        <v>128</v>
      </c>
      <c r="C847">
        <v>2012</v>
      </c>
      <c r="D847" t="s">
        <v>948</v>
      </c>
      <c r="E847">
        <v>-120.19566666666627</v>
      </c>
      <c r="F847" s="1">
        <v>33343.333333333336</v>
      </c>
      <c r="J847"/>
    </row>
    <row r="848" spans="1:10" x14ac:dyDescent="0.3">
      <c r="A848" t="s">
        <v>12</v>
      </c>
      <c r="B848" t="s">
        <v>128</v>
      </c>
      <c r="C848">
        <v>2012</v>
      </c>
      <c r="D848" t="s">
        <v>949</v>
      </c>
      <c r="E848">
        <v>361.88342148760353</v>
      </c>
      <c r="F848" s="1">
        <v>30893.719008264463</v>
      </c>
      <c r="J848"/>
    </row>
    <row r="849" spans="1:10" x14ac:dyDescent="0.3">
      <c r="A849" t="s">
        <v>12</v>
      </c>
      <c r="B849" t="s">
        <v>128</v>
      </c>
      <c r="C849">
        <v>2012</v>
      </c>
      <c r="D849" t="s">
        <v>950</v>
      </c>
      <c r="E849">
        <v>-1922.0800000000017</v>
      </c>
      <c r="F849" s="1">
        <v>35200</v>
      </c>
      <c r="J849"/>
    </row>
    <row r="850" spans="1:10" x14ac:dyDescent="0.3">
      <c r="A850" t="s">
        <v>12</v>
      </c>
      <c r="B850" t="s">
        <v>128</v>
      </c>
      <c r="C850">
        <v>2012</v>
      </c>
      <c r="D850" t="s">
        <v>951</v>
      </c>
      <c r="E850">
        <v>659.60899204244049</v>
      </c>
      <c r="F850" s="1">
        <v>28880.371352785147</v>
      </c>
      <c r="J850"/>
    </row>
    <row r="851" spans="1:10" x14ac:dyDescent="0.3">
      <c r="A851" t="s">
        <v>12</v>
      </c>
      <c r="B851" t="s">
        <v>128</v>
      </c>
      <c r="C851">
        <v>2012</v>
      </c>
      <c r="D851" t="s">
        <v>953</v>
      </c>
      <c r="E851">
        <v>112.88442477876127</v>
      </c>
      <c r="F851" s="1">
        <v>26561.061946902653</v>
      </c>
      <c r="J851"/>
    </row>
    <row r="852" spans="1:10" x14ac:dyDescent="0.3">
      <c r="A852" t="s">
        <v>12</v>
      </c>
      <c r="B852" t="s">
        <v>128</v>
      </c>
      <c r="C852">
        <v>2013</v>
      </c>
      <c r="D852" t="s">
        <v>948</v>
      </c>
      <c r="E852">
        <v>15.154000000000153</v>
      </c>
      <c r="F852" s="1">
        <v>37830.909090909088</v>
      </c>
      <c r="J852"/>
    </row>
    <row r="853" spans="1:10" x14ac:dyDescent="0.3">
      <c r="A853" t="s">
        <v>12</v>
      </c>
      <c r="B853" t="s">
        <v>128</v>
      </c>
      <c r="C853">
        <v>2013</v>
      </c>
      <c r="D853" t="s">
        <v>949</v>
      </c>
      <c r="E853">
        <v>720.74963157894774</v>
      </c>
      <c r="F853" s="1">
        <v>34464.73684210526</v>
      </c>
      <c r="J853"/>
    </row>
    <row r="854" spans="1:10" x14ac:dyDescent="0.3">
      <c r="A854" t="s">
        <v>12</v>
      </c>
      <c r="B854" t="s">
        <v>128</v>
      </c>
      <c r="C854">
        <v>2013</v>
      </c>
      <c r="D854" t="s">
        <v>950</v>
      </c>
      <c r="E854">
        <v>391.55000000000047</v>
      </c>
      <c r="F854" s="1">
        <v>38833.333333333336</v>
      </c>
      <c r="J854"/>
    </row>
    <row r="855" spans="1:10" x14ac:dyDescent="0.3">
      <c r="A855" t="s">
        <v>12</v>
      </c>
      <c r="B855" t="s">
        <v>128</v>
      </c>
      <c r="C855">
        <v>2013</v>
      </c>
      <c r="D855" t="s">
        <v>951</v>
      </c>
      <c r="E855">
        <v>278.33032967033</v>
      </c>
      <c r="F855" s="1">
        <v>30643.956043956045</v>
      </c>
      <c r="J855"/>
    </row>
    <row r="856" spans="1:10" x14ac:dyDescent="0.3">
      <c r="A856" t="s">
        <v>12</v>
      </c>
      <c r="B856" t="s">
        <v>128</v>
      </c>
      <c r="C856">
        <v>2013</v>
      </c>
      <c r="D856" t="s">
        <v>953</v>
      </c>
      <c r="E856">
        <v>-1328.9954545454545</v>
      </c>
      <c r="F856" s="1">
        <v>29590.909090909092</v>
      </c>
      <c r="J856"/>
    </row>
    <row r="857" spans="1:10" x14ac:dyDescent="0.3">
      <c r="A857" t="s">
        <v>12</v>
      </c>
      <c r="B857" t="s">
        <v>128</v>
      </c>
      <c r="C857">
        <v>2014</v>
      </c>
      <c r="D857" t="s">
        <v>948</v>
      </c>
      <c r="E857">
        <v>1198.2453211009179</v>
      </c>
      <c r="F857" s="1">
        <v>44214.678899082566</v>
      </c>
      <c r="J857"/>
    </row>
    <row r="858" spans="1:10" x14ac:dyDescent="0.3">
      <c r="A858" t="s">
        <v>12</v>
      </c>
      <c r="B858" t="s">
        <v>128</v>
      </c>
      <c r="C858">
        <v>2014</v>
      </c>
      <c r="D858" t="s">
        <v>949</v>
      </c>
      <c r="E858">
        <v>707.22966666666696</v>
      </c>
      <c r="F858" s="1">
        <v>35696.666666666664</v>
      </c>
      <c r="J858"/>
    </row>
    <row r="859" spans="1:10" x14ac:dyDescent="0.3">
      <c r="A859" t="s">
        <v>12</v>
      </c>
      <c r="B859" t="s">
        <v>128</v>
      </c>
      <c r="C859">
        <v>2014</v>
      </c>
      <c r="D859" t="s">
        <v>950</v>
      </c>
      <c r="E859">
        <v>1933.1026415094341</v>
      </c>
      <c r="F859" s="1">
        <v>47856.603773584902</v>
      </c>
      <c r="J859"/>
    </row>
    <row r="860" spans="1:10" x14ac:dyDescent="0.3">
      <c r="A860" t="s">
        <v>12</v>
      </c>
      <c r="B860" t="s">
        <v>128</v>
      </c>
      <c r="C860">
        <v>2014</v>
      </c>
      <c r="D860" t="s">
        <v>951</v>
      </c>
      <c r="E860">
        <v>669.63000000000102</v>
      </c>
      <c r="F860" s="1">
        <v>30300</v>
      </c>
      <c r="J860"/>
    </row>
    <row r="861" spans="1:10" x14ac:dyDescent="0.3">
      <c r="A861" t="s">
        <v>12</v>
      </c>
      <c r="B861" t="s">
        <v>128</v>
      </c>
      <c r="C861">
        <v>2014</v>
      </c>
      <c r="D861" t="s">
        <v>952</v>
      </c>
      <c r="E861">
        <v>1175.2610000000004</v>
      </c>
      <c r="F861" s="1">
        <v>47410</v>
      </c>
      <c r="J861"/>
    </row>
    <row r="862" spans="1:10" x14ac:dyDescent="0.3">
      <c r="A862" t="s">
        <v>12</v>
      </c>
      <c r="B862" t="s">
        <v>128</v>
      </c>
      <c r="C862">
        <v>2014</v>
      </c>
      <c r="D862" t="s">
        <v>953</v>
      </c>
      <c r="E862">
        <v>-10074.559999999998</v>
      </c>
      <c r="F862" s="1">
        <v>46400</v>
      </c>
      <c r="J862"/>
    </row>
    <row r="863" spans="1:10" x14ac:dyDescent="0.3">
      <c r="A863" t="s">
        <v>12</v>
      </c>
      <c r="B863" t="s">
        <v>128</v>
      </c>
      <c r="C863">
        <v>2015</v>
      </c>
      <c r="D863" t="s">
        <v>948</v>
      </c>
      <c r="E863">
        <v>1473.1648484848492</v>
      </c>
      <c r="F863" s="1">
        <v>49587.878787878784</v>
      </c>
      <c r="J863"/>
    </row>
    <row r="864" spans="1:10" x14ac:dyDescent="0.3">
      <c r="A864" t="s">
        <v>12</v>
      </c>
      <c r="B864" t="s">
        <v>128</v>
      </c>
      <c r="C864">
        <v>2015</v>
      </c>
      <c r="D864" t="s">
        <v>950</v>
      </c>
      <c r="E864">
        <v>972.42241379310394</v>
      </c>
      <c r="F864" s="1">
        <v>50086.206896551725</v>
      </c>
      <c r="J864"/>
    </row>
    <row r="865" spans="1:10" x14ac:dyDescent="0.3">
      <c r="A865" t="s">
        <v>12</v>
      </c>
      <c r="B865" t="s">
        <v>128</v>
      </c>
      <c r="C865">
        <v>2015</v>
      </c>
      <c r="D865" t="s">
        <v>952</v>
      </c>
      <c r="E865">
        <v>1682.5700000000011</v>
      </c>
      <c r="F865" s="1">
        <v>51700</v>
      </c>
      <c r="J865"/>
    </row>
    <row r="866" spans="1:10" x14ac:dyDescent="0.3">
      <c r="A866" t="s">
        <v>12</v>
      </c>
      <c r="B866" t="s">
        <v>129</v>
      </c>
      <c r="C866">
        <v>2010</v>
      </c>
      <c r="D866" t="s">
        <v>949</v>
      </c>
      <c r="E866">
        <v>3553.3300000000017</v>
      </c>
      <c r="F866" s="1">
        <v>27300</v>
      </c>
      <c r="J866"/>
    </row>
    <row r="867" spans="1:10" x14ac:dyDescent="0.3">
      <c r="A867" t="s">
        <v>12</v>
      </c>
      <c r="B867" t="s">
        <v>129</v>
      </c>
      <c r="C867">
        <v>2010</v>
      </c>
      <c r="D867" t="s">
        <v>951</v>
      </c>
      <c r="E867">
        <v>283.34666666666635</v>
      </c>
      <c r="F867" s="1">
        <v>24133.333333333332</v>
      </c>
      <c r="J867"/>
    </row>
    <row r="868" spans="1:10" x14ac:dyDescent="0.3">
      <c r="A868" t="s">
        <v>12</v>
      </c>
      <c r="B868" t="s">
        <v>129</v>
      </c>
      <c r="C868">
        <v>2010</v>
      </c>
      <c r="D868" t="s">
        <v>953</v>
      </c>
      <c r="E868">
        <v>557.17083333333323</v>
      </c>
      <c r="F868" s="1">
        <v>20875</v>
      </c>
      <c r="J868"/>
    </row>
    <row r="869" spans="1:10" x14ac:dyDescent="0.3">
      <c r="A869" t="s">
        <v>12</v>
      </c>
      <c r="B869" t="s">
        <v>129</v>
      </c>
      <c r="C869">
        <v>2011</v>
      </c>
      <c r="D869" t="s">
        <v>948</v>
      </c>
      <c r="E869">
        <v>91.341999999999828</v>
      </c>
      <c r="F869" s="1">
        <v>29020</v>
      </c>
      <c r="J869"/>
    </row>
    <row r="870" spans="1:10" x14ac:dyDescent="0.3">
      <c r="A870" t="s">
        <v>12</v>
      </c>
      <c r="B870" t="s">
        <v>129</v>
      </c>
      <c r="C870">
        <v>2011</v>
      </c>
      <c r="D870" t="s">
        <v>949</v>
      </c>
      <c r="E870">
        <v>377.39875000000029</v>
      </c>
      <c r="F870" s="1">
        <v>29237.5</v>
      </c>
      <c r="J870"/>
    </row>
    <row r="871" spans="1:10" x14ac:dyDescent="0.3">
      <c r="A871" t="s">
        <v>12</v>
      </c>
      <c r="B871" t="s">
        <v>129</v>
      </c>
      <c r="C871">
        <v>2011</v>
      </c>
      <c r="D871" t="s">
        <v>951</v>
      </c>
      <c r="E871">
        <v>-329.40499999999952</v>
      </c>
      <c r="F871" s="1">
        <v>26950</v>
      </c>
      <c r="J871"/>
    </row>
    <row r="872" spans="1:10" x14ac:dyDescent="0.3">
      <c r="A872" t="s">
        <v>12</v>
      </c>
      <c r="B872" t="s">
        <v>129</v>
      </c>
      <c r="C872">
        <v>2011</v>
      </c>
      <c r="D872" t="s">
        <v>953</v>
      </c>
      <c r="E872">
        <v>361.13733333333369</v>
      </c>
      <c r="F872" s="1">
        <v>25240</v>
      </c>
      <c r="J872"/>
    </row>
    <row r="873" spans="1:10" x14ac:dyDescent="0.3">
      <c r="A873" t="s">
        <v>12</v>
      </c>
      <c r="B873" t="s">
        <v>129</v>
      </c>
      <c r="C873">
        <v>2012</v>
      </c>
      <c r="D873" t="s">
        <v>948</v>
      </c>
      <c r="E873">
        <v>1312.1740000000013</v>
      </c>
      <c r="F873" s="1">
        <v>34940</v>
      </c>
      <c r="J873"/>
    </row>
    <row r="874" spans="1:10" x14ac:dyDescent="0.3">
      <c r="A874" t="s">
        <v>12</v>
      </c>
      <c r="B874" t="s">
        <v>129</v>
      </c>
      <c r="C874">
        <v>2012</v>
      </c>
      <c r="D874" t="s">
        <v>949</v>
      </c>
      <c r="E874">
        <v>421.23909090909109</v>
      </c>
      <c r="F874" s="1">
        <v>33663.63636363636</v>
      </c>
      <c r="J874"/>
    </row>
    <row r="875" spans="1:10" x14ac:dyDescent="0.3">
      <c r="A875" t="s">
        <v>12</v>
      </c>
      <c r="B875" t="s">
        <v>129</v>
      </c>
      <c r="C875">
        <v>2012</v>
      </c>
      <c r="D875" t="s">
        <v>951</v>
      </c>
      <c r="E875">
        <v>638.53950000000077</v>
      </c>
      <c r="F875" s="1">
        <v>31495</v>
      </c>
      <c r="J875"/>
    </row>
    <row r="876" spans="1:10" x14ac:dyDescent="0.3">
      <c r="A876" t="s">
        <v>12</v>
      </c>
      <c r="B876" t="s">
        <v>129</v>
      </c>
      <c r="C876">
        <v>2012</v>
      </c>
      <c r="D876" t="s">
        <v>953</v>
      </c>
      <c r="E876">
        <v>-266.78454545454554</v>
      </c>
      <c r="F876" s="1">
        <v>29063.636363636364</v>
      </c>
      <c r="J876"/>
    </row>
    <row r="877" spans="1:10" x14ac:dyDescent="0.3">
      <c r="A877" t="s">
        <v>12</v>
      </c>
      <c r="B877" t="s">
        <v>129</v>
      </c>
      <c r="C877">
        <v>2013</v>
      </c>
      <c r="D877" t="s">
        <v>949</v>
      </c>
      <c r="E877">
        <v>2162.9116666666669</v>
      </c>
      <c r="F877" s="1">
        <v>36783.333333333336</v>
      </c>
      <c r="J877"/>
    </row>
    <row r="878" spans="1:10" x14ac:dyDescent="0.3">
      <c r="A878" t="s">
        <v>12</v>
      </c>
      <c r="B878" t="s">
        <v>129</v>
      </c>
      <c r="C878">
        <v>2013</v>
      </c>
      <c r="D878" t="s">
        <v>951</v>
      </c>
      <c r="E878">
        <v>869.11249999999927</v>
      </c>
      <c r="F878" s="1">
        <v>31125</v>
      </c>
      <c r="J878"/>
    </row>
    <row r="879" spans="1:10" x14ac:dyDescent="0.3">
      <c r="A879" t="s">
        <v>12</v>
      </c>
      <c r="B879" t="s">
        <v>129</v>
      </c>
      <c r="C879">
        <v>2013</v>
      </c>
      <c r="D879" t="s">
        <v>953</v>
      </c>
      <c r="E879">
        <v>-3336.17</v>
      </c>
      <c r="F879" s="1">
        <v>32300</v>
      </c>
      <c r="J879"/>
    </row>
    <row r="880" spans="1:10" x14ac:dyDescent="0.3">
      <c r="A880" t="s">
        <v>12</v>
      </c>
      <c r="B880" t="s">
        <v>129</v>
      </c>
      <c r="C880">
        <v>2014</v>
      </c>
      <c r="D880" t="s">
        <v>948</v>
      </c>
      <c r="E880">
        <v>-332.21818181818094</v>
      </c>
      <c r="F880" s="1">
        <v>48727.272727272728</v>
      </c>
      <c r="J880"/>
    </row>
    <row r="881" spans="1:10" x14ac:dyDescent="0.3">
      <c r="A881" t="s">
        <v>12</v>
      </c>
      <c r="B881" t="s">
        <v>129</v>
      </c>
      <c r="C881">
        <v>2014</v>
      </c>
      <c r="D881" t="s">
        <v>949</v>
      </c>
      <c r="E881">
        <v>-1720.6900000000023</v>
      </c>
      <c r="F881" s="1">
        <v>51100</v>
      </c>
      <c r="J881"/>
    </row>
    <row r="882" spans="1:10" x14ac:dyDescent="0.3">
      <c r="A882" t="s">
        <v>12</v>
      </c>
      <c r="B882" t="s">
        <v>129</v>
      </c>
      <c r="C882">
        <v>2014</v>
      </c>
      <c r="D882" t="s">
        <v>950</v>
      </c>
      <c r="E882">
        <v>553.16470588235393</v>
      </c>
      <c r="F882" s="1">
        <v>51647.058823529413</v>
      </c>
      <c r="J882"/>
    </row>
    <row r="883" spans="1:10" x14ac:dyDescent="0.3">
      <c r="A883" t="s">
        <v>12</v>
      </c>
      <c r="B883" t="s">
        <v>129</v>
      </c>
      <c r="C883">
        <v>2014</v>
      </c>
      <c r="D883" t="s">
        <v>952</v>
      </c>
      <c r="E883">
        <v>-728.14749999999913</v>
      </c>
      <c r="F883" s="1">
        <v>53025</v>
      </c>
      <c r="J883"/>
    </row>
    <row r="884" spans="1:10" x14ac:dyDescent="0.3">
      <c r="A884" t="s">
        <v>12</v>
      </c>
      <c r="B884" t="s">
        <v>129</v>
      </c>
      <c r="C884">
        <v>2015</v>
      </c>
      <c r="D884" t="s">
        <v>948</v>
      </c>
      <c r="E884">
        <v>1356.9342857142858</v>
      </c>
      <c r="F884" s="1">
        <v>51057.142857142855</v>
      </c>
      <c r="J884"/>
    </row>
    <row r="885" spans="1:10" x14ac:dyDescent="0.3">
      <c r="A885" t="s">
        <v>12</v>
      </c>
      <c r="B885" t="s">
        <v>129</v>
      </c>
      <c r="C885">
        <v>2015</v>
      </c>
      <c r="D885" t="s">
        <v>950</v>
      </c>
      <c r="E885">
        <v>1692.6500000000015</v>
      </c>
      <c r="F885" s="1">
        <v>53642.857142857145</v>
      </c>
      <c r="J885"/>
    </row>
    <row r="886" spans="1:10" x14ac:dyDescent="0.3">
      <c r="A886" t="s">
        <v>12</v>
      </c>
      <c r="B886" t="s">
        <v>130</v>
      </c>
      <c r="C886">
        <v>2004</v>
      </c>
      <c r="D886" t="s">
        <v>951</v>
      </c>
      <c r="E886">
        <v>2299.1800000000003</v>
      </c>
      <c r="F886" s="1">
        <v>15800</v>
      </c>
      <c r="J886"/>
    </row>
    <row r="887" spans="1:10" x14ac:dyDescent="0.3">
      <c r="A887" t="s">
        <v>12</v>
      </c>
      <c r="B887" t="s">
        <v>130</v>
      </c>
      <c r="C887">
        <v>2004</v>
      </c>
      <c r="D887" t="s">
        <v>953</v>
      </c>
      <c r="E887">
        <v>362.07200000000012</v>
      </c>
      <c r="F887" s="1">
        <v>10320</v>
      </c>
      <c r="J887"/>
    </row>
    <row r="888" spans="1:10" x14ac:dyDescent="0.3">
      <c r="A888" t="s">
        <v>12</v>
      </c>
      <c r="B888" t="s">
        <v>130</v>
      </c>
      <c r="C888">
        <v>2005</v>
      </c>
      <c r="D888" t="s">
        <v>949</v>
      </c>
      <c r="E888">
        <v>2059.6800000000003</v>
      </c>
      <c r="F888" s="1">
        <v>20800</v>
      </c>
      <c r="J888"/>
    </row>
    <row r="889" spans="1:10" x14ac:dyDescent="0.3">
      <c r="A889" t="s">
        <v>12</v>
      </c>
      <c r="B889" t="s">
        <v>130</v>
      </c>
      <c r="C889">
        <v>2005</v>
      </c>
      <c r="D889" t="s">
        <v>952</v>
      </c>
      <c r="E889">
        <v>-12783.2775</v>
      </c>
      <c r="F889" s="1">
        <v>17725</v>
      </c>
      <c r="J889"/>
    </row>
    <row r="890" spans="1:10" x14ac:dyDescent="0.3">
      <c r="A890" t="s">
        <v>12</v>
      </c>
      <c r="B890" t="s">
        <v>130</v>
      </c>
      <c r="C890">
        <v>2005</v>
      </c>
      <c r="D890" t="s">
        <v>953</v>
      </c>
      <c r="E890">
        <v>317.5167045454545</v>
      </c>
      <c r="F890" s="1">
        <v>12053.40909090909</v>
      </c>
      <c r="J890"/>
    </row>
    <row r="891" spans="1:10" x14ac:dyDescent="0.3">
      <c r="A891" t="s">
        <v>12</v>
      </c>
      <c r="B891" t="s">
        <v>130</v>
      </c>
      <c r="C891">
        <v>2006</v>
      </c>
      <c r="D891" t="s">
        <v>951</v>
      </c>
      <c r="E891">
        <v>2344.2099999999991</v>
      </c>
      <c r="F891" s="1">
        <v>20100</v>
      </c>
      <c r="J891"/>
    </row>
    <row r="892" spans="1:10" x14ac:dyDescent="0.3">
      <c r="A892" t="s">
        <v>12</v>
      </c>
      <c r="B892" t="s">
        <v>130</v>
      </c>
      <c r="C892">
        <v>2006</v>
      </c>
      <c r="D892" t="s">
        <v>953</v>
      </c>
      <c r="E892">
        <v>-19.239947916666626</v>
      </c>
      <c r="F892" s="1">
        <v>14235.9375</v>
      </c>
      <c r="J892"/>
    </row>
    <row r="893" spans="1:10" x14ac:dyDescent="0.3">
      <c r="A893" t="s">
        <v>12</v>
      </c>
      <c r="B893" t="s">
        <v>130</v>
      </c>
      <c r="C893">
        <v>2007</v>
      </c>
      <c r="D893" t="s">
        <v>949</v>
      </c>
      <c r="E893">
        <v>-1869.5999999999985</v>
      </c>
      <c r="F893" s="1">
        <v>24000</v>
      </c>
      <c r="J893"/>
    </row>
    <row r="894" spans="1:10" x14ac:dyDescent="0.3">
      <c r="A894" t="s">
        <v>12</v>
      </c>
      <c r="B894" t="s">
        <v>130</v>
      </c>
      <c r="C894">
        <v>2007</v>
      </c>
      <c r="D894" t="s">
        <v>951</v>
      </c>
      <c r="E894">
        <v>1203.4650000000011</v>
      </c>
      <c r="F894" s="1">
        <v>21650</v>
      </c>
      <c r="J894"/>
    </row>
    <row r="895" spans="1:10" x14ac:dyDescent="0.3">
      <c r="A895" t="s">
        <v>12</v>
      </c>
      <c r="B895" t="s">
        <v>130</v>
      </c>
      <c r="C895">
        <v>2007</v>
      </c>
      <c r="D895" t="s">
        <v>953</v>
      </c>
      <c r="E895">
        <v>637.53216666666674</v>
      </c>
      <c r="F895" s="1">
        <v>16555</v>
      </c>
      <c r="J895"/>
    </row>
    <row r="896" spans="1:10" x14ac:dyDescent="0.3">
      <c r="A896" t="s">
        <v>12</v>
      </c>
      <c r="B896" t="s">
        <v>130</v>
      </c>
      <c r="C896">
        <v>2008</v>
      </c>
      <c r="D896" t="s">
        <v>949</v>
      </c>
      <c r="E896">
        <v>1113.3666666666675</v>
      </c>
      <c r="F896" s="1">
        <v>27000</v>
      </c>
      <c r="J896"/>
    </row>
    <row r="897" spans="1:10" x14ac:dyDescent="0.3">
      <c r="A897" t="s">
        <v>12</v>
      </c>
      <c r="B897" t="s">
        <v>130</v>
      </c>
      <c r="C897">
        <v>2008</v>
      </c>
      <c r="D897" t="s">
        <v>951</v>
      </c>
      <c r="E897">
        <v>852.58000000000072</v>
      </c>
      <c r="F897" s="1">
        <v>26942.857142857141</v>
      </c>
      <c r="J897"/>
    </row>
    <row r="898" spans="1:10" x14ac:dyDescent="0.3">
      <c r="A898" t="s">
        <v>12</v>
      </c>
      <c r="B898" t="s">
        <v>130</v>
      </c>
      <c r="C898">
        <v>2008</v>
      </c>
      <c r="D898" t="s">
        <v>953</v>
      </c>
      <c r="E898">
        <v>802.5150000000001</v>
      </c>
      <c r="F898" s="1">
        <v>20900</v>
      </c>
      <c r="J898"/>
    </row>
    <row r="899" spans="1:10" x14ac:dyDescent="0.3">
      <c r="A899" t="s">
        <v>12</v>
      </c>
      <c r="B899" t="s">
        <v>130</v>
      </c>
      <c r="C899">
        <v>2009</v>
      </c>
      <c r="D899" t="s">
        <v>949</v>
      </c>
      <c r="E899">
        <v>1751.2600000000002</v>
      </c>
      <c r="F899" s="1">
        <v>30600</v>
      </c>
      <c r="J899"/>
    </row>
    <row r="900" spans="1:10" x14ac:dyDescent="0.3">
      <c r="A900" t="s">
        <v>12</v>
      </c>
      <c r="B900" t="s">
        <v>130</v>
      </c>
      <c r="C900">
        <v>2009</v>
      </c>
      <c r="D900" t="s">
        <v>951</v>
      </c>
      <c r="E900">
        <v>2256.2300000000014</v>
      </c>
      <c r="F900" s="1">
        <v>26300</v>
      </c>
      <c r="J900"/>
    </row>
    <row r="901" spans="1:10" x14ac:dyDescent="0.3">
      <c r="A901" t="s">
        <v>12</v>
      </c>
      <c r="B901" t="s">
        <v>130</v>
      </c>
      <c r="C901">
        <v>2009</v>
      </c>
      <c r="D901" t="s">
        <v>953</v>
      </c>
      <c r="E901">
        <v>28.71818181818195</v>
      </c>
      <c r="F901" s="1">
        <v>25363.636363636364</v>
      </c>
      <c r="J901"/>
    </row>
    <row r="902" spans="1:10" x14ac:dyDescent="0.3">
      <c r="A902" t="s">
        <v>12</v>
      </c>
      <c r="B902" t="s">
        <v>130</v>
      </c>
      <c r="C902">
        <v>2010</v>
      </c>
      <c r="D902" t="s">
        <v>949</v>
      </c>
      <c r="E902">
        <v>1450.9400000000023</v>
      </c>
      <c r="F902" s="1">
        <v>34733.333333333336</v>
      </c>
      <c r="J902"/>
    </row>
    <row r="903" spans="1:10" x14ac:dyDescent="0.3">
      <c r="A903" t="s">
        <v>12</v>
      </c>
      <c r="B903" t="s">
        <v>130</v>
      </c>
      <c r="C903">
        <v>2010</v>
      </c>
      <c r="D903" t="s">
        <v>951</v>
      </c>
      <c r="E903">
        <v>2455.6333333333332</v>
      </c>
      <c r="F903" s="1">
        <v>29666.666666666668</v>
      </c>
      <c r="J903"/>
    </row>
    <row r="904" spans="1:10" x14ac:dyDescent="0.3">
      <c r="A904" t="s">
        <v>12</v>
      </c>
      <c r="B904" t="s">
        <v>130</v>
      </c>
      <c r="C904">
        <v>2010</v>
      </c>
      <c r="D904" t="s">
        <v>953</v>
      </c>
      <c r="E904">
        <v>-92.179999999999382</v>
      </c>
      <c r="F904" s="1">
        <v>29200</v>
      </c>
      <c r="J904"/>
    </row>
    <row r="905" spans="1:10" x14ac:dyDescent="0.3">
      <c r="A905" t="s">
        <v>12</v>
      </c>
      <c r="B905" t="s">
        <v>130</v>
      </c>
      <c r="C905">
        <v>2012</v>
      </c>
      <c r="D905" t="s">
        <v>948</v>
      </c>
      <c r="E905">
        <v>1232.4777500000005</v>
      </c>
      <c r="F905" s="1">
        <v>47227.5</v>
      </c>
      <c r="J905"/>
    </row>
    <row r="906" spans="1:10" x14ac:dyDescent="0.3">
      <c r="A906" t="s">
        <v>12</v>
      </c>
      <c r="B906" t="s">
        <v>130</v>
      </c>
      <c r="C906">
        <v>2012</v>
      </c>
      <c r="D906" t="s">
        <v>949</v>
      </c>
      <c r="E906">
        <v>1048.5660693641621</v>
      </c>
      <c r="F906" s="1">
        <v>44758.959537572257</v>
      </c>
      <c r="J906"/>
    </row>
    <row r="907" spans="1:10" x14ac:dyDescent="0.3">
      <c r="A907" t="s">
        <v>12</v>
      </c>
      <c r="B907" t="s">
        <v>130</v>
      </c>
      <c r="C907">
        <v>2012</v>
      </c>
      <c r="D907" t="s">
        <v>951</v>
      </c>
      <c r="E907">
        <v>832.77060606060627</v>
      </c>
      <c r="F907" s="1">
        <v>42069.696969696968</v>
      </c>
      <c r="J907"/>
    </row>
    <row r="908" spans="1:10" x14ac:dyDescent="0.3">
      <c r="A908" t="s">
        <v>12</v>
      </c>
      <c r="B908" t="s">
        <v>130</v>
      </c>
      <c r="C908">
        <v>2012</v>
      </c>
      <c r="D908" t="s">
        <v>952</v>
      </c>
      <c r="E908">
        <v>-742.79000000000087</v>
      </c>
      <c r="F908" s="1">
        <v>50100</v>
      </c>
      <c r="J908"/>
    </row>
    <row r="909" spans="1:10" x14ac:dyDescent="0.3">
      <c r="A909" t="s">
        <v>12</v>
      </c>
      <c r="B909" t="s">
        <v>130</v>
      </c>
      <c r="C909">
        <v>2012</v>
      </c>
      <c r="D909" t="s">
        <v>953</v>
      </c>
      <c r="E909">
        <v>159.85902439024412</v>
      </c>
      <c r="F909" s="1">
        <v>39956.097560975613</v>
      </c>
      <c r="J909"/>
    </row>
    <row r="910" spans="1:10" x14ac:dyDescent="0.3">
      <c r="A910" t="s">
        <v>12</v>
      </c>
      <c r="B910" t="s">
        <v>130</v>
      </c>
      <c r="C910">
        <v>2013</v>
      </c>
      <c r="D910" t="s">
        <v>948</v>
      </c>
      <c r="E910">
        <v>1568.1769230769244</v>
      </c>
      <c r="F910" s="1">
        <v>54076.923076923078</v>
      </c>
      <c r="J910"/>
    </row>
    <row r="911" spans="1:10" x14ac:dyDescent="0.3">
      <c r="A911" t="s">
        <v>12</v>
      </c>
      <c r="B911" t="s">
        <v>130</v>
      </c>
      <c r="C911">
        <v>2013</v>
      </c>
      <c r="D911" t="s">
        <v>949</v>
      </c>
      <c r="E911">
        <v>472.65666666666647</v>
      </c>
      <c r="F911" s="1">
        <v>50233.333333333336</v>
      </c>
      <c r="J911"/>
    </row>
    <row r="912" spans="1:10" x14ac:dyDescent="0.3">
      <c r="A912" t="s">
        <v>12</v>
      </c>
      <c r="B912" t="s">
        <v>130</v>
      </c>
      <c r="C912">
        <v>2013</v>
      </c>
      <c r="D912" t="s">
        <v>951</v>
      </c>
      <c r="E912">
        <v>-2311.1624999999985</v>
      </c>
      <c r="F912" s="1">
        <v>45875</v>
      </c>
      <c r="J912"/>
    </row>
    <row r="913" spans="1:10" x14ac:dyDescent="0.3">
      <c r="A913" t="s">
        <v>12</v>
      </c>
      <c r="B913" t="s">
        <v>130</v>
      </c>
      <c r="C913">
        <v>2013</v>
      </c>
      <c r="D913" t="s">
        <v>952</v>
      </c>
      <c r="E913">
        <v>-1815.989999999998</v>
      </c>
      <c r="F913" s="1">
        <v>58100</v>
      </c>
      <c r="J913"/>
    </row>
    <row r="914" spans="1:10" x14ac:dyDescent="0.3">
      <c r="A914" t="s">
        <v>12</v>
      </c>
      <c r="B914" t="s">
        <v>130</v>
      </c>
      <c r="C914">
        <v>2014</v>
      </c>
      <c r="D914" t="s">
        <v>948</v>
      </c>
      <c r="E914">
        <v>1572.8369230769224</v>
      </c>
      <c r="F914" s="1">
        <v>65600</v>
      </c>
      <c r="J914"/>
    </row>
    <row r="915" spans="1:10" x14ac:dyDescent="0.3">
      <c r="A915" t="s">
        <v>12</v>
      </c>
      <c r="B915" t="s">
        <v>130</v>
      </c>
      <c r="C915">
        <v>2014</v>
      </c>
      <c r="D915" t="s">
        <v>949</v>
      </c>
      <c r="E915">
        <v>2181.4549999999999</v>
      </c>
      <c r="F915" s="1">
        <v>58550</v>
      </c>
      <c r="J915"/>
    </row>
    <row r="916" spans="1:10" x14ac:dyDescent="0.3">
      <c r="A916" t="s">
        <v>12</v>
      </c>
      <c r="B916" t="s">
        <v>130</v>
      </c>
      <c r="C916">
        <v>2014</v>
      </c>
      <c r="D916" t="s">
        <v>950</v>
      </c>
      <c r="E916">
        <v>5713.185999999997</v>
      </c>
      <c r="F916" s="1">
        <v>66660</v>
      </c>
      <c r="J916"/>
    </row>
    <row r="917" spans="1:10" x14ac:dyDescent="0.3">
      <c r="A917" t="s">
        <v>12</v>
      </c>
      <c r="B917" t="s">
        <v>130</v>
      </c>
      <c r="C917">
        <v>2014</v>
      </c>
      <c r="D917" t="s">
        <v>952</v>
      </c>
      <c r="E917">
        <v>549.0233333333357</v>
      </c>
      <c r="F917" s="1">
        <v>65566.666666666672</v>
      </c>
      <c r="J917"/>
    </row>
    <row r="918" spans="1:10" x14ac:dyDescent="0.3">
      <c r="A918" t="s">
        <v>12</v>
      </c>
      <c r="B918" t="s">
        <v>130</v>
      </c>
      <c r="C918">
        <v>2014</v>
      </c>
      <c r="D918" t="s">
        <v>953</v>
      </c>
      <c r="E918">
        <v>-15054.940000000002</v>
      </c>
      <c r="F918" s="1">
        <v>58600</v>
      </c>
      <c r="J918"/>
    </row>
    <row r="919" spans="1:10" x14ac:dyDescent="0.3">
      <c r="A919" t="s">
        <v>12</v>
      </c>
      <c r="B919" t="s">
        <v>130</v>
      </c>
      <c r="C919">
        <v>2015</v>
      </c>
      <c r="D919" t="s">
        <v>948</v>
      </c>
      <c r="E919">
        <v>2852.25</v>
      </c>
      <c r="F919" s="1">
        <v>72500</v>
      </c>
      <c r="J919"/>
    </row>
    <row r="920" spans="1:10" x14ac:dyDescent="0.3">
      <c r="A920" t="s">
        <v>12</v>
      </c>
      <c r="B920" t="s">
        <v>130</v>
      </c>
      <c r="C920">
        <v>2015</v>
      </c>
      <c r="D920" t="s">
        <v>950</v>
      </c>
      <c r="E920">
        <v>2558.0499999999993</v>
      </c>
      <c r="F920" s="1">
        <v>70500</v>
      </c>
      <c r="J920"/>
    </row>
    <row r="921" spans="1:10" x14ac:dyDescent="0.3">
      <c r="A921" t="s">
        <v>12</v>
      </c>
      <c r="B921" t="s">
        <v>131</v>
      </c>
      <c r="C921">
        <v>2013</v>
      </c>
      <c r="D921" t="s">
        <v>948</v>
      </c>
      <c r="E921">
        <v>1083.0400000000018</v>
      </c>
      <c r="F921" s="1">
        <v>52400</v>
      </c>
      <c r="J921"/>
    </row>
    <row r="922" spans="1:10" x14ac:dyDescent="0.3">
      <c r="A922" t="s">
        <v>12</v>
      </c>
      <c r="B922" t="s">
        <v>131</v>
      </c>
      <c r="C922">
        <v>2013</v>
      </c>
      <c r="D922" t="s">
        <v>949</v>
      </c>
      <c r="E922">
        <v>573.52733333333356</v>
      </c>
      <c r="F922" s="1">
        <v>51140</v>
      </c>
      <c r="J922"/>
    </row>
    <row r="923" spans="1:10" x14ac:dyDescent="0.3">
      <c r="A923" t="s">
        <v>12</v>
      </c>
      <c r="B923" t="s">
        <v>131</v>
      </c>
      <c r="C923">
        <v>2013</v>
      </c>
      <c r="D923" t="s">
        <v>950</v>
      </c>
      <c r="E923">
        <v>2734.1499999999978</v>
      </c>
      <c r="F923" s="1">
        <v>61500</v>
      </c>
      <c r="J923"/>
    </row>
    <row r="924" spans="1:10" x14ac:dyDescent="0.3">
      <c r="A924" t="s">
        <v>12</v>
      </c>
      <c r="B924" t="s">
        <v>131</v>
      </c>
      <c r="C924">
        <v>2013</v>
      </c>
      <c r="D924" t="s">
        <v>951</v>
      </c>
      <c r="E924">
        <v>1196.8406666666676</v>
      </c>
      <c r="F924" s="1">
        <v>48273.333333333336</v>
      </c>
      <c r="J924"/>
    </row>
    <row r="925" spans="1:10" x14ac:dyDescent="0.3">
      <c r="A925" t="s">
        <v>12</v>
      </c>
      <c r="B925" t="s">
        <v>131</v>
      </c>
      <c r="C925">
        <v>2013</v>
      </c>
      <c r="D925" t="s">
        <v>952</v>
      </c>
      <c r="E925">
        <v>-1890.8499999999985</v>
      </c>
      <c r="F925" s="1">
        <v>61500</v>
      </c>
      <c r="J925"/>
    </row>
    <row r="926" spans="1:10" x14ac:dyDescent="0.3">
      <c r="A926" t="s">
        <v>12</v>
      </c>
      <c r="B926" t="s">
        <v>131</v>
      </c>
      <c r="C926">
        <v>2013</v>
      </c>
      <c r="D926" t="s">
        <v>953</v>
      </c>
      <c r="E926">
        <v>-247.01428571428445</v>
      </c>
      <c r="F926" s="1">
        <v>47000</v>
      </c>
      <c r="J926"/>
    </row>
    <row r="927" spans="1:10" x14ac:dyDescent="0.3">
      <c r="A927" t="s">
        <v>12</v>
      </c>
      <c r="B927" t="s">
        <v>131</v>
      </c>
      <c r="C927">
        <v>2014</v>
      </c>
      <c r="D927" t="s">
        <v>948</v>
      </c>
      <c r="E927">
        <v>592.63611111111175</v>
      </c>
      <c r="F927" s="1">
        <v>60250</v>
      </c>
      <c r="J927"/>
    </row>
    <row r="928" spans="1:10" x14ac:dyDescent="0.3">
      <c r="A928" t="s">
        <v>12</v>
      </c>
      <c r="B928" t="s">
        <v>131</v>
      </c>
      <c r="C928">
        <v>2014</v>
      </c>
      <c r="D928" t="s">
        <v>949</v>
      </c>
      <c r="E928">
        <v>-4461.0149999999994</v>
      </c>
      <c r="F928" s="1">
        <v>62850</v>
      </c>
      <c r="J928"/>
    </row>
    <row r="929" spans="1:10" x14ac:dyDescent="0.3">
      <c r="A929" t="s">
        <v>12</v>
      </c>
      <c r="B929" t="s">
        <v>131</v>
      </c>
      <c r="C929">
        <v>2014</v>
      </c>
      <c r="D929" t="s">
        <v>950</v>
      </c>
      <c r="E929">
        <v>511.48749999999836</v>
      </c>
      <c r="F929" s="1">
        <v>66125</v>
      </c>
      <c r="J929"/>
    </row>
    <row r="930" spans="1:10" x14ac:dyDescent="0.3">
      <c r="A930" t="s">
        <v>12</v>
      </c>
      <c r="B930" t="s">
        <v>131</v>
      </c>
      <c r="C930">
        <v>2014</v>
      </c>
      <c r="D930" t="s">
        <v>951</v>
      </c>
      <c r="E930">
        <v>-2629.8000000000029</v>
      </c>
      <c r="F930" s="1">
        <v>62000</v>
      </c>
      <c r="J930"/>
    </row>
    <row r="931" spans="1:10" x14ac:dyDescent="0.3">
      <c r="A931" t="s">
        <v>12</v>
      </c>
      <c r="B931" t="s">
        <v>131</v>
      </c>
      <c r="C931">
        <v>2014</v>
      </c>
      <c r="D931" t="s">
        <v>952</v>
      </c>
      <c r="E931">
        <v>612.72000000000037</v>
      </c>
      <c r="F931" s="1">
        <v>65422.222222222219</v>
      </c>
      <c r="J931"/>
    </row>
    <row r="932" spans="1:10" x14ac:dyDescent="0.3">
      <c r="A932" t="s">
        <v>12</v>
      </c>
      <c r="B932" t="s">
        <v>131</v>
      </c>
      <c r="C932">
        <v>2014</v>
      </c>
      <c r="D932" t="s">
        <v>953</v>
      </c>
      <c r="E932">
        <v>2914.3899999999994</v>
      </c>
      <c r="F932" s="1">
        <v>45900</v>
      </c>
      <c r="J932"/>
    </row>
    <row r="933" spans="1:10" x14ac:dyDescent="0.3">
      <c r="A933" t="s">
        <v>12</v>
      </c>
      <c r="B933" t="s">
        <v>131</v>
      </c>
      <c r="C933">
        <v>2015</v>
      </c>
      <c r="D933" t="s">
        <v>950</v>
      </c>
      <c r="E933">
        <v>-1300.375</v>
      </c>
      <c r="F933" s="1">
        <v>71250</v>
      </c>
      <c r="J933"/>
    </row>
    <row r="934" spans="1:10" x14ac:dyDescent="0.3">
      <c r="A934" t="s">
        <v>12</v>
      </c>
      <c r="B934" t="s">
        <v>131</v>
      </c>
      <c r="C934">
        <v>2015</v>
      </c>
      <c r="D934" t="s">
        <v>952</v>
      </c>
      <c r="E934">
        <v>-497.19999999999709</v>
      </c>
      <c r="F934" s="1">
        <v>68000</v>
      </c>
      <c r="J934"/>
    </row>
    <row r="935" spans="1:10" x14ac:dyDescent="0.3">
      <c r="A935" t="s">
        <v>12</v>
      </c>
      <c r="B935" t="s">
        <v>132</v>
      </c>
      <c r="C935">
        <v>2007</v>
      </c>
      <c r="D935" t="s">
        <v>953</v>
      </c>
      <c r="E935">
        <v>-282.79625000000033</v>
      </c>
      <c r="F935" s="1">
        <v>13787.5</v>
      </c>
      <c r="J935"/>
    </row>
    <row r="936" spans="1:10" x14ac:dyDescent="0.3">
      <c r="A936" t="s">
        <v>12</v>
      </c>
      <c r="B936" t="s">
        <v>133</v>
      </c>
      <c r="C936">
        <v>1995</v>
      </c>
      <c r="D936" t="s">
        <v>953</v>
      </c>
      <c r="E936">
        <v>-294.82</v>
      </c>
      <c r="F936" s="1">
        <v>800</v>
      </c>
      <c r="J936"/>
    </row>
    <row r="937" spans="1:10" x14ac:dyDescent="0.3">
      <c r="A937" t="s">
        <v>12</v>
      </c>
      <c r="B937" t="s">
        <v>133</v>
      </c>
      <c r="C937">
        <v>1996</v>
      </c>
      <c r="D937" t="s">
        <v>952</v>
      </c>
      <c r="E937">
        <v>-1189.0875000000001</v>
      </c>
      <c r="F937" s="1">
        <v>1625</v>
      </c>
      <c r="J937"/>
    </row>
    <row r="938" spans="1:10" x14ac:dyDescent="0.3">
      <c r="A938" t="s">
        <v>12</v>
      </c>
      <c r="B938" t="s">
        <v>133</v>
      </c>
      <c r="C938">
        <v>1996</v>
      </c>
      <c r="D938" t="s">
        <v>953</v>
      </c>
      <c r="E938">
        <v>-952.14</v>
      </c>
      <c r="F938" s="1">
        <v>1600</v>
      </c>
      <c r="J938"/>
    </row>
    <row r="939" spans="1:10" x14ac:dyDescent="0.3">
      <c r="A939" t="s">
        <v>12</v>
      </c>
      <c r="B939" t="s">
        <v>133</v>
      </c>
      <c r="C939">
        <v>1997</v>
      </c>
      <c r="D939" t="s">
        <v>952</v>
      </c>
      <c r="E939">
        <v>-2115.33</v>
      </c>
      <c r="F939" s="1">
        <v>2700</v>
      </c>
      <c r="J939"/>
    </row>
    <row r="940" spans="1:10" x14ac:dyDescent="0.3">
      <c r="A940" t="s">
        <v>12</v>
      </c>
      <c r="B940" t="s">
        <v>133</v>
      </c>
      <c r="C940">
        <v>1997</v>
      </c>
      <c r="D940" t="s">
        <v>953</v>
      </c>
      <c r="E940">
        <v>-145.49650000000003</v>
      </c>
      <c r="F940" s="1">
        <v>1335</v>
      </c>
      <c r="J940"/>
    </row>
    <row r="941" spans="1:10" x14ac:dyDescent="0.3">
      <c r="A941" t="s">
        <v>12</v>
      </c>
      <c r="B941" t="s">
        <v>133</v>
      </c>
      <c r="C941">
        <v>1998</v>
      </c>
      <c r="D941" t="s">
        <v>953</v>
      </c>
      <c r="E941">
        <v>-73.272857142857148</v>
      </c>
      <c r="F941" s="1">
        <v>1128.5714285714287</v>
      </c>
      <c r="J941"/>
    </row>
    <row r="942" spans="1:10" x14ac:dyDescent="0.3">
      <c r="A942" t="s">
        <v>12</v>
      </c>
      <c r="B942" t="s">
        <v>133</v>
      </c>
      <c r="C942">
        <v>1999</v>
      </c>
      <c r="D942" t="s">
        <v>952</v>
      </c>
      <c r="E942">
        <v>-522.375</v>
      </c>
      <c r="F942" s="1">
        <v>1250</v>
      </c>
      <c r="J942"/>
    </row>
    <row r="943" spans="1:10" x14ac:dyDescent="0.3">
      <c r="A943" t="s">
        <v>12</v>
      </c>
      <c r="B943" t="s">
        <v>133</v>
      </c>
      <c r="C943">
        <v>1999</v>
      </c>
      <c r="D943" t="s">
        <v>953</v>
      </c>
      <c r="E943">
        <v>356.99916666666672</v>
      </c>
      <c r="F943" s="1">
        <v>1825</v>
      </c>
      <c r="J943"/>
    </row>
    <row r="944" spans="1:10" x14ac:dyDescent="0.3">
      <c r="A944" t="s">
        <v>12</v>
      </c>
      <c r="B944" t="s">
        <v>133</v>
      </c>
      <c r="C944">
        <v>2000</v>
      </c>
      <c r="D944" t="s">
        <v>952</v>
      </c>
      <c r="E944">
        <v>-3580.5225</v>
      </c>
      <c r="F944" s="1">
        <v>4275</v>
      </c>
      <c r="J944"/>
    </row>
    <row r="945" spans="1:10" x14ac:dyDescent="0.3">
      <c r="A945" t="s">
        <v>12</v>
      </c>
      <c r="B945" t="s">
        <v>133</v>
      </c>
      <c r="C945">
        <v>2000</v>
      </c>
      <c r="D945" t="s">
        <v>953</v>
      </c>
      <c r="E945">
        <v>-116.02115384615384</v>
      </c>
      <c r="F945" s="1">
        <v>1711.5384615384614</v>
      </c>
      <c r="J945"/>
    </row>
    <row r="946" spans="1:10" x14ac:dyDescent="0.3">
      <c r="A946" t="s">
        <v>12</v>
      </c>
      <c r="B946" t="s">
        <v>133</v>
      </c>
      <c r="C946">
        <v>2001</v>
      </c>
      <c r="D946" t="s">
        <v>952</v>
      </c>
      <c r="E946">
        <v>-2851.3787499999999</v>
      </c>
      <c r="F946" s="1">
        <v>4462.5</v>
      </c>
      <c r="J946"/>
    </row>
    <row r="947" spans="1:10" x14ac:dyDescent="0.3">
      <c r="A947" t="s">
        <v>12</v>
      </c>
      <c r="B947" t="s">
        <v>133</v>
      </c>
      <c r="C947">
        <v>2001</v>
      </c>
      <c r="D947" t="s">
        <v>953</v>
      </c>
      <c r="E947">
        <v>149.89492857142861</v>
      </c>
      <c r="F947" s="1">
        <v>2677.8571428571427</v>
      </c>
      <c r="J947"/>
    </row>
    <row r="948" spans="1:10" x14ac:dyDescent="0.3">
      <c r="A948" t="s">
        <v>12</v>
      </c>
      <c r="B948" t="s">
        <v>133</v>
      </c>
      <c r="C948">
        <v>2002</v>
      </c>
      <c r="D948" t="s">
        <v>952</v>
      </c>
      <c r="E948">
        <v>-3050.7562499999999</v>
      </c>
      <c r="F948" s="1">
        <v>6187.5</v>
      </c>
      <c r="J948"/>
    </row>
    <row r="949" spans="1:10" x14ac:dyDescent="0.3">
      <c r="A949" t="s">
        <v>12</v>
      </c>
      <c r="B949" t="s">
        <v>133</v>
      </c>
      <c r="C949">
        <v>2002</v>
      </c>
      <c r="D949" t="s">
        <v>953</v>
      </c>
      <c r="E949">
        <v>-89.121009615384565</v>
      </c>
      <c r="F949" s="1">
        <v>3472.5961538461538</v>
      </c>
      <c r="J949"/>
    </row>
    <row r="950" spans="1:10" x14ac:dyDescent="0.3">
      <c r="A950" t="s">
        <v>12</v>
      </c>
      <c r="B950" t="s">
        <v>133</v>
      </c>
      <c r="C950">
        <v>2003</v>
      </c>
      <c r="D950" t="s">
        <v>952</v>
      </c>
      <c r="E950">
        <v>-6121.7266666666665</v>
      </c>
      <c r="F950" s="1">
        <v>8066.666666666667</v>
      </c>
      <c r="J950"/>
    </row>
    <row r="951" spans="1:10" x14ac:dyDescent="0.3">
      <c r="A951" t="s">
        <v>12</v>
      </c>
      <c r="B951" t="s">
        <v>133</v>
      </c>
      <c r="C951">
        <v>2003</v>
      </c>
      <c r="D951" t="s">
        <v>953</v>
      </c>
      <c r="E951">
        <v>-196.83228571428569</v>
      </c>
      <c r="F951" s="1">
        <v>4991.4285714285716</v>
      </c>
      <c r="J951"/>
    </row>
    <row r="952" spans="1:10" x14ac:dyDescent="0.3">
      <c r="A952" t="s">
        <v>12</v>
      </c>
      <c r="B952" t="s">
        <v>133</v>
      </c>
      <c r="C952">
        <v>2004</v>
      </c>
      <c r="D952" t="s">
        <v>952</v>
      </c>
      <c r="E952">
        <v>-8103.125</v>
      </c>
      <c r="F952" s="1">
        <v>10416.666666666666</v>
      </c>
      <c r="J952"/>
    </row>
    <row r="953" spans="1:10" x14ac:dyDescent="0.3">
      <c r="A953" t="s">
        <v>12</v>
      </c>
      <c r="B953" t="s">
        <v>133</v>
      </c>
      <c r="C953">
        <v>2004</v>
      </c>
      <c r="D953" t="s">
        <v>953</v>
      </c>
      <c r="E953">
        <v>-337.4259859154929</v>
      </c>
      <c r="F953" s="1">
        <v>5444.3661971830988</v>
      </c>
      <c r="J953"/>
    </row>
    <row r="954" spans="1:10" x14ac:dyDescent="0.3">
      <c r="A954" t="s">
        <v>12</v>
      </c>
      <c r="B954" t="s">
        <v>133</v>
      </c>
      <c r="C954">
        <v>2005</v>
      </c>
      <c r="D954" t="s">
        <v>952</v>
      </c>
      <c r="E954">
        <v>-8066.8449999999993</v>
      </c>
      <c r="F954" s="1">
        <v>10550</v>
      </c>
      <c r="J954"/>
    </row>
    <row r="955" spans="1:10" x14ac:dyDescent="0.3">
      <c r="A955" t="s">
        <v>12</v>
      </c>
      <c r="B955" t="s">
        <v>133</v>
      </c>
      <c r="C955">
        <v>2005</v>
      </c>
      <c r="D955" t="s">
        <v>953</v>
      </c>
      <c r="E955">
        <v>167.65457547169828</v>
      </c>
      <c r="F955" s="1">
        <v>6668.3962264150941</v>
      </c>
      <c r="J955"/>
    </row>
    <row r="956" spans="1:10" x14ac:dyDescent="0.3">
      <c r="A956" t="s">
        <v>12</v>
      </c>
      <c r="B956" t="s">
        <v>133</v>
      </c>
      <c r="C956">
        <v>2006</v>
      </c>
      <c r="D956" t="s">
        <v>951</v>
      </c>
      <c r="E956">
        <v>3915.2</v>
      </c>
      <c r="F956" s="1">
        <v>12000</v>
      </c>
      <c r="J956"/>
    </row>
    <row r="957" spans="1:10" x14ac:dyDescent="0.3">
      <c r="A957" t="s">
        <v>12</v>
      </c>
      <c r="B957" t="s">
        <v>133</v>
      </c>
      <c r="C957">
        <v>2006</v>
      </c>
      <c r="D957" t="s">
        <v>953</v>
      </c>
      <c r="E957">
        <v>283.66984693877561</v>
      </c>
      <c r="F957" s="1">
        <v>8749.4897959183672</v>
      </c>
      <c r="J957"/>
    </row>
    <row r="958" spans="1:10" x14ac:dyDescent="0.3">
      <c r="A958" t="s">
        <v>12</v>
      </c>
      <c r="B958" t="s">
        <v>133</v>
      </c>
      <c r="C958">
        <v>2007</v>
      </c>
      <c r="D958" t="s">
        <v>951</v>
      </c>
      <c r="E958">
        <v>1826.8050000000003</v>
      </c>
      <c r="F958" s="1">
        <v>17050</v>
      </c>
      <c r="J958"/>
    </row>
    <row r="959" spans="1:10" x14ac:dyDescent="0.3">
      <c r="A959" t="s">
        <v>12</v>
      </c>
      <c r="B959" t="s">
        <v>133</v>
      </c>
      <c r="C959">
        <v>2007</v>
      </c>
      <c r="D959" t="s">
        <v>953</v>
      </c>
      <c r="E959">
        <v>548.33356060606081</v>
      </c>
      <c r="F959" s="1">
        <v>11522.474747474747</v>
      </c>
      <c r="J959"/>
    </row>
    <row r="960" spans="1:10" x14ac:dyDescent="0.3">
      <c r="A960" t="s">
        <v>12</v>
      </c>
      <c r="B960" t="s">
        <v>133</v>
      </c>
      <c r="C960">
        <v>2008</v>
      </c>
      <c r="D960" t="s">
        <v>951</v>
      </c>
      <c r="E960">
        <v>2787.7175000000007</v>
      </c>
      <c r="F960" s="1">
        <v>18675</v>
      </c>
      <c r="J960"/>
    </row>
    <row r="961" spans="1:10" x14ac:dyDescent="0.3">
      <c r="A961" t="s">
        <v>12</v>
      </c>
      <c r="B961" t="s">
        <v>133</v>
      </c>
      <c r="C961">
        <v>2008</v>
      </c>
      <c r="D961" t="s">
        <v>953</v>
      </c>
      <c r="E961">
        <v>364.27086206896558</v>
      </c>
      <c r="F961" s="1">
        <v>14168.3908045977</v>
      </c>
      <c r="J961"/>
    </row>
    <row r="962" spans="1:10" x14ac:dyDescent="0.3">
      <c r="A962" t="s">
        <v>12</v>
      </c>
      <c r="B962" t="s">
        <v>133</v>
      </c>
      <c r="C962">
        <v>2009</v>
      </c>
      <c r="D962" t="s">
        <v>949</v>
      </c>
      <c r="E962">
        <v>76.443333333333911</v>
      </c>
      <c r="F962" s="1">
        <v>29100</v>
      </c>
      <c r="J962"/>
    </row>
    <row r="963" spans="1:10" x14ac:dyDescent="0.3">
      <c r="A963" t="s">
        <v>12</v>
      </c>
      <c r="B963" t="s">
        <v>133</v>
      </c>
      <c r="C963">
        <v>2009</v>
      </c>
      <c r="D963" t="s">
        <v>951</v>
      </c>
      <c r="E963">
        <v>-183.13399999999928</v>
      </c>
      <c r="F963" s="1">
        <v>27460</v>
      </c>
      <c r="J963"/>
    </row>
    <row r="964" spans="1:10" x14ac:dyDescent="0.3">
      <c r="A964" t="s">
        <v>12</v>
      </c>
      <c r="B964" t="s">
        <v>133</v>
      </c>
      <c r="C964">
        <v>2009</v>
      </c>
      <c r="D964" t="s">
        <v>953</v>
      </c>
      <c r="E964">
        <v>449.67385416666667</v>
      </c>
      <c r="F964" s="1">
        <v>24259.375</v>
      </c>
      <c r="J964"/>
    </row>
    <row r="965" spans="1:10" x14ac:dyDescent="0.3">
      <c r="A965" t="s">
        <v>12</v>
      </c>
      <c r="B965" t="s">
        <v>133</v>
      </c>
      <c r="C965">
        <v>2010</v>
      </c>
      <c r="D965" t="s">
        <v>948</v>
      </c>
      <c r="E965">
        <v>1647.7166666666647</v>
      </c>
      <c r="F965" s="1">
        <v>33833.333333333336</v>
      </c>
      <c r="J965"/>
    </row>
    <row r="966" spans="1:10" x14ac:dyDescent="0.3">
      <c r="A966" t="s">
        <v>12</v>
      </c>
      <c r="B966" t="s">
        <v>133</v>
      </c>
      <c r="C966">
        <v>2010</v>
      </c>
      <c r="D966" t="s">
        <v>949</v>
      </c>
      <c r="E966">
        <v>3654.16</v>
      </c>
      <c r="F966" s="1">
        <v>29600</v>
      </c>
      <c r="J966"/>
    </row>
    <row r="967" spans="1:10" x14ac:dyDescent="0.3">
      <c r="A967" t="s">
        <v>12</v>
      </c>
      <c r="B967" t="s">
        <v>133</v>
      </c>
      <c r="C967">
        <v>2010</v>
      </c>
      <c r="D967" t="s">
        <v>951</v>
      </c>
      <c r="E967">
        <v>1109.4099999999999</v>
      </c>
      <c r="F967" s="1">
        <v>32100</v>
      </c>
      <c r="J967"/>
    </row>
    <row r="968" spans="1:10" x14ac:dyDescent="0.3">
      <c r="A968" t="s">
        <v>12</v>
      </c>
      <c r="B968" t="s">
        <v>133</v>
      </c>
      <c r="C968">
        <v>2010</v>
      </c>
      <c r="D968" t="s">
        <v>953</v>
      </c>
      <c r="E968">
        <v>-1.6951190476186941</v>
      </c>
      <c r="F968" s="1">
        <v>27072.619047619046</v>
      </c>
      <c r="J968"/>
    </row>
    <row r="969" spans="1:10" x14ac:dyDescent="0.3">
      <c r="A969" t="s">
        <v>12</v>
      </c>
      <c r="B969" t="s">
        <v>133</v>
      </c>
      <c r="C969">
        <v>2011</v>
      </c>
      <c r="D969" t="s">
        <v>949</v>
      </c>
      <c r="E969">
        <v>-4445.0099999999984</v>
      </c>
      <c r="F969" s="1">
        <v>31900</v>
      </c>
      <c r="J969"/>
    </row>
    <row r="970" spans="1:10" x14ac:dyDescent="0.3">
      <c r="A970" t="s">
        <v>12</v>
      </c>
      <c r="B970" t="s">
        <v>133</v>
      </c>
      <c r="C970">
        <v>2011</v>
      </c>
      <c r="D970" t="s">
        <v>951</v>
      </c>
      <c r="E970">
        <v>1139.7157142857145</v>
      </c>
      <c r="F970" s="1">
        <v>28300</v>
      </c>
      <c r="J970"/>
    </row>
    <row r="971" spans="1:10" x14ac:dyDescent="0.3">
      <c r="A971" t="s">
        <v>12</v>
      </c>
      <c r="B971" t="s">
        <v>133</v>
      </c>
      <c r="C971">
        <v>2011</v>
      </c>
      <c r="D971" t="s">
        <v>953</v>
      </c>
      <c r="E971">
        <v>-269.80583333333351</v>
      </c>
      <c r="F971" s="1">
        <v>26441.666666666668</v>
      </c>
      <c r="J971"/>
    </row>
    <row r="972" spans="1:10" x14ac:dyDescent="0.3">
      <c r="A972" t="s">
        <v>12</v>
      </c>
      <c r="B972" t="s">
        <v>133</v>
      </c>
      <c r="C972">
        <v>2012</v>
      </c>
      <c r="D972" t="s">
        <v>948</v>
      </c>
      <c r="E972">
        <v>-1104.9499999999991</v>
      </c>
      <c r="F972" s="1">
        <v>40500</v>
      </c>
      <c r="J972"/>
    </row>
    <row r="973" spans="1:10" x14ac:dyDescent="0.3">
      <c r="A973" t="s">
        <v>12</v>
      </c>
      <c r="B973" t="s">
        <v>133</v>
      </c>
      <c r="C973">
        <v>2012</v>
      </c>
      <c r="D973" t="s">
        <v>949</v>
      </c>
      <c r="E973">
        <v>661.23250000000019</v>
      </c>
      <c r="F973" s="1">
        <v>37346.739130434784</v>
      </c>
      <c r="J973"/>
    </row>
    <row r="974" spans="1:10" x14ac:dyDescent="0.3">
      <c r="A974" t="s">
        <v>12</v>
      </c>
      <c r="B974" t="s">
        <v>133</v>
      </c>
      <c r="C974">
        <v>2012</v>
      </c>
      <c r="D974" t="s">
        <v>951</v>
      </c>
      <c r="E974">
        <v>510.84609756097569</v>
      </c>
      <c r="F974" s="1">
        <v>33875.609756097561</v>
      </c>
      <c r="J974"/>
    </row>
    <row r="975" spans="1:10" x14ac:dyDescent="0.3">
      <c r="A975" t="s">
        <v>12</v>
      </c>
      <c r="B975" t="s">
        <v>133</v>
      </c>
      <c r="C975">
        <v>2012</v>
      </c>
      <c r="D975" t="s">
        <v>953</v>
      </c>
      <c r="E975">
        <v>-26.66759999999951</v>
      </c>
      <c r="F975" s="1">
        <v>31644</v>
      </c>
      <c r="J975"/>
    </row>
    <row r="976" spans="1:10" x14ac:dyDescent="0.3">
      <c r="A976" t="s">
        <v>12</v>
      </c>
      <c r="B976" t="s">
        <v>133</v>
      </c>
      <c r="C976">
        <v>2013</v>
      </c>
      <c r="D976" t="s">
        <v>948</v>
      </c>
      <c r="E976">
        <v>815.97280000000001</v>
      </c>
      <c r="F976" s="1">
        <v>50768</v>
      </c>
      <c r="J976"/>
    </row>
    <row r="977" spans="1:10" x14ac:dyDescent="0.3">
      <c r="A977" t="s">
        <v>12</v>
      </c>
      <c r="B977" t="s">
        <v>133</v>
      </c>
      <c r="C977">
        <v>2013</v>
      </c>
      <c r="D977" t="s">
        <v>949</v>
      </c>
      <c r="E977">
        <v>1126.2563414634144</v>
      </c>
      <c r="F977" s="1">
        <v>48368.292682926833</v>
      </c>
      <c r="J977"/>
    </row>
    <row r="978" spans="1:10" x14ac:dyDescent="0.3">
      <c r="A978" t="s">
        <v>12</v>
      </c>
      <c r="B978" t="s">
        <v>133</v>
      </c>
      <c r="C978">
        <v>2013</v>
      </c>
      <c r="D978" t="s">
        <v>950</v>
      </c>
      <c r="E978">
        <v>7386.489999999998</v>
      </c>
      <c r="F978" s="1">
        <v>46900</v>
      </c>
      <c r="J978"/>
    </row>
    <row r="979" spans="1:10" x14ac:dyDescent="0.3">
      <c r="A979" t="s">
        <v>12</v>
      </c>
      <c r="B979" t="s">
        <v>133</v>
      </c>
      <c r="C979">
        <v>2013</v>
      </c>
      <c r="D979" t="s">
        <v>951</v>
      </c>
      <c r="E979">
        <v>216.4200000000005</v>
      </c>
      <c r="F979" s="1">
        <v>41628.571428571428</v>
      </c>
      <c r="J979"/>
    </row>
    <row r="980" spans="1:10" x14ac:dyDescent="0.3">
      <c r="A980" t="s">
        <v>12</v>
      </c>
      <c r="B980" t="s">
        <v>133</v>
      </c>
      <c r="C980">
        <v>2013</v>
      </c>
      <c r="D980" t="s">
        <v>952</v>
      </c>
      <c r="E980">
        <v>-393.33999999999651</v>
      </c>
      <c r="F980" s="1">
        <v>54600</v>
      </c>
      <c r="J980"/>
    </row>
    <row r="981" spans="1:10" x14ac:dyDescent="0.3">
      <c r="A981" t="s">
        <v>12</v>
      </c>
      <c r="B981" t="s">
        <v>133</v>
      </c>
      <c r="C981">
        <v>2013</v>
      </c>
      <c r="D981" t="s">
        <v>953</v>
      </c>
      <c r="E981">
        <v>-1093.1453333333338</v>
      </c>
      <c r="F981" s="1">
        <v>40280</v>
      </c>
      <c r="J981"/>
    </row>
    <row r="982" spans="1:10" x14ac:dyDescent="0.3">
      <c r="A982" t="s">
        <v>12</v>
      </c>
      <c r="B982" t="s">
        <v>133</v>
      </c>
      <c r="C982">
        <v>2014</v>
      </c>
      <c r="D982" t="s">
        <v>948</v>
      </c>
      <c r="E982">
        <v>1500.1871428571435</v>
      </c>
      <c r="F982" s="1">
        <v>53014.285714285717</v>
      </c>
      <c r="J982"/>
    </row>
    <row r="983" spans="1:10" x14ac:dyDescent="0.3">
      <c r="A983" t="s">
        <v>12</v>
      </c>
      <c r="B983" t="s">
        <v>133</v>
      </c>
      <c r="C983">
        <v>2014</v>
      </c>
      <c r="D983" t="s">
        <v>949</v>
      </c>
      <c r="E983">
        <v>-969.81666666666695</v>
      </c>
      <c r="F983" s="1">
        <v>48500</v>
      </c>
      <c r="J983"/>
    </row>
    <row r="984" spans="1:10" x14ac:dyDescent="0.3">
      <c r="A984" t="s">
        <v>12</v>
      </c>
      <c r="B984" t="s">
        <v>133</v>
      </c>
      <c r="C984">
        <v>2014</v>
      </c>
      <c r="D984" t="s">
        <v>950</v>
      </c>
      <c r="E984">
        <v>1217.1600000000035</v>
      </c>
      <c r="F984" s="1">
        <v>59600</v>
      </c>
      <c r="J984"/>
    </row>
    <row r="985" spans="1:10" x14ac:dyDescent="0.3">
      <c r="A985" t="s">
        <v>12</v>
      </c>
      <c r="B985" t="s">
        <v>133</v>
      </c>
      <c r="C985">
        <v>2015</v>
      </c>
      <c r="D985" t="s">
        <v>948</v>
      </c>
      <c r="E985">
        <v>-530.35000000000036</v>
      </c>
      <c r="F985" s="1">
        <v>66500</v>
      </c>
      <c r="J985"/>
    </row>
    <row r="986" spans="1:10" x14ac:dyDescent="0.3">
      <c r="A986" t="s">
        <v>12</v>
      </c>
      <c r="B986" t="s">
        <v>133</v>
      </c>
      <c r="C986">
        <v>2015</v>
      </c>
      <c r="D986" t="s">
        <v>950</v>
      </c>
      <c r="E986">
        <v>2414.4000000000015</v>
      </c>
      <c r="F986" s="1">
        <v>64000</v>
      </c>
      <c r="J986"/>
    </row>
    <row r="987" spans="1:10" x14ac:dyDescent="0.3">
      <c r="A987" t="s">
        <v>12</v>
      </c>
      <c r="B987" t="s">
        <v>134</v>
      </c>
      <c r="C987">
        <v>2007</v>
      </c>
      <c r="D987" t="s">
        <v>953</v>
      </c>
      <c r="E987">
        <v>73.072499999999991</v>
      </c>
      <c r="F987" s="1">
        <v>11225</v>
      </c>
      <c r="J987"/>
    </row>
    <row r="988" spans="1:10" x14ac:dyDescent="0.3">
      <c r="A988" t="s">
        <v>12</v>
      </c>
      <c r="B988" t="s">
        <v>134</v>
      </c>
      <c r="C988">
        <v>2008</v>
      </c>
      <c r="D988" t="s">
        <v>953</v>
      </c>
      <c r="E988">
        <v>-146.14538461538444</v>
      </c>
      <c r="F988" s="1">
        <v>15315.384615384615</v>
      </c>
      <c r="J988"/>
    </row>
    <row r="989" spans="1:10" x14ac:dyDescent="0.3">
      <c r="A989" t="s">
        <v>12</v>
      </c>
      <c r="B989" t="s">
        <v>134</v>
      </c>
      <c r="C989">
        <v>2011</v>
      </c>
      <c r="D989" t="s">
        <v>951</v>
      </c>
      <c r="E989">
        <v>1000.5699999999997</v>
      </c>
      <c r="F989" s="1">
        <v>31700</v>
      </c>
      <c r="J989"/>
    </row>
    <row r="990" spans="1:10" x14ac:dyDescent="0.3">
      <c r="A990" t="s">
        <v>12</v>
      </c>
      <c r="B990" t="s">
        <v>134</v>
      </c>
      <c r="C990">
        <v>2011</v>
      </c>
      <c r="D990" t="s">
        <v>953</v>
      </c>
      <c r="E990">
        <v>-562.97000000000116</v>
      </c>
      <c r="F990" s="1">
        <v>24300</v>
      </c>
      <c r="J990"/>
    </row>
    <row r="991" spans="1:10" x14ac:dyDescent="0.3">
      <c r="A991" t="s">
        <v>12</v>
      </c>
      <c r="B991" t="s">
        <v>134</v>
      </c>
      <c r="C991">
        <v>2012</v>
      </c>
      <c r="D991" t="s">
        <v>948</v>
      </c>
      <c r="E991">
        <v>-354.12000000000262</v>
      </c>
      <c r="F991" s="1">
        <v>42800</v>
      </c>
      <c r="J991"/>
    </row>
    <row r="992" spans="1:10" x14ac:dyDescent="0.3">
      <c r="A992" t="s">
        <v>12</v>
      </c>
      <c r="B992" t="s">
        <v>134</v>
      </c>
      <c r="C992">
        <v>2012</v>
      </c>
      <c r="D992" t="s">
        <v>949</v>
      </c>
      <c r="E992">
        <v>3855.9600000000028</v>
      </c>
      <c r="F992" s="1">
        <v>37600</v>
      </c>
      <c r="J992"/>
    </row>
    <row r="993" spans="1:10" x14ac:dyDescent="0.3">
      <c r="A993" t="s">
        <v>12</v>
      </c>
      <c r="B993" t="s">
        <v>134</v>
      </c>
      <c r="C993">
        <v>2012</v>
      </c>
      <c r="D993" t="s">
        <v>951</v>
      </c>
      <c r="E993">
        <v>1059.2266666666667</v>
      </c>
      <c r="F993" s="1">
        <v>33600</v>
      </c>
      <c r="J993"/>
    </row>
    <row r="994" spans="1:10" x14ac:dyDescent="0.3">
      <c r="A994" t="s">
        <v>12</v>
      </c>
      <c r="B994" t="s">
        <v>134</v>
      </c>
      <c r="C994">
        <v>2012</v>
      </c>
      <c r="D994" t="s">
        <v>953</v>
      </c>
      <c r="E994">
        <v>1566.0400000000009</v>
      </c>
      <c r="F994" s="1">
        <v>32400</v>
      </c>
      <c r="J994"/>
    </row>
    <row r="995" spans="1:10" x14ac:dyDescent="0.3">
      <c r="A995" t="s">
        <v>12</v>
      </c>
      <c r="B995" t="s">
        <v>135</v>
      </c>
      <c r="C995">
        <v>2011</v>
      </c>
      <c r="D995" t="s">
        <v>952</v>
      </c>
      <c r="E995">
        <v>8159.6900000000023</v>
      </c>
      <c r="F995" s="1">
        <v>38900</v>
      </c>
      <c r="J995"/>
    </row>
    <row r="996" spans="1:10" x14ac:dyDescent="0.3">
      <c r="A996" t="s">
        <v>12</v>
      </c>
      <c r="B996" t="s">
        <v>135</v>
      </c>
      <c r="C996">
        <v>2011</v>
      </c>
      <c r="D996" t="s">
        <v>953</v>
      </c>
      <c r="E996">
        <v>-743.63000000000102</v>
      </c>
      <c r="F996" s="1">
        <v>29700</v>
      </c>
      <c r="J996"/>
    </row>
    <row r="997" spans="1:10" x14ac:dyDescent="0.3">
      <c r="A997" t="s">
        <v>12</v>
      </c>
      <c r="B997" t="s">
        <v>135</v>
      </c>
      <c r="C997">
        <v>2012</v>
      </c>
      <c r="D997" t="s">
        <v>948</v>
      </c>
      <c r="E997">
        <v>3076.9599999999991</v>
      </c>
      <c r="F997" s="1">
        <v>47600</v>
      </c>
      <c r="J997"/>
    </row>
    <row r="998" spans="1:10" x14ac:dyDescent="0.3">
      <c r="A998" t="s">
        <v>12</v>
      </c>
      <c r="B998" t="s">
        <v>135</v>
      </c>
      <c r="C998">
        <v>2012</v>
      </c>
      <c r="D998" t="s">
        <v>949</v>
      </c>
      <c r="E998">
        <v>-149.74909090909071</v>
      </c>
      <c r="F998" s="1">
        <v>45054.545454545456</v>
      </c>
      <c r="J998"/>
    </row>
    <row r="999" spans="1:10" x14ac:dyDescent="0.3">
      <c r="A999" t="s">
        <v>12</v>
      </c>
      <c r="B999" t="s">
        <v>135</v>
      </c>
      <c r="C999">
        <v>2012</v>
      </c>
      <c r="D999" t="s">
        <v>950</v>
      </c>
      <c r="E999">
        <v>6343.9499999999971</v>
      </c>
      <c r="F999" s="1">
        <v>49500</v>
      </c>
      <c r="J999"/>
    </row>
    <row r="1000" spans="1:10" x14ac:dyDescent="0.3">
      <c r="A1000" t="s">
        <v>12</v>
      </c>
      <c r="B1000" t="s">
        <v>135</v>
      </c>
      <c r="C1000">
        <v>2012</v>
      </c>
      <c r="D1000" t="s">
        <v>951</v>
      </c>
      <c r="E1000">
        <v>95.824000000000524</v>
      </c>
      <c r="F1000" s="1">
        <v>41440</v>
      </c>
      <c r="J1000"/>
    </row>
    <row r="1001" spans="1:10" x14ac:dyDescent="0.3">
      <c r="A1001" t="s">
        <v>12</v>
      </c>
      <c r="B1001" t="s">
        <v>135</v>
      </c>
      <c r="C1001">
        <v>2012</v>
      </c>
      <c r="D1001" t="s">
        <v>953</v>
      </c>
      <c r="E1001">
        <v>-754.65571428571275</v>
      </c>
      <c r="F1001" s="1">
        <v>37442.857142857145</v>
      </c>
      <c r="J1001"/>
    </row>
    <row r="1002" spans="1:10" x14ac:dyDescent="0.3">
      <c r="A1002" t="s">
        <v>12</v>
      </c>
      <c r="B1002" t="s">
        <v>136</v>
      </c>
      <c r="C1002">
        <v>2011</v>
      </c>
      <c r="D1002" t="s">
        <v>953</v>
      </c>
      <c r="E1002">
        <v>451.26000000000022</v>
      </c>
      <c r="F1002" s="1">
        <v>30600</v>
      </c>
      <c r="J1002"/>
    </row>
    <row r="1003" spans="1:10" x14ac:dyDescent="0.3">
      <c r="A1003" t="s">
        <v>12</v>
      </c>
      <c r="B1003" t="s">
        <v>137</v>
      </c>
      <c r="C1003">
        <v>1991</v>
      </c>
      <c r="D1003" t="s">
        <v>953</v>
      </c>
      <c r="E1003">
        <v>-682.04</v>
      </c>
      <c r="F1003" s="1">
        <v>7600</v>
      </c>
      <c r="J1003"/>
    </row>
    <row r="1004" spans="1:10" x14ac:dyDescent="0.3">
      <c r="A1004" t="s">
        <v>12</v>
      </c>
      <c r="B1004" t="s">
        <v>138</v>
      </c>
      <c r="C1004">
        <v>2012</v>
      </c>
      <c r="D1004" t="s">
        <v>949</v>
      </c>
      <c r="E1004">
        <v>3373.08</v>
      </c>
      <c r="F1004" s="1">
        <v>24800</v>
      </c>
      <c r="J1004"/>
    </row>
    <row r="1005" spans="1:10" x14ac:dyDescent="0.3">
      <c r="A1005" t="s">
        <v>12</v>
      </c>
      <c r="B1005" t="s">
        <v>139</v>
      </c>
      <c r="C1005">
        <v>2011</v>
      </c>
      <c r="D1005" t="s">
        <v>949</v>
      </c>
      <c r="E1005">
        <v>2289.2450000000026</v>
      </c>
      <c r="F1005" s="1">
        <v>33450</v>
      </c>
      <c r="J1005"/>
    </row>
    <row r="1006" spans="1:10" x14ac:dyDescent="0.3">
      <c r="A1006" t="s">
        <v>12</v>
      </c>
      <c r="B1006" t="s">
        <v>139</v>
      </c>
      <c r="C1006">
        <v>2011</v>
      </c>
      <c r="D1006" t="s">
        <v>951</v>
      </c>
      <c r="E1006">
        <v>2089.6574999999993</v>
      </c>
      <c r="F1006" s="1">
        <v>30075</v>
      </c>
      <c r="J1006"/>
    </row>
    <row r="1007" spans="1:10" x14ac:dyDescent="0.3">
      <c r="A1007" t="s">
        <v>12</v>
      </c>
      <c r="B1007" t="s">
        <v>139</v>
      </c>
      <c r="C1007">
        <v>2012</v>
      </c>
      <c r="D1007" t="s">
        <v>949</v>
      </c>
      <c r="E1007">
        <v>330.04000000000087</v>
      </c>
      <c r="F1007" s="1">
        <v>39066.666666666664</v>
      </c>
      <c r="J1007"/>
    </row>
    <row r="1008" spans="1:10" x14ac:dyDescent="0.3">
      <c r="A1008" t="s">
        <v>12</v>
      </c>
      <c r="B1008" t="s">
        <v>139</v>
      </c>
      <c r="C1008">
        <v>2012</v>
      </c>
      <c r="D1008" t="s">
        <v>951</v>
      </c>
      <c r="E1008">
        <v>1564.6600000000035</v>
      </c>
      <c r="F1008" s="1">
        <v>34600</v>
      </c>
      <c r="J1008"/>
    </row>
    <row r="1009" spans="1:10" x14ac:dyDescent="0.3">
      <c r="A1009" t="s">
        <v>12</v>
      </c>
      <c r="B1009" t="s">
        <v>139</v>
      </c>
      <c r="C1009">
        <v>2012</v>
      </c>
      <c r="D1009" t="s">
        <v>953</v>
      </c>
      <c r="E1009">
        <v>609.40999999999985</v>
      </c>
      <c r="F1009" s="1">
        <v>32100</v>
      </c>
      <c r="J1009"/>
    </row>
    <row r="1010" spans="1:10" x14ac:dyDescent="0.3">
      <c r="A1010" t="s">
        <v>12</v>
      </c>
      <c r="B1010" t="s">
        <v>139</v>
      </c>
      <c r="C1010">
        <v>2014</v>
      </c>
      <c r="D1010" t="s">
        <v>950</v>
      </c>
      <c r="E1010">
        <v>17936.5</v>
      </c>
      <c r="F1010" s="1">
        <v>65000</v>
      </c>
      <c r="J1010"/>
    </row>
    <row r="1011" spans="1:10" x14ac:dyDescent="0.3">
      <c r="A1011" t="s">
        <v>12</v>
      </c>
      <c r="B1011" t="s">
        <v>139</v>
      </c>
      <c r="C1011">
        <v>2014</v>
      </c>
      <c r="D1011" t="s">
        <v>952</v>
      </c>
      <c r="E1011">
        <v>12458.599999999999</v>
      </c>
      <c r="F1011" s="1">
        <v>66000</v>
      </c>
      <c r="J1011"/>
    </row>
    <row r="1012" spans="1:10" x14ac:dyDescent="0.3">
      <c r="A1012" t="s">
        <v>12</v>
      </c>
      <c r="B1012" t="s">
        <v>140</v>
      </c>
      <c r="C1012">
        <v>2010</v>
      </c>
      <c r="D1012" t="s">
        <v>949</v>
      </c>
      <c r="E1012">
        <v>-2802.7450000000008</v>
      </c>
      <c r="F1012" s="1">
        <v>31550</v>
      </c>
      <c r="J1012"/>
    </row>
    <row r="1013" spans="1:10" x14ac:dyDescent="0.3">
      <c r="A1013" t="s">
        <v>12</v>
      </c>
      <c r="B1013" t="s">
        <v>140</v>
      </c>
      <c r="C1013">
        <v>2010</v>
      </c>
      <c r="D1013" t="s">
        <v>953</v>
      </c>
      <c r="E1013">
        <v>-1941.9749999999985</v>
      </c>
      <c r="F1013" s="1">
        <v>25250</v>
      </c>
      <c r="J1013"/>
    </row>
    <row r="1014" spans="1:10" x14ac:dyDescent="0.3">
      <c r="A1014" t="s">
        <v>12</v>
      </c>
      <c r="B1014" t="s">
        <v>140</v>
      </c>
      <c r="C1014">
        <v>2011</v>
      </c>
      <c r="D1014" t="s">
        <v>949</v>
      </c>
      <c r="E1014">
        <v>1008.8600000000006</v>
      </c>
      <c r="F1014" s="1">
        <v>36600</v>
      </c>
      <c r="J1014"/>
    </row>
    <row r="1015" spans="1:10" x14ac:dyDescent="0.3">
      <c r="A1015" t="s">
        <v>12</v>
      </c>
      <c r="B1015" t="s">
        <v>141</v>
      </c>
      <c r="C1015">
        <v>2011</v>
      </c>
      <c r="D1015" t="s">
        <v>949</v>
      </c>
      <c r="E1015">
        <v>1997.8199999999997</v>
      </c>
      <c r="F1015" s="1">
        <v>54200</v>
      </c>
      <c r="J1015"/>
    </row>
    <row r="1016" spans="1:10" x14ac:dyDescent="0.3">
      <c r="A1016" t="s">
        <v>12</v>
      </c>
      <c r="B1016" t="s">
        <v>141</v>
      </c>
      <c r="C1016">
        <v>2012</v>
      </c>
      <c r="D1016" t="s">
        <v>949</v>
      </c>
      <c r="E1016">
        <v>-1585.5999999999985</v>
      </c>
      <c r="F1016" s="1">
        <v>64000</v>
      </c>
      <c r="J1016"/>
    </row>
    <row r="1017" spans="1:10" x14ac:dyDescent="0.3">
      <c r="A1017" t="s">
        <v>12</v>
      </c>
      <c r="B1017" t="s">
        <v>141</v>
      </c>
      <c r="C1017">
        <v>2012</v>
      </c>
      <c r="D1017" t="s">
        <v>953</v>
      </c>
      <c r="E1017">
        <v>-1091.6900000000023</v>
      </c>
      <c r="F1017" s="1">
        <v>41100</v>
      </c>
      <c r="J1017"/>
    </row>
    <row r="1018" spans="1:10" x14ac:dyDescent="0.3">
      <c r="A1018" t="s">
        <v>12</v>
      </c>
      <c r="B1018" t="s">
        <v>142</v>
      </c>
      <c r="C1018">
        <v>2014</v>
      </c>
      <c r="D1018" t="s">
        <v>952</v>
      </c>
      <c r="E1018">
        <v>-3002.3666666666654</v>
      </c>
      <c r="F1018" s="1">
        <v>160777.77777777778</v>
      </c>
      <c r="J1018"/>
    </row>
    <row r="1019" spans="1:10" x14ac:dyDescent="0.3">
      <c r="A1019" t="s">
        <v>12</v>
      </c>
      <c r="B1019" t="s">
        <v>143</v>
      </c>
      <c r="C1019">
        <v>1999</v>
      </c>
      <c r="D1019" t="s">
        <v>953</v>
      </c>
      <c r="E1019">
        <v>-361.31999999999971</v>
      </c>
      <c r="F1019" s="1">
        <v>10800</v>
      </c>
      <c r="J1019"/>
    </row>
    <row r="1020" spans="1:10" x14ac:dyDescent="0.3">
      <c r="A1020" t="s">
        <v>12</v>
      </c>
      <c r="B1020" t="s">
        <v>143</v>
      </c>
      <c r="C1020">
        <v>2000</v>
      </c>
      <c r="D1020" t="s">
        <v>951</v>
      </c>
      <c r="E1020">
        <v>3320.4500000000007</v>
      </c>
      <c r="F1020" s="1">
        <v>14500</v>
      </c>
      <c r="J1020"/>
    </row>
    <row r="1021" spans="1:10" x14ac:dyDescent="0.3">
      <c r="A1021" t="s">
        <v>12</v>
      </c>
      <c r="B1021" t="s">
        <v>143</v>
      </c>
      <c r="C1021">
        <v>2000</v>
      </c>
      <c r="D1021" t="s">
        <v>953</v>
      </c>
      <c r="E1021">
        <v>477.7662499999999</v>
      </c>
      <c r="F1021" s="1">
        <v>6912.5</v>
      </c>
      <c r="J1021"/>
    </row>
    <row r="1022" spans="1:10" x14ac:dyDescent="0.3">
      <c r="A1022" t="s">
        <v>12</v>
      </c>
      <c r="B1022" t="s">
        <v>143</v>
      </c>
      <c r="C1022">
        <v>2006</v>
      </c>
      <c r="D1022" t="s">
        <v>953</v>
      </c>
      <c r="E1022">
        <v>-336.45499999999993</v>
      </c>
      <c r="F1022" s="1">
        <v>16450</v>
      </c>
      <c r="J1022"/>
    </row>
    <row r="1023" spans="1:10" x14ac:dyDescent="0.3">
      <c r="A1023" t="s">
        <v>12</v>
      </c>
      <c r="B1023" t="s">
        <v>144</v>
      </c>
      <c r="C1023">
        <v>1997</v>
      </c>
      <c r="D1023" t="s">
        <v>953</v>
      </c>
      <c r="E1023">
        <v>760.77499999999986</v>
      </c>
      <c r="F1023" s="1">
        <v>2750</v>
      </c>
      <c r="J1023"/>
    </row>
    <row r="1024" spans="1:10" x14ac:dyDescent="0.3">
      <c r="A1024" t="s">
        <v>12</v>
      </c>
      <c r="B1024" t="s">
        <v>144</v>
      </c>
      <c r="C1024">
        <v>1999</v>
      </c>
      <c r="D1024" t="s">
        <v>953</v>
      </c>
      <c r="E1024">
        <v>-929.27999999999975</v>
      </c>
      <c r="F1024" s="1">
        <v>3200</v>
      </c>
      <c r="J1024"/>
    </row>
    <row r="1025" spans="1:10" x14ac:dyDescent="0.3">
      <c r="A1025" t="s">
        <v>12</v>
      </c>
      <c r="B1025" t="s">
        <v>144</v>
      </c>
      <c r="C1025">
        <v>2001</v>
      </c>
      <c r="D1025" t="s">
        <v>953</v>
      </c>
      <c r="E1025">
        <v>3014.6924999999997</v>
      </c>
      <c r="F1025" s="1">
        <v>10091.666666666666</v>
      </c>
      <c r="J1025"/>
    </row>
    <row r="1026" spans="1:10" x14ac:dyDescent="0.3">
      <c r="A1026" t="s">
        <v>12</v>
      </c>
      <c r="B1026" t="s">
        <v>144</v>
      </c>
      <c r="C1026">
        <v>2002</v>
      </c>
      <c r="D1026" t="s">
        <v>953</v>
      </c>
      <c r="E1026">
        <v>728.70037500000001</v>
      </c>
      <c r="F1026" s="1">
        <v>10178.75</v>
      </c>
      <c r="J1026"/>
    </row>
    <row r="1027" spans="1:10" x14ac:dyDescent="0.3">
      <c r="A1027" t="s">
        <v>12</v>
      </c>
      <c r="B1027" t="s">
        <v>144</v>
      </c>
      <c r="C1027">
        <v>2003</v>
      </c>
      <c r="D1027" t="s">
        <v>953</v>
      </c>
      <c r="E1027">
        <v>146.31430555555582</v>
      </c>
      <c r="F1027" s="1">
        <v>9448.6111111111113</v>
      </c>
      <c r="J1027"/>
    </row>
    <row r="1028" spans="1:10" x14ac:dyDescent="0.3">
      <c r="A1028" t="s">
        <v>12</v>
      </c>
      <c r="B1028" t="s">
        <v>144</v>
      </c>
      <c r="C1028">
        <v>2004</v>
      </c>
      <c r="D1028" t="s">
        <v>953</v>
      </c>
      <c r="E1028">
        <v>-287.61318181818189</v>
      </c>
      <c r="F1028" s="1">
        <v>11050</v>
      </c>
      <c r="J1028"/>
    </row>
    <row r="1029" spans="1:10" x14ac:dyDescent="0.3">
      <c r="A1029" t="s">
        <v>12</v>
      </c>
      <c r="B1029" t="s">
        <v>144</v>
      </c>
      <c r="C1029">
        <v>2005</v>
      </c>
      <c r="D1029" t="s">
        <v>953</v>
      </c>
      <c r="E1029">
        <v>1711.88375</v>
      </c>
      <c r="F1029" s="1">
        <v>9587.5</v>
      </c>
      <c r="J1029"/>
    </row>
    <row r="1030" spans="1:10" x14ac:dyDescent="0.3">
      <c r="A1030" t="s">
        <v>12</v>
      </c>
      <c r="B1030" t="s">
        <v>144</v>
      </c>
      <c r="C1030">
        <v>2006</v>
      </c>
      <c r="D1030" t="s">
        <v>951</v>
      </c>
      <c r="E1030">
        <v>290.34250000000065</v>
      </c>
      <c r="F1030" s="1">
        <v>19925</v>
      </c>
      <c r="J1030"/>
    </row>
    <row r="1031" spans="1:10" x14ac:dyDescent="0.3">
      <c r="A1031" t="s">
        <v>12</v>
      </c>
      <c r="B1031" t="s">
        <v>144</v>
      </c>
      <c r="C1031">
        <v>2006</v>
      </c>
      <c r="D1031" t="s">
        <v>953</v>
      </c>
      <c r="E1031">
        <v>1004.3983333333334</v>
      </c>
      <c r="F1031" s="1">
        <v>16538.888888888891</v>
      </c>
      <c r="J1031"/>
    </row>
    <row r="1032" spans="1:10" x14ac:dyDescent="0.3">
      <c r="A1032" t="s">
        <v>12</v>
      </c>
      <c r="B1032" t="s">
        <v>144</v>
      </c>
      <c r="C1032">
        <v>2008</v>
      </c>
      <c r="D1032" t="s">
        <v>949</v>
      </c>
      <c r="E1032">
        <v>-913.79500000000007</v>
      </c>
      <c r="F1032" s="1">
        <v>31050</v>
      </c>
      <c r="J1032"/>
    </row>
    <row r="1033" spans="1:10" x14ac:dyDescent="0.3">
      <c r="A1033" t="s">
        <v>12</v>
      </c>
      <c r="B1033" t="s">
        <v>144</v>
      </c>
      <c r="C1033">
        <v>2008</v>
      </c>
      <c r="D1033" t="s">
        <v>951</v>
      </c>
      <c r="E1033">
        <v>294.87800000000061</v>
      </c>
      <c r="F1033" s="1">
        <v>29180</v>
      </c>
      <c r="J1033"/>
    </row>
    <row r="1034" spans="1:10" x14ac:dyDescent="0.3">
      <c r="A1034" t="s">
        <v>12</v>
      </c>
      <c r="B1034" t="s">
        <v>144</v>
      </c>
      <c r="C1034">
        <v>2008</v>
      </c>
      <c r="D1034" t="s">
        <v>953</v>
      </c>
      <c r="E1034">
        <v>1173.7434615384618</v>
      </c>
      <c r="F1034" s="1">
        <v>26050</v>
      </c>
      <c r="J1034"/>
    </row>
    <row r="1035" spans="1:10" x14ac:dyDescent="0.3">
      <c r="A1035" t="s">
        <v>12</v>
      </c>
      <c r="B1035" t="s">
        <v>144</v>
      </c>
      <c r="C1035">
        <v>2009</v>
      </c>
      <c r="D1035" t="s">
        <v>951</v>
      </c>
      <c r="E1035">
        <v>-2122.7266666666656</v>
      </c>
      <c r="F1035" s="1">
        <v>31400</v>
      </c>
      <c r="J1035"/>
    </row>
    <row r="1036" spans="1:10" x14ac:dyDescent="0.3">
      <c r="A1036" t="s">
        <v>12</v>
      </c>
      <c r="B1036" t="s">
        <v>144</v>
      </c>
      <c r="C1036">
        <v>2009</v>
      </c>
      <c r="D1036" t="s">
        <v>953</v>
      </c>
      <c r="E1036">
        <v>1079.8800000000001</v>
      </c>
      <c r="F1036" s="1">
        <v>27244.444444444445</v>
      </c>
      <c r="J1036"/>
    </row>
    <row r="1037" spans="1:10" x14ac:dyDescent="0.3">
      <c r="A1037" t="s">
        <v>12</v>
      </c>
      <c r="B1037" t="s">
        <v>144</v>
      </c>
      <c r="C1037">
        <v>2010</v>
      </c>
      <c r="D1037" t="s">
        <v>948</v>
      </c>
      <c r="E1037">
        <v>-2286.5799999999981</v>
      </c>
      <c r="F1037" s="1">
        <v>40200</v>
      </c>
      <c r="J1037"/>
    </row>
    <row r="1038" spans="1:10" x14ac:dyDescent="0.3">
      <c r="A1038" t="s">
        <v>12</v>
      </c>
      <c r="B1038" t="s">
        <v>144</v>
      </c>
      <c r="C1038">
        <v>2010</v>
      </c>
      <c r="D1038" t="s">
        <v>951</v>
      </c>
      <c r="E1038">
        <v>422.70999999999964</v>
      </c>
      <c r="F1038" s="1">
        <v>33671.428571428572</v>
      </c>
      <c r="J1038"/>
    </row>
    <row r="1039" spans="1:10" x14ac:dyDescent="0.3">
      <c r="A1039" t="s">
        <v>12</v>
      </c>
      <c r="B1039" t="s">
        <v>144</v>
      </c>
      <c r="C1039">
        <v>2010</v>
      </c>
      <c r="D1039" t="s">
        <v>953</v>
      </c>
      <c r="E1039">
        <v>1754.3916666666671</v>
      </c>
      <c r="F1039" s="1">
        <v>32250</v>
      </c>
      <c r="J1039"/>
    </row>
    <row r="1040" spans="1:10" x14ac:dyDescent="0.3">
      <c r="A1040" t="s">
        <v>12</v>
      </c>
      <c r="B1040" t="s">
        <v>144</v>
      </c>
      <c r="C1040">
        <v>2011</v>
      </c>
      <c r="D1040" t="s">
        <v>948</v>
      </c>
      <c r="E1040">
        <v>-96.219999999998251</v>
      </c>
      <c r="F1040" s="1">
        <v>41800</v>
      </c>
      <c r="J1040"/>
    </row>
    <row r="1041" spans="1:10" x14ac:dyDescent="0.3">
      <c r="A1041" t="s">
        <v>12</v>
      </c>
      <c r="B1041" t="s">
        <v>144</v>
      </c>
      <c r="C1041">
        <v>2011</v>
      </c>
      <c r="D1041" t="s">
        <v>949</v>
      </c>
      <c r="E1041">
        <v>186.40965517241321</v>
      </c>
      <c r="F1041" s="1">
        <v>39406.896551724138</v>
      </c>
      <c r="J1041"/>
    </row>
    <row r="1042" spans="1:10" x14ac:dyDescent="0.3">
      <c r="A1042" t="s">
        <v>12</v>
      </c>
      <c r="B1042" t="s">
        <v>144</v>
      </c>
      <c r="C1042">
        <v>2011</v>
      </c>
      <c r="D1042" t="s">
        <v>951</v>
      </c>
      <c r="E1042">
        <v>65.933571428571923</v>
      </c>
      <c r="F1042" s="1">
        <v>36192.857142857145</v>
      </c>
      <c r="J1042"/>
    </row>
    <row r="1043" spans="1:10" x14ac:dyDescent="0.3">
      <c r="A1043" t="s">
        <v>12</v>
      </c>
      <c r="B1043" t="s">
        <v>144</v>
      </c>
      <c r="C1043">
        <v>2011</v>
      </c>
      <c r="D1043" t="s">
        <v>953</v>
      </c>
      <c r="E1043">
        <v>-659.46583333333308</v>
      </c>
      <c r="F1043" s="1">
        <v>33508.333333333336</v>
      </c>
      <c r="J1043"/>
    </row>
    <row r="1044" spans="1:10" x14ac:dyDescent="0.3">
      <c r="A1044" t="s">
        <v>12</v>
      </c>
      <c r="B1044" t="s">
        <v>144</v>
      </c>
      <c r="C1044">
        <v>2012</v>
      </c>
      <c r="D1044" t="s">
        <v>948</v>
      </c>
      <c r="E1044">
        <v>-357.71000000000015</v>
      </c>
      <c r="F1044" s="1">
        <v>44900</v>
      </c>
      <c r="J1044"/>
    </row>
    <row r="1045" spans="1:10" x14ac:dyDescent="0.3">
      <c r="A1045" t="s">
        <v>12</v>
      </c>
      <c r="B1045" t="s">
        <v>144</v>
      </c>
      <c r="C1045">
        <v>2012</v>
      </c>
      <c r="D1045" t="s">
        <v>949</v>
      </c>
      <c r="E1045">
        <v>549.40393939393903</v>
      </c>
      <c r="F1045" s="1">
        <v>42342.42424242424</v>
      </c>
      <c r="J1045"/>
    </row>
    <row r="1046" spans="1:10" x14ac:dyDescent="0.3">
      <c r="A1046" t="s">
        <v>12</v>
      </c>
      <c r="B1046" t="s">
        <v>144</v>
      </c>
      <c r="C1046">
        <v>2012</v>
      </c>
      <c r="D1046" t="s">
        <v>951</v>
      </c>
      <c r="E1046">
        <v>1358.3779999999999</v>
      </c>
      <c r="F1046" s="1">
        <v>39180</v>
      </c>
      <c r="J1046"/>
    </row>
    <row r="1047" spans="1:10" x14ac:dyDescent="0.3">
      <c r="A1047" t="s">
        <v>12</v>
      </c>
      <c r="B1047" t="s">
        <v>144</v>
      </c>
      <c r="C1047">
        <v>2012</v>
      </c>
      <c r="D1047" t="s">
        <v>953</v>
      </c>
      <c r="E1047">
        <v>302.00899999999893</v>
      </c>
      <c r="F1047" s="1">
        <v>36290</v>
      </c>
      <c r="J1047"/>
    </row>
    <row r="1048" spans="1:10" x14ac:dyDescent="0.3">
      <c r="A1048" t="s">
        <v>12</v>
      </c>
      <c r="B1048" t="s">
        <v>144</v>
      </c>
      <c r="C1048">
        <v>2013</v>
      </c>
      <c r="D1048" t="s">
        <v>948</v>
      </c>
      <c r="E1048">
        <v>2039.0039999999995</v>
      </c>
      <c r="F1048" s="1">
        <v>47240</v>
      </c>
      <c r="J1048"/>
    </row>
    <row r="1049" spans="1:10" x14ac:dyDescent="0.3">
      <c r="A1049" t="s">
        <v>12</v>
      </c>
      <c r="B1049" t="s">
        <v>144</v>
      </c>
      <c r="C1049">
        <v>2013</v>
      </c>
      <c r="D1049" t="s">
        <v>949</v>
      </c>
      <c r="E1049">
        <v>2348.5062499999995</v>
      </c>
      <c r="F1049" s="1">
        <v>46312.5</v>
      </c>
      <c r="J1049"/>
    </row>
    <row r="1050" spans="1:10" x14ac:dyDescent="0.3">
      <c r="A1050" t="s">
        <v>12</v>
      </c>
      <c r="B1050" t="s">
        <v>144</v>
      </c>
      <c r="C1050">
        <v>2013</v>
      </c>
      <c r="D1050" t="s">
        <v>950</v>
      </c>
      <c r="E1050">
        <v>3041.5740000000005</v>
      </c>
      <c r="F1050" s="1">
        <v>48940</v>
      </c>
      <c r="J1050"/>
    </row>
    <row r="1051" spans="1:10" x14ac:dyDescent="0.3">
      <c r="A1051" t="s">
        <v>12</v>
      </c>
      <c r="B1051" t="s">
        <v>144</v>
      </c>
      <c r="C1051">
        <v>2013</v>
      </c>
      <c r="D1051" t="s">
        <v>951</v>
      </c>
      <c r="E1051">
        <v>2529.7666666666651</v>
      </c>
      <c r="F1051" s="1">
        <v>44333.333333333336</v>
      </c>
      <c r="J1051"/>
    </row>
    <row r="1052" spans="1:10" x14ac:dyDescent="0.3">
      <c r="A1052" t="s">
        <v>12</v>
      </c>
      <c r="B1052" t="s">
        <v>144</v>
      </c>
      <c r="C1052">
        <v>2015</v>
      </c>
      <c r="D1052" t="s">
        <v>948</v>
      </c>
      <c r="E1052">
        <v>-7208.8000000000029</v>
      </c>
      <c r="F1052" s="1">
        <v>72000</v>
      </c>
      <c r="J1052"/>
    </row>
    <row r="1053" spans="1:10" x14ac:dyDescent="0.3">
      <c r="A1053" t="s">
        <v>12</v>
      </c>
      <c r="B1053" t="s">
        <v>145</v>
      </c>
      <c r="C1053">
        <v>2015</v>
      </c>
      <c r="D1053" t="s">
        <v>948</v>
      </c>
      <c r="E1053">
        <v>1980.6999999999971</v>
      </c>
      <c r="F1053" s="1">
        <v>67000</v>
      </c>
      <c r="J1053"/>
    </row>
    <row r="1054" spans="1:10" x14ac:dyDescent="0.3">
      <c r="A1054" t="s">
        <v>12</v>
      </c>
      <c r="B1054" t="s">
        <v>145</v>
      </c>
      <c r="C1054">
        <v>2015</v>
      </c>
      <c r="D1054" t="s">
        <v>950</v>
      </c>
      <c r="E1054">
        <v>1808.2857142857163</v>
      </c>
      <c r="F1054" s="1">
        <v>68571.428571428565</v>
      </c>
      <c r="J1054"/>
    </row>
    <row r="1055" spans="1:10" x14ac:dyDescent="0.3">
      <c r="A1055" t="s">
        <v>12</v>
      </c>
      <c r="B1055" t="s">
        <v>145</v>
      </c>
      <c r="C1055">
        <v>2015</v>
      </c>
      <c r="D1055" t="s">
        <v>952</v>
      </c>
      <c r="E1055">
        <v>3558.0499999999956</v>
      </c>
      <c r="F1055" s="1">
        <v>70500</v>
      </c>
      <c r="J1055"/>
    </row>
    <row r="1056" spans="1:10" x14ac:dyDescent="0.3">
      <c r="A1056" t="s">
        <v>12</v>
      </c>
      <c r="B1056" t="s">
        <v>146</v>
      </c>
      <c r="C1056">
        <v>2000</v>
      </c>
      <c r="D1056" t="s">
        <v>953</v>
      </c>
      <c r="E1056">
        <v>1550.62625</v>
      </c>
      <c r="F1056" s="1">
        <v>8512.5</v>
      </c>
      <c r="J1056"/>
    </row>
    <row r="1057" spans="1:10" x14ac:dyDescent="0.3">
      <c r="A1057" t="s">
        <v>12</v>
      </c>
      <c r="B1057" t="s">
        <v>146</v>
      </c>
      <c r="C1057">
        <v>2001</v>
      </c>
      <c r="D1057" t="s">
        <v>953</v>
      </c>
      <c r="E1057">
        <v>4513.5450000000001</v>
      </c>
      <c r="F1057" s="1">
        <v>16450</v>
      </c>
      <c r="J1057"/>
    </row>
    <row r="1058" spans="1:10" x14ac:dyDescent="0.3">
      <c r="A1058" t="s">
        <v>12</v>
      </c>
      <c r="B1058" t="s">
        <v>146</v>
      </c>
      <c r="C1058">
        <v>2003</v>
      </c>
      <c r="D1058" t="s">
        <v>953</v>
      </c>
      <c r="E1058">
        <v>608.01500000000033</v>
      </c>
      <c r="F1058" s="1">
        <v>7150</v>
      </c>
      <c r="J1058"/>
    </row>
    <row r="1059" spans="1:10" x14ac:dyDescent="0.3">
      <c r="A1059" t="s">
        <v>12</v>
      </c>
      <c r="B1059" t="s">
        <v>146</v>
      </c>
      <c r="C1059">
        <v>2006</v>
      </c>
      <c r="D1059" t="s">
        <v>949</v>
      </c>
      <c r="E1059">
        <v>-425.40000000000146</v>
      </c>
      <c r="F1059" s="1">
        <v>26000</v>
      </c>
      <c r="J1059"/>
    </row>
    <row r="1060" spans="1:10" x14ac:dyDescent="0.3">
      <c r="A1060" t="s">
        <v>12</v>
      </c>
      <c r="B1060" t="s">
        <v>146</v>
      </c>
      <c r="C1060">
        <v>2006</v>
      </c>
      <c r="D1060" t="s">
        <v>953</v>
      </c>
      <c r="E1060">
        <v>144.94395161290316</v>
      </c>
      <c r="F1060" s="1">
        <v>17907.258064516129</v>
      </c>
      <c r="J1060"/>
    </row>
    <row r="1061" spans="1:10" x14ac:dyDescent="0.3">
      <c r="A1061" t="s">
        <v>12</v>
      </c>
      <c r="B1061" t="s">
        <v>146</v>
      </c>
      <c r="C1061">
        <v>2007</v>
      </c>
      <c r="D1061" t="s">
        <v>951</v>
      </c>
      <c r="E1061">
        <v>-12283.41</v>
      </c>
      <c r="F1061" s="1">
        <v>27900</v>
      </c>
      <c r="J1061"/>
    </row>
    <row r="1062" spans="1:10" x14ac:dyDescent="0.3">
      <c r="A1062" t="s">
        <v>12</v>
      </c>
      <c r="B1062" t="s">
        <v>146</v>
      </c>
      <c r="C1062">
        <v>2007</v>
      </c>
      <c r="D1062" t="s">
        <v>953</v>
      </c>
      <c r="E1062">
        <v>2870.5587500000006</v>
      </c>
      <c r="F1062" s="1">
        <v>23837.5</v>
      </c>
      <c r="J1062"/>
    </row>
    <row r="1063" spans="1:10" x14ac:dyDescent="0.3">
      <c r="A1063" t="s">
        <v>12</v>
      </c>
      <c r="B1063" t="s">
        <v>146</v>
      </c>
      <c r="C1063">
        <v>2008</v>
      </c>
      <c r="D1063" t="s">
        <v>953</v>
      </c>
      <c r="E1063">
        <v>913.3280000000002</v>
      </c>
      <c r="F1063" s="1">
        <v>23680</v>
      </c>
      <c r="J1063"/>
    </row>
    <row r="1064" spans="1:10" x14ac:dyDescent="0.3">
      <c r="A1064" t="s">
        <v>12</v>
      </c>
      <c r="B1064" t="s">
        <v>146</v>
      </c>
      <c r="C1064">
        <v>2009</v>
      </c>
      <c r="D1064" t="s">
        <v>953</v>
      </c>
      <c r="E1064">
        <v>5268.52</v>
      </c>
      <c r="F1064" s="1">
        <v>21200</v>
      </c>
      <c r="J1064"/>
    </row>
    <row r="1065" spans="1:10" x14ac:dyDescent="0.3">
      <c r="A1065" t="s">
        <v>12</v>
      </c>
      <c r="B1065" t="s">
        <v>146</v>
      </c>
      <c r="C1065">
        <v>2010</v>
      </c>
      <c r="D1065" t="s">
        <v>953</v>
      </c>
      <c r="E1065">
        <v>-3563.5200000000004</v>
      </c>
      <c r="F1065" s="1">
        <v>28800</v>
      </c>
      <c r="J1065"/>
    </row>
    <row r="1066" spans="1:10" x14ac:dyDescent="0.3">
      <c r="A1066" t="s">
        <v>12</v>
      </c>
      <c r="B1066" t="s">
        <v>146</v>
      </c>
      <c r="C1066">
        <v>2013</v>
      </c>
      <c r="D1066" t="s">
        <v>948</v>
      </c>
      <c r="E1066">
        <v>2714.2777777777778</v>
      </c>
      <c r="F1066" s="1">
        <v>65000</v>
      </c>
      <c r="J1066"/>
    </row>
    <row r="1067" spans="1:10" x14ac:dyDescent="0.3">
      <c r="A1067" t="s">
        <v>12</v>
      </c>
      <c r="B1067" t="s">
        <v>146</v>
      </c>
      <c r="C1067">
        <v>2013</v>
      </c>
      <c r="D1067" t="s">
        <v>949</v>
      </c>
      <c r="E1067">
        <v>342.23777777777769</v>
      </c>
      <c r="F1067" s="1">
        <v>61488.888888888891</v>
      </c>
      <c r="J1067"/>
    </row>
    <row r="1068" spans="1:10" x14ac:dyDescent="0.3">
      <c r="A1068" t="s">
        <v>12</v>
      </c>
      <c r="B1068" t="s">
        <v>146</v>
      </c>
      <c r="C1068">
        <v>2013</v>
      </c>
      <c r="D1068" t="s">
        <v>950</v>
      </c>
      <c r="E1068">
        <v>-1519.3000000000029</v>
      </c>
      <c r="F1068" s="1">
        <v>67000</v>
      </c>
      <c r="J1068"/>
    </row>
    <row r="1069" spans="1:10" x14ac:dyDescent="0.3">
      <c r="A1069" t="s">
        <v>12</v>
      </c>
      <c r="B1069" t="s">
        <v>146</v>
      </c>
      <c r="C1069">
        <v>2013</v>
      </c>
      <c r="D1069" t="s">
        <v>951</v>
      </c>
      <c r="E1069">
        <v>482.48999999999796</v>
      </c>
      <c r="F1069" s="1">
        <v>56900</v>
      </c>
      <c r="J1069"/>
    </row>
    <row r="1070" spans="1:10" x14ac:dyDescent="0.3">
      <c r="A1070" t="s">
        <v>12</v>
      </c>
      <c r="B1070" t="s">
        <v>146</v>
      </c>
      <c r="C1070">
        <v>2013</v>
      </c>
      <c r="D1070" t="s">
        <v>953</v>
      </c>
      <c r="E1070">
        <v>-63.5</v>
      </c>
      <c r="F1070" s="1">
        <v>65000</v>
      </c>
      <c r="J1070"/>
    </row>
    <row r="1071" spans="1:10" x14ac:dyDescent="0.3">
      <c r="A1071" t="s">
        <v>12</v>
      </c>
      <c r="B1071" t="s">
        <v>146</v>
      </c>
      <c r="C1071">
        <v>2014</v>
      </c>
      <c r="D1071" t="s">
        <v>948</v>
      </c>
      <c r="E1071">
        <v>1555.4687499999991</v>
      </c>
      <c r="F1071" s="1">
        <v>70937.5</v>
      </c>
      <c r="J1071"/>
    </row>
    <row r="1072" spans="1:10" x14ac:dyDescent="0.3">
      <c r="A1072" t="s">
        <v>12</v>
      </c>
      <c r="B1072" t="s">
        <v>146</v>
      </c>
      <c r="C1072">
        <v>2014</v>
      </c>
      <c r="D1072" t="s">
        <v>949</v>
      </c>
      <c r="E1072">
        <v>1502.8000000000029</v>
      </c>
      <c r="F1072" s="1">
        <v>68000</v>
      </c>
      <c r="J1072"/>
    </row>
    <row r="1073" spans="1:10" x14ac:dyDescent="0.3">
      <c r="A1073" t="s">
        <v>12</v>
      </c>
      <c r="B1073" t="s">
        <v>146</v>
      </c>
      <c r="C1073">
        <v>2014</v>
      </c>
      <c r="D1073" t="s">
        <v>950</v>
      </c>
      <c r="E1073">
        <v>13641.166666666666</v>
      </c>
      <c r="F1073" s="1">
        <v>75000</v>
      </c>
      <c r="J1073"/>
    </row>
    <row r="1074" spans="1:10" x14ac:dyDescent="0.3">
      <c r="A1074" t="s">
        <v>12</v>
      </c>
      <c r="B1074" t="s">
        <v>146</v>
      </c>
      <c r="C1074">
        <v>2014</v>
      </c>
      <c r="D1074" t="s">
        <v>952</v>
      </c>
      <c r="E1074">
        <v>19668.550000000003</v>
      </c>
      <c r="F1074" s="1">
        <v>75500</v>
      </c>
      <c r="J1074"/>
    </row>
    <row r="1075" spans="1:10" x14ac:dyDescent="0.3">
      <c r="A1075" t="s">
        <v>12</v>
      </c>
      <c r="B1075" t="s">
        <v>147</v>
      </c>
      <c r="C1075">
        <v>2006</v>
      </c>
      <c r="D1075" t="s">
        <v>949</v>
      </c>
      <c r="E1075">
        <v>1343.1100000000006</v>
      </c>
      <c r="F1075" s="1">
        <v>29100</v>
      </c>
      <c r="J1075"/>
    </row>
    <row r="1076" spans="1:10" x14ac:dyDescent="0.3">
      <c r="A1076" t="s">
        <v>12</v>
      </c>
      <c r="B1076" t="s">
        <v>147</v>
      </c>
      <c r="C1076">
        <v>2006</v>
      </c>
      <c r="D1076" t="s">
        <v>953</v>
      </c>
      <c r="E1076">
        <v>-1890.8979999999999</v>
      </c>
      <c r="F1076" s="1">
        <v>24620</v>
      </c>
      <c r="J1076"/>
    </row>
    <row r="1077" spans="1:10" x14ac:dyDescent="0.3">
      <c r="A1077" t="s">
        <v>12</v>
      </c>
      <c r="B1077" t="s">
        <v>147</v>
      </c>
      <c r="C1077">
        <v>2007</v>
      </c>
      <c r="D1077" t="s">
        <v>948</v>
      </c>
      <c r="E1077">
        <v>4490.3499999999985</v>
      </c>
      <c r="F1077" s="1">
        <v>33500</v>
      </c>
      <c r="J1077"/>
    </row>
    <row r="1078" spans="1:10" x14ac:dyDescent="0.3">
      <c r="A1078" t="s">
        <v>12</v>
      </c>
      <c r="B1078" t="s">
        <v>147</v>
      </c>
      <c r="C1078">
        <v>2007</v>
      </c>
      <c r="D1078" t="s">
        <v>949</v>
      </c>
      <c r="E1078">
        <v>1549.9233333333334</v>
      </c>
      <c r="F1078" s="1">
        <v>27900</v>
      </c>
      <c r="J1078"/>
    </row>
    <row r="1079" spans="1:10" x14ac:dyDescent="0.3">
      <c r="A1079" t="s">
        <v>12</v>
      </c>
      <c r="B1079" t="s">
        <v>147</v>
      </c>
      <c r="C1079">
        <v>2007</v>
      </c>
      <c r="D1079" t="s">
        <v>951</v>
      </c>
      <c r="E1079">
        <v>-1480.9242857142849</v>
      </c>
      <c r="F1079" s="1">
        <v>27042.857142857141</v>
      </c>
      <c r="J1079"/>
    </row>
    <row r="1080" spans="1:10" x14ac:dyDescent="0.3">
      <c r="A1080" t="s">
        <v>12</v>
      </c>
      <c r="B1080" t="s">
        <v>147</v>
      </c>
      <c r="C1080">
        <v>2007</v>
      </c>
      <c r="D1080" t="s">
        <v>953</v>
      </c>
      <c r="E1080">
        <v>-1575.4700000000003</v>
      </c>
      <c r="F1080" s="1">
        <v>24300</v>
      </c>
      <c r="J1080"/>
    </row>
    <row r="1081" spans="1:10" x14ac:dyDescent="0.3">
      <c r="A1081" t="s">
        <v>12</v>
      </c>
      <c r="B1081" t="s">
        <v>147</v>
      </c>
      <c r="C1081">
        <v>2008</v>
      </c>
      <c r="D1081" t="s">
        <v>949</v>
      </c>
      <c r="E1081">
        <v>1820.4599999999991</v>
      </c>
      <c r="F1081" s="1">
        <v>32600</v>
      </c>
      <c r="J1081"/>
    </row>
    <row r="1082" spans="1:10" x14ac:dyDescent="0.3">
      <c r="A1082" t="s">
        <v>12</v>
      </c>
      <c r="B1082" t="s">
        <v>147</v>
      </c>
      <c r="C1082">
        <v>2008</v>
      </c>
      <c r="D1082" t="s">
        <v>953</v>
      </c>
      <c r="E1082">
        <v>-1599.6166666666668</v>
      </c>
      <c r="F1082" s="1">
        <v>27166.666666666668</v>
      </c>
      <c r="J1082"/>
    </row>
    <row r="1083" spans="1:10" x14ac:dyDescent="0.3">
      <c r="A1083" t="s">
        <v>12</v>
      </c>
      <c r="B1083" t="s">
        <v>147</v>
      </c>
      <c r="C1083">
        <v>2010</v>
      </c>
      <c r="D1083" t="s">
        <v>953</v>
      </c>
      <c r="E1083">
        <v>-5697.7699999999968</v>
      </c>
      <c r="F1083" s="1">
        <v>36300</v>
      </c>
      <c r="J1083"/>
    </row>
    <row r="1084" spans="1:10" x14ac:dyDescent="0.3">
      <c r="A1084" t="s">
        <v>12</v>
      </c>
      <c r="B1084" t="s">
        <v>147</v>
      </c>
      <c r="C1084">
        <v>2012</v>
      </c>
      <c r="D1084" t="s">
        <v>948</v>
      </c>
      <c r="E1084">
        <v>-1208.2500000000036</v>
      </c>
      <c r="F1084" s="1">
        <v>67500</v>
      </c>
      <c r="J1084"/>
    </row>
    <row r="1085" spans="1:10" x14ac:dyDescent="0.3">
      <c r="A1085" t="s">
        <v>12</v>
      </c>
      <c r="B1085" t="s">
        <v>147</v>
      </c>
      <c r="C1085">
        <v>2013</v>
      </c>
      <c r="D1085" t="s">
        <v>948</v>
      </c>
      <c r="E1085">
        <v>1608.2699999999998</v>
      </c>
      <c r="F1085" s="1">
        <v>68700</v>
      </c>
      <c r="J1085"/>
    </row>
    <row r="1086" spans="1:10" x14ac:dyDescent="0.3">
      <c r="A1086" t="s">
        <v>12</v>
      </c>
      <c r="B1086" t="s">
        <v>147</v>
      </c>
      <c r="C1086">
        <v>2013</v>
      </c>
      <c r="D1086" t="s">
        <v>949</v>
      </c>
      <c r="E1086">
        <v>3397.8249999999989</v>
      </c>
      <c r="F1086" s="1">
        <v>63250</v>
      </c>
      <c r="J1086"/>
    </row>
    <row r="1087" spans="1:10" x14ac:dyDescent="0.3">
      <c r="A1087" t="s">
        <v>12</v>
      </c>
      <c r="B1087" t="s">
        <v>147</v>
      </c>
      <c r="C1087">
        <v>2013</v>
      </c>
      <c r="D1087" t="s">
        <v>950</v>
      </c>
      <c r="E1087">
        <v>2073.5200000000013</v>
      </c>
      <c r="F1087" s="1">
        <v>71200</v>
      </c>
      <c r="J1087"/>
    </row>
    <row r="1088" spans="1:10" x14ac:dyDescent="0.3">
      <c r="A1088" t="s">
        <v>12</v>
      </c>
      <c r="B1088" t="s">
        <v>147</v>
      </c>
      <c r="C1088">
        <v>2013</v>
      </c>
      <c r="D1088" t="s">
        <v>952</v>
      </c>
      <c r="E1088">
        <v>2624.3499999999985</v>
      </c>
      <c r="F1088" s="1">
        <v>73500</v>
      </c>
      <c r="J1088"/>
    </row>
    <row r="1089" spans="1:10" x14ac:dyDescent="0.3">
      <c r="A1089" t="s">
        <v>12</v>
      </c>
      <c r="B1089" t="s">
        <v>147</v>
      </c>
      <c r="C1089">
        <v>2014</v>
      </c>
      <c r="D1089" t="s">
        <v>948</v>
      </c>
      <c r="E1089">
        <v>2877.8399999999992</v>
      </c>
      <c r="F1089" s="1">
        <v>90400</v>
      </c>
      <c r="J1089"/>
    </row>
    <row r="1090" spans="1:10" x14ac:dyDescent="0.3">
      <c r="A1090" t="s">
        <v>12</v>
      </c>
      <c r="B1090" t="s">
        <v>147</v>
      </c>
      <c r="C1090">
        <v>2014</v>
      </c>
      <c r="D1090" t="s">
        <v>950</v>
      </c>
      <c r="E1090">
        <v>-2723.933333333332</v>
      </c>
      <c r="F1090" s="1">
        <v>97333.333333333328</v>
      </c>
      <c r="J1090"/>
    </row>
    <row r="1091" spans="1:10" x14ac:dyDescent="0.3">
      <c r="A1091" t="s">
        <v>12</v>
      </c>
      <c r="B1091" t="s">
        <v>147</v>
      </c>
      <c r="C1091">
        <v>2014</v>
      </c>
      <c r="D1091" t="s">
        <v>952</v>
      </c>
      <c r="E1091">
        <v>4258.4333333333298</v>
      </c>
      <c r="F1091" s="1">
        <v>97666.666666666672</v>
      </c>
      <c r="J1091"/>
    </row>
    <row r="1092" spans="1:10" x14ac:dyDescent="0.3">
      <c r="A1092" t="s">
        <v>12</v>
      </c>
      <c r="B1092" t="s">
        <v>147</v>
      </c>
      <c r="C1092">
        <v>2015</v>
      </c>
      <c r="D1092" t="s">
        <v>948</v>
      </c>
      <c r="E1092">
        <v>11187.899999999994</v>
      </c>
      <c r="F1092" s="1">
        <v>99000</v>
      </c>
      <c r="J1092"/>
    </row>
    <row r="1093" spans="1:10" x14ac:dyDescent="0.3">
      <c r="A1093" t="s">
        <v>12</v>
      </c>
      <c r="B1093" t="s">
        <v>147</v>
      </c>
      <c r="C1093">
        <v>2015</v>
      </c>
      <c r="D1093" t="s">
        <v>950</v>
      </c>
      <c r="E1093">
        <v>-4679.5</v>
      </c>
      <c r="F1093" s="1">
        <v>105000</v>
      </c>
      <c r="J1093"/>
    </row>
    <row r="1094" spans="1:10" x14ac:dyDescent="0.3">
      <c r="A1094" t="s">
        <v>12</v>
      </c>
      <c r="B1094" t="s">
        <v>147</v>
      </c>
      <c r="C1094">
        <v>2015</v>
      </c>
      <c r="D1094" t="s">
        <v>952</v>
      </c>
      <c r="E1094">
        <v>-8591.1000000000058</v>
      </c>
      <c r="F1094" s="1">
        <v>109000</v>
      </c>
      <c r="J1094"/>
    </row>
    <row r="1095" spans="1:10" x14ac:dyDescent="0.3">
      <c r="A1095" t="s">
        <v>12</v>
      </c>
      <c r="B1095" t="s">
        <v>148</v>
      </c>
      <c r="C1095">
        <v>2014</v>
      </c>
      <c r="D1095" t="s">
        <v>948</v>
      </c>
      <c r="E1095">
        <v>-133.98888888888825</v>
      </c>
      <c r="F1095" s="1">
        <v>91222.222222222219</v>
      </c>
      <c r="J1095"/>
    </row>
    <row r="1096" spans="1:10" x14ac:dyDescent="0.3">
      <c r="A1096" t="s">
        <v>12</v>
      </c>
      <c r="B1096" t="s">
        <v>148</v>
      </c>
      <c r="C1096">
        <v>2014</v>
      </c>
      <c r="D1096" t="s">
        <v>950</v>
      </c>
      <c r="E1096">
        <v>980.71666666666715</v>
      </c>
      <c r="F1096" s="1">
        <v>97166.666666666672</v>
      </c>
      <c r="J1096"/>
    </row>
    <row r="1097" spans="1:10" x14ac:dyDescent="0.3">
      <c r="A1097" t="s">
        <v>12</v>
      </c>
      <c r="B1097" t="s">
        <v>149</v>
      </c>
      <c r="C1097">
        <v>2013</v>
      </c>
      <c r="D1097" t="s">
        <v>948</v>
      </c>
      <c r="E1097">
        <v>-733.70769230769235</v>
      </c>
      <c r="F1097" s="1">
        <v>27538.461538461539</v>
      </c>
      <c r="J1097"/>
    </row>
    <row r="1098" spans="1:10" x14ac:dyDescent="0.3">
      <c r="A1098" t="s">
        <v>12</v>
      </c>
      <c r="B1098" t="s">
        <v>149</v>
      </c>
      <c r="C1098">
        <v>2013</v>
      </c>
      <c r="D1098" t="s">
        <v>949</v>
      </c>
      <c r="E1098">
        <v>577.81704918032801</v>
      </c>
      <c r="F1098" s="1">
        <v>25088.524590163935</v>
      </c>
      <c r="J1098"/>
    </row>
    <row r="1099" spans="1:10" x14ac:dyDescent="0.3">
      <c r="A1099" t="s">
        <v>12</v>
      </c>
      <c r="B1099" t="s">
        <v>149</v>
      </c>
      <c r="C1099">
        <v>2013</v>
      </c>
      <c r="D1099" t="s">
        <v>950</v>
      </c>
      <c r="E1099">
        <v>1098.3600000000006</v>
      </c>
      <c r="F1099" s="1">
        <v>31600</v>
      </c>
      <c r="J1099"/>
    </row>
    <row r="1100" spans="1:10" x14ac:dyDescent="0.3">
      <c r="A1100" t="s">
        <v>12</v>
      </c>
      <c r="B1100" t="s">
        <v>149</v>
      </c>
      <c r="C1100">
        <v>2013</v>
      </c>
      <c r="D1100" t="s">
        <v>951</v>
      </c>
      <c r="E1100">
        <v>748.97920000000011</v>
      </c>
      <c r="F1100" s="1">
        <v>22352</v>
      </c>
      <c r="J1100"/>
    </row>
    <row r="1101" spans="1:10" x14ac:dyDescent="0.3">
      <c r="A1101" t="s">
        <v>12</v>
      </c>
      <c r="B1101" t="s">
        <v>149</v>
      </c>
      <c r="C1101">
        <v>2013</v>
      </c>
      <c r="D1101" t="s">
        <v>953</v>
      </c>
      <c r="E1101">
        <v>-1927.8187500000004</v>
      </c>
      <c r="F1101" s="1">
        <v>23062.5</v>
      </c>
      <c r="J1101"/>
    </row>
    <row r="1102" spans="1:10" x14ac:dyDescent="0.3">
      <c r="A1102" t="s">
        <v>12</v>
      </c>
      <c r="B1102" t="s">
        <v>149</v>
      </c>
      <c r="C1102">
        <v>2014</v>
      </c>
      <c r="D1102" t="s">
        <v>948</v>
      </c>
      <c r="E1102">
        <v>1470.6373469387761</v>
      </c>
      <c r="F1102" s="1">
        <v>27067.34693877551</v>
      </c>
      <c r="J1102"/>
    </row>
    <row r="1103" spans="1:10" x14ac:dyDescent="0.3">
      <c r="A1103" t="s">
        <v>12</v>
      </c>
      <c r="B1103" t="s">
        <v>149</v>
      </c>
      <c r="C1103">
        <v>2014</v>
      </c>
      <c r="D1103" t="s">
        <v>949</v>
      </c>
      <c r="E1103">
        <v>1568.6390000000001</v>
      </c>
      <c r="F1103" s="1">
        <v>24090</v>
      </c>
      <c r="J1103"/>
    </row>
    <row r="1104" spans="1:10" x14ac:dyDescent="0.3">
      <c r="A1104" t="s">
        <v>12</v>
      </c>
      <c r="B1104" t="s">
        <v>149</v>
      </c>
      <c r="C1104">
        <v>2014</v>
      </c>
      <c r="D1104" t="s">
        <v>950</v>
      </c>
      <c r="E1104">
        <v>1113.7355555555559</v>
      </c>
      <c r="F1104" s="1">
        <v>28022.222222222223</v>
      </c>
      <c r="J1104"/>
    </row>
    <row r="1105" spans="1:10" x14ac:dyDescent="0.3">
      <c r="A1105" t="s">
        <v>12</v>
      </c>
      <c r="B1105" t="s">
        <v>149</v>
      </c>
      <c r="C1105">
        <v>2014</v>
      </c>
      <c r="D1105" t="s">
        <v>952</v>
      </c>
      <c r="E1105">
        <v>807.70499999999993</v>
      </c>
      <c r="F1105" s="1">
        <v>29383.333333333332</v>
      </c>
      <c r="J1105"/>
    </row>
    <row r="1106" spans="1:10" x14ac:dyDescent="0.3">
      <c r="A1106" t="s">
        <v>12</v>
      </c>
      <c r="B1106" t="s">
        <v>149</v>
      </c>
      <c r="C1106">
        <v>2015</v>
      </c>
      <c r="D1106" t="s">
        <v>948</v>
      </c>
      <c r="E1106">
        <v>1663.2156790123461</v>
      </c>
      <c r="F1106" s="1">
        <v>31490.123456790123</v>
      </c>
      <c r="J1106"/>
    </row>
    <row r="1107" spans="1:10" x14ac:dyDescent="0.3">
      <c r="A1107" t="s">
        <v>12</v>
      </c>
      <c r="B1107" t="s">
        <v>149</v>
      </c>
      <c r="C1107">
        <v>2015</v>
      </c>
      <c r="D1107" t="s">
        <v>949</v>
      </c>
      <c r="E1107">
        <v>-1088.6599999999999</v>
      </c>
      <c r="F1107" s="1">
        <v>25400</v>
      </c>
      <c r="J1107"/>
    </row>
    <row r="1108" spans="1:10" x14ac:dyDescent="0.3">
      <c r="A1108" t="s">
        <v>12</v>
      </c>
      <c r="B1108" t="s">
        <v>149</v>
      </c>
      <c r="C1108">
        <v>2015</v>
      </c>
      <c r="D1108" t="s">
        <v>950</v>
      </c>
      <c r="E1108">
        <v>2128.4760377358493</v>
      </c>
      <c r="F1108" s="1">
        <v>32194.33962264151</v>
      </c>
      <c r="J1108"/>
    </row>
    <row r="1109" spans="1:10" x14ac:dyDescent="0.3">
      <c r="A1109" t="s">
        <v>12</v>
      </c>
      <c r="B1109" t="s">
        <v>149</v>
      </c>
      <c r="C1109">
        <v>2015</v>
      </c>
      <c r="D1109" t="s">
        <v>952</v>
      </c>
      <c r="E1109">
        <v>-1409.7699999999988</v>
      </c>
      <c r="F1109" s="1">
        <v>30585.714285714286</v>
      </c>
      <c r="J1109"/>
    </row>
    <row r="1110" spans="1:10" x14ac:dyDescent="0.3">
      <c r="A1110" t="s">
        <v>12</v>
      </c>
      <c r="B1110" t="s">
        <v>149</v>
      </c>
      <c r="C1110">
        <v>2015</v>
      </c>
      <c r="D1110" t="s">
        <v>953</v>
      </c>
      <c r="E1110">
        <v>-6791.1399999999994</v>
      </c>
      <c r="F1110" s="1">
        <v>36600</v>
      </c>
      <c r="J1110"/>
    </row>
    <row r="1111" spans="1:10" x14ac:dyDescent="0.3">
      <c r="A1111" t="s">
        <v>12</v>
      </c>
      <c r="B1111" t="s">
        <v>150</v>
      </c>
      <c r="C1111">
        <v>2004</v>
      </c>
      <c r="D1111" t="s">
        <v>949</v>
      </c>
      <c r="E1111">
        <v>1612.4349999999999</v>
      </c>
      <c r="F1111" s="1">
        <v>7350</v>
      </c>
      <c r="J1111"/>
    </row>
    <row r="1112" spans="1:10" x14ac:dyDescent="0.3">
      <c r="A1112" t="s">
        <v>12</v>
      </c>
      <c r="B1112" t="s">
        <v>150</v>
      </c>
      <c r="C1112">
        <v>2004</v>
      </c>
      <c r="D1112" t="s">
        <v>952</v>
      </c>
      <c r="E1112">
        <v>-5933.1450000000004</v>
      </c>
      <c r="F1112" s="1">
        <v>7550</v>
      </c>
      <c r="J1112"/>
    </row>
    <row r="1113" spans="1:10" x14ac:dyDescent="0.3">
      <c r="A1113" t="s">
        <v>12</v>
      </c>
      <c r="B1113" t="s">
        <v>150</v>
      </c>
      <c r="C1113">
        <v>2004</v>
      </c>
      <c r="D1113" t="s">
        <v>953</v>
      </c>
      <c r="E1113">
        <v>106.94387362637364</v>
      </c>
      <c r="F1113" s="1">
        <v>5224.4505494505493</v>
      </c>
      <c r="J1113"/>
    </row>
    <row r="1114" spans="1:10" x14ac:dyDescent="0.3">
      <c r="A1114" t="s">
        <v>12</v>
      </c>
      <c r="B1114" t="s">
        <v>150</v>
      </c>
      <c r="C1114">
        <v>2005</v>
      </c>
      <c r="D1114" t="s">
        <v>953</v>
      </c>
      <c r="E1114">
        <v>109.88361111111116</v>
      </c>
      <c r="F1114" s="1">
        <v>6002.7777777777774</v>
      </c>
      <c r="J1114"/>
    </row>
    <row r="1115" spans="1:10" x14ac:dyDescent="0.3">
      <c r="A1115" t="s">
        <v>12</v>
      </c>
      <c r="B1115" t="s">
        <v>150</v>
      </c>
      <c r="C1115">
        <v>2006</v>
      </c>
      <c r="D1115" t="s">
        <v>949</v>
      </c>
      <c r="E1115">
        <v>3580.9450000000006</v>
      </c>
      <c r="F1115" s="1">
        <v>10450</v>
      </c>
      <c r="J1115"/>
    </row>
    <row r="1116" spans="1:10" x14ac:dyDescent="0.3">
      <c r="A1116" t="s">
        <v>12</v>
      </c>
      <c r="B1116" t="s">
        <v>150</v>
      </c>
      <c r="C1116">
        <v>2006</v>
      </c>
      <c r="D1116" t="s">
        <v>951</v>
      </c>
      <c r="E1116">
        <v>3053.5049999999997</v>
      </c>
      <c r="F1116" s="1">
        <v>10716.666666666666</v>
      </c>
      <c r="J1116"/>
    </row>
    <row r="1117" spans="1:10" x14ac:dyDescent="0.3">
      <c r="A1117" t="s">
        <v>12</v>
      </c>
      <c r="B1117" t="s">
        <v>150</v>
      </c>
      <c r="C1117">
        <v>2006</v>
      </c>
      <c r="D1117" t="s">
        <v>953</v>
      </c>
      <c r="E1117">
        <v>-40.815652173912959</v>
      </c>
      <c r="F1117" s="1">
        <v>7727.536231884058</v>
      </c>
      <c r="J1117"/>
    </row>
    <row r="1118" spans="1:10" x14ac:dyDescent="0.3">
      <c r="A1118" t="s">
        <v>12</v>
      </c>
      <c r="B1118" t="s">
        <v>150</v>
      </c>
      <c r="C1118">
        <v>2007</v>
      </c>
      <c r="D1118" t="s">
        <v>951</v>
      </c>
      <c r="E1118">
        <v>257.13400000000001</v>
      </c>
      <c r="F1118" s="1">
        <v>12540</v>
      </c>
      <c r="J1118"/>
    </row>
    <row r="1119" spans="1:10" x14ac:dyDescent="0.3">
      <c r="A1119" t="s">
        <v>12</v>
      </c>
      <c r="B1119" t="s">
        <v>150</v>
      </c>
      <c r="C1119">
        <v>2007</v>
      </c>
      <c r="D1119" t="s">
        <v>953</v>
      </c>
      <c r="E1119">
        <v>116.40826797385624</v>
      </c>
      <c r="F1119" s="1">
        <v>9422.5490196078426</v>
      </c>
      <c r="J1119"/>
    </row>
    <row r="1120" spans="1:10" x14ac:dyDescent="0.3">
      <c r="A1120" t="s">
        <v>12</v>
      </c>
      <c r="B1120" t="s">
        <v>150</v>
      </c>
      <c r="C1120">
        <v>2008</v>
      </c>
      <c r="D1120" t="s">
        <v>949</v>
      </c>
      <c r="E1120">
        <v>508.15750000000025</v>
      </c>
      <c r="F1120" s="1">
        <v>15075</v>
      </c>
      <c r="J1120"/>
    </row>
    <row r="1121" spans="1:10" x14ac:dyDescent="0.3">
      <c r="A1121" t="s">
        <v>12</v>
      </c>
      <c r="B1121" t="s">
        <v>150</v>
      </c>
      <c r="C1121">
        <v>2008</v>
      </c>
      <c r="D1121" t="s">
        <v>951</v>
      </c>
      <c r="E1121">
        <v>-59.659999999999854</v>
      </c>
      <c r="F1121" s="1">
        <v>15400</v>
      </c>
      <c r="J1121"/>
    </row>
    <row r="1122" spans="1:10" x14ac:dyDescent="0.3">
      <c r="A1122" t="s">
        <v>12</v>
      </c>
      <c r="B1122" t="s">
        <v>150</v>
      </c>
      <c r="C1122">
        <v>2008</v>
      </c>
      <c r="D1122" t="s">
        <v>953</v>
      </c>
      <c r="E1122">
        <v>-75.735038167938853</v>
      </c>
      <c r="F1122" s="1">
        <v>11183.969465648855</v>
      </c>
      <c r="J1122"/>
    </row>
    <row r="1123" spans="1:10" x14ac:dyDescent="0.3">
      <c r="A1123" t="s">
        <v>12</v>
      </c>
      <c r="B1123" t="s">
        <v>150</v>
      </c>
      <c r="C1123">
        <v>2009</v>
      </c>
      <c r="D1123" t="s">
        <v>949</v>
      </c>
      <c r="E1123">
        <v>-15.459999999999127</v>
      </c>
      <c r="F1123" s="1">
        <v>17400</v>
      </c>
      <c r="J1123"/>
    </row>
    <row r="1124" spans="1:10" x14ac:dyDescent="0.3">
      <c r="A1124" t="s">
        <v>12</v>
      </c>
      <c r="B1124" t="s">
        <v>150</v>
      </c>
      <c r="C1124">
        <v>2009</v>
      </c>
      <c r="D1124" t="s">
        <v>951</v>
      </c>
      <c r="E1124">
        <v>-288.66499999999968</v>
      </c>
      <c r="F1124" s="1">
        <v>16350</v>
      </c>
      <c r="J1124"/>
    </row>
    <row r="1125" spans="1:10" x14ac:dyDescent="0.3">
      <c r="A1125" t="s">
        <v>12</v>
      </c>
      <c r="B1125" t="s">
        <v>150</v>
      </c>
      <c r="C1125">
        <v>2009</v>
      </c>
      <c r="D1125" t="s">
        <v>953</v>
      </c>
      <c r="E1125">
        <v>0.69776315789481724</v>
      </c>
      <c r="F1125" s="1">
        <v>12951.315789473685</v>
      </c>
      <c r="J1125"/>
    </row>
    <row r="1126" spans="1:10" x14ac:dyDescent="0.3">
      <c r="A1126" t="s">
        <v>12</v>
      </c>
      <c r="B1126" t="s">
        <v>150</v>
      </c>
      <c r="C1126">
        <v>2010</v>
      </c>
      <c r="D1126" t="s">
        <v>951</v>
      </c>
      <c r="E1126">
        <v>2832.4233333333336</v>
      </c>
      <c r="F1126" s="1">
        <v>19566.666666666668</v>
      </c>
      <c r="J1126"/>
    </row>
    <row r="1127" spans="1:10" x14ac:dyDescent="0.3">
      <c r="A1127" t="s">
        <v>12</v>
      </c>
      <c r="B1127" t="s">
        <v>150</v>
      </c>
      <c r="C1127">
        <v>2010</v>
      </c>
      <c r="D1127" t="s">
        <v>953</v>
      </c>
      <c r="E1127">
        <v>-158.37066666666658</v>
      </c>
      <c r="F1127" s="1">
        <v>15760</v>
      </c>
      <c r="J1127"/>
    </row>
    <row r="1128" spans="1:10" x14ac:dyDescent="0.3">
      <c r="A1128" t="s">
        <v>12</v>
      </c>
      <c r="B1128" t="s">
        <v>150</v>
      </c>
      <c r="C1128">
        <v>2011</v>
      </c>
      <c r="D1128" t="s">
        <v>948</v>
      </c>
      <c r="E1128">
        <v>2129.8499999999985</v>
      </c>
      <c r="F1128" s="1">
        <v>28500</v>
      </c>
      <c r="J1128"/>
    </row>
    <row r="1129" spans="1:10" x14ac:dyDescent="0.3">
      <c r="A1129" t="s">
        <v>12</v>
      </c>
      <c r="B1129" t="s">
        <v>150</v>
      </c>
      <c r="C1129">
        <v>2011</v>
      </c>
      <c r="D1129" t="s">
        <v>949</v>
      </c>
      <c r="E1129">
        <v>1078.314814814815</v>
      </c>
      <c r="F1129" s="1">
        <v>27592.592592592591</v>
      </c>
      <c r="J1129"/>
    </row>
    <row r="1130" spans="1:10" x14ac:dyDescent="0.3">
      <c r="A1130" t="s">
        <v>12</v>
      </c>
      <c r="B1130" t="s">
        <v>150</v>
      </c>
      <c r="C1130">
        <v>2011</v>
      </c>
      <c r="D1130" t="s">
        <v>951</v>
      </c>
      <c r="E1130">
        <v>749.83307692307687</v>
      </c>
      <c r="F1130" s="1">
        <v>24792.307692307691</v>
      </c>
      <c r="J1130"/>
    </row>
    <row r="1131" spans="1:10" x14ac:dyDescent="0.3">
      <c r="A1131" t="s">
        <v>12</v>
      </c>
      <c r="B1131" t="s">
        <v>150</v>
      </c>
      <c r="C1131">
        <v>2011</v>
      </c>
      <c r="D1131" t="s">
        <v>953</v>
      </c>
      <c r="E1131">
        <v>-581.23310810810756</v>
      </c>
      <c r="F1131" s="1">
        <v>22128.37837837838</v>
      </c>
      <c r="J1131"/>
    </row>
    <row r="1132" spans="1:10" x14ac:dyDescent="0.3">
      <c r="A1132" t="s">
        <v>12</v>
      </c>
      <c r="B1132" t="s">
        <v>150</v>
      </c>
      <c r="C1132">
        <v>2012</v>
      </c>
      <c r="D1132" t="s">
        <v>948</v>
      </c>
      <c r="E1132">
        <v>207.52166666666744</v>
      </c>
      <c r="F1132" s="1">
        <v>30883.333333333332</v>
      </c>
      <c r="J1132"/>
    </row>
    <row r="1133" spans="1:10" x14ac:dyDescent="0.3">
      <c r="A1133" t="s">
        <v>12</v>
      </c>
      <c r="B1133" t="s">
        <v>150</v>
      </c>
      <c r="C1133">
        <v>2012</v>
      </c>
      <c r="D1133" t="s">
        <v>949</v>
      </c>
      <c r="E1133">
        <v>148.1420312500004</v>
      </c>
      <c r="F1133" s="1">
        <v>27701.5625</v>
      </c>
      <c r="J1133"/>
    </row>
    <row r="1134" spans="1:10" x14ac:dyDescent="0.3">
      <c r="A1134" t="s">
        <v>12</v>
      </c>
      <c r="B1134" t="s">
        <v>150</v>
      </c>
      <c r="C1134">
        <v>2012</v>
      </c>
      <c r="D1134" t="s">
        <v>951</v>
      </c>
      <c r="E1134">
        <v>309.64653061224533</v>
      </c>
      <c r="F1134" s="1">
        <v>26546.938775510203</v>
      </c>
      <c r="J1134"/>
    </row>
    <row r="1135" spans="1:10" x14ac:dyDescent="0.3">
      <c r="A1135" t="s">
        <v>12</v>
      </c>
      <c r="B1135" t="s">
        <v>150</v>
      </c>
      <c r="C1135">
        <v>2012</v>
      </c>
      <c r="D1135" t="s">
        <v>953</v>
      </c>
      <c r="E1135">
        <v>-316.66902777777744</v>
      </c>
      <c r="F1135" s="1">
        <v>23504.166666666668</v>
      </c>
      <c r="J1135"/>
    </row>
    <row r="1136" spans="1:10" x14ac:dyDescent="0.3">
      <c r="A1136" t="s">
        <v>12</v>
      </c>
      <c r="B1136" t="s">
        <v>150</v>
      </c>
      <c r="C1136">
        <v>2013</v>
      </c>
      <c r="D1136" t="s">
        <v>948</v>
      </c>
      <c r="E1136">
        <v>2088.855</v>
      </c>
      <c r="F1136" s="1">
        <v>30675</v>
      </c>
      <c r="J1136"/>
    </row>
    <row r="1137" spans="1:10" x14ac:dyDescent="0.3">
      <c r="A1137" t="s">
        <v>12</v>
      </c>
      <c r="B1137" t="s">
        <v>150</v>
      </c>
      <c r="C1137">
        <v>2013</v>
      </c>
      <c r="D1137" t="s">
        <v>949</v>
      </c>
      <c r="E1137">
        <v>384.56927272727307</v>
      </c>
      <c r="F1137" s="1">
        <v>29474.545454545456</v>
      </c>
      <c r="J1137"/>
    </row>
    <row r="1138" spans="1:10" x14ac:dyDescent="0.3">
      <c r="A1138" t="s">
        <v>12</v>
      </c>
      <c r="B1138" t="s">
        <v>150</v>
      </c>
      <c r="C1138">
        <v>2013</v>
      </c>
      <c r="D1138" t="s">
        <v>950</v>
      </c>
      <c r="E1138">
        <v>-217.11000000000058</v>
      </c>
      <c r="F1138" s="1">
        <v>30900</v>
      </c>
      <c r="J1138"/>
    </row>
    <row r="1139" spans="1:10" x14ac:dyDescent="0.3">
      <c r="A1139" t="s">
        <v>12</v>
      </c>
      <c r="B1139" t="s">
        <v>150</v>
      </c>
      <c r="C1139">
        <v>2013</v>
      </c>
      <c r="D1139" t="s">
        <v>951</v>
      </c>
      <c r="E1139">
        <v>422.89571428571435</v>
      </c>
      <c r="F1139" s="1">
        <v>26957.142857142859</v>
      </c>
      <c r="J1139"/>
    </row>
    <row r="1140" spans="1:10" x14ac:dyDescent="0.3">
      <c r="A1140" t="s">
        <v>12</v>
      </c>
      <c r="B1140" t="s">
        <v>150</v>
      </c>
      <c r="C1140">
        <v>2013</v>
      </c>
      <c r="D1140" t="s">
        <v>953</v>
      </c>
      <c r="E1140">
        <v>321.09217391304389</v>
      </c>
      <c r="F1140" s="1">
        <v>24660.869565217392</v>
      </c>
      <c r="J1140"/>
    </row>
    <row r="1141" spans="1:10" x14ac:dyDescent="0.3">
      <c r="A1141" t="s">
        <v>12</v>
      </c>
      <c r="B1141" t="s">
        <v>150</v>
      </c>
      <c r="C1141">
        <v>2014</v>
      </c>
      <c r="D1141" t="s">
        <v>948</v>
      </c>
      <c r="E1141">
        <v>336.28266666666741</v>
      </c>
      <c r="F1141" s="1">
        <v>38293.333333333336</v>
      </c>
      <c r="J1141"/>
    </row>
    <row r="1142" spans="1:10" x14ac:dyDescent="0.3">
      <c r="A1142" t="s">
        <v>12</v>
      </c>
      <c r="B1142" t="s">
        <v>150</v>
      </c>
      <c r="C1142">
        <v>2014</v>
      </c>
      <c r="D1142" t="s">
        <v>949</v>
      </c>
      <c r="E1142">
        <v>-840.74562500000002</v>
      </c>
      <c r="F1142" s="1">
        <v>31668.75</v>
      </c>
      <c r="J1142"/>
    </row>
    <row r="1143" spans="1:10" x14ac:dyDescent="0.3">
      <c r="A1143" t="s">
        <v>12</v>
      </c>
      <c r="B1143" t="s">
        <v>150</v>
      </c>
      <c r="C1143">
        <v>2014</v>
      </c>
      <c r="D1143" t="s">
        <v>950</v>
      </c>
      <c r="E1143">
        <v>603.73440000000062</v>
      </c>
      <c r="F1143" s="1">
        <v>39264</v>
      </c>
      <c r="J1143"/>
    </row>
    <row r="1144" spans="1:10" x14ac:dyDescent="0.3">
      <c r="A1144" t="s">
        <v>12</v>
      </c>
      <c r="B1144" t="s">
        <v>150</v>
      </c>
      <c r="C1144">
        <v>2014</v>
      </c>
      <c r="D1144" t="s">
        <v>952</v>
      </c>
      <c r="E1144">
        <v>-214.93571428571522</v>
      </c>
      <c r="F1144" s="1">
        <v>37785.714285714283</v>
      </c>
      <c r="J1144"/>
    </row>
    <row r="1145" spans="1:10" x14ac:dyDescent="0.3">
      <c r="A1145" t="s">
        <v>12</v>
      </c>
      <c r="B1145" t="s">
        <v>150</v>
      </c>
      <c r="C1145">
        <v>2014</v>
      </c>
      <c r="D1145" t="s">
        <v>953</v>
      </c>
      <c r="E1145">
        <v>672.38999999999942</v>
      </c>
      <c r="F1145" s="1">
        <v>25900</v>
      </c>
      <c r="J1145"/>
    </row>
    <row r="1146" spans="1:10" x14ac:dyDescent="0.3">
      <c r="A1146" t="s">
        <v>12</v>
      </c>
      <c r="B1146" t="s">
        <v>150</v>
      </c>
      <c r="C1146">
        <v>2015</v>
      </c>
      <c r="D1146" t="s">
        <v>948</v>
      </c>
      <c r="E1146">
        <v>794.46117647058873</v>
      </c>
      <c r="F1146" s="1">
        <v>33552.941176470587</v>
      </c>
      <c r="J1146"/>
    </row>
    <row r="1147" spans="1:10" x14ac:dyDescent="0.3">
      <c r="A1147" t="s">
        <v>12</v>
      </c>
      <c r="B1147" t="s">
        <v>150</v>
      </c>
      <c r="C1147">
        <v>2015</v>
      </c>
      <c r="D1147" t="s">
        <v>949</v>
      </c>
      <c r="E1147">
        <v>-857.37249999999949</v>
      </c>
      <c r="F1147" s="1">
        <v>30775</v>
      </c>
      <c r="J1147"/>
    </row>
    <row r="1148" spans="1:10" x14ac:dyDescent="0.3">
      <c r="A1148" t="s">
        <v>12</v>
      </c>
      <c r="B1148" t="s">
        <v>150</v>
      </c>
      <c r="C1148">
        <v>2015</v>
      </c>
      <c r="D1148" t="s">
        <v>950</v>
      </c>
      <c r="E1148">
        <v>618.62666666666576</v>
      </c>
      <c r="F1148" s="1">
        <v>47600</v>
      </c>
      <c r="J1148"/>
    </row>
    <row r="1149" spans="1:10" x14ac:dyDescent="0.3">
      <c r="A1149" t="s">
        <v>12</v>
      </c>
      <c r="B1149" t="s">
        <v>150</v>
      </c>
      <c r="C1149">
        <v>2015</v>
      </c>
      <c r="D1149" t="s">
        <v>952</v>
      </c>
      <c r="E1149">
        <v>-3039.8950000000004</v>
      </c>
      <c r="F1149" s="1">
        <v>40050</v>
      </c>
      <c r="J1149"/>
    </row>
    <row r="1150" spans="1:10" x14ac:dyDescent="0.3">
      <c r="A1150" t="s">
        <v>12</v>
      </c>
      <c r="B1150" t="s">
        <v>151</v>
      </c>
      <c r="C1150">
        <v>2015</v>
      </c>
      <c r="D1150" t="s">
        <v>948</v>
      </c>
      <c r="E1150">
        <v>214.8075000000008</v>
      </c>
      <c r="F1150" s="1">
        <v>51575</v>
      </c>
      <c r="J1150"/>
    </row>
    <row r="1151" spans="1:10" x14ac:dyDescent="0.3">
      <c r="A1151" t="s">
        <v>12</v>
      </c>
      <c r="B1151" t="s">
        <v>151</v>
      </c>
      <c r="C1151">
        <v>2015</v>
      </c>
      <c r="D1151" t="s">
        <v>950</v>
      </c>
      <c r="E1151">
        <v>3671.3000000000029</v>
      </c>
      <c r="F1151" s="1">
        <v>53000</v>
      </c>
      <c r="J1151"/>
    </row>
    <row r="1152" spans="1:10" x14ac:dyDescent="0.3">
      <c r="A1152" t="s">
        <v>12</v>
      </c>
      <c r="B1152" t="s">
        <v>152</v>
      </c>
      <c r="C1152">
        <v>2000</v>
      </c>
      <c r="D1152" t="s">
        <v>953</v>
      </c>
      <c r="E1152">
        <v>-138.68968749999993</v>
      </c>
      <c r="F1152" s="1">
        <v>2915.625</v>
      </c>
      <c r="J1152"/>
    </row>
    <row r="1153" spans="1:10" x14ac:dyDescent="0.3">
      <c r="A1153" t="s">
        <v>12</v>
      </c>
      <c r="B1153" t="s">
        <v>152</v>
      </c>
      <c r="C1153">
        <v>2001</v>
      </c>
      <c r="D1153" t="s">
        <v>952</v>
      </c>
      <c r="E1153">
        <v>-2151.7924999999996</v>
      </c>
      <c r="F1153" s="1">
        <v>5575</v>
      </c>
      <c r="J1153"/>
    </row>
    <row r="1154" spans="1:10" x14ac:dyDescent="0.3">
      <c r="A1154" t="s">
        <v>12</v>
      </c>
      <c r="B1154" t="s">
        <v>152</v>
      </c>
      <c r="C1154">
        <v>2001</v>
      </c>
      <c r="D1154" t="s">
        <v>953</v>
      </c>
      <c r="E1154">
        <v>97.367807017543896</v>
      </c>
      <c r="F1154" s="1">
        <v>3274.5614035087719</v>
      </c>
      <c r="J1154"/>
    </row>
    <row r="1155" spans="1:10" x14ac:dyDescent="0.3">
      <c r="A1155" t="s">
        <v>12</v>
      </c>
      <c r="B1155" t="s">
        <v>152</v>
      </c>
      <c r="C1155">
        <v>2002</v>
      </c>
      <c r="D1155" t="s">
        <v>953</v>
      </c>
      <c r="E1155">
        <v>-91.311857142857122</v>
      </c>
      <c r="F1155" s="1">
        <v>4110</v>
      </c>
      <c r="J1155"/>
    </row>
    <row r="1156" spans="1:10" x14ac:dyDescent="0.3">
      <c r="A1156" t="s">
        <v>12</v>
      </c>
      <c r="B1156" t="s">
        <v>152</v>
      </c>
      <c r="C1156">
        <v>2003</v>
      </c>
      <c r="D1156" t="s">
        <v>952</v>
      </c>
      <c r="E1156">
        <v>-5500.8249999999998</v>
      </c>
      <c r="F1156" s="1">
        <v>6750</v>
      </c>
      <c r="J1156"/>
    </row>
    <row r="1157" spans="1:10" x14ac:dyDescent="0.3">
      <c r="A1157" t="s">
        <v>12</v>
      </c>
      <c r="B1157" t="s">
        <v>152</v>
      </c>
      <c r="C1157">
        <v>2003</v>
      </c>
      <c r="D1157" t="s">
        <v>953</v>
      </c>
      <c r="E1157">
        <v>-203.82047222222221</v>
      </c>
      <c r="F1157" s="1">
        <v>4389.7222222222226</v>
      </c>
      <c r="J1157"/>
    </row>
    <row r="1158" spans="1:10" x14ac:dyDescent="0.3">
      <c r="A1158" t="s">
        <v>12</v>
      </c>
      <c r="B1158" t="s">
        <v>152</v>
      </c>
      <c r="C1158">
        <v>2004</v>
      </c>
      <c r="D1158" t="s">
        <v>949</v>
      </c>
      <c r="E1158">
        <v>1899.0375000000004</v>
      </c>
      <c r="F1158" s="1">
        <v>7875</v>
      </c>
      <c r="J1158"/>
    </row>
    <row r="1159" spans="1:10" x14ac:dyDescent="0.3">
      <c r="A1159" t="s">
        <v>12</v>
      </c>
      <c r="B1159" t="s">
        <v>152</v>
      </c>
      <c r="C1159">
        <v>2004</v>
      </c>
      <c r="D1159" t="s">
        <v>952</v>
      </c>
      <c r="E1159">
        <v>-1936.0475000000001</v>
      </c>
      <c r="F1159" s="1">
        <v>4025</v>
      </c>
      <c r="J1159"/>
    </row>
    <row r="1160" spans="1:10" x14ac:dyDescent="0.3">
      <c r="A1160" t="s">
        <v>12</v>
      </c>
      <c r="B1160" t="s">
        <v>152</v>
      </c>
      <c r="C1160">
        <v>2004</v>
      </c>
      <c r="D1160" t="s">
        <v>953</v>
      </c>
      <c r="E1160">
        <v>61.16667582417584</v>
      </c>
      <c r="F1160" s="1">
        <v>5639.2857142857147</v>
      </c>
      <c r="J1160"/>
    </row>
    <row r="1161" spans="1:10" x14ac:dyDescent="0.3">
      <c r="A1161" t="s">
        <v>12</v>
      </c>
      <c r="B1161" t="s">
        <v>152</v>
      </c>
      <c r="C1161">
        <v>2005</v>
      </c>
      <c r="D1161" t="s">
        <v>951</v>
      </c>
      <c r="E1161">
        <v>2170.0324999999993</v>
      </c>
      <c r="F1161" s="1">
        <v>8825</v>
      </c>
      <c r="J1161"/>
    </row>
    <row r="1162" spans="1:10" x14ac:dyDescent="0.3">
      <c r="A1162" t="s">
        <v>12</v>
      </c>
      <c r="B1162" t="s">
        <v>152</v>
      </c>
      <c r="C1162">
        <v>2005</v>
      </c>
      <c r="D1162" t="s">
        <v>953</v>
      </c>
      <c r="E1162">
        <v>-100.54763761467885</v>
      </c>
      <c r="F1162" s="1">
        <v>6482.339449541284</v>
      </c>
      <c r="J1162"/>
    </row>
    <row r="1163" spans="1:10" x14ac:dyDescent="0.3">
      <c r="A1163" t="s">
        <v>12</v>
      </c>
      <c r="B1163" t="s">
        <v>152</v>
      </c>
      <c r="C1163">
        <v>2006</v>
      </c>
      <c r="D1163" t="s">
        <v>949</v>
      </c>
      <c r="E1163">
        <v>2621.83</v>
      </c>
      <c r="F1163" s="1">
        <v>12300</v>
      </c>
      <c r="J1163"/>
    </row>
    <row r="1164" spans="1:10" x14ac:dyDescent="0.3">
      <c r="A1164" t="s">
        <v>12</v>
      </c>
      <c r="B1164" t="s">
        <v>152</v>
      </c>
      <c r="C1164">
        <v>2006</v>
      </c>
      <c r="D1164" t="s">
        <v>952</v>
      </c>
      <c r="E1164">
        <v>-4023.4750000000004</v>
      </c>
      <c r="F1164" s="1">
        <v>10250</v>
      </c>
      <c r="J1164"/>
    </row>
    <row r="1165" spans="1:10" x14ac:dyDescent="0.3">
      <c r="A1165" t="s">
        <v>12</v>
      </c>
      <c r="B1165" t="s">
        <v>152</v>
      </c>
      <c r="C1165">
        <v>2006</v>
      </c>
      <c r="D1165" t="s">
        <v>953</v>
      </c>
      <c r="E1165">
        <v>382.54949612403107</v>
      </c>
      <c r="F1165" s="1">
        <v>7611.2403100775191</v>
      </c>
      <c r="J1165"/>
    </row>
    <row r="1166" spans="1:10" x14ac:dyDescent="0.3">
      <c r="A1166" t="s">
        <v>12</v>
      </c>
      <c r="B1166" t="s">
        <v>152</v>
      </c>
      <c r="C1166">
        <v>2007</v>
      </c>
      <c r="D1166" t="s">
        <v>949</v>
      </c>
      <c r="E1166">
        <v>4797.7999999999993</v>
      </c>
      <c r="F1166" s="1">
        <v>18000</v>
      </c>
      <c r="J1166"/>
    </row>
    <row r="1167" spans="1:10" x14ac:dyDescent="0.3">
      <c r="A1167" t="s">
        <v>12</v>
      </c>
      <c r="B1167" t="s">
        <v>152</v>
      </c>
      <c r="C1167">
        <v>2007</v>
      </c>
      <c r="D1167" t="s">
        <v>951</v>
      </c>
      <c r="E1167">
        <v>3287.3020000000006</v>
      </c>
      <c r="F1167" s="1">
        <v>16620</v>
      </c>
      <c r="J1167"/>
    </row>
    <row r="1168" spans="1:10" x14ac:dyDescent="0.3">
      <c r="A1168" t="s">
        <v>12</v>
      </c>
      <c r="B1168" t="s">
        <v>152</v>
      </c>
      <c r="C1168">
        <v>2007</v>
      </c>
      <c r="D1168" t="s">
        <v>953</v>
      </c>
      <c r="E1168">
        <v>369.36534431137738</v>
      </c>
      <c r="F1168" s="1">
        <v>13848.053892215568</v>
      </c>
      <c r="J1168"/>
    </row>
    <row r="1169" spans="1:10" x14ac:dyDescent="0.3">
      <c r="A1169" t="s">
        <v>12</v>
      </c>
      <c r="B1169" t="s">
        <v>152</v>
      </c>
      <c r="C1169">
        <v>2008</v>
      </c>
      <c r="D1169" t="s">
        <v>949</v>
      </c>
      <c r="E1169">
        <v>5355.2599999999984</v>
      </c>
      <c r="F1169" s="1">
        <v>20600</v>
      </c>
      <c r="J1169"/>
    </row>
    <row r="1170" spans="1:10" x14ac:dyDescent="0.3">
      <c r="A1170" t="s">
        <v>12</v>
      </c>
      <c r="B1170" t="s">
        <v>152</v>
      </c>
      <c r="C1170">
        <v>2008</v>
      </c>
      <c r="D1170" t="s">
        <v>951</v>
      </c>
      <c r="E1170">
        <v>1506.1912500000003</v>
      </c>
      <c r="F1170" s="1">
        <v>18662.5</v>
      </c>
      <c r="J1170"/>
    </row>
    <row r="1171" spans="1:10" x14ac:dyDescent="0.3">
      <c r="A1171" t="s">
        <v>12</v>
      </c>
      <c r="B1171" t="s">
        <v>152</v>
      </c>
      <c r="C1171">
        <v>2008</v>
      </c>
      <c r="D1171" t="s">
        <v>952</v>
      </c>
      <c r="E1171">
        <v>-15633.689999999999</v>
      </c>
      <c r="F1171" s="1">
        <v>21100</v>
      </c>
      <c r="J1171"/>
    </row>
    <row r="1172" spans="1:10" x14ac:dyDescent="0.3">
      <c r="A1172" t="s">
        <v>12</v>
      </c>
      <c r="B1172" t="s">
        <v>152</v>
      </c>
      <c r="C1172">
        <v>2008</v>
      </c>
      <c r="D1172" t="s">
        <v>953</v>
      </c>
      <c r="E1172">
        <v>397.38657894736855</v>
      </c>
      <c r="F1172" s="1">
        <v>15321.929824561403</v>
      </c>
      <c r="J1172"/>
    </row>
    <row r="1173" spans="1:10" x14ac:dyDescent="0.3">
      <c r="A1173" t="s">
        <v>12</v>
      </c>
      <c r="B1173" t="s">
        <v>152</v>
      </c>
      <c r="C1173">
        <v>2009</v>
      </c>
      <c r="D1173" t="s">
        <v>949</v>
      </c>
      <c r="E1173">
        <v>672.20333333333349</v>
      </c>
      <c r="F1173" s="1">
        <v>21366.666666666668</v>
      </c>
      <c r="J1173"/>
    </row>
    <row r="1174" spans="1:10" x14ac:dyDescent="0.3">
      <c r="A1174" t="s">
        <v>12</v>
      </c>
      <c r="B1174" t="s">
        <v>152</v>
      </c>
      <c r="C1174">
        <v>2009</v>
      </c>
      <c r="D1174" t="s">
        <v>951</v>
      </c>
      <c r="E1174">
        <v>-104.02099999999992</v>
      </c>
      <c r="F1174" s="1">
        <v>21990</v>
      </c>
      <c r="J1174"/>
    </row>
    <row r="1175" spans="1:10" x14ac:dyDescent="0.3">
      <c r="A1175" t="s">
        <v>12</v>
      </c>
      <c r="B1175" t="s">
        <v>152</v>
      </c>
      <c r="C1175">
        <v>2009</v>
      </c>
      <c r="D1175" t="s">
        <v>953</v>
      </c>
      <c r="E1175">
        <v>367.10685897435906</v>
      </c>
      <c r="F1175" s="1">
        <v>17901.923076923078</v>
      </c>
      <c r="J1175"/>
    </row>
    <row r="1176" spans="1:10" x14ac:dyDescent="0.3">
      <c r="A1176" t="s">
        <v>12</v>
      </c>
      <c r="B1176" t="s">
        <v>152</v>
      </c>
      <c r="C1176">
        <v>2010</v>
      </c>
      <c r="D1176" t="s">
        <v>949</v>
      </c>
      <c r="E1176">
        <v>2272.7349999999997</v>
      </c>
      <c r="F1176" s="1">
        <v>25350</v>
      </c>
      <c r="J1176"/>
    </row>
    <row r="1177" spans="1:10" x14ac:dyDescent="0.3">
      <c r="A1177" t="s">
        <v>12</v>
      </c>
      <c r="B1177" t="s">
        <v>152</v>
      </c>
      <c r="C1177">
        <v>2010</v>
      </c>
      <c r="D1177" t="s">
        <v>951</v>
      </c>
      <c r="E1177">
        <v>1792.1680000000008</v>
      </c>
      <c r="F1177" s="1">
        <v>24080</v>
      </c>
      <c r="J1177"/>
    </row>
    <row r="1178" spans="1:10" x14ac:dyDescent="0.3">
      <c r="A1178" t="s">
        <v>12</v>
      </c>
      <c r="B1178" t="s">
        <v>152</v>
      </c>
      <c r="C1178">
        <v>2010</v>
      </c>
      <c r="D1178" t="s">
        <v>953</v>
      </c>
      <c r="E1178">
        <v>118.64298507462702</v>
      </c>
      <c r="F1178" s="1">
        <v>19922.388059701494</v>
      </c>
      <c r="J1178"/>
    </row>
    <row r="1179" spans="1:10" x14ac:dyDescent="0.3">
      <c r="A1179" t="s">
        <v>12</v>
      </c>
      <c r="B1179" t="s">
        <v>152</v>
      </c>
      <c r="C1179">
        <v>2011</v>
      </c>
      <c r="D1179" t="s">
        <v>948</v>
      </c>
      <c r="E1179">
        <v>2258.0299999999988</v>
      </c>
      <c r="F1179" s="1">
        <v>34300</v>
      </c>
      <c r="J1179"/>
    </row>
    <row r="1180" spans="1:10" x14ac:dyDescent="0.3">
      <c r="A1180" t="s">
        <v>12</v>
      </c>
      <c r="B1180" t="s">
        <v>152</v>
      </c>
      <c r="C1180">
        <v>2011</v>
      </c>
      <c r="D1180" t="s">
        <v>949</v>
      </c>
      <c r="E1180">
        <v>954.58235294117674</v>
      </c>
      <c r="F1180" s="1">
        <v>29352.941176470587</v>
      </c>
      <c r="J1180"/>
    </row>
    <row r="1181" spans="1:10" x14ac:dyDescent="0.3">
      <c r="A1181" t="s">
        <v>12</v>
      </c>
      <c r="B1181" t="s">
        <v>152</v>
      </c>
      <c r="C1181">
        <v>2011</v>
      </c>
      <c r="D1181" t="s">
        <v>951</v>
      </c>
      <c r="E1181">
        <v>306.53780487804931</v>
      </c>
      <c r="F1181" s="1">
        <v>28548.780487804877</v>
      </c>
      <c r="J1181"/>
    </row>
    <row r="1182" spans="1:10" x14ac:dyDescent="0.3">
      <c r="A1182" t="s">
        <v>12</v>
      </c>
      <c r="B1182" t="s">
        <v>152</v>
      </c>
      <c r="C1182">
        <v>2011</v>
      </c>
      <c r="D1182" t="s">
        <v>953</v>
      </c>
      <c r="E1182">
        <v>478.54547619047639</v>
      </c>
      <c r="F1182" s="1">
        <v>24454.761904761905</v>
      </c>
      <c r="J1182"/>
    </row>
    <row r="1183" spans="1:10" x14ac:dyDescent="0.3">
      <c r="A1183" t="s">
        <v>12</v>
      </c>
      <c r="B1183" t="s">
        <v>152</v>
      </c>
      <c r="C1183">
        <v>2012</v>
      </c>
      <c r="D1183" t="s">
        <v>948</v>
      </c>
      <c r="E1183">
        <v>477.68210526315823</v>
      </c>
      <c r="F1183" s="1">
        <v>38821.052631578947</v>
      </c>
      <c r="J1183"/>
    </row>
    <row r="1184" spans="1:10" x14ac:dyDescent="0.3">
      <c r="A1184" t="s">
        <v>12</v>
      </c>
      <c r="B1184" t="s">
        <v>152</v>
      </c>
      <c r="C1184">
        <v>2012</v>
      </c>
      <c r="D1184" t="s">
        <v>949</v>
      </c>
      <c r="E1184">
        <v>738.24441176470634</v>
      </c>
      <c r="F1184" s="1">
        <v>36110.784313725489</v>
      </c>
      <c r="J1184"/>
    </row>
    <row r="1185" spans="1:10" x14ac:dyDescent="0.3">
      <c r="A1185" t="s">
        <v>12</v>
      </c>
      <c r="B1185" t="s">
        <v>152</v>
      </c>
      <c r="C1185">
        <v>2012</v>
      </c>
      <c r="D1185" t="s">
        <v>950</v>
      </c>
      <c r="E1185">
        <v>2035.3799999999974</v>
      </c>
      <c r="F1185" s="1">
        <v>37800</v>
      </c>
      <c r="J1185"/>
    </row>
    <row r="1186" spans="1:10" x14ac:dyDescent="0.3">
      <c r="A1186" t="s">
        <v>12</v>
      </c>
      <c r="B1186" t="s">
        <v>152</v>
      </c>
      <c r="C1186">
        <v>2012</v>
      </c>
      <c r="D1186" t="s">
        <v>951</v>
      </c>
      <c r="E1186">
        <v>244.54986111111126</v>
      </c>
      <c r="F1186" s="1">
        <v>33396.759259259263</v>
      </c>
      <c r="J1186"/>
    </row>
    <row r="1187" spans="1:10" x14ac:dyDescent="0.3">
      <c r="A1187" t="s">
        <v>12</v>
      </c>
      <c r="B1187" t="s">
        <v>152</v>
      </c>
      <c r="C1187">
        <v>2012</v>
      </c>
      <c r="D1187" t="s">
        <v>953</v>
      </c>
      <c r="E1187">
        <v>-104.82443820224702</v>
      </c>
      <c r="F1187" s="1">
        <v>30407.303370786518</v>
      </c>
      <c r="J1187"/>
    </row>
    <row r="1188" spans="1:10" x14ac:dyDescent="0.3">
      <c r="A1188" t="s">
        <v>12</v>
      </c>
      <c r="B1188" t="s">
        <v>152</v>
      </c>
      <c r="C1188">
        <v>2013</v>
      </c>
      <c r="D1188" t="s">
        <v>948</v>
      </c>
      <c r="E1188">
        <v>890.98533333333376</v>
      </c>
      <c r="F1188" s="1">
        <v>41786.666666666664</v>
      </c>
      <c r="J1188"/>
    </row>
    <row r="1189" spans="1:10" x14ac:dyDescent="0.3">
      <c r="A1189" t="s">
        <v>12</v>
      </c>
      <c r="B1189" t="s">
        <v>152</v>
      </c>
      <c r="C1189">
        <v>2013</v>
      </c>
      <c r="D1189" t="s">
        <v>949</v>
      </c>
      <c r="E1189">
        <v>564.28538461538494</v>
      </c>
      <c r="F1189" s="1">
        <v>38170.085470085469</v>
      </c>
      <c r="J1189"/>
    </row>
    <row r="1190" spans="1:10" x14ac:dyDescent="0.3">
      <c r="A1190" t="s">
        <v>12</v>
      </c>
      <c r="B1190" t="s">
        <v>152</v>
      </c>
      <c r="C1190">
        <v>2013</v>
      </c>
      <c r="D1190" t="s">
        <v>950</v>
      </c>
      <c r="E1190">
        <v>1910.5225000000009</v>
      </c>
      <c r="F1190" s="1">
        <v>45725</v>
      </c>
      <c r="J1190"/>
    </row>
    <row r="1191" spans="1:10" x14ac:dyDescent="0.3">
      <c r="A1191" t="s">
        <v>12</v>
      </c>
      <c r="B1191" t="s">
        <v>152</v>
      </c>
      <c r="C1191">
        <v>2013</v>
      </c>
      <c r="D1191" t="s">
        <v>951</v>
      </c>
      <c r="E1191">
        <v>661.29982758620702</v>
      </c>
      <c r="F1191" s="1">
        <v>34584.482758620688</v>
      </c>
      <c r="J1191"/>
    </row>
    <row r="1192" spans="1:10" x14ac:dyDescent="0.3">
      <c r="A1192" t="s">
        <v>12</v>
      </c>
      <c r="B1192" t="s">
        <v>152</v>
      </c>
      <c r="C1192">
        <v>2013</v>
      </c>
      <c r="D1192" t="s">
        <v>952</v>
      </c>
      <c r="E1192">
        <v>1086.0299999999988</v>
      </c>
      <c r="F1192" s="1">
        <v>47633.333333333336</v>
      </c>
      <c r="J1192"/>
    </row>
    <row r="1193" spans="1:10" x14ac:dyDescent="0.3">
      <c r="A1193" t="s">
        <v>12</v>
      </c>
      <c r="B1193" t="s">
        <v>152</v>
      </c>
      <c r="C1193">
        <v>2013</v>
      </c>
      <c r="D1193" t="s">
        <v>953</v>
      </c>
      <c r="E1193">
        <v>-482.09523809523802</v>
      </c>
      <c r="F1193" s="1">
        <v>32619.047619047618</v>
      </c>
      <c r="J1193"/>
    </row>
    <row r="1194" spans="1:10" x14ac:dyDescent="0.3">
      <c r="A1194" t="s">
        <v>12</v>
      </c>
      <c r="B1194" t="s">
        <v>152</v>
      </c>
      <c r="C1194">
        <v>2014</v>
      </c>
      <c r="D1194" t="s">
        <v>948</v>
      </c>
      <c r="E1194">
        <v>754.36021739130479</v>
      </c>
      <c r="F1194" s="1">
        <v>55036.956521739128</v>
      </c>
      <c r="J1194"/>
    </row>
    <row r="1195" spans="1:10" x14ac:dyDescent="0.3">
      <c r="A1195" t="s">
        <v>12</v>
      </c>
      <c r="B1195" t="s">
        <v>152</v>
      </c>
      <c r="C1195">
        <v>2014</v>
      </c>
      <c r="D1195" t="s">
        <v>949</v>
      </c>
      <c r="E1195">
        <v>1319.9161538461535</v>
      </c>
      <c r="F1195" s="1">
        <v>48238.461538461539</v>
      </c>
      <c r="J1195"/>
    </row>
    <row r="1196" spans="1:10" x14ac:dyDescent="0.3">
      <c r="A1196" t="s">
        <v>12</v>
      </c>
      <c r="B1196" t="s">
        <v>152</v>
      </c>
      <c r="C1196">
        <v>2014</v>
      </c>
      <c r="D1196" t="s">
        <v>950</v>
      </c>
      <c r="E1196">
        <v>1758.1462500000002</v>
      </c>
      <c r="F1196" s="1">
        <v>57212.5</v>
      </c>
      <c r="J1196"/>
    </row>
    <row r="1197" spans="1:10" x14ac:dyDescent="0.3">
      <c r="A1197" t="s">
        <v>12</v>
      </c>
      <c r="B1197" t="s">
        <v>152</v>
      </c>
      <c r="C1197">
        <v>2014</v>
      </c>
      <c r="D1197" t="s">
        <v>952</v>
      </c>
      <c r="E1197">
        <v>2177.615294117647</v>
      </c>
      <c r="F1197" s="1">
        <v>57211.76470588235</v>
      </c>
      <c r="J1197"/>
    </row>
    <row r="1198" spans="1:10" x14ac:dyDescent="0.3">
      <c r="A1198" t="s">
        <v>12</v>
      </c>
      <c r="B1198" t="s">
        <v>152</v>
      </c>
      <c r="C1198">
        <v>2015</v>
      </c>
      <c r="D1198" t="s">
        <v>948</v>
      </c>
      <c r="E1198">
        <v>-15.639999999999418</v>
      </c>
      <c r="F1198" s="1">
        <v>55236.36363636364</v>
      </c>
      <c r="J1198"/>
    </row>
    <row r="1199" spans="1:10" x14ac:dyDescent="0.3">
      <c r="A1199" t="s">
        <v>12</v>
      </c>
      <c r="B1199" t="s">
        <v>152</v>
      </c>
      <c r="C1199">
        <v>2015</v>
      </c>
      <c r="D1199" t="s">
        <v>949</v>
      </c>
      <c r="E1199">
        <v>-334.77999999999884</v>
      </c>
      <c r="F1199" s="1">
        <v>48200</v>
      </c>
      <c r="J1199"/>
    </row>
    <row r="1200" spans="1:10" x14ac:dyDescent="0.3">
      <c r="A1200" t="s">
        <v>12</v>
      </c>
      <c r="B1200" t="s">
        <v>152</v>
      </c>
      <c r="C1200">
        <v>2015</v>
      </c>
      <c r="D1200" t="s">
        <v>950</v>
      </c>
      <c r="E1200">
        <v>-1212.3975000000009</v>
      </c>
      <c r="F1200" s="1">
        <v>60525</v>
      </c>
      <c r="J1200"/>
    </row>
    <row r="1201" spans="1:10" x14ac:dyDescent="0.3">
      <c r="A1201" t="s">
        <v>12</v>
      </c>
      <c r="B1201" t="s">
        <v>152</v>
      </c>
      <c r="C1201">
        <v>2015</v>
      </c>
      <c r="D1201" t="s">
        <v>952</v>
      </c>
      <c r="E1201">
        <v>-2653.4377777777772</v>
      </c>
      <c r="F1201" s="1">
        <v>55400</v>
      </c>
      <c r="J1201"/>
    </row>
    <row r="1202" spans="1:10" x14ac:dyDescent="0.3">
      <c r="A1202" t="s">
        <v>12</v>
      </c>
      <c r="B1202" t="s">
        <v>153</v>
      </c>
      <c r="C1202">
        <v>2010</v>
      </c>
      <c r="D1202" t="s">
        <v>951</v>
      </c>
      <c r="E1202">
        <v>-340.86249999999927</v>
      </c>
      <c r="F1202" s="1">
        <v>38875</v>
      </c>
      <c r="J1202"/>
    </row>
    <row r="1203" spans="1:10" x14ac:dyDescent="0.3">
      <c r="A1203" t="s">
        <v>12</v>
      </c>
      <c r="B1203" t="s">
        <v>153</v>
      </c>
      <c r="C1203">
        <v>2010</v>
      </c>
      <c r="D1203" t="s">
        <v>953</v>
      </c>
      <c r="E1203">
        <v>-1408.8199999999997</v>
      </c>
      <c r="F1203" s="1">
        <v>35800</v>
      </c>
      <c r="J1203"/>
    </row>
    <row r="1204" spans="1:10" x14ac:dyDescent="0.3">
      <c r="A1204" t="s">
        <v>12</v>
      </c>
      <c r="B1204" t="s">
        <v>153</v>
      </c>
      <c r="C1204">
        <v>2011</v>
      </c>
      <c r="D1204" t="s">
        <v>949</v>
      </c>
      <c r="E1204">
        <v>-1150.0666666666682</v>
      </c>
      <c r="F1204" s="1">
        <v>46000</v>
      </c>
      <c r="J1204"/>
    </row>
    <row r="1205" spans="1:10" x14ac:dyDescent="0.3">
      <c r="A1205" t="s">
        <v>12</v>
      </c>
      <c r="B1205" t="s">
        <v>153</v>
      </c>
      <c r="C1205">
        <v>2011</v>
      </c>
      <c r="D1205" t="s">
        <v>951</v>
      </c>
      <c r="E1205">
        <v>336.625</v>
      </c>
      <c r="F1205" s="1">
        <v>41250</v>
      </c>
      <c r="J1205"/>
    </row>
    <row r="1206" spans="1:10" x14ac:dyDescent="0.3">
      <c r="A1206" t="s">
        <v>12</v>
      </c>
      <c r="B1206" t="s">
        <v>153</v>
      </c>
      <c r="C1206">
        <v>2011</v>
      </c>
      <c r="D1206" t="s">
        <v>953</v>
      </c>
      <c r="E1206">
        <v>-1688.0325000000003</v>
      </c>
      <c r="F1206" s="1">
        <v>36175</v>
      </c>
      <c r="J1206"/>
    </row>
    <row r="1207" spans="1:10" x14ac:dyDescent="0.3">
      <c r="A1207" t="s">
        <v>12</v>
      </c>
      <c r="B1207" t="s">
        <v>153</v>
      </c>
      <c r="C1207">
        <v>2012</v>
      </c>
      <c r="D1207" t="s">
        <v>948</v>
      </c>
      <c r="E1207">
        <v>4825.1699999999983</v>
      </c>
      <c r="F1207" s="1">
        <v>57700</v>
      </c>
      <c r="J1207"/>
    </row>
    <row r="1208" spans="1:10" x14ac:dyDescent="0.3">
      <c r="A1208" t="s">
        <v>12</v>
      </c>
      <c r="B1208" t="s">
        <v>153</v>
      </c>
      <c r="C1208">
        <v>2012</v>
      </c>
      <c r="D1208" t="s">
        <v>949</v>
      </c>
      <c r="E1208">
        <v>1701.4100000000005</v>
      </c>
      <c r="F1208" s="1">
        <v>52100</v>
      </c>
      <c r="J1208"/>
    </row>
    <row r="1209" spans="1:10" x14ac:dyDescent="0.3">
      <c r="A1209" t="s">
        <v>12</v>
      </c>
      <c r="B1209" t="s">
        <v>153</v>
      </c>
      <c r="C1209">
        <v>2012</v>
      </c>
      <c r="D1209" t="s">
        <v>951</v>
      </c>
      <c r="E1209">
        <v>1206.0687499999995</v>
      </c>
      <c r="F1209" s="1">
        <v>46937.5</v>
      </c>
      <c r="J1209"/>
    </row>
    <row r="1210" spans="1:10" x14ac:dyDescent="0.3">
      <c r="A1210" t="s">
        <v>12</v>
      </c>
      <c r="B1210" t="s">
        <v>153</v>
      </c>
      <c r="C1210">
        <v>2012</v>
      </c>
      <c r="D1210" t="s">
        <v>953</v>
      </c>
      <c r="E1210">
        <v>-1118.2100000000028</v>
      </c>
      <c r="F1210" s="1">
        <v>39900</v>
      </c>
      <c r="J1210"/>
    </row>
    <row r="1211" spans="1:10" x14ac:dyDescent="0.3">
      <c r="A1211" t="s">
        <v>12</v>
      </c>
      <c r="B1211" t="s">
        <v>153</v>
      </c>
      <c r="C1211">
        <v>2013</v>
      </c>
      <c r="D1211" t="s">
        <v>948</v>
      </c>
      <c r="E1211">
        <v>-529.80000000000291</v>
      </c>
      <c r="F1211" s="1">
        <v>62000</v>
      </c>
      <c r="J1211"/>
    </row>
    <row r="1212" spans="1:10" x14ac:dyDescent="0.3">
      <c r="A1212" t="s">
        <v>12</v>
      </c>
      <c r="B1212" t="s">
        <v>153</v>
      </c>
      <c r="C1212">
        <v>2013</v>
      </c>
      <c r="D1212" t="s">
        <v>949</v>
      </c>
      <c r="E1212">
        <v>2033.8440000000003</v>
      </c>
      <c r="F1212" s="1">
        <v>57640</v>
      </c>
      <c r="J1212"/>
    </row>
    <row r="1213" spans="1:10" x14ac:dyDescent="0.3">
      <c r="A1213" t="s">
        <v>12</v>
      </c>
      <c r="B1213" t="s">
        <v>154</v>
      </c>
      <c r="C1213">
        <v>2008</v>
      </c>
      <c r="D1213" t="s">
        <v>953</v>
      </c>
      <c r="E1213">
        <v>1580.8825000000015</v>
      </c>
      <c r="F1213" s="1">
        <v>22325</v>
      </c>
      <c r="J1213"/>
    </row>
    <row r="1214" spans="1:10" x14ac:dyDescent="0.3">
      <c r="A1214" t="s">
        <v>12</v>
      </c>
      <c r="B1214" t="s">
        <v>154</v>
      </c>
      <c r="C1214">
        <v>2009</v>
      </c>
      <c r="D1214" t="s">
        <v>949</v>
      </c>
      <c r="E1214">
        <v>1435.9300000000003</v>
      </c>
      <c r="F1214" s="1">
        <v>33300</v>
      </c>
      <c r="J1214"/>
    </row>
    <row r="1215" spans="1:10" x14ac:dyDescent="0.3">
      <c r="A1215" t="s">
        <v>12</v>
      </c>
      <c r="B1215" t="s">
        <v>154</v>
      </c>
      <c r="C1215">
        <v>2009</v>
      </c>
      <c r="D1215" t="s">
        <v>951</v>
      </c>
      <c r="E1215">
        <v>-60.75666666666681</v>
      </c>
      <c r="F1215" s="1">
        <v>30433.333333333332</v>
      </c>
      <c r="J1215"/>
    </row>
    <row r="1216" spans="1:10" x14ac:dyDescent="0.3">
      <c r="A1216" t="s">
        <v>12</v>
      </c>
      <c r="B1216" t="s">
        <v>154</v>
      </c>
      <c r="C1216">
        <v>2009</v>
      </c>
      <c r="D1216" t="s">
        <v>953</v>
      </c>
      <c r="E1216">
        <v>68.030869565217671</v>
      </c>
      <c r="F1216" s="1">
        <v>27178.260869565216</v>
      </c>
      <c r="J1216"/>
    </row>
    <row r="1217" spans="1:10" x14ac:dyDescent="0.3">
      <c r="A1217" t="s">
        <v>12</v>
      </c>
      <c r="B1217" t="s">
        <v>154</v>
      </c>
      <c r="C1217">
        <v>2010</v>
      </c>
      <c r="D1217" t="s">
        <v>951</v>
      </c>
      <c r="E1217">
        <v>302.71000000000004</v>
      </c>
      <c r="F1217" s="1">
        <v>30100</v>
      </c>
      <c r="J1217"/>
    </row>
    <row r="1218" spans="1:10" x14ac:dyDescent="0.3">
      <c r="A1218" t="s">
        <v>12</v>
      </c>
      <c r="B1218" t="s">
        <v>154</v>
      </c>
      <c r="C1218">
        <v>2010</v>
      </c>
      <c r="D1218" t="s">
        <v>953</v>
      </c>
      <c r="E1218">
        <v>101.6366666666671</v>
      </c>
      <c r="F1218" s="1">
        <v>29033.333333333332</v>
      </c>
      <c r="J1218"/>
    </row>
    <row r="1219" spans="1:10" x14ac:dyDescent="0.3">
      <c r="A1219" t="s">
        <v>12</v>
      </c>
      <c r="B1219" t="s">
        <v>154</v>
      </c>
      <c r="C1219">
        <v>2011</v>
      </c>
      <c r="D1219" t="s">
        <v>949</v>
      </c>
      <c r="E1219">
        <v>-2210.0625</v>
      </c>
      <c r="F1219" s="1">
        <v>36875</v>
      </c>
      <c r="J1219"/>
    </row>
    <row r="1220" spans="1:10" x14ac:dyDescent="0.3">
      <c r="A1220" t="s">
        <v>12</v>
      </c>
      <c r="B1220" t="s">
        <v>154</v>
      </c>
      <c r="C1220">
        <v>2011</v>
      </c>
      <c r="D1220" t="s">
        <v>951</v>
      </c>
      <c r="E1220">
        <v>227.12625000000025</v>
      </c>
      <c r="F1220" s="1">
        <v>36012.5</v>
      </c>
      <c r="J1220"/>
    </row>
    <row r="1221" spans="1:10" x14ac:dyDescent="0.3">
      <c r="A1221" t="s">
        <v>12</v>
      </c>
      <c r="B1221" t="s">
        <v>154</v>
      </c>
      <c r="C1221">
        <v>2011</v>
      </c>
      <c r="D1221" t="s">
        <v>953</v>
      </c>
      <c r="E1221">
        <v>601.4820000000002</v>
      </c>
      <c r="F1221" s="1">
        <v>32420</v>
      </c>
      <c r="J1221"/>
    </row>
    <row r="1222" spans="1:10" x14ac:dyDescent="0.3">
      <c r="A1222" t="s">
        <v>12</v>
      </c>
      <c r="B1222" t="s">
        <v>154</v>
      </c>
      <c r="C1222">
        <v>2012</v>
      </c>
      <c r="D1222" t="s">
        <v>948</v>
      </c>
      <c r="E1222">
        <v>2561.1839999999997</v>
      </c>
      <c r="F1222" s="1">
        <v>43040</v>
      </c>
      <c r="J1222"/>
    </row>
    <row r="1223" spans="1:10" x14ac:dyDescent="0.3">
      <c r="A1223" t="s">
        <v>12</v>
      </c>
      <c r="B1223" t="s">
        <v>154</v>
      </c>
      <c r="C1223">
        <v>2012</v>
      </c>
      <c r="D1223" t="s">
        <v>949</v>
      </c>
      <c r="E1223">
        <v>110.77176470588272</v>
      </c>
      <c r="F1223" s="1">
        <v>41011.76470588235</v>
      </c>
      <c r="J1223"/>
    </row>
    <row r="1224" spans="1:10" x14ac:dyDescent="0.3">
      <c r="A1224" t="s">
        <v>12</v>
      </c>
      <c r="B1224" t="s">
        <v>154</v>
      </c>
      <c r="C1224">
        <v>2012</v>
      </c>
      <c r="D1224" t="s">
        <v>951</v>
      </c>
      <c r="E1224">
        <v>825.17173913043496</v>
      </c>
      <c r="F1224" s="1">
        <v>39108.695652173912</v>
      </c>
      <c r="J1224"/>
    </row>
    <row r="1225" spans="1:10" x14ac:dyDescent="0.3">
      <c r="A1225" t="s">
        <v>12</v>
      </c>
      <c r="B1225" t="s">
        <v>154</v>
      </c>
      <c r="C1225">
        <v>2012</v>
      </c>
      <c r="D1225" t="s">
        <v>953</v>
      </c>
      <c r="E1225">
        <v>-355.9038888888881</v>
      </c>
      <c r="F1225" s="1">
        <v>36183.333333333336</v>
      </c>
      <c r="J1225"/>
    </row>
    <row r="1226" spans="1:10" x14ac:dyDescent="0.3">
      <c r="A1226" t="s">
        <v>12</v>
      </c>
      <c r="B1226" t="s">
        <v>154</v>
      </c>
      <c r="C1226">
        <v>2013</v>
      </c>
      <c r="D1226" t="s">
        <v>948</v>
      </c>
      <c r="E1226">
        <v>-179.53199999999779</v>
      </c>
      <c r="F1226" s="1">
        <v>47080</v>
      </c>
      <c r="J1226"/>
    </row>
    <row r="1227" spans="1:10" x14ac:dyDescent="0.3">
      <c r="A1227" t="s">
        <v>12</v>
      </c>
      <c r="B1227" t="s">
        <v>154</v>
      </c>
      <c r="C1227">
        <v>2013</v>
      </c>
      <c r="D1227" t="s">
        <v>949</v>
      </c>
      <c r="E1227">
        <v>650.95884615384762</v>
      </c>
      <c r="F1227" s="1">
        <v>43203.846153846156</v>
      </c>
      <c r="J1227"/>
    </row>
    <row r="1228" spans="1:10" x14ac:dyDescent="0.3">
      <c r="A1228" t="s">
        <v>12</v>
      </c>
      <c r="B1228" t="s">
        <v>154</v>
      </c>
      <c r="C1228">
        <v>2013</v>
      </c>
      <c r="D1228" t="s">
        <v>951</v>
      </c>
      <c r="E1228">
        <v>1520.4223076923081</v>
      </c>
      <c r="F1228" s="1">
        <v>41300</v>
      </c>
      <c r="J1228"/>
    </row>
    <row r="1229" spans="1:10" x14ac:dyDescent="0.3">
      <c r="A1229" t="s">
        <v>12</v>
      </c>
      <c r="B1229" t="s">
        <v>154</v>
      </c>
      <c r="C1229">
        <v>2013</v>
      </c>
      <c r="D1229" t="s">
        <v>953</v>
      </c>
      <c r="E1229">
        <v>1583.1362499999987</v>
      </c>
      <c r="F1229" s="1">
        <v>39112.5</v>
      </c>
      <c r="J1229"/>
    </row>
    <row r="1230" spans="1:10" x14ac:dyDescent="0.3">
      <c r="A1230" t="s">
        <v>12</v>
      </c>
      <c r="B1230" t="s">
        <v>154</v>
      </c>
      <c r="C1230">
        <v>2014</v>
      </c>
      <c r="D1230" t="s">
        <v>948</v>
      </c>
      <c r="E1230">
        <v>1056.4807142857137</v>
      </c>
      <c r="F1230" s="1">
        <v>51521.428571428572</v>
      </c>
      <c r="J1230"/>
    </row>
    <row r="1231" spans="1:10" x14ac:dyDescent="0.3">
      <c r="A1231" t="s">
        <v>12</v>
      </c>
      <c r="B1231" t="s">
        <v>154</v>
      </c>
      <c r="C1231">
        <v>2014</v>
      </c>
      <c r="D1231" t="s">
        <v>949</v>
      </c>
      <c r="E1231">
        <v>99.8174999999992</v>
      </c>
      <c r="F1231" s="1">
        <v>44675</v>
      </c>
      <c r="J1231"/>
    </row>
    <row r="1232" spans="1:10" x14ac:dyDescent="0.3">
      <c r="A1232" t="s">
        <v>12</v>
      </c>
      <c r="B1232" t="s">
        <v>154</v>
      </c>
      <c r="C1232">
        <v>2014</v>
      </c>
      <c r="D1232" t="s">
        <v>950</v>
      </c>
      <c r="E1232">
        <v>-898.3433333333337</v>
      </c>
      <c r="F1232" s="1">
        <v>54122.222222222219</v>
      </c>
      <c r="J1232"/>
    </row>
    <row r="1233" spans="1:10" x14ac:dyDescent="0.3">
      <c r="A1233" t="s">
        <v>12</v>
      </c>
      <c r="B1233" t="s">
        <v>154</v>
      </c>
      <c r="C1233">
        <v>2014</v>
      </c>
      <c r="D1233" t="s">
        <v>952</v>
      </c>
      <c r="E1233">
        <v>1075.5560000000028</v>
      </c>
      <c r="F1233" s="1">
        <v>56360</v>
      </c>
      <c r="J1233"/>
    </row>
    <row r="1234" spans="1:10" x14ac:dyDescent="0.3">
      <c r="A1234" t="s">
        <v>12</v>
      </c>
      <c r="B1234" t="s">
        <v>154</v>
      </c>
      <c r="C1234">
        <v>2014</v>
      </c>
      <c r="D1234" t="s">
        <v>953</v>
      </c>
      <c r="E1234">
        <v>-266.54999999999927</v>
      </c>
      <c r="F1234" s="1">
        <v>44500</v>
      </c>
      <c r="J1234"/>
    </row>
    <row r="1235" spans="1:10" x14ac:dyDescent="0.3">
      <c r="A1235" t="s">
        <v>12</v>
      </c>
      <c r="B1235" t="s">
        <v>155</v>
      </c>
      <c r="C1235">
        <v>2010</v>
      </c>
      <c r="D1235" t="s">
        <v>951</v>
      </c>
      <c r="E1235">
        <v>6904.4400000000023</v>
      </c>
      <c r="F1235" s="1">
        <v>36400</v>
      </c>
      <c r="J1235"/>
    </row>
    <row r="1236" spans="1:10" x14ac:dyDescent="0.3">
      <c r="A1236" t="s">
        <v>12</v>
      </c>
      <c r="B1236" t="s">
        <v>155</v>
      </c>
      <c r="C1236">
        <v>2010</v>
      </c>
      <c r="D1236" t="s">
        <v>953</v>
      </c>
      <c r="E1236">
        <v>1088.9700000000012</v>
      </c>
      <c r="F1236" s="1">
        <v>35700</v>
      </c>
      <c r="J1236"/>
    </row>
    <row r="1237" spans="1:10" x14ac:dyDescent="0.3">
      <c r="A1237" t="s">
        <v>12</v>
      </c>
      <c r="B1237" t="s">
        <v>155</v>
      </c>
      <c r="C1237">
        <v>2011</v>
      </c>
      <c r="D1237" t="s">
        <v>948</v>
      </c>
      <c r="E1237">
        <v>3660.25</v>
      </c>
      <c r="F1237" s="1">
        <v>52500</v>
      </c>
      <c r="J1237"/>
    </row>
    <row r="1238" spans="1:10" x14ac:dyDescent="0.3">
      <c r="A1238" t="s">
        <v>12</v>
      </c>
      <c r="B1238" t="s">
        <v>155</v>
      </c>
      <c r="C1238">
        <v>2011</v>
      </c>
      <c r="D1238" t="s">
        <v>949</v>
      </c>
      <c r="E1238">
        <v>3376.2699999999968</v>
      </c>
      <c r="F1238" s="1">
        <v>48700</v>
      </c>
      <c r="J1238"/>
    </row>
    <row r="1239" spans="1:10" x14ac:dyDescent="0.3">
      <c r="A1239" t="s">
        <v>12</v>
      </c>
      <c r="B1239" t="s">
        <v>155</v>
      </c>
      <c r="C1239">
        <v>2011</v>
      </c>
      <c r="D1239" t="s">
        <v>951</v>
      </c>
      <c r="E1239">
        <v>-2450.25</v>
      </c>
      <c r="F1239" s="1">
        <v>47500</v>
      </c>
      <c r="J1239"/>
    </row>
    <row r="1240" spans="1:10" x14ac:dyDescent="0.3">
      <c r="A1240" t="s">
        <v>12</v>
      </c>
      <c r="B1240" t="s">
        <v>155</v>
      </c>
      <c r="C1240">
        <v>2012</v>
      </c>
      <c r="D1240" t="s">
        <v>949</v>
      </c>
      <c r="E1240">
        <v>862.57200000000012</v>
      </c>
      <c r="F1240" s="1">
        <v>55320</v>
      </c>
      <c r="J1240"/>
    </row>
    <row r="1241" spans="1:10" x14ac:dyDescent="0.3">
      <c r="A1241" t="s">
        <v>12</v>
      </c>
      <c r="B1241" t="s">
        <v>155</v>
      </c>
      <c r="C1241">
        <v>2012</v>
      </c>
      <c r="D1241" t="s">
        <v>951</v>
      </c>
      <c r="E1241">
        <v>-4101.2979999999998</v>
      </c>
      <c r="F1241" s="1">
        <v>50620</v>
      </c>
      <c r="J1241"/>
    </row>
    <row r="1242" spans="1:10" x14ac:dyDescent="0.3">
      <c r="A1242" t="s">
        <v>12</v>
      </c>
      <c r="B1242" t="s">
        <v>155</v>
      </c>
      <c r="C1242">
        <v>2013</v>
      </c>
      <c r="D1242" t="s">
        <v>949</v>
      </c>
      <c r="E1242">
        <v>2130.9700000000012</v>
      </c>
      <c r="F1242" s="1">
        <v>55700</v>
      </c>
      <c r="J1242"/>
    </row>
    <row r="1243" spans="1:10" x14ac:dyDescent="0.3">
      <c r="A1243" t="s">
        <v>12</v>
      </c>
      <c r="B1243" t="s">
        <v>155</v>
      </c>
      <c r="C1243">
        <v>2013</v>
      </c>
      <c r="D1243" t="s">
        <v>952</v>
      </c>
      <c r="E1243">
        <v>5870.1999999999971</v>
      </c>
      <c r="F1243" s="1">
        <v>62000</v>
      </c>
      <c r="J1243"/>
    </row>
    <row r="1244" spans="1:10" x14ac:dyDescent="0.3">
      <c r="A1244" t="s">
        <v>12</v>
      </c>
      <c r="B1244" t="s">
        <v>155</v>
      </c>
      <c r="C1244">
        <v>2014</v>
      </c>
      <c r="D1244" t="s">
        <v>948</v>
      </c>
      <c r="E1244">
        <v>2635.3999999999942</v>
      </c>
      <c r="F1244" s="1">
        <v>74000</v>
      </c>
      <c r="J1244"/>
    </row>
    <row r="1245" spans="1:10" x14ac:dyDescent="0.3">
      <c r="A1245" t="s">
        <v>12</v>
      </c>
      <c r="B1245" t="s">
        <v>155</v>
      </c>
      <c r="C1245">
        <v>2014</v>
      </c>
      <c r="D1245" t="s">
        <v>949</v>
      </c>
      <c r="E1245">
        <v>535.95000000000437</v>
      </c>
      <c r="F1245" s="1">
        <v>69500</v>
      </c>
      <c r="J1245"/>
    </row>
    <row r="1246" spans="1:10" x14ac:dyDescent="0.3">
      <c r="A1246" t="s">
        <v>12</v>
      </c>
      <c r="B1246" t="s">
        <v>155</v>
      </c>
      <c r="C1246">
        <v>2014</v>
      </c>
      <c r="D1246" t="s">
        <v>950</v>
      </c>
      <c r="E1246">
        <v>1820.4833333333324</v>
      </c>
      <c r="F1246" s="1">
        <v>74833.333333333328</v>
      </c>
      <c r="J1246"/>
    </row>
    <row r="1247" spans="1:10" x14ac:dyDescent="0.3">
      <c r="A1247" t="s">
        <v>12</v>
      </c>
      <c r="B1247" t="s">
        <v>156</v>
      </c>
      <c r="C1247">
        <v>1996</v>
      </c>
      <c r="D1247" t="s">
        <v>949</v>
      </c>
      <c r="E1247">
        <v>3164.09</v>
      </c>
      <c r="F1247" s="1">
        <v>2900</v>
      </c>
      <c r="J1247"/>
    </row>
    <row r="1248" spans="1:10" x14ac:dyDescent="0.3">
      <c r="A1248" t="s">
        <v>12</v>
      </c>
      <c r="B1248" t="s">
        <v>156</v>
      </c>
      <c r="C1248">
        <v>1996</v>
      </c>
      <c r="D1248" t="s">
        <v>953</v>
      </c>
      <c r="E1248">
        <v>435.68250000000012</v>
      </c>
      <c r="F1248" s="1">
        <v>1991.6666666666667</v>
      </c>
      <c r="J1248"/>
    </row>
    <row r="1249" spans="1:10" x14ac:dyDescent="0.3">
      <c r="A1249" t="s">
        <v>12</v>
      </c>
      <c r="B1249" t="s">
        <v>156</v>
      </c>
      <c r="C1249">
        <v>1997</v>
      </c>
      <c r="D1249" t="s">
        <v>953</v>
      </c>
      <c r="E1249">
        <v>415.50624999999991</v>
      </c>
      <c r="F1249" s="1">
        <v>3812.5</v>
      </c>
      <c r="J1249"/>
    </row>
    <row r="1250" spans="1:10" x14ac:dyDescent="0.3">
      <c r="A1250" t="s">
        <v>12</v>
      </c>
      <c r="B1250" t="s">
        <v>156</v>
      </c>
      <c r="C1250">
        <v>1998</v>
      </c>
      <c r="D1250" t="s">
        <v>951</v>
      </c>
      <c r="E1250">
        <v>2001.6599999999999</v>
      </c>
      <c r="F1250" s="1">
        <v>4600</v>
      </c>
      <c r="J1250"/>
    </row>
    <row r="1251" spans="1:10" x14ac:dyDescent="0.3">
      <c r="A1251" t="s">
        <v>12</v>
      </c>
      <c r="B1251" t="s">
        <v>156</v>
      </c>
      <c r="C1251">
        <v>1998</v>
      </c>
      <c r="D1251" t="s">
        <v>953</v>
      </c>
      <c r="E1251">
        <v>889.20541666666668</v>
      </c>
      <c r="F1251" s="1">
        <v>3470.8333333333335</v>
      </c>
      <c r="J1251"/>
    </row>
    <row r="1252" spans="1:10" x14ac:dyDescent="0.3">
      <c r="A1252" t="s">
        <v>12</v>
      </c>
      <c r="B1252" t="s">
        <v>156</v>
      </c>
      <c r="C1252">
        <v>1999</v>
      </c>
      <c r="D1252" t="s">
        <v>951</v>
      </c>
      <c r="E1252">
        <v>1648.2075000000004</v>
      </c>
      <c r="F1252" s="1">
        <v>5575</v>
      </c>
      <c r="J1252"/>
    </row>
    <row r="1253" spans="1:10" x14ac:dyDescent="0.3">
      <c r="A1253" t="s">
        <v>12</v>
      </c>
      <c r="B1253" t="s">
        <v>156</v>
      </c>
      <c r="C1253">
        <v>1999</v>
      </c>
      <c r="D1253" t="s">
        <v>953</v>
      </c>
      <c r="E1253">
        <v>103.48300000000009</v>
      </c>
      <c r="F1253" s="1">
        <v>4230</v>
      </c>
      <c r="J1253"/>
    </row>
    <row r="1254" spans="1:10" x14ac:dyDescent="0.3">
      <c r="A1254" t="s">
        <v>12</v>
      </c>
      <c r="B1254" t="s">
        <v>156</v>
      </c>
      <c r="C1254">
        <v>2000</v>
      </c>
      <c r="D1254" t="s">
        <v>951</v>
      </c>
      <c r="E1254">
        <v>-236.32250000000022</v>
      </c>
      <c r="F1254" s="1">
        <v>6275</v>
      </c>
      <c r="J1254"/>
    </row>
    <row r="1255" spans="1:10" x14ac:dyDescent="0.3">
      <c r="A1255" t="s">
        <v>12</v>
      </c>
      <c r="B1255" t="s">
        <v>156</v>
      </c>
      <c r="C1255">
        <v>2000</v>
      </c>
      <c r="D1255" t="s">
        <v>953</v>
      </c>
      <c r="E1255">
        <v>294.65020833333341</v>
      </c>
      <c r="F1255" s="1">
        <v>4377.083333333333</v>
      </c>
      <c r="J1255"/>
    </row>
    <row r="1256" spans="1:10" x14ac:dyDescent="0.3">
      <c r="A1256" t="s">
        <v>12</v>
      </c>
      <c r="B1256" t="s">
        <v>156</v>
      </c>
      <c r="C1256">
        <v>2001</v>
      </c>
      <c r="D1256" t="s">
        <v>949</v>
      </c>
      <c r="E1256">
        <v>3138.9549999999999</v>
      </c>
      <c r="F1256" s="1">
        <v>8550</v>
      </c>
      <c r="J1256"/>
    </row>
    <row r="1257" spans="1:10" x14ac:dyDescent="0.3">
      <c r="A1257" t="s">
        <v>12</v>
      </c>
      <c r="B1257" t="s">
        <v>156</v>
      </c>
      <c r="C1257">
        <v>2001</v>
      </c>
      <c r="D1257" t="s">
        <v>953</v>
      </c>
      <c r="E1257">
        <v>-229.46333333333334</v>
      </c>
      <c r="F1257" s="1">
        <v>4700</v>
      </c>
      <c r="J1257"/>
    </row>
    <row r="1258" spans="1:10" x14ac:dyDescent="0.3">
      <c r="A1258" t="s">
        <v>12</v>
      </c>
      <c r="B1258" t="s">
        <v>156</v>
      </c>
      <c r="C1258">
        <v>2002</v>
      </c>
      <c r="D1258" t="s">
        <v>949</v>
      </c>
      <c r="E1258">
        <v>1344.4112500000001</v>
      </c>
      <c r="F1258" s="1">
        <v>9362.5</v>
      </c>
      <c r="J1258"/>
    </row>
    <row r="1259" spans="1:10" x14ac:dyDescent="0.3">
      <c r="A1259" t="s">
        <v>12</v>
      </c>
      <c r="B1259" t="s">
        <v>156</v>
      </c>
      <c r="C1259">
        <v>2002</v>
      </c>
      <c r="D1259" t="s">
        <v>952</v>
      </c>
      <c r="E1259">
        <v>-7255.9324999999999</v>
      </c>
      <c r="F1259" s="1">
        <v>12175</v>
      </c>
      <c r="J1259"/>
    </row>
    <row r="1260" spans="1:10" x14ac:dyDescent="0.3">
      <c r="A1260" t="s">
        <v>12</v>
      </c>
      <c r="B1260" t="s">
        <v>156</v>
      </c>
      <c r="C1260">
        <v>2002</v>
      </c>
      <c r="D1260" t="s">
        <v>953</v>
      </c>
      <c r="E1260">
        <v>-276.10249999999991</v>
      </c>
      <c r="F1260" s="1">
        <v>4475</v>
      </c>
      <c r="J1260"/>
    </row>
    <row r="1261" spans="1:10" x14ac:dyDescent="0.3">
      <c r="A1261" t="s">
        <v>12</v>
      </c>
      <c r="B1261" t="s">
        <v>157</v>
      </c>
      <c r="C1261">
        <v>2003</v>
      </c>
      <c r="D1261" t="s">
        <v>952</v>
      </c>
      <c r="E1261">
        <v>497.23999999999978</v>
      </c>
      <c r="F1261" s="1">
        <v>4400</v>
      </c>
      <c r="J1261"/>
    </row>
    <row r="1262" spans="1:10" x14ac:dyDescent="0.3">
      <c r="A1262" t="s">
        <v>12</v>
      </c>
      <c r="B1262" t="s">
        <v>157</v>
      </c>
      <c r="C1262">
        <v>2003</v>
      </c>
      <c r="D1262" t="s">
        <v>953</v>
      </c>
      <c r="E1262">
        <v>-401.02177419354837</v>
      </c>
      <c r="F1262" s="1">
        <v>5427.4193548387093</v>
      </c>
      <c r="J1262"/>
    </row>
    <row r="1263" spans="1:10" x14ac:dyDescent="0.3">
      <c r="A1263" t="s">
        <v>12</v>
      </c>
      <c r="B1263" t="s">
        <v>157</v>
      </c>
      <c r="C1263">
        <v>2004</v>
      </c>
      <c r="D1263" t="s">
        <v>951</v>
      </c>
      <c r="E1263">
        <v>603.87249999999995</v>
      </c>
      <c r="F1263" s="1">
        <v>9225</v>
      </c>
      <c r="J1263"/>
    </row>
    <row r="1264" spans="1:10" x14ac:dyDescent="0.3">
      <c r="A1264" t="s">
        <v>12</v>
      </c>
      <c r="B1264" t="s">
        <v>157</v>
      </c>
      <c r="C1264">
        <v>2004</v>
      </c>
      <c r="D1264" t="s">
        <v>953</v>
      </c>
      <c r="E1264">
        <v>248.04250000000005</v>
      </c>
      <c r="F1264" s="1">
        <v>6925</v>
      </c>
      <c r="J1264"/>
    </row>
    <row r="1265" spans="1:10" x14ac:dyDescent="0.3">
      <c r="A1265" t="s">
        <v>12</v>
      </c>
      <c r="B1265" t="s">
        <v>157</v>
      </c>
      <c r="C1265">
        <v>2005</v>
      </c>
      <c r="D1265" t="s">
        <v>948</v>
      </c>
      <c r="E1265">
        <v>5056.6350000000002</v>
      </c>
      <c r="F1265" s="1">
        <v>9350</v>
      </c>
      <c r="J1265"/>
    </row>
    <row r="1266" spans="1:10" x14ac:dyDescent="0.3">
      <c r="A1266" t="s">
        <v>12</v>
      </c>
      <c r="B1266" t="s">
        <v>157</v>
      </c>
      <c r="C1266">
        <v>2005</v>
      </c>
      <c r="D1266" t="s">
        <v>949</v>
      </c>
      <c r="E1266">
        <v>542.47875000000022</v>
      </c>
      <c r="F1266" s="1">
        <v>11537.5</v>
      </c>
      <c r="J1266"/>
    </row>
    <row r="1267" spans="1:10" x14ac:dyDescent="0.3">
      <c r="A1267" t="s">
        <v>12</v>
      </c>
      <c r="B1267" t="s">
        <v>157</v>
      </c>
      <c r="C1267">
        <v>2005</v>
      </c>
      <c r="D1267" t="s">
        <v>951</v>
      </c>
      <c r="E1267">
        <v>2248.625</v>
      </c>
      <c r="F1267" s="1">
        <v>11250</v>
      </c>
      <c r="J1267"/>
    </row>
    <row r="1268" spans="1:10" x14ac:dyDescent="0.3">
      <c r="A1268" t="s">
        <v>12</v>
      </c>
      <c r="B1268" t="s">
        <v>157</v>
      </c>
      <c r="C1268">
        <v>2005</v>
      </c>
      <c r="D1268" t="s">
        <v>953</v>
      </c>
      <c r="E1268">
        <v>315.25023809523833</v>
      </c>
      <c r="F1268" s="1">
        <v>7692.8571428571431</v>
      </c>
      <c r="J1268"/>
    </row>
    <row r="1269" spans="1:10" x14ac:dyDescent="0.3">
      <c r="A1269" t="s">
        <v>12</v>
      </c>
      <c r="B1269" t="s">
        <v>157</v>
      </c>
      <c r="C1269">
        <v>2006</v>
      </c>
      <c r="D1269" t="s">
        <v>949</v>
      </c>
      <c r="E1269">
        <v>1057.281666666667</v>
      </c>
      <c r="F1269" s="1">
        <v>13150</v>
      </c>
      <c r="J1269"/>
    </row>
    <row r="1270" spans="1:10" x14ac:dyDescent="0.3">
      <c r="A1270" t="s">
        <v>12</v>
      </c>
      <c r="B1270" t="s">
        <v>157</v>
      </c>
      <c r="C1270">
        <v>2006</v>
      </c>
      <c r="D1270" t="s">
        <v>951</v>
      </c>
      <c r="E1270">
        <v>874.04000000000087</v>
      </c>
      <c r="F1270" s="1">
        <v>12400</v>
      </c>
      <c r="J1270"/>
    </row>
    <row r="1271" spans="1:10" x14ac:dyDescent="0.3">
      <c r="A1271" t="s">
        <v>12</v>
      </c>
      <c r="B1271" t="s">
        <v>157</v>
      </c>
      <c r="C1271">
        <v>2006</v>
      </c>
      <c r="D1271" t="s">
        <v>953</v>
      </c>
      <c r="E1271">
        <v>617.1125000000003</v>
      </c>
      <c r="F1271" s="1">
        <v>9339.2857142857138</v>
      </c>
      <c r="J1271"/>
    </row>
    <row r="1272" spans="1:10" x14ac:dyDescent="0.3">
      <c r="A1272" t="s">
        <v>12</v>
      </c>
      <c r="B1272" t="s">
        <v>157</v>
      </c>
      <c r="C1272">
        <v>2007</v>
      </c>
      <c r="D1272" t="s">
        <v>949</v>
      </c>
      <c r="E1272">
        <v>-178.72000000000116</v>
      </c>
      <c r="F1272" s="1">
        <v>16800</v>
      </c>
      <c r="J1272"/>
    </row>
    <row r="1273" spans="1:10" x14ac:dyDescent="0.3">
      <c r="A1273" t="s">
        <v>12</v>
      </c>
      <c r="B1273" t="s">
        <v>157</v>
      </c>
      <c r="C1273">
        <v>2007</v>
      </c>
      <c r="D1273" t="s">
        <v>951</v>
      </c>
      <c r="E1273">
        <v>3103.875</v>
      </c>
      <c r="F1273" s="1">
        <v>13750</v>
      </c>
      <c r="J1273"/>
    </row>
    <row r="1274" spans="1:10" x14ac:dyDescent="0.3">
      <c r="A1274" t="s">
        <v>12</v>
      </c>
      <c r="B1274" t="s">
        <v>157</v>
      </c>
      <c r="C1274">
        <v>2007</v>
      </c>
      <c r="D1274" t="s">
        <v>953</v>
      </c>
      <c r="E1274">
        <v>-30.859038461538358</v>
      </c>
      <c r="F1274" s="1">
        <v>10525</v>
      </c>
      <c r="J1274"/>
    </row>
    <row r="1275" spans="1:10" x14ac:dyDescent="0.3">
      <c r="A1275" t="s">
        <v>12</v>
      </c>
      <c r="B1275" t="s">
        <v>157</v>
      </c>
      <c r="C1275">
        <v>2008</v>
      </c>
      <c r="D1275" t="s">
        <v>949</v>
      </c>
      <c r="E1275">
        <v>940.06499999999869</v>
      </c>
      <c r="F1275" s="1">
        <v>17650</v>
      </c>
      <c r="J1275"/>
    </row>
    <row r="1276" spans="1:10" x14ac:dyDescent="0.3">
      <c r="A1276" t="s">
        <v>12</v>
      </c>
      <c r="B1276" t="s">
        <v>157</v>
      </c>
      <c r="C1276">
        <v>2008</v>
      </c>
      <c r="D1276" t="s">
        <v>951</v>
      </c>
      <c r="E1276">
        <v>1201.3899999999994</v>
      </c>
      <c r="F1276" s="1">
        <v>15900</v>
      </c>
      <c r="J1276"/>
    </row>
    <row r="1277" spans="1:10" x14ac:dyDescent="0.3">
      <c r="A1277" t="s">
        <v>12</v>
      </c>
      <c r="B1277" t="s">
        <v>157</v>
      </c>
      <c r="C1277">
        <v>2008</v>
      </c>
      <c r="D1277" t="s">
        <v>953</v>
      </c>
      <c r="E1277">
        <v>720.92472222222227</v>
      </c>
      <c r="F1277" s="1">
        <v>12636.111111111111</v>
      </c>
      <c r="J1277"/>
    </row>
    <row r="1278" spans="1:10" x14ac:dyDescent="0.3">
      <c r="A1278" t="s">
        <v>12</v>
      </c>
      <c r="B1278" t="s">
        <v>157</v>
      </c>
      <c r="C1278">
        <v>2009</v>
      </c>
      <c r="D1278" t="s">
        <v>949</v>
      </c>
      <c r="E1278">
        <v>-1012.1399999999994</v>
      </c>
      <c r="F1278" s="1">
        <v>26600</v>
      </c>
      <c r="J1278"/>
    </row>
    <row r="1279" spans="1:10" x14ac:dyDescent="0.3">
      <c r="A1279" t="s">
        <v>12</v>
      </c>
      <c r="B1279" t="s">
        <v>157</v>
      </c>
      <c r="C1279">
        <v>2009</v>
      </c>
      <c r="D1279" t="s">
        <v>953</v>
      </c>
      <c r="E1279">
        <v>211.20000000000073</v>
      </c>
      <c r="F1279" s="1">
        <v>22000</v>
      </c>
      <c r="J1279"/>
    </row>
    <row r="1280" spans="1:10" x14ac:dyDescent="0.3">
      <c r="A1280" t="s">
        <v>12</v>
      </c>
      <c r="B1280" t="s">
        <v>157</v>
      </c>
      <c r="C1280">
        <v>2011</v>
      </c>
      <c r="D1280" t="s">
        <v>948</v>
      </c>
      <c r="E1280">
        <v>608.9950000000008</v>
      </c>
      <c r="F1280" s="1">
        <v>30950</v>
      </c>
      <c r="J1280"/>
    </row>
    <row r="1281" spans="1:10" x14ac:dyDescent="0.3">
      <c r="A1281" t="s">
        <v>12</v>
      </c>
      <c r="B1281" t="s">
        <v>157</v>
      </c>
      <c r="C1281">
        <v>2011</v>
      </c>
      <c r="D1281" t="s">
        <v>949</v>
      </c>
      <c r="E1281">
        <v>-3211.1025</v>
      </c>
      <c r="F1281" s="1">
        <v>29475</v>
      </c>
      <c r="J1281"/>
    </row>
    <row r="1282" spans="1:10" x14ac:dyDescent="0.3">
      <c r="A1282" t="s">
        <v>12</v>
      </c>
      <c r="B1282" t="s">
        <v>157</v>
      </c>
      <c r="C1282">
        <v>2011</v>
      </c>
      <c r="D1282" t="s">
        <v>951</v>
      </c>
      <c r="E1282">
        <v>-798.8799999999992</v>
      </c>
      <c r="F1282" s="1">
        <v>27200</v>
      </c>
      <c r="J1282"/>
    </row>
    <row r="1283" spans="1:10" x14ac:dyDescent="0.3">
      <c r="A1283" t="s">
        <v>12</v>
      </c>
      <c r="B1283" t="s">
        <v>157</v>
      </c>
      <c r="C1283">
        <v>2012</v>
      </c>
      <c r="D1283" t="s">
        <v>948</v>
      </c>
      <c r="E1283">
        <v>797.9909090909091</v>
      </c>
      <c r="F1283" s="1">
        <v>34000</v>
      </c>
      <c r="J1283"/>
    </row>
    <row r="1284" spans="1:10" x14ac:dyDescent="0.3">
      <c r="A1284" t="s">
        <v>12</v>
      </c>
      <c r="B1284" t="s">
        <v>157</v>
      </c>
      <c r="C1284">
        <v>2012</v>
      </c>
      <c r="D1284" t="s">
        <v>949</v>
      </c>
      <c r="E1284">
        <v>798.38777777777818</v>
      </c>
      <c r="F1284" s="1">
        <v>31877.777777777777</v>
      </c>
      <c r="J1284"/>
    </row>
    <row r="1285" spans="1:10" x14ac:dyDescent="0.3">
      <c r="A1285" t="s">
        <v>12</v>
      </c>
      <c r="B1285" t="s">
        <v>157</v>
      </c>
      <c r="C1285">
        <v>2012</v>
      </c>
      <c r="D1285" t="s">
        <v>950</v>
      </c>
      <c r="E1285">
        <v>3.8899999999994179</v>
      </c>
      <c r="F1285" s="1">
        <v>40900</v>
      </c>
      <c r="J1285"/>
    </row>
    <row r="1286" spans="1:10" x14ac:dyDescent="0.3">
      <c r="A1286" t="s">
        <v>12</v>
      </c>
      <c r="B1286" t="s">
        <v>157</v>
      </c>
      <c r="C1286">
        <v>2012</v>
      </c>
      <c r="D1286" t="s">
        <v>951</v>
      </c>
      <c r="E1286">
        <v>357.73214285714363</v>
      </c>
      <c r="F1286" s="1">
        <v>30892.857142857141</v>
      </c>
      <c r="J1286"/>
    </row>
    <row r="1287" spans="1:10" x14ac:dyDescent="0.3">
      <c r="A1287" t="s">
        <v>12</v>
      </c>
      <c r="B1287" t="s">
        <v>157</v>
      </c>
      <c r="C1287">
        <v>2012</v>
      </c>
      <c r="D1287" t="s">
        <v>953</v>
      </c>
      <c r="E1287">
        <v>-731.75333333333276</v>
      </c>
      <c r="F1287" s="1">
        <v>26466.666666666668</v>
      </c>
      <c r="J1287"/>
    </row>
    <row r="1288" spans="1:10" x14ac:dyDescent="0.3">
      <c r="A1288" t="s">
        <v>12</v>
      </c>
      <c r="B1288" t="s">
        <v>157</v>
      </c>
      <c r="C1288">
        <v>2013</v>
      </c>
      <c r="D1288" t="s">
        <v>949</v>
      </c>
      <c r="E1288">
        <v>191.85615384615477</v>
      </c>
      <c r="F1288" s="1">
        <v>28869.23076923077</v>
      </c>
      <c r="J1288"/>
    </row>
    <row r="1289" spans="1:10" x14ac:dyDescent="0.3">
      <c r="A1289" t="s">
        <v>12</v>
      </c>
      <c r="B1289" t="s">
        <v>157</v>
      </c>
      <c r="C1289">
        <v>2013</v>
      </c>
      <c r="D1289" t="s">
        <v>950</v>
      </c>
      <c r="E1289">
        <v>1177.3700000000026</v>
      </c>
      <c r="F1289" s="1">
        <v>39700</v>
      </c>
      <c r="J1289"/>
    </row>
    <row r="1290" spans="1:10" x14ac:dyDescent="0.3">
      <c r="A1290" t="s">
        <v>12</v>
      </c>
      <c r="B1290" t="s">
        <v>157</v>
      </c>
      <c r="C1290">
        <v>2013</v>
      </c>
      <c r="D1290" t="s">
        <v>951</v>
      </c>
      <c r="E1290">
        <v>1053.744999999999</v>
      </c>
      <c r="F1290" s="1">
        <v>28450</v>
      </c>
      <c r="J1290"/>
    </row>
    <row r="1291" spans="1:10" x14ac:dyDescent="0.3">
      <c r="A1291" t="s">
        <v>12</v>
      </c>
      <c r="B1291" t="s">
        <v>157</v>
      </c>
      <c r="C1291">
        <v>2013</v>
      </c>
      <c r="D1291" t="s">
        <v>953</v>
      </c>
      <c r="E1291">
        <v>-208.54999999999927</v>
      </c>
      <c r="F1291" s="1">
        <v>24500</v>
      </c>
      <c r="J1291"/>
    </row>
    <row r="1292" spans="1:10" x14ac:dyDescent="0.3">
      <c r="A1292" t="s">
        <v>12</v>
      </c>
      <c r="B1292" t="s">
        <v>157</v>
      </c>
      <c r="C1292">
        <v>2014</v>
      </c>
      <c r="D1292" t="s">
        <v>948</v>
      </c>
      <c r="E1292">
        <v>2735.8780000000015</v>
      </c>
      <c r="F1292" s="1">
        <v>39180</v>
      </c>
      <c r="J1292"/>
    </row>
    <row r="1293" spans="1:10" x14ac:dyDescent="0.3">
      <c r="A1293" t="s">
        <v>12</v>
      </c>
      <c r="B1293" t="s">
        <v>157</v>
      </c>
      <c r="C1293">
        <v>2014</v>
      </c>
      <c r="D1293" t="s">
        <v>949</v>
      </c>
      <c r="E1293">
        <v>1133.996666666666</v>
      </c>
      <c r="F1293" s="1">
        <v>33966.666666666664</v>
      </c>
      <c r="J1293"/>
    </row>
    <row r="1294" spans="1:10" x14ac:dyDescent="0.3">
      <c r="A1294" t="s">
        <v>12</v>
      </c>
      <c r="B1294" t="s">
        <v>157</v>
      </c>
      <c r="C1294">
        <v>2014</v>
      </c>
      <c r="D1294" t="s">
        <v>950</v>
      </c>
      <c r="E1294">
        <v>2456.8871428571433</v>
      </c>
      <c r="F1294" s="1">
        <v>37157.142857142855</v>
      </c>
      <c r="J1294"/>
    </row>
    <row r="1295" spans="1:10" x14ac:dyDescent="0.3">
      <c r="A1295" t="s">
        <v>12</v>
      </c>
      <c r="B1295" t="s">
        <v>157</v>
      </c>
      <c r="C1295">
        <v>2014</v>
      </c>
      <c r="D1295" t="s">
        <v>952</v>
      </c>
      <c r="E1295">
        <v>220.7400000000016</v>
      </c>
      <c r="F1295" s="1">
        <v>39400</v>
      </c>
      <c r="J1295"/>
    </row>
    <row r="1296" spans="1:10" x14ac:dyDescent="0.3">
      <c r="A1296" t="s">
        <v>12</v>
      </c>
      <c r="B1296" t="s">
        <v>157</v>
      </c>
      <c r="C1296">
        <v>2015</v>
      </c>
      <c r="D1296" t="s">
        <v>948</v>
      </c>
      <c r="E1296">
        <v>154.21500000000015</v>
      </c>
      <c r="F1296" s="1">
        <v>45816.666666666664</v>
      </c>
      <c r="J1296"/>
    </row>
    <row r="1297" spans="1:10" x14ac:dyDescent="0.3">
      <c r="A1297" t="s">
        <v>12</v>
      </c>
      <c r="B1297" t="s">
        <v>157</v>
      </c>
      <c r="C1297">
        <v>2015</v>
      </c>
      <c r="D1297" t="s">
        <v>950</v>
      </c>
      <c r="E1297">
        <v>467.19916666666785</v>
      </c>
      <c r="F1297" s="1">
        <v>47158.333333333336</v>
      </c>
      <c r="J1297"/>
    </row>
    <row r="1298" spans="1:10" x14ac:dyDescent="0.3">
      <c r="A1298" t="s">
        <v>12</v>
      </c>
      <c r="B1298" t="s">
        <v>157</v>
      </c>
      <c r="C1298">
        <v>2015</v>
      </c>
      <c r="D1298" t="s">
        <v>952</v>
      </c>
      <c r="E1298">
        <v>2107.2999999999979</v>
      </c>
      <c r="F1298" s="1">
        <v>46333.333333333336</v>
      </c>
      <c r="J1298"/>
    </row>
    <row r="1299" spans="1:10" x14ac:dyDescent="0.3">
      <c r="A1299" t="s">
        <v>12</v>
      </c>
      <c r="B1299" t="s">
        <v>158</v>
      </c>
      <c r="C1299">
        <v>2007</v>
      </c>
      <c r="D1299" t="s">
        <v>953</v>
      </c>
      <c r="E1299">
        <v>1759.016000000001</v>
      </c>
      <c r="F1299" s="1">
        <v>18960</v>
      </c>
      <c r="J1299"/>
    </row>
    <row r="1300" spans="1:10" x14ac:dyDescent="0.3">
      <c r="A1300" t="s">
        <v>13</v>
      </c>
      <c r="B1300" t="s">
        <v>159</v>
      </c>
      <c r="C1300">
        <v>2006</v>
      </c>
      <c r="D1300" t="s">
        <v>953</v>
      </c>
      <c r="E1300">
        <v>-567.26249999999982</v>
      </c>
      <c r="F1300" s="1">
        <v>4875</v>
      </c>
      <c r="J1300"/>
    </row>
    <row r="1301" spans="1:10" x14ac:dyDescent="0.3">
      <c r="A1301" t="s">
        <v>13</v>
      </c>
      <c r="B1301" t="s">
        <v>160</v>
      </c>
      <c r="C1301">
        <v>1995</v>
      </c>
      <c r="D1301" t="s">
        <v>949</v>
      </c>
      <c r="E1301">
        <v>-356.21499999999997</v>
      </c>
      <c r="F1301" s="1">
        <v>850</v>
      </c>
      <c r="J1301"/>
    </row>
    <row r="1302" spans="1:10" x14ac:dyDescent="0.3">
      <c r="A1302" t="s">
        <v>13</v>
      </c>
      <c r="B1302" t="s">
        <v>160</v>
      </c>
      <c r="C1302">
        <v>1995</v>
      </c>
      <c r="D1302" t="s">
        <v>953</v>
      </c>
      <c r="E1302">
        <v>-18.39291666666665</v>
      </c>
      <c r="F1302" s="1">
        <v>487.5</v>
      </c>
      <c r="J1302"/>
    </row>
    <row r="1303" spans="1:10" x14ac:dyDescent="0.3">
      <c r="A1303" t="s">
        <v>13</v>
      </c>
      <c r="B1303" t="s">
        <v>160</v>
      </c>
      <c r="C1303">
        <v>1996</v>
      </c>
      <c r="D1303" t="s">
        <v>953</v>
      </c>
      <c r="E1303">
        <v>57.735000000000014</v>
      </c>
      <c r="F1303" s="1">
        <v>350</v>
      </c>
      <c r="J1303"/>
    </row>
    <row r="1304" spans="1:10" x14ac:dyDescent="0.3">
      <c r="A1304" t="s">
        <v>13</v>
      </c>
      <c r="B1304" t="s">
        <v>160</v>
      </c>
      <c r="C1304">
        <v>1997</v>
      </c>
      <c r="D1304" t="s">
        <v>953</v>
      </c>
      <c r="E1304">
        <v>-142.89153846153846</v>
      </c>
      <c r="F1304" s="1">
        <v>930.76923076923072</v>
      </c>
      <c r="J1304"/>
    </row>
    <row r="1305" spans="1:10" x14ac:dyDescent="0.3">
      <c r="A1305" t="s">
        <v>13</v>
      </c>
      <c r="B1305" t="s">
        <v>160</v>
      </c>
      <c r="C1305">
        <v>1998</v>
      </c>
      <c r="D1305" t="s">
        <v>952</v>
      </c>
      <c r="E1305">
        <v>-1085.1741666666667</v>
      </c>
      <c r="F1305" s="1">
        <v>1425</v>
      </c>
      <c r="J1305"/>
    </row>
    <row r="1306" spans="1:10" x14ac:dyDescent="0.3">
      <c r="A1306" t="s">
        <v>13</v>
      </c>
      <c r="B1306" t="s">
        <v>160</v>
      </c>
      <c r="C1306">
        <v>1998</v>
      </c>
      <c r="D1306" t="s">
        <v>953</v>
      </c>
      <c r="E1306">
        <v>-63.250468749999989</v>
      </c>
      <c r="F1306" s="1">
        <v>1026.5625</v>
      </c>
      <c r="J1306"/>
    </row>
    <row r="1307" spans="1:10" x14ac:dyDescent="0.3">
      <c r="A1307" t="s">
        <v>13</v>
      </c>
      <c r="B1307" t="s">
        <v>160</v>
      </c>
      <c r="C1307">
        <v>1999</v>
      </c>
      <c r="D1307" t="s">
        <v>952</v>
      </c>
      <c r="E1307">
        <v>-1629.1424999999999</v>
      </c>
      <c r="F1307" s="1">
        <v>2075</v>
      </c>
      <c r="J1307"/>
    </row>
    <row r="1308" spans="1:10" x14ac:dyDescent="0.3">
      <c r="A1308" t="s">
        <v>13</v>
      </c>
      <c r="B1308" t="s">
        <v>160</v>
      </c>
      <c r="C1308">
        <v>1999</v>
      </c>
      <c r="D1308" t="s">
        <v>953</v>
      </c>
      <c r="E1308">
        <v>6.7945312500000199</v>
      </c>
      <c r="F1308" s="1">
        <v>1226.5625</v>
      </c>
      <c r="J1308"/>
    </row>
    <row r="1309" spans="1:10" x14ac:dyDescent="0.3">
      <c r="A1309" t="s">
        <v>13</v>
      </c>
      <c r="B1309" t="s">
        <v>160</v>
      </c>
      <c r="C1309">
        <v>2002</v>
      </c>
      <c r="D1309" t="s">
        <v>949</v>
      </c>
      <c r="E1309">
        <v>661.88000000000011</v>
      </c>
      <c r="F1309" s="1">
        <v>2800</v>
      </c>
      <c r="J1309"/>
    </row>
    <row r="1310" spans="1:10" x14ac:dyDescent="0.3">
      <c r="A1310" t="s">
        <v>13</v>
      </c>
      <c r="B1310" t="s">
        <v>160</v>
      </c>
      <c r="C1310">
        <v>2002</v>
      </c>
      <c r="D1310" t="s">
        <v>951</v>
      </c>
      <c r="E1310">
        <v>-287.01499999999987</v>
      </c>
      <c r="F1310" s="1">
        <v>2850</v>
      </c>
      <c r="J1310"/>
    </row>
    <row r="1311" spans="1:10" x14ac:dyDescent="0.3">
      <c r="A1311" t="s">
        <v>13</v>
      </c>
      <c r="B1311" t="s">
        <v>160</v>
      </c>
      <c r="C1311">
        <v>2002</v>
      </c>
      <c r="D1311" t="s">
        <v>952</v>
      </c>
      <c r="E1311">
        <v>-2253.1749999999997</v>
      </c>
      <c r="F1311" s="1">
        <v>3250</v>
      </c>
      <c r="J1311"/>
    </row>
    <row r="1312" spans="1:10" x14ac:dyDescent="0.3">
      <c r="A1312" t="s">
        <v>13</v>
      </c>
      <c r="B1312" t="s">
        <v>160</v>
      </c>
      <c r="C1312">
        <v>2002</v>
      </c>
      <c r="D1312" t="s">
        <v>953</v>
      </c>
      <c r="E1312">
        <v>-140.35296511627905</v>
      </c>
      <c r="F1312" s="1">
        <v>1830.8139534883721</v>
      </c>
      <c r="J1312"/>
    </row>
    <row r="1313" spans="1:10" x14ac:dyDescent="0.3">
      <c r="A1313" t="s">
        <v>13</v>
      </c>
      <c r="B1313" t="s">
        <v>160</v>
      </c>
      <c r="C1313">
        <v>2003</v>
      </c>
      <c r="D1313" t="s">
        <v>952</v>
      </c>
      <c r="E1313">
        <v>-2802.4564999999998</v>
      </c>
      <c r="F1313" s="1">
        <v>3735</v>
      </c>
      <c r="J1313"/>
    </row>
    <row r="1314" spans="1:10" x14ac:dyDescent="0.3">
      <c r="A1314" t="s">
        <v>13</v>
      </c>
      <c r="B1314" t="s">
        <v>160</v>
      </c>
      <c r="C1314">
        <v>2003</v>
      </c>
      <c r="D1314" t="s">
        <v>953</v>
      </c>
      <c r="E1314">
        <v>-118.63098958333332</v>
      </c>
      <c r="F1314" s="1">
        <v>1867.1875</v>
      </c>
      <c r="J1314"/>
    </row>
    <row r="1315" spans="1:10" x14ac:dyDescent="0.3">
      <c r="A1315" t="s">
        <v>13</v>
      </c>
      <c r="B1315" t="s">
        <v>160</v>
      </c>
      <c r="C1315">
        <v>2004</v>
      </c>
      <c r="D1315" t="s">
        <v>952</v>
      </c>
      <c r="E1315">
        <v>-1213.81</v>
      </c>
      <c r="F1315" s="1">
        <v>3900</v>
      </c>
      <c r="J1315"/>
    </row>
    <row r="1316" spans="1:10" x14ac:dyDescent="0.3">
      <c r="A1316" t="s">
        <v>13</v>
      </c>
      <c r="B1316" t="s">
        <v>160</v>
      </c>
      <c r="C1316">
        <v>2004</v>
      </c>
      <c r="D1316" t="s">
        <v>953</v>
      </c>
      <c r="E1316">
        <v>-244.86880952380949</v>
      </c>
      <c r="F1316" s="1">
        <v>1740.4761904761904</v>
      </c>
      <c r="J1316"/>
    </row>
    <row r="1317" spans="1:10" x14ac:dyDescent="0.3">
      <c r="A1317" t="s">
        <v>13</v>
      </c>
      <c r="B1317" t="s">
        <v>160</v>
      </c>
      <c r="C1317">
        <v>2005</v>
      </c>
      <c r="D1317" t="s">
        <v>951</v>
      </c>
      <c r="E1317">
        <v>261.00583333333333</v>
      </c>
      <c r="F1317" s="1">
        <v>3891.6666666666665</v>
      </c>
      <c r="J1317"/>
    </row>
    <row r="1318" spans="1:10" x14ac:dyDescent="0.3">
      <c r="A1318" t="s">
        <v>13</v>
      </c>
      <c r="B1318" t="s">
        <v>160</v>
      </c>
      <c r="C1318">
        <v>2005</v>
      </c>
      <c r="D1318" t="s">
        <v>952</v>
      </c>
      <c r="E1318">
        <v>-3305.5225</v>
      </c>
      <c r="F1318" s="1">
        <v>4275</v>
      </c>
      <c r="J1318"/>
    </row>
    <row r="1319" spans="1:10" x14ac:dyDescent="0.3">
      <c r="A1319" t="s">
        <v>13</v>
      </c>
      <c r="B1319" t="s">
        <v>160</v>
      </c>
      <c r="C1319">
        <v>2005</v>
      </c>
      <c r="D1319" t="s">
        <v>953</v>
      </c>
      <c r="E1319">
        <v>-162.69055555555559</v>
      </c>
      <c r="F1319" s="1">
        <v>2316.6666666666665</v>
      </c>
      <c r="J1319"/>
    </row>
    <row r="1320" spans="1:10" x14ac:dyDescent="0.3">
      <c r="A1320" t="s">
        <v>13</v>
      </c>
      <c r="B1320" t="s">
        <v>161</v>
      </c>
      <c r="C1320">
        <v>2008</v>
      </c>
      <c r="D1320" t="s">
        <v>951</v>
      </c>
      <c r="E1320">
        <v>2564.419166666667</v>
      </c>
      <c r="F1320" s="1">
        <v>15358.333333333334</v>
      </c>
      <c r="J1320"/>
    </row>
    <row r="1321" spans="1:10" x14ac:dyDescent="0.3">
      <c r="A1321" t="s">
        <v>13</v>
      </c>
      <c r="B1321" t="s">
        <v>161</v>
      </c>
      <c r="C1321">
        <v>2008</v>
      </c>
      <c r="D1321" t="s">
        <v>953</v>
      </c>
      <c r="E1321">
        <v>278.74002016129043</v>
      </c>
      <c r="F1321" s="1">
        <v>11371.975806451614</v>
      </c>
      <c r="J1321"/>
    </row>
    <row r="1322" spans="1:10" x14ac:dyDescent="0.3">
      <c r="A1322" t="s">
        <v>13</v>
      </c>
      <c r="B1322" t="s">
        <v>161</v>
      </c>
      <c r="C1322">
        <v>2009</v>
      </c>
      <c r="D1322" t="s">
        <v>948</v>
      </c>
      <c r="E1322">
        <v>3805.5349999999999</v>
      </c>
      <c r="F1322" s="1">
        <v>18350</v>
      </c>
      <c r="J1322"/>
    </row>
    <row r="1323" spans="1:10" x14ac:dyDescent="0.3">
      <c r="A1323" t="s">
        <v>13</v>
      </c>
      <c r="B1323" t="s">
        <v>161</v>
      </c>
      <c r="C1323">
        <v>2009</v>
      </c>
      <c r="D1323" t="s">
        <v>949</v>
      </c>
      <c r="E1323">
        <v>2598.9049999999988</v>
      </c>
      <c r="F1323" s="1">
        <v>18050</v>
      </c>
      <c r="J1323"/>
    </row>
    <row r="1324" spans="1:10" x14ac:dyDescent="0.3">
      <c r="A1324" t="s">
        <v>13</v>
      </c>
      <c r="B1324" t="s">
        <v>161</v>
      </c>
      <c r="C1324">
        <v>2009</v>
      </c>
      <c r="D1324" t="s">
        <v>951</v>
      </c>
      <c r="E1324">
        <v>-8662.1450000000004</v>
      </c>
      <c r="F1324" s="1">
        <v>17550</v>
      </c>
      <c r="J1324"/>
    </row>
    <row r="1325" spans="1:10" x14ac:dyDescent="0.3">
      <c r="A1325" t="s">
        <v>13</v>
      </c>
      <c r="B1325" t="s">
        <v>161</v>
      </c>
      <c r="C1325">
        <v>2009</v>
      </c>
      <c r="D1325" t="s">
        <v>953</v>
      </c>
      <c r="E1325">
        <v>470.65391129032264</v>
      </c>
      <c r="F1325" s="1">
        <v>12611.693548387097</v>
      </c>
      <c r="J1325"/>
    </row>
    <row r="1326" spans="1:10" x14ac:dyDescent="0.3">
      <c r="A1326" t="s">
        <v>13</v>
      </c>
      <c r="B1326" t="s">
        <v>161</v>
      </c>
      <c r="C1326">
        <v>2010</v>
      </c>
      <c r="D1326" t="s">
        <v>949</v>
      </c>
      <c r="E1326">
        <v>1739.8587500000008</v>
      </c>
      <c r="F1326" s="1">
        <v>19337.5</v>
      </c>
      <c r="J1326"/>
    </row>
    <row r="1327" spans="1:10" x14ac:dyDescent="0.3">
      <c r="A1327" t="s">
        <v>13</v>
      </c>
      <c r="B1327" t="s">
        <v>161</v>
      </c>
      <c r="C1327">
        <v>2010</v>
      </c>
      <c r="D1327" t="s">
        <v>951</v>
      </c>
      <c r="E1327">
        <v>276.99111111111091</v>
      </c>
      <c r="F1327" s="1">
        <v>20577.777777777777</v>
      </c>
      <c r="J1327"/>
    </row>
    <row r="1328" spans="1:10" x14ac:dyDescent="0.3">
      <c r="A1328" t="s">
        <v>13</v>
      </c>
      <c r="B1328" t="s">
        <v>161</v>
      </c>
      <c r="C1328">
        <v>2010</v>
      </c>
      <c r="D1328" t="s">
        <v>953</v>
      </c>
      <c r="E1328">
        <v>270.67606870229014</v>
      </c>
      <c r="F1328" s="1">
        <v>15287.404580152672</v>
      </c>
      <c r="J1328"/>
    </row>
    <row r="1329" spans="1:10" x14ac:dyDescent="0.3">
      <c r="A1329" t="s">
        <v>13</v>
      </c>
      <c r="B1329" t="s">
        <v>161</v>
      </c>
      <c r="C1329">
        <v>2011</v>
      </c>
      <c r="D1329" t="s">
        <v>949</v>
      </c>
      <c r="E1329">
        <v>348.04617647058865</v>
      </c>
      <c r="F1329" s="1">
        <v>22402.941176470587</v>
      </c>
      <c r="J1329"/>
    </row>
    <row r="1330" spans="1:10" x14ac:dyDescent="0.3">
      <c r="A1330" t="s">
        <v>13</v>
      </c>
      <c r="B1330" t="s">
        <v>161</v>
      </c>
      <c r="C1330">
        <v>2011</v>
      </c>
      <c r="D1330" t="s">
        <v>951</v>
      </c>
      <c r="E1330">
        <v>1158.8631249999999</v>
      </c>
      <c r="F1330" s="1">
        <v>21422.916666666668</v>
      </c>
      <c r="J1330"/>
    </row>
    <row r="1331" spans="1:10" x14ac:dyDescent="0.3">
      <c r="A1331" t="s">
        <v>13</v>
      </c>
      <c r="B1331" t="s">
        <v>161</v>
      </c>
      <c r="C1331">
        <v>2011</v>
      </c>
      <c r="D1331" t="s">
        <v>953</v>
      </c>
      <c r="E1331">
        <v>324.64447368421077</v>
      </c>
      <c r="F1331" s="1">
        <v>17023.684210526317</v>
      </c>
      <c r="J1331"/>
    </row>
    <row r="1332" spans="1:10" x14ac:dyDescent="0.3">
      <c r="A1332" t="s">
        <v>13</v>
      </c>
      <c r="B1332" t="s">
        <v>161</v>
      </c>
      <c r="C1332">
        <v>2012</v>
      </c>
      <c r="D1332" t="s">
        <v>948</v>
      </c>
      <c r="E1332">
        <v>147.53000000000065</v>
      </c>
      <c r="F1332" s="1">
        <v>29300</v>
      </c>
      <c r="J1332"/>
    </row>
    <row r="1333" spans="1:10" x14ac:dyDescent="0.3">
      <c r="A1333" t="s">
        <v>13</v>
      </c>
      <c r="B1333" t="s">
        <v>161</v>
      </c>
      <c r="C1333">
        <v>2012</v>
      </c>
      <c r="D1333" t="s">
        <v>949</v>
      </c>
      <c r="E1333">
        <v>113.71980769230798</v>
      </c>
      <c r="F1333" s="1">
        <v>25159.615384615383</v>
      </c>
      <c r="J1333"/>
    </row>
    <row r="1334" spans="1:10" x14ac:dyDescent="0.3">
      <c r="A1334" t="s">
        <v>13</v>
      </c>
      <c r="B1334" t="s">
        <v>161</v>
      </c>
      <c r="C1334">
        <v>2012</v>
      </c>
      <c r="D1334" t="s">
        <v>951</v>
      </c>
      <c r="E1334">
        <v>811.86327586206903</v>
      </c>
      <c r="F1334" s="1">
        <v>24253.448275862069</v>
      </c>
      <c r="J1334"/>
    </row>
    <row r="1335" spans="1:10" x14ac:dyDescent="0.3">
      <c r="A1335" t="s">
        <v>13</v>
      </c>
      <c r="B1335" t="s">
        <v>161</v>
      </c>
      <c r="C1335">
        <v>2012</v>
      </c>
      <c r="D1335" t="s">
        <v>953</v>
      </c>
      <c r="E1335">
        <v>476.83728260869566</v>
      </c>
      <c r="F1335" s="1">
        <v>21133.695652173912</v>
      </c>
      <c r="J1335"/>
    </row>
    <row r="1336" spans="1:10" x14ac:dyDescent="0.3">
      <c r="A1336" t="s">
        <v>13</v>
      </c>
      <c r="B1336" t="s">
        <v>161</v>
      </c>
      <c r="C1336">
        <v>2013</v>
      </c>
      <c r="D1336" t="s">
        <v>948</v>
      </c>
      <c r="E1336">
        <v>1627.5839999999996</v>
      </c>
      <c r="F1336" s="1">
        <v>27040</v>
      </c>
      <c r="J1336"/>
    </row>
    <row r="1337" spans="1:10" x14ac:dyDescent="0.3">
      <c r="A1337" t="s">
        <v>13</v>
      </c>
      <c r="B1337" t="s">
        <v>161</v>
      </c>
      <c r="C1337">
        <v>2013</v>
      </c>
      <c r="D1337" t="s">
        <v>949</v>
      </c>
      <c r="E1337">
        <v>1109.8222727272725</v>
      </c>
      <c r="F1337" s="1">
        <v>28313.636363636364</v>
      </c>
      <c r="J1337"/>
    </row>
    <row r="1338" spans="1:10" x14ac:dyDescent="0.3">
      <c r="A1338" t="s">
        <v>13</v>
      </c>
      <c r="B1338" t="s">
        <v>161</v>
      </c>
      <c r="C1338">
        <v>2013</v>
      </c>
      <c r="D1338" t="s">
        <v>951</v>
      </c>
      <c r="E1338">
        <v>912.31260869565244</v>
      </c>
      <c r="F1338" s="1">
        <v>24952.17391304348</v>
      </c>
      <c r="J1338"/>
    </row>
    <row r="1339" spans="1:10" x14ac:dyDescent="0.3">
      <c r="A1339" t="s">
        <v>13</v>
      </c>
      <c r="B1339" t="s">
        <v>161</v>
      </c>
      <c r="C1339">
        <v>2013</v>
      </c>
      <c r="D1339" t="s">
        <v>953</v>
      </c>
      <c r="E1339">
        <v>-546.78199999999958</v>
      </c>
      <c r="F1339" s="1">
        <v>24580</v>
      </c>
      <c r="J1339"/>
    </row>
    <row r="1340" spans="1:10" x14ac:dyDescent="0.3">
      <c r="A1340" t="s">
        <v>13</v>
      </c>
      <c r="B1340" t="s">
        <v>161</v>
      </c>
      <c r="C1340">
        <v>2014</v>
      </c>
      <c r="D1340" t="s">
        <v>948</v>
      </c>
      <c r="E1340">
        <v>357.84771428571463</v>
      </c>
      <c r="F1340" s="1">
        <v>32934.285714285717</v>
      </c>
      <c r="J1340"/>
    </row>
    <row r="1341" spans="1:10" x14ac:dyDescent="0.3">
      <c r="A1341" t="s">
        <v>13</v>
      </c>
      <c r="B1341" t="s">
        <v>161</v>
      </c>
      <c r="C1341">
        <v>2014</v>
      </c>
      <c r="D1341" t="s">
        <v>949</v>
      </c>
      <c r="E1341">
        <v>947.8743589743591</v>
      </c>
      <c r="F1341" s="1">
        <v>30794.871794871793</v>
      </c>
      <c r="J1341"/>
    </row>
    <row r="1342" spans="1:10" x14ac:dyDescent="0.3">
      <c r="A1342" t="s">
        <v>13</v>
      </c>
      <c r="B1342" t="s">
        <v>161</v>
      </c>
      <c r="C1342">
        <v>2014</v>
      </c>
      <c r="D1342" t="s">
        <v>951</v>
      </c>
      <c r="E1342">
        <v>337.36869565217359</v>
      </c>
      <c r="F1342" s="1">
        <v>28643.478260869564</v>
      </c>
      <c r="J1342"/>
    </row>
    <row r="1343" spans="1:10" x14ac:dyDescent="0.3">
      <c r="A1343" t="s">
        <v>13</v>
      </c>
      <c r="B1343" t="s">
        <v>161</v>
      </c>
      <c r="C1343">
        <v>2014</v>
      </c>
      <c r="D1343" t="s">
        <v>952</v>
      </c>
      <c r="E1343">
        <v>1356.1899999999987</v>
      </c>
      <c r="F1343" s="1">
        <v>37233.333333333336</v>
      </c>
      <c r="J1343"/>
    </row>
    <row r="1344" spans="1:10" x14ac:dyDescent="0.3">
      <c r="A1344" t="s">
        <v>13</v>
      </c>
      <c r="B1344" t="s">
        <v>161</v>
      </c>
      <c r="C1344">
        <v>2015</v>
      </c>
      <c r="D1344" t="s">
        <v>948</v>
      </c>
      <c r="E1344">
        <v>-1777.3685714285716</v>
      </c>
      <c r="F1344" s="1">
        <v>34314.285714285717</v>
      </c>
      <c r="J1344"/>
    </row>
    <row r="1345" spans="1:10" x14ac:dyDescent="0.3">
      <c r="A1345" t="s">
        <v>13</v>
      </c>
      <c r="B1345" t="s">
        <v>161</v>
      </c>
      <c r="C1345">
        <v>2015</v>
      </c>
      <c r="D1345" t="s">
        <v>949</v>
      </c>
      <c r="E1345">
        <v>127.0900000000016</v>
      </c>
      <c r="F1345" s="1">
        <v>32900</v>
      </c>
      <c r="J1345"/>
    </row>
    <row r="1346" spans="1:10" x14ac:dyDescent="0.3">
      <c r="A1346" t="s">
        <v>13</v>
      </c>
      <c r="B1346" t="s">
        <v>161</v>
      </c>
      <c r="C1346">
        <v>2015</v>
      </c>
      <c r="D1346" t="s">
        <v>950</v>
      </c>
      <c r="E1346">
        <v>25.989999999997963</v>
      </c>
      <c r="F1346" s="1">
        <v>41900</v>
      </c>
      <c r="J1346"/>
    </row>
    <row r="1347" spans="1:10" x14ac:dyDescent="0.3">
      <c r="A1347" t="s">
        <v>13</v>
      </c>
      <c r="B1347" t="s">
        <v>161</v>
      </c>
      <c r="C1347">
        <v>2015</v>
      </c>
      <c r="D1347" t="s">
        <v>952</v>
      </c>
      <c r="E1347">
        <v>962.45000000000073</v>
      </c>
      <c r="F1347" s="1">
        <v>34500</v>
      </c>
      <c r="J1347"/>
    </row>
    <row r="1348" spans="1:10" x14ac:dyDescent="0.3">
      <c r="A1348" t="s">
        <v>13</v>
      </c>
      <c r="B1348" t="s">
        <v>162</v>
      </c>
      <c r="C1348">
        <v>2013</v>
      </c>
      <c r="D1348" t="s">
        <v>948</v>
      </c>
      <c r="E1348">
        <v>1511.2609090909091</v>
      </c>
      <c r="F1348" s="1">
        <v>18609.090909090908</v>
      </c>
      <c r="J1348"/>
    </row>
    <row r="1349" spans="1:10" x14ac:dyDescent="0.3">
      <c r="A1349" t="s">
        <v>13</v>
      </c>
      <c r="B1349" t="s">
        <v>162</v>
      </c>
      <c r="C1349">
        <v>2013</v>
      </c>
      <c r="D1349" t="s">
        <v>949</v>
      </c>
      <c r="E1349">
        <v>247.89166666666668</v>
      </c>
      <c r="F1349" s="1">
        <v>17250</v>
      </c>
      <c r="J1349"/>
    </row>
    <row r="1350" spans="1:10" x14ac:dyDescent="0.3">
      <c r="A1350" t="s">
        <v>13</v>
      </c>
      <c r="B1350" t="s">
        <v>162</v>
      </c>
      <c r="C1350">
        <v>2013</v>
      </c>
      <c r="D1350" t="s">
        <v>950</v>
      </c>
      <c r="E1350">
        <v>955.62666666666644</v>
      </c>
      <c r="F1350" s="1">
        <v>17600</v>
      </c>
      <c r="J1350"/>
    </row>
    <row r="1351" spans="1:10" x14ac:dyDescent="0.3">
      <c r="A1351" t="s">
        <v>13</v>
      </c>
      <c r="B1351" t="s">
        <v>162</v>
      </c>
      <c r="C1351">
        <v>2013</v>
      </c>
      <c r="D1351" t="s">
        <v>951</v>
      </c>
      <c r="E1351">
        <v>723.83500000000004</v>
      </c>
      <c r="F1351" s="1">
        <v>16350</v>
      </c>
      <c r="J1351"/>
    </row>
    <row r="1352" spans="1:10" x14ac:dyDescent="0.3">
      <c r="A1352" t="s">
        <v>13</v>
      </c>
      <c r="B1352" t="s">
        <v>162</v>
      </c>
      <c r="C1352">
        <v>2013</v>
      </c>
      <c r="D1352" t="s">
        <v>952</v>
      </c>
      <c r="E1352">
        <v>246.69499999999971</v>
      </c>
      <c r="F1352" s="1">
        <v>17950</v>
      </c>
      <c r="J1352"/>
    </row>
    <row r="1353" spans="1:10" x14ac:dyDescent="0.3">
      <c r="A1353" t="s">
        <v>13</v>
      </c>
      <c r="B1353" t="s">
        <v>162</v>
      </c>
      <c r="C1353">
        <v>2013</v>
      </c>
      <c r="D1353" t="s">
        <v>953</v>
      </c>
      <c r="E1353">
        <v>583.58874999999989</v>
      </c>
      <c r="F1353" s="1">
        <v>15637.5</v>
      </c>
      <c r="J1353"/>
    </row>
    <row r="1354" spans="1:10" x14ac:dyDescent="0.3">
      <c r="A1354" t="s">
        <v>13</v>
      </c>
      <c r="B1354" t="s">
        <v>162</v>
      </c>
      <c r="C1354">
        <v>2014</v>
      </c>
      <c r="D1354" t="s">
        <v>948</v>
      </c>
      <c r="E1354">
        <v>964.65187500000002</v>
      </c>
      <c r="F1354" s="1">
        <v>19893.75</v>
      </c>
      <c r="J1354"/>
    </row>
    <row r="1355" spans="1:10" x14ac:dyDescent="0.3">
      <c r="A1355" t="s">
        <v>13</v>
      </c>
      <c r="B1355" t="s">
        <v>162</v>
      </c>
      <c r="C1355">
        <v>2014</v>
      </c>
      <c r="D1355" t="s">
        <v>949</v>
      </c>
      <c r="E1355">
        <v>240.96325000000016</v>
      </c>
      <c r="F1355" s="1">
        <v>18482.5</v>
      </c>
      <c r="J1355"/>
    </row>
    <row r="1356" spans="1:10" x14ac:dyDescent="0.3">
      <c r="A1356" t="s">
        <v>13</v>
      </c>
      <c r="B1356" t="s">
        <v>162</v>
      </c>
      <c r="C1356">
        <v>2014</v>
      </c>
      <c r="D1356" t="s">
        <v>950</v>
      </c>
      <c r="E1356">
        <v>894.21</v>
      </c>
      <c r="F1356" s="1">
        <v>20100</v>
      </c>
      <c r="J1356"/>
    </row>
    <row r="1357" spans="1:10" x14ac:dyDescent="0.3">
      <c r="A1357" t="s">
        <v>13</v>
      </c>
      <c r="B1357" t="s">
        <v>162</v>
      </c>
      <c r="C1357">
        <v>2014</v>
      </c>
      <c r="D1357" t="s">
        <v>952</v>
      </c>
      <c r="E1357">
        <v>648.02300000000037</v>
      </c>
      <c r="F1357" s="1">
        <v>21630</v>
      </c>
      <c r="J1357"/>
    </row>
    <row r="1358" spans="1:10" x14ac:dyDescent="0.3">
      <c r="A1358" t="s">
        <v>13</v>
      </c>
      <c r="B1358" t="s">
        <v>162</v>
      </c>
      <c r="C1358">
        <v>2015</v>
      </c>
      <c r="D1358" t="s">
        <v>948</v>
      </c>
      <c r="E1358">
        <v>1120.6366666666654</v>
      </c>
      <c r="F1358" s="1">
        <v>19033.333333333332</v>
      </c>
      <c r="J1358"/>
    </row>
    <row r="1359" spans="1:10" x14ac:dyDescent="0.3">
      <c r="A1359" t="s">
        <v>13</v>
      </c>
      <c r="B1359" t="s">
        <v>162</v>
      </c>
      <c r="C1359">
        <v>2015</v>
      </c>
      <c r="D1359" t="s">
        <v>949</v>
      </c>
      <c r="E1359">
        <v>1077.6349999999984</v>
      </c>
      <c r="F1359" s="1">
        <v>19350</v>
      </c>
      <c r="J1359"/>
    </row>
    <row r="1360" spans="1:10" x14ac:dyDescent="0.3">
      <c r="A1360" t="s">
        <v>13</v>
      </c>
      <c r="B1360" t="s">
        <v>162</v>
      </c>
      <c r="C1360">
        <v>2015</v>
      </c>
      <c r="D1360" t="s">
        <v>952</v>
      </c>
      <c r="E1360">
        <v>1367.5525000000016</v>
      </c>
      <c r="F1360" s="1">
        <v>20025</v>
      </c>
      <c r="J1360"/>
    </row>
    <row r="1361" spans="1:10" x14ac:dyDescent="0.3">
      <c r="A1361" t="s">
        <v>13</v>
      </c>
      <c r="B1361" t="s">
        <v>163</v>
      </c>
      <c r="C1361">
        <v>2005</v>
      </c>
      <c r="D1361" t="s">
        <v>951</v>
      </c>
      <c r="E1361">
        <v>1052.4899999999998</v>
      </c>
      <c r="F1361" s="1">
        <v>6900</v>
      </c>
      <c r="J1361"/>
    </row>
    <row r="1362" spans="1:10" x14ac:dyDescent="0.3">
      <c r="A1362" t="s">
        <v>13</v>
      </c>
      <c r="B1362" t="s">
        <v>163</v>
      </c>
      <c r="C1362">
        <v>2005</v>
      </c>
      <c r="D1362" t="s">
        <v>952</v>
      </c>
      <c r="E1362">
        <v>-6956.4875000000002</v>
      </c>
      <c r="F1362" s="1">
        <v>7625</v>
      </c>
      <c r="J1362"/>
    </row>
    <row r="1363" spans="1:10" x14ac:dyDescent="0.3">
      <c r="A1363" t="s">
        <v>13</v>
      </c>
      <c r="B1363" t="s">
        <v>163</v>
      </c>
      <c r="C1363">
        <v>2005</v>
      </c>
      <c r="D1363" t="s">
        <v>953</v>
      </c>
      <c r="E1363">
        <v>-347.98592233009703</v>
      </c>
      <c r="F1363" s="1">
        <v>4703.8834951456311</v>
      </c>
      <c r="J1363"/>
    </row>
    <row r="1364" spans="1:10" x14ac:dyDescent="0.3">
      <c r="A1364" t="s">
        <v>13</v>
      </c>
      <c r="B1364" t="s">
        <v>163</v>
      </c>
      <c r="C1364">
        <v>2006</v>
      </c>
      <c r="D1364" t="s">
        <v>948</v>
      </c>
      <c r="E1364">
        <v>2748.0699999999997</v>
      </c>
      <c r="F1364" s="1">
        <v>6700</v>
      </c>
      <c r="J1364"/>
    </row>
    <row r="1365" spans="1:10" x14ac:dyDescent="0.3">
      <c r="A1365" t="s">
        <v>13</v>
      </c>
      <c r="B1365" t="s">
        <v>163</v>
      </c>
      <c r="C1365">
        <v>2006</v>
      </c>
      <c r="D1365" t="s">
        <v>949</v>
      </c>
      <c r="E1365">
        <v>421.27499999999964</v>
      </c>
      <c r="F1365" s="1">
        <v>7750</v>
      </c>
      <c r="J1365"/>
    </row>
    <row r="1366" spans="1:10" x14ac:dyDescent="0.3">
      <c r="A1366" t="s">
        <v>13</v>
      </c>
      <c r="B1366" t="s">
        <v>163</v>
      </c>
      <c r="C1366">
        <v>2006</v>
      </c>
      <c r="D1366" t="s">
        <v>951</v>
      </c>
      <c r="E1366">
        <v>119.06500000000051</v>
      </c>
      <c r="F1366" s="1">
        <v>7650</v>
      </c>
      <c r="J1366"/>
    </row>
    <row r="1367" spans="1:10" x14ac:dyDescent="0.3">
      <c r="A1367" t="s">
        <v>13</v>
      </c>
      <c r="B1367" t="s">
        <v>163</v>
      </c>
      <c r="C1367">
        <v>2006</v>
      </c>
      <c r="D1367" t="s">
        <v>952</v>
      </c>
      <c r="E1367">
        <v>-6389.7749999999996</v>
      </c>
      <c r="F1367" s="1">
        <v>7250</v>
      </c>
      <c r="J1367"/>
    </row>
    <row r="1368" spans="1:10" x14ac:dyDescent="0.3">
      <c r="A1368" t="s">
        <v>13</v>
      </c>
      <c r="B1368" t="s">
        <v>163</v>
      </c>
      <c r="C1368">
        <v>2006</v>
      </c>
      <c r="D1368" t="s">
        <v>953</v>
      </c>
      <c r="E1368">
        <v>-95.958430232558129</v>
      </c>
      <c r="F1368" s="1">
        <v>4194.7674418604647</v>
      </c>
      <c r="J1368"/>
    </row>
    <row r="1369" spans="1:10" x14ac:dyDescent="0.3">
      <c r="A1369" t="s">
        <v>13</v>
      </c>
      <c r="B1369" t="s">
        <v>163</v>
      </c>
      <c r="C1369">
        <v>2007</v>
      </c>
      <c r="D1369" t="s">
        <v>948</v>
      </c>
      <c r="E1369">
        <v>1925.5575000000008</v>
      </c>
      <c r="F1369" s="1">
        <v>9075</v>
      </c>
      <c r="J1369"/>
    </row>
    <row r="1370" spans="1:10" x14ac:dyDescent="0.3">
      <c r="A1370" t="s">
        <v>13</v>
      </c>
      <c r="B1370" t="s">
        <v>163</v>
      </c>
      <c r="C1370">
        <v>2007</v>
      </c>
      <c r="D1370" t="s">
        <v>949</v>
      </c>
      <c r="E1370">
        <v>-1768.7800000000002</v>
      </c>
      <c r="F1370" s="1">
        <v>8200</v>
      </c>
      <c r="J1370"/>
    </row>
    <row r="1371" spans="1:10" x14ac:dyDescent="0.3">
      <c r="A1371" t="s">
        <v>13</v>
      </c>
      <c r="B1371" t="s">
        <v>163</v>
      </c>
      <c r="C1371">
        <v>2007</v>
      </c>
      <c r="D1371" t="s">
        <v>951</v>
      </c>
      <c r="E1371">
        <v>792.29650000000015</v>
      </c>
      <c r="F1371" s="1">
        <v>6665</v>
      </c>
      <c r="J1371"/>
    </row>
    <row r="1372" spans="1:10" x14ac:dyDescent="0.3">
      <c r="A1372" t="s">
        <v>13</v>
      </c>
      <c r="B1372" t="s">
        <v>163</v>
      </c>
      <c r="C1372">
        <v>2007</v>
      </c>
      <c r="D1372" t="s">
        <v>953</v>
      </c>
      <c r="E1372">
        <v>-21.589189189189103</v>
      </c>
      <c r="F1372" s="1">
        <v>4648.6486486486483</v>
      </c>
      <c r="J1372"/>
    </row>
    <row r="1373" spans="1:10" x14ac:dyDescent="0.3">
      <c r="A1373" t="s">
        <v>13</v>
      </c>
      <c r="B1373" t="s">
        <v>163</v>
      </c>
      <c r="C1373">
        <v>2008</v>
      </c>
      <c r="D1373" t="s">
        <v>948</v>
      </c>
      <c r="E1373">
        <v>-805.79500000000007</v>
      </c>
      <c r="F1373" s="1">
        <v>11050</v>
      </c>
      <c r="J1373"/>
    </row>
    <row r="1374" spans="1:10" x14ac:dyDescent="0.3">
      <c r="A1374" t="s">
        <v>13</v>
      </c>
      <c r="B1374" t="s">
        <v>163</v>
      </c>
      <c r="C1374">
        <v>2008</v>
      </c>
      <c r="D1374" t="s">
        <v>949</v>
      </c>
      <c r="E1374">
        <v>206.91166666666686</v>
      </c>
      <c r="F1374" s="1">
        <v>10116.666666666666</v>
      </c>
      <c r="J1374"/>
    </row>
    <row r="1375" spans="1:10" x14ac:dyDescent="0.3">
      <c r="A1375" t="s">
        <v>13</v>
      </c>
      <c r="B1375" t="s">
        <v>163</v>
      </c>
      <c r="C1375">
        <v>2008</v>
      </c>
      <c r="D1375" t="s">
        <v>951</v>
      </c>
      <c r="E1375">
        <v>711.19250000000022</v>
      </c>
      <c r="F1375" s="1">
        <v>8425</v>
      </c>
      <c r="J1375"/>
    </row>
    <row r="1376" spans="1:10" x14ac:dyDescent="0.3">
      <c r="A1376" t="s">
        <v>13</v>
      </c>
      <c r="B1376" t="s">
        <v>163</v>
      </c>
      <c r="C1376">
        <v>2008</v>
      </c>
      <c r="D1376" t="s">
        <v>953</v>
      </c>
      <c r="E1376">
        <v>-272.83249999999998</v>
      </c>
      <c r="F1376" s="1">
        <v>6508.333333333333</v>
      </c>
      <c r="J1376"/>
    </row>
    <row r="1377" spans="1:10" x14ac:dyDescent="0.3">
      <c r="A1377" t="s">
        <v>13</v>
      </c>
      <c r="B1377" t="s">
        <v>163</v>
      </c>
      <c r="C1377">
        <v>2009</v>
      </c>
      <c r="D1377" t="s">
        <v>948</v>
      </c>
      <c r="E1377">
        <v>714.3700000000008</v>
      </c>
      <c r="F1377" s="1">
        <v>9700</v>
      </c>
      <c r="J1377"/>
    </row>
    <row r="1378" spans="1:10" x14ac:dyDescent="0.3">
      <c r="A1378" t="s">
        <v>13</v>
      </c>
      <c r="B1378" t="s">
        <v>163</v>
      </c>
      <c r="C1378">
        <v>2009</v>
      </c>
      <c r="D1378" t="s">
        <v>949</v>
      </c>
      <c r="E1378">
        <v>798.83125000000064</v>
      </c>
      <c r="F1378" s="1">
        <v>9562.5</v>
      </c>
      <c r="J1378"/>
    </row>
    <row r="1379" spans="1:10" x14ac:dyDescent="0.3">
      <c r="A1379" t="s">
        <v>13</v>
      </c>
      <c r="B1379" t="s">
        <v>163</v>
      </c>
      <c r="C1379">
        <v>2009</v>
      </c>
      <c r="D1379" t="s">
        <v>951</v>
      </c>
      <c r="E1379">
        <v>98.02583333333375</v>
      </c>
      <c r="F1379" s="1">
        <v>10091.666666666666</v>
      </c>
      <c r="J1379"/>
    </row>
    <row r="1380" spans="1:10" x14ac:dyDescent="0.3">
      <c r="A1380" t="s">
        <v>13</v>
      </c>
      <c r="B1380" t="s">
        <v>163</v>
      </c>
      <c r="C1380">
        <v>2009</v>
      </c>
      <c r="D1380" t="s">
        <v>953</v>
      </c>
      <c r="E1380">
        <v>-368.06035714285701</v>
      </c>
      <c r="F1380" s="1">
        <v>7182.1428571428569</v>
      </c>
      <c r="J1380"/>
    </row>
    <row r="1381" spans="1:10" x14ac:dyDescent="0.3">
      <c r="A1381" t="s">
        <v>13</v>
      </c>
      <c r="B1381" t="s">
        <v>163</v>
      </c>
      <c r="C1381">
        <v>2010</v>
      </c>
      <c r="D1381" t="s">
        <v>949</v>
      </c>
      <c r="E1381">
        <v>293.16444444444437</v>
      </c>
      <c r="F1381" s="1">
        <v>16533.333333333332</v>
      </c>
      <c r="J1381"/>
    </row>
    <row r="1382" spans="1:10" x14ac:dyDescent="0.3">
      <c r="A1382" t="s">
        <v>13</v>
      </c>
      <c r="B1382" t="s">
        <v>163</v>
      </c>
      <c r="C1382">
        <v>2010</v>
      </c>
      <c r="D1382" t="s">
        <v>951</v>
      </c>
      <c r="E1382">
        <v>362.83041666666685</v>
      </c>
      <c r="F1382" s="1">
        <v>14720.833333333334</v>
      </c>
      <c r="J1382"/>
    </row>
    <row r="1383" spans="1:10" x14ac:dyDescent="0.3">
      <c r="A1383" t="s">
        <v>13</v>
      </c>
      <c r="B1383" t="s">
        <v>163</v>
      </c>
      <c r="C1383">
        <v>2010</v>
      </c>
      <c r="D1383" t="s">
        <v>953</v>
      </c>
      <c r="E1383">
        <v>53.822093023255917</v>
      </c>
      <c r="F1383" s="1">
        <v>11011.627906976744</v>
      </c>
      <c r="J1383"/>
    </row>
    <row r="1384" spans="1:10" x14ac:dyDescent="0.3">
      <c r="A1384" t="s">
        <v>13</v>
      </c>
      <c r="B1384" t="s">
        <v>163</v>
      </c>
      <c r="C1384">
        <v>2011</v>
      </c>
      <c r="D1384" t="s">
        <v>948</v>
      </c>
      <c r="E1384">
        <v>330.67250000000013</v>
      </c>
      <c r="F1384" s="1">
        <v>17225</v>
      </c>
      <c r="J1384"/>
    </row>
    <row r="1385" spans="1:10" x14ac:dyDescent="0.3">
      <c r="A1385" t="s">
        <v>13</v>
      </c>
      <c r="B1385" t="s">
        <v>163</v>
      </c>
      <c r="C1385">
        <v>2011</v>
      </c>
      <c r="D1385" t="s">
        <v>949</v>
      </c>
      <c r="E1385">
        <v>241.44535714285738</v>
      </c>
      <c r="F1385" s="1">
        <v>16096.428571428571</v>
      </c>
      <c r="J1385"/>
    </row>
    <row r="1386" spans="1:10" x14ac:dyDescent="0.3">
      <c r="A1386" t="s">
        <v>13</v>
      </c>
      <c r="B1386" t="s">
        <v>163</v>
      </c>
      <c r="C1386">
        <v>2011</v>
      </c>
      <c r="D1386" t="s">
        <v>951</v>
      </c>
      <c r="E1386">
        <v>-52.662037037036832</v>
      </c>
      <c r="F1386" s="1">
        <v>15046.296296296296</v>
      </c>
      <c r="J1386"/>
    </row>
    <row r="1387" spans="1:10" x14ac:dyDescent="0.3">
      <c r="A1387" t="s">
        <v>13</v>
      </c>
      <c r="B1387" t="s">
        <v>163</v>
      </c>
      <c r="C1387">
        <v>2011</v>
      </c>
      <c r="D1387" t="s">
        <v>953</v>
      </c>
      <c r="E1387">
        <v>94.889176829268223</v>
      </c>
      <c r="F1387" s="1">
        <v>12458.841463414634</v>
      </c>
      <c r="J1387"/>
    </row>
    <row r="1388" spans="1:10" x14ac:dyDescent="0.3">
      <c r="A1388" t="s">
        <v>13</v>
      </c>
      <c r="B1388" t="s">
        <v>163</v>
      </c>
      <c r="C1388">
        <v>2012</v>
      </c>
      <c r="D1388" t="s">
        <v>948</v>
      </c>
      <c r="E1388">
        <v>114.11416666666668</v>
      </c>
      <c r="F1388" s="1">
        <v>18863.888888888891</v>
      </c>
      <c r="J1388"/>
    </row>
    <row r="1389" spans="1:10" x14ac:dyDescent="0.3">
      <c r="A1389" t="s">
        <v>13</v>
      </c>
      <c r="B1389" t="s">
        <v>163</v>
      </c>
      <c r="C1389">
        <v>2012</v>
      </c>
      <c r="D1389" t="s">
        <v>949</v>
      </c>
      <c r="E1389">
        <v>324.4897191011238</v>
      </c>
      <c r="F1389" s="1">
        <v>17402.808988764045</v>
      </c>
      <c r="J1389"/>
    </row>
    <row r="1390" spans="1:10" x14ac:dyDescent="0.3">
      <c r="A1390" t="s">
        <v>13</v>
      </c>
      <c r="B1390" t="s">
        <v>163</v>
      </c>
      <c r="C1390">
        <v>2012</v>
      </c>
      <c r="D1390" t="s">
        <v>950</v>
      </c>
      <c r="E1390">
        <v>300.0099999999984</v>
      </c>
      <c r="F1390" s="1">
        <v>18100</v>
      </c>
      <c r="J1390"/>
    </row>
    <row r="1391" spans="1:10" x14ac:dyDescent="0.3">
      <c r="A1391" t="s">
        <v>13</v>
      </c>
      <c r="B1391" t="s">
        <v>163</v>
      </c>
      <c r="C1391">
        <v>2012</v>
      </c>
      <c r="D1391" t="s">
        <v>951</v>
      </c>
      <c r="E1391">
        <v>474.02166666666665</v>
      </c>
      <c r="F1391" s="1">
        <v>16253.703703703704</v>
      </c>
      <c r="J1391"/>
    </row>
    <row r="1392" spans="1:10" x14ac:dyDescent="0.3">
      <c r="A1392" t="s">
        <v>13</v>
      </c>
      <c r="B1392" t="s">
        <v>163</v>
      </c>
      <c r="C1392">
        <v>2012</v>
      </c>
      <c r="D1392" t="s">
        <v>953</v>
      </c>
      <c r="E1392">
        <v>153.29821428571452</v>
      </c>
      <c r="F1392" s="1">
        <v>13418.650793650793</v>
      </c>
      <c r="J1392"/>
    </row>
    <row r="1393" spans="1:10" x14ac:dyDescent="0.3">
      <c r="A1393" t="s">
        <v>13</v>
      </c>
      <c r="B1393" t="s">
        <v>163</v>
      </c>
      <c r="C1393">
        <v>2013</v>
      </c>
      <c r="D1393" t="s">
        <v>948</v>
      </c>
      <c r="E1393">
        <v>1591.8268750000002</v>
      </c>
      <c r="F1393" s="1">
        <v>19143.75</v>
      </c>
      <c r="J1393"/>
    </row>
    <row r="1394" spans="1:10" x14ac:dyDescent="0.3">
      <c r="A1394" t="s">
        <v>13</v>
      </c>
      <c r="B1394" t="s">
        <v>163</v>
      </c>
      <c r="C1394">
        <v>2013</v>
      </c>
      <c r="D1394" t="s">
        <v>949</v>
      </c>
      <c r="E1394">
        <v>447.93833333333379</v>
      </c>
      <c r="F1394" s="1">
        <v>18383.333333333332</v>
      </c>
      <c r="J1394"/>
    </row>
    <row r="1395" spans="1:10" x14ac:dyDescent="0.3">
      <c r="A1395" t="s">
        <v>13</v>
      </c>
      <c r="B1395" t="s">
        <v>163</v>
      </c>
      <c r="C1395">
        <v>2013</v>
      </c>
      <c r="D1395" t="s">
        <v>950</v>
      </c>
      <c r="E1395">
        <v>-1562.9700000000012</v>
      </c>
      <c r="F1395" s="1">
        <v>24300</v>
      </c>
      <c r="J1395"/>
    </row>
    <row r="1396" spans="1:10" x14ac:dyDescent="0.3">
      <c r="A1396" t="s">
        <v>13</v>
      </c>
      <c r="B1396" t="s">
        <v>163</v>
      </c>
      <c r="C1396">
        <v>2013</v>
      </c>
      <c r="D1396" t="s">
        <v>951</v>
      </c>
      <c r="E1396">
        <v>415.97065217391315</v>
      </c>
      <c r="F1396" s="1">
        <v>15576.08695652174</v>
      </c>
      <c r="J1396"/>
    </row>
    <row r="1397" spans="1:10" x14ac:dyDescent="0.3">
      <c r="A1397" t="s">
        <v>13</v>
      </c>
      <c r="B1397" t="s">
        <v>163</v>
      </c>
      <c r="C1397">
        <v>2013</v>
      </c>
      <c r="D1397" t="s">
        <v>953</v>
      </c>
      <c r="E1397">
        <v>111.22358490566047</v>
      </c>
      <c r="F1397" s="1">
        <v>14122.641509433963</v>
      </c>
      <c r="J1397"/>
    </row>
    <row r="1398" spans="1:10" x14ac:dyDescent="0.3">
      <c r="A1398" t="s">
        <v>13</v>
      </c>
      <c r="B1398" t="s">
        <v>163</v>
      </c>
      <c r="C1398">
        <v>2014</v>
      </c>
      <c r="D1398" t="s">
        <v>948</v>
      </c>
      <c r="E1398">
        <v>-1480.0973913043474</v>
      </c>
      <c r="F1398" s="1">
        <v>23721.739130434784</v>
      </c>
      <c r="J1398"/>
    </row>
    <row r="1399" spans="1:10" x14ac:dyDescent="0.3">
      <c r="A1399" t="s">
        <v>13</v>
      </c>
      <c r="B1399" t="s">
        <v>163</v>
      </c>
      <c r="C1399">
        <v>2014</v>
      </c>
      <c r="D1399" t="s">
        <v>949</v>
      </c>
      <c r="E1399">
        <v>253.20093220339001</v>
      </c>
      <c r="F1399" s="1">
        <v>22500.847457627118</v>
      </c>
      <c r="J1399"/>
    </row>
    <row r="1400" spans="1:10" x14ac:dyDescent="0.3">
      <c r="A1400" t="s">
        <v>13</v>
      </c>
      <c r="B1400" t="s">
        <v>163</v>
      </c>
      <c r="C1400">
        <v>2014</v>
      </c>
      <c r="D1400" t="s">
        <v>950</v>
      </c>
      <c r="E1400">
        <v>169.99666666666599</v>
      </c>
      <c r="F1400" s="1">
        <v>27300</v>
      </c>
      <c r="J1400"/>
    </row>
    <row r="1401" spans="1:10" x14ac:dyDescent="0.3">
      <c r="A1401" t="s">
        <v>13</v>
      </c>
      <c r="B1401" t="s">
        <v>163</v>
      </c>
      <c r="C1401">
        <v>2014</v>
      </c>
      <c r="D1401" t="s">
        <v>951</v>
      </c>
      <c r="E1401">
        <v>-300.54000000000087</v>
      </c>
      <c r="F1401" s="1">
        <v>22600</v>
      </c>
      <c r="J1401"/>
    </row>
    <row r="1402" spans="1:10" x14ac:dyDescent="0.3">
      <c r="A1402" t="s">
        <v>13</v>
      </c>
      <c r="B1402" t="s">
        <v>163</v>
      </c>
      <c r="C1402">
        <v>2015</v>
      </c>
      <c r="D1402" t="s">
        <v>948</v>
      </c>
      <c r="E1402">
        <v>-181.66199999999969</v>
      </c>
      <c r="F1402" s="1">
        <v>25113.333333333332</v>
      </c>
      <c r="J1402"/>
    </row>
    <row r="1403" spans="1:10" x14ac:dyDescent="0.3">
      <c r="A1403" t="s">
        <v>13</v>
      </c>
      <c r="B1403" t="s">
        <v>163</v>
      </c>
      <c r="C1403">
        <v>2015</v>
      </c>
      <c r="D1403" t="s">
        <v>949</v>
      </c>
      <c r="E1403">
        <v>7.9057142857143061</v>
      </c>
      <c r="F1403" s="1">
        <v>23628.571428571428</v>
      </c>
      <c r="J1403"/>
    </row>
    <row r="1404" spans="1:10" x14ac:dyDescent="0.3">
      <c r="A1404" t="s">
        <v>13</v>
      </c>
      <c r="B1404" t="s">
        <v>163</v>
      </c>
      <c r="C1404">
        <v>2015</v>
      </c>
      <c r="D1404" t="s">
        <v>950</v>
      </c>
      <c r="E1404">
        <v>-3932.5799999999981</v>
      </c>
      <c r="F1404" s="1">
        <v>30200</v>
      </c>
      <c r="J1404"/>
    </row>
    <row r="1405" spans="1:10" x14ac:dyDescent="0.3">
      <c r="A1405" t="s">
        <v>13</v>
      </c>
      <c r="B1405" t="s">
        <v>164</v>
      </c>
      <c r="C1405">
        <v>1992</v>
      </c>
      <c r="D1405" t="s">
        <v>953</v>
      </c>
      <c r="E1405">
        <v>-137.29250000000002</v>
      </c>
      <c r="F1405" s="1">
        <v>575</v>
      </c>
      <c r="J1405"/>
    </row>
    <row r="1406" spans="1:10" x14ac:dyDescent="0.3">
      <c r="A1406" t="s">
        <v>13</v>
      </c>
      <c r="B1406" t="s">
        <v>164</v>
      </c>
      <c r="C1406">
        <v>1993</v>
      </c>
      <c r="D1406" t="s">
        <v>953</v>
      </c>
      <c r="E1406">
        <v>-348.41125</v>
      </c>
      <c r="F1406" s="1">
        <v>637.5</v>
      </c>
      <c r="J1406"/>
    </row>
    <row r="1407" spans="1:10" x14ac:dyDescent="0.3">
      <c r="A1407" t="s">
        <v>13</v>
      </c>
      <c r="B1407" t="s">
        <v>164</v>
      </c>
      <c r="C1407">
        <v>1994</v>
      </c>
      <c r="D1407" t="s">
        <v>953</v>
      </c>
      <c r="E1407">
        <v>-330.72178571428566</v>
      </c>
      <c r="F1407" s="1">
        <v>710.71428571428567</v>
      </c>
      <c r="J1407"/>
    </row>
    <row r="1408" spans="1:10" x14ac:dyDescent="0.3">
      <c r="A1408" t="s">
        <v>13</v>
      </c>
      <c r="B1408" t="s">
        <v>164</v>
      </c>
      <c r="C1408">
        <v>1995</v>
      </c>
      <c r="D1408" t="s">
        <v>953</v>
      </c>
      <c r="E1408">
        <v>-107.36150000000001</v>
      </c>
      <c r="F1408" s="1">
        <v>685</v>
      </c>
      <c r="J1408"/>
    </row>
    <row r="1409" spans="1:10" x14ac:dyDescent="0.3">
      <c r="A1409" t="s">
        <v>13</v>
      </c>
      <c r="B1409" t="s">
        <v>164</v>
      </c>
      <c r="C1409">
        <v>1996</v>
      </c>
      <c r="D1409" t="s">
        <v>951</v>
      </c>
      <c r="E1409">
        <v>747.65250000000003</v>
      </c>
      <c r="F1409" s="1">
        <v>1025</v>
      </c>
      <c r="J1409"/>
    </row>
    <row r="1410" spans="1:10" x14ac:dyDescent="0.3">
      <c r="A1410" t="s">
        <v>13</v>
      </c>
      <c r="B1410" t="s">
        <v>164</v>
      </c>
      <c r="C1410">
        <v>1996</v>
      </c>
      <c r="D1410" t="s">
        <v>953</v>
      </c>
      <c r="E1410">
        <v>-306.21500000000003</v>
      </c>
      <c r="F1410" s="1">
        <v>850</v>
      </c>
      <c r="J1410"/>
    </row>
    <row r="1411" spans="1:10" x14ac:dyDescent="0.3">
      <c r="A1411" t="s">
        <v>13</v>
      </c>
      <c r="B1411" t="s">
        <v>164</v>
      </c>
      <c r="C1411">
        <v>1997</v>
      </c>
      <c r="D1411" t="s">
        <v>951</v>
      </c>
      <c r="E1411">
        <v>1926.52</v>
      </c>
      <c r="F1411" s="1">
        <v>1200</v>
      </c>
      <c r="J1411"/>
    </row>
    <row r="1412" spans="1:10" x14ac:dyDescent="0.3">
      <c r="A1412" t="s">
        <v>13</v>
      </c>
      <c r="B1412" t="s">
        <v>164</v>
      </c>
      <c r="C1412">
        <v>1997</v>
      </c>
      <c r="D1412" t="s">
        <v>953</v>
      </c>
      <c r="E1412">
        <v>-148.61833333333334</v>
      </c>
      <c r="F1412" s="1">
        <v>816.66666666666663</v>
      </c>
      <c r="J1412"/>
    </row>
    <row r="1413" spans="1:10" x14ac:dyDescent="0.3">
      <c r="A1413" t="s">
        <v>13</v>
      </c>
      <c r="B1413" t="s">
        <v>164</v>
      </c>
      <c r="C1413">
        <v>1998</v>
      </c>
      <c r="D1413" t="s">
        <v>953</v>
      </c>
      <c r="E1413">
        <v>-3.6757692307692369</v>
      </c>
      <c r="F1413" s="1">
        <v>703.84615384615381</v>
      </c>
      <c r="J1413"/>
    </row>
    <row r="1414" spans="1:10" x14ac:dyDescent="0.3">
      <c r="A1414" t="s">
        <v>13</v>
      </c>
      <c r="B1414" t="s">
        <v>164</v>
      </c>
      <c r="C1414">
        <v>1999</v>
      </c>
      <c r="D1414" t="s">
        <v>953</v>
      </c>
      <c r="E1414">
        <v>-115.31249999999999</v>
      </c>
      <c r="F1414" s="1">
        <v>1041.6666666666667</v>
      </c>
      <c r="J1414"/>
    </row>
    <row r="1415" spans="1:10" x14ac:dyDescent="0.3">
      <c r="A1415" t="s">
        <v>13</v>
      </c>
      <c r="B1415" t="s">
        <v>164</v>
      </c>
      <c r="C1415">
        <v>2000</v>
      </c>
      <c r="D1415" t="s">
        <v>949</v>
      </c>
      <c r="E1415">
        <v>817.4050000000002</v>
      </c>
      <c r="F1415" s="1">
        <v>3050</v>
      </c>
      <c r="J1415"/>
    </row>
    <row r="1416" spans="1:10" x14ac:dyDescent="0.3">
      <c r="A1416" t="s">
        <v>13</v>
      </c>
      <c r="B1416" t="s">
        <v>164</v>
      </c>
      <c r="C1416">
        <v>2000</v>
      </c>
      <c r="D1416" t="s">
        <v>953</v>
      </c>
      <c r="E1416">
        <v>-66.227136363636347</v>
      </c>
      <c r="F1416" s="1">
        <v>1610.4545454545455</v>
      </c>
      <c r="J1416"/>
    </row>
    <row r="1417" spans="1:10" x14ac:dyDescent="0.3">
      <c r="A1417" t="s">
        <v>13</v>
      </c>
      <c r="B1417" t="s">
        <v>164</v>
      </c>
      <c r="C1417">
        <v>2001</v>
      </c>
      <c r="D1417" t="s">
        <v>952</v>
      </c>
      <c r="E1417">
        <v>-2358.6999999999998</v>
      </c>
      <c r="F1417" s="1">
        <v>3000</v>
      </c>
      <c r="J1417"/>
    </row>
    <row r="1418" spans="1:10" x14ac:dyDescent="0.3">
      <c r="A1418" t="s">
        <v>13</v>
      </c>
      <c r="B1418" t="s">
        <v>164</v>
      </c>
      <c r="C1418">
        <v>2001</v>
      </c>
      <c r="D1418" t="s">
        <v>953</v>
      </c>
      <c r="E1418">
        <v>20.598312500000009</v>
      </c>
      <c r="F1418" s="1">
        <v>1695.625</v>
      </c>
      <c r="J1418"/>
    </row>
    <row r="1419" spans="1:10" x14ac:dyDescent="0.3">
      <c r="A1419" t="s">
        <v>13</v>
      </c>
      <c r="B1419" t="s">
        <v>164</v>
      </c>
      <c r="C1419">
        <v>2002</v>
      </c>
      <c r="D1419" t="s">
        <v>949</v>
      </c>
      <c r="E1419">
        <v>917.40499999999997</v>
      </c>
      <c r="F1419" s="1">
        <v>3050</v>
      </c>
      <c r="J1419"/>
    </row>
    <row r="1420" spans="1:10" x14ac:dyDescent="0.3">
      <c r="A1420" t="s">
        <v>13</v>
      </c>
      <c r="B1420" t="s">
        <v>164</v>
      </c>
      <c r="C1420">
        <v>2002</v>
      </c>
      <c r="D1420" t="s">
        <v>951</v>
      </c>
      <c r="E1420">
        <v>1054.145</v>
      </c>
      <c r="F1420" s="1">
        <v>2450</v>
      </c>
      <c r="J1420"/>
    </row>
    <row r="1421" spans="1:10" x14ac:dyDescent="0.3">
      <c r="A1421" t="s">
        <v>13</v>
      </c>
      <c r="B1421" t="s">
        <v>164</v>
      </c>
      <c r="C1421">
        <v>2002</v>
      </c>
      <c r="D1421" t="s">
        <v>952</v>
      </c>
      <c r="E1421">
        <v>-3169.335</v>
      </c>
      <c r="F1421" s="1">
        <v>3650</v>
      </c>
      <c r="J1421"/>
    </row>
    <row r="1422" spans="1:10" x14ac:dyDescent="0.3">
      <c r="A1422" t="s">
        <v>13</v>
      </c>
      <c r="B1422" t="s">
        <v>164</v>
      </c>
      <c r="C1422">
        <v>2002</v>
      </c>
      <c r="D1422" t="s">
        <v>953</v>
      </c>
      <c r="E1422">
        <v>-158.41741666666667</v>
      </c>
      <c r="F1422" s="1">
        <v>1975.8333333333333</v>
      </c>
      <c r="J1422"/>
    </row>
    <row r="1423" spans="1:10" x14ac:dyDescent="0.3">
      <c r="A1423" t="s">
        <v>13</v>
      </c>
      <c r="B1423" t="s">
        <v>164</v>
      </c>
      <c r="C1423">
        <v>2003</v>
      </c>
      <c r="D1423" t="s">
        <v>949</v>
      </c>
      <c r="E1423">
        <v>2376.2449999999999</v>
      </c>
      <c r="F1423" s="1">
        <v>3450</v>
      </c>
      <c r="J1423"/>
    </row>
    <row r="1424" spans="1:10" x14ac:dyDescent="0.3">
      <c r="A1424" t="s">
        <v>13</v>
      </c>
      <c r="B1424" t="s">
        <v>164</v>
      </c>
      <c r="C1424">
        <v>2003</v>
      </c>
      <c r="D1424" t="s">
        <v>951</v>
      </c>
      <c r="E1424">
        <v>37.226250000000164</v>
      </c>
      <c r="F1424" s="1">
        <v>4512.5</v>
      </c>
      <c r="J1424"/>
    </row>
    <row r="1425" spans="1:10" x14ac:dyDescent="0.3">
      <c r="A1425" t="s">
        <v>13</v>
      </c>
      <c r="B1425" t="s">
        <v>164</v>
      </c>
      <c r="C1425">
        <v>2003</v>
      </c>
      <c r="D1425" t="s">
        <v>952</v>
      </c>
      <c r="E1425">
        <v>-4118.3675000000003</v>
      </c>
      <c r="F1425" s="1">
        <v>4825</v>
      </c>
      <c r="J1425"/>
    </row>
    <row r="1426" spans="1:10" x14ac:dyDescent="0.3">
      <c r="A1426" t="s">
        <v>13</v>
      </c>
      <c r="B1426" t="s">
        <v>164</v>
      </c>
      <c r="C1426">
        <v>2003</v>
      </c>
      <c r="D1426" t="s">
        <v>953</v>
      </c>
      <c r="E1426">
        <v>-184.63033333333331</v>
      </c>
      <c r="F1426" s="1">
        <v>2430</v>
      </c>
      <c r="J1426"/>
    </row>
    <row r="1427" spans="1:10" x14ac:dyDescent="0.3">
      <c r="A1427" t="s">
        <v>13</v>
      </c>
      <c r="B1427" t="s">
        <v>164</v>
      </c>
      <c r="C1427">
        <v>2004</v>
      </c>
      <c r="D1427" t="s">
        <v>951</v>
      </c>
      <c r="E1427">
        <v>2145.9975000000004</v>
      </c>
      <c r="F1427" s="1">
        <v>5475</v>
      </c>
      <c r="J1427"/>
    </row>
    <row r="1428" spans="1:10" x14ac:dyDescent="0.3">
      <c r="A1428" t="s">
        <v>13</v>
      </c>
      <c r="B1428" t="s">
        <v>164</v>
      </c>
      <c r="C1428">
        <v>2004</v>
      </c>
      <c r="D1428" t="s">
        <v>953</v>
      </c>
      <c r="E1428">
        <v>-213.25615384615384</v>
      </c>
      <c r="F1428" s="1">
        <v>3156.4102564102564</v>
      </c>
      <c r="J1428"/>
    </row>
    <row r="1429" spans="1:10" x14ac:dyDescent="0.3">
      <c r="A1429" t="s">
        <v>13</v>
      </c>
      <c r="B1429" t="s">
        <v>164</v>
      </c>
      <c r="C1429">
        <v>2005</v>
      </c>
      <c r="D1429" t="s">
        <v>951</v>
      </c>
      <c r="E1429">
        <v>1240.0583333333334</v>
      </c>
      <c r="F1429" s="1">
        <v>5583.333333333333</v>
      </c>
      <c r="J1429"/>
    </row>
    <row r="1430" spans="1:10" x14ac:dyDescent="0.3">
      <c r="A1430" t="s">
        <v>13</v>
      </c>
      <c r="B1430" t="s">
        <v>164</v>
      </c>
      <c r="C1430">
        <v>2005</v>
      </c>
      <c r="D1430" t="s">
        <v>952</v>
      </c>
      <c r="E1430">
        <v>-5984.1125000000002</v>
      </c>
      <c r="F1430" s="1">
        <v>6375</v>
      </c>
      <c r="J1430"/>
    </row>
    <row r="1431" spans="1:10" x14ac:dyDescent="0.3">
      <c r="A1431" t="s">
        <v>13</v>
      </c>
      <c r="B1431" t="s">
        <v>164</v>
      </c>
      <c r="C1431">
        <v>2005</v>
      </c>
      <c r="D1431" t="s">
        <v>953</v>
      </c>
      <c r="E1431">
        <v>-339.16889423076918</v>
      </c>
      <c r="F1431" s="1">
        <v>3339.9038461538462</v>
      </c>
      <c r="J1431"/>
    </row>
    <row r="1432" spans="1:10" x14ac:dyDescent="0.3">
      <c r="A1432" t="s">
        <v>13</v>
      </c>
      <c r="B1432" t="s">
        <v>165</v>
      </c>
      <c r="C1432">
        <v>2006</v>
      </c>
      <c r="D1432" t="s">
        <v>949</v>
      </c>
      <c r="E1432">
        <v>919.06500000000051</v>
      </c>
      <c r="F1432" s="1">
        <v>7650</v>
      </c>
      <c r="J1432"/>
    </row>
    <row r="1433" spans="1:10" x14ac:dyDescent="0.3">
      <c r="A1433" t="s">
        <v>13</v>
      </c>
      <c r="B1433" t="s">
        <v>165</v>
      </c>
      <c r="C1433">
        <v>2006</v>
      </c>
      <c r="D1433" t="s">
        <v>951</v>
      </c>
      <c r="E1433">
        <v>836.88250000000016</v>
      </c>
      <c r="F1433" s="1">
        <v>7325</v>
      </c>
      <c r="J1433"/>
    </row>
    <row r="1434" spans="1:10" x14ac:dyDescent="0.3">
      <c r="A1434" t="s">
        <v>13</v>
      </c>
      <c r="B1434" t="s">
        <v>165</v>
      </c>
      <c r="C1434">
        <v>2006</v>
      </c>
      <c r="D1434" t="s">
        <v>952</v>
      </c>
      <c r="E1434">
        <v>-5792.1224999999995</v>
      </c>
      <c r="F1434" s="1">
        <v>8275</v>
      </c>
      <c r="J1434"/>
    </row>
    <row r="1435" spans="1:10" x14ac:dyDescent="0.3">
      <c r="A1435" t="s">
        <v>13</v>
      </c>
      <c r="B1435" t="s">
        <v>165</v>
      </c>
      <c r="C1435">
        <v>2006</v>
      </c>
      <c r="D1435" t="s">
        <v>953</v>
      </c>
      <c r="E1435">
        <v>-357.2252499999999</v>
      </c>
      <c r="F1435" s="1">
        <v>4989.8076923076924</v>
      </c>
      <c r="J1435"/>
    </row>
    <row r="1436" spans="1:10" x14ac:dyDescent="0.3">
      <c r="A1436" t="s">
        <v>13</v>
      </c>
      <c r="B1436" t="s">
        <v>165</v>
      </c>
      <c r="C1436">
        <v>2007</v>
      </c>
      <c r="D1436" t="s">
        <v>949</v>
      </c>
      <c r="E1436">
        <v>-1117.8125</v>
      </c>
      <c r="F1436" s="1">
        <v>9375</v>
      </c>
      <c r="J1436"/>
    </row>
    <row r="1437" spans="1:10" x14ac:dyDescent="0.3">
      <c r="A1437" t="s">
        <v>13</v>
      </c>
      <c r="B1437" t="s">
        <v>165</v>
      </c>
      <c r="C1437">
        <v>2007</v>
      </c>
      <c r="D1437" t="s">
        <v>951</v>
      </c>
      <c r="E1437">
        <v>568.31949999999961</v>
      </c>
      <c r="F1437" s="1">
        <v>8295</v>
      </c>
      <c r="J1437"/>
    </row>
    <row r="1438" spans="1:10" x14ac:dyDescent="0.3">
      <c r="A1438" t="s">
        <v>13</v>
      </c>
      <c r="B1438" t="s">
        <v>165</v>
      </c>
      <c r="C1438">
        <v>2007</v>
      </c>
      <c r="D1438" t="s">
        <v>953</v>
      </c>
      <c r="E1438">
        <v>-72.957058823529351</v>
      </c>
      <c r="F1438" s="1">
        <v>5811.7647058823532</v>
      </c>
      <c r="J1438"/>
    </row>
    <row r="1439" spans="1:10" x14ac:dyDescent="0.3">
      <c r="A1439" t="s">
        <v>13</v>
      </c>
      <c r="B1439" t="s">
        <v>165</v>
      </c>
      <c r="C1439">
        <v>2008</v>
      </c>
      <c r="D1439" t="s">
        <v>949</v>
      </c>
      <c r="E1439">
        <v>523.11833333333323</v>
      </c>
      <c r="F1439" s="1">
        <v>10850</v>
      </c>
      <c r="J1439"/>
    </row>
    <row r="1440" spans="1:10" x14ac:dyDescent="0.3">
      <c r="A1440" t="s">
        <v>13</v>
      </c>
      <c r="B1440" t="s">
        <v>165</v>
      </c>
      <c r="C1440">
        <v>2008</v>
      </c>
      <c r="D1440" t="s">
        <v>951</v>
      </c>
      <c r="E1440">
        <v>-434.83604166666652</v>
      </c>
      <c r="F1440" s="1">
        <v>9264.5833333333339</v>
      </c>
      <c r="J1440"/>
    </row>
    <row r="1441" spans="1:10" x14ac:dyDescent="0.3">
      <c r="A1441" t="s">
        <v>13</v>
      </c>
      <c r="B1441" t="s">
        <v>165</v>
      </c>
      <c r="C1441">
        <v>2008</v>
      </c>
      <c r="D1441" t="s">
        <v>953</v>
      </c>
      <c r="E1441">
        <v>-12.863315789473612</v>
      </c>
      <c r="F1441" s="1">
        <v>6872.105263157895</v>
      </c>
      <c r="J1441"/>
    </row>
    <row r="1442" spans="1:10" x14ac:dyDescent="0.3">
      <c r="A1442" t="s">
        <v>13</v>
      </c>
      <c r="B1442" t="s">
        <v>165</v>
      </c>
      <c r="C1442">
        <v>2009</v>
      </c>
      <c r="D1442" t="s">
        <v>949</v>
      </c>
      <c r="E1442">
        <v>-2879.6875</v>
      </c>
      <c r="F1442" s="1">
        <v>15625</v>
      </c>
      <c r="J1442"/>
    </row>
    <row r="1443" spans="1:10" x14ac:dyDescent="0.3">
      <c r="A1443" t="s">
        <v>13</v>
      </c>
      <c r="B1443" t="s">
        <v>165</v>
      </c>
      <c r="C1443">
        <v>2009</v>
      </c>
      <c r="D1443" t="s">
        <v>951</v>
      </c>
      <c r="E1443">
        <v>-4445.8500000000004</v>
      </c>
      <c r="F1443" s="1">
        <v>11500</v>
      </c>
      <c r="J1443"/>
    </row>
    <row r="1444" spans="1:10" x14ac:dyDescent="0.3">
      <c r="A1444" t="s">
        <v>13</v>
      </c>
      <c r="B1444" t="s">
        <v>165</v>
      </c>
      <c r="C1444">
        <v>2009</v>
      </c>
      <c r="D1444" t="s">
        <v>953</v>
      </c>
      <c r="E1444">
        <v>-401.77374999999995</v>
      </c>
      <c r="F1444" s="1">
        <v>8262.5</v>
      </c>
      <c r="J1444"/>
    </row>
    <row r="1445" spans="1:10" x14ac:dyDescent="0.3">
      <c r="A1445" t="s">
        <v>13</v>
      </c>
      <c r="B1445" t="s">
        <v>165</v>
      </c>
      <c r="C1445">
        <v>2010</v>
      </c>
      <c r="D1445" t="s">
        <v>949</v>
      </c>
      <c r="E1445">
        <v>-1439.2199999999993</v>
      </c>
      <c r="F1445" s="1">
        <v>11800</v>
      </c>
      <c r="J1445"/>
    </row>
    <row r="1446" spans="1:10" x14ac:dyDescent="0.3">
      <c r="A1446" t="s">
        <v>13</v>
      </c>
      <c r="B1446" t="s">
        <v>165</v>
      </c>
      <c r="C1446">
        <v>2010</v>
      </c>
      <c r="D1446" t="s">
        <v>953</v>
      </c>
      <c r="E1446">
        <v>415.84592105263147</v>
      </c>
      <c r="F1446" s="1">
        <v>10064.473684210527</v>
      </c>
      <c r="J1446"/>
    </row>
    <row r="1447" spans="1:10" x14ac:dyDescent="0.3">
      <c r="A1447" t="s">
        <v>13</v>
      </c>
      <c r="B1447" t="s">
        <v>165</v>
      </c>
      <c r="C1447">
        <v>2011</v>
      </c>
      <c r="D1447" t="s">
        <v>948</v>
      </c>
      <c r="E1447">
        <v>1475.9750000000004</v>
      </c>
      <c r="F1447" s="1">
        <v>14750</v>
      </c>
      <c r="J1447"/>
    </row>
    <row r="1448" spans="1:10" x14ac:dyDescent="0.3">
      <c r="A1448" t="s">
        <v>13</v>
      </c>
      <c r="B1448" t="s">
        <v>165</v>
      </c>
      <c r="C1448">
        <v>2011</v>
      </c>
      <c r="D1448" t="s">
        <v>949</v>
      </c>
      <c r="E1448">
        <v>799.28999999999974</v>
      </c>
      <c r="F1448" s="1">
        <v>14900</v>
      </c>
      <c r="J1448"/>
    </row>
    <row r="1449" spans="1:10" x14ac:dyDescent="0.3">
      <c r="A1449" t="s">
        <v>13</v>
      </c>
      <c r="B1449" t="s">
        <v>165</v>
      </c>
      <c r="C1449">
        <v>2011</v>
      </c>
      <c r="D1449" t="s">
        <v>951</v>
      </c>
      <c r="E1449">
        <v>758.38666666666666</v>
      </c>
      <c r="F1449" s="1">
        <v>13200</v>
      </c>
      <c r="J1449"/>
    </row>
    <row r="1450" spans="1:10" x14ac:dyDescent="0.3">
      <c r="A1450" t="s">
        <v>13</v>
      </c>
      <c r="B1450" t="s">
        <v>165</v>
      </c>
      <c r="C1450">
        <v>2011</v>
      </c>
      <c r="D1450" t="s">
        <v>953</v>
      </c>
      <c r="E1450">
        <v>220.67833333333343</v>
      </c>
      <c r="F1450" s="1">
        <v>11116.666666666666</v>
      </c>
      <c r="J1450"/>
    </row>
    <row r="1451" spans="1:10" x14ac:dyDescent="0.3">
      <c r="A1451" t="s">
        <v>13</v>
      </c>
      <c r="B1451" t="s">
        <v>166</v>
      </c>
      <c r="C1451">
        <v>1992</v>
      </c>
      <c r="D1451" t="s">
        <v>953</v>
      </c>
      <c r="E1451">
        <v>-152.95549999999997</v>
      </c>
      <c r="F1451" s="1">
        <v>545</v>
      </c>
      <c r="J1451"/>
    </row>
    <row r="1452" spans="1:10" x14ac:dyDescent="0.3">
      <c r="A1452" t="s">
        <v>13</v>
      </c>
      <c r="B1452" t="s">
        <v>166</v>
      </c>
      <c r="C1452">
        <v>1993</v>
      </c>
      <c r="D1452" t="s">
        <v>953</v>
      </c>
      <c r="E1452">
        <v>-458.42499999999995</v>
      </c>
      <c r="F1452" s="1">
        <v>750</v>
      </c>
      <c r="J1452"/>
    </row>
    <row r="1453" spans="1:10" x14ac:dyDescent="0.3">
      <c r="A1453" t="s">
        <v>13</v>
      </c>
      <c r="B1453" t="s">
        <v>166</v>
      </c>
      <c r="C1453">
        <v>1994</v>
      </c>
      <c r="D1453" t="s">
        <v>953</v>
      </c>
      <c r="E1453">
        <v>-346.4083333333333</v>
      </c>
      <c r="F1453" s="1">
        <v>916.66666666666663</v>
      </c>
      <c r="J1453"/>
    </row>
    <row r="1454" spans="1:10" x14ac:dyDescent="0.3">
      <c r="A1454" t="s">
        <v>13</v>
      </c>
      <c r="B1454" t="s">
        <v>166</v>
      </c>
      <c r="C1454">
        <v>1995</v>
      </c>
      <c r="D1454" t="s">
        <v>953</v>
      </c>
      <c r="E1454">
        <v>872.51416666666671</v>
      </c>
      <c r="F1454" s="1">
        <v>641.66666666666663</v>
      </c>
      <c r="J1454"/>
    </row>
    <row r="1455" spans="1:10" x14ac:dyDescent="0.3">
      <c r="A1455" t="s">
        <v>13</v>
      </c>
      <c r="B1455" t="s">
        <v>166</v>
      </c>
      <c r="C1455">
        <v>1996</v>
      </c>
      <c r="D1455" t="s">
        <v>953</v>
      </c>
      <c r="E1455">
        <v>-158.97750000000002</v>
      </c>
      <c r="F1455" s="1">
        <v>725</v>
      </c>
      <c r="J1455"/>
    </row>
    <row r="1456" spans="1:10" x14ac:dyDescent="0.3">
      <c r="A1456" t="s">
        <v>13</v>
      </c>
      <c r="B1456" t="s">
        <v>166</v>
      </c>
      <c r="C1456">
        <v>1997</v>
      </c>
      <c r="D1456" t="s">
        <v>951</v>
      </c>
      <c r="E1456">
        <v>1904.2825</v>
      </c>
      <c r="F1456" s="1">
        <v>1325</v>
      </c>
      <c r="J1456"/>
    </row>
    <row r="1457" spans="1:10" x14ac:dyDescent="0.3">
      <c r="A1457" t="s">
        <v>13</v>
      </c>
      <c r="B1457" t="s">
        <v>166</v>
      </c>
      <c r="C1457">
        <v>1997</v>
      </c>
      <c r="D1457" t="s">
        <v>953</v>
      </c>
      <c r="E1457">
        <v>-154.37333333333333</v>
      </c>
      <c r="F1457" s="1">
        <v>933.33333333333337</v>
      </c>
      <c r="J1457"/>
    </row>
    <row r="1458" spans="1:10" x14ac:dyDescent="0.3">
      <c r="A1458" t="s">
        <v>13</v>
      </c>
      <c r="B1458" t="s">
        <v>166</v>
      </c>
      <c r="C1458">
        <v>1998</v>
      </c>
      <c r="D1458" t="s">
        <v>949</v>
      </c>
      <c r="E1458">
        <v>-1209.115</v>
      </c>
      <c r="F1458" s="1">
        <v>1850</v>
      </c>
      <c r="J1458"/>
    </row>
    <row r="1459" spans="1:10" x14ac:dyDescent="0.3">
      <c r="A1459" t="s">
        <v>13</v>
      </c>
      <c r="B1459" t="s">
        <v>166</v>
      </c>
      <c r="C1459">
        <v>1998</v>
      </c>
      <c r="D1459" t="s">
        <v>953</v>
      </c>
      <c r="E1459">
        <v>-180.66249999999999</v>
      </c>
      <c r="F1459" s="1">
        <v>875</v>
      </c>
      <c r="J1459"/>
    </row>
    <row r="1460" spans="1:10" x14ac:dyDescent="0.3">
      <c r="A1460" t="s">
        <v>13</v>
      </c>
      <c r="B1460" t="s">
        <v>166</v>
      </c>
      <c r="C1460">
        <v>1999</v>
      </c>
      <c r="D1460" t="s">
        <v>953</v>
      </c>
      <c r="E1460">
        <v>52.412500000000037</v>
      </c>
      <c r="F1460" s="1">
        <v>1240.3846153846155</v>
      </c>
      <c r="J1460"/>
    </row>
    <row r="1461" spans="1:10" x14ac:dyDescent="0.3">
      <c r="A1461" t="s">
        <v>13</v>
      </c>
      <c r="B1461" t="s">
        <v>166</v>
      </c>
      <c r="C1461">
        <v>2000</v>
      </c>
      <c r="D1461" t="s">
        <v>953</v>
      </c>
      <c r="E1461">
        <v>-84.493289473684214</v>
      </c>
      <c r="F1461" s="1">
        <v>1356.578947368421</v>
      </c>
      <c r="J1461"/>
    </row>
    <row r="1462" spans="1:10" x14ac:dyDescent="0.3">
      <c r="A1462" t="s">
        <v>13</v>
      </c>
      <c r="B1462" t="s">
        <v>166</v>
      </c>
      <c r="C1462">
        <v>2001</v>
      </c>
      <c r="D1462" t="s">
        <v>953</v>
      </c>
      <c r="E1462">
        <v>-308.16562499999998</v>
      </c>
      <c r="F1462" s="1">
        <v>1468.75</v>
      </c>
      <c r="J1462"/>
    </row>
    <row r="1463" spans="1:10" x14ac:dyDescent="0.3">
      <c r="A1463" t="s">
        <v>13</v>
      </c>
      <c r="B1463" t="s">
        <v>166</v>
      </c>
      <c r="C1463">
        <v>2002</v>
      </c>
      <c r="D1463" t="s">
        <v>953</v>
      </c>
      <c r="E1463">
        <v>96.44928571428575</v>
      </c>
      <c r="F1463" s="1">
        <v>1778.5714285714287</v>
      </c>
      <c r="J1463"/>
    </row>
    <row r="1464" spans="1:10" x14ac:dyDescent="0.3">
      <c r="A1464" t="s">
        <v>13</v>
      </c>
      <c r="B1464" t="s">
        <v>166</v>
      </c>
      <c r="C1464">
        <v>2003</v>
      </c>
      <c r="D1464" t="s">
        <v>951</v>
      </c>
      <c r="E1464">
        <v>2092.8199999999997</v>
      </c>
      <c r="F1464" s="1">
        <v>4200</v>
      </c>
      <c r="J1464"/>
    </row>
    <row r="1465" spans="1:10" x14ac:dyDescent="0.3">
      <c r="A1465" t="s">
        <v>13</v>
      </c>
      <c r="B1465" t="s">
        <v>166</v>
      </c>
      <c r="C1465">
        <v>2003</v>
      </c>
      <c r="D1465" t="s">
        <v>952</v>
      </c>
      <c r="E1465">
        <v>-2782.7325000000001</v>
      </c>
      <c r="F1465" s="1">
        <v>4175</v>
      </c>
      <c r="J1465"/>
    </row>
    <row r="1466" spans="1:10" x14ac:dyDescent="0.3">
      <c r="A1466" t="s">
        <v>13</v>
      </c>
      <c r="B1466" t="s">
        <v>166</v>
      </c>
      <c r="C1466">
        <v>2003</v>
      </c>
      <c r="D1466" t="s">
        <v>953</v>
      </c>
      <c r="E1466">
        <v>477.79472222222222</v>
      </c>
      <c r="F1466" s="1">
        <v>2891.6666666666665</v>
      </c>
      <c r="J1466"/>
    </row>
    <row r="1467" spans="1:10" x14ac:dyDescent="0.3">
      <c r="A1467" t="s">
        <v>13</v>
      </c>
      <c r="B1467" t="s">
        <v>166</v>
      </c>
      <c r="C1467">
        <v>2004</v>
      </c>
      <c r="D1467" t="s">
        <v>953</v>
      </c>
      <c r="E1467">
        <v>-1573.4325000000001</v>
      </c>
      <c r="F1467" s="1">
        <v>3841.6666666666665</v>
      </c>
      <c r="J1467"/>
    </row>
    <row r="1468" spans="1:10" x14ac:dyDescent="0.3">
      <c r="A1468" t="s">
        <v>13</v>
      </c>
      <c r="B1468" t="s">
        <v>166</v>
      </c>
      <c r="C1468">
        <v>2005</v>
      </c>
      <c r="D1468" t="s">
        <v>953</v>
      </c>
      <c r="E1468">
        <v>-375.53071428571423</v>
      </c>
      <c r="F1468" s="1">
        <v>3692.8571428571427</v>
      </c>
      <c r="J1468"/>
    </row>
    <row r="1469" spans="1:10" x14ac:dyDescent="0.3">
      <c r="A1469" t="s">
        <v>13</v>
      </c>
      <c r="B1469" t="s">
        <v>167</v>
      </c>
      <c r="C1469">
        <v>2004</v>
      </c>
      <c r="D1469" t="s">
        <v>953</v>
      </c>
      <c r="E1469">
        <v>143.85181249999999</v>
      </c>
      <c r="F1469" s="1">
        <v>3030.625</v>
      </c>
      <c r="J1469"/>
    </row>
    <row r="1470" spans="1:10" x14ac:dyDescent="0.3">
      <c r="A1470" t="s">
        <v>13</v>
      </c>
      <c r="B1470" t="s">
        <v>167</v>
      </c>
      <c r="C1470">
        <v>2005</v>
      </c>
      <c r="D1470" t="s">
        <v>953</v>
      </c>
      <c r="E1470">
        <v>149.30543478260876</v>
      </c>
      <c r="F1470" s="1">
        <v>3706.521739130435</v>
      </c>
      <c r="J1470"/>
    </row>
    <row r="1471" spans="1:10" x14ac:dyDescent="0.3">
      <c r="A1471" t="s">
        <v>13</v>
      </c>
      <c r="B1471" t="s">
        <v>167</v>
      </c>
      <c r="C1471">
        <v>2006</v>
      </c>
      <c r="D1471" t="s">
        <v>953</v>
      </c>
      <c r="E1471">
        <v>-488.86052631578951</v>
      </c>
      <c r="F1471" s="1">
        <v>4552.6315789473683</v>
      </c>
      <c r="J1471"/>
    </row>
    <row r="1472" spans="1:10" x14ac:dyDescent="0.3">
      <c r="A1472" t="s">
        <v>13</v>
      </c>
      <c r="B1472" t="s">
        <v>167</v>
      </c>
      <c r="C1472">
        <v>2007</v>
      </c>
      <c r="D1472" t="s">
        <v>953</v>
      </c>
      <c r="E1472">
        <v>-321.5570454545454</v>
      </c>
      <c r="F1472" s="1">
        <v>4475</v>
      </c>
      <c r="J1472"/>
    </row>
    <row r="1473" spans="1:10" x14ac:dyDescent="0.3">
      <c r="A1473" t="s">
        <v>13</v>
      </c>
      <c r="B1473" t="s">
        <v>168</v>
      </c>
      <c r="C1473">
        <v>1991</v>
      </c>
      <c r="D1473" t="s">
        <v>951</v>
      </c>
      <c r="E1473">
        <v>-577.34749999999997</v>
      </c>
      <c r="F1473" s="1">
        <v>1025</v>
      </c>
      <c r="J1473"/>
    </row>
    <row r="1474" spans="1:10" x14ac:dyDescent="0.3">
      <c r="A1474" t="s">
        <v>13</v>
      </c>
      <c r="B1474" t="s">
        <v>168</v>
      </c>
      <c r="C1474">
        <v>1991</v>
      </c>
      <c r="D1474" t="s">
        <v>953</v>
      </c>
      <c r="E1474">
        <v>-357.87249999999995</v>
      </c>
      <c r="F1474" s="1">
        <v>775</v>
      </c>
      <c r="J1474"/>
    </row>
    <row r="1475" spans="1:10" x14ac:dyDescent="0.3">
      <c r="A1475" t="s">
        <v>13</v>
      </c>
      <c r="B1475" t="s">
        <v>168</v>
      </c>
      <c r="C1475">
        <v>1995</v>
      </c>
      <c r="D1475" t="s">
        <v>953</v>
      </c>
      <c r="E1475">
        <v>-174.6405</v>
      </c>
      <c r="F1475" s="1">
        <v>695</v>
      </c>
      <c r="J1475"/>
    </row>
    <row r="1476" spans="1:10" x14ac:dyDescent="0.3">
      <c r="A1476" t="s">
        <v>13</v>
      </c>
      <c r="B1476" t="s">
        <v>168</v>
      </c>
      <c r="C1476">
        <v>1996</v>
      </c>
      <c r="D1476" t="s">
        <v>953</v>
      </c>
      <c r="E1476">
        <v>-110.35874999999999</v>
      </c>
      <c r="F1476" s="1">
        <v>662.5</v>
      </c>
      <c r="J1476"/>
    </row>
    <row r="1477" spans="1:10" x14ac:dyDescent="0.3">
      <c r="A1477" t="s">
        <v>13</v>
      </c>
      <c r="B1477" t="s">
        <v>168</v>
      </c>
      <c r="C1477">
        <v>1997</v>
      </c>
      <c r="D1477" t="s">
        <v>953</v>
      </c>
      <c r="E1477">
        <v>56.008749999999992</v>
      </c>
      <c r="F1477" s="1">
        <v>837.5</v>
      </c>
      <c r="J1477"/>
    </row>
    <row r="1478" spans="1:10" x14ac:dyDescent="0.3">
      <c r="A1478" t="s">
        <v>13</v>
      </c>
      <c r="B1478" t="s">
        <v>168</v>
      </c>
      <c r="C1478">
        <v>1998</v>
      </c>
      <c r="D1478" t="s">
        <v>952</v>
      </c>
      <c r="E1478">
        <v>-1142.4024999999999</v>
      </c>
      <c r="F1478" s="1">
        <v>1475</v>
      </c>
      <c r="J1478"/>
    </row>
    <row r="1479" spans="1:10" x14ac:dyDescent="0.3">
      <c r="A1479" t="s">
        <v>13</v>
      </c>
      <c r="B1479" t="s">
        <v>168</v>
      </c>
      <c r="C1479">
        <v>1998</v>
      </c>
      <c r="D1479" t="s">
        <v>953</v>
      </c>
      <c r="E1479">
        <v>-347.9</v>
      </c>
      <c r="F1479" s="1">
        <v>1000</v>
      </c>
      <c r="J1479"/>
    </row>
    <row r="1480" spans="1:10" x14ac:dyDescent="0.3">
      <c r="A1480" t="s">
        <v>13</v>
      </c>
      <c r="B1480" t="s">
        <v>168</v>
      </c>
      <c r="C1480">
        <v>1999</v>
      </c>
      <c r="D1480" t="s">
        <v>952</v>
      </c>
      <c r="E1480">
        <v>-1254.6950000000002</v>
      </c>
      <c r="F1480" s="1">
        <v>2050</v>
      </c>
      <c r="J1480"/>
    </row>
    <row r="1481" spans="1:10" x14ac:dyDescent="0.3">
      <c r="A1481" t="s">
        <v>13</v>
      </c>
      <c r="B1481" t="s">
        <v>168</v>
      </c>
      <c r="C1481">
        <v>1999</v>
      </c>
      <c r="D1481" t="s">
        <v>953</v>
      </c>
      <c r="E1481">
        <v>-205.62454545454545</v>
      </c>
      <c r="F1481" s="1">
        <v>1390.909090909091</v>
      </c>
      <c r="J1481"/>
    </row>
    <row r="1482" spans="1:10" x14ac:dyDescent="0.3">
      <c r="A1482" t="s">
        <v>13</v>
      </c>
      <c r="B1482" t="s">
        <v>168</v>
      </c>
      <c r="C1482">
        <v>2000</v>
      </c>
      <c r="D1482" t="s">
        <v>951</v>
      </c>
      <c r="E1482">
        <v>1006.355</v>
      </c>
      <c r="F1482" s="1">
        <v>2550</v>
      </c>
      <c r="J1482"/>
    </row>
    <row r="1483" spans="1:10" x14ac:dyDescent="0.3">
      <c r="A1483" t="s">
        <v>13</v>
      </c>
      <c r="B1483" t="s">
        <v>168</v>
      </c>
      <c r="C1483">
        <v>2000</v>
      </c>
      <c r="D1483" t="s">
        <v>952</v>
      </c>
      <c r="E1483">
        <v>-2181.4212499999999</v>
      </c>
      <c r="F1483" s="1">
        <v>2537.5</v>
      </c>
      <c r="J1483"/>
    </row>
    <row r="1484" spans="1:10" x14ac:dyDescent="0.3">
      <c r="A1484" t="s">
        <v>13</v>
      </c>
      <c r="B1484" t="s">
        <v>168</v>
      </c>
      <c r="C1484">
        <v>2000</v>
      </c>
      <c r="D1484" t="s">
        <v>953</v>
      </c>
      <c r="E1484">
        <v>-249.23423076923078</v>
      </c>
      <c r="F1484" s="1">
        <v>1426.9230769230769</v>
      </c>
      <c r="J1484"/>
    </row>
    <row r="1485" spans="1:10" x14ac:dyDescent="0.3">
      <c r="A1485" t="s">
        <v>13</v>
      </c>
      <c r="B1485" t="s">
        <v>168</v>
      </c>
      <c r="C1485">
        <v>2001</v>
      </c>
      <c r="D1485" t="s">
        <v>952</v>
      </c>
      <c r="E1485">
        <v>-2405.1364999999996</v>
      </c>
      <c r="F1485" s="1">
        <v>2935</v>
      </c>
      <c r="J1485"/>
    </row>
    <row r="1486" spans="1:10" x14ac:dyDescent="0.3">
      <c r="A1486" t="s">
        <v>13</v>
      </c>
      <c r="B1486" t="s">
        <v>168</v>
      </c>
      <c r="C1486">
        <v>2001</v>
      </c>
      <c r="D1486" t="s">
        <v>953</v>
      </c>
      <c r="E1486">
        <v>80.654500000000013</v>
      </c>
      <c r="F1486" s="1">
        <v>1311.6666666666667</v>
      </c>
      <c r="J1486"/>
    </row>
    <row r="1487" spans="1:10" x14ac:dyDescent="0.3">
      <c r="A1487" t="s">
        <v>13</v>
      </c>
      <c r="B1487" t="s">
        <v>168</v>
      </c>
      <c r="C1487">
        <v>2002</v>
      </c>
      <c r="D1487" t="s">
        <v>952</v>
      </c>
      <c r="E1487">
        <v>-2418.23</v>
      </c>
      <c r="F1487" s="1">
        <v>3700</v>
      </c>
      <c r="J1487"/>
    </row>
    <row r="1488" spans="1:10" x14ac:dyDescent="0.3">
      <c r="A1488" t="s">
        <v>13</v>
      </c>
      <c r="B1488" t="s">
        <v>168</v>
      </c>
      <c r="C1488">
        <v>2002</v>
      </c>
      <c r="D1488" t="s">
        <v>953</v>
      </c>
      <c r="E1488">
        <v>191.18900000000008</v>
      </c>
      <c r="F1488" s="1">
        <v>2090</v>
      </c>
      <c r="J1488"/>
    </row>
    <row r="1489" spans="1:10" x14ac:dyDescent="0.3">
      <c r="A1489" t="s">
        <v>13</v>
      </c>
      <c r="B1489" t="s">
        <v>168</v>
      </c>
      <c r="C1489">
        <v>2003</v>
      </c>
      <c r="D1489" t="s">
        <v>952</v>
      </c>
      <c r="E1489">
        <v>-2681.5587500000001</v>
      </c>
      <c r="F1489" s="1">
        <v>3662.5</v>
      </c>
      <c r="J1489"/>
    </row>
    <row r="1490" spans="1:10" x14ac:dyDescent="0.3">
      <c r="A1490" t="s">
        <v>13</v>
      </c>
      <c r="B1490" t="s">
        <v>168</v>
      </c>
      <c r="C1490">
        <v>2003</v>
      </c>
      <c r="D1490" t="s">
        <v>953</v>
      </c>
      <c r="E1490">
        <v>-55.978823529411784</v>
      </c>
      <c r="F1490" s="1">
        <v>1858.8235294117646</v>
      </c>
      <c r="J1490"/>
    </row>
    <row r="1491" spans="1:10" x14ac:dyDescent="0.3">
      <c r="A1491" t="s">
        <v>13</v>
      </c>
      <c r="B1491" t="s">
        <v>168</v>
      </c>
      <c r="C1491">
        <v>2004</v>
      </c>
      <c r="D1491" t="s">
        <v>949</v>
      </c>
      <c r="E1491">
        <v>1912.8474999999999</v>
      </c>
      <c r="F1491" s="1">
        <v>3975</v>
      </c>
      <c r="J1491"/>
    </row>
    <row r="1492" spans="1:10" x14ac:dyDescent="0.3">
      <c r="A1492" t="s">
        <v>13</v>
      </c>
      <c r="B1492" t="s">
        <v>168</v>
      </c>
      <c r="C1492">
        <v>2004</v>
      </c>
      <c r="D1492" t="s">
        <v>953</v>
      </c>
      <c r="E1492">
        <v>-163.88519230769225</v>
      </c>
      <c r="F1492" s="1">
        <v>2417.3076923076924</v>
      </c>
      <c r="J1492"/>
    </row>
    <row r="1493" spans="1:10" x14ac:dyDescent="0.3">
      <c r="A1493" t="s">
        <v>13</v>
      </c>
      <c r="B1493" t="s">
        <v>168</v>
      </c>
      <c r="C1493">
        <v>2011</v>
      </c>
      <c r="D1493" t="s">
        <v>948</v>
      </c>
      <c r="E1493">
        <v>434.63000000000011</v>
      </c>
      <c r="F1493" s="1">
        <v>13633.333333333334</v>
      </c>
      <c r="J1493"/>
    </row>
    <row r="1494" spans="1:10" x14ac:dyDescent="0.3">
      <c r="A1494" t="s">
        <v>13</v>
      </c>
      <c r="B1494" t="s">
        <v>168</v>
      </c>
      <c r="C1494">
        <v>2011</v>
      </c>
      <c r="D1494" t="s">
        <v>949</v>
      </c>
      <c r="E1494">
        <v>277.06391891891911</v>
      </c>
      <c r="F1494" s="1">
        <v>12720.27027027027</v>
      </c>
      <c r="J1494"/>
    </row>
    <row r="1495" spans="1:10" x14ac:dyDescent="0.3">
      <c r="A1495" t="s">
        <v>13</v>
      </c>
      <c r="B1495" t="s">
        <v>168</v>
      </c>
      <c r="C1495">
        <v>2011</v>
      </c>
      <c r="D1495" t="s">
        <v>951</v>
      </c>
      <c r="E1495">
        <v>310.72040540540536</v>
      </c>
      <c r="F1495" s="1">
        <v>12041.891891891892</v>
      </c>
      <c r="J1495"/>
    </row>
    <row r="1496" spans="1:10" x14ac:dyDescent="0.3">
      <c r="A1496" t="s">
        <v>13</v>
      </c>
      <c r="B1496" t="s">
        <v>168</v>
      </c>
      <c r="C1496">
        <v>2011</v>
      </c>
      <c r="D1496" t="s">
        <v>953</v>
      </c>
      <c r="E1496">
        <v>10.838333333333491</v>
      </c>
      <c r="F1496" s="1">
        <v>10716.666666666666</v>
      </c>
      <c r="J1496"/>
    </row>
    <row r="1497" spans="1:10" x14ac:dyDescent="0.3">
      <c r="A1497" t="s">
        <v>13</v>
      </c>
      <c r="B1497" t="s">
        <v>168</v>
      </c>
      <c r="C1497">
        <v>2012</v>
      </c>
      <c r="D1497" t="s">
        <v>948</v>
      </c>
      <c r="E1497">
        <v>-346.10124999999988</v>
      </c>
      <c r="F1497" s="1">
        <v>15070.833333333334</v>
      </c>
      <c r="J1497"/>
    </row>
    <row r="1498" spans="1:10" x14ac:dyDescent="0.3">
      <c r="A1498" t="s">
        <v>13</v>
      </c>
      <c r="B1498" t="s">
        <v>168</v>
      </c>
      <c r="C1498">
        <v>2012</v>
      </c>
      <c r="D1498" t="s">
        <v>949</v>
      </c>
      <c r="E1498">
        <v>527.29107843137263</v>
      </c>
      <c r="F1498" s="1">
        <v>14499.019607843138</v>
      </c>
      <c r="J1498"/>
    </row>
    <row r="1499" spans="1:10" x14ac:dyDescent="0.3">
      <c r="A1499" t="s">
        <v>13</v>
      </c>
      <c r="B1499" t="s">
        <v>168</v>
      </c>
      <c r="C1499">
        <v>2012</v>
      </c>
      <c r="D1499" t="s">
        <v>951</v>
      </c>
      <c r="E1499">
        <v>614.63093750000007</v>
      </c>
      <c r="F1499" s="1">
        <v>13246.875</v>
      </c>
      <c r="J1499"/>
    </row>
    <row r="1500" spans="1:10" x14ac:dyDescent="0.3">
      <c r="A1500" t="s">
        <v>13</v>
      </c>
      <c r="B1500" t="s">
        <v>168</v>
      </c>
      <c r="C1500">
        <v>2012</v>
      </c>
      <c r="D1500" t="s">
        <v>953</v>
      </c>
      <c r="E1500">
        <v>85.199027777777999</v>
      </c>
      <c r="F1500" s="1">
        <v>12462.5</v>
      </c>
      <c r="J1500"/>
    </row>
    <row r="1501" spans="1:10" x14ac:dyDescent="0.3">
      <c r="A1501" t="s">
        <v>13</v>
      </c>
      <c r="B1501" t="s">
        <v>168</v>
      </c>
      <c r="C1501">
        <v>2013</v>
      </c>
      <c r="D1501" t="s">
        <v>948</v>
      </c>
      <c r="E1501">
        <v>724.80250000000024</v>
      </c>
      <c r="F1501" s="1">
        <v>17525</v>
      </c>
      <c r="J1501"/>
    </row>
    <row r="1502" spans="1:10" x14ac:dyDescent="0.3">
      <c r="A1502" t="s">
        <v>13</v>
      </c>
      <c r="B1502" t="s">
        <v>168</v>
      </c>
      <c r="C1502">
        <v>2013</v>
      </c>
      <c r="D1502" t="s">
        <v>949</v>
      </c>
      <c r="E1502">
        <v>163.29851851851842</v>
      </c>
      <c r="F1502" s="1">
        <v>14762.962962962964</v>
      </c>
      <c r="J1502"/>
    </row>
    <row r="1503" spans="1:10" x14ac:dyDescent="0.3">
      <c r="A1503" t="s">
        <v>13</v>
      </c>
      <c r="B1503" t="s">
        <v>168</v>
      </c>
      <c r="C1503">
        <v>2013</v>
      </c>
      <c r="D1503" t="s">
        <v>950</v>
      </c>
      <c r="E1503">
        <v>-468.5</v>
      </c>
      <c r="F1503" s="1">
        <v>15000</v>
      </c>
      <c r="J1503"/>
    </row>
    <row r="1504" spans="1:10" x14ac:dyDescent="0.3">
      <c r="A1504" t="s">
        <v>13</v>
      </c>
      <c r="B1504" t="s">
        <v>168</v>
      </c>
      <c r="C1504">
        <v>2013</v>
      </c>
      <c r="D1504" t="s">
        <v>951</v>
      </c>
      <c r="E1504">
        <v>-236.31260869565213</v>
      </c>
      <c r="F1504" s="1">
        <v>13308.695652173914</v>
      </c>
      <c r="J1504"/>
    </row>
    <row r="1505" spans="1:10" x14ac:dyDescent="0.3">
      <c r="A1505" t="s">
        <v>13</v>
      </c>
      <c r="B1505" t="s">
        <v>168</v>
      </c>
      <c r="C1505">
        <v>2013</v>
      </c>
      <c r="D1505" t="s">
        <v>953</v>
      </c>
      <c r="E1505">
        <v>146.7399152542375</v>
      </c>
      <c r="F1505" s="1">
        <v>12466.949152542373</v>
      </c>
      <c r="J1505"/>
    </row>
    <row r="1506" spans="1:10" x14ac:dyDescent="0.3">
      <c r="A1506" t="s">
        <v>13</v>
      </c>
      <c r="B1506" t="s">
        <v>168</v>
      </c>
      <c r="C1506">
        <v>2014</v>
      </c>
      <c r="D1506" t="s">
        <v>948</v>
      </c>
      <c r="E1506">
        <v>324.95270833333342</v>
      </c>
      <c r="F1506" s="1">
        <v>18568.75</v>
      </c>
      <c r="J1506"/>
    </row>
    <row r="1507" spans="1:10" x14ac:dyDescent="0.3">
      <c r="A1507" t="s">
        <v>13</v>
      </c>
      <c r="B1507" t="s">
        <v>168</v>
      </c>
      <c r="C1507">
        <v>2014</v>
      </c>
      <c r="D1507" t="s">
        <v>949</v>
      </c>
      <c r="E1507">
        <v>563.36845238095248</v>
      </c>
      <c r="F1507" s="1">
        <v>18327.380952380954</v>
      </c>
      <c r="J1507"/>
    </row>
    <row r="1508" spans="1:10" x14ac:dyDescent="0.3">
      <c r="A1508" t="s">
        <v>13</v>
      </c>
      <c r="B1508" t="s">
        <v>168</v>
      </c>
      <c r="C1508">
        <v>2014</v>
      </c>
      <c r="D1508" t="s">
        <v>950</v>
      </c>
      <c r="E1508">
        <v>-1135.625</v>
      </c>
      <c r="F1508" s="1">
        <v>18750</v>
      </c>
      <c r="J1508"/>
    </row>
    <row r="1509" spans="1:10" x14ac:dyDescent="0.3">
      <c r="A1509" t="s">
        <v>13</v>
      </c>
      <c r="B1509" t="s">
        <v>168</v>
      </c>
      <c r="C1509">
        <v>2014</v>
      </c>
      <c r="D1509" t="s">
        <v>952</v>
      </c>
      <c r="E1509">
        <v>1662.8575000000019</v>
      </c>
      <c r="F1509" s="1">
        <v>22075</v>
      </c>
      <c r="J1509"/>
    </row>
    <row r="1510" spans="1:10" x14ac:dyDescent="0.3">
      <c r="A1510" t="s">
        <v>13</v>
      </c>
      <c r="B1510" t="s">
        <v>168</v>
      </c>
      <c r="C1510">
        <v>2015</v>
      </c>
      <c r="D1510" t="s">
        <v>948</v>
      </c>
      <c r="E1510">
        <v>464.46833333333353</v>
      </c>
      <c r="F1510" s="1">
        <v>21016.666666666668</v>
      </c>
      <c r="J1510"/>
    </row>
    <row r="1511" spans="1:10" x14ac:dyDescent="0.3">
      <c r="A1511" t="s">
        <v>13</v>
      </c>
      <c r="B1511" t="s">
        <v>168</v>
      </c>
      <c r="C1511">
        <v>2015</v>
      </c>
      <c r="D1511" t="s">
        <v>949</v>
      </c>
      <c r="E1511">
        <v>257.46999999999935</v>
      </c>
      <c r="F1511" s="1">
        <v>20700</v>
      </c>
      <c r="J1511"/>
    </row>
    <row r="1512" spans="1:10" x14ac:dyDescent="0.3">
      <c r="A1512" t="s">
        <v>13</v>
      </c>
      <c r="B1512" t="s">
        <v>168</v>
      </c>
      <c r="C1512">
        <v>2015</v>
      </c>
      <c r="D1512" t="s">
        <v>950</v>
      </c>
      <c r="E1512">
        <v>-9331.1999999999989</v>
      </c>
      <c r="F1512" s="1">
        <v>28000</v>
      </c>
      <c r="J1512"/>
    </row>
    <row r="1513" spans="1:10" x14ac:dyDescent="0.3">
      <c r="A1513" t="s">
        <v>13</v>
      </c>
      <c r="B1513" t="s">
        <v>168</v>
      </c>
      <c r="C1513">
        <v>2015</v>
      </c>
      <c r="D1513" t="s">
        <v>952</v>
      </c>
      <c r="E1513">
        <v>6099.0474999999997</v>
      </c>
      <c r="F1513" s="1">
        <v>25975</v>
      </c>
      <c r="J1513"/>
    </row>
    <row r="1514" spans="1:10" x14ac:dyDescent="0.3">
      <c r="A1514" t="s">
        <v>13</v>
      </c>
      <c r="B1514" t="s">
        <v>169</v>
      </c>
      <c r="C1514">
        <v>2002</v>
      </c>
      <c r="D1514" t="s">
        <v>952</v>
      </c>
      <c r="E1514">
        <v>-3610.4949999999999</v>
      </c>
      <c r="F1514" s="1">
        <v>4050</v>
      </c>
      <c r="J1514"/>
    </row>
    <row r="1515" spans="1:10" x14ac:dyDescent="0.3">
      <c r="A1515" t="s">
        <v>13</v>
      </c>
      <c r="B1515" t="s">
        <v>169</v>
      </c>
      <c r="C1515">
        <v>2002</v>
      </c>
      <c r="D1515" t="s">
        <v>953</v>
      </c>
      <c r="E1515">
        <v>-99.029034090909079</v>
      </c>
      <c r="F1515" s="1">
        <v>1766.4772727272727</v>
      </c>
      <c r="J1515"/>
    </row>
    <row r="1516" spans="1:10" x14ac:dyDescent="0.3">
      <c r="A1516" t="s">
        <v>13</v>
      </c>
      <c r="B1516" t="s">
        <v>169</v>
      </c>
      <c r="C1516">
        <v>2004</v>
      </c>
      <c r="D1516" t="s">
        <v>952</v>
      </c>
      <c r="E1516">
        <v>-4198.34</v>
      </c>
      <c r="F1516" s="1">
        <v>4600</v>
      </c>
      <c r="J1516"/>
    </row>
    <row r="1517" spans="1:10" x14ac:dyDescent="0.3">
      <c r="A1517" t="s">
        <v>13</v>
      </c>
      <c r="B1517" t="s">
        <v>169</v>
      </c>
      <c r="C1517">
        <v>2004</v>
      </c>
      <c r="D1517" t="s">
        <v>953</v>
      </c>
      <c r="E1517">
        <v>-190.97371951219515</v>
      </c>
      <c r="F1517" s="1">
        <v>2201.8292682926831</v>
      </c>
      <c r="J1517"/>
    </row>
    <row r="1518" spans="1:10" x14ac:dyDescent="0.3">
      <c r="A1518" t="s">
        <v>13</v>
      </c>
      <c r="B1518" t="s">
        <v>169</v>
      </c>
      <c r="C1518">
        <v>2005</v>
      </c>
      <c r="D1518" t="s">
        <v>953</v>
      </c>
      <c r="E1518">
        <v>-209.7090972222222</v>
      </c>
      <c r="F1518" s="1">
        <v>2922.9166666666665</v>
      </c>
      <c r="J1518"/>
    </row>
    <row r="1519" spans="1:10" x14ac:dyDescent="0.3">
      <c r="A1519" t="s">
        <v>13</v>
      </c>
      <c r="B1519" t="s">
        <v>169</v>
      </c>
      <c r="C1519">
        <v>2006</v>
      </c>
      <c r="D1519" t="s">
        <v>951</v>
      </c>
      <c r="E1519">
        <v>2734.8100000000004</v>
      </c>
      <c r="F1519" s="1">
        <v>6100</v>
      </c>
      <c r="J1519"/>
    </row>
    <row r="1520" spans="1:10" x14ac:dyDescent="0.3">
      <c r="A1520" t="s">
        <v>13</v>
      </c>
      <c r="B1520" t="s">
        <v>169</v>
      </c>
      <c r="C1520">
        <v>2006</v>
      </c>
      <c r="D1520" t="s">
        <v>953</v>
      </c>
      <c r="E1520">
        <v>-131.84645833333326</v>
      </c>
      <c r="F1520" s="1">
        <v>3743.75</v>
      </c>
      <c r="J1520"/>
    </row>
    <row r="1521" spans="1:10" x14ac:dyDescent="0.3">
      <c r="A1521" t="s">
        <v>13</v>
      </c>
      <c r="B1521" t="s">
        <v>169</v>
      </c>
      <c r="C1521">
        <v>2007</v>
      </c>
      <c r="D1521" t="s">
        <v>953</v>
      </c>
      <c r="E1521">
        <v>-57.044843749999949</v>
      </c>
      <c r="F1521" s="1">
        <v>4041.1458333333335</v>
      </c>
      <c r="J1521"/>
    </row>
    <row r="1522" spans="1:10" x14ac:dyDescent="0.3">
      <c r="A1522" t="s">
        <v>13</v>
      </c>
      <c r="B1522" t="s">
        <v>170</v>
      </c>
      <c r="C1522">
        <v>1995</v>
      </c>
      <c r="D1522" t="s">
        <v>953</v>
      </c>
      <c r="E1522">
        <v>-1110.22</v>
      </c>
      <c r="F1522" s="1">
        <v>1800</v>
      </c>
      <c r="J1522"/>
    </row>
    <row r="1523" spans="1:10" x14ac:dyDescent="0.3">
      <c r="A1523" t="s">
        <v>13</v>
      </c>
      <c r="B1523" t="s">
        <v>170</v>
      </c>
      <c r="C1523">
        <v>1996</v>
      </c>
      <c r="D1523" t="s">
        <v>953</v>
      </c>
      <c r="E1523">
        <v>712.15499999999997</v>
      </c>
      <c r="F1523" s="1">
        <v>550</v>
      </c>
      <c r="J1523"/>
    </row>
    <row r="1524" spans="1:10" x14ac:dyDescent="0.3">
      <c r="A1524" t="s">
        <v>13</v>
      </c>
      <c r="B1524" t="s">
        <v>170</v>
      </c>
      <c r="C1524">
        <v>1997</v>
      </c>
      <c r="D1524" t="s">
        <v>953</v>
      </c>
      <c r="E1524">
        <v>194.33749999999998</v>
      </c>
      <c r="F1524" s="1">
        <v>875</v>
      </c>
      <c r="J1524"/>
    </row>
    <row r="1525" spans="1:10" x14ac:dyDescent="0.3">
      <c r="A1525" t="s">
        <v>13</v>
      </c>
      <c r="B1525" t="s">
        <v>170</v>
      </c>
      <c r="C1525">
        <v>1998</v>
      </c>
      <c r="D1525" t="s">
        <v>953</v>
      </c>
      <c r="E1525">
        <v>1288.675</v>
      </c>
      <c r="F1525" s="1">
        <v>1750</v>
      </c>
      <c r="J1525"/>
    </row>
    <row r="1526" spans="1:10" x14ac:dyDescent="0.3">
      <c r="A1526" t="s">
        <v>13</v>
      </c>
      <c r="B1526" t="s">
        <v>171</v>
      </c>
      <c r="C1526">
        <v>1994</v>
      </c>
      <c r="D1526" t="s">
        <v>953</v>
      </c>
      <c r="E1526">
        <v>-135.63499999999999</v>
      </c>
      <c r="F1526" s="1">
        <v>650</v>
      </c>
      <c r="J1526"/>
    </row>
    <row r="1527" spans="1:10" x14ac:dyDescent="0.3">
      <c r="A1527" t="s">
        <v>13</v>
      </c>
      <c r="B1527" t="s">
        <v>171</v>
      </c>
      <c r="C1527">
        <v>1995</v>
      </c>
      <c r="D1527" t="s">
        <v>949</v>
      </c>
      <c r="E1527">
        <v>3546.41</v>
      </c>
      <c r="F1527" s="1">
        <v>2100</v>
      </c>
      <c r="J1527"/>
    </row>
    <row r="1528" spans="1:10" x14ac:dyDescent="0.3">
      <c r="A1528" t="s">
        <v>13</v>
      </c>
      <c r="B1528" t="s">
        <v>171</v>
      </c>
      <c r="C1528">
        <v>1995</v>
      </c>
      <c r="D1528" t="s">
        <v>953</v>
      </c>
      <c r="E1528">
        <v>-1632.4575</v>
      </c>
      <c r="F1528" s="1">
        <v>1925</v>
      </c>
      <c r="J1528"/>
    </row>
    <row r="1529" spans="1:10" x14ac:dyDescent="0.3">
      <c r="A1529" t="s">
        <v>13</v>
      </c>
      <c r="B1529" t="s">
        <v>172</v>
      </c>
      <c r="C1529">
        <v>2005</v>
      </c>
      <c r="D1529" t="s">
        <v>953</v>
      </c>
      <c r="E1529">
        <v>40.641346153846222</v>
      </c>
      <c r="F1529" s="1">
        <v>3144.2307692307691</v>
      </c>
      <c r="J1529"/>
    </row>
    <row r="1530" spans="1:10" x14ac:dyDescent="0.3">
      <c r="A1530" t="s">
        <v>13</v>
      </c>
      <c r="B1530" t="s">
        <v>172</v>
      </c>
      <c r="C1530">
        <v>2006</v>
      </c>
      <c r="D1530" t="s">
        <v>953</v>
      </c>
      <c r="E1530">
        <v>127.66571428571426</v>
      </c>
      <c r="F1530" s="1">
        <v>3514.2857142857142</v>
      </c>
      <c r="J1530"/>
    </row>
    <row r="1531" spans="1:10" x14ac:dyDescent="0.3">
      <c r="A1531" t="s">
        <v>13</v>
      </c>
      <c r="B1531" t="s">
        <v>172</v>
      </c>
      <c r="C1531">
        <v>2007</v>
      </c>
      <c r="D1531" t="s">
        <v>953</v>
      </c>
      <c r="E1531">
        <v>7.6908333333333552</v>
      </c>
      <c r="F1531" s="1">
        <v>3741.6666666666665</v>
      </c>
      <c r="J1531"/>
    </row>
    <row r="1532" spans="1:10" x14ac:dyDescent="0.3">
      <c r="A1532" t="s">
        <v>13</v>
      </c>
      <c r="B1532" t="s">
        <v>173</v>
      </c>
      <c r="C1532">
        <v>2012</v>
      </c>
      <c r="D1532" t="s">
        <v>948</v>
      </c>
      <c r="E1532">
        <v>108.64500000000044</v>
      </c>
      <c r="F1532" s="1">
        <v>14116.666666666666</v>
      </c>
      <c r="J1532"/>
    </row>
    <row r="1533" spans="1:10" x14ac:dyDescent="0.3">
      <c r="A1533" t="s">
        <v>13</v>
      </c>
      <c r="B1533" t="s">
        <v>173</v>
      </c>
      <c r="C1533">
        <v>2012</v>
      </c>
      <c r="D1533" t="s">
        <v>949</v>
      </c>
      <c r="E1533">
        <v>-0.16282051282038223</v>
      </c>
      <c r="F1533" s="1">
        <v>12987.179487179486</v>
      </c>
      <c r="J1533"/>
    </row>
    <row r="1534" spans="1:10" x14ac:dyDescent="0.3">
      <c r="A1534" t="s">
        <v>13</v>
      </c>
      <c r="B1534" t="s">
        <v>173</v>
      </c>
      <c r="C1534">
        <v>2012</v>
      </c>
      <c r="D1534" t="s">
        <v>951</v>
      </c>
      <c r="E1534">
        <v>474.29333333333346</v>
      </c>
      <c r="F1534" s="1">
        <v>12600</v>
      </c>
      <c r="J1534"/>
    </row>
    <row r="1535" spans="1:10" x14ac:dyDescent="0.3">
      <c r="A1535" t="s">
        <v>13</v>
      </c>
      <c r="B1535" t="s">
        <v>173</v>
      </c>
      <c r="C1535">
        <v>2012</v>
      </c>
      <c r="D1535" t="s">
        <v>953</v>
      </c>
      <c r="E1535">
        <v>45.808586956521815</v>
      </c>
      <c r="F1535" s="1">
        <v>11368.478260869566</v>
      </c>
      <c r="J1535"/>
    </row>
    <row r="1536" spans="1:10" x14ac:dyDescent="0.3">
      <c r="A1536" t="s">
        <v>13</v>
      </c>
      <c r="B1536" t="s">
        <v>173</v>
      </c>
      <c r="C1536">
        <v>2013</v>
      </c>
      <c r="D1536" t="s">
        <v>948</v>
      </c>
      <c r="E1536">
        <v>85.076052631579032</v>
      </c>
      <c r="F1536" s="1">
        <v>13971.052631578947</v>
      </c>
      <c r="J1536"/>
    </row>
    <row r="1537" spans="1:10" x14ac:dyDescent="0.3">
      <c r="A1537" t="s">
        <v>13</v>
      </c>
      <c r="B1537" t="s">
        <v>173</v>
      </c>
      <c r="C1537">
        <v>2013</v>
      </c>
      <c r="D1537" t="s">
        <v>949</v>
      </c>
      <c r="E1537">
        <v>633.98511904761904</v>
      </c>
      <c r="F1537" s="1">
        <v>13065.476190476191</v>
      </c>
      <c r="J1537"/>
    </row>
    <row r="1538" spans="1:10" x14ac:dyDescent="0.3">
      <c r="A1538" t="s">
        <v>13</v>
      </c>
      <c r="B1538" t="s">
        <v>173</v>
      </c>
      <c r="C1538">
        <v>2013</v>
      </c>
      <c r="D1538" t="s">
        <v>950</v>
      </c>
      <c r="E1538">
        <v>1012.2414285714289</v>
      </c>
      <c r="F1538" s="1">
        <v>14128.571428571429</v>
      </c>
      <c r="J1538"/>
    </row>
    <row r="1539" spans="1:10" x14ac:dyDescent="0.3">
      <c r="A1539" t="s">
        <v>13</v>
      </c>
      <c r="B1539" t="s">
        <v>173</v>
      </c>
      <c r="C1539">
        <v>2013</v>
      </c>
      <c r="D1539" t="s">
        <v>951</v>
      </c>
      <c r="E1539">
        <v>143.1878947368422</v>
      </c>
      <c r="F1539" s="1">
        <v>12194.736842105263</v>
      </c>
      <c r="J1539"/>
    </row>
    <row r="1540" spans="1:10" x14ac:dyDescent="0.3">
      <c r="A1540" t="s">
        <v>13</v>
      </c>
      <c r="B1540" t="s">
        <v>173</v>
      </c>
      <c r="C1540">
        <v>2013</v>
      </c>
      <c r="D1540" t="s">
        <v>952</v>
      </c>
      <c r="E1540">
        <v>823.76500000000033</v>
      </c>
      <c r="F1540" s="1">
        <v>14650</v>
      </c>
      <c r="J1540"/>
    </row>
    <row r="1541" spans="1:10" x14ac:dyDescent="0.3">
      <c r="A1541" t="s">
        <v>13</v>
      </c>
      <c r="B1541" t="s">
        <v>173</v>
      </c>
      <c r="C1541">
        <v>2013</v>
      </c>
      <c r="D1541" t="s">
        <v>953</v>
      </c>
      <c r="E1541">
        <v>199.48970588235295</v>
      </c>
      <c r="F1541" s="1">
        <v>11465.686274509804</v>
      </c>
      <c r="J1541"/>
    </row>
    <row r="1542" spans="1:10" x14ac:dyDescent="0.3">
      <c r="A1542" t="s">
        <v>13</v>
      </c>
      <c r="B1542" t="s">
        <v>173</v>
      </c>
      <c r="C1542">
        <v>2014</v>
      </c>
      <c r="D1542" t="s">
        <v>948</v>
      </c>
      <c r="E1542">
        <v>-551.47967741935474</v>
      </c>
      <c r="F1542" s="1">
        <v>15332.258064516129</v>
      </c>
      <c r="J1542"/>
    </row>
    <row r="1543" spans="1:10" x14ac:dyDescent="0.3">
      <c r="A1543" t="s">
        <v>13</v>
      </c>
      <c r="B1543" t="s">
        <v>173</v>
      </c>
      <c r="C1543">
        <v>2014</v>
      </c>
      <c r="D1543" t="s">
        <v>949</v>
      </c>
      <c r="E1543">
        <v>-1267.4392045454545</v>
      </c>
      <c r="F1543" s="1">
        <v>14585.227272727272</v>
      </c>
      <c r="J1543"/>
    </row>
    <row r="1544" spans="1:10" x14ac:dyDescent="0.3">
      <c r="A1544" t="s">
        <v>13</v>
      </c>
      <c r="B1544" t="s">
        <v>173</v>
      </c>
      <c r="C1544">
        <v>2014</v>
      </c>
      <c r="D1544" t="s">
        <v>950</v>
      </c>
      <c r="E1544">
        <v>16.504285714286066</v>
      </c>
      <c r="F1544" s="1">
        <v>15614.285714285714</v>
      </c>
      <c r="J1544"/>
    </row>
    <row r="1545" spans="1:10" x14ac:dyDescent="0.3">
      <c r="A1545" t="s">
        <v>13</v>
      </c>
      <c r="B1545" t="s">
        <v>173</v>
      </c>
      <c r="C1545">
        <v>2014</v>
      </c>
      <c r="D1545" t="s">
        <v>951</v>
      </c>
      <c r="E1545">
        <v>520.05500000000006</v>
      </c>
      <c r="F1545" s="1">
        <v>13835.714285714286</v>
      </c>
      <c r="J1545"/>
    </row>
    <row r="1546" spans="1:10" x14ac:dyDescent="0.3">
      <c r="A1546" t="s">
        <v>13</v>
      </c>
      <c r="B1546" t="s">
        <v>173</v>
      </c>
      <c r="C1546">
        <v>2014</v>
      </c>
      <c r="D1546" t="s">
        <v>952</v>
      </c>
      <c r="E1546">
        <v>-3289.1619999999994</v>
      </c>
      <c r="F1546" s="1">
        <v>16780</v>
      </c>
      <c r="J1546"/>
    </row>
    <row r="1547" spans="1:10" x14ac:dyDescent="0.3">
      <c r="A1547" t="s">
        <v>13</v>
      </c>
      <c r="B1547" t="s">
        <v>173</v>
      </c>
      <c r="C1547">
        <v>2015</v>
      </c>
      <c r="D1547" t="s">
        <v>948</v>
      </c>
      <c r="E1547">
        <v>-104.89375000000003</v>
      </c>
      <c r="F1547" s="1">
        <v>17312.5</v>
      </c>
      <c r="J1547"/>
    </row>
    <row r="1548" spans="1:10" x14ac:dyDescent="0.3">
      <c r="A1548" t="s">
        <v>13</v>
      </c>
      <c r="B1548" t="s">
        <v>173</v>
      </c>
      <c r="C1548">
        <v>2015</v>
      </c>
      <c r="D1548" t="s">
        <v>949</v>
      </c>
      <c r="E1548">
        <v>-1733.876666666667</v>
      </c>
      <c r="F1548" s="1">
        <v>16566.666666666668</v>
      </c>
      <c r="J1548"/>
    </row>
    <row r="1549" spans="1:10" x14ac:dyDescent="0.3">
      <c r="A1549" t="s">
        <v>14</v>
      </c>
      <c r="B1549" t="s">
        <v>174</v>
      </c>
      <c r="C1549">
        <v>2013</v>
      </c>
      <c r="D1549" t="s">
        <v>948</v>
      </c>
      <c r="E1549">
        <v>136.38428571428534</v>
      </c>
      <c r="F1549" s="1">
        <v>22223.809523809523</v>
      </c>
      <c r="J1549"/>
    </row>
    <row r="1550" spans="1:10" x14ac:dyDescent="0.3">
      <c r="A1550" t="s">
        <v>14</v>
      </c>
      <c r="B1550" t="s">
        <v>174</v>
      </c>
      <c r="C1550">
        <v>2013</v>
      </c>
      <c r="D1550" t="s">
        <v>949</v>
      </c>
      <c r="E1550">
        <v>177.96870689655199</v>
      </c>
      <c r="F1550" s="1">
        <v>19911.206896551725</v>
      </c>
      <c r="J1550"/>
    </row>
    <row r="1551" spans="1:10" x14ac:dyDescent="0.3">
      <c r="A1551" t="s">
        <v>14</v>
      </c>
      <c r="B1551" t="s">
        <v>174</v>
      </c>
      <c r="C1551">
        <v>2013</v>
      </c>
      <c r="D1551" t="s">
        <v>950</v>
      </c>
      <c r="E1551">
        <v>92.830000000001746</v>
      </c>
      <c r="F1551" s="1">
        <v>22300</v>
      </c>
      <c r="J1551"/>
    </row>
    <row r="1552" spans="1:10" x14ac:dyDescent="0.3">
      <c r="A1552" t="s">
        <v>14</v>
      </c>
      <c r="B1552" t="s">
        <v>174</v>
      </c>
      <c r="C1552">
        <v>2013</v>
      </c>
      <c r="D1552" t="s">
        <v>951</v>
      </c>
      <c r="E1552">
        <v>572.7690740740743</v>
      </c>
      <c r="F1552" s="1">
        <v>18875.925925925927</v>
      </c>
      <c r="J1552"/>
    </row>
    <row r="1553" spans="1:10" x14ac:dyDescent="0.3">
      <c r="A1553" t="s">
        <v>14</v>
      </c>
      <c r="B1553" t="s">
        <v>174</v>
      </c>
      <c r="C1553">
        <v>2013</v>
      </c>
      <c r="D1553" t="s">
        <v>953</v>
      </c>
      <c r="E1553">
        <v>-17.692916666665798</v>
      </c>
      <c r="F1553" s="1">
        <v>17487.5</v>
      </c>
      <c r="J1553"/>
    </row>
    <row r="1554" spans="1:10" x14ac:dyDescent="0.3">
      <c r="A1554" t="s">
        <v>14</v>
      </c>
      <c r="B1554" t="s">
        <v>174</v>
      </c>
      <c r="C1554">
        <v>2014</v>
      </c>
      <c r="D1554" t="s">
        <v>948</v>
      </c>
      <c r="E1554">
        <v>-723.54272727272701</v>
      </c>
      <c r="F1554" s="1">
        <v>24027.272727272728</v>
      </c>
      <c r="J1554"/>
    </row>
    <row r="1555" spans="1:10" x14ac:dyDescent="0.3">
      <c r="A1555" t="s">
        <v>14</v>
      </c>
      <c r="B1555" t="s">
        <v>174</v>
      </c>
      <c r="C1555">
        <v>2014</v>
      </c>
      <c r="D1555" t="s">
        <v>949</v>
      </c>
      <c r="E1555">
        <v>46.21519230769249</v>
      </c>
      <c r="F1555" s="1">
        <v>22190.384615384617</v>
      </c>
      <c r="J1555"/>
    </row>
    <row r="1556" spans="1:10" x14ac:dyDescent="0.3">
      <c r="A1556" t="s">
        <v>14</v>
      </c>
      <c r="B1556" t="s">
        <v>174</v>
      </c>
      <c r="C1556">
        <v>2014</v>
      </c>
      <c r="D1556" t="s">
        <v>950</v>
      </c>
      <c r="E1556">
        <v>359.75125000000025</v>
      </c>
      <c r="F1556" s="1">
        <v>24762.5</v>
      </c>
      <c r="J1556"/>
    </row>
    <row r="1557" spans="1:10" x14ac:dyDescent="0.3">
      <c r="A1557" t="s">
        <v>14</v>
      </c>
      <c r="B1557" t="s">
        <v>174</v>
      </c>
      <c r="C1557">
        <v>2014</v>
      </c>
      <c r="D1557" t="s">
        <v>951</v>
      </c>
      <c r="E1557">
        <v>3293.1049999999996</v>
      </c>
      <c r="F1557" s="1">
        <v>20050</v>
      </c>
      <c r="J1557"/>
    </row>
    <row r="1558" spans="1:10" x14ac:dyDescent="0.3">
      <c r="A1558" t="s">
        <v>14</v>
      </c>
      <c r="B1558" t="s">
        <v>174</v>
      </c>
      <c r="C1558">
        <v>2014</v>
      </c>
      <c r="D1558" t="s">
        <v>952</v>
      </c>
      <c r="E1558">
        <v>514.10333333333381</v>
      </c>
      <c r="F1558" s="1">
        <v>27033.333333333332</v>
      </c>
      <c r="J1558"/>
    </row>
    <row r="1559" spans="1:10" x14ac:dyDescent="0.3">
      <c r="A1559" t="s">
        <v>14</v>
      </c>
      <c r="B1559" t="s">
        <v>174</v>
      </c>
      <c r="C1559">
        <v>2015</v>
      </c>
      <c r="D1559" t="s">
        <v>948</v>
      </c>
      <c r="E1559">
        <v>1221.0100000000009</v>
      </c>
      <c r="F1559" s="1">
        <v>28100</v>
      </c>
      <c r="J1559"/>
    </row>
    <row r="1560" spans="1:10" x14ac:dyDescent="0.3">
      <c r="A1560" t="s">
        <v>14</v>
      </c>
      <c r="B1560" t="s">
        <v>175</v>
      </c>
      <c r="C1560">
        <v>1997</v>
      </c>
      <c r="D1560" t="s">
        <v>953</v>
      </c>
      <c r="E1560">
        <v>-4.0512500000000005</v>
      </c>
      <c r="F1560" s="1">
        <v>570.83333333333337</v>
      </c>
      <c r="J1560"/>
    </row>
    <row r="1561" spans="1:10" x14ac:dyDescent="0.3">
      <c r="A1561" t="s">
        <v>14</v>
      </c>
      <c r="B1561" t="s">
        <v>175</v>
      </c>
      <c r="C1561">
        <v>1998</v>
      </c>
      <c r="D1561" t="s">
        <v>953</v>
      </c>
      <c r="E1561">
        <v>97.33</v>
      </c>
      <c r="F1561" s="1">
        <v>633.33333333333337</v>
      </c>
      <c r="J1561"/>
    </row>
    <row r="1562" spans="1:10" x14ac:dyDescent="0.3">
      <c r="A1562" t="s">
        <v>14</v>
      </c>
      <c r="B1562" t="s">
        <v>175</v>
      </c>
      <c r="C1562">
        <v>1999</v>
      </c>
      <c r="D1562" t="s">
        <v>951</v>
      </c>
      <c r="E1562">
        <v>1699.8625</v>
      </c>
      <c r="F1562" s="1">
        <v>1125</v>
      </c>
      <c r="J1562"/>
    </row>
    <row r="1563" spans="1:10" x14ac:dyDescent="0.3">
      <c r="A1563" t="s">
        <v>14</v>
      </c>
      <c r="B1563" t="s">
        <v>175</v>
      </c>
      <c r="C1563">
        <v>1999</v>
      </c>
      <c r="D1563" t="s">
        <v>953</v>
      </c>
      <c r="E1563">
        <v>363.09875000000005</v>
      </c>
      <c r="F1563" s="1">
        <v>404.16666666666669</v>
      </c>
      <c r="J1563"/>
    </row>
    <row r="1564" spans="1:10" x14ac:dyDescent="0.3">
      <c r="A1564" t="s">
        <v>14</v>
      </c>
      <c r="B1564" t="s">
        <v>175</v>
      </c>
      <c r="C1564">
        <v>2000</v>
      </c>
      <c r="D1564" t="s">
        <v>948</v>
      </c>
      <c r="E1564">
        <v>557.59750000000008</v>
      </c>
      <c r="F1564" s="1">
        <v>1475</v>
      </c>
      <c r="J1564"/>
    </row>
    <row r="1565" spans="1:10" x14ac:dyDescent="0.3">
      <c r="A1565" t="s">
        <v>14</v>
      </c>
      <c r="B1565" t="s">
        <v>175</v>
      </c>
      <c r="C1565">
        <v>2000</v>
      </c>
      <c r="D1565" t="s">
        <v>953</v>
      </c>
      <c r="E1565">
        <v>-401.24249999999995</v>
      </c>
      <c r="F1565" s="1">
        <v>1075</v>
      </c>
      <c r="J1565"/>
    </row>
    <row r="1566" spans="1:10" x14ac:dyDescent="0.3">
      <c r="A1566" t="s">
        <v>14</v>
      </c>
      <c r="B1566" t="s">
        <v>175</v>
      </c>
      <c r="C1566">
        <v>2001</v>
      </c>
      <c r="D1566" t="s">
        <v>951</v>
      </c>
      <c r="E1566">
        <v>1148.7574999999999</v>
      </c>
      <c r="F1566" s="1">
        <v>1075</v>
      </c>
      <c r="J1566"/>
    </row>
    <row r="1567" spans="1:10" x14ac:dyDescent="0.3">
      <c r="A1567" t="s">
        <v>14</v>
      </c>
      <c r="B1567" t="s">
        <v>175</v>
      </c>
      <c r="C1567">
        <v>2001</v>
      </c>
      <c r="D1567" t="s">
        <v>953</v>
      </c>
      <c r="E1567">
        <v>188.21416666666664</v>
      </c>
      <c r="F1567" s="1">
        <v>975</v>
      </c>
      <c r="J1567"/>
    </row>
    <row r="1568" spans="1:10" x14ac:dyDescent="0.3">
      <c r="A1568" t="s">
        <v>14</v>
      </c>
      <c r="B1568" t="s">
        <v>176</v>
      </c>
      <c r="C1568">
        <v>2003</v>
      </c>
      <c r="D1568" t="s">
        <v>949</v>
      </c>
      <c r="E1568">
        <v>317.13000000000011</v>
      </c>
      <c r="F1568" s="1">
        <v>5300</v>
      </c>
      <c r="J1568"/>
    </row>
    <row r="1569" spans="1:10" x14ac:dyDescent="0.3">
      <c r="A1569" t="s">
        <v>14</v>
      </c>
      <c r="B1569" t="s">
        <v>176</v>
      </c>
      <c r="C1569">
        <v>2003</v>
      </c>
      <c r="D1569" t="s">
        <v>951</v>
      </c>
      <c r="E1569">
        <v>-293.92000000000007</v>
      </c>
      <c r="F1569" s="1">
        <v>4800</v>
      </c>
      <c r="J1569"/>
    </row>
    <row r="1570" spans="1:10" x14ac:dyDescent="0.3">
      <c r="A1570" t="s">
        <v>14</v>
      </c>
      <c r="B1570" t="s">
        <v>176</v>
      </c>
      <c r="C1570">
        <v>2003</v>
      </c>
      <c r="D1570" t="s">
        <v>952</v>
      </c>
      <c r="E1570">
        <v>-4568.9887500000004</v>
      </c>
      <c r="F1570" s="1">
        <v>5362.5</v>
      </c>
      <c r="J1570"/>
    </row>
    <row r="1571" spans="1:10" x14ac:dyDescent="0.3">
      <c r="A1571" t="s">
        <v>14</v>
      </c>
      <c r="B1571" t="s">
        <v>176</v>
      </c>
      <c r="C1571">
        <v>2003</v>
      </c>
      <c r="D1571" t="s">
        <v>953</v>
      </c>
      <c r="E1571">
        <v>45.772161654135346</v>
      </c>
      <c r="F1571" s="1">
        <v>2875.7518796992481</v>
      </c>
      <c r="J1571"/>
    </row>
    <row r="1572" spans="1:10" x14ac:dyDescent="0.3">
      <c r="A1572" t="s">
        <v>14</v>
      </c>
      <c r="B1572" t="s">
        <v>176</v>
      </c>
      <c r="C1572">
        <v>2004</v>
      </c>
      <c r="D1572" t="s">
        <v>951</v>
      </c>
      <c r="E1572">
        <v>3668.2349999999997</v>
      </c>
      <c r="F1572" s="1">
        <v>5350</v>
      </c>
      <c r="J1572"/>
    </row>
    <row r="1573" spans="1:10" x14ac:dyDescent="0.3">
      <c r="A1573" t="s">
        <v>14</v>
      </c>
      <c r="B1573" t="s">
        <v>176</v>
      </c>
      <c r="C1573">
        <v>2004</v>
      </c>
      <c r="D1573" t="s">
        <v>952</v>
      </c>
      <c r="E1573">
        <v>-4820.7150000000001</v>
      </c>
      <c r="F1573" s="1">
        <v>5850</v>
      </c>
      <c r="J1573"/>
    </row>
    <row r="1574" spans="1:10" x14ac:dyDescent="0.3">
      <c r="A1574" t="s">
        <v>14</v>
      </c>
      <c r="B1574" t="s">
        <v>176</v>
      </c>
      <c r="C1574">
        <v>2004</v>
      </c>
      <c r="D1574" t="s">
        <v>953</v>
      </c>
      <c r="E1574">
        <v>-148.85499999999999</v>
      </c>
      <c r="F1574" s="1">
        <v>3344.3089430894311</v>
      </c>
      <c r="J1574"/>
    </row>
    <row r="1575" spans="1:10" x14ac:dyDescent="0.3">
      <c r="A1575" t="s">
        <v>14</v>
      </c>
      <c r="B1575" t="s">
        <v>176</v>
      </c>
      <c r="C1575">
        <v>2005</v>
      </c>
      <c r="D1575" t="s">
        <v>949</v>
      </c>
      <c r="E1575">
        <v>861.32999999999993</v>
      </c>
      <c r="F1575" s="1">
        <v>7300</v>
      </c>
      <c r="J1575"/>
    </row>
    <row r="1576" spans="1:10" x14ac:dyDescent="0.3">
      <c r="A1576" t="s">
        <v>14</v>
      </c>
      <c r="B1576" t="s">
        <v>176</v>
      </c>
      <c r="C1576">
        <v>2005</v>
      </c>
      <c r="D1576" t="s">
        <v>951</v>
      </c>
      <c r="E1576">
        <v>1603.5949999999998</v>
      </c>
      <c r="F1576" s="1">
        <v>6950</v>
      </c>
      <c r="J1576"/>
    </row>
    <row r="1577" spans="1:10" x14ac:dyDescent="0.3">
      <c r="A1577" t="s">
        <v>14</v>
      </c>
      <c r="B1577" t="s">
        <v>176</v>
      </c>
      <c r="C1577">
        <v>2005</v>
      </c>
      <c r="D1577" t="s">
        <v>952</v>
      </c>
      <c r="E1577">
        <v>-6383.1449999999995</v>
      </c>
      <c r="F1577" s="1">
        <v>7550</v>
      </c>
      <c r="J1577"/>
    </row>
    <row r="1578" spans="1:10" x14ac:dyDescent="0.3">
      <c r="A1578" t="s">
        <v>14</v>
      </c>
      <c r="B1578" t="s">
        <v>176</v>
      </c>
      <c r="C1578">
        <v>2005</v>
      </c>
      <c r="D1578" t="s">
        <v>953</v>
      </c>
      <c r="E1578">
        <v>-242.64035947712412</v>
      </c>
      <c r="F1578" s="1">
        <v>4282.6797385620912</v>
      </c>
      <c r="J1578"/>
    </row>
    <row r="1579" spans="1:10" x14ac:dyDescent="0.3">
      <c r="A1579" t="s">
        <v>14</v>
      </c>
      <c r="B1579" t="s">
        <v>176</v>
      </c>
      <c r="C1579">
        <v>2006</v>
      </c>
      <c r="D1579" t="s">
        <v>951</v>
      </c>
      <c r="E1579">
        <v>1603.5033333333331</v>
      </c>
      <c r="F1579" s="1">
        <v>7700</v>
      </c>
      <c r="J1579"/>
    </row>
    <row r="1580" spans="1:10" x14ac:dyDescent="0.3">
      <c r="A1580" t="s">
        <v>14</v>
      </c>
      <c r="B1580" t="s">
        <v>176</v>
      </c>
      <c r="C1580">
        <v>2006</v>
      </c>
      <c r="D1580" t="s">
        <v>953</v>
      </c>
      <c r="E1580">
        <v>-167.29339712918656</v>
      </c>
      <c r="F1580" s="1">
        <v>5171.2918660287078</v>
      </c>
      <c r="J1580"/>
    </row>
    <row r="1581" spans="1:10" x14ac:dyDescent="0.3">
      <c r="A1581" t="s">
        <v>14</v>
      </c>
      <c r="B1581" t="s">
        <v>176</v>
      </c>
      <c r="C1581">
        <v>2007</v>
      </c>
      <c r="D1581" t="s">
        <v>948</v>
      </c>
      <c r="E1581">
        <v>721</v>
      </c>
      <c r="F1581" s="1">
        <v>10000</v>
      </c>
      <c r="J1581"/>
    </row>
    <row r="1582" spans="1:10" x14ac:dyDescent="0.3">
      <c r="A1582" t="s">
        <v>14</v>
      </c>
      <c r="B1582" t="s">
        <v>176</v>
      </c>
      <c r="C1582">
        <v>2007</v>
      </c>
      <c r="D1582" t="s">
        <v>951</v>
      </c>
      <c r="E1582">
        <v>-296.63874999999979</v>
      </c>
      <c r="F1582" s="1">
        <v>8862.5</v>
      </c>
      <c r="J1582"/>
    </row>
    <row r="1583" spans="1:10" x14ac:dyDescent="0.3">
      <c r="A1583" t="s">
        <v>14</v>
      </c>
      <c r="B1583" t="s">
        <v>176</v>
      </c>
      <c r="C1583">
        <v>2007</v>
      </c>
      <c r="D1583" t="s">
        <v>952</v>
      </c>
      <c r="E1583">
        <v>-9376.7899999999991</v>
      </c>
      <c r="F1583" s="1">
        <v>10100</v>
      </c>
      <c r="J1583"/>
    </row>
    <row r="1584" spans="1:10" x14ac:dyDescent="0.3">
      <c r="A1584" t="s">
        <v>14</v>
      </c>
      <c r="B1584" t="s">
        <v>176</v>
      </c>
      <c r="C1584">
        <v>2007</v>
      </c>
      <c r="D1584" t="s">
        <v>953</v>
      </c>
      <c r="E1584">
        <v>-121.02214953271023</v>
      </c>
      <c r="F1584" s="1">
        <v>5984.1121495327106</v>
      </c>
      <c r="J1584"/>
    </row>
    <row r="1585" spans="1:10" x14ac:dyDescent="0.3">
      <c r="A1585" t="s">
        <v>14</v>
      </c>
      <c r="B1585" t="s">
        <v>176</v>
      </c>
      <c r="C1585">
        <v>2008</v>
      </c>
      <c r="D1585" t="s">
        <v>949</v>
      </c>
      <c r="E1585">
        <v>363.82000000000062</v>
      </c>
      <c r="F1585" s="1">
        <v>14200</v>
      </c>
      <c r="J1585"/>
    </row>
    <row r="1586" spans="1:10" x14ac:dyDescent="0.3">
      <c r="A1586" t="s">
        <v>14</v>
      </c>
      <c r="B1586" t="s">
        <v>176</v>
      </c>
      <c r="C1586">
        <v>2008</v>
      </c>
      <c r="D1586" t="s">
        <v>951</v>
      </c>
      <c r="E1586">
        <v>38.313333333333503</v>
      </c>
      <c r="F1586" s="1">
        <v>13800</v>
      </c>
      <c r="J1586"/>
    </row>
    <row r="1587" spans="1:10" x14ac:dyDescent="0.3">
      <c r="A1587" t="s">
        <v>14</v>
      </c>
      <c r="B1587" t="s">
        <v>176</v>
      </c>
      <c r="C1587">
        <v>2008</v>
      </c>
      <c r="D1587" t="s">
        <v>953</v>
      </c>
      <c r="E1587">
        <v>203.47780269058296</v>
      </c>
      <c r="F1587" s="1">
        <v>10069.506726457399</v>
      </c>
      <c r="J1587"/>
    </row>
    <row r="1588" spans="1:10" x14ac:dyDescent="0.3">
      <c r="A1588" t="s">
        <v>14</v>
      </c>
      <c r="B1588" t="s">
        <v>176</v>
      </c>
      <c r="C1588">
        <v>2009</v>
      </c>
      <c r="D1588" t="s">
        <v>949</v>
      </c>
      <c r="E1588">
        <v>1464.0415000000003</v>
      </c>
      <c r="F1588" s="1">
        <v>15115</v>
      </c>
      <c r="J1588"/>
    </row>
    <row r="1589" spans="1:10" x14ac:dyDescent="0.3">
      <c r="A1589" t="s">
        <v>14</v>
      </c>
      <c r="B1589" t="s">
        <v>176</v>
      </c>
      <c r="C1589">
        <v>2009</v>
      </c>
      <c r="D1589" t="s">
        <v>951</v>
      </c>
      <c r="E1589">
        <v>859.88375000000042</v>
      </c>
      <c r="F1589" s="1">
        <v>14587.5</v>
      </c>
      <c r="J1589"/>
    </row>
    <row r="1590" spans="1:10" x14ac:dyDescent="0.3">
      <c r="A1590" t="s">
        <v>14</v>
      </c>
      <c r="B1590" t="s">
        <v>176</v>
      </c>
      <c r="C1590">
        <v>2009</v>
      </c>
      <c r="D1590" t="s">
        <v>953</v>
      </c>
      <c r="E1590">
        <v>215.26427480916038</v>
      </c>
      <c r="F1590" s="1">
        <v>11925.190839694656</v>
      </c>
      <c r="J1590"/>
    </row>
    <row r="1591" spans="1:10" x14ac:dyDescent="0.3">
      <c r="A1591" t="s">
        <v>14</v>
      </c>
      <c r="B1591" t="s">
        <v>176</v>
      </c>
      <c r="C1591">
        <v>2010</v>
      </c>
      <c r="D1591" t="s">
        <v>948</v>
      </c>
      <c r="E1591">
        <v>2804.4300000000003</v>
      </c>
      <c r="F1591" s="1">
        <v>18300</v>
      </c>
      <c r="J1591"/>
    </row>
    <row r="1592" spans="1:10" x14ac:dyDescent="0.3">
      <c r="A1592" t="s">
        <v>14</v>
      </c>
      <c r="B1592" t="s">
        <v>176</v>
      </c>
      <c r="C1592">
        <v>2010</v>
      </c>
      <c r="D1592" t="s">
        <v>949</v>
      </c>
      <c r="E1592">
        <v>177.16071428571428</v>
      </c>
      <c r="F1592" s="1">
        <v>18035.714285714286</v>
      </c>
      <c r="J1592"/>
    </row>
    <row r="1593" spans="1:10" x14ac:dyDescent="0.3">
      <c r="A1593" t="s">
        <v>14</v>
      </c>
      <c r="B1593" t="s">
        <v>176</v>
      </c>
      <c r="C1593">
        <v>2010</v>
      </c>
      <c r="D1593" t="s">
        <v>950</v>
      </c>
      <c r="E1593">
        <v>-1075.6800000000003</v>
      </c>
      <c r="F1593" s="1">
        <v>19200</v>
      </c>
      <c r="J1593"/>
    </row>
    <row r="1594" spans="1:10" x14ac:dyDescent="0.3">
      <c r="A1594" t="s">
        <v>14</v>
      </c>
      <c r="B1594" t="s">
        <v>176</v>
      </c>
      <c r="C1594">
        <v>2010</v>
      </c>
      <c r="D1594" t="s">
        <v>951</v>
      </c>
      <c r="E1594">
        <v>893.31777777777791</v>
      </c>
      <c r="F1594" s="1">
        <v>16288.888888888889</v>
      </c>
      <c r="J1594"/>
    </row>
    <row r="1595" spans="1:10" x14ac:dyDescent="0.3">
      <c r="A1595" t="s">
        <v>14</v>
      </c>
      <c r="B1595" t="s">
        <v>176</v>
      </c>
      <c r="C1595">
        <v>2010</v>
      </c>
      <c r="D1595" t="s">
        <v>953</v>
      </c>
      <c r="E1595">
        <v>310.26028846153872</v>
      </c>
      <c r="F1595" s="1">
        <v>13429.807692307691</v>
      </c>
      <c r="J1595"/>
    </row>
    <row r="1596" spans="1:10" x14ac:dyDescent="0.3">
      <c r="A1596" t="s">
        <v>14</v>
      </c>
      <c r="B1596" t="s">
        <v>176</v>
      </c>
      <c r="C1596">
        <v>2011</v>
      </c>
      <c r="D1596" t="s">
        <v>948</v>
      </c>
      <c r="E1596">
        <v>-295.36124999999947</v>
      </c>
      <c r="F1596" s="1">
        <v>21137.5</v>
      </c>
      <c r="J1596"/>
    </row>
    <row r="1597" spans="1:10" x14ac:dyDescent="0.3">
      <c r="A1597" t="s">
        <v>14</v>
      </c>
      <c r="B1597" t="s">
        <v>176</v>
      </c>
      <c r="C1597">
        <v>2011</v>
      </c>
      <c r="D1597" t="s">
        <v>949</v>
      </c>
      <c r="E1597">
        <v>658.13187499999992</v>
      </c>
      <c r="F1597" s="1">
        <v>18693.75</v>
      </c>
      <c r="J1597"/>
    </row>
    <row r="1598" spans="1:10" x14ac:dyDescent="0.3">
      <c r="A1598" t="s">
        <v>14</v>
      </c>
      <c r="B1598" t="s">
        <v>176</v>
      </c>
      <c r="C1598">
        <v>2011</v>
      </c>
      <c r="D1598" t="s">
        <v>950</v>
      </c>
      <c r="E1598">
        <v>1150.8400000000001</v>
      </c>
      <c r="F1598" s="1">
        <v>20400</v>
      </c>
      <c r="J1598"/>
    </row>
    <row r="1599" spans="1:10" x14ac:dyDescent="0.3">
      <c r="A1599" t="s">
        <v>14</v>
      </c>
      <c r="B1599" t="s">
        <v>176</v>
      </c>
      <c r="C1599">
        <v>2011</v>
      </c>
      <c r="D1599" t="s">
        <v>951</v>
      </c>
      <c r="E1599">
        <v>393.90423728813579</v>
      </c>
      <c r="F1599" s="1">
        <v>17516.949152542373</v>
      </c>
      <c r="J1599"/>
    </row>
    <row r="1600" spans="1:10" x14ac:dyDescent="0.3">
      <c r="A1600" t="s">
        <v>14</v>
      </c>
      <c r="B1600" t="s">
        <v>176</v>
      </c>
      <c r="C1600">
        <v>2011</v>
      </c>
      <c r="D1600" t="s">
        <v>953</v>
      </c>
      <c r="E1600">
        <v>-8.8044230769230403</v>
      </c>
      <c r="F1600" s="1">
        <v>15917.307692307691</v>
      </c>
      <c r="J1600"/>
    </row>
    <row r="1601" spans="1:10" x14ac:dyDescent="0.3">
      <c r="A1601" t="s">
        <v>14</v>
      </c>
      <c r="B1601" t="s">
        <v>176</v>
      </c>
      <c r="C1601">
        <v>2012</v>
      </c>
      <c r="D1601" t="s">
        <v>948</v>
      </c>
      <c r="E1601">
        <v>496.13125000000002</v>
      </c>
      <c r="F1601" s="1">
        <v>22562.5</v>
      </c>
      <c r="J1601"/>
    </row>
    <row r="1602" spans="1:10" x14ac:dyDescent="0.3">
      <c r="A1602" t="s">
        <v>14</v>
      </c>
      <c r="B1602" t="s">
        <v>176</v>
      </c>
      <c r="C1602">
        <v>2012</v>
      </c>
      <c r="D1602" t="s">
        <v>949</v>
      </c>
      <c r="E1602">
        <v>245.01000000000016</v>
      </c>
      <c r="F1602" s="1">
        <v>20547.552447552447</v>
      </c>
      <c r="J1602"/>
    </row>
    <row r="1603" spans="1:10" x14ac:dyDescent="0.3">
      <c r="A1603" t="s">
        <v>14</v>
      </c>
      <c r="B1603" t="s">
        <v>176</v>
      </c>
      <c r="C1603">
        <v>2012</v>
      </c>
      <c r="D1603" t="s">
        <v>950</v>
      </c>
      <c r="E1603">
        <v>1105.2599999999984</v>
      </c>
      <c r="F1603" s="1">
        <v>20600</v>
      </c>
      <c r="J1603"/>
    </row>
    <row r="1604" spans="1:10" x14ac:dyDescent="0.3">
      <c r="A1604" t="s">
        <v>14</v>
      </c>
      <c r="B1604" t="s">
        <v>176</v>
      </c>
      <c r="C1604">
        <v>2012</v>
      </c>
      <c r="D1604" t="s">
        <v>951</v>
      </c>
      <c r="E1604">
        <v>372.8395081967214</v>
      </c>
      <c r="F1604" s="1">
        <v>19837.704918032789</v>
      </c>
      <c r="J1604"/>
    </row>
    <row r="1605" spans="1:10" x14ac:dyDescent="0.3">
      <c r="A1605" t="s">
        <v>14</v>
      </c>
      <c r="B1605" t="s">
        <v>176</v>
      </c>
      <c r="C1605">
        <v>2012</v>
      </c>
      <c r="D1605" t="s">
        <v>953</v>
      </c>
      <c r="E1605">
        <v>-693.30294117647054</v>
      </c>
      <c r="F1605" s="1">
        <v>18735.294117647059</v>
      </c>
      <c r="J1605"/>
    </row>
    <row r="1606" spans="1:10" x14ac:dyDescent="0.3">
      <c r="A1606" t="s">
        <v>14</v>
      </c>
      <c r="B1606" t="s">
        <v>176</v>
      </c>
      <c r="C1606">
        <v>2013</v>
      </c>
      <c r="D1606" t="s">
        <v>948</v>
      </c>
      <c r="E1606">
        <v>1560.2644444444445</v>
      </c>
      <c r="F1606" s="1">
        <v>23088.888888888891</v>
      </c>
      <c r="J1606"/>
    </row>
    <row r="1607" spans="1:10" x14ac:dyDescent="0.3">
      <c r="A1607" t="s">
        <v>14</v>
      </c>
      <c r="B1607" t="s">
        <v>176</v>
      </c>
      <c r="C1607">
        <v>2013</v>
      </c>
      <c r="D1607" t="s">
        <v>949</v>
      </c>
      <c r="E1607">
        <v>-232.16342105263138</v>
      </c>
      <c r="F1607" s="1">
        <v>21050</v>
      </c>
      <c r="J1607"/>
    </row>
    <row r="1608" spans="1:10" x14ac:dyDescent="0.3">
      <c r="A1608" t="s">
        <v>14</v>
      </c>
      <c r="B1608" t="s">
        <v>176</v>
      </c>
      <c r="C1608">
        <v>2013</v>
      </c>
      <c r="D1608" t="s">
        <v>951</v>
      </c>
      <c r="E1608">
        <v>481.73407407407427</v>
      </c>
      <c r="F1608" s="1">
        <v>19785.185185185186</v>
      </c>
      <c r="J1608"/>
    </row>
    <row r="1609" spans="1:10" x14ac:dyDescent="0.3">
      <c r="A1609" t="s">
        <v>14</v>
      </c>
      <c r="B1609" t="s">
        <v>176</v>
      </c>
      <c r="C1609">
        <v>2013</v>
      </c>
      <c r="D1609" t="s">
        <v>953</v>
      </c>
      <c r="E1609">
        <v>836.26625000000013</v>
      </c>
      <c r="F1609" s="1">
        <v>16912.5</v>
      </c>
      <c r="J1609"/>
    </row>
    <row r="1610" spans="1:10" x14ac:dyDescent="0.3">
      <c r="A1610" t="s">
        <v>14</v>
      </c>
      <c r="B1610" t="s">
        <v>176</v>
      </c>
      <c r="C1610">
        <v>2014</v>
      </c>
      <c r="D1610" t="s">
        <v>948</v>
      </c>
      <c r="E1610">
        <v>-331.32578947368393</v>
      </c>
      <c r="F1610" s="1">
        <v>37163.15789473684</v>
      </c>
      <c r="J1610"/>
    </row>
    <row r="1611" spans="1:10" x14ac:dyDescent="0.3">
      <c r="A1611" t="s">
        <v>14</v>
      </c>
      <c r="B1611" t="s">
        <v>176</v>
      </c>
      <c r="C1611">
        <v>2014</v>
      </c>
      <c r="D1611" t="s">
        <v>949</v>
      </c>
      <c r="E1611">
        <v>-277.45111111111208</v>
      </c>
      <c r="F1611" s="1">
        <v>35711.111111111109</v>
      </c>
      <c r="J1611"/>
    </row>
    <row r="1612" spans="1:10" x14ac:dyDescent="0.3">
      <c r="A1612" t="s">
        <v>14</v>
      </c>
      <c r="B1612" t="s">
        <v>176</v>
      </c>
      <c r="C1612">
        <v>2014</v>
      </c>
      <c r="D1612" t="s">
        <v>950</v>
      </c>
      <c r="E1612">
        <v>-520.4925000000012</v>
      </c>
      <c r="F1612" s="1">
        <v>33575</v>
      </c>
      <c r="J1612"/>
    </row>
    <row r="1613" spans="1:10" x14ac:dyDescent="0.3">
      <c r="A1613" t="s">
        <v>14</v>
      </c>
      <c r="B1613" t="s">
        <v>176</v>
      </c>
      <c r="C1613">
        <v>2014</v>
      </c>
      <c r="D1613" t="s">
        <v>952</v>
      </c>
      <c r="E1613">
        <v>2244.7700000000004</v>
      </c>
      <c r="F1613" s="1">
        <v>33700</v>
      </c>
      <c r="J1613"/>
    </row>
    <row r="1614" spans="1:10" x14ac:dyDescent="0.3">
      <c r="A1614" t="s">
        <v>14</v>
      </c>
      <c r="B1614" t="s">
        <v>177</v>
      </c>
      <c r="C1614">
        <v>2011</v>
      </c>
      <c r="D1614" t="s">
        <v>949</v>
      </c>
      <c r="E1614">
        <v>-256.63499999999976</v>
      </c>
      <c r="F1614" s="1">
        <v>21900</v>
      </c>
      <c r="J1614"/>
    </row>
    <row r="1615" spans="1:10" x14ac:dyDescent="0.3">
      <c r="A1615" t="s">
        <v>14</v>
      </c>
      <c r="B1615" t="s">
        <v>177</v>
      </c>
      <c r="C1615">
        <v>2011</v>
      </c>
      <c r="D1615" t="s">
        <v>951</v>
      </c>
      <c r="E1615">
        <v>1186.4295833333335</v>
      </c>
      <c r="F1615" s="1">
        <v>20879.166666666668</v>
      </c>
      <c r="J1615"/>
    </row>
    <row r="1616" spans="1:10" x14ac:dyDescent="0.3">
      <c r="A1616" t="s">
        <v>14</v>
      </c>
      <c r="B1616" t="s">
        <v>177</v>
      </c>
      <c r="C1616">
        <v>2011</v>
      </c>
      <c r="D1616" t="s">
        <v>953</v>
      </c>
      <c r="E1616">
        <v>588.15307692307692</v>
      </c>
      <c r="F1616" s="1">
        <v>18607.692307692309</v>
      </c>
      <c r="J1616"/>
    </row>
    <row r="1617" spans="1:10" x14ac:dyDescent="0.3">
      <c r="A1617" t="s">
        <v>14</v>
      </c>
      <c r="B1617" t="s">
        <v>177</v>
      </c>
      <c r="C1617">
        <v>2012</v>
      </c>
      <c r="D1617" t="s">
        <v>948</v>
      </c>
      <c r="E1617">
        <v>350.41333333333347</v>
      </c>
      <c r="F1617" s="1">
        <v>25911.111111111109</v>
      </c>
      <c r="J1617"/>
    </row>
    <row r="1618" spans="1:10" x14ac:dyDescent="0.3">
      <c r="A1618" t="s">
        <v>14</v>
      </c>
      <c r="B1618" t="s">
        <v>177</v>
      </c>
      <c r="C1618">
        <v>2012</v>
      </c>
      <c r="D1618" t="s">
        <v>949</v>
      </c>
      <c r="E1618">
        <v>712.3476744186047</v>
      </c>
      <c r="F1618" s="1">
        <v>23709.302325581397</v>
      </c>
      <c r="J1618"/>
    </row>
    <row r="1619" spans="1:10" x14ac:dyDescent="0.3">
      <c r="A1619" t="s">
        <v>14</v>
      </c>
      <c r="B1619" t="s">
        <v>177</v>
      </c>
      <c r="C1619">
        <v>2012</v>
      </c>
      <c r="D1619" t="s">
        <v>950</v>
      </c>
      <c r="E1619">
        <v>2772.3899999999994</v>
      </c>
      <c r="F1619" s="1">
        <v>25900</v>
      </c>
      <c r="J1619"/>
    </row>
    <row r="1620" spans="1:10" x14ac:dyDescent="0.3">
      <c r="A1620" t="s">
        <v>14</v>
      </c>
      <c r="B1620" t="s">
        <v>177</v>
      </c>
      <c r="C1620">
        <v>2012</v>
      </c>
      <c r="D1620" t="s">
        <v>951</v>
      </c>
      <c r="E1620">
        <v>675.0522580645162</v>
      </c>
      <c r="F1620" s="1">
        <v>22006.451612903227</v>
      </c>
      <c r="J1620"/>
    </row>
    <row r="1621" spans="1:10" x14ac:dyDescent="0.3">
      <c r="A1621" t="s">
        <v>14</v>
      </c>
      <c r="B1621" t="s">
        <v>177</v>
      </c>
      <c r="C1621">
        <v>2012</v>
      </c>
      <c r="D1621" t="s">
        <v>953</v>
      </c>
      <c r="E1621">
        <v>-484.85000000000036</v>
      </c>
      <c r="F1621" s="1">
        <v>21500</v>
      </c>
      <c r="J1621"/>
    </row>
    <row r="1622" spans="1:10" x14ac:dyDescent="0.3">
      <c r="A1622" t="s">
        <v>14</v>
      </c>
      <c r="B1622" t="s">
        <v>177</v>
      </c>
      <c r="C1622">
        <v>2013</v>
      </c>
      <c r="D1622" t="s">
        <v>948</v>
      </c>
      <c r="E1622">
        <v>566.68222222222221</v>
      </c>
      <c r="F1622" s="1">
        <v>28155.555555555555</v>
      </c>
      <c r="J1622"/>
    </row>
    <row r="1623" spans="1:10" x14ac:dyDescent="0.3">
      <c r="A1623" t="s">
        <v>14</v>
      </c>
      <c r="B1623" t="s">
        <v>177</v>
      </c>
      <c r="C1623">
        <v>2013</v>
      </c>
      <c r="D1623" t="s">
        <v>949</v>
      </c>
      <c r="E1623">
        <v>22.141000000000712</v>
      </c>
      <c r="F1623" s="1">
        <v>25210</v>
      </c>
      <c r="J1623"/>
    </row>
    <row r="1624" spans="1:10" x14ac:dyDescent="0.3">
      <c r="A1624" t="s">
        <v>14</v>
      </c>
      <c r="B1624" t="s">
        <v>177</v>
      </c>
      <c r="C1624">
        <v>2013</v>
      </c>
      <c r="D1624" t="s">
        <v>951</v>
      </c>
      <c r="E1624">
        <v>933.34666666666817</v>
      </c>
      <c r="F1624" s="1">
        <v>24133.333333333332</v>
      </c>
      <c r="J1624"/>
    </row>
    <row r="1625" spans="1:10" x14ac:dyDescent="0.3">
      <c r="A1625" t="s">
        <v>14</v>
      </c>
      <c r="B1625" t="s">
        <v>177</v>
      </c>
      <c r="C1625">
        <v>2014</v>
      </c>
      <c r="D1625" t="s">
        <v>952</v>
      </c>
      <c r="E1625">
        <v>7529.8499999999985</v>
      </c>
      <c r="F1625" s="1">
        <v>28500</v>
      </c>
      <c r="J1625"/>
    </row>
    <row r="1626" spans="1:10" x14ac:dyDescent="0.3">
      <c r="A1626" t="s">
        <v>14</v>
      </c>
      <c r="B1626" t="s">
        <v>178</v>
      </c>
      <c r="C1626">
        <v>2010</v>
      </c>
      <c r="D1626" t="s">
        <v>951</v>
      </c>
      <c r="E1626">
        <v>1593.380000000001</v>
      </c>
      <c r="F1626" s="1">
        <v>17800</v>
      </c>
      <c r="J1626"/>
    </row>
    <row r="1627" spans="1:10" x14ac:dyDescent="0.3">
      <c r="A1627" t="s">
        <v>14</v>
      </c>
      <c r="B1627" t="s">
        <v>178</v>
      </c>
      <c r="C1627">
        <v>2010</v>
      </c>
      <c r="D1627" t="s">
        <v>953</v>
      </c>
      <c r="E1627">
        <v>454.60062500000026</v>
      </c>
      <c r="F1627" s="1">
        <v>14631.25</v>
      </c>
      <c r="J1627"/>
    </row>
    <row r="1628" spans="1:10" x14ac:dyDescent="0.3">
      <c r="A1628" t="s">
        <v>14</v>
      </c>
      <c r="B1628" t="s">
        <v>178</v>
      </c>
      <c r="C1628">
        <v>2011</v>
      </c>
      <c r="D1628" t="s">
        <v>953</v>
      </c>
      <c r="E1628">
        <v>4478.1849999999995</v>
      </c>
      <c r="F1628" s="1">
        <v>14850</v>
      </c>
      <c r="J1628"/>
    </row>
    <row r="1629" spans="1:10" x14ac:dyDescent="0.3">
      <c r="A1629" t="s">
        <v>14</v>
      </c>
      <c r="B1629" t="s">
        <v>178</v>
      </c>
      <c r="C1629">
        <v>2012</v>
      </c>
      <c r="D1629" t="s">
        <v>949</v>
      </c>
      <c r="E1629">
        <v>1552.5</v>
      </c>
      <c r="F1629" s="1">
        <v>25000</v>
      </c>
      <c r="J1629"/>
    </row>
    <row r="1630" spans="1:10" x14ac:dyDescent="0.3">
      <c r="A1630" t="s">
        <v>14</v>
      </c>
      <c r="B1630" t="s">
        <v>178</v>
      </c>
      <c r="C1630">
        <v>2012</v>
      </c>
      <c r="D1630" t="s">
        <v>951</v>
      </c>
      <c r="E1630">
        <v>119.34999999999854</v>
      </c>
      <c r="F1630" s="1">
        <v>23500</v>
      </c>
      <c r="J1630"/>
    </row>
    <row r="1631" spans="1:10" x14ac:dyDescent="0.3">
      <c r="A1631" t="s">
        <v>14</v>
      </c>
      <c r="B1631" t="s">
        <v>178</v>
      </c>
      <c r="C1631">
        <v>2012</v>
      </c>
      <c r="D1631" t="s">
        <v>953</v>
      </c>
      <c r="E1631">
        <v>1886.2000000000007</v>
      </c>
      <c r="F1631" s="1">
        <v>22000</v>
      </c>
      <c r="J1631"/>
    </row>
    <row r="1632" spans="1:10" x14ac:dyDescent="0.3">
      <c r="A1632" t="s">
        <v>14</v>
      </c>
      <c r="B1632" t="s">
        <v>179</v>
      </c>
      <c r="C1632">
        <v>2004</v>
      </c>
      <c r="D1632" t="s">
        <v>953</v>
      </c>
      <c r="E1632">
        <v>921.8565000000001</v>
      </c>
      <c r="F1632" s="1">
        <v>10265</v>
      </c>
      <c r="J1632"/>
    </row>
    <row r="1633" spans="1:10" x14ac:dyDescent="0.3">
      <c r="A1633" t="s">
        <v>14</v>
      </c>
      <c r="B1633" t="s">
        <v>179</v>
      </c>
      <c r="C1633">
        <v>2005</v>
      </c>
      <c r="D1633" t="s">
        <v>953</v>
      </c>
      <c r="E1633">
        <v>852.57450000000028</v>
      </c>
      <c r="F1633" s="1">
        <v>9845</v>
      </c>
      <c r="J1633"/>
    </row>
    <row r="1634" spans="1:10" x14ac:dyDescent="0.3">
      <c r="A1634" t="s">
        <v>14</v>
      </c>
      <c r="B1634" t="s">
        <v>179</v>
      </c>
      <c r="C1634">
        <v>2007</v>
      </c>
      <c r="D1634" t="s">
        <v>953</v>
      </c>
      <c r="E1634">
        <v>608.9383333333335</v>
      </c>
      <c r="F1634" s="1">
        <v>11716.666666666666</v>
      </c>
      <c r="J1634"/>
    </row>
    <row r="1635" spans="1:10" x14ac:dyDescent="0.3">
      <c r="A1635" t="s">
        <v>14</v>
      </c>
      <c r="B1635" t="s">
        <v>179</v>
      </c>
      <c r="C1635">
        <v>2009</v>
      </c>
      <c r="D1635" t="s">
        <v>949</v>
      </c>
      <c r="E1635">
        <v>-513.05666666666605</v>
      </c>
      <c r="F1635" s="1">
        <v>34100</v>
      </c>
      <c r="J1635"/>
    </row>
    <row r="1636" spans="1:10" x14ac:dyDescent="0.3">
      <c r="A1636" t="s">
        <v>14</v>
      </c>
      <c r="B1636" t="s">
        <v>179</v>
      </c>
      <c r="C1636">
        <v>2009</v>
      </c>
      <c r="D1636" t="s">
        <v>951</v>
      </c>
      <c r="E1636">
        <v>-1440.8666666666661</v>
      </c>
      <c r="F1636" s="1">
        <v>31333.333333333332</v>
      </c>
      <c r="J1636"/>
    </row>
    <row r="1637" spans="1:10" x14ac:dyDescent="0.3">
      <c r="A1637" t="s">
        <v>14</v>
      </c>
      <c r="B1637" t="s">
        <v>179</v>
      </c>
      <c r="C1637">
        <v>2009</v>
      </c>
      <c r="D1637" t="s">
        <v>953</v>
      </c>
      <c r="E1637">
        <v>676.97600000000023</v>
      </c>
      <c r="F1637" s="1">
        <v>26560</v>
      </c>
      <c r="J1637"/>
    </row>
    <row r="1638" spans="1:10" x14ac:dyDescent="0.3">
      <c r="A1638" t="s">
        <v>14</v>
      </c>
      <c r="B1638" t="s">
        <v>179</v>
      </c>
      <c r="C1638">
        <v>2010</v>
      </c>
      <c r="D1638" t="s">
        <v>953</v>
      </c>
      <c r="E1638">
        <v>4688.1350000000002</v>
      </c>
      <c r="F1638" s="1">
        <v>24350</v>
      </c>
      <c r="J1638"/>
    </row>
    <row r="1639" spans="1:10" x14ac:dyDescent="0.3">
      <c r="A1639" t="s">
        <v>14</v>
      </c>
      <c r="B1639" t="s">
        <v>179</v>
      </c>
      <c r="C1639">
        <v>2011</v>
      </c>
      <c r="D1639" t="s">
        <v>949</v>
      </c>
      <c r="E1639">
        <v>587.5900000000014</v>
      </c>
      <c r="F1639" s="1">
        <v>37900</v>
      </c>
      <c r="J1639"/>
    </row>
    <row r="1640" spans="1:10" x14ac:dyDescent="0.3">
      <c r="A1640" t="s">
        <v>14</v>
      </c>
      <c r="B1640" t="s">
        <v>179</v>
      </c>
      <c r="C1640">
        <v>2011</v>
      </c>
      <c r="D1640" t="s">
        <v>951</v>
      </c>
      <c r="E1640">
        <v>4069.630000000001</v>
      </c>
      <c r="F1640" s="1">
        <v>30300</v>
      </c>
      <c r="J1640"/>
    </row>
    <row r="1641" spans="1:10" x14ac:dyDescent="0.3">
      <c r="A1641" t="s">
        <v>14</v>
      </c>
      <c r="B1641" t="s">
        <v>179</v>
      </c>
      <c r="C1641">
        <v>2011</v>
      </c>
      <c r="D1641" t="s">
        <v>953</v>
      </c>
      <c r="E1641">
        <v>-359.87200000000013</v>
      </c>
      <c r="F1641" s="1">
        <v>31680</v>
      </c>
      <c r="J1641"/>
    </row>
    <row r="1642" spans="1:10" x14ac:dyDescent="0.3">
      <c r="A1642" t="s">
        <v>14</v>
      </c>
      <c r="B1642" t="s">
        <v>179</v>
      </c>
      <c r="C1642">
        <v>2012</v>
      </c>
      <c r="D1642" t="s">
        <v>948</v>
      </c>
      <c r="E1642">
        <v>3122.9499999999971</v>
      </c>
      <c r="F1642" s="1">
        <v>39500</v>
      </c>
      <c r="J1642"/>
    </row>
    <row r="1643" spans="1:10" x14ac:dyDescent="0.3">
      <c r="A1643" t="s">
        <v>14</v>
      </c>
      <c r="B1643" t="s">
        <v>179</v>
      </c>
      <c r="C1643">
        <v>2012</v>
      </c>
      <c r="D1643" t="s">
        <v>953</v>
      </c>
      <c r="E1643">
        <v>-8635.5233333333326</v>
      </c>
      <c r="F1643" s="1">
        <v>36100</v>
      </c>
      <c r="J1643"/>
    </row>
    <row r="1644" spans="1:10" x14ac:dyDescent="0.3">
      <c r="A1644" t="s">
        <v>14</v>
      </c>
      <c r="B1644" t="s">
        <v>179</v>
      </c>
      <c r="C1644">
        <v>2013</v>
      </c>
      <c r="D1644" t="s">
        <v>949</v>
      </c>
      <c r="E1644">
        <v>8151.4000000000015</v>
      </c>
      <c r="F1644" s="1">
        <v>34000</v>
      </c>
      <c r="J1644"/>
    </row>
    <row r="1645" spans="1:10" x14ac:dyDescent="0.3">
      <c r="A1645" t="s">
        <v>14</v>
      </c>
      <c r="B1645" t="s">
        <v>179</v>
      </c>
      <c r="C1645">
        <v>2013</v>
      </c>
      <c r="D1645" t="s">
        <v>951</v>
      </c>
      <c r="E1645">
        <v>5468.25</v>
      </c>
      <c r="F1645" s="1">
        <v>32500</v>
      </c>
      <c r="J1645"/>
    </row>
    <row r="1646" spans="1:10" x14ac:dyDescent="0.3">
      <c r="A1646" t="s">
        <v>14</v>
      </c>
      <c r="B1646" t="s">
        <v>180</v>
      </c>
      <c r="C1646">
        <v>2011</v>
      </c>
      <c r="D1646" t="s">
        <v>948</v>
      </c>
      <c r="E1646">
        <v>-1022.1699999999983</v>
      </c>
      <c r="F1646" s="1">
        <v>38966.666666666664</v>
      </c>
      <c r="J1646"/>
    </row>
    <row r="1647" spans="1:10" x14ac:dyDescent="0.3">
      <c r="A1647" t="s">
        <v>14</v>
      </c>
      <c r="B1647" t="s">
        <v>180</v>
      </c>
      <c r="C1647">
        <v>2011</v>
      </c>
      <c r="D1647" t="s">
        <v>949</v>
      </c>
      <c r="E1647">
        <v>126.81600000000034</v>
      </c>
      <c r="F1647" s="1">
        <v>36960</v>
      </c>
      <c r="J1647"/>
    </row>
    <row r="1648" spans="1:10" x14ac:dyDescent="0.3">
      <c r="A1648" t="s">
        <v>14</v>
      </c>
      <c r="B1648" t="s">
        <v>180</v>
      </c>
      <c r="C1648">
        <v>2011</v>
      </c>
      <c r="D1648" t="s">
        <v>951</v>
      </c>
      <c r="E1648">
        <v>871.29000000000087</v>
      </c>
      <c r="F1648" s="1">
        <v>34900</v>
      </c>
      <c r="J1648"/>
    </row>
    <row r="1649" spans="1:10" x14ac:dyDescent="0.3">
      <c r="A1649" t="s">
        <v>14</v>
      </c>
      <c r="B1649" t="s">
        <v>180</v>
      </c>
      <c r="C1649">
        <v>2011</v>
      </c>
      <c r="D1649" t="s">
        <v>953</v>
      </c>
      <c r="E1649">
        <v>-1028.2275</v>
      </c>
      <c r="F1649" s="1">
        <v>33225</v>
      </c>
      <c r="J1649"/>
    </row>
    <row r="1650" spans="1:10" x14ac:dyDescent="0.3">
      <c r="A1650" t="s">
        <v>14</v>
      </c>
      <c r="B1650" t="s">
        <v>180</v>
      </c>
      <c r="C1650">
        <v>2012</v>
      </c>
      <c r="D1650" t="s">
        <v>948</v>
      </c>
      <c r="E1650">
        <v>-266.82666666666529</v>
      </c>
      <c r="F1650" s="1">
        <v>43733.333333333336</v>
      </c>
      <c r="J1650"/>
    </row>
    <row r="1651" spans="1:10" x14ac:dyDescent="0.3">
      <c r="A1651" t="s">
        <v>14</v>
      </c>
      <c r="B1651" t="s">
        <v>180</v>
      </c>
      <c r="C1651">
        <v>2012</v>
      </c>
      <c r="D1651" t="s">
        <v>949</v>
      </c>
      <c r="E1651">
        <v>-715.0454545454545</v>
      </c>
      <c r="F1651" s="1">
        <v>40454.545454545456</v>
      </c>
      <c r="J1651"/>
    </row>
    <row r="1652" spans="1:10" x14ac:dyDescent="0.3">
      <c r="A1652" t="s">
        <v>14</v>
      </c>
      <c r="B1652" t="s">
        <v>180</v>
      </c>
      <c r="C1652">
        <v>2012</v>
      </c>
      <c r="D1652" t="s">
        <v>950</v>
      </c>
      <c r="E1652">
        <v>1624.6100000000006</v>
      </c>
      <c r="F1652" s="1">
        <v>44100</v>
      </c>
      <c r="J1652"/>
    </row>
    <row r="1653" spans="1:10" x14ac:dyDescent="0.3">
      <c r="A1653" t="s">
        <v>14</v>
      </c>
      <c r="B1653" t="s">
        <v>180</v>
      </c>
      <c r="C1653">
        <v>2012</v>
      </c>
      <c r="D1653" t="s">
        <v>951</v>
      </c>
      <c r="E1653">
        <v>-582.30000000000291</v>
      </c>
      <c r="F1653" s="1">
        <v>37000</v>
      </c>
      <c r="J1653"/>
    </row>
    <row r="1654" spans="1:10" x14ac:dyDescent="0.3">
      <c r="A1654" t="s">
        <v>14</v>
      </c>
      <c r="B1654" t="s">
        <v>180</v>
      </c>
      <c r="C1654">
        <v>2012</v>
      </c>
      <c r="D1654" t="s">
        <v>953</v>
      </c>
      <c r="E1654">
        <v>-802.19000000000233</v>
      </c>
      <c r="F1654" s="1">
        <v>36100</v>
      </c>
      <c r="J1654"/>
    </row>
    <row r="1655" spans="1:10" x14ac:dyDescent="0.3">
      <c r="A1655" t="s">
        <v>14</v>
      </c>
      <c r="B1655" t="s">
        <v>180</v>
      </c>
      <c r="C1655">
        <v>2013</v>
      </c>
      <c r="D1655" t="s">
        <v>948</v>
      </c>
      <c r="E1655">
        <v>3070.1900000000023</v>
      </c>
      <c r="F1655" s="1">
        <v>43900</v>
      </c>
      <c r="J1655"/>
    </row>
    <row r="1656" spans="1:10" x14ac:dyDescent="0.3">
      <c r="A1656" t="s">
        <v>14</v>
      </c>
      <c r="B1656" t="s">
        <v>180</v>
      </c>
      <c r="C1656">
        <v>2013</v>
      </c>
      <c r="D1656" t="s">
        <v>949</v>
      </c>
      <c r="E1656">
        <v>-5049.6999999999971</v>
      </c>
      <c r="F1656" s="1">
        <v>43000</v>
      </c>
      <c r="J1656"/>
    </row>
    <row r="1657" spans="1:10" x14ac:dyDescent="0.3">
      <c r="A1657" t="s">
        <v>14</v>
      </c>
      <c r="B1657" t="s">
        <v>180</v>
      </c>
      <c r="C1657">
        <v>2014</v>
      </c>
      <c r="D1657" t="s">
        <v>948</v>
      </c>
      <c r="E1657">
        <v>722.95999999999913</v>
      </c>
      <c r="F1657" s="1">
        <v>47600</v>
      </c>
      <c r="J1657"/>
    </row>
    <row r="1658" spans="1:10" x14ac:dyDescent="0.3">
      <c r="A1658" t="s">
        <v>14</v>
      </c>
      <c r="B1658" t="s">
        <v>180</v>
      </c>
      <c r="C1658">
        <v>2014</v>
      </c>
      <c r="D1658" t="s">
        <v>952</v>
      </c>
      <c r="E1658">
        <v>3430.6900000000023</v>
      </c>
      <c r="F1658" s="1">
        <v>48900</v>
      </c>
      <c r="J1658"/>
    </row>
    <row r="1659" spans="1:10" x14ac:dyDescent="0.3">
      <c r="A1659" t="s">
        <v>14</v>
      </c>
      <c r="B1659" t="s">
        <v>181</v>
      </c>
      <c r="C1659">
        <v>2012</v>
      </c>
      <c r="D1659" t="s">
        <v>949</v>
      </c>
      <c r="E1659">
        <v>9134.8300000000017</v>
      </c>
      <c r="F1659" s="1">
        <v>42300</v>
      </c>
      <c r="J1659"/>
    </row>
    <row r="1660" spans="1:10" x14ac:dyDescent="0.3">
      <c r="A1660" t="s">
        <v>14</v>
      </c>
      <c r="B1660" t="s">
        <v>182</v>
      </c>
      <c r="C1660">
        <v>1990</v>
      </c>
      <c r="D1660" t="s">
        <v>953</v>
      </c>
      <c r="E1660">
        <v>-66.159999999999968</v>
      </c>
      <c r="F1660" s="1">
        <v>400</v>
      </c>
      <c r="J1660"/>
    </row>
    <row r="1661" spans="1:10" x14ac:dyDescent="0.3">
      <c r="A1661" t="s">
        <v>14</v>
      </c>
      <c r="B1661" t="s">
        <v>182</v>
      </c>
      <c r="C1661">
        <v>1991</v>
      </c>
      <c r="D1661" t="s">
        <v>953</v>
      </c>
      <c r="E1661">
        <v>-140.36562499999997</v>
      </c>
      <c r="F1661" s="1">
        <v>718.75</v>
      </c>
      <c r="J1661"/>
    </row>
    <row r="1662" spans="1:10" x14ac:dyDescent="0.3">
      <c r="A1662" t="s">
        <v>14</v>
      </c>
      <c r="B1662" t="s">
        <v>182</v>
      </c>
      <c r="C1662">
        <v>1992</v>
      </c>
      <c r="D1662" t="s">
        <v>952</v>
      </c>
      <c r="E1662">
        <v>-627.34749999999997</v>
      </c>
      <c r="F1662" s="1">
        <v>1025</v>
      </c>
      <c r="J1662"/>
    </row>
    <row r="1663" spans="1:10" x14ac:dyDescent="0.3">
      <c r="A1663" t="s">
        <v>14</v>
      </c>
      <c r="B1663" t="s">
        <v>182</v>
      </c>
      <c r="C1663">
        <v>1992</v>
      </c>
      <c r="D1663" t="s">
        <v>953</v>
      </c>
      <c r="E1663">
        <v>-236.1875</v>
      </c>
      <c r="F1663" s="1">
        <v>625</v>
      </c>
      <c r="J1663"/>
    </row>
    <row r="1664" spans="1:10" x14ac:dyDescent="0.3">
      <c r="A1664" t="s">
        <v>14</v>
      </c>
      <c r="B1664" t="s">
        <v>182</v>
      </c>
      <c r="C1664">
        <v>1993</v>
      </c>
      <c r="D1664" t="s">
        <v>953</v>
      </c>
      <c r="E1664">
        <v>413.81249999999994</v>
      </c>
      <c r="F1664" s="1">
        <v>625</v>
      </c>
      <c r="J1664"/>
    </row>
    <row r="1665" spans="1:10" x14ac:dyDescent="0.3">
      <c r="A1665" t="s">
        <v>14</v>
      </c>
      <c r="B1665" t="s">
        <v>182</v>
      </c>
      <c r="C1665">
        <v>1994</v>
      </c>
      <c r="D1665" t="s">
        <v>953</v>
      </c>
      <c r="E1665">
        <v>321.93875000000003</v>
      </c>
      <c r="F1665" s="1">
        <v>804.16666666666663</v>
      </c>
      <c r="J1665"/>
    </row>
    <row r="1666" spans="1:10" x14ac:dyDescent="0.3">
      <c r="A1666" t="s">
        <v>14</v>
      </c>
      <c r="B1666" t="s">
        <v>182</v>
      </c>
      <c r="C1666">
        <v>1995</v>
      </c>
      <c r="D1666" t="s">
        <v>952</v>
      </c>
      <c r="E1666">
        <v>-872.375</v>
      </c>
      <c r="F1666" s="1">
        <v>1250</v>
      </c>
      <c r="J1666"/>
    </row>
    <row r="1667" spans="1:10" x14ac:dyDescent="0.3">
      <c r="A1667" t="s">
        <v>14</v>
      </c>
      <c r="B1667" t="s">
        <v>182</v>
      </c>
      <c r="C1667">
        <v>1995</v>
      </c>
      <c r="D1667" t="s">
        <v>953</v>
      </c>
      <c r="E1667">
        <v>35.83145833333333</v>
      </c>
      <c r="F1667" s="1">
        <v>772.91666666666663</v>
      </c>
      <c r="J1667"/>
    </row>
    <row r="1668" spans="1:10" x14ac:dyDescent="0.3">
      <c r="A1668" t="s">
        <v>14</v>
      </c>
      <c r="B1668" t="s">
        <v>182</v>
      </c>
      <c r="C1668">
        <v>1996</v>
      </c>
      <c r="D1668" t="s">
        <v>952</v>
      </c>
      <c r="E1668">
        <v>-1275.2062500000002</v>
      </c>
      <c r="F1668" s="1">
        <v>1687.5</v>
      </c>
      <c r="J1668"/>
    </row>
    <row r="1669" spans="1:10" x14ac:dyDescent="0.3">
      <c r="A1669" t="s">
        <v>14</v>
      </c>
      <c r="B1669" t="s">
        <v>182</v>
      </c>
      <c r="C1669">
        <v>1996</v>
      </c>
      <c r="D1669" t="s">
        <v>953</v>
      </c>
      <c r="E1669">
        <v>-79.02791666666667</v>
      </c>
      <c r="F1669" s="1">
        <v>1137.5</v>
      </c>
      <c r="J1669"/>
    </row>
    <row r="1670" spans="1:10" x14ac:dyDescent="0.3">
      <c r="A1670" t="s">
        <v>14</v>
      </c>
      <c r="B1670" t="s">
        <v>182</v>
      </c>
      <c r="C1670">
        <v>1997</v>
      </c>
      <c r="D1670" t="s">
        <v>953</v>
      </c>
      <c r="E1670">
        <v>27.45900000000001</v>
      </c>
      <c r="F1670" s="1">
        <v>790</v>
      </c>
      <c r="J1670"/>
    </row>
    <row r="1671" spans="1:10" x14ac:dyDescent="0.3">
      <c r="A1671" t="s">
        <v>14</v>
      </c>
      <c r="B1671" t="s">
        <v>182</v>
      </c>
      <c r="C1671">
        <v>1998</v>
      </c>
      <c r="D1671" t="s">
        <v>952</v>
      </c>
      <c r="E1671">
        <v>-1239.0875000000001</v>
      </c>
      <c r="F1671" s="1">
        <v>1625</v>
      </c>
      <c r="J1671"/>
    </row>
    <row r="1672" spans="1:10" x14ac:dyDescent="0.3">
      <c r="A1672" t="s">
        <v>14</v>
      </c>
      <c r="B1672" t="s">
        <v>182</v>
      </c>
      <c r="C1672">
        <v>1998</v>
      </c>
      <c r="D1672" t="s">
        <v>953</v>
      </c>
      <c r="E1672">
        <v>-80.568026315789453</v>
      </c>
      <c r="F1672" s="1">
        <v>819.73684210526312</v>
      </c>
      <c r="J1672"/>
    </row>
    <row r="1673" spans="1:10" x14ac:dyDescent="0.3">
      <c r="A1673" t="s">
        <v>14</v>
      </c>
      <c r="B1673" t="s">
        <v>182</v>
      </c>
      <c r="C1673">
        <v>1999</v>
      </c>
      <c r="D1673" t="s">
        <v>951</v>
      </c>
      <c r="E1673">
        <v>306.49250000000006</v>
      </c>
      <c r="F1673" s="1">
        <v>1425</v>
      </c>
      <c r="J1673"/>
    </row>
    <row r="1674" spans="1:10" x14ac:dyDescent="0.3">
      <c r="A1674" t="s">
        <v>14</v>
      </c>
      <c r="B1674" t="s">
        <v>182</v>
      </c>
      <c r="C1674">
        <v>1999</v>
      </c>
      <c r="D1674" t="s">
        <v>952</v>
      </c>
      <c r="E1674">
        <v>-1622.2825</v>
      </c>
      <c r="F1674" s="1">
        <v>2008.3333333333333</v>
      </c>
      <c r="J1674"/>
    </row>
    <row r="1675" spans="1:10" x14ac:dyDescent="0.3">
      <c r="A1675" t="s">
        <v>14</v>
      </c>
      <c r="B1675" t="s">
        <v>182</v>
      </c>
      <c r="C1675">
        <v>1999</v>
      </c>
      <c r="D1675" t="s">
        <v>953</v>
      </c>
      <c r="E1675">
        <v>41.976309523809526</v>
      </c>
      <c r="F1675" s="1">
        <v>929.76190476190482</v>
      </c>
      <c r="J1675"/>
    </row>
    <row r="1676" spans="1:10" x14ac:dyDescent="0.3">
      <c r="A1676" t="s">
        <v>14</v>
      </c>
      <c r="B1676" t="s">
        <v>182</v>
      </c>
      <c r="C1676">
        <v>2000</v>
      </c>
      <c r="D1676" t="s">
        <v>952</v>
      </c>
      <c r="E1676">
        <v>-1878.1062499999998</v>
      </c>
      <c r="F1676" s="1">
        <v>2687.5</v>
      </c>
      <c r="J1676"/>
    </row>
    <row r="1677" spans="1:10" x14ac:dyDescent="0.3">
      <c r="A1677" t="s">
        <v>14</v>
      </c>
      <c r="B1677" t="s">
        <v>182</v>
      </c>
      <c r="C1677">
        <v>2000</v>
      </c>
      <c r="D1677" t="s">
        <v>953</v>
      </c>
      <c r="E1677">
        <v>108.91212962962965</v>
      </c>
      <c r="F1677" s="1">
        <v>1325</v>
      </c>
      <c r="J1677"/>
    </row>
    <row r="1678" spans="1:10" x14ac:dyDescent="0.3">
      <c r="A1678" t="s">
        <v>14</v>
      </c>
      <c r="B1678" t="s">
        <v>182</v>
      </c>
      <c r="C1678">
        <v>2001</v>
      </c>
      <c r="D1678" t="s">
        <v>952</v>
      </c>
      <c r="E1678">
        <v>-2144.4737500000001</v>
      </c>
      <c r="F1678" s="1">
        <v>2512.5</v>
      </c>
      <c r="J1678"/>
    </row>
    <row r="1679" spans="1:10" x14ac:dyDescent="0.3">
      <c r="A1679" t="s">
        <v>14</v>
      </c>
      <c r="B1679" t="s">
        <v>182</v>
      </c>
      <c r="C1679">
        <v>2001</v>
      </c>
      <c r="D1679" t="s">
        <v>953</v>
      </c>
      <c r="E1679">
        <v>-66.893472222222215</v>
      </c>
      <c r="F1679" s="1">
        <v>1518.9814814814815</v>
      </c>
      <c r="J1679"/>
    </row>
    <row r="1680" spans="1:10" x14ac:dyDescent="0.3">
      <c r="A1680" t="s">
        <v>14</v>
      </c>
      <c r="B1680" t="s">
        <v>182</v>
      </c>
      <c r="C1680">
        <v>2002</v>
      </c>
      <c r="D1680" t="s">
        <v>953</v>
      </c>
      <c r="E1680">
        <v>-27.675811688311665</v>
      </c>
      <c r="F1680" s="1">
        <v>1586.0389610389611</v>
      </c>
      <c r="J1680"/>
    </row>
    <row r="1681" spans="1:10" x14ac:dyDescent="0.3">
      <c r="A1681" t="s">
        <v>14</v>
      </c>
      <c r="B1681" t="s">
        <v>182</v>
      </c>
      <c r="C1681">
        <v>2003</v>
      </c>
      <c r="D1681" t="s">
        <v>949</v>
      </c>
      <c r="E1681">
        <v>948.48250000000007</v>
      </c>
      <c r="F1681" s="1">
        <v>3325</v>
      </c>
      <c r="J1681"/>
    </row>
    <row r="1682" spans="1:10" x14ac:dyDescent="0.3">
      <c r="A1682" t="s">
        <v>14</v>
      </c>
      <c r="B1682" t="s">
        <v>182</v>
      </c>
      <c r="C1682">
        <v>2003</v>
      </c>
      <c r="D1682" t="s">
        <v>951</v>
      </c>
      <c r="E1682">
        <v>560.77500000000009</v>
      </c>
      <c r="F1682" s="1">
        <v>2750</v>
      </c>
      <c r="J1682"/>
    </row>
    <row r="1683" spans="1:10" x14ac:dyDescent="0.3">
      <c r="A1683" t="s">
        <v>14</v>
      </c>
      <c r="B1683" t="s">
        <v>182</v>
      </c>
      <c r="C1683">
        <v>2003</v>
      </c>
      <c r="D1683" t="s">
        <v>953</v>
      </c>
      <c r="E1683">
        <v>-88.164940476190466</v>
      </c>
      <c r="F1683" s="1">
        <v>1814.8809523809523</v>
      </c>
      <c r="J1683"/>
    </row>
    <row r="1684" spans="1:10" x14ac:dyDescent="0.3">
      <c r="A1684" t="s">
        <v>14</v>
      </c>
      <c r="B1684" t="s">
        <v>182</v>
      </c>
      <c r="C1684">
        <v>2004</v>
      </c>
      <c r="D1684" t="s">
        <v>951</v>
      </c>
      <c r="E1684">
        <v>1079.56</v>
      </c>
      <c r="F1684" s="1">
        <v>3600</v>
      </c>
      <c r="J1684"/>
    </row>
    <row r="1685" spans="1:10" x14ac:dyDescent="0.3">
      <c r="A1685" t="s">
        <v>14</v>
      </c>
      <c r="B1685" t="s">
        <v>182</v>
      </c>
      <c r="C1685">
        <v>2004</v>
      </c>
      <c r="D1685" t="s">
        <v>953</v>
      </c>
      <c r="E1685">
        <v>13.993333333333375</v>
      </c>
      <c r="F1685" s="1">
        <v>2412.5</v>
      </c>
      <c r="J1685"/>
    </row>
    <row r="1686" spans="1:10" x14ac:dyDescent="0.3">
      <c r="A1686" t="s">
        <v>14</v>
      </c>
      <c r="B1686" t="s">
        <v>182</v>
      </c>
      <c r="C1686">
        <v>2005</v>
      </c>
      <c r="D1686" t="s">
        <v>949</v>
      </c>
      <c r="E1686">
        <v>734.87874999999985</v>
      </c>
      <c r="F1686" s="1">
        <v>5537.5</v>
      </c>
      <c r="J1686"/>
    </row>
    <row r="1687" spans="1:10" x14ac:dyDescent="0.3">
      <c r="A1687" t="s">
        <v>14</v>
      </c>
      <c r="B1687" t="s">
        <v>182</v>
      </c>
      <c r="C1687">
        <v>2005</v>
      </c>
      <c r="D1687" t="s">
        <v>951</v>
      </c>
      <c r="E1687">
        <v>-316.15750000000025</v>
      </c>
      <c r="F1687" s="1">
        <v>4925</v>
      </c>
      <c r="J1687"/>
    </row>
    <row r="1688" spans="1:10" x14ac:dyDescent="0.3">
      <c r="A1688" t="s">
        <v>14</v>
      </c>
      <c r="B1688" t="s">
        <v>182</v>
      </c>
      <c r="C1688">
        <v>2005</v>
      </c>
      <c r="D1688" t="s">
        <v>953</v>
      </c>
      <c r="E1688">
        <v>-184.1530048076923</v>
      </c>
      <c r="F1688" s="1">
        <v>2772.8365384615386</v>
      </c>
      <c r="J1688"/>
    </row>
    <row r="1689" spans="1:10" x14ac:dyDescent="0.3">
      <c r="A1689" t="s">
        <v>14</v>
      </c>
      <c r="B1689" t="s">
        <v>183</v>
      </c>
      <c r="C1689">
        <v>2006</v>
      </c>
      <c r="D1689" t="s">
        <v>948</v>
      </c>
      <c r="E1689">
        <v>3529.9775000000009</v>
      </c>
      <c r="F1689" s="1">
        <v>9275</v>
      </c>
      <c r="J1689"/>
    </row>
    <row r="1690" spans="1:10" x14ac:dyDescent="0.3">
      <c r="A1690" t="s">
        <v>14</v>
      </c>
      <c r="B1690" t="s">
        <v>183</v>
      </c>
      <c r="C1690">
        <v>2006</v>
      </c>
      <c r="D1690" t="s">
        <v>951</v>
      </c>
      <c r="E1690">
        <v>296.20625000000018</v>
      </c>
      <c r="F1690" s="1">
        <v>8312.5</v>
      </c>
      <c r="J1690"/>
    </row>
    <row r="1691" spans="1:10" x14ac:dyDescent="0.3">
      <c r="A1691" t="s">
        <v>14</v>
      </c>
      <c r="B1691" t="s">
        <v>183</v>
      </c>
      <c r="C1691">
        <v>2006</v>
      </c>
      <c r="D1691" t="s">
        <v>952</v>
      </c>
      <c r="E1691">
        <v>-7998.8899999999994</v>
      </c>
      <c r="F1691" s="1">
        <v>9100</v>
      </c>
      <c r="J1691"/>
    </row>
    <row r="1692" spans="1:10" x14ac:dyDescent="0.3">
      <c r="A1692" t="s">
        <v>14</v>
      </c>
      <c r="B1692" t="s">
        <v>183</v>
      </c>
      <c r="C1692">
        <v>2006</v>
      </c>
      <c r="D1692" t="s">
        <v>953</v>
      </c>
      <c r="E1692">
        <v>-210.470289017341</v>
      </c>
      <c r="F1692" s="1">
        <v>5424.277456647399</v>
      </c>
      <c r="J1692"/>
    </row>
    <row r="1693" spans="1:10" x14ac:dyDescent="0.3">
      <c r="A1693" t="s">
        <v>14</v>
      </c>
      <c r="B1693" t="s">
        <v>183</v>
      </c>
      <c r="C1693">
        <v>2007</v>
      </c>
      <c r="D1693" t="s">
        <v>951</v>
      </c>
      <c r="E1693">
        <v>1372.2425000000003</v>
      </c>
      <c r="F1693" s="1">
        <v>8925</v>
      </c>
      <c r="J1693"/>
    </row>
    <row r="1694" spans="1:10" x14ac:dyDescent="0.3">
      <c r="A1694" t="s">
        <v>14</v>
      </c>
      <c r="B1694" t="s">
        <v>183</v>
      </c>
      <c r="C1694">
        <v>2007</v>
      </c>
      <c r="D1694" t="s">
        <v>953</v>
      </c>
      <c r="E1694">
        <v>-306.79703947368409</v>
      </c>
      <c r="F1694" s="1">
        <v>6569.0789473684208</v>
      </c>
      <c r="J1694"/>
    </row>
    <row r="1695" spans="1:10" x14ac:dyDescent="0.3">
      <c r="A1695" t="s">
        <v>14</v>
      </c>
      <c r="B1695" t="s">
        <v>183</v>
      </c>
      <c r="C1695">
        <v>2008</v>
      </c>
      <c r="D1695" t="s">
        <v>949</v>
      </c>
      <c r="E1695">
        <v>-5050.2700000000004</v>
      </c>
      <c r="F1695" s="1">
        <v>11300</v>
      </c>
      <c r="J1695"/>
    </row>
    <row r="1696" spans="1:10" x14ac:dyDescent="0.3">
      <c r="A1696" t="s">
        <v>14</v>
      </c>
      <c r="B1696" t="s">
        <v>183</v>
      </c>
      <c r="C1696">
        <v>2008</v>
      </c>
      <c r="D1696" t="s">
        <v>951</v>
      </c>
      <c r="E1696">
        <v>1855.4268750000006</v>
      </c>
      <c r="F1696" s="1">
        <v>10143.75</v>
      </c>
      <c r="J1696"/>
    </row>
    <row r="1697" spans="1:10" x14ac:dyDescent="0.3">
      <c r="A1697" t="s">
        <v>14</v>
      </c>
      <c r="B1697" t="s">
        <v>183</v>
      </c>
      <c r="C1697">
        <v>2008</v>
      </c>
      <c r="D1697" t="s">
        <v>952</v>
      </c>
      <c r="E1697">
        <v>-10021.539999999999</v>
      </c>
      <c r="F1697" s="1">
        <v>12600</v>
      </c>
      <c r="J1697"/>
    </row>
    <row r="1698" spans="1:10" x14ac:dyDescent="0.3">
      <c r="A1698" t="s">
        <v>14</v>
      </c>
      <c r="B1698" t="s">
        <v>183</v>
      </c>
      <c r="C1698">
        <v>2008</v>
      </c>
      <c r="D1698" t="s">
        <v>953</v>
      </c>
      <c r="E1698">
        <v>148.32664835164846</v>
      </c>
      <c r="F1698" s="1">
        <v>7497.2527472527472</v>
      </c>
      <c r="J1698"/>
    </row>
    <row r="1699" spans="1:10" x14ac:dyDescent="0.3">
      <c r="A1699" t="s">
        <v>14</v>
      </c>
      <c r="B1699" t="s">
        <v>183</v>
      </c>
      <c r="C1699">
        <v>2009</v>
      </c>
      <c r="D1699" t="s">
        <v>949</v>
      </c>
      <c r="E1699">
        <v>2400.6516666666666</v>
      </c>
      <c r="F1699" s="1">
        <v>12850</v>
      </c>
      <c r="J1699"/>
    </row>
    <row r="1700" spans="1:10" x14ac:dyDescent="0.3">
      <c r="A1700" t="s">
        <v>14</v>
      </c>
      <c r="B1700" t="s">
        <v>183</v>
      </c>
      <c r="C1700">
        <v>2009</v>
      </c>
      <c r="D1700" t="s">
        <v>951</v>
      </c>
      <c r="E1700">
        <v>-210.04799999999994</v>
      </c>
      <c r="F1700" s="1">
        <v>13120</v>
      </c>
      <c r="J1700"/>
    </row>
    <row r="1701" spans="1:10" x14ac:dyDescent="0.3">
      <c r="A1701" t="s">
        <v>14</v>
      </c>
      <c r="B1701" t="s">
        <v>183</v>
      </c>
      <c r="C1701">
        <v>2009</v>
      </c>
      <c r="D1701" t="s">
        <v>953</v>
      </c>
      <c r="E1701">
        <v>613.07345238095252</v>
      </c>
      <c r="F1701" s="1">
        <v>8186.9047619047615</v>
      </c>
      <c r="J1701"/>
    </row>
    <row r="1702" spans="1:10" x14ac:dyDescent="0.3">
      <c r="A1702" t="s">
        <v>14</v>
      </c>
      <c r="B1702" t="s">
        <v>183</v>
      </c>
      <c r="C1702">
        <v>2010</v>
      </c>
      <c r="D1702" t="s">
        <v>949</v>
      </c>
      <c r="E1702">
        <v>1437.2100000000003</v>
      </c>
      <c r="F1702" s="1">
        <v>16766.666666666668</v>
      </c>
      <c r="J1702"/>
    </row>
    <row r="1703" spans="1:10" x14ac:dyDescent="0.3">
      <c r="A1703" t="s">
        <v>14</v>
      </c>
      <c r="B1703" t="s">
        <v>183</v>
      </c>
      <c r="C1703">
        <v>2010</v>
      </c>
      <c r="D1703" t="s">
        <v>951</v>
      </c>
      <c r="E1703">
        <v>-790.41499999999962</v>
      </c>
      <c r="F1703" s="1">
        <v>15516.666666666666</v>
      </c>
      <c r="J1703"/>
    </row>
    <row r="1704" spans="1:10" x14ac:dyDescent="0.3">
      <c r="A1704" t="s">
        <v>14</v>
      </c>
      <c r="B1704" t="s">
        <v>183</v>
      </c>
      <c r="C1704">
        <v>2010</v>
      </c>
      <c r="D1704" t="s">
        <v>953</v>
      </c>
      <c r="E1704">
        <v>239.66951612903225</v>
      </c>
      <c r="F1704" s="1">
        <v>11501.612903225807</v>
      </c>
      <c r="J1704"/>
    </row>
    <row r="1705" spans="1:10" x14ac:dyDescent="0.3">
      <c r="A1705" t="s">
        <v>14</v>
      </c>
      <c r="B1705" t="s">
        <v>183</v>
      </c>
      <c r="C1705">
        <v>2011</v>
      </c>
      <c r="D1705" t="s">
        <v>949</v>
      </c>
      <c r="E1705">
        <v>-1460.2099999999991</v>
      </c>
      <c r="F1705" s="1">
        <v>19900</v>
      </c>
      <c r="J1705"/>
    </row>
    <row r="1706" spans="1:10" x14ac:dyDescent="0.3">
      <c r="A1706" t="s">
        <v>14</v>
      </c>
      <c r="B1706" t="s">
        <v>183</v>
      </c>
      <c r="C1706">
        <v>2011</v>
      </c>
      <c r="D1706" t="s">
        <v>951</v>
      </c>
      <c r="E1706">
        <v>1745.6816666666673</v>
      </c>
      <c r="F1706" s="1">
        <v>17150</v>
      </c>
      <c r="J1706"/>
    </row>
    <row r="1707" spans="1:10" x14ac:dyDescent="0.3">
      <c r="A1707" t="s">
        <v>14</v>
      </c>
      <c r="B1707" t="s">
        <v>183</v>
      </c>
      <c r="C1707">
        <v>2011</v>
      </c>
      <c r="D1707" t="s">
        <v>953</v>
      </c>
      <c r="E1707">
        <v>-261.78101562500001</v>
      </c>
      <c r="F1707" s="1">
        <v>12299.21875</v>
      </c>
      <c r="J1707"/>
    </row>
    <row r="1708" spans="1:10" x14ac:dyDescent="0.3">
      <c r="A1708" t="s">
        <v>14</v>
      </c>
      <c r="B1708" t="s">
        <v>184</v>
      </c>
      <c r="C1708">
        <v>1993</v>
      </c>
      <c r="D1708" t="s">
        <v>951</v>
      </c>
      <c r="E1708">
        <v>3111.05</v>
      </c>
      <c r="F1708" s="1">
        <v>500</v>
      </c>
      <c r="J1708"/>
    </row>
    <row r="1709" spans="1:10" x14ac:dyDescent="0.3">
      <c r="A1709" t="s">
        <v>14</v>
      </c>
      <c r="B1709" t="s">
        <v>184</v>
      </c>
      <c r="C1709">
        <v>1994</v>
      </c>
      <c r="D1709" t="s">
        <v>953</v>
      </c>
      <c r="E1709">
        <v>-1020.165</v>
      </c>
      <c r="F1709" s="1">
        <v>1350</v>
      </c>
      <c r="J1709"/>
    </row>
    <row r="1710" spans="1:10" x14ac:dyDescent="0.3">
      <c r="A1710" t="s">
        <v>14</v>
      </c>
      <c r="B1710" t="s">
        <v>184</v>
      </c>
      <c r="C1710">
        <v>1995</v>
      </c>
      <c r="D1710" t="s">
        <v>953</v>
      </c>
      <c r="E1710">
        <v>-132.87249999999997</v>
      </c>
      <c r="F1710" s="1">
        <v>775</v>
      </c>
      <c r="J1710"/>
    </row>
    <row r="1711" spans="1:10" x14ac:dyDescent="0.3">
      <c r="A1711" t="s">
        <v>14</v>
      </c>
      <c r="B1711" t="s">
        <v>184</v>
      </c>
      <c r="C1711">
        <v>1997</v>
      </c>
      <c r="D1711" t="s">
        <v>952</v>
      </c>
      <c r="E1711">
        <v>-1533.01</v>
      </c>
      <c r="F1711" s="1">
        <v>1900</v>
      </c>
      <c r="J1711"/>
    </row>
    <row r="1712" spans="1:10" x14ac:dyDescent="0.3">
      <c r="A1712" t="s">
        <v>14</v>
      </c>
      <c r="B1712" t="s">
        <v>184</v>
      </c>
      <c r="C1712">
        <v>1997</v>
      </c>
      <c r="D1712" t="s">
        <v>953</v>
      </c>
      <c r="E1712">
        <v>847.94857142857131</v>
      </c>
      <c r="F1712" s="1">
        <v>1200</v>
      </c>
      <c r="J1712"/>
    </row>
    <row r="1713" spans="1:10" x14ac:dyDescent="0.3">
      <c r="A1713" t="s">
        <v>14</v>
      </c>
      <c r="B1713" t="s">
        <v>184</v>
      </c>
      <c r="C1713">
        <v>1998</v>
      </c>
      <c r="D1713" t="s">
        <v>953</v>
      </c>
      <c r="E1713">
        <v>133.94777777777779</v>
      </c>
      <c r="F1713" s="1">
        <v>1033.3333333333333</v>
      </c>
      <c r="J1713"/>
    </row>
    <row r="1714" spans="1:10" x14ac:dyDescent="0.3">
      <c r="A1714" t="s">
        <v>14</v>
      </c>
      <c r="B1714" t="s">
        <v>184</v>
      </c>
      <c r="C1714">
        <v>1999</v>
      </c>
      <c r="D1714" t="s">
        <v>949</v>
      </c>
      <c r="E1714">
        <v>3808.7025000000003</v>
      </c>
      <c r="F1714" s="1">
        <v>1525</v>
      </c>
      <c r="J1714"/>
    </row>
    <row r="1715" spans="1:10" x14ac:dyDescent="0.3">
      <c r="A1715" t="s">
        <v>14</v>
      </c>
      <c r="B1715" t="s">
        <v>184</v>
      </c>
      <c r="C1715">
        <v>1999</v>
      </c>
      <c r="D1715" t="s">
        <v>953</v>
      </c>
      <c r="E1715">
        <v>171.323125</v>
      </c>
      <c r="F1715" s="1">
        <v>1106.25</v>
      </c>
      <c r="J1715"/>
    </row>
    <row r="1716" spans="1:10" x14ac:dyDescent="0.3">
      <c r="A1716" t="s">
        <v>14</v>
      </c>
      <c r="B1716" t="s">
        <v>184</v>
      </c>
      <c r="C1716">
        <v>2000</v>
      </c>
      <c r="D1716" t="s">
        <v>948</v>
      </c>
      <c r="E1716">
        <v>8278.4549999999999</v>
      </c>
      <c r="F1716" s="1">
        <v>3550</v>
      </c>
      <c r="J1716"/>
    </row>
    <row r="1717" spans="1:10" x14ac:dyDescent="0.3">
      <c r="A1717" t="s">
        <v>14</v>
      </c>
      <c r="B1717" t="s">
        <v>184</v>
      </c>
      <c r="C1717">
        <v>2000</v>
      </c>
      <c r="D1717" t="s">
        <v>953</v>
      </c>
      <c r="E1717">
        <v>-432.04300000000001</v>
      </c>
      <c r="F1717" s="1">
        <v>2170</v>
      </c>
      <c r="J1717"/>
    </row>
    <row r="1718" spans="1:10" x14ac:dyDescent="0.3">
      <c r="A1718" t="s">
        <v>14</v>
      </c>
      <c r="B1718" t="s">
        <v>184</v>
      </c>
      <c r="C1718">
        <v>2001</v>
      </c>
      <c r="D1718" t="s">
        <v>951</v>
      </c>
      <c r="E1718">
        <v>-78.175000000000182</v>
      </c>
      <c r="F1718" s="1">
        <v>3250</v>
      </c>
      <c r="J1718"/>
    </row>
    <row r="1719" spans="1:10" x14ac:dyDescent="0.3">
      <c r="A1719" t="s">
        <v>14</v>
      </c>
      <c r="B1719" t="s">
        <v>184</v>
      </c>
      <c r="C1719">
        <v>2001</v>
      </c>
      <c r="D1719" t="s">
        <v>953</v>
      </c>
      <c r="E1719">
        <v>-377.59550000000002</v>
      </c>
      <c r="F1719" s="1">
        <v>2145</v>
      </c>
      <c r="J1719"/>
    </row>
    <row r="1720" spans="1:10" x14ac:dyDescent="0.3">
      <c r="A1720" t="s">
        <v>14</v>
      </c>
      <c r="B1720" t="s">
        <v>184</v>
      </c>
      <c r="C1720">
        <v>2002</v>
      </c>
      <c r="D1720" t="s">
        <v>949</v>
      </c>
      <c r="E1720">
        <v>1504.0075000000002</v>
      </c>
      <c r="F1720" s="1">
        <v>3575</v>
      </c>
      <c r="J1720"/>
    </row>
    <row r="1721" spans="1:10" x14ac:dyDescent="0.3">
      <c r="A1721" t="s">
        <v>14</v>
      </c>
      <c r="B1721" t="s">
        <v>184</v>
      </c>
      <c r="C1721">
        <v>2002</v>
      </c>
      <c r="D1721" t="s">
        <v>951</v>
      </c>
      <c r="E1721">
        <v>2121.8249999999998</v>
      </c>
      <c r="F1721" s="1">
        <v>3250</v>
      </c>
      <c r="J1721"/>
    </row>
    <row r="1722" spans="1:10" x14ac:dyDescent="0.3">
      <c r="A1722" t="s">
        <v>14</v>
      </c>
      <c r="B1722" t="s">
        <v>184</v>
      </c>
      <c r="C1722">
        <v>2002</v>
      </c>
      <c r="D1722" t="s">
        <v>953</v>
      </c>
      <c r="E1722">
        <v>184.16333333333333</v>
      </c>
      <c r="F1722" s="1">
        <v>2300</v>
      </c>
      <c r="J1722"/>
    </row>
    <row r="1723" spans="1:10" x14ac:dyDescent="0.3">
      <c r="A1723" t="s">
        <v>14</v>
      </c>
      <c r="B1723" t="s">
        <v>185</v>
      </c>
      <c r="C1723">
        <v>2014</v>
      </c>
      <c r="D1723" t="s">
        <v>948</v>
      </c>
      <c r="E1723">
        <v>-2657.8499999999985</v>
      </c>
      <c r="F1723" s="1">
        <v>41500</v>
      </c>
      <c r="J1723"/>
    </row>
    <row r="1724" spans="1:10" x14ac:dyDescent="0.3">
      <c r="A1724" t="s">
        <v>14</v>
      </c>
      <c r="B1724" t="s">
        <v>185</v>
      </c>
      <c r="C1724">
        <v>2014</v>
      </c>
      <c r="D1724" t="s">
        <v>949</v>
      </c>
      <c r="E1724">
        <v>-3071.8000000000029</v>
      </c>
      <c r="F1724" s="1">
        <v>42000</v>
      </c>
      <c r="J1724"/>
    </row>
    <row r="1725" spans="1:10" x14ac:dyDescent="0.3">
      <c r="A1725" t="s">
        <v>14</v>
      </c>
      <c r="B1725" t="s">
        <v>185</v>
      </c>
      <c r="C1725">
        <v>2014</v>
      </c>
      <c r="D1725" t="s">
        <v>950</v>
      </c>
      <c r="E1725">
        <v>-2803.1500000000015</v>
      </c>
      <c r="F1725" s="1">
        <v>48500</v>
      </c>
      <c r="J1725"/>
    </row>
    <row r="1726" spans="1:10" x14ac:dyDescent="0.3">
      <c r="A1726" t="s">
        <v>14</v>
      </c>
      <c r="B1726" t="s">
        <v>186</v>
      </c>
      <c r="C1726">
        <v>1999</v>
      </c>
      <c r="D1726" t="s">
        <v>953</v>
      </c>
      <c r="E1726">
        <v>-261.61525</v>
      </c>
      <c r="F1726" s="1">
        <v>1397.5</v>
      </c>
      <c r="J1726"/>
    </row>
    <row r="1727" spans="1:10" x14ac:dyDescent="0.3">
      <c r="A1727" t="s">
        <v>14</v>
      </c>
      <c r="B1727" t="s">
        <v>186</v>
      </c>
      <c r="C1727">
        <v>2000</v>
      </c>
      <c r="D1727" t="s">
        <v>953</v>
      </c>
      <c r="E1727">
        <v>-276.28602272727272</v>
      </c>
      <c r="F1727" s="1">
        <v>1844.3181818181818</v>
      </c>
      <c r="J1727"/>
    </row>
    <row r="1728" spans="1:10" x14ac:dyDescent="0.3">
      <c r="A1728" t="s">
        <v>14</v>
      </c>
      <c r="B1728" t="s">
        <v>186</v>
      </c>
      <c r="C1728">
        <v>2002</v>
      </c>
      <c r="D1728" t="s">
        <v>952</v>
      </c>
      <c r="E1728">
        <v>-2828.5187500000002</v>
      </c>
      <c r="F1728" s="1">
        <v>6062.5</v>
      </c>
      <c r="J1728"/>
    </row>
    <row r="1729" spans="1:10" x14ac:dyDescent="0.3">
      <c r="A1729" t="s">
        <v>14</v>
      </c>
      <c r="B1729" t="s">
        <v>186</v>
      </c>
      <c r="C1729">
        <v>2002</v>
      </c>
      <c r="D1729" t="s">
        <v>953</v>
      </c>
      <c r="E1729">
        <v>129.08168604651169</v>
      </c>
      <c r="F1729" s="1">
        <v>4130.8139534883721</v>
      </c>
      <c r="J1729"/>
    </row>
    <row r="1730" spans="1:10" x14ac:dyDescent="0.3">
      <c r="A1730" t="s">
        <v>14</v>
      </c>
      <c r="B1730" t="s">
        <v>186</v>
      </c>
      <c r="C1730">
        <v>2003</v>
      </c>
      <c r="D1730" t="s">
        <v>952</v>
      </c>
      <c r="E1730">
        <v>-6449.4433333333327</v>
      </c>
      <c r="F1730" s="1">
        <v>7566.666666666667</v>
      </c>
      <c r="J1730"/>
    </row>
    <row r="1731" spans="1:10" x14ac:dyDescent="0.3">
      <c r="A1731" t="s">
        <v>14</v>
      </c>
      <c r="B1731" t="s">
        <v>186</v>
      </c>
      <c r="C1731">
        <v>2003</v>
      </c>
      <c r="D1731" t="s">
        <v>953</v>
      </c>
      <c r="E1731">
        <v>79.922435897435932</v>
      </c>
      <c r="F1731" s="1">
        <v>5762.8205128205127</v>
      </c>
      <c r="J1731"/>
    </row>
    <row r="1732" spans="1:10" x14ac:dyDescent="0.3">
      <c r="A1732" t="s">
        <v>14</v>
      </c>
      <c r="B1732" t="s">
        <v>186</v>
      </c>
      <c r="C1732">
        <v>2004</v>
      </c>
      <c r="D1732" t="s">
        <v>953</v>
      </c>
      <c r="E1732">
        <v>-7.8739545454544482</v>
      </c>
      <c r="F1732" s="1">
        <v>7233.181818181818</v>
      </c>
      <c r="J1732"/>
    </row>
    <row r="1733" spans="1:10" x14ac:dyDescent="0.3">
      <c r="A1733" t="s">
        <v>14</v>
      </c>
      <c r="B1733" t="s">
        <v>186</v>
      </c>
      <c r="C1733">
        <v>2005</v>
      </c>
      <c r="D1733" t="s">
        <v>953</v>
      </c>
      <c r="E1733">
        <v>484.24970394736846</v>
      </c>
      <c r="F1733" s="1">
        <v>8411.5131578947367</v>
      </c>
      <c r="J1733"/>
    </row>
    <row r="1734" spans="1:10" x14ac:dyDescent="0.3">
      <c r="A1734" t="s">
        <v>14</v>
      </c>
      <c r="B1734" t="s">
        <v>186</v>
      </c>
      <c r="C1734">
        <v>2006</v>
      </c>
      <c r="D1734" t="s">
        <v>953</v>
      </c>
      <c r="E1734">
        <v>170.29797297297307</v>
      </c>
      <c r="F1734" s="1">
        <v>9601.3513513513517</v>
      </c>
      <c r="J1734"/>
    </row>
    <row r="1735" spans="1:10" x14ac:dyDescent="0.3">
      <c r="A1735" t="s">
        <v>14</v>
      </c>
      <c r="B1735" t="s">
        <v>186</v>
      </c>
      <c r="C1735">
        <v>2007</v>
      </c>
      <c r="D1735" t="s">
        <v>951</v>
      </c>
      <c r="E1735">
        <v>2006.8499999999995</v>
      </c>
      <c r="F1735" s="1">
        <v>23500</v>
      </c>
      <c r="J1735"/>
    </row>
    <row r="1736" spans="1:10" x14ac:dyDescent="0.3">
      <c r="A1736" t="s">
        <v>14</v>
      </c>
      <c r="B1736" t="s">
        <v>186</v>
      </c>
      <c r="C1736">
        <v>2007</v>
      </c>
      <c r="D1736" t="s">
        <v>953</v>
      </c>
      <c r="E1736">
        <v>409.65190721649503</v>
      </c>
      <c r="F1736" s="1">
        <v>18062.027491408935</v>
      </c>
      <c r="J1736"/>
    </row>
    <row r="1737" spans="1:10" x14ac:dyDescent="0.3">
      <c r="A1737" t="s">
        <v>14</v>
      </c>
      <c r="B1737" t="s">
        <v>186</v>
      </c>
      <c r="C1737">
        <v>2008</v>
      </c>
      <c r="D1737" t="s">
        <v>949</v>
      </c>
      <c r="E1737">
        <v>4194.49</v>
      </c>
      <c r="F1737" s="1">
        <v>26900</v>
      </c>
      <c r="J1737"/>
    </row>
    <row r="1738" spans="1:10" x14ac:dyDescent="0.3">
      <c r="A1738" t="s">
        <v>14</v>
      </c>
      <c r="B1738" t="s">
        <v>186</v>
      </c>
      <c r="C1738">
        <v>2008</v>
      </c>
      <c r="D1738" t="s">
        <v>951</v>
      </c>
      <c r="E1738">
        <v>3290.9899999999993</v>
      </c>
      <c r="F1738" s="1">
        <v>25233.333333333332</v>
      </c>
      <c r="J1738"/>
    </row>
    <row r="1739" spans="1:10" x14ac:dyDescent="0.3">
      <c r="A1739" t="s">
        <v>14</v>
      </c>
      <c r="B1739" t="s">
        <v>186</v>
      </c>
      <c r="C1739">
        <v>2008</v>
      </c>
      <c r="D1739" t="s">
        <v>953</v>
      </c>
      <c r="E1739">
        <v>717.0483333333334</v>
      </c>
      <c r="F1739" s="1">
        <v>20181.746031746032</v>
      </c>
      <c r="J1739"/>
    </row>
    <row r="1740" spans="1:10" x14ac:dyDescent="0.3">
      <c r="A1740" t="s">
        <v>14</v>
      </c>
      <c r="B1740" t="s">
        <v>186</v>
      </c>
      <c r="C1740">
        <v>2009</v>
      </c>
      <c r="D1740" t="s">
        <v>949</v>
      </c>
      <c r="E1740">
        <v>3087.3100000000013</v>
      </c>
      <c r="F1740" s="1">
        <v>31100</v>
      </c>
      <c r="J1740"/>
    </row>
    <row r="1741" spans="1:10" x14ac:dyDescent="0.3">
      <c r="A1741" t="s">
        <v>14</v>
      </c>
      <c r="B1741" t="s">
        <v>186</v>
      </c>
      <c r="C1741">
        <v>2009</v>
      </c>
      <c r="D1741" t="s">
        <v>951</v>
      </c>
      <c r="E1741">
        <v>1859.3400000000001</v>
      </c>
      <c r="F1741" s="1">
        <v>30400</v>
      </c>
      <c r="J1741"/>
    </row>
    <row r="1742" spans="1:10" x14ac:dyDescent="0.3">
      <c r="A1742" t="s">
        <v>14</v>
      </c>
      <c r="B1742" t="s">
        <v>186</v>
      </c>
      <c r="C1742">
        <v>2009</v>
      </c>
      <c r="D1742" t="s">
        <v>953</v>
      </c>
      <c r="E1742">
        <v>512.04733870967755</v>
      </c>
      <c r="F1742" s="1">
        <v>23425</v>
      </c>
      <c r="J1742"/>
    </row>
    <row r="1743" spans="1:10" x14ac:dyDescent="0.3">
      <c r="A1743" t="s">
        <v>14</v>
      </c>
      <c r="B1743" t="s">
        <v>186</v>
      </c>
      <c r="C1743">
        <v>2010</v>
      </c>
      <c r="D1743" t="s">
        <v>948</v>
      </c>
      <c r="E1743">
        <v>5033.7200000000012</v>
      </c>
      <c r="F1743" s="1">
        <v>33200</v>
      </c>
      <c r="J1743"/>
    </row>
    <row r="1744" spans="1:10" x14ac:dyDescent="0.3">
      <c r="A1744" t="s">
        <v>14</v>
      </c>
      <c r="B1744" t="s">
        <v>186</v>
      </c>
      <c r="C1744">
        <v>2010</v>
      </c>
      <c r="D1744" t="s">
        <v>949</v>
      </c>
      <c r="E1744">
        <v>4454.2999999999993</v>
      </c>
      <c r="F1744" s="1">
        <v>33000</v>
      </c>
      <c r="J1744"/>
    </row>
    <row r="1745" spans="1:10" x14ac:dyDescent="0.3">
      <c r="A1745" t="s">
        <v>14</v>
      </c>
      <c r="B1745" t="s">
        <v>186</v>
      </c>
      <c r="C1745">
        <v>2010</v>
      </c>
      <c r="D1745" t="s">
        <v>951</v>
      </c>
      <c r="E1745">
        <v>2316.3149999999987</v>
      </c>
      <c r="F1745" s="1">
        <v>30150</v>
      </c>
      <c r="J1745"/>
    </row>
    <row r="1746" spans="1:10" x14ac:dyDescent="0.3">
      <c r="A1746" t="s">
        <v>14</v>
      </c>
      <c r="B1746" t="s">
        <v>186</v>
      </c>
      <c r="C1746">
        <v>2010</v>
      </c>
      <c r="D1746" t="s">
        <v>953</v>
      </c>
      <c r="E1746">
        <v>416.71576271186467</v>
      </c>
      <c r="F1746" s="1">
        <v>26716.949152542373</v>
      </c>
      <c r="J1746"/>
    </row>
    <row r="1747" spans="1:10" x14ac:dyDescent="0.3">
      <c r="A1747" t="s">
        <v>14</v>
      </c>
      <c r="B1747" t="s">
        <v>186</v>
      </c>
      <c r="C1747">
        <v>2011</v>
      </c>
      <c r="D1747" t="s">
        <v>948</v>
      </c>
      <c r="E1747">
        <v>-235.20000000000073</v>
      </c>
      <c r="F1747" s="1">
        <v>38000</v>
      </c>
      <c r="J1747"/>
    </row>
    <row r="1748" spans="1:10" x14ac:dyDescent="0.3">
      <c r="A1748" t="s">
        <v>14</v>
      </c>
      <c r="B1748" t="s">
        <v>186</v>
      </c>
      <c r="C1748">
        <v>2011</v>
      </c>
      <c r="D1748" t="s">
        <v>949</v>
      </c>
      <c r="E1748">
        <v>1365.9427272727282</v>
      </c>
      <c r="F1748" s="1">
        <v>38154.545454545456</v>
      </c>
      <c r="J1748"/>
    </row>
    <row r="1749" spans="1:10" x14ac:dyDescent="0.3">
      <c r="A1749" t="s">
        <v>14</v>
      </c>
      <c r="B1749" t="s">
        <v>186</v>
      </c>
      <c r="C1749">
        <v>2011</v>
      </c>
      <c r="D1749" t="s">
        <v>951</v>
      </c>
      <c r="E1749">
        <v>1152.4968421052633</v>
      </c>
      <c r="F1749" s="1">
        <v>35600</v>
      </c>
      <c r="J1749"/>
    </row>
    <row r="1750" spans="1:10" x14ac:dyDescent="0.3">
      <c r="A1750" t="s">
        <v>14</v>
      </c>
      <c r="B1750" t="s">
        <v>186</v>
      </c>
      <c r="C1750">
        <v>2011</v>
      </c>
      <c r="D1750" t="s">
        <v>953</v>
      </c>
      <c r="E1750">
        <v>426.2866666666668</v>
      </c>
      <c r="F1750" s="1">
        <v>31247.619047619046</v>
      </c>
      <c r="J1750"/>
    </row>
    <row r="1751" spans="1:10" x14ac:dyDescent="0.3">
      <c r="A1751" t="s">
        <v>14</v>
      </c>
      <c r="B1751" t="s">
        <v>186</v>
      </c>
      <c r="C1751">
        <v>2012</v>
      </c>
      <c r="D1751" t="s">
        <v>949</v>
      </c>
      <c r="E1751">
        <v>498.83449999999937</v>
      </c>
      <c r="F1751" s="1">
        <v>40445</v>
      </c>
      <c r="J1751"/>
    </row>
    <row r="1752" spans="1:10" x14ac:dyDescent="0.3">
      <c r="A1752" t="s">
        <v>14</v>
      </c>
      <c r="B1752" t="s">
        <v>186</v>
      </c>
      <c r="C1752">
        <v>2012</v>
      </c>
      <c r="D1752" t="s">
        <v>951</v>
      </c>
      <c r="E1752">
        <v>798.66947368421131</v>
      </c>
      <c r="F1752" s="1">
        <v>39115.789473684214</v>
      </c>
      <c r="J1752"/>
    </row>
    <row r="1753" spans="1:10" x14ac:dyDescent="0.3">
      <c r="A1753" t="s">
        <v>14</v>
      </c>
      <c r="B1753" t="s">
        <v>186</v>
      </c>
      <c r="C1753">
        <v>2012</v>
      </c>
      <c r="D1753" t="s">
        <v>953</v>
      </c>
      <c r="E1753">
        <v>1126.933611111112</v>
      </c>
      <c r="F1753" s="1">
        <v>34836.111111111109</v>
      </c>
      <c r="J1753"/>
    </row>
    <row r="1754" spans="1:10" x14ac:dyDescent="0.3">
      <c r="A1754" t="s">
        <v>14</v>
      </c>
      <c r="B1754" t="s">
        <v>186</v>
      </c>
      <c r="C1754">
        <v>2013</v>
      </c>
      <c r="D1754" t="s">
        <v>948</v>
      </c>
      <c r="E1754">
        <v>2911.8133333333317</v>
      </c>
      <c r="F1754" s="1">
        <v>48800</v>
      </c>
      <c r="J1754"/>
    </row>
    <row r="1755" spans="1:10" x14ac:dyDescent="0.3">
      <c r="A1755" t="s">
        <v>14</v>
      </c>
      <c r="B1755" t="s">
        <v>186</v>
      </c>
      <c r="C1755">
        <v>2013</v>
      </c>
      <c r="D1755" t="s">
        <v>949</v>
      </c>
      <c r="E1755">
        <v>868.9788888888886</v>
      </c>
      <c r="F1755" s="1">
        <v>46233.333333333336</v>
      </c>
      <c r="J1755"/>
    </row>
    <row r="1756" spans="1:10" x14ac:dyDescent="0.3">
      <c r="A1756" t="s">
        <v>14</v>
      </c>
      <c r="B1756" t="s">
        <v>186</v>
      </c>
      <c r="C1756">
        <v>2013</v>
      </c>
      <c r="D1756" t="s">
        <v>951</v>
      </c>
      <c r="E1756">
        <v>519.52363636363657</v>
      </c>
      <c r="F1756" s="1">
        <v>42327.272727272728</v>
      </c>
      <c r="J1756"/>
    </row>
    <row r="1757" spans="1:10" x14ac:dyDescent="0.3">
      <c r="A1757" t="s">
        <v>14</v>
      </c>
      <c r="B1757" t="s">
        <v>186</v>
      </c>
      <c r="C1757">
        <v>2013</v>
      </c>
      <c r="D1757" t="s">
        <v>953</v>
      </c>
      <c r="E1757">
        <v>-1155.8339999999982</v>
      </c>
      <c r="F1757" s="1">
        <v>40460</v>
      </c>
      <c r="J1757"/>
    </row>
    <row r="1758" spans="1:10" x14ac:dyDescent="0.3">
      <c r="A1758" t="s">
        <v>14</v>
      </c>
      <c r="B1758" t="s">
        <v>186</v>
      </c>
      <c r="C1758">
        <v>2014</v>
      </c>
      <c r="D1758" t="s">
        <v>948</v>
      </c>
      <c r="E1758">
        <v>899.38333333333378</v>
      </c>
      <c r="F1758" s="1">
        <v>50500</v>
      </c>
      <c r="J1758"/>
    </row>
    <row r="1759" spans="1:10" x14ac:dyDescent="0.3">
      <c r="A1759" t="s">
        <v>14</v>
      </c>
      <c r="B1759" t="s">
        <v>186</v>
      </c>
      <c r="C1759">
        <v>2014</v>
      </c>
      <c r="D1759" t="s">
        <v>949</v>
      </c>
      <c r="E1759">
        <v>1158.4008571428578</v>
      </c>
      <c r="F1759" s="1">
        <v>48408.571428571428</v>
      </c>
      <c r="J1759"/>
    </row>
    <row r="1760" spans="1:10" x14ac:dyDescent="0.3">
      <c r="A1760" t="s">
        <v>14</v>
      </c>
      <c r="B1760" t="s">
        <v>186</v>
      </c>
      <c r="C1760">
        <v>2014</v>
      </c>
      <c r="D1760" t="s">
        <v>950</v>
      </c>
      <c r="E1760">
        <v>10313.840000000004</v>
      </c>
      <c r="F1760" s="1">
        <v>50400</v>
      </c>
      <c r="J1760"/>
    </row>
    <row r="1761" spans="1:10" x14ac:dyDescent="0.3">
      <c r="A1761" t="s">
        <v>14</v>
      </c>
      <c r="B1761" t="s">
        <v>186</v>
      </c>
      <c r="C1761">
        <v>2014</v>
      </c>
      <c r="D1761" t="s">
        <v>951</v>
      </c>
      <c r="E1761">
        <v>1752.1800000000003</v>
      </c>
      <c r="F1761" s="1">
        <v>45800</v>
      </c>
      <c r="J1761"/>
    </row>
    <row r="1762" spans="1:10" x14ac:dyDescent="0.3">
      <c r="A1762" t="s">
        <v>14</v>
      </c>
      <c r="B1762" t="s">
        <v>186</v>
      </c>
      <c r="C1762">
        <v>2015</v>
      </c>
      <c r="D1762" t="s">
        <v>948</v>
      </c>
      <c r="E1762">
        <v>899.02666666666721</v>
      </c>
      <c r="F1762" s="1">
        <v>71600</v>
      </c>
      <c r="J1762"/>
    </row>
    <row r="1763" spans="1:10" x14ac:dyDescent="0.3">
      <c r="A1763" t="s">
        <v>14</v>
      </c>
      <c r="B1763" t="s">
        <v>186</v>
      </c>
      <c r="C1763">
        <v>2015</v>
      </c>
      <c r="D1763" t="s">
        <v>949</v>
      </c>
      <c r="E1763">
        <v>-819.29999999999927</v>
      </c>
      <c r="F1763" s="1">
        <v>67000</v>
      </c>
      <c r="J1763"/>
    </row>
    <row r="1764" spans="1:10" x14ac:dyDescent="0.3">
      <c r="A1764" t="s">
        <v>14</v>
      </c>
      <c r="B1764" t="s">
        <v>186</v>
      </c>
      <c r="C1764">
        <v>2015</v>
      </c>
      <c r="D1764" t="s">
        <v>950</v>
      </c>
      <c r="E1764">
        <v>-1.3399999999965075</v>
      </c>
      <c r="F1764" s="1">
        <v>74600</v>
      </c>
      <c r="J1764"/>
    </row>
    <row r="1765" spans="1:10" x14ac:dyDescent="0.3">
      <c r="A1765" t="s">
        <v>14</v>
      </c>
      <c r="B1765" t="s">
        <v>186</v>
      </c>
      <c r="C1765">
        <v>2015</v>
      </c>
      <c r="D1765" t="s">
        <v>952</v>
      </c>
      <c r="E1765">
        <v>5436.9666666666644</v>
      </c>
      <c r="F1765" s="1">
        <v>76333.333333333328</v>
      </c>
      <c r="J1765"/>
    </row>
    <row r="1766" spans="1:10" x14ac:dyDescent="0.3">
      <c r="A1766" t="s">
        <v>14</v>
      </c>
      <c r="B1766" t="s">
        <v>187</v>
      </c>
      <c r="C1766">
        <v>2003</v>
      </c>
      <c r="D1766" t="s">
        <v>953</v>
      </c>
      <c r="E1766">
        <v>411.53624999999988</v>
      </c>
      <c r="F1766" s="1">
        <v>5612.5</v>
      </c>
      <c r="J1766"/>
    </row>
    <row r="1767" spans="1:10" x14ac:dyDescent="0.3">
      <c r="A1767" t="s">
        <v>14</v>
      </c>
      <c r="B1767" t="s">
        <v>187</v>
      </c>
      <c r="C1767">
        <v>2004</v>
      </c>
      <c r="D1767" t="s">
        <v>953</v>
      </c>
      <c r="E1767">
        <v>-174.26218749999995</v>
      </c>
      <c r="F1767" s="1">
        <v>7315.625</v>
      </c>
      <c r="J1767"/>
    </row>
    <row r="1768" spans="1:10" x14ac:dyDescent="0.3">
      <c r="A1768" t="s">
        <v>14</v>
      </c>
      <c r="B1768" t="s">
        <v>187</v>
      </c>
      <c r="C1768">
        <v>2005</v>
      </c>
      <c r="D1768" t="s">
        <v>953</v>
      </c>
      <c r="E1768">
        <v>287.93975</v>
      </c>
      <c r="F1768" s="1">
        <v>8447.5</v>
      </c>
      <c r="J1768"/>
    </row>
    <row r="1769" spans="1:10" x14ac:dyDescent="0.3">
      <c r="A1769" t="s">
        <v>14</v>
      </c>
      <c r="B1769" t="s">
        <v>187</v>
      </c>
      <c r="C1769">
        <v>2006</v>
      </c>
      <c r="D1769" t="s">
        <v>953</v>
      </c>
      <c r="E1769">
        <v>259.27460526315804</v>
      </c>
      <c r="F1769" s="1">
        <v>10719.736842105263</v>
      </c>
      <c r="J1769"/>
    </row>
    <row r="1770" spans="1:10" x14ac:dyDescent="0.3">
      <c r="A1770" t="s">
        <v>14</v>
      </c>
      <c r="B1770" t="s">
        <v>187</v>
      </c>
      <c r="C1770">
        <v>2007</v>
      </c>
      <c r="D1770" t="s">
        <v>953</v>
      </c>
      <c r="E1770">
        <v>323.93932835820914</v>
      </c>
      <c r="F1770" s="1">
        <v>16751.492537313432</v>
      </c>
      <c r="J1770"/>
    </row>
    <row r="1771" spans="1:10" x14ac:dyDescent="0.3">
      <c r="A1771" t="s">
        <v>14</v>
      </c>
      <c r="B1771" t="s">
        <v>187</v>
      </c>
      <c r="C1771">
        <v>2008</v>
      </c>
      <c r="D1771" t="s">
        <v>951</v>
      </c>
      <c r="E1771">
        <v>1530.4000000000015</v>
      </c>
      <c r="F1771" s="1">
        <v>24000</v>
      </c>
      <c r="J1771"/>
    </row>
    <row r="1772" spans="1:10" x14ac:dyDescent="0.3">
      <c r="A1772" t="s">
        <v>14</v>
      </c>
      <c r="B1772" t="s">
        <v>187</v>
      </c>
      <c r="C1772">
        <v>2008</v>
      </c>
      <c r="D1772" t="s">
        <v>953</v>
      </c>
      <c r="E1772">
        <v>606.32556962025342</v>
      </c>
      <c r="F1772" s="1">
        <v>18901.265822784811</v>
      </c>
      <c r="J1772"/>
    </row>
    <row r="1773" spans="1:10" x14ac:dyDescent="0.3">
      <c r="A1773" t="s">
        <v>14</v>
      </c>
      <c r="B1773" t="s">
        <v>187</v>
      </c>
      <c r="C1773">
        <v>2009</v>
      </c>
      <c r="D1773" t="s">
        <v>949</v>
      </c>
      <c r="E1773">
        <v>7237.5849999999991</v>
      </c>
      <c r="F1773" s="1">
        <v>28850</v>
      </c>
      <c r="J1773"/>
    </row>
    <row r="1774" spans="1:10" x14ac:dyDescent="0.3">
      <c r="A1774" t="s">
        <v>14</v>
      </c>
      <c r="B1774" t="s">
        <v>187</v>
      </c>
      <c r="C1774">
        <v>2009</v>
      </c>
      <c r="D1774" t="s">
        <v>951</v>
      </c>
      <c r="E1774">
        <v>2738.6899999999987</v>
      </c>
      <c r="F1774" s="1">
        <v>28900</v>
      </c>
      <c r="J1774"/>
    </row>
    <row r="1775" spans="1:10" x14ac:dyDescent="0.3">
      <c r="A1775" t="s">
        <v>14</v>
      </c>
      <c r="B1775" t="s">
        <v>187</v>
      </c>
      <c r="C1775">
        <v>2009</v>
      </c>
      <c r="D1775" t="s">
        <v>953</v>
      </c>
      <c r="E1775">
        <v>700.81590909090914</v>
      </c>
      <c r="F1775" s="1">
        <v>22250</v>
      </c>
      <c r="J1775"/>
    </row>
    <row r="1776" spans="1:10" x14ac:dyDescent="0.3">
      <c r="A1776" t="s">
        <v>14</v>
      </c>
      <c r="B1776" t="s">
        <v>187</v>
      </c>
      <c r="C1776">
        <v>2010</v>
      </c>
      <c r="D1776" t="s">
        <v>949</v>
      </c>
      <c r="E1776">
        <v>2174.6049999999996</v>
      </c>
      <c r="F1776" s="1">
        <v>35050</v>
      </c>
      <c r="J1776"/>
    </row>
    <row r="1777" spans="1:10" x14ac:dyDescent="0.3">
      <c r="A1777" t="s">
        <v>14</v>
      </c>
      <c r="B1777" t="s">
        <v>187</v>
      </c>
      <c r="C1777">
        <v>2010</v>
      </c>
      <c r="D1777" t="s">
        <v>951</v>
      </c>
      <c r="E1777">
        <v>2994.3549999999996</v>
      </c>
      <c r="F1777" s="1">
        <v>32550</v>
      </c>
      <c r="J1777"/>
    </row>
    <row r="1778" spans="1:10" x14ac:dyDescent="0.3">
      <c r="A1778" t="s">
        <v>14</v>
      </c>
      <c r="B1778" t="s">
        <v>187</v>
      </c>
      <c r="C1778">
        <v>2010</v>
      </c>
      <c r="D1778" t="s">
        <v>953</v>
      </c>
      <c r="E1778">
        <v>282.14887500000032</v>
      </c>
      <c r="F1778" s="1">
        <v>26963.75</v>
      </c>
      <c r="J1778"/>
    </row>
    <row r="1779" spans="1:10" x14ac:dyDescent="0.3">
      <c r="A1779" t="s">
        <v>14</v>
      </c>
      <c r="B1779" t="s">
        <v>187</v>
      </c>
      <c r="C1779">
        <v>2011</v>
      </c>
      <c r="D1779" t="s">
        <v>949</v>
      </c>
      <c r="E1779">
        <v>2593.4950000000008</v>
      </c>
      <c r="F1779" s="1">
        <v>38450</v>
      </c>
      <c r="J1779"/>
    </row>
    <row r="1780" spans="1:10" x14ac:dyDescent="0.3">
      <c r="A1780" t="s">
        <v>14</v>
      </c>
      <c r="B1780" t="s">
        <v>187</v>
      </c>
      <c r="C1780">
        <v>2011</v>
      </c>
      <c r="D1780" t="s">
        <v>951</v>
      </c>
      <c r="E1780">
        <v>2345.0479999999998</v>
      </c>
      <c r="F1780" s="1">
        <v>36880</v>
      </c>
      <c r="J1780"/>
    </row>
    <row r="1781" spans="1:10" x14ac:dyDescent="0.3">
      <c r="A1781" t="s">
        <v>14</v>
      </c>
      <c r="B1781" t="s">
        <v>187</v>
      </c>
      <c r="C1781">
        <v>2011</v>
      </c>
      <c r="D1781" t="s">
        <v>953</v>
      </c>
      <c r="E1781">
        <v>1106.3209090909097</v>
      </c>
      <c r="F1781" s="1">
        <v>31754.545454545456</v>
      </c>
      <c r="J1781"/>
    </row>
    <row r="1782" spans="1:10" x14ac:dyDescent="0.3">
      <c r="A1782" t="s">
        <v>14</v>
      </c>
      <c r="B1782" t="s">
        <v>187</v>
      </c>
      <c r="C1782">
        <v>2012</v>
      </c>
      <c r="D1782" t="s">
        <v>948</v>
      </c>
      <c r="E1782">
        <v>-7452.1849999999977</v>
      </c>
      <c r="F1782" s="1">
        <v>45150</v>
      </c>
      <c r="J1782"/>
    </row>
    <row r="1783" spans="1:10" x14ac:dyDescent="0.3">
      <c r="A1783" t="s">
        <v>14</v>
      </c>
      <c r="B1783" t="s">
        <v>187</v>
      </c>
      <c r="C1783">
        <v>2012</v>
      </c>
      <c r="D1783" t="s">
        <v>949</v>
      </c>
      <c r="E1783">
        <v>1183.2000000000007</v>
      </c>
      <c r="F1783" s="1">
        <v>42000</v>
      </c>
      <c r="J1783"/>
    </row>
    <row r="1784" spans="1:10" x14ac:dyDescent="0.3">
      <c r="A1784" t="s">
        <v>14</v>
      </c>
      <c r="B1784" t="s">
        <v>187</v>
      </c>
      <c r="C1784">
        <v>2012</v>
      </c>
      <c r="D1784" t="s">
        <v>951</v>
      </c>
      <c r="E1784">
        <v>1628.0155555555555</v>
      </c>
      <c r="F1784" s="1">
        <v>41488.888888888891</v>
      </c>
      <c r="J1784"/>
    </row>
    <row r="1785" spans="1:10" x14ac:dyDescent="0.3">
      <c r="A1785" t="s">
        <v>14</v>
      </c>
      <c r="B1785" t="s">
        <v>187</v>
      </c>
      <c r="C1785">
        <v>2012</v>
      </c>
      <c r="D1785" t="s">
        <v>953</v>
      </c>
      <c r="E1785">
        <v>1690.5995000000003</v>
      </c>
      <c r="F1785" s="1">
        <v>35095</v>
      </c>
      <c r="J1785"/>
    </row>
    <row r="1786" spans="1:10" x14ac:dyDescent="0.3">
      <c r="A1786" t="s">
        <v>14</v>
      </c>
      <c r="B1786" t="s">
        <v>187</v>
      </c>
      <c r="C1786">
        <v>2013</v>
      </c>
      <c r="D1786" t="s">
        <v>948</v>
      </c>
      <c r="E1786">
        <v>640.22250000000167</v>
      </c>
      <c r="F1786" s="1">
        <v>52725</v>
      </c>
      <c r="J1786"/>
    </row>
    <row r="1787" spans="1:10" x14ac:dyDescent="0.3">
      <c r="A1787" t="s">
        <v>14</v>
      </c>
      <c r="B1787" t="s">
        <v>187</v>
      </c>
      <c r="C1787">
        <v>2013</v>
      </c>
      <c r="D1787" t="s">
        <v>949</v>
      </c>
      <c r="E1787">
        <v>-796.33363636363549</v>
      </c>
      <c r="F1787" s="1">
        <v>45209.090909090912</v>
      </c>
      <c r="J1787"/>
    </row>
    <row r="1788" spans="1:10" x14ac:dyDescent="0.3">
      <c r="A1788" t="s">
        <v>14</v>
      </c>
      <c r="B1788" t="s">
        <v>187</v>
      </c>
      <c r="C1788">
        <v>2013</v>
      </c>
      <c r="D1788" t="s">
        <v>951</v>
      </c>
      <c r="E1788">
        <v>845.65708333333293</v>
      </c>
      <c r="F1788" s="1">
        <v>43070.833333333336</v>
      </c>
      <c r="J1788"/>
    </row>
    <row r="1789" spans="1:10" x14ac:dyDescent="0.3">
      <c r="A1789" t="s">
        <v>14</v>
      </c>
      <c r="B1789" t="s">
        <v>187</v>
      </c>
      <c r="C1789">
        <v>2013</v>
      </c>
      <c r="D1789" t="s">
        <v>953</v>
      </c>
      <c r="E1789">
        <v>549.81058823529452</v>
      </c>
      <c r="F1789" s="1">
        <v>39517.647058823532</v>
      </c>
      <c r="J1789"/>
    </row>
    <row r="1790" spans="1:10" x14ac:dyDescent="0.3">
      <c r="A1790" t="s">
        <v>14</v>
      </c>
      <c r="B1790" t="s">
        <v>187</v>
      </c>
      <c r="C1790">
        <v>2014</v>
      </c>
      <c r="D1790" t="s">
        <v>948</v>
      </c>
      <c r="E1790">
        <v>-113.5</v>
      </c>
      <c r="F1790" s="1">
        <v>65000</v>
      </c>
      <c r="J1790"/>
    </row>
    <row r="1791" spans="1:10" x14ac:dyDescent="0.3">
      <c r="A1791" t="s">
        <v>14</v>
      </c>
      <c r="B1791" t="s">
        <v>187</v>
      </c>
      <c r="C1791">
        <v>2014</v>
      </c>
      <c r="D1791" t="s">
        <v>949</v>
      </c>
      <c r="E1791">
        <v>1736.489999999998</v>
      </c>
      <c r="F1791" s="1">
        <v>46900</v>
      </c>
      <c r="J1791"/>
    </row>
    <row r="1792" spans="1:10" x14ac:dyDescent="0.3">
      <c r="A1792" t="s">
        <v>14</v>
      </c>
      <c r="B1792" t="s">
        <v>187</v>
      </c>
      <c r="C1792">
        <v>2014</v>
      </c>
      <c r="D1792" t="s">
        <v>950</v>
      </c>
      <c r="E1792">
        <v>1596.4399999999987</v>
      </c>
      <c r="F1792" s="1">
        <v>56400</v>
      </c>
      <c r="J1792"/>
    </row>
    <row r="1793" spans="1:10" x14ac:dyDescent="0.3">
      <c r="A1793" t="s">
        <v>14</v>
      </c>
      <c r="B1793" t="s">
        <v>187</v>
      </c>
      <c r="C1793">
        <v>2014</v>
      </c>
      <c r="D1793" t="s">
        <v>953</v>
      </c>
      <c r="E1793">
        <v>-8185.0500000000029</v>
      </c>
      <c r="F1793" s="1">
        <v>59500</v>
      </c>
      <c r="J1793"/>
    </row>
    <row r="1794" spans="1:10" x14ac:dyDescent="0.3">
      <c r="A1794" t="s">
        <v>14</v>
      </c>
      <c r="B1794" t="s">
        <v>187</v>
      </c>
      <c r="C1794">
        <v>2015</v>
      </c>
      <c r="D1794" t="s">
        <v>948</v>
      </c>
      <c r="E1794">
        <v>-523.56363636363869</v>
      </c>
      <c r="F1794" s="1">
        <v>77090.909090909088</v>
      </c>
      <c r="J1794"/>
    </row>
    <row r="1795" spans="1:10" x14ac:dyDescent="0.3">
      <c r="A1795" t="s">
        <v>14</v>
      </c>
      <c r="B1795" t="s">
        <v>187</v>
      </c>
      <c r="C1795">
        <v>2015</v>
      </c>
      <c r="D1795" t="s">
        <v>949</v>
      </c>
      <c r="E1795">
        <v>-658.80000000000291</v>
      </c>
      <c r="F1795" s="1">
        <v>72000</v>
      </c>
      <c r="J1795"/>
    </row>
    <row r="1796" spans="1:10" x14ac:dyDescent="0.3">
      <c r="A1796" t="s">
        <v>14</v>
      </c>
      <c r="B1796" t="s">
        <v>187</v>
      </c>
      <c r="C1796">
        <v>2015</v>
      </c>
      <c r="D1796" t="s">
        <v>950</v>
      </c>
      <c r="E1796">
        <v>1235.3999999999942</v>
      </c>
      <c r="F1796" s="1">
        <v>74000</v>
      </c>
      <c r="J1796"/>
    </row>
    <row r="1797" spans="1:10" x14ac:dyDescent="0.3">
      <c r="A1797" t="s">
        <v>14</v>
      </c>
      <c r="B1797" t="s">
        <v>188</v>
      </c>
      <c r="C1797">
        <v>2002</v>
      </c>
      <c r="D1797" t="s">
        <v>953</v>
      </c>
      <c r="E1797">
        <v>674.75500000000011</v>
      </c>
      <c r="F1797" s="1">
        <v>6550</v>
      </c>
      <c r="J1797"/>
    </row>
    <row r="1798" spans="1:10" x14ac:dyDescent="0.3">
      <c r="A1798" t="s">
        <v>14</v>
      </c>
      <c r="B1798" t="s">
        <v>188</v>
      </c>
      <c r="C1798">
        <v>2003</v>
      </c>
      <c r="D1798" t="s">
        <v>952</v>
      </c>
      <c r="E1798">
        <v>-5116.8449999999993</v>
      </c>
      <c r="F1798" s="1">
        <v>10550</v>
      </c>
      <c r="J1798"/>
    </row>
    <row r="1799" spans="1:10" x14ac:dyDescent="0.3">
      <c r="A1799" t="s">
        <v>14</v>
      </c>
      <c r="B1799" t="s">
        <v>188</v>
      </c>
      <c r="C1799">
        <v>2003</v>
      </c>
      <c r="D1799" t="s">
        <v>953</v>
      </c>
      <c r="E1799">
        <v>861.97925000000009</v>
      </c>
      <c r="F1799" s="1">
        <v>7442.5</v>
      </c>
      <c r="J1799"/>
    </row>
    <row r="1800" spans="1:10" x14ac:dyDescent="0.3">
      <c r="A1800" t="s">
        <v>14</v>
      </c>
      <c r="B1800" t="s">
        <v>188</v>
      </c>
      <c r="C1800">
        <v>2004</v>
      </c>
      <c r="D1800" t="s">
        <v>953</v>
      </c>
      <c r="E1800">
        <v>-273.77458333333317</v>
      </c>
      <c r="F1800" s="1">
        <v>9670.8333333333339</v>
      </c>
      <c r="J1800"/>
    </row>
    <row r="1801" spans="1:10" x14ac:dyDescent="0.3">
      <c r="A1801" t="s">
        <v>14</v>
      </c>
      <c r="B1801" t="s">
        <v>188</v>
      </c>
      <c r="C1801">
        <v>2005</v>
      </c>
      <c r="D1801" t="s">
        <v>953</v>
      </c>
      <c r="E1801">
        <v>-53.302840909090882</v>
      </c>
      <c r="F1801" s="1">
        <v>10494.318181818182</v>
      </c>
      <c r="J1801"/>
    </row>
    <row r="1802" spans="1:10" x14ac:dyDescent="0.3">
      <c r="A1802" t="s">
        <v>14</v>
      </c>
      <c r="B1802" t="s">
        <v>188</v>
      </c>
      <c r="C1802">
        <v>2006</v>
      </c>
      <c r="D1802" t="s">
        <v>951</v>
      </c>
      <c r="E1802">
        <v>-6890.875</v>
      </c>
      <c r="F1802" s="1">
        <v>16250</v>
      </c>
      <c r="J1802"/>
    </row>
    <row r="1803" spans="1:10" x14ac:dyDescent="0.3">
      <c r="A1803" t="s">
        <v>14</v>
      </c>
      <c r="B1803" t="s">
        <v>188</v>
      </c>
      <c r="C1803">
        <v>2006</v>
      </c>
      <c r="D1803" t="s">
        <v>953</v>
      </c>
      <c r="E1803">
        <v>1598.7281250000001</v>
      </c>
      <c r="F1803" s="1">
        <v>10406.25</v>
      </c>
      <c r="J1803"/>
    </row>
    <row r="1804" spans="1:10" x14ac:dyDescent="0.3">
      <c r="A1804" t="s">
        <v>14</v>
      </c>
      <c r="B1804" t="s">
        <v>188</v>
      </c>
      <c r="C1804">
        <v>2007</v>
      </c>
      <c r="D1804" t="s">
        <v>951</v>
      </c>
      <c r="E1804">
        <v>-627.33499999999913</v>
      </c>
      <c r="F1804" s="1">
        <v>23650</v>
      </c>
      <c r="J1804"/>
    </row>
    <row r="1805" spans="1:10" x14ac:dyDescent="0.3">
      <c r="A1805" t="s">
        <v>14</v>
      </c>
      <c r="B1805" t="s">
        <v>188</v>
      </c>
      <c r="C1805">
        <v>2007</v>
      </c>
      <c r="D1805" t="s">
        <v>953</v>
      </c>
      <c r="E1805">
        <v>808.55727272727313</v>
      </c>
      <c r="F1805" s="1">
        <v>18966.666666666668</v>
      </c>
      <c r="J1805"/>
    </row>
    <row r="1806" spans="1:10" x14ac:dyDescent="0.3">
      <c r="A1806" t="s">
        <v>14</v>
      </c>
      <c r="B1806" t="s">
        <v>188</v>
      </c>
      <c r="C1806">
        <v>2008</v>
      </c>
      <c r="D1806" t="s">
        <v>951</v>
      </c>
      <c r="E1806">
        <v>202.22500000000036</v>
      </c>
      <c r="F1806" s="1">
        <v>27250</v>
      </c>
      <c r="J1806"/>
    </row>
    <row r="1807" spans="1:10" x14ac:dyDescent="0.3">
      <c r="A1807" t="s">
        <v>14</v>
      </c>
      <c r="B1807" t="s">
        <v>188</v>
      </c>
      <c r="C1807">
        <v>2008</v>
      </c>
      <c r="D1807" t="s">
        <v>953</v>
      </c>
      <c r="E1807">
        <v>179.64185185185192</v>
      </c>
      <c r="F1807" s="1">
        <v>22122.222222222223</v>
      </c>
      <c r="J1807"/>
    </row>
    <row r="1808" spans="1:10" x14ac:dyDescent="0.3">
      <c r="A1808" t="s">
        <v>14</v>
      </c>
      <c r="B1808" t="s">
        <v>188</v>
      </c>
      <c r="C1808">
        <v>2009</v>
      </c>
      <c r="D1808" t="s">
        <v>953</v>
      </c>
      <c r="E1808">
        <v>-1021.5340000000003</v>
      </c>
      <c r="F1808" s="1">
        <v>23460</v>
      </c>
      <c r="J1808"/>
    </row>
    <row r="1809" spans="1:10" x14ac:dyDescent="0.3">
      <c r="A1809" t="s">
        <v>14</v>
      </c>
      <c r="B1809" t="s">
        <v>188</v>
      </c>
      <c r="C1809">
        <v>2010</v>
      </c>
      <c r="D1809" t="s">
        <v>951</v>
      </c>
      <c r="E1809">
        <v>-2053.0199999999968</v>
      </c>
      <c r="F1809" s="1">
        <v>33800</v>
      </c>
      <c r="J1809"/>
    </row>
    <row r="1810" spans="1:10" x14ac:dyDescent="0.3">
      <c r="A1810" t="s">
        <v>14</v>
      </c>
      <c r="B1810" t="s">
        <v>188</v>
      </c>
      <c r="C1810">
        <v>2010</v>
      </c>
      <c r="D1810" t="s">
        <v>953</v>
      </c>
      <c r="E1810">
        <v>525.1528571428571</v>
      </c>
      <c r="F1810" s="1">
        <v>26671.428571428572</v>
      </c>
      <c r="J1810"/>
    </row>
    <row r="1811" spans="1:10" x14ac:dyDescent="0.3">
      <c r="A1811" t="s">
        <v>14</v>
      </c>
      <c r="B1811" t="s">
        <v>188</v>
      </c>
      <c r="C1811">
        <v>2011</v>
      </c>
      <c r="D1811" t="s">
        <v>949</v>
      </c>
      <c r="E1811">
        <v>958.03333333333285</v>
      </c>
      <c r="F1811" s="1">
        <v>40333.333333333336</v>
      </c>
      <c r="J1811"/>
    </row>
    <row r="1812" spans="1:10" x14ac:dyDescent="0.3">
      <c r="A1812" t="s">
        <v>14</v>
      </c>
      <c r="B1812" t="s">
        <v>188</v>
      </c>
      <c r="C1812">
        <v>2011</v>
      </c>
      <c r="D1812" t="s">
        <v>951</v>
      </c>
      <c r="E1812">
        <v>577.73666666666634</v>
      </c>
      <c r="F1812" s="1">
        <v>36700</v>
      </c>
      <c r="J1812"/>
    </row>
    <row r="1813" spans="1:10" x14ac:dyDescent="0.3">
      <c r="A1813" t="s">
        <v>14</v>
      </c>
      <c r="B1813" t="s">
        <v>188</v>
      </c>
      <c r="C1813">
        <v>2011</v>
      </c>
      <c r="D1813" t="s">
        <v>953</v>
      </c>
      <c r="E1813">
        <v>315.32200000000012</v>
      </c>
      <c r="F1813" s="1">
        <v>32820</v>
      </c>
      <c r="J1813"/>
    </row>
    <row r="1814" spans="1:10" x14ac:dyDescent="0.3">
      <c r="A1814" t="s">
        <v>14</v>
      </c>
      <c r="B1814" t="s">
        <v>188</v>
      </c>
      <c r="C1814">
        <v>2012</v>
      </c>
      <c r="D1814" t="s">
        <v>949</v>
      </c>
      <c r="E1814">
        <v>1890.3549999999996</v>
      </c>
      <c r="F1814" s="1">
        <v>42550</v>
      </c>
      <c r="J1814"/>
    </row>
    <row r="1815" spans="1:10" x14ac:dyDescent="0.3">
      <c r="A1815" t="s">
        <v>14</v>
      </c>
      <c r="B1815" t="s">
        <v>188</v>
      </c>
      <c r="C1815">
        <v>2012</v>
      </c>
      <c r="D1815" t="s">
        <v>951</v>
      </c>
      <c r="E1815">
        <v>2454.8549999999996</v>
      </c>
      <c r="F1815" s="1">
        <v>37550</v>
      </c>
      <c r="J1815"/>
    </row>
    <row r="1816" spans="1:10" x14ac:dyDescent="0.3">
      <c r="A1816" t="s">
        <v>14</v>
      </c>
      <c r="B1816" t="s">
        <v>188</v>
      </c>
      <c r="C1816">
        <v>2012</v>
      </c>
      <c r="D1816" t="s">
        <v>953</v>
      </c>
      <c r="E1816">
        <v>-1237.5499999999993</v>
      </c>
      <c r="F1816" s="1">
        <v>34500</v>
      </c>
      <c r="J1816"/>
    </row>
    <row r="1817" spans="1:10" x14ac:dyDescent="0.3">
      <c r="A1817" t="s">
        <v>14</v>
      </c>
      <c r="B1817" t="s">
        <v>189</v>
      </c>
      <c r="C1817">
        <v>2009</v>
      </c>
      <c r="D1817" t="s">
        <v>951</v>
      </c>
      <c r="E1817">
        <v>-1771.9449999999997</v>
      </c>
      <c r="F1817" s="1">
        <v>29550</v>
      </c>
      <c r="J1817"/>
    </row>
    <row r="1818" spans="1:10" x14ac:dyDescent="0.3">
      <c r="A1818" t="s">
        <v>14</v>
      </c>
      <c r="B1818" t="s">
        <v>189</v>
      </c>
      <c r="C1818">
        <v>2009</v>
      </c>
      <c r="D1818" t="s">
        <v>953</v>
      </c>
      <c r="E1818">
        <v>831.84660000000019</v>
      </c>
      <c r="F1818" s="1">
        <v>22346</v>
      </c>
      <c r="J1818"/>
    </row>
    <row r="1819" spans="1:10" x14ac:dyDescent="0.3">
      <c r="A1819" t="s">
        <v>14</v>
      </c>
      <c r="B1819" t="s">
        <v>189</v>
      </c>
      <c r="C1819">
        <v>2010</v>
      </c>
      <c r="D1819" t="s">
        <v>949</v>
      </c>
      <c r="E1819">
        <v>4640.3499999999985</v>
      </c>
      <c r="F1819" s="1">
        <v>33500</v>
      </c>
      <c r="J1819"/>
    </row>
    <row r="1820" spans="1:10" x14ac:dyDescent="0.3">
      <c r="A1820" t="s">
        <v>14</v>
      </c>
      <c r="B1820" t="s">
        <v>189</v>
      </c>
      <c r="C1820">
        <v>2010</v>
      </c>
      <c r="D1820" t="s">
        <v>953</v>
      </c>
      <c r="E1820">
        <v>496.42500000000109</v>
      </c>
      <c r="F1820" s="1">
        <v>29250</v>
      </c>
      <c r="J1820"/>
    </row>
    <row r="1821" spans="1:10" x14ac:dyDescent="0.3">
      <c r="A1821" t="s">
        <v>14</v>
      </c>
      <c r="B1821" t="s">
        <v>189</v>
      </c>
      <c r="C1821">
        <v>2011</v>
      </c>
      <c r="D1821" t="s">
        <v>948</v>
      </c>
      <c r="E1821">
        <v>5502.2300000000032</v>
      </c>
      <c r="F1821" s="1">
        <v>36300</v>
      </c>
      <c r="J1821"/>
    </row>
    <row r="1822" spans="1:10" x14ac:dyDescent="0.3">
      <c r="A1822" t="s">
        <v>14</v>
      </c>
      <c r="B1822" t="s">
        <v>189</v>
      </c>
      <c r="C1822">
        <v>2011</v>
      </c>
      <c r="D1822" t="s">
        <v>949</v>
      </c>
      <c r="E1822">
        <v>-724.83999999999651</v>
      </c>
      <c r="F1822" s="1">
        <v>39600</v>
      </c>
      <c r="J1822"/>
    </row>
    <row r="1823" spans="1:10" x14ac:dyDescent="0.3">
      <c r="A1823" t="s">
        <v>14</v>
      </c>
      <c r="B1823" t="s">
        <v>189</v>
      </c>
      <c r="C1823">
        <v>2011</v>
      </c>
      <c r="D1823" t="s">
        <v>951</v>
      </c>
      <c r="E1823">
        <v>-586.16999999999825</v>
      </c>
      <c r="F1823" s="1">
        <v>32300</v>
      </c>
      <c r="J1823"/>
    </row>
    <row r="1824" spans="1:10" x14ac:dyDescent="0.3">
      <c r="A1824" t="s">
        <v>14</v>
      </c>
      <c r="B1824" t="s">
        <v>189</v>
      </c>
      <c r="C1824">
        <v>2011</v>
      </c>
      <c r="D1824" t="s">
        <v>953</v>
      </c>
      <c r="E1824">
        <v>1474.5999999999985</v>
      </c>
      <c r="F1824" s="1">
        <v>26000</v>
      </c>
      <c r="J1824"/>
    </row>
    <row r="1825" spans="1:10" x14ac:dyDescent="0.3">
      <c r="A1825" t="s">
        <v>14</v>
      </c>
      <c r="B1825" t="s">
        <v>189</v>
      </c>
      <c r="C1825">
        <v>2012</v>
      </c>
      <c r="D1825" t="s">
        <v>948</v>
      </c>
      <c r="E1825">
        <v>-1592.239999999998</v>
      </c>
      <c r="F1825" s="1">
        <v>45600</v>
      </c>
      <c r="J1825"/>
    </row>
    <row r="1826" spans="1:10" x14ac:dyDescent="0.3">
      <c r="A1826" t="s">
        <v>14</v>
      </c>
      <c r="B1826" t="s">
        <v>189</v>
      </c>
      <c r="C1826">
        <v>2012</v>
      </c>
      <c r="D1826" t="s">
        <v>953</v>
      </c>
      <c r="E1826">
        <v>-94.042500000000473</v>
      </c>
      <c r="F1826" s="1">
        <v>33075</v>
      </c>
      <c r="J1826"/>
    </row>
    <row r="1827" spans="1:10" x14ac:dyDescent="0.3">
      <c r="A1827" t="s">
        <v>14</v>
      </c>
      <c r="B1827" t="s">
        <v>190</v>
      </c>
      <c r="C1827">
        <v>1993</v>
      </c>
      <c r="D1827" t="s">
        <v>952</v>
      </c>
      <c r="E1827">
        <v>-1092.4024999999999</v>
      </c>
      <c r="F1827" s="1">
        <v>1475</v>
      </c>
      <c r="J1827"/>
    </row>
    <row r="1828" spans="1:10" x14ac:dyDescent="0.3">
      <c r="A1828" t="s">
        <v>14</v>
      </c>
      <c r="B1828" t="s">
        <v>191</v>
      </c>
      <c r="C1828">
        <v>1993</v>
      </c>
      <c r="D1828" t="s">
        <v>953</v>
      </c>
      <c r="E1828">
        <v>429.97249999999997</v>
      </c>
      <c r="F1828" s="1">
        <v>225</v>
      </c>
      <c r="J1828"/>
    </row>
    <row r="1829" spans="1:10" x14ac:dyDescent="0.3">
      <c r="A1829" t="s">
        <v>14</v>
      </c>
      <c r="B1829" t="s">
        <v>191</v>
      </c>
      <c r="C1829">
        <v>1994</v>
      </c>
      <c r="D1829" t="s">
        <v>953</v>
      </c>
      <c r="E1829">
        <v>166.57500000000005</v>
      </c>
      <c r="F1829" s="1">
        <v>750</v>
      </c>
      <c r="J1829"/>
    </row>
    <row r="1830" spans="1:10" x14ac:dyDescent="0.3">
      <c r="A1830" t="s">
        <v>14</v>
      </c>
      <c r="B1830" t="s">
        <v>191</v>
      </c>
      <c r="C1830">
        <v>1995</v>
      </c>
      <c r="D1830" t="s">
        <v>953</v>
      </c>
      <c r="E1830">
        <v>777.69375000000002</v>
      </c>
      <c r="F1830" s="1">
        <v>687.5</v>
      </c>
      <c r="J1830"/>
    </row>
    <row r="1831" spans="1:10" x14ac:dyDescent="0.3">
      <c r="A1831" t="s">
        <v>14</v>
      </c>
      <c r="B1831" t="s">
        <v>191</v>
      </c>
      <c r="C1831">
        <v>1996</v>
      </c>
      <c r="D1831" t="s">
        <v>953</v>
      </c>
      <c r="E1831">
        <v>-43.646000000000001</v>
      </c>
      <c r="F1831" s="1">
        <v>740</v>
      </c>
      <c r="J1831"/>
    </row>
    <row r="1832" spans="1:10" x14ac:dyDescent="0.3">
      <c r="A1832" t="s">
        <v>14</v>
      </c>
      <c r="B1832" t="s">
        <v>191</v>
      </c>
      <c r="C1832">
        <v>1997</v>
      </c>
      <c r="D1832" t="s">
        <v>951</v>
      </c>
      <c r="E1832">
        <v>-471.27</v>
      </c>
      <c r="F1832" s="1">
        <v>1300</v>
      </c>
      <c r="J1832"/>
    </row>
    <row r="1833" spans="1:10" x14ac:dyDescent="0.3">
      <c r="A1833" t="s">
        <v>14</v>
      </c>
      <c r="B1833" t="s">
        <v>191</v>
      </c>
      <c r="C1833">
        <v>1997</v>
      </c>
      <c r="D1833" t="s">
        <v>953</v>
      </c>
      <c r="E1833">
        <v>28.476458333333323</v>
      </c>
      <c r="F1833" s="1">
        <v>722.91666666666663</v>
      </c>
      <c r="J1833"/>
    </row>
    <row r="1834" spans="1:10" x14ac:dyDescent="0.3">
      <c r="A1834" t="s">
        <v>14</v>
      </c>
      <c r="B1834" t="s">
        <v>191</v>
      </c>
      <c r="C1834">
        <v>1998</v>
      </c>
      <c r="D1834" t="s">
        <v>952</v>
      </c>
      <c r="E1834">
        <v>-946.82249999999999</v>
      </c>
      <c r="F1834" s="1">
        <v>1275</v>
      </c>
      <c r="J1834"/>
    </row>
    <row r="1835" spans="1:10" x14ac:dyDescent="0.3">
      <c r="A1835" t="s">
        <v>14</v>
      </c>
      <c r="B1835" t="s">
        <v>191</v>
      </c>
      <c r="C1835">
        <v>1998</v>
      </c>
      <c r="D1835" t="s">
        <v>953</v>
      </c>
      <c r="E1835">
        <v>113.44444444444446</v>
      </c>
      <c r="F1835" s="1">
        <v>1111.1111111111111</v>
      </c>
      <c r="J1835"/>
    </row>
    <row r="1836" spans="1:10" x14ac:dyDescent="0.3">
      <c r="A1836" t="s">
        <v>14</v>
      </c>
      <c r="B1836" t="s">
        <v>191</v>
      </c>
      <c r="C1836">
        <v>1999</v>
      </c>
      <c r="D1836" t="s">
        <v>953</v>
      </c>
      <c r="E1836">
        <v>381.04343749999998</v>
      </c>
      <c r="F1836" s="1">
        <v>1121.875</v>
      </c>
      <c r="J1836"/>
    </row>
    <row r="1837" spans="1:10" x14ac:dyDescent="0.3">
      <c r="A1837" t="s">
        <v>14</v>
      </c>
      <c r="B1837" t="s">
        <v>191</v>
      </c>
      <c r="C1837">
        <v>2000</v>
      </c>
      <c r="D1837" t="s">
        <v>949</v>
      </c>
      <c r="E1837">
        <v>1784.2550000000001</v>
      </c>
      <c r="F1837" s="1">
        <v>1550</v>
      </c>
      <c r="J1837"/>
    </row>
    <row r="1838" spans="1:10" x14ac:dyDescent="0.3">
      <c r="A1838" t="s">
        <v>14</v>
      </c>
      <c r="B1838" t="s">
        <v>191</v>
      </c>
      <c r="C1838">
        <v>2000</v>
      </c>
      <c r="D1838" t="s">
        <v>953</v>
      </c>
      <c r="E1838">
        <v>-110.43895833333333</v>
      </c>
      <c r="F1838" s="1">
        <v>1318.75</v>
      </c>
      <c r="J1838"/>
    </row>
    <row r="1839" spans="1:10" x14ac:dyDescent="0.3">
      <c r="A1839" t="s">
        <v>14</v>
      </c>
      <c r="B1839" t="s">
        <v>191</v>
      </c>
      <c r="C1839">
        <v>2001</v>
      </c>
      <c r="D1839" t="s">
        <v>953</v>
      </c>
      <c r="E1839">
        <v>-262.48781249999996</v>
      </c>
      <c r="F1839" s="1">
        <v>1226.0416666666667</v>
      </c>
      <c r="J1839"/>
    </row>
    <row r="1840" spans="1:10" x14ac:dyDescent="0.3">
      <c r="A1840" t="s">
        <v>14</v>
      </c>
      <c r="B1840" t="s">
        <v>191</v>
      </c>
      <c r="C1840">
        <v>2002</v>
      </c>
      <c r="D1840" t="s">
        <v>949</v>
      </c>
      <c r="E1840">
        <v>661.88000000000011</v>
      </c>
      <c r="F1840" s="1">
        <v>2800</v>
      </c>
      <c r="J1840"/>
    </row>
    <row r="1841" spans="1:10" x14ac:dyDescent="0.3">
      <c r="A1841" t="s">
        <v>14</v>
      </c>
      <c r="B1841" t="s">
        <v>191</v>
      </c>
      <c r="C1841">
        <v>2002</v>
      </c>
      <c r="D1841" t="s">
        <v>953</v>
      </c>
      <c r="E1841">
        <v>20.666428571428565</v>
      </c>
      <c r="F1841" s="1">
        <v>1473.8095238095239</v>
      </c>
      <c r="J1841"/>
    </row>
    <row r="1842" spans="1:10" x14ac:dyDescent="0.3">
      <c r="A1842" t="s">
        <v>14</v>
      </c>
      <c r="B1842" t="s">
        <v>191</v>
      </c>
      <c r="C1842">
        <v>2003</v>
      </c>
      <c r="D1842" t="s">
        <v>951</v>
      </c>
      <c r="E1842">
        <v>-1513.81</v>
      </c>
      <c r="F1842" s="1">
        <v>3900</v>
      </c>
      <c r="J1842"/>
    </row>
    <row r="1843" spans="1:10" x14ac:dyDescent="0.3">
      <c r="A1843" t="s">
        <v>14</v>
      </c>
      <c r="B1843" t="s">
        <v>191</v>
      </c>
      <c r="C1843">
        <v>2003</v>
      </c>
      <c r="D1843" t="s">
        <v>953</v>
      </c>
      <c r="E1843">
        <v>-201.64057692307691</v>
      </c>
      <c r="F1843" s="1">
        <v>1709.6153846153845</v>
      </c>
      <c r="J1843"/>
    </row>
    <row r="1844" spans="1:10" x14ac:dyDescent="0.3">
      <c r="A1844" t="s">
        <v>14</v>
      </c>
      <c r="B1844" t="s">
        <v>191</v>
      </c>
      <c r="C1844">
        <v>2004</v>
      </c>
      <c r="D1844" t="s">
        <v>951</v>
      </c>
      <c r="E1844">
        <v>1992.9575</v>
      </c>
      <c r="F1844" s="1">
        <v>3075</v>
      </c>
      <c r="J1844"/>
    </row>
    <row r="1845" spans="1:10" x14ac:dyDescent="0.3">
      <c r="A1845" t="s">
        <v>14</v>
      </c>
      <c r="B1845" t="s">
        <v>191</v>
      </c>
      <c r="C1845">
        <v>2004</v>
      </c>
      <c r="D1845" t="s">
        <v>953</v>
      </c>
      <c r="E1845">
        <v>70.167000000000044</v>
      </c>
      <c r="F1845" s="1">
        <v>2270</v>
      </c>
      <c r="J1845"/>
    </row>
    <row r="1846" spans="1:10" x14ac:dyDescent="0.3">
      <c r="A1846" t="s">
        <v>14</v>
      </c>
      <c r="B1846" t="s">
        <v>192</v>
      </c>
      <c r="C1846">
        <v>2004</v>
      </c>
      <c r="D1846" t="s">
        <v>953</v>
      </c>
      <c r="E1846">
        <v>50.139750000000006</v>
      </c>
      <c r="F1846" s="1">
        <v>2947.5</v>
      </c>
      <c r="J1846"/>
    </row>
    <row r="1847" spans="1:10" x14ac:dyDescent="0.3">
      <c r="A1847" t="s">
        <v>14</v>
      </c>
      <c r="B1847" t="s">
        <v>192</v>
      </c>
      <c r="C1847">
        <v>2005</v>
      </c>
      <c r="D1847" t="s">
        <v>953</v>
      </c>
      <c r="E1847">
        <v>-132.8085344827586</v>
      </c>
      <c r="F1847" s="1">
        <v>4483.6206896551721</v>
      </c>
      <c r="J1847"/>
    </row>
    <row r="1848" spans="1:10" x14ac:dyDescent="0.3">
      <c r="A1848" t="s">
        <v>14</v>
      </c>
      <c r="B1848" t="s">
        <v>192</v>
      </c>
      <c r="C1848">
        <v>2006</v>
      </c>
      <c r="D1848" t="s">
        <v>951</v>
      </c>
      <c r="E1848">
        <v>1827.9049999999997</v>
      </c>
      <c r="F1848" s="1">
        <v>8050</v>
      </c>
      <c r="J1848"/>
    </row>
    <row r="1849" spans="1:10" x14ac:dyDescent="0.3">
      <c r="A1849" t="s">
        <v>14</v>
      </c>
      <c r="B1849" t="s">
        <v>192</v>
      </c>
      <c r="C1849">
        <v>2006</v>
      </c>
      <c r="D1849" t="s">
        <v>953</v>
      </c>
      <c r="E1849">
        <v>-45.781599999999962</v>
      </c>
      <c r="F1849" s="1">
        <v>5304</v>
      </c>
      <c r="J1849"/>
    </row>
    <row r="1850" spans="1:10" x14ac:dyDescent="0.3">
      <c r="A1850" t="s">
        <v>14</v>
      </c>
      <c r="B1850" t="s">
        <v>192</v>
      </c>
      <c r="C1850">
        <v>2007</v>
      </c>
      <c r="D1850" t="s">
        <v>949</v>
      </c>
      <c r="E1850">
        <v>2304.1499999999996</v>
      </c>
      <c r="F1850" s="1">
        <v>11500</v>
      </c>
      <c r="J1850"/>
    </row>
    <row r="1851" spans="1:10" x14ac:dyDescent="0.3">
      <c r="A1851" t="s">
        <v>14</v>
      </c>
      <c r="B1851" t="s">
        <v>192</v>
      </c>
      <c r="C1851">
        <v>2007</v>
      </c>
      <c r="D1851" t="s">
        <v>951</v>
      </c>
      <c r="E1851">
        <v>2375.42</v>
      </c>
      <c r="F1851" s="1">
        <v>10200</v>
      </c>
      <c r="J1851"/>
    </row>
    <row r="1852" spans="1:10" x14ac:dyDescent="0.3">
      <c r="A1852" t="s">
        <v>14</v>
      </c>
      <c r="B1852" t="s">
        <v>192</v>
      </c>
      <c r="C1852">
        <v>2007</v>
      </c>
      <c r="D1852" t="s">
        <v>953</v>
      </c>
      <c r="E1852">
        <v>-131.89702830188673</v>
      </c>
      <c r="F1852" s="1">
        <v>6944.8113207547167</v>
      </c>
      <c r="J1852"/>
    </row>
    <row r="1853" spans="1:10" x14ac:dyDescent="0.3">
      <c r="A1853" t="s">
        <v>14</v>
      </c>
      <c r="B1853" t="s">
        <v>192</v>
      </c>
      <c r="C1853">
        <v>2008</v>
      </c>
      <c r="D1853" t="s">
        <v>951</v>
      </c>
      <c r="E1853">
        <v>-822.50749999999971</v>
      </c>
      <c r="F1853" s="1">
        <v>11425</v>
      </c>
      <c r="J1853"/>
    </row>
    <row r="1854" spans="1:10" x14ac:dyDescent="0.3">
      <c r="A1854" t="s">
        <v>14</v>
      </c>
      <c r="B1854" t="s">
        <v>192</v>
      </c>
      <c r="C1854">
        <v>2008</v>
      </c>
      <c r="D1854" t="s">
        <v>953</v>
      </c>
      <c r="E1854">
        <v>-221.52617647058813</v>
      </c>
      <c r="F1854" s="1">
        <v>8208.823529411764</v>
      </c>
      <c r="J1854"/>
    </row>
    <row r="1855" spans="1:10" x14ac:dyDescent="0.3">
      <c r="A1855" t="s">
        <v>14</v>
      </c>
      <c r="B1855" t="s">
        <v>192</v>
      </c>
      <c r="C1855">
        <v>2009</v>
      </c>
      <c r="D1855" t="s">
        <v>949</v>
      </c>
      <c r="E1855">
        <v>820.45000000000073</v>
      </c>
      <c r="F1855" s="1">
        <v>14500</v>
      </c>
      <c r="J1855"/>
    </row>
    <row r="1856" spans="1:10" x14ac:dyDescent="0.3">
      <c r="A1856" t="s">
        <v>14</v>
      </c>
      <c r="B1856" t="s">
        <v>192</v>
      </c>
      <c r="C1856">
        <v>2009</v>
      </c>
      <c r="D1856" t="s">
        <v>951</v>
      </c>
      <c r="E1856">
        <v>187.29999999999927</v>
      </c>
      <c r="F1856" s="1">
        <v>13000</v>
      </c>
      <c r="J1856"/>
    </row>
    <row r="1857" spans="1:10" x14ac:dyDescent="0.3">
      <c r="A1857" t="s">
        <v>14</v>
      </c>
      <c r="B1857" t="s">
        <v>192</v>
      </c>
      <c r="C1857">
        <v>2009</v>
      </c>
      <c r="D1857" t="s">
        <v>953</v>
      </c>
      <c r="E1857">
        <v>-361.47716666666651</v>
      </c>
      <c r="F1857" s="1">
        <v>9661.6666666666661</v>
      </c>
      <c r="J1857"/>
    </row>
    <row r="1858" spans="1:10" x14ac:dyDescent="0.3">
      <c r="A1858" t="s">
        <v>14</v>
      </c>
      <c r="B1858" t="s">
        <v>192</v>
      </c>
      <c r="C1858">
        <v>2010</v>
      </c>
      <c r="D1858" t="s">
        <v>949</v>
      </c>
      <c r="E1858">
        <v>2012.1199999999997</v>
      </c>
      <c r="F1858" s="1">
        <v>20533.333333333332</v>
      </c>
      <c r="J1858"/>
    </row>
    <row r="1859" spans="1:10" x14ac:dyDescent="0.3">
      <c r="A1859" t="s">
        <v>14</v>
      </c>
      <c r="B1859" t="s">
        <v>192</v>
      </c>
      <c r="C1859">
        <v>2010</v>
      </c>
      <c r="D1859" t="s">
        <v>951</v>
      </c>
      <c r="E1859">
        <v>51.31392857142886</v>
      </c>
      <c r="F1859" s="1">
        <v>21067.857142857141</v>
      </c>
      <c r="J1859"/>
    </row>
    <row r="1860" spans="1:10" x14ac:dyDescent="0.3">
      <c r="A1860" t="s">
        <v>14</v>
      </c>
      <c r="B1860" t="s">
        <v>192</v>
      </c>
      <c r="C1860">
        <v>2010</v>
      </c>
      <c r="D1860" t="s">
        <v>953</v>
      </c>
      <c r="E1860">
        <v>286.99277310924373</v>
      </c>
      <c r="F1860" s="1">
        <v>16583.193277310926</v>
      </c>
      <c r="J1860"/>
    </row>
    <row r="1861" spans="1:10" x14ac:dyDescent="0.3">
      <c r="A1861" t="s">
        <v>14</v>
      </c>
      <c r="B1861" t="s">
        <v>192</v>
      </c>
      <c r="C1861">
        <v>2011</v>
      </c>
      <c r="D1861" t="s">
        <v>948</v>
      </c>
      <c r="E1861">
        <v>662.07555555555564</v>
      </c>
      <c r="F1861" s="1">
        <v>23422.222222222223</v>
      </c>
      <c r="J1861"/>
    </row>
    <row r="1862" spans="1:10" x14ac:dyDescent="0.3">
      <c r="A1862" t="s">
        <v>14</v>
      </c>
      <c r="B1862" t="s">
        <v>192</v>
      </c>
      <c r="C1862">
        <v>2011</v>
      </c>
      <c r="D1862" t="s">
        <v>949</v>
      </c>
      <c r="E1862">
        <v>460.51445454545478</v>
      </c>
      <c r="F1862" s="1">
        <v>22071.81818181818</v>
      </c>
      <c r="J1862"/>
    </row>
    <row r="1863" spans="1:10" x14ac:dyDescent="0.3">
      <c r="A1863" t="s">
        <v>14</v>
      </c>
      <c r="B1863" t="s">
        <v>192</v>
      </c>
      <c r="C1863">
        <v>2011</v>
      </c>
      <c r="D1863" t="s">
        <v>951</v>
      </c>
      <c r="E1863">
        <v>848.66000000000008</v>
      </c>
      <c r="F1863" s="1">
        <v>20753.846153846152</v>
      </c>
      <c r="J1863"/>
    </row>
    <row r="1864" spans="1:10" x14ac:dyDescent="0.3">
      <c r="A1864" t="s">
        <v>14</v>
      </c>
      <c r="B1864" t="s">
        <v>192</v>
      </c>
      <c r="C1864">
        <v>2011</v>
      </c>
      <c r="D1864" t="s">
        <v>952</v>
      </c>
      <c r="E1864">
        <v>606.92000000000189</v>
      </c>
      <c r="F1864" s="1">
        <v>25200</v>
      </c>
      <c r="J1864"/>
    </row>
    <row r="1865" spans="1:10" x14ac:dyDescent="0.3">
      <c r="A1865" t="s">
        <v>14</v>
      </c>
      <c r="B1865" t="s">
        <v>192</v>
      </c>
      <c r="C1865">
        <v>2011</v>
      </c>
      <c r="D1865" t="s">
        <v>953</v>
      </c>
      <c r="E1865">
        <v>109.63288888888891</v>
      </c>
      <c r="F1865" s="1">
        <v>18862.222222222223</v>
      </c>
      <c r="J1865"/>
    </row>
    <row r="1866" spans="1:10" x14ac:dyDescent="0.3">
      <c r="A1866" t="s">
        <v>14</v>
      </c>
      <c r="B1866" t="s">
        <v>192</v>
      </c>
      <c r="C1866">
        <v>2012</v>
      </c>
      <c r="D1866" t="s">
        <v>948</v>
      </c>
      <c r="E1866">
        <v>166.3539999999999</v>
      </c>
      <c r="F1866" s="1">
        <v>25740</v>
      </c>
      <c r="J1866"/>
    </row>
    <row r="1867" spans="1:10" x14ac:dyDescent="0.3">
      <c r="A1867" t="s">
        <v>14</v>
      </c>
      <c r="B1867" t="s">
        <v>192</v>
      </c>
      <c r="C1867">
        <v>2012</v>
      </c>
      <c r="D1867" t="s">
        <v>949</v>
      </c>
      <c r="E1867">
        <v>286.09955497382231</v>
      </c>
      <c r="F1867" s="1">
        <v>23440.575916230366</v>
      </c>
      <c r="J1867"/>
    </row>
    <row r="1868" spans="1:10" x14ac:dyDescent="0.3">
      <c r="A1868" t="s">
        <v>14</v>
      </c>
      <c r="B1868" t="s">
        <v>192</v>
      </c>
      <c r="C1868">
        <v>2012</v>
      </c>
      <c r="D1868" t="s">
        <v>951</v>
      </c>
      <c r="E1868">
        <v>753.91380769230807</v>
      </c>
      <c r="F1868" s="1">
        <v>22453.461538461539</v>
      </c>
      <c r="J1868"/>
    </row>
    <row r="1869" spans="1:10" x14ac:dyDescent="0.3">
      <c r="A1869" t="s">
        <v>14</v>
      </c>
      <c r="B1869" t="s">
        <v>192</v>
      </c>
      <c r="C1869">
        <v>2012</v>
      </c>
      <c r="D1869" t="s">
        <v>953</v>
      </c>
      <c r="E1869">
        <v>249.68333333333342</v>
      </c>
      <c r="F1869" s="1">
        <v>20621.21212121212</v>
      </c>
      <c r="J1869"/>
    </row>
    <row r="1870" spans="1:10" x14ac:dyDescent="0.3">
      <c r="A1870" t="s">
        <v>14</v>
      </c>
      <c r="B1870" t="s">
        <v>192</v>
      </c>
      <c r="C1870">
        <v>2013</v>
      </c>
      <c r="D1870" t="s">
        <v>948</v>
      </c>
      <c r="E1870">
        <v>1660.8253333333334</v>
      </c>
      <c r="F1870" s="1">
        <v>27186.666666666668</v>
      </c>
      <c r="J1870"/>
    </row>
    <row r="1871" spans="1:10" x14ac:dyDescent="0.3">
      <c r="A1871" t="s">
        <v>14</v>
      </c>
      <c r="B1871" t="s">
        <v>192</v>
      </c>
      <c r="C1871">
        <v>2013</v>
      </c>
      <c r="D1871" t="s">
        <v>949</v>
      </c>
      <c r="E1871">
        <v>199.27750000000052</v>
      </c>
      <c r="F1871" s="1">
        <v>25608.333333333332</v>
      </c>
      <c r="J1871"/>
    </row>
    <row r="1872" spans="1:10" x14ac:dyDescent="0.3">
      <c r="A1872" t="s">
        <v>14</v>
      </c>
      <c r="B1872" t="s">
        <v>192</v>
      </c>
      <c r="C1872">
        <v>2013</v>
      </c>
      <c r="D1872" t="s">
        <v>951</v>
      </c>
      <c r="E1872">
        <v>372.45107142857154</v>
      </c>
      <c r="F1872" s="1">
        <v>23153.571428571428</v>
      </c>
      <c r="J1872"/>
    </row>
    <row r="1873" spans="1:10" x14ac:dyDescent="0.3">
      <c r="A1873" t="s">
        <v>14</v>
      </c>
      <c r="B1873" t="s">
        <v>192</v>
      </c>
      <c r="C1873">
        <v>2013</v>
      </c>
      <c r="D1873" t="s">
        <v>953</v>
      </c>
      <c r="E1873">
        <v>671.89210526315776</v>
      </c>
      <c r="F1873" s="1">
        <v>19447.36842105263</v>
      </c>
      <c r="J1873"/>
    </row>
    <row r="1874" spans="1:10" x14ac:dyDescent="0.3">
      <c r="A1874" t="s">
        <v>14</v>
      </c>
      <c r="B1874" t="s">
        <v>192</v>
      </c>
      <c r="C1874">
        <v>2014</v>
      </c>
      <c r="D1874" t="s">
        <v>948</v>
      </c>
      <c r="E1874">
        <v>-426.05560975609728</v>
      </c>
      <c r="F1874" s="1">
        <v>34468.292682926833</v>
      </c>
      <c r="J1874"/>
    </row>
    <row r="1875" spans="1:10" x14ac:dyDescent="0.3">
      <c r="A1875" t="s">
        <v>14</v>
      </c>
      <c r="B1875" t="s">
        <v>192</v>
      </c>
      <c r="C1875">
        <v>2014</v>
      </c>
      <c r="D1875" t="s">
        <v>949</v>
      </c>
      <c r="E1875">
        <v>-183.48574999999965</v>
      </c>
      <c r="F1875" s="1">
        <v>33042.5</v>
      </c>
      <c r="J1875"/>
    </row>
    <row r="1876" spans="1:10" x14ac:dyDescent="0.3">
      <c r="A1876" t="s">
        <v>14</v>
      </c>
      <c r="B1876" t="s">
        <v>192</v>
      </c>
      <c r="C1876">
        <v>2014</v>
      </c>
      <c r="D1876" t="s">
        <v>950</v>
      </c>
      <c r="E1876">
        <v>771.8433333333337</v>
      </c>
      <c r="F1876" s="1">
        <v>36433.333333333336</v>
      </c>
      <c r="J1876"/>
    </row>
    <row r="1877" spans="1:10" x14ac:dyDescent="0.3">
      <c r="A1877" t="s">
        <v>14</v>
      </c>
      <c r="B1877" t="s">
        <v>192</v>
      </c>
      <c r="C1877">
        <v>2014</v>
      </c>
      <c r="D1877" t="s">
        <v>951</v>
      </c>
      <c r="E1877">
        <v>1998.3600000000006</v>
      </c>
      <c r="F1877" s="1">
        <v>31600</v>
      </c>
      <c r="J1877"/>
    </row>
    <row r="1878" spans="1:10" x14ac:dyDescent="0.3">
      <c r="A1878" t="s">
        <v>14</v>
      </c>
      <c r="B1878" t="s">
        <v>192</v>
      </c>
      <c r="C1878">
        <v>2014</v>
      </c>
      <c r="D1878" t="s">
        <v>952</v>
      </c>
      <c r="E1878">
        <v>1352.9199999999983</v>
      </c>
      <c r="F1878" s="1">
        <v>35200</v>
      </c>
      <c r="J1878"/>
    </row>
    <row r="1879" spans="1:10" x14ac:dyDescent="0.3">
      <c r="A1879" t="s">
        <v>14</v>
      </c>
      <c r="B1879" t="s">
        <v>192</v>
      </c>
      <c r="C1879">
        <v>2015</v>
      </c>
      <c r="D1879" t="s">
        <v>948</v>
      </c>
      <c r="E1879">
        <v>275.15749999999935</v>
      </c>
      <c r="F1879" s="1">
        <v>35075</v>
      </c>
      <c r="J1879"/>
    </row>
    <row r="1880" spans="1:10" x14ac:dyDescent="0.3">
      <c r="A1880" t="s">
        <v>14</v>
      </c>
      <c r="B1880" t="s">
        <v>192</v>
      </c>
      <c r="C1880">
        <v>2015</v>
      </c>
      <c r="D1880" t="s">
        <v>949</v>
      </c>
      <c r="E1880">
        <v>-277.87999999999738</v>
      </c>
      <c r="F1880" s="1">
        <v>37200</v>
      </c>
      <c r="J1880"/>
    </row>
    <row r="1881" spans="1:10" x14ac:dyDescent="0.3">
      <c r="A1881" t="s">
        <v>14</v>
      </c>
      <c r="B1881" t="s">
        <v>192</v>
      </c>
      <c r="C1881">
        <v>2015</v>
      </c>
      <c r="D1881" t="s">
        <v>950</v>
      </c>
      <c r="E1881">
        <v>1034.5500000000029</v>
      </c>
      <c r="F1881" s="1">
        <v>35500</v>
      </c>
      <c r="J1881"/>
    </row>
    <row r="1882" spans="1:10" x14ac:dyDescent="0.3">
      <c r="A1882" t="s">
        <v>14</v>
      </c>
      <c r="B1882" t="s">
        <v>192</v>
      </c>
      <c r="C1882">
        <v>2015</v>
      </c>
      <c r="D1882" t="s">
        <v>952</v>
      </c>
      <c r="E1882">
        <v>1926.5400000000009</v>
      </c>
      <c r="F1882" s="1">
        <v>37400</v>
      </c>
      <c r="J1882"/>
    </row>
    <row r="1883" spans="1:10" x14ac:dyDescent="0.3">
      <c r="A1883" t="s">
        <v>14</v>
      </c>
      <c r="B1883" t="s">
        <v>193</v>
      </c>
      <c r="C1883">
        <v>2005</v>
      </c>
      <c r="D1883" t="s">
        <v>952</v>
      </c>
      <c r="E1883">
        <v>-7489.9125000000004</v>
      </c>
      <c r="F1883" s="1">
        <v>8375</v>
      </c>
      <c r="J1883"/>
    </row>
    <row r="1884" spans="1:10" x14ac:dyDescent="0.3">
      <c r="A1884" t="s">
        <v>14</v>
      </c>
      <c r="B1884" t="s">
        <v>193</v>
      </c>
      <c r="C1884">
        <v>2005</v>
      </c>
      <c r="D1884" t="s">
        <v>953</v>
      </c>
      <c r="E1884">
        <v>-257.17186781609189</v>
      </c>
      <c r="F1884" s="1">
        <v>4551.4367816091954</v>
      </c>
      <c r="J1884"/>
    </row>
    <row r="1885" spans="1:10" x14ac:dyDescent="0.3">
      <c r="A1885" t="s">
        <v>14</v>
      </c>
      <c r="B1885" t="s">
        <v>193</v>
      </c>
      <c r="C1885">
        <v>2006</v>
      </c>
      <c r="D1885" t="s">
        <v>949</v>
      </c>
      <c r="E1885">
        <v>-225.54750000000058</v>
      </c>
      <c r="F1885" s="1">
        <v>9025</v>
      </c>
      <c r="J1885"/>
    </row>
    <row r="1886" spans="1:10" x14ac:dyDescent="0.3">
      <c r="A1886" t="s">
        <v>14</v>
      </c>
      <c r="B1886" t="s">
        <v>193</v>
      </c>
      <c r="C1886">
        <v>2006</v>
      </c>
      <c r="D1886" t="s">
        <v>951</v>
      </c>
      <c r="E1886">
        <v>-3556.625</v>
      </c>
      <c r="F1886" s="1">
        <v>8750</v>
      </c>
      <c r="J1886"/>
    </row>
    <row r="1887" spans="1:10" x14ac:dyDescent="0.3">
      <c r="A1887" t="s">
        <v>14</v>
      </c>
      <c r="B1887" t="s">
        <v>193</v>
      </c>
      <c r="C1887">
        <v>2006</v>
      </c>
      <c r="D1887" t="s">
        <v>953</v>
      </c>
      <c r="E1887">
        <v>-363.6216071428571</v>
      </c>
      <c r="F1887" s="1">
        <v>5605.3571428571431</v>
      </c>
      <c r="J1887"/>
    </row>
    <row r="1888" spans="1:10" x14ac:dyDescent="0.3">
      <c r="A1888" t="s">
        <v>14</v>
      </c>
      <c r="B1888" t="s">
        <v>193</v>
      </c>
      <c r="C1888">
        <v>2007</v>
      </c>
      <c r="D1888" t="s">
        <v>949</v>
      </c>
      <c r="E1888">
        <v>2803.0450000000001</v>
      </c>
      <c r="F1888" s="1">
        <v>11450</v>
      </c>
      <c r="J1888"/>
    </row>
    <row r="1889" spans="1:10" x14ac:dyDescent="0.3">
      <c r="A1889" t="s">
        <v>14</v>
      </c>
      <c r="B1889" t="s">
        <v>193</v>
      </c>
      <c r="C1889">
        <v>2007</v>
      </c>
      <c r="D1889" t="s">
        <v>951</v>
      </c>
      <c r="E1889">
        <v>504.9087499999996</v>
      </c>
      <c r="F1889" s="1">
        <v>9837.5</v>
      </c>
      <c r="J1889"/>
    </row>
    <row r="1890" spans="1:10" x14ac:dyDescent="0.3">
      <c r="A1890" t="s">
        <v>14</v>
      </c>
      <c r="B1890" t="s">
        <v>193</v>
      </c>
      <c r="C1890">
        <v>2007</v>
      </c>
      <c r="D1890" t="s">
        <v>953</v>
      </c>
      <c r="E1890">
        <v>-41.807355769230554</v>
      </c>
      <c r="F1890" s="1">
        <v>6570.6730769230771</v>
      </c>
      <c r="J1890"/>
    </row>
    <row r="1891" spans="1:10" x14ac:dyDescent="0.3">
      <c r="A1891" t="s">
        <v>14</v>
      </c>
      <c r="B1891" t="s">
        <v>193</v>
      </c>
      <c r="C1891">
        <v>2008</v>
      </c>
      <c r="D1891" t="s">
        <v>949</v>
      </c>
      <c r="E1891">
        <v>3040.8899999999994</v>
      </c>
      <c r="F1891" s="1">
        <v>10900</v>
      </c>
      <c r="J1891"/>
    </row>
    <row r="1892" spans="1:10" x14ac:dyDescent="0.3">
      <c r="A1892" t="s">
        <v>14</v>
      </c>
      <c r="B1892" t="s">
        <v>193</v>
      </c>
      <c r="C1892">
        <v>2008</v>
      </c>
      <c r="D1892" t="s">
        <v>951</v>
      </c>
      <c r="E1892">
        <v>-2025.1316666666669</v>
      </c>
      <c r="F1892" s="1">
        <v>11683.333333333334</v>
      </c>
      <c r="J1892"/>
    </row>
    <row r="1893" spans="1:10" x14ac:dyDescent="0.3">
      <c r="A1893" t="s">
        <v>14</v>
      </c>
      <c r="B1893" t="s">
        <v>193</v>
      </c>
      <c r="C1893">
        <v>2008</v>
      </c>
      <c r="D1893" t="s">
        <v>952</v>
      </c>
      <c r="E1893">
        <v>-6561.5949999999993</v>
      </c>
      <c r="F1893" s="1">
        <v>13050</v>
      </c>
      <c r="J1893"/>
    </row>
    <row r="1894" spans="1:10" x14ac:dyDescent="0.3">
      <c r="A1894" t="s">
        <v>14</v>
      </c>
      <c r="B1894" t="s">
        <v>193</v>
      </c>
      <c r="C1894">
        <v>2008</v>
      </c>
      <c r="D1894" t="s">
        <v>953</v>
      </c>
      <c r="E1894">
        <v>-58.130649999999918</v>
      </c>
      <c r="F1894" s="1">
        <v>8523.5</v>
      </c>
      <c r="J1894"/>
    </row>
    <row r="1895" spans="1:10" x14ac:dyDescent="0.3">
      <c r="A1895" t="s">
        <v>14</v>
      </c>
      <c r="B1895" t="s">
        <v>193</v>
      </c>
      <c r="C1895">
        <v>2009</v>
      </c>
      <c r="D1895" t="s">
        <v>949</v>
      </c>
      <c r="E1895">
        <v>706.27000000000044</v>
      </c>
      <c r="F1895" s="1">
        <v>15366.666666666666</v>
      </c>
      <c r="J1895"/>
    </row>
    <row r="1896" spans="1:10" x14ac:dyDescent="0.3">
      <c r="A1896" t="s">
        <v>14</v>
      </c>
      <c r="B1896" t="s">
        <v>193</v>
      </c>
      <c r="C1896">
        <v>2009</v>
      </c>
      <c r="D1896" t="s">
        <v>951</v>
      </c>
      <c r="E1896">
        <v>949.45499999999993</v>
      </c>
      <c r="F1896" s="1">
        <v>13550</v>
      </c>
      <c r="J1896"/>
    </row>
    <row r="1897" spans="1:10" x14ac:dyDescent="0.3">
      <c r="A1897" t="s">
        <v>14</v>
      </c>
      <c r="B1897" t="s">
        <v>193</v>
      </c>
      <c r="C1897">
        <v>2009</v>
      </c>
      <c r="D1897" t="s">
        <v>953</v>
      </c>
      <c r="E1897">
        <v>388.98940476190484</v>
      </c>
      <c r="F1897" s="1">
        <v>11298.809523809523</v>
      </c>
      <c r="J1897"/>
    </row>
    <row r="1898" spans="1:10" x14ac:dyDescent="0.3">
      <c r="A1898" t="s">
        <v>14</v>
      </c>
      <c r="B1898" t="s">
        <v>193</v>
      </c>
      <c r="C1898">
        <v>2010</v>
      </c>
      <c r="D1898" t="s">
        <v>949</v>
      </c>
      <c r="E1898">
        <v>-162.14500000000044</v>
      </c>
      <c r="F1898" s="1">
        <v>17550</v>
      </c>
      <c r="J1898"/>
    </row>
    <row r="1899" spans="1:10" x14ac:dyDescent="0.3">
      <c r="A1899" t="s">
        <v>14</v>
      </c>
      <c r="B1899" t="s">
        <v>193</v>
      </c>
      <c r="C1899">
        <v>2010</v>
      </c>
      <c r="D1899" t="s">
        <v>953</v>
      </c>
      <c r="E1899">
        <v>1882.4993750000001</v>
      </c>
      <c r="F1899" s="1">
        <v>11368.75</v>
      </c>
      <c r="J1899"/>
    </row>
    <row r="1900" spans="1:10" x14ac:dyDescent="0.3">
      <c r="A1900" t="s">
        <v>14</v>
      </c>
      <c r="B1900" t="s">
        <v>193</v>
      </c>
      <c r="C1900">
        <v>2011</v>
      </c>
      <c r="D1900" t="s">
        <v>951</v>
      </c>
      <c r="E1900">
        <v>2951.2525000000001</v>
      </c>
      <c r="F1900" s="1">
        <v>17025</v>
      </c>
      <c r="J1900"/>
    </row>
    <row r="1901" spans="1:10" x14ac:dyDescent="0.3">
      <c r="A1901" t="s">
        <v>14</v>
      </c>
      <c r="B1901" t="s">
        <v>193</v>
      </c>
      <c r="C1901">
        <v>2011</v>
      </c>
      <c r="D1901" t="s">
        <v>953</v>
      </c>
      <c r="E1901">
        <v>690.89208333333329</v>
      </c>
      <c r="F1901" s="1">
        <v>14670.833333333334</v>
      </c>
      <c r="J1901"/>
    </row>
    <row r="1902" spans="1:10" x14ac:dyDescent="0.3">
      <c r="A1902" t="s">
        <v>14</v>
      </c>
      <c r="B1902" t="s">
        <v>194</v>
      </c>
      <c r="C1902">
        <v>2006</v>
      </c>
      <c r="D1902" t="s">
        <v>951</v>
      </c>
      <c r="E1902">
        <v>-2368.7750000000015</v>
      </c>
      <c r="F1902" s="1">
        <v>17250</v>
      </c>
      <c r="J1902"/>
    </row>
    <row r="1903" spans="1:10" x14ac:dyDescent="0.3">
      <c r="A1903" t="s">
        <v>14</v>
      </c>
      <c r="B1903" t="s">
        <v>194</v>
      </c>
      <c r="C1903">
        <v>2006</v>
      </c>
      <c r="D1903" t="s">
        <v>953</v>
      </c>
      <c r="E1903">
        <v>686.19499999999971</v>
      </c>
      <c r="F1903" s="1">
        <v>12950</v>
      </c>
      <c r="J1903"/>
    </row>
    <row r="1904" spans="1:10" x14ac:dyDescent="0.3">
      <c r="A1904" t="s">
        <v>14</v>
      </c>
      <c r="B1904" t="s">
        <v>194</v>
      </c>
      <c r="C1904">
        <v>2007</v>
      </c>
      <c r="D1904" t="s">
        <v>953</v>
      </c>
      <c r="E1904">
        <v>2042.8250000000007</v>
      </c>
      <c r="F1904" s="1">
        <v>13250</v>
      </c>
      <c r="J1904"/>
    </row>
    <row r="1905" spans="1:10" x14ac:dyDescent="0.3">
      <c r="A1905" t="s">
        <v>14</v>
      </c>
      <c r="B1905" t="s">
        <v>194</v>
      </c>
      <c r="C1905">
        <v>2008</v>
      </c>
      <c r="D1905" t="s">
        <v>953</v>
      </c>
      <c r="E1905">
        <v>1962.4400000000005</v>
      </c>
      <c r="F1905" s="1">
        <v>16400</v>
      </c>
      <c r="J1905"/>
    </row>
    <row r="1906" spans="1:10" x14ac:dyDescent="0.3">
      <c r="A1906" t="s">
        <v>14</v>
      </c>
      <c r="B1906" t="s">
        <v>195</v>
      </c>
      <c r="C1906">
        <v>2004</v>
      </c>
      <c r="D1906" t="s">
        <v>949</v>
      </c>
      <c r="E1906">
        <v>977.36000000000058</v>
      </c>
      <c r="F1906" s="1">
        <v>21600</v>
      </c>
      <c r="J1906"/>
    </row>
    <row r="1907" spans="1:10" x14ac:dyDescent="0.3">
      <c r="A1907" t="s">
        <v>14</v>
      </c>
      <c r="B1907" t="s">
        <v>195</v>
      </c>
      <c r="C1907">
        <v>2004</v>
      </c>
      <c r="D1907" t="s">
        <v>952</v>
      </c>
      <c r="E1907">
        <v>-16513.25</v>
      </c>
      <c r="F1907" s="1">
        <v>17500</v>
      </c>
      <c r="J1907"/>
    </row>
    <row r="1908" spans="1:10" x14ac:dyDescent="0.3">
      <c r="A1908" t="s">
        <v>14</v>
      </c>
      <c r="B1908" t="s">
        <v>195</v>
      </c>
      <c r="C1908">
        <v>2004</v>
      </c>
      <c r="D1908" t="s">
        <v>953</v>
      </c>
      <c r="E1908">
        <v>-671.23549999999955</v>
      </c>
      <c r="F1908" s="1">
        <v>13745</v>
      </c>
      <c r="J1908"/>
    </row>
    <row r="1909" spans="1:10" x14ac:dyDescent="0.3">
      <c r="A1909" t="s">
        <v>14</v>
      </c>
      <c r="B1909" t="s">
        <v>195</v>
      </c>
      <c r="C1909">
        <v>2005</v>
      </c>
      <c r="D1909" t="s">
        <v>949</v>
      </c>
      <c r="E1909">
        <v>3584.1275000000005</v>
      </c>
      <c r="F1909" s="1">
        <v>20775</v>
      </c>
      <c r="J1909"/>
    </row>
    <row r="1910" spans="1:10" x14ac:dyDescent="0.3">
      <c r="A1910" t="s">
        <v>14</v>
      </c>
      <c r="B1910" t="s">
        <v>195</v>
      </c>
      <c r="C1910">
        <v>2005</v>
      </c>
      <c r="D1910" t="s">
        <v>953</v>
      </c>
      <c r="E1910">
        <v>774.45499999999993</v>
      </c>
      <c r="F1910" s="1">
        <v>13550</v>
      </c>
      <c r="J1910"/>
    </row>
    <row r="1911" spans="1:10" x14ac:dyDescent="0.3">
      <c r="A1911" t="s">
        <v>14</v>
      </c>
      <c r="B1911" t="s">
        <v>195</v>
      </c>
      <c r="C1911">
        <v>2006</v>
      </c>
      <c r="D1911" t="s">
        <v>949</v>
      </c>
      <c r="E1911">
        <v>-1019.875</v>
      </c>
      <c r="F1911" s="1">
        <v>26250</v>
      </c>
      <c r="J1911"/>
    </row>
    <row r="1912" spans="1:10" x14ac:dyDescent="0.3">
      <c r="A1912" t="s">
        <v>14</v>
      </c>
      <c r="B1912" t="s">
        <v>195</v>
      </c>
      <c r="C1912">
        <v>2006</v>
      </c>
      <c r="D1912" t="s">
        <v>951</v>
      </c>
      <c r="E1912">
        <v>-3116.2849999999999</v>
      </c>
      <c r="F1912" s="1">
        <v>24150</v>
      </c>
      <c r="J1912"/>
    </row>
    <row r="1913" spans="1:10" x14ac:dyDescent="0.3">
      <c r="A1913" t="s">
        <v>14</v>
      </c>
      <c r="B1913" t="s">
        <v>195</v>
      </c>
      <c r="C1913">
        <v>2006</v>
      </c>
      <c r="D1913" t="s">
        <v>953</v>
      </c>
      <c r="E1913">
        <v>1072.1100000000006</v>
      </c>
      <c r="F1913" s="1">
        <v>19100</v>
      </c>
      <c r="J1913"/>
    </row>
    <row r="1914" spans="1:10" x14ac:dyDescent="0.3">
      <c r="A1914" t="s">
        <v>14</v>
      </c>
      <c r="B1914" t="s">
        <v>195</v>
      </c>
      <c r="C1914">
        <v>2007</v>
      </c>
      <c r="D1914" t="s">
        <v>949</v>
      </c>
      <c r="E1914">
        <v>54.159999999999854</v>
      </c>
      <c r="F1914" s="1">
        <v>29600</v>
      </c>
      <c r="J1914"/>
    </row>
    <row r="1915" spans="1:10" x14ac:dyDescent="0.3">
      <c r="A1915" t="s">
        <v>14</v>
      </c>
      <c r="B1915" t="s">
        <v>195</v>
      </c>
      <c r="C1915">
        <v>2007</v>
      </c>
      <c r="D1915" t="s">
        <v>953</v>
      </c>
      <c r="E1915">
        <v>-1551.6450000000004</v>
      </c>
      <c r="F1915" s="1">
        <v>22550</v>
      </c>
      <c r="J1915"/>
    </row>
    <row r="1916" spans="1:10" x14ac:dyDescent="0.3">
      <c r="A1916" t="s">
        <v>14</v>
      </c>
      <c r="B1916" t="s">
        <v>195</v>
      </c>
      <c r="C1916">
        <v>2008</v>
      </c>
      <c r="D1916" t="s">
        <v>948</v>
      </c>
      <c r="E1916">
        <v>566.87000000000262</v>
      </c>
      <c r="F1916" s="1">
        <v>34700</v>
      </c>
      <c r="J1916"/>
    </row>
    <row r="1917" spans="1:10" x14ac:dyDescent="0.3">
      <c r="A1917" t="s">
        <v>14</v>
      </c>
      <c r="B1917" t="s">
        <v>195</v>
      </c>
      <c r="C1917">
        <v>2009</v>
      </c>
      <c r="D1917" t="s">
        <v>949</v>
      </c>
      <c r="E1917">
        <v>2208.8600000000006</v>
      </c>
      <c r="F1917" s="1">
        <v>36600</v>
      </c>
      <c r="J1917"/>
    </row>
    <row r="1918" spans="1:10" x14ac:dyDescent="0.3">
      <c r="A1918" t="s">
        <v>14</v>
      </c>
      <c r="B1918" t="s">
        <v>196</v>
      </c>
      <c r="C1918">
        <v>2013</v>
      </c>
      <c r="D1918" t="s">
        <v>948</v>
      </c>
      <c r="E1918">
        <v>-66.90736842105234</v>
      </c>
      <c r="F1918" s="1">
        <v>29242.105263157893</v>
      </c>
      <c r="J1918"/>
    </row>
    <row r="1919" spans="1:10" x14ac:dyDescent="0.3">
      <c r="A1919" t="s">
        <v>14</v>
      </c>
      <c r="B1919" t="s">
        <v>196</v>
      </c>
      <c r="C1919">
        <v>2013</v>
      </c>
      <c r="D1919" t="s">
        <v>949</v>
      </c>
      <c r="E1919">
        <v>947.07411764705921</v>
      </c>
      <c r="F1919" s="1">
        <v>27682.352941176472</v>
      </c>
      <c r="J1919"/>
    </row>
    <row r="1920" spans="1:10" x14ac:dyDescent="0.3">
      <c r="A1920" t="s">
        <v>14</v>
      </c>
      <c r="B1920" t="s">
        <v>196</v>
      </c>
      <c r="C1920">
        <v>2013</v>
      </c>
      <c r="D1920" t="s">
        <v>950</v>
      </c>
      <c r="E1920">
        <v>1491.7299999999996</v>
      </c>
      <c r="F1920" s="1">
        <v>31300</v>
      </c>
      <c r="J1920"/>
    </row>
    <row r="1921" spans="1:10" x14ac:dyDescent="0.3">
      <c r="A1921" t="s">
        <v>14</v>
      </c>
      <c r="B1921" t="s">
        <v>196</v>
      </c>
      <c r="C1921">
        <v>2013</v>
      </c>
      <c r="D1921" t="s">
        <v>951</v>
      </c>
      <c r="E1921">
        <v>907.31272727272778</v>
      </c>
      <c r="F1921" s="1">
        <v>26036.363636363636</v>
      </c>
      <c r="J1921"/>
    </row>
    <row r="1922" spans="1:10" x14ac:dyDescent="0.3">
      <c r="A1922" t="s">
        <v>14</v>
      </c>
      <c r="B1922" t="s">
        <v>196</v>
      </c>
      <c r="C1922">
        <v>2013</v>
      </c>
      <c r="D1922" t="s">
        <v>952</v>
      </c>
      <c r="E1922">
        <v>-1130.369999999999</v>
      </c>
      <c r="F1922" s="1">
        <v>30300</v>
      </c>
      <c r="J1922"/>
    </row>
    <row r="1923" spans="1:10" x14ac:dyDescent="0.3">
      <c r="A1923" t="s">
        <v>14</v>
      </c>
      <c r="B1923" t="s">
        <v>196</v>
      </c>
      <c r="C1923">
        <v>2013</v>
      </c>
      <c r="D1923" t="s">
        <v>953</v>
      </c>
      <c r="E1923">
        <v>-631.27727272727236</v>
      </c>
      <c r="F1923" s="1">
        <v>24500</v>
      </c>
      <c r="J1923"/>
    </row>
    <row r="1924" spans="1:10" x14ac:dyDescent="0.3">
      <c r="A1924" t="s">
        <v>14</v>
      </c>
      <c r="B1924" t="s">
        <v>196</v>
      </c>
      <c r="C1924">
        <v>2014</v>
      </c>
      <c r="D1924" t="s">
        <v>948</v>
      </c>
      <c r="E1924">
        <v>829.61628571428616</v>
      </c>
      <c r="F1924" s="1">
        <v>34048.571428571428</v>
      </c>
      <c r="J1924"/>
    </row>
    <row r="1925" spans="1:10" x14ac:dyDescent="0.3">
      <c r="A1925" t="s">
        <v>14</v>
      </c>
      <c r="B1925" t="s">
        <v>196</v>
      </c>
      <c r="C1925">
        <v>2014</v>
      </c>
      <c r="D1925" t="s">
        <v>949</v>
      </c>
      <c r="E1925">
        <v>548.61461538461549</v>
      </c>
      <c r="F1925" s="1">
        <v>30915.384615384617</v>
      </c>
      <c r="J1925"/>
    </row>
    <row r="1926" spans="1:10" x14ac:dyDescent="0.3">
      <c r="A1926" t="s">
        <v>14</v>
      </c>
      <c r="B1926" t="s">
        <v>196</v>
      </c>
      <c r="C1926">
        <v>2014</v>
      </c>
      <c r="D1926" t="s">
        <v>950</v>
      </c>
      <c r="E1926">
        <v>1497.626666666667</v>
      </c>
      <c r="F1926" s="1">
        <v>37600</v>
      </c>
      <c r="J1926"/>
    </row>
    <row r="1927" spans="1:10" x14ac:dyDescent="0.3">
      <c r="A1927" t="s">
        <v>14</v>
      </c>
      <c r="B1927" t="s">
        <v>196</v>
      </c>
      <c r="C1927">
        <v>2015</v>
      </c>
      <c r="D1927" t="s">
        <v>948</v>
      </c>
      <c r="E1927">
        <v>410.0199999999997</v>
      </c>
      <c r="F1927" s="1">
        <v>36200</v>
      </c>
      <c r="J1927"/>
    </row>
    <row r="1928" spans="1:10" x14ac:dyDescent="0.3">
      <c r="A1928" t="s">
        <v>14</v>
      </c>
      <c r="B1928" t="s">
        <v>196</v>
      </c>
      <c r="C1928">
        <v>2015</v>
      </c>
      <c r="D1928" t="s">
        <v>949</v>
      </c>
      <c r="E1928">
        <v>693.38999999999942</v>
      </c>
      <c r="F1928" s="1">
        <v>35900</v>
      </c>
      <c r="J1928"/>
    </row>
    <row r="1929" spans="1:10" x14ac:dyDescent="0.3">
      <c r="A1929" t="s">
        <v>14</v>
      </c>
      <c r="B1929" t="s">
        <v>196</v>
      </c>
      <c r="C1929">
        <v>2015</v>
      </c>
      <c r="D1929" t="s">
        <v>950</v>
      </c>
      <c r="E1929">
        <v>3795.5999999999985</v>
      </c>
      <c r="F1929" s="1">
        <v>36000</v>
      </c>
      <c r="J1929"/>
    </row>
    <row r="1930" spans="1:10" x14ac:dyDescent="0.3">
      <c r="A1930" t="s">
        <v>15</v>
      </c>
      <c r="B1930" t="s">
        <v>197</v>
      </c>
      <c r="C1930">
        <v>1995</v>
      </c>
      <c r="D1930" t="s">
        <v>953</v>
      </c>
      <c r="E1930">
        <v>22.721249999999998</v>
      </c>
      <c r="F1930" s="1">
        <v>462.5</v>
      </c>
      <c r="J1930"/>
    </row>
    <row r="1931" spans="1:10" x14ac:dyDescent="0.3">
      <c r="A1931" t="s">
        <v>15</v>
      </c>
      <c r="B1931" t="s">
        <v>197</v>
      </c>
      <c r="C1931">
        <v>1996</v>
      </c>
      <c r="D1931" t="s">
        <v>953</v>
      </c>
      <c r="E1931">
        <v>-590.745</v>
      </c>
      <c r="F1931" s="1">
        <v>1550</v>
      </c>
      <c r="J1931"/>
    </row>
    <row r="1932" spans="1:10" x14ac:dyDescent="0.3">
      <c r="A1932" t="s">
        <v>15</v>
      </c>
      <c r="B1932" t="s">
        <v>197</v>
      </c>
      <c r="C1932">
        <v>1997</v>
      </c>
      <c r="D1932" t="s">
        <v>953</v>
      </c>
      <c r="E1932">
        <v>827.625</v>
      </c>
      <c r="F1932" s="1">
        <v>1250</v>
      </c>
      <c r="J1932"/>
    </row>
    <row r="1933" spans="1:10" x14ac:dyDescent="0.3">
      <c r="A1933" t="s">
        <v>15</v>
      </c>
      <c r="B1933" t="s">
        <v>197</v>
      </c>
      <c r="C1933">
        <v>1998</v>
      </c>
      <c r="D1933" t="s">
        <v>953</v>
      </c>
      <c r="E1933">
        <v>-576.07600000000002</v>
      </c>
      <c r="F1933" s="1">
        <v>2440</v>
      </c>
      <c r="J1933"/>
    </row>
    <row r="1934" spans="1:10" x14ac:dyDescent="0.3">
      <c r="A1934" t="s">
        <v>15</v>
      </c>
      <c r="B1934" t="s">
        <v>197</v>
      </c>
      <c r="C1934">
        <v>1999</v>
      </c>
      <c r="D1934" t="s">
        <v>953</v>
      </c>
      <c r="E1934">
        <v>206.8245</v>
      </c>
      <c r="F1934" s="1">
        <v>2345</v>
      </c>
      <c r="J1934"/>
    </row>
    <row r="1935" spans="1:10" x14ac:dyDescent="0.3">
      <c r="A1935" t="s">
        <v>15</v>
      </c>
      <c r="B1935" t="s">
        <v>197</v>
      </c>
      <c r="C1935">
        <v>2000</v>
      </c>
      <c r="D1935" t="s">
        <v>953</v>
      </c>
      <c r="E1935">
        <v>-319.61166666666662</v>
      </c>
      <c r="F1935" s="1">
        <v>2883.3333333333335</v>
      </c>
      <c r="J1935"/>
    </row>
    <row r="1936" spans="1:10" x14ac:dyDescent="0.3">
      <c r="A1936" t="s">
        <v>15</v>
      </c>
      <c r="B1936" t="s">
        <v>197</v>
      </c>
      <c r="C1936">
        <v>2003</v>
      </c>
      <c r="D1936" t="s">
        <v>953</v>
      </c>
      <c r="E1936">
        <v>430.30928571428564</v>
      </c>
      <c r="F1936" s="1">
        <v>2664.2857142857142</v>
      </c>
      <c r="J1936"/>
    </row>
    <row r="1937" spans="1:10" x14ac:dyDescent="0.3">
      <c r="A1937" t="s">
        <v>15</v>
      </c>
      <c r="B1937" t="s">
        <v>197</v>
      </c>
      <c r="C1937">
        <v>2006</v>
      </c>
      <c r="D1937" t="s">
        <v>953</v>
      </c>
      <c r="E1937">
        <v>-20.408499999999911</v>
      </c>
      <c r="F1937" s="1">
        <v>10615</v>
      </c>
      <c r="J1937"/>
    </row>
    <row r="1938" spans="1:10" x14ac:dyDescent="0.3">
      <c r="A1938" t="s">
        <v>15</v>
      </c>
      <c r="B1938" t="s">
        <v>198</v>
      </c>
      <c r="C1938">
        <v>2004</v>
      </c>
      <c r="D1938" t="s">
        <v>953</v>
      </c>
      <c r="E1938">
        <v>-1058.1475</v>
      </c>
      <c r="F1938" s="1">
        <v>3025</v>
      </c>
      <c r="J1938"/>
    </row>
    <row r="1939" spans="1:10" x14ac:dyDescent="0.3">
      <c r="A1939" t="s">
        <v>15</v>
      </c>
      <c r="B1939" t="s">
        <v>198</v>
      </c>
      <c r="C1939">
        <v>2005</v>
      </c>
      <c r="D1939" t="s">
        <v>953</v>
      </c>
      <c r="E1939">
        <v>-1347.0974999999999</v>
      </c>
      <c r="F1939" s="1">
        <v>3525</v>
      </c>
      <c r="J1939"/>
    </row>
    <row r="1940" spans="1:10" x14ac:dyDescent="0.3">
      <c r="A1940" t="s">
        <v>15</v>
      </c>
      <c r="B1940" t="s">
        <v>198</v>
      </c>
      <c r="C1940">
        <v>2006</v>
      </c>
      <c r="D1940" t="s">
        <v>953</v>
      </c>
      <c r="E1940">
        <v>5094.7550000000001</v>
      </c>
      <c r="F1940" s="1">
        <v>6550</v>
      </c>
      <c r="J1940"/>
    </row>
    <row r="1941" spans="1:10" x14ac:dyDescent="0.3">
      <c r="A1941" t="s">
        <v>15</v>
      </c>
      <c r="B1941" t="s">
        <v>198</v>
      </c>
      <c r="C1941">
        <v>2007</v>
      </c>
      <c r="D1941" t="s">
        <v>953</v>
      </c>
      <c r="E1941">
        <v>3645.9975000000004</v>
      </c>
      <c r="F1941" s="1">
        <v>5475</v>
      </c>
      <c r="J1941"/>
    </row>
    <row r="1942" spans="1:10" x14ac:dyDescent="0.3">
      <c r="A1942" t="s">
        <v>15</v>
      </c>
      <c r="B1942" t="s">
        <v>198</v>
      </c>
      <c r="C1942">
        <v>2008</v>
      </c>
      <c r="D1942" t="s">
        <v>953</v>
      </c>
      <c r="E1942">
        <v>3161.33</v>
      </c>
      <c r="F1942" s="1">
        <v>7300</v>
      </c>
      <c r="J1942"/>
    </row>
    <row r="1943" spans="1:10" x14ac:dyDescent="0.3">
      <c r="A1943" t="s">
        <v>15</v>
      </c>
      <c r="B1943" t="s">
        <v>198</v>
      </c>
      <c r="C1943">
        <v>2009</v>
      </c>
      <c r="D1943" t="s">
        <v>953</v>
      </c>
      <c r="E1943">
        <v>-46.817500000000109</v>
      </c>
      <c r="F1943" s="1">
        <v>10325</v>
      </c>
      <c r="J1943"/>
    </row>
    <row r="1944" spans="1:10" x14ac:dyDescent="0.3">
      <c r="A1944" t="s">
        <v>15</v>
      </c>
      <c r="B1944" t="s">
        <v>198</v>
      </c>
      <c r="C1944">
        <v>2010</v>
      </c>
      <c r="D1944" t="s">
        <v>953</v>
      </c>
      <c r="E1944">
        <v>-2043.6399999999994</v>
      </c>
      <c r="F1944" s="1">
        <v>11600</v>
      </c>
      <c r="J1944"/>
    </row>
    <row r="1945" spans="1:10" x14ac:dyDescent="0.3">
      <c r="A1945" t="s">
        <v>15</v>
      </c>
      <c r="B1945" t="s">
        <v>199</v>
      </c>
      <c r="C1945">
        <v>2007</v>
      </c>
      <c r="D1945" t="s">
        <v>953</v>
      </c>
      <c r="E1945">
        <v>-254.07124999999996</v>
      </c>
      <c r="F1945" s="1">
        <v>6037.5</v>
      </c>
      <c r="J1945"/>
    </row>
    <row r="1946" spans="1:10" x14ac:dyDescent="0.3">
      <c r="A1946" t="s">
        <v>15</v>
      </c>
      <c r="B1946" t="s">
        <v>200</v>
      </c>
      <c r="C1946">
        <v>1995</v>
      </c>
      <c r="D1946" t="s">
        <v>953</v>
      </c>
      <c r="E1946">
        <v>546.61625000000004</v>
      </c>
      <c r="F1946" s="1">
        <v>412.5</v>
      </c>
      <c r="J1946"/>
    </row>
    <row r="1947" spans="1:10" x14ac:dyDescent="0.3">
      <c r="A1947" t="s">
        <v>15</v>
      </c>
      <c r="B1947" t="s">
        <v>200</v>
      </c>
      <c r="C1947">
        <v>1998</v>
      </c>
      <c r="D1947" t="s">
        <v>953</v>
      </c>
      <c r="E1947">
        <v>788.8125</v>
      </c>
      <c r="F1947" s="1">
        <v>625</v>
      </c>
      <c r="J1947"/>
    </row>
    <row r="1948" spans="1:10" x14ac:dyDescent="0.3">
      <c r="A1948" t="s">
        <v>15</v>
      </c>
      <c r="B1948" t="s">
        <v>200</v>
      </c>
      <c r="C1948">
        <v>1999</v>
      </c>
      <c r="D1948" t="s">
        <v>953</v>
      </c>
      <c r="E1948">
        <v>690.52549999999997</v>
      </c>
      <c r="F1948" s="1">
        <v>1155</v>
      </c>
      <c r="J1948"/>
    </row>
    <row r="1949" spans="1:10" x14ac:dyDescent="0.3">
      <c r="A1949" t="s">
        <v>15</v>
      </c>
      <c r="B1949" t="s">
        <v>200</v>
      </c>
      <c r="C1949">
        <v>2000</v>
      </c>
      <c r="D1949" t="s">
        <v>953</v>
      </c>
      <c r="E1949">
        <v>-287.61416666666668</v>
      </c>
      <c r="F1949" s="1">
        <v>1691.6666666666667</v>
      </c>
      <c r="J1949"/>
    </row>
    <row r="1950" spans="1:10" x14ac:dyDescent="0.3">
      <c r="A1950" t="s">
        <v>15</v>
      </c>
      <c r="B1950" t="s">
        <v>200</v>
      </c>
      <c r="C1950">
        <v>2001</v>
      </c>
      <c r="D1950" t="s">
        <v>952</v>
      </c>
      <c r="E1950">
        <v>-1462.5675000000001</v>
      </c>
      <c r="F1950" s="1">
        <v>2825</v>
      </c>
      <c r="J1950"/>
    </row>
    <row r="1951" spans="1:10" x14ac:dyDescent="0.3">
      <c r="A1951" t="s">
        <v>15</v>
      </c>
      <c r="B1951" t="s">
        <v>200</v>
      </c>
      <c r="C1951">
        <v>2001</v>
      </c>
      <c r="D1951" t="s">
        <v>953</v>
      </c>
      <c r="E1951">
        <v>-388.09791666666666</v>
      </c>
      <c r="F1951" s="1">
        <v>1104.1666666666667</v>
      </c>
      <c r="J1951"/>
    </row>
    <row r="1952" spans="1:10" x14ac:dyDescent="0.3">
      <c r="A1952" t="s">
        <v>15</v>
      </c>
      <c r="B1952" t="s">
        <v>200</v>
      </c>
      <c r="C1952">
        <v>2002</v>
      </c>
      <c r="D1952" t="s">
        <v>953</v>
      </c>
      <c r="E1952">
        <v>-108.00999999999999</v>
      </c>
      <c r="F1952" s="1">
        <v>1900</v>
      </c>
      <c r="J1952"/>
    </row>
    <row r="1953" spans="1:10" x14ac:dyDescent="0.3">
      <c r="A1953" t="s">
        <v>15</v>
      </c>
      <c r="B1953" t="s">
        <v>200</v>
      </c>
      <c r="C1953">
        <v>2003</v>
      </c>
      <c r="D1953" t="s">
        <v>951</v>
      </c>
      <c r="E1953">
        <v>1941.8525</v>
      </c>
      <c r="F1953" s="1">
        <v>3025</v>
      </c>
      <c r="J1953"/>
    </row>
    <row r="1954" spans="1:10" x14ac:dyDescent="0.3">
      <c r="A1954" t="s">
        <v>15</v>
      </c>
      <c r="B1954" t="s">
        <v>200</v>
      </c>
      <c r="C1954">
        <v>2003</v>
      </c>
      <c r="D1954" t="s">
        <v>953</v>
      </c>
      <c r="E1954">
        <v>24.856250000000024</v>
      </c>
      <c r="F1954" s="1">
        <v>2312.5</v>
      </c>
      <c r="J1954"/>
    </row>
    <row r="1955" spans="1:10" x14ac:dyDescent="0.3">
      <c r="A1955" t="s">
        <v>15</v>
      </c>
      <c r="B1955" t="s">
        <v>200</v>
      </c>
      <c r="C1955">
        <v>2004</v>
      </c>
      <c r="D1955" t="s">
        <v>949</v>
      </c>
      <c r="E1955">
        <v>1392.8199999999997</v>
      </c>
      <c r="F1955" s="1">
        <v>4200</v>
      </c>
      <c r="J1955"/>
    </row>
    <row r="1956" spans="1:10" x14ac:dyDescent="0.3">
      <c r="A1956" t="s">
        <v>15</v>
      </c>
      <c r="B1956" t="s">
        <v>200</v>
      </c>
      <c r="C1956">
        <v>2004</v>
      </c>
      <c r="D1956" t="s">
        <v>953</v>
      </c>
      <c r="E1956">
        <v>100.99600000000001</v>
      </c>
      <c r="F1956" s="1">
        <v>2760</v>
      </c>
      <c r="J1956"/>
    </row>
    <row r="1957" spans="1:10" x14ac:dyDescent="0.3">
      <c r="A1957" t="s">
        <v>15</v>
      </c>
      <c r="B1957" t="s">
        <v>200</v>
      </c>
      <c r="C1957">
        <v>2005</v>
      </c>
      <c r="D1957" t="s">
        <v>953</v>
      </c>
      <c r="E1957">
        <v>-370.49600000000004</v>
      </c>
      <c r="F1957" s="1">
        <v>2240</v>
      </c>
      <c r="J1957"/>
    </row>
    <row r="1958" spans="1:10" x14ac:dyDescent="0.3">
      <c r="A1958" t="s">
        <v>15</v>
      </c>
      <c r="B1958" t="s">
        <v>201</v>
      </c>
      <c r="C1958">
        <v>2001</v>
      </c>
      <c r="D1958" t="s">
        <v>951</v>
      </c>
      <c r="E1958">
        <v>506.2175000000002</v>
      </c>
      <c r="F1958" s="1">
        <v>3675</v>
      </c>
      <c r="J1958"/>
    </row>
    <row r="1959" spans="1:10" x14ac:dyDescent="0.3">
      <c r="A1959" t="s">
        <v>15</v>
      </c>
      <c r="B1959" t="s">
        <v>201</v>
      </c>
      <c r="C1959">
        <v>2001</v>
      </c>
      <c r="D1959" t="s">
        <v>953</v>
      </c>
      <c r="E1959">
        <v>208.18083333333342</v>
      </c>
      <c r="F1959" s="1">
        <v>1752.7777777777778</v>
      </c>
      <c r="J1959"/>
    </row>
    <row r="1960" spans="1:10" x14ac:dyDescent="0.3">
      <c r="A1960" t="s">
        <v>15</v>
      </c>
      <c r="B1960" t="s">
        <v>201</v>
      </c>
      <c r="C1960">
        <v>2002</v>
      </c>
      <c r="D1960" t="s">
        <v>953</v>
      </c>
      <c r="E1960">
        <v>-135.63499999999999</v>
      </c>
      <c r="F1960" s="1">
        <v>650</v>
      </c>
      <c r="J1960"/>
    </row>
    <row r="1961" spans="1:10" x14ac:dyDescent="0.3">
      <c r="A1961" t="s">
        <v>15</v>
      </c>
      <c r="B1961" t="s">
        <v>201</v>
      </c>
      <c r="C1961">
        <v>2003</v>
      </c>
      <c r="D1961" t="s">
        <v>953</v>
      </c>
      <c r="E1961">
        <v>-213.06549999999993</v>
      </c>
      <c r="F1961" s="1">
        <v>1445</v>
      </c>
      <c r="J1961"/>
    </row>
    <row r="1962" spans="1:10" x14ac:dyDescent="0.3">
      <c r="A1962" t="s">
        <v>15</v>
      </c>
      <c r="B1962" t="s">
        <v>201</v>
      </c>
      <c r="C1962">
        <v>2004</v>
      </c>
      <c r="D1962" t="s">
        <v>949</v>
      </c>
      <c r="E1962">
        <v>1850.6925000000001</v>
      </c>
      <c r="F1962" s="1">
        <v>3425</v>
      </c>
      <c r="J1962"/>
    </row>
    <row r="1963" spans="1:10" x14ac:dyDescent="0.3">
      <c r="A1963" t="s">
        <v>15</v>
      </c>
      <c r="B1963" t="s">
        <v>201</v>
      </c>
      <c r="C1963">
        <v>2004</v>
      </c>
      <c r="D1963" t="s">
        <v>952</v>
      </c>
      <c r="E1963">
        <v>-7547.6475</v>
      </c>
      <c r="F1963" s="1">
        <v>8025</v>
      </c>
      <c r="J1963"/>
    </row>
    <row r="1964" spans="1:10" x14ac:dyDescent="0.3">
      <c r="A1964" t="s">
        <v>15</v>
      </c>
      <c r="B1964" t="s">
        <v>201</v>
      </c>
      <c r="C1964">
        <v>2004</v>
      </c>
      <c r="D1964" t="s">
        <v>953</v>
      </c>
      <c r="E1964">
        <v>-256.70527777777778</v>
      </c>
      <c r="F1964" s="1">
        <v>2336.1111111111113</v>
      </c>
      <c r="J1964"/>
    </row>
    <row r="1965" spans="1:10" x14ac:dyDescent="0.3">
      <c r="A1965" t="s">
        <v>15</v>
      </c>
      <c r="B1965" t="s">
        <v>201</v>
      </c>
      <c r="C1965">
        <v>2005</v>
      </c>
      <c r="D1965" t="s">
        <v>949</v>
      </c>
      <c r="E1965">
        <v>3372.7237500000001</v>
      </c>
      <c r="F1965" s="1">
        <v>4987.5</v>
      </c>
      <c r="J1965"/>
    </row>
    <row r="1966" spans="1:10" x14ac:dyDescent="0.3">
      <c r="A1966" t="s">
        <v>15</v>
      </c>
      <c r="B1966" t="s">
        <v>201</v>
      </c>
      <c r="C1966">
        <v>2005</v>
      </c>
      <c r="D1966" t="s">
        <v>953</v>
      </c>
      <c r="E1966">
        <v>204.69749999999999</v>
      </c>
      <c r="F1966" s="1">
        <v>2475</v>
      </c>
      <c r="J1966"/>
    </row>
    <row r="1967" spans="1:10" x14ac:dyDescent="0.3">
      <c r="A1967" t="s">
        <v>15</v>
      </c>
      <c r="B1967" t="s">
        <v>202</v>
      </c>
      <c r="C1967">
        <v>2002</v>
      </c>
      <c r="D1967" t="s">
        <v>952</v>
      </c>
      <c r="E1967">
        <v>-4287.5649999999996</v>
      </c>
      <c r="F1967" s="1">
        <v>7350</v>
      </c>
      <c r="J1967"/>
    </row>
    <row r="1968" spans="1:10" x14ac:dyDescent="0.3">
      <c r="A1968" t="s">
        <v>15</v>
      </c>
      <c r="B1968" t="s">
        <v>202</v>
      </c>
      <c r="C1968">
        <v>2002</v>
      </c>
      <c r="D1968" t="s">
        <v>953</v>
      </c>
      <c r="E1968">
        <v>-63.891979166666637</v>
      </c>
      <c r="F1968" s="1">
        <v>4823.2638888888887</v>
      </c>
      <c r="J1968"/>
    </row>
    <row r="1969" spans="1:10" x14ac:dyDescent="0.3">
      <c r="A1969" t="s">
        <v>15</v>
      </c>
      <c r="B1969" t="s">
        <v>202</v>
      </c>
      <c r="C1969">
        <v>2003</v>
      </c>
      <c r="D1969" t="s">
        <v>951</v>
      </c>
      <c r="E1969">
        <v>-210.07749999999942</v>
      </c>
      <c r="F1969" s="1">
        <v>9725</v>
      </c>
      <c r="J1969"/>
    </row>
    <row r="1970" spans="1:10" x14ac:dyDescent="0.3">
      <c r="A1970" t="s">
        <v>15</v>
      </c>
      <c r="B1970" t="s">
        <v>202</v>
      </c>
      <c r="C1970">
        <v>2003</v>
      </c>
      <c r="D1970" t="s">
        <v>953</v>
      </c>
      <c r="E1970">
        <v>-17.826485507246346</v>
      </c>
      <c r="F1970" s="1">
        <v>5800.36231884058</v>
      </c>
      <c r="J1970"/>
    </row>
    <row r="1971" spans="1:10" x14ac:dyDescent="0.3">
      <c r="A1971" t="s">
        <v>15</v>
      </c>
      <c r="B1971" t="s">
        <v>202</v>
      </c>
      <c r="C1971">
        <v>2004</v>
      </c>
      <c r="D1971" t="s">
        <v>951</v>
      </c>
      <c r="E1971">
        <v>4856.7725</v>
      </c>
      <c r="F1971" s="1">
        <v>8225</v>
      </c>
      <c r="J1971"/>
    </row>
    <row r="1972" spans="1:10" x14ac:dyDescent="0.3">
      <c r="A1972" t="s">
        <v>15</v>
      </c>
      <c r="B1972" t="s">
        <v>202</v>
      </c>
      <c r="C1972">
        <v>2004</v>
      </c>
      <c r="D1972" t="s">
        <v>952</v>
      </c>
      <c r="E1972">
        <v>-10485.904999999999</v>
      </c>
      <c r="F1972" s="1">
        <v>11950</v>
      </c>
      <c r="J1972"/>
    </row>
    <row r="1973" spans="1:10" x14ac:dyDescent="0.3">
      <c r="A1973" t="s">
        <v>15</v>
      </c>
      <c r="B1973" t="s">
        <v>202</v>
      </c>
      <c r="C1973">
        <v>2004</v>
      </c>
      <c r="D1973" t="s">
        <v>953</v>
      </c>
      <c r="E1973">
        <v>-42.778655660377261</v>
      </c>
      <c r="F1973" s="1">
        <v>6954.0094339622638</v>
      </c>
      <c r="J1973"/>
    </row>
    <row r="1974" spans="1:10" x14ac:dyDescent="0.3">
      <c r="A1974" t="s">
        <v>15</v>
      </c>
      <c r="B1974" t="s">
        <v>202</v>
      </c>
      <c r="C1974">
        <v>2005</v>
      </c>
      <c r="D1974" t="s">
        <v>949</v>
      </c>
      <c r="E1974">
        <v>2411.8850000000002</v>
      </c>
      <c r="F1974" s="1">
        <v>11850</v>
      </c>
      <c r="J1974"/>
    </row>
    <row r="1975" spans="1:10" x14ac:dyDescent="0.3">
      <c r="A1975" t="s">
        <v>15</v>
      </c>
      <c r="B1975" t="s">
        <v>202</v>
      </c>
      <c r="C1975">
        <v>2005</v>
      </c>
      <c r="D1975" t="s">
        <v>951</v>
      </c>
      <c r="E1975">
        <v>236.05749999999989</v>
      </c>
      <c r="F1975" s="1">
        <v>14075</v>
      </c>
      <c r="J1975"/>
    </row>
    <row r="1976" spans="1:10" x14ac:dyDescent="0.3">
      <c r="A1976" t="s">
        <v>15</v>
      </c>
      <c r="B1976" t="s">
        <v>202</v>
      </c>
      <c r="C1976">
        <v>2005</v>
      </c>
      <c r="D1976" t="s">
        <v>953</v>
      </c>
      <c r="E1976">
        <v>41.013819444444515</v>
      </c>
      <c r="F1976" s="1">
        <v>8161.3425925925922</v>
      </c>
      <c r="J1976"/>
    </row>
    <row r="1977" spans="1:10" x14ac:dyDescent="0.3">
      <c r="A1977" t="s">
        <v>15</v>
      </c>
      <c r="B1977" t="s">
        <v>202</v>
      </c>
      <c r="C1977">
        <v>2006</v>
      </c>
      <c r="D1977" t="s">
        <v>949</v>
      </c>
      <c r="E1977">
        <v>3574.0400000000009</v>
      </c>
      <c r="F1977" s="1">
        <v>12400</v>
      </c>
      <c r="J1977"/>
    </row>
    <row r="1978" spans="1:10" x14ac:dyDescent="0.3">
      <c r="A1978" t="s">
        <v>15</v>
      </c>
      <c r="B1978" t="s">
        <v>202</v>
      </c>
      <c r="C1978">
        <v>2006</v>
      </c>
      <c r="D1978" t="s">
        <v>953</v>
      </c>
      <c r="E1978">
        <v>438.2067982456141</v>
      </c>
      <c r="F1978" s="1">
        <v>9567.9824561403511</v>
      </c>
      <c r="J1978"/>
    </row>
    <row r="1979" spans="1:10" x14ac:dyDescent="0.3">
      <c r="A1979" t="s">
        <v>15</v>
      </c>
      <c r="B1979" t="s">
        <v>202</v>
      </c>
      <c r="C1979">
        <v>2007</v>
      </c>
      <c r="D1979" t="s">
        <v>949</v>
      </c>
      <c r="E1979">
        <v>3624.5950000000003</v>
      </c>
      <c r="F1979" s="1">
        <v>16950</v>
      </c>
      <c r="J1979"/>
    </row>
    <row r="1980" spans="1:10" x14ac:dyDescent="0.3">
      <c r="A1980" t="s">
        <v>15</v>
      </c>
      <c r="B1980" t="s">
        <v>202</v>
      </c>
      <c r="C1980">
        <v>2007</v>
      </c>
      <c r="D1980" t="s">
        <v>951</v>
      </c>
      <c r="E1980">
        <v>3173.5816666666669</v>
      </c>
      <c r="F1980" s="1">
        <v>16150</v>
      </c>
      <c r="J1980"/>
    </row>
    <row r="1981" spans="1:10" x14ac:dyDescent="0.3">
      <c r="A1981" t="s">
        <v>15</v>
      </c>
      <c r="B1981" t="s">
        <v>202</v>
      </c>
      <c r="C1981">
        <v>2007</v>
      </c>
      <c r="D1981" t="s">
        <v>953</v>
      </c>
      <c r="E1981">
        <v>156.64891975308655</v>
      </c>
      <c r="F1981" s="1">
        <v>12939.814814814816</v>
      </c>
      <c r="J1981"/>
    </row>
    <row r="1982" spans="1:10" x14ac:dyDescent="0.3">
      <c r="A1982" t="s">
        <v>15</v>
      </c>
      <c r="B1982" t="s">
        <v>202</v>
      </c>
      <c r="C1982">
        <v>2008</v>
      </c>
      <c r="D1982" t="s">
        <v>951</v>
      </c>
      <c r="E1982">
        <v>1692.6899999999996</v>
      </c>
      <c r="F1982" s="1">
        <v>18900</v>
      </c>
      <c r="J1982"/>
    </row>
    <row r="1983" spans="1:10" x14ac:dyDescent="0.3">
      <c r="A1983" t="s">
        <v>15</v>
      </c>
      <c r="B1983" t="s">
        <v>202</v>
      </c>
      <c r="C1983">
        <v>2008</v>
      </c>
      <c r="D1983" t="s">
        <v>953</v>
      </c>
      <c r="E1983">
        <v>529.85871794871821</v>
      </c>
      <c r="F1983" s="1">
        <v>15433.333333333334</v>
      </c>
      <c r="J1983"/>
    </row>
    <row r="1984" spans="1:10" x14ac:dyDescent="0.3">
      <c r="A1984" t="s">
        <v>15</v>
      </c>
      <c r="B1984" t="s">
        <v>202</v>
      </c>
      <c r="C1984">
        <v>2009</v>
      </c>
      <c r="D1984" t="s">
        <v>949</v>
      </c>
      <c r="E1984">
        <v>3759.130000000001</v>
      </c>
      <c r="F1984" s="1">
        <v>25300</v>
      </c>
      <c r="J1984"/>
    </row>
    <row r="1985" spans="1:10" x14ac:dyDescent="0.3">
      <c r="A1985" t="s">
        <v>15</v>
      </c>
      <c r="B1985" t="s">
        <v>202</v>
      </c>
      <c r="C1985">
        <v>2009</v>
      </c>
      <c r="D1985" t="s">
        <v>951</v>
      </c>
      <c r="E1985">
        <v>-609.98699999999883</v>
      </c>
      <c r="F1985" s="1">
        <v>23530</v>
      </c>
      <c r="J1985"/>
    </row>
    <row r="1986" spans="1:10" x14ac:dyDescent="0.3">
      <c r="A1986" t="s">
        <v>15</v>
      </c>
      <c r="B1986" t="s">
        <v>202</v>
      </c>
      <c r="C1986">
        <v>2009</v>
      </c>
      <c r="D1986" t="s">
        <v>953</v>
      </c>
      <c r="E1986">
        <v>46.518977272727582</v>
      </c>
      <c r="F1986" s="1">
        <v>17530.68181818182</v>
      </c>
      <c r="J1986"/>
    </row>
    <row r="1987" spans="1:10" x14ac:dyDescent="0.3">
      <c r="A1987" t="s">
        <v>15</v>
      </c>
      <c r="B1987" t="s">
        <v>202</v>
      </c>
      <c r="C1987">
        <v>2010</v>
      </c>
      <c r="D1987" t="s">
        <v>949</v>
      </c>
      <c r="E1987">
        <v>1383.7150000000001</v>
      </c>
      <c r="F1987" s="1">
        <v>24150</v>
      </c>
      <c r="J1987"/>
    </row>
    <row r="1988" spans="1:10" x14ac:dyDescent="0.3">
      <c r="A1988" t="s">
        <v>15</v>
      </c>
      <c r="B1988" t="s">
        <v>202</v>
      </c>
      <c r="C1988">
        <v>2010</v>
      </c>
      <c r="D1988" t="s">
        <v>951</v>
      </c>
      <c r="E1988">
        <v>-346.17400000000055</v>
      </c>
      <c r="F1988" s="1">
        <v>25060</v>
      </c>
      <c r="J1988"/>
    </row>
    <row r="1989" spans="1:10" x14ac:dyDescent="0.3">
      <c r="A1989" t="s">
        <v>15</v>
      </c>
      <c r="B1989" t="s">
        <v>202</v>
      </c>
      <c r="C1989">
        <v>2010</v>
      </c>
      <c r="D1989" t="s">
        <v>953</v>
      </c>
      <c r="E1989">
        <v>-85.601612903225671</v>
      </c>
      <c r="F1989" s="1">
        <v>20758.064516129034</v>
      </c>
      <c r="J1989"/>
    </row>
    <row r="1990" spans="1:10" x14ac:dyDescent="0.3">
      <c r="A1990" t="s">
        <v>15</v>
      </c>
      <c r="B1990" t="s">
        <v>202</v>
      </c>
      <c r="C1990">
        <v>2011</v>
      </c>
      <c r="D1990" t="s">
        <v>949</v>
      </c>
      <c r="E1990">
        <v>-417.16800000000001</v>
      </c>
      <c r="F1990" s="1">
        <v>25920</v>
      </c>
      <c r="J1990"/>
    </row>
    <row r="1991" spans="1:10" x14ac:dyDescent="0.3">
      <c r="A1991" t="s">
        <v>15</v>
      </c>
      <c r="B1991" t="s">
        <v>202</v>
      </c>
      <c r="C1991">
        <v>2011</v>
      </c>
      <c r="D1991" t="s">
        <v>951</v>
      </c>
      <c r="E1991">
        <v>517.82631578947337</v>
      </c>
      <c r="F1991" s="1">
        <v>28789.473684210527</v>
      </c>
      <c r="J1991"/>
    </row>
    <row r="1992" spans="1:10" x14ac:dyDescent="0.3">
      <c r="A1992" t="s">
        <v>15</v>
      </c>
      <c r="B1992" t="s">
        <v>202</v>
      </c>
      <c r="C1992">
        <v>2011</v>
      </c>
      <c r="D1992" t="s">
        <v>953</v>
      </c>
      <c r="E1992">
        <v>72.578880597015242</v>
      </c>
      <c r="F1992" s="1">
        <v>24490.298507462685</v>
      </c>
      <c r="J1992"/>
    </row>
    <row r="1993" spans="1:10" x14ac:dyDescent="0.3">
      <c r="A1993" t="s">
        <v>15</v>
      </c>
      <c r="B1993" t="s">
        <v>202</v>
      </c>
      <c r="C1993">
        <v>2012</v>
      </c>
      <c r="D1993" t="s">
        <v>948</v>
      </c>
      <c r="E1993">
        <v>-510.47999999999956</v>
      </c>
      <c r="F1993" s="1">
        <v>31200</v>
      </c>
      <c r="J1993"/>
    </row>
    <row r="1994" spans="1:10" x14ac:dyDescent="0.3">
      <c r="A1994" t="s">
        <v>15</v>
      </c>
      <c r="B1994" t="s">
        <v>202</v>
      </c>
      <c r="C1994">
        <v>2012</v>
      </c>
      <c r="D1994" t="s">
        <v>949</v>
      </c>
      <c r="E1994">
        <v>813.24555555555651</v>
      </c>
      <c r="F1994" s="1">
        <v>30011.111111111109</v>
      </c>
      <c r="J1994"/>
    </row>
    <row r="1995" spans="1:10" x14ac:dyDescent="0.3">
      <c r="A1995" t="s">
        <v>15</v>
      </c>
      <c r="B1995" t="s">
        <v>202</v>
      </c>
      <c r="C1995">
        <v>2012</v>
      </c>
      <c r="D1995" t="s">
        <v>951</v>
      </c>
      <c r="E1995">
        <v>1725.036428571429</v>
      </c>
      <c r="F1995" s="1">
        <v>30221.428571428572</v>
      </c>
      <c r="J1995"/>
    </row>
    <row r="1996" spans="1:10" x14ac:dyDescent="0.3">
      <c r="A1996" t="s">
        <v>15</v>
      </c>
      <c r="B1996" t="s">
        <v>202</v>
      </c>
      <c r="C1996">
        <v>2012</v>
      </c>
      <c r="D1996" t="s">
        <v>953</v>
      </c>
      <c r="E1996">
        <v>682.56406250000055</v>
      </c>
      <c r="F1996" s="1">
        <v>26890.625</v>
      </c>
      <c r="J1996"/>
    </row>
    <row r="1997" spans="1:10" x14ac:dyDescent="0.3">
      <c r="A1997" t="s">
        <v>15</v>
      </c>
      <c r="B1997" t="s">
        <v>203</v>
      </c>
      <c r="C1997">
        <v>2004</v>
      </c>
      <c r="D1997" t="s">
        <v>952</v>
      </c>
      <c r="E1997">
        <v>-17467.39</v>
      </c>
      <c r="F1997" s="1">
        <v>24100</v>
      </c>
      <c r="J1997"/>
    </row>
    <row r="1998" spans="1:10" x14ac:dyDescent="0.3">
      <c r="A1998" t="s">
        <v>15</v>
      </c>
      <c r="B1998" t="s">
        <v>203</v>
      </c>
      <c r="C1998">
        <v>2004</v>
      </c>
      <c r="D1998" t="s">
        <v>953</v>
      </c>
      <c r="E1998">
        <v>169.98012499999999</v>
      </c>
      <c r="F1998" s="1">
        <v>1526.25</v>
      </c>
      <c r="J1998"/>
    </row>
    <row r="1999" spans="1:10" x14ac:dyDescent="0.3">
      <c r="A1999" t="s">
        <v>15</v>
      </c>
      <c r="B1999" t="s">
        <v>203</v>
      </c>
      <c r="C1999">
        <v>2005</v>
      </c>
      <c r="D1999" t="s">
        <v>951</v>
      </c>
      <c r="E1999">
        <v>-45.854999999999791</v>
      </c>
      <c r="F1999" s="1">
        <v>2450</v>
      </c>
      <c r="J1999"/>
    </row>
    <row r="2000" spans="1:10" x14ac:dyDescent="0.3">
      <c r="A2000" t="s">
        <v>15</v>
      </c>
      <c r="B2000" t="s">
        <v>203</v>
      </c>
      <c r="C2000">
        <v>2005</v>
      </c>
      <c r="D2000" t="s">
        <v>953</v>
      </c>
      <c r="E2000">
        <v>-153.61431249999998</v>
      </c>
      <c r="F2000" s="1">
        <v>1844.375</v>
      </c>
      <c r="J2000"/>
    </row>
    <row r="2001" spans="1:10" x14ac:dyDescent="0.3">
      <c r="A2001" t="s">
        <v>15</v>
      </c>
      <c r="B2001" t="s">
        <v>203</v>
      </c>
      <c r="C2001">
        <v>2006</v>
      </c>
      <c r="D2001" t="s">
        <v>951</v>
      </c>
      <c r="E2001">
        <v>53.039999999999964</v>
      </c>
      <c r="F2001" s="1">
        <v>2400</v>
      </c>
      <c r="J2001"/>
    </row>
    <row r="2002" spans="1:10" x14ac:dyDescent="0.3">
      <c r="A2002" t="s">
        <v>15</v>
      </c>
      <c r="B2002" t="s">
        <v>203</v>
      </c>
      <c r="C2002">
        <v>2006</v>
      </c>
      <c r="D2002" t="s">
        <v>953</v>
      </c>
      <c r="E2002">
        <v>-1.4816836734693639</v>
      </c>
      <c r="F2002" s="1">
        <v>1826.0204081632653</v>
      </c>
      <c r="J2002"/>
    </row>
    <row r="2003" spans="1:10" x14ac:dyDescent="0.3">
      <c r="A2003" t="s">
        <v>15</v>
      </c>
      <c r="B2003" t="s">
        <v>203</v>
      </c>
      <c r="C2003">
        <v>2007</v>
      </c>
      <c r="D2003" t="s">
        <v>948</v>
      </c>
      <c r="E2003">
        <v>1450.6925000000001</v>
      </c>
      <c r="F2003" s="1">
        <v>3425</v>
      </c>
      <c r="J2003"/>
    </row>
    <row r="2004" spans="1:10" x14ac:dyDescent="0.3">
      <c r="A2004" t="s">
        <v>15</v>
      </c>
      <c r="B2004" t="s">
        <v>203</v>
      </c>
      <c r="C2004">
        <v>2007</v>
      </c>
      <c r="D2004" t="s">
        <v>951</v>
      </c>
      <c r="E2004">
        <v>314.91900000000021</v>
      </c>
      <c r="F2004" s="1">
        <v>3390</v>
      </c>
      <c r="J2004"/>
    </row>
    <row r="2005" spans="1:10" x14ac:dyDescent="0.3">
      <c r="A2005" t="s">
        <v>15</v>
      </c>
      <c r="B2005" t="s">
        <v>203</v>
      </c>
      <c r="C2005">
        <v>2007</v>
      </c>
      <c r="D2005" t="s">
        <v>953</v>
      </c>
      <c r="E2005">
        <v>-155.80692307692303</v>
      </c>
      <c r="F2005" s="1">
        <v>2289.7435897435898</v>
      </c>
      <c r="J2005"/>
    </row>
    <row r="2006" spans="1:10" x14ac:dyDescent="0.3">
      <c r="A2006" t="s">
        <v>15</v>
      </c>
      <c r="B2006" t="s">
        <v>203</v>
      </c>
      <c r="C2006">
        <v>2008</v>
      </c>
      <c r="D2006" t="s">
        <v>948</v>
      </c>
      <c r="E2006">
        <v>308.28999999999996</v>
      </c>
      <c r="F2006" s="1">
        <v>4900</v>
      </c>
      <c r="J2006"/>
    </row>
    <row r="2007" spans="1:10" x14ac:dyDescent="0.3">
      <c r="A2007" t="s">
        <v>15</v>
      </c>
      <c r="B2007" t="s">
        <v>203</v>
      </c>
      <c r="C2007">
        <v>2008</v>
      </c>
      <c r="D2007" t="s">
        <v>949</v>
      </c>
      <c r="E2007">
        <v>68.234999999999673</v>
      </c>
      <c r="F2007" s="1">
        <v>5350</v>
      </c>
      <c r="J2007"/>
    </row>
    <row r="2008" spans="1:10" x14ac:dyDescent="0.3">
      <c r="A2008" t="s">
        <v>15</v>
      </c>
      <c r="B2008" t="s">
        <v>203</v>
      </c>
      <c r="C2008">
        <v>2008</v>
      </c>
      <c r="D2008" t="s">
        <v>951</v>
      </c>
      <c r="E2008">
        <v>721.27250000000004</v>
      </c>
      <c r="F2008" s="1">
        <v>3225</v>
      </c>
      <c r="J2008"/>
    </row>
    <row r="2009" spans="1:10" x14ac:dyDescent="0.3">
      <c r="A2009" t="s">
        <v>15</v>
      </c>
      <c r="B2009" t="s">
        <v>203</v>
      </c>
      <c r="C2009">
        <v>2008</v>
      </c>
      <c r="D2009" t="s">
        <v>953</v>
      </c>
      <c r="E2009">
        <v>-148.62234567901231</v>
      </c>
      <c r="F2009" s="1">
        <v>2813.5802469135801</v>
      </c>
      <c r="J2009"/>
    </row>
    <row r="2010" spans="1:10" x14ac:dyDescent="0.3">
      <c r="A2010" t="s">
        <v>15</v>
      </c>
      <c r="B2010" t="s">
        <v>203</v>
      </c>
      <c r="C2010">
        <v>2009</v>
      </c>
      <c r="D2010" t="s">
        <v>949</v>
      </c>
      <c r="E2010">
        <v>428.83562499999994</v>
      </c>
      <c r="F2010" s="1">
        <v>4981.25</v>
      </c>
      <c r="J2010"/>
    </row>
    <row r="2011" spans="1:10" x14ac:dyDescent="0.3">
      <c r="A2011" t="s">
        <v>15</v>
      </c>
      <c r="B2011" t="s">
        <v>203</v>
      </c>
      <c r="C2011">
        <v>2009</v>
      </c>
      <c r="D2011" t="s">
        <v>951</v>
      </c>
      <c r="E2011">
        <v>258.39312499999983</v>
      </c>
      <c r="F2011" s="1">
        <v>4056.25</v>
      </c>
      <c r="J2011"/>
    </row>
    <row r="2012" spans="1:10" x14ac:dyDescent="0.3">
      <c r="A2012" t="s">
        <v>15</v>
      </c>
      <c r="B2012" t="s">
        <v>203</v>
      </c>
      <c r="C2012">
        <v>2009</v>
      </c>
      <c r="D2012" t="s">
        <v>952</v>
      </c>
      <c r="E2012">
        <v>-3107.1800000000003</v>
      </c>
      <c r="F2012" s="1">
        <v>4200</v>
      </c>
      <c r="J2012"/>
    </row>
    <row r="2013" spans="1:10" x14ac:dyDescent="0.3">
      <c r="A2013" t="s">
        <v>15</v>
      </c>
      <c r="B2013" t="s">
        <v>203</v>
      </c>
      <c r="C2013">
        <v>2009</v>
      </c>
      <c r="D2013" t="s">
        <v>953</v>
      </c>
      <c r="E2013">
        <v>-129.5194886363636</v>
      </c>
      <c r="F2013" s="1">
        <v>3437.689393939394</v>
      </c>
      <c r="J2013"/>
    </row>
    <row r="2014" spans="1:10" x14ac:dyDescent="0.3">
      <c r="A2014" t="s">
        <v>15</v>
      </c>
      <c r="B2014" t="s">
        <v>203</v>
      </c>
      <c r="C2014">
        <v>2010</v>
      </c>
      <c r="D2014" t="s">
        <v>949</v>
      </c>
      <c r="E2014">
        <v>-944.12624999999969</v>
      </c>
      <c r="F2014" s="1">
        <v>6487.5</v>
      </c>
      <c r="J2014"/>
    </row>
    <row r="2015" spans="1:10" x14ac:dyDescent="0.3">
      <c r="A2015" t="s">
        <v>15</v>
      </c>
      <c r="B2015" t="s">
        <v>203</v>
      </c>
      <c r="C2015">
        <v>2010</v>
      </c>
      <c r="D2015" t="s">
        <v>951</v>
      </c>
      <c r="E2015">
        <v>-293.40642857142848</v>
      </c>
      <c r="F2015" s="1">
        <v>5792.8571428571431</v>
      </c>
      <c r="J2015"/>
    </row>
    <row r="2016" spans="1:10" x14ac:dyDescent="0.3">
      <c r="A2016" t="s">
        <v>15</v>
      </c>
      <c r="B2016" t="s">
        <v>203</v>
      </c>
      <c r="C2016">
        <v>2010</v>
      </c>
      <c r="D2016" t="s">
        <v>953</v>
      </c>
      <c r="E2016">
        <v>-223.52805232558134</v>
      </c>
      <c r="F2016" s="1">
        <v>4341.5697674418607</v>
      </c>
      <c r="J2016"/>
    </row>
    <row r="2017" spans="1:10" x14ac:dyDescent="0.3">
      <c r="A2017" t="s">
        <v>15</v>
      </c>
      <c r="B2017" t="s">
        <v>203</v>
      </c>
      <c r="C2017">
        <v>2011</v>
      </c>
      <c r="D2017" t="s">
        <v>948</v>
      </c>
      <c r="E2017">
        <v>1793.65</v>
      </c>
      <c r="F2017" s="1">
        <v>6500</v>
      </c>
      <c r="J2017"/>
    </row>
    <row r="2018" spans="1:10" x14ac:dyDescent="0.3">
      <c r="A2018" t="s">
        <v>15</v>
      </c>
      <c r="B2018" t="s">
        <v>203</v>
      </c>
      <c r="C2018">
        <v>2011</v>
      </c>
      <c r="D2018" t="s">
        <v>949</v>
      </c>
      <c r="E2018">
        <v>182.67366666666663</v>
      </c>
      <c r="F2018" s="1">
        <v>6003.333333333333</v>
      </c>
      <c r="J2018"/>
    </row>
    <row r="2019" spans="1:10" x14ac:dyDescent="0.3">
      <c r="A2019" t="s">
        <v>15</v>
      </c>
      <c r="B2019" t="s">
        <v>203</v>
      </c>
      <c r="C2019">
        <v>2011</v>
      </c>
      <c r="D2019" t="s">
        <v>951</v>
      </c>
      <c r="E2019">
        <v>-50.760131578947281</v>
      </c>
      <c r="F2019" s="1">
        <v>5740.7894736842109</v>
      </c>
      <c r="J2019"/>
    </row>
    <row r="2020" spans="1:10" x14ac:dyDescent="0.3">
      <c r="A2020" t="s">
        <v>15</v>
      </c>
      <c r="B2020" t="s">
        <v>203</v>
      </c>
      <c r="C2020">
        <v>2011</v>
      </c>
      <c r="D2020" t="s">
        <v>953</v>
      </c>
      <c r="E2020">
        <v>-42.971670984455919</v>
      </c>
      <c r="F2020" s="1">
        <v>4954.2746113989633</v>
      </c>
      <c r="J2020"/>
    </row>
    <row r="2021" spans="1:10" x14ac:dyDescent="0.3">
      <c r="A2021" t="s">
        <v>15</v>
      </c>
      <c r="B2021" t="s">
        <v>204</v>
      </c>
      <c r="C2021">
        <v>2013</v>
      </c>
      <c r="D2021" t="s">
        <v>948</v>
      </c>
      <c r="E2021">
        <v>1050.2975000000006</v>
      </c>
      <c r="F2021" s="1">
        <v>38475</v>
      </c>
      <c r="J2021"/>
    </row>
    <row r="2022" spans="1:10" x14ac:dyDescent="0.3">
      <c r="A2022" t="s">
        <v>15</v>
      </c>
      <c r="B2022" t="s">
        <v>204</v>
      </c>
      <c r="C2022">
        <v>2013</v>
      </c>
      <c r="D2022" t="s">
        <v>949</v>
      </c>
      <c r="E2022">
        <v>961.33500000000072</v>
      </c>
      <c r="F2022" s="1">
        <v>35580.769230769234</v>
      </c>
      <c r="J2022"/>
    </row>
    <row r="2023" spans="1:10" x14ac:dyDescent="0.3">
      <c r="A2023" t="s">
        <v>15</v>
      </c>
      <c r="B2023" t="s">
        <v>204</v>
      </c>
      <c r="C2023">
        <v>2013</v>
      </c>
      <c r="D2023" t="s">
        <v>951</v>
      </c>
      <c r="E2023">
        <v>1113.1660000000011</v>
      </c>
      <c r="F2023" s="1">
        <v>30460</v>
      </c>
      <c r="J2023"/>
    </row>
    <row r="2024" spans="1:10" x14ac:dyDescent="0.3">
      <c r="A2024" t="s">
        <v>15</v>
      </c>
      <c r="B2024" t="s">
        <v>204</v>
      </c>
      <c r="C2024">
        <v>2013</v>
      </c>
      <c r="D2024" t="s">
        <v>953</v>
      </c>
      <c r="E2024">
        <v>-1348.4633333333338</v>
      </c>
      <c r="F2024" s="1">
        <v>31366.666666666668</v>
      </c>
      <c r="J2024"/>
    </row>
    <row r="2025" spans="1:10" x14ac:dyDescent="0.3">
      <c r="A2025" t="s">
        <v>15</v>
      </c>
      <c r="B2025" t="s">
        <v>205</v>
      </c>
      <c r="C2025">
        <v>1994</v>
      </c>
      <c r="D2025" t="s">
        <v>953</v>
      </c>
      <c r="E2025">
        <v>-487.66</v>
      </c>
      <c r="F2025" s="1">
        <v>2066.6666666666665</v>
      </c>
      <c r="J2025"/>
    </row>
    <row r="2026" spans="1:10" x14ac:dyDescent="0.3">
      <c r="A2026" t="s">
        <v>15</v>
      </c>
      <c r="B2026" t="s">
        <v>205</v>
      </c>
      <c r="C2026">
        <v>1995</v>
      </c>
      <c r="D2026" t="s">
        <v>953</v>
      </c>
      <c r="E2026">
        <v>-50.031538461538453</v>
      </c>
      <c r="F2026" s="1">
        <v>607.69230769230774</v>
      </c>
      <c r="J2026"/>
    </row>
    <row r="2027" spans="1:10" x14ac:dyDescent="0.3">
      <c r="A2027" t="s">
        <v>15</v>
      </c>
      <c r="B2027" t="s">
        <v>205</v>
      </c>
      <c r="C2027">
        <v>1996</v>
      </c>
      <c r="D2027" t="s">
        <v>953</v>
      </c>
      <c r="E2027">
        <v>-58.41125000000001</v>
      </c>
      <c r="F2027" s="1">
        <v>637.5</v>
      </c>
      <c r="J2027"/>
    </row>
    <row r="2028" spans="1:10" x14ac:dyDescent="0.3">
      <c r="A2028" t="s">
        <v>15</v>
      </c>
      <c r="B2028" t="s">
        <v>205</v>
      </c>
      <c r="C2028">
        <v>1997</v>
      </c>
      <c r="D2028" t="s">
        <v>951</v>
      </c>
      <c r="E2028">
        <v>700.96749999999997</v>
      </c>
      <c r="F2028" s="1">
        <v>1175</v>
      </c>
      <c r="J2028"/>
    </row>
    <row r="2029" spans="1:10" x14ac:dyDescent="0.3">
      <c r="A2029" t="s">
        <v>15</v>
      </c>
      <c r="B2029" t="s">
        <v>205</v>
      </c>
      <c r="C2029">
        <v>1997</v>
      </c>
      <c r="D2029" t="s">
        <v>953</v>
      </c>
      <c r="E2029">
        <v>9.2890625</v>
      </c>
      <c r="F2029" s="1">
        <v>703.125</v>
      </c>
      <c r="J2029"/>
    </row>
    <row r="2030" spans="1:10" x14ac:dyDescent="0.3">
      <c r="A2030" t="s">
        <v>15</v>
      </c>
      <c r="B2030" t="s">
        <v>205</v>
      </c>
      <c r="C2030">
        <v>1998</v>
      </c>
      <c r="D2030" t="s">
        <v>953</v>
      </c>
      <c r="E2030">
        <v>-173.1272222222222</v>
      </c>
      <c r="F2030" s="1">
        <v>838.88888888888891</v>
      </c>
      <c r="J2030"/>
    </row>
    <row r="2031" spans="1:10" x14ac:dyDescent="0.3">
      <c r="A2031" t="s">
        <v>15</v>
      </c>
      <c r="B2031" t="s">
        <v>205</v>
      </c>
      <c r="C2031">
        <v>1999</v>
      </c>
      <c r="D2031" t="s">
        <v>953</v>
      </c>
      <c r="E2031">
        <v>-201.74596774193549</v>
      </c>
      <c r="F2031" s="1">
        <v>1088.7096774193549</v>
      </c>
      <c r="J2031"/>
    </row>
    <row r="2032" spans="1:10" x14ac:dyDescent="0.3">
      <c r="A2032" t="s">
        <v>15</v>
      </c>
      <c r="B2032" t="s">
        <v>205</v>
      </c>
      <c r="C2032">
        <v>2000</v>
      </c>
      <c r="D2032" t="s">
        <v>952</v>
      </c>
      <c r="E2032">
        <v>-2040.33</v>
      </c>
      <c r="F2032" s="1">
        <v>2700</v>
      </c>
      <c r="J2032"/>
    </row>
    <row r="2033" spans="1:10" x14ac:dyDescent="0.3">
      <c r="A2033" t="s">
        <v>15</v>
      </c>
      <c r="B2033" t="s">
        <v>205</v>
      </c>
      <c r="C2033">
        <v>2000</v>
      </c>
      <c r="D2033" t="s">
        <v>953</v>
      </c>
      <c r="E2033">
        <v>-152.99489583333335</v>
      </c>
      <c r="F2033" s="1">
        <v>1113.5416666666667</v>
      </c>
      <c r="J2033"/>
    </row>
    <row r="2034" spans="1:10" x14ac:dyDescent="0.3">
      <c r="A2034" t="s">
        <v>15</v>
      </c>
      <c r="B2034" t="s">
        <v>205</v>
      </c>
      <c r="C2034">
        <v>2001</v>
      </c>
      <c r="D2034" t="s">
        <v>952</v>
      </c>
      <c r="E2034">
        <v>1175.2775000000001</v>
      </c>
      <c r="F2034" s="1">
        <v>2275</v>
      </c>
      <c r="J2034"/>
    </row>
    <row r="2035" spans="1:10" x14ac:dyDescent="0.3">
      <c r="A2035" t="s">
        <v>15</v>
      </c>
      <c r="B2035" t="s">
        <v>205</v>
      </c>
      <c r="C2035">
        <v>2001</v>
      </c>
      <c r="D2035" t="s">
        <v>953</v>
      </c>
      <c r="E2035">
        <v>-40.661141304347815</v>
      </c>
      <c r="F2035" s="1">
        <v>1160.3260869565217</v>
      </c>
      <c r="J2035"/>
    </row>
    <row r="2036" spans="1:10" x14ac:dyDescent="0.3">
      <c r="A2036" t="s">
        <v>15</v>
      </c>
      <c r="B2036" t="s">
        <v>205</v>
      </c>
      <c r="C2036">
        <v>2002</v>
      </c>
      <c r="D2036" t="s">
        <v>951</v>
      </c>
      <c r="E2036">
        <v>-1420.3024999999998</v>
      </c>
      <c r="F2036" s="1">
        <v>2475</v>
      </c>
      <c r="J2036"/>
    </row>
    <row r="2037" spans="1:10" x14ac:dyDescent="0.3">
      <c r="A2037" t="s">
        <v>15</v>
      </c>
      <c r="B2037" t="s">
        <v>205</v>
      </c>
      <c r="C2037">
        <v>2002</v>
      </c>
      <c r="D2037" t="s">
        <v>953</v>
      </c>
      <c r="E2037">
        <v>-273.37624999999997</v>
      </c>
      <c r="F2037" s="1">
        <v>1487.5</v>
      </c>
      <c r="J2037"/>
    </row>
    <row r="2038" spans="1:10" x14ac:dyDescent="0.3">
      <c r="A2038" t="s">
        <v>15</v>
      </c>
      <c r="B2038" t="s">
        <v>205</v>
      </c>
      <c r="C2038">
        <v>2003</v>
      </c>
      <c r="D2038" t="s">
        <v>953</v>
      </c>
      <c r="E2038">
        <v>-240.99272058823524</v>
      </c>
      <c r="F2038" s="1">
        <v>1705.1470588235295</v>
      </c>
      <c r="J2038"/>
    </row>
    <row r="2039" spans="1:10" x14ac:dyDescent="0.3">
      <c r="A2039" t="s">
        <v>15</v>
      </c>
      <c r="B2039" t="s">
        <v>205</v>
      </c>
      <c r="C2039">
        <v>2004</v>
      </c>
      <c r="D2039" t="s">
        <v>953</v>
      </c>
      <c r="E2039">
        <v>-389.00527777777774</v>
      </c>
      <c r="F2039" s="1">
        <v>2299.0740740740739</v>
      </c>
      <c r="J2039"/>
    </row>
    <row r="2040" spans="1:10" x14ac:dyDescent="0.3">
      <c r="A2040" t="s">
        <v>15</v>
      </c>
      <c r="B2040" t="s">
        <v>205</v>
      </c>
      <c r="C2040">
        <v>2005</v>
      </c>
      <c r="D2040" t="s">
        <v>953</v>
      </c>
      <c r="E2040">
        <v>425.89874999999989</v>
      </c>
      <c r="F2040" s="1">
        <v>1737.5</v>
      </c>
      <c r="J2040"/>
    </row>
    <row r="2041" spans="1:10" x14ac:dyDescent="0.3">
      <c r="A2041" t="s">
        <v>15</v>
      </c>
      <c r="B2041" t="s">
        <v>206</v>
      </c>
      <c r="C2041">
        <v>1990</v>
      </c>
      <c r="D2041" t="s">
        <v>949</v>
      </c>
      <c r="E2041">
        <v>2161.0550000000003</v>
      </c>
      <c r="F2041" s="1">
        <v>9550</v>
      </c>
      <c r="J2041"/>
    </row>
    <row r="2042" spans="1:10" x14ac:dyDescent="0.3">
      <c r="A2042" t="s">
        <v>15</v>
      </c>
      <c r="B2042" t="s">
        <v>206</v>
      </c>
      <c r="C2042">
        <v>1990</v>
      </c>
      <c r="D2042" t="s">
        <v>953</v>
      </c>
      <c r="E2042">
        <v>934.67249999999967</v>
      </c>
      <c r="F2042" s="1">
        <v>7225</v>
      </c>
      <c r="J2042"/>
    </row>
    <row r="2043" spans="1:10" x14ac:dyDescent="0.3">
      <c r="A2043" t="s">
        <v>15</v>
      </c>
      <c r="B2043" t="s">
        <v>206</v>
      </c>
      <c r="C2043">
        <v>1991</v>
      </c>
      <c r="D2043" t="s">
        <v>953</v>
      </c>
      <c r="E2043">
        <v>-479.005</v>
      </c>
      <c r="F2043" s="1">
        <v>950</v>
      </c>
      <c r="J2043"/>
    </row>
    <row r="2044" spans="1:10" x14ac:dyDescent="0.3">
      <c r="A2044" t="s">
        <v>15</v>
      </c>
      <c r="B2044" t="s">
        <v>206</v>
      </c>
      <c r="C2044">
        <v>1993</v>
      </c>
      <c r="D2044" t="s">
        <v>953</v>
      </c>
      <c r="E2044">
        <v>974.62062500000002</v>
      </c>
      <c r="F2044" s="1">
        <v>831.25</v>
      </c>
      <c r="J2044"/>
    </row>
    <row r="2045" spans="1:10" x14ac:dyDescent="0.3">
      <c r="A2045" t="s">
        <v>15</v>
      </c>
      <c r="B2045" t="s">
        <v>206</v>
      </c>
      <c r="C2045">
        <v>1996</v>
      </c>
      <c r="D2045" t="s">
        <v>953</v>
      </c>
      <c r="E2045">
        <v>-116.50499999999997</v>
      </c>
      <c r="F2045" s="1">
        <v>950</v>
      </c>
      <c r="J2045"/>
    </row>
    <row r="2046" spans="1:10" x14ac:dyDescent="0.3">
      <c r="A2046" t="s">
        <v>15</v>
      </c>
      <c r="B2046" t="s">
        <v>206</v>
      </c>
      <c r="C2046">
        <v>1997</v>
      </c>
      <c r="D2046" t="s">
        <v>953</v>
      </c>
      <c r="E2046">
        <v>-177.39333333333335</v>
      </c>
      <c r="F2046" s="1">
        <v>1400</v>
      </c>
      <c r="J2046"/>
    </row>
    <row r="2047" spans="1:10" x14ac:dyDescent="0.3">
      <c r="A2047" t="s">
        <v>15</v>
      </c>
      <c r="B2047" t="s">
        <v>206</v>
      </c>
      <c r="C2047">
        <v>1998</v>
      </c>
      <c r="D2047" t="s">
        <v>953</v>
      </c>
      <c r="E2047">
        <v>-827.62333333333333</v>
      </c>
      <c r="F2047" s="1">
        <v>1766.6666666666667</v>
      </c>
      <c r="J2047"/>
    </row>
    <row r="2048" spans="1:10" x14ac:dyDescent="0.3">
      <c r="A2048" t="s">
        <v>15</v>
      </c>
      <c r="B2048" t="s">
        <v>207</v>
      </c>
      <c r="C2048">
        <v>1995</v>
      </c>
      <c r="D2048" t="s">
        <v>953</v>
      </c>
      <c r="E2048">
        <v>138.67500000000007</v>
      </c>
      <c r="F2048" s="1">
        <v>1750</v>
      </c>
      <c r="J2048"/>
    </row>
    <row r="2049" spans="1:10" x14ac:dyDescent="0.3">
      <c r="A2049" t="s">
        <v>15</v>
      </c>
      <c r="B2049" t="s">
        <v>208</v>
      </c>
      <c r="C2049">
        <v>2000</v>
      </c>
      <c r="D2049" t="s">
        <v>948</v>
      </c>
      <c r="E2049">
        <v>-191.71000000000004</v>
      </c>
      <c r="F2049" s="1">
        <v>4900</v>
      </c>
      <c r="J2049"/>
    </row>
    <row r="2050" spans="1:10" x14ac:dyDescent="0.3">
      <c r="A2050" t="s">
        <v>15</v>
      </c>
      <c r="B2050" t="s">
        <v>208</v>
      </c>
      <c r="C2050">
        <v>2000</v>
      </c>
      <c r="D2050" t="s">
        <v>953</v>
      </c>
      <c r="E2050">
        <v>215.93166666666676</v>
      </c>
      <c r="F2050" s="1">
        <v>2983.3333333333335</v>
      </c>
      <c r="J2050"/>
    </row>
    <row r="2051" spans="1:10" x14ac:dyDescent="0.3">
      <c r="A2051" t="s">
        <v>15</v>
      </c>
      <c r="B2051" t="s">
        <v>209</v>
      </c>
      <c r="C2051">
        <v>1995</v>
      </c>
      <c r="D2051" t="s">
        <v>949</v>
      </c>
      <c r="E2051">
        <v>1339.78</v>
      </c>
      <c r="F2051" s="1">
        <v>1800</v>
      </c>
      <c r="J2051"/>
    </row>
    <row r="2052" spans="1:10" x14ac:dyDescent="0.3">
      <c r="A2052" t="s">
        <v>15</v>
      </c>
      <c r="B2052" t="s">
        <v>209</v>
      </c>
      <c r="C2052">
        <v>1995</v>
      </c>
      <c r="D2052" t="s">
        <v>953</v>
      </c>
      <c r="E2052">
        <v>50.506944444444443</v>
      </c>
      <c r="F2052" s="1">
        <v>902.77777777777783</v>
      </c>
      <c r="J2052"/>
    </row>
    <row r="2053" spans="1:10" x14ac:dyDescent="0.3">
      <c r="A2053" t="s">
        <v>15</v>
      </c>
      <c r="B2053" t="s">
        <v>209</v>
      </c>
      <c r="C2053">
        <v>1997</v>
      </c>
      <c r="D2053" t="s">
        <v>952</v>
      </c>
      <c r="E2053">
        <v>-990.19249999999988</v>
      </c>
      <c r="F2053" s="1">
        <v>1575</v>
      </c>
      <c r="J2053"/>
    </row>
    <row r="2054" spans="1:10" x14ac:dyDescent="0.3">
      <c r="A2054" t="s">
        <v>15</v>
      </c>
      <c r="B2054" t="s">
        <v>209</v>
      </c>
      <c r="C2054">
        <v>1997</v>
      </c>
      <c r="D2054" t="s">
        <v>953</v>
      </c>
      <c r="E2054">
        <v>-390.67624999999998</v>
      </c>
      <c r="F2054" s="1">
        <v>987.5</v>
      </c>
      <c r="J2054"/>
    </row>
    <row r="2055" spans="1:10" x14ac:dyDescent="0.3">
      <c r="A2055" t="s">
        <v>15</v>
      </c>
      <c r="B2055" t="s">
        <v>209</v>
      </c>
      <c r="C2055">
        <v>1998</v>
      </c>
      <c r="D2055" t="s">
        <v>952</v>
      </c>
      <c r="E2055">
        <v>-1335.7725</v>
      </c>
      <c r="F2055" s="1">
        <v>1775</v>
      </c>
      <c r="J2055"/>
    </row>
    <row r="2056" spans="1:10" x14ac:dyDescent="0.3">
      <c r="A2056" t="s">
        <v>15</v>
      </c>
      <c r="B2056" t="s">
        <v>209</v>
      </c>
      <c r="C2056">
        <v>1998</v>
      </c>
      <c r="D2056" t="s">
        <v>953</v>
      </c>
      <c r="E2056">
        <v>663.19124999999997</v>
      </c>
      <c r="F2056" s="1">
        <v>1162.5</v>
      </c>
      <c r="J2056"/>
    </row>
    <row r="2057" spans="1:10" x14ac:dyDescent="0.3">
      <c r="A2057" t="s">
        <v>15</v>
      </c>
      <c r="B2057" t="s">
        <v>209</v>
      </c>
      <c r="C2057">
        <v>2000</v>
      </c>
      <c r="D2057" t="s">
        <v>953</v>
      </c>
      <c r="E2057">
        <v>586.21650000000011</v>
      </c>
      <c r="F2057" s="1">
        <v>1865</v>
      </c>
      <c r="J2057"/>
    </row>
    <row r="2058" spans="1:10" x14ac:dyDescent="0.3">
      <c r="A2058" t="s">
        <v>15</v>
      </c>
      <c r="B2058" t="s">
        <v>209</v>
      </c>
      <c r="C2058">
        <v>2001</v>
      </c>
      <c r="D2058" t="s">
        <v>949</v>
      </c>
      <c r="E2058">
        <v>-1911.4625000000001</v>
      </c>
      <c r="F2058" s="1">
        <v>2875</v>
      </c>
      <c r="J2058"/>
    </row>
    <row r="2059" spans="1:10" x14ac:dyDescent="0.3">
      <c r="A2059" t="s">
        <v>15</v>
      </c>
      <c r="B2059" t="s">
        <v>209</v>
      </c>
      <c r="C2059">
        <v>2001</v>
      </c>
      <c r="D2059" t="s">
        <v>953</v>
      </c>
      <c r="E2059">
        <v>431.87638888888887</v>
      </c>
      <c r="F2059" s="1">
        <v>1819.4444444444443</v>
      </c>
      <c r="J2059"/>
    </row>
    <row r="2060" spans="1:10" x14ac:dyDescent="0.3">
      <c r="A2060" t="s">
        <v>15</v>
      </c>
      <c r="B2060" t="s">
        <v>209</v>
      </c>
      <c r="C2060">
        <v>2002</v>
      </c>
      <c r="D2060" t="s">
        <v>949</v>
      </c>
      <c r="E2060">
        <v>2463.9524999999999</v>
      </c>
      <c r="F2060" s="1">
        <v>4025</v>
      </c>
      <c r="J2060"/>
    </row>
    <row r="2061" spans="1:10" x14ac:dyDescent="0.3">
      <c r="A2061" t="s">
        <v>15</v>
      </c>
      <c r="B2061" t="s">
        <v>209</v>
      </c>
      <c r="C2061">
        <v>2002</v>
      </c>
      <c r="D2061" t="s">
        <v>953</v>
      </c>
      <c r="E2061">
        <v>-709.23285714285714</v>
      </c>
      <c r="F2061" s="1">
        <v>2814.2857142857142</v>
      </c>
      <c r="J2061"/>
    </row>
    <row r="2062" spans="1:10" x14ac:dyDescent="0.3">
      <c r="A2062" t="s">
        <v>15</v>
      </c>
      <c r="B2062" t="s">
        <v>209</v>
      </c>
      <c r="C2062">
        <v>2010</v>
      </c>
      <c r="D2062" t="s">
        <v>948</v>
      </c>
      <c r="E2062">
        <v>981.45249999999987</v>
      </c>
      <c r="F2062" s="1">
        <v>22775</v>
      </c>
      <c r="J2062"/>
    </row>
    <row r="2063" spans="1:10" x14ac:dyDescent="0.3">
      <c r="A2063" t="s">
        <v>15</v>
      </c>
      <c r="B2063" t="s">
        <v>209</v>
      </c>
      <c r="C2063">
        <v>2010</v>
      </c>
      <c r="D2063" t="s">
        <v>949</v>
      </c>
      <c r="E2063">
        <v>567.70742424242451</v>
      </c>
      <c r="F2063" s="1">
        <v>20134.848484848484</v>
      </c>
      <c r="J2063"/>
    </row>
    <row r="2064" spans="1:10" x14ac:dyDescent="0.3">
      <c r="A2064" t="s">
        <v>15</v>
      </c>
      <c r="B2064" t="s">
        <v>209</v>
      </c>
      <c r="C2064">
        <v>2010</v>
      </c>
      <c r="D2064" t="s">
        <v>950</v>
      </c>
      <c r="E2064">
        <v>3473.0775000000012</v>
      </c>
      <c r="F2064" s="1">
        <v>20275</v>
      </c>
      <c r="J2064"/>
    </row>
    <row r="2065" spans="1:10" x14ac:dyDescent="0.3">
      <c r="A2065" t="s">
        <v>15</v>
      </c>
      <c r="B2065" t="s">
        <v>209</v>
      </c>
      <c r="C2065">
        <v>2010</v>
      </c>
      <c r="D2065" t="s">
        <v>951</v>
      </c>
      <c r="E2065">
        <v>65.152033898305135</v>
      </c>
      <c r="F2065" s="1">
        <v>18401.694915254237</v>
      </c>
      <c r="J2065"/>
    </row>
    <row r="2066" spans="1:10" x14ac:dyDescent="0.3">
      <c r="A2066" t="s">
        <v>15</v>
      </c>
      <c r="B2066" t="s">
        <v>209</v>
      </c>
      <c r="C2066">
        <v>2010</v>
      </c>
      <c r="D2066" t="s">
        <v>952</v>
      </c>
      <c r="E2066">
        <v>5598.8166666666666</v>
      </c>
      <c r="F2066" s="1">
        <v>24833.333333333332</v>
      </c>
      <c r="J2066"/>
    </row>
    <row r="2067" spans="1:10" x14ac:dyDescent="0.3">
      <c r="A2067" t="s">
        <v>15</v>
      </c>
      <c r="B2067" t="s">
        <v>209</v>
      </c>
      <c r="C2067">
        <v>2010</v>
      </c>
      <c r="D2067" t="s">
        <v>953</v>
      </c>
      <c r="E2067">
        <v>119.29667840375608</v>
      </c>
      <c r="F2067" s="1">
        <v>15016.079812206573</v>
      </c>
      <c r="J2067"/>
    </row>
    <row r="2068" spans="1:10" x14ac:dyDescent="0.3">
      <c r="A2068" t="s">
        <v>15</v>
      </c>
      <c r="B2068" t="s">
        <v>209</v>
      </c>
      <c r="C2068">
        <v>2011</v>
      </c>
      <c r="D2068" t="s">
        <v>948</v>
      </c>
      <c r="E2068">
        <v>908.11324324324346</v>
      </c>
      <c r="F2068" s="1">
        <v>22808.108108108107</v>
      </c>
      <c r="J2068"/>
    </row>
    <row r="2069" spans="1:10" x14ac:dyDescent="0.3">
      <c r="A2069" t="s">
        <v>15</v>
      </c>
      <c r="B2069" t="s">
        <v>209</v>
      </c>
      <c r="C2069">
        <v>2011</v>
      </c>
      <c r="D2069" t="s">
        <v>949</v>
      </c>
      <c r="E2069">
        <v>550.36607142857167</v>
      </c>
      <c r="F2069" s="1">
        <v>19732.142857142859</v>
      </c>
      <c r="J2069"/>
    </row>
    <row r="2070" spans="1:10" x14ac:dyDescent="0.3">
      <c r="A2070" t="s">
        <v>15</v>
      </c>
      <c r="B2070" t="s">
        <v>209</v>
      </c>
      <c r="C2070">
        <v>2011</v>
      </c>
      <c r="D2070" t="s">
        <v>950</v>
      </c>
      <c r="E2070">
        <v>1396.0775000000012</v>
      </c>
      <c r="F2070" s="1">
        <v>25275</v>
      </c>
      <c r="J2070"/>
    </row>
    <row r="2071" spans="1:10" x14ac:dyDescent="0.3">
      <c r="A2071" t="s">
        <v>15</v>
      </c>
      <c r="B2071" t="s">
        <v>209</v>
      </c>
      <c r="C2071">
        <v>2011</v>
      </c>
      <c r="D2071" t="s">
        <v>951</v>
      </c>
      <c r="E2071">
        <v>295.02318181818197</v>
      </c>
      <c r="F2071" s="1">
        <v>17933.116883116883</v>
      </c>
      <c r="J2071"/>
    </row>
    <row r="2072" spans="1:10" x14ac:dyDescent="0.3">
      <c r="A2072" t="s">
        <v>15</v>
      </c>
      <c r="B2072" t="s">
        <v>209</v>
      </c>
      <c r="C2072">
        <v>2011</v>
      </c>
      <c r="D2072" t="s">
        <v>952</v>
      </c>
      <c r="E2072">
        <v>439.51499999999942</v>
      </c>
      <c r="F2072" s="1">
        <v>22150</v>
      </c>
      <c r="J2072"/>
    </row>
    <row r="2073" spans="1:10" x14ac:dyDescent="0.3">
      <c r="A2073" t="s">
        <v>15</v>
      </c>
      <c r="B2073" t="s">
        <v>209</v>
      </c>
      <c r="C2073">
        <v>2011</v>
      </c>
      <c r="D2073" t="s">
        <v>953</v>
      </c>
      <c r="E2073">
        <v>237.56017241379325</v>
      </c>
      <c r="F2073" s="1">
        <v>14946.551724137931</v>
      </c>
      <c r="J2073"/>
    </row>
    <row r="2074" spans="1:10" x14ac:dyDescent="0.3">
      <c r="A2074" t="s">
        <v>15</v>
      </c>
      <c r="B2074" t="s">
        <v>209</v>
      </c>
      <c r="C2074">
        <v>2012</v>
      </c>
      <c r="D2074" t="s">
        <v>948</v>
      </c>
      <c r="E2074">
        <v>159.57942857142865</v>
      </c>
      <c r="F2074" s="1">
        <v>24480</v>
      </c>
      <c r="J2074"/>
    </row>
    <row r="2075" spans="1:10" x14ac:dyDescent="0.3">
      <c r="A2075" t="s">
        <v>15</v>
      </c>
      <c r="B2075" t="s">
        <v>209</v>
      </c>
      <c r="C2075">
        <v>2012</v>
      </c>
      <c r="D2075" t="s">
        <v>949</v>
      </c>
      <c r="E2075">
        <v>78.875476190476334</v>
      </c>
      <c r="F2075" s="1">
        <v>19373.809523809523</v>
      </c>
      <c r="J2075"/>
    </row>
    <row r="2076" spans="1:10" x14ac:dyDescent="0.3">
      <c r="A2076" t="s">
        <v>15</v>
      </c>
      <c r="B2076" t="s">
        <v>209</v>
      </c>
      <c r="C2076">
        <v>2012</v>
      </c>
      <c r="D2076" t="s">
        <v>950</v>
      </c>
      <c r="E2076">
        <v>1108.5770000000005</v>
      </c>
      <c r="F2076" s="1">
        <v>24370</v>
      </c>
      <c r="J2076"/>
    </row>
    <row r="2077" spans="1:10" x14ac:dyDescent="0.3">
      <c r="A2077" t="s">
        <v>15</v>
      </c>
      <c r="B2077" t="s">
        <v>209</v>
      </c>
      <c r="C2077">
        <v>2012</v>
      </c>
      <c r="D2077" t="s">
        <v>951</v>
      </c>
      <c r="E2077">
        <v>367.39777777777806</v>
      </c>
      <c r="F2077" s="1">
        <v>17755.555555555555</v>
      </c>
      <c r="J2077"/>
    </row>
    <row r="2078" spans="1:10" x14ac:dyDescent="0.3">
      <c r="A2078" t="s">
        <v>15</v>
      </c>
      <c r="B2078" t="s">
        <v>209</v>
      </c>
      <c r="C2078">
        <v>2012</v>
      </c>
      <c r="D2078" t="s">
        <v>952</v>
      </c>
      <c r="E2078">
        <v>1513.2750000000015</v>
      </c>
      <c r="F2078" s="1">
        <v>27750</v>
      </c>
      <c r="J2078"/>
    </row>
    <row r="2079" spans="1:10" x14ac:dyDescent="0.3">
      <c r="A2079" t="s">
        <v>15</v>
      </c>
      <c r="B2079" t="s">
        <v>209</v>
      </c>
      <c r="C2079">
        <v>2012</v>
      </c>
      <c r="D2079" t="s">
        <v>953</v>
      </c>
      <c r="E2079">
        <v>319.52691176470603</v>
      </c>
      <c r="F2079" s="1">
        <v>15622.058823529413</v>
      </c>
      <c r="J2079"/>
    </row>
    <row r="2080" spans="1:10" x14ac:dyDescent="0.3">
      <c r="A2080" t="s">
        <v>15</v>
      </c>
      <c r="B2080" t="s">
        <v>209</v>
      </c>
      <c r="C2080">
        <v>2013</v>
      </c>
      <c r="D2080" t="s">
        <v>948</v>
      </c>
      <c r="E2080">
        <v>529.01858823529415</v>
      </c>
      <c r="F2080" s="1">
        <v>23644.705882352941</v>
      </c>
      <c r="J2080"/>
    </row>
    <row r="2081" spans="1:10" x14ac:dyDescent="0.3">
      <c r="A2081" t="s">
        <v>15</v>
      </c>
      <c r="B2081" t="s">
        <v>209</v>
      </c>
      <c r="C2081">
        <v>2013</v>
      </c>
      <c r="D2081" t="s">
        <v>949</v>
      </c>
      <c r="E2081">
        <v>0.7121523178810949</v>
      </c>
      <c r="F2081" s="1">
        <v>20783.774834437085</v>
      </c>
      <c r="J2081"/>
    </row>
    <row r="2082" spans="1:10" x14ac:dyDescent="0.3">
      <c r="A2082" t="s">
        <v>15</v>
      </c>
      <c r="B2082" t="s">
        <v>209</v>
      </c>
      <c r="C2082">
        <v>2013</v>
      </c>
      <c r="D2082" t="s">
        <v>950</v>
      </c>
      <c r="E2082">
        <v>882.0580000000009</v>
      </c>
      <c r="F2082" s="1">
        <v>24980</v>
      </c>
      <c r="J2082"/>
    </row>
    <row r="2083" spans="1:10" x14ac:dyDescent="0.3">
      <c r="A2083" t="s">
        <v>15</v>
      </c>
      <c r="B2083" t="s">
        <v>209</v>
      </c>
      <c r="C2083">
        <v>2013</v>
      </c>
      <c r="D2083" t="s">
        <v>951</v>
      </c>
      <c r="E2083">
        <v>214.31800000000001</v>
      </c>
      <c r="F2083" s="1">
        <v>20691.111111111109</v>
      </c>
      <c r="J2083"/>
    </row>
    <row r="2084" spans="1:10" x14ac:dyDescent="0.3">
      <c r="A2084" t="s">
        <v>15</v>
      </c>
      <c r="B2084" t="s">
        <v>209</v>
      </c>
      <c r="C2084">
        <v>2013</v>
      </c>
      <c r="D2084" t="s">
        <v>952</v>
      </c>
      <c r="E2084">
        <v>1937.7249999999997</v>
      </c>
      <c r="F2084" s="1">
        <v>32250</v>
      </c>
      <c r="J2084"/>
    </row>
    <row r="2085" spans="1:10" x14ac:dyDescent="0.3">
      <c r="A2085" t="s">
        <v>15</v>
      </c>
      <c r="B2085" t="s">
        <v>209</v>
      </c>
      <c r="C2085">
        <v>2013</v>
      </c>
      <c r="D2085" t="s">
        <v>953</v>
      </c>
      <c r="E2085">
        <v>353.29687500000017</v>
      </c>
      <c r="F2085" s="1">
        <v>18218.75</v>
      </c>
      <c r="J2085"/>
    </row>
    <row r="2086" spans="1:10" x14ac:dyDescent="0.3">
      <c r="A2086" t="s">
        <v>15</v>
      </c>
      <c r="B2086" t="s">
        <v>209</v>
      </c>
      <c r="C2086">
        <v>2014</v>
      </c>
      <c r="D2086" t="s">
        <v>948</v>
      </c>
      <c r="E2086">
        <v>-196.18289156626486</v>
      </c>
      <c r="F2086" s="1">
        <v>23424.096385542169</v>
      </c>
      <c r="J2086"/>
    </row>
    <row r="2087" spans="1:10" x14ac:dyDescent="0.3">
      <c r="A2087" t="s">
        <v>15</v>
      </c>
      <c r="B2087" t="s">
        <v>209</v>
      </c>
      <c r="C2087">
        <v>2014</v>
      </c>
      <c r="D2087" t="s">
        <v>949</v>
      </c>
      <c r="E2087">
        <v>-146.40012422360235</v>
      </c>
      <c r="F2087" s="1">
        <v>21986.335403726709</v>
      </c>
      <c r="J2087"/>
    </row>
    <row r="2088" spans="1:10" x14ac:dyDescent="0.3">
      <c r="A2088" t="s">
        <v>15</v>
      </c>
      <c r="B2088" t="s">
        <v>209</v>
      </c>
      <c r="C2088">
        <v>2014</v>
      </c>
      <c r="D2088" t="s">
        <v>950</v>
      </c>
      <c r="E2088">
        <v>484.27660714285736</v>
      </c>
      <c r="F2088" s="1">
        <v>22801.785714285714</v>
      </c>
      <c r="J2088"/>
    </row>
    <row r="2089" spans="1:10" x14ac:dyDescent="0.3">
      <c r="A2089" t="s">
        <v>15</v>
      </c>
      <c r="B2089" t="s">
        <v>209</v>
      </c>
      <c r="C2089">
        <v>2014</v>
      </c>
      <c r="D2089" t="s">
        <v>951</v>
      </c>
      <c r="E2089">
        <v>704.05499999999995</v>
      </c>
      <c r="F2089" s="1">
        <v>19550</v>
      </c>
      <c r="J2089"/>
    </row>
    <row r="2090" spans="1:10" x14ac:dyDescent="0.3">
      <c r="A2090" t="s">
        <v>15</v>
      </c>
      <c r="B2090" t="s">
        <v>209</v>
      </c>
      <c r="C2090">
        <v>2014</v>
      </c>
      <c r="D2090" t="s">
        <v>952</v>
      </c>
      <c r="E2090">
        <v>541.25241379310364</v>
      </c>
      <c r="F2090" s="1">
        <v>28937.931034482757</v>
      </c>
      <c r="J2090"/>
    </row>
    <row r="2091" spans="1:10" x14ac:dyDescent="0.3">
      <c r="A2091" t="s">
        <v>15</v>
      </c>
      <c r="B2091" t="s">
        <v>209</v>
      </c>
      <c r="C2091">
        <v>2015</v>
      </c>
      <c r="D2091" t="s">
        <v>948</v>
      </c>
      <c r="E2091">
        <v>-902.91439999999977</v>
      </c>
      <c r="F2091" s="1">
        <v>24936</v>
      </c>
      <c r="J2091"/>
    </row>
    <row r="2092" spans="1:10" x14ac:dyDescent="0.3">
      <c r="A2092" t="s">
        <v>15</v>
      </c>
      <c r="B2092" t="s">
        <v>209</v>
      </c>
      <c r="C2092">
        <v>2015</v>
      </c>
      <c r="D2092" t="s">
        <v>949</v>
      </c>
      <c r="E2092">
        <v>590.86250000000018</v>
      </c>
      <c r="F2092" s="1">
        <v>23625</v>
      </c>
      <c r="J2092"/>
    </row>
    <row r="2093" spans="1:10" x14ac:dyDescent="0.3">
      <c r="A2093" t="s">
        <v>15</v>
      </c>
      <c r="B2093" t="s">
        <v>209</v>
      </c>
      <c r="C2093">
        <v>2015</v>
      </c>
      <c r="D2093" t="s">
        <v>950</v>
      </c>
      <c r="E2093">
        <v>-955.92499999999927</v>
      </c>
      <c r="F2093" s="1">
        <v>25750</v>
      </c>
      <c r="J2093"/>
    </row>
    <row r="2094" spans="1:10" x14ac:dyDescent="0.3">
      <c r="A2094" t="s">
        <v>15</v>
      </c>
      <c r="B2094" t="s">
        <v>209</v>
      </c>
      <c r="C2094">
        <v>2015</v>
      </c>
      <c r="D2094" t="s">
        <v>952</v>
      </c>
      <c r="E2094">
        <v>1351.817500000001</v>
      </c>
      <c r="F2094" s="1">
        <v>39675</v>
      </c>
      <c r="J2094"/>
    </row>
    <row r="2095" spans="1:10" x14ac:dyDescent="0.3">
      <c r="A2095" t="s">
        <v>15</v>
      </c>
      <c r="B2095" t="s">
        <v>210</v>
      </c>
      <c r="C2095">
        <v>1992</v>
      </c>
      <c r="D2095" t="s">
        <v>953</v>
      </c>
      <c r="E2095">
        <v>-427.52</v>
      </c>
      <c r="F2095" s="1">
        <v>1300</v>
      </c>
      <c r="J2095"/>
    </row>
    <row r="2096" spans="1:10" x14ac:dyDescent="0.3">
      <c r="A2096" t="s">
        <v>15</v>
      </c>
      <c r="B2096" t="s">
        <v>210</v>
      </c>
      <c r="C2096">
        <v>1993</v>
      </c>
      <c r="D2096" t="s">
        <v>953</v>
      </c>
      <c r="E2096">
        <v>2095.4425000000001</v>
      </c>
      <c r="F2096" s="1">
        <v>925</v>
      </c>
      <c r="J2096"/>
    </row>
    <row r="2097" spans="1:10" x14ac:dyDescent="0.3">
      <c r="A2097" t="s">
        <v>15</v>
      </c>
      <c r="B2097" t="s">
        <v>210</v>
      </c>
      <c r="C2097">
        <v>1995</v>
      </c>
      <c r="D2097" t="s">
        <v>952</v>
      </c>
      <c r="E2097">
        <v>-3032.1112499999999</v>
      </c>
      <c r="F2097" s="1">
        <v>3637.5</v>
      </c>
      <c r="J2097"/>
    </row>
    <row r="2098" spans="1:10" x14ac:dyDescent="0.3">
      <c r="A2098" t="s">
        <v>15</v>
      </c>
      <c r="B2098" t="s">
        <v>210</v>
      </c>
      <c r="C2098">
        <v>1996</v>
      </c>
      <c r="D2098" t="s">
        <v>953</v>
      </c>
      <c r="E2098">
        <v>-2683.7687500000002</v>
      </c>
      <c r="F2098" s="1">
        <v>3562.5</v>
      </c>
      <c r="J2098"/>
    </row>
    <row r="2099" spans="1:10" x14ac:dyDescent="0.3">
      <c r="A2099" t="s">
        <v>15</v>
      </c>
      <c r="B2099" t="s">
        <v>211</v>
      </c>
      <c r="C2099">
        <v>2015</v>
      </c>
      <c r="D2099" t="s">
        <v>948</v>
      </c>
      <c r="E2099">
        <v>-2852.1999999999989</v>
      </c>
      <c r="F2099" s="1">
        <v>18000</v>
      </c>
      <c r="J2099"/>
    </row>
    <row r="2100" spans="1:10" x14ac:dyDescent="0.3">
      <c r="A2100" t="s">
        <v>15</v>
      </c>
      <c r="B2100" t="s">
        <v>211</v>
      </c>
      <c r="C2100">
        <v>2015</v>
      </c>
      <c r="D2100" t="s">
        <v>952</v>
      </c>
      <c r="E2100">
        <v>-48.884999999998399</v>
      </c>
      <c r="F2100" s="1">
        <v>18150</v>
      </c>
      <c r="J2100"/>
    </row>
    <row r="2101" spans="1:10" x14ac:dyDescent="0.3">
      <c r="A2101" t="s">
        <v>15</v>
      </c>
      <c r="B2101" t="s">
        <v>212</v>
      </c>
      <c r="C2101">
        <v>2012</v>
      </c>
      <c r="D2101" t="s">
        <v>949</v>
      </c>
      <c r="E2101">
        <v>-687.28599999999972</v>
      </c>
      <c r="F2101" s="1">
        <v>12340</v>
      </c>
      <c r="J2101"/>
    </row>
    <row r="2102" spans="1:10" x14ac:dyDescent="0.3">
      <c r="A2102" t="s">
        <v>15</v>
      </c>
      <c r="B2102" t="s">
        <v>212</v>
      </c>
      <c r="C2102">
        <v>2012</v>
      </c>
      <c r="D2102" t="s">
        <v>951</v>
      </c>
      <c r="E2102">
        <v>502.9460714285716</v>
      </c>
      <c r="F2102" s="1">
        <v>10960.714285714286</v>
      </c>
      <c r="J2102"/>
    </row>
    <row r="2103" spans="1:10" x14ac:dyDescent="0.3">
      <c r="A2103" t="s">
        <v>15</v>
      </c>
      <c r="B2103" t="s">
        <v>212</v>
      </c>
      <c r="C2103">
        <v>2012</v>
      </c>
      <c r="D2103" t="s">
        <v>953</v>
      </c>
      <c r="E2103">
        <v>300.49085526315793</v>
      </c>
      <c r="F2103" s="1">
        <v>9369.0789473684217</v>
      </c>
      <c r="J2103"/>
    </row>
    <row r="2104" spans="1:10" x14ac:dyDescent="0.3">
      <c r="A2104" t="s">
        <v>15</v>
      </c>
      <c r="B2104" t="s">
        <v>212</v>
      </c>
      <c r="C2104">
        <v>2013</v>
      </c>
      <c r="D2104" t="s">
        <v>948</v>
      </c>
      <c r="E2104">
        <v>24.133333333333212</v>
      </c>
      <c r="F2104" s="1">
        <v>14666.666666666666</v>
      </c>
      <c r="J2104"/>
    </row>
    <row r="2105" spans="1:10" x14ac:dyDescent="0.3">
      <c r="A2105" t="s">
        <v>15</v>
      </c>
      <c r="B2105" t="s">
        <v>212</v>
      </c>
      <c r="C2105">
        <v>2013</v>
      </c>
      <c r="D2105" t="s">
        <v>949</v>
      </c>
      <c r="E2105">
        <v>5.5649411764707217</v>
      </c>
      <c r="F2105" s="1">
        <v>13720</v>
      </c>
      <c r="J2105"/>
    </row>
    <row r="2106" spans="1:10" x14ac:dyDescent="0.3">
      <c r="A2106" t="s">
        <v>15</v>
      </c>
      <c r="B2106" t="s">
        <v>212</v>
      </c>
      <c r="C2106">
        <v>2013</v>
      </c>
      <c r="D2106" t="s">
        <v>951</v>
      </c>
      <c r="E2106">
        <v>31.11983606557391</v>
      </c>
      <c r="F2106" s="1">
        <v>12886.88524590164</v>
      </c>
      <c r="J2106"/>
    </row>
    <row r="2107" spans="1:10" x14ac:dyDescent="0.3">
      <c r="A2107" t="s">
        <v>15</v>
      </c>
      <c r="B2107" t="s">
        <v>212</v>
      </c>
      <c r="C2107">
        <v>2013</v>
      </c>
      <c r="D2107" t="s">
        <v>952</v>
      </c>
      <c r="E2107">
        <v>-3167.5</v>
      </c>
      <c r="F2107" s="1">
        <v>15000</v>
      </c>
      <c r="J2107"/>
    </row>
    <row r="2108" spans="1:10" x14ac:dyDescent="0.3">
      <c r="A2108" t="s">
        <v>15</v>
      </c>
      <c r="B2108" t="s">
        <v>212</v>
      </c>
      <c r="C2108">
        <v>2013</v>
      </c>
      <c r="D2108" t="s">
        <v>953</v>
      </c>
      <c r="E2108">
        <v>42.824109947644061</v>
      </c>
      <c r="F2108" s="1">
        <v>12005.497382198953</v>
      </c>
      <c r="J2108"/>
    </row>
    <row r="2109" spans="1:10" x14ac:dyDescent="0.3">
      <c r="A2109" t="s">
        <v>15</v>
      </c>
      <c r="B2109" t="s">
        <v>212</v>
      </c>
      <c r="C2109">
        <v>2014</v>
      </c>
      <c r="D2109" t="s">
        <v>948</v>
      </c>
      <c r="E2109">
        <v>-205.95984177215183</v>
      </c>
      <c r="F2109" s="1">
        <v>16483.860759493669</v>
      </c>
      <c r="J2109"/>
    </row>
    <row r="2110" spans="1:10" x14ac:dyDescent="0.3">
      <c r="A2110" t="s">
        <v>15</v>
      </c>
      <c r="B2110" t="s">
        <v>212</v>
      </c>
      <c r="C2110">
        <v>2014</v>
      </c>
      <c r="D2110" t="s">
        <v>949</v>
      </c>
      <c r="E2110">
        <v>-99.308757961783314</v>
      </c>
      <c r="F2110" s="1">
        <v>15479.299363057326</v>
      </c>
      <c r="J2110"/>
    </row>
    <row r="2111" spans="1:10" x14ac:dyDescent="0.3">
      <c r="A2111" t="s">
        <v>15</v>
      </c>
      <c r="B2111" t="s">
        <v>212</v>
      </c>
      <c r="C2111">
        <v>2014</v>
      </c>
      <c r="D2111" t="s">
        <v>950</v>
      </c>
      <c r="E2111">
        <v>-82.219999999999956</v>
      </c>
      <c r="F2111" s="1">
        <v>15133.333333333334</v>
      </c>
      <c r="J2111"/>
    </row>
    <row r="2112" spans="1:10" x14ac:dyDescent="0.3">
      <c r="A2112" t="s">
        <v>15</v>
      </c>
      <c r="B2112" t="s">
        <v>212</v>
      </c>
      <c r="C2112">
        <v>2014</v>
      </c>
      <c r="D2112" t="s">
        <v>951</v>
      </c>
      <c r="E2112">
        <v>-332.08942307692297</v>
      </c>
      <c r="F2112" s="1">
        <v>14298.076923076924</v>
      </c>
      <c r="J2112"/>
    </row>
    <row r="2113" spans="1:10" x14ac:dyDescent="0.3">
      <c r="A2113" t="s">
        <v>15</v>
      </c>
      <c r="B2113" t="s">
        <v>213</v>
      </c>
      <c r="C2113">
        <v>1995</v>
      </c>
      <c r="D2113" t="s">
        <v>953</v>
      </c>
      <c r="E2113">
        <v>227.76249999999999</v>
      </c>
      <c r="F2113" s="1">
        <v>125</v>
      </c>
      <c r="J2113"/>
    </row>
    <row r="2114" spans="1:10" x14ac:dyDescent="0.3">
      <c r="A2114" t="s">
        <v>15</v>
      </c>
      <c r="B2114" t="s">
        <v>213</v>
      </c>
      <c r="C2114">
        <v>1996</v>
      </c>
      <c r="D2114" t="s">
        <v>953</v>
      </c>
      <c r="E2114">
        <v>97.168750000000017</v>
      </c>
      <c r="F2114" s="1">
        <v>437.5</v>
      </c>
      <c r="J2114"/>
    </row>
    <row r="2115" spans="1:10" x14ac:dyDescent="0.3">
      <c r="A2115" t="s">
        <v>15</v>
      </c>
      <c r="B2115" t="s">
        <v>213</v>
      </c>
      <c r="C2115">
        <v>1997</v>
      </c>
      <c r="D2115" t="s">
        <v>953</v>
      </c>
      <c r="E2115">
        <v>-27.036979166666669</v>
      </c>
      <c r="F2115" s="1">
        <v>567.70833333333337</v>
      </c>
      <c r="J2115"/>
    </row>
    <row r="2116" spans="1:10" x14ac:dyDescent="0.3">
      <c r="A2116" t="s">
        <v>15</v>
      </c>
      <c r="B2116" t="s">
        <v>213</v>
      </c>
      <c r="C2116">
        <v>1998</v>
      </c>
      <c r="D2116" t="s">
        <v>953</v>
      </c>
      <c r="E2116">
        <v>-28.798000000000002</v>
      </c>
      <c r="F2116" s="1">
        <v>620</v>
      </c>
      <c r="J2116"/>
    </row>
    <row r="2117" spans="1:10" x14ac:dyDescent="0.3">
      <c r="A2117" t="s">
        <v>15</v>
      </c>
      <c r="B2117" t="s">
        <v>213</v>
      </c>
      <c r="C2117">
        <v>1999</v>
      </c>
      <c r="D2117" t="s">
        <v>952</v>
      </c>
      <c r="E2117">
        <v>92.635000000000218</v>
      </c>
      <c r="F2117" s="1">
        <v>2683.3333333333335</v>
      </c>
      <c r="J2117"/>
    </row>
    <row r="2118" spans="1:10" x14ac:dyDescent="0.3">
      <c r="A2118" t="s">
        <v>15</v>
      </c>
      <c r="B2118" t="s">
        <v>213</v>
      </c>
      <c r="C2118">
        <v>1999</v>
      </c>
      <c r="D2118" t="s">
        <v>953</v>
      </c>
      <c r="E2118">
        <v>-116.0821875</v>
      </c>
      <c r="F2118" s="1">
        <v>615.625</v>
      </c>
      <c r="J2118"/>
    </row>
    <row r="2119" spans="1:10" x14ac:dyDescent="0.3">
      <c r="A2119" t="s">
        <v>15</v>
      </c>
      <c r="B2119" t="s">
        <v>213</v>
      </c>
      <c r="C2119">
        <v>2000</v>
      </c>
      <c r="D2119" t="s">
        <v>952</v>
      </c>
      <c r="E2119">
        <v>-360.08249999999998</v>
      </c>
      <c r="F2119" s="1">
        <v>675</v>
      </c>
      <c r="J2119"/>
    </row>
    <row r="2120" spans="1:10" x14ac:dyDescent="0.3">
      <c r="A2120" t="s">
        <v>15</v>
      </c>
      <c r="B2120" t="s">
        <v>213</v>
      </c>
      <c r="C2120">
        <v>2000</v>
      </c>
      <c r="D2120" t="s">
        <v>953</v>
      </c>
      <c r="E2120">
        <v>-91.347232142857138</v>
      </c>
      <c r="F2120" s="1">
        <v>795.53571428571433</v>
      </c>
      <c r="J2120"/>
    </row>
    <row r="2121" spans="1:10" x14ac:dyDescent="0.3">
      <c r="A2121" t="s">
        <v>15</v>
      </c>
      <c r="B2121" t="s">
        <v>213</v>
      </c>
      <c r="C2121">
        <v>2001</v>
      </c>
      <c r="D2121" t="s">
        <v>953</v>
      </c>
      <c r="E2121">
        <v>-22.913874999999987</v>
      </c>
      <c r="F2121" s="1">
        <v>886.25</v>
      </c>
      <c r="J2121"/>
    </row>
    <row r="2122" spans="1:10" x14ac:dyDescent="0.3">
      <c r="A2122" t="s">
        <v>15</v>
      </c>
      <c r="B2122" t="s">
        <v>213</v>
      </c>
      <c r="C2122">
        <v>2002</v>
      </c>
      <c r="D2122" t="s">
        <v>953</v>
      </c>
      <c r="E2122">
        <v>-56.852720588235293</v>
      </c>
      <c r="F2122" s="1">
        <v>987.5</v>
      </c>
      <c r="J2122"/>
    </row>
    <row r="2123" spans="1:10" x14ac:dyDescent="0.3">
      <c r="A2123" t="s">
        <v>15</v>
      </c>
      <c r="B2123" t="s">
        <v>213</v>
      </c>
      <c r="C2123">
        <v>2003</v>
      </c>
      <c r="D2123" t="s">
        <v>949</v>
      </c>
      <c r="E2123">
        <v>58.7025000000001</v>
      </c>
      <c r="F2123" s="1">
        <v>1525</v>
      </c>
      <c r="J2123"/>
    </row>
    <row r="2124" spans="1:10" x14ac:dyDescent="0.3">
      <c r="A2124" t="s">
        <v>15</v>
      </c>
      <c r="B2124" t="s">
        <v>213</v>
      </c>
      <c r="C2124">
        <v>2003</v>
      </c>
      <c r="D2124" t="s">
        <v>951</v>
      </c>
      <c r="E2124">
        <v>375.27750000000015</v>
      </c>
      <c r="F2124" s="1">
        <v>2275</v>
      </c>
      <c r="J2124"/>
    </row>
    <row r="2125" spans="1:10" x14ac:dyDescent="0.3">
      <c r="A2125" t="s">
        <v>15</v>
      </c>
      <c r="B2125" t="s">
        <v>213</v>
      </c>
      <c r="C2125">
        <v>2003</v>
      </c>
      <c r="D2125" t="s">
        <v>953</v>
      </c>
      <c r="E2125">
        <v>-86.132547169811318</v>
      </c>
      <c r="F2125" s="1">
        <v>1033.0188679245282</v>
      </c>
      <c r="J2125"/>
    </row>
    <row r="2126" spans="1:10" x14ac:dyDescent="0.3">
      <c r="A2126" t="s">
        <v>15</v>
      </c>
      <c r="B2126" t="s">
        <v>213</v>
      </c>
      <c r="C2126">
        <v>2004</v>
      </c>
      <c r="D2126" t="s">
        <v>948</v>
      </c>
      <c r="E2126">
        <v>-1522.5124999999998</v>
      </c>
      <c r="F2126" s="1">
        <v>2375</v>
      </c>
      <c r="J2126"/>
    </row>
    <row r="2127" spans="1:10" x14ac:dyDescent="0.3">
      <c r="A2127" t="s">
        <v>15</v>
      </c>
      <c r="B2127" t="s">
        <v>213</v>
      </c>
      <c r="C2127">
        <v>2004</v>
      </c>
      <c r="D2127" t="s">
        <v>951</v>
      </c>
      <c r="E2127">
        <v>-362.43000000000006</v>
      </c>
      <c r="F2127" s="1">
        <v>1700</v>
      </c>
      <c r="J2127"/>
    </row>
    <row r="2128" spans="1:10" x14ac:dyDescent="0.3">
      <c r="A2128" t="s">
        <v>15</v>
      </c>
      <c r="B2128" t="s">
        <v>213</v>
      </c>
      <c r="C2128">
        <v>2004</v>
      </c>
      <c r="D2128" t="s">
        <v>952</v>
      </c>
      <c r="E2128">
        <v>-2253.6587500000001</v>
      </c>
      <c r="F2128" s="1">
        <v>2662.5</v>
      </c>
      <c r="J2128"/>
    </row>
    <row r="2129" spans="1:10" x14ac:dyDescent="0.3">
      <c r="A2129" t="s">
        <v>15</v>
      </c>
      <c r="B2129" t="s">
        <v>213</v>
      </c>
      <c r="C2129">
        <v>2004</v>
      </c>
      <c r="D2129" t="s">
        <v>953</v>
      </c>
      <c r="E2129">
        <v>-104.32336666666664</v>
      </c>
      <c r="F2129" s="1">
        <v>1373</v>
      </c>
      <c r="J2129"/>
    </row>
    <row r="2130" spans="1:10" x14ac:dyDescent="0.3">
      <c r="A2130" t="s">
        <v>15</v>
      </c>
      <c r="B2130" t="s">
        <v>213</v>
      </c>
      <c r="C2130">
        <v>2005</v>
      </c>
      <c r="D2130" t="s">
        <v>953</v>
      </c>
      <c r="E2130">
        <v>-9.8550892857143104</v>
      </c>
      <c r="F2130" s="1">
        <v>1574.1071428571429</v>
      </c>
      <c r="J2130"/>
    </row>
    <row r="2131" spans="1:10" x14ac:dyDescent="0.3">
      <c r="A2131" t="s">
        <v>15</v>
      </c>
      <c r="B2131" t="s">
        <v>214</v>
      </c>
      <c r="C2131">
        <v>2005</v>
      </c>
      <c r="D2131" t="s">
        <v>953</v>
      </c>
      <c r="E2131">
        <v>-273.65101851851847</v>
      </c>
      <c r="F2131" s="1">
        <v>1841.6666666666667</v>
      </c>
      <c r="J2131"/>
    </row>
    <row r="2132" spans="1:10" x14ac:dyDescent="0.3">
      <c r="A2132" t="s">
        <v>15</v>
      </c>
      <c r="B2132" t="s">
        <v>215</v>
      </c>
      <c r="C2132">
        <v>2005</v>
      </c>
      <c r="D2132" t="s">
        <v>951</v>
      </c>
      <c r="E2132">
        <v>981.77</v>
      </c>
      <c r="F2132" s="1">
        <v>3700</v>
      </c>
      <c r="J2132"/>
    </row>
    <row r="2133" spans="1:10" x14ac:dyDescent="0.3">
      <c r="A2133" t="s">
        <v>15</v>
      </c>
      <c r="B2133" t="s">
        <v>215</v>
      </c>
      <c r="C2133">
        <v>2005</v>
      </c>
      <c r="D2133" t="s">
        <v>952</v>
      </c>
      <c r="E2133">
        <v>-4053.3125</v>
      </c>
      <c r="F2133" s="1">
        <v>4375</v>
      </c>
      <c r="J2133"/>
    </row>
    <row r="2134" spans="1:10" x14ac:dyDescent="0.3">
      <c r="A2134" t="s">
        <v>15</v>
      </c>
      <c r="B2134" t="s">
        <v>215</v>
      </c>
      <c r="C2134">
        <v>2005</v>
      </c>
      <c r="D2134" t="s">
        <v>953</v>
      </c>
      <c r="E2134">
        <v>-197.22952868852454</v>
      </c>
      <c r="F2134" s="1">
        <v>2257.9918032786886</v>
      </c>
      <c r="J2134"/>
    </row>
    <row r="2135" spans="1:10" x14ac:dyDescent="0.3">
      <c r="A2135" t="s">
        <v>15</v>
      </c>
      <c r="B2135" t="s">
        <v>215</v>
      </c>
      <c r="C2135">
        <v>2006</v>
      </c>
      <c r="D2135" t="s">
        <v>948</v>
      </c>
      <c r="E2135">
        <v>643.78750000000036</v>
      </c>
      <c r="F2135" s="1">
        <v>5375</v>
      </c>
      <c r="J2135"/>
    </row>
    <row r="2136" spans="1:10" x14ac:dyDescent="0.3">
      <c r="A2136" t="s">
        <v>15</v>
      </c>
      <c r="B2136" t="s">
        <v>215</v>
      </c>
      <c r="C2136">
        <v>2006</v>
      </c>
      <c r="D2136" t="s">
        <v>949</v>
      </c>
      <c r="E2136">
        <v>1178.4549999999999</v>
      </c>
      <c r="F2136" s="1">
        <v>3550</v>
      </c>
      <c r="J2136"/>
    </row>
    <row r="2137" spans="1:10" x14ac:dyDescent="0.3">
      <c r="A2137" t="s">
        <v>15</v>
      </c>
      <c r="B2137" t="s">
        <v>215</v>
      </c>
      <c r="C2137">
        <v>2006</v>
      </c>
      <c r="D2137" t="s">
        <v>951</v>
      </c>
      <c r="E2137">
        <v>-621.61374999999998</v>
      </c>
      <c r="F2137" s="1">
        <v>4112.5</v>
      </c>
      <c r="J2137"/>
    </row>
    <row r="2138" spans="1:10" x14ac:dyDescent="0.3">
      <c r="A2138" t="s">
        <v>15</v>
      </c>
      <c r="B2138" t="s">
        <v>215</v>
      </c>
      <c r="C2138">
        <v>2006</v>
      </c>
      <c r="D2138" t="s">
        <v>952</v>
      </c>
      <c r="E2138">
        <v>-3549.4450000000002</v>
      </c>
      <c r="F2138" s="1">
        <v>4550</v>
      </c>
      <c r="J2138"/>
    </row>
    <row r="2139" spans="1:10" x14ac:dyDescent="0.3">
      <c r="A2139" t="s">
        <v>15</v>
      </c>
      <c r="B2139" t="s">
        <v>215</v>
      </c>
      <c r="C2139">
        <v>2006</v>
      </c>
      <c r="D2139" t="s">
        <v>953</v>
      </c>
      <c r="E2139">
        <v>-57.687958477508623</v>
      </c>
      <c r="F2139" s="1">
        <v>2615.2249134948097</v>
      </c>
      <c r="J2139"/>
    </row>
    <row r="2140" spans="1:10" x14ac:dyDescent="0.3">
      <c r="A2140" t="s">
        <v>15</v>
      </c>
      <c r="B2140" t="s">
        <v>215</v>
      </c>
      <c r="C2140">
        <v>2007</v>
      </c>
      <c r="D2140" t="s">
        <v>949</v>
      </c>
      <c r="E2140">
        <v>527.76749999999993</v>
      </c>
      <c r="F2140" s="1">
        <v>9175</v>
      </c>
      <c r="J2140"/>
    </row>
    <row r="2141" spans="1:10" x14ac:dyDescent="0.3">
      <c r="A2141" t="s">
        <v>15</v>
      </c>
      <c r="B2141" t="s">
        <v>215</v>
      </c>
      <c r="C2141">
        <v>2007</v>
      </c>
      <c r="D2141" t="s">
        <v>951</v>
      </c>
      <c r="E2141">
        <v>502.66187499999978</v>
      </c>
      <c r="F2141" s="1">
        <v>5493.75</v>
      </c>
      <c r="J2141"/>
    </row>
    <row r="2142" spans="1:10" x14ac:dyDescent="0.3">
      <c r="A2142" t="s">
        <v>15</v>
      </c>
      <c r="B2142" t="s">
        <v>215</v>
      </c>
      <c r="C2142">
        <v>2007</v>
      </c>
      <c r="D2142" t="s">
        <v>953</v>
      </c>
      <c r="E2142">
        <v>-127.39594202898547</v>
      </c>
      <c r="F2142" s="1">
        <v>3018.840579710145</v>
      </c>
      <c r="J2142"/>
    </row>
    <row r="2143" spans="1:10" x14ac:dyDescent="0.3">
      <c r="A2143" t="s">
        <v>15</v>
      </c>
      <c r="B2143" t="s">
        <v>215</v>
      </c>
      <c r="C2143">
        <v>2008</v>
      </c>
      <c r="D2143" t="s">
        <v>948</v>
      </c>
      <c r="E2143">
        <v>2428.1800000000003</v>
      </c>
      <c r="F2143" s="1">
        <v>5800</v>
      </c>
      <c r="J2143"/>
    </row>
    <row r="2144" spans="1:10" x14ac:dyDescent="0.3">
      <c r="A2144" t="s">
        <v>15</v>
      </c>
      <c r="B2144" t="s">
        <v>215</v>
      </c>
      <c r="C2144">
        <v>2008</v>
      </c>
      <c r="D2144" t="s">
        <v>949</v>
      </c>
      <c r="E2144">
        <v>-826.30874999999969</v>
      </c>
      <c r="F2144" s="1">
        <v>6162.5</v>
      </c>
      <c r="J2144"/>
    </row>
    <row r="2145" spans="1:10" x14ac:dyDescent="0.3">
      <c r="A2145" t="s">
        <v>15</v>
      </c>
      <c r="B2145" t="s">
        <v>215</v>
      </c>
      <c r="C2145">
        <v>2008</v>
      </c>
      <c r="D2145" t="s">
        <v>951</v>
      </c>
      <c r="E2145">
        <v>-265.05250000000007</v>
      </c>
      <c r="F2145" s="1">
        <v>4975</v>
      </c>
      <c r="J2145"/>
    </row>
    <row r="2146" spans="1:10" x14ac:dyDescent="0.3">
      <c r="A2146" t="s">
        <v>15</v>
      </c>
      <c r="B2146" t="s">
        <v>215</v>
      </c>
      <c r="C2146">
        <v>2008</v>
      </c>
      <c r="D2146" t="s">
        <v>952</v>
      </c>
      <c r="E2146">
        <v>-5033.5599999999995</v>
      </c>
      <c r="F2146" s="1">
        <v>6400</v>
      </c>
      <c r="J2146"/>
    </row>
    <row r="2147" spans="1:10" x14ac:dyDescent="0.3">
      <c r="A2147" t="s">
        <v>15</v>
      </c>
      <c r="B2147" t="s">
        <v>215</v>
      </c>
      <c r="C2147">
        <v>2008</v>
      </c>
      <c r="D2147" t="s">
        <v>953</v>
      </c>
      <c r="E2147">
        <v>-100.44250836120398</v>
      </c>
      <c r="F2147" s="1">
        <v>3407.6923076923076</v>
      </c>
      <c r="J2147"/>
    </row>
    <row r="2148" spans="1:10" x14ac:dyDescent="0.3">
      <c r="A2148" t="s">
        <v>15</v>
      </c>
      <c r="B2148" t="s">
        <v>215</v>
      </c>
      <c r="C2148">
        <v>2009</v>
      </c>
      <c r="D2148" t="s">
        <v>949</v>
      </c>
      <c r="E2148">
        <v>188.44750000000008</v>
      </c>
      <c r="F2148" s="1">
        <v>6641.666666666667</v>
      </c>
      <c r="J2148"/>
    </row>
    <row r="2149" spans="1:10" x14ac:dyDescent="0.3">
      <c r="A2149" t="s">
        <v>15</v>
      </c>
      <c r="B2149" t="s">
        <v>215</v>
      </c>
      <c r="C2149">
        <v>2009</v>
      </c>
      <c r="D2149" t="s">
        <v>950</v>
      </c>
      <c r="E2149">
        <v>-369.74749999999949</v>
      </c>
      <c r="F2149" s="1">
        <v>7025</v>
      </c>
      <c r="J2149"/>
    </row>
    <row r="2150" spans="1:10" x14ac:dyDescent="0.3">
      <c r="A2150" t="s">
        <v>15</v>
      </c>
      <c r="B2150" t="s">
        <v>215</v>
      </c>
      <c r="C2150">
        <v>2009</v>
      </c>
      <c r="D2150" t="s">
        <v>951</v>
      </c>
      <c r="E2150">
        <v>585.05849999999998</v>
      </c>
      <c r="F2150" s="1">
        <v>5885</v>
      </c>
      <c r="J2150"/>
    </row>
    <row r="2151" spans="1:10" x14ac:dyDescent="0.3">
      <c r="A2151" t="s">
        <v>15</v>
      </c>
      <c r="B2151" t="s">
        <v>215</v>
      </c>
      <c r="C2151">
        <v>2009</v>
      </c>
      <c r="D2151" t="s">
        <v>953</v>
      </c>
      <c r="E2151">
        <v>36.945133333333366</v>
      </c>
      <c r="F2151" s="1">
        <v>4024.6666666666665</v>
      </c>
      <c r="J2151"/>
    </row>
    <row r="2152" spans="1:10" x14ac:dyDescent="0.3">
      <c r="A2152" t="s">
        <v>15</v>
      </c>
      <c r="B2152" t="s">
        <v>215</v>
      </c>
      <c r="C2152">
        <v>2010</v>
      </c>
      <c r="D2152" t="s">
        <v>948</v>
      </c>
      <c r="E2152">
        <v>113.95416666666672</v>
      </c>
      <c r="F2152" s="1">
        <v>7041.666666666667</v>
      </c>
      <c r="J2152"/>
    </row>
    <row r="2153" spans="1:10" x14ac:dyDescent="0.3">
      <c r="A2153" t="s">
        <v>15</v>
      </c>
      <c r="B2153" t="s">
        <v>215</v>
      </c>
      <c r="C2153">
        <v>2010</v>
      </c>
      <c r="D2153" t="s">
        <v>949</v>
      </c>
      <c r="E2153">
        <v>-860.06388888888875</v>
      </c>
      <c r="F2153" s="1">
        <v>6583.333333333333</v>
      </c>
      <c r="J2153"/>
    </row>
    <row r="2154" spans="1:10" x14ac:dyDescent="0.3">
      <c r="A2154" t="s">
        <v>15</v>
      </c>
      <c r="B2154" t="s">
        <v>215</v>
      </c>
      <c r="C2154">
        <v>2010</v>
      </c>
      <c r="D2154" t="s">
        <v>951</v>
      </c>
      <c r="E2154">
        <v>202.16318181818198</v>
      </c>
      <c r="F2154" s="1">
        <v>6268.181818181818</v>
      </c>
      <c r="J2154"/>
    </row>
    <row r="2155" spans="1:10" x14ac:dyDescent="0.3">
      <c r="A2155" t="s">
        <v>15</v>
      </c>
      <c r="B2155" t="s">
        <v>215</v>
      </c>
      <c r="C2155">
        <v>2010</v>
      </c>
      <c r="D2155" t="s">
        <v>952</v>
      </c>
      <c r="E2155">
        <v>-9284.59375</v>
      </c>
      <c r="F2155" s="1">
        <v>10312.5</v>
      </c>
      <c r="J2155"/>
    </row>
    <row r="2156" spans="1:10" x14ac:dyDescent="0.3">
      <c r="A2156" t="s">
        <v>15</v>
      </c>
      <c r="B2156" t="s">
        <v>215</v>
      </c>
      <c r="C2156">
        <v>2010</v>
      </c>
      <c r="D2156" t="s">
        <v>953</v>
      </c>
      <c r="E2156">
        <v>-94.864875776397469</v>
      </c>
      <c r="F2156" s="1">
        <v>4978.5714285714284</v>
      </c>
      <c r="J2156"/>
    </row>
    <row r="2157" spans="1:10" x14ac:dyDescent="0.3">
      <c r="A2157" t="s">
        <v>15</v>
      </c>
      <c r="B2157" t="s">
        <v>216</v>
      </c>
      <c r="C2157">
        <v>2004</v>
      </c>
      <c r="D2157" t="s">
        <v>953</v>
      </c>
      <c r="E2157">
        <v>-125.96122549019603</v>
      </c>
      <c r="F2157" s="1">
        <v>5279.9019607843138</v>
      </c>
      <c r="J2157"/>
    </row>
    <row r="2158" spans="1:10" x14ac:dyDescent="0.3">
      <c r="A2158" t="s">
        <v>15</v>
      </c>
      <c r="B2158" t="s">
        <v>216</v>
      </c>
      <c r="C2158">
        <v>2005</v>
      </c>
      <c r="D2158" t="s">
        <v>951</v>
      </c>
      <c r="E2158">
        <v>1459.1200000000003</v>
      </c>
      <c r="F2158" s="1">
        <v>7200</v>
      </c>
      <c r="J2158"/>
    </row>
    <row r="2159" spans="1:10" x14ac:dyDescent="0.3">
      <c r="A2159" t="s">
        <v>15</v>
      </c>
      <c r="B2159" t="s">
        <v>216</v>
      </c>
      <c r="C2159">
        <v>2005</v>
      </c>
      <c r="D2159" t="s">
        <v>952</v>
      </c>
      <c r="E2159">
        <v>-6463.67</v>
      </c>
      <c r="F2159" s="1">
        <v>7300</v>
      </c>
      <c r="J2159"/>
    </row>
    <row r="2160" spans="1:10" x14ac:dyDescent="0.3">
      <c r="A2160" t="s">
        <v>15</v>
      </c>
      <c r="B2160" t="s">
        <v>216</v>
      </c>
      <c r="C2160">
        <v>2005</v>
      </c>
      <c r="D2160" t="s">
        <v>953</v>
      </c>
      <c r="E2160">
        <v>54.543823529411846</v>
      </c>
      <c r="F2160" s="1">
        <v>5833.1932773109247</v>
      </c>
      <c r="J2160"/>
    </row>
    <row r="2161" spans="1:10" x14ac:dyDescent="0.3">
      <c r="A2161" t="s">
        <v>15</v>
      </c>
      <c r="B2161" t="s">
        <v>216</v>
      </c>
      <c r="C2161">
        <v>2006</v>
      </c>
      <c r="D2161" t="s">
        <v>949</v>
      </c>
      <c r="E2161">
        <v>1850.4175000000005</v>
      </c>
      <c r="F2161" s="1">
        <v>5675</v>
      </c>
      <c r="J2161"/>
    </row>
    <row r="2162" spans="1:10" x14ac:dyDescent="0.3">
      <c r="A2162" t="s">
        <v>15</v>
      </c>
      <c r="B2162" t="s">
        <v>216</v>
      </c>
      <c r="C2162">
        <v>2006</v>
      </c>
      <c r="D2162" t="s">
        <v>951</v>
      </c>
      <c r="E2162">
        <v>2994.48</v>
      </c>
      <c r="F2162" s="1">
        <v>8800</v>
      </c>
      <c r="J2162"/>
    </row>
    <row r="2163" spans="1:10" x14ac:dyDescent="0.3">
      <c r="A2163" t="s">
        <v>15</v>
      </c>
      <c r="B2163" t="s">
        <v>216</v>
      </c>
      <c r="C2163">
        <v>2006</v>
      </c>
      <c r="D2163" t="s">
        <v>953</v>
      </c>
      <c r="E2163">
        <v>135.20882075471704</v>
      </c>
      <c r="F2163" s="1">
        <v>6267.4528301886794</v>
      </c>
      <c r="J2163"/>
    </row>
    <row r="2164" spans="1:10" x14ac:dyDescent="0.3">
      <c r="A2164" t="s">
        <v>15</v>
      </c>
      <c r="B2164" t="s">
        <v>216</v>
      </c>
      <c r="C2164">
        <v>2007</v>
      </c>
      <c r="D2164" t="s">
        <v>949</v>
      </c>
      <c r="E2164">
        <v>1009.8812499999999</v>
      </c>
      <c r="F2164" s="1">
        <v>10062.5</v>
      </c>
      <c r="J2164"/>
    </row>
    <row r="2165" spans="1:10" x14ac:dyDescent="0.3">
      <c r="A2165" t="s">
        <v>15</v>
      </c>
      <c r="B2165" t="s">
        <v>216</v>
      </c>
      <c r="C2165">
        <v>2007</v>
      </c>
      <c r="D2165" t="s">
        <v>951</v>
      </c>
      <c r="E2165">
        <v>-8508.2800000000007</v>
      </c>
      <c r="F2165" s="1">
        <v>13200</v>
      </c>
      <c r="J2165"/>
    </row>
    <row r="2166" spans="1:10" x14ac:dyDescent="0.3">
      <c r="A2166" t="s">
        <v>15</v>
      </c>
      <c r="B2166" t="s">
        <v>216</v>
      </c>
      <c r="C2166">
        <v>2007</v>
      </c>
      <c r="D2166" t="s">
        <v>953</v>
      </c>
      <c r="E2166">
        <v>71.388005319149016</v>
      </c>
      <c r="F2166" s="1">
        <v>7502.3936170212764</v>
      </c>
      <c r="J2166"/>
    </row>
    <row r="2167" spans="1:10" x14ac:dyDescent="0.3">
      <c r="A2167" t="s">
        <v>15</v>
      </c>
      <c r="B2167" t="s">
        <v>216</v>
      </c>
      <c r="C2167">
        <v>2008</v>
      </c>
      <c r="D2167" t="s">
        <v>951</v>
      </c>
      <c r="E2167">
        <v>-814.90999999999985</v>
      </c>
      <c r="F2167" s="1">
        <v>12900</v>
      </c>
      <c r="J2167"/>
    </row>
    <row r="2168" spans="1:10" x14ac:dyDescent="0.3">
      <c r="A2168" t="s">
        <v>15</v>
      </c>
      <c r="B2168" t="s">
        <v>216</v>
      </c>
      <c r="C2168">
        <v>2008</v>
      </c>
      <c r="D2168" t="s">
        <v>953</v>
      </c>
      <c r="E2168">
        <v>8.1465730337079982</v>
      </c>
      <c r="F2168" s="1">
        <v>9342.1348314606748</v>
      </c>
      <c r="J2168"/>
    </row>
    <row r="2169" spans="1:10" x14ac:dyDescent="0.3">
      <c r="A2169" t="s">
        <v>15</v>
      </c>
      <c r="B2169" t="s">
        <v>216</v>
      </c>
      <c r="C2169">
        <v>2009</v>
      </c>
      <c r="D2169" t="s">
        <v>949</v>
      </c>
      <c r="E2169">
        <v>854.37916666666695</v>
      </c>
      <c r="F2169" s="1">
        <v>9625</v>
      </c>
      <c r="J2169"/>
    </row>
    <row r="2170" spans="1:10" x14ac:dyDescent="0.3">
      <c r="A2170" t="s">
        <v>15</v>
      </c>
      <c r="B2170" t="s">
        <v>216</v>
      </c>
      <c r="C2170">
        <v>2009</v>
      </c>
      <c r="D2170" t="s">
        <v>951</v>
      </c>
      <c r="E2170">
        <v>70.032499999999345</v>
      </c>
      <c r="F2170" s="1">
        <v>8825</v>
      </c>
      <c r="J2170"/>
    </row>
    <row r="2171" spans="1:10" x14ac:dyDescent="0.3">
      <c r="A2171" t="s">
        <v>15</v>
      </c>
      <c r="B2171" t="s">
        <v>216</v>
      </c>
      <c r="C2171">
        <v>2009</v>
      </c>
      <c r="D2171" t="s">
        <v>953</v>
      </c>
      <c r="E2171">
        <v>484.17095744680859</v>
      </c>
      <c r="F2171" s="1">
        <v>9007.4468085106382</v>
      </c>
      <c r="J2171"/>
    </row>
    <row r="2172" spans="1:10" x14ac:dyDescent="0.3">
      <c r="A2172" t="s">
        <v>15</v>
      </c>
      <c r="B2172" t="s">
        <v>216</v>
      </c>
      <c r="C2172">
        <v>2010</v>
      </c>
      <c r="D2172" t="s">
        <v>948</v>
      </c>
      <c r="E2172">
        <v>2455.2599999999984</v>
      </c>
      <c r="F2172" s="1">
        <v>20600</v>
      </c>
      <c r="J2172"/>
    </row>
    <row r="2173" spans="1:10" x14ac:dyDescent="0.3">
      <c r="A2173" t="s">
        <v>15</v>
      </c>
      <c r="B2173" t="s">
        <v>216</v>
      </c>
      <c r="C2173">
        <v>2010</v>
      </c>
      <c r="D2173" t="s">
        <v>949</v>
      </c>
      <c r="E2173">
        <v>598.07500000000016</v>
      </c>
      <c r="F2173" s="1">
        <v>15750</v>
      </c>
      <c r="J2173"/>
    </row>
    <row r="2174" spans="1:10" x14ac:dyDescent="0.3">
      <c r="A2174" t="s">
        <v>15</v>
      </c>
      <c r="B2174" t="s">
        <v>216</v>
      </c>
      <c r="C2174">
        <v>2010</v>
      </c>
      <c r="D2174" t="s">
        <v>951</v>
      </c>
      <c r="E2174">
        <v>1496.7612500000005</v>
      </c>
      <c r="F2174" s="1">
        <v>12862.5</v>
      </c>
      <c r="J2174"/>
    </row>
    <row r="2175" spans="1:10" x14ac:dyDescent="0.3">
      <c r="A2175" t="s">
        <v>15</v>
      </c>
      <c r="B2175" t="s">
        <v>216</v>
      </c>
      <c r="C2175">
        <v>2010</v>
      </c>
      <c r="D2175" t="s">
        <v>953</v>
      </c>
      <c r="E2175">
        <v>149.14605932203389</v>
      </c>
      <c r="F2175" s="1">
        <v>9452.1186440677975</v>
      </c>
      <c r="J2175"/>
    </row>
    <row r="2176" spans="1:10" x14ac:dyDescent="0.3">
      <c r="A2176" t="s">
        <v>15</v>
      </c>
      <c r="B2176" t="s">
        <v>216</v>
      </c>
      <c r="C2176">
        <v>2011</v>
      </c>
      <c r="D2176" t="s">
        <v>949</v>
      </c>
      <c r="E2176">
        <v>-587.90687500000001</v>
      </c>
      <c r="F2176" s="1">
        <v>13556.25</v>
      </c>
      <c r="J2176"/>
    </row>
    <row r="2177" spans="1:10" x14ac:dyDescent="0.3">
      <c r="A2177" t="s">
        <v>15</v>
      </c>
      <c r="B2177" t="s">
        <v>216</v>
      </c>
      <c r="C2177">
        <v>2011</v>
      </c>
      <c r="D2177" t="s">
        <v>950</v>
      </c>
      <c r="E2177">
        <v>2402.7700000000004</v>
      </c>
      <c r="F2177" s="1">
        <v>13700</v>
      </c>
      <c r="J2177"/>
    </row>
    <row r="2178" spans="1:10" x14ac:dyDescent="0.3">
      <c r="A2178" t="s">
        <v>15</v>
      </c>
      <c r="B2178" t="s">
        <v>216</v>
      </c>
      <c r="C2178">
        <v>2011</v>
      </c>
      <c r="D2178" t="s">
        <v>951</v>
      </c>
      <c r="E2178">
        <v>518.23073529411784</v>
      </c>
      <c r="F2178" s="1">
        <v>12336.764705882353</v>
      </c>
      <c r="J2178"/>
    </row>
    <row r="2179" spans="1:10" x14ac:dyDescent="0.3">
      <c r="A2179" t="s">
        <v>15</v>
      </c>
      <c r="B2179" t="s">
        <v>216</v>
      </c>
      <c r="C2179">
        <v>2011</v>
      </c>
      <c r="D2179" t="s">
        <v>952</v>
      </c>
      <c r="E2179">
        <v>-7544.6075000000001</v>
      </c>
      <c r="F2179" s="1">
        <v>10425</v>
      </c>
      <c r="J2179"/>
    </row>
    <row r="2180" spans="1:10" x14ac:dyDescent="0.3">
      <c r="A2180" t="s">
        <v>15</v>
      </c>
      <c r="B2180" t="s">
        <v>216</v>
      </c>
      <c r="C2180">
        <v>2011</v>
      </c>
      <c r="D2180" t="s">
        <v>953</v>
      </c>
      <c r="E2180">
        <v>-160.22356060606046</v>
      </c>
      <c r="F2180" s="1">
        <v>10506.818181818182</v>
      </c>
      <c r="J2180"/>
    </row>
    <row r="2181" spans="1:10" x14ac:dyDescent="0.3">
      <c r="A2181" t="s">
        <v>15</v>
      </c>
      <c r="B2181" t="s">
        <v>216</v>
      </c>
      <c r="C2181">
        <v>2012</v>
      </c>
      <c r="D2181" t="s">
        <v>948</v>
      </c>
      <c r="E2181">
        <v>1034.8160000000003</v>
      </c>
      <c r="F2181" s="1">
        <v>16960</v>
      </c>
      <c r="J2181"/>
    </row>
    <row r="2182" spans="1:10" x14ac:dyDescent="0.3">
      <c r="A2182" t="s">
        <v>15</v>
      </c>
      <c r="B2182" t="s">
        <v>216</v>
      </c>
      <c r="C2182">
        <v>2012</v>
      </c>
      <c r="D2182" t="s">
        <v>949</v>
      </c>
      <c r="E2182">
        <v>-582.23499999999979</v>
      </c>
      <c r="F2182" s="1">
        <v>17150</v>
      </c>
      <c r="J2182"/>
    </row>
    <row r="2183" spans="1:10" x14ac:dyDescent="0.3">
      <c r="A2183" t="s">
        <v>15</v>
      </c>
      <c r="B2183" t="s">
        <v>216</v>
      </c>
      <c r="C2183">
        <v>2012</v>
      </c>
      <c r="D2183" t="s">
        <v>951</v>
      </c>
      <c r="E2183">
        <v>-149.79968749999978</v>
      </c>
      <c r="F2183" s="1">
        <v>18815.625</v>
      </c>
      <c r="J2183"/>
    </row>
    <row r="2184" spans="1:10" x14ac:dyDescent="0.3">
      <c r="A2184" t="s">
        <v>15</v>
      </c>
      <c r="B2184" t="s">
        <v>216</v>
      </c>
      <c r="C2184">
        <v>2012</v>
      </c>
      <c r="D2184" t="s">
        <v>953</v>
      </c>
      <c r="E2184">
        <v>-432.77299999999985</v>
      </c>
      <c r="F2184" s="1">
        <v>14203.333333333334</v>
      </c>
      <c r="J2184"/>
    </row>
    <row r="2185" spans="1:10" x14ac:dyDescent="0.3">
      <c r="A2185" t="s">
        <v>15</v>
      </c>
      <c r="B2185" t="s">
        <v>216</v>
      </c>
      <c r="C2185">
        <v>2015</v>
      </c>
      <c r="D2185" t="s">
        <v>948</v>
      </c>
      <c r="E2185">
        <v>355.81999999999971</v>
      </c>
      <c r="F2185" s="1">
        <v>34200</v>
      </c>
      <c r="J2185"/>
    </row>
    <row r="2186" spans="1:10" x14ac:dyDescent="0.3">
      <c r="A2186" t="s">
        <v>15</v>
      </c>
      <c r="B2186" t="s">
        <v>216</v>
      </c>
      <c r="C2186">
        <v>2015</v>
      </c>
      <c r="D2186" t="s">
        <v>950</v>
      </c>
      <c r="E2186">
        <v>364.66000000000349</v>
      </c>
      <c r="F2186" s="1">
        <v>34600</v>
      </c>
      <c r="J2186"/>
    </row>
    <row r="2187" spans="1:10" x14ac:dyDescent="0.3">
      <c r="A2187" t="s">
        <v>15</v>
      </c>
      <c r="B2187" t="s">
        <v>216</v>
      </c>
      <c r="C2187">
        <v>2015</v>
      </c>
      <c r="D2187" t="s">
        <v>952</v>
      </c>
      <c r="E2187">
        <v>-74.289999999997235</v>
      </c>
      <c r="F2187" s="1">
        <v>35100</v>
      </c>
      <c r="J2187"/>
    </row>
    <row r="2188" spans="1:10" x14ac:dyDescent="0.3">
      <c r="A2188" t="s">
        <v>15</v>
      </c>
      <c r="B2188" t="s">
        <v>217</v>
      </c>
      <c r="C2188">
        <v>2008</v>
      </c>
      <c r="D2188" t="s">
        <v>953</v>
      </c>
      <c r="E2188">
        <v>1899.0375000000004</v>
      </c>
      <c r="F2188" s="1">
        <v>7875</v>
      </c>
      <c r="J2188"/>
    </row>
    <row r="2189" spans="1:10" x14ac:dyDescent="0.3">
      <c r="A2189" t="s">
        <v>15</v>
      </c>
      <c r="B2189" t="s">
        <v>218</v>
      </c>
      <c r="C2189">
        <v>1995</v>
      </c>
      <c r="D2189" t="s">
        <v>953</v>
      </c>
      <c r="E2189">
        <v>69.40625</v>
      </c>
      <c r="F2189" s="1">
        <v>312.5</v>
      </c>
      <c r="J2189"/>
    </row>
    <row r="2190" spans="1:10" x14ac:dyDescent="0.3">
      <c r="A2190" t="s">
        <v>15</v>
      </c>
      <c r="B2190" t="s">
        <v>219</v>
      </c>
      <c r="C2190">
        <v>1984</v>
      </c>
      <c r="D2190" t="s">
        <v>951</v>
      </c>
      <c r="E2190">
        <v>-127.07000000000016</v>
      </c>
      <c r="F2190" s="1">
        <v>3300</v>
      </c>
      <c r="J2190"/>
    </row>
    <row r="2191" spans="1:10" x14ac:dyDescent="0.3">
      <c r="A2191" t="s">
        <v>15</v>
      </c>
      <c r="B2191" t="s">
        <v>219</v>
      </c>
      <c r="C2191">
        <v>1985</v>
      </c>
      <c r="D2191" t="s">
        <v>953</v>
      </c>
      <c r="E2191">
        <v>1769.7525000000001</v>
      </c>
      <c r="F2191" s="1">
        <v>2025</v>
      </c>
      <c r="J2191"/>
    </row>
    <row r="2192" spans="1:10" x14ac:dyDescent="0.3">
      <c r="A2192" t="s">
        <v>15</v>
      </c>
      <c r="B2192" t="s">
        <v>219</v>
      </c>
      <c r="C2192">
        <v>1986</v>
      </c>
      <c r="D2192" t="s">
        <v>948</v>
      </c>
      <c r="E2192">
        <v>3710.5</v>
      </c>
      <c r="F2192" s="1">
        <v>5000</v>
      </c>
      <c r="J2192"/>
    </row>
    <row r="2193" spans="1:10" x14ac:dyDescent="0.3">
      <c r="A2193" t="s">
        <v>15</v>
      </c>
      <c r="B2193" t="s">
        <v>219</v>
      </c>
      <c r="C2193">
        <v>1989</v>
      </c>
      <c r="D2193" t="s">
        <v>953</v>
      </c>
      <c r="E2193">
        <v>392.7512499999998</v>
      </c>
      <c r="F2193" s="1">
        <v>4762.5</v>
      </c>
      <c r="J2193"/>
    </row>
    <row r="2194" spans="1:10" x14ac:dyDescent="0.3">
      <c r="A2194" t="s">
        <v>15</v>
      </c>
      <c r="B2194" t="s">
        <v>219</v>
      </c>
      <c r="C2194">
        <v>1990</v>
      </c>
      <c r="D2194" t="s">
        <v>952</v>
      </c>
      <c r="E2194">
        <v>-4876.5150000000003</v>
      </c>
      <c r="F2194" s="1">
        <v>7850</v>
      </c>
      <c r="J2194"/>
    </row>
    <row r="2195" spans="1:10" x14ac:dyDescent="0.3">
      <c r="A2195" t="s">
        <v>15</v>
      </c>
      <c r="B2195" t="s">
        <v>219</v>
      </c>
      <c r="C2195">
        <v>1990</v>
      </c>
      <c r="D2195" t="s">
        <v>953</v>
      </c>
      <c r="E2195">
        <v>-965.05250000000024</v>
      </c>
      <c r="F2195" s="1">
        <v>4975</v>
      </c>
      <c r="J2195"/>
    </row>
    <row r="2196" spans="1:10" x14ac:dyDescent="0.3">
      <c r="A2196" t="s">
        <v>15</v>
      </c>
      <c r="B2196" t="s">
        <v>219</v>
      </c>
      <c r="C2196">
        <v>1991</v>
      </c>
      <c r="D2196" t="s">
        <v>953</v>
      </c>
      <c r="E2196">
        <v>-1684.3433333333335</v>
      </c>
      <c r="F2196" s="1">
        <v>5233.333333333333</v>
      </c>
      <c r="J2196"/>
    </row>
    <row r="2197" spans="1:10" x14ac:dyDescent="0.3">
      <c r="A2197" t="s">
        <v>15</v>
      </c>
      <c r="B2197" t="s">
        <v>219</v>
      </c>
      <c r="C2197">
        <v>1992</v>
      </c>
      <c r="D2197" t="s">
        <v>948</v>
      </c>
      <c r="E2197">
        <v>4874.4524999999994</v>
      </c>
      <c r="F2197" s="1">
        <v>9025</v>
      </c>
      <c r="J2197"/>
    </row>
    <row r="2198" spans="1:10" x14ac:dyDescent="0.3">
      <c r="A2198" t="s">
        <v>15</v>
      </c>
      <c r="B2198" t="s">
        <v>219</v>
      </c>
      <c r="C2198">
        <v>1992</v>
      </c>
      <c r="D2198" t="s">
        <v>953</v>
      </c>
      <c r="E2198">
        <v>677.34999999999991</v>
      </c>
      <c r="F2198" s="1">
        <v>3500</v>
      </c>
      <c r="J2198"/>
    </row>
    <row r="2199" spans="1:10" x14ac:dyDescent="0.3">
      <c r="A2199" t="s">
        <v>15</v>
      </c>
      <c r="B2199" t="s">
        <v>219</v>
      </c>
      <c r="C2199">
        <v>1993</v>
      </c>
      <c r="D2199" t="s">
        <v>953</v>
      </c>
      <c r="E2199">
        <v>-400.6875</v>
      </c>
      <c r="F2199" s="1">
        <v>5625</v>
      </c>
      <c r="J2199"/>
    </row>
    <row r="2200" spans="1:10" x14ac:dyDescent="0.3">
      <c r="A2200" t="s">
        <v>15</v>
      </c>
      <c r="B2200" t="s">
        <v>219</v>
      </c>
      <c r="C2200">
        <v>1994</v>
      </c>
      <c r="D2200" t="s">
        <v>953</v>
      </c>
      <c r="E2200">
        <v>148.71500000000015</v>
      </c>
      <c r="F2200" s="1">
        <v>7483.333333333333</v>
      </c>
      <c r="J2200"/>
    </row>
    <row r="2201" spans="1:10" x14ac:dyDescent="0.3">
      <c r="A2201" t="s">
        <v>15</v>
      </c>
      <c r="B2201" t="s">
        <v>219</v>
      </c>
      <c r="C2201">
        <v>1995</v>
      </c>
      <c r="D2201" t="s">
        <v>953</v>
      </c>
      <c r="E2201">
        <v>3115.0574999999999</v>
      </c>
      <c r="F2201" s="1">
        <v>4075</v>
      </c>
      <c r="J2201"/>
    </row>
    <row r="2202" spans="1:10" x14ac:dyDescent="0.3">
      <c r="A2202" t="s">
        <v>15</v>
      </c>
      <c r="B2202" t="s">
        <v>219</v>
      </c>
      <c r="C2202">
        <v>1997</v>
      </c>
      <c r="D2202" t="s">
        <v>949</v>
      </c>
      <c r="E2202">
        <v>5383.43</v>
      </c>
      <c r="F2202" s="1">
        <v>8300</v>
      </c>
      <c r="J2202"/>
    </row>
    <row r="2203" spans="1:10" x14ac:dyDescent="0.3">
      <c r="A2203" t="s">
        <v>15</v>
      </c>
      <c r="B2203" t="s">
        <v>219</v>
      </c>
      <c r="C2203">
        <v>1998</v>
      </c>
      <c r="D2203" t="s">
        <v>951</v>
      </c>
      <c r="E2203">
        <v>2627.08</v>
      </c>
      <c r="F2203" s="1">
        <v>14800</v>
      </c>
      <c r="J2203"/>
    </row>
    <row r="2204" spans="1:10" x14ac:dyDescent="0.3">
      <c r="A2204" t="s">
        <v>15</v>
      </c>
      <c r="B2204" t="s">
        <v>219</v>
      </c>
      <c r="C2204">
        <v>1998</v>
      </c>
      <c r="D2204" t="s">
        <v>953</v>
      </c>
      <c r="E2204">
        <v>825.65571428571445</v>
      </c>
      <c r="F2204" s="1">
        <v>8271.4285714285706</v>
      </c>
      <c r="J2204"/>
    </row>
    <row r="2205" spans="1:10" x14ac:dyDescent="0.3">
      <c r="A2205" t="s">
        <v>15</v>
      </c>
      <c r="B2205" t="s">
        <v>219</v>
      </c>
      <c r="C2205">
        <v>1999</v>
      </c>
      <c r="D2205" t="s">
        <v>949</v>
      </c>
      <c r="E2205">
        <v>986.75</v>
      </c>
      <c r="F2205" s="1">
        <v>17500</v>
      </c>
      <c r="J2205"/>
    </row>
    <row r="2206" spans="1:10" x14ac:dyDescent="0.3">
      <c r="A2206" t="s">
        <v>15</v>
      </c>
      <c r="B2206" t="s">
        <v>219</v>
      </c>
      <c r="C2206">
        <v>1999</v>
      </c>
      <c r="D2206" t="s">
        <v>953</v>
      </c>
      <c r="E2206">
        <v>546.9567307692306</v>
      </c>
      <c r="F2206" s="1">
        <v>10913.461538461539</v>
      </c>
      <c r="J2206"/>
    </row>
    <row r="2207" spans="1:10" x14ac:dyDescent="0.3">
      <c r="A2207" t="s">
        <v>15</v>
      </c>
      <c r="B2207" t="s">
        <v>219</v>
      </c>
      <c r="C2207">
        <v>2000</v>
      </c>
      <c r="D2207" t="s">
        <v>949</v>
      </c>
      <c r="E2207">
        <v>2095.7275000000009</v>
      </c>
      <c r="F2207" s="1">
        <v>16775</v>
      </c>
      <c r="J2207"/>
    </row>
    <row r="2208" spans="1:10" x14ac:dyDescent="0.3">
      <c r="A2208" t="s">
        <v>15</v>
      </c>
      <c r="B2208" t="s">
        <v>219</v>
      </c>
      <c r="C2208">
        <v>2000</v>
      </c>
      <c r="D2208" t="s">
        <v>951</v>
      </c>
      <c r="E2208">
        <v>2254.9799999999996</v>
      </c>
      <c r="F2208" s="1">
        <v>13800</v>
      </c>
      <c r="J2208"/>
    </row>
    <row r="2209" spans="1:10" x14ac:dyDescent="0.3">
      <c r="A2209" t="s">
        <v>15</v>
      </c>
      <c r="B2209" t="s">
        <v>219</v>
      </c>
      <c r="C2209">
        <v>2000</v>
      </c>
      <c r="D2209" t="s">
        <v>953</v>
      </c>
      <c r="E2209">
        <v>362.95437500000003</v>
      </c>
      <c r="F2209" s="1">
        <v>9918.75</v>
      </c>
      <c r="J2209"/>
    </row>
    <row r="2210" spans="1:10" x14ac:dyDescent="0.3">
      <c r="A2210" t="s">
        <v>15</v>
      </c>
      <c r="B2210" t="s">
        <v>219</v>
      </c>
      <c r="C2210">
        <v>2001</v>
      </c>
      <c r="D2210" t="s">
        <v>948</v>
      </c>
      <c r="E2210">
        <v>2240.619999999999</v>
      </c>
      <c r="F2210" s="1">
        <v>22200</v>
      </c>
      <c r="J2210"/>
    </row>
    <row r="2211" spans="1:10" x14ac:dyDescent="0.3">
      <c r="A2211" t="s">
        <v>15</v>
      </c>
      <c r="B2211" t="s">
        <v>219</v>
      </c>
      <c r="C2211">
        <v>2001</v>
      </c>
      <c r="D2211" t="s">
        <v>951</v>
      </c>
      <c r="E2211">
        <v>1821.7760000000003</v>
      </c>
      <c r="F2211" s="1">
        <v>14560</v>
      </c>
      <c r="J2211"/>
    </row>
    <row r="2212" spans="1:10" x14ac:dyDescent="0.3">
      <c r="A2212" t="s">
        <v>15</v>
      </c>
      <c r="B2212" t="s">
        <v>219</v>
      </c>
      <c r="C2212">
        <v>2001</v>
      </c>
      <c r="D2212" t="s">
        <v>953</v>
      </c>
      <c r="E2212">
        <v>28.837894736842252</v>
      </c>
      <c r="F2212" s="1">
        <v>12378.947368421053</v>
      </c>
      <c r="J2212"/>
    </row>
    <row r="2213" spans="1:10" x14ac:dyDescent="0.3">
      <c r="A2213" t="s">
        <v>15</v>
      </c>
      <c r="B2213" t="s">
        <v>219</v>
      </c>
      <c r="C2213">
        <v>2002</v>
      </c>
      <c r="D2213" t="s">
        <v>948</v>
      </c>
      <c r="E2213">
        <v>2686.4749999999985</v>
      </c>
      <c r="F2213" s="1">
        <v>19750</v>
      </c>
      <c r="J2213"/>
    </row>
    <row r="2214" spans="1:10" x14ac:dyDescent="0.3">
      <c r="A2214" t="s">
        <v>15</v>
      </c>
      <c r="B2214" t="s">
        <v>219</v>
      </c>
      <c r="C2214">
        <v>2002</v>
      </c>
      <c r="D2214" t="s">
        <v>949</v>
      </c>
      <c r="E2214">
        <v>1916.7224999999999</v>
      </c>
      <c r="F2214" s="1">
        <v>17725</v>
      </c>
      <c r="J2214"/>
    </row>
    <row r="2215" spans="1:10" x14ac:dyDescent="0.3">
      <c r="A2215" t="s">
        <v>15</v>
      </c>
      <c r="B2215" t="s">
        <v>219</v>
      </c>
      <c r="C2215">
        <v>2002</v>
      </c>
      <c r="D2215" t="s">
        <v>951</v>
      </c>
      <c r="E2215">
        <v>1146.1420000000003</v>
      </c>
      <c r="F2215" s="1">
        <v>17020</v>
      </c>
      <c r="J2215"/>
    </row>
    <row r="2216" spans="1:10" x14ac:dyDescent="0.3">
      <c r="A2216" t="s">
        <v>15</v>
      </c>
      <c r="B2216" t="s">
        <v>219</v>
      </c>
      <c r="C2216">
        <v>2002</v>
      </c>
      <c r="D2216" t="s">
        <v>953</v>
      </c>
      <c r="E2216">
        <v>614.64250000000015</v>
      </c>
      <c r="F2216" s="1">
        <v>12184.259259259259</v>
      </c>
      <c r="J2216"/>
    </row>
    <row r="2217" spans="1:10" x14ac:dyDescent="0.3">
      <c r="A2217" t="s">
        <v>15</v>
      </c>
      <c r="B2217" t="s">
        <v>219</v>
      </c>
      <c r="C2217">
        <v>2003</v>
      </c>
      <c r="D2217" t="s">
        <v>948</v>
      </c>
      <c r="E2217">
        <v>970.45499999999993</v>
      </c>
      <c r="F2217" s="1">
        <v>23550</v>
      </c>
      <c r="J2217"/>
    </row>
    <row r="2218" spans="1:10" x14ac:dyDescent="0.3">
      <c r="A2218" t="s">
        <v>15</v>
      </c>
      <c r="B2218" t="s">
        <v>219</v>
      </c>
      <c r="C2218">
        <v>2003</v>
      </c>
      <c r="D2218" t="s">
        <v>949</v>
      </c>
      <c r="E2218">
        <v>281.06200000000024</v>
      </c>
      <c r="F2218" s="1">
        <v>22220</v>
      </c>
      <c r="J2218"/>
    </row>
    <row r="2219" spans="1:10" x14ac:dyDescent="0.3">
      <c r="A2219" t="s">
        <v>15</v>
      </c>
      <c r="B2219" t="s">
        <v>219</v>
      </c>
      <c r="C2219">
        <v>2003</v>
      </c>
      <c r="D2219" t="s">
        <v>951</v>
      </c>
      <c r="E2219">
        <v>541.72333333333336</v>
      </c>
      <c r="F2219" s="1">
        <v>19233.333333333332</v>
      </c>
      <c r="J2219"/>
    </row>
    <row r="2220" spans="1:10" x14ac:dyDescent="0.3">
      <c r="A2220" t="s">
        <v>15</v>
      </c>
      <c r="B2220" t="s">
        <v>219</v>
      </c>
      <c r="C2220">
        <v>2003</v>
      </c>
      <c r="D2220" t="s">
        <v>953</v>
      </c>
      <c r="E2220">
        <v>71.114000000000303</v>
      </c>
      <c r="F2220" s="1">
        <v>16340</v>
      </c>
      <c r="J2220"/>
    </row>
    <row r="2221" spans="1:10" x14ac:dyDescent="0.3">
      <c r="A2221" t="s">
        <v>15</v>
      </c>
      <c r="B2221" t="s">
        <v>219</v>
      </c>
      <c r="C2221">
        <v>2004</v>
      </c>
      <c r="D2221" t="s">
        <v>948</v>
      </c>
      <c r="E2221">
        <v>3899.846</v>
      </c>
      <c r="F2221" s="1">
        <v>21260</v>
      </c>
      <c r="J2221"/>
    </row>
    <row r="2222" spans="1:10" x14ac:dyDescent="0.3">
      <c r="A2222" t="s">
        <v>15</v>
      </c>
      <c r="B2222" t="s">
        <v>219</v>
      </c>
      <c r="C2222">
        <v>2004</v>
      </c>
      <c r="D2222" t="s">
        <v>949</v>
      </c>
      <c r="E2222">
        <v>1557.6959090909097</v>
      </c>
      <c r="F2222" s="1">
        <v>20504.545454545456</v>
      </c>
      <c r="J2222"/>
    </row>
    <row r="2223" spans="1:10" x14ac:dyDescent="0.3">
      <c r="A2223" t="s">
        <v>15</v>
      </c>
      <c r="B2223" t="s">
        <v>219</v>
      </c>
      <c r="C2223">
        <v>2004</v>
      </c>
      <c r="D2223" t="s">
        <v>951</v>
      </c>
      <c r="E2223">
        <v>-3404.224999999999</v>
      </c>
      <c r="F2223" s="1">
        <v>19416.666666666668</v>
      </c>
      <c r="J2223"/>
    </row>
    <row r="2224" spans="1:10" x14ac:dyDescent="0.3">
      <c r="A2224" t="s">
        <v>15</v>
      </c>
      <c r="B2224" t="s">
        <v>219</v>
      </c>
      <c r="C2224">
        <v>2004</v>
      </c>
      <c r="D2224" t="s">
        <v>953</v>
      </c>
      <c r="E2224">
        <v>9.5101041666666024</v>
      </c>
      <c r="F2224" s="1">
        <v>15371.875</v>
      </c>
      <c r="J2224"/>
    </row>
    <row r="2225" spans="1:10" x14ac:dyDescent="0.3">
      <c r="A2225" t="s">
        <v>15</v>
      </c>
      <c r="B2225" t="s">
        <v>219</v>
      </c>
      <c r="C2225">
        <v>2005</v>
      </c>
      <c r="D2225" t="s">
        <v>948</v>
      </c>
      <c r="E2225">
        <v>-6443.0799999999981</v>
      </c>
      <c r="F2225" s="1">
        <v>25200</v>
      </c>
      <c r="J2225"/>
    </row>
    <row r="2226" spans="1:10" x14ac:dyDescent="0.3">
      <c r="A2226" t="s">
        <v>15</v>
      </c>
      <c r="B2226" t="s">
        <v>219</v>
      </c>
      <c r="C2226">
        <v>2005</v>
      </c>
      <c r="D2226" t="s">
        <v>949</v>
      </c>
      <c r="E2226">
        <v>923.31000000000006</v>
      </c>
      <c r="F2226" s="1">
        <v>24433.333333333332</v>
      </c>
      <c r="J2226"/>
    </row>
    <row r="2227" spans="1:10" x14ac:dyDescent="0.3">
      <c r="A2227" t="s">
        <v>15</v>
      </c>
      <c r="B2227" t="s">
        <v>219</v>
      </c>
      <c r="C2227">
        <v>2005</v>
      </c>
      <c r="D2227" t="s">
        <v>951</v>
      </c>
      <c r="E2227">
        <v>1124.432</v>
      </c>
      <c r="F2227" s="1">
        <v>21920</v>
      </c>
      <c r="J2227"/>
    </row>
    <row r="2228" spans="1:10" x14ac:dyDescent="0.3">
      <c r="A2228" t="s">
        <v>15</v>
      </c>
      <c r="B2228" t="s">
        <v>219</v>
      </c>
      <c r="C2228">
        <v>2005</v>
      </c>
      <c r="D2228" t="s">
        <v>953</v>
      </c>
      <c r="E2228">
        <v>251.09423076923079</v>
      </c>
      <c r="F2228" s="1">
        <v>19019.23076923077</v>
      </c>
      <c r="J2228"/>
    </row>
    <row r="2229" spans="1:10" x14ac:dyDescent="0.3">
      <c r="A2229" t="s">
        <v>15</v>
      </c>
      <c r="B2229" t="s">
        <v>219</v>
      </c>
      <c r="C2229">
        <v>2006</v>
      </c>
      <c r="D2229" t="s">
        <v>948</v>
      </c>
      <c r="E2229">
        <v>3026.260000000002</v>
      </c>
      <c r="F2229" s="1">
        <v>30600</v>
      </c>
      <c r="J2229"/>
    </row>
    <row r="2230" spans="1:10" x14ac:dyDescent="0.3">
      <c r="A2230" t="s">
        <v>15</v>
      </c>
      <c r="B2230" t="s">
        <v>219</v>
      </c>
      <c r="C2230">
        <v>2006</v>
      </c>
      <c r="D2230" t="s">
        <v>949</v>
      </c>
      <c r="E2230">
        <v>84.590833333333649</v>
      </c>
      <c r="F2230" s="1">
        <v>26075</v>
      </c>
      <c r="J2230"/>
    </row>
    <row r="2231" spans="1:10" x14ac:dyDescent="0.3">
      <c r="A2231" t="s">
        <v>15</v>
      </c>
      <c r="B2231" t="s">
        <v>219</v>
      </c>
      <c r="C2231">
        <v>2006</v>
      </c>
      <c r="D2231" t="s">
        <v>951</v>
      </c>
      <c r="E2231">
        <v>903.13500000000022</v>
      </c>
      <c r="F2231" s="1">
        <v>24350</v>
      </c>
      <c r="J2231"/>
    </row>
    <row r="2232" spans="1:10" x14ac:dyDescent="0.3">
      <c r="A2232" t="s">
        <v>15</v>
      </c>
      <c r="B2232" t="s">
        <v>219</v>
      </c>
      <c r="C2232">
        <v>2006</v>
      </c>
      <c r="D2232" t="s">
        <v>953</v>
      </c>
      <c r="E2232">
        <v>-579.60374999999999</v>
      </c>
      <c r="F2232" s="1">
        <v>21379.166666666668</v>
      </c>
      <c r="J2232"/>
    </row>
    <row r="2233" spans="1:10" x14ac:dyDescent="0.3">
      <c r="A2233" t="s">
        <v>15</v>
      </c>
      <c r="B2233" t="s">
        <v>219</v>
      </c>
      <c r="C2233">
        <v>2007</v>
      </c>
      <c r="D2233" t="s">
        <v>948</v>
      </c>
      <c r="E2233">
        <v>1929.1133333333335</v>
      </c>
      <c r="F2233" s="1">
        <v>28466.666666666668</v>
      </c>
      <c r="J2233"/>
    </row>
    <row r="2234" spans="1:10" x14ac:dyDescent="0.3">
      <c r="A2234" t="s">
        <v>15</v>
      </c>
      <c r="B2234" t="s">
        <v>219</v>
      </c>
      <c r="C2234">
        <v>2007</v>
      </c>
      <c r="D2234" t="s">
        <v>949</v>
      </c>
      <c r="E2234">
        <v>1275.6600000000008</v>
      </c>
      <c r="F2234" s="1">
        <v>27933.333333333332</v>
      </c>
      <c r="J2234"/>
    </row>
    <row r="2235" spans="1:10" x14ac:dyDescent="0.3">
      <c r="A2235" t="s">
        <v>15</v>
      </c>
      <c r="B2235" t="s">
        <v>219</v>
      </c>
      <c r="C2235">
        <v>2007</v>
      </c>
      <c r="D2235" t="s">
        <v>951</v>
      </c>
      <c r="E2235">
        <v>1108.2700000000004</v>
      </c>
      <c r="F2235" s="1">
        <v>24255.555555555555</v>
      </c>
      <c r="J2235"/>
    </row>
    <row r="2236" spans="1:10" x14ac:dyDescent="0.3">
      <c r="A2236" t="s">
        <v>15</v>
      </c>
      <c r="B2236" t="s">
        <v>219</v>
      </c>
      <c r="C2236">
        <v>2007</v>
      </c>
      <c r="D2236" t="s">
        <v>953</v>
      </c>
      <c r="E2236">
        <v>-706.50411764705882</v>
      </c>
      <c r="F2236" s="1">
        <v>21664.705882352941</v>
      </c>
      <c r="J2236"/>
    </row>
    <row r="2237" spans="1:10" x14ac:dyDescent="0.3">
      <c r="A2237" t="s">
        <v>15</v>
      </c>
      <c r="B2237" t="s">
        <v>219</v>
      </c>
      <c r="C2237">
        <v>2008</v>
      </c>
      <c r="D2237" t="s">
        <v>948</v>
      </c>
      <c r="E2237">
        <v>388.80466666666689</v>
      </c>
      <c r="F2237" s="1">
        <v>36446.666666666664</v>
      </c>
      <c r="J2237"/>
    </row>
    <row r="2238" spans="1:10" x14ac:dyDescent="0.3">
      <c r="A2238" t="s">
        <v>15</v>
      </c>
      <c r="B2238" t="s">
        <v>219</v>
      </c>
      <c r="C2238">
        <v>2008</v>
      </c>
      <c r="D2238" t="s">
        <v>949</v>
      </c>
      <c r="E2238">
        <v>1492.9726666666675</v>
      </c>
      <c r="F2238" s="1">
        <v>30526.666666666668</v>
      </c>
      <c r="J2238"/>
    </row>
    <row r="2239" spans="1:10" x14ac:dyDescent="0.3">
      <c r="A2239" t="s">
        <v>15</v>
      </c>
      <c r="B2239" t="s">
        <v>219</v>
      </c>
      <c r="C2239">
        <v>2008</v>
      </c>
      <c r="D2239" t="s">
        <v>950</v>
      </c>
      <c r="E2239">
        <v>1572.4000000000015</v>
      </c>
      <c r="F2239" s="1">
        <v>44000</v>
      </c>
      <c r="J2239"/>
    </row>
    <row r="2240" spans="1:10" x14ac:dyDescent="0.3">
      <c r="A2240" t="s">
        <v>15</v>
      </c>
      <c r="B2240" t="s">
        <v>219</v>
      </c>
      <c r="C2240">
        <v>2008</v>
      </c>
      <c r="D2240" t="s">
        <v>951</v>
      </c>
      <c r="E2240">
        <v>1395.68</v>
      </c>
      <c r="F2240" s="1">
        <v>26953.846153846152</v>
      </c>
      <c r="J2240"/>
    </row>
    <row r="2241" spans="1:10" x14ac:dyDescent="0.3">
      <c r="A2241" t="s">
        <v>15</v>
      </c>
      <c r="B2241" t="s">
        <v>219</v>
      </c>
      <c r="C2241">
        <v>2008</v>
      </c>
      <c r="D2241" t="s">
        <v>953</v>
      </c>
      <c r="E2241">
        <v>-183.66769230769205</v>
      </c>
      <c r="F2241" s="1">
        <v>23015.384615384617</v>
      </c>
      <c r="J2241"/>
    </row>
    <row r="2242" spans="1:10" x14ac:dyDescent="0.3">
      <c r="A2242" t="s">
        <v>15</v>
      </c>
      <c r="B2242" t="s">
        <v>219</v>
      </c>
      <c r="C2242">
        <v>2009</v>
      </c>
      <c r="D2242" t="s">
        <v>948</v>
      </c>
      <c r="E2242">
        <v>2773.0060000000003</v>
      </c>
      <c r="F2242" s="1">
        <v>40860</v>
      </c>
      <c r="J2242"/>
    </row>
    <row r="2243" spans="1:10" x14ac:dyDescent="0.3">
      <c r="A2243" t="s">
        <v>15</v>
      </c>
      <c r="B2243" t="s">
        <v>219</v>
      </c>
      <c r="C2243">
        <v>2009</v>
      </c>
      <c r="D2243" t="s">
        <v>949</v>
      </c>
      <c r="E2243">
        <v>2133.8313333333335</v>
      </c>
      <c r="F2243" s="1">
        <v>34713.333333333336</v>
      </c>
      <c r="J2243"/>
    </row>
    <row r="2244" spans="1:10" x14ac:dyDescent="0.3">
      <c r="A2244" t="s">
        <v>15</v>
      </c>
      <c r="B2244" t="s">
        <v>219</v>
      </c>
      <c r="C2244">
        <v>2009</v>
      </c>
      <c r="D2244" t="s">
        <v>950</v>
      </c>
      <c r="E2244">
        <v>1338.9700000000012</v>
      </c>
      <c r="F2244" s="1">
        <v>35700</v>
      </c>
      <c r="J2244"/>
    </row>
    <row r="2245" spans="1:10" x14ac:dyDescent="0.3">
      <c r="A2245" t="s">
        <v>15</v>
      </c>
      <c r="B2245" t="s">
        <v>219</v>
      </c>
      <c r="C2245">
        <v>2009</v>
      </c>
      <c r="D2245" t="s">
        <v>951</v>
      </c>
      <c r="E2245">
        <v>1826.9033333333343</v>
      </c>
      <c r="F2245" s="1">
        <v>28366.666666666668</v>
      </c>
      <c r="J2245"/>
    </row>
    <row r="2246" spans="1:10" x14ac:dyDescent="0.3">
      <c r="A2246" t="s">
        <v>15</v>
      </c>
      <c r="B2246" t="s">
        <v>219</v>
      </c>
      <c r="C2246">
        <v>2009</v>
      </c>
      <c r="D2246" t="s">
        <v>952</v>
      </c>
      <c r="E2246">
        <v>2493.9399999999987</v>
      </c>
      <c r="F2246" s="1">
        <v>31400</v>
      </c>
      <c r="J2246"/>
    </row>
    <row r="2247" spans="1:10" x14ac:dyDescent="0.3">
      <c r="A2247" t="s">
        <v>15</v>
      </c>
      <c r="B2247" t="s">
        <v>219</v>
      </c>
      <c r="C2247">
        <v>2009</v>
      </c>
      <c r="D2247" t="s">
        <v>953</v>
      </c>
      <c r="E2247">
        <v>-624.84499999999935</v>
      </c>
      <c r="F2247" s="1">
        <v>30550</v>
      </c>
      <c r="J2247"/>
    </row>
    <row r="2248" spans="1:10" x14ac:dyDescent="0.3">
      <c r="A2248" t="s">
        <v>15</v>
      </c>
      <c r="B2248" t="s">
        <v>219</v>
      </c>
      <c r="C2248">
        <v>2010</v>
      </c>
      <c r="D2248" t="s">
        <v>948</v>
      </c>
      <c r="E2248">
        <v>-392.72499999999945</v>
      </c>
      <c r="F2248" s="1">
        <v>42750</v>
      </c>
      <c r="J2248"/>
    </row>
    <row r="2249" spans="1:10" x14ac:dyDescent="0.3">
      <c r="A2249" t="s">
        <v>15</v>
      </c>
      <c r="B2249" t="s">
        <v>219</v>
      </c>
      <c r="C2249">
        <v>2010</v>
      </c>
      <c r="D2249" t="s">
        <v>949</v>
      </c>
      <c r="E2249">
        <v>409.45666666666756</v>
      </c>
      <c r="F2249" s="1">
        <v>33233.333333333336</v>
      </c>
      <c r="J2249"/>
    </row>
    <row r="2250" spans="1:10" x14ac:dyDescent="0.3">
      <c r="A2250" t="s">
        <v>15</v>
      </c>
      <c r="B2250" t="s">
        <v>219</v>
      </c>
      <c r="C2250">
        <v>2010</v>
      </c>
      <c r="D2250" t="s">
        <v>950</v>
      </c>
      <c r="E2250">
        <v>1032.7166666666647</v>
      </c>
      <c r="F2250" s="1">
        <v>50500</v>
      </c>
      <c r="J2250"/>
    </row>
    <row r="2251" spans="1:10" x14ac:dyDescent="0.3">
      <c r="A2251" t="s">
        <v>15</v>
      </c>
      <c r="B2251" t="s">
        <v>219</v>
      </c>
      <c r="C2251">
        <v>2010</v>
      </c>
      <c r="D2251" t="s">
        <v>951</v>
      </c>
      <c r="E2251">
        <v>702.23333333333358</v>
      </c>
      <c r="F2251" s="1">
        <v>42333.333333333336</v>
      </c>
      <c r="J2251"/>
    </row>
    <row r="2252" spans="1:10" x14ac:dyDescent="0.3">
      <c r="A2252" t="s">
        <v>15</v>
      </c>
      <c r="B2252" t="s">
        <v>219</v>
      </c>
      <c r="C2252">
        <v>2010</v>
      </c>
      <c r="D2252" t="s">
        <v>952</v>
      </c>
      <c r="E2252">
        <v>3986.2099999999991</v>
      </c>
      <c r="F2252" s="1">
        <v>40100</v>
      </c>
      <c r="J2252"/>
    </row>
    <row r="2253" spans="1:10" x14ac:dyDescent="0.3">
      <c r="A2253" t="s">
        <v>15</v>
      </c>
      <c r="B2253" t="s">
        <v>219</v>
      </c>
      <c r="C2253">
        <v>2010</v>
      </c>
      <c r="D2253" t="s">
        <v>953</v>
      </c>
      <c r="E2253">
        <v>-2507.16</v>
      </c>
      <c r="F2253" s="1">
        <v>40400</v>
      </c>
      <c r="J2253"/>
    </row>
    <row r="2254" spans="1:10" x14ac:dyDescent="0.3">
      <c r="A2254" t="s">
        <v>15</v>
      </c>
      <c r="B2254" t="s">
        <v>219</v>
      </c>
      <c r="C2254">
        <v>2011</v>
      </c>
      <c r="D2254" t="s">
        <v>948</v>
      </c>
      <c r="E2254">
        <v>2220.0838461538465</v>
      </c>
      <c r="F2254" s="1">
        <v>44069.230769230766</v>
      </c>
      <c r="J2254"/>
    </row>
    <row r="2255" spans="1:10" x14ac:dyDescent="0.3">
      <c r="A2255" t="s">
        <v>15</v>
      </c>
      <c r="B2255" t="s">
        <v>219</v>
      </c>
      <c r="C2255">
        <v>2011</v>
      </c>
      <c r="D2255" t="s">
        <v>949</v>
      </c>
      <c r="E2255">
        <v>2743.4811111111112</v>
      </c>
      <c r="F2255" s="1">
        <v>34144.444444444445</v>
      </c>
      <c r="J2255"/>
    </row>
    <row r="2256" spans="1:10" x14ac:dyDescent="0.3">
      <c r="A2256" t="s">
        <v>15</v>
      </c>
      <c r="B2256" t="s">
        <v>219</v>
      </c>
      <c r="C2256">
        <v>2011</v>
      </c>
      <c r="D2256" t="s">
        <v>951</v>
      </c>
      <c r="E2256">
        <v>2265.4850000000006</v>
      </c>
      <c r="F2256" s="1">
        <v>27850</v>
      </c>
      <c r="J2256"/>
    </row>
    <row r="2257" spans="1:10" x14ac:dyDescent="0.3">
      <c r="A2257" t="s">
        <v>15</v>
      </c>
      <c r="B2257" t="s">
        <v>219</v>
      </c>
      <c r="C2257">
        <v>2011</v>
      </c>
      <c r="D2257" t="s">
        <v>952</v>
      </c>
      <c r="E2257">
        <v>8156.7850000000017</v>
      </c>
      <c r="F2257" s="1">
        <v>30850</v>
      </c>
      <c r="J2257"/>
    </row>
    <row r="2258" spans="1:10" x14ac:dyDescent="0.3">
      <c r="A2258" t="s">
        <v>15</v>
      </c>
      <c r="B2258" t="s">
        <v>219</v>
      </c>
      <c r="C2258">
        <v>2011</v>
      </c>
      <c r="D2258" t="s">
        <v>953</v>
      </c>
      <c r="E2258">
        <v>-1016.8899999999987</v>
      </c>
      <c r="F2258" s="1">
        <v>29100</v>
      </c>
      <c r="J2258"/>
    </row>
    <row r="2259" spans="1:10" x14ac:dyDescent="0.3">
      <c r="A2259" t="s">
        <v>15</v>
      </c>
      <c r="B2259" t="s">
        <v>219</v>
      </c>
      <c r="C2259">
        <v>2012</v>
      </c>
      <c r="D2259" t="s">
        <v>948</v>
      </c>
      <c r="E2259">
        <v>1867.4554545454548</v>
      </c>
      <c r="F2259" s="1">
        <v>48918.181818181816</v>
      </c>
      <c r="J2259"/>
    </row>
    <row r="2260" spans="1:10" x14ac:dyDescent="0.3">
      <c r="A2260" t="s">
        <v>15</v>
      </c>
      <c r="B2260" t="s">
        <v>219</v>
      </c>
      <c r="C2260">
        <v>2012</v>
      </c>
      <c r="D2260" t="s">
        <v>949</v>
      </c>
      <c r="E2260">
        <v>1940.1225000000002</v>
      </c>
      <c r="F2260" s="1">
        <v>38391.666666666664</v>
      </c>
      <c r="J2260"/>
    </row>
    <row r="2261" spans="1:10" x14ac:dyDescent="0.3">
      <c r="A2261" t="s">
        <v>15</v>
      </c>
      <c r="B2261" t="s">
        <v>219</v>
      </c>
      <c r="C2261">
        <v>2012</v>
      </c>
      <c r="D2261" t="s">
        <v>950</v>
      </c>
      <c r="E2261">
        <v>-1554.9466666666656</v>
      </c>
      <c r="F2261" s="1">
        <v>46533.333333333336</v>
      </c>
      <c r="J2261"/>
    </row>
    <row r="2262" spans="1:10" x14ac:dyDescent="0.3">
      <c r="A2262" t="s">
        <v>15</v>
      </c>
      <c r="B2262" t="s">
        <v>219</v>
      </c>
      <c r="C2262">
        <v>2012</v>
      </c>
      <c r="D2262" t="s">
        <v>951</v>
      </c>
      <c r="E2262">
        <v>5820.0450000000001</v>
      </c>
      <c r="F2262" s="1">
        <v>31450</v>
      </c>
      <c r="J2262"/>
    </row>
    <row r="2263" spans="1:10" x14ac:dyDescent="0.3">
      <c r="A2263" t="s">
        <v>15</v>
      </c>
      <c r="B2263" t="s">
        <v>219</v>
      </c>
      <c r="C2263">
        <v>2012</v>
      </c>
      <c r="D2263" t="s">
        <v>952</v>
      </c>
      <c r="E2263">
        <v>5902.7799999999988</v>
      </c>
      <c r="F2263" s="1">
        <v>31800</v>
      </c>
      <c r="J2263"/>
    </row>
    <row r="2264" spans="1:10" x14ac:dyDescent="0.3">
      <c r="A2264" t="s">
        <v>15</v>
      </c>
      <c r="B2264" t="s">
        <v>219</v>
      </c>
      <c r="C2264">
        <v>2012</v>
      </c>
      <c r="D2264" t="s">
        <v>953</v>
      </c>
      <c r="E2264">
        <v>1440.3499999999985</v>
      </c>
      <c r="F2264" s="1">
        <v>33500</v>
      </c>
      <c r="J2264"/>
    </row>
    <row r="2265" spans="1:10" x14ac:dyDescent="0.3">
      <c r="A2265" t="s">
        <v>15</v>
      </c>
      <c r="B2265" t="s">
        <v>219</v>
      </c>
      <c r="C2265">
        <v>2013</v>
      </c>
      <c r="D2265" t="s">
        <v>948</v>
      </c>
      <c r="E2265">
        <v>534.49333333333357</v>
      </c>
      <c r="F2265" s="1">
        <v>44044.444444444445</v>
      </c>
      <c r="J2265"/>
    </row>
    <row r="2266" spans="1:10" x14ac:dyDescent="0.3">
      <c r="A2266" t="s">
        <v>15</v>
      </c>
      <c r="B2266" t="s">
        <v>219</v>
      </c>
      <c r="C2266">
        <v>2013</v>
      </c>
      <c r="D2266" t="s">
        <v>949</v>
      </c>
      <c r="E2266">
        <v>-106.25285714285721</v>
      </c>
      <c r="F2266" s="1">
        <v>39471.428571428572</v>
      </c>
      <c r="J2266"/>
    </row>
    <row r="2267" spans="1:10" x14ac:dyDescent="0.3">
      <c r="A2267" t="s">
        <v>15</v>
      </c>
      <c r="B2267" t="s">
        <v>219</v>
      </c>
      <c r="C2267">
        <v>2013</v>
      </c>
      <c r="D2267" t="s">
        <v>950</v>
      </c>
      <c r="E2267">
        <v>2383.1220000000008</v>
      </c>
      <c r="F2267" s="1">
        <v>50820</v>
      </c>
      <c r="J2267"/>
    </row>
    <row r="2268" spans="1:10" x14ac:dyDescent="0.3">
      <c r="A2268" t="s">
        <v>15</v>
      </c>
      <c r="B2268" t="s">
        <v>219</v>
      </c>
      <c r="C2268">
        <v>2013</v>
      </c>
      <c r="D2268" t="s">
        <v>951</v>
      </c>
      <c r="E2268">
        <v>547.77800000000025</v>
      </c>
      <c r="F2268" s="1">
        <v>28180</v>
      </c>
      <c r="J2268"/>
    </row>
    <row r="2269" spans="1:10" x14ac:dyDescent="0.3">
      <c r="A2269" t="s">
        <v>15</v>
      </c>
      <c r="B2269" t="s">
        <v>219</v>
      </c>
      <c r="C2269">
        <v>2013</v>
      </c>
      <c r="D2269" t="s">
        <v>952</v>
      </c>
      <c r="E2269">
        <v>1670.7420000000006</v>
      </c>
      <c r="F2269" s="1">
        <v>43020</v>
      </c>
      <c r="J2269"/>
    </row>
    <row r="2270" spans="1:10" x14ac:dyDescent="0.3">
      <c r="A2270" t="s">
        <v>15</v>
      </c>
      <c r="B2270" t="s">
        <v>219</v>
      </c>
      <c r="C2270">
        <v>2013</v>
      </c>
      <c r="D2270" t="s">
        <v>953</v>
      </c>
      <c r="E2270">
        <v>702.03800000000012</v>
      </c>
      <c r="F2270" s="1">
        <v>26780</v>
      </c>
      <c r="J2270"/>
    </row>
    <row r="2271" spans="1:10" x14ac:dyDescent="0.3">
      <c r="A2271" t="s">
        <v>15</v>
      </c>
      <c r="B2271" t="s">
        <v>219</v>
      </c>
      <c r="C2271">
        <v>2015</v>
      </c>
      <c r="D2271" t="s">
        <v>948</v>
      </c>
      <c r="E2271">
        <v>-455.49499999999898</v>
      </c>
      <c r="F2271" s="1">
        <v>54050</v>
      </c>
      <c r="J2271"/>
    </row>
    <row r="2272" spans="1:10" x14ac:dyDescent="0.3">
      <c r="A2272" t="s">
        <v>15</v>
      </c>
      <c r="B2272" t="s">
        <v>219</v>
      </c>
      <c r="C2272">
        <v>2015</v>
      </c>
      <c r="D2272" t="s">
        <v>950</v>
      </c>
      <c r="E2272">
        <v>-547.75</v>
      </c>
      <c r="F2272" s="1">
        <v>72500</v>
      </c>
      <c r="J2272"/>
    </row>
    <row r="2273" spans="1:10" x14ac:dyDescent="0.3">
      <c r="A2273" t="s">
        <v>15</v>
      </c>
      <c r="B2273" t="s">
        <v>219</v>
      </c>
      <c r="C2273">
        <v>2015</v>
      </c>
      <c r="D2273" t="s">
        <v>952</v>
      </c>
      <c r="E2273">
        <v>474.58625000000211</v>
      </c>
      <c r="F2273" s="1">
        <v>63612.5</v>
      </c>
      <c r="J2273"/>
    </row>
    <row r="2274" spans="1:10" x14ac:dyDescent="0.3">
      <c r="A2274" t="s">
        <v>15</v>
      </c>
      <c r="B2274" t="s">
        <v>220</v>
      </c>
      <c r="C2274">
        <v>2014</v>
      </c>
      <c r="D2274" t="s">
        <v>948</v>
      </c>
      <c r="E2274">
        <v>378.06131578947355</v>
      </c>
      <c r="F2274" s="1">
        <v>54139.473684210527</v>
      </c>
      <c r="J2274"/>
    </row>
    <row r="2275" spans="1:10" x14ac:dyDescent="0.3">
      <c r="A2275" t="s">
        <v>15</v>
      </c>
      <c r="B2275" t="s">
        <v>220</v>
      </c>
      <c r="C2275">
        <v>2014</v>
      </c>
      <c r="D2275" t="s">
        <v>949</v>
      </c>
      <c r="E2275">
        <v>2024.6133333333346</v>
      </c>
      <c r="F2275" s="1">
        <v>50133.333333333336</v>
      </c>
      <c r="J2275"/>
    </row>
    <row r="2276" spans="1:10" x14ac:dyDescent="0.3">
      <c r="A2276" t="s">
        <v>15</v>
      </c>
      <c r="B2276" t="s">
        <v>220</v>
      </c>
      <c r="C2276">
        <v>2014</v>
      </c>
      <c r="D2276" t="s">
        <v>950</v>
      </c>
      <c r="E2276">
        <v>903.37513513513545</v>
      </c>
      <c r="F2276" s="1">
        <v>54940.54054054054</v>
      </c>
      <c r="J2276"/>
    </row>
    <row r="2277" spans="1:10" x14ac:dyDescent="0.3">
      <c r="A2277" t="s">
        <v>15</v>
      </c>
      <c r="B2277" t="s">
        <v>220</v>
      </c>
      <c r="C2277">
        <v>2014</v>
      </c>
      <c r="D2277" t="s">
        <v>952</v>
      </c>
      <c r="E2277">
        <v>1686.136363636364</v>
      </c>
      <c r="F2277" s="1">
        <v>58333.333333333336</v>
      </c>
      <c r="J2277"/>
    </row>
    <row r="2278" spans="1:10" x14ac:dyDescent="0.3">
      <c r="A2278" t="s">
        <v>15</v>
      </c>
      <c r="B2278" t="s">
        <v>221</v>
      </c>
      <c r="C2278">
        <v>2011</v>
      </c>
      <c r="D2278" t="s">
        <v>948</v>
      </c>
      <c r="E2278">
        <v>1006.6350000000002</v>
      </c>
      <c r="F2278" s="1">
        <v>9350</v>
      </c>
      <c r="J2278"/>
    </row>
    <row r="2279" spans="1:10" x14ac:dyDescent="0.3">
      <c r="A2279" t="s">
        <v>15</v>
      </c>
      <c r="B2279" t="s">
        <v>221</v>
      </c>
      <c r="C2279">
        <v>2011</v>
      </c>
      <c r="D2279" t="s">
        <v>949</v>
      </c>
      <c r="E2279">
        <v>140.73090163934444</v>
      </c>
      <c r="F2279" s="1">
        <v>9817.2131147540986</v>
      </c>
      <c r="J2279"/>
    </row>
    <row r="2280" spans="1:10" x14ac:dyDescent="0.3">
      <c r="A2280" t="s">
        <v>15</v>
      </c>
      <c r="B2280" t="s">
        <v>221</v>
      </c>
      <c r="C2280">
        <v>2011</v>
      </c>
      <c r="D2280" t="s">
        <v>951</v>
      </c>
      <c r="E2280">
        <v>-42.845296052631497</v>
      </c>
      <c r="F2280" s="1">
        <v>9224.6710526315783</v>
      </c>
      <c r="J2280"/>
    </row>
    <row r="2281" spans="1:10" x14ac:dyDescent="0.3">
      <c r="A2281" t="s">
        <v>15</v>
      </c>
      <c r="B2281" t="s">
        <v>221</v>
      </c>
      <c r="C2281">
        <v>2011</v>
      </c>
      <c r="D2281" t="s">
        <v>953</v>
      </c>
      <c r="E2281">
        <v>-149.65280075187965</v>
      </c>
      <c r="F2281" s="1">
        <v>7941.917293233083</v>
      </c>
      <c r="J2281"/>
    </row>
    <row r="2282" spans="1:10" x14ac:dyDescent="0.3">
      <c r="A2282" t="s">
        <v>15</v>
      </c>
      <c r="B2282" t="s">
        <v>221</v>
      </c>
      <c r="C2282">
        <v>2012</v>
      </c>
      <c r="D2282" t="s">
        <v>948</v>
      </c>
      <c r="E2282">
        <v>405.15661290322589</v>
      </c>
      <c r="F2282" s="1">
        <v>10888.709677419354</v>
      </c>
      <c r="J2282"/>
    </row>
    <row r="2283" spans="1:10" x14ac:dyDescent="0.3">
      <c r="A2283" t="s">
        <v>15</v>
      </c>
      <c r="B2283" t="s">
        <v>221</v>
      </c>
      <c r="C2283">
        <v>2012</v>
      </c>
      <c r="D2283" t="s">
        <v>949</v>
      </c>
      <c r="E2283">
        <v>380.72792142857151</v>
      </c>
      <c r="F2283" s="1">
        <v>10223.5</v>
      </c>
      <c r="J2283"/>
    </row>
    <row r="2284" spans="1:10" x14ac:dyDescent="0.3">
      <c r="A2284" t="s">
        <v>15</v>
      </c>
      <c r="B2284" t="s">
        <v>221</v>
      </c>
      <c r="C2284">
        <v>2012</v>
      </c>
      <c r="D2284" t="s">
        <v>950</v>
      </c>
      <c r="E2284">
        <v>820.07999999999993</v>
      </c>
      <c r="F2284" s="1">
        <v>11466.666666666666</v>
      </c>
      <c r="J2284"/>
    </row>
    <row r="2285" spans="1:10" x14ac:dyDescent="0.3">
      <c r="A2285" t="s">
        <v>15</v>
      </c>
      <c r="B2285" t="s">
        <v>221</v>
      </c>
      <c r="C2285">
        <v>2012</v>
      </c>
      <c r="D2285" t="s">
        <v>951</v>
      </c>
      <c r="E2285">
        <v>213.27756009615399</v>
      </c>
      <c r="F2285" s="1">
        <v>9547.2355769230762</v>
      </c>
      <c r="J2285"/>
    </row>
    <row r="2286" spans="1:10" x14ac:dyDescent="0.3">
      <c r="A2286" t="s">
        <v>15</v>
      </c>
      <c r="B2286" t="s">
        <v>221</v>
      </c>
      <c r="C2286">
        <v>2012</v>
      </c>
      <c r="D2286" t="s">
        <v>952</v>
      </c>
      <c r="E2286">
        <v>-2828.1699999999996</v>
      </c>
      <c r="F2286" s="1">
        <v>12300</v>
      </c>
      <c r="J2286"/>
    </row>
    <row r="2287" spans="1:10" x14ac:dyDescent="0.3">
      <c r="A2287" t="s">
        <v>15</v>
      </c>
      <c r="B2287" t="s">
        <v>221</v>
      </c>
      <c r="C2287">
        <v>2012</v>
      </c>
      <c r="D2287" t="s">
        <v>953</v>
      </c>
      <c r="E2287">
        <v>37.379515859766371</v>
      </c>
      <c r="F2287" s="1">
        <v>8776.7946577629391</v>
      </c>
      <c r="J2287"/>
    </row>
    <row r="2288" spans="1:10" x14ac:dyDescent="0.3">
      <c r="A2288" t="s">
        <v>15</v>
      </c>
      <c r="B2288" t="s">
        <v>221</v>
      </c>
      <c r="C2288">
        <v>2013</v>
      </c>
      <c r="D2288" t="s">
        <v>948</v>
      </c>
      <c r="E2288">
        <v>309.1143564356438</v>
      </c>
      <c r="F2288" s="1">
        <v>11836.633663366336</v>
      </c>
      <c r="J2288"/>
    </row>
    <row r="2289" spans="1:10" x14ac:dyDescent="0.3">
      <c r="A2289" t="s">
        <v>15</v>
      </c>
      <c r="B2289" t="s">
        <v>221</v>
      </c>
      <c r="C2289">
        <v>2013</v>
      </c>
      <c r="D2289" t="s">
        <v>949</v>
      </c>
      <c r="E2289">
        <v>154.41437360178975</v>
      </c>
      <c r="F2289" s="1">
        <v>11269.015659955257</v>
      </c>
      <c r="J2289"/>
    </row>
    <row r="2290" spans="1:10" x14ac:dyDescent="0.3">
      <c r="A2290" t="s">
        <v>15</v>
      </c>
      <c r="B2290" t="s">
        <v>221</v>
      </c>
      <c r="C2290">
        <v>2013</v>
      </c>
      <c r="D2290" t="s">
        <v>950</v>
      </c>
      <c r="E2290">
        <v>-2181.8007142857145</v>
      </c>
      <c r="F2290" s="1">
        <v>12135.714285714286</v>
      </c>
      <c r="J2290"/>
    </row>
    <row r="2291" spans="1:10" x14ac:dyDescent="0.3">
      <c r="A2291" t="s">
        <v>15</v>
      </c>
      <c r="B2291" t="s">
        <v>221</v>
      </c>
      <c r="C2291">
        <v>2013</v>
      </c>
      <c r="D2291" t="s">
        <v>951</v>
      </c>
      <c r="E2291">
        <v>43.222889507154306</v>
      </c>
      <c r="F2291" s="1">
        <v>10902.186009538951</v>
      </c>
      <c r="J2291"/>
    </row>
    <row r="2292" spans="1:10" x14ac:dyDescent="0.3">
      <c r="A2292" t="s">
        <v>15</v>
      </c>
      <c r="B2292" t="s">
        <v>221</v>
      </c>
      <c r="C2292">
        <v>2013</v>
      </c>
      <c r="D2292" t="s">
        <v>952</v>
      </c>
      <c r="E2292">
        <v>74.040000000000262</v>
      </c>
      <c r="F2292" s="1">
        <v>12400</v>
      </c>
      <c r="J2292"/>
    </row>
    <row r="2293" spans="1:10" x14ac:dyDescent="0.3">
      <c r="A2293" t="s">
        <v>15</v>
      </c>
      <c r="B2293" t="s">
        <v>221</v>
      </c>
      <c r="C2293">
        <v>2013</v>
      </c>
      <c r="D2293" t="s">
        <v>953</v>
      </c>
      <c r="E2293">
        <v>170.55692258064519</v>
      </c>
      <c r="F2293" s="1">
        <v>10081.483870967742</v>
      </c>
      <c r="J2293"/>
    </row>
    <row r="2294" spans="1:10" x14ac:dyDescent="0.3">
      <c r="A2294" t="s">
        <v>15</v>
      </c>
      <c r="B2294" t="s">
        <v>221</v>
      </c>
      <c r="C2294">
        <v>2014</v>
      </c>
      <c r="D2294" t="s">
        <v>948</v>
      </c>
      <c r="E2294">
        <v>122.13818522483959</v>
      </c>
      <c r="F2294" s="1">
        <v>13370.07494646681</v>
      </c>
      <c r="J2294"/>
    </row>
    <row r="2295" spans="1:10" x14ac:dyDescent="0.3">
      <c r="A2295" t="s">
        <v>15</v>
      </c>
      <c r="B2295" t="s">
        <v>221</v>
      </c>
      <c r="C2295">
        <v>2014</v>
      </c>
      <c r="D2295" t="s">
        <v>949</v>
      </c>
      <c r="E2295">
        <v>113.61179347826096</v>
      </c>
      <c r="F2295" s="1">
        <v>12909.43675889328</v>
      </c>
      <c r="J2295"/>
    </row>
    <row r="2296" spans="1:10" x14ac:dyDescent="0.3">
      <c r="A2296" t="s">
        <v>15</v>
      </c>
      <c r="B2296" t="s">
        <v>221</v>
      </c>
      <c r="C2296">
        <v>2014</v>
      </c>
      <c r="D2296" t="s">
        <v>950</v>
      </c>
      <c r="E2296">
        <v>51.909080459770074</v>
      </c>
      <c r="F2296" s="1">
        <v>12906.896551724138</v>
      </c>
      <c r="J2296"/>
    </row>
    <row r="2297" spans="1:10" x14ac:dyDescent="0.3">
      <c r="A2297" t="s">
        <v>15</v>
      </c>
      <c r="B2297" t="s">
        <v>221</v>
      </c>
      <c r="C2297">
        <v>2014</v>
      </c>
      <c r="D2297" t="s">
        <v>951</v>
      </c>
      <c r="E2297">
        <v>182.92273788150817</v>
      </c>
      <c r="F2297" s="1">
        <v>12184.290843806104</v>
      </c>
      <c r="J2297"/>
    </row>
    <row r="2298" spans="1:10" x14ac:dyDescent="0.3">
      <c r="A2298" t="s">
        <v>15</v>
      </c>
      <c r="B2298" t="s">
        <v>221</v>
      </c>
      <c r="C2298">
        <v>2014</v>
      </c>
      <c r="D2298" t="s">
        <v>952</v>
      </c>
      <c r="E2298">
        <v>217.38000000000022</v>
      </c>
      <c r="F2298" s="1">
        <v>13355.555555555555</v>
      </c>
      <c r="J2298"/>
    </row>
    <row r="2299" spans="1:10" x14ac:dyDescent="0.3">
      <c r="A2299" t="s">
        <v>15</v>
      </c>
      <c r="B2299" t="s">
        <v>221</v>
      </c>
      <c r="C2299">
        <v>2014</v>
      </c>
      <c r="D2299" t="s">
        <v>953</v>
      </c>
      <c r="E2299">
        <v>75.165256410256447</v>
      </c>
      <c r="F2299" s="1">
        <v>10652.564102564103</v>
      </c>
      <c r="J2299"/>
    </row>
    <row r="2300" spans="1:10" x14ac:dyDescent="0.3">
      <c r="A2300" t="s">
        <v>15</v>
      </c>
      <c r="B2300" t="s">
        <v>221</v>
      </c>
      <c r="C2300">
        <v>2015</v>
      </c>
      <c r="D2300" t="s">
        <v>948</v>
      </c>
      <c r="E2300">
        <v>104.39217391304358</v>
      </c>
      <c r="F2300" s="1">
        <v>15052.173913043478</v>
      </c>
      <c r="J2300"/>
    </row>
    <row r="2301" spans="1:10" x14ac:dyDescent="0.3">
      <c r="A2301" t="s">
        <v>15</v>
      </c>
      <c r="B2301" t="s">
        <v>221</v>
      </c>
      <c r="C2301">
        <v>2015</v>
      </c>
      <c r="D2301" t="s">
        <v>949</v>
      </c>
      <c r="E2301">
        <v>-8646.4</v>
      </c>
      <c r="F2301" s="1">
        <v>16000</v>
      </c>
      <c r="J2301"/>
    </row>
    <row r="2302" spans="1:10" x14ac:dyDescent="0.3">
      <c r="A2302" t="s">
        <v>15</v>
      </c>
      <c r="B2302" t="s">
        <v>221</v>
      </c>
      <c r="C2302">
        <v>2015</v>
      </c>
      <c r="D2302" t="s">
        <v>950</v>
      </c>
      <c r="E2302">
        <v>-3560.4610000000002</v>
      </c>
      <c r="F2302" s="1">
        <v>15590</v>
      </c>
      <c r="J2302"/>
    </row>
    <row r="2303" spans="1:10" x14ac:dyDescent="0.3">
      <c r="A2303" t="s">
        <v>15</v>
      </c>
      <c r="B2303" t="s">
        <v>221</v>
      </c>
      <c r="C2303">
        <v>2015</v>
      </c>
      <c r="D2303" t="s">
        <v>952</v>
      </c>
      <c r="E2303">
        <v>-3952.7550000000001</v>
      </c>
      <c r="F2303" s="1">
        <v>13450</v>
      </c>
      <c r="J2303"/>
    </row>
    <row r="2304" spans="1:10" x14ac:dyDescent="0.3">
      <c r="A2304" t="s">
        <v>15</v>
      </c>
      <c r="B2304" t="s">
        <v>222</v>
      </c>
      <c r="C2304">
        <v>2005</v>
      </c>
      <c r="D2304" t="s">
        <v>952</v>
      </c>
      <c r="E2304">
        <v>-6425.2725</v>
      </c>
      <c r="F2304" s="1">
        <v>6775</v>
      </c>
      <c r="J2304"/>
    </row>
    <row r="2305" spans="1:10" x14ac:dyDescent="0.3">
      <c r="A2305" t="s">
        <v>15</v>
      </c>
      <c r="B2305" t="s">
        <v>222</v>
      </c>
      <c r="C2305">
        <v>2005</v>
      </c>
      <c r="D2305" t="s">
        <v>953</v>
      </c>
      <c r="E2305">
        <v>-108.83027355623096</v>
      </c>
      <c r="F2305" s="1">
        <v>3527.0516717325227</v>
      </c>
      <c r="J2305"/>
    </row>
    <row r="2306" spans="1:10" x14ac:dyDescent="0.3">
      <c r="A2306" t="s">
        <v>15</v>
      </c>
      <c r="B2306" t="s">
        <v>222</v>
      </c>
      <c r="C2306">
        <v>2006</v>
      </c>
      <c r="D2306" t="s">
        <v>951</v>
      </c>
      <c r="E2306">
        <v>-548.54624999999987</v>
      </c>
      <c r="F2306" s="1">
        <v>6287.5</v>
      </c>
      <c r="J2306"/>
    </row>
    <row r="2307" spans="1:10" x14ac:dyDescent="0.3">
      <c r="A2307" t="s">
        <v>15</v>
      </c>
      <c r="B2307" t="s">
        <v>222</v>
      </c>
      <c r="C2307">
        <v>2006</v>
      </c>
      <c r="D2307" t="s">
        <v>953</v>
      </c>
      <c r="E2307">
        <v>-89.603410041840988</v>
      </c>
      <c r="F2307" s="1">
        <v>4020.2928870292885</v>
      </c>
      <c r="J2307"/>
    </row>
    <row r="2308" spans="1:10" x14ac:dyDescent="0.3">
      <c r="A2308" t="s">
        <v>15</v>
      </c>
      <c r="B2308" t="s">
        <v>222</v>
      </c>
      <c r="C2308">
        <v>2007</v>
      </c>
      <c r="D2308" t="s">
        <v>949</v>
      </c>
      <c r="E2308">
        <v>1672.2425000000003</v>
      </c>
      <c r="F2308" s="1">
        <v>8925</v>
      </c>
      <c r="J2308"/>
    </row>
    <row r="2309" spans="1:10" x14ac:dyDescent="0.3">
      <c r="A2309" t="s">
        <v>15</v>
      </c>
      <c r="B2309" t="s">
        <v>222</v>
      </c>
      <c r="C2309">
        <v>2007</v>
      </c>
      <c r="D2309" t="s">
        <v>951</v>
      </c>
      <c r="E2309">
        <v>397.10249999999996</v>
      </c>
      <c r="F2309" s="1">
        <v>5525</v>
      </c>
      <c r="J2309"/>
    </row>
    <row r="2310" spans="1:10" x14ac:dyDescent="0.3">
      <c r="A2310" t="s">
        <v>15</v>
      </c>
      <c r="B2310" t="s">
        <v>222</v>
      </c>
      <c r="C2310">
        <v>2007</v>
      </c>
      <c r="D2310" t="s">
        <v>952</v>
      </c>
      <c r="E2310">
        <v>-2269.8849999999998</v>
      </c>
      <c r="F2310" s="1">
        <v>8150</v>
      </c>
      <c r="J2310"/>
    </row>
    <row r="2311" spans="1:10" x14ac:dyDescent="0.3">
      <c r="A2311" t="s">
        <v>15</v>
      </c>
      <c r="B2311" t="s">
        <v>222</v>
      </c>
      <c r="C2311">
        <v>2007</v>
      </c>
      <c r="D2311" t="s">
        <v>953</v>
      </c>
      <c r="E2311">
        <v>-103.22366847826085</v>
      </c>
      <c r="F2311" s="1">
        <v>4833.967391304348</v>
      </c>
      <c r="J2311"/>
    </row>
    <row r="2312" spans="1:10" x14ac:dyDescent="0.3">
      <c r="A2312" t="s">
        <v>15</v>
      </c>
      <c r="B2312" t="s">
        <v>222</v>
      </c>
      <c r="C2312">
        <v>2008</v>
      </c>
      <c r="D2312" t="s">
        <v>949</v>
      </c>
      <c r="E2312">
        <v>1094.2049999999999</v>
      </c>
      <c r="F2312" s="1">
        <v>11050</v>
      </c>
      <c r="J2312"/>
    </row>
    <row r="2313" spans="1:10" x14ac:dyDescent="0.3">
      <c r="A2313" t="s">
        <v>15</v>
      </c>
      <c r="B2313" t="s">
        <v>222</v>
      </c>
      <c r="C2313">
        <v>2008</v>
      </c>
      <c r="D2313" t="s">
        <v>951</v>
      </c>
      <c r="E2313">
        <v>-712.14999999999964</v>
      </c>
      <c r="F2313" s="1">
        <v>8500</v>
      </c>
      <c r="J2313"/>
    </row>
    <row r="2314" spans="1:10" x14ac:dyDescent="0.3">
      <c r="A2314" t="s">
        <v>15</v>
      </c>
      <c r="B2314" t="s">
        <v>222</v>
      </c>
      <c r="C2314">
        <v>2008</v>
      </c>
      <c r="D2314" t="s">
        <v>953</v>
      </c>
      <c r="E2314">
        <v>-25.538764204545405</v>
      </c>
      <c r="F2314" s="1">
        <v>6370.880681818182</v>
      </c>
      <c r="J2314"/>
    </row>
    <row r="2315" spans="1:10" x14ac:dyDescent="0.3">
      <c r="A2315" t="s">
        <v>15</v>
      </c>
      <c r="B2315" t="s">
        <v>222</v>
      </c>
      <c r="C2315">
        <v>2009</v>
      </c>
      <c r="D2315" t="s">
        <v>949</v>
      </c>
      <c r="E2315">
        <v>1746.2775000000001</v>
      </c>
      <c r="F2315" s="1">
        <v>12275</v>
      </c>
      <c r="J2315"/>
    </row>
    <row r="2316" spans="1:10" x14ac:dyDescent="0.3">
      <c r="A2316" t="s">
        <v>15</v>
      </c>
      <c r="B2316" t="s">
        <v>222</v>
      </c>
      <c r="C2316">
        <v>2009</v>
      </c>
      <c r="D2316" t="s">
        <v>951</v>
      </c>
      <c r="E2316">
        <v>238.8174999999992</v>
      </c>
      <c r="F2316" s="1">
        <v>9675</v>
      </c>
      <c r="J2316"/>
    </row>
    <row r="2317" spans="1:10" x14ac:dyDescent="0.3">
      <c r="A2317" t="s">
        <v>15</v>
      </c>
      <c r="B2317" t="s">
        <v>222</v>
      </c>
      <c r="C2317">
        <v>2009</v>
      </c>
      <c r="D2317" t="s">
        <v>953</v>
      </c>
      <c r="E2317">
        <v>-73.745570175438587</v>
      </c>
      <c r="F2317" s="1">
        <v>7360.0877192982452</v>
      </c>
      <c r="J2317"/>
    </row>
    <row r="2318" spans="1:10" x14ac:dyDescent="0.3">
      <c r="A2318" t="s">
        <v>15</v>
      </c>
      <c r="B2318" t="s">
        <v>222</v>
      </c>
      <c r="C2318">
        <v>2010</v>
      </c>
      <c r="D2318" t="s">
        <v>948</v>
      </c>
      <c r="E2318">
        <v>3062.7150000000001</v>
      </c>
      <c r="F2318" s="1">
        <v>14150</v>
      </c>
      <c r="J2318"/>
    </row>
    <row r="2319" spans="1:10" x14ac:dyDescent="0.3">
      <c r="A2319" t="s">
        <v>15</v>
      </c>
      <c r="B2319" t="s">
        <v>222</v>
      </c>
      <c r="C2319">
        <v>2010</v>
      </c>
      <c r="D2319" t="s">
        <v>949</v>
      </c>
      <c r="E2319">
        <v>544.85111111111132</v>
      </c>
      <c r="F2319" s="1">
        <v>13844.444444444445</v>
      </c>
      <c r="J2319"/>
    </row>
    <row r="2320" spans="1:10" x14ac:dyDescent="0.3">
      <c r="A2320" t="s">
        <v>15</v>
      </c>
      <c r="B2320" t="s">
        <v>222</v>
      </c>
      <c r="C2320">
        <v>2010</v>
      </c>
      <c r="D2320" t="s">
        <v>951</v>
      </c>
      <c r="E2320">
        <v>405.25575000000026</v>
      </c>
      <c r="F2320" s="1">
        <v>12907.5</v>
      </c>
      <c r="J2320"/>
    </row>
    <row r="2321" spans="1:10" x14ac:dyDescent="0.3">
      <c r="A2321" t="s">
        <v>15</v>
      </c>
      <c r="B2321" t="s">
        <v>222</v>
      </c>
      <c r="C2321">
        <v>2010</v>
      </c>
      <c r="D2321" t="s">
        <v>953</v>
      </c>
      <c r="E2321">
        <v>138.73359472049697</v>
      </c>
      <c r="F2321" s="1">
        <v>10104.580745341615</v>
      </c>
      <c r="J2321"/>
    </row>
    <row r="2322" spans="1:10" x14ac:dyDescent="0.3">
      <c r="A2322" t="s">
        <v>15</v>
      </c>
      <c r="B2322" t="s">
        <v>222</v>
      </c>
      <c r="C2322">
        <v>2011</v>
      </c>
      <c r="D2322" t="s">
        <v>948</v>
      </c>
      <c r="E2322">
        <v>1379.29</v>
      </c>
      <c r="F2322" s="1">
        <v>14900</v>
      </c>
      <c r="J2322"/>
    </row>
    <row r="2323" spans="1:10" x14ac:dyDescent="0.3">
      <c r="A2323" t="s">
        <v>15</v>
      </c>
      <c r="B2323" t="s">
        <v>222</v>
      </c>
      <c r="C2323">
        <v>2011</v>
      </c>
      <c r="D2323" t="s">
        <v>949</v>
      </c>
      <c r="E2323">
        <v>400.24558139534878</v>
      </c>
      <c r="F2323" s="1">
        <v>14269.767441860466</v>
      </c>
      <c r="J2323"/>
    </row>
    <row r="2324" spans="1:10" x14ac:dyDescent="0.3">
      <c r="A2324" t="s">
        <v>15</v>
      </c>
      <c r="B2324" t="s">
        <v>222</v>
      </c>
      <c r="C2324">
        <v>2011</v>
      </c>
      <c r="D2324" t="s">
        <v>951</v>
      </c>
      <c r="E2324">
        <v>114.63319444444457</v>
      </c>
      <c r="F2324" s="1">
        <v>13859.722222222223</v>
      </c>
      <c r="J2324"/>
    </row>
    <row r="2325" spans="1:10" x14ac:dyDescent="0.3">
      <c r="A2325" t="s">
        <v>15</v>
      </c>
      <c r="B2325" t="s">
        <v>222</v>
      </c>
      <c r="C2325">
        <v>2011</v>
      </c>
      <c r="D2325" t="s">
        <v>953</v>
      </c>
      <c r="E2325">
        <v>189.98726744186058</v>
      </c>
      <c r="F2325" s="1">
        <v>11023.837209302326</v>
      </c>
      <c r="J2325"/>
    </row>
    <row r="2326" spans="1:10" x14ac:dyDescent="0.3">
      <c r="A2326" t="s">
        <v>15</v>
      </c>
      <c r="B2326" t="s">
        <v>222</v>
      </c>
      <c r="C2326">
        <v>2012</v>
      </c>
      <c r="D2326" t="s">
        <v>948</v>
      </c>
      <c r="E2326">
        <v>279.45934782608731</v>
      </c>
      <c r="F2326" s="1">
        <v>17071.739130434784</v>
      </c>
      <c r="J2326"/>
    </row>
    <row r="2327" spans="1:10" x14ac:dyDescent="0.3">
      <c r="A2327" t="s">
        <v>15</v>
      </c>
      <c r="B2327" t="s">
        <v>222</v>
      </c>
      <c r="C2327">
        <v>2012</v>
      </c>
      <c r="D2327" t="s">
        <v>949</v>
      </c>
      <c r="E2327">
        <v>506.86961206896558</v>
      </c>
      <c r="F2327" s="1">
        <v>15894.396551724138</v>
      </c>
      <c r="J2327"/>
    </row>
    <row r="2328" spans="1:10" x14ac:dyDescent="0.3">
      <c r="A2328" t="s">
        <v>15</v>
      </c>
      <c r="B2328" t="s">
        <v>222</v>
      </c>
      <c r="C2328">
        <v>2012</v>
      </c>
      <c r="D2328" t="s">
        <v>950</v>
      </c>
      <c r="E2328">
        <v>887.02499999999964</v>
      </c>
      <c r="F2328" s="1">
        <v>15250</v>
      </c>
      <c r="J2328"/>
    </row>
    <row r="2329" spans="1:10" x14ac:dyDescent="0.3">
      <c r="A2329" t="s">
        <v>15</v>
      </c>
      <c r="B2329" t="s">
        <v>222</v>
      </c>
      <c r="C2329">
        <v>2012</v>
      </c>
      <c r="D2329" t="s">
        <v>951</v>
      </c>
      <c r="E2329">
        <v>395.36980225988719</v>
      </c>
      <c r="F2329" s="1">
        <v>14822.316384180791</v>
      </c>
      <c r="J2329"/>
    </row>
    <row r="2330" spans="1:10" x14ac:dyDescent="0.3">
      <c r="A2330" t="s">
        <v>15</v>
      </c>
      <c r="B2330" t="s">
        <v>222</v>
      </c>
      <c r="C2330">
        <v>2012</v>
      </c>
      <c r="D2330" t="s">
        <v>953</v>
      </c>
      <c r="E2330">
        <v>187.27707581227443</v>
      </c>
      <c r="F2330" s="1">
        <v>12120.938628158845</v>
      </c>
      <c r="J2330"/>
    </row>
    <row r="2331" spans="1:10" x14ac:dyDescent="0.3">
      <c r="A2331" t="s">
        <v>15</v>
      </c>
      <c r="B2331" t="s">
        <v>222</v>
      </c>
      <c r="C2331">
        <v>2013</v>
      </c>
      <c r="D2331" t="s">
        <v>948</v>
      </c>
      <c r="E2331">
        <v>689.48050000000001</v>
      </c>
      <c r="F2331" s="1">
        <v>18038.333333333332</v>
      </c>
      <c r="J2331"/>
    </row>
    <row r="2332" spans="1:10" x14ac:dyDescent="0.3">
      <c r="A2332" t="s">
        <v>15</v>
      </c>
      <c r="B2332" t="s">
        <v>222</v>
      </c>
      <c r="C2332">
        <v>2013</v>
      </c>
      <c r="D2332" t="s">
        <v>949</v>
      </c>
      <c r="E2332">
        <v>124.02348790322596</v>
      </c>
      <c r="F2332" s="1">
        <v>17069.556451612902</v>
      </c>
      <c r="J2332"/>
    </row>
    <row r="2333" spans="1:10" x14ac:dyDescent="0.3">
      <c r="A2333" t="s">
        <v>15</v>
      </c>
      <c r="B2333" t="s">
        <v>222</v>
      </c>
      <c r="C2333">
        <v>2013</v>
      </c>
      <c r="D2333" t="s">
        <v>950</v>
      </c>
      <c r="E2333">
        <v>-1112.1450000000004</v>
      </c>
      <c r="F2333" s="1">
        <v>17550</v>
      </c>
      <c r="J2333"/>
    </row>
    <row r="2334" spans="1:10" x14ac:dyDescent="0.3">
      <c r="A2334" t="s">
        <v>15</v>
      </c>
      <c r="B2334" t="s">
        <v>222</v>
      </c>
      <c r="C2334">
        <v>2013</v>
      </c>
      <c r="D2334" t="s">
        <v>951</v>
      </c>
      <c r="E2334">
        <v>166.85392857142872</v>
      </c>
      <c r="F2334" s="1">
        <v>16173.484848484848</v>
      </c>
      <c r="J2334"/>
    </row>
    <row r="2335" spans="1:10" x14ac:dyDescent="0.3">
      <c r="A2335" t="s">
        <v>15</v>
      </c>
      <c r="B2335" t="s">
        <v>222</v>
      </c>
      <c r="C2335">
        <v>2013</v>
      </c>
      <c r="D2335" t="s">
        <v>952</v>
      </c>
      <c r="E2335">
        <v>619.90000000000146</v>
      </c>
      <c r="F2335" s="1">
        <v>19000</v>
      </c>
      <c r="J2335"/>
    </row>
    <row r="2336" spans="1:10" x14ac:dyDescent="0.3">
      <c r="A2336" t="s">
        <v>15</v>
      </c>
      <c r="B2336" t="s">
        <v>222</v>
      </c>
      <c r="C2336">
        <v>2013</v>
      </c>
      <c r="D2336" t="s">
        <v>953</v>
      </c>
      <c r="E2336">
        <v>153.00659065628491</v>
      </c>
      <c r="F2336" s="1">
        <v>14988.042269187987</v>
      </c>
      <c r="J2336"/>
    </row>
    <row r="2337" spans="1:10" x14ac:dyDescent="0.3">
      <c r="A2337" t="s">
        <v>15</v>
      </c>
      <c r="B2337" t="s">
        <v>222</v>
      </c>
      <c r="C2337">
        <v>2014</v>
      </c>
      <c r="D2337" t="s">
        <v>948</v>
      </c>
      <c r="E2337">
        <v>296.09433962264171</v>
      </c>
      <c r="F2337" s="1">
        <v>20377.358490566039</v>
      </c>
      <c r="J2337"/>
    </row>
    <row r="2338" spans="1:10" x14ac:dyDescent="0.3">
      <c r="A2338" t="s">
        <v>15</v>
      </c>
      <c r="B2338" t="s">
        <v>222</v>
      </c>
      <c r="C2338">
        <v>2014</v>
      </c>
      <c r="D2338" t="s">
        <v>949</v>
      </c>
      <c r="E2338">
        <v>-39.748530927834807</v>
      </c>
      <c r="F2338" s="1">
        <v>19076.546391752578</v>
      </c>
      <c r="J2338"/>
    </row>
    <row r="2339" spans="1:10" x14ac:dyDescent="0.3">
      <c r="A2339" t="s">
        <v>15</v>
      </c>
      <c r="B2339" t="s">
        <v>222</v>
      </c>
      <c r="C2339">
        <v>2014</v>
      </c>
      <c r="D2339" t="s">
        <v>950</v>
      </c>
      <c r="E2339">
        <v>295.00750000000033</v>
      </c>
      <c r="F2339" s="1">
        <v>19130.555555555555</v>
      </c>
      <c r="J2339"/>
    </row>
    <row r="2340" spans="1:10" x14ac:dyDescent="0.3">
      <c r="A2340" t="s">
        <v>15</v>
      </c>
      <c r="B2340" t="s">
        <v>222</v>
      </c>
      <c r="C2340">
        <v>2014</v>
      </c>
      <c r="D2340" t="s">
        <v>951</v>
      </c>
      <c r="E2340">
        <v>677.17491935483895</v>
      </c>
      <c r="F2340" s="1">
        <v>17249.193548387098</v>
      </c>
      <c r="J2340"/>
    </row>
    <row r="2341" spans="1:10" x14ac:dyDescent="0.3">
      <c r="A2341" t="s">
        <v>15</v>
      </c>
      <c r="B2341" t="s">
        <v>222</v>
      </c>
      <c r="C2341">
        <v>2014</v>
      </c>
      <c r="D2341" t="s">
        <v>952</v>
      </c>
      <c r="E2341">
        <v>648.07666666666717</v>
      </c>
      <c r="F2341" s="1">
        <v>18766.666666666668</v>
      </c>
      <c r="J2341"/>
    </row>
    <row r="2342" spans="1:10" x14ac:dyDescent="0.3">
      <c r="A2342" t="s">
        <v>15</v>
      </c>
      <c r="B2342" t="s">
        <v>222</v>
      </c>
      <c r="C2342">
        <v>2014</v>
      </c>
      <c r="D2342" t="s">
        <v>953</v>
      </c>
      <c r="E2342">
        <v>-96.550108695652057</v>
      </c>
      <c r="F2342" s="1">
        <v>16042.391304347826</v>
      </c>
      <c r="J2342"/>
    </row>
    <row r="2343" spans="1:10" x14ac:dyDescent="0.3">
      <c r="A2343" t="s">
        <v>15</v>
      </c>
      <c r="B2343" t="s">
        <v>222</v>
      </c>
      <c r="C2343">
        <v>2015</v>
      </c>
      <c r="D2343" t="s">
        <v>948</v>
      </c>
      <c r="E2343">
        <v>-300.98229166666647</v>
      </c>
      <c r="F2343" s="1">
        <v>20663.194444444445</v>
      </c>
      <c r="J2343"/>
    </row>
    <row r="2344" spans="1:10" x14ac:dyDescent="0.3">
      <c r="A2344" t="s">
        <v>15</v>
      </c>
      <c r="B2344" t="s">
        <v>222</v>
      </c>
      <c r="C2344">
        <v>2015</v>
      </c>
      <c r="D2344" t="s">
        <v>949</v>
      </c>
      <c r="E2344">
        <v>559.00000000000023</v>
      </c>
      <c r="F2344" s="1">
        <v>20769.23076923077</v>
      </c>
      <c r="J2344"/>
    </row>
    <row r="2345" spans="1:10" x14ac:dyDescent="0.3">
      <c r="A2345" t="s">
        <v>15</v>
      </c>
      <c r="B2345" t="s">
        <v>222</v>
      </c>
      <c r="C2345">
        <v>2015</v>
      </c>
      <c r="D2345" t="s">
        <v>950</v>
      </c>
      <c r="E2345">
        <v>-537.03555555555556</v>
      </c>
      <c r="F2345" s="1">
        <v>21200</v>
      </c>
      <c r="J2345"/>
    </row>
    <row r="2346" spans="1:10" x14ac:dyDescent="0.3">
      <c r="A2346" t="s">
        <v>15</v>
      </c>
      <c r="B2346" t="s">
        <v>222</v>
      </c>
      <c r="C2346">
        <v>2015</v>
      </c>
      <c r="D2346" t="s">
        <v>952</v>
      </c>
      <c r="E2346">
        <v>-3107.3914999999997</v>
      </c>
      <c r="F2346" s="1">
        <v>21385</v>
      </c>
      <c r="J2346"/>
    </row>
    <row r="2347" spans="1:10" x14ac:dyDescent="0.3">
      <c r="A2347" t="s">
        <v>15</v>
      </c>
      <c r="B2347" t="s">
        <v>223</v>
      </c>
      <c r="C2347">
        <v>2001</v>
      </c>
      <c r="D2347" t="s">
        <v>953</v>
      </c>
      <c r="E2347">
        <v>221.63999999999996</v>
      </c>
      <c r="F2347" s="1">
        <v>1733.3333333333333</v>
      </c>
      <c r="J2347"/>
    </row>
    <row r="2348" spans="1:10" x14ac:dyDescent="0.3">
      <c r="A2348" t="s">
        <v>15</v>
      </c>
      <c r="B2348" t="s">
        <v>223</v>
      </c>
      <c r="C2348">
        <v>2002</v>
      </c>
      <c r="D2348" t="s">
        <v>953</v>
      </c>
      <c r="E2348">
        <v>-1529.4174999999996</v>
      </c>
      <c r="F2348" s="1">
        <v>4325</v>
      </c>
      <c r="J2348"/>
    </row>
    <row r="2349" spans="1:10" x14ac:dyDescent="0.3">
      <c r="A2349" t="s">
        <v>15</v>
      </c>
      <c r="B2349" t="s">
        <v>223</v>
      </c>
      <c r="C2349">
        <v>2003</v>
      </c>
      <c r="D2349" t="s">
        <v>953</v>
      </c>
      <c r="E2349">
        <v>2233.5200000000004</v>
      </c>
      <c r="F2349" s="1">
        <v>4533.333333333333</v>
      </c>
      <c r="J2349"/>
    </row>
    <row r="2350" spans="1:10" x14ac:dyDescent="0.3">
      <c r="A2350" t="s">
        <v>15</v>
      </c>
      <c r="B2350" t="s">
        <v>223</v>
      </c>
      <c r="C2350">
        <v>2004</v>
      </c>
      <c r="D2350" t="s">
        <v>951</v>
      </c>
      <c r="E2350">
        <v>8335.0849999999991</v>
      </c>
      <c r="F2350" s="1">
        <v>3850</v>
      </c>
      <c r="J2350"/>
    </row>
    <row r="2351" spans="1:10" x14ac:dyDescent="0.3">
      <c r="A2351" t="s">
        <v>15</v>
      </c>
      <c r="B2351" t="s">
        <v>223</v>
      </c>
      <c r="C2351">
        <v>2004</v>
      </c>
      <c r="D2351" t="s">
        <v>953</v>
      </c>
      <c r="E2351">
        <v>-224.68687500000021</v>
      </c>
      <c r="F2351" s="1">
        <v>4256.25</v>
      </c>
      <c r="J2351"/>
    </row>
    <row r="2352" spans="1:10" x14ac:dyDescent="0.3">
      <c r="A2352" t="s">
        <v>15</v>
      </c>
      <c r="B2352" t="s">
        <v>223</v>
      </c>
      <c r="C2352">
        <v>2005</v>
      </c>
      <c r="D2352" t="s">
        <v>953</v>
      </c>
      <c r="E2352">
        <v>-308.72208333333327</v>
      </c>
      <c r="F2352" s="1">
        <v>4695.833333333333</v>
      </c>
      <c r="J2352"/>
    </row>
    <row r="2353" spans="1:10" x14ac:dyDescent="0.3">
      <c r="A2353" t="s">
        <v>15</v>
      </c>
      <c r="B2353" t="s">
        <v>223</v>
      </c>
      <c r="C2353">
        <v>2006</v>
      </c>
      <c r="D2353" t="s">
        <v>953</v>
      </c>
      <c r="E2353">
        <v>1657.7203125000001</v>
      </c>
      <c r="F2353" s="1">
        <v>5015.625</v>
      </c>
      <c r="J2353"/>
    </row>
    <row r="2354" spans="1:10" x14ac:dyDescent="0.3">
      <c r="A2354" t="s">
        <v>15</v>
      </c>
      <c r="B2354" t="s">
        <v>223</v>
      </c>
      <c r="C2354">
        <v>2007</v>
      </c>
      <c r="D2354" t="s">
        <v>953</v>
      </c>
      <c r="E2354">
        <v>157.56178571428583</v>
      </c>
      <c r="F2354" s="1">
        <v>8260.7142857142862</v>
      </c>
      <c r="J2354"/>
    </row>
    <row r="2355" spans="1:10" x14ac:dyDescent="0.3">
      <c r="A2355" t="s">
        <v>15</v>
      </c>
      <c r="B2355" t="s">
        <v>223</v>
      </c>
      <c r="C2355">
        <v>2008</v>
      </c>
      <c r="D2355" t="s">
        <v>949</v>
      </c>
      <c r="E2355">
        <v>3190.4758333333339</v>
      </c>
      <c r="F2355" s="1">
        <v>11258.333333333334</v>
      </c>
      <c r="J2355"/>
    </row>
    <row r="2356" spans="1:10" x14ac:dyDescent="0.3">
      <c r="A2356" t="s">
        <v>15</v>
      </c>
      <c r="B2356" t="s">
        <v>223</v>
      </c>
      <c r="C2356">
        <v>2008</v>
      </c>
      <c r="D2356" t="s">
        <v>951</v>
      </c>
      <c r="E2356">
        <v>3583.8458333333333</v>
      </c>
      <c r="F2356" s="1">
        <v>10958.333333333334</v>
      </c>
      <c r="J2356"/>
    </row>
    <row r="2357" spans="1:10" x14ac:dyDescent="0.3">
      <c r="A2357" t="s">
        <v>15</v>
      </c>
      <c r="B2357" t="s">
        <v>223</v>
      </c>
      <c r="C2357">
        <v>2008</v>
      </c>
      <c r="D2357" t="s">
        <v>953</v>
      </c>
      <c r="E2357">
        <v>-461.58375000000007</v>
      </c>
      <c r="F2357" s="1">
        <v>8412.5</v>
      </c>
      <c r="J2357"/>
    </row>
    <row r="2358" spans="1:10" x14ac:dyDescent="0.3">
      <c r="A2358" t="s">
        <v>15</v>
      </c>
      <c r="B2358" t="s">
        <v>223</v>
      </c>
      <c r="C2358">
        <v>2009</v>
      </c>
      <c r="D2358" t="s">
        <v>953</v>
      </c>
      <c r="E2358">
        <v>-182.82361111111098</v>
      </c>
      <c r="F2358" s="1">
        <v>5930.5555555555557</v>
      </c>
      <c r="J2358"/>
    </row>
    <row r="2359" spans="1:10" x14ac:dyDescent="0.3">
      <c r="A2359" t="s">
        <v>15</v>
      </c>
      <c r="B2359" t="s">
        <v>223</v>
      </c>
      <c r="C2359">
        <v>2010</v>
      </c>
      <c r="D2359" t="s">
        <v>949</v>
      </c>
      <c r="E2359">
        <v>1935.92</v>
      </c>
      <c r="F2359" s="1">
        <v>15200</v>
      </c>
      <c r="J2359"/>
    </row>
    <row r="2360" spans="1:10" x14ac:dyDescent="0.3">
      <c r="A2360" t="s">
        <v>15</v>
      </c>
      <c r="B2360" t="s">
        <v>223</v>
      </c>
      <c r="C2360">
        <v>2010</v>
      </c>
      <c r="D2360" t="s">
        <v>953</v>
      </c>
      <c r="E2360">
        <v>88.979583333333423</v>
      </c>
      <c r="F2360" s="1">
        <v>11379.166666666666</v>
      </c>
      <c r="J2360"/>
    </row>
    <row r="2361" spans="1:10" x14ac:dyDescent="0.3">
      <c r="A2361" t="s">
        <v>15</v>
      </c>
      <c r="B2361" t="s">
        <v>223</v>
      </c>
      <c r="C2361">
        <v>2011</v>
      </c>
      <c r="D2361" t="s">
        <v>951</v>
      </c>
      <c r="E2361">
        <v>-1096.3083333333332</v>
      </c>
      <c r="F2361" s="1">
        <v>15250</v>
      </c>
      <c r="J2361"/>
    </row>
    <row r="2362" spans="1:10" x14ac:dyDescent="0.3">
      <c r="A2362" t="s">
        <v>15</v>
      </c>
      <c r="B2362" t="s">
        <v>223</v>
      </c>
      <c r="C2362">
        <v>2011</v>
      </c>
      <c r="D2362" t="s">
        <v>953</v>
      </c>
      <c r="E2362">
        <v>-703.07749999999976</v>
      </c>
      <c r="F2362" s="1">
        <v>13058.333333333334</v>
      </c>
      <c r="J2362"/>
    </row>
    <row r="2363" spans="1:10" x14ac:dyDescent="0.3">
      <c r="A2363" t="s">
        <v>15</v>
      </c>
      <c r="B2363" t="s">
        <v>223</v>
      </c>
      <c r="C2363">
        <v>2012</v>
      </c>
      <c r="D2363" t="s">
        <v>948</v>
      </c>
      <c r="E2363">
        <v>-11158</v>
      </c>
      <c r="F2363" s="1">
        <v>20000</v>
      </c>
      <c r="J2363"/>
    </row>
    <row r="2364" spans="1:10" x14ac:dyDescent="0.3">
      <c r="A2364" t="s">
        <v>15</v>
      </c>
      <c r="B2364" t="s">
        <v>223</v>
      </c>
      <c r="C2364">
        <v>2012</v>
      </c>
      <c r="D2364" t="s">
        <v>949</v>
      </c>
      <c r="E2364">
        <v>3214.7887500000006</v>
      </c>
      <c r="F2364" s="1">
        <v>17637.5</v>
      </c>
      <c r="J2364"/>
    </row>
    <row r="2365" spans="1:10" x14ac:dyDescent="0.3">
      <c r="A2365" t="s">
        <v>15</v>
      </c>
      <c r="B2365" t="s">
        <v>223</v>
      </c>
      <c r="C2365">
        <v>2012</v>
      </c>
      <c r="D2365" t="s">
        <v>951</v>
      </c>
      <c r="E2365">
        <v>877.63375000000042</v>
      </c>
      <c r="F2365" s="1">
        <v>17087.5</v>
      </c>
      <c r="J2365"/>
    </row>
    <row r="2366" spans="1:10" x14ac:dyDescent="0.3">
      <c r="A2366" t="s">
        <v>15</v>
      </c>
      <c r="B2366" t="s">
        <v>223</v>
      </c>
      <c r="C2366">
        <v>2012</v>
      </c>
      <c r="D2366" t="s">
        <v>953</v>
      </c>
      <c r="E2366">
        <v>291.28946428571436</v>
      </c>
      <c r="F2366" s="1">
        <v>15358.928571428571</v>
      </c>
      <c r="J2366"/>
    </row>
    <row r="2367" spans="1:10" x14ac:dyDescent="0.3">
      <c r="A2367" t="s">
        <v>15</v>
      </c>
      <c r="B2367" t="s">
        <v>223</v>
      </c>
      <c r="C2367">
        <v>2013</v>
      </c>
      <c r="D2367" t="s">
        <v>949</v>
      </c>
      <c r="E2367">
        <v>-52.67380000000005</v>
      </c>
      <c r="F2367" s="1">
        <v>20422</v>
      </c>
      <c r="J2367"/>
    </row>
    <row r="2368" spans="1:10" x14ac:dyDescent="0.3">
      <c r="A2368" t="s">
        <v>15</v>
      </c>
      <c r="B2368" t="s">
        <v>223</v>
      </c>
      <c r="C2368">
        <v>2013</v>
      </c>
      <c r="D2368" t="s">
        <v>951</v>
      </c>
      <c r="E2368">
        <v>-401.25403846153819</v>
      </c>
      <c r="F2368" s="1">
        <v>18651.923076923078</v>
      </c>
      <c r="J2368"/>
    </row>
    <row r="2369" spans="1:10" x14ac:dyDescent="0.3">
      <c r="A2369" t="s">
        <v>15</v>
      </c>
      <c r="B2369" t="s">
        <v>223</v>
      </c>
      <c r="C2369">
        <v>2013</v>
      </c>
      <c r="D2369" t="s">
        <v>953</v>
      </c>
      <c r="E2369">
        <v>-443.6366666666662</v>
      </c>
      <c r="F2369" s="1">
        <v>17633.333333333332</v>
      </c>
      <c r="J2369"/>
    </row>
    <row r="2370" spans="1:10" x14ac:dyDescent="0.3">
      <c r="A2370" t="s">
        <v>15</v>
      </c>
      <c r="B2370" t="s">
        <v>223</v>
      </c>
      <c r="C2370">
        <v>2014</v>
      </c>
      <c r="D2370" t="s">
        <v>948</v>
      </c>
      <c r="E2370">
        <v>454.06466666666699</v>
      </c>
      <c r="F2370" s="1">
        <v>23713.333333333332</v>
      </c>
      <c r="J2370"/>
    </row>
    <row r="2371" spans="1:10" x14ac:dyDescent="0.3">
      <c r="A2371" t="s">
        <v>15</v>
      </c>
      <c r="B2371" t="s">
        <v>223</v>
      </c>
      <c r="C2371">
        <v>2014</v>
      </c>
      <c r="D2371" t="s">
        <v>949</v>
      </c>
      <c r="E2371">
        <v>-66.851451612903119</v>
      </c>
      <c r="F2371" s="1">
        <v>23066.129032258064</v>
      </c>
      <c r="J2371"/>
    </row>
    <row r="2372" spans="1:10" x14ac:dyDescent="0.3">
      <c r="A2372" t="s">
        <v>15</v>
      </c>
      <c r="B2372" t="s">
        <v>223</v>
      </c>
      <c r="C2372">
        <v>2014</v>
      </c>
      <c r="D2372" t="s">
        <v>950</v>
      </c>
      <c r="E2372">
        <v>474.59999999999854</v>
      </c>
      <c r="F2372" s="1">
        <v>26000</v>
      </c>
      <c r="J2372"/>
    </row>
    <row r="2373" spans="1:10" x14ac:dyDescent="0.3">
      <c r="A2373" t="s">
        <v>15</v>
      </c>
      <c r="B2373" t="s">
        <v>223</v>
      </c>
      <c r="C2373">
        <v>2014</v>
      </c>
      <c r="D2373" t="s">
        <v>951</v>
      </c>
      <c r="E2373">
        <v>-754.61499999999978</v>
      </c>
      <c r="F2373" s="1">
        <v>21850</v>
      </c>
      <c r="J2373"/>
    </row>
    <row r="2374" spans="1:10" x14ac:dyDescent="0.3">
      <c r="A2374" t="s">
        <v>15</v>
      </c>
      <c r="B2374" t="s">
        <v>223</v>
      </c>
      <c r="C2374">
        <v>2014</v>
      </c>
      <c r="D2374" t="s">
        <v>953</v>
      </c>
      <c r="E2374">
        <v>-362.41999999999825</v>
      </c>
      <c r="F2374" s="1">
        <v>19800</v>
      </c>
      <c r="J2374"/>
    </row>
    <row r="2375" spans="1:10" x14ac:dyDescent="0.3">
      <c r="A2375" t="s">
        <v>15</v>
      </c>
      <c r="B2375" t="s">
        <v>223</v>
      </c>
      <c r="C2375">
        <v>2015</v>
      </c>
      <c r="D2375" t="s">
        <v>948</v>
      </c>
      <c r="E2375">
        <v>-2096.6699999999983</v>
      </c>
      <c r="F2375" s="1">
        <v>27300</v>
      </c>
      <c r="J2375"/>
    </row>
    <row r="2376" spans="1:10" x14ac:dyDescent="0.3">
      <c r="A2376" t="s">
        <v>15</v>
      </c>
      <c r="B2376" t="s">
        <v>223</v>
      </c>
      <c r="C2376">
        <v>2015</v>
      </c>
      <c r="D2376" t="s">
        <v>949</v>
      </c>
      <c r="E2376">
        <v>2276.8100000000013</v>
      </c>
      <c r="F2376" s="1">
        <v>26100</v>
      </c>
      <c r="J2376"/>
    </row>
    <row r="2377" spans="1:10" x14ac:dyDescent="0.3">
      <c r="A2377" t="s">
        <v>15</v>
      </c>
      <c r="B2377" t="s">
        <v>224</v>
      </c>
      <c r="C2377">
        <v>1999</v>
      </c>
      <c r="D2377" t="s">
        <v>952</v>
      </c>
      <c r="E2377">
        <v>-1629.2799999999997</v>
      </c>
      <c r="F2377" s="1">
        <v>3200</v>
      </c>
      <c r="J2377"/>
    </row>
    <row r="2378" spans="1:10" x14ac:dyDescent="0.3">
      <c r="A2378" t="s">
        <v>15</v>
      </c>
      <c r="B2378" t="s">
        <v>224</v>
      </c>
      <c r="C2378">
        <v>1999</v>
      </c>
      <c r="D2378" t="s">
        <v>953</v>
      </c>
      <c r="E2378">
        <v>-431.9975</v>
      </c>
      <c r="F2378" s="1">
        <v>1191.6666666666667</v>
      </c>
      <c r="J2378"/>
    </row>
    <row r="2379" spans="1:10" x14ac:dyDescent="0.3">
      <c r="A2379" t="s">
        <v>15</v>
      </c>
      <c r="B2379" t="s">
        <v>224</v>
      </c>
      <c r="C2379">
        <v>2000</v>
      </c>
      <c r="D2379" t="s">
        <v>953</v>
      </c>
      <c r="E2379">
        <v>366.85166666666669</v>
      </c>
      <c r="F2379" s="1">
        <v>1516.6666666666667</v>
      </c>
      <c r="J2379"/>
    </row>
    <row r="2380" spans="1:10" x14ac:dyDescent="0.3">
      <c r="A2380" t="s">
        <v>15</v>
      </c>
      <c r="B2380" t="s">
        <v>224</v>
      </c>
      <c r="C2380">
        <v>2001</v>
      </c>
      <c r="D2380" t="s">
        <v>953</v>
      </c>
      <c r="E2380">
        <v>276.97625000000005</v>
      </c>
      <c r="F2380" s="1">
        <v>2012.5</v>
      </c>
      <c r="J2380"/>
    </row>
    <row r="2381" spans="1:10" x14ac:dyDescent="0.3">
      <c r="A2381" t="s">
        <v>15</v>
      </c>
      <c r="B2381" t="s">
        <v>224</v>
      </c>
      <c r="C2381">
        <v>2002</v>
      </c>
      <c r="D2381" t="s">
        <v>951</v>
      </c>
      <c r="E2381">
        <v>2759.5325000000003</v>
      </c>
      <c r="F2381" s="1">
        <v>3825</v>
      </c>
      <c r="J2381"/>
    </row>
    <row r="2382" spans="1:10" x14ac:dyDescent="0.3">
      <c r="A2382" t="s">
        <v>15</v>
      </c>
      <c r="B2382" t="s">
        <v>224</v>
      </c>
      <c r="C2382">
        <v>2002</v>
      </c>
      <c r="D2382" t="s">
        <v>953</v>
      </c>
      <c r="E2382">
        <v>262.63925000000006</v>
      </c>
      <c r="F2382" s="1">
        <v>2042.5</v>
      </c>
      <c r="J2382"/>
    </row>
    <row r="2383" spans="1:10" x14ac:dyDescent="0.3">
      <c r="A2383" t="s">
        <v>15</v>
      </c>
      <c r="B2383" t="s">
        <v>224</v>
      </c>
      <c r="C2383">
        <v>2003</v>
      </c>
      <c r="D2383" t="s">
        <v>953</v>
      </c>
      <c r="E2383">
        <v>437.99102272727271</v>
      </c>
      <c r="F2383" s="1">
        <v>2387.5</v>
      </c>
      <c r="J2383"/>
    </row>
    <row r="2384" spans="1:10" x14ac:dyDescent="0.3">
      <c r="A2384" t="s">
        <v>15</v>
      </c>
      <c r="B2384" t="s">
        <v>224</v>
      </c>
      <c r="C2384">
        <v>2004</v>
      </c>
      <c r="D2384" t="s">
        <v>949</v>
      </c>
      <c r="E2384">
        <v>312.4350000000004</v>
      </c>
      <c r="F2384" s="1">
        <v>7350</v>
      </c>
      <c r="J2384"/>
    </row>
    <row r="2385" spans="1:10" x14ac:dyDescent="0.3">
      <c r="A2385" t="s">
        <v>15</v>
      </c>
      <c r="B2385" t="s">
        <v>224</v>
      </c>
      <c r="C2385">
        <v>2004</v>
      </c>
      <c r="D2385" t="s">
        <v>953</v>
      </c>
      <c r="E2385">
        <v>102.95770000000005</v>
      </c>
      <c r="F2385" s="1">
        <v>3437</v>
      </c>
      <c r="J2385"/>
    </row>
    <row r="2386" spans="1:10" x14ac:dyDescent="0.3">
      <c r="A2386" t="s">
        <v>15</v>
      </c>
      <c r="B2386" t="s">
        <v>224</v>
      </c>
      <c r="C2386">
        <v>2005</v>
      </c>
      <c r="D2386" t="s">
        <v>948</v>
      </c>
      <c r="E2386">
        <v>218.51249999999982</v>
      </c>
      <c r="F2386" s="1">
        <v>7625</v>
      </c>
      <c r="J2386"/>
    </row>
    <row r="2387" spans="1:10" x14ac:dyDescent="0.3">
      <c r="A2387" t="s">
        <v>15</v>
      </c>
      <c r="B2387" t="s">
        <v>224</v>
      </c>
      <c r="C2387">
        <v>2005</v>
      </c>
      <c r="D2387" t="s">
        <v>949</v>
      </c>
      <c r="E2387">
        <v>912.29750000000058</v>
      </c>
      <c r="F2387" s="1">
        <v>8475</v>
      </c>
      <c r="J2387"/>
    </row>
    <row r="2388" spans="1:10" x14ac:dyDescent="0.3">
      <c r="A2388" t="s">
        <v>15</v>
      </c>
      <c r="B2388" t="s">
        <v>224</v>
      </c>
      <c r="C2388">
        <v>2005</v>
      </c>
      <c r="D2388" t="s">
        <v>951</v>
      </c>
      <c r="E2388">
        <v>-482.10874999999987</v>
      </c>
      <c r="F2388" s="1">
        <v>8162.5</v>
      </c>
      <c r="J2388"/>
    </row>
    <row r="2389" spans="1:10" x14ac:dyDescent="0.3">
      <c r="A2389" t="s">
        <v>15</v>
      </c>
      <c r="B2389" t="s">
        <v>224</v>
      </c>
      <c r="C2389">
        <v>2005</v>
      </c>
      <c r="D2389" t="s">
        <v>953</v>
      </c>
      <c r="E2389">
        <v>-30.898194444444414</v>
      </c>
      <c r="F2389" s="1">
        <v>4823.6111111111113</v>
      </c>
      <c r="J2389"/>
    </row>
    <row r="2390" spans="1:10" x14ac:dyDescent="0.3">
      <c r="A2390" t="s">
        <v>15</v>
      </c>
      <c r="B2390" t="s">
        <v>224</v>
      </c>
      <c r="C2390">
        <v>2006</v>
      </c>
      <c r="D2390" t="s">
        <v>952</v>
      </c>
      <c r="E2390">
        <v>-7483.2824999999993</v>
      </c>
      <c r="F2390" s="1">
        <v>8675</v>
      </c>
      <c r="J2390"/>
    </row>
    <row r="2391" spans="1:10" x14ac:dyDescent="0.3">
      <c r="A2391" t="s">
        <v>15</v>
      </c>
      <c r="B2391" t="s">
        <v>224</v>
      </c>
      <c r="C2391">
        <v>2006</v>
      </c>
      <c r="D2391" t="s">
        <v>953</v>
      </c>
      <c r="E2391">
        <v>235.38745145631069</v>
      </c>
      <c r="F2391" s="1">
        <v>5170.6310679611652</v>
      </c>
      <c r="J2391"/>
    </row>
    <row r="2392" spans="1:10" x14ac:dyDescent="0.3">
      <c r="A2392" t="s">
        <v>15</v>
      </c>
      <c r="B2392" t="s">
        <v>224</v>
      </c>
      <c r="C2392">
        <v>2007</v>
      </c>
      <c r="D2392" t="s">
        <v>949</v>
      </c>
      <c r="E2392">
        <v>-6.1412500000005821</v>
      </c>
      <c r="F2392" s="1">
        <v>9337.5</v>
      </c>
      <c r="J2392"/>
    </row>
    <row r="2393" spans="1:10" x14ac:dyDescent="0.3">
      <c r="A2393" t="s">
        <v>15</v>
      </c>
      <c r="B2393" t="s">
        <v>224</v>
      </c>
      <c r="C2393">
        <v>2007</v>
      </c>
      <c r="D2393" t="s">
        <v>952</v>
      </c>
      <c r="E2393">
        <v>-161.04500000000007</v>
      </c>
      <c r="F2393" s="1">
        <v>8550</v>
      </c>
      <c r="J2393"/>
    </row>
    <row r="2394" spans="1:10" x14ac:dyDescent="0.3">
      <c r="A2394" t="s">
        <v>15</v>
      </c>
      <c r="B2394" t="s">
        <v>224</v>
      </c>
      <c r="C2394">
        <v>2007</v>
      </c>
      <c r="D2394" t="s">
        <v>953</v>
      </c>
      <c r="E2394">
        <v>239.29526699029131</v>
      </c>
      <c r="F2394" s="1">
        <v>5501.2135922330099</v>
      </c>
      <c r="J2394"/>
    </row>
    <row r="2395" spans="1:10" x14ac:dyDescent="0.3">
      <c r="A2395" t="s">
        <v>15</v>
      </c>
      <c r="B2395" t="s">
        <v>224</v>
      </c>
      <c r="C2395">
        <v>2008</v>
      </c>
      <c r="D2395" t="s">
        <v>948</v>
      </c>
      <c r="E2395">
        <v>7150.0049999999992</v>
      </c>
      <c r="F2395" s="1">
        <v>9050</v>
      </c>
      <c r="J2395"/>
    </row>
    <row r="2396" spans="1:10" x14ac:dyDescent="0.3">
      <c r="A2396" t="s">
        <v>15</v>
      </c>
      <c r="B2396" t="s">
        <v>224</v>
      </c>
      <c r="C2396">
        <v>2008</v>
      </c>
      <c r="D2396" t="s">
        <v>949</v>
      </c>
      <c r="E2396">
        <v>1666.58</v>
      </c>
      <c r="F2396" s="1">
        <v>9800</v>
      </c>
      <c r="J2396"/>
    </row>
    <row r="2397" spans="1:10" x14ac:dyDescent="0.3">
      <c r="A2397" t="s">
        <v>15</v>
      </c>
      <c r="B2397" t="s">
        <v>224</v>
      </c>
      <c r="C2397">
        <v>2008</v>
      </c>
      <c r="D2397" t="s">
        <v>951</v>
      </c>
      <c r="E2397">
        <v>1568.9275000000007</v>
      </c>
      <c r="F2397" s="1">
        <v>8775</v>
      </c>
      <c r="J2397"/>
    </row>
    <row r="2398" spans="1:10" x14ac:dyDescent="0.3">
      <c r="A2398" t="s">
        <v>15</v>
      </c>
      <c r="B2398" t="s">
        <v>224</v>
      </c>
      <c r="C2398">
        <v>2008</v>
      </c>
      <c r="D2398" t="s">
        <v>953</v>
      </c>
      <c r="E2398">
        <v>418.81747448979604</v>
      </c>
      <c r="F2398" s="1">
        <v>6057.3979591836733</v>
      </c>
      <c r="J2398"/>
    </row>
    <row r="2399" spans="1:10" x14ac:dyDescent="0.3">
      <c r="A2399" t="s">
        <v>15</v>
      </c>
      <c r="B2399" t="s">
        <v>224</v>
      </c>
      <c r="C2399">
        <v>2009</v>
      </c>
      <c r="D2399" t="s">
        <v>950</v>
      </c>
      <c r="E2399">
        <v>5260.7800000000007</v>
      </c>
      <c r="F2399" s="1">
        <v>11800</v>
      </c>
      <c r="J2399"/>
    </row>
    <row r="2400" spans="1:10" x14ac:dyDescent="0.3">
      <c r="A2400" t="s">
        <v>15</v>
      </c>
      <c r="B2400" t="s">
        <v>224</v>
      </c>
      <c r="C2400">
        <v>2009</v>
      </c>
      <c r="D2400" t="s">
        <v>953</v>
      </c>
      <c r="E2400">
        <v>246.27180232558143</v>
      </c>
      <c r="F2400" s="1">
        <v>7776.1627906976746</v>
      </c>
      <c r="J2400"/>
    </row>
    <row r="2401" spans="1:10" x14ac:dyDescent="0.3">
      <c r="A2401" t="s">
        <v>15</v>
      </c>
      <c r="B2401" t="s">
        <v>224</v>
      </c>
      <c r="C2401">
        <v>2010</v>
      </c>
      <c r="D2401" t="s">
        <v>953</v>
      </c>
      <c r="E2401">
        <v>432.21695833333337</v>
      </c>
      <c r="F2401" s="1">
        <v>8527.9166666666661</v>
      </c>
      <c r="J2401"/>
    </row>
    <row r="2402" spans="1:10" x14ac:dyDescent="0.3">
      <c r="A2402" t="s">
        <v>15</v>
      </c>
      <c r="B2402" t="s">
        <v>224</v>
      </c>
      <c r="C2402">
        <v>2011</v>
      </c>
      <c r="D2402" t="s">
        <v>948</v>
      </c>
      <c r="E2402">
        <v>7163.2649999999994</v>
      </c>
      <c r="F2402" s="1">
        <v>9650</v>
      </c>
      <c r="J2402"/>
    </row>
    <row r="2403" spans="1:10" x14ac:dyDescent="0.3">
      <c r="A2403" t="s">
        <v>15</v>
      </c>
      <c r="B2403" t="s">
        <v>224</v>
      </c>
      <c r="C2403">
        <v>2011</v>
      </c>
      <c r="D2403" t="s">
        <v>949</v>
      </c>
      <c r="E2403">
        <v>1366.123333333333</v>
      </c>
      <c r="F2403" s="1">
        <v>16566.666666666668</v>
      </c>
      <c r="J2403"/>
    </row>
    <row r="2404" spans="1:10" x14ac:dyDescent="0.3">
      <c r="A2404" t="s">
        <v>15</v>
      </c>
      <c r="B2404" t="s">
        <v>224</v>
      </c>
      <c r="C2404">
        <v>2011</v>
      </c>
      <c r="D2404" t="s">
        <v>951</v>
      </c>
      <c r="E2404">
        <v>4421.6925000000001</v>
      </c>
      <c r="F2404" s="1">
        <v>13425</v>
      </c>
      <c r="J2404"/>
    </row>
    <row r="2405" spans="1:10" x14ac:dyDescent="0.3">
      <c r="A2405" t="s">
        <v>15</v>
      </c>
      <c r="B2405" t="s">
        <v>224</v>
      </c>
      <c r="C2405">
        <v>2011</v>
      </c>
      <c r="D2405" t="s">
        <v>953</v>
      </c>
      <c r="E2405">
        <v>373.29265957446825</v>
      </c>
      <c r="F2405" s="1">
        <v>10777.659574468085</v>
      </c>
      <c r="J2405"/>
    </row>
    <row r="2406" spans="1:10" x14ac:dyDescent="0.3">
      <c r="A2406" t="s">
        <v>15</v>
      </c>
      <c r="B2406" t="s">
        <v>224</v>
      </c>
      <c r="C2406">
        <v>2012</v>
      </c>
      <c r="D2406" t="s">
        <v>948</v>
      </c>
      <c r="E2406">
        <v>2817.9650000000001</v>
      </c>
      <c r="F2406" s="1">
        <v>16650</v>
      </c>
      <c r="J2406"/>
    </row>
    <row r="2407" spans="1:10" x14ac:dyDescent="0.3">
      <c r="A2407" t="s">
        <v>15</v>
      </c>
      <c r="B2407" t="s">
        <v>224</v>
      </c>
      <c r="C2407">
        <v>2012</v>
      </c>
      <c r="D2407" t="s">
        <v>949</v>
      </c>
      <c r="E2407">
        <v>1684.1828571428575</v>
      </c>
      <c r="F2407" s="1">
        <v>13828.571428571429</v>
      </c>
      <c r="J2407"/>
    </row>
    <row r="2408" spans="1:10" x14ac:dyDescent="0.3">
      <c r="A2408" t="s">
        <v>15</v>
      </c>
      <c r="B2408" t="s">
        <v>224</v>
      </c>
      <c r="C2408">
        <v>2012</v>
      </c>
      <c r="D2408" t="s">
        <v>951</v>
      </c>
      <c r="E2408">
        <v>1424.04</v>
      </c>
      <c r="F2408" s="1">
        <v>12400</v>
      </c>
      <c r="J2408"/>
    </row>
    <row r="2409" spans="1:10" x14ac:dyDescent="0.3">
      <c r="A2409" t="s">
        <v>15</v>
      </c>
      <c r="B2409" t="s">
        <v>224</v>
      </c>
      <c r="C2409">
        <v>2012</v>
      </c>
      <c r="D2409" t="s">
        <v>953</v>
      </c>
      <c r="E2409">
        <v>326.47041666666678</v>
      </c>
      <c r="F2409" s="1">
        <v>9939.015151515152</v>
      </c>
      <c r="J2409"/>
    </row>
    <row r="2410" spans="1:10" x14ac:dyDescent="0.3">
      <c r="A2410" t="s">
        <v>15</v>
      </c>
      <c r="B2410" t="s">
        <v>224</v>
      </c>
      <c r="C2410">
        <v>2013</v>
      </c>
      <c r="D2410" t="s">
        <v>948</v>
      </c>
      <c r="E2410">
        <v>-164.76999999999998</v>
      </c>
      <c r="F2410" s="1">
        <v>16300</v>
      </c>
      <c r="J2410"/>
    </row>
    <row r="2411" spans="1:10" x14ac:dyDescent="0.3">
      <c r="A2411" t="s">
        <v>15</v>
      </c>
      <c r="B2411" t="s">
        <v>224</v>
      </c>
      <c r="C2411">
        <v>2013</v>
      </c>
      <c r="D2411" t="s">
        <v>949</v>
      </c>
      <c r="E2411">
        <v>1311.0796428571427</v>
      </c>
      <c r="F2411" s="1">
        <v>18439.285714285714</v>
      </c>
      <c r="J2411"/>
    </row>
    <row r="2412" spans="1:10" x14ac:dyDescent="0.3">
      <c r="A2412" t="s">
        <v>15</v>
      </c>
      <c r="B2412" t="s">
        <v>224</v>
      </c>
      <c r="C2412">
        <v>2013</v>
      </c>
      <c r="D2412" t="s">
        <v>951</v>
      </c>
      <c r="E2412">
        <v>-5553.3050000000003</v>
      </c>
      <c r="F2412" s="1">
        <v>17950</v>
      </c>
      <c r="J2412"/>
    </row>
    <row r="2413" spans="1:10" x14ac:dyDescent="0.3">
      <c r="A2413" t="s">
        <v>15</v>
      </c>
      <c r="B2413" t="s">
        <v>224</v>
      </c>
      <c r="C2413">
        <v>2013</v>
      </c>
      <c r="D2413" t="s">
        <v>952</v>
      </c>
      <c r="E2413">
        <v>-15013.25</v>
      </c>
      <c r="F2413" s="1">
        <v>17500</v>
      </c>
      <c r="J2413"/>
    </row>
    <row r="2414" spans="1:10" x14ac:dyDescent="0.3">
      <c r="A2414" t="s">
        <v>15</v>
      </c>
      <c r="B2414" t="s">
        <v>224</v>
      </c>
      <c r="C2414">
        <v>2013</v>
      </c>
      <c r="D2414" t="s">
        <v>953</v>
      </c>
      <c r="E2414">
        <v>312.96367346938803</v>
      </c>
      <c r="F2414" s="1">
        <v>15269.387755102041</v>
      </c>
      <c r="J2414"/>
    </row>
    <row r="2415" spans="1:10" x14ac:dyDescent="0.3">
      <c r="A2415" t="s">
        <v>15</v>
      </c>
      <c r="B2415" t="s">
        <v>224</v>
      </c>
      <c r="C2415">
        <v>2014</v>
      </c>
      <c r="D2415" t="s">
        <v>948</v>
      </c>
      <c r="E2415">
        <v>-424.02719999999977</v>
      </c>
      <c r="F2415" s="1">
        <v>20768</v>
      </c>
      <c r="J2415"/>
    </row>
    <row r="2416" spans="1:10" x14ac:dyDescent="0.3">
      <c r="A2416" t="s">
        <v>15</v>
      </c>
      <c r="B2416" t="s">
        <v>224</v>
      </c>
      <c r="C2416">
        <v>2014</v>
      </c>
      <c r="D2416" t="s">
        <v>949</v>
      </c>
      <c r="E2416">
        <v>-483.5424418604652</v>
      </c>
      <c r="F2416" s="1">
        <v>20738.372093023256</v>
      </c>
      <c r="J2416"/>
    </row>
    <row r="2417" spans="1:10" x14ac:dyDescent="0.3">
      <c r="A2417" t="s">
        <v>15</v>
      </c>
      <c r="B2417" t="s">
        <v>224</v>
      </c>
      <c r="C2417">
        <v>2014</v>
      </c>
      <c r="D2417" t="s">
        <v>951</v>
      </c>
      <c r="E2417">
        <v>-1290.8454999999994</v>
      </c>
      <c r="F2417" s="1">
        <v>19645</v>
      </c>
      <c r="J2417"/>
    </row>
    <row r="2418" spans="1:10" x14ac:dyDescent="0.3">
      <c r="A2418" t="s">
        <v>15</v>
      </c>
      <c r="B2418" t="s">
        <v>224</v>
      </c>
      <c r="C2418">
        <v>2014</v>
      </c>
      <c r="D2418" t="s">
        <v>952</v>
      </c>
      <c r="E2418">
        <v>100.56499999999869</v>
      </c>
      <c r="F2418" s="1">
        <v>22650</v>
      </c>
      <c r="J2418"/>
    </row>
    <row r="2419" spans="1:10" x14ac:dyDescent="0.3">
      <c r="A2419" t="s">
        <v>15</v>
      </c>
      <c r="B2419" t="s">
        <v>224</v>
      </c>
      <c r="C2419">
        <v>2014</v>
      </c>
      <c r="D2419" t="s">
        <v>953</v>
      </c>
      <c r="E2419">
        <v>-1649.941764705882</v>
      </c>
      <c r="F2419" s="1">
        <v>17170.588235294119</v>
      </c>
      <c r="J2419"/>
    </row>
    <row r="2420" spans="1:10" x14ac:dyDescent="0.3">
      <c r="A2420" t="s">
        <v>15</v>
      </c>
      <c r="B2420" t="s">
        <v>224</v>
      </c>
      <c r="C2420">
        <v>2015</v>
      </c>
      <c r="D2420" t="s">
        <v>948</v>
      </c>
      <c r="E2420">
        <v>-610.00434782608693</v>
      </c>
      <c r="F2420" s="1">
        <v>22565.217391304348</v>
      </c>
      <c r="J2420"/>
    </row>
    <row r="2421" spans="1:10" x14ac:dyDescent="0.3">
      <c r="A2421" t="s">
        <v>15</v>
      </c>
      <c r="B2421" t="s">
        <v>224</v>
      </c>
      <c r="C2421">
        <v>2015</v>
      </c>
      <c r="D2421" t="s">
        <v>949</v>
      </c>
      <c r="E2421">
        <v>-350.81666666666689</v>
      </c>
      <c r="F2421" s="1">
        <v>21833.333333333332</v>
      </c>
      <c r="J2421"/>
    </row>
    <row r="2422" spans="1:10" x14ac:dyDescent="0.3">
      <c r="A2422" t="s">
        <v>15</v>
      </c>
      <c r="B2422" t="s">
        <v>224</v>
      </c>
      <c r="C2422">
        <v>2015</v>
      </c>
      <c r="D2422" t="s">
        <v>952</v>
      </c>
      <c r="E2422">
        <v>-176.22999999999956</v>
      </c>
      <c r="F2422" s="1">
        <v>23700</v>
      </c>
      <c r="J2422"/>
    </row>
    <row r="2423" spans="1:10" x14ac:dyDescent="0.3">
      <c r="A2423" t="s">
        <v>15</v>
      </c>
      <c r="B2423" t="s">
        <v>225</v>
      </c>
      <c r="C2423">
        <v>2003</v>
      </c>
      <c r="D2423" t="s">
        <v>953</v>
      </c>
      <c r="E2423">
        <v>-3256.625</v>
      </c>
      <c r="F2423" s="1">
        <v>8750</v>
      </c>
      <c r="J2423"/>
    </row>
    <row r="2424" spans="1:10" x14ac:dyDescent="0.3">
      <c r="A2424" t="s">
        <v>15</v>
      </c>
      <c r="B2424" t="s">
        <v>225</v>
      </c>
      <c r="C2424">
        <v>2004</v>
      </c>
      <c r="D2424" t="s">
        <v>953</v>
      </c>
      <c r="E2424">
        <v>87.712499999999636</v>
      </c>
      <c r="F2424" s="1">
        <v>9625</v>
      </c>
      <c r="J2424"/>
    </row>
    <row r="2425" spans="1:10" x14ac:dyDescent="0.3">
      <c r="A2425" t="s">
        <v>15</v>
      </c>
      <c r="B2425" t="s">
        <v>225</v>
      </c>
      <c r="C2425">
        <v>2006</v>
      </c>
      <c r="D2425" t="s">
        <v>953</v>
      </c>
      <c r="E2425">
        <v>-795.09375</v>
      </c>
      <c r="F2425" s="1">
        <v>5312.5</v>
      </c>
      <c r="J2425"/>
    </row>
    <row r="2426" spans="1:10" x14ac:dyDescent="0.3">
      <c r="A2426" t="s">
        <v>15</v>
      </c>
      <c r="B2426" t="s">
        <v>225</v>
      </c>
      <c r="C2426">
        <v>2008</v>
      </c>
      <c r="D2426" t="s">
        <v>953</v>
      </c>
      <c r="E2426">
        <v>-3405.7950000000001</v>
      </c>
      <c r="F2426" s="1">
        <v>11050</v>
      </c>
      <c r="J2426"/>
    </row>
    <row r="2427" spans="1:10" x14ac:dyDescent="0.3">
      <c r="A2427" t="s">
        <v>15</v>
      </c>
      <c r="B2427" t="s">
        <v>225</v>
      </c>
      <c r="C2427">
        <v>2010</v>
      </c>
      <c r="D2427" t="s">
        <v>953</v>
      </c>
      <c r="E2427">
        <v>-2510.4899999999998</v>
      </c>
      <c r="F2427" s="1">
        <v>13100</v>
      </c>
      <c r="J2427"/>
    </row>
    <row r="2428" spans="1:10" x14ac:dyDescent="0.3">
      <c r="A2428" t="s">
        <v>15</v>
      </c>
      <c r="B2428" t="s">
        <v>226</v>
      </c>
      <c r="C2428">
        <v>1997</v>
      </c>
      <c r="D2428" t="s">
        <v>953</v>
      </c>
      <c r="E2428">
        <v>-647.92750000000001</v>
      </c>
      <c r="F2428" s="1">
        <v>1225</v>
      </c>
      <c r="J2428"/>
    </row>
    <row r="2429" spans="1:10" x14ac:dyDescent="0.3">
      <c r="A2429" t="s">
        <v>15</v>
      </c>
      <c r="B2429" t="s">
        <v>226</v>
      </c>
      <c r="C2429">
        <v>2000</v>
      </c>
      <c r="D2429" t="s">
        <v>953</v>
      </c>
      <c r="E2429">
        <v>775.41499999999996</v>
      </c>
      <c r="F2429" s="1">
        <v>1150</v>
      </c>
      <c r="J2429"/>
    </row>
    <row r="2430" spans="1:10" x14ac:dyDescent="0.3">
      <c r="A2430" t="s">
        <v>15</v>
      </c>
      <c r="B2430" t="s">
        <v>227</v>
      </c>
      <c r="C2430">
        <v>2007</v>
      </c>
      <c r="D2430" t="s">
        <v>949</v>
      </c>
      <c r="E2430">
        <v>3801.1100000000006</v>
      </c>
      <c r="F2430" s="1">
        <v>9100</v>
      </c>
      <c r="J2430"/>
    </row>
    <row r="2431" spans="1:10" x14ac:dyDescent="0.3">
      <c r="A2431" t="s">
        <v>15</v>
      </c>
      <c r="B2431" t="s">
        <v>227</v>
      </c>
      <c r="C2431">
        <v>2007</v>
      </c>
      <c r="D2431" t="s">
        <v>953</v>
      </c>
      <c r="E2431">
        <v>85.640000000000327</v>
      </c>
      <c r="F2431" s="1">
        <v>8400</v>
      </c>
      <c r="J2431"/>
    </row>
    <row r="2432" spans="1:10" x14ac:dyDescent="0.3">
      <c r="A2432" t="s">
        <v>15</v>
      </c>
      <c r="B2432" t="s">
        <v>227</v>
      </c>
      <c r="C2432">
        <v>2009</v>
      </c>
      <c r="D2432" t="s">
        <v>953</v>
      </c>
      <c r="E2432">
        <v>360.94638888888909</v>
      </c>
      <c r="F2432" s="1">
        <v>7408.333333333333</v>
      </c>
      <c r="J2432"/>
    </row>
    <row r="2433" spans="1:10" x14ac:dyDescent="0.3">
      <c r="A2433" t="s">
        <v>15</v>
      </c>
      <c r="B2433" t="s">
        <v>227</v>
      </c>
      <c r="C2433">
        <v>2010</v>
      </c>
      <c r="D2433" t="s">
        <v>951</v>
      </c>
      <c r="E2433">
        <v>7312.16</v>
      </c>
      <c r="F2433" s="1">
        <v>9600</v>
      </c>
      <c r="J2433"/>
    </row>
    <row r="2434" spans="1:10" x14ac:dyDescent="0.3">
      <c r="A2434" t="s">
        <v>15</v>
      </c>
      <c r="B2434" t="s">
        <v>227</v>
      </c>
      <c r="C2434">
        <v>2010</v>
      </c>
      <c r="D2434" t="s">
        <v>953</v>
      </c>
      <c r="E2434">
        <v>5366.9483333333328</v>
      </c>
      <c r="F2434" s="1">
        <v>9816.6666666666661</v>
      </c>
      <c r="J2434"/>
    </row>
    <row r="2435" spans="1:10" x14ac:dyDescent="0.3">
      <c r="A2435" t="s">
        <v>15</v>
      </c>
      <c r="B2435" t="s">
        <v>228</v>
      </c>
      <c r="C2435">
        <v>2006</v>
      </c>
      <c r="D2435" t="s">
        <v>953</v>
      </c>
      <c r="E2435">
        <v>214.24882978723409</v>
      </c>
      <c r="F2435" s="1">
        <v>3147.872340425532</v>
      </c>
      <c r="J2435"/>
    </row>
    <row r="2436" spans="1:10" x14ac:dyDescent="0.3">
      <c r="A2436" t="s">
        <v>15</v>
      </c>
      <c r="B2436" t="s">
        <v>228</v>
      </c>
      <c r="C2436">
        <v>2007</v>
      </c>
      <c r="D2436" t="s">
        <v>953</v>
      </c>
      <c r="E2436">
        <v>68.104264705882414</v>
      </c>
      <c r="F2436" s="1">
        <v>4013.2352941176468</v>
      </c>
      <c r="J2436"/>
    </row>
    <row r="2437" spans="1:10" x14ac:dyDescent="0.3">
      <c r="A2437" t="s">
        <v>15</v>
      </c>
      <c r="B2437" t="s">
        <v>228</v>
      </c>
      <c r="C2437">
        <v>2008</v>
      </c>
      <c r="D2437" t="s">
        <v>949</v>
      </c>
      <c r="E2437">
        <v>-738.67000000000007</v>
      </c>
      <c r="F2437" s="1">
        <v>7300</v>
      </c>
      <c r="J2437"/>
    </row>
    <row r="2438" spans="1:10" x14ac:dyDescent="0.3">
      <c r="A2438" t="s">
        <v>15</v>
      </c>
      <c r="B2438" t="s">
        <v>228</v>
      </c>
      <c r="C2438">
        <v>2008</v>
      </c>
      <c r="D2438" t="s">
        <v>951</v>
      </c>
      <c r="E2438">
        <v>453.64083333333338</v>
      </c>
      <c r="F2438" s="1">
        <v>6575</v>
      </c>
      <c r="J2438"/>
    </row>
    <row r="2439" spans="1:10" x14ac:dyDescent="0.3">
      <c r="A2439" t="s">
        <v>15</v>
      </c>
      <c r="B2439" t="s">
        <v>228</v>
      </c>
      <c r="C2439">
        <v>2008</v>
      </c>
      <c r="D2439" t="s">
        <v>953</v>
      </c>
      <c r="E2439">
        <v>-118.87911057692305</v>
      </c>
      <c r="F2439" s="1">
        <v>4290.625</v>
      </c>
      <c r="J2439"/>
    </row>
    <row r="2440" spans="1:10" x14ac:dyDescent="0.3">
      <c r="A2440" t="s">
        <v>15</v>
      </c>
      <c r="B2440" t="s">
        <v>228</v>
      </c>
      <c r="C2440">
        <v>2009</v>
      </c>
      <c r="D2440" t="s">
        <v>949</v>
      </c>
      <c r="E2440">
        <v>885.0866666666667</v>
      </c>
      <c r="F2440" s="1">
        <v>6866.666666666667</v>
      </c>
      <c r="J2440"/>
    </row>
    <row r="2441" spans="1:10" x14ac:dyDescent="0.3">
      <c r="A2441" t="s">
        <v>15</v>
      </c>
      <c r="B2441" t="s">
        <v>228</v>
      </c>
      <c r="C2441">
        <v>2009</v>
      </c>
      <c r="D2441" t="s">
        <v>951</v>
      </c>
      <c r="E2441">
        <v>1082.9164285714285</v>
      </c>
      <c r="F2441" s="1">
        <v>7307.1428571428569</v>
      </c>
      <c r="J2441"/>
    </row>
    <row r="2442" spans="1:10" x14ac:dyDescent="0.3">
      <c r="A2442" t="s">
        <v>15</v>
      </c>
      <c r="B2442" t="s">
        <v>228</v>
      </c>
      <c r="C2442">
        <v>2009</v>
      </c>
      <c r="D2442" t="s">
        <v>953</v>
      </c>
      <c r="E2442">
        <v>-162.368407079646</v>
      </c>
      <c r="F2442" s="1">
        <v>4776.1061946902655</v>
      </c>
      <c r="J2442"/>
    </row>
    <row r="2443" spans="1:10" x14ac:dyDescent="0.3">
      <c r="A2443" t="s">
        <v>15</v>
      </c>
      <c r="B2443" t="s">
        <v>228</v>
      </c>
      <c r="C2443">
        <v>2010</v>
      </c>
      <c r="D2443" t="s">
        <v>949</v>
      </c>
      <c r="E2443">
        <v>-5.4750000000000609</v>
      </c>
      <c r="F2443" s="1">
        <v>6916.666666666667</v>
      </c>
      <c r="J2443"/>
    </row>
    <row r="2444" spans="1:10" x14ac:dyDescent="0.3">
      <c r="A2444" t="s">
        <v>15</v>
      </c>
      <c r="B2444" t="s">
        <v>228</v>
      </c>
      <c r="C2444">
        <v>2010</v>
      </c>
      <c r="D2444" t="s">
        <v>951</v>
      </c>
      <c r="E2444">
        <v>474.62173076923096</v>
      </c>
      <c r="F2444" s="1">
        <v>7640.3846153846152</v>
      </c>
      <c r="J2444"/>
    </row>
    <row r="2445" spans="1:10" x14ac:dyDescent="0.3">
      <c r="A2445" t="s">
        <v>15</v>
      </c>
      <c r="B2445" t="s">
        <v>228</v>
      </c>
      <c r="C2445">
        <v>2010</v>
      </c>
      <c r="D2445" t="s">
        <v>953</v>
      </c>
      <c r="E2445">
        <v>-22.460452830188661</v>
      </c>
      <c r="F2445" s="1">
        <v>5070.9433962264147</v>
      </c>
      <c r="J2445"/>
    </row>
    <row r="2446" spans="1:10" x14ac:dyDescent="0.3">
      <c r="A2446" t="s">
        <v>15</v>
      </c>
      <c r="B2446" t="s">
        <v>228</v>
      </c>
      <c r="C2446">
        <v>2011</v>
      </c>
      <c r="D2446" t="s">
        <v>949</v>
      </c>
      <c r="E2446">
        <v>-105.20428571428563</v>
      </c>
      <c r="F2446" s="1">
        <v>8814.2857142857138</v>
      </c>
      <c r="J2446"/>
    </row>
    <row r="2447" spans="1:10" x14ac:dyDescent="0.3">
      <c r="A2447" t="s">
        <v>15</v>
      </c>
      <c r="B2447" t="s">
        <v>228</v>
      </c>
      <c r="C2447">
        <v>2011</v>
      </c>
      <c r="D2447" t="s">
        <v>951</v>
      </c>
      <c r="E2447">
        <v>265.10571428571421</v>
      </c>
      <c r="F2447" s="1">
        <v>8009.5238095238092</v>
      </c>
      <c r="J2447"/>
    </row>
    <row r="2448" spans="1:10" x14ac:dyDescent="0.3">
      <c r="A2448" t="s">
        <v>15</v>
      </c>
      <c r="B2448" t="s">
        <v>228</v>
      </c>
      <c r="C2448">
        <v>2011</v>
      </c>
      <c r="D2448" t="s">
        <v>953</v>
      </c>
      <c r="E2448">
        <v>-58.726868770764078</v>
      </c>
      <c r="F2448" s="1">
        <v>5862.5415282392023</v>
      </c>
      <c r="J2448"/>
    </row>
    <row r="2449" spans="1:10" x14ac:dyDescent="0.3">
      <c r="A2449" t="s">
        <v>15</v>
      </c>
      <c r="B2449" t="s">
        <v>229</v>
      </c>
      <c r="C2449">
        <v>1995</v>
      </c>
      <c r="D2449" t="s">
        <v>951</v>
      </c>
      <c r="E2449">
        <v>2443.375</v>
      </c>
      <c r="F2449" s="1">
        <v>8750</v>
      </c>
      <c r="J2449"/>
    </row>
    <row r="2450" spans="1:10" x14ac:dyDescent="0.3">
      <c r="A2450" t="s">
        <v>15</v>
      </c>
      <c r="B2450" t="s">
        <v>229</v>
      </c>
      <c r="C2450">
        <v>1995</v>
      </c>
      <c r="D2450" t="s">
        <v>953</v>
      </c>
      <c r="E2450">
        <v>-126.03375</v>
      </c>
      <c r="F2450" s="1">
        <v>3912.5</v>
      </c>
      <c r="J2450"/>
    </row>
    <row r="2451" spans="1:10" x14ac:dyDescent="0.3">
      <c r="A2451" t="s">
        <v>15</v>
      </c>
      <c r="B2451" t="s">
        <v>229</v>
      </c>
      <c r="C2451">
        <v>1996</v>
      </c>
      <c r="D2451" t="s">
        <v>953</v>
      </c>
      <c r="E2451">
        <v>873.89750000000015</v>
      </c>
      <c r="F2451" s="1">
        <v>4475</v>
      </c>
      <c r="J2451"/>
    </row>
    <row r="2452" spans="1:10" x14ac:dyDescent="0.3">
      <c r="A2452" t="s">
        <v>15</v>
      </c>
      <c r="B2452" t="s">
        <v>229</v>
      </c>
      <c r="C2452">
        <v>2000</v>
      </c>
      <c r="D2452" t="s">
        <v>952</v>
      </c>
      <c r="E2452">
        <v>-2098.0650000000001</v>
      </c>
      <c r="F2452" s="1">
        <v>2350</v>
      </c>
      <c r="J2452"/>
    </row>
    <row r="2453" spans="1:10" x14ac:dyDescent="0.3">
      <c r="A2453" t="s">
        <v>15</v>
      </c>
      <c r="B2453" t="s">
        <v>229</v>
      </c>
      <c r="C2453">
        <v>2000</v>
      </c>
      <c r="D2453" t="s">
        <v>953</v>
      </c>
      <c r="E2453">
        <v>118.63618421052632</v>
      </c>
      <c r="F2453" s="1">
        <v>1230.2631578947369</v>
      </c>
      <c r="J2453"/>
    </row>
    <row r="2454" spans="1:10" x14ac:dyDescent="0.3">
      <c r="A2454" t="s">
        <v>15</v>
      </c>
      <c r="B2454" t="s">
        <v>229</v>
      </c>
      <c r="C2454">
        <v>2001</v>
      </c>
      <c r="D2454" t="s">
        <v>952</v>
      </c>
      <c r="E2454">
        <v>-2585.91</v>
      </c>
      <c r="F2454" s="1">
        <v>2900</v>
      </c>
      <c r="J2454"/>
    </row>
    <row r="2455" spans="1:10" x14ac:dyDescent="0.3">
      <c r="A2455" t="s">
        <v>15</v>
      </c>
      <c r="B2455" t="s">
        <v>229</v>
      </c>
      <c r="C2455">
        <v>2001</v>
      </c>
      <c r="D2455" t="s">
        <v>953</v>
      </c>
      <c r="E2455">
        <v>-138.68895161290322</v>
      </c>
      <c r="F2455" s="1">
        <v>1223.3870967741937</v>
      </c>
      <c r="J2455"/>
    </row>
    <row r="2456" spans="1:10" x14ac:dyDescent="0.3">
      <c r="A2456" t="s">
        <v>15</v>
      </c>
      <c r="B2456" t="s">
        <v>229</v>
      </c>
      <c r="C2456">
        <v>2002</v>
      </c>
      <c r="D2456" t="s">
        <v>949</v>
      </c>
      <c r="E2456">
        <v>1284.1174999999998</v>
      </c>
      <c r="F2456" s="1">
        <v>2675</v>
      </c>
      <c r="J2456"/>
    </row>
    <row r="2457" spans="1:10" x14ac:dyDescent="0.3">
      <c r="A2457" t="s">
        <v>15</v>
      </c>
      <c r="B2457" t="s">
        <v>229</v>
      </c>
      <c r="C2457">
        <v>2002</v>
      </c>
      <c r="D2457" t="s">
        <v>951</v>
      </c>
      <c r="E2457">
        <v>360.77500000000009</v>
      </c>
      <c r="F2457" s="1">
        <v>2750</v>
      </c>
      <c r="J2457"/>
    </row>
    <row r="2458" spans="1:10" x14ac:dyDescent="0.3">
      <c r="A2458" t="s">
        <v>15</v>
      </c>
      <c r="B2458" t="s">
        <v>229</v>
      </c>
      <c r="C2458">
        <v>2002</v>
      </c>
      <c r="D2458" t="s">
        <v>952</v>
      </c>
      <c r="E2458">
        <v>-1935.4958333333332</v>
      </c>
      <c r="F2458" s="1">
        <v>2541.6666666666665</v>
      </c>
      <c r="J2458"/>
    </row>
    <row r="2459" spans="1:10" x14ac:dyDescent="0.3">
      <c r="A2459" t="s">
        <v>15</v>
      </c>
      <c r="B2459" t="s">
        <v>229</v>
      </c>
      <c r="C2459">
        <v>2002</v>
      </c>
      <c r="D2459" t="s">
        <v>953</v>
      </c>
      <c r="E2459">
        <v>-101.23557926829267</v>
      </c>
      <c r="F2459" s="1">
        <v>1406.4024390243903</v>
      </c>
      <c r="J2459"/>
    </row>
    <row r="2460" spans="1:10" x14ac:dyDescent="0.3">
      <c r="A2460" t="s">
        <v>15</v>
      </c>
      <c r="B2460" t="s">
        <v>229</v>
      </c>
      <c r="C2460">
        <v>2003</v>
      </c>
      <c r="D2460" t="s">
        <v>951</v>
      </c>
      <c r="E2460">
        <v>-55.9375</v>
      </c>
      <c r="F2460" s="1">
        <v>3125</v>
      </c>
      <c r="J2460"/>
    </row>
    <row r="2461" spans="1:10" x14ac:dyDescent="0.3">
      <c r="A2461" t="s">
        <v>15</v>
      </c>
      <c r="B2461" t="s">
        <v>229</v>
      </c>
      <c r="C2461">
        <v>2003</v>
      </c>
      <c r="D2461" t="s">
        <v>952</v>
      </c>
      <c r="E2461">
        <v>-3500.2274999999995</v>
      </c>
      <c r="F2461" s="1">
        <v>4891.666666666667</v>
      </c>
      <c r="J2461"/>
    </row>
    <row r="2462" spans="1:10" x14ac:dyDescent="0.3">
      <c r="A2462" t="s">
        <v>15</v>
      </c>
      <c r="B2462" t="s">
        <v>229</v>
      </c>
      <c r="C2462">
        <v>2003</v>
      </c>
      <c r="D2462" t="s">
        <v>953</v>
      </c>
      <c r="E2462">
        <v>-95.06583333333333</v>
      </c>
      <c r="F2462" s="1">
        <v>1675</v>
      </c>
      <c r="J2462"/>
    </row>
    <row r="2463" spans="1:10" x14ac:dyDescent="0.3">
      <c r="A2463" t="s">
        <v>15</v>
      </c>
      <c r="B2463" t="s">
        <v>229</v>
      </c>
      <c r="C2463">
        <v>2004</v>
      </c>
      <c r="D2463" t="s">
        <v>951</v>
      </c>
      <c r="E2463">
        <v>883.49625000000003</v>
      </c>
      <c r="F2463" s="1">
        <v>3212.5</v>
      </c>
      <c r="J2463"/>
    </row>
    <row r="2464" spans="1:10" x14ac:dyDescent="0.3">
      <c r="A2464" t="s">
        <v>15</v>
      </c>
      <c r="B2464" t="s">
        <v>229</v>
      </c>
      <c r="C2464">
        <v>2004</v>
      </c>
      <c r="D2464" t="s">
        <v>953</v>
      </c>
      <c r="E2464">
        <v>-145.13482954545452</v>
      </c>
      <c r="F2464" s="1">
        <v>1981.25</v>
      </c>
      <c r="J2464"/>
    </row>
    <row r="2465" spans="1:10" x14ac:dyDescent="0.3">
      <c r="A2465" t="s">
        <v>15</v>
      </c>
      <c r="B2465" t="s">
        <v>229</v>
      </c>
      <c r="C2465">
        <v>2005</v>
      </c>
      <c r="D2465" t="s">
        <v>949</v>
      </c>
      <c r="E2465">
        <v>1586.19</v>
      </c>
      <c r="F2465" s="1">
        <v>3900</v>
      </c>
      <c r="J2465"/>
    </row>
    <row r="2466" spans="1:10" x14ac:dyDescent="0.3">
      <c r="A2466" t="s">
        <v>15</v>
      </c>
      <c r="B2466" t="s">
        <v>229</v>
      </c>
      <c r="C2466">
        <v>2005</v>
      </c>
      <c r="D2466" t="s">
        <v>951</v>
      </c>
      <c r="E2466">
        <v>701.65999999999985</v>
      </c>
      <c r="F2466" s="1">
        <v>4600</v>
      </c>
      <c r="J2466"/>
    </row>
    <row r="2467" spans="1:10" x14ac:dyDescent="0.3">
      <c r="A2467" t="s">
        <v>15</v>
      </c>
      <c r="B2467" t="s">
        <v>229</v>
      </c>
      <c r="C2467">
        <v>2005</v>
      </c>
      <c r="D2467" t="s">
        <v>953</v>
      </c>
      <c r="E2467">
        <v>-39.208007246376788</v>
      </c>
      <c r="F2467" s="1">
        <v>2105.9178743961352</v>
      </c>
      <c r="J2467"/>
    </row>
    <row r="2468" spans="1:10" x14ac:dyDescent="0.3">
      <c r="A2468" t="s">
        <v>15</v>
      </c>
      <c r="B2468" t="s">
        <v>229</v>
      </c>
      <c r="C2468">
        <v>2006</v>
      </c>
      <c r="D2468" t="s">
        <v>949</v>
      </c>
      <c r="E2468">
        <v>2463.54</v>
      </c>
      <c r="F2468" s="1">
        <v>7400</v>
      </c>
      <c r="J2468"/>
    </row>
    <row r="2469" spans="1:10" x14ac:dyDescent="0.3">
      <c r="A2469" t="s">
        <v>15</v>
      </c>
      <c r="B2469" t="s">
        <v>229</v>
      </c>
      <c r="C2469">
        <v>2006</v>
      </c>
      <c r="D2469" t="s">
        <v>953</v>
      </c>
      <c r="E2469">
        <v>-138.86830818965515</v>
      </c>
      <c r="F2469" s="1">
        <v>3879.4181034482758</v>
      </c>
      <c r="J2469"/>
    </row>
    <row r="2470" spans="1:10" x14ac:dyDescent="0.3">
      <c r="A2470" t="s">
        <v>15</v>
      </c>
      <c r="B2470" t="s">
        <v>229</v>
      </c>
      <c r="C2470">
        <v>2007</v>
      </c>
      <c r="D2470" t="s">
        <v>949</v>
      </c>
      <c r="E2470">
        <v>426.16449999999986</v>
      </c>
      <c r="F2470" s="1">
        <v>7745</v>
      </c>
      <c r="J2470"/>
    </row>
    <row r="2471" spans="1:10" x14ac:dyDescent="0.3">
      <c r="A2471" t="s">
        <v>15</v>
      </c>
      <c r="B2471" t="s">
        <v>229</v>
      </c>
      <c r="C2471">
        <v>2007</v>
      </c>
      <c r="D2471" t="s">
        <v>951</v>
      </c>
      <c r="E2471">
        <v>229.2858333333335</v>
      </c>
      <c r="F2471" s="1">
        <v>7358.333333333333</v>
      </c>
      <c r="J2471"/>
    </row>
    <row r="2472" spans="1:10" x14ac:dyDescent="0.3">
      <c r="A2472" t="s">
        <v>15</v>
      </c>
      <c r="B2472" t="s">
        <v>229</v>
      </c>
      <c r="C2472">
        <v>2007</v>
      </c>
      <c r="D2472" t="s">
        <v>953</v>
      </c>
      <c r="E2472">
        <v>-212.12568904593638</v>
      </c>
      <c r="F2472" s="1">
        <v>4357.9505300353358</v>
      </c>
      <c r="J2472"/>
    </row>
    <row r="2473" spans="1:10" x14ac:dyDescent="0.3">
      <c r="A2473" t="s">
        <v>15</v>
      </c>
      <c r="B2473" t="s">
        <v>229</v>
      </c>
      <c r="C2473">
        <v>2008</v>
      </c>
      <c r="D2473" t="s">
        <v>948</v>
      </c>
      <c r="E2473">
        <v>-5463.1862500000007</v>
      </c>
      <c r="F2473" s="1">
        <v>7887.5</v>
      </c>
      <c r="J2473"/>
    </row>
    <row r="2474" spans="1:10" x14ac:dyDescent="0.3">
      <c r="A2474" t="s">
        <v>15</v>
      </c>
      <c r="B2474" t="s">
        <v>229</v>
      </c>
      <c r="C2474">
        <v>2008</v>
      </c>
      <c r="D2474" t="s">
        <v>949</v>
      </c>
      <c r="E2474">
        <v>507.32500000000005</v>
      </c>
      <c r="F2474" s="1">
        <v>8250</v>
      </c>
      <c r="J2474"/>
    </row>
    <row r="2475" spans="1:10" x14ac:dyDescent="0.3">
      <c r="A2475" t="s">
        <v>15</v>
      </c>
      <c r="B2475" t="s">
        <v>229</v>
      </c>
      <c r="C2475">
        <v>2008</v>
      </c>
      <c r="D2475" t="s">
        <v>951</v>
      </c>
      <c r="E2475">
        <v>152.70609375000004</v>
      </c>
      <c r="F2475" s="1">
        <v>7404.6875</v>
      </c>
      <c r="J2475"/>
    </row>
    <row r="2476" spans="1:10" x14ac:dyDescent="0.3">
      <c r="A2476" t="s">
        <v>15</v>
      </c>
      <c r="B2476" t="s">
        <v>229</v>
      </c>
      <c r="C2476">
        <v>2008</v>
      </c>
      <c r="D2476" t="s">
        <v>952</v>
      </c>
      <c r="E2476">
        <v>-5026.5150000000003</v>
      </c>
      <c r="F2476" s="1">
        <v>7850</v>
      </c>
      <c r="J2476"/>
    </row>
    <row r="2477" spans="1:10" x14ac:dyDescent="0.3">
      <c r="A2477" t="s">
        <v>15</v>
      </c>
      <c r="B2477" t="s">
        <v>229</v>
      </c>
      <c r="C2477">
        <v>2008</v>
      </c>
      <c r="D2477" t="s">
        <v>953</v>
      </c>
      <c r="E2477">
        <v>-175.90504335260113</v>
      </c>
      <c r="F2477" s="1">
        <v>4935.115606936416</v>
      </c>
      <c r="J2477"/>
    </row>
    <row r="2478" spans="1:10" x14ac:dyDescent="0.3">
      <c r="A2478" t="s">
        <v>15</v>
      </c>
      <c r="B2478" t="s">
        <v>229</v>
      </c>
      <c r="C2478">
        <v>2009</v>
      </c>
      <c r="D2478" t="s">
        <v>948</v>
      </c>
      <c r="E2478">
        <v>-1214.3600000000006</v>
      </c>
      <c r="F2478" s="1">
        <v>8400</v>
      </c>
      <c r="J2478"/>
    </row>
    <row r="2479" spans="1:10" x14ac:dyDescent="0.3">
      <c r="A2479" t="s">
        <v>15</v>
      </c>
      <c r="B2479" t="s">
        <v>229</v>
      </c>
      <c r="C2479">
        <v>2009</v>
      </c>
      <c r="D2479" t="s">
        <v>949</v>
      </c>
      <c r="E2479">
        <v>916.49650000000042</v>
      </c>
      <c r="F2479" s="1">
        <v>8665</v>
      </c>
      <c r="J2479"/>
    </row>
    <row r="2480" spans="1:10" x14ac:dyDescent="0.3">
      <c r="A2480" t="s">
        <v>15</v>
      </c>
      <c r="B2480" t="s">
        <v>229</v>
      </c>
      <c r="C2480">
        <v>2009</v>
      </c>
      <c r="D2480" t="s">
        <v>951</v>
      </c>
      <c r="E2480">
        <v>1881.1512499999999</v>
      </c>
      <c r="F2480" s="1">
        <v>8762.5</v>
      </c>
      <c r="J2480"/>
    </row>
    <row r="2481" spans="1:10" x14ac:dyDescent="0.3">
      <c r="A2481" t="s">
        <v>15</v>
      </c>
      <c r="B2481" t="s">
        <v>229</v>
      </c>
      <c r="C2481">
        <v>2009</v>
      </c>
      <c r="D2481" t="s">
        <v>952</v>
      </c>
      <c r="E2481">
        <v>-7485.6299999999992</v>
      </c>
      <c r="F2481" s="1">
        <v>9700</v>
      </c>
      <c r="J2481"/>
    </row>
    <row r="2482" spans="1:10" x14ac:dyDescent="0.3">
      <c r="A2482" t="s">
        <v>15</v>
      </c>
      <c r="B2482" t="s">
        <v>229</v>
      </c>
      <c r="C2482">
        <v>2009</v>
      </c>
      <c r="D2482" t="s">
        <v>953</v>
      </c>
      <c r="E2482">
        <v>-244.05499999999995</v>
      </c>
      <c r="F2482" s="1">
        <v>5816.3793103448279</v>
      </c>
      <c r="J2482"/>
    </row>
    <row r="2483" spans="1:10" x14ac:dyDescent="0.3">
      <c r="A2483" t="s">
        <v>15</v>
      </c>
      <c r="B2483" t="s">
        <v>229</v>
      </c>
      <c r="C2483">
        <v>2010</v>
      </c>
      <c r="D2483" t="s">
        <v>949</v>
      </c>
      <c r="E2483">
        <v>730.37366666666674</v>
      </c>
      <c r="F2483" s="1">
        <v>9670</v>
      </c>
      <c r="J2483"/>
    </row>
    <row r="2484" spans="1:10" x14ac:dyDescent="0.3">
      <c r="A2484" t="s">
        <v>15</v>
      </c>
      <c r="B2484" t="s">
        <v>229</v>
      </c>
      <c r="C2484">
        <v>2010</v>
      </c>
      <c r="D2484" t="s">
        <v>951</v>
      </c>
      <c r="E2484">
        <v>852.38361111111124</v>
      </c>
      <c r="F2484" s="1">
        <v>8780.5555555555547</v>
      </c>
      <c r="J2484"/>
    </row>
    <row r="2485" spans="1:10" x14ac:dyDescent="0.3">
      <c r="A2485" t="s">
        <v>15</v>
      </c>
      <c r="B2485" t="s">
        <v>229</v>
      </c>
      <c r="C2485">
        <v>2010</v>
      </c>
      <c r="D2485" t="s">
        <v>952</v>
      </c>
      <c r="E2485">
        <v>-7760.0774999999994</v>
      </c>
      <c r="F2485" s="1">
        <v>9725</v>
      </c>
      <c r="J2485"/>
    </row>
    <row r="2486" spans="1:10" x14ac:dyDescent="0.3">
      <c r="A2486" t="s">
        <v>15</v>
      </c>
      <c r="B2486" t="s">
        <v>229</v>
      </c>
      <c r="C2486">
        <v>2010</v>
      </c>
      <c r="D2486" t="s">
        <v>953</v>
      </c>
      <c r="E2486">
        <v>-145.34922413793095</v>
      </c>
      <c r="F2486" s="1">
        <v>6266.3793103448279</v>
      </c>
      <c r="J2486"/>
    </row>
    <row r="2487" spans="1:10" x14ac:dyDescent="0.3">
      <c r="A2487" t="s">
        <v>15</v>
      </c>
      <c r="B2487" t="s">
        <v>229</v>
      </c>
      <c r="C2487">
        <v>2011</v>
      </c>
      <c r="D2487" t="s">
        <v>949</v>
      </c>
      <c r="E2487">
        <v>167.62701612903237</v>
      </c>
      <c r="F2487" s="1">
        <v>9737.9032258064508</v>
      </c>
      <c r="J2487"/>
    </row>
    <row r="2488" spans="1:10" x14ac:dyDescent="0.3">
      <c r="A2488" t="s">
        <v>15</v>
      </c>
      <c r="B2488" t="s">
        <v>229</v>
      </c>
      <c r="C2488">
        <v>2011</v>
      </c>
      <c r="D2488" t="s">
        <v>951</v>
      </c>
      <c r="E2488">
        <v>-66.049745762711794</v>
      </c>
      <c r="F2488" s="1">
        <v>9282.203389830509</v>
      </c>
      <c r="J2488"/>
    </row>
    <row r="2489" spans="1:10" x14ac:dyDescent="0.3">
      <c r="A2489" t="s">
        <v>15</v>
      </c>
      <c r="B2489" t="s">
        <v>229</v>
      </c>
      <c r="C2489">
        <v>2011</v>
      </c>
      <c r="D2489" t="s">
        <v>953</v>
      </c>
      <c r="E2489">
        <v>-171.96143343419055</v>
      </c>
      <c r="F2489" s="1">
        <v>7445.4236006051433</v>
      </c>
      <c r="J2489"/>
    </row>
    <row r="2490" spans="1:10" x14ac:dyDescent="0.3">
      <c r="A2490" t="s">
        <v>15</v>
      </c>
      <c r="B2490" t="s">
        <v>229</v>
      </c>
      <c r="C2490">
        <v>2012</v>
      </c>
      <c r="D2490" t="s">
        <v>948</v>
      </c>
      <c r="E2490">
        <v>-199.53333333333285</v>
      </c>
      <c r="F2490" s="1">
        <v>11333.333333333334</v>
      </c>
      <c r="J2490"/>
    </row>
    <row r="2491" spans="1:10" x14ac:dyDescent="0.3">
      <c r="A2491" t="s">
        <v>15</v>
      </c>
      <c r="B2491" t="s">
        <v>229</v>
      </c>
      <c r="C2491">
        <v>2012</v>
      </c>
      <c r="D2491" t="s">
        <v>949</v>
      </c>
      <c r="E2491">
        <v>408.50429245283027</v>
      </c>
      <c r="F2491" s="1">
        <v>10693.867924528302</v>
      </c>
      <c r="J2491"/>
    </row>
    <row r="2492" spans="1:10" x14ac:dyDescent="0.3">
      <c r="A2492" t="s">
        <v>15</v>
      </c>
      <c r="B2492" t="s">
        <v>229</v>
      </c>
      <c r="C2492">
        <v>2012</v>
      </c>
      <c r="D2492" t="s">
        <v>951</v>
      </c>
      <c r="E2492">
        <v>293.78380681818197</v>
      </c>
      <c r="F2492" s="1">
        <v>10053.977272727272</v>
      </c>
      <c r="J2492"/>
    </row>
    <row r="2493" spans="1:10" x14ac:dyDescent="0.3">
      <c r="A2493" t="s">
        <v>15</v>
      </c>
      <c r="B2493" t="s">
        <v>229</v>
      </c>
      <c r="C2493">
        <v>2012</v>
      </c>
      <c r="D2493" t="s">
        <v>953</v>
      </c>
      <c r="E2493">
        <v>-76.402257281553332</v>
      </c>
      <c r="F2493" s="1">
        <v>8678.0744336569587</v>
      </c>
      <c r="J2493"/>
    </row>
    <row r="2494" spans="1:10" x14ac:dyDescent="0.3">
      <c r="A2494" t="s">
        <v>15</v>
      </c>
      <c r="B2494" t="s">
        <v>229</v>
      </c>
      <c r="C2494">
        <v>2013</v>
      </c>
      <c r="D2494" t="s">
        <v>948</v>
      </c>
      <c r="E2494">
        <v>185.59181818181835</v>
      </c>
      <c r="F2494" s="1">
        <v>12100</v>
      </c>
      <c r="J2494"/>
    </row>
    <row r="2495" spans="1:10" x14ac:dyDescent="0.3">
      <c r="A2495" t="s">
        <v>15</v>
      </c>
      <c r="B2495" t="s">
        <v>229</v>
      </c>
      <c r="C2495">
        <v>2013</v>
      </c>
      <c r="D2495" t="s">
        <v>949</v>
      </c>
      <c r="E2495">
        <v>-195.37043243243235</v>
      </c>
      <c r="F2495" s="1">
        <v>11949.72972972973</v>
      </c>
      <c r="J2495"/>
    </row>
    <row r="2496" spans="1:10" x14ac:dyDescent="0.3">
      <c r="A2496" t="s">
        <v>15</v>
      </c>
      <c r="B2496" t="s">
        <v>229</v>
      </c>
      <c r="C2496">
        <v>2013</v>
      </c>
      <c r="D2496" t="s">
        <v>950</v>
      </c>
      <c r="E2496">
        <v>2595.0349999999999</v>
      </c>
      <c r="F2496" s="1">
        <v>13350</v>
      </c>
      <c r="J2496"/>
    </row>
    <row r="2497" spans="1:10" x14ac:dyDescent="0.3">
      <c r="A2497" t="s">
        <v>15</v>
      </c>
      <c r="B2497" t="s">
        <v>229</v>
      </c>
      <c r="C2497">
        <v>2013</v>
      </c>
      <c r="D2497" t="s">
        <v>951</v>
      </c>
      <c r="E2497">
        <v>39.023799342105335</v>
      </c>
      <c r="F2497" s="1">
        <v>10971.546052631578</v>
      </c>
      <c r="J2497"/>
    </row>
    <row r="2498" spans="1:10" x14ac:dyDescent="0.3">
      <c r="A2498" t="s">
        <v>15</v>
      </c>
      <c r="B2498" t="s">
        <v>229</v>
      </c>
      <c r="C2498">
        <v>2013</v>
      </c>
      <c r="D2498" t="s">
        <v>953</v>
      </c>
      <c r="E2498">
        <v>158.59215830449835</v>
      </c>
      <c r="F2498" s="1">
        <v>9574.6972318339103</v>
      </c>
      <c r="J2498"/>
    </row>
    <row r="2499" spans="1:10" x14ac:dyDescent="0.3">
      <c r="A2499" t="s">
        <v>15</v>
      </c>
      <c r="B2499" t="s">
        <v>229</v>
      </c>
      <c r="C2499">
        <v>2014</v>
      </c>
      <c r="D2499" t="s">
        <v>948</v>
      </c>
      <c r="E2499">
        <v>-159.94048319327729</v>
      </c>
      <c r="F2499" s="1">
        <v>20330.462184873948</v>
      </c>
      <c r="J2499"/>
    </row>
    <row r="2500" spans="1:10" x14ac:dyDescent="0.3">
      <c r="A2500" t="s">
        <v>15</v>
      </c>
      <c r="B2500" t="s">
        <v>229</v>
      </c>
      <c r="C2500">
        <v>2014</v>
      </c>
      <c r="D2500" t="s">
        <v>949</v>
      </c>
      <c r="E2500">
        <v>378.26110817941964</v>
      </c>
      <c r="F2500" s="1">
        <v>19360.422163588391</v>
      </c>
      <c r="J2500"/>
    </row>
    <row r="2501" spans="1:10" x14ac:dyDescent="0.3">
      <c r="A2501" t="s">
        <v>15</v>
      </c>
      <c r="B2501" t="s">
        <v>229</v>
      </c>
      <c r="C2501">
        <v>2014</v>
      </c>
      <c r="D2501" t="s">
        <v>950</v>
      </c>
      <c r="E2501">
        <v>109.12785714285668</v>
      </c>
      <c r="F2501" s="1">
        <v>21421.428571428572</v>
      </c>
      <c r="J2501"/>
    </row>
    <row r="2502" spans="1:10" x14ac:dyDescent="0.3">
      <c r="A2502" t="s">
        <v>15</v>
      </c>
      <c r="B2502" t="s">
        <v>229</v>
      </c>
      <c r="C2502">
        <v>2014</v>
      </c>
      <c r="D2502" t="s">
        <v>951</v>
      </c>
      <c r="E2502">
        <v>297.52500000000055</v>
      </c>
      <c r="F2502" s="1">
        <v>20250</v>
      </c>
      <c r="J2502"/>
    </row>
    <row r="2503" spans="1:10" x14ac:dyDescent="0.3">
      <c r="A2503" t="s">
        <v>15</v>
      </c>
      <c r="B2503" t="s">
        <v>229</v>
      </c>
      <c r="C2503">
        <v>2014</v>
      </c>
      <c r="D2503" t="s">
        <v>952</v>
      </c>
      <c r="E2503">
        <v>1707.3325000000004</v>
      </c>
      <c r="F2503" s="1">
        <v>21825</v>
      </c>
      <c r="J2503"/>
    </row>
    <row r="2504" spans="1:10" x14ac:dyDescent="0.3">
      <c r="A2504" t="s">
        <v>15</v>
      </c>
      <c r="B2504" t="s">
        <v>229</v>
      </c>
      <c r="C2504">
        <v>2014</v>
      </c>
      <c r="D2504" t="s">
        <v>953</v>
      </c>
      <c r="E2504">
        <v>-2670.3760000000002</v>
      </c>
      <c r="F2504" s="1">
        <v>19440</v>
      </c>
      <c r="J2504"/>
    </row>
    <row r="2505" spans="1:10" x14ac:dyDescent="0.3">
      <c r="A2505" t="s">
        <v>15</v>
      </c>
      <c r="B2505" t="s">
        <v>229</v>
      </c>
      <c r="C2505">
        <v>2015</v>
      </c>
      <c r="D2505" t="s">
        <v>948</v>
      </c>
      <c r="E2505">
        <v>-337.9167187499998</v>
      </c>
      <c r="F2505" s="1">
        <v>23082.8125</v>
      </c>
      <c r="J2505"/>
    </row>
    <row r="2506" spans="1:10" x14ac:dyDescent="0.3">
      <c r="A2506" t="s">
        <v>15</v>
      </c>
      <c r="B2506" t="s">
        <v>229</v>
      </c>
      <c r="C2506">
        <v>2015</v>
      </c>
      <c r="D2506" t="s">
        <v>949</v>
      </c>
      <c r="E2506">
        <v>187.63794871794883</v>
      </c>
      <c r="F2506" s="1">
        <v>22123.076923076922</v>
      </c>
      <c r="J2506"/>
    </row>
    <row r="2507" spans="1:10" x14ac:dyDescent="0.3">
      <c r="A2507" t="s">
        <v>15</v>
      </c>
      <c r="B2507" t="s">
        <v>229</v>
      </c>
      <c r="C2507">
        <v>2015</v>
      </c>
      <c r="D2507" t="s">
        <v>950</v>
      </c>
      <c r="E2507">
        <v>-5199.1583333333338</v>
      </c>
      <c r="F2507" s="1">
        <v>23416.666666666668</v>
      </c>
      <c r="J2507"/>
    </row>
    <row r="2508" spans="1:10" x14ac:dyDescent="0.3">
      <c r="A2508" t="s">
        <v>15</v>
      </c>
      <c r="B2508" t="s">
        <v>229</v>
      </c>
      <c r="C2508">
        <v>2015</v>
      </c>
      <c r="D2508" t="s">
        <v>952</v>
      </c>
      <c r="E2508">
        <v>-3513.5222222222219</v>
      </c>
      <c r="F2508" s="1">
        <v>24777.777777777777</v>
      </c>
      <c r="J2508"/>
    </row>
    <row r="2509" spans="1:10" x14ac:dyDescent="0.3">
      <c r="A2509" t="s">
        <v>15</v>
      </c>
      <c r="B2509" t="s">
        <v>230</v>
      </c>
      <c r="C2509">
        <v>2014</v>
      </c>
      <c r="D2509" t="s">
        <v>948</v>
      </c>
      <c r="E2509">
        <v>179.39473214285738</v>
      </c>
      <c r="F2509" s="1">
        <v>14286.607142857143</v>
      </c>
      <c r="J2509"/>
    </row>
    <row r="2510" spans="1:10" x14ac:dyDescent="0.3">
      <c r="A2510" t="s">
        <v>15</v>
      </c>
      <c r="B2510" t="s">
        <v>230</v>
      </c>
      <c r="C2510">
        <v>2014</v>
      </c>
      <c r="D2510" t="s">
        <v>949</v>
      </c>
      <c r="E2510">
        <v>338.91500000000013</v>
      </c>
      <c r="F2510" s="1">
        <v>13629.166666666666</v>
      </c>
      <c r="J2510"/>
    </row>
    <row r="2511" spans="1:10" x14ac:dyDescent="0.3">
      <c r="A2511" t="s">
        <v>15</v>
      </c>
      <c r="B2511" t="s">
        <v>230</v>
      </c>
      <c r="C2511">
        <v>2014</v>
      </c>
      <c r="D2511" t="s">
        <v>950</v>
      </c>
      <c r="E2511">
        <v>283.43333333333368</v>
      </c>
      <c r="F2511" s="1">
        <v>14333.333333333334</v>
      </c>
      <c r="J2511"/>
    </row>
    <row r="2512" spans="1:10" x14ac:dyDescent="0.3">
      <c r="A2512" t="s">
        <v>15</v>
      </c>
      <c r="B2512" t="s">
        <v>230</v>
      </c>
      <c r="C2512">
        <v>2014</v>
      </c>
      <c r="D2512" t="s">
        <v>951</v>
      </c>
      <c r="E2512">
        <v>-116.38313725490184</v>
      </c>
      <c r="F2512" s="1">
        <v>13188.235294117647</v>
      </c>
      <c r="J2512"/>
    </row>
    <row r="2513" spans="1:10" x14ac:dyDescent="0.3">
      <c r="A2513" t="s">
        <v>15</v>
      </c>
      <c r="B2513" t="s">
        <v>230</v>
      </c>
      <c r="C2513">
        <v>2014</v>
      </c>
      <c r="D2513" t="s">
        <v>953</v>
      </c>
      <c r="E2513">
        <v>-50.960000000000036</v>
      </c>
      <c r="F2513" s="1">
        <v>12400</v>
      </c>
      <c r="J2513"/>
    </row>
    <row r="2514" spans="1:10" x14ac:dyDescent="0.3">
      <c r="A2514" t="s">
        <v>15</v>
      </c>
      <c r="B2514" t="s">
        <v>231</v>
      </c>
      <c r="C2514">
        <v>1995</v>
      </c>
      <c r="D2514" t="s">
        <v>953</v>
      </c>
      <c r="E2514">
        <v>193.43958333333333</v>
      </c>
      <c r="F2514" s="1">
        <v>645.83333333333337</v>
      </c>
      <c r="J2514"/>
    </row>
    <row r="2515" spans="1:10" x14ac:dyDescent="0.3">
      <c r="A2515" t="s">
        <v>15</v>
      </c>
      <c r="B2515" t="s">
        <v>231</v>
      </c>
      <c r="C2515">
        <v>1996</v>
      </c>
      <c r="D2515" t="s">
        <v>953</v>
      </c>
      <c r="E2515">
        <v>6.4766666666666817</v>
      </c>
      <c r="F2515" s="1">
        <v>544.44444444444446</v>
      </c>
      <c r="J2515"/>
    </row>
    <row r="2516" spans="1:10" x14ac:dyDescent="0.3">
      <c r="A2516" t="s">
        <v>15</v>
      </c>
      <c r="B2516" t="s">
        <v>231</v>
      </c>
      <c r="C2516">
        <v>1997</v>
      </c>
      <c r="D2516" t="s">
        <v>953</v>
      </c>
      <c r="E2516">
        <v>301.92025000000001</v>
      </c>
      <c r="F2516" s="1">
        <v>652.5</v>
      </c>
      <c r="J2516"/>
    </row>
    <row r="2517" spans="1:10" x14ac:dyDescent="0.3">
      <c r="A2517" t="s">
        <v>15</v>
      </c>
      <c r="B2517" t="s">
        <v>231</v>
      </c>
      <c r="C2517">
        <v>1998</v>
      </c>
      <c r="D2517" t="s">
        <v>953</v>
      </c>
      <c r="E2517">
        <v>26.707954545454538</v>
      </c>
      <c r="F2517" s="1">
        <v>488.63636363636363</v>
      </c>
      <c r="J2517"/>
    </row>
    <row r="2518" spans="1:10" x14ac:dyDescent="0.3">
      <c r="A2518" t="s">
        <v>15</v>
      </c>
      <c r="B2518" t="s">
        <v>231</v>
      </c>
      <c r="C2518">
        <v>1999</v>
      </c>
      <c r="D2518" t="s">
        <v>953</v>
      </c>
      <c r="E2518">
        <v>-149.30906249999998</v>
      </c>
      <c r="F2518" s="1">
        <v>596.875</v>
      </c>
      <c r="J2518"/>
    </row>
    <row r="2519" spans="1:10" x14ac:dyDescent="0.3">
      <c r="A2519" t="s">
        <v>15</v>
      </c>
      <c r="B2519" t="s">
        <v>231</v>
      </c>
      <c r="C2519">
        <v>2000</v>
      </c>
      <c r="D2519" t="s">
        <v>953</v>
      </c>
      <c r="E2519">
        <v>233.15000000000009</v>
      </c>
      <c r="F2519" s="1">
        <v>1500</v>
      </c>
      <c r="J2519"/>
    </row>
    <row r="2520" spans="1:10" x14ac:dyDescent="0.3">
      <c r="A2520" t="s">
        <v>15</v>
      </c>
      <c r="B2520" t="s">
        <v>231</v>
      </c>
      <c r="C2520">
        <v>2001</v>
      </c>
      <c r="D2520" t="s">
        <v>953</v>
      </c>
      <c r="E2520">
        <v>47.652499999999975</v>
      </c>
      <c r="F2520" s="1">
        <v>1025</v>
      </c>
      <c r="J2520"/>
    </row>
    <row r="2521" spans="1:10" x14ac:dyDescent="0.3">
      <c r="A2521" t="s">
        <v>15</v>
      </c>
      <c r="B2521" t="s">
        <v>232</v>
      </c>
      <c r="C2521">
        <v>1997</v>
      </c>
      <c r="D2521" t="s">
        <v>953</v>
      </c>
      <c r="E2521">
        <v>103.26916666666665</v>
      </c>
      <c r="F2521" s="1">
        <v>525</v>
      </c>
      <c r="J2521"/>
    </row>
    <row r="2522" spans="1:10" x14ac:dyDescent="0.3">
      <c r="A2522" t="s">
        <v>15</v>
      </c>
      <c r="B2522" t="s">
        <v>232</v>
      </c>
      <c r="C2522">
        <v>1998</v>
      </c>
      <c r="D2522" t="s">
        <v>953</v>
      </c>
      <c r="E2522">
        <v>1.460476190476194</v>
      </c>
      <c r="F2522" s="1">
        <v>604.76190476190482</v>
      </c>
      <c r="J2522"/>
    </row>
    <row r="2523" spans="1:10" x14ac:dyDescent="0.3">
      <c r="A2523" t="s">
        <v>15</v>
      </c>
      <c r="B2523" t="s">
        <v>232</v>
      </c>
      <c r="C2523">
        <v>1999</v>
      </c>
      <c r="D2523" t="s">
        <v>951</v>
      </c>
      <c r="E2523">
        <v>1597.6525000000001</v>
      </c>
      <c r="F2523" s="1">
        <v>1025</v>
      </c>
      <c r="J2523"/>
    </row>
    <row r="2524" spans="1:10" x14ac:dyDescent="0.3">
      <c r="A2524" t="s">
        <v>15</v>
      </c>
      <c r="B2524" t="s">
        <v>232</v>
      </c>
      <c r="C2524">
        <v>1999</v>
      </c>
      <c r="D2524" t="s">
        <v>952</v>
      </c>
      <c r="E2524">
        <v>-1093.5074999999999</v>
      </c>
      <c r="F2524" s="1">
        <v>1425</v>
      </c>
      <c r="J2524"/>
    </row>
    <row r="2525" spans="1:10" x14ac:dyDescent="0.3">
      <c r="A2525" t="s">
        <v>15</v>
      </c>
      <c r="B2525" t="s">
        <v>232</v>
      </c>
      <c r="C2525">
        <v>1999</v>
      </c>
      <c r="D2525" t="s">
        <v>953</v>
      </c>
      <c r="E2525">
        <v>-14.282613636363635</v>
      </c>
      <c r="F2525" s="1">
        <v>742.0454545454545</v>
      </c>
      <c r="J2525"/>
    </row>
    <row r="2526" spans="1:10" x14ac:dyDescent="0.3">
      <c r="A2526" t="s">
        <v>15</v>
      </c>
      <c r="B2526" t="s">
        <v>232</v>
      </c>
      <c r="C2526">
        <v>2000</v>
      </c>
      <c r="D2526" t="s">
        <v>949</v>
      </c>
      <c r="E2526">
        <v>-1093.5074999999999</v>
      </c>
      <c r="F2526" s="1">
        <v>1425</v>
      </c>
      <c r="J2526"/>
    </row>
    <row r="2527" spans="1:10" x14ac:dyDescent="0.3">
      <c r="A2527" t="s">
        <v>15</v>
      </c>
      <c r="B2527" t="s">
        <v>232</v>
      </c>
      <c r="C2527">
        <v>2000</v>
      </c>
      <c r="D2527" t="s">
        <v>953</v>
      </c>
      <c r="E2527">
        <v>-70.499062499999994</v>
      </c>
      <c r="F2527" s="1">
        <v>863.54166666666663</v>
      </c>
      <c r="J2527"/>
    </row>
    <row r="2528" spans="1:10" x14ac:dyDescent="0.3">
      <c r="A2528" t="s">
        <v>15</v>
      </c>
      <c r="B2528" t="s">
        <v>232</v>
      </c>
      <c r="C2528">
        <v>2001</v>
      </c>
      <c r="D2528" t="s">
        <v>951</v>
      </c>
      <c r="E2528">
        <v>1389.2275</v>
      </c>
      <c r="F2528" s="1">
        <v>1775</v>
      </c>
      <c r="J2528"/>
    </row>
    <row r="2529" spans="1:10" x14ac:dyDescent="0.3">
      <c r="A2529" t="s">
        <v>15</v>
      </c>
      <c r="B2529" t="s">
        <v>232</v>
      </c>
      <c r="C2529">
        <v>2001</v>
      </c>
      <c r="D2529" t="s">
        <v>953</v>
      </c>
      <c r="E2529">
        <v>-15.317401960784307</v>
      </c>
      <c r="F2529" s="1">
        <v>992.64705882352939</v>
      </c>
      <c r="J2529"/>
    </row>
    <row r="2530" spans="1:10" x14ac:dyDescent="0.3">
      <c r="A2530" t="s">
        <v>15</v>
      </c>
      <c r="B2530" t="s">
        <v>232</v>
      </c>
      <c r="C2530">
        <v>2002</v>
      </c>
      <c r="D2530" t="s">
        <v>952</v>
      </c>
      <c r="E2530">
        <v>-1103.10625</v>
      </c>
      <c r="F2530" s="1">
        <v>2687.5</v>
      </c>
      <c r="J2530"/>
    </row>
    <row r="2531" spans="1:10" x14ac:dyDescent="0.3">
      <c r="A2531" t="s">
        <v>15</v>
      </c>
      <c r="B2531" t="s">
        <v>232</v>
      </c>
      <c r="C2531">
        <v>2002</v>
      </c>
      <c r="D2531" t="s">
        <v>953</v>
      </c>
      <c r="E2531">
        <v>38.227282608695667</v>
      </c>
      <c r="F2531" s="1">
        <v>1164.1304347826087</v>
      </c>
      <c r="J2531"/>
    </row>
    <row r="2532" spans="1:10" x14ac:dyDescent="0.3">
      <c r="A2532" t="s">
        <v>15</v>
      </c>
      <c r="B2532" t="s">
        <v>232</v>
      </c>
      <c r="C2532">
        <v>2003</v>
      </c>
      <c r="D2532" t="s">
        <v>952</v>
      </c>
      <c r="E2532">
        <v>-4361.7375000000002</v>
      </c>
      <c r="F2532" s="1">
        <v>5125</v>
      </c>
      <c r="J2532"/>
    </row>
    <row r="2533" spans="1:10" x14ac:dyDescent="0.3">
      <c r="A2533" t="s">
        <v>15</v>
      </c>
      <c r="B2533" t="s">
        <v>232</v>
      </c>
      <c r="C2533">
        <v>2003</v>
      </c>
      <c r="D2533" t="s">
        <v>953</v>
      </c>
      <c r="E2533">
        <v>30.321798780487807</v>
      </c>
      <c r="F2533" s="1">
        <v>1358.2317073170732</v>
      </c>
      <c r="J2533"/>
    </row>
    <row r="2534" spans="1:10" x14ac:dyDescent="0.3">
      <c r="A2534" t="s">
        <v>15</v>
      </c>
      <c r="B2534" t="s">
        <v>232</v>
      </c>
      <c r="C2534">
        <v>2004</v>
      </c>
      <c r="D2534" t="s">
        <v>949</v>
      </c>
      <c r="E2534">
        <v>-1162.8424999999997</v>
      </c>
      <c r="F2534" s="1">
        <v>5075</v>
      </c>
      <c r="J2534"/>
    </row>
    <row r="2535" spans="1:10" x14ac:dyDescent="0.3">
      <c r="A2535" t="s">
        <v>15</v>
      </c>
      <c r="B2535" t="s">
        <v>232</v>
      </c>
      <c r="C2535">
        <v>2004</v>
      </c>
      <c r="D2535" t="s">
        <v>953</v>
      </c>
      <c r="E2535">
        <v>-259.60545999999994</v>
      </c>
      <c r="F2535" s="1">
        <v>2117.4</v>
      </c>
      <c r="J2535"/>
    </row>
    <row r="2536" spans="1:10" x14ac:dyDescent="0.3">
      <c r="A2536" t="s">
        <v>15</v>
      </c>
      <c r="B2536" t="s">
        <v>232</v>
      </c>
      <c r="C2536">
        <v>2005</v>
      </c>
      <c r="D2536" t="s">
        <v>949</v>
      </c>
      <c r="E2536">
        <v>-769.47249999999985</v>
      </c>
      <c r="F2536" s="1">
        <v>4775</v>
      </c>
      <c r="J2536"/>
    </row>
    <row r="2537" spans="1:10" x14ac:dyDescent="0.3">
      <c r="A2537" t="s">
        <v>15</v>
      </c>
      <c r="B2537" t="s">
        <v>232</v>
      </c>
      <c r="C2537">
        <v>2005</v>
      </c>
      <c r="D2537" t="s">
        <v>951</v>
      </c>
      <c r="E2537">
        <v>544.99562500000002</v>
      </c>
      <c r="F2537" s="1">
        <v>4581.25</v>
      </c>
      <c r="J2537"/>
    </row>
    <row r="2538" spans="1:10" x14ac:dyDescent="0.3">
      <c r="A2538" t="s">
        <v>15</v>
      </c>
      <c r="B2538" t="s">
        <v>232</v>
      </c>
      <c r="C2538">
        <v>2005</v>
      </c>
      <c r="D2538" t="s">
        <v>952</v>
      </c>
      <c r="E2538">
        <v>-4158.4224999999997</v>
      </c>
      <c r="F2538" s="1">
        <v>5275</v>
      </c>
      <c r="J2538"/>
    </row>
    <row r="2539" spans="1:10" x14ac:dyDescent="0.3">
      <c r="A2539" t="s">
        <v>15</v>
      </c>
      <c r="B2539" t="s">
        <v>232</v>
      </c>
      <c r="C2539">
        <v>2005</v>
      </c>
      <c r="D2539" t="s">
        <v>953</v>
      </c>
      <c r="E2539">
        <v>-26.398865131578926</v>
      </c>
      <c r="F2539" s="1">
        <v>2593.5855263157896</v>
      </c>
      <c r="J2539"/>
    </row>
    <row r="2540" spans="1:10" x14ac:dyDescent="0.3">
      <c r="A2540" t="s">
        <v>15</v>
      </c>
      <c r="B2540" t="s">
        <v>232</v>
      </c>
      <c r="C2540">
        <v>2006</v>
      </c>
      <c r="D2540" t="s">
        <v>948</v>
      </c>
      <c r="E2540">
        <v>967.96</v>
      </c>
      <c r="F2540" s="1">
        <v>7600</v>
      </c>
      <c r="J2540"/>
    </row>
    <row r="2541" spans="1:10" x14ac:dyDescent="0.3">
      <c r="A2541" t="s">
        <v>15</v>
      </c>
      <c r="B2541" t="s">
        <v>232</v>
      </c>
      <c r="C2541">
        <v>2006</v>
      </c>
      <c r="D2541" t="s">
        <v>951</v>
      </c>
      <c r="E2541">
        <v>-1596.19875</v>
      </c>
      <c r="F2541" s="1">
        <v>5262.5</v>
      </c>
      <c r="J2541"/>
    </row>
    <row r="2542" spans="1:10" x14ac:dyDescent="0.3">
      <c r="A2542" t="s">
        <v>15</v>
      </c>
      <c r="B2542" t="s">
        <v>232</v>
      </c>
      <c r="C2542">
        <v>2006</v>
      </c>
      <c r="D2542" t="s">
        <v>953</v>
      </c>
      <c r="E2542">
        <v>-233.95606770833331</v>
      </c>
      <c r="F2542" s="1">
        <v>3059.1145833333335</v>
      </c>
      <c r="J2542"/>
    </row>
    <row r="2543" spans="1:10" x14ac:dyDescent="0.3">
      <c r="A2543" t="s">
        <v>15</v>
      </c>
      <c r="B2543" t="s">
        <v>232</v>
      </c>
      <c r="C2543">
        <v>2007</v>
      </c>
      <c r="D2543" t="s">
        <v>948</v>
      </c>
      <c r="E2543">
        <v>-3636.3225000000002</v>
      </c>
      <c r="F2543" s="1">
        <v>6275</v>
      </c>
      <c r="J2543"/>
    </row>
    <row r="2544" spans="1:10" x14ac:dyDescent="0.3">
      <c r="A2544" t="s">
        <v>15</v>
      </c>
      <c r="B2544" t="s">
        <v>232</v>
      </c>
      <c r="C2544">
        <v>2007</v>
      </c>
      <c r="D2544" t="s">
        <v>949</v>
      </c>
      <c r="E2544">
        <v>-308.49125000000004</v>
      </c>
      <c r="F2544" s="1">
        <v>5837.5</v>
      </c>
      <c r="J2544"/>
    </row>
    <row r="2545" spans="1:10" x14ac:dyDescent="0.3">
      <c r="A2545" t="s">
        <v>15</v>
      </c>
      <c r="B2545" t="s">
        <v>232</v>
      </c>
      <c r="C2545">
        <v>2007</v>
      </c>
      <c r="D2545" t="s">
        <v>951</v>
      </c>
      <c r="E2545">
        <v>1206.56375</v>
      </c>
      <c r="F2545" s="1">
        <v>5387.5</v>
      </c>
      <c r="J2545"/>
    </row>
    <row r="2546" spans="1:10" x14ac:dyDescent="0.3">
      <c r="A2546" t="s">
        <v>15</v>
      </c>
      <c r="B2546" t="s">
        <v>232</v>
      </c>
      <c r="C2546">
        <v>2007</v>
      </c>
      <c r="D2546" t="s">
        <v>953</v>
      </c>
      <c r="E2546">
        <v>-139.908908045977</v>
      </c>
      <c r="F2546" s="1">
        <v>3382.1839080459772</v>
      </c>
      <c r="J2546"/>
    </row>
    <row r="2547" spans="1:10" x14ac:dyDescent="0.3">
      <c r="A2547" t="s">
        <v>15</v>
      </c>
      <c r="B2547" t="s">
        <v>232</v>
      </c>
      <c r="C2547">
        <v>2008</v>
      </c>
      <c r="D2547" t="s">
        <v>949</v>
      </c>
      <c r="E2547">
        <v>742.3100000000004</v>
      </c>
      <c r="F2547" s="1">
        <v>9671.4285714285706</v>
      </c>
      <c r="J2547"/>
    </row>
    <row r="2548" spans="1:10" x14ac:dyDescent="0.3">
      <c r="A2548" t="s">
        <v>15</v>
      </c>
      <c r="B2548" t="s">
        <v>232</v>
      </c>
      <c r="C2548">
        <v>2008</v>
      </c>
      <c r="D2548" t="s">
        <v>951</v>
      </c>
      <c r="E2548">
        <v>-170.38200000000006</v>
      </c>
      <c r="F2548" s="1">
        <v>8580</v>
      </c>
      <c r="J2548"/>
    </row>
    <row r="2549" spans="1:10" x14ac:dyDescent="0.3">
      <c r="A2549" t="s">
        <v>15</v>
      </c>
      <c r="B2549" t="s">
        <v>232</v>
      </c>
      <c r="C2549">
        <v>2008</v>
      </c>
      <c r="D2549" t="s">
        <v>953</v>
      </c>
      <c r="E2549">
        <v>-203.04470720720715</v>
      </c>
      <c r="F2549" s="1">
        <v>6347.2222222222226</v>
      </c>
      <c r="J2549"/>
    </row>
    <row r="2550" spans="1:10" x14ac:dyDescent="0.3">
      <c r="A2550" t="s">
        <v>15</v>
      </c>
      <c r="B2550" t="s">
        <v>232</v>
      </c>
      <c r="C2550">
        <v>2009</v>
      </c>
      <c r="D2550" t="s">
        <v>948</v>
      </c>
      <c r="E2550">
        <v>-370.02249999999913</v>
      </c>
      <c r="F2550" s="1">
        <v>9275</v>
      </c>
      <c r="J2550"/>
    </row>
    <row r="2551" spans="1:10" x14ac:dyDescent="0.3">
      <c r="A2551" t="s">
        <v>15</v>
      </c>
      <c r="B2551" t="s">
        <v>232</v>
      </c>
      <c r="C2551">
        <v>2009</v>
      </c>
      <c r="D2551" t="s">
        <v>949</v>
      </c>
      <c r="E2551">
        <v>431.20527777777806</v>
      </c>
      <c r="F2551" s="1">
        <v>9330.5555555555547</v>
      </c>
      <c r="J2551"/>
    </row>
    <row r="2552" spans="1:10" x14ac:dyDescent="0.3">
      <c r="A2552" t="s">
        <v>15</v>
      </c>
      <c r="B2552" t="s">
        <v>232</v>
      </c>
      <c r="C2552">
        <v>2009</v>
      </c>
      <c r="D2552" t="s">
        <v>951</v>
      </c>
      <c r="E2552">
        <v>-484.4619230769228</v>
      </c>
      <c r="F2552" s="1">
        <v>8534.6153846153848</v>
      </c>
      <c r="J2552"/>
    </row>
    <row r="2553" spans="1:10" x14ac:dyDescent="0.3">
      <c r="A2553" t="s">
        <v>15</v>
      </c>
      <c r="B2553" t="s">
        <v>232</v>
      </c>
      <c r="C2553">
        <v>2009</v>
      </c>
      <c r="D2553" t="s">
        <v>952</v>
      </c>
      <c r="E2553">
        <v>-6570.0224999999991</v>
      </c>
      <c r="F2553" s="1">
        <v>9275</v>
      </c>
      <c r="J2553"/>
    </row>
    <row r="2554" spans="1:10" x14ac:dyDescent="0.3">
      <c r="A2554" t="s">
        <v>15</v>
      </c>
      <c r="B2554" t="s">
        <v>232</v>
      </c>
      <c r="C2554">
        <v>2009</v>
      </c>
      <c r="D2554" t="s">
        <v>953</v>
      </c>
      <c r="E2554">
        <v>67.055336294416307</v>
      </c>
      <c r="F2554" s="1">
        <v>6580.0126903553301</v>
      </c>
      <c r="J2554"/>
    </row>
    <row r="2555" spans="1:10" x14ac:dyDescent="0.3">
      <c r="A2555" t="s">
        <v>15</v>
      </c>
      <c r="B2555" t="s">
        <v>232</v>
      </c>
      <c r="C2555">
        <v>2010</v>
      </c>
      <c r="D2555" t="s">
        <v>948</v>
      </c>
      <c r="E2555">
        <v>-99.349999999999753</v>
      </c>
      <c r="F2555" s="1">
        <v>9833.3333333333339</v>
      </c>
      <c r="J2555"/>
    </row>
    <row r="2556" spans="1:10" x14ac:dyDescent="0.3">
      <c r="A2556" t="s">
        <v>15</v>
      </c>
      <c r="B2556" t="s">
        <v>232</v>
      </c>
      <c r="C2556">
        <v>2010</v>
      </c>
      <c r="D2556" t="s">
        <v>949</v>
      </c>
      <c r="E2556">
        <v>214.41583333333352</v>
      </c>
      <c r="F2556" s="1">
        <v>9325</v>
      </c>
      <c r="J2556"/>
    </row>
    <row r="2557" spans="1:10" x14ac:dyDescent="0.3">
      <c r="A2557" t="s">
        <v>15</v>
      </c>
      <c r="B2557" t="s">
        <v>232</v>
      </c>
      <c r="C2557">
        <v>2010</v>
      </c>
      <c r="D2557" t="s">
        <v>951</v>
      </c>
      <c r="E2557">
        <v>373.11129032258077</v>
      </c>
      <c r="F2557" s="1">
        <v>8854.8387096774186</v>
      </c>
      <c r="J2557"/>
    </row>
    <row r="2558" spans="1:10" x14ac:dyDescent="0.3">
      <c r="A2558" t="s">
        <v>15</v>
      </c>
      <c r="B2558" t="s">
        <v>232</v>
      </c>
      <c r="C2558">
        <v>2010</v>
      </c>
      <c r="D2558" t="s">
        <v>953</v>
      </c>
      <c r="E2558">
        <v>-37.875292431192605</v>
      </c>
      <c r="F2558" s="1">
        <v>7073.910550458716</v>
      </c>
      <c r="J2558"/>
    </row>
    <row r="2559" spans="1:10" x14ac:dyDescent="0.3">
      <c r="A2559" t="s">
        <v>15</v>
      </c>
      <c r="B2559" t="s">
        <v>232</v>
      </c>
      <c r="C2559">
        <v>2011</v>
      </c>
      <c r="D2559" t="s">
        <v>948</v>
      </c>
      <c r="E2559">
        <v>640.73954545454592</v>
      </c>
      <c r="F2559" s="1">
        <v>11304.545454545454</v>
      </c>
      <c r="J2559"/>
    </row>
    <row r="2560" spans="1:10" x14ac:dyDescent="0.3">
      <c r="A2560" t="s">
        <v>15</v>
      </c>
      <c r="B2560" t="s">
        <v>232</v>
      </c>
      <c r="C2560">
        <v>2011</v>
      </c>
      <c r="D2560" t="s">
        <v>949</v>
      </c>
      <c r="E2560">
        <v>-106.03445121951214</v>
      </c>
      <c r="F2560" s="1">
        <v>10570.121951219513</v>
      </c>
      <c r="J2560"/>
    </row>
    <row r="2561" spans="1:10" x14ac:dyDescent="0.3">
      <c r="A2561" t="s">
        <v>15</v>
      </c>
      <c r="B2561" t="s">
        <v>232</v>
      </c>
      <c r="C2561">
        <v>2011</v>
      </c>
      <c r="D2561" t="s">
        <v>950</v>
      </c>
      <c r="E2561">
        <v>1394.2049999999999</v>
      </c>
      <c r="F2561" s="1">
        <v>11050</v>
      </c>
      <c r="J2561"/>
    </row>
    <row r="2562" spans="1:10" x14ac:dyDescent="0.3">
      <c r="A2562" t="s">
        <v>15</v>
      </c>
      <c r="B2562" t="s">
        <v>232</v>
      </c>
      <c r="C2562">
        <v>2011</v>
      </c>
      <c r="D2562" t="s">
        <v>951</v>
      </c>
      <c r="E2562">
        <v>127.1834615384616</v>
      </c>
      <c r="F2562" s="1">
        <v>9757.6923076923085</v>
      </c>
      <c r="J2562"/>
    </row>
    <row r="2563" spans="1:10" x14ac:dyDescent="0.3">
      <c r="A2563" t="s">
        <v>15</v>
      </c>
      <c r="B2563" t="s">
        <v>232</v>
      </c>
      <c r="C2563">
        <v>2011</v>
      </c>
      <c r="D2563" t="s">
        <v>952</v>
      </c>
      <c r="E2563">
        <v>-9659.11</v>
      </c>
      <c r="F2563" s="1">
        <v>10900</v>
      </c>
      <c r="J2563"/>
    </row>
    <row r="2564" spans="1:10" x14ac:dyDescent="0.3">
      <c r="A2564" t="s">
        <v>15</v>
      </c>
      <c r="B2564" t="s">
        <v>232</v>
      </c>
      <c r="C2564">
        <v>2011</v>
      </c>
      <c r="D2564" t="s">
        <v>953</v>
      </c>
      <c r="E2564">
        <v>-24.297275541795571</v>
      </c>
      <c r="F2564" s="1">
        <v>7999.3808049535601</v>
      </c>
      <c r="J2564"/>
    </row>
    <row r="2565" spans="1:10" x14ac:dyDescent="0.3">
      <c r="A2565" t="s">
        <v>15</v>
      </c>
      <c r="B2565" t="s">
        <v>232</v>
      </c>
      <c r="C2565">
        <v>2012</v>
      </c>
      <c r="D2565" t="s">
        <v>948</v>
      </c>
      <c r="E2565">
        <v>584.05823275862076</v>
      </c>
      <c r="F2565" s="1">
        <v>11780.603448275862</v>
      </c>
      <c r="J2565"/>
    </row>
    <row r="2566" spans="1:10" x14ac:dyDescent="0.3">
      <c r="A2566" t="s">
        <v>15</v>
      </c>
      <c r="B2566" t="s">
        <v>232</v>
      </c>
      <c r="C2566">
        <v>2012</v>
      </c>
      <c r="D2566" t="s">
        <v>949</v>
      </c>
      <c r="E2566">
        <v>264.652902542373</v>
      </c>
      <c r="F2566" s="1">
        <v>11160.381355932202</v>
      </c>
      <c r="J2566"/>
    </row>
    <row r="2567" spans="1:10" x14ac:dyDescent="0.3">
      <c r="A2567" t="s">
        <v>15</v>
      </c>
      <c r="B2567" t="s">
        <v>232</v>
      </c>
      <c r="C2567">
        <v>2012</v>
      </c>
      <c r="D2567" t="s">
        <v>950</v>
      </c>
      <c r="E2567">
        <v>733.5012499999998</v>
      </c>
      <c r="F2567" s="1">
        <v>12262.5</v>
      </c>
      <c r="J2567"/>
    </row>
    <row r="2568" spans="1:10" x14ac:dyDescent="0.3">
      <c r="A2568" t="s">
        <v>15</v>
      </c>
      <c r="B2568" t="s">
        <v>232</v>
      </c>
      <c r="C2568">
        <v>2012</v>
      </c>
      <c r="D2568" t="s">
        <v>951</v>
      </c>
      <c r="E2568">
        <v>74.839044368600739</v>
      </c>
      <c r="F2568" s="1">
        <v>10513.310580204778</v>
      </c>
      <c r="J2568"/>
    </row>
    <row r="2569" spans="1:10" x14ac:dyDescent="0.3">
      <c r="A2569" t="s">
        <v>15</v>
      </c>
      <c r="B2569" t="s">
        <v>232</v>
      </c>
      <c r="C2569">
        <v>2012</v>
      </c>
      <c r="D2569" t="s">
        <v>953</v>
      </c>
      <c r="E2569">
        <v>42.294056603773676</v>
      </c>
      <c r="F2569" s="1">
        <v>9245.7824639289684</v>
      </c>
      <c r="J2569"/>
    </row>
    <row r="2570" spans="1:10" x14ac:dyDescent="0.3">
      <c r="A2570" t="s">
        <v>15</v>
      </c>
      <c r="B2570" t="s">
        <v>232</v>
      </c>
      <c r="C2570">
        <v>2013</v>
      </c>
      <c r="D2570" t="s">
        <v>948</v>
      </c>
      <c r="E2570">
        <v>166.78450892857154</v>
      </c>
      <c r="F2570" s="1">
        <v>13889.732142857143</v>
      </c>
      <c r="J2570"/>
    </row>
    <row r="2571" spans="1:10" x14ac:dyDescent="0.3">
      <c r="A2571" t="s">
        <v>15</v>
      </c>
      <c r="B2571" t="s">
        <v>232</v>
      </c>
      <c r="C2571">
        <v>2013</v>
      </c>
      <c r="D2571" t="s">
        <v>949</v>
      </c>
      <c r="E2571">
        <v>62.092785515320429</v>
      </c>
      <c r="F2571" s="1">
        <v>13289.972144846797</v>
      </c>
      <c r="J2571"/>
    </row>
    <row r="2572" spans="1:10" x14ac:dyDescent="0.3">
      <c r="A2572" t="s">
        <v>15</v>
      </c>
      <c r="B2572" t="s">
        <v>232</v>
      </c>
      <c r="C2572">
        <v>2013</v>
      </c>
      <c r="D2572" t="s">
        <v>950</v>
      </c>
      <c r="E2572">
        <v>1056.6877272727272</v>
      </c>
      <c r="F2572" s="1">
        <v>13877.272727272728</v>
      </c>
      <c r="J2572"/>
    </row>
    <row r="2573" spans="1:10" x14ac:dyDescent="0.3">
      <c r="A2573" t="s">
        <v>15</v>
      </c>
      <c r="B2573" t="s">
        <v>232</v>
      </c>
      <c r="C2573">
        <v>2013</v>
      </c>
      <c r="D2573" t="s">
        <v>951</v>
      </c>
      <c r="E2573">
        <v>-215.22465060240955</v>
      </c>
      <c r="F2573" s="1">
        <v>12683.614457831325</v>
      </c>
      <c r="J2573"/>
    </row>
    <row r="2574" spans="1:10" x14ac:dyDescent="0.3">
      <c r="A2574" t="s">
        <v>15</v>
      </c>
      <c r="B2574" t="s">
        <v>232</v>
      </c>
      <c r="C2574">
        <v>2013</v>
      </c>
      <c r="D2574" t="s">
        <v>952</v>
      </c>
      <c r="E2574">
        <v>-7555.79</v>
      </c>
      <c r="F2574" s="1">
        <v>20100</v>
      </c>
      <c r="J2574"/>
    </row>
    <row r="2575" spans="1:10" x14ac:dyDescent="0.3">
      <c r="A2575" t="s">
        <v>15</v>
      </c>
      <c r="B2575" t="s">
        <v>232</v>
      </c>
      <c r="C2575">
        <v>2013</v>
      </c>
      <c r="D2575" t="s">
        <v>953</v>
      </c>
      <c r="E2575">
        <v>214.06761397058833</v>
      </c>
      <c r="F2575" s="1">
        <v>11690.110294117647</v>
      </c>
      <c r="J2575"/>
    </row>
    <row r="2576" spans="1:10" x14ac:dyDescent="0.3">
      <c r="A2576" t="s">
        <v>15</v>
      </c>
      <c r="B2576" t="s">
        <v>232</v>
      </c>
      <c r="C2576">
        <v>2014</v>
      </c>
      <c r="D2576" t="s">
        <v>948</v>
      </c>
      <c r="E2576">
        <v>-281.09255050505044</v>
      </c>
      <c r="F2576" s="1">
        <v>15412.878787878788</v>
      </c>
      <c r="J2576"/>
    </row>
    <row r="2577" spans="1:10" x14ac:dyDescent="0.3">
      <c r="A2577" t="s">
        <v>15</v>
      </c>
      <c r="B2577" t="s">
        <v>232</v>
      </c>
      <c r="C2577">
        <v>2014</v>
      </c>
      <c r="D2577" t="s">
        <v>949</v>
      </c>
      <c r="E2577">
        <v>-497.91988165680459</v>
      </c>
      <c r="F2577" s="1">
        <v>15014.201183431953</v>
      </c>
      <c r="J2577"/>
    </row>
    <row r="2578" spans="1:10" x14ac:dyDescent="0.3">
      <c r="A2578" t="s">
        <v>15</v>
      </c>
      <c r="B2578" t="s">
        <v>232</v>
      </c>
      <c r="C2578">
        <v>2014</v>
      </c>
      <c r="D2578" t="s">
        <v>950</v>
      </c>
      <c r="E2578">
        <v>812.20740000000023</v>
      </c>
      <c r="F2578" s="1">
        <v>15394</v>
      </c>
      <c r="J2578"/>
    </row>
    <row r="2579" spans="1:10" x14ac:dyDescent="0.3">
      <c r="A2579" t="s">
        <v>15</v>
      </c>
      <c r="B2579" t="s">
        <v>232</v>
      </c>
      <c r="C2579">
        <v>2014</v>
      </c>
      <c r="D2579" t="s">
        <v>951</v>
      </c>
      <c r="E2579">
        <v>-9.0688095238094242</v>
      </c>
      <c r="F2579" s="1">
        <v>14026.190476190477</v>
      </c>
      <c r="J2579"/>
    </row>
    <row r="2580" spans="1:10" x14ac:dyDescent="0.3">
      <c r="A2580" t="s">
        <v>15</v>
      </c>
      <c r="B2580" t="s">
        <v>232</v>
      </c>
      <c r="C2580">
        <v>2014</v>
      </c>
      <c r="D2580" t="s">
        <v>952</v>
      </c>
      <c r="E2580">
        <v>616.05375000000015</v>
      </c>
      <c r="F2580" s="1">
        <v>15620.833333333334</v>
      </c>
      <c r="J2580"/>
    </row>
    <row r="2581" spans="1:10" x14ac:dyDescent="0.3">
      <c r="A2581" t="s">
        <v>15</v>
      </c>
      <c r="B2581" t="s">
        <v>232</v>
      </c>
      <c r="C2581">
        <v>2014</v>
      </c>
      <c r="D2581" t="s">
        <v>953</v>
      </c>
      <c r="E2581">
        <v>-171.14772727272711</v>
      </c>
      <c r="F2581" s="1">
        <v>12613.636363636364</v>
      </c>
      <c r="J2581"/>
    </row>
    <row r="2582" spans="1:10" x14ac:dyDescent="0.3">
      <c r="A2582" t="s">
        <v>15</v>
      </c>
      <c r="B2582" t="s">
        <v>232</v>
      </c>
      <c r="C2582">
        <v>2015</v>
      </c>
      <c r="D2582" t="s">
        <v>948</v>
      </c>
      <c r="E2582">
        <v>-541.81951807228882</v>
      </c>
      <c r="F2582" s="1">
        <v>17515.662650602411</v>
      </c>
      <c r="J2582"/>
    </row>
    <row r="2583" spans="1:10" x14ac:dyDescent="0.3">
      <c r="A2583" t="s">
        <v>15</v>
      </c>
      <c r="B2583" t="s">
        <v>232</v>
      </c>
      <c r="C2583">
        <v>2015</v>
      </c>
      <c r="D2583" t="s">
        <v>949</v>
      </c>
      <c r="E2583">
        <v>269.05333333333363</v>
      </c>
      <c r="F2583" s="1">
        <v>16836.363636363636</v>
      </c>
      <c r="J2583"/>
    </row>
    <row r="2584" spans="1:10" x14ac:dyDescent="0.3">
      <c r="A2584" t="s">
        <v>15</v>
      </c>
      <c r="B2584" t="s">
        <v>232</v>
      </c>
      <c r="C2584">
        <v>2015</v>
      </c>
      <c r="D2584" t="s">
        <v>950</v>
      </c>
      <c r="E2584">
        <v>-4925.0531818181817</v>
      </c>
      <c r="F2584" s="1">
        <v>17377.272727272728</v>
      </c>
      <c r="J2584"/>
    </row>
    <row r="2585" spans="1:10" x14ac:dyDescent="0.3">
      <c r="A2585" t="s">
        <v>15</v>
      </c>
      <c r="B2585" t="s">
        <v>232</v>
      </c>
      <c r="C2585">
        <v>2015</v>
      </c>
      <c r="D2585" t="s">
        <v>952</v>
      </c>
      <c r="E2585">
        <v>-2476.1643749999998</v>
      </c>
      <c r="F2585" s="1">
        <v>17481.25</v>
      </c>
      <c r="J2585"/>
    </row>
    <row r="2586" spans="1:10" x14ac:dyDescent="0.3">
      <c r="A2586" t="s">
        <v>15</v>
      </c>
      <c r="B2586" t="s">
        <v>233</v>
      </c>
      <c r="C2586">
        <v>2008</v>
      </c>
      <c r="D2586" t="s">
        <v>953</v>
      </c>
      <c r="E2586">
        <v>-396.40695121951211</v>
      </c>
      <c r="F2586" s="1">
        <v>3418.2926829268295</v>
      </c>
      <c r="J2586"/>
    </row>
    <row r="2587" spans="1:10" x14ac:dyDescent="0.3">
      <c r="A2587" t="s">
        <v>15</v>
      </c>
      <c r="B2587" t="s">
        <v>234</v>
      </c>
      <c r="C2587">
        <v>2008</v>
      </c>
      <c r="D2587" t="s">
        <v>951</v>
      </c>
      <c r="E2587">
        <v>103.45750000000044</v>
      </c>
      <c r="F2587" s="1">
        <v>8075</v>
      </c>
      <c r="J2587"/>
    </row>
    <row r="2588" spans="1:10" x14ac:dyDescent="0.3">
      <c r="A2588" t="s">
        <v>15</v>
      </c>
      <c r="B2588" t="s">
        <v>234</v>
      </c>
      <c r="C2588">
        <v>2008</v>
      </c>
      <c r="D2588" t="s">
        <v>953</v>
      </c>
      <c r="E2588">
        <v>-78.968125000000043</v>
      </c>
      <c r="F2588" s="1">
        <v>5193.75</v>
      </c>
      <c r="J2588"/>
    </row>
    <row r="2589" spans="1:10" x14ac:dyDescent="0.3">
      <c r="A2589" t="s">
        <v>15</v>
      </c>
      <c r="B2589" t="s">
        <v>234</v>
      </c>
      <c r="C2589">
        <v>2009</v>
      </c>
      <c r="D2589" t="s">
        <v>949</v>
      </c>
      <c r="E2589">
        <v>850.14249999999993</v>
      </c>
      <c r="F2589" s="1">
        <v>7925</v>
      </c>
      <c r="J2589"/>
    </row>
    <row r="2590" spans="1:10" x14ac:dyDescent="0.3">
      <c r="A2590" t="s">
        <v>15</v>
      </c>
      <c r="B2590" t="s">
        <v>234</v>
      </c>
      <c r="C2590">
        <v>2009</v>
      </c>
      <c r="D2590" t="s">
        <v>951</v>
      </c>
      <c r="E2590">
        <v>-3283.1449999999995</v>
      </c>
      <c r="F2590" s="1">
        <v>7550</v>
      </c>
      <c r="J2590"/>
    </row>
    <row r="2591" spans="1:10" x14ac:dyDescent="0.3">
      <c r="A2591" t="s">
        <v>15</v>
      </c>
      <c r="B2591" t="s">
        <v>234</v>
      </c>
      <c r="C2591">
        <v>2009</v>
      </c>
      <c r="D2591" t="s">
        <v>952</v>
      </c>
      <c r="E2591">
        <v>-12577.34</v>
      </c>
      <c r="F2591" s="1">
        <v>14600</v>
      </c>
      <c r="J2591"/>
    </row>
    <row r="2592" spans="1:10" x14ac:dyDescent="0.3">
      <c r="A2592" t="s">
        <v>15</v>
      </c>
      <c r="B2592" t="s">
        <v>234</v>
      </c>
      <c r="C2592">
        <v>2009</v>
      </c>
      <c r="D2592" t="s">
        <v>953</v>
      </c>
      <c r="E2592">
        <v>-437.02479166666666</v>
      </c>
      <c r="F2592" s="1">
        <v>5960.416666666667</v>
      </c>
      <c r="J2592"/>
    </row>
    <row r="2593" spans="1:10" x14ac:dyDescent="0.3">
      <c r="A2593" t="s">
        <v>15</v>
      </c>
      <c r="B2593" t="s">
        <v>235</v>
      </c>
      <c r="C2593">
        <v>2004</v>
      </c>
      <c r="D2593" t="s">
        <v>949</v>
      </c>
      <c r="E2593">
        <v>1990.6100000000001</v>
      </c>
      <c r="F2593" s="1">
        <v>4100</v>
      </c>
      <c r="J2593"/>
    </row>
    <row r="2594" spans="1:10" x14ac:dyDescent="0.3">
      <c r="A2594" t="s">
        <v>15</v>
      </c>
      <c r="B2594" t="s">
        <v>235</v>
      </c>
      <c r="C2594">
        <v>2004</v>
      </c>
      <c r="D2594" t="s">
        <v>953</v>
      </c>
      <c r="E2594">
        <v>-33.83448529411762</v>
      </c>
      <c r="F2594" s="1">
        <v>2228.6764705882351</v>
      </c>
      <c r="J2594"/>
    </row>
    <row r="2595" spans="1:10" x14ac:dyDescent="0.3">
      <c r="A2595" t="s">
        <v>15</v>
      </c>
      <c r="B2595" t="s">
        <v>235</v>
      </c>
      <c r="C2595">
        <v>2005</v>
      </c>
      <c r="D2595" t="s">
        <v>953</v>
      </c>
      <c r="E2595">
        <v>24.533884615384643</v>
      </c>
      <c r="F2595" s="1">
        <v>2485</v>
      </c>
      <c r="J2595"/>
    </row>
    <row r="2596" spans="1:10" x14ac:dyDescent="0.3">
      <c r="A2596" t="s">
        <v>15</v>
      </c>
      <c r="B2596" t="s">
        <v>235</v>
      </c>
      <c r="C2596">
        <v>2006</v>
      </c>
      <c r="D2596" t="s">
        <v>949</v>
      </c>
      <c r="E2596">
        <v>-1142.9525000000003</v>
      </c>
      <c r="F2596" s="1">
        <v>5975</v>
      </c>
      <c r="J2596"/>
    </row>
    <row r="2597" spans="1:10" x14ac:dyDescent="0.3">
      <c r="A2597" t="s">
        <v>15</v>
      </c>
      <c r="B2597" t="s">
        <v>235</v>
      </c>
      <c r="C2597">
        <v>2006</v>
      </c>
      <c r="D2597" t="s">
        <v>953</v>
      </c>
      <c r="E2597">
        <v>-72.120290697674363</v>
      </c>
      <c r="F2597" s="1">
        <v>2971.5116279069766</v>
      </c>
      <c r="J2597"/>
    </row>
    <row r="2598" spans="1:10" x14ac:dyDescent="0.3">
      <c r="A2598" t="s">
        <v>15</v>
      </c>
      <c r="B2598" t="s">
        <v>235</v>
      </c>
      <c r="C2598">
        <v>2007</v>
      </c>
      <c r="D2598" t="s">
        <v>951</v>
      </c>
      <c r="E2598">
        <v>830.39000000000033</v>
      </c>
      <c r="F2598" s="1">
        <v>5900</v>
      </c>
      <c r="J2598"/>
    </row>
    <row r="2599" spans="1:10" x14ac:dyDescent="0.3">
      <c r="A2599" t="s">
        <v>15</v>
      </c>
      <c r="B2599" t="s">
        <v>235</v>
      </c>
      <c r="C2599">
        <v>2007</v>
      </c>
      <c r="D2599" t="s">
        <v>953</v>
      </c>
      <c r="E2599">
        <v>-420.83337499999999</v>
      </c>
      <c r="F2599" s="1">
        <v>4091.25</v>
      </c>
      <c r="J2599"/>
    </row>
    <row r="2600" spans="1:10" x14ac:dyDescent="0.3">
      <c r="A2600" t="s">
        <v>15</v>
      </c>
      <c r="B2600" t="s">
        <v>236</v>
      </c>
      <c r="C2600">
        <v>1996</v>
      </c>
      <c r="D2600" t="s">
        <v>953</v>
      </c>
      <c r="E2600">
        <v>349.95416666666665</v>
      </c>
      <c r="F2600" s="1">
        <v>375</v>
      </c>
      <c r="J2600"/>
    </row>
    <row r="2601" spans="1:10" x14ac:dyDescent="0.3">
      <c r="A2601" t="s">
        <v>15</v>
      </c>
      <c r="B2601" t="s">
        <v>236</v>
      </c>
      <c r="C2601">
        <v>1997</v>
      </c>
      <c r="D2601" t="s">
        <v>953</v>
      </c>
      <c r="E2601">
        <v>-210.08249999999998</v>
      </c>
      <c r="F2601" s="1">
        <v>675</v>
      </c>
      <c r="J2601"/>
    </row>
    <row r="2602" spans="1:10" x14ac:dyDescent="0.3">
      <c r="A2602" t="s">
        <v>15</v>
      </c>
      <c r="B2602" t="s">
        <v>236</v>
      </c>
      <c r="C2602">
        <v>1998</v>
      </c>
      <c r="D2602" t="s">
        <v>953</v>
      </c>
      <c r="E2602">
        <v>-195.25750000000002</v>
      </c>
      <c r="F2602" s="1">
        <v>591.66666666666663</v>
      </c>
      <c r="J2602"/>
    </row>
    <row r="2603" spans="1:10" x14ac:dyDescent="0.3">
      <c r="A2603" t="s">
        <v>15</v>
      </c>
      <c r="B2603" t="s">
        <v>236</v>
      </c>
      <c r="C2603">
        <v>1999</v>
      </c>
      <c r="D2603" t="s">
        <v>953</v>
      </c>
      <c r="E2603">
        <v>-88.496071428571412</v>
      </c>
      <c r="F2603" s="1">
        <v>682.14285714285711</v>
      </c>
      <c r="J2603"/>
    </row>
    <row r="2604" spans="1:10" x14ac:dyDescent="0.3">
      <c r="A2604" t="s">
        <v>15</v>
      </c>
      <c r="B2604" t="s">
        <v>236</v>
      </c>
      <c r="C2604">
        <v>2000</v>
      </c>
      <c r="D2604" t="s">
        <v>952</v>
      </c>
      <c r="E2604">
        <v>-1873.0650000000001</v>
      </c>
      <c r="F2604" s="1">
        <v>2350</v>
      </c>
      <c r="J2604"/>
    </row>
    <row r="2605" spans="1:10" x14ac:dyDescent="0.3">
      <c r="A2605" t="s">
        <v>15</v>
      </c>
      <c r="B2605" t="s">
        <v>236</v>
      </c>
      <c r="C2605">
        <v>2000</v>
      </c>
      <c r="D2605" t="s">
        <v>953</v>
      </c>
      <c r="E2605">
        <v>-257.28011904761905</v>
      </c>
      <c r="F2605" s="1">
        <v>1555.952380952381</v>
      </c>
      <c r="J2605"/>
    </row>
    <row r="2606" spans="1:10" x14ac:dyDescent="0.3">
      <c r="A2606" t="s">
        <v>15</v>
      </c>
      <c r="B2606" t="s">
        <v>236</v>
      </c>
      <c r="C2606">
        <v>2001</v>
      </c>
      <c r="D2606" t="s">
        <v>953</v>
      </c>
      <c r="E2606">
        <v>377.79500000000002</v>
      </c>
      <c r="F2606" s="1">
        <v>1257.6923076923076</v>
      </c>
      <c r="J2606"/>
    </row>
    <row r="2607" spans="1:10" x14ac:dyDescent="0.3">
      <c r="A2607" t="s">
        <v>15</v>
      </c>
      <c r="B2607" t="s">
        <v>236</v>
      </c>
      <c r="C2607">
        <v>2002</v>
      </c>
      <c r="D2607" t="s">
        <v>949</v>
      </c>
      <c r="E2607">
        <v>2146.1350000000002</v>
      </c>
      <c r="F2607" s="1">
        <v>4350</v>
      </c>
      <c r="J2607"/>
    </row>
    <row r="2608" spans="1:10" x14ac:dyDescent="0.3">
      <c r="A2608" t="s">
        <v>15</v>
      </c>
      <c r="B2608" t="s">
        <v>236</v>
      </c>
      <c r="C2608">
        <v>2002</v>
      </c>
      <c r="D2608" t="s">
        <v>953</v>
      </c>
      <c r="E2608">
        <v>-333.98500000000001</v>
      </c>
      <c r="F2608" s="1">
        <v>1855.8823529411766</v>
      </c>
      <c r="J2608"/>
    </row>
    <row r="2609" spans="1:10" x14ac:dyDescent="0.3">
      <c r="A2609" t="s">
        <v>15</v>
      </c>
      <c r="B2609" t="s">
        <v>236</v>
      </c>
      <c r="C2609">
        <v>2003</v>
      </c>
      <c r="D2609" t="s">
        <v>949</v>
      </c>
      <c r="E2609">
        <v>4772.93</v>
      </c>
      <c r="F2609" s="1">
        <v>3300</v>
      </c>
      <c r="J2609"/>
    </row>
    <row r="2610" spans="1:10" x14ac:dyDescent="0.3">
      <c r="A2610" t="s">
        <v>15</v>
      </c>
      <c r="B2610" t="s">
        <v>236</v>
      </c>
      <c r="C2610">
        <v>2003</v>
      </c>
      <c r="D2610" t="s">
        <v>953</v>
      </c>
      <c r="E2610">
        <v>-233.78456521739128</v>
      </c>
      <c r="F2610" s="1">
        <v>2110.8695652173915</v>
      </c>
      <c r="J2610"/>
    </row>
    <row r="2611" spans="1:10" x14ac:dyDescent="0.3">
      <c r="A2611" t="s">
        <v>15</v>
      </c>
      <c r="B2611" t="s">
        <v>236</v>
      </c>
      <c r="C2611">
        <v>2004</v>
      </c>
      <c r="D2611" t="s">
        <v>950</v>
      </c>
      <c r="E2611">
        <v>12372.380000000001</v>
      </c>
      <c r="F2611" s="1">
        <v>7800</v>
      </c>
      <c r="J2611"/>
    </row>
    <row r="2612" spans="1:10" x14ac:dyDescent="0.3">
      <c r="A2612" t="s">
        <v>15</v>
      </c>
      <c r="B2612" t="s">
        <v>236</v>
      </c>
      <c r="C2612">
        <v>2004</v>
      </c>
      <c r="D2612" t="s">
        <v>952</v>
      </c>
      <c r="E2612">
        <v>-2978.45</v>
      </c>
      <c r="F2612" s="1">
        <v>5500</v>
      </c>
      <c r="J2612"/>
    </row>
    <row r="2613" spans="1:10" x14ac:dyDescent="0.3">
      <c r="A2613" t="s">
        <v>15</v>
      </c>
      <c r="B2613" t="s">
        <v>236</v>
      </c>
      <c r="C2613">
        <v>2004</v>
      </c>
      <c r="D2613" t="s">
        <v>953</v>
      </c>
      <c r="E2613">
        <v>-115.8156818181818</v>
      </c>
      <c r="F2613" s="1">
        <v>2403.787878787879</v>
      </c>
      <c r="J2613"/>
    </row>
    <row r="2614" spans="1:10" x14ac:dyDescent="0.3">
      <c r="A2614" t="s">
        <v>15</v>
      </c>
      <c r="B2614" t="s">
        <v>236</v>
      </c>
      <c r="C2614">
        <v>2005</v>
      </c>
      <c r="D2614" t="s">
        <v>952</v>
      </c>
      <c r="E2614">
        <v>-1432.4575</v>
      </c>
      <c r="F2614" s="1">
        <v>1925</v>
      </c>
      <c r="J2614"/>
    </row>
    <row r="2615" spans="1:10" x14ac:dyDescent="0.3">
      <c r="A2615" t="s">
        <v>15</v>
      </c>
      <c r="B2615" t="s">
        <v>236</v>
      </c>
      <c r="C2615">
        <v>2005</v>
      </c>
      <c r="D2615" t="s">
        <v>953</v>
      </c>
      <c r="E2615">
        <v>-152.21971311475411</v>
      </c>
      <c r="F2615" s="1">
        <v>2811.0655737704919</v>
      </c>
      <c r="J2615"/>
    </row>
    <row r="2616" spans="1:10" x14ac:dyDescent="0.3">
      <c r="A2616" t="s">
        <v>15</v>
      </c>
      <c r="B2616" t="s">
        <v>236</v>
      </c>
      <c r="C2616">
        <v>2006</v>
      </c>
      <c r="D2616" t="s">
        <v>949</v>
      </c>
      <c r="E2616">
        <v>378.73500000000058</v>
      </c>
      <c r="F2616" s="1">
        <v>10350</v>
      </c>
      <c r="J2616"/>
    </row>
    <row r="2617" spans="1:10" x14ac:dyDescent="0.3">
      <c r="A2617" t="s">
        <v>15</v>
      </c>
      <c r="B2617" t="s">
        <v>236</v>
      </c>
      <c r="C2617">
        <v>2006</v>
      </c>
      <c r="D2617" t="s">
        <v>952</v>
      </c>
      <c r="E2617">
        <v>-10096.955</v>
      </c>
      <c r="F2617" s="1">
        <v>11450</v>
      </c>
      <c r="J2617"/>
    </row>
    <row r="2618" spans="1:10" x14ac:dyDescent="0.3">
      <c r="A2618" t="s">
        <v>15</v>
      </c>
      <c r="B2618" t="s">
        <v>236</v>
      </c>
      <c r="C2618">
        <v>2006</v>
      </c>
      <c r="D2618" t="s">
        <v>953</v>
      </c>
      <c r="E2618">
        <v>-364.90643939393937</v>
      </c>
      <c r="F2618" s="1">
        <v>4193.181818181818</v>
      </c>
      <c r="J2618"/>
    </row>
    <row r="2619" spans="1:10" x14ac:dyDescent="0.3">
      <c r="A2619" t="s">
        <v>15</v>
      </c>
      <c r="B2619" t="s">
        <v>236</v>
      </c>
      <c r="C2619">
        <v>2007</v>
      </c>
      <c r="D2619" t="s">
        <v>949</v>
      </c>
      <c r="E2619">
        <v>-1109.8024999999998</v>
      </c>
      <c r="F2619" s="1">
        <v>7475</v>
      </c>
      <c r="J2619"/>
    </row>
    <row r="2620" spans="1:10" x14ac:dyDescent="0.3">
      <c r="A2620" t="s">
        <v>15</v>
      </c>
      <c r="B2620" t="s">
        <v>236</v>
      </c>
      <c r="C2620">
        <v>2007</v>
      </c>
      <c r="D2620" t="s">
        <v>951</v>
      </c>
      <c r="E2620">
        <v>1812.8474999999999</v>
      </c>
      <c r="F2620" s="1">
        <v>3975</v>
      </c>
      <c r="J2620"/>
    </row>
    <row r="2621" spans="1:10" x14ac:dyDescent="0.3">
      <c r="A2621" t="s">
        <v>15</v>
      </c>
      <c r="B2621" t="s">
        <v>236</v>
      </c>
      <c r="C2621">
        <v>2007</v>
      </c>
      <c r="D2621" t="s">
        <v>952</v>
      </c>
      <c r="E2621">
        <v>-1528.45</v>
      </c>
      <c r="F2621" s="1">
        <v>5500</v>
      </c>
      <c r="J2621"/>
    </row>
    <row r="2622" spans="1:10" x14ac:dyDescent="0.3">
      <c r="A2622" t="s">
        <v>15</v>
      </c>
      <c r="B2622" t="s">
        <v>236</v>
      </c>
      <c r="C2622">
        <v>2007</v>
      </c>
      <c r="D2622" t="s">
        <v>953</v>
      </c>
      <c r="E2622">
        <v>-269.04788461538459</v>
      </c>
      <c r="F2622" s="1">
        <v>4098.0769230769229</v>
      </c>
      <c r="J2622"/>
    </row>
    <row r="2623" spans="1:10" x14ac:dyDescent="0.3">
      <c r="A2623" t="s">
        <v>15</v>
      </c>
      <c r="B2623" t="s">
        <v>237</v>
      </c>
      <c r="C2623">
        <v>1998</v>
      </c>
      <c r="D2623" t="s">
        <v>953</v>
      </c>
      <c r="E2623">
        <v>454.74250000000001</v>
      </c>
      <c r="F2623" s="1">
        <v>591.66666666666663</v>
      </c>
      <c r="J2623"/>
    </row>
    <row r="2624" spans="1:10" x14ac:dyDescent="0.3">
      <c r="A2624" t="s">
        <v>15</v>
      </c>
      <c r="B2624" t="s">
        <v>237</v>
      </c>
      <c r="C2624">
        <v>1999</v>
      </c>
      <c r="D2624" t="s">
        <v>953</v>
      </c>
      <c r="E2624">
        <v>181.87900000000002</v>
      </c>
      <c r="F2624" s="1">
        <v>990</v>
      </c>
      <c r="J2624"/>
    </row>
    <row r="2625" spans="1:10" x14ac:dyDescent="0.3">
      <c r="A2625" t="s">
        <v>15</v>
      </c>
      <c r="B2625" t="s">
        <v>237</v>
      </c>
      <c r="C2625">
        <v>2000</v>
      </c>
      <c r="D2625" t="s">
        <v>949</v>
      </c>
      <c r="E2625">
        <v>2673.2049999999999</v>
      </c>
      <c r="F2625" s="1">
        <v>1050</v>
      </c>
      <c r="J2625"/>
    </row>
    <row r="2626" spans="1:10" x14ac:dyDescent="0.3">
      <c r="A2626" t="s">
        <v>15</v>
      </c>
      <c r="B2626" t="s">
        <v>237</v>
      </c>
      <c r="C2626">
        <v>2000</v>
      </c>
      <c r="D2626" t="s">
        <v>953</v>
      </c>
      <c r="E2626">
        <v>-22.858749999999986</v>
      </c>
      <c r="F2626" s="1">
        <v>662.5</v>
      </c>
      <c r="J2626"/>
    </row>
    <row r="2627" spans="1:10" x14ac:dyDescent="0.3">
      <c r="A2627" t="s">
        <v>15</v>
      </c>
      <c r="B2627" t="s">
        <v>237</v>
      </c>
      <c r="C2627">
        <v>2001</v>
      </c>
      <c r="D2627" t="s">
        <v>953</v>
      </c>
      <c r="E2627">
        <v>-10.972499999999988</v>
      </c>
      <c r="F2627" s="1">
        <v>886.11111111111109</v>
      </c>
      <c r="J2627"/>
    </row>
    <row r="2628" spans="1:10" x14ac:dyDescent="0.3">
      <c r="A2628" t="s">
        <v>15</v>
      </c>
      <c r="B2628" t="s">
        <v>237</v>
      </c>
      <c r="C2628">
        <v>2002</v>
      </c>
      <c r="D2628" t="s">
        <v>953</v>
      </c>
      <c r="E2628">
        <v>317.21406250000001</v>
      </c>
      <c r="F2628" s="1">
        <v>1203.125</v>
      </c>
      <c r="J2628"/>
    </row>
    <row r="2629" spans="1:10" x14ac:dyDescent="0.3">
      <c r="A2629" t="s">
        <v>15</v>
      </c>
      <c r="B2629" t="s">
        <v>238</v>
      </c>
      <c r="C2629">
        <v>1994</v>
      </c>
      <c r="D2629" t="s">
        <v>953</v>
      </c>
      <c r="E2629">
        <v>-684.0462500000001</v>
      </c>
      <c r="F2629" s="1">
        <v>1287.5</v>
      </c>
      <c r="J2629"/>
    </row>
    <row r="2630" spans="1:10" x14ac:dyDescent="0.3">
      <c r="A2630" t="s">
        <v>15</v>
      </c>
      <c r="B2630" t="s">
        <v>238</v>
      </c>
      <c r="C2630">
        <v>1995</v>
      </c>
      <c r="D2630" t="s">
        <v>953</v>
      </c>
      <c r="E2630">
        <v>-7.2644999999999982</v>
      </c>
      <c r="F2630" s="1">
        <v>1255</v>
      </c>
      <c r="J2630"/>
    </row>
    <row r="2631" spans="1:10" x14ac:dyDescent="0.3">
      <c r="A2631" t="s">
        <v>15</v>
      </c>
      <c r="B2631" t="s">
        <v>238</v>
      </c>
      <c r="C2631">
        <v>1996</v>
      </c>
      <c r="D2631" t="s">
        <v>953</v>
      </c>
      <c r="E2631">
        <v>-125.39656250000002</v>
      </c>
      <c r="F2631" s="1">
        <v>971.875</v>
      </c>
      <c r="J2631"/>
    </row>
    <row r="2632" spans="1:10" x14ac:dyDescent="0.3">
      <c r="A2632" t="s">
        <v>15</v>
      </c>
      <c r="B2632" t="s">
        <v>238</v>
      </c>
      <c r="C2632">
        <v>1998</v>
      </c>
      <c r="D2632" t="s">
        <v>953</v>
      </c>
      <c r="E2632">
        <v>-159.33249999999998</v>
      </c>
      <c r="F2632" s="1">
        <v>1032.1428571428571</v>
      </c>
      <c r="J2632"/>
    </row>
    <row r="2633" spans="1:10" x14ac:dyDescent="0.3">
      <c r="A2633" t="s">
        <v>15</v>
      </c>
      <c r="B2633" t="s">
        <v>238</v>
      </c>
      <c r="C2633">
        <v>1999</v>
      </c>
      <c r="D2633" t="s">
        <v>953</v>
      </c>
      <c r="E2633">
        <v>667.10458333333338</v>
      </c>
      <c r="F2633" s="1">
        <v>962.5</v>
      </c>
      <c r="J2633"/>
    </row>
    <row r="2634" spans="1:10" x14ac:dyDescent="0.3">
      <c r="A2634" t="s">
        <v>15</v>
      </c>
      <c r="B2634" t="s">
        <v>238</v>
      </c>
      <c r="C2634">
        <v>2000</v>
      </c>
      <c r="D2634" t="s">
        <v>952</v>
      </c>
      <c r="E2634">
        <v>-2618.23</v>
      </c>
      <c r="F2634" s="1">
        <v>3700</v>
      </c>
      <c r="J2634"/>
    </row>
    <row r="2635" spans="1:10" x14ac:dyDescent="0.3">
      <c r="A2635" t="s">
        <v>15</v>
      </c>
      <c r="B2635" t="s">
        <v>238</v>
      </c>
      <c r="C2635">
        <v>2000</v>
      </c>
      <c r="D2635" t="s">
        <v>953</v>
      </c>
      <c r="E2635">
        <v>123.70941176470588</v>
      </c>
      <c r="F2635" s="1">
        <v>2270.5882352941176</v>
      </c>
      <c r="J2635"/>
    </row>
    <row r="2636" spans="1:10" x14ac:dyDescent="0.3">
      <c r="A2636" t="s">
        <v>15</v>
      </c>
      <c r="B2636" t="s">
        <v>238</v>
      </c>
      <c r="C2636">
        <v>2001</v>
      </c>
      <c r="D2636" t="s">
        <v>951</v>
      </c>
      <c r="E2636">
        <v>-3950.55</v>
      </c>
      <c r="F2636" s="1">
        <v>4500</v>
      </c>
      <c r="J2636"/>
    </row>
    <row r="2637" spans="1:10" x14ac:dyDescent="0.3">
      <c r="A2637" t="s">
        <v>15</v>
      </c>
      <c r="B2637" t="s">
        <v>238</v>
      </c>
      <c r="C2637">
        <v>2001</v>
      </c>
      <c r="D2637" t="s">
        <v>953</v>
      </c>
      <c r="E2637">
        <v>-91.234583333333305</v>
      </c>
      <c r="F2637" s="1">
        <v>2308.9285714285716</v>
      </c>
      <c r="J2637"/>
    </row>
    <row r="2638" spans="1:10" x14ac:dyDescent="0.3">
      <c r="A2638" t="s">
        <v>15</v>
      </c>
      <c r="B2638" t="s">
        <v>238</v>
      </c>
      <c r="C2638">
        <v>2002</v>
      </c>
      <c r="D2638" t="s">
        <v>951</v>
      </c>
      <c r="E2638">
        <v>-1287.4274999999998</v>
      </c>
      <c r="F2638" s="1">
        <v>6225</v>
      </c>
      <c r="J2638"/>
    </row>
    <row r="2639" spans="1:10" x14ac:dyDescent="0.3">
      <c r="A2639" t="s">
        <v>15</v>
      </c>
      <c r="B2639" t="s">
        <v>238</v>
      </c>
      <c r="C2639">
        <v>2002</v>
      </c>
      <c r="D2639" t="s">
        <v>953</v>
      </c>
      <c r="E2639">
        <v>-159.79304347826087</v>
      </c>
      <c r="F2639" s="1">
        <v>2852.1739130434785</v>
      </c>
      <c r="J2639"/>
    </row>
    <row r="2640" spans="1:10" x14ac:dyDescent="0.3">
      <c r="A2640" t="s">
        <v>15</v>
      </c>
      <c r="B2640" t="s">
        <v>238</v>
      </c>
      <c r="C2640">
        <v>2003</v>
      </c>
      <c r="D2640" t="s">
        <v>952</v>
      </c>
      <c r="E2640">
        <v>-5858.5599999999995</v>
      </c>
      <c r="F2640" s="1">
        <v>6400</v>
      </c>
      <c r="J2640"/>
    </row>
    <row r="2641" spans="1:10" x14ac:dyDescent="0.3">
      <c r="A2641" t="s">
        <v>15</v>
      </c>
      <c r="B2641" t="s">
        <v>238</v>
      </c>
      <c r="C2641">
        <v>2003</v>
      </c>
      <c r="D2641" t="s">
        <v>953</v>
      </c>
      <c r="E2641">
        <v>-85.847758620689589</v>
      </c>
      <c r="F2641" s="1">
        <v>3487.9310344827586</v>
      </c>
      <c r="J2641"/>
    </row>
    <row r="2642" spans="1:10" x14ac:dyDescent="0.3">
      <c r="A2642" t="s">
        <v>15</v>
      </c>
      <c r="B2642" t="s">
        <v>238</v>
      </c>
      <c r="C2642">
        <v>2004</v>
      </c>
      <c r="D2642" t="s">
        <v>953</v>
      </c>
      <c r="E2642">
        <v>473.64142857142861</v>
      </c>
      <c r="F2642" s="1">
        <v>5271.4285714285716</v>
      </c>
      <c r="J2642"/>
    </row>
    <row r="2643" spans="1:10" x14ac:dyDescent="0.3">
      <c r="A2643" t="s">
        <v>15</v>
      </c>
      <c r="B2643" t="s">
        <v>239</v>
      </c>
      <c r="C2643">
        <v>1993</v>
      </c>
      <c r="D2643" t="s">
        <v>953</v>
      </c>
      <c r="E2643">
        <v>162.15499999999997</v>
      </c>
      <c r="F2643" s="1">
        <v>550</v>
      </c>
      <c r="J2643"/>
    </row>
    <row r="2644" spans="1:10" x14ac:dyDescent="0.3">
      <c r="A2644" t="s">
        <v>15</v>
      </c>
      <c r="B2644" t="s">
        <v>239</v>
      </c>
      <c r="C2644">
        <v>1994</v>
      </c>
      <c r="D2644" t="s">
        <v>953</v>
      </c>
      <c r="E2644">
        <v>-431.21500000000003</v>
      </c>
      <c r="F2644" s="1">
        <v>850</v>
      </c>
      <c r="J2644"/>
    </row>
    <row r="2645" spans="1:10" x14ac:dyDescent="0.3">
      <c r="A2645" t="s">
        <v>15</v>
      </c>
      <c r="B2645" t="s">
        <v>240</v>
      </c>
      <c r="C2645">
        <v>1993</v>
      </c>
      <c r="D2645" t="s">
        <v>953</v>
      </c>
      <c r="E2645">
        <v>422.1</v>
      </c>
      <c r="F2645" s="1">
        <v>1000</v>
      </c>
      <c r="J2645"/>
    </row>
    <row r="2646" spans="1:10" x14ac:dyDescent="0.3">
      <c r="A2646" t="s">
        <v>15</v>
      </c>
      <c r="B2646" t="s">
        <v>240</v>
      </c>
      <c r="C2646">
        <v>1994</v>
      </c>
      <c r="D2646" t="s">
        <v>953</v>
      </c>
      <c r="E2646">
        <v>-306.76750000000004</v>
      </c>
      <c r="F2646" s="1">
        <v>825</v>
      </c>
      <c r="J2646"/>
    </row>
    <row r="2647" spans="1:10" x14ac:dyDescent="0.3">
      <c r="A2647" t="s">
        <v>15</v>
      </c>
      <c r="B2647" t="s">
        <v>240</v>
      </c>
      <c r="C2647">
        <v>1998</v>
      </c>
      <c r="D2647" t="s">
        <v>953</v>
      </c>
      <c r="E2647">
        <v>-669.06</v>
      </c>
      <c r="F2647" s="1">
        <v>1400</v>
      </c>
      <c r="J2647"/>
    </row>
    <row r="2648" spans="1:10" x14ac:dyDescent="0.3">
      <c r="A2648" t="s">
        <v>15</v>
      </c>
      <c r="B2648" t="s">
        <v>240</v>
      </c>
      <c r="C2648">
        <v>1999</v>
      </c>
      <c r="D2648" t="s">
        <v>953</v>
      </c>
      <c r="E2648">
        <v>119.88999999999999</v>
      </c>
      <c r="F2648" s="1">
        <v>900</v>
      </c>
      <c r="J2648"/>
    </row>
    <row r="2649" spans="1:10" x14ac:dyDescent="0.3">
      <c r="A2649" t="s">
        <v>15</v>
      </c>
      <c r="B2649" t="s">
        <v>240</v>
      </c>
      <c r="C2649">
        <v>2000</v>
      </c>
      <c r="D2649" t="s">
        <v>953</v>
      </c>
      <c r="E2649">
        <v>330.59500000000003</v>
      </c>
      <c r="F2649" s="1">
        <v>1950</v>
      </c>
      <c r="J2649"/>
    </row>
    <row r="2650" spans="1:10" x14ac:dyDescent="0.3">
      <c r="A2650" t="s">
        <v>15</v>
      </c>
      <c r="B2650" t="s">
        <v>241</v>
      </c>
      <c r="C2650">
        <v>1999</v>
      </c>
      <c r="D2650" t="s">
        <v>952</v>
      </c>
      <c r="E2650">
        <v>-2735.4025000000001</v>
      </c>
      <c r="F2650" s="1">
        <v>4808.333333333333</v>
      </c>
      <c r="J2650"/>
    </row>
    <row r="2651" spans="1:10" x14ac:dyDescent="0.3">
      <c r="A2651" t="s">
        <v>15</v>
      </c>
      <c r="B2651" t="s">
        <v>241</v>
      </c>
      <c r="C2651">
        <v>1999</v>
      </c>
      <c r="D2651" t="s">
        <v>953</v>
      </c>
      <c r="E2651">
        <v>-238.02681249999995</v>
      </c>
      <c r="F2651" s="1">
        <v>2719.375</v>
      </c>
      <c r="J2651"/>
    </row>
    <row r="2652" spans="1:10" x14ac:dyDescent="0.3">
      <c r="A2652" t="s">
        <v>15</v>
      </c>
      <c r="B2652" t="s">
        <v>241</v>
      </c>
      <c r="C2652">
        <v>2000</v>
      </c>
      <c r="D2652" t="s">
        <v>953</v>
      </c>
      <c r="E2652">
        <v>74.760928571428622</v>
      </c>
      <c r="F2652" s="1">
        <v>2995</v>
      </c>
      <c r="J2652"/>
    </row>
    <row r="2653" spans="1:10" x14ac:dyDescent="0.3">
      <c r="A2653" t="s">
        <v>15</v>
      </c>
      <c r="B2653" t="s">
        <v>241</v>
      </c>
      <c r="C2653">
        <v>2001</v>
      </c>
      <c r="D2653" t="s">
        <v>953</v>
      </c>
      <c r="E2653">
        <v>-72.904805555555541</v>
      </c>
      <c r="F2653" s="1">
        <v>3413.0555555555557</v>
      </c>
      <c r="J2653"/>
    </row>
    <row r="2654" spans="1:10" x14ac:dyDescent="0.3">
      <c r="A2654" t="s">
        <v>15</v>
      </c>
      <c r="B2654" t="s">
        <v>241</v>
      </c>
      <c r="C2654">
        <v>2002</v>
      </c>
      <c r="D2654" t="s">
        <v>951</v>
      </c>
      <c r="E2654">
        <v>-1671.8199999999997</v>
      </c>
      <c r="F2654" s="1">
        <v>5800</v>
      </c>
      <c r="J2654"/>
    </row>
    <row r="2655" spans="1:10" x14ac:dyDescent="0.3">
      <c r="A2655" t="s">
        <v>15</v>
      </c>
      <c r="B2655" t="s">
        <v>241</v>
      </c>
      <c r="C2655">
        <v>2002</v>
      </c>
      <c r="D2655" t="s">
        <v>953</v>
      </c>
      <c r="E2655">
        <v>171.65324152542377</v>
      </c>
      <c r="F2655" s="1">
        <v>3807.8389830508477</v>
      </c>
      <c r="J2655"/>
    </row>
    <row r="2656" spans="1:10" x14ac:dyDescent="0.3">
      <c r="A2656" t="s">
        <v>15</v>
      </c>
      <c r="B2656" t="s">
        <v>241</v>
      </c>
      <c r="C2656">
        <v>2003</v>
      </c>
      <c r="D2656" t="s">
        <v>949</v>
      </c>
      <c r="E2656">
        <v>1068.8587500000003</v>
      </c>
      <c r="F2656" s="1">
        <v>9337.5</v>
      </c>
      <c r="J2656"/>
    </row>
    <row r="2657" spans="1:10" x14ac:dyDescent="0.3">
      <c r="A2657" t="s">
        <v>15</v>
      </c>
      <c r="B2657" t="s">
        <v>241</v>
      </c>
      <c r="C2657">
        <v>2003</v>
      </c>
      <c r="D2657" t="s">
        <v>952</v>
      </c>
      <c r="E2657">
        <v>-5879.2087499999998</v>
      </c>
      <c r="F2657" s="1">
        <v>7162.5</v>
      </c>
      <c r="J2657"/>
    </row>
    <row r="2658" spans="1:10" x14ac:dyDescent="0.3">
      <c r="A2658" t="s">
        <v>15</v>
      </c>
      <c r="B2658" t="s">
        <v>241</v>
      </c>
      <c r="C2658">
        <v>2003</v>
      </c>
      <c r="D2658" t="s">
        <v>953</v>
      </c>
      <c r="E2658">
        <v>-102.55980978260864</v>
      </c>
      <c r="F2658" s="1">
        <v>5331.25</v>
      </c>
      <c r="J2658"/>
    </row>
    <row r="2659" spans="1:10" x14ac:dyDescent="0.3">
      <c r="A2659" t="s">
        <v>15</v>
      </c>
      <c r="B2659" t="s">
        <v>241</v>
      </c>
      <c r="C2659">
        <v>2004</v>
      </c>
      <c r="D2659" t="s">
        <v>951</v>
      </c>
      <c r="E2659">
        <v>-769.60999999999967</v>
      </c>
      <c r="F2659" s="1">
        <v>5900</v>
      </c>
      <c r="J2659"/>
    </row>
    <row r="2660" spans="1:10" x14ac:dyDescent="0.3">
      <c r="A2660" t="s">
        <v>15</v>
      </c>
      <c r="B2660" t="s">
        <v>241</v>
      </c>
      <c r="C2660">
        <v>2004</v>
      </c>
      <c r="D2660" t="s">
        <v>952</v>
      </c>
      <c r="E2660">
        <v>-5744.2637500000001</v>
      </c>
      <c r="F2660" s="1">
        <v>7612.5</v>
      </c>
      <c r="J2660"/>
    </row>
    <row r="2661" spans="1:10" x14ac:dyDescent="0.3">
      <c r="A2661" t="s">
        <v>15</v>
      </c>
      <c r="B2661" t="s">
        <v>241</v>
      </c>
      <c r="C2661">
        <v>2004</v>
      </c>
      <c r="D2661" t="s">
        <v>953</v>
      </c>
      <c r="E2661">
        <v>-63.839849397590335</v>
      </c>
      <c r="F2661" s="1">
        <v>6097.4899598393577</v>
      </c>
      <c r="J2661"/>
    </row>
    <row r="2662" spans="1:10" x14ac:dyDescent="0.3">
      <c r="A2662" t="s">
        <v>15</v>
      </c>
      <c r="B2662" t="s">
        <v>241</v>
      </c>
      <c r="C2662">
        <v>2005</v>
      </c>
      <c r="D2662" t="s">
        <v>951</v>
      </c>
      <c r="E2662">
        <v>3350.2112500000003</v>
      </c>
      <c r="F2662" s="1">
        <v>7362.5</v>
      </c>
      <c r="J2662"/>
    </row>
    <row r="2663" spans="1:10" x14ac:dyDescent="0.3">
      <c r="A2663" t="s">
        <v>15</v>
      </c>
      <c r="B2663" t="s">
        <v>241</v>
      </c>
      <c r="C2663">
        <v>2005</v>
      </c>
      <c r="D2663" t="s">
        <v>953</v>
      </c>
      <c r="E2663">
        <v>93.877283393501855</v>
      </c>
      <c r="F2663" s="1">
        <v>7233.1227436823101</v>
      </c>
      <c r="J2663"/>
    </row>
    <row r="2664" spans="1:10" x14ac:dyDescent="0.3">
      <c r="A2664" t="s">
        <v>15</v>
      </c>
      <c r="B2664" t="s">
        <v>241</v>
      </c>
      <c r="C2664">
        <v>2006</v>
      </c>
      <c r="D2664" t="s">
        <v>949</v>
      </c>
      <c r="E2664">
        <v>3118.3062500000001</v>
      </c>
      <c r="F2664" s="1">
        <v>9312.5</v>
      </c>
      <c r="J2664"/>
    </row>
    <row r="2665" spans="1:10" x14ac:dyDescent="0.3">
      <c r="A2665" t="s">
        <v>15</v>
      </c>
      <c r="B2665" t="s">
        <v>241</v>
      </c>
      <c r="C2665">
        <v>2006</v>
      </c>
      <c r="D2665" t="s">
        <v>951</v>
      </c>
      <c r="E2665">
        <v>-779.68749999999909</v>
      </c>
      <c r="F2665" s="1">
        <v>15625</v>
      </c>
      <c r="J2665"/>
    </row>
    <row r="2666" spans="1:10" x14ac:dyDescent="0.3">
      <c r="A2666" t="s">
        <v>15</v>
      </c>
      <c r="B2666" t="s">
        <v>241</v>
      </c>
      <c r="C2666">
        <v>2006</v>
      </c>
      <c r="D2666" t="s">
        <v>952</v>
      </c>
      <c r="E2666">
        <v>-8876.2374999999993</v>
      </c>
      <c r="F2666" s="1">
        <v>10125</v>
      </c>
      <c r="J2666"/>
    </row>
    <row r="2667" spans="1:10" x14ac:dyDescent="0.3">
      <c r="A2667" t="s">
        <v>15</v>
      </c>
      <c r="B2667" t="s">
        <v>241</v>
      </c>
      <c r="C2667">
        <v>2006</v>
      </c>
      <c r="D2667" t="s">
        <v>953</v>
      </c>
      <c r="E2667">
        <v>206.10392026578083</v>
      </c>
      <c r="F2667" s="1">
        <v>8228.5714285714294</v>
      </c>
      <c r="J2667"/>
    </row>
    <row r="2668" spans="1:10" x14ac:dyDescent="0.3">
      <c r="A2668" t="s">
        <v>15</v>
      </c>
      <c r="B2668" t="s">
        <v>241</v>
      </c>
      <c r="C2668">
        <v>2007</v>
      </c>
      <c r="D2668" t="s">
        <v>949</v>
      </c>
      <c r="E2668">
        <v>1789.4412499999999</v>
      </c>
      <c r="F2668" s="1">
        <v>13662.5</v>
      </c>
      <c r="J2668"/>
    </row>
    <row r="2669" spans="1:10" x14ac:dyDescent="0.3">
      <c r="A2669" t="s">
        <v>15</v>
      </c>
      <c r="B2669" t="s">
        <v>241</v>
      </c>
      <c r="C2669">
        <v>2007</v>
      </c>
      <c r="D2669" t="s">
        <v>951</v>
      </c>
      <c r="E2669">
        <v>864.74166666666622</v>
      </c>
      <c r="F2669" s="1">
        <v>15750</v>
      </c>
      <c r="J2669"/>
    </row>
    <row r="2670" spans="1:10" x14ac:dyDescent="0.3">
      <c r="A2670" t="s">
        <v>15</v>
      </c>
      <c r="B2670" t="s">
        <v>241</v>
      </c>
      <c r="C2670">
        <v>2007</v>
      </c>
      <c r="D2670" t="s">
        <v>953</v>
      </c>
      <c r="E2670">
        <v>313.72295148247991</v>
      </c>
      <c r="F2670" s="1">
        <v>12396.630727762804</v>
      </c>
      <c r="J2670"/>
    </row>
    <row r="2671" spans="1:10" x14ac:dyDescent="0.3">
      <c r="A2671" t="s">
        <v>15</v>
      </c>
      <c r="B2671" t="s">
        <v>241</v>
      </c>
      <c r="C2671">
        <v>2008</v>
      </c>
      <c r="D2671" t="s">
        <v>949</v>
      </c>
      <c r="E2671">
        <v>1222.0387500000002</v>
      </c>
      <c r="F2671" s="1">
        <v>15137.5</v>
      </c>
      <c r="J2671"/>
    </row>
    <row r="2672" spans="1:10" x14ac:dyDescent="0.3">
      <c r="A2672" t="s">
        <v>15</v>
      </c>
      <c r="B2672" t="s">
        <v>241</v>
      </c>
      <c r="C2672">
        <v>2008</v>
      </c>
      <c r="D2672" t="s">
        <v>950</v>
      </c>
      <c r="E2672">
        <v>4246.4200000000019</v>
      </c>
      <c r="F2672" s="1">
        <v>20200</v>
      </c>
      <c r="J2672"/>
    </row>
    <row r="2673" spans="1:10" x14ac:dyDescent="0.3">
      <c r="A2673" t="s">
        <v>15</v>
      </c>
      <c r="B2673" t="s">
        <v>241</v>
      </c>
      <c r="C2673">
        <v>2008</v>
      </c>
      <c r="D2673" t="s">
        <v>951</v>
      </c>
      <c r="E2673">
        <v>1760.2987500000004</v>
      </c>
      <c r="F2673" s="1">
        <v>15737.5</v>
      </c>
      <c r="J2673"/>
    </row>
    <row r="2674" spans="1:10" x14ac:dyDescent="0.3">
      <c r="A2674" t="s">
        <v>15</v>
      </c>
      <c r="B2674" t="s">
        <v>241</v>
      </c>
      <c r="C2674">
        <v>2008</v>
      </c>
      <c r="D2674" t="s">
        <v>953</v>
      </c>
      <c r="E2674">
        <v>225.64354470802934</v>
      </c>
      <c r="F2674" s="1">
        <v>13356.067518248175</v>
      </c>
      <c r="J2674"/>
    </row>
    <row r="2675" spans="1:10" x14ac:dyDescent="0.3">
      <c r="A2675" t="s">
        <v>15</v>
      </c>
      <c r="B2675" t="s">
        <v>241</v>
      </c>
      <c r="C2675">
        <v>2009</v>
      </c>
      <c r="D2675" t="s">
        <v>948</v>
      </c>
      <c r="E2675">
        <v>636.19499999999971</v>
      </c>
      <c r="F2675" s="1">
        <v>12950</v>
      </c>
      <c r="J2675"/>
    </row>
    <row r="2676" spans="1:10" x14ac:dyDescent="0.3">
      <c r="A2676" t="s">
        <v>15</v>
      </c>
      <c r="B2676" t="s">
        <v>241</v>
      </c>
      <c r="C2676">
        <v>2009</v>
      </c>
      <c r="D2676" t="s">
        <v>949</v>
      </c>
      <c r="E2676">
        <v>-439.68187499999988</v>
      </c>
      <c r="F2676" s="1">
        <v>19556.25</v>
      </c>
      <c r="J2676"/>
    </row>
    <row r="2677" spans="1:10" x14ac:dyDescent="0.3">
      <c r="A2677" t="s">
        <v>15</v>
      </c>
      <c r="B2677" t="s">
        <v>241</v>
      </c>
      <c r="C2677">
        <v>2009</v>
      </c>
      <c r="D2677" t="s">
        <v>951</v>
      </c>
      <c r="E2677">
        <v>842.27555555555557</v>
      </c>
      <c r="F2677" s="1">
        <v>18755.555555555555</v>
      </c>
      <c r="J2677"/>
    </row>
    <row r="2678" spans="1:10" x14ac:dyDescent="0.3">
      <c r="A2678" t="s">
        <v>15</v>
      </c>
      <c r="B2678" t="s">
        <v>241</v>
      </c>
      <c r="C2678">
        <v>2009</v>
      </c>
      <c r="D2678" t="s">
        <v>953</v>
      </c>
      <c r="E2678">
        <v>246.7910024154591</v>
      </c>
      <c r="F2678" s="1">
        <v>15385.869565217392</v>
      </c>
      <c r="J2678"/>
    </row>
    <row r="2679" spans="1:10" x14ac:dyDescent="0.3">
      <c r="A2679" t="s">
        <v>15</v>
      </c>
      <c r="B2679" t="s">
        <v>241</v>
      </c>
      <c r="C2679">
        <v>2010</v>
      </c>
      <c r="D2679" t="s">
        <v>948</v>
      </c>
      <c r="E2679">
        <v>687.44499999999971</v>
      </c>
      <c r="F2679" s="1">
        <v>25450</v>
      </c>
      <c r="J2679"/>
    </row>
    <row r="2680" spans="1:10" x14ac:dyDescent="0.3">
      <c r="A2680" t="s">
        <v>15</v>
      </c>
      <c r="B2680" t="s">
        <v>241</v>
      </c>
      <c r="C2680">
        <v>2010</v>
      </c>
      <c r="D2680" t="s">
        <v>949</v>
      </c>
      <c r="E2680">
        <v>535.56136363636381</v>
      </c>
      <c r="F2680" s="1">
        <v>20613.636363636364</v>
      </c>
      <c r="J2680"/>
    </row>
    <row r="2681" spans="1:10" x14ac:dyDescent="0.3">
      <c r="A2681" t="s">
        <v>15</v>
      </c>
      <c r="B2681" t="s">
        <v>241</v>
      </c>
      <c r="C2681">
        <v>2010</v>
      </c>
      <c r="D2681" t="s">
        <v>951</v>
      </c>
      <c r="E2681">
        <v>693.36762500000009</v>
      </c>
      <c r="F2681" s="1">
        <v>20401.25</v>
      </c>
      <c r="J2681"/>
    </row>
    <row r="2682" spans="1:10" x14ac:dyDescent="0.3">
      <c r="A2682" t="s">
        <v>15</v>
      </c>
      <c r="B2682" t="s">
        <v>241</v>
      </c>
      <c r="C2682">
        <v>2010</v>
      </c>
      <c r="D2682" t="s">
        <v>953</v>
      </c>
      <c r="E2682">
        <v>333.11044836956529</v>
      </c>
      <c r="F2682" s="1">
        <v>16868.070652173912</v>
      </c>
      <c r="J2682"/>
    </row>
    <row r="2683" spans="1:10" x14ac:dyDescent="0.3">
      <c r="A2683" t="s">
        <v>15</v>
      </c>
      <c r="B2683" t="s">
        <v>241</v>
      </c>
      <c r="C2683">
        <v>2011</v>
      </c>
      <c r="D2683" t="s">
        <v>948</v>
      </c>
      <c r="E2683">
        <v>1013.6779999999998</v>
      </c>
      <c r="F2683" s="1">
        <v>23846.666666666668</v>
      </c>
      <c r="J2683"/>
    </row>
    <row r="2684" spans="1:10" x14ac:dyDescent="0.3">
      <c r="A2684" t="s">
        <v>15</v>
      </c>
      <c r="B2684" t="s">
        <v>241</v>
      </c>
      <c r="C2684">
        <v>2011</v>
      </c>
      <c r="D2684" t="s">
        <v>949</v>
      </c>
      <c r="E2684">
        <v>532.04355769230767</v>
      </c>
      <c r="F2684" s="1">
        <v>22877.884615384617</v>
      </c>
      <c r="J2684"/>
    </row>
    <row r="2685" spans="1:10" x14ac:dyDescent="0.3">
      <c r="A2685" t="s">
        <v>15</v>
      </c>
      <c r="B2685" t="s">
        <v>241</v>
      </c>
      <c r="C2685">
        <v>2011</v>
      </c>
      <c r="D2685" t="s">
        <v>951</v>
      </c>
      <c r="E2685">
        <v>587.1933333333335</v>
      </c>
      <c r="F2685" s="1">
        <v>20613.605442176871</v>
      </c>
      <c r="J2685"/>
    </row>
    <row r="2686" spans="1:10" x14ac:dyDescent="0.3">
      <c r="A2686" t="s">
        <v>15</v>
      </c>
      <c r="B2686" t="s">
        <v>241</v>
      </c>
      <c r="C2686">
        <v>2011</v>
      </c>
      <c r="D2686" t="s">
        <v>952</v>
      </c>
      <c r="E2686">
        <v>-11123.467499999999</v>
      </c>
      <c r="F2686" s="1">
        <v>23825</v>
      </c>
      <c r="J2686"/>
    </row>
    <row r="2687" spans="1:10" x14ac:dyDescent="0.3">
      <c r="A2687" t="s">
        <v>15</v>
      </c>
      <c r="B2687" t="s">
        <v>241</v>
      </c>
      <c r="C2687">
        <v>2011</v>
      </c>
      <c r="D2687" t="s">
        <v>953</v>
      </c>
      <c r="E2687">
        <v>200.22645875251524</v>
      </c>
      <c r="F2687" s="1">
        <v>17536.217303822938</v>
      </c>
      <c r="J2687"/>
    </row>
    <row r="2688" spans="1:10" x14ac:dyDescent="0.3">
      <c r="A2688" t="s">
        <v>15</v>
      </c>
      <c r="B2688" t="s">
        <v>241</v>
      </c>
      <c r="C2688">
        <v>2012</v>
      </c>
      <c r="D2688" t="s">
        <v>948</v>
      </c>
      <c r="E2688">
        <v>241.01277777777801</v>
      </c>
      <c r="F2688" s="1">
        <v>24794.444444444445</v>
      </c>
      <c r="J2688"/>
    </row>
    <row r="2689" spans="1:10" x14ac:dyDescent="0.3">
      <c r="A2689" t="s">
        <v>15</v>
      </c>
      <c r="B2689" t="s">
        <v>241</v>
      </c>
      <c r="C2689">
        <v>2012</v>
      </c>
      <c r="D2689" t="s">
        <v>949</v>
      </c>
      <c r="E2689">
        <v>666.27223214285732</v>
      </c>
      <c r="F2689" s="1">
        <v>24168.75</v>
      </c>
      <c r="J2689"/>
    </row>
    <row r="2690" spans="1:10" x14ac:dyDescent="0.3">
      <c r="A2690" t="s">
        <v>15</v>
      </c>
      <c r="B2690" t="s">
        <v>241</v>
      </c>
      <c r="C2690">
        <v>2012</v>
      </c>
      <c r="D2690" t="s">
        <v>950</v>
      </c>
      <c r="E2690">
        <v>1495.3199999999997</v>
      </c>
      <c r="F2690" s="1">
        <v>29200</v>
      </c>
      <c r="J2690"/>
    </row>
    <row r="2691" spans="1:10" x14ac:dyDescent="0.3">
      <c r="A2691" t="s">
        <v>15</v>
      </c>
      <c r="B2691" t="s">
        <v>241</v>
      </c>
      <c r="C2691">
        <v>2012</v>
      </c>
      <c r="D2691" t="s">
        <v>951</v>
      </c>
      <c r="E2691">
        <v>778.13785714285711</v>
      </c>
      <c r="F2691" s="1">
        <v>23271.428571428572</v>
      </c>
      <c r="J2691"/>
    </row>
    <row r="2692" spans="1:10" x14ac:dyDescent="0.3">
      <c r="A2692" t="s">
        <v>15</v>
      </c>
      <c r="B2692" t="s">
        <v>241</v>
      </c>
      <c r="C2692">
        <v>2012</v>
      </c>
      <c r="D2692" t="s">
        <v>952</v>
      </c>
      <c r="E2692">
        <v>-5199.7100000000009</v>
      </c>
      <c r="F2692" s="1">
        <v>24900</v>
      </c>
      <c r="J2692"/>
    </row>
    <row r="2693" spans="1:10" x14ac:dyDescent="0.3">
      <c r="A2693" t="s">
        <v>15</v>
      </c>
      <c r="B2693" t="s">
        <v>241</v>
      </c>
      <c r="C2693">
        <v>2012</v>
      </c>
      <c r="D2693" t="s">
        <v>953</v>
      </c>
      <c r="E2693">
        <v>-34.455340501792001</v>
      </c>
      <c r="F2693" s="1">
        <v>18987.813620071684</v>
      </c>
      <c r="J2693"/>
    </row>
    <row r="2694" spans="1:10" x14ac:dyDescent="0.3">
      <c r="A2694" t="s">
        <v>15</v>
      </c>
      <c r="B2694" t="s">
        <v>241</v>
      </c>
      <c r="C2694">
        <v>2013</v>
      </c>
      <c r="D2694" t="s">
        <v>948</v>
      </c>
      <c r="E2694">
        <v>661.14106617647099</v>
      </c>
      <c r="F2694" s="1">
        <v>25623.897058823528</v>
      </c>
      <c r="J2694"/>
    </row>
    <row r="2695" spans="1:10" x14ac:dyDescent="0.3">
      <c r="A2695" t="s">
        <v>15</v>
      </c>
      <c r="B2695" t="s">
        <v>241</v>
      </c>
      <c r="C2695">
        <v>2013</v>
      </c>
      <c r="D2695" t="s">
        <v>949</v>
      </c>
      <c r="E2695">
        <v>626.14161858974387</v>
      </c>
      <c r="F2695" s="1">
        <v>24662.98076923077</v>
      </c>
      <c r="J2695"/>
    </row>
    <row r="2696" spans="1:10" x14ac:dyDescent="0.3">
      <c r="A2696" t="s">
        <v>15</v>
      </c>
      <c r="B2696" t="s">
        <v>241</v>
      </c>
      <c r="C2696">
        <v>2013</v>
      </c>
      <c r="D2696" t="s">
        <v>950</v>
      </c>
      <c r="E2696">
        <v>150.64900000000088</v>
      </c>
      <c r="F2696" s="1">
        <v>24690</v>
      </c>
      <c r="J2696"/>
    </row>
    <row r="2697" spans="1:10" x14ac:dyDescent="0.3">
      <c r="A2697" t="s">
        <v>15</v>
      </c>
      <c r="B2697" t="s">
        <v>241</v>
      </c>
      <c r="C2697">
        <v>2013</v>
      </c>
      <c r="D2697" t="s">
        <v>951</v>
      </c>
      <c r="E2697">
        <v>621.24824074074081</v>
      </c>
      <c r="F2697" s="1">
        <v>24130.555555555555</v>
      </c>
      <c r="J2697"/>
    </row>
    <row r="2698" spans="1:10" x14ac:dyDescent="0.3">
      <c r="A2698" t="s">
        <v>15</v>
      </c>
      <c r="B2698" t="s">
        <v>241</v>
      </c>
      <c r="C2698">
        <v>2013</v>
      </c>
      <c r="D2698" t="s">
        <v>952</v>
      </c>
      <c r="E2698">
        <v>-3370.4289999999992</v>
      </c>
      <c r="F2698" s="1">
        <v>23510</v>
      </c>
      <c r="J2698"/>
    </row>
    <row r="2699" spans="1:10" x14ac:dyDescent="0.3">
      <c r="A2699" t="s">
        <v>15</v>
      </c>
      <c r="B2699" t="s">
        <v>241</v>
      </c>
      <c r="C2699">
        <v>2013</v>
      </c>
      <c r="D2699" t="s">
        <v>953</v>
      </c>
      <c r="E2699">
        <v>-738.75015748031478</v>
      </c>
      <c r="F2699" s="1">
        <v>21191.338582677166</v>
      </c>
      <c r="J2699"/>
    </row>
    <row r="2700" spans="1:10" x14ac:dyDescent="0.3">
      <c r="A2700" t="s">
        <v>15</v>
      </c>
      <c r="B2700" t="s">
        <v>241</v>
      </c>
      <c r="C2700">
        <v>2014</v>
      </c>
      <c r="D2700" t="s">
        <v>948</v>
      </c>
      <c r="E2700">
        <v>561.13156182212617</v>
      </c>
      <c r="F2700" s="1">
        <v>28821.041214750541</v>
      </c>
      <c r="J2700"/>
    </row>
    <row r="2701" spans="1:10" x14ac:dyDescent="0.3">
      <c r="A2701" t="s">
        <v>15</v>
      </c>
      <c r="B2701" t="s">
        <v>241</v>
      </c>
      <c r="C2701">
        <v>2014</v>
      </c>
      <c r="D2701" t="s">
        <v>949</v>
      </c>
      <c r="E2701">
        <v>827.05621160409589</v>
      </c>
      <c r="F2701" s="1">
        <v>28056.996587030717</v>
      </c>
      <c r="J2701"/>
    </row>
    <row r="2702" spans="1:10" x14ac:dyDescent="0.3">
      <c r="A2702" t="s">
        <v>15</v>
      </c>
      <c r="B2702" t="s">
        <v>241</v>
      </c>
      <c r="C2702">
        <v>2014</v>
      </c>
      <c r="D2702" t="s">
        <v>950</v>
      </c>
      <c r="E2702">
        <v>1081.6877272727274</v>
      </c>
      <c r="F2702" s="1">
        <v>27513.636363636364</v>
      </c>
      <c r="J2702"/>
    </row>
    <row r="2703" spans="1:10" x14ac:dyDescent="0.3">
      <c r="A2703" t="s">
        <v>15</v>
      </c>
      <c r="B2703" t="s">
        <v>241</v>
      </c>
      <c r="C2703">
        <v>2014</v>
      </c>
      <c r="D2703" t="s">
        <v>951</v>
      </c>
      <c r="E2703">
        <v>52.158571428572031</v>
      </c>
      <c r="F2703" s="1">
        <v>26061.904761904763</v>
      </c>
      <c r="J2703"/>
    </row>
    <row r="2704" spans="1:10" x14ac:dyDescent="0.3">
      <c r="A2704" t="s">
        <v>15</v>
      </c>
      <c r="B2704" t="s">
        <v>241</v>
      </c>
      <c r="C2704">
        <v>2014</v>
      </c>
      <c r="D2704" t="s">
        <v>952</v>
      </c>
      <c r="E2704">
        <v>141.12951219512226</v>
      </c>
      <c r="F2704" s="1">
        <v>29782.926829268294</v>
      </c>
      <c r="J2704"/>
    </row>
    <row r="2705" spans="1:10" x14ac:dyDescent="0.3">
      <c r="A2705" t="s">
        <v>15</v>
      </c>
      <c r="B2705" t="s">
        <v>241</v>
      </c>
      <c r="C2705">
        <v>2014</v>
      </c>
      <c r="D2705" t="s">
        <v>953</v>
      </c>
      <c r="E2705">
        <v>65.448260869565274</v>
      </c>
      <c r="F2705" s="1">
        <v>26569.565217391304</v>
      </c>
      <c r="J2705"/>
    </row>
    <row r="2706" spans="1:10" x14ac:dyDescent="0.3">
      <c r="A2706" t="s">
        <v>15</v>
      </c>
      <c r="B2706" t="s">
        <v>241</v>
      </c>
      <c r="C2706">
        <v>2015</v>
      </c>
      <c r="D2706" t="s">
        <v>948</v>
      </c>
      <c r="E2706">
        <v>1003.1328000000001</v>
      </c>
      <c r="F2706" s="1">
        <v>30368</v>
      </c>
      <c r="J2706"/>
    </row>
    <row r="2707" spans="1:10" x14ac:dyDescent="0.3">
      <c r="A2707" t="s">
        <v>15</v>
      </c>
      <c r="B2707" t="s">
        <v>241</v>
      </c>
      <c r="C2707">
        <v>2015</v>
      </c>
      <c r="D2707" t="s">
        <v>949</v>
      </c>
      <c r="E2707">
        <v>14.381428571428842</v>
      </c>
      <c r="F2707" s="1">
        <v>30385.714285714286</v>
      </c>
      <c r="J2707"/>
    </row>
    <row r="2708" spans="1:10" x14ac:dyDescent="0.3">
      <c r="A2708" t="s">
        <v>15</v>
      </c>
      <c r="B2708" t="s">
        <v>241</v>
      </c>
      <c r="C2708">
        <v>2015</v>
      </c>
      <c r="D2708" t="s">
        <v>950</v>
      </c>
      <c r="E2708">
        <v>1758.4449999999997</v>
      </c>
      <c r="F2708" s="1">
        <v>35450</v>
      </c>
      <c r="J2708"/>
    </row>
    <row r="2709" spans="1:10" x14ac:dyDescent="0.3">
      <c r="A2709" t="s">
        <v>15</v>
      </c>
      <c r="B2709" t="s">
        <v>242</v>
      </c>
      <c r="C2709">
        <v>2007</v>
      </c>
      <c r="D2709" t="s">
        <v>951</v>
      </c>
      <c r="E2709">
        <v>2110.57125</v>
      </c>
      <c r="F2709" s="1">
        <v>8962.5</v>
      </c>
      <c r="J2709"/>
    </row>
    <row r="2710" spans="1:10" x14ac:dyDescent="0.3">
      <c r="A2710" t="s">
        <v>15</v>
      </c>
      <c r="B2710" t="s">
        <v>242</v>
      </c>
      <c r="C2710">
        <v>2007</v>
      </c>
      <c r="D2710" t="s">
        <v>953</v>
      </c>
      <c r="E2710">
        <v>-115.02597142857134</v>
      </c>
      <c r="F2710" s="1">
        <v>8706</v>
      </c>
      <c r="J2710"/>
    </row>
    <row r="2711" spans="1:10" x14ac:dyDescent="0.3">
      <c r="A2711" t="s">
        <v>15</v>
      </c>
      <c r="B2711" t="s">
        <v>243</v>
      </c>
      <c r="C2711">
        <v>2009</v>
      </c>
      <c r="D2711" t="s">
        <v>949</v>
      </c>
      <c r="E2711">
        <v>-335.90000000000146</v>
      </c>
      <c r="F2711" s="1">
        <v>21000</v>
      </c>
      <c r="J2711"/>
    </row>
    <row r="2712" spans="1:10" x14ac:dyDescent="0.3">
      <c r="A2712" t="s">
        <v>15</v>
      </c>
      <c r="B2712" t="s">
        <v>243</v>
      </c>
      <c r="C2712">
        <v>2009</v>
      </c>
      <c r="D2712" t="s">
        <v>953</v>
      </c>
      <c r="E2712">
        <v>-762.28249999999935</v>
      </c>
      <c r="F2712" s="1">
        <v>18675</v>
      </c>
      <c r="J2712"/>
    </row>
    <row r="2713" spans="1:10" x14ac:dyDescent="0.3">
      <c r="A2713" t="s">
        <v>15</v>
      </c>
      <c r="B2713" t="s">
        <v>244</v>
      </c>
      <c r="C2713">
        <v>2001</v>
      </c>
      <c r="D2713" t="s">
        <v>953</v>
      </c>
      <c r="E2713">
        <v>1738.1691666666666</v>
      </c>
      <c r="F2713" s="1">
        <v>2858.3333333333335</v>
      </c>
      <c r="J2713"/>
    </row>
    <row r="2714" spans="1:10" x14ac:dyDescent="0.3">
      <c r="A2714" t="s">
        <v>15</v>
      </c>
      <c r="B2714" t="s">
        <v>244</v>
      </c>
      <c r="C2714">
        <v>2002</v>
      </c>
      <c r="D2714" t="s">
        <v>953</v>
      </c>
      <c r="E2714">
        <v>194.27075000000019</v>
      </c>
      <c r="F2714" s="1">
        <v>5057.5</v>
      </c>
      <c r="J2714"/>
    </row>
    <row r="2715" spans="1:10" x14ac:dyDescent="0.3">
      <c r="A2715" t="s">
        <v>15</v>
      </c>
      <c r="B2715" t="s">
        <v>244</v>
      </c>
      <c r="C2715">
        <v>2003</v>
      </c>
      <c r="D2715" t="s">
        <v>953</v>
      </c>
      <c r="E2715">
        <v>455.64078125000003</v>
      </c>
      <c r="F2715" s="1">
        <v>6689.0625</v>
      </c>
      <c r="J2715"/>
    </row>
    <row r="2716" spans="1:10" x14ac:dyDescent="0.3">
      <c r="A2716" t="s">
        <v>15</v>
      </c>
      <c r="B2716" t="s">
        <v>244</v>
      </c>
      <c r="C2716">
        <v>2005</v>
      </c>
      <c r="D2716" t="s">
        <v>953</v>
      </c>
      <c r="E2716">
        <v>-828.93125000000009</v>
      </c>
      <c r="F2716" s="1">
        <v>9437.5</v>
      </c>
      <c r="J2716"/>
    </row>
    <row r="2717" spans="1:10" x14ac:dyDescent="0.3">
      <c r="A2717" t="s">
        <v>15</v>
      </c>
      <c r="B2717" t="s">
        <v>244</v>
      </c>
      <c r="C2717">
        <v>2006</v>
      </c>
      <c r="D2717" t="s">
        <v>953</v>
      </c>
      <c r="E2717">
        <v>-131.79562499999997</v>
      </c>
      <c r="F2717" s="1">
        <v>12418.75</v>
      </c>
      <c r="J2717"/>
    </row>
    <row r="2718" spans="1:10" x14ac:dyDescent="0.3">
      <c r="A2718" t="s">
        <v>15</v>
      </c>
      <c r="B2718" t="s">
        <v>245</v>
      </c>
      <c r="C2718">
        <v>1999</v>
      </c>
      <c r="D2718" t="s">
        <v>953</v>
      </c>
      <c r="E2718">
        <v>306.81666666666678</v>
      </c>
      <c r="F2718" s="1">
        <v>4833.333333333333</v>
      </c>
      <c r="J2718"/>
    </row>
    <row r="2719" spans="1:10" x14ac:dyDescent="0.3">
      <c r="A2719" t="s">
        <v>15</v>
      </c>
      <c r="B2719" t="s">
        <v>245</v>
      </c>
      <c r="C2719">
        <v>2000</v>
      </c>
      <c r="D2719" t="s">
        <v>953</v>
      </c>
      <c r="E2719">
        <v>1011.8112500000001</v>
      </c>
      <c r="F2719" s="1">
        <v>3362.5</v>
      </c>
      <c r="J2719"/>
    </row>
    <row r="2720" spans="1:10" x14ac:dyDescent="0.3">
      <c r="A2720" t="s">
        <v>15</v>
      </c>
      <c r="B2720" t="s">
        <v>245</v>
      </c>
      <c r="C2720">
        <v>2003</v>
      </c>
      <c r="D2720" t="s">
        <v>953</v>
      </c>
      <c r="E2720">
        <v>516.71750000000065</v>
      </c>
      <c r="F2720" s="1">
        <v>8675</v>
      </c>
      <c r="J2720"/>
    </row>
    <row r="2721" spans="1:10" x14ac:dyDescent="0.3">
      <c r="A2721" t="s">
        <v>15</v>
      </c>
      <c r="B2721" t="s">
        <v>245</v>
      </c>
      <c r="C2721">
        <v>2004</v>
      </c>
      <c r="D2721" t="s">
        <v>953</v>
      </c>
      <c r="E2721">
        <v>23.123846153846198</v>
      </c>
      <c r="F2721" s="1">
        <v>8007.6923076923076</v>
      </c>
      <c r="J2721"/>
    </row>
    <row r="2722" spans="1:10" x14ac:dyDescent="0.3">
      <c r="A2722" t="s">
        <v>15</v>
      </c>
      <c r="B2722" t="s">
        <v>246</v>
      </c>
      <c r="C2722">
        <v>2001</v>
      </c>
      <c r="D2722" t="s">
        <v>953</v>
      </c>
      <c r="E2722">
        <v>-472.59541666666672</v>
      </c>
      <c r="F2722" s="1">
        <v>5073.6111111111113</v>
      </c>
      <c r="J2722"/>
    </row>
    <row r="2723" spans="1:10" x14ac:dyDescent="0.3">
      <c r="A2723" t="s">
        <v>15</v>
      </c>
      <c r="B2723" t="s">
        <v>246</v>
      </c>
      <c r="C2723">
        <v>2002</v>
      </c>
      <c r="D2723" t="s">
        <v>949</v>
      </c>
      <c r="E2723">
        <v>-534.11250000000018</v>
      </c>
      <c r="F2723" s="1">
        <v>6375</v>
      </c>
      <c r="J2723"/>
    </row>
    <row r="2724" spans="1:10" x14ac:dyDescent="0.3">
      <c r="A2724" t="s">
        <v>15</v>
      </c>
      <c r="B2724" t="s">
        <v>246</v>
      </c>
      <c r="C2724">
        <v>2002</v>
      </c>
      <c r="D2724" t="s">
        <v>952</v>
      </c>
      <c r="E2724">
        <v>-1643.645</v>
      </c>
      <c r="F2724" s="1">
        <v>2550</v>
      </c>
      <c r="J2724"/>
    </row>
    <row r="2725" spans="1:10" x14ac:dyDescent="0.3">
      <c r="A2725" t="s">
        <v>15</v>
      </c>
      <c r="B2725" t="s">
        <v>246</v>
      </c>
      <c r="C2725">
        <v>2002</v>
      </c>
      <c r="D2725" t="s">
        <v>953</v>
      </c>
      <c r="E2725">
        <v>68.769354838709688</v>
      </c>
      <c r="F2725" s="1">
        <v>4790.322580645161</v>
      </c>
      <c r="J2725"/>
    </row>
    <row r="2726" spans="1:10" x14ac:dyDescent="0.3">
      <c r="A2726" t="s">
        <v>15</v>
      </c>
      <c r="B2726" t="s">
        <v>246</v>
      </c>
      <c r="C2726">
        <v>2003</v>
      </c>
      <c r="D2726" t="s">
        <v>952</v>
      </c>
      <c r="E2726">
        <v>-7698.82125</v>
      </c>
      <c r="F2726" s="1">
        <v>8537.5</v>
      </c>
      <c r="J2726"/>
    </row>
    <row r="2727" spans="1:10" x14ac:dyDescent="0.3">
      <c r="A2727" t="s">
        <v>15</v>
      </c>
      <c r="B2727" t="s">
        <v>246</v>
      </c>
      <c r="C2727">
        <v>2003</v>
      </c>
      <c r="D2727" t="s">
        <v>953</v>
      </c>
      <c r="E2727">
        <v>-17.256228813559296</v>
      </c>
      <c r="F2727" s="1">
        <v>7751.2711864406783</v>
      </c>
      <c r="J2727"/>
    </row>
    <row r="2728" spans="1:10" x14ac:dyDescent="0.3">
      <c r="A2728" t="s">
        <v>15</v>
      </c>
      <c r="B2728" t="s">
        <v>246</v>
      </c>
      <c r="C2728">
        <v>2004</v>
      </c>
      <c r="D2728" t="s">
        <v>949</v>
      </c>
      <c r="E2728">
        <v>4063.2649999999994</v>
      </c>
      <c r="F2728" s="1">
        <v>9650</v>
      </c>
      <c r="J2728"/>
    </row>
    <row r="2729" spans="1:10" x14ac:dyDescent="0.3">
      <c r="A2729" t="s">
        <v>15</v>
      </c>
      <c r="B2729" t="s">
        <v>246</v>
      </c>
      <c r="C2729">
        <v>2004</v>
      </c>
      <c r="D2729" t="s">
        <v>951</v>
      </c>
      <c r="E2729">
        <v>5372.38</v>
      </c>
      <c r="F2729" s="1">
        <v>7800</v>
      </c>
      <c r="J2729"/>
    </row>
    <row r="2730" spans="1:10" x14ac:dyDescent="0.3">
      <c r="A2730" t="s">
        <v>15</v>
      </c>
      <c r="B2730" t="s">
        <v>246</v>
      </c>
      <c r="C2730">
        <v>2004</v>
      </c>
      <c r="D2730" t="s">
        <v>952</v>
      </c>
      <c r="E2730">
        <v>-7408.2800000000007</v>
      </c>
      <c r="F2730" s="1">
        <v>13200</v>
      </c>
      <c r="J2730"/>
    </row>
    <row r="2731" spans="1:10" x14ac:dyDescent="0.3">
      <c r="A2731" t="s">
        <v>15</v>
      </c>
      <c r="B2731" t="s">
        <v>246</v>
      </c>
      <c r="C2731">
        <v>2004</v>
      </c>
      <c r="D2731" t="s">
        <v>953</v>
      </c>
      <c r="E2731">
        <v>132.58213541666674</v>
      </c>
      <c r="F2731" s="1">
        <v>10123.4375</v>
      </c>
      <c r="J2731"/>
    </row>
    <row r="2732" spans="1:10" x14ac:dyDescent="0.3">
      <c r="A2732" t="s">
        <v>15</v>
      </c>
      <c r="B2732" t="s">
        <v>246</v>
      </c>
      <c r="C2732">
        <v>2005</v>
      </c>
      <c r="D2732" t="s">
        <v>949</v>
      </c>
      <c r="E2732">
        <v>-763.53000000000065</v>
      </c>
      <c r="F2732" s="1">
        <v>10700</v>
      </c>
      <c r="J2732"/>
    </row>
    <row r="2733" spans="1:10" x14ac:dyDescent="0.3">
      <c r="A2733" t="s">
        <v>15</v>
      </c>
      <c r="B2733" t="s">
        <v>246</v>
      </c>
      <c r="C2733">
        <v>2005</v>
      </c>
      <c r="D2733" t="s">
        <v>953</v>
      </c>
      <c r="E2733">
        <v>565.30754000000024</v>
      </c>
      <c r="F2733" s="1">
        <v>12247.4</v>
      </c>
      <c r="J2733"/>
    </row>
    <row r="2734" spans="1:10" x14ac:dyDescent="0.3">
      <c r="A2734" t="s">
        <v>15</v>
      </c>
      <c r="B2734" t="s">
        <v>246</v>
      </c>
      <c r="C2734">
        <v>2006</v>
      </c>
      <c r="D2734" t="s">
        <v>949</v>
      </c>
      <c r="E2734">
        <v>3603.3790000000008</v>
      </c>
      <c r="F2734" s="1">
        <v>15990</v>
      </c>
      <c r="J2734"/>
    </row>
    <row r="2735" spans="1:10" x14ac:dyDescent="0.3">
      <c r="A2735" t="s">
        <v>15</v>
      </c>
      <c r="B2735" t="s">
        <v>246</v>
      </c>
      <c r="C2735">
        <v>2006</v>
      </c>
      <c r="D2735" t="s">
        <v>951</v>
      </c>
      <c r="E2735">
        <v>-253.30500000000029</v>
      </c>
      <c r="F2735" s="1">
        <v>17950</v>
      </c>
      <c r="J2735"/>
    </row>
    <row r="2736" spans="1:10" x14ac:dyDescent="0.3">
      <c r="A2736" t="s">
        <v>15</v>
      </c>
      <c r="B2736" t="s">
        <v>246</v>
      </c>
      <c r="C2736">
        <v>2006</v>
      </c>
      <c r="D2736" t="s">
        <v>953</v>
      </c>
      <c r="E2736">
        <v>433.74303571428578</v>
      </c>
      <c r="F2736" s="1">
        <v>11119.132653061224</v>
      </c>
      <c r="J2736"/>
    </row>
    <row r="2737" spans="1:10" x14ac:dyDescent="0.3">
      <c r="A2737" t="s">
        <v>15</v>
      </c>
      <c r="B2737" t="s">
        <v>246</v>
      </c>
      <c r="C2737">
        <v>2007</v>
      </c>
      <c r="D2737" t="s">
        <v>949</v>
      </c>
      <c r="E2737">
        <v>-2011.9616666666661</v>
      </c>
      <c r="F2737" s="1">
        <v>16050</v>
      </c>
      <c r="J2737"/>
    </row>
    <row r="2738" spans="1:10" x14ac:dyDescent="0.3">
      <c r="A2738" t="s">
        <v>15</v>
      </c>
      <c r="B2738" t="s">
        <v>246</v>
      </c>
      <c r="C2738">
        <v>2007</v>
      </c>
      <c r="D2738" t="s">
        <v>950</v>
      </c>
      <c r="E2738">
        <v>-1673.1949999999997</v>
      </c>
      <c r="F2738" s="1">
        <v>17050</v>
      </c>
      <c r="J2738"/>
    </row>
    <row r="2739" spans="1:10" x14ac:dyDescent="0.3">
      <c r="A2739" t="s">
        <v>15</v>
      </c>
      <c r="B2739" t="s">
        <v>246</v>
      </c>
      <c r="C2739">
        <v>2007</v>
      </c>
      <c r="D2739" t="s">
        <v>951</v>
      </c>
      <c r="E2739">
        <v>2194.4485714285711</v>
      </c>
      <c r="F2739" s="1">
        <v>23342.857142857141</v>
      </c>
      <c r="J2739"/>
    </row>
    <row r="2740" spans="1:10" x14ac:dyDescent="0.3">
      <c r="A2740" t="s">
        <v>15</v>
      </c>
      <c r="B2740" t="s">
        <v>246</v>
      </c>
      <c r="C2740">
        <v>2007</v>
      </c>
      <c r="D2740" t="s">
        <v>953</v>
      </c>
      <c r="E2740">
        <v>924.91869718309874</v>
      </c>
      <c r="F2740" s="1">
        <v>14813.732394366198</v>
      </c>
      <c r="J2740"/>
    </row>
    <row r="2741" spans="1:10" x14ac:dyDescent="0.3">
      <c r="A2741" t="s">
        <v>15</v>
      </c>
      <c r="B2741" t="s">
        <v>246</v>
      </c>
      <c r="C2741">
        <v>2008</v>
      </c>
      <c r="D2741" t="s">
        <v>949</v>
      </c>
      <c r="E2741">
        <v>279.93499999999949</v>
      </c>
      <c r="F2741" s="1">
        <v>15683.333333333334</v>
      </c>
      <c r="J2741"/>
    </row>
    <row r="2742" spans="1:10" x14ac:dyDescent="0.3">
      <c r="A2742" t="s">
        <v>15</v>
      </c>
      <c r="B2742" t="s">
        <v>246</v>
      </c>
      <c r="C2742">
        <v>2008</v>
      </c>
      <c r="D2742" t="s">
        <v>951</v>
      </c>
      <c r="E2742">
        <v>2729.9825000000005</v>
      </c>
      <c r="F2742" s="1">
        <v>18325</v>
      </c>
      <c r="J2742"/>
    </row>
    <row r="2743" spans="1:10" x14ac:dyDescent="0.3">
      <c r="A2743" t="s">
        <v>15</v>
      </c>
      <c r="B2743" t="s">
        <v>246</v>
      </c>
      <c r="C2743">
        <v>2008</v>
      </c>
      <c r="D2743" t="s">
        <v>953</v>
      </c>
      <c r="E2743">
        <v>70.506130434782747</v>
      </c>
      <c r="F2743" s="1">
        <v>16096.08695652174</v>
      </c>
      <c r="J2743"/>
    </row>
    <row r="2744" spans="1:10" x14ac:dyDescent="0.3">
      <c r="A2744" t="s">
        <v>15</v>
      </c>
      <c r="B2744" t="s">
        <v>246</v>
      </c>
      <c r="C2744">
        <v>2009</v>
      </c>
      <c r="D2744" t="s">
        <v>948</v>
      </c>
      <c r="E2744">
        <v>5118.24</v>
      </c>
      <c r="F2744" s="1">
        <v>14400</v>
      </c>
      <c r="J2744"/>
    </row>
    <row r="2745" spans="1:10" x14ac:dyDescent="0.3">
      <c r="A2745" t="s">
        <v>15</v>
      </c>
      <c r="B2745" t="s">
        <v>246</v>
      </c>
      <c r="C2745">
        <v>2009</v>
      </c>
      <c r="D2745" t="s">
        <v>949</v>
      </c>
      <c r="E2745">
        <v>2602.4066666666672</v>
      </c>
      <c r="F2745" s="1">
        <v>22733.333333333332</v>
      </c>
      <c r="J2745"/>
    </row>
    <row r="2746" spans="1:10" x14ac:dyDescent="0.3">
      <c r="A2746" t="s">
        <v>15</v>
      </c>
      <c r="B2746" t="s">
        <v>246</v>
      </c>
      <c r="C2746">
        <v>2009</v>
      </c>
      <c r="D2746" t="s">
        <v>951</v>
      </c>
      <c r="E2746">
        <v>-227.245</v>
      </c>
      <c r="F2746" s="1">
        <v>19883.333333333332</v>
      </c>
      <c r="J2746"/>
    </row>
    <row r="2747" spans="1:10" x14ac:dyDescent="0.3">
      <c r="A2747" t="s">
        <v>15</v>
      </c>
      <c r="B2747" t="s">
        <v>246</v>
      </c>
      <c r="C2747">
        <v>2009</v>
      </c>
      <c r="D2747" t="s">
        <v>953</v>
      </c>
      <c r="E2747">
        <v>-56.144962121211982</v>
      </c>
      <c r="F2747" s="1">
        <v>17770.075757575756</v>
      </c>
      <c r="J2747"/>
    </row>
    <row r="2748" spans="1:10" x14ac:dyDescent="0.3">
      <c r="A2748" t="s">
        <v>15</v>
      </c>
      <c r="B2748" t="s">
        <v>246</v>
      </c>
      <c r="C2748">
        <v>2010</v>
      </c>
      <c r="D2748" t="s">
        <v>948</v>
      </c>
      <c r="E2748">
        <v>-3741.4199999999983</v>
      </c>
      <c r="F2748" s="1">
        <v>29800</v>
      </c>
      <c r="J2748"/>
    </row>
    <row r="2749" spans="1:10" x14ac:dyDescent="0.3">
      <c r="A2749" t="s">
        <v>15</v>
      </c>
      <c r="B2749" t="s">
        <v>246</v>
      </c>
      <c r="C2749">
        <v>2010</v>
      </c>
      <c r="D2749" t="s">
        <v>949</v>
      </c>
      <c r="E2749">
        <v>-3696.6699999999983</v>
      </c>
      <c r="F2749" s="1">
        <v>27300</v>
      </c>
      <c r="J2749"/>
    </row>
    <row r="2750" spans="1:10" x14ac:dyDescent="0.3">
      <c r="A2750" t="s">
        <v>15</v>
      </c>
      <c r="B2750" t="s">
        <v>246</v>
      </c>
      <c r="C2750">
        <v>2010</v>
      </c>
      <c r="D2750" t="s">
        <v>951</v>
      </c>
      <c r="E2750">
        <v>6160.5099999999984</v>
      </c>
      <c r="F2750" s="1">
        <v>23100</v>
      </c>
      <c r="J2750"/>
    </row>
    <row r="2751" spans="1:10" x14ac:dyDescent="0.3">
      <c r="A2751" t="s">
        <v>15</v>
      </c>
      <c r="B2751" t="s">
        <v>246</v>
      </c>
      <c r="C2751">
        <v>2010</v>
      </c>
      <c r="D2751" t="s">
        <v>953</v>
      </c>
      <c r="E2751">
        <v>646.45316666666702</v>
      </c>
      <c r="F2751" s="1">
        <v>19120.555555555555</v>
      </c>
      <c r="J2751"/>
    </row>
    <row r="2752" spans="1:10" x14ac:dyDescent="0.3">
      <c r="A2752" t="s">
        <v>15</v>
      </c>
      <c r="B2752" t="s">
        <v>246</v>
      </c>
      <c r="C2752">
        <v>2011</v>
      </c>
      <c r="D2752" t="s">
        <v>948</v>
      </c>
      <c r="E2752">
        <v>355.54000000000087</v>
      </c>
      <c r="F2752" s="1">
        <v>27400</v>
      </c>
      <c r="J2752"/>
    </row>
    <row r="2753" spans="1:10" x14ac:dyDescent="0.3">
      <c r="A2753" t="s">
        <v>15</v>
      </c>
      <c r="B2753" t="s">
        <v>246</v>
      </c>
      <c r="C2753">
        <v>2011</v>
      </c>
      <c r="D2753" t="s">
        <v>949</v>
      </c>
      <c r="E2753">
        <v>1017.1947058823537</v>
      </c>
      <c r="F2753" s="1">
        <v>34182.352941176468</v>
      </c>
      <c r="J2753"/>
    </row>
    <row r="2754" spans="1:10" x14ac:dyDescent="0.3">
      <c r="A2754" t="s">
        <v>15</v>
      </c>
      <c r="B2754" t="s">
        <v>246</v>
      </c>
      <c r="C2754">
        <v>2011</v>
      </c>
      <c r="D2754" t="s">
        <v>951</v>
      </c>
      <c r="E2754">
        <v>2207.380000000001</v>
      </c>
      <c r="F2754" s="1">
        <v>24466.666666666668</v>
      </c>
      <c r="J2754"/>
    </row>
    <row r="2755" spans="1:10" x14ac:dyDescent="0.3">
      <c r="A2755" t="s">
        <v>15</v>
      </c>
      <c r="B2755" t="s">
        <v>246</v>
      </c>
      <c r="C2755">
        <v>2011</v>
      </c>
      <c r="D2755" t="s">
        <v>953</v>
      </c>
      <c r="E2755">
        <v>487.54927480916047</v>
      </c>
      <c r="F2755" s="1">
        <v>21439.312977099238</v>
      </c>
      <c r="J2755"/>
    </row>
    <row r="2756" spans="1:10" x14ac:dyDescent="0.3">
      <c r="A2756" t="s">
        <v>15</v>
      </c>
      <c r="B2756" t="s">
        <v>246</v>
      </c>
      <c r="C2756">
        <v>2012</v>
      </c>
      <c r="D2756" t="s">
        <v>948</v>
      </c>
      <c r="E2756">
        <v>6201.8099999999995</v>
      </c>
      <c r="F2756" s="1">
        <v>26100</v>
      </c>
      <c r="J2756"/>
    </row>
    <row r="2757" spans="1:10" x14ac:dyDescent="0.3">
      <c r="A2757" t="s">
        <v>15</v>
      </c>
      <c r="B2757" t="s">
        <v>246</v>
      </c>
      <c r="C2757">
        <v>2012</v>
      </c>
      <c r="D2757" t="s">
        <v>949</v>
      </c>
      <c r="E2757">
        <v>1647.9637500000001</v>
      </c>
      <c r="F2757" s="1">
        <v>33137.5</v>
      </c>
      <c r="J2757"/>
    </row>
    <row r="2758" spans="1:10" x14ac:dyDescent="0.3">
      <c r="A2758" t="s">
        <v>15</v>
      </c>
      <c r="B2758" t="s">
        <v>246</v>
      </c>
      <c r="C2758">
        <v>2012</v>
      </c>
      <c r="D2758" t="s">
        <v>950</v>
      </c>
      <c r="E2758">
        <v>6659.130000000001</v>
      </c>
      <c r="F2758" s="1">
        <v>25300</v>
      </c>
      <c r="J2758"/>
    </row>
    <row r="2759" spans="1:10" x14ac:dyDescent="0.3">
      <c r="A2759" t="s">
        <v>15</v>
      </c>
      <c r="B2759" t="s">
        <v>246</v>
      </c>
      <c r="C2759">
        <v>2012</v>
      </c>
      <c r="D2759" t="s">
        <v>951</v>
      </c>
      <c r="E2759">
        <v>1769.1235294117653</v>
      </c>
      <c r="F2759" s="1">
        <v>25352.941176470587</v>
      </c>
      <c r="J2759"/>
    </row>
    <row r="2760" spans="1:10" x14ac:dyDescent="0.3">
      <c r="A2760" t="s">
        <v>15</v>
      </c>
      <c r="B2760" t="s">
        <v>246</v>
      </c>
      <c r="C2760">
        <v>2012</v>
      </c>
      <c r="D2760" t="s">
        <v>953</v>
      </c>
      <c r="E2760">
        <v>187.96650000000008</v>
      </c>
      <c r="F2760" s="1">
        <v>23211.153846153848</v>
      </c>
      <c r="J2760"/>
    </row>
    <row r="2761" spans="1:10" x14ac:dyDescent="0.3">
      <c r="A2761" t="s">
        <v>15</v>
      </c>
      <c r="B2761" t="s">
        <v>246</v>
      </c>
      <c r="C2761">
        <v>2013</v>
      </c>
      <c r="D2761" t="s">
        <v>948</v>
      </c>
      <c r="E2761">
        <v>980.01416666666648</v>
      </c>
      <c r="F2761" s="1">
        <v>33975</v>
      </c>
      <c r="J2761"/>
    </row>
    <row r="2762" spans="1:10" x14ac:dyDescent="0.3">
      <c r="A2762" t="s">
        <v>15</v>
      </c>
      <c r="B2762" t="s">
        <v>246</v>
      </c>
      <c r="C2762">
        <v>2013</v>
      </c>
      <c r="D2762" t="s">
        <v>949</v>
      </c>
      <c r="E2762">
        <v>1242.0320000000006</v>
      </c>
      <c r="F2762" s="1">
        <v>35062.857142857145</v>
      </c>
      <c r="J2762"/>
    </row>
    <row r="2763" spans="1:10" x14ac:dyDescent="0.3">
      <c r="A2763" t="s">
        <v>15</v>
      </c>
      <c r="B2763" t="s">
        <v>246</v>
      </c>
      <c r="C2763">
        <v>2013</v>
      </c>
      <c r="D2763" t="s">
        <v>950</v>
      </c>
      <c r="E2763">
        <v>766.87000000000262</v>
      </c>
      <c r="F2763" s="1">
        <v>34700</v>
      </c>
      <c r="J2763"/>
    </row>
    <row r="2764" spans="1:10" x14ac:dyDescent="0.3">
      <c r="A2764" t="s">
        <v>15</v>
      </c>
      <c r="B2764" t="s">
        <v>246</v>
      </c>
      <c r="C2764">
        <v>2013</v>
      </c>
      <c r="D2764" t="s">
        <v>951</v>
      </c>
      <c r="E2764">
        <v>1328.9566666666665</v>
      </c>
      <c r="F2764" s="1">
        <v>30614.285714285714</v>
      </c>
      <c r="J2764"/>
    </row>
    <row r="2765" spans="1:10" x14ac:dyDescent="0.3">
      <c r="A2765" t="s">
        <v>15</v>
      </c>
      <c r="B2765" t="s">
        <v>246</v>
      </c>
      <c r="C2765">
        <v>2013</v>
      </c>
      <c r="D2765" t="s">
        <v>953</v>
      </c>
      <c r="E2765">
        <v>-231.82648648648663</v>
      </c>
      <c r="F2765" s="1">
        <v>29194.594594594593</v>
      </c>
      <c r="J2765"/>
    </row>
    <row r="2766" spans="1:10" x14ac:dyDescent="0.3">
      <c r="A2766" t="s">
        <v>15</v>
      </c>
      <c r="B2766" t="s">
        <v>246</v>
      </c>
      <c r="C2766">
        <v>2014</v>
      </c>
      <c r="D2766" t="s">
        <v>948</v>
      </c>
      <c r="E2766">
        <v>1527.3333333333339</v>
      </c>
      <c r="F2766" s="1">
        <v>35833.333333333336</v>
      </c>
      <c r="J2766"/>
    </row>
    <row r="2767" spans="1:10" x14ac:dyDescent="0.3">
      <c r="A2767" t="s">
        <v>15</v>
      </c>
      <c r="B2767" t="s">
        <v>246</v>
      </c>
      <c r="C2767">
        <v>2014</v>
      </c>
      <c r="D2767" t="s">
        <v>949</v>
      </c>
      <c r="E2767">
        <v>797.93941176470628</v>
      </c>
      <c r="F2767" s="1">
        <v>35041.176470588238</v>
      </c>
      <c r="J2767"/>
    </row>
    <row r="2768" spans="1:10" x14ac:dyDescent="0.3">
      <c r="A2768" t="s">
        <v>15</v>
      </c>
      <c r="B2768" t="s">
        <v>246</v>
      </c>
      <c r="C2768">
        <v>2014</v>
      </c>
      <c r="D2768" t="s">
        <v>951</v>
      </c>
      <c r="E2768">
        <v>716.40866666666625</v>
      </c>
      <c r="F2768" s="1">
        <v>33020</v>
      </c>
      <c r="J2768"/>
    </row>
    <row r="2769" spans="1:10" x14ac:dyDescent="0.3">
      <c r="A2769" t="s">
        <v>15</v>
      </c>
      <c r="B2769" t="s">
        <v>246</v>
      </c>
      <c r="C2769">
        <v>2014</v>
      </c>
      <c r="D2769" t="s">
        <v>952</v>
      </c>
      <c r="E2769">
        <v>4186.760000000002</v>
      </c>
      <c r="F2769" s="1">
        <v>35600</v>
      </c>
      <c r="J2769"/>
    </row>
    <row r="2770" spans="1:10" x14ac:dyDescent="0.3">
      <c r="A2770" t="s">
        <v>15</v>
      </c>
      <c r="B2770" t="s">
        <v>246</v>
      </c>
      <c r="C2770">
        <v>2014</v>
      </c>
      <c r="D2770" t="s">
        <v>953</v>
      </c>
      <c r="E2770">
        <v>-105.94000000000025</v>
      </c>
      <c r="F2770" s="1">
        <v>34314.285714285717</v>
      </c>
      <c r="J2770"/>
    </row>
    <row r="2771" spans="1:10" x14ac:dyDescent="0.3">
      <c r="A2771" t="s">
        <v>15</v>
      </c>
      <c r="B2771" t="s">
        <v>246</v>
      </c>
      <c r="C2771">
        <v>2015</v>
      </c>
      <c r="D2771" t="s">
        <v>948</v>
      </c>
      <c r="E2771">
        <v>498.65011627907023</v>
      </c>
      <c r="F2771" s="1">
        <v>39268.604651162794</v>
      </c>
      <c r="J2771"/>
    </row>
    <row r="2772" spans="1:10" x14ac:dyDescent="0.3">
      <c r="A2772" t="s">
        <v>15</v>
      </c>
      <c r="B2772" t="s">
        <v>246</v>
      </c>
      <c r="C2772">
        <v>2015</v>
      </c>
      <c r="D2772" t="s">
        <v>949</v>
      </c>
      <c r="E2772">
        <v>1034.3641999999995</v>
      </c>
      <c r="F2772" s="1">
        <v>39202</v>
      </c>
      <c r="J2772"/>
    </row>
    <row r="2773" spans="1:10" x14ac:dyDescent="0.3">
      <c r="A2773" t="s">
        <v>15</v>
      </c>
      <c r="B2773" t="s">
        <v>246</v>
      </c>
      <c r="C2773">
        <v>2015</v>
      </c>
      <c r="D2773" t="s">
        <v>950</v>
      </c>
      <c r="E2773">
        <v>2255.8250000000016</v>
      </c>
      <c r="F2773" s="1">
        <v>43250</v>
      </c>
      <c r="J2773"/>
    </row>
    <row r="2774" spans="1:10" x14ac:dyDescent="0.3">
      <c r="A2774" t="s">
        <v>15</v>
      </c>
      <c r="B2774" t="s">
        <v>246</v>
      </c>
      <c r="C2774">
        <v>2015</v>
      </c>
      <c r="D2774" t="s">
        <v>951</v>
      </c>
      <c r="E2774">
        <v>250.85333333333256</v>
      </c>
      <c r="F2774" s="1">
        <v>44533.333333333336</v>
      </c>
      <c r="J2774"/>
    </row>
    <row r="2775" spans="1:10" x14ac:dyDescent="0.3">
      <c r="A2775" t="s">
        <v>15</v>
      </c>
      <c r="B2775" t="s">
        <v>246</v>
      </c>
      <c r="C2775">
        <v>2015</v>
      </c>
      <c r="D2775" t="s">
        <v>952</v>
      </c>
      <c r="E2775">
        <v>1583.5875000000015</v>
      </c>
      <c r="F2775" s="1">
        <v>43375</v>
      </c>
      <c r="J2775"/>
    </row>
    <row r="2776" spans="1:10" x14ac:dyDescent="0.3">
      <c r="A2776" t="s">
        <v>15</v>
      </c>
      <c r="B2776" t="s">
        <v>247</v>
      </c>
      <c r="C2776">
        <v>2007</v>
      </c>
      <c r="D2776" t="s">
        <v>951</v>
      </c>
      <c r="E2776">
        <v>3074.0450000000001</v>
      </c>
      <c r="F2776" s="1">
        <v>21450</v>
      </c>
      <c r="J2776"/>
    </row>
    <row r="2777" spans="1:10" x14ac:dyDescent="0.3">
      <c r="A2777" t="s">
        <v>15</v>
      </c>
      <c r="B2777" t="s">
        <v>247</v>
      </c>
      <c r="C2777">
        <v>2007</v>
      </c>
      <c r="D2777" t="s">
        <v>953</v>
      </c>
      <c r="E2777">
        <v>-233.75507936507924</v>
      </c>
      <c r="F2777" s="1">
        <v>14417.460317460318</v>
      </c>
      <c r="J2777"/>
    </row>
    <row r="2778" spans="1:10" x14ac:dyDescent="0.3">
      <c r="A2778" t="s">
        <v>15</v>
      </c>
      <c r="B2778" t="s">
        <v>248</v>
      </c>
      <c r="C2778">
        <v>2003</v>
      </c>
      <c r="D2778" t="s">
        <v>953</v>
      </c>
      <c r="E2778">
        <v>-2415.4293749999997</v>
      </c>
      <c r="F2778" s="1">
        <v>10331.25</v>
      </c>
      <c r="J2778"/>
    </row>
    <row r="2779" spans="1:10" x14ac:dyDescent="0.3">
      <c r="A2779" t="s">
        <v>15</v>
      </c>
      <c r="B2779" t="s">
        <v>248</v>
      </c>
      <c r="C2779">
        <v>2004</v>
      </c>
      <c r="D2779" t="s">
        <v>953</v>
      </c>
      <c r="E2779">
        <v>-3045.3254999999999</v>
      </c>
      <c r="F2779" s="1">
        <v>10845</v>
      </c>
      <c r="J2779"/>
    </row>
    <row r="2780" spans="1:10" x14ac:dyDescent="0.3">
      <c r="A2780" t="s">
        <v>15</v>
      </c>
      <c r="B2780" t="s">
        <v>248</v>
      </c>
      <c r="C2780">
        <v>2005</v>
      </c>
      <c r="D2780" t="s">
        <v>953</v>
      </c>
      <c r="E2780">
        <v>-503.65275000000008</v>
      </c>
      <c r="F2780" s="1">
        <v>13522.5</v>
      </c>
      <c r="J2780"/>
    </row>
    <row r="2781" spans="1:10" x14ac:dyDescent="0.3">
      <c r="A2781" t="s">
        <v>15</v>
      </c>
      <c r="B2781" t="s">
        <v>248</v>
      </c>
      <c r="C2781">
        <v>2006</v>
      </c>
      <c r="D2781" t="s">
        <v>948</v>
      </c>
      <c r="E2781">
        <v>3405.5400000000009</v>
      </c>
      <c r="F2781" s="1">
        <v>27400</v>
      </c>
      <c r="J2781"/>
    </row>
    <row r="2782" spans="1:10" x14ac:dyDescent="0.3">
      <c r="A2782" t="s">
        <v>15</v>
      </c>
      <c r="B2782" t="s">
        <v>248</v>
      </c>
      <c r="C2782">
        <v>2006</v>
      </c>
      <c r="D2782" t="s">
        <v>953</v>
      </c>
      <c r="E2782">
        <v>1276.7238235294117</v>
      </c>
      <c r="F2782" s="1">
        <v>17179.411764705881</v>
      </c>
      <c r="J2782"/>
    </row>
    <row r="2783" spans="1:10" x14ac:dyDescent="0.3">
      <c r="A2783" t="s">
        <v>15</v>
      </c>
      <c r="B2783" t="s">
        <v>249</v>
      </c>
      <c r="C2783">
        <v>2007</v>
      </c>
      <c r="D2783" t="s">
        <v>953</v>
      </c>
      <c r="E2783">
        <v>-1082.7716666666663</v>
      </c>
      <c r="F2783" s="1">
        <v>16616.666666666668</v>
      </c>
      <c r="J2783"/>
    </row>
    <row r="2784" spans="1:10" x14ac:dyDescent="0.3">
      <c r="A2784" t="s">
        <v>15</v>
      </c>
      <c r="B2784" t="s">
        <v>250</v>
      </c>
      <c r="C2784">
        <v>2007</v>
      </c>
      <c r="D2784" t="s">
        <v>953</v>
      </c>
      <c r="E2784">
        <v>-1196.4900000000005</v>
      </c>
      <c r="F2784" s="1">
        <v>19766.666666666668</v>
      </c>
      <c r="J2784"/>
    </row>
    <row r="2785" spans="1:10" x14ac:dyDescent="0.3">
      <c r="A2785" t="s">
        <v>15</v>
      </c>
      <c r="B2785" t="s">
        <v>250</v>
      </c>
      <c r="C2785">
        <v>2008</v>
      </c>
      <c r="D2785" t="s">
        <v>948</v>
      </c>
      <c r="E2785">
        <v>-14807.720000000001</v>
      </c>
      <c r="F2785" s="1">
        <v>26800</v>
      </c>
      <c r="J2785"/>
    </row>
    <row r="2786" spans="1:10" x14ac:dyDescent="0.3">
      <c r="A2786" t="s">
        <v>15</v>
      </c>
      <c r="B2786" t="s">
        <v>250</v>
      </c>
      <c r="C2786">
        <v>2008</v>
      </c>
      <c r="D2786" t="s">
        <v>953</v>
      </c>
      <c r="E2786">
        <v>-159.69642857142838</v>
      </c>
      <c r="F2786" s="1">
        <v>20892.857142857141</v>
      </c>
      <c r="J2786"/>
    </row>
    <row r="2787" spans="1:10" x14ac:dyDescent="0.3">
      <c r="A2787" t="s">
        <v>15</v>
      </c>
      <c r="B2787" t="s">
        <v>250</v>
      </c>
      <c r="C2787">
        <v>2009</v>
      </c>
      <c r="D2787" t="s">
        <v>953</v>
      </c>
      <c r="E2787">
        <v>-3341.1474999999996</v>
      </c>
      <c r="F2787" s="1">
        <v>23025</v>
      </c>
      <c r="J2787"/>
    </row>
    <row r="2788" spans="1:10" x14ac:dyDescent="0.3">
      <c r="A2788" t="s">
        <v>15</v>
      </c>
      <c r="B2788" t="s">
        <v>250</v>
      </c>
      <c r="C2788">
        <v>2010</v>
      </c>
      <c r="D2788" t="s">
        <v>953</v>
      </c>
      <c r="E2788">
        <v>-329.36000000000058</v>
      </c>
      <c r="F2788" s="1">
        <v>25066.666666666668</v>
      </c>
      <c r="J2788"/>
    </row>
    <row r="2789" spans="1:10" x14ac:dyDescent="0.3">
      <c r="A2789" t="s">
        <v>15</v>
      </c>
      <c r="B2789" t="s">
        <v>250</v>
      </c>
      <c r="C2789">
        <v>2011</v>
      </c>
      <c r="D2789" t="s">
        <v>948</v>
      </c>
      <c r="E2789">
        <v>3167.1500000000015</v>
      </c>
      <c r="F2789" s="1">
        <v>41500</v>
      </c>
      <c r="J2789"/>
    </row>
    <row r="2790" spans="1:10" x14ac:dyDescent="0.3">
      <c r="A2790" t="s">
        <v>15</v>
      </c>
      <c r="B2790" t="s">
        <v>250</v>
      </c>
      <c r="C2790">
        <v>2011</v>
      </c>
      <c r="D2790" t="s">
        <v>949</v>
      </c>
      <c r="E2790">
        <v>720.27999999999884</v>
      </c>
      <c r="F2790" s="1">
        <v>40133.333333333336</v>
      </c>
      <c r="J2790"/>
    </row>
    <row r="2791" spans="1:10" x14ac:dyDescent="0.3">
      <c r="A2791" t="s">
        <v>15</v>
      </c>
      <c r="B2791" t="s">
        <v>250</v>
      </c>
      <c r="C2791">
        <v>2011</v>
      </c>
      <c r="D2791" t="s">
        <v>953</v>
      </c>
      <c r="E2791">
        <v>-1617.4355555555553</v>
      </c>
      <c r="F2791" s="1">
        <v>24977.777777777777</v>
      </c>
      <c r="J2791"/>
    </row>
    <row r="2792" spans="1:10" x14ac:dyDescent="0.3">
      <c r="A2792" t="s">
        <v>15</v>
      </c>
      <c r="B2792" t="s">
        <v>250</v>
      </c>
      <c r="C2792">
        <v>2012</v>
      </c>
      <c r="D2792" t="s">
        <v>948</v>
      </c>
      <c r="E2792">
        <v>1355.2699999999968</v>
      </c>
      <c r="F2792" s="1">
        <v>38700</v>
      </c>
      <c r="J2792"/>
    </row>
    <row r="2793" spans="1:10" x14ac:dyDescent="0.3">
      <c r="A2793" t="s">
        <v>15</v>
      </c>
      <c r="B2793" t="s">
        <v>250</v>
      </c>
      <c r="C2793">
        <v>2012</v>
      </c>
      <c r="D2793" t="s">
        <v>949</v>
      </c>
      <c r="E2793">
        <v>-6.2422222222222548</v>
      </c>
      <c r="F2793" s="1">
        <v>34911.111111111109</v>
      </c>
      <c r="J2793"/>
    </row>
    <row r="2794" spans="1:10" x14ac:dyDescent="0.3">
      <c r="A2794" t="s">
        <v>15</v>
      </c>
      <c r="B2794" t="s">
        <v>250</v>
      </c>
      <c r="C2794">
        <v>2012</v>
      </c>
      <c r="D2794" t="s">
        <v>951</v>
      </c>
      <c r="E2794">
        <v>-259.65000000000146</v>
      </c>
      <c r="F2794" s="1">
        <v>33500</v>
      </c>
      <c r="J2794"/>
    </row>
    <row r="2795" spans="1:10" x14ac:dyDescent="0.3">
      <c r="A2795" t="s">
        <v>15</v>
      </c>
      <c r="B2795" t="s">
        <v>250</v>
      </c>
      <c r="C2795">
        <v>2012</v>
      </c>
      <c r="D2795" t="s">
        <v>953</v>
      </c>
      <c r="E2795">
        <v>906.06761904761981</v>
      </c>
      <c r="F2795" s="1">
        <v>30009.523809523809</v>
      </c>
      <c r="J2795"/>
    </row>
    <row r="2796" spans="1:10" x14ac:dyDescent="0.3">
      <c r="A2796" t="s">
        <v>15</v>
      </c>
      <c r="B2796" t="s">
        <v>250</v>
      </c>
      <c r="C2796">
        <v>2013</v>
      </c>
      <c r="D2796" t="s">
        <v>948</v>
      </c>
      <c r="E2796">
        <v>-17.65666666666948</v>
      </c>
      <c r="F2796" s="1">
        <v>41433.333333333336</v>
      </c>
      <c r="J2796"/>
    </row>
    <row r="2797" spans="1:10" x14ac:dyDescent="0.3">
      <c r="A2797" t="s">
        <v>15</v>
      </c>
      <c r="B2797" t="s">
        <v>250</v>
      </c>
      <c r="C2797">
        <v>2013</v>
      </c>
      <c r="D2797" t="s">
        <v>949</v>
      </c>
      <c r="E2797">
        <v>672.6714285714279</v>
      </c>
      <c r="F2797" s="1">
        <v>35285.714285714283</v>
      </c>
      <c r="J2797"/>
    </row>
    <row r="2798" spans="1:10" x14ac:dyDescent="0.3">
      <c r="A2798" t="s">
        <v>15</v>
      </c>
      <c r="B2798" t="s">
        <v>250</v>
      </c>
      <c r="C2798">
        <v>2013</v>
      </c>
      <c r="D2798" t="s">
        <v>951</v>
      </c>
      <c r="E2798">
        <v>3294.8400000000011</v>
      </c>
      <c r="F2798" s="1">
        <v>35400</v>
      </c>
      <c r="J2798"/>
    </row>
    <row r="2799" spans="1:10" x14ac:dyDescent="0.3">
      <c r="A2799" t="s">
        <v>15</v>
      </c>
      <c r="B2799" t="s">
        <v>250</v>
      </c>
      <c r="C2799">
        <v>2013</v>
      </c>
      <c r="D2799" t="s">
        <v>953</v>
      </c>
      <c r="E2799">
        <v>-1107.1974999999993</v>
      </c>
      <c r="F2799" s="1">
        <v>35025</v>
      </c>
      <c r="J2799"/>
    </row>
    <row r="2800" spans="1:10" x14ac:dyDescent="0.3">
      <c r="A2800" t="s">
        <v>15</v>
      </c>
      <c r="B2800" t="s">
        <v>250</v>
      </c>
      <c r="C2800">
        <v>2014</v>
      </c>
      <c r="D2800" t="s">
        <v>948</v>
      </c>
      <c r="E2800">
        <v>1377.232500000001</v>
      </c>
      <c r="F2800" s="1">
        <v>40825</v>
      </c>
      <c r="J2800"/>
    </row>
    <row r="2801" spans="1:10" x14ac:dyDescent="0.3">
      <c r="A2801" t="s">
        <v>15</v>
      </c>
      <c r="B2801" t="s">
        <v>250</v>
      </c>
      <c r="C2801">
        <v>2014</v>
      </c>
      <c r="D2801" t="s">
        <v>949</v>
      </c>
      <c r="E2801">
        <v>2157.2050000000017</v>
      </c>
      <c r="F2801" s="1">
        <v>41050</v>
      </c>
      <c r="J2801"/>
    </row>
    <row r="2802" spans="1:10" x14ac:dyDescent="0.3">
      <c r="A2802" t="s">
        <v>15</v>
      </c>
      <c r="B2802" t="s">
        <v>250</v>
      </c>
      <c r="C2802">
        <v>2014</v>
      </c>
      <c r="D2802" t="s">
        <v>950</v>
      </c>
      <c r="E2802">
        <v>2112.3150000000005</v>
      </c>
      <c r="F2802" s="1">
        <v>40150</v>
      </c>
      <c r="J2802"/>
    </row>
    <row r="2803" spans="1:10" x14ac:dyDescent="0.3">
      <c r="A2803" t="s">
        <v>15</v>
      </c>
      <c r="B2803" t="s">
        <v>250</v>
      </c>
      <c r="C2803">
        <v>2014</v>
      </c>
      <c r="D2803" t="s">
        <v>953</v>
      </c>
      <c r="E2803">
        <v>-204.40000000000146</v>
      </c>
      <c r="F2803" s="1">
        <v>36000</v>
      </c>
      <c r="J2803"/>
    </row>
    <row r="2804" spans="1:10" x14ac:dyDescent="0.3">
      <c r="A2804" t="s">
        <v>15</v>
      </c>
      <c r="B2804" t="s">
        <v>250</v>
      </c>
      <c r="C2804">
        <v>2015</v>
      </c>
      <c r="D2804" t="s">
        <v>948</v>
      </c>
      <c r="E2804">
        <v>657.03615384615455</v>
      </c>
      <c r="F2804" s="1">
        <v>43130.769230769234</v>
      </c>
      <c r="J2804"/>
    </row>
    <row r="2805" spans="1:10" x14ac:dyDescent="0.3">
      <c r="A2805" t="s">
        <v>15</v>
      </c>
      <c r="B2805" t="s">
        <v>250</v>
      </c>
      <c r="C2805">
        <v>2015</v>
      </c>
      <c r="D2805" t="s">
        <v>949</v>
      </c>
      <c r="E2805">
        <v>148.64000000000104</v>
      </c>
      <c r="F2805" s="1">
        <v>38400</v>
      </c>
      <c r="J2805"/>
    </row>
    <row r="2806" spans="1:10" x14ac:dyDescent="0.3">
      <c r="A2806" t="s">
        <v>15</v>
      </c>
      <c r="B2806" t="s">
        <v>250</v>
      </c>
      <c r="C2806">
        <v>2015</v>
      </c>
      <c r="D2806" t="s">
        <v>950</v>
      </c>
      <c r="E2806">
        <v>1331.7900000000009</v>
      </c>
      <c r="F2806" s="1">
        <v>39900</v>
      </c>
      <c r="J2806"/>
    </row>
    <row r="2807" spans="1:10" x14ac:dyDescent="0.3">
      <c r="A2807" t="s">
        <v>15</v>
      </c>
      <c r="B2807" t="s">
        <v>250</v>
      </c>
      <c r="C2807">
        <v>2015</v>
      </c>
      <c r="D2807" t="s">
        <v>951</v>
      </c>
      <c r="E2807">
        <v>1169.6399999999994</v>
      </c>
      <c r="F2807" s="1">
        <v>48400</v>
      </c>
      <c r="J2807"/>
    </row>
    <row r="2808" spans="1:10" x14ac:dyDescent="0.3">
      <c r="A2808" t="s">
        <v>15</v>
      </c>
      <c r="B2808" t="s">
        <v>251</v>
      </c>
      <c r="C2808">
        <v>2012</v>
      </c>
      <c r="D2808" t="s">
        <v>948</v>
      </c>
      <c r="E2808">
        <v>92.598125000000209</v>
      </c>
      <c r="F2808" s="1">
        <v>8856.25</v>
      </c>
      <c r="J2808"/>
    </row>
    <row r="2809" spans="1:10" x14ac:dyDescent="0.3">
      <c r="A2809" t="s">
        <v>15</v>
      </c>
      <c r="B2809" t="s">
        <v>251</v>
      </c>
      <c r="C2809">
        <v>2012</v>
      </c>
      <c r="D2809" t="s">
        <v>949</v>
      </c>
      <c r="E2809">
        <v>37.025303030303071</v>
      </c>
      <c r="F2809" s="1">
        <v>8222.7272727272721</v>
      </c>
      <c r="J2809"/>
    </row>
    <row r="2810" spans="1:10" x14ac:dyDescent="0.3">
      <c r="A2810" t="s">
        <v>15</v>
      </c>
      <c r="B2810" t="s">
        <v>251</v>
      </c>
      <c r="C2810">
        <v>2012</v>
      </c>
      <c r="D2810" t="s">
        <v>950</v>
      </c>
      <c r="E2810">
        <v>715.61250000000018</v>
      </c>
      <c r="F2810" s="1">
        <v>8625</v>
      </c>
      <c r="J2810"/>
    </row>
    <row r="2811" spans="1:10" x14ac:dyDescent="0.3">
      <c r="A2811" t="s">
        <v>15</v>
      </c>
      <c r="B2811" t="s">
        <v>251</v>
      </c>
      <c r="C2811">
        <v>2012</v>
      </c>
      <c r="D2811" t="s">
        <v>951</v>
      </c>
      <c r="E2811">
        <v>-219.38490566037726</v>
      </c>
      <c r="F2811" s="1">
        <v>7660.3773584905657</v>
      </c>
      <c r="J2811"/>
    </row>
    <row r="2812" spans="1:10" x14ac:dyDescent="0.3">
      <c r="A2812" t="s">
        <v>15</v>
      </c>
      <c r="B2812" t="s">
        <v>251</v>
      </c>
      <c r="C2812">
        <v>2012</v>
      </c>
      <c r="D2812" t="s">
        <v>953</v>
      </c>
      <c r="E2812">
        <v>53.806642857142919</v>
      </c>
      <c r="F2812" s="1">
        <v>6690.2380952380954</v>
      </c>
      <c r="J2812"/>
    </row>
    <row r="2813" spans="1:10" x14ac:dyDescent="0.3">
      <c r="A2813" t="s">
        <v>15</v>
      </c>
      <c r="B2813" t="s">
        <v>251</v>
      </c>
      <c r="C2813">
        <v>2013</v>
      </c>
      <c r="D2813" t="s">
        <v>948</v>
      </c>
      <c r="E2813">
        <v>-207.93048245614025</v>
      </c>
      <c r="F2813" s="1">
        <v>9861.8421052631584</v>
      </c>
      <c r="J2813"/>
    </row>
    <row r="2814" spans="1:10" x14ac:dyDescent="0.3">
      <c r="A2814" t="s">
        <v>15</v>
      </c>
      <c r="B2814" t="s">
        <v>251</v>
      </c>
      <c r="C2814">
        <v>2013</v>
      </c>
      <c r="D2814" t="s">
        <v>949</v>
      </c>
      <c r="E2814">
        <v>44.647946428571487</v>
      </c>
      <c r="F2814" s="1">
        <v>9211.6071428571431</v>
      </c>
      <c r="J2814"/>
    </row>
    <row r="2815" spans="1:10" x14ac:dyDescent="0.3">
      <c r="A2815" t="s">
        <v>15</v>
      </c>
      <c r="B2815" t="s">
        <v>251</v>
      </c>
      <c r="C2815">
        <v>2013</v>
      </c>
      <c r="D2815" t="s">
        <v>950</v>
      </c>
      <c r="E2815">
        <v>695.14400000000023</v>
      </c>
      <c r="F2815" s="1">
        <v>10640</v>
      </c>
      <c r="J2815"/>
    </row>
    <row r="2816" spans="1:10" x14ac:dyDescent="0.3">
      <c r="A2816" t="s">
        <v>15</v>
      </c>
      <c r="B2816" t="s">
        <v>251</v>
      </c>
      <c r="C2816">
        <v>2013</v>
      </c>
      <c r="D2816" t="s">
        <v>951</v>
      </c>
      <c r="E2816">
        <v>66.788102493074902</v>
      </c>
      <c r="F2816" s="1">
        <v>8598.4764542936282</v>
      </c>
      <c r="J2816"/>
    </row>
    <row r="2817" spans="1:10" x14ac:dyDescent="0.3">
      <c r="A2817" t="s">
        <v>15</v>
      </c>
      <c r="B2817" t="s">
        <v>251</v>
      </c>
      <c r="C2817">
        <v>2013</v>
      </c>
      <c r="D2817" t="s">
        <v>952</v>
      </c>
      <c r="E2817">
        <v>-2111.2512499999998</v>
      </c>
      <c r="F2817" s="1">
        <v>10237.5</v>
      </c>
      <c r="J2817"/>
    </row>
    <row r="2818" spans="1:10" x14ac:dyDescent="0.3">
      <c r="A2818" t="s">
        <v>15</v>
      </c>
      <c r="B2818" t="s">
        <v>251</v>
      </c>
      <c r="C2818">
        <v>2013</v>
      </c>
      <c r="D2818" t="s">
        <v>953</v>
      </c>
      <c r="E2818">
        <v>173.22656896551732</v>
      </c>
      <c r="F2818" s="1">
        <v>8227.7586206896558</v>
      </c>
      <c r="J2818"/>
    </row>
    <row r="2819" spans="1:10" x14ac:dyDescent="0.3">
      <c r="A2819" t="s">
        <v>15</v>
      </c>
      <c r="B2819" t="s">
        <v>251</v>
      </c>
      <c r="C2819">
        <v>2014</v>
      </c>
      <c r="D2819" t="s">
        <v>948</v>
      </c>
      <c r="E2819">
        <v>-193.0531397306396</v>
      </c>
      <c r="F2819" s="1">
        <v>11325.505050505051</v>
      </c>
      <c r="J2819"/>
    </row>
    <row r="2820" spans="1:10" x14ac:dyDescent="0.3">
      <c r="A2820" t="s">
        <v>15</v>
      </c>
      <c r="B2820" t="s">
        <v>251</v>
      </c>
      <c r="C2820">
        <v>2014</v>
      </c>
      <c r="D2820" t="s">
        <v>949</v>
      </c>
      <c r="E2820">
        <v>-28.402124183006457</v>
      </c>
      <c r="F2820" s="1">
        <v>10455.882352941177</v>
      </c>
      <c r="J2820"/>
    </row>
    <row r="2821" spans="1:10" x14ac:dyDescent="0.3">
      <c r="A2821" t="s">
        <v>15</v>
      </c>
      <c r="B2821" t="s">
        <v>251</v>
      </c>
      <c r="C2821">
        <v>2014</v>
      </c>
      <c r="D2821" t="s">
        <v>950</v>
      </c>
      <c r="E2821">
        <v>-443.17249999999979</v>
      </c>
      <c r="F2821" s="1">
        <v>11000.806451612903</v>
      </c>
      <c r="J2821"/>
    </row>
    <row r="2822" spans="1:10" x14ac:dyDescent="0.3">
      <c r="A2822" t="s">
        <v>15</v>
      </c>
      <c r="B2822" t="s">
        <v>251</v>
      </c>
      <c r="C2822">
        <v>2014</v>
      </c>
      <c r="D2822" t="s">
        <v>951</v>
      </c>
      <c r="E2822">
        <v>49.694703947368545</v>
      </c>
      <c r="F2822" s="1">
        <v>9914.144736842105</v>
      </c>
      <c r="J2822"/>
    </row>
    <row r="2823" spans="1:10" x14ac:dyDescent="0.3">
      <c r="A2823" t="s">
        <v>15</v>
      </c>
      <c r="B2823" t="s">
        <v>251</v>
      </c>
      <c r="C2823">
        <v>2014</v>
      </c>
      <c r="D2823" t="s">
        <v>952</v>
      </c>
      <c r="E2823">
        <v>-104.68999999999976</v>
      </c>
      <c r="F2823" s="1">
        <v>11100</v>
      </c>
      <c r="J2823"/>
    </row>
    <row r="2824" spans="1:10" x14ac:dyDescent="0.3">
      <c r="A2824" t="s">
        <v>15</v>
      </c>
      <c r="B2824" t="s">
        <v>251</v>
      </c>
      <c r="C2824">
        <v>2014</v>
      </c>
      <c r="D2824" t="s">
        <v>953</v>
      </c>
      <c r="E2824">
        <v>-242.67416666666699</v>
      </c>
      <c r="F2824" s="1">
        <v>9758.3333333333339</v>
      </c>
      <c r="J2824"/>
    </row>
    <row r="2825" spans="1:10" x14ac:dyDescent="0.3">
      <c r="A2825" t="s">
        <v>15</v>
      </c>
      <c r="B2825" t="s">
        <v>251</v>
      </c>
      <c r="C2825">
        <v>2015</v>
      </c>
      <c r="D2825" t="s">
        <v>948</v>
      </c>
      <c r="E2825">
        <v>-669.24882352941165</v>
      </c>
      <c r="F2825" s="1">
        <v>12570.588235294117</v>
      </c>
      <c r="J2825"/>
    </row>
    <row r="2826" spans="1:10" x14ac:dyDescent="0.3">
      <c r="A2826" t="s">
        <v>15</v>
      </c>
      <c r="B2826" t="s">
        <v>251</v>
      </c>
      <c r="C2826">
        <v>2015</v>
      </c>
      <c r="D2826" t="s">
        <v>949</v>
      </c>
      <c r="E2826">
        <v>259.30666666666667</v>
      </c>
      <c r="F2826" s="1">
        <v>11733.333333333334</v>
      </c>
      <c r="J2826"/>
    </row>
    <row r="2827" spans="1:10" x14ac:dyDescent="0.3">
      <c r="A2827" t="s">
        <v>15</v>
      </c>
      <c r="B2827" t="s">
        <v>251</v>
      </c>
      <c r="C2827">
        <v>2015</v>
      </c>
      <c r="D2827" t="s">
        <v>950</v>
      </c>
      <c r="E2827">
        <v>-205.97833333333315</v>
      </c>
      <c r="F2827" s="1">
        <v>12550</v>
      </c>
      <c r="J2827"/>
    </row>
    <row r="2828" spans="1:10" x14ac:dyDescent="0.3">
      <c r="A2828" t="s">
        <v>15</v>
      </c>
      <c r="B2828" t="s">
        <v>251</v>
      </c>
      <c r="C2828">
        <v>2015</v>
      </c>
      <c r="D2828" t="s">
        <v>952</v>
      </c>
      <c r="E2828">
        <v>-2115.6840000000002</v>
      </c>
      <c r="F2828" s="1">
        <v>11960</v>
      </c>
      <c r="J2828"/>
    </row>
    <row r="2829" spans="1:10" x14ac:dyDescent="0.3">
      <c r="A2829" t="s">
        <v>15</v>
      </c>
      <c r="B2829" t="s">
        <v>252</v>
      </c>
      <c r="C2829">
        <v>2013</v>
      </c>
      <c r="D2829" t="s">
        <v>948</v>
      </c>
      <c r="E2829">
        <v>34.114125000000058</v>
      </c>
      <c r="F2829" s="1">
        <v>9066.25</v>
      </c>
      <c r="J2829"/>
    </row>
    <row r="2830" spans="1:10" x14ac:dyDescent="0.3">
      <c r="A2830" t="s">
        <v>15</v>
      </c>
      <c r="B2830" t="s">
        <v>252</v>
      </c>
      <c r="C2830">
        <v>2013</v>
      </c>
      <c r="D2830" t="s">
        <v>949</v>
      </c>
      <c r="E2830">
        <v>-391.11258196721303</v>
      </c>
      <c r="F2830" s="1">
        <v>8357.7868852459014</v>
      </c>
      <c r="J2830"/>
    </row>
    <row r="2831" spans="1:10" x14ac:dyDescent="0.3">
      <c r="A2831" t="s">
        <v>15</v>
      </c>
      <c r="B2831" t="s">
        <v>252</v>
      </c>
      <c r="C2831">
        <v>2013</v>
      </c>
      <c r="D2831" t="s">
        <v>951</v>
      </c>
      <c r="E2831">
        <v>4.4908482142858315</v>
      </c>
      <c r="F2831" s="1">
        <v>7899.5535714285716</v>
      </c>
      <c r="J2831"/>
    </row>
    <row r="2832" spans="1:10" x14ac:dyDescent="0.3">
      <c r="A2832" t="s">
        <v>15</v>
      </c>
      <c r="B2832" t="s">
        <v>252</v>
      </c>
      <c r="C2832">
        <v>2013</v>
      </c>
      <c r="D2832" t="s">
        <v>952</v>
      </c>
      <c r="E2832">
        <v>1232.1875</v>
      </c>
      <c r="F2832" s="1">
        <v>9375</v>
      </c>
      <c r="J2832"/>
    </row>
    <row r="2833" spans="1:10" x14ac:dyDescent="0.3">
      <c r="A2833" t="s">
        <v>15</v>
      </c>
      <c r="B2833" t="s">
        <v>252</v>
      </c>
      <c r="C2833">
        <v>2013</v>
      </c>
      <c r="D2833" t="s">
        <v>953</v>
      </c>
      <c r="E2833">
        <v>252.3720930232559</v>
      </c>
      <c r="F2833" s="1">
        <v>7209.3023255813951</v>
      </c>
      <c r="J2833"/>
    </row>
    <row r="2834" spans="1:10" x14ac:dyDescent="0.3">
      <c r="A2834" t="s">
        <v>15</v>
      </c>
      <c r="B2834" t="s">
        <v>252</v>
      </c>
      <c r="C2834">
        <v>2014</v>
      </c>
      <c r="D2834" t="s">
        <v>948</v>
      </c>
      <c r="E2834">
        <v>-641.74013636363622</v>
      </c>
      <c r="F2834" s="1">
        <v>9444.0909090909099</v>
      </c>
      <c r="J2834"/>
    </row>
    <row r="2835" spans="1:10" x14ac:dyDescent="0.3">
      <c r="A2835" t="s">
        <v>15</v>
      </c>
      <c r="B2835" t="s">
        <v>252</v>
      </c>
      <c r="C2835">
        <v>2014</v>
      </c>
      <c r="D2835" t="s">
        <v>949</v>
      </c>
      <c r="E2835">
        <v>-356.5938124999999</v>
      </c>
      <c r="F2835" s="1">
        <v>8949.375</v>
      </c>
      <c r="J2835"/>
    </row>
    <row r="2836" spans="1:10" x14ac:dyDescent="0.3">
      <c r="A2836" t="s">
        <v>15</v>
      </c>
      <c r="B2836" t="s">
        <v>252</v>
      </c>
      <c r="C2836">
        <v>2014</v>
      </c>
      <c r="D2836" t="s">
        <v>950</v>
      </c>
      <c r="E2836">
        <v>-689.15208333333339</v>
      </c>
      <c r="F2836" s="1">
        <v>9729.1666666666661</v>
      </c>
      <c r="J2836"/>
    </row>
    <row r="2837" spans="1:10" x14ac:dyDescent="0.3">
      <c r="A2837" t="s">
        <v>15</v>
      </c>
      <c r="B2837" t="s">
        <v>252</v>
      </c>
      <c r="C2837">
        <v>2014</v>
      </c>
      <c r="D2837" t="s">
        <v>951</v>
      </c>
      <c r="E2837">
        <v>-1548.0845833333333</v>
      </c>
      <c r="F2837" s="1">
        <v>8570.8333333333339</v>
      </c>
      <c r="J2837"/>
    </row>
    <row r="2838" spans="1:10" x14ac:dyDescent="0.3">
      <c r="A2838" t="s">
        <v>15</v>
      </c>
      <c r="B2838" t="s">
        <v>252</v>
      </c>
      <c r="C2838">
        <v>2014</v>
      </c>
      <c r="D2838" t="s">
        <v>952</v>
      </c>
      <c r="E2838">
        <v>717.80192307692312</v>
      </c>
      <c r="F2838" s="1">
        <v>9942.3076923076915</v>
      </c>
      <c r="J2838"/>
    </row>
    <row r="2839" spans="1:10" x14ac:dyDescent="0.3">
      <c r="A2839" t="s">
        <v>15</v>
      </c>
      <c r="B2839" t="s">
        <v>252</v>
      </c>
      <c r="C2839">
        <v>2014</v>
      </c>
      <c r="D2839" t="s">
        <v>953</v>
      </c>
      <c r="E2839">
        <v>170.17000000000007</v>
      </c>
      <c r="F2839" s="1">
        <v>7700</v>
      </c>
      <c r="J2839"/>
    </row>
    <row r="2840" spans="1:10" x14ac:dyDescent="0.3">
      <c r="A2840" t="s">
        <v>15</v>
      </c>
      <c r="B2840" t="s">
        <v>252</v>
      </c>
      <c r="C2840">
        <v>2015</v>
      </c>
      <c r="D2840" t="s">
        <v>948</v>
      </c>
      <c r="E2840">
        <v>194.20499999999993</v>
      </c>
      <c r="F2840" s="1">
        <v>11050</v>
      </c>
      <c r="J2840"/>
    </row>
    <row r="2841" spans="1:10" x14ac:dyDescent="0.3">
      <c r="A2841" t="s">
        <v>15</v>
      </c>
      <c r="B2841" t="s">
        <v>252</v>
      </c>
      <c r="C2841">
        <v>2015</v>
      </c>
      <c r="D2841" t="s">
        <v>950</v>
      </c>
      <c r="E2841">
        <v>-4803.585</v>
      </c>
      <c r="F2841" s="1">
        <v>11150</v>
      </c>
      <c r="J2841"/>
    </row>
    <row r="2842" spans="1:10" x14ac:dyDescent="0.3">
      <c r="A2842" t="s">
        <v>15</v>
      </c>
      <c r="B2842" t="s">
        <v>252</v>
      </c>
      <c r="C2842">
        <v>2015</v>
      </c>
      <c r="D2842" t="s">
        <v>952</v>
      </c>
      <c r="E2842">
        <v>-6130.2424999999994</v>
      </c>
      <c r="F2842" s="1">
        <v>11075</v>
      </c>
      <c r="J2842"/>
    </row>
    <row r="2843" spans="1:10" x14ac:dyDescent="0.3">
      <c r="A2843" t="s">
        <v>15</v>
      </c>
      <c r="B2843" t="s">
        <v>253</v>
      </c>
      <c r="C2843">
        <v>2014</v>
      </c>
      <c r="D2843" t="s">
        <v>948</v>
      </c>
      <c r="E2843">
        <v>-2837.2849999999999</v>
      </c>
      <c r="F2843" s="1">
        <v>14150</v>
      </c>
      <c r="J2843"/>
    </row>
    <row r="2844" spans="1:10" x14ac:dyDescent="0.3">
      <c r="A2844" t="s">
        <v>15</v>
      </c>
      <c r="B2844" t="s">
        <v>253</v>
      </c>
      <c r="C2844">
        <v>2014</v>
      </c>
      <c r="D2844" t="s">
        <v>949</v>
      </c>
      <c r="E2844">
        <v>-2619.6049999999996</v>
      </c>
      <c r="F2844" s="1">
        <v>14950</v>
      </c>
      <c r="J2844"/>
    </row>
    <row r="2845" spans="1:10" x14ac:dyDescent="0.3">
      <c r="A2845" t="s">
        <v>15</v>
      </c>
      <c r="B2845" t="s">
        <v>254</v>
      </c>
      <c r="C2845">
        <v>2014</v>
      </c>
      <c r="D2845" t="s">
        <v>948</v>
      </c>
      <c r="E2845">
        <v>61.732000000000696</v>
      </c>
      <c r="F2845" s="1">
        <v>34920</v>
      </c>
      <c r="J2845"/>
    </row>
    <row r="2846" spans="1:10" x14ac:dyDescent="0.3">
      <c r="A2846" t="s">
        <v>15</v>
      </c>
      <c r="B2846" t="s">
        <v>254</v>
      </c>
      <c r="C2846">
        <v>2014</v>
      </c>
      <c r="D2846" t="s">
        <v>950</v>
      </c>
      <c r="E2846">
        <v>1152.1833333333332</v>
      </c>
      <c r="F2846" s="1">
        <v>35166.666666666664</v>
      </c>
      <c r="J2846"/>
    </row>
    <row r="2847" spans="1:10" x14ac:dyDescent="0.3">
      <c r="A2847" t="s">
        <v>15</v>
      </c>
      <c r="B2847" t="s">
        <v>254</v>
      </c>
      <c r="C2847">
        <v>2014</v>
      </c>
      <c r="D2847" t="s">
        <v>952</v>
      </c>
      <c r="E2847">
        <v>2420.6000000000022</v>
      </c>
      <c r="F2847" s="1">
        <v>36000</v>
      </c>
      <c r="J2847"/>
    </row>
    <row r="2848" spans="1:10" x14ac:dyDescent="0.3">
      <c r="A2848" t="s">
        <v>15</v>
      </c>
      <c r="B2848" t="s">
        <v>255</v>
      </c>
      <c r="C2848">
        <v>2003</v>
      </c>
      <c r="D2848" t="s">
        <v>948</v>
      </c>
      <c r="E2848">
        <v>110.5099999999984</v>
      </c>
      <c r="F2848" s="1">
        <v>23100</v>
      </c>
      <c r="J2848"/>
    </row>
    <row r="2849" spans="1:10" x14ac:dyDescent="0.3">
      <c r="A2849" t="s">
        <v>15</v>
      </c>
      <c r="B2849" t="s">
        <v>255</v>
      </c>
      <c r="C2849">
        <v>2003</v>
      </c>
      <c r="D2849" t="s">
        <v>949</v>
      </c>
      <c r="E2849">
        <v>2366.3100000000013</v>
      </c>
      <c r="F2849" s="1">
        <v>21100</v>
      </c>
      <c r="J2849"/>
    </row>
    <row r="2850" spans="1:10" x14ac:dyDescent="0.3">
      <c r="A2850" t="s">
        <v>15</v>
      </c>
      <c r="B2850" t="s">
        <v>255</v>
      </c>
      <c r="C2850">
        <v>2003</v>
      </c>
      <c r="D2850" t="s">
        <v>950</v>
      </c>
      <c r="E2850">
        <v>1343.6599999999999</v>
      </c>
      <c r="F2850" s="1">
        <v>24600</v>
      </c>
      <c r="J2850"/>
    </row>
    <row r="2851" spans="1:10" x14ac:dyDescent="0.3">
      <c r="A2851" t="s">
        <v>15</v>
      </c>
      <c r="B2851" t="s">
        <v>255</v>
      </c>
      <c r="C2851">
        <v>2003</v>
      </c>
      <c r="D2851" t="s">
        <v>953</v>
      </c>
      <c r="E2851">
        <v>-1280.6550000000007</v>
      </c>
      <c r="F2851" s="1">
        <v>14450</v>
      </c>
      <c r="J2851"/>
    </row>
    <row r="2852" spans="1:10" x14ac:dyDescent="0.3">
      <c r="A2852" t="s">
        <v>15</v>
      </c>
      <c r="B2852" t="s">
        <v>255</v>
      </c>
      <c r="C2852">
        <v>2004</v>
      </c>
      <c r="D2852" t="s">
        <v>948</v>
      </c>
      <c r="E2852">
        <v>-1722.6399999999994</v>
      </c>
      <c r="F2852" s="1">
        <v>21600</v>
      </c>
      <c r="J2852"/>
    </row>
    <row r="2853" spans="1:10" x14ac:dyDescent="0.3">
      <c r="A2853" t="s">
        <v>15</v>
      </c>
      <c r="B2853" t="s">
        <v>255</v>
      </c>
      <c r="C2853">
        <v>2004</v>
      </c>
      <c r="D2853" t="s">
        <v>949</v>
      </c>
      <c r="E2853">
        <v>-95.844999999999345</v>
      </c>
      <c r="F2853" s="1">
        <v>20550</v>
      </c>
      <c r="J2853"/>
    </row>
    <row r="2854" spans="1:10" x14ac:dyDescent="0.3">
      <c r="A2854" t="s">
        <v>15</v>
      </c>
      <c r="B2854" t="s">
        <v>255</v>
      </c>
      <c r="C2854">
        <v>2004</v>
      </c>
      <c r="D2854" t="s">
        <v>951</v>
      </c>
      <c r="E2854">
        <v>1788.9599999999991</v>
      </c>
      <c r="F2854" s="1">
        <v>17600</v>
      </c>
      <c r="J2854"/>
    </row>
    <row r="2855" spans="1:10" x14ac:dyDescent="0.3">
      <c r="A2855" t="s">
        <v>15</v>
      </c>
      <c r="B2855" t="s">
        <v>255</v>
      </c>
      <c r="C2855">
        <v>2004</v>
      </c>
      <c r="D2855" t="s">
        <v>953</v>
      </c>
      <c r="E2855">
        <v>1492.6537499999999</v>
      </c>
      <c r="F2855" s="1">
        <v>15787.5</v>
      </c>
      <c r="J2855"/>
    </row>
    <row r="2856" spans="1:10" x14ac:dyDescent="0.3">
      <c r="A2856" t="s">
        <v>15</v>
      </c>
      <c r="B2856" t="s">
        <v>255</v>
      </c>
      <c r="C2856">
        <v>2005</v>
      </c>
      <c r="D2856" t="s">
        <v>949</v>
      </c>
      <c r="E2856">
        <v>-1904.9599999999991</v>
      </c>
      <c r="F2856" s="1">
        <v>22400</v>
      </c>
      <c r="J2856"/>
    </row>
    <row r="2857" spans="1:10" x14ac:dyDescent="0.3">
      <c r="A2857" t="s">
        <v>15</v>
      </c>
      <c r="B2857" t="s">
        <v>255</v>
      </c>
      <c r="C2857">
        <v>2005</v>
      </c>
      <c r="D2857" t="s">
        <v>951</v>
      </c>
      <c r="E2857">
        <v>7.4699999999999518</v>
      </c>
      <c r="F2857" s="1">
        <v>20700</v>
      </c>
      <c r="J2857"/>
    </row>
    <row r="2858" spans="1:10" x14ac:dyDescent="0.3">
      <c r="A2858" t="s">
        <v>15</v>
      </c>
      <c r="B2858" t="s">
        <v>255</v>
      </c>
      <c r="C2858">
        <v>2005</v>
      </c>
      <c r="D2858" t="s">
        <v>953</v>
      </c>
      <c r="E2858">
        <v>-504.22666666666618</v>
      </c>
      <c r="F2858" s="1">
        <v>16400</v>
      </c>
      <c r="J2858"/>
    </row>
    <row r="2859" spans="1:10" x14ac:dyDescent="0.3">
      <c r="A2859" t="s">
        <v>15</v>
      </c>
      <c r="B2859" t="s">
        <v>256</v>
      </c>
      <c r="C2859">
        <v>1993</v>
      </c>
      <c r="D2859" t="s">
        <v>953</v>
      </c>
      <c r="E2859">
        <v>-10.082499999999982</v>
      </c>
      <c r="F2859" s="1">
        <v>675</v>
      </c>
      <c r="J2859"/>
    </row>
    <row r="2860" spans="1:10" x14ac:dyDescent="0.3">
      <c r="A2860" t="s">
        <v>15</v>
      </c>
      <c r="B2860" t="s">
        <v>256</v>
      </c>
      <c r="C2860">
        <v>1995</v>
      </c>
      <c r="D2860" t="s">
        <v>953</v>
      </c>
      <c r="E2860">
        <v>-399.27437499999996</v>
      </c>
      <c r="F2860" s="1">
        <v>881.25</v>
      </c>
      <c r="J2860"/>
    </row>
    <row r="2861" spans="1:10" x14ac:dyDescent="0.3">
      <c r="A2861" t="s">
        <v>15</v>
      </c>
      <c r="B2861" t="s">
        <v>256</v>
      </c>
      <c r="C2861">
        <v>1996</v>
      </c>
      <c r="D2861" t="s">
        <v>953</v>
      </c>
      <c r="E2861">
        <v>-222.69750000000002</v>
      </c>
      <c r="F2861" s="1">
        <v>858.33333333333337</v>
      </c>
      <c r="J2861"/>
    </row>
    <row r="2862" spans="1:10" x14ac:dyDescent="0.3">
      <c r="A2862" t="s">
        <v>15</v>
      </c>
      <c r="B2862" t="s">
        <v>256</v>
      </c>
      <c r="C2862">
        <v>1997</v>
      </c>
      <c r="D2862" t="s">
        <v>953</v>
      </c>
      <c r="E2862">
        <v>-268.83</v>
      </c>
      <c r="F2862" s="1">
        <v>1033.3333333333333</v>
      </c>
      <c r="J2862"/>
    </row>
    <row r="2863" spans="1:10" x14ac:dyDescent="0.3">
      <c r="A2863" t="s">
        <v>15</v>
      </c>
      <c r="B2863" t="s">
        <v>256</v>
      </c>
      <c r="C2863">
        <v>1998</v>
      </c>
      <c r="D2863" t="s">
        <v>953</v>
      </c>
      <c r="E2863">
        <v>-160.08249999999998</v>
      </c>
      <c r="F2863" s="1">
        <v>675</v>
      </c>
      <c r="J2863"/>
    </row>
    <row r="2864" spans="1:10" x14ac:dyDescent="0.3">
      <c r="A2864" t="s">
        <v>15</v>
      </c>
      <c r="B2864" t="s">
        <v>256</v>
      </c>
      <c r="C2864">
        <v>1999</v>
      </c>
      <c r="D2864" t="s">
        <v>953</v>
      </c>
      <c r="E2864">
        <v>-99.807741935483847</v>
      </c>
      <c r="F2864" s="1">
        <v>1212.9032258064517</v>
      </c>
      <c r="J2864"/>
    </row>
    <row r="2865" spans="1:10" x14ac:dyDescent="0.3">
      <c r="A2865" t="s">
        <v>15</v>
      </c>
      <c r="B2865" t="s">
        <v>256</v>
      </c>
      <c r="C2865">
        <v>2000</v>
      </c>
      <c r="D2865" t="s">
        <v>953</v>
      </c>
      <c r="E2865">
        <v>119.86213235294117</v>
      </c>
      <c r="F2865" s="1">
        <v>1930.1470588235295</v>
      </c>
      <c r="J2865"/>
    </row>
    <row r="2866" spans="1:10" x14ac:dyDescent="0.3">
      <c r="A2866" t="s">
        <v>15</v>
      </c>
      <c r="B2866" t="s">
        <v>256</v>
      </c>
      <c r="C2866">
        <v>2001</v>
      </c>
      <c r="D2866" t="s">
        <v>953</v>
      </c>
      <c r="E2866">
        <v>-95.915795454545446</v>
      </c>
      <c r="F2866" s="1">
        <v>2258.712121212121</v>
      </c>
      <c r="J2866"/>
    </row>
    <row r="2867" spans="1:10" x14ac:dyDescent="0.3">
      <c r="A2867" t="s">
        <v>15</v>
      </c>
      <c r="B2867" t="s">
        <v>256</v>
      </c>
      <c r="C2867">
        <v>2002</v>
      </c>
      <c r="D2867" t="s">
        <v>952</v>
      </c>
      <c r="E2867">
        <v>-2363.625</v>
      </c>
      <c r="F2867" s="1">
        <v>5416.666666666667</v>
      </c>
      <c r="J2867"/>
    </row>
    <row r="2868" spans="1:10" x14ac:dyDescent="0.3">
      <c r="A2868" t="s">
        <v>15</v>
      </c>
      <c r="B2868" t="s">
        <v>256</v>
      </c>
      <c r="C2868">
        <v>2002</v>
      </c>
      <c r="D2868" t="s">
        <v>953</v>
      </c>
      <c r="E2868">
        <v>-80.310865384615354</v>
      </c>
      <c r="F2868" s="1">
        <v>2718.2692307692309</v>
      </c>
      <c r="J2868"/>
    </row>
    <row r="2869" spans="1:10" x14ac:dyDescent="0.3">
      <c r="A2869" t="s">
        <v>15</v>
      </c>
      <c r="B2869" t="s">
        <v>256</v>
      </c>
      <c r="C2869">
        <v>2003</v>
      </c>
      <c r="D2869" t="s">
        <v>952</v>
      </c>
      <c r="E2869">
        <v>-2683.9749999999999</v>
      </c>
      <c r="F2869" s="1">
        <v>5250</v>
      </c>
      <c r="J2869"/>
    </row>
    <row r="2870" spans="1:10" x14ac:dyDescent="0.3">
      <c r="A2870" t="s">
        <v>15</v>
      </c>
      <c r="B2870" t="s">
        <v>256</v>
      </c>
      <c r="C2870">
        <v>2003</v>
      </c>
      <c r="D2870" t="s">
        <v>953</v>
      </c>
      <c r="E2870">
        <v>84.487805555555568</v>
      </c>
      <c r="F2870" s="1">
        <v>3483.6111111111113</v>
      </c>
      <c r="J2870"/>
    </row>
    <row r="2871" spans="1:10" x14ac:dyDescent="0.3">
      <c r="A2871" t="s">
        <v>15</v>
      </c>
      <c r="B2871" t="s">
        <v>256</v>
      </c>
      <c r="C2871">
        <v>2004</v>
      </c>
      <c r="D2871" t="s">
        <v>951</v>
      </c>
      <c r="E2871">
        <v>-3196.5424999999996</v>
      </c>
      <c r="F2871" s="1">
        <v>8075</v>
      </c>
      <c r="J2871"/>
    </row>
    <row r="2872" spans="1:10" x14ac:dyDescent="0.3">
      <c r="A2872" t="s">
        <v>15</v>
      </c>
      <c r="B2872" t="s">
        <v>256</v>
      </c>
      <c r="C2872">
        <v>2004</v>
      </c>
      <c r="D2872" t="s">
        <v>952</v>
      </c>
      <c r="E2872">
        <v>-2318.7799999999997</v>
      </c>
      <c r="F2872" s="1">
        <v>8200</v>
      </c>
      <c r="J2872"/>
    </row>
    <row r="2873" spans="1:10" x14ac:dyDescent="0.3">
      <c r="A2873" t="s">
        <v>15</v>
      </c>
      <c r="B2873" t="s">
        <v>256</v>
      </c>
      <c r="C2873">
        <v>2004</v>
      </c>
      <c r="D2873" t="s">
        <v>953</v>
      </c>
      <c r="E2873">
        <v>-29.358675373134265</v>
      </c>
      <c r="F2873" s="1">
        <v>4454.2910447761196</v>
      </c>
      <c r="J2873"/>
    </row>
    <row r="2874" spans="1:10" x14ac:dyDescent="0.3">
      <c r="A2874" t="s">
        <v>15</v>
      </c>
      <c r="B2874" t="s">
        <v>256</v>
      </c>
      <c r="C2874">
        <v>2005</v>
      </c>
      <c r="D2874" t="s">
        <v>953</v>
      </c>
      <c r="E2874">
        <v>167.02815476190483</v>
      </c>
      <c r="F2874" s="1">
        <v>5483.9285714285716</v>
      </c>
      <c r="J2874"/>
    </row>
    <row r="2875" spans="1:10" x14ac:dyDescent="0.3">
      <c r="A2875" t="s">
        <v>15</v>
      </c>
      <c r="B2875" t="s">
        <v>256</v>
      </c>
      <c r="C2875">
        <v>2006</v>
      </c>
      <c r="D2875" t="s">
        <v>953</v>
      </c>
      <c r="E2875">
        <v>248.04844444444444</v>
      </c>
      <c r="F2875" s="1">
        <v>6573.333333333333</v>
      </c>
      <c r="J2875"/>
    </row>
    <row r="2876" spans="1:10" x14ac:dyDescent="0.3">
      <c r="A2876" t="s">
        <v>15</v>
      </c>
      <c r="B2876" t="s">
        <v>256</v>
      </c>
      <c r="C2876">
        <v>2007</v>
      </c>
      <c r="D2876" t="s">
        <v>952</v>
      </c>
      <c r="E2876">
        <v>-4107.9693749999997</v>
      </c>
      <c r="F2876" s="1">
        <v>12931.25</v>
      </c>
      <c r="J2876"/>
    </row>
    <row r="2877" spans="1:10" x14ac:dyDescent="0.3">
      <c r="A2877" t="s">
        <v>15</v>
      </c>
      <c r="B2877" t="s">
        <v>256</v>
      </c>
      <c r="C2877">
        <v>2007</v>
      </c>
      <c r="D2877" t="s">
        <v>953</v>
      </c>
      <c r="E2877">
        <v>162.23444148936181</v>
      </c>
      <c r="F2877" s="1">
        <v>12246.897163120568</v>
      </c>
      <c r="J2877"/>
    </row>
    <row r="2878" spans="1:10" x14ac:dyDescent="0.3">
      <c r="A2878" t="s">
        <v>15</v>
      </c>
      <c r="B2878" t="s">
        <v>256</v>
      </c>
      <c r="C2878">
        <v>2008</v>
      </c>
      <c r="D2878" t="s">
        <v>951</v>
      </c>
      <c r="E2878">
        <v>3476.255000000001</v>
      </c>
      <c r="F2878" s="1">
        <v>21550</v>
      </c>
      <c r="J2878"/>
    </row>
    <row r="2879" spans="1:10" x14ac:dyDescent="0.3">
      <c r="A2879" t="s">
        <v>15</v>
      </c>
      <c r="B2879" t="s">
        <v>256</v>
      </c>
      <c r="C2879">
        <v>2008</v>
      </c>
      <c r="D2879" t="s">
        <v>953</v>
      </c>
      <c r="E2879">
        <v>353.45794973544986</v>
      </c>
      <c r="F2879" s="1">
        <v>14180.026455026455</v>
      </c>
      <c r="J2879"/>
    </row>
    <row r="2880" spans="1:10" x14ac:dyDescent="0.3">
      <c r="A2880" t="s">
        <v>15</v>
      </c>
      <c r="B2880" t="s">
        <v>256</v>
      </c>
      <c r="C2880">
        <v>2009</v>
      </c>
      <c r="D2880" t="s">
        <v>949</v>
      </c>
      <c r="E2880">
        <v>3303.3300000000017</v>
      </c>
      <c r="F2880" s="1">
        <v>27300</v>
      </c>
      <c r="J2880"/>
    </row>
    <row r="2881" spans="1:10" x14ac:dyDescent="0.3">
      <c r="A2881" t="s">
        <v>15</v>
      </c>
      <c r="B2881" t="s">
        <v>256</v>
      </c>
      <c r="C2881">
        <v>2009</v>
      </c>
      <c r="D2881" t="s">
        <v>951</v>
      </c>
      <c r="E2881">
        <v>2348.2175000000007</v>
      </c>
      <c r="F2881" s="1">
        <v>23675</v>
      </c>
      <c r="J2881"/>
    </row>
    <row r="2882" spans="1:10" x14ac:dyDescent="0.3">
      <c r="A2882" t="s">
        <v>15</v>
      </c>
      <c r="B2882" t="s">
        <v>256</v>
      </c>
      <c r="C2882">
        <v>2009</v>
      </c>
      <c r="D2882" t="s">
        <v>953</v>
      </c>
      <c r="E2882">
        <v>292.16672566371705</v>
      </c>
      <c r="F2882" s="1">
        <v>16463.716814159292</v>
      </c>
      <c r="J2882"/>
    </row>
    <row r="2883" spans="1:10" x14ac:dyDescent="0.3">
      <c r="A2883" t="s">
        <v>15</v>
      </c>
      <c r="B2883" t="s">
        <v>256</v>
      </c>
      <c r="C2883">
        <v>2010</v>
      </c>
      <c r="D2883" t="s">
        <v>949</v>
      </c>
      <c r="E2883">
        <v>6344.2099999999991</v>
      </c>
      <c r="F2883" s="1">
        <v>20100</v>
      </c>
      <c r="J2883"/>
    </row>
    <row r="2884" spans="1:10" x14ac:dyDescent="0.3">
      <c r="A2884" t="s">
        <v>15</v>
      </c>
      <c r="B2884" t="s">
        <v>256</v>
      </c>
      <c r="C2884">
        <v>2010</v>
      </c>
      <c r="D2884" t="s">
        <v>951</v>
      </c>
      <c r="E2884">
        <v>2914.9300000000003</v>
      </c>
      <c r="F2884" s="1">
        <v>23300</v>
      </c>
      <c r="J2884"/>
    </row>
    <row r="2885" spans="1:10" x14ac:dyDescent="0.3">
      <c r="A2885" t="s">
        <v>15</v>
      </c>
      <c r="B2885" t="s">
        <v>256</v>
      </c>
      <c r="C2885">
        <v>2010</v>
      </c>
      <c r="D2885" t="s">
        <v>953</v>
      </c>
      <c r="E2885">
        <v>434.28651595744691</v>
      </c>
      <c r="F2885" s="1">
        <v>18700.265957446809</v>
      </c>
      <c r="J2885"/>
    </row>
    <row r="2886" spans="1:10" x14ac:dyDescent="0.3">
      <c r="A2886" t="s">
        <v>15</v>
      </c>
      <c r="B2886" t="s">
        <v>256</v>
      </c>
      <c r="C2886">
        <v>2011</v>
      </c>
      <c r="D2886" t="s">
        <v>949</v>
      </c>
      <c r="E2886">
        <v>1029.9537500000001</v>
      </c>
      <c r="F2886" s="1">
        <v>28787.5</v>
      </c>
      <c r="J2886"/>
    </row>
    <row r="2887" spans="1:10" x14ac:dyDescent="0.3">
      <c r="A2887" t="s">
        <v>15</v>
      </c>
      <c r="B2887" t="s">
        <v>256</v>
      </c>
      <c r="C2887">
        <v>2011</v>
      </c>
      <c r="D2887" t="s">
        <v>951</v>
      </c>
      <c r="E2887">
        <v>1547.8533333333341</v>
      </c>
      <c r="F2887" s="1">
        <v>31200</v>
      </c>
      <c r="J2887"/>
    </row>
    <row r="2888" spans="1:10" x14ac:dyDescent="0.3">
      <c r="A2888" t="s">
        <v>15</v>
      </c>
      <c r="B2888" t="s">
        <v>256</v>
      </c>
      <c r="C2888">
        <v>2011</v>
      </c>
      <c r="D2888" t="s">
        <v>953</v>
      </c>
      <c r="E2888">
        <v>461.52989247311842</v>
      </c>
      <c r="F2888" s="1">
        <v>22331.182795698925</v>
      </c>
      <c r="J2888"/>
    </row>
    <row r="2889" spans="1:10" x14ac:dyDescent="0.3">
      <c r="A2889" t="s">
        <v>15</v>
      </c>
      <c r="B2889" t="s">
        <v>256</v>
      </c>
      <c r="C2889">
        <v>2012</v>
      </c>
      <c r="D2889" t="s">
        <v>948</v>
      </c>
      <c r="E2889">
        <v>1681.5133333333335</v>
      </c>
      <c r="F2889" s="1">
        <v>39133.333333333336</v>
      </c>
      <c r="J2889"/>
    </row>
    <row r="2890" spans="1:10" x14ac:dyDescent="0.3">
      <c r="A2890" t="s">
        <v>15</v>
      </c>
      <c r="B2890" t="s">
        <v>256</v>
      </c>
      <c r="C2890">
        <v>2012</v>
      </c>
      <c r="D2890" t="s">
        <v>949</v>
      </c>
      <c r="E2890">
        <v>713.49900000000014</v>
      </c>
      <c r="F2890" s="1">
        <v>33190</v>
      </c>
      <c r="J2890"/>
    </row>
    <row r="2891" spans="1:10" x14ac:dyDescent="0.3">
      <c r="A2891" t="s">
        <v>15</v>
      </c>
      <c r="B2891" t="s">
        <v>256</v>
      </c>
      <c r="C2891">
        <v>2012</v>
      </c>
      <c r="D2891" t="s">
        <v>951</v>
      </c>
      <c r="E2891">
        <v>703.47000000000025</v>
      </c>
      <c r="F2891" s="1">
        <v>30700</v>
      </c>
      <c r="J2891"/>
    </row>
    <row r="2892" spans="1:10" x14ac:dyDescent="0.3">
      <c r="A2892" t="s">
        <v>15</v>
      </c>
      <c r="B2892" t="s">
        <v>256</v>
      </c>
      <c r="C2892">
        <v>2012</v>
      </c>
      <c r="D2892" t="s">
        <v>953</v>
      </c>
      <c r="E2892">
        <v>402.36963414634164</v>
      </c>
      <c r="F2892" s="1">
        <v>25379.268292682926</v>
      </c>
      <c r="J2892"/>
    </row>
    <row r="2893" spans="1:10" x14ac:dyDescent="0.3">
      <c r="A2893" t="s">
        <v>15</v>
      </c>
      <c r="B2893" t="s">
        <v>256</v>
      </c>
      <c r="C2893">
        <v>2013</v>
      </c>
      <c r="D2893" t="s">
        <v>948</v>
      </c>
      <c r="E2893">
        <v>4734.7575000000006</v>
      </c>
      <c r="F2893" s="1">
        <v>36075</v>
      </c>
      <c r="J2893"/>
    </row>
    <row r="2894" spans="1:10" x14ac:dyDescent="0.3">
      <c r="A2894" t="s">
        <v>15</v>
      </c>
      <c r="B2894" t="s">
        <v>256</v>
      </c>
      <c r="C2894">
        <v>2013</v>
      </c>
      <c r="D2894" t="s">
        <v>949</v>
      </c>
      <c r="E2894">
        <v>-861.28272727272736</v>
      </c>
      <c r="F2894" s="1">
        <v>32809.090909090912</v>
      </c>
      <c r="J2894"/>
    </row>
    <row r="2895" spans="1:10" x14ac:dyDescent="0.3">
      <c r="A2895" t="s">
        <v>15</v>
      </c>
      <c r="B2895" t="s">
        <v>256</v>
      </c>
      <c r="C2895">
        <v>2013</v>
      </c>
      <c r="D2895" t="s">
        <v>951</v>
      </c>
      <c r="E2895">
        <v>1392.5540740740744</v>
      </c>
      <c r="F2895" s="1">
        <v>29911.111111111109</v>
      </c>
      <c r="J2895"/>
    </row>
    <row r="2896" spans="1:10" x14ac:dyDescent="0.3">
      <c r="A2896" t="s">
        <v>15</v>
      </c>
      <c r="B2896" t="s">
        <v>256</v>
      </c>
      <c r="C2896">
        <v>2013</v>
      </c>
      <c r="D2896" t="s">
        <v>953</v>
      </c>
      <c r="E2896">
        <v>201.95354838709693</v>
      </c>
      <c r="F2896" s="1">
        <v>30035.483870967742</v>
      </c>
      <c r="J2896"/>
    </row>
    <row r="2897" spans="1:10" x14ac:dyDescent="0.3">
      <c r="A2897" t="s">
        <v>15</v>
      </c>
      <c r="B2897" t="s">
        <v>256</v>
      </c>
      <c r="C2897">
        <v>2014</v>
      </c>
      <c r="D2897" t="s">
        <v>948</v>
      </c>
      <c r="E2897">
        <v>730.7660000000011</v>
      </c>
      <c r="F2897" s="1">
        <v>36460</v>
      </c>
      <c r="J2897"/>
    </row>
    <row r="2898" spans="1:10" x14ac:dyDescent="0.3">
      <c r="A2898" t="s">
        <v>15</v>
      </c>
      <c r="B2898" t="s">
        <v>256</v>
      </c>
      <c r="C2898">
        <v>2014</v>
      </c>
      <c r="D2898" t="s">
        <v>949</v>
      </c>
      <c r="E2898">
        <v>848.52250000000004</v>
      </c>
      <c r="F2898" s="1">
        <v>34815.909090909088</v>
      </c>
      <c r="J2898"/>
    </row>
    <row r="2899" spans="1:10" x14ac:dyDescent="0.3">
      <c r="A2899" t="s">
        <v>15</v>
      </c>
      <c r="B2899" t="s">
        <v>256</v>
      </c>
      <c r="C2899">
        <v>2014</v>
      </c>
      <c r="D2899" t="s">
        <v>950</v>
      </c>
      <c r="E2899">
        <v>-4789.755000000001</v>
      </c>
      <c r="F2899" s="1">
        <v>43450</v>
      </c>
      <c r="J2899"/>
    </row>
    <row r="2900" spans="1:10" x14ac:dyDescent="0.3">
      <c r="A2900" t="s">
        <v>15</v>
      </c>
      <c r="B2900" t="s">
        <v>256</v>
      </c>
      <c r="C2900">
        <v>2014</v>
      </c>
      <c r="D2900" t="s">
        <v>951</v>
      </c>
      <c r="E2900">
        <v>886.57801136363662</v>
      </c>
      <c r="F2900" s="1">
        <v>38586.931818181816</v>
      </c>
      <c r="J2900"/>
    </row>
    <row r="2901" spans="1:10" x14ac:dyDescent="0.3">
      <c r="A2901" t="s">
        <v>15</v>
      </c>
      <c r="B2901" t="s">
        <v>256</v>
      </c>
      <c r="C2901">
        <v>2014</v>
      </c>
      <c r="D2901" t="s">
        <v>953</v>
      </c>
      <c r="E2901">
        <v>1579.5750000000007</v>
      </c>
      <c r="F2901" s="1">
        <v>30750</v>
      </c>
      <c r="J2901"/>
    </row>
    <row r="2902" spans="1:10" x14ac:dyDescent="0.3">
      <c r="A2902" t="s">
        <v>15</v>
      </c>
      <c r="B2902" t="s">
        <v>256</v>
      </c>
      <c r="C2902">
        <v>2015</v>
      </c>
      <c r="D2902" t="s">
        <v>948</v>
      </c>
      <c r="E2902">
        <v>382.63232673267373</v>
      </c>
      <c r="F2902" s="1">
        <v>49659.900990099013</v>
      </c>
      <c r="J2902"/>
    </row>
    <row r="2903" spans="1:10" x14ac:dyDescent="0.3">
      <c r="A2903" t="s">
        <v>15</v>
      </c>
      <c r="B2903" t="s">
        <v>256</v>
      </c>
      <c r="C2903">
        <v>2015</v>
      </c>
      <c r="D2903" t="s">
        <v>949</v>
      </c>
      <c r="E2903">
        <v>1200.9601149425287</v>
      </c>
      <c r="F2903" s="1">
        <v>48152.873563218389</v>
      </c>
      <c r="J2903"/>
    </row>
    <row r="2904" spans="1:10" x14ac:dyDescent="0.3">
      <c r="A2904" t="s">
        <v>15</v>
      </c>
      <c r="B2904" t="s">
        <v>256</v>
      </c>
      <c r="C2904">
        <v>2015</v>
      </c>
      <c r="D2904" t="s">
        <v>950</v>
      </c>
      <c r="E2904">
        <v>-2939.1614285714272</v>
      </c>
      <c r="F2904" s="1">
        <v>46385.714285714283</v>
      </c>
      <c r="J2904"/>
    </row>
    <row r="2905" spans="1:10" x14ac:dyDescent="0.3">
      <c r="A2905" t="s">
        <v>15</v>
      </c>
      <c r="B2905" t="s">
        <v>256</v>
      </c>
      <c r="C2905">
        <v>2015</v>
      </c>
      <c r="D2905" t="s">
        <v>951</v>
      </c>
      <c r="E2905">
        <v>-326.35499999999956</v>
      </c>
      <c r="F2905" s="1">
        <v>47450</v>
      </c>
      <c r="J2905"/>
    </row>
    <row r="2906" spans="1:10" x14ac:dyDescent="0.3">
      <c r="A2906" t="s">
        <v>15</v>
      </c>
      <c r="B2906" t="s">
        <v>256</v>
      </c>
      <c r="C2906">
        <v>2015</v>
      </c>
      <c r="D2906" t="s">
        <v>952</v>
      </c>
      <c r="E2906">
        <v>-5796.6599999999962</v>
      </c>
      <c r="F2906" s="1">
        <v>45400</v>
      </c>
      <c r="J2906"/>
    </row>
    <row r="2907" spans="1:10" x14ac:dyDescent="0.3">
      <c r="A2907" t="s">
        <v>15</v>
      </c>
      <c r="B2907" t="s">
        <v>256</v>
      </c>
      <c r="C2907">
        <v>2015</v>
      </c>
      <c r="D2907" t="s">
        <v>953</v>
      </c>
      <c r="E2907">
        <v>-5307.8450000000012</v>
      </c>
      <c r="F2907" s="1">
        <v>50550</v>
      </c>
      <c r="J2907"/>
    </row>
    <row r="2908" spans="1:10" x14ac:dyDescent="0.3">
      <c r="A2908" t="s">
        <v>15</v>
      </c>
      <c r="B2908" t="s">
        <v>257</v>
      </c>
      <c r="C2908">
        <v>1995</v>
      </c>
      <c r="D2908" t="s">
        <v>953</v>
      </c>
      <c r="E2908">
        <v>-452.9</v>
      </c>
      <c r="F2908" s="1">
        <v>1000</v>
      </c>
      <c r="J2908"/>
    </row>
    <row r="2909" spans="1:10" x14ac:dyDescent="0.3">
      <c r="A2909" t="s">
        <v>15</v>
      </c>
      <c r="B2909" t="s">
        <v>257</v>
      </c>
      <c r="C2909">
        <v>1996</v>
      </c>
      <c r="D2909" t="s">
        <v>953</v>
      </c>
      <c r="E2909">
        <v>-141.76749999999998</v>
      </c>
      <c r="F2909" s="1">
        <v>825</v>
      </c>
      <c r="J2909"/>
    </row>
    <row r="2910" spans="1:10" x14ac:dyDescent="0.3">
      <c r="A2910" t="s">
        <v>15</v>
      </c>
      <c r="B2910" t="s">
        <v>257</v>
      </c>
      <c r="C2910">
        <v>1997</v>
      </c>
      <c r="D2910" t="s">
        <v>953</v>
      </c>
      <c r="E2910">
        <v>-56.365681818181812</v>
      </c>
      <c r="F2910" s="1">
        <v>843.18181818181813</v>
      </c>
      <c r="J2910"/>
    </row>
    <row r="2911" spans="1:10" x14ac:dyDescent="0.3">
      <c r="A2911" t="s">
        <v>15</v>
      </c>
      <c r="B2911" t="s">
        <v>257</v>
      </c>
      <c r="C2911">
        <v>1998</v>
      </c>
      <c r="D2911" t="s">
        <v>953</v>
      </c>
      <c r="E2911">
        <v>68.946250000000035</v>
      </c>
      <c r="F2911" s="1">
        <v>1045.8333333333333</v>
      </c>
      <c r="J2911"/>
    </row>
    <row r="2912" spans="1:10" x14ac:dyDescent="0.3">
      <c r="A2912" t="s">
        <v>15</v>
      </c>
      <c r="B2912" t="s">
        <v>257</v>
      </c>
      <c r="C2912">
        <v>1999</v>
      </c>
      <c r="D2912" t="s">
        <v>953</v>
      </c>
      <c r="E2912">
        <v>29.093977272727297</v>
      </c>
      <c r="F2912" s="1">
        <v>1007.9545454545455</v>
      </c>
      <c r="J2912"/>
    </row>
    <row r="2913" spans="1:10" x14ac:dyDescent="0.3">
      <c r="A2913" t="s">
        <v>15</v>
      </c>
      <c r="B2913" t="s">
        <v>257</v>
      </c>
      <c r="C2913">
        <v>2000</v>
      </c>
      <c r="D2913" t="s">
        <v>953</v>
      </c>
      <c r="E2913">
        <v>77.706465517241384</v>
      </c>
      <c r="F2913" s="1">
        <v>2150.8620689655172</v>
      </c>
      <c r="J2913"/>
    </row>
    <row r="2914" spans="1:10" x14ac:dyDescent="0.3">
      <c r="A2914" t="s">
        <v>15</v>
      </c>
      <c r="B2914" t="s">
        <v>257</v>
      </c>
      <c r="C2914">
        <v>2001</v>
      </c>
      <c r="D2914" t="s">
        <v>953</v>
      </c>
      <c r="E2914">
        <v>-277.51944736842103</v>
      </c>
      <c r="F2914" s="1">
        <v>2958.1578947368421</v>
      </c>
      <c r="J2914"/>
    </row>
    <row r="2915" spans="1:10" x14ac:dyDescent="0.3">
      <c r="A2915" t="s">
        <v>15</v>
      </c>
      <c r="B2915" t="s">
        <v>257</v>
      </c>
      <c r="C2915">
        <v>2002</v>
      </c>
      <c r="D2915" t="s">
        <v>953</v>
      </c>
      <c r="E2915">
        <v>-38.979436936936914</v>
      </c>
      <c r="F2915" s="1">
        <v>3525.4504504504503</v>
      </c>
      <c r="J2915"/>
    </row>
    <row r="2916" spans="1:10" x14ac:dyDescent="0.3">
      <c r="A2916" t="s">
        <v>15</v>
      </c>
      <c r="B2916" t="s">
        <v>257</v>
      </c>
      <c r="C2916">
        <v>2003</v>
      </c>
      <c r="D2916" t="s">
        <v>949</v>
      </c>
      <c r="E2916">
        <v>-3396.4049999999997</v>
      </c>
      <c r="F2916" s="1">
        <v>6950</v>
      </c>
      <c r="J2916"/>
    </row>
    <row r="2917" spans="1:10" x14ac:dyDescent="0.3">
      <c r="A2917" t="s">
        <v>15</v>
      </c>
      <c r="B2917" t="s">
        <v>257</v>
      </c>
      <c r="C2917">
        <v>2003</v>
      </c>
      <c r="D2917" t="s">
        <v>952</v>
      </c>
      <c r="E2917">
        <v>-6344.1949999999997</v>
      </c>
      <c r="F2917" s="1">
        <v>7050</v>
      </c>
      <c r="J2917"/>
    </row>
    <row r="2918" spans="1:10" x14ac:dyDescent="0.3">
      <c r="A2918" t="s">
        <v>15</v>
      </c>
      <c r="B2918" t="s">
        <v>257</v>
      </c>
      <c r="C2918">
        <v>2003</v>
      </c>
      <c r="D2918" t="s">
        <v>953</v>
      </c>
      <c r="E2918">
        <v>16.686119631901896</v>
      </c>
      <c r="F2918" s="1">
        <v>4023.7730061349694</v>
      </c>
      <c r="J2918"/>
    </row>
    <row r="2919" spans="1:10" x14ac:dyDescent="0.3">
      <c r="A2919" t="s">
        <v>15</v>
      </c>
      <c r="B2919" t="s">
        <v>257</v>
      </c>
      <c r="C2919">
        <v>2004</v>
      </c>
      <c r="D2919" t="s">
        <v>952</v>
      </c>
      <c r="E2919">
        <v>-6040.4930000000004</v>
      </c>
      <c r="F2919" s="1">
        <v>7670</v>
      </c>
      <c r="J2919"/>
    </row>
    <row r="2920" spans="1:10" x14ac:dyDescent="0.3">
      <c r="A2920" t="s">
        <v>15</v>
      </c>
      <c r="B2920" t="s">
        <v>257</v>
      </c>
      <c r="C2920">
        <v>2004</v>
      </c>
      <c r="D2920" t="s">
        <v>953</v>
      </c>
      <c r="E2920">
        <v>58.310034883720995</v>
      </c>
      <c r="F2920" s="1">
        <v>5116.6279069767443</v>
      </c>
      <c r="J2920"/>
    </row>
    <row r="2921" spans="1:10" x14ac:dyDescent="0.3">
      <c r="A2921" t="s">
        <v>15</v>
      </c>
      <c r="B2921" t="s">
        <v>257</v>
      </c>
      <c r="C2921">
        <v>2005</v>
      </c>
      <c r="D2921" t="s">
        <v>952</v>
      </c>
      <c r="E2921">
        <v>-6047.5787500000006</v>
      </c>
      <c r="F2921" s="1">
        <v>7462.5</v>
      </c>
      <c r="J2921"/>
    </row>
    <row r="2922" spans="1:10" x14ac:dyDescent="0.3">
      <c r="A2922" t="s">
        <v>15</v>
      </c>
      <c r="B2922" t="s">
        <v>257</v>
      </c>
      <c r="C2922">
        <v>2005</v>
      </c>
      <c r="D2922" t="s">
        <v>953</v>
      </c>
      <c r="E2922">
        <v>27.668833333333346</v>
      </c>
      <c r="F2922" s="1">
        <v>6345.909090909091</v>
      </c>
      <c r="J2922"/>
    </row>
    <row r="2923" spans="1:10" x14ac:dyDescent="0.3">
      <c r="A2923" t="s">
        <v>15</v>
      </c>
      <c r="B2923" t="s">
        <v>257</v>
      </c>
      <c r="C2923">
        <v>2006</v>
      </c>
      <c r="D2923" t="s">
        <v>953</v>
      </c>
      <c r="E2923">
        <v>274.68466911764716</v>
      </c>
      <c r="F2923" s="1">
        <v>6456.9852941176468</v>
      </c>
      <c r="J2923"/>
    </row>
    <row r="2924" spans="1:10" x14ac:dyDescent="0.3">
      <c r="A2924" t="s">
        <v>15</v>
      </c>
      <c r="B2924" t="s">
        <v>257</v>
      </c>
      <c r="C2924">
        <v>2007</v>
      </c>
      <c r="D2924" t="s">
        <v>952</v>
      </c>
      <c r="E2924">
        <v>-9267.5325000000012</v>
      </c>
      <c r="F2924" s="1">
        <v>16175</v>
      </c>
      <c r="J2924"/>
    </row>
    <row r="2925" spans="1:10" x14ac:dyDescent="0.3">
      <c r="A2925" t="s">
        <v>15</v>
      </c>
      <c r="B2925" t="s">
        <v>257</v>
      </c>
      <c r="C2925">
        <v>2007</v>
      </c>
      <c r="D2925" t="s">
        <v>953</v>
      </c>
      <c r="E2925">
        <v>340.39657527881053</v>
      </c>
      <c r="F2925" s="1">
        <v>13247.351301115241</v>
      </c>
      <c r="J2925"/>
    </row>
    <row r="2926" spans="1:10" x14ac:dyDescent="0.3">
      <c r="A2926" t="s">
        <v>15</v>
      </c>
      <c r="B2926" t="s">
        <v>257</v>
      </c>
      <c r="C2926">
        <v>2008</v>
      </c>
      <c r="D2926" t="s">
        <v>949</v>
      </c>
      <c r="E2926">
        <v>7553.0499999999993</v>
      </c>
      <c r="F2926" s="1">
        <v>20500</v>
      </c>
      <c r="J2926"/>
    </row>
    <row r="2927" spans="1:10" x14ac:dyDescent="0.3">
      <c r="A2927" t="s">
        <v>15</v>
      </c>
      <c r="B2927" t="s">
        <v>257</v>
      </c>
      <c r="C2927">
        <v>2008</v>
      </c>
      <c r="D2927" t="s">
        <v>951</v>
      </c>
      <c r="E2927">
        <v>-1159.2425000000003</v>
      </c>
      <c r="F2927" s="1">
        <v>21075</v>
      </c>
      <c r="J2927"/>
    </row>
    <row r="2928" spans="1:10" x14ac:dyDescent="0.3">
      <c r="A2928" t="s">
        <v>15</v>
      </c>
      <c r="B2928" t="s">
        <v>257</v>
      </c>
      <c r="C2928">
        <v>2008</v>
      </c>
      <c r="D2928" t="s">
        <v>952</v>
      </c>
      <c r="E2928">
        <v>2950.84</v>
      </c>
      <c r="F2928" s="1">
        <v>20400</v>
      </c>
      <c r="J2928"/>
    </row>
    <row r="2929" spans="1:10" x14ac:dyDescent="0.3">
      <c r="A2929" t="s">
        <v>15</v>
      </c>
      <c r="B2929" t="s">
        <v>257</v>
      </c>
      <c r="C2929">
        <v>2008</v>
      </c>
      <c r="D2929" t="s">
        <v>953</v>
      </c>
      <c r="E2929">
        <v>268.76686708860768</v>
      </c>
      <c r="F2929" s="1">
        <v>15497.784810126583</v>
      </c>
      <c r="J2929"/>
    </row>
    <row r="2930" spans="1:10" x14ac:dyDescent="0.3">
      <c r="A2930" t="s">
        <v>15</v>
      </c>
      <c r="B2930" t="s">
        <v>257</v>
      </c>
      <c r="C2930">
        <v>2009</v>
      </c>
      <c r="D2930" t="s">
        <v>951</v>
      </c>
      <c r="E2930">
        <v>963.63833333333366</v>
      </c>
      <c r="F2930" s="1">
        <v>18716.666666666668</v>
      </c>
      <c r="J2930"/>
    </row>
    <row r="2931" spans="1:10" x14ac:dyDescent="0.3">
      <c r="A2931" t="s">
        <v>15</v>
      </c>
      <c r="B2931" t="s">
        <v>257</v>
      </c>
      <c r="C2931">
        <v>2009</v>
      </c>
      <c r="D2931" t="s">
        <v>953</v>
      </c>
      <c r="E2931">
        <v>316.80193396226429</v>
      </c>
      <c r="F2931" s="1">
        <v>16846.383647798742</v>
      </c>
      <c r="J2931"/>
    </row>
    <row r="2932" spans="1:10" x14ac:dyDescent="0.3">
      <c r="A2932" t="s">
        <v>15</v>
      </c>
      <c r="B2932" t="s">
        <v>257</v>
      </c>
      <c r="C2932">
        <v>2010</v>
      </c>
      <c r="D2932" t="s">
        <v>949</v>
      </c>
      <c r="E2932">
        <v>6043.66</v>
      </c>
      <c r="F2932" s="1">
        <v>24600</v>
      </c>
      <c r="J2932"/>
    </row>
    <row r="2933" spans="1:10" x14ac:dyDescent="0.3">
      <c r="A2933" t="s">
        <v>15</v>
      </c>
      <c r="B2933" t="s">
        <v>257</v>
      </c>
      <c r="C2933">
        <v>2010</v>
      </c>
      <c r="D2933" t="s">
        <v>951</v>
      </c>
      <c r="E2933">
        <v>2662.4466666666667</v>
      </c>
      <c r="F2933" s="1">
        <v>28466.666666666668</v>
      </c>
      <c r="J2933"/>
    </row>
    <row r="2934" spans="1:10" x14ac:dyDescent="0.3">
      <c r="A2934" t="s">
        <v>15</v>
      </c>
      <c r="B2934" t="s">
        <v>257</v>
      </c>
      <c r="C2934">
        <v>2010</v>
      </c>
      <c r="D2934" t="s">
        <v>953</v>
      </c>
      <c r="E2934">
        <v>368.77755813953502</v>
      </c>
      <c r="F2934" s="1">
        <v>20713.565891472866</v>
      </c>
      <c r="J2934"/>
    </row>
    <row r="2935" spans="1:10" x14ac:dyDescent="0.3">
      <c r="A2935" t="s">
        <v>15</v>
      </c>
      <c r="B2935" t="s">
        <v>257</v>
      </c>
      <c r="C2935">
        <v>2011</v>
      </c>
      <c r="D2935" t="s">
        <v>948</v>
      </c>
      <c r="E2935">
        <v>1122.1200000000026</v>
      </c>
      <c r="F2935" s="1">
        <v>37200</v>
      </c>
      <c r="J2935"/>
    </row>
    <row r="2936" spans="1:10" x14ac:dyDescent="0.3">
      <c r="A2936" t="s">
        <v>15</v>
      </c>
      <c r="B2936" t="s">
        <v>257</v>
      </c>
      <c r="C2936">
        <v>2011</v>
      </c>
      <c r="D2936" t="s">
        <v>949</v>
      </c>
      <c r="E2936">
        <v>1820.5778571428561</v>
      </c>
      <c r="F2936" s="1">
        <v>31635.714285714286</v>
      </c>
      <c r="J2936"/>
    </row>
    <row r="2937" spans="1:10" x14ac:dyDescent="0.3">
      <c r="A2937" t="s">
        <v>15</v>
      </c>
      <c r="B2937" t="s">
        <v>257</v>
      </c>
      <c r="C2937">
        <v>2011</v>
      </c>
      <c r="D2937" t="s">
        <v>951</v>
      </c>
      <c r="E2937">
        <v>1355.2482352941174</v>
      </c>
      <c r="F2937" s="1">
        <v>28717.647058823528</v>
      </c>
      <c r="J2937"/>
    </row>
    <row r="2938" spans="1:10" x14ac:dyDescent="0.3">
      <c r="A2938" t="s">
        <v>15</v>
      </c>
      <c r="B2938" t="s">
        <v>257</v>
      </c>
      <c r="C2938">
        <v>2011</v>
      </c>
      <c r="D2938" t="s">
        <v>953</v>
      </c>
      <c r="E2938">
        <v>502.14573529411791</v>
      </c>
      <c r="F2938" s="1">
        <v>23486.764705882353</v>
      </c>
      <c r="J2938"/>
    </row>
    <row r="2939" spans="1:10" x14ac:dyDescent="0.3">
      <c r="A2939" t="s">
        <v>15</v>
      </c>
      <c r="B2939" t="s">
        <v>257</v>
      </c>
      <c r="C2939">
        <v>2012</v>
      </c>
      <c r="D2939" t="s">
        <v>948</v>
      </c>
      <c r="E2939">
        <v>1741.7860000000014</v>
      </c>
      <c r="F2939" s="1">
        <v>32660</v>
      </c>
      <c r="J2939"/>
    </row>
    <row r="2940" spans="1:10" x14ac:dyDescent="0.3">
      <c r="A2940" t="s">
        <v>15</v>
      </c>
      <c r="B2940" t="s">
        <v>257</v>
      </c>
      <c r="C2940">
        <v>2012</v>
      </c>
      <c r="D2940" t="s">
        <v>949</v>
      </c>
      <c r="E2940">
        <v>863.23699999999974</v>
      </c>
      <c r="F2940" s="1">
        <v>33970</v>
      </c>
      <c r="J2940"/>
    </row>
    <row r="2941" spans="1:10" x14ac:dyDescent="0.3">
      <c r="A2941" t="s">
        <v>15</v>
      </c>
      <c r="B2941" t="s">
        <v>257</v>
      </c>
      <c r="C2941">
        <v>2012</v>
      </c>
      <c r="D2941" t="s">
        <v>951</v>
      </c>
      <c r="E2941">
        <v>179.45642857142906</v>
      </c>
      <c r="F2941" s="1">
        <v>30421.428571428572</v>
      </c>
      <c r="J2941"/>
    </row>
    <row r="2942" spans="1:10" x14ac:dyDescent="0.3">
      <c r="A2942" t="s">
        <v>15</v>
      </c>
      <c r="B2942" t="s">
        <v>257</v>
      </c>
      <c r="C2942">
        <v>2012</v>
      </c>
      <c r="D2942" t="s">
        <v>953</v>
      </c>
      <c r="E2942">
        <v>260.30617021276635</v>
      </c>
      <c r="F2942" s="1">
        <v>26508.510638297874</v>
      </c>
      <c r="J2942"/>
    </row>
    <row r="2943" spans="1:10" x14ac:dyDescent="0.3">
      <c r="A2943" t="s">
        <v>15</v>
      </c>
      <c r="B2943" t="s">
        <v>257</v>
      </c>
      <c r="C2943">
        <v>2013</v>
      </c>
      <c r="D2943" t="s">
        <v>948</v>
      </c>
      <c r="E2943">
        <v>2346.1050000000009</v>
      </c>
      <c r="F2943" s="1">
        <v>33383.333333333336</v>
      </c>
      <c r="J2943"/>
    </row>
    <row r="2944" spans="1:10" x14ac:dyDescent="0.3">
      <c r="A2944" t="s">
        <v>15</v>
      </c>
      <c r="B2944" t="s">
        <v>257</v>
      </c>
      <c r="C2944">
        <v>2013</v>
      </c>
      <c r="D2944" t="s">
        <v>949</v>
      </c>
      <c r="E2944">
        <v>-488.56370370370269</v>
      </c>
      <c r="F2944" s="1">
        <v>33029.629629629628</v>
      </c>
      <c r="J2944"/>
    </row>
    <row r="2945" spans="1:10" x14ac:dyDescent="0.3">
      <c r="A2945" t="s">
        <v>15</v>
      </c>
      <c r="B2945" t="s">
        <v>257</v>
      </c>
      <c r="C2945">
        <v>2013</v>
      </c>
      <c r="D2945" t="s">
        <v>951</v>
      </c>
      <c r="E2945">
        <v>790.52896551724177</v>
      </c>
      <c r="F2945" s="1">
        <v>29841.379310344826</v>
      </c>
      <c r="J2945"/>
    </row>
    <row r="2946" spans="1:10" x14ac:dyDescent="0.3">
      <c r="A2946" t="s">
        <v>15</v>
      </c>
      <c r="B2946" t="s">
        <v>257</v>
      </c>
      <c r="C2946">
        <v>2013</v>
      </c>
      <c r="D2946" t="s">
        <v>953</v>
      </c>
      <c r="E2946">
        <v>430.74585635359131</v>
      </c>
      <c r="F2946" s="1">
        <v>29447.513812154695</v>
      </c>
      <c r="J2946"/>
    </row>
    <row r="2947" spans="1:10" x14ac:dyDescent="0.3">
      <c r="A2947" t="s">
        <v>15</v>
      </c>
      <c r="B2947" t="s">
        <v>257</v>
      </c>
      <c r="C2947">
        <v>2014</v>
      </c>
      <c r="D2947" t="s">
        <v>948</v>
      </c>
      <c r="E2947">
        <v>391.01500000000016</v>
      </c>
      <c r="F2947" s="1">
        <v>37150</v>
      </c>
      <c r="J2947"/>
    </row>
    <row r="2948" spans="1:10" x14ac:dyDescent="0.3">
      <c r="A2948" t="s">
        <v>15</v>
      </c>
      <c r="B2948" t="s">
        <v>257</v>
      </c>
      <c r="C2948">
        <v>2014</v>
      </c>
      <c r="D2948" t="s">
        <v>949</v>
      </c>
      <c r="E2948">
        <v>299.69641975308696</v>
      </c>
      <c r="F2948" s="1">
        <v>36939.506172839509</v>
      </c>
      <c r="J2948"/>
    </row>
    <row r="2949" spans="1:10" x14ac:dyDescent="0.3">
      <c r="A2949" t="s">
        <v>15</v>
      </c>
      <c r="B2949" t="s">
        <v>257</v>
      </c>
      <c r="C2949">
        <v>2014</v>
      </c>
      <c r="D2949" t="s">
        <v>951</v>
      </c>
      <c r="E2949">
        <v>903.98742424242459</v>
      </c>
      <c r="F2949" s="1">
        <v>39207.57575757576</v>
      </c>
      <c r="J2949"/>
    </row>
    <row r="2950" spans="1:10" x14ac:dyDescent="0.3">
      <c r="A2950" t="s">
        <v>15</v>
      </c>
      <c r="B2950" t="s">
        <v>257</v>
      </c>
      <c r="C2950">
        <v>2014</v>
      </c>
      <c r="D2950" t="s">
        <v>953</v>
      </c>
      <c r="E2950">
        <v>-3011.3100000000013</v>
      </c>
      <c r="F2950" s="1">
        <v>28900</v>
      </c>
      <c r="J2950"/>
    </row>
    <row r="2951" spans="1:10" x14ac:dyDescent="0.3">
      <c r="A2951" t="s">
        <v>15</v>
      </c>
      <c r="B2951" t="s">
        <v>257</v>
      </c>
      <c r="C2951">
        <v>2015</v>
      </c>
      <c r="D2951" t="s">
        <v>948</v>
      </c>
      <c r="E2951">
        <v>401.91908450704273</v>
      </c>
      <c r="F2951" s="1">
        <v>47486.619718309856</v>
      </c>
      <c r="J2951"/>
    </row>
    <row r="2952" spans="1:10" x14ac:dyDescent="0.3">
      <c r="A2952" t="s">
        <v>15</v>
      </c>
      <c r="B2952" t="s">
        <v>257</v>
      </c>
      <c r="C2952">
        <v>2015</v>
      </c>
      <c r="D2952" t="s">
        <v>949</v>
      </c>
      <c r="E2952">
        <v>363.83495798319353</v>
      </c>
      <c r="F2952" s="1">
        <v>45475.63025210084</v>
      </c>
      <c r="J2952"/>
    </row>
    <row r="2953" spans="1:10" x14ac:dyDescent="0.3">
      <c r="A2953" t="s">
        <v>15</v>
      </c>
      <c r="B2953" t="s">
        <v>257</v>
      </c>
      <c r="C2953">
        <v>2015</v>
      </c>
      <c r="D2953" t="s">
        <v>950</v>
      </c>
      <c r="E2953">
        <v>-6479.11625</v>
      </c>
      <c r="F2953" s="1">
        <v>49587.5</v>
      </c>
      <c r="J2953"/>
    </row>
    <row r="2954" spans="1:10" x14ac:dyDescent="0.3">
      <c r="A2954" t="s">
        <v>15</v>
      </c>
      <c r="B2954" t="s">
        <v>257</v>
      </c>
      <c r="C2954">
        <v>2015</v>
      </c>
      <c r="D2954" t="s">
        <v>951</v>
      </c>
      <c r="E2954">
        <v>160.10750000000007</v>
      </c>
      <c r="F2954" s="1">
        <v>44575</v>
      </c>
      <c r="J2954"/>
    </row>
    <row r="2955" spans="1:10" x14ac:dyDescent="0.3">
      <c r="A2955" t="s">
        <v>15</v>
      </c>
      <c r="B2955" t="s">
        <v>257</v>
      </c>
      <c r="C2955">
        <v>2015</v>
      </c>
      <c r="D2955" t="s">
        <v>952</v>
      </c>
      <c r="E2955">
        <v>432.71500000000106</v>
      </c>
      <c r="F2955" s="1">
        <v>47483.333333333336</v>
      </c>
      <c r="J2955"/>
    </row>
    <row r="2956" spans="1:10" x14ac:dyDescent="0.3">
      <c r="A2956" t="s">
        <v>15</v>
      </c>
      <c r="B2956" t="s">
        <v>258</v>
      </c>
      <c r="C2956">
        <v>2008</v>
      </c>
      <c r="D2956" t="s">
        <v>953</v>
      </c>
      <c r="E2956">
        <v>295.48821428571438</v>
      </c>
      <c r="F2956" s="1">
        <v>12239.285714285714</v>
      </c>
      <c r="J2956"/>
    </row>
    <row r="2957" spans="1:10" x14ac:dyDescent="0.3">
      <c r="A2957" t="s">
        <v>15</v>
      </c>
      <c r="B2957" t="s">
        <v>258</v>
      </c>
      <c r="C2957">
        <v>2009</v>
      </c>
      <c r="D2957" t="s">
        <v>953</v>
      </c>
      <c r="E2957">
        <v>155.55062500000031</v>
      </c>
      <c r="F2957" s="1">
        <v>15381.25</v>
      </c>
      <c r="J2957"/>
    </row>
    <row r="2958" spans="1:10" x14ac:dyDescent="0.3">
      <c r="A2958" t="s">
        <v>15</v>
      </c>
      <c r="B2958" t="s">
        <v>258</v>
      </c>
      <c r="C2958">
        <v>2010</v>
      </c>
      <c r="D2958" t="s">
        <v>953</v>
      </c>
      <c r="E2958">
        <v>1398.630000000001</v>
      </c>
      <c r="F2958" s="1">
        <v>20300</v>
      </c>
      <c r="J2958"/>
    </row>
    <row r="2959" spans="1:10" x14ac:dyDescent="0.3">
      <c r="A2959" t="s">
        <v>15</v>
      </c>
      <c r="B2959" t="s">
        <v>259</v>
      </c>
      <c r="C2959">
        <v>2000</v>
      </c>
      <c r="D2959" t="s">
        <v>953</v>
      </c>
      <c r="E2959">
        <v>-642.92031250000002</v>
      </c>
      <c r="F2959" s="1">
        <v>1734.375</v>
      </c>
      <c r="J2959"/>
    </row>
    <row r="2960" spans="1:10" x14ac:dyDescent="0.3">
      <c r="A2960" t="s">
        <v>15</v>
      </c>
      <c r="B2960" t="s">
        <v>260</v>
      </c>
      <c r="C2960">
        <v>1999</v>
      </c>
      <c r="D2960" t="s">
        <v>953</v>
      </c>
      <c r="E2960">
        <v>-480.11</v>
      </c>
      <c r="F2960" s="1">
        <v>900</v>
      </c>
      <c r="J2960"/>
    </row>
    <row r="2961" spans="1:10" x14ac:dyDescent="0.3">
      <c r="A2961" t="s">
        <v>15</v>
      </c>
      <c r="B2961" t="s">
        <v>260</v>
      </c>
      <c r="C2961">
        <v>2000</v>
      </c>
      <c r="D2961" t="s">
        <v>953</v>
      </c>
      <c r="E2961">
        <v>-144.95749999999992</v>
      </c>
      <c r="F2961" s="1">
        <v>1925</v>
      </c>
      <c r="J2961"/>
    </row>
    <row r="2962" spans="1:10" x14ac:dyDescent="0.3">
      <c r="A2962" t="s">
        <v>15</v>
      </c>
      <c r="B2962" t="s">
        <v>260</v>
      </c>
      <c r="C2962">
        <v>2001</v>
      </c>
      <c r="D2962" t="s">
        <v>953</v>
      </c>
      <c r="E2962">
        <v>-83.59718749999999</v>
      </c>
      <c r="F2962" s="1">
        <v>1590.625</v>
      </c>
      <c r="J2962"/>
    </row>
    <row r="2963" spans="1:10" x14ac:dyDescent="0.3">
      <c r="A2963" t="s">
        <v>15</v>
      </c>
      <c r="B2963" t="s">
        <v>260</v>
      </c>
      <c r="C2963">
        <v>2002</v>
      </c>
      <c r="D2963" t="s">
        <v>953</v>
      </c>
      <c r="E2963">
        <v>-201.25671052631577</v>
      </c>
      <c r="F2963" s="1">
        <v>1669.7368421052631</v>
      </c>
      <c r="J2963"/>
    </row>
    <row r="2964" spans="1:10" x14ac:dyDescent="0.3">
      <c r="A2964" t="s">
        <v>15</v>
      </c>
      <c r="B2964" t="s">
        <v>260</v>
      </c>
      <c r="C2964">
        <v>2003</v>
      </c>
      <c r="D2964" t="s">
        <v>953</v>
      </c>
      <c r="E2964">
        <v>97.514999999999986</v>
      </c>
      <c r="F2964" s="1">
        <v>2150</v>
      </c>
      <c r="J2964"/>
    </row>
    <row r="2965" spans="1:10" x14ac:dyDescent="0.3">
      <c r="A2965" t="s">
        <v>15</v>
      </c>
      <c r="B2965" t="s">
        <v>260</v>
      </c>
      <c r="C2965">
        <v>2004</v>
      </c>
      <c r="D2965" t="s">
        <v>953</v>
      </c>
      <c r="E2965">
        <v>155.17538461538459</v>
      </c>
      <c r="F2965" s="1">
        <v>2061.5384615384614</v>
      </c>
      <c r="J2965"/>
    </row>
    <row r="2966" spans="1:10" x14ac:dyDescent="0.3">
      <c r="A2966" t="s">
        <v>15</v>
      </c>
      <c r="B2966" t="s">
        <v>261</v>
      </c>
      <c r="C2966">
        <v>2002</v>
      </c>
      <c r="D2966" t="s">
        <v>951</v>
      </c>
      <c r="E2966">
        <v>2777.35</v>
      </c>
      <c r="F2966" s="1">
        <v>3500</v>
      </c>
      <c r="J2966"/>
    </row>
    <row r="2967" spans="1:10" x14ac:dyDescent="0.3">
      <c r="A2967" t="s">
        <v>15</v>
      </c>
      <c r="B2967" t="s">
        <v>261</v>
      </c>
      <c r="C2967">
        <v>2002</v>
      </c>
      <c r="D2967" t="s">
        <v>953</v>
      </c>
      <c r="E2967">
        <v>-112.445201863354</v>
      </c>
      <c r="F2967" s="1">
        <v>2134.9378881987577</v>
      </c>
      <c r="J2967"/>
    </row>
    <row r="2968" spans="1:10" x14ac:dyDescent="0.3">
      <c r="A2968" t="s">
        <v>15</v>
      </c>
      <c r="B2968" t="s">
        <v>261</v>
      </c>
      <c r="C2968">
        <v>2005</v>
      </c>
      <c r="D2968" t="s">
        <v>952</v>
      </c>
      <c r="E2968">
        <v>-5210.7012500000001</v>
      </c>
      <c r="F2968" s="1">
        <v>5737.5</v>
      </c>
      <c r="J2968"/>
    </row>
    <row r="2969" spans="1:10" x14ac:dyDescent="0.3">
      <c r="A2969" t="s">
        <v>15</v>
      </c>
      <c r="B2969" t="s">
        <v>261</v>
      </c>
      <c r="C2969">
        <v>2005</v>
      </c>
      <c r="D2969" t="s">
        <v>953</v>
      </c>
      <c r="E2969">
        <v>-217.06594047619046</v>
      </c>
      <c r="F2969" s="1">
        <v>3504.8809523809523</v>
      </c>
      <c r="J2969"/>
    </row>
    <row r="2970" spans="1:10" x14ac:dyDescent="0.3">
      <c r="A2970" t="s">
        <v>15</v>
      </c>
      <c r="B2970" t="s">
        <v>261</v>
      </c>
      <c r="C2970">
        <v>2006</v>
      </c>
      <c r="D2970" t="s">
        <v>951</v>
      </c>
      <c r="E2970">
        <v>2643.6499999999996</v>
      </c>
      <c r="F2970" s="1">
        <v>6500</v>
      </c>
      <c r="J2970"/>
    </row>
    <row r="2971" spans="1:10" x14ac:dyDescent="0.3">
      <c r="A2971" t="s">
        <v>15</v>
      </c>
      <c r="B2971" t="s">
        <v>261</v>
      </c>
      <c r="C2971">
        <v>2006</v>
      </c>
      <c r="D2971" t="s">
        <v>953</v>
      </c>
      <c r="E2971">
        <v>-62.453006756756722</v>
      </c>
      <c r="F2971" s="1">
        <v>3976.6891891891892</v>
      </c>
      <c r="J2971"/>
    </row>
    <row r="2972" spans="1:10" x14ac:dyDescent="0.3">
      <c r="A2972" t="s">
        <v>15</v>
      </c>
      <c r="B2972" t="s">
        <v>261</v>
      </c>
      <c r="C2972">
        <v>2007</v>
      </c>
      <c r="D2972" t="s">
        <v>949</v>
      </c>
      <c r="E2972">
        <v>-41.155000000000655</v>
      </c>
      <c r="F2972" s="1">
        <v>9450</v>
      </c>
      <c r="J2972"/>
    </row>
    <row r="2973" spans="1:10" x14ac:dyDescent="0.3">
      <c r="A2973" t="s">
        <v>15</v>
      </c>
      <c r="B2973" t="s">
        <v>261</v>
      </c>
      <c r="C2973">
        <v>2007</v>
      </c>
      <c r="D2973" t="s">
        <v>951</v>
      </c>
      <c r="E2973">
        <v>-19.604999999999563</v>
      </c>
      <c r="F2973" s="1">
        <v>14950</v>
      </c>
      <c r="J2973"/>
    </row>
    <row r="2974" spans="1:10" x14ac:dyDescent="0.3">
      <c r="A2974" t="s">
        <v>15</v>
      </c>
      <c r="B2974" t="s">
        <v>261</v>
      </c>
      <c r="C2974">
        <v>2007</v>
      </c>
      <c r="D2974" t="s">
        <v>952</v>
      </c>
      <c r="E2974">
        <v>-2500.8249999999998</v>
      </c>
      <c r="F2974" s="1">
        <v>6750</v>
      </c>
      <c r="J2974"/>
    </row>
    <row r="2975" spans="1:10" x14ac:dyDescent="0.3">
      <c r="A2975" t="s">
        <v>15</v>
      </c>
      <c r="B2975" t="s">
        <v>261</v>
      </c>
      <c r="C2975">
        <v>2007</v>
      </c>
      <c r="D2975" t="s">
        <v>953</v>
      </c>
      <c r="E2975">
        <v>-144.05399239543723</v>
      </c>
      <c r="F2975" s="1">
        <v>5619.7718631178705</v>
      </c>
      <c r="J2975"/>
    </row>
    <row r="2976" spans="1:10" x14ac:dyDescent="0.3">
      <c r="A2976" t="s">
        <v>15</v>
      </c>
      <c r="B2976" t="s">
        <v>261</v>
      </c>
      <c r="C2976">
        <v>2008</v>
      </c>
      <c r="D2976" t="s">
        <v>949</v>
      </c>
      <c r="E2976">
        <v>-130.10499999999956</v>
      </c>
      <c r="F2976" s="1">
        <v>9950</v>
      </c>
      <c r="J2976"/>
    </row>
    <row r="2977" spans="1:10" x14ac:dyDescent="0.3">
      <c r="A2977" t="s">
        <v>15</v>
      </c>
      <c r="B2977" t="s">
        <v>261</v>
      </c>
      <c r="C2977">
        <v>2008</v>
      </c>
      <c r="D2977" t="s">
        <v>951</v>
      </c>
      <c r="E2977">
        <v>115.99312500000042</v>
      </c>
      <c r="F2977" s="1">
        <v>10056.25</v>
      </c>
      <c r="J2977"/>
    </row>
    <row r="2978" spans="1:10" x14ac:dyDescent="0.3">
      <c r="A2978" t="s">
        <v>15</v>
      </c>
      <c r="B2978" t="s">
        <v>261</v>
      </c>
      <c r="C2978">
        <v>2008</v>
      </c>
      <c r="D2978" t="s">
        <v>953</v>
      </c>
      <c r="E2978">
        <v>-156.6089119170984</v>
      </c>
      <c r="F2978" s="1">
        <v>6781.3471502590673</v>
      </c>
      <c r="J2978"/>
    </row>
    <row r="2979" spans="1:10" x14ac:dyDescent="0.3">
      <c r="A2979" t="s">
        <v>15</v>
      </c>
      <c r="B2979" t="s">
        <v>261</v>
      </c>
      <c r="C2979">
        <v>2009</v>
      </c>
      <c r="D2979" t="s">
        <v>953</v>
      </c>
      <c r="E2979">
        <v>-272.39565217391288</v>
      </c>
      <c r="F2979" s="1">
        <v>7347.826086956522</v>
      </c>
      <c r="J2979"/>
    </row>
    <row r="2980" spans="1:10" x14ac:dyDescent="0.3">
      <c r="A2980" t="s">
        <v>15</v>
      </c>
      <c r="B2980" t="s">
        <v>262</v>
      </c>
      <c r="C2980">
        <v>2005</v>
      </c>
      <c r="D2980" t="s">
        <v>953</v>
      </c>
      <c r="E2980">
        <v>-221.21433486238527</v>
      </c>
      <c r="F2980" s="1">
        <v>3430.0458715596328</v>
      </c>
      <c r="J2980"/>
    </row>
    <row r="2981" spans="1:10" x14ac:dyDescent="0.3">
      <c r="A2981" t="s">
        <v>15</v>
      </c>
      <c r="B2981" t="s">
        <v>262</v>
      </c>
      <c r="C2981">
        <v>2006</v>
      </c>
      <c r="D2981" t="s">
        <v>953</v>
      </c>
      <c r="E2981">
        <v>-314.42859999999996</v>
      </c>
      <c r="F2981" s="1">
        <v>4234</v>
      </c>
      <c r="J2981"/>
    </row>
    <row r="2982" spans="1:10" x14ac:dyDescent="0.3">
      <c r="A2982" t="s">
        <v>15</v>
      </c>
      <c r="B2982" t="s">
        <v>263</v>
      </c>
      <c r="C2982">
        <v>2009</v>
      </c>
      <c r="D2982" t="s">
        <v>951</v>
      </c>
      <c r="E2982">
        <v>1825.2570000000003</v>
      </c>
      <c r="F2982" s="1">
        <v>15170</v>
      </c>
      <c r="J2982"/>
    </row>
    <row r="2983" spans="1:10" x14ac:dyDescent="0.3">
      <c r="A2983" t="s">
        <v>15</v>
      </c>
      <c r="B2983" t="s">
        <v>263</v>
      </c>
      <c r="C2983">
        <v>2009</v>
      </c>
      <c r="D2983" t="s">
        <v>953</v>
      </c>
      <c r="E2983">
        <v>48.906910480349403</v>
      </c>
      <c r="F2983" s="1">
        <v>11027.620087336245</v>
      </c>
      <c r="J2983"/>
    </row>
    <row r="2984" spans="1:10" x14ac:dyDescent="0.3">
      <c r="A2984" t="s">
        <v>15</v>
      </c>
      <c r="B2984" t="s">
        <v>263</v>
      </c>
      <c r="C2984">
        <v>2010</v>
      </c>
      <c r="D2984" t="s">
        <v>948</v>
      </c>
      <c r="E2984">
        <v>1751.3899999999994</v>
      </c>
      <c r="F2984" s="1">
        <v>15900</v>
      </c>
      <c r="J2984"/>
    </row>
    <row r="2985" spans="1:10" x14ac:dyDescent="0.3">
      <c r="A2985" t="s">
        <v>15</v>
      </c>
      <c r="B2985" t="s">
        <v>263</v>
      </c>
      <c r="C2985">
        <v>2010</v>
      </c>
      <c r="D2985" t="s">
        <v>949</v>
      </c>
      <c r="E2985">
        <v>855.58454545454549</v>
      </c>
      <c r="F2985" s="1">
        <v>17118.18181818182</v>
      </c>
      <c r="J2985"/>
    </row>
    <row r="2986" spans="1:10" x14ac:dyDescent="0.3">
      <c r="A2986" t="s">
        <v>15</v>
      </c>
      <c r="B2986" t="s">
        <v>263</v>
      </c>
      <c r="C2986">
        <v>2010</v>
      </c>
      <c r="D2986" t="s">
        <v>951</v>
      </c>
      <c r="E2986">
        <v>357.66428571428565</v>
      </c>
      <c r="F2986" s="1">
        <v>15214.285714285714</v>
      </c>
      <c r="J2986"/>
    </row>
    <row r="2987" spans="1:10" x14ac:dyDescent="0.3">
      <c r="A2987" t="s">
        <v>15</v>
      </c>
      <c r="B2987" t="s">
        <v>263</v>
      </c>
      <c r="C2987">
        <v>2010</v>
      </c>
      <c r="D2987" t="s">
        <v>952</v>
      </c>
      <c r="E2987">
        <v>-13266.84</v>
      </c>
      <c r="F2987" s="1">
        <v>19600</v>
      </c>
      <c r="J2987"/>
    </row>
    <row r="2988" spans="1:10" x14ac:dyDescent="0.3">
      <c r="A2988" t="s">
        <v>15</v>
      </c>
      <c r="B2988" t="s">
        <v>263</v>
      </c>
      <c r="C2988">
        <v>2010</v>
      </c>
      <c r="D2988" t="s">
        <v>953</v>
      </c>
      <c r="E2988">
        <v>319.85531390134537</v>
      </c>
      <c r="F2988" s="1">
        <v>12109.192825112108</v>
      </c>
      <c r="J2988"/>
    </row>
    <row r="2989" spans="1:10" x14ac:dyDescent="0.3">
      <c r="A2989" t="s">
        <v>15</v>
      </c>
      <c r="B2989" t="s">
        <v>263</v>
      </c>
      <c r="C2989">
        <v>2011</v>
      </c>
      <c r="D2989" t="s">
        <v>948</v>
      </c>
      <c r="E2989">
        <v>686.75</v>
      </c>
      <c r="F2989" s="1">
        <v>17500</v>
      </c>
      <c r="J2989"/>
    </row>
    <row r="2990" spans="1:10" x14ac:dyDescent="0.3">
      <c r="A2990" t="s">
        <v>15</v>
      </c>
      <c r="B2990" t="s">
        <v>263</v>
      </c>
      <c r="C2990">
        <v>2011</v>
      </c>
      <c r="D2990" t="s">
        <v>949</v>
      </c>
      <c r="E2990">
        <v>320.63368421052655</v>
      </c>
      <c r="F2990" s="1">
        <v>18021.052631578947</v>
      </c>
      <c r="J2990"/>
    </row>
    <row r="2991" spans="1:10" x14ac:dyDescent="0.3">
      <c r="A2991" t="s">
        <v>15</v>
      </c>
      <c r="B2991" t="s">
        <v>263</v>
      </c>
      <c r="C2991">
        <v>2011</v>
      </c>
      <c r="D2991" t="s">
        <v>951</v>
      </c>
      <c r="E2991">
        <v>441.28474576271179</v>
      </c>
      <c r="F2991" s="1">
        <v>16745.762711864405</v>
      </c>
      <c r="J2991"/>
    </row>
    <row r="2992" spans="1:10" x14ac:dyDescent="0.3">
      <c r="A2992" t="s">
        <v>15</v>
      </c>
      <c r="B2992" t="s">
        <v>263</v>
      </c>
      <c r="C2992">
        <v>2011</v>
      </c>
      <c r="D2992" t="s">
        <v>952</v>
      </c>
      <c r="E2992">
        <v>-17449.16</v>
      </c>
      <c r="F2992" s="1">
        <v>20400</v>
      </c>
      <c r="J2992"/>
    </row>
    <row r="2993" spans="1:10" x14ac:dyDescent="0.3">
      <c r="A2993" t="s">
        <v>15</v>
      </c>
      <c r="B2993" t="s">
        <v>263</v>
      </c>
      <c r="C2993">
        <v>2011</v>
      </c>
      <c r="D2993" t="s">
        <v>953</v>
      </c>
      <c r="E2993">
        <v>180.25245019920328</v>
      </c>
      <c r="F2993" s="1">
        <v>13906.972111553785</v>
      </c>
      <c r="J2993"/>
    </row>
    <row r="2994" spans="1:10" x14ac:dyDescent="0.3">
      <c r="A2994" t="s">
        <v>15</v>
      </c>
      <c r="B2994" t="s">
        <v>263</v>
      </c>
      <c r="C2994">
        <v>2012</v>
      </c>
      <c r="D2994" t="s">
        <v>948</v>
      </c>
      <c r="E2994">
        <v>609.23699999999985</v>
      </c>
      <c r="F2994" s="1">
        <v>18970</v>
      </c>
      <c r="J2994"/>
    </row>
    <row r="2995" spans="1:10" x14ac:dyDescent="0.3">
      <c r="A2995" t="s">
        <v>15</v>
      </c>
      <c r="B2995" t="s">
        <v>263</v>
      </c>
      <c r="C2995">
        <v>2012</v>
      </c>
      <c r="D2995" t="s">
        <v>949</v>
      </c>
      <c r="E2995">
        <v>381.68669902912637</v>
      </c>
      <c r="F2995" s="1">
        <v>17973.786407766991</v>
      </c>
      <c r="J2995"/>
    </row>
    <row r="2996" spans="1:10" x14ac:dyDescent="0.3">
      <c r="A2996" t="s">
        <v>15</v>
      </c>
      <c r="B2996" t="s">
        <v>263</v>
      </c>
      <c r="C2996">
        <v>2012</v>
      </c>
      <c r="D2996" t="s">
        <v>951</v>
      </c>
      <c r="E2996">
        <v>120.68155303030314</v>
      </c>
      <c r="F2996" s="1">
        <v>16944.31818181818</v>
      </c>
      <c r="J2996"/>
    </row>
    <row r="2997" spans="1:10" x14ac:dyDescent="0.3">
      <c r="A2997" t="s">
        <v>15</v>
      </c>
      <c r="B2997" t="s">
        <v>263</v>
      </c>
      <c r="C2997">
        <v>2012</v>
      </c>
      <c r="D2997" t="s">
        <v>953</v>
      </c>
      <c r="E2997">
        <v>293.54194746376828</v>
      </c>
      <c r="F2997" s="1">
        <v>14729.257246376812</v>
      </c>
      <c r="J2997"/>
    </row>
    <row r="2998" spans="1:10" x14ac:dyDescent="0.3">
      <c r="A2998" t="s">
        <v>15</v>
      </c>
      <c r="B2998" t="s">
        <v>263</v>
      </c>
      <c r="C2998">
        <v>2013</v>
      </c>
      <c r="D2998" t="s">
        <v>948</v>
      </c>
      <c r="E2998">
        <v>1047.022727272727</v>
      </c>
      <c r="F2998" s="1">
        <v>20227.272727272728</v>
      </c>
      <c r="J2998"/>
    </row>
    <row r="2999" spans="1:10" x14ac:dyDescent="0.3">
      <c r="A2999" t="s">
        <v>15</v>
      </c>
      <c r="B2999" t="s">
        <v>263</v>
      </c>
      <c r="C2999">
        <v>2013</v>
      </c>
      <c r="D2999" t="s">
        <v>949</v>
      </c>
      <c r="E2999">
        <v>624.78471698113231</v>
      </c>
      <c r="F2999" s="1">
        <v>20715.094339622643</v>
      </c>
      <c r="J2999"/>
    </row>
    <row r="3000" spans="1:10" x14ac:dyDescent="0.3">
      <c r="A3000" t="s">
        <v>15</v>
      </c>
      <c r="B3000" t="s">
        <v>263</v>
      </c>
      <c r="C3000">
        <v>2013</v>
      </c>
      <c r="D3000" t="s">
        <v>951</v>
      </c>
      <c r="E3000">
        <v>290.8780882352944</v>
      </c>
      <c r="F3000" s="1">
        <v>18751.470588235294</v>
      </c>
      <c r="J3000"/>
    </row>
    <row r="3001" spans="1:10" x14ac:dyDescent="0.3">
      <c r="A3001" t="s">
        <v>15</v>
      </c>
      <c r="B3001" t="s">
        <v>263</v>
      </c>
      <c r="C3001">
        <v>2013</v>
      </c>
      <c r="D3001" t="s">
        <v>953</v>
      </c>
      <c r="E3001">
        <v>152.48739436619732</v>
      </c>
      <c r="F3001" s="1">
        <v>16268.30985915493</v>
      </c>
      <c r="J3001"/>
    </row>
    <row r="3002" spans="1:10" x14ac:dyDescent="0.3">
      <c r="A3002" t="s">
        <v>15</v>
      </c>
      <c r="B3002" t="s">
        <v>263</v>
      </c>
      <c r="C3002">
        <v>2014</v>
      </c>
      <c r="D3002" t="s">
        <v>948</v>
      </c>
      <c r="E3002">
        <v>521.77101010101035</v>
      </c>
      <c r="F3002" s="1">
        <v>26740.404040404039</v>
      </c>
      <c r="J3002"/>
    </row>
    <row r="3003" spans="1:10" x14ac:dyDescent="0.3">
      <c r="A3003" t="s">
        <v>15</v>
      </c>
      <c r="B3003" t="s">
        <v>263</v>
      </c>
      <c r="C3003">
        <v>2014</v>
      </c>
      <c r="D3003" t="s">
        <v>949</v>
      </c>
      <c r="E3003">
        <v>760.26489898989939</v>
      </c>
      <c r="F3003" s="1">
        <v>25830.808080808081</v>
      </c>
      <c r="J3003"/>
    </row>
    <row r="3004" spans="1:10" x14ac:dyDescent="0.3">
      <c r="A3004" t="s">
        <v>15</v>
      </c>
      <c r="B3004" t="s">
        <v>263</v>
      </c>
      <c r="C3004">
        <v>2014</v>
      </c>
      <c r="D3004" t="s">
        <v>950</v>
      </c>
      <c r="E3004">
        <v>588.38111111111073</v>
      </c>
      <c r="F3004" s="1">
        <v>25366.666666666668</v>
      </c>
      <c r="J3004"/>
    </row>
    <row r="3005" spans="1:10" x14ac:dyDescent="0.3">
      <c r="A3005" t="s">
        <v>15</v>
      </c>
      <c r="B3005" t="s">
        <v>263</v>
      </c>
      <c r="C3005">
        <v>2014</v>
      </c>
      <c r="D3005" t="s">
        <v>951</v>
      </c>
      <c r="E3005">
        <v>667.0551351351354</v>
      </c>
      <c r="F3005" s="1">
        <v>18443.243243243243</v>
      </c>
      <c r="J3005"/>
    </row>
    <row r="3006" spans="1:10" x14ac:dyDescent="0.3">
      <c r="A3006" t="s">
        <v>15</v>
      </c>
      <c r="B3006" t="s">
        <v>263</v>
      </c>
      <c r="C3006">
        <v>2014</v>
      </c>
      <c r="D3006" t="s">
        <v>952</v>
      </c>
      <c r="E3006">
        <v>-718.03000000000009</v>
      </c>
      <c r="F3006" s="1">
        <v>32366.666666666668</v>
      </c>
      <c r="J3006"/>
    </row>
    <row r="3007" spans="1:10" x14ac:dyDescent="0.3">
      <c r="A3007" t="s">
        <v>15</v>
      </c>
      <c r="B3007" t="s">
        <v>263</v>
      </c>
      <c r="C3007">
        <v>2014</v>
      </c>
      <c r="D3007" t="s">
        <v>953</v>
      </c>
      <c r="E3007">
        <v>707.45188405797114</v>
      </c>
      <c r="F3007" s="1">
        <v>16895.652173913044</v>
      </c>
      <c r="J3007"/>
    </row>
    <row r="3008" spans="1:10" x14ac:dyDescent="0.3">
      <c r="A3008" t="s">
        <v>15</v>
      </c>
      <c r="B3008" t="s">
        <v>263</v>
      </c>
      <c r="C3008">
        <v>2015</v>
      </c>
      <c r="D3008" t="s">
        <v>948</v>
      </c>
      <c r="E3008">
        <v>448.57339999999999</v>
      </c>
      <c r="F3008" s="1">
        <v>27854</v>
      </c>
      <c r="J3008"/>
    </row>
    <row r="3009" spans="1:10" x14ac:dyDescent="0.3">
      <c r="A3009" t="s">
        <v>15</v>
      </c>
      <c r="B3009" t="s">
        <v>263</v>
      </c>
      <c r="C3009">
        <v>2015</v>
      </c>
      <c r="D3009" t="s">
        <v>949</v>
      </c>
      <c r="E3009">
        <v>137.43055555555597</v>
      </c>
      <c r="F3009" s="1">
        <v>27083.333333333332</v>
      </c>
      <c r="J3009"/>
    </row>
    <row r="3010" spans="1:10" x14ac:dyDescent="0.3">
      <c r="A3010" t="s">
        <v>15</v>
      </c>
      <c r="B3010" t="s">
        <v>263</v>
      </c>
      <c r="C3010">
        <v>2015</v>
      </c>
      <c r="D3010" t="s">
        <v>950</v>
      </c>
      <c r="E3010">
        <v>-4115.5224999999991</v>
      </c>
      <c r="F3010" s="1">
        <v>29275</v>
      </c>
      <c r="J3010"/>
    </row>
    <row r="3011" spans="1:10" x14ac:dyDescent="0.3">
      <c r="A3011" t="s">
        <v>15</v>
      </c>
      <c r="B3011" t="s">
        <v>263</v>
      </c>
      <c r="C3011">
        <v>2015</v>
      </c>
      <c r="D3011" t="s">
        <v>952</v>
      </c>
      <c r="E3011">
        <v>-6897.2224999999999</v>
      </c>
      <c r="F3011" s="1">
        <v>27275</v>
      </c>
      <c r="J3011"/>
    </row>
    <row r="3012" spans="1:10" x14ac:dyDescent="0.3">
      <c r="A3012" t="s">
        <v>15</v>
      </c>
      <c r="B3012" t="s">
        <v>264</v>
      </c>
      <c r="C3012">
        <v>2005</v>
      </c>
      <c r="D3012" t="s">
        <v>953</v>
      </c>
      <c r="E3012">
        <v>115.38705882352946</v>
      </c>
      <c r="F3012" s="1">
        <v>2537.2549019607845</v>
      </c>
      <c r="J3012"/>
    </row>
    <row r="3013" spans="1:10" x14ac:dyDescent="0.3">
      <c r="A3013" t="s">
        <v>15</v>
      </c>
      <c r="B3013" t="s">
        <v>264</v>
      </c>
      <c r="C3013">
        <v>2006</v>
      </c>
      <c r="D3013" t="s">
        <v>949</v>
      </c>
      <c r="E3013">
        <v>566.16249999999991</v>
      </c>
      <c r="F3013" s="1">
        <v>4125</v>
      </c>
      <c r="J3013"/>
    </row>
    <row r="3014" spans="1:10" x14ac:dyDescent="0.3">
      <c r="A3014" t="s">
        <v>15</v>
      </c>
      <c r="B3014" t="s">
        <v>264</v>
      </c>
      <c r="C3014">
        <v>2006</v>
      </c>
      <c r="D3014" t="s">
        <v>952</v>
      </c>
      <c r="E3014">
        <v>-3181.6274999999996</v>
      </c>
      <c r="F3014" s="1">
        <v>4225</v>
      </c>
      <c r="J3014"/>
    </row>
    <row r="3015" spans="1:10" x14ac:dyDescent="0.3">
      <c r="A3015" t="s">
        <v>15</v>
      </c>
      <c r="B3015" t="s">
        <v>264</v>
      </c>
      <c r="C3015">
        <v>2006</v>
      </c>
      <c r="D3015" t="s">
        <v>953</v>
      </c>
      <c r="E3015">
        <v>-48.497176470588215</v>
      </c>
      <c r="F3015" s="1">
        <v>2463.5294117647059</v>
      </c>
      <c r="J3015"/>
    </row>
    <row r="3016" spans="1:10" x14ac:dyDescent="0.3">
      <c r="A3016" t="s">
        <v>15</v>
      </c>
      <c r="B3016" t="s">
        <v>264</v>
      </c>
      <c r="C3016">
        <v>2007</v>
      </c>
      <c r="D3016" t="s">
        <v>949</v>
      </c>
      <c r="E3016">
        <v>-369.47249999999985</v>
      </c>
      <c r="F3016" s="1">
        <v>4775</v>
      </c>
      <c r="J3016"/>
    </row>
    <row r="3017" spans="1:10" x14ac:dyDescent="0.3">
      <c r="A3017" t="s">
        <v>15</v>
      </c>
      <c r="B3017" t="s">
        <v>264</v>
      </c>
      <c r="C3017">
        <v>2007</v>
      </c>
      <c r="D3017" t="s">
        <v>951</v>
      </c>
      <c r="E3017">
        <v>-600.55000000000018</v>
      </c>
      <c r="F3017" s="1">
        <v>4500</v>
      </c>
      <c r="J3017"/>
    </row>
    <row r="3018" spans="1:10" x14ac:dyDescent="0.3">
      <c r="A3018" t="s">
        <v>15</v>
      </c>
      <c r="B3018" t="s">
        <v>264</v>
      </c>
      <c r="C3018">
        <v>2007</v>
      </c>
      <c r="D3018" t="s">
        <v>953</v>
      </c>
      <c r="E3018">
        <v>-12.252088235294089</v>
      </c>
      <c r="F3018" s="1">
        <v>3132.0588235294117</v>
      </c>
      <c r="J3018"/>
    </row>
    <row r="3019" spans="1:10" x14ac:dyDescent="0.3">
      <c r="A3019" t="s">
        <v>15</v>
      </c>
      <c r="B3019" t="s">
        <v>264</v>
      </c>
      <c r="C3019">
        <v>2008</v>
      </c>
      <c r="D3019" t="s">
        <v>951</v>
      </c>
      <c r="E3019">
        <v>5037.1575000000003</v>
      </c>
      <c r="F3019" s="1">
        <v>5075</v>
      </c>
      <c r="J3019"/>
    </row>
    <row r="3020" spans="1:10" x14ac:dyDescent="0.3">
      <c r="A3020" t="s">
        <v>15</v>
      </c>
      <c r="B3020" t="s">
        <v>264</v>
      </c>
      <c r="C3020">
        <v>2008</v>
      </c>
      <c r="D3020" t="s">
        <v>953</v>
      </c>
      <c r="E3020">
        <v>-344.3860648148148</v>
      </c>
      <c r="F3020" s="1">
        <v>3815.2777777777778</v>
      </c>
      <c r="J3020"/>
    </row>
    <row r="3021" spans="1:10" x14ac:dyDescent="0.3">
      <c r="A3021" t="s">
        <v>15</v>
      </c>
      <c r="B3021" t="s">
        <v>264</v>
      </c>
      <c r="C3021">
        <v>2009</v>
      </c>
      <c r="D3021" t="s">
        <v>953</v>
      </c>
      <c r="E3021">
        <v>-1720.5775000000003</v>
      </c>
      <c r="F3021" s="1">
        <v>4725</v>
      </c>
      <c r="J3021"/>
    </row>
    <row r="3022" spans="1:10" x14ac:dyDescent="0.3">
      <c r="A3022" t="s">
        <v>15</v>
      </c>
      <c r="B3022" t="s">
        <v>265</v>
      </c>
      <c r="C3022">
        <v>2006</v>
      </c>
      <c r="D3022" t="s">
        <v>953</v>
      </c>
      <c r="E3022">
        <v>-249.03250000000003</v>
      </c>
      <c r="F3022" s="1">
        <v>1175</v>
      </c>
      <c r="J3022"/>
    </row>
    <row r="3023" spans="1:10" x14ac:dyDescent="0.3">
      <c r="A3023" t="s">
        <v>15</v>
      </c>
      <c r="B3023" t="s">
        <v>266</v>
      </c>
      <c r="C3023">
        <v>1998</v>
      </c>
      <c r="D3023" t="s">
        <v>953</v>
      </c>
      <c r="E3023">
        <v>35.497500000000002</v>
      </c>
      <c r="F3023" s="1">
        <v>475</v>
      </c>
      <c r="J3023"/>
    </row>
    <row r="3024" spans="1:10" x14ac:dyDescent="0.3">
      <c r="A3024" t="s">
        <v>15</v>
      </c>
      <c r="B3024" t="s">
        <v>266</v>
      </c>
      <c r="C3024">
        <v>1999</v>
      </c>
      <c r="D3024" t="s">
        <v>953</v>
      </c>
      <c r="E3024">
        <v>-145.85583333333332</v>
      </c>
      <c r="F3024" s="1">
        <v>941.66666666666663</v>
      </c>
      <c r="J3024"/>
    </row>
    <row r="3025" spans="1:10" x14ac:dyDescent="0.3">
      <c r="A3025" t="s">
        <v>15</v>
      </c>
      <c r="B3025" t="s">
        <v>266</v>
      </c>
      <c r="C3025">
        <v>2000</v>
      </c>
      <c r="D3025" t="s">
        <v>953</v>
      </c>
      <c r="E3025">
        <v>-208.14875000000001</v>
      </c>
      <c r="F3025" s="1">
        <v>762.5</v>
      </c>
      <c r="J3025"/>
    </row>
    <row r="3026" spans="1:10" x14ac:dyDescent="0.3">
      <c r="A3026" t="s">
        <v>15</v>
      </c>
      <c r="B3026" t="s">
        <v>266</v>
      </c>
      <c r="C3026">
        <v>2001</v>
      </c>
      <c r="D3026" t="s">
        <v>953</v>
      </c>
      <c r="E3026">
        <v>107.8528703703704</v>
      </c>
      <c r="F3026" s="1">
        <v>732.40740740740739</v>
      </c>
      <c r="J3026"/>
    </row>
    <row r="3027" spans="1:10" x14ac:dyDescent="0.3">
      <c r="A3027" t="s">
        <v>15</v>
      </c>
      <c r="B3027" t="s">
        <v>266</v>
      </c>
      <c r="C3027">
        <v>2002</v>
      </c>
      <c r="D3027" t="s">
        <v>949</v>
      </c>
      <c r="E3027">
        <v>35.360000000000127</v>
      </c>
      <c r="F3027" s="1">
        <v>1600</v>
      </c>
      <c r="J3027"/>
    </row>
    <row r="3028" spans="1:10" x14ac:dyDescent="0.3">
      <c r="A3028" t="s">
        <v>15</v>
      </c>
      <c r="B3028" t="s">
        <v>266</v>
      </c>
      <c r="C3028">
        <v>2002</v>
      </c>
      <c r="D3028" t="s">
        <v>953</v>
      </c>
      <c r="E3028">
        <v>-12.987962962962969</v>
      </c>
      <c r="F3028" s="1">
        <v>1046.2962962962963</v>
      </c>
      <c r="J3028"/>
    </row>
    <row r="3029" spans="1:10" x14ac:dyDescent="0.3">
      <c r="A3029" t="s">
        <v>15</v>
      </c>
      <c r="B3029" t="s">
        <v>266</v>
      </c>
      <c r="C3029">
        <v>2003</v>
      </c>
      <c r="D3029" t="s">
        <v>953</v>
      </c>
      <c r="E3029">
        <v>-44.303250000000006</v>
      </c>
      <c r="F3029" s="1">
        <v>1117.5</v>
      </c>
      <c r="J3029"/>
    </row>
    <row r="3030" spans="1:10" x14ac:dyDescent="0.3">
      <c r="A3030" t="s">
        <v>15</v>
      </c>
      <c r="B3030" t="s">
        <v>266</v>
      </c>
      <c r="C3030">
        <v>2004</v>
      </c>
      <c r="D3030" t="s">
        <v>952</v>
      </c>
      <c r="E3030">
        <v>-1811.4625000000001</v>
      </c>
      <c r="F3030" s="1">
        <v>2875</v>
      </c>
      <c r="J3030"/>
    </row>
    <row r="3031" spans="1:10" x14ac:dyDescent="0.3">
      <c r="A3031" t="s">
        <v>15</v>
      </c>
      <c r="B3031" t="s">
        <v>266</v>
      </c>
      <c r="C3031">
        <v>2004</v>
      </c>
      <c r="D3031" t="s">
        <v>953</v>
      </c>
      <c r="E3031">
        <v>-270.37725609756097</v>
      </c>
      <c r="F3031" s="1">
        <v>1312.8048780487804</v>
      </c>
      <c r="J3031"/>
    </row>
    <row r="3032" spans="1:10" x14ac:dyDescent="0.3">
      <c r="A3032" t="s">
        <v>15</v>
      </c>
      <c r="B3032" t="s">
        <v>266</v>
      </c>
      <c r="C3032">
        <v>2005</v>
      </c>
      <c r="D3032" t="s">
        <v>953</v>
      </c>
      <c r="E3032">
        <v>-79.529473684210487</v>
      </c>
      <c r="F3032" s="1">
        <v>1652.6315789473683</v>
      </c>
      <c r="J3032"/>
    </row>
    <row r="3033" spans="1:10" x14ac:dyDescent="0.3">
      <c r="A3033" t="s">
        <v>15</v>
      </c>
      <c r="B3033" t="s">
        <v>267</v>
      </c>
      <c r="C3033">
        <v>2011</v>
      </c>
      <c r="D3033" t="s">
        <v>948</v>
      </c>
      <c r="E3033">
        <v>454.56750000000102</v>
      </c>
      <c r="F3033" s="1">
        <v>17175</v>
      </c>
      <c r="J3033"/>
    </row>
    <row r="3034" spans="1:10" x14ac:dyDescent="0.3">
      <c r="A3034" t="s">
        <v>15</v>
      </c>
      <c r="B3034" t="s">
        <v>267</v>
      </c>
      <c r="C3034">
        <v>2011</v>
      </c>
      <c r="D3034" t="s">
        <v>949</v>
      </c>
      <c r="E3034">
        <v>-125.35099999999947</v>
      </c>
      <c r="F3034" s="1">
        <v>14690</v>
      </c>
      <c r="J3034"/>
    </row>
    <row r="3035" spans="1:10" x14ac:dyDescent="0.3">
      <c r="A3035" t="s">
        <v>15</v>
      </c>
      <c r="B3035" t="s">
        <v>267</v>
      </c>
      <c r="C3035">
        <v>2011</v>
      </c>
      <c r="D3035" t="s">
        <v>951</v>
      </c>
      <c r="E3035">
        <v>102.28625000000011</v>
      </c>
      <c r="F3035" s="1">
        <v>13112.5</v>
      </c>
      <c r="J3035"/>
    </row>
    <row r="3036" spans="1:10" x14ac:dyDescent="0.3">
      <c r="A3036" t="s">
        <v>15</v>
      </c>
      <c r="B3036" t="s">
        <v>267</v>
      </c>
      <c r="C3036">
        <v>2011</v>
      </c>
      <c r="D3036" t="s">
        <v>953</v>
      </c>
      <c r="E3036">
        <v>-788.86312499999997</v>
      </c>
      <c r="F3036" s="1">
        <v>11910.416666666666</v>
      </c>
      <c r="J3036"/>
    </row>
    <row r="3037" spans="1:10" x14ac:dyDescent="0.3">
      <c r="A3037" t="s">
        <v>15</v>
      </c>
      <c r="B3037" t="s">
        <v>267</v>
      </c>
      <c r="C3037">
        <v>2012</v>
      </c>
      <c r="D3037" t="s">
        <v>948</v>
      </c>
      <c r="E3037">
        <v>1278.939090909091</v>
      </c>
      <c r="F3037" s="1">
        <v>16118.181818181818</v>
      </c>
      <c r="J3037"/>
    </row>
    <row r="3038" spans="1:10" x14ac:dyDescent="0.3">
      <c r="A3038" t="s">
        <v>15</v>
      </c>
      <c r="B3038" t="s">
        <v>267</v>
      </c>
      <c r="C3038">
        <v>2012</v>
      </c>
      <c r="D3038" t="s">
        <v>949</v>
      </c>
      <c r="E3038">
        <v>770.95178160919545</v>
      </c>
      <c r="F3038" s="1">
        <v>14678.735632183909</v>
      </c>
      <c r="J3038"/>
    </row>
    <row r="3039" spans="1:10" x14ac:dyDescent="0.3">
      <c r="A3039" t="s">
        <v>15</v>
      </c>
      <c r="B3039" t="s">
        <v>267</v>
      </c>
      <c r="C3039">
        <v>2012</v>
      </c>
      <c r="D3039" t="s">
        <v>951</v>
      </c>
      <c r="E3039">
        <v>307.54084745762731</v>
      </c>
      <c r="F3039" s="1">
        <v>13340.677966101695</v>
      </c>
      <c r="J3039"/>
    </row>
    <row r="3040" spans="1:10" x14ac:dyDescent="0.3">
      <c r="A3040" t="s">
        <v>15</v>
      </c>
      <c r="B3040" t="s">
        <v>267</v>
      </c>
      <c r="C3040">
        <v>2012</v>
      </c>
      <c r="D3040" t="s">
        <v>953</v>
      </c>
      <c r="E3040">
        <v>242.47555555555562</v>
      </c>
      <c r="F3040" s="1">
        <v>10385.185185185184</v>
      </c>
      <c r="J3040"/>
    </row>
    <row r="3041" spans="1:10" x14ac:dyDescent="0.3">
      <c r="A3041" t="s">
        <v>15</v>
      </c>
      <c r="B3041" t="s">
        <v>267</v>
      </c>
      <c r="C3041">
        <v>2013</v>
      </c>
      <c r="D3041" t="s">
        <v>948</v>
      </c>
      <c r="E3041">
        <v>-309.21749999999992</v>
      </c>
      <c r="F3041" s="1">
        <v>16325</v>
      </c>
      <c r="J3041"/>
    </row>
    <row r="3042" spans="1:10" x14ac:dyDescent="0.3">
      <c r="A3042" t="s">
        <v>15</v>
      </c>
      <c r="B3042" t="s">
        <v>267</v>
      </c>
      <c r="C3042">
        <v>2013</v>
      </c>
      <c r="D3042" t="s">
        <v>949</v>
      </c>
      <c r="E3042">
        <v>1274.9161458333335</v>
      </c>
      <c r="F3042" s="1">
        <v>14890.625</v>
      </c>
      <c r="J3042"/>
    </row>
    <row r="3043" spans="1:10" x14ac:dyDescent="0.3">
      <c r="A3043" t="s">
        <v>15</v>
      </c>
      <c r="B3043" t="s">
        <v>267</v>
      </c>
      <c r="C3043">
        <v>2013</v>
      </c>
      <c r="D3043" t="s">
        <v>951</v>
      </c>
      <c r="E3043">
        <v>839.6727941176473</v>
      </c>
      <c r="F3043" s="1">
        <v>13639.705882352941</v>
      </c>
      <c r="J3043"/>
    </row>
    <row r="3044" spans="1:10" x14ac:dyDescent="0.3">
      <c r="A3044" t="s">
        <v>15</v>
      </c>
      <c r="B3044" t="s">
        <v>267</v>
      </c>
      <c r="C3044">
        <v>2013</v>
      </c>
      <c r="D3044" t="s">
        <v>953</v>
      </c>
      <c r="E3044">
        <v>160.06757812500021</v>
      </c>
      <c r="F3044" s="1">
        <v>11378.90625</v>
      </c>
      <c r="J3044"/>
    </row>
    <row r="3045" spans="1:10" x14ac:dyDescent="0.3">
      <c r="A3045" t="s">
        <v>15</v>
      </c>
      <c r="B3045" t="s">
        <v>267</v>
      </c>
      <c r="C3045">
        <v>2014</v>
      </c>
      <c r="D3045" t="s">
        <v>948</v>
      </c>
      <c r="E3045">
        <v>107.7466666666672</v>
      </c>
      <c r="F3045" s="1">
        <v>21466.666666666668</v>
      </c>
      <c r="J3045"/>
    </row>
    <row r="3046" spans="1:10" x14ac:dyDescent="0.3">
      <c r="A3046" t="s">
        <v>15</v>
      </c>
      <c r="B3046" t="s">
        <v>267</v>
      </c>
      <c r="C3046">
        <v>2014</v>
      </c>
      <c r="D3046" t="s">
        <v>949</v>
      </c>
      <c r="E3046">
        <v>132.05500000000029</v>
      </c>
      <c r="F3046" s="1">
        <v>19550</v>
      </c>
      <c r="J3046"/>
    </row>
    <row r="3047" spans="1:10" x14ac:dyDescent="0.3">
      <c r="A3047" t="s">
        <v>15</v>
      </c>
      <c r="B3047" t="s">
        <v>267</v>
      </c>
      <c r="C3047">
        <v>2014</v>
      </c>
      <c r="D3047" t="s">
        <v>950</v>
      </c>
      <c r="E3047">
        <v>-807.16999999999825</v>
      </c>
      <c r="F3047" s="1">
        <v>22300</v>
      </c>
      <c r="J3047"/>
    </row>
    <row r="3048" spans="1:10" x14ac:dyDescent="0.3">
      <c r="A3048" t="s">
        <v>15</v>
      </c>
      <c r="B3048" t="s">
        <v>267</v>
      </c>
      <c r="C3048">
        <v>2014</v>
      </c>
      <c r="D3048" t="s">
        <v>951</v>
      </c>
      <c r="E3048">
        <v>5460.505000000001</v>
      </c>
      <c r="F3048" s="1">
        <v>14050</v>
      </c>
      <c r="J3048"/>
    </row>
    <row r="3049" spans="1:10" x14ac:dyDescent="0.3">
      <c r="A3049" t="s">
        <v>15</v>
      </c>
      <c r="B3049" t="s">
        <v>267</v>
      </c>
      <c r="C3049">
        <v>2014</v>
      </c>
      <c r="D3049" t="s">
        <v>952</v>
      </c>
      <c r="E3049">
        <v>-16338.66</v>
      </c>
      <c r="F3049" s="1">
        <v>25400</v>
      </c>
      <c r="J3049"/>
    </row>
    <row r="3050" spans="1:10" x14ac:dyDescent="0.3">
      <c r="A3050" t="s">
        <v>16</v>
      </c>
      <c r="B3050" t="s">
        <v>268</v>
      </c>
      <c r="C3050">
        <v>2011</v>
      </c>
      <c r="D3050" t="s">
        <v>948</v>
      </c>
      <c r="E3050">
        <v>856.70625000000018</v>
      </c>
      <c r="F3050" s="1">
        <v>13312.5</v>
      </c>
      <c r="J3050"/>
    </row>
    <row r="3051" spans="1:10" x14ac:dyDescent="0.3">
      <c r="A3051" t="s">
        <v>16</v>
      </c>
      <c r="B3051" t="s">
        <v>268</v>
      </c>
      <c r="C3051">
        <v>2011</v>
      </c>
      <c r="D3051" t="s">
        <v>949</v>
      </c>
      <c r="E3051">
        <v>395.7449074074076</v>
      </c>
      <c r="F3051" s="1">
        <v>11245.37037037037</v>
      </c>
      <c r="J3051"/>
    </row>
    <row r="3052" spans="1:10" x14ac:dyDescent="0.3">
      <c r="A3052" t="s">
        <v>16</v>
      </c>
      <c r="B3052" t="s">
        <v>268</v>
      </c>
      <c r="C3052">
        <v>2011</v>
      </c>
      <c r="D3052" t="s">
        <v>951</v>
      </c>
      <c r="E3052">
        <v>249.89731818181818</v>
      </c>
      <c r="F3052" s="1">
        <v>9600.454545454546</v>
      </c>
      <c r="J3052"/>
    </row>
    <row r="3053" spans="1:10" x14ac:dyDescent="0.3">
      <c r="A3053" t="s">
        <v>16</v>
      </c>
      <c r="B3053" t="s">
        <v>268</v>
      </c>
      <c r="C3053">
        <v>2011</v>
      </c>
      <c r="D3053" t="s">
        <v>952</v>
      </c>
      <c r="E3053">
        <v>1456.3600000000006</v>
      </c>
      <c r="F3053" s="1">
        <v>11600</v>
      </c>
      <c r="J3053"/>
    </row>
    <row r="3054" spans="1:10" x14ac:dyDescent="0.3">
      <c r="A3054" t="s">
        <v>16</v>
      </c>
      <c r="B3054" t="s">
        <v>268</v>
      </c>
      <c r="C3054">
        <v>2011</v>
      </c>
      <c r="D3054" t="s">
        <v>953</v>
      </c>
      <c r="E3054">
        <v>-147.59168269230761</v>
      </c>
      <c r="F3054" s="1">
        <v>8092.7884615384619</v>
      </c>
      <c r="J3054"/>
    </row>
    <row r="3055" spans="1:10" x14ac:dyDescent="0.3">
      <c r="A3055" t="s">
        <v>16</v>
      </c>
      <c r="B3055" t="s">
        <v>268</v>
      </c>
      <c r="C3055">
        <v>2012</v>
      </c>
      <c r="D3055" t="s">
        <v>948</v>
      </c>
      <c r="E3055">
        <v>527.71314814814821</v>
      </c>
      <c r="F3055" s="1">
        <v>12650</v>
      </c>
      <c r="J3055"/>
    </row>
    <row r="3056" spans="1:10" x14ac:dyDescent="0.3">
      <c r="A3056" t="s">
        <v>16</v>
      </c>
      <c r="B3056" t="s">
        <v>268</v>
      </c>
      <c r="C3056">
        <v>2012</v>
      </c>
      <c r="D3056" t="s">
        <v>949</v>
      </c>
      <c r="E3056">
        <v>70.486412213740536</v>
      </c>
      <c r="F3056" s="1">
        <v>11703.816793893129</v>
      </c>
      <c r="J3056"/>
    </row>
    <row r="3057" spans="1:10" x14ac:dyDescent="0.3">
      <c r="A3057" t="s">
        <v>16</v>
      </c>
      <c r="B3057" t="s">
        <v>268</v>
      </c>
      <c r="C3057">
        <v>2012</v>
      </c>
      <c r="D3057" t="s">
        <v>951</v>
      </c>
      <c r="E3057">
        <v>-43.781193820224594</v>
      </c>
      <c r="F3057" s="1">
        <v>10252.668539325843</v>
      </c>
      <c r="J3057"/>
    </row>
    <row r="3058" spans="1:10" x14ac:dyDescent="0.3">
      <c r="A3058" t="s">
        <v>16</v>
      </c>
      <c r="B3058" t="s">
        <v>268</v>
      </c>
      <c r="C3058">
        <v>2012</v>
      </c>
      <c r="D3058" t="s">
        <v>953</v>
      </c>
      <c r="E3058">
        <v>33.664906716417953</v>
      </c>
      <c r="F3058" s="1">
        <v>8630.4104477611945</v>
      </c>
      <c r="J3058"/>
    </row>
    <row r="3059" spans="1:10" x14ac:dyDescent="0.3">
      <c r="A3059" t="s">
        <v>16</v>
      </c>
      <c r="B3059" t="s">
        <v>268</v>
      </c>
      <c r="C3059">
        <v>2013</v>
      </c>
      <c r="D3059" t="s">
        <v>948</v>
      </c>
      <c r="E3059">
        <v>45.292682119205537</v>
      </c>
      <c r="F3059" s="1">
        <v>12867.218543046358</v>
      </c>
      <c r="J3059"/>
    </row>
    <row r="3060" spans="1:10" x14ac:dyDescent="0.3">
      <c r="A3060" t="s">
        <v>16</v>
      </c>
      <c r="B3060" t="s">
        <v>268</v>
      </c>
      <c r="C3060">
        <v>2013</v>
      </c>
      <c r="D3060" t="s">
        <v>949</v>
      </c>
      <c r="E3060">
        <v>-141.3705812757201</v>
      </c>
      <c r="F3060" s="1">
        <v>11737.602880658436</v>
      </c>
      <c r="J3060"/>
    </row>
    <row r="3061" spans="1:10" x14ac:dyDescent="0.3">
      <c r="A3061" t="s">
        <v>16</v>
      </c>
      <c r="B3061" t="s">
        <v>268</v>
      </c>
      <c r="C3061">
        <v>2013</v>
      </c>
      <c r="D3061" t="s">
        <v>950</v>
      </c>
      <c r="E3061">
        <v>233.00636363636394</v>
      </c>
      <c r="F3061" s="1">
        <v>14245.454545454546</v>
      </c>
      <c r="J3061"/>
    </row>
    <row r="3062" spans="1:10" x14ac:dyDescent="0.3">
      <c r="A3062" t="s">
        <v>16</v>
      </c>
      <c r="B3062" t="s">
        <v>268</v>
      </c>
      <c r="C3062">
        <v>2013</v>
      </c>
      <c r="D3062" t="s">
        <v>951</v>
      </c>
      <c r="E3062">
        <v>-10.366346982758591</v>
      </c>
      <c r="F3062" s="1">
        <v>10618.85775862069</v>
      </c>
      <c r="J3062"/>
    </row>
    <row r="3063" spans="1:10" x14ac:dyDescent="0.3">
      <c r="A3063" t="s">
        <v>16</v>
      </c>
      <c r="B3063" t="s">
        <v>268</v>
      </c>
      <c r="C3063">
        <v>2013</v>
      </c>
      <c r="D3063" t="s">
        <v>952</v>
      </c>
      <c r="E3063">
        <v>1403.4149999999997</v>
      </c>
      <c r="F3063" s="1">
        <v>14483.333333333334</v>
      </c>
      <c r="J3063"/>
    </row>
    <row r="3064" spans="1:10" x14ac:dyDescent="0.3">
      <c r="A3064" t="s">
        <v>16</v>
      </c>
      <c r="B3064" t="s">
        <v>268</v>
      </c>
      <c r="C3064">
        <v>2013</v>
      </c>
      <c r="D3064" t="s">
        <v>953</v>
      </c>
      <c r="E3064">
        <v>179.92647916666675</v>
      </c>
      <c r="F3064" s="1">
        <v>9677.2916666666661</v>
      </c>
      <c r="J3064"/>
    </row>
    <row r="3065" spans="1:10" x14ac:dyDescent="0.3">
      <c r="A3065" t="s">
        <v>16</v>
      </c>
      <c r="B3065" t="s">
        <v>268</v>
      </c>
      <c r="C3065">
        <v>2014</v>
      </c>
      <c r="D3065" t="s">
        <v>948</v>
      </c>
      <c r="E3065">
        <v>-180.07707547169798</v>
      </c>
      <c r="F3065" s="1">
        <v>13323.584905660377</v>
      </c>
      <c r="J3065"/>
    </row>
    <row r="3066" spans="1:10" x14ac:dyDescent="0.3">
      <c r="A3066" t="s">
        <v>16</v>
      </c>
      <c r="B3066" t="s">
        <v>268</v>
      </c>
      <c r="C3066">
        <v>2014</v>
      </c>
      <c r="D3066" t="s">
        <v>949</v>
      </c>
      <c r="E3066">
        <v>-391.31833333333321</v>
      </c>
      <c r="F3066" s="1">
        <v>12203.763440860215</v>
      </c>
      <c r="J3066"/>
    </row>
    <row r="3067" spans="1:10" x14ac:dyDescent="0.3">
      <c r="A3067" t="s">
        <v>16</v>
      </c>
      <c r="B3067" t="s">
        <v>268</v>
      </c>
      <c r="C3067">
        <v>2014</v>
      </c>
      <c r="D3067" t="s">
        <v>950</v>
      </c>
      <c r="E3067">
        <v>654.34729166666671</v>
      </c>
      <c r="F3067" s="1">
        <v>14431.25</v>
      </c>
      <c r="J3067"/>
    </row>
    <row r="3068" spans="1:10" x14ac:dyDescent="0.3">
      <c r="A3068" t="s">
        <v>16</v>
      </c>
      <c r="B3068" t="s">
        <v>268</v>
      </c>
      <c r="C3068">
        <v>2014</v>
      </c>
      <c r="D3068" t="s">
        <v>951</v>
      </c>
      <c r="E3068">
        <v>-109.51511111111105</v>
      </c>
      <c r="F3068" s="1">
        <v>10982.222222222223</v>
      </c>
      <c r="J3068"/>
    </row>
    <row r="3069" spans="1:10" x14ac:dyDescent="0.3">
      <c r="A3069" t="s">
        <v>16</v>
      </c>
      <c r="B3069" t="s">
        <v>268</v>
      </c>
      <c r="C3069">
        <v>2014</v>
      </c>
      <c r="D3069" t="s">
        <v>952</v>
      </c>
      <c r="E3069">
        <v>-994.78916666666657</v>
      </c>
      <c r="F3069" s="1">
        <v>14941.666666666666</v>
      </c>
      <c r="J3069"/>
    </row>
    <row r="3070" spans="1:10" x14ac:dyDescent="0.3">
      <c r="A3070" t="s">
        <v>16</v>
      </c>
      <c r="B3070" t="s">
        <v>268</v>
      </c>
      <c r="C3070">
        <v>2014</v>
      </c>
      <c r="D3070" t="s">
        <v>953</v>
      </c>
      <c r="E3070">
        <v>148.76250000000073</v>
      </c>
      <c r="F3070" s="1">
        <v>10125</v>
      </c>
      <c r="J3070"/>
    </row>
    <row r="3071" spans="1:10" x14ac:dyDescent="0.3">
      <c r="A3071" t="s">
        <v>16</v>
      </c>
      <c r="B3071" t="s">
        <v>268</v>
      </c>
      <c r="C3071">
        <v>2015</v>
      </c>
      <c r="D3071" t="s">
        <v>948</v>
      </c>
      <c r="E3071">
        <v>-475.91952054794496</v>
      </c>
      <c r="F3071" s="1">
        <v>17174.657534246577</v>
      </c>
      <c r="J3071"/>
    </row>
    <row r="3072" spans="1:10" x14ac:dyDescent="0.3">
      <c r="A3072" t="s">
        <v>16</v>
      </c>
      <c r="B3072" t="s">
        <v>268</v>
      </c>
      <c r="C3072">
        <v>2015</v>
      </c>
      <c r="D3072" t="s">
        <v>949</v>
      </c>
      <c r="E3072">
        <v>752.60970588235318</v>
      </c>
      <c r="F3072" s="1">
        <v>17685.294117647059</v>
      </c>
      <c r="J3072"/>
    </row>
    <row r="3073" spans="1:10" x14ac:dyDescent="0.3">
      <c r="A3073" t="s">
        <v>16</v>
      </c>
      <c r="B3073" t="s">
        <v>268</v>
      </c>
      <c r="C3073">
        <v>2015</v>
      </c>
      <c r="D3073" t="s">
        <v>950</v>
      </c>
      <c r="E3073">
        <v>-812.22637931034478</v>
      </c>
      <c r="F3073" s="1">
        <v>16805.172413793105</v>
      </c>
      <c r="J3073"/>
    </row>
    <row r="3074" spans="1:10" x14ac:dyDescent="0.3">
      <c r="A3074" t="s">
        <v>16</v>
      </c>
      <c r="B3074" t="s">
        <v>268</v>
      </c>
      <c r="C3074">
        <v>2015</v>
      </c>
      <c r="D3074" t="s">
        <v>951</v>
      </c>
      <c r="E3074">
        <v>-637.28499999999985</v>
      </c>
      <c r="F3074" s="1">
        <v>14150</v>
      </c>
      <c r="J3074"/>
    </row>
    <row r="3075" spans="1:10" x14ac:dyDescent="0.3">
      <c r="A3075" t="s">
        <v>16</v>
      </c>
      <c r="B3075" t="s">
        <v>268</v>
      </c>
      <c r="C3075">
        <v>2015</v>
      </c>
      <c r="D3075" t="s">
        <v>952</v>
      </c>
      <c r="E3075">
        <v>-1493.3920161290321</v>
      </c>
      <c r="F3075" s="1">
        <v>16902.419354838708</v>
      </c>
      <c r="J3075"/>
    </row>
    <row r="3076" spans="1:10" x14ac:dyDescent="0.3">
      <c r="A3076" t="s">
        <v>16</v>
      </c>
      <c r="B3076" t="s">
        <v>269</v>
      </c>
      <c r="C3076">
        <v>2005</v>
      </c>
      <c r="D3076" t="s">
        <v>949</v>
      </c>
      <c r="E3076">
        <v>-716.70750000000044</v>
      </c>
      <c r="F3076" s="1">
        <v>9425</v>
      </c>
      <c r="J3076"/>
    </row>
    <row r="3077" spans="1:10" x14ac:dyDescent="0.3">
      <c r="A3077" t="s">
        <v>16</v>
      </c>
      <c r="B3077" t="s">
        <v>269</v>
      </c>
      <c r="C3077">
        <v>2005</v>
      </c>
      <c r="D3077" t="s">
        <v>951</v>
      </c>
      <c r="E3077">
        <v>-17.011999999999716</v>
      </c>
      <c r="F3077" s="1">
        <v>8280</v>
      </c>
      <c r="J3077"/>
    </row>
    <row r="3078" spans="1:10" x14ac:dyDescent="0.3">
      <c r="A3078" t="s">
        <v>16</v>
      </c>
      <c r="B3078" t="s">
        <v>269</v>
      </c>
      <c r="C3078">
        <v>2005</v>
      </c>
      <c r="D3078" t="s">
        <v>952</v>
      </c>
      <c r="E3078">
        <v>-4980.86625</v>
      </c>
      <c r="F3078" s="1">
        <v>7087.5</v>
      </c>
      <c r="J3078"/>
    </row>
    <row r="3079" spans="1:10" x14ac:dyDescent="0.3">
      <c r="A3079" t="s">
        <v>16</v>
      </c>
      <c r="B3079" t="s">
        <v>269</v>
      </c>
      <c r="C3079">
        <v>2005</v>
      </c>
      <c r="D3079" t="s">
        <v>953</v>
      </c>
      <c r="E3079">
        <v>-107.77534482758617</v>
      </c>
      <c r="F3079" s="1">
        <v>4930.4597701149423</v>
      </c>
      <c r="J3079"/>
    </row>
    <row r="3080" spans="1:10" x14ac:dyDescent="0.3">
      <c r="A3080" t="s">
        <v>16</v>
      </c>
      <c r="B3080" t="s">
        <v>269</v>
      </c>
      <c r="C3080">
        <v>2006</v>
      </c>
      <c r="D3080" t="s">
        <v>949</v>
      </c>
      <c r="E3080">
        <v>1572.1966666666667</v>
      </c>
      <c r="F3080" s="1">
        <v>9300</v>
      </c>
      <c r="J3080"/>
    </row>
    <row r="3081" spans="1:10" x14ac:dyDescent="0.3">
      <c r="A3081" t="s">
        <v>16</v>
      </c>
      <c r="B3081" t="s">
        <v>269</v>
      </c>
      <c r="C3081">
        <v>2006</v>
      </c>
      <c r="D3081" t="s">
        <v>951</v>
      </c>
      <c r="E3081">
        <v>189.0625</v>
      </c>
      <c r="F3081" s="1">
        <v>8680.5555555555547</v>
      </c>
      <c r="J3081"/>
    </row>
    <row r="3082" spans="1:10" x14ac:dyDescent="0.3">
      <c r="A3082" t="s">
        <v>16</v>
      </c>
      <c r="B3082" t="s">
        <v>269</v>
      </c>
      <c r="C3082">
        <v>2006</v>
      </c>
      <c r="D3082" t="s">
        <v>952</v>
      </c>
      <c r="E3082">
        <v>-9850.27</v>
      </c>
      <c r="F3082" s="1">
        <v>11300</v>
      </c>
      <c r="J3082"/>
    </row>
    <row r="3083" spans="1:10" x14ac:dyDescent="0.3">
      <c r="A3083" t="s">
        <v>16</v>
      </c>
      <c r="B3083" t="s">
        <v>269</v>
      </c>
      <c r="C3083">
        <v>2006</v>
      </c>
      <c r="D3083" t="s">
        <v>953</v>
      </c>
      <c r="E3083">
        <v>-305.05483883647793</v>
      </c>
      <c r="F3083" s="1">
        <v>6009.0015723270444</v>
      </c>
      <c r="J3083"/>
    </row>
    <row r="3084" spans="1:10" x14ac:dyDescent="0.3">
      <c r="A3084" t="s">
        <v>16</v>
      </c>
      <c r="B3084" t="s">
        <v>269</v>
      </c>
      <c r="C3084">
        <v>2007</v>
      </c>
      <c r="D3084" t="s">
        <v>949</v>
      </c>
      <c r="E3084">
        <v>1339.7849999999999</v>
      </c>
      <c r="F3084" s="1">
        <v>10850</v>
      </c>
      <c r="J3084"/>
    </row>
    <row r="3085" spans="1:10" x14ac:dyDescent="0.3">
      <c r="A3085" t="s">
        <v>16</v>
      </c>
      <c r="B3085" t="s">
        <v>269</v>
      </c>
      <c r="C3085">
        <v>2007</v>
      </c>
      <c r="D3085" t="s">
        <v>951</v>
      </c>
      <c r="E3085">
        <v>1453.9420833333334</v>
      </c>
      <c r="F3085" s="1">
        <v>10170.833333333334</v>
      </c>
      <c r="J3085"/>
    </row>
    <row r="3086" spans="1:10" x14ac:dyDescent="0.3">
      <c r="A3086" t="s">
        <v>16</v>
      </c>
      <c r="B3086" t="s">
        <v>269</v>
      </c>
      <c r="C3086">
        <v>2007</v>
      </c>
      <c r="D3086" t="s">
        <v>953</v>
      </c>
      <c r="E3086">
        <v>-186.97736419753085</v>
      </c>
      <c r="F3086" s="1">
        <v>6649.8148148148148</v>
      </c>
      <c r="J3086"/>
    </row>
    <row r="3087" spans="1:10" x14ac:dyDescent="0.3">
      <c r="A3087" t="s">
        <v>16</v>
      </c>
      <c r="B3087" t="s">
        <v>269</v>
      </c>
      <c r="C3087">
        <v>2008</v>
      </c>
      <c r="D3087" t="s">
        <v>949</v>
      </c>
      <c r="E3087">
        <v>884.5960714285718</v>
      </c>
      <c r="F3087" s="1">
        <v>11746.428571428571</v>
      </c>
      <c r="J3087"/>
    </row>
    <row r="3088" spans="1:10" x14ac:dyDescent="0.3">
      <c r="A3088" t="s">
        <v>16</v>
      </c>
      <c r="B3088" t="s">
        <v>269</v>
      </c>
      <c r="C3088">
        <v>2008</v>
      </c>
      <c r="D3088" t="s">
        <v>951</v>
      </c>
      <c r="E3088">
        <v>107.02200000000012</v>
      </c>
      <c r="F3088" s="1">
        <v>9820</v>
      </c>
      <c r="J3088"/>
    </row>
    <row r="3089" spans="1:10" x14ac:dyDescent="0.3">
      <c r="A3089" t="s">
        <v>16</v>
      </c>
      <c r="B3089" t="s">
        <v>269</v>
      </c>
      <c r="C3089">
        <v>2008</v>
      </c>
      <c r="D3089" t="s">
        <v>952</v>
      </c>
      <c r="E3089">
        <v>-19208.137500000001</v>
      </c>
      <c r="F3089" s="1">
        <v>21125</v>
      </c>
      <c r="J3089"/>
    </row>
    <row r="3090" spans="1:10" x14ac:dyDescent="0.3">
      <c r="A3090" t="s">
        <v>16</v>
      </c>
      <c r="B3090" t="s">
        <v>269</v>
      </c>
      <c r="C3090">
        <v>2008</v>
      </c>
      <c r="D3090" t="s">
        <v>953</v>
      </c>
      <c r="E3090">
        <v>-201.79094947735189</v>
      </c>
      <c r="F3090" s="1">
        <v>7684.5818815331013</v>
      </c>
      <c r="J3090"/>
    </row>
    <row r="3091" spans="1:10" x14ac:dyDescent="0.3">
      <c r="A3091" t="s">
        <v>16</v>
      </c>
      <c r="B3091" t="s">
        <v>269</v>
      </c>
      <c r="C3091">
        <v>2009</v>
      </c>
      <c r="D3091" t="s">
        <v>949</v>
      </c>
      <c r="E3091">
        <v>-38.804999999999836</v>
      </c>
      <c r="F3091" s="1">
        <v>12950</v>
      </c>
      <c r="J3091"/>
    </row>
    <row r="3092" spans="1:10" x14ac:dyDescent="0.3">
      <c r="A3092" t="s">
        <v>16</v>
      </c>
      <c r="B3092" t="s">
        <v>269</v>
      </c>
      <c r="C3092">
        <v>2009</v>
      </c>
      <c r="D3092" t="s">
        <v>951</v>
      </c>
      <c r="E3092">
        <v>887.06916666666655</v>
      </c>
      <c r="F3092" s="1">
        <v>11858.333333333334</v>
      </c>
      <c r="J3092"/>
    </row>
    <row r="3093" spans="1:10" x14ac:dyDescent="0.3">
      <c r="A3093" t="s">
        <v>16</v>
      </c>
      <c r="B3093" t="s">
        <v>269</v>
      </c>
      <c r="C3093">
        <v>2009</v>
      </c>
      <c r="D3093" t="s">
        <v>952</v>
      </c>
      <c r="E3093">
        <v>-9050.27</v>
      </c>
      <c r="F3093" s="1">
        <v>11300</v>
      </c>
      <c r="J3093"/>
    </row>
    <row r="3094" spans="1:10" x14ac:dyDescent="0.3">
      <c r="A3094" t="s">
        <v>16</v>
      </c>
      <c r="B3094" t="s">
        <v>269</v>
      </c>
      <c r="C3094">
        <v>2009</v>
      </c>
      <c r="D3094" t="s">
        <v>953</v>
      </c>
      <c r="E3094">
        <v>179.7526162790698</v>
      </c>
      <c r="F3094" s="1">
        <v>8437.0155038759694</v>
      </c>
      <c r="J3094"/>
    </row>
    <row r="3095" spans="1:10" x14ac:dyDescent="0.3">
      <c r="A3095" t="s">
        <v>16</v>
      </c>
      <c r="B3095" t="s">
        <v>269</v>
      </c>
      <c r="C3095">
        <v>2010</v>
      </c>
      <c r="D3095" t="s">
        <v>948</v>
      </c>
      <c r="E3095">
        <v>2605.2549999999992</v>
      </c>
      <c r="F3095" s="1">
        <v>11550</v>
      </c>
      <c r="J3095"/>
    </row>
    <row r="3096" spans="1:10" x14ac:dyDescent="0.3">
      <c r="A3096" t="s">
        <v>16</v>
      </c>
      <c r="B3096" t="s">
        <v>269</v>
      </c>
      <c r="C3096">
        <v>2010</v>
      </c>
      <c r="D3096" t="s">
        <v>949</v>
      </c>
      <c r="E3096">
        <v>-722.46000000000015</v>
      </c>
      <c r="F3096" s="1">
        <v>14066.666666666666</v>
      </c>
      <c r="J3096"/>
    </row>
    <row r="3097" spans="1:10" x14ac:dyDescent="0.3">
      <c r="A3097" t="s">
        <v>16</v>
      </c>
      <c r="B3097" t="s">
        <v>269</v>
      </c>
      <c r="C3097">
        <v>2010</v>
      </c>
      <c r="D3097" t="s">
        <v>951</v>
      </c>
      <c r="E3097">
        <v>-7.2070588235291169</v>
      </c>
      <c r="F3097" s="1">
        <v>14047.058823529413</v>
      </c>
      <c r="J3097"/>
    </row>
    <row r="3098" spans="1:10" x14ac:dyDescent="0.3">
      <c r="A3098" t="s">
        <v>16</v>
      </c>
      <c r="B3098" t="s">
        <v>269</v>
      </c>
      <c r="C3098">
        <v>2010</v>
      </c>
      <c r="D3098" t="s">
        <v>952</v>
      </c>
      <c r="E3098">
        <v>-11137.01</v>
      </c>
      <c r="F3098" s="1">
        <v>11900</v>
      </c>
      <c r="J3098"/>
    </row>
    <row r="3099" spans="1:10" x14ac:dyDescent="0.3">
      <c r="A3099" t="s">
        <v>16</v>
      </c>
      <c r="B3099" t="s">
        <v>269</v>
      </c>
      <c r="C3099">
        <v>2010</v>
      </c>
      <c r="D3099" t="s">
        <v>953</v>
      </c>
      <c r="E3099">
        <v>-115.18408866995064</v>
      </c>
      <c r="F3099" s="1">
        <v>9410.3448275862065</v>
      </c>
      <c r="J3099"/>
    </row>
    <row r="3100" spans="1:10" x14ac:dyDescent="0.3">
      <c r="A3100" t="s">
        <v>16</v>
      </c>
      <c r="B3100" t="s">
        <v>269</v>
      </c>
      <c r="C3100">
        <v>2011</v>
      </c>
      <c r="D3100" t="s">
        <v>948</v>
      </c>
      <c r="E3100">
        <v>245.59166666666593</v>
      </c>
      <c r="F3100" s="1">
        <v>20916.666666666668</v>
      </c>
      <c r="J3100"/>
    </row>
    <row r="3101" spans="1:10" x14ac:dyDescent="0.3">
      <c r="A3101" t="s">
        <v>16</v>
      </c>
      <c r="B3101" t="s">
        <v>269</v>
      </c>
      <c r="C3101">
        <v>2011</v>
      </c>
      <c r="D3101" t="s">
        <v>949</v>
      </c>
      <c r="E3101">
        <v>590.86269230769256</v>
      </c>
      <c r="F3101" s="1">
        <v>19165.384615384617</v>
      </c>
      <c r="J3101"/>
    </row>
    <row r="3102" spans="1:10" x14ac:dyDescent="0.3">
      <c r="A3102" t="s">
        <v>16</v>
      </c>
      <c r="B3102" t="s">
        <v>269</v>
      </c>
      <c r="C3102">
        <v>2011</v>
      </c>
      <c r="D3102" t="s">
        <v>951</v>
      </c>
      <c r="E3102">
        <v>505.58769230769252</v>
      </c>
      <c r="F3102" s="1">
        <v>17569.23076923077</v>
      </c>
      <c r="J3102"/>
    </row>
    <row r="3103" spans="1:10" x14ac:dyDescent="0.3">
      <c r="A3103" t="s">
        <v>16</v>
      </c>
      <c r="B3103" t="s">
        <v>269</v>
      </c>
      <c r="C3103">
        <v>2011</v>
      </c>
      <c r="D3103" t="s">
        <v>953</v>
      </c>
      <c r="E3103">
        <v>179.86078703703717</v>
      </c>
      <c r="F3103" s="1">
        <v>15617.12962962963</v>
      </c>
      <c r="J3103"/>
    </row>
    <row r="3104" spans="1:10" x14ac:dyDescent="0.3">
      <c r="A3104" t="s">
        <v>16</v>
      </c>
      <c r="B3104" t="s">
        <v>269</v>
      </c>
      <c r="C3104">
        <v>2012</v>
      </c>
      <c r="D3104" t="s">
        <v>948</v>
      </c>
      <c r="E3104">
        <v>535.95500000000015</v>
      </c>
      <c r="F3104" s="1">
        <v>22994.444444444445</v>
      </c>
      <c r="J3104"/>
    </row>
    <row r="3105" spans="1:10" x14ac:dyDescent="0.3">
      <c r="A3105" t="s">
        <v>16</v>
      </c>
      <c r="B3105" t="s">
        <v>269</v>
      </c>
      <c r="C3105">
        <v>2012</v>
      </c>
      <c r="D3105" t="s">
        <v>949</v>
      </c>
      <c r="E3105">
        <v>165.45455696202558</v>
      </c>
      <c r="F3105" s="1">
        <v>20849.367088607596</v>
      </c>
      <c r="J3105"/>
    </row>
    <row r="3106" spans="1:10" x14ac:dyDescent="0.3">
      <c r="A3106" t="s">
        <v>16</v>
      </c>
      <c r="B3106" t="s">
        <v>269</v>
      </c>
      <c r="C3106">
        <v>2012</v>
      </c>
      <c r="D3106" t="s">
        <v>950</v>
      </c>
      <c r="E3106">
        <v>3021.010000000002</v>
      </c>
      <c r="F3106" s="1">
        <v>28100</v>
      </c>
      <c r="J3106"/>
    </row>
    <row r="3107" spans="1:10" x14ac:dyDescent="0.3">
      <c r="A3107" t="s">
        <v>16</v>
      </c>
      <c r="B3107" t="s">
        <v>269</v>
      </c>
      <c r="C3107">
        <v>2012</v>
      </c>
      <c r="D3107" t="s">
        <v>951</v>
      </c>
      <c r="E3107">
        <v>-328.42339285714257</v>
      </c>
      <c r="F3107" s="1">
        <v>17944.642857142859</v>
      </c>
      <c r="J3107"/>
    </row>
    <row r="3108" spans="1:10" x14ac:dyDescent="0.3">
      <c r="A3108" t="s">
        <v>16</v>
      </c>
      <c r="B3108" t="s">
        <v>269</v>
      </c>
      <c r="C3108">
        <v>2012</v>
      </c>
      <c r="D3108" t="s">
        <v>952</v>
      </c>
      <c r="E3108">
        <v>-671.81000000000131</v>
      </c>
      <c r="F3108" s="1">
        <v>23900</v>
      </c>
      <c r="J3108"/>
    </row>
    <row r="3109" spans="1:10" x14ac:dyDescent="0.3">
      <c r="A3109" t="s">
        <v>16</v>
      </c>
      <c r="B3109" t="s">
        <v>269</v>
      </c>
      <c r="C3109">
        <v>2012</v>
      </c>
      <c r="D3109" t="s">
        <v>953</v>
      </c>
      <c r="E3109">
        <v>5.581944444444515</v>
      </c>
      <c r="F3109" s="1">
        <v>15356.481481481482</v>
      </c>
      <c r="J3109"/>
    </row>
    <row r="3110" spans="1:10" x14ac:dyDescent="0.3">
      <c r="A3110" t="s">
        <v>16</v>
      </c>
      <c r="B3110" t="s">
        <v>269</v>
      </c>
      <c r="C3110">
        <v>2013</v>
      </c>
      <c r="D3110" t="s">
        <v>948</v>
      </c>
      <c r="E3110">
        <v>588.07880000000023</v>
      </c>
      <c r="F3110" s="1">
        <v>22628</v>
      </c>
      <c r="J3110"/>
    </row>
    <row r="3111" spans="1:10" x14ac:dyDescent="0.3">
      <c r="A3111" t="s">
        <v>16</v>
      </c>
      <c r="B3111" t="s">
        <v>269</v>
      </c>
      <c r="C3111">
        <v>2013</v>
      </c>
      <c r="D3111" t="s">
        <v>949</v>
      </c>
      <c r="E3111">
        <v>585.31297500000028</v>
      </c>
      <c r="F3111" s="1">
        <v>21484.75</v>
      </c>
      <c r="J3111"/>
    </row>
    <row r="3112" spans="1:10" x14ac:dyDescent="0.3">
      <c r="A3112" t="s">
        <v>16</v>
      </c>
      <c r="B3112" t="s">
        <v>269</v>
      </c>
      <c r="C3112">
        <v>2013</v>
      </c>
      <c r="D3112" t="s">
        <v>950</v>
      </c>
      <c r="E3112">
        <v>465.63928571428551</v>
      </c>
      <c r="F3112" s="1">
        <v>21392.857142857141</v>
      </c>
      <c r="J3112"/>
    </row>
    <row r="3113" spans="1:10" x14ac:dyDescent="0.3">
      <c r="A3113" t="s">
        <v>16</v>
      </c>
      <c r="B3113" t="s">
        <v>269</v>
      </c>
      <c r="C3113">
        <v>2013</v>
      </c>
      <c r="D3113" t="s">
        <v>951</v>
      </c>
      <c r="E3113">
        <v>256.3840000000003</v>
      </c>
      <c r="F3113" s="1">
        <v>18676.363636363636</v>
      </c>
      <c r="J3113"/>
    </row>
    <row r="3114" spans="1:10" x14ac:dyDescent="0.3">
      <c r="A3114" t="s">
        <v>16</v>
      </c>
      <c r="B3114" t="s">
        <v>269</v>
      </c>
      <c r="C3114">
        <v>2013</v>
      </c>
      <c r="D3114" t="s">
        <v>952</v>
      </c>
      <c r="E3114">
        <v>65.552499999999782</v>
      </c>
      <c r="F3114" s="1">
        <v>25025</v>
      </c>
      <c r="J3114"/>
    </row>
    <row r="3115" spans="1:10" x14ac:dyDescent="0.3">
      <c r="A3115" t="s">
        <v>16</v>
      </c>
      <c r="B3115" t="s">
        <v>269</v>
      </c>
      <c r="C3115">
        <v>2013</v>
      </c>
      <c r="D3115" t="s">
        <v>953</v>
      </c>
      <c r="E3115">
        <v>35.310465116279161</v>
      </c>
      <c r="F3115" s="1">
        <v>16593.023255813954</v>
      </c>
      <c r="J3115"/>
    </row>
    <row r="3116" spans="1:10" x14ac:dyDescent="0.3">
      <c r="A3116" t="s">
        <v>16</v>
      </c>
      <c r="B3116" t="s">
        <v>269</v>
      </c>
      <c r="C3116">
        <v>2014</v>
      </c>
      <c r="D3116" t="s">
        <v>948</v>
      </c>
      <c r="E3116">
        <v>247.49940845070452</v>
      </c>
      <c r="F3116" s="1">
        <v>22689.859154929578</v>
      </c>
      <c r="J3116"/>
    </row>
    <row r="3117" spans="1:10" x14ac:dyDescent="0.3">
      <c r="A3117" t="s">
        <v>16</v>
      </c>
      <c r="B3117" t="s">
        <v>269</v>
      </c>
      <c r="C3117">
        <v>2014</v>
      </c>
      <c r="D3117" t="s">
        <v>949</v>
      </c>
      <c r="E3117">
        <v>262.02949664429542</v>
      </c>
      <c r="F3117" s="1">
        <v>21711.073825503358</v>
      </c>
      <c r="J3117"/>
    </row>
    <row r="3118" spans="1:10" x14ac:dyDescent="0.3">
      <c r="A3118" t="s">
        <v>16</v>
      </c>
      <c r="B3118" t="s">
        <v>269</v>
      </c>
      <c r="C3118">
        <v>2014</v>
      </c>
      <c r="D3118" t="s">
        <v>950</v>
      </c>
      <c r="E3118">
        <v>378.30040000000008</v>
      </c>
      <c r="F3118" s="1">
        <v>23724</v>
      </c>
      <c r="J3118"/>
    </row>
    <row r="3119" spans="1:10" x14ac:dyDescent="0.3">
      <c r="A3119" t="s">
        <v>16</v>
      </c>
      <c r="B3119" t="s">
        <v>269</v>
      </c>
      <c r="C3119">
        <v>2014</v>
      </c>
      <c r="D3119" t="s">
        <v>951</v>
      </c>
      <c r="E3119">
        <v>-387.74166666666679</v>
      </c>
      <c r="F3119" s="1">
        <v>20916.666666666668</v>
      </c>
      <c r="J3119"/>
    </row>
    <row r="3120" spans="1:10" x14ac:dyDescent="0.3">
      <c r="A3120" t="s">
        <v>16</v>
      </c>
      <c r="B3120" t="s">
        <v>269</v>
      </c>
      <c r="C3120">
        <v>2014</v>
      </c>
      <c r="D3120" t="s">
        <v>952</v>
      </c>
      <c r="E3120">
        <v>-305.14333333333343</v>
      </c>
      <c r="F3120" s="1">
        <v>23900</v>
      </c>
      <c r="J3120"/>
    </row>
    <row r="3121" spans="1:10" x14ac:dyDescent="0.3">
      <c r="A3121" t="s">
        <v>16</v>
      </c>
      <c r="B3121" t="s">
        <v>269</v>
      </c>
      <c r="C3121">
        <v>2014</v>
      </c>
      <c r="D3121" t="s">
        <v>953</v>
      </c>
      <c r="E3121">
        <v>-1378.4399999999987</v>
      </c>
      <c r="F3121" s="1">
        <v>23600</v>
      </c>
      <c r="J3121"/>
    </row>
    <row r="3122" spans="1:10" x14ac:dyDescent="0.3">
      <c r="A3122" t="s">
        <v>16</v>
      </c>
      <c r="B3122" t="s">
        <v>270</v>
      </c>
      <c r="C3122">
        <v>1999</v>
      </c>
      <c r="D3122" t="s">
        <v>953</v>
      </c>
      <c r="E3122">
        <v>-424.13383333333331</v>
      </c>
      <c r="F3122" s="1">
        <v>1095</v>
      </c>
      <c r="J3122"/>
    </row>
    <row r="3123" spans="1:10" x14ac:dyDescent="0.3">
      <c r="A3123" t="s">
        <v>16</v>
      </c>
      <c r="B3123" t="s">
        <v>270</v>
      </c>
      <c r="C3123">
        <v>2000</v>
      </c>
      <c r="D3123" t="s">
        <v>953</v>
      </c>
      <c r="E3123">
        <v>-64.502166666666668</v>
      </c>
      <c r="F3123" s="1">
        <v>1078.3333333333333</v>
      </c>
      <c r="J3123"/>
    </row>
    <row r="3124" spans="1:10" x14ac:dyDescent="0.3">
      <c r="A3124" t="s">
        <v>16</v>
      </c>
      <c r="B3124" t="s">
        <v>270</v>
      </c>
      <c r="C3124">
        <v>2001</v>
      </c>
      <c r="D3124" t="s">
        <v>953</v>
      </c>
      <c r="E3124">
        <v>161.00970588235293</v>
      </c>
      <c r="F3124" s="1">
        <v>1097.0588235294117</v>
      </c>
      <c r="J3124"/>
    </row>
    <row r="3125" spans="1:10" x14ac:dyDescent="0.3">
      <c r="A3125" t="s">
        <v>16</v>
      </c>
      <c r="B3125" t="s">
        <v>270</v>
      </c>
      <c r="C3125">
        <v>2002</v>
      </c>
      <c r="D3125" t="s">
        <v>953</v>
      </c>
      <c r="E3125">
        <v>-306.76666666666659</v>
      </c>
      <c r="F3125" s="1">
        <v>2333.3333333333335</v>
      </c>
      <c r="J3125"/>
    </row>
    <row r="3126" spans="1:10" x14ac:dyDescent="0.3">
      <c r="A3126" t="s">
        <v>16</v>
      </c>
      <c r="B3126" t="s">
        <v>270</v>
      </c>
      <c r="C3126">
        <v>2003</v>
      </c>
      <c r="D3126" t="s">
        <v>953</v>
      </c>
      <c r="E3126">
        <v>-132.80312499999997</v>
      </c>
      <c r="F3126" s="1">
        <v>1343.75</v>
      </c>
      <c r="J3126"/>
    </row>
    <row r="3127" spans="1:10" x14ac:dyDescent="0.3">
      <c r="A3127" t="s">
        <v>16</v>
      </c>
      <c r="B3127" t="s">
        <v>270</v>
      </c>
      <c r="C3127">
        <v>2004</v>
      </c>
      <c r="D3127" t="s">
        <v>953</v>
      </c>
      <c r="E3127">
        <v>26.35250000000002</v>
      </c>
      <c r="F3127" s="1">
        <v>1596.4285714285713</v>
      </c>
      <c r="J3127"/>
    </row>
    <row r="3128" spans="1:10" x14ac:dyDescent="0.3">
      <c r="A3128" t="s">
        <v>16</v>
      </c>
      <c r="B3128" t="s">
        <v>271</v>
      </c>
      <c r="C3128">
        <v>2007</v>
      </c>
      <c r="D3128" t="s">
        <v>948</v>
      </c>
      <c r="E3128">
        <v>3582.1875</v>
      </c>
      <c r="F3128" s="1">
        <v>9375</v>
      </c>
      <c r="J3128"/>
    </row>
    <row r="3129" spans="1:10" x14ac:dyDescent="0.3">
      <c r="A3129" t="s">
        <v>16</v>
      </c>
      <c r="B3129" t="s">
        <v>271</v>
      </c>
      <c r="C3129">
        <v>2007</v>
      </c>
      <c r="D3129" t="s">
        <v>953</v>
      </c>
      <c r="E3129">
        <v>42.005261904761937</v>
      </c>
      <c r="F3129" s="1">
        <v>8095.4761904761908</v>
      </c>
      <c r="J3129"/>
    </row>
    <row r="3130" spans="1:10" x14ac:dyDescent="0.3">
      <c r="A3130" t="s">
        <v>16</v>
      </c>
      <c r="B3130" t="s">
        <v>271</v>
      </c>
      <c r="C3130">
        <v>2008</v>
      </c>
      <c r="D3130" t="s">
        <v>949</v>
      </c>
      <c r="E3130">
        <v>2087.0249999999996</v>
      </c>
      <c r="F3130" s="1">
        <v>15250</v>
      </c>
      <c r="J3130"/>
    </row>
    <row r="3131" spans="1:10" x14ac:dyDescent="0.3">
      <c r="A3131" t="s">
        <v>16</v>
      </c>
      <c r="B3131" t="s">
        <v>271</v>
      </c>
      <c r="C3131">
        <v>2008</v>
      </c>
      <c r="D3131" t="s">
        <v>951</v>
      </c>
      <c r="E3131">
        <v>-674.02499999999964</v>
      </c>
      <c r="F3131" s="1">
        <v>14750</v>
      </c>
      <c r="J3131"/>
    </row>
    <row r="3132" spans="1:10" x14ac:dyDescent="0.3">
      <c r="A3132" t="s">
        <v>16</v>
      </c>
      <c r="B3132" t="s">
        <v>271</v>
      </c>
      <c r="C3132">
        <v>2008</v>
      </c>
      <c r="D3132" t="s">
        <v>953</v>
      </c>
      <c r="E3132">
        <v>92.521755952381085</v>
      </c>
      <c r="F3132" s="1">
        <v>9021.1309523809523</v>
      </c>
      <c r="J3132"/>
    </row>
    <row r="3133" spans="1:10" x14ac:dyDescent="0.3">
      <c r="A3133" t="s">
        <v>16</v>
      </c>
      <c r="B3133" t="s">
        <v>271</v>
      </c>
      <c r="C3133">
        <v>2009</v>
      </c>
      <c r="D3133" t="s">
        <v>953</v>
      </c>
      <c r="E3133">
        <v>575.95682692307719</v>
      </c>
      <c r="F3133" s="1">
        <v>10702.884615384615</v>
      </c>
      <c r="J3133"/>
    </row>
    <row r="3134" spans="1:10" x14ac:dyDescent="0.3">
      <c r="A3134" t="s">
        <v>16</v>
      </c>
      <c r="B3134" t="s">
        <v>272</v>
      </c>
      <c r="C3134">
        <v>1998</v>
      </c>
      <c r="D3134" t="s">
        <v>953</v>
      </c>
      <c r="E3134">
        <v>-36.463749999999976</v>
      </c>
      <c r="F3134" s="1">
        <v>612.5</v>
      </c>
      <c r="J3134"/>
    </row>
    <row r="3135" spans="1:10" x14ac:dyDescent="0.3">
      <c r="A3135" t="s">
        <v>16</v>
      </c>
      <c r="B3135" t="s">
        <v>272</v>
      </c>
      <c r="C3135">
        <v>1999</v>
      </c>
      <c r="D3135" t="s">
        <v>953</v>
      </c>
      <c r="E3135">
        <v>38.259999999999991</v>
      </c>
      <c r="F3135" s="1">
        <v>600</v>
      </c>
      <c r="J3135"/>
    </row>
    <row r="3136" spans="1:10" x14ac:dyDescent="0.3">
      <c r="A3136" t="s">
        <v>16</v>
      </c>
      <c r="B3136" t="s">
        <v>272</v>
      </c>
      <c r="C3136">
        <v>2000</v>
      </c>
      <c r="D3136" t="s">
        <v>949</v>
      </c>
      <c r="E3136">
        <v>470.4425</v>
      </c>
      <c r="F3136" s="1">
        <v>925</v>
      </c>
      <c r="J3136"/>
    </row>
    <row r="3137" spans="1:10" x14ac:dyDescent="0.3">
      <c r="A3137" t="s">
        <v>16</v>
      </c>
      <c r="B3137" t="s">
        <v>272</v>
      </c>
      <c r="C3137">
        <v>2000</v>
      </c>
      <c r="D3137" t="s">
        <v>951</v>
      </c>
      <c r="E3137">
        <v>-603.45249999999999</v>
      </c>
      <c r="F3137" s="1">
        <v>975</v>
      </c>
      <c r="J3137"/>
    </row>
    <row r="3138" spans="1:10" x14ac:dyDescent="0.3">
      <c r="A3138" t="s">
        <v>16</v>
      </c>
      <c r="B3138" t="s">
        <v>272</v>
      </c>
      <c r="C3138">
        <v>2000</v>
      </c>
      <c r="D3138" t="s">
        <v>953</v>
      </c>
      <c r="E3138">
        <v>-125.15022727272726</v>
      </c>
      <c r="F3138" s="1">
        <v>815.90909090909088</v>
      </c>
      <c r="J3138"/>
    </row>
    <row r="3139" spans="1:10" x14ac:dyDescent="0.3">
      <c r="A3139" t="s">
        <v>16</v>
      </c>
      <c r="B3139" t="s">
        <v>273</v>
      </c>
      <c r="C3139">
        <v>1994</v>
      </c>
      <c r="D3139" t="s">
        <v>953</v>
      </c>
      <c r="E3139">
        <v>-66.159999999999968</v>
      </c>
      <c r="F3139" s="1">
        <v>400</v>
      </c>
      <c r="J3139"/>
    </row>
    <row r="3140" spans="1:10" x14ac:dyDescent="0.3">
      <c r="A3140" t="s">
        <v>16</v>
      </c>
      <c r="B3140" t="s">
        <v>273</v>
      </c>
      <c r="C3140">
        <v>1996</v>
      </c>
      <c r="D3140" t="s">
        <v>952</v>
      </c>
      <c r="E3140">
        <v>-504.5575</v>
      </c>
      <c r="F3140" s="1">
        <v>925</v>
      </c>
      <c r="J3140"/>
    </row>
    <row r="3141" spans="1:10" x14ac:dyDescent="0.3">
      <c r="A3141" t="s">
        <v>16</v>
      </c>
      <c r="B3141" t="s">
        <v>273</v>
      </c>
      <c r="C3141">
        <v>1997</v>
      </c>
      <c r="D3141" t="s">
        <v>953</v>
      </c>
      <c r="E3141">
        <v>81.353749999999991</v>
      </c>
      <c r="F3141" s="1">
        <v>287.5</v>
      </c>
      <c r="J3141"/>
    </row>
    <row r="3142" spans="1:10" x14ac:dyDescent="0.3">
      <c r="A3142" t="s">
        <v>16</v>
      </c>
      <c r="B3142" t="s">
        <v>273</v>
      </c>
      <c r="C3142">
        <v>1999</v>
      </c>
      <c r="D3142" t="s">
        <v>953</v>
      </c>
      <c r="E3142">
        <v>176.53227272727273</v>
      </c>
      <c r="F3142" s="1">
        <v>686.36363636363637</v>
      </c>
      <c r="J3142"/>
    </row>
    <row r="3143" spans="1:10" x14ac:dyDescent="0.3">
      <c r="A3143" t="s">
        <v>16</v>
      </c>
      <c r="B3143" t="s">
        <v>273</v>
      </c>
      <c r="C3143">
        <v>2000</v>
      </c>
      <c r="D3143" t="s">
        <v>953</v>
      </c>
      <c r="E3143">
        <v>445.76886363636368</v>
      </c>
      <c r="F3143" s="1">
        <v>734.09090909090912</v>
      </c>
      <c r="J3143"/>
    </row>
    <row r="3144" spans="1:10" x14ac:dyDescent="0.3">
      <c r="A3144" t="s">
        <v>16</v>
      </c>
      <c r="B3144" t="s">
        <v>273</v>
      </c>
      <c r="C3144">
        <v>2001</v>
      </c>
      <c r="D3144" t="s">
        <v>951</v>
      </c>
      <c r="E3144">
        <v>824.31</v>
      </c>
      <c r="F3144" s="1">
        <v>1100</v>
      </c>
      <c r="J3144"/>
    </row>
    <row r="3145" spans="1:10" x14ac:dyDescent="0.3">
      <c r="A3145" t="s">
        <v>16</v>
      </c>
      <c r="B3145" t="s">
        <v>273</v>
      </c>
      <c r="C3145">
        <v>2001</v>
      </c>
      <c r="D3145" t="s">
        <v>953</v>
      </c>
      <c r="E3145">
        <v>-224.63687499999997</v>
      </c>
      <c r="F3145" s="1">
        <v>1006.25</v>
      </c>
      <c r="J3145"/>
    </row>
    <row r="3146" spans="1:10" x14ac:dyDescent="0.3">
      <c r="A3146" t="s">
        <v>16</v>
      </c>
      <c r="B3146" t="s">
        <v>273</v>
      </c>
      <c r="C3146">
        <v>2002</v>
      </c>
      <c r="D3146" t="s">
        <v>953</v>
      </c>
      <c r="E3146">
        <v>37.707499999999982</v>
      </c>
      <c r="F3146" s="1">
        <v>575</v>
      </c>
      <c r="J3146"/>
    </row>
    <row r="3147" spans="1:10" x14ac:dyDescent="0.3">
      <c r="A3147" t="s">
        <v>16</v>
      </c>
      <c r="B3147" t="s">
        <v>273</v>
      </c>
      <c r="C3147">
        <v>2003</v>
      </c>
      <c r="D3147" t="s">
        <v>953</v>
      </c>
      <c r="E3147">
        <v>-384.04624999999999</v>
      </c>
      <c r="F3147" s="1">
        <v>1287.5</v>
      </c>
      <c r="J3147"/>
    </row>
    <row r="3148" spans="1:10" x14ac:dyDescent="0.3">
      <c r="A3148" t="s">
        <v>16</v>
      </c>
      <c r="B3148" t="s">
        <v>273</v>
      </c>
      <c r="C3148">
        <v>2004</v>
      </c>
      <c r="D3148" t="s">
        <v>952</v>
      </c>
      <c r="E3148">
        <v>-1626.9324999999999</v>
      </c>
      <c r="F3148" s="1">
        <v>2175</v>
      </c>
      <c r="J3148"/>
    </row>
    <row r="3149" spans="1:10" x14ac:dyDescent="0.3">
      <c r="A3149" t="s">
        <v>16</v>
      </c>
      <c r="B3149" t="s">
        <v>273</v>
      </c>
      <c r="C3149">
        <v>2004</v>
      </c>
      <c r="D3149" t="s">
        <v>953</v>
      </c>
      <c r="E3149">
        <v>67.459250000000011</v>
      </c>
      <c r="F3149" s="1">
        <v>1242.5</v>
      </c>
      <c r="J3149"/>
    </row>
    <row r="3150" spans="1:10" x14ac:dyDescent="0.3">
      <c r="A3150" t="s">
        <v>16</v>
      </c>
      <c r="B3150" t="s">
        <v>274</v>
      </c>
      <c r="C3150">
        <v>2004</v>
      </c>
      <c r="D3150" t="s">
        <v>951</v>
      </c>
      <c r="E3150">
        <v>403.73250000000007</v>
      </c>
      <c r="F3150" s="1">
        <v>5825</v>
      </c>
      <c r="J3150"/>
    </row>
    <row r="3151" spans="1:10" x14ac:dyDescent="0.3">
      <c r="A3151" t="s">
        <v>16</v>
      </c>
      <c r="B3151" t="s">
        <v>274</v>
      </c>
      <c r="C3151">
        <v>2004</v>
      </c>
      <c r="D3151" t="s">
        <v>953</v>
      </c>
      <c r="E3151">
        <v>553.51737500000002</v>
      </c>
      <c r="F3151" s="1">
        <v>3948.75</v>
      </c>
      <c r="J3151"/>
    </row>
    <row r="3152" spans="1:10" x14ac:dyDescent="0.3">
      <c r="A3152" t="s">
        <v>16</v>
      </c>
      <c r="B3152" t="s">
        <v>274</v>
      </c>
      <c r="C3152">
        <v>2005</v>
      </c>
      <c r="D3152" t="s">
        <v>949</v>
      </c>
      <c r="E3152">
        <v>-614.36000000000058</v>
      </c>
      <c r="F3152" s="1">
        <v>8400</v>
      </c>
      <c r="J3152"/>
    </row>
    <row r="3153" spans="1:10" x14ac:dyDescent="0.3">
      <c r="A3153" t="s">
        <v>16</v>
      </c>
      <c r="B3153" t="s">
        <v>274</v>
      </c>
      <c r="C3153">
        <v>2005</v>
      </c>
      <c r="D3153" t="s">
        <v>951</v>
      </c>
      <c r="E3153">
        <v>920.63000000000011</v>
      </c>
      <c r="F3153" s="1">
        <v>6966.666666666667</v>
      </c>
      <c r="J3153"/>
    </row>
    <row r="3154" spans="1:10" x14ac:dyDescent="0.3">
      <c r="A3154" t="s">
        <v>16</v>
      </c>
      <c r="B3154" t="s">
        <v>274</v>
      </c>
      <c r="C3154">
        <v>2005</v>
      </c>
      <c r="D3154" t="s">
        <v>952</v>
      </c>
      <c r="E3154">
        <v>-1727.4825000000001</v>
      </c>
      <c r="F3154" s="1">
        <v>6675</v>
      </c>
      <c r="J3154"/>
    </row>
    <row r="3155" spans="1:10" x14ac:dyDescent="0.3">
      <c r="A3155" t="s">
        <v>16</v>
      </c>
      <c r="B3155" t="s">
        <v>274</v>
      </c>
      <c r="C3155">
        <v>2005</v>
      </c>
      <c r="D3155" t="s">
        <v>953</v>
      </c>
      <c r="E3155">
        <v>270.1445652173914</v>
      </c>
      <c r="F3155" s="1">
        <v>5141.304347826087</v>
      </c>
      <c r="J3155"/>
    </row>
    <row r="3156" spans="1:10" x14ac:dyDescent="0.3">
      <c r="A3156" t="s">
        <v>16</v>
      </c>
      <c r="B3156" t="s">
        <v>274</v>
      </c>
      <c r="C3156">
        <v>2006</v>
      </c>
      <c r="D3156" t="s">
        <v>953</v>
      </c>
      <c r="E3156">
        <v>-677.62100000000009</v>
      </c>
      <c r="F3156" s="1">
        <v>5990</v>
      </c>
      <c r="J3156"/>
    </row>
    <row r="3157" spans="1:10" x14ac:dyDescent="0.3">
      <c r="A3157" t="s">
        <v>16</v>
      </c>
      <c r="B3157" t="s">
        <v>274</v>
      </c>
      <c r="C3157">
        <v>2007</v>
      </c>
      <c r="D3157" t="s">
        <v>949</v>
      </c>
      <c r="E3157">
        <v>656.08500000000095</v>
      </c>
      <c r="F3157" s="1">
        <v>13850</v>
      </c>
      <c r="J3157"/>
    </row>
    <row r="3158" spans="1:10" x14ac:dyDescent="0.3">
      <c r="A3158" t="s">
        <v>16</v>
      </c>
      <c r="B3158" t="s">
        <v>274</v>
      </c>
      <c r="C3158">
        <v>2008</v>
      </c>
      <c r="D3158" t="s">
        <v>953</v>
      </c>
      <c r="E3158">
        <v>-1046.0587500000001</v>
      </c>
      <c r="F3158" s="1">
        <v>8662.5</v>
      </c>
      <c r="J3158"/>
    </row>
    <row r="3159" spans="1:10" x14ac:dyDescent="0.3">
      <c r="A3159" t="s">
        <v>16</v>
      </c>
      <c r="B3159" t="s">
        <v>275</v>
      </c>
      <c r="C3159">
        <v>2000</v>
      </c>
      <c r="D3159" t="s">
        <v>953</v>
      </c>
      <c r="E3159">
        <v>317.68000000000006</v>
      </c>
      <c r="F3159" s="1">
        <v>800</v>
      </c>
      <c r="J3159"/>
    </row>
    <row r="3160" spans="1:10" x14ac:dyDescent="0.3">
      <c r="A3160" t="s">
        <v>16</v>
      </c>
      <c r="B3160" t="s">
        <v>276</v>
      </c>
      <c r="C3160">
        <v>1994</v>
      </c>
      <c r="D3160" t="s">
        <v>953</v>
      </c>
      <c r="E3160">
        <v>-15.331249999999983</v>
      </c>
      <c r="F3160" s="1">
        <v>437.5</v>
      </c>
      <c r="J3160"/>
    </row>
    <row r="3161" spans="1:10" x14ac:dyDescent="0.3">
      <c r="A3161" t="s">
        <v>16</v>
      </c>
      <c r="B3161" t="s">
        <v>276</v>
      </c>
      <c r="C3161">
        <v>1995</v>
      </c>
      <c r="D3161" t="s">
        <v>953</v>
      </c>
      <c r="E3161">
        <v>237.70749999999998</v>
      </c>
      <c r="F3161" s="1">
        <v>575</v>
      </c>
      <c r="J3161"/>
    </row>
    <row r="3162" spans="1:10" x14ac:dyDescent="0.3">
      <c r="A3162" t="s">
        <v>16</v>
      </c>
      <c r="B3162" t="s">
        <v>276</v>
      </c>
      <c r="C3162">
        <v>1996</v>
      </c>
      <c r="D3162" t="s">
        <v>953</v>
      </c>
      <c r="E3162">
        <v>-143.37</v>
      </c>
      <c r="F3162" s="1">
        <v>300</v>
      </c>
      <c r="J3162"/>
    </row>
    <row r="3163" spans="1:10" x14ac:dyDescent="0.3">
      <c r="A3163" t="s">
        <v>16</v>
      </c>
      <c r="B3163" t="s">
        <v>276</v>
      </c>
      <c r="C3163">
        <v>1997</v>
      </c>
      <c r="D3163" t="s">
        <v>953</v>
      </c>
      <c r="E3163">
        <v>-283.42499999999995</v>
      </c>
      <c r="F3163" s="1">
        <v>750</v>
      </c>
      <c r="J3163"/>
    </row>
    <row r="3164" spans="1:10" x14ac:dyDescent="0.3">
      <c r="A3164" t="s">
        <v>16</v>
      </c>
      <c r="B3164" t="s">
        <v>276</v>
      </c>
      <c r="C3164">
        <v>1999</v>
      </c>
      <c r="D3164" t="s">
        <v>953</v>
      </c>
      <c r="E3164">
        <v>344.81107142857144</v>
      </c>
      <c r="F3164" s="1">
        <v>896.42857142857144</v>
      </c>
      <c r="J3164"/>
    </row>
    <row r="3165" spans="1:10" x14ac:dyDescent="0.3">
      <c r="A3165" t="s">
        <v>16</v>
      </c>
      <c r="B3165" t="s">
        <v>276</v>
      </c>
      <c r="C3165">
        <v>2000</v>
      </c>
      <c r="D3165" t="s">
        <v>953</v>
      </c>
      <c r="E3165">
        <v>87.275937500000012</v>
      </c>
      <c r="F3165" s="1">
        <v>696.875</v>
      </c>
      <c r="J3165"/>
    </row>
    <row r="3166" spans="1:10" x14ac:dyDescent="0.3">
      <c r="A3166" t="s">
        <v>16</v>
      </c>
      <c r="B3166" t="s">
        <v>277</v>
      </c>
      <c r="C3166">
        <v>2004</v>
      </c>
      <c r="D3166" t="s">
        <v>953</v>
      </c>
      <c r="E3166">
        <v>-278.68476562499995</v>
      </c>
      <c r="F3166" s="1">
        <v>2449.21875</v>
      </c>
      <c r="J3166"/>
    </row>
    <row r="3167" spans="1:10" x14ac:dyDescent="0.3">
      <c r="A3167" t="s">
        <v>16</v>
      </c>
      <c r="B3167" t="s">
        <v>277</v>
      </c>
      <c r="C3167">
        <v>2005</v>
      </c>
      <c r="D3167" t="s">
        <v>953</v>
      </c>
      <c r="E3167">
        <v>-99.847264150943374</v>
      </c>
      <c r="F3167" s="1">
        <v>2866.9811320754716</v>
      </c>
      <c r="J3167"/>
    </row>
    <row r="3168" spans="1:10" x14ac:dyDescent="0.3">
      <c r="A3168" t="s">
        <v>16</v>
      </c>
      <c r="B3168" t="s">
        <v>277</v>
      </c>
      <c r="C3168">
        <v>2006</v>
      </c>
      <c r="D3168" t="s">
        <v>949</v>
      </c>
      <c r="E3168">
        <v>1581.4949999999999</v>
      </c>
      <c r="F3168" s="1">
        <v>5950</v>
      </c>
      <c r="J3168"/>
    </row>
    <row r="3169" spans="1:10" x14ac:dyDescent="0.3">
      <c r="A3169" t="s">
        <v>16</v>
      </c>
      <c r="B3169" t="s">
        <v>277</v>
      </c>
      <c r="C3169">
        <v>2006</v>
      </c>
      <c r="D3169" t="s">
        <v>951</v>
      </c>
      <c r="E3169">
        <v>2701.5225</v>
      </c>
      <c r="F3169" s="1">
        <v>5725</v>
      </c>
      <c r="J3169"/>
    </row>
    <row r="3170" spans="1:10" x14ac:dyDescent="0.3">
      <c r="A3170" t="s">
        <v>16</v>
      </c>
      <c r="B3170" t="s">
        <v>277</v>
      </c>
      <c r="C3170">
        <v>2006</v>
      </c>
      <c r="D3170" t="s">
        <v>953</v>
      </c>
      <c r="E3170">
        <v>-215.92602272727271</v>
      </c>
      <c r="F3170" s="1">
        <v>3444.318181818182</v>
      </c>
      <c r="J3170"/>
    </row>
    <row r="3171" spans="1:10" x14ac:dyDescent="0.3">
      <c r="A3171" t="s">
        <v>16</v>
      </c>
      <c r="B3171" t="s">
        <v>277</v>
      </c>
      <c r="C3171">
        <v>2007</v>
      </c>
      <c r="D3171" t="s">
        <v>951</v>
      </c>
      <c r="E3171">
        <v>1165.75</v>
      </c>
      <c r="F3171" s="1">
        <v>7500</v>
      </c>
      <c r="J3171"/>
    </row>
    <row r="3172" spans="1:10" x14ac:dyDescent="0.3">
      <c r="A3172" t="s">
        <v>16</v>
      </c>
      <c r="B3172" t="s">
        <v>277</v>
      </c>
      <c r="C3172">
        <v>2007</v>
      </c>
      <c r="D3172" t="s">
        <v>953</v>
      </c>
      <c r="E3172">
        <v>-166.09236187845303</v>
      </c>
      <c r="F3172" s="1">
        <v>4040.4696132596687</v>
      </c>
      <c r="J3172"/>
    </row>
    <row r="3173" spans="1:10" x14ac:dyDescent="0.3">
      <c r="A3173" t="s">
        <v>16</v>
      </c>
      <c r="B3173" t="s">
        <v>277</v>
      </c>
      <c r="C3173">
        <v>2008</v>
      </c>
      <c r="D3173" t="s">
        <v>951</v>
      </c>
      <c r="E3173">
        <v>-65.327500000000327</v>
      </c>
      <c r="F3173" s="1">
        <v>7225</v>
      </c>
      <c r="J3173"/>
    </row>
    <row r="3174" spans="1:10" x14ac:dyDescent="0.3">
      <c r="A3174" t="s">
        <v>16</v>
      </c>
      <c r="B3174" t="s">
        <v>277</v>
      </c>
      <c r="C3174">
        <v>2008</v>
      </c>
      <c r="D3174" t="s">
        <v>953</v>
      </c>
      <c r="E3174">
        <v>-57.931944444444447</v>
      </c>
      <c r="F3174" s="1">
        <v>4291.666666666667</v>
      </c>
      <c r="J3174"/>
    </row>
    <row r="3175" spans="1:10" x14ac:dyDescent="0.3">
      <c r="A3175" t="s">
        <v>16</v>
      </c>
      <c r="B3175" t="s">
        <v>278</v>
      </c>
      <c r="C3175">
        <v>2001</v>
      </c>
      <c r="D3175" t="s">
        <v>948</v>
      </c>
      <c r="E3175">
        <v>732.33500000000095</v>
      </c>
      <c r="F3175" s="1">
        <v>26350</v>
      </c>
      <c r="J3175"/>
    </row>
    <row r="3176" spans="1:10" x14ac:dyDescent="0.3">
      <c r="A3176" t="s">
        <v>16</v>
      </c>
      <c r="B3176" t="s">
        <v>279</v>
      </c>
      <c r="C3176">
        <v>2005</v>
      </c>
      <c r="D3176" t="s">
        <v>953</v>
      </c>
      <c r="E3176">
        <v>-1184.6675</v>
      </c>
      <c r="F3176" s="1">
        <v>1825</v>
      </c>
      <c r="J3176"/>
    </row>
    <row r="3177" spans="1:10" x14ac:dyDescent="0.3">
      <c r="A3177" t="s">
        <v>16</v>
      </c>
      <c r="B3177" t="s">
        <v>280</v>
      </c>
      <c r="C3177">
        <v>2002</v>
      </c>
      <c r="D3177" t="s">
        <v>951</v>
      </c>
      <c r="E3177">
        <v>-217.95499999999993</v>
      </c>
      <c r="F3177" s="1">
        <v>1450</v>
      </c>
      <c r="J3177"/>
    </row>
    <row r="3178" spans="1:10" x14ac:dyDescent="0.3">
      <c r="A3178" t="s">
        <v>16</v>
      </c>
      <c r="B3178" t="s">
        <v>280</v>
      </c>
      <c r="C3178">
        <v>2002</v>
      </c>
      <c r="D3178" t="s">
        <v>953</v>
      </c>
      <c r="E3178">
        <v>77.538197674418598</v>
      </c>
      <c r="F3178" s="1">
        <v>1114.5348837209303</v>
      </c>
      <c r="J3178"/>
    </row>
    <row r="3179" spans="1:10" x14ac:dyDescent="0.3">
      <c r="A3179" t="s">
        <v>16</v>
      </c>
      <c r="B3179" t="s">
        <v>280</v>
      </c>
      <c r="C3179">
        <v>2003</v>
      </c>
      <c r="D3179" t="s">
        <v>951</v>
      </c>
      <c r="E3179">
        <v>-395.85500000000002</v>
      </c>
      <c r="F3179" s="1">
        <v>2450</v>
      </c>
      <c r="J3179"/>
    </row>
    <row r="3180" spans="1:10" x14ac:dyDescent="0.3">
      <c r="A3180" t="s">
        <v>16</v>
      </c>
      <c r="B3180" t="s">
        <v>280</v>
      </c>
      <c r="C3180">
        <v>2003</v>
      </c>
      <c r="D3180" t="s">
        <v>953</v>
      </c>
      <c r="E3180">
        <v>-91.798203124999986</v>
      </c>
      <c r="F3180" s="1">
        <v>1502.34375</v>
      </c>
      <c r="J3180"/>
    </row>
    <row r="3181" spans="1:10" x14ac:dyDescent="0.3">
      <c r="A3181" t="s">
        <v>16</v>
      </c>
      <c r="B3181" t="s">
        <v>280</v>
      </c>
      <c r="C3181">
        <v>2004</v>
      </c>
      <c r="D3181" t="s">
        <v>952</v>
      </c>
      <c r="E3181">
        <v>-4014.2224999999999</v>
      </c>
      <c r="F3181" s="1">
        <v>7275</v>
      </c>
      <c r="J3181"/>
    </row>
    <row r="3182" spans="1:10" x14ac:dyDescent="0.3">
      <c r="A3182" t="s">
        <v>16</v>
      </c>
      <c r="B3182" t="s">
        <v>280</v>
      </c>
      <c r="C3182">
        <v>2004</v>
      </c>
      <c r="D3182" t="s">
        <v>953</v>
      </c>
      <c r="E3182">
        <v>-63.957214285714272</v>
      </c>
      <c r="F3182" s="1">
        <v>1727.8571428571429</v>
      </c>
      <c r="J3182"/>
    </row>
    <row r="3183" spans="1:10" x14ac:dyDescent="0.3">
      <c r="A3183" t="s">
        <v>16</v>
      </c>
      <c r="B3183" t="s">
        <v>280</v>
      </c>
      <c r="C3183">
        <v>2005</v>
      </c>
      <c r="D3183" t="s">
        <v>951</v>
      </c>
      <c r="E3183">
        <v>1487.329375</v>
      </c>
      <c r="F3183" s="1">
        <v>3668.75</v>
      </c>
      <c r="J3183"/>
    </row>
    <row r="3184" spans="1:10" x14ac:dyDescent="0.3">
      <c r="A3184" t="s">
        <v>16</v>
      </c>
      <c r="B3184" t="s">
        <v>280</v>
      </c>
      <c r="C3184">
        <v>2005</v>
      </c>
      <c r="D3184" t="s">
        <v>952</v>
      </c>
      <c r="E3184">
        <v>-3856.0749999999998</v>
      </c>
      <c r="F3184" s="1">
        <v>4250</v>
      </c>
      <c r="J3184"/>
    </row>
    <row r="3185" spans="1:10" x14ac:dyDescent="0.3">
      <c r="A3185" t="s">
        <v>16</v>
      </c>
      <c r="B3185" t="s">
        <v>280</v>
      </c>
      <c r="C3185">
        <v>2005</v>
      </c>
      <c r="D3185" t="s">
        <v>953</v>
      </c>
      <c r="E3185">
        <v>-178.66086038961038</v>
      </c>
      <c r="F3185" s="1">
        <v>2089.4480519480521</v>
      </c>
      <c r="J3185"/>
    </row>
    <row r="3186" spans="1:10" x14ac:dyDescent="0.3">
      <c r="A3186" t="s">
        <v>16</v>
      </c>
      <c r="B3186" t="s">
        <v>280</v>
      </c>
      <c r="C3186">
        <v>2006</v>
      </c>
      <c r="D3186" t="s">
        <v>949</v>
      </c>
      <c r="E3186">
        <v>766.81812500000001</v>
      </c>
      <c r="F3186" s="1">
        <v>3306.25</v>
      </c>
      <c r="J3186"/>
    </row>
    <row r="3187" spans="1:10" x14ac:dyDescent="0.3">
      <c r="A3187" t="s">
        <v>16</v>
      </c>
      <c r="B3187" t="s">
        <v>280</v>
      </c>
      <c r="C3187">
        <v>2006</v>
      </c>
      <c r="D3187" t="s">
        <v>951</v>
      </c>
      <c r="E3187">
        <v>-64.147777777777776</v>
      </c>
      <c r="F3187" s="1">
        <v>3633.3333333333335</v>
      </c>
      <c r="J3187"/>
    </row>
    <row r="3188" spans="1:10" x14ac:dyDescent="0.3">
      <c r="A3188" t="s">
        <v>16</v>
      </c>
      <c r="B3188" t="s">
        <v>280</v>
      </c>
      <c r="C3188">
        <v>2006</v>
      </c>
      <c r="D3188" t="s">
        <v>952</v>
      </c>
      <c r="E3188">
        <v>-3137.1525000000001</v>
      </c>
      <c r="F3188" s="1">
        <v>3975</v>
      </c>
      <c r="J3188"/>
    </row>
    <row r="3189" spans="1:10" x14ac:dyDescent="0.3">
      <c r="A3189" t="s">
        <v>16</v>
      </c>
      <c r="B3189" t="s">
        <v>280</v>
      </c>
      <c r="C3189">
        <v>2006</v>
      </c>
      <c r="D3189" t="s">
        <v>953</v>
      </c>
      <c r="E3189">
        <v>-52.959135416666641</v>
      </c>
      <c r="F3189" s="1">
        <v>2298.2291666666665</v>
      </c>
      <c r="J3189"/>
    </row>
    <row r="3190" spans="1:10" x14ac:dyDescent="0.3">
      <c r="A3190" t="s">
        <v>16</v>
      </c>
      <c r="B3190" t="s">
        <v>280</v>
      </c>
      <c r="C3190">
        <v>2007</v>
      </c>
      <c r="D3190" t="s">
        <v>951</v>
      </c>
      <c r="E3190">
        <v>490.61000000000035</v>
      </c>
      <c r="F3190" s="1">
        <v>4100</v>
      </c>
      <c r="J3190"/>
    </row>
    <row r="3191" spans="1:10" x14ac:dyDescent="0.3">
      <c r="A3191" t="s">
        <v>16</v>
      </c>
      <c r="B3191" t="s">
        <v>280</v>
      </c>
      <c r="C3191">
        <v>2007</v>
      </c>
      <c r="D3191" t="s">
        <v>952</v>
      </c>
      <c r="E3191">
        <v>-3607.1800000000003</v>
      </c>
      <c r="F3191" s="1">
        <v>4200</v>
      </c>
      <c r="J3191"/>
    </row>
    <row r="3192" spans="1:10" x14ac:dyDescent="0.3">
      <c r="A3192" t="s">
        <v>16</v>
      </c>
      <c r="B3192" t="s">
        <v>280</v>
      </c>
      <c r="C3192">
        <v>2007</v>
      </c>
      <c r="D3192" t="s">
        <v>953</v>
      </c>
      <c r="E3192">
        <v>-151.78412017167378</v>
      </c>
      <c r="F3192" s="1">
        <v>2502.1459227467813</v>
      </c>
      <c r="J3192"/>
    </row>
    <row r="3193" spans="1:10" x14ac:dyDescent="0.3">
      <c r="A3193" t="s">
        <v>16</v>
      </c>
      <c r="B3193" t="s">
        <v>280</v>
      </c>
      <c r="C3193">
        <v>2008</v>
      </c>
      <c r="D3193" t="s">
        <v>949</v>
      </c>
      <c r="E3193">
        <v>-416.15750000000025</v>
      </c>
      <c r="F3193" s="1">
        <v>4925</v>
      </c>
      <c r="J3193"/>
    </row>
    <row r="3194" spans="1:10" x14ac:dyDescent="0.3">
      <c r="A3194" t="s">
        <v>16</v>
      </c>
      <c r="B3194" t="s">
        <v>280</v>
      </c>
      <c r="C3194">
        <v>2008</v>
      </c>
      <c r="D3194" t="s">
        <v>951</v>
      </c>
      <c r="E3194">
        <v>-445.34749999999985</v>
      </c>
      <c r="F3194" s="1">
        <v>4358.333333333333</v>
      </c>
      <c r="J3194"/>
    </row>
    <row r="3195" spans="1:10" x14ac:dyDescent="0.3">
      <c r="A3195" t="s">
        <v>16</v>
      </c>
      <c r="B3195" t="s">
        <v>280</v>
      </c>
      <c r="C3195">
        <v>2008</v>
      </c>
      <c r="D3195" t="s">
        <v>953</v>
      </c>
      <c r="E3195">
        <v>-156.7948913043478</v>
      </c>
      <c r="F3195" s="1">
        <v>2877.1739130434785</v>
      </c>
      <c r="J3195"/>
    </row>
    <row r="3196" spans="1:10" x14ac:dyDescent="0.3">
      <c r="A3196" t="s">
        <v>16</v>
      </c>
      <c r="B3196" t="s">
        <v>280</v>
      </c>
      <c r="C3196">
        <v>2009</v>
      </c>
      <c r="D3196" t="s">
        <v>948</v>
      </c>
      <c r="E3196">
        <v>-2889.5</v>
      </c>
      <c r="F3196" s="1">
        <v>5000</v>
      </c>
      <c r="J3196"/>
    </row>
    <row r="3197" spans="1:10" x14ac:dyDescent="0.3">
      <c r="A3197" t="s">
        <v>16</v>
      </c>
      <c r="B3197" t="s">
        <v>280</v>
      </c>
      <c r="C3197">
        <v>2009</v>
      </c>
      <c r="D3197" t="s">
        <v>949</v>
      </c>
      <c r="E3197">
        <v>-407.3633333333334</v>
      </c>
      <c r="F3197" s="1">
        <v>5700</v>
      </c>
      <c r="J3197"/>
    </row>
    <row r="3198" spans="1:10" x14ac:dyDescent="0.3">
      <c r="A3198" t="s">
        <v>16</v>
      </c>
      <c r="B3198" t="s">
        <v>280</v>
      </c>
      <c r="C3198">
        <v>2009</v>
      </c>
      <c r="D3198" t="s">
        <v>951</v>
      </c>
      <c r="E3198">
        <v>-692.49249999999995</v>
      </c>
      <c r="F3198" s="1">
        <v>5241.666666666667</v>
      </c>
      <c r="J3198"/>
    </row>
    <row r="3199" spans="1:10" x14ac:dyDescent="0.3">
      <c r="A3199" t="s">
        <v>16</v>
      </c>
      <c r="B3199" t="s">
        <v>280</v>
      </c>
      <c r="C3199">
        <v>2009</v>
      </c>
      <c r="D3199" t="s">
        <v>953</v>
      </c>
      <c r="E3199">
        <v>-347.93291666666659</v>
      </c>
      <c r="F3199" s="1">
        <v>3325.5952380952381</v>
      </c>
      <c r="J3199"/>
    </row>
    <row r="3200" spans="1:10" x14ac:dyDescent="0.3">
      <c r="A3200" t="s">
        <v>16</v>
      </c>
      <c r="B3200" t="s">
        <v>280</v>
      </c>
      <c r="C3200">
        <v>2010</v>
      </c>
      <c r="D3200" t="s">
        <v>949</v>
      </c>
      <c r="E3200">
        <v>-461.32199999999995</v>
      </c>
      <c r="F3200" s="1">
        <v>7180</v>
      </c>
      <c r="J3200"/>
    </row>
    <row r="3201" spans="1:10" x14ac:dyDescent="0.3">
      <c r="A3201" t="s">
        <v>16</v>
      </c>
      <c r="B3201" t="s">
        <v>280</v>
      </c>
      <c r="C3201">
        <v>2010</v>
      </c>
      <c r="D3201" t="s">
        <v>951</v>
      </c>
      <c r="E3201">
        <v>277.74291666666676</v>
      </c>
      <c r="F3201" s="1">
        <v>6345.833333333333</v>
      </c>
      <c r="J3201"/>
    </row>
    <row r="3202" spans="1:10" x14ac:dyDescent="0.3">
      <c r="A3202" t="s">
        <v>16</v>
      </c>
      <c r="B3202" t="s">
        <v>280</v>
      </c>
      <c r="C3202">
        <v>2010</v>
      </c>
      <c r="D3202" t="s">
        <v>953</v>
      </c>
      <c r="E3202">
        <v>-644.05142857142846</v>
      </c>
      <c r="F3202" s="1">
        <v>5009.5238095238092</v>
      </c>
      <c r="J3202"/>
    </row>
    <row r="3203" spans="1:10" x14ac:dyDescent="0.3">
      <c r="A3203" t="s">
        <v>16</v>
      </c>
      <c r="B3203" t="s">
        <v>281</v>
      </c>
      <c r="C3203">
        <v>1996</v>
      </c>
      <c r="D3203" t="s">
        <v>952</v>
      </c>
      <c r="E3203">
        <v>-1360.7725</v>
      </c>
      <c r="F3203" s="1">
        <v>1775</v>
      </c>
      <c r="J3203"/>
    </row>
    <row r="3204" spans="1:10" x14ac:dyDescent="0.3">
      <c r="A3204" t="s">
        <v>16</v>
      </c>
      <c r="B3204" t="s">
        <v>281</v>
      </c>
      <c r="C3204">
        <v>1996</v>
      </c>
      <c r="D3204" t="s">
        <v>953</v>
      </c>
      <c r="E3204">
        <v>-93.956875000000025</v>
      </c>
      <c r="F3204" s="1">
        <v>556.25</v>
      </c>
      <c r="J3204"/>
    </row>
    <row r="3205" spans="1:10" x14ac:dyDescent="0.3">
      <c r="A3205" t="s">
        <v>16</v>
      </c>
      <c r="B3205" t="s">
        <v>281</v>
      </c>
      <c r="C3205">
        <v>1997</v>
      </c>
      <c r="D3205" t="s">
        <v>952</v>
      </c>
      <c r="E3205">
        <v>-355.66250000000002</v>
      </c>
      <c r="F3205" s="1">
        <v>875</v>
      </c>
      <c r="J3205"/>
    </row>
    <row r="3206" spans="1:10" x14ac:dyDescent="0.3">
      <c r="A3206" t="s">
        <v>16</v>
      </c>
      <c r="B3206" t="s">
        <v>281</v>
      </c>
      <c r="C3206">
        <v>1997</v>
      </c>
      <c r="D3206" t="s">
        <v>953</v>
      </c>
      <c r="E3206">
        <v>-247.85874999999999</v>
      </c>
      <c r="F3206" s="1">
        <v>662.5</v>
      </c>
      <c r="J3206"/>
    </row>
    <row r="3207" spans="1:10" x14ac:dyDescent="0.3">
      <c r="A3207" t="s">
        <v>16</v>
      </c>
      <c r="B3207" t="s">
        <v>281</v>
      </c>
      <c r="C3207">
        <v>1998</v>
      </c>
      <c r="D3207" t="s">
        <v>953</v>
      </c>
      <c r="E3207">
        <v>159.09333333333333</v>
      </c>
      <c r="F3207" s="1">
        <v>600</v>
      </c>
      <c r="J3207"/>
    </row>
    <row r="3208" spans="1:10" x14ac:dyDescent="0.3">
      <c r="A3208" t="s">
        <v>16</v>
      </c>
      <c r="B3208" t="s">
        <v>281</v>
      </c>
      <c r="C3208">
        <v>1999</v>
      </c>
      <c r="D3208" t="s">
        <v>953</v>
      </c>
      <c r="E3208">
        <v>-116.91483333333333</v>
      </c>
      <c r="F3208" s="1">
        <v>818.33333333333337</v>
      </c>
      <c r="J3208"/>
    </row>
    <row r="3209" spans="1:10" x14ac:dyDescent="0.3">
      <c r="A3209" t="s">
        <v>16</v>
      </c>
      <c r="B3209" t="s">
        <v>281</v>
      </c>
      <c r="C3209">
        <v>2000</v>
      </c>
      <c r="D3209" t="s">
        <v>953</v>
      </c>
      <c r="E3209">
        <v>-12.823026315789482</v>
      </c>
      <c r="F3209" s="1">
        <v>848.68421052631584</v>
      </c>
      <c r="J3209"/>
    </row>
    <row r="3210" spans="1:10" x14ac:dyDescent="0.3">
      <c r="A3210" t="s">
        <v>16</v>
      </c>
      <c r="B3210" t="s">
        <v>281</v>
      </c>
      <c r="C3210">
        <v>2001</v>
      </c>
      <c r="D3210" t="s">
        <v>949</v>
      </c>
      <c r="E3210">
        <v>1455.3875</v>
      </c>
      <c r="F3210" s="1">
        <v>1375</v>
      </c>
      <c r="J3210"/>
    </row>
    <row r="3211" spans="1:10" x14ac:dyDescent="0.3">
      <c r="A3211" t="s">
        <v>16</v>
      </c>
      <c r="B3211" t="s">
        <v>281</v>
      </c>
      <c r="C3211">
        <v>2001</v>
      </c>
      <c r="D3211" t="s">
        <v>951</v>
      </c>
      <c r="E3211">
        <v>1242.7725</v>
      </c>
      <c r="F3211" s="1">
        <v>1558.3333333333333</v>
      </c>
      <c r="J3211"/>
    </row>
    <row r="3212" spans="1:10" x14ac:dyDescent="0.3">
      <c r="A3212" t="s">
        <v>16</v>
      </c>
      <c r="B3212" t="s">
        <v>281</v>
      </c>
      <c r="C3212">
        <v>2001</v>
      </c>
      <c r="D3212" t="s">
        <v>953</v>
      </c>
      <c r="E3212">
        <v>-67.50572727272727</v>
      </c>
      <c r="F3212" s="1">
        <v>997.27272727272725</v>
      </c>
      <c r="J3212"/>
    </row>
    <row r="3213" spans="1:10" x14ac:dyDescent="0.3">
      <c r="A3213" t="s">
        <v>16</v>
      </c>
      <c r="B3213" t="s">
        <v>281</v>
      </c>
      <c r="C3213">
        <v>2002</v>
      </c>
      <c r="D3213" t="s">
        <v>952</v>
      </c>
      <c r="E3213">
        <v>-560.22</v>
      </c>
      <c r="F3213" s="1">
        <v>1800</v>
      </c>
      <c r="J3213"/>
    </row>
    <row r="3214" spans="1:10" x14ac:dyDescent="0.3">
      <c r="A3214" t="s">
        <v>16</v>
      </c>
      <c r="B3214" t="s">
        <v>281</v>
      </c>
      <c r="C3214">
        <v>2002</v>
      </c>
      <c r="D3214" t="s">
        <v>953</v>
      </c>
      <c r="E3214">
        <v>-58.851388888888891</v>
      </c>
      <c r="F3214" s="1">
        <v>1208.3333333333333</v>
      </c>
      <c r="J3214"/>
    </row>
    <row r="3215" spans="1:10" x14ac:dyDescent="0.3">
      <c r="A3215" t="s">
        <v>16</v>
      </c>
      <c r="B3215" t="s">
        <v>281</v>
      </c>
      <c r="C3215">
        <v>2003</v>
      </c>
      <c r="D3215" t="s">
        <v>951</v>
      </c>
      <c r="E3215">
        <v>1016.3687500000001</v>
      </c>
      <c r="F3215" s="1">
        <v>2437.5</v>
      </c>
      <c r="J3215"/>
    </row>
    <row r="3216" spans="1:10" x14ac:dyDescent="0.3">
      <c r="A3216" t="s">
        <v>16</v>
      </c>
      <c r="B3216" t="s">
        <v>281</v>
      </c>
      <c r="C3216">
        <v>2003</v>
      </c>
      <c r="D3216" t="s">
        <v>953</v>
      </c>
      <c r="E3216">
        <v>-380.77733333333333</v>
      </c>
      <c r="F3216" s="1">
        <v>1360</v>
      </c>
      <c r="J3216"/>
    </row>
    <row r="3217" spans="1:10" x14ac:dyDescent="0.3">
      <c r="A3217" t="s">
        <v>16</v>
      </c>
      <c r="B3217" t="s">
        <v>281</v>
      </c>
      <c r="C3217">
        <v>2004</v>
      </c>
      <c r="D3217" t="s">
        <v>949</v>
      </c>
      <c r="E3217">
        <v>1810.7750000000001</v>
      </c>
      <c r="F3217" s="1">
        <v>2750</v>
      </c>
      <c r="J3217"/>
    </row>
    <row r="3218" spans="1:10" x14ac:dyDescent="0.3">
      <c r="A3218" t="s">
        <v>16</v>
      </c>
      <c r="B3218" t="s">
        <v>281</v>
      </c>
      <c r="C3218">
        <v>2004</v>
      </c>
      <c r="D3218" t="s">
        <v>951</v>
      </c>
      <c r="E3218">
        <v>1421.9625000000001</v>
      </c>
      <c r="F3218" s="1">
        <v>2125</v>
      </c>
      <c r="J3218"/>
    </row>
    <row r="3219" spans="1:10" x14ac:dyDescent="0.3">
      <c r="A3219" t="s">
        <v>16</v>
      </c>
      <c r="B3219" t="s">
        <v>281</v>
      </c>
      <c r="C3219">
        <v>2004</v>
      </c>
      <c r="D3219" t="s">
        <v>952</v>
      </c>
      <c r="E3219">
        <v>1578.4549999999999</v>
      </c>
      <c r="F3219" s="1">
        <v>3550</v>
      </c>
      <c r="J3219"/>
    </row>
    <row r="3220" spans="1:10" x14ac:dyDescent="0.3">
      <c r="A3220" t="s">
        <v>16</v>
      </c>
      <c r="B3220" t="s">
        <v>281</v>
      </c>
      <c r="C3220">
        <v>2004</v>
      </c>
      <c r="D3220" t="s">
        <v>953</v>
      </c>
      <c r="E3220">
        <v>-46.59911347517729</v>
      </c>
      <c r="F3220" s="1">
        <v>1349.2907801418439</v>
      </c>
      <c r="J3220"/>
    </row>
    <row r="3221" spans="1:10" x14ac:dyDescent="0.3">
      <c r="A3221" t="s">
        <v>16</v>
      </c>
      <c r="B3221" t="s">
        <v>281</v>
      </c>
      <c r="C3221">
        <v>2005</v>
      </c>
      <c r="D3221" t="s">
        <v>951</v>
      </c>
      <c r="E3221">
        <v>-593.64499999999998</v>
      </c>
      <c r="F3221" s="1">
        <v>2550</v>
      </c>
      <c r="J3221"/>
    </row>
    <row r="3222" spans="1:10" x14ac:dyDescent="0.3">
      <c r="A3222" t="s">
        <v>16</v>
      </c>
      <c r="B3222" t="s">
        <v>281</v>
      </c>
      <c r="C3222">
        <v>2005</v>
      </c>
      <c r="D3222" t="s">
        <v>953</v>
      </c>
      <c r="E3222">
        <v>-19.20349009900989</v>
      </c>
      <c r="F3222" s="1">
        <v>1583.9108910891089</v>
      </c>
      <c r="J3222"/>
    </row>
    <row r="3223" spans="1:10" x14ac:dyDescent="0.3">
      <c r="A3223" t="s">
        <v>16</v>
      </c>
      <c r="B3223" t="s">
        <v>281</v>
      </c>
      <c r="C3223">
        <v>2006</v>
      </c>
      <c r="D3223" t="s">
        <v>951</v>
      </c>
      <c r="E3223">
        <v>1144.845</v>
      </c>
      <c r="F3223" s="1">
        <v>2783.3333333333335</v>
      </c>
      <c r="J3223"/>
    </row>
    <row r="3224" spans="1:10" x14ac:dyDescent="0.3">
      <c r="A3224" t="s">
        <v>16</v>
      </c>
      <c r="B3224" t="s">
        <v>281</v>
      </c>
      <c r="C3224">
        <v>2006</v>
      </c>
      <c r="D3224" t="s">
        <v>953</v>
      </c>
      <c r="E3224">
        <v>-165.53920454545454</v>
      </c>
      <c r="F3224" s="1">
        <v>1880.6818181818182</v>
      </c>
      <c r="J3224"/>
    </row>
    <row r="3225" spans="1:10" x14ac:dyDescent="0.3">
      <c r="A3225" t="s">
        <v>16</v>
      </c>
      <c r="B3225" t="s">
        <v>281</v>
      </c>
      <c r="C3225">
        <v>2007</v>
      </c>
      <c r="D3225" t="s">
        <v>949</v>
      </c>
      <c r="E3225">
        <v>554.05500000000029</v>
      </c>
      <c r="F3225" s="1">
        <v>6216.666666666667</v>
      </c>
      <c r="J3225"/>
    </row>
    <row r="3226" spans="1:10" x14ac:dyDescent="0.3">
      <c r="A3226" t="s">
        <v>16</v>
      </c>
      <c r="B3226" t="s">
        <v>281</v>
      </c>
      <c r="C3226">
        <v>2007</v>
      </c>
      <c r="D3226" t="s">
        <v>951</v>
      </c>
      <c r="E3226">
        <v>3088.3312500000002</v>
      </c>
      <c r="F3226" s="1">
        <v>4562.5</v>
      </c>
      <c r="J3226"/>
    </row>
    <row r="3227" spans="1:10" x14ac:dyDescent="0.3">
      <c r="A3227" t="s">
        <v>16</v>
      </c>
      <c r="B3227" t="s">
        <v>281</v>
      </c>
      <c r="C3227">
        <v>2007</v>
      </c>
      <c r="D3227" t="s">
        <v>952</v>
      </c>
      <c r="E3227">
        <v>-4074.0299999999997</v>
      </c>
      <c r="F3227" s="1">
        <v>5700</v>
      </c>
      <c r="J3227"/>
    </row>
    <row r="3228" spans="1:10" x14ac:dyDescent="0.3">
      <c r="A3228" t="s">
        <v>16</v>
      </c>
      <c r="B3228" t="s">
        <v>281</v>
      </c>
      <c r="C3228">
        <v>2007</v>
      </c>
      <c r="D3228" t="s">
        <v>953</v>
      </c>
      <c r="E3228">
        <v>-68.420453431372522</v>
      </c>
      <c r="F3228" s="1">
        <v>3342.0343137254904</v>
      </c>
      <c r="J3228"/>
    </row>
    <row r="3229" spans="1:10" x14ac:dyDescent="0.3">
      <c r="A3229" t="s">
        <v>16</v>
      </c>
      <c r="B3229" t="s">
        <v>281</v>
      </c>
      <c r="C3229">
        <v>2008</v>
      </c>
      <c r="D3229" t="s">
        <v>949</v>
      </c>
      <c r="E3229">
        <v>1173.4850000000004</v>
      </c>
      <c r="F3229" s="1">
        <v>7850</v>
      </c>
      <c r="J3229"/>
    </row>
    <row r="3230" spans="1:10" x14ac:dyDescent="0.3">
      <c r="A3230" t="s">
        <v>16</v>
      </c>
      <c r="B3230" t="s">
        <v>281</v>
      </c>
      <c r="C3230">
        <v>2008</v>
      </c>
      <c r="D3230" t="s">
        <v>951</v>
      </c>
      <c r="E3230">
        <v>-58.200500000000105</v>
      </c>
      <c r="F3230" s="1">
        <v>7095</v>
      </c>
      <c r="J3230"/>
    </row>
    <row r="3231" spans="1:10" x14ac:dyDescent="0.3">
      <c r="A3231" t="s">
        <v>16</v>
      </c>
      <c r="B3231" t="s">
        <v>281</v>
      </c>
      <c r="C3231">
        <v>2008</v>
      </c>
      <c r="D3231" t="s">
        <v>952</v>
      </c>
      <c r="E3231">
        <v>-3776.24</v>
      </c>
      <c r="F3231" s="1">
        <v>5600</v>
      </c>
      <c r="J3231"/>
    </row>
    <row r="3232" spans="1:10" x14ac:dyDescent="0.3">
      <c r="A3232" t="s">
        <v>16</v>
      </c>
      <c r="B3232" t="s">
        <v>281</v>
      </c>
      <c r="C3232">
        <v>2008</v>
      </c>
      <c r="D3232" t="s">
        <v>953</v>
      </c>
      <c r="E3232">
        <v>-198.34174804687495</v>
      </c>
      <c r="F3232" s="1">
        <v>4365.72265625</v>
      </c>
      <c r="J3232"/>
    </row>
    <row r="3233" spans="1:10" x14ac:dyDescent="0.3">
      <c r="A3233" t="s">
        <v>16</v>
      </c>
      <c r="B3233" t="s">
        <v>281</v>
      </c>
      <c r="C3233">
        <v>2009</v>
      </c>
      <c r="D3233" t="s">
        <v>949</v>
      </c>
      <c r="E3233">
        <v>696.82750000000033</v>
      </c>
      <c r="F3233" s="1">
        <v>7775</v>
      </c>
      <c r="J3233"/>
    </row>
    <row r="3234" spans="1:10" x14ac:dyDescent="0.3">
      <c r="A3234" t="s">
        <v>16</v>
      </c>
      <c r="B3234" t="s">
        <v>281</v>
      </c>
      <c r="C3234">
        <v>2009</v>
      </c>
      <c r="D3234" t="s">
        <v>951</v>
      </c>
      <c r="E3234">
        <v>1827.3516666666667</v>
      </c>
      <c r="F3234" s="1">
        <v>6516.666666666667</v>
      </c>
      <c r="J3234"/>
    </row>
    <row r="3235" spans="1:10" x14ac:dyDescent="0.3">
      <c r="A3235" t="s">
        <v>16</v>
      </c>
      <c r="B3235" t="s">
        <v>281</v>
      </c>
      <c r="C3235">
        <v>2009</v>
      </c>
      <c r="D3235" t="s">
        <v>953</v>
      </c>
      <c r="E3235">
        <v>84.088989361702161</v>
      </c>
      <c r="F3235" s="1">
        <v>4262.2340425531911</v>
      </c>
      <c r="J3235"/>
    </row>
    <row r="3236" spans="1:10" x14ac:dyDescent="0.3">
      <c r="A3236" t="s">
        <v>16</v>
      </c>
      <c r="B3236" t="s">
        <v>281</v>
      </c>
      <c r="C3236">
        <v>2010</v>
      </c>
      <c r="D3236" t="s">
        <v>948</v>
      </c>
      <c r="E3236">
        <v>-1738.9449999999997</v>
      </c>
      <c r="F3236" s="1">
        <v>9550</v>
      </c>
      <c r="J3236"/>
    </row>
    <row r="3237" spans="1:10" x14ac:dyDescent="0.3">
      <c r="A3237" t="s">
        <v>16</v>
      </c>
      <c r="B3237" t="s">
        <v>281</v>
      </c>
      <c r="C3237">
        <v>2010</v>
      </c>
      <c r="D3237" t="s">
        <v>949</v>
      </c>
      <c r="E3237">
        <v>-1551.5837500000002</v>
      </c>
      <c r="F3237" s="1">
        <v>8412.5</v>
      </c>
      <c r="J3237"/>
    </row>
    <row r="3238" spans="1:10" x14ac:dyDescent="0.3">
      <c r="A3238" t="s">
        <v>16</v>
      </c>
      <c r="B3238" t="s">
        <v>281</v>
      </c>
      <c r="C3238">
        <v>2010</v>
      </c>
      <c r="D3238" t="s">
        <v>951</v>
      </c>
      <c r="E3238">
        <v>-20.540624999999864</v>
      </c>
      <c r="F3238" s="1">
        <v>8968.75</v>
      </c>
      <c r="J3238"/>
    </row>
    <row r="3239" spans="1:10" x14ac:dyDescent="0.3">
      <c r="A3239" t="s">
        <v>16</v>
      </c>
      <c r="B3239" t="s">
        <v>281</v>
      </c>
      <c r="C3239">
        <v>2010</v>
      </c>
      <c r="D3239" t="s">
        <v>953</v>
      </c>
      <c r="E3239">
        <v>-135.4387430167597</v>
      </c>
      <c r="F3239" s="1">
        <v>5875.1396648044692</v>
      </c>
      <c r="J3239"/>
    </row>
    <row r="3240" spans="1:10" x14ac:dyDescent="0.3">
      <c r="A3240" t="s">
        <v>16</v>
      </c>
      <c r="B3240" t="s">
        <v>282</v>
      </c>
      <c r="C3240">
        <v>1999</v>
      </c>
      <c r="D3240" t="s">
        <v>953</v>
      </c>
      <c r="E3240">
        <v>510.98125000000005</v>
      </c>
      <c r="F3240" s="1">
        <v>1062.5</v>
      </c>
      <c r="J3240"/>
    </row>
    <row r="3241" spans="1:10" x14ac:dyDescent="0.3">
      <c r="A3241" t="s">
        <v>16</v>
      </c>
      <c r="B3241" t="s">
        <v>282</v>
      </c>
      <c r="C3241">
        <v>2000</v>
      </c>
      <c r="D3241" t="s">
        <v>953</v>
      </c>
      <c r="E3241">
        <v>250.64500000000001</v>
      </c>
      <c r="F3241" s="1">
        <v>783.33333333333337</v>
      </c>
      <c r="J3241"/>
    </row>
    <row r="3242" spans="1:10" x14ac:dyDescent="0.3">
      <c r="A3242" t="s">
        <v>16</v>
      </c>
      <c r="B3242" t="s">
        <v>282</v>
      </c>
      <c r="C3242">
        <v>2002</v>
      </c>
      <c r="D3242" t="s">
        <v>953</v>
      </c>
      <c r="E3242">
        <v>677.625</v>
      </c>
      <c r="F3242" s="1">
        <v>1250</v>
      </c>
      <c r="J3242"/>
    </row>
    <row r="3243" spans="1:10" x14ac:dyDescent="0.3">
      <c r="A3243" t="s">
        <v>16</v>
      </c>
      <c r="B3243" t="s">
        <v>282</v>
      </c>
      <c r="C3243">
        <v>2003</v>
      </c>
      <c r="D3243" t="s">
        <v>953</v>
      </c>
      <c r="E3243">
        <v>-463.12083333333334</v>
      </c>
      <c r="F3243" s="1">
        <v>1291.6666666666667</v>
      </c>
      <c r="J3243"/>
    </row>
    <row r="3244" spans="1:10" x14ac:dyDescent="0.3">
      <c r="A3244" t="s">
        <v>16</v>
      </c>
      <c r="B3244" t="s">
        <v>282</v>
      </c>
      <c r="C3244">
        <v>2010</v>
      </c>
      <c r="D3244" t="s">
        <v>949</v>
      </c>
      <c r="E3244">
        <v>2150.0049999999992</v>
      </c>
      <c r="F3244" s="1">
        <v>9050</v>
      </c>
      <c r="J3244"/>
    </row>
    <row r="3245" spans="1:10" x14ac:dyDescent="0.3">
      <c r="A3245" t="s">
        <v>16</v>
      </c>
      <c r="B3245" t="s">
        <v>282</v>
      </c>
      <c r="C3245">
        <v>2010</v>
      </c>
      <c r="D3245" t="s">
        <v>953</v>
      </c>
      <c r="E3245">
        <v>92.327857142857241</v>
      </c>
      <c r="F3245" s="1">
        <v>6278.5714285714284</v>
      </c>
      <c r="J3245"/>
    </row>
    <row r="3246" spans="1:10" x14ac:dyDescent="0.3">
      <c r="A3246" t="s">
        <v>16</v>
      </c>
      <c r="B3246" t="s">
        <v>283</v>
      </c>
      <c r="C3246">
        <v>2001</v>
      </c>
      <c r="D3246" t="s">
        <v>953</v>
      </c>
      <c r="E3246">
        <v>-51.085721153846151</v>
      </c>
      <c r="F3246" s="1">
        <v>1190.8653846153845</v>
      </c>
      <c r="J3246"/>
    </row>
    <row r="3247" spans="1:10" x14ac:dyDescent="0.3">
      <c r="A3247" t="s">
        <v>16</v>
      </c>
      <c r="B3247" t="s">
        <v>283</v>
      </c>
      <c r="C3247">
        <v>2002</v>
      </c>
      <c r="D3247" t="s">
        <v>953</v>
      </c>
      <c r="E3247">
        <v>-87.656599999999969</v>
      </c>
      <c r="F3247" s="1">
        <v>1554</v>
      </c>
      <c r="J3247"/>
    </row>
    <row r="3248" spans="1:10" x14ac:dyDescent="0.3">
      <c r="A3248" t="s">
        <v>16</v>
      </c>
      <c r="B3248" t="s">
        <v>283</v>
      </c>
      <c r="C3248">
        <v>2003</v>
      </c>
      <c r="D3248" t="s">
        <v>953</v>
      </c>
      <c r="E3248">
        <v>-89.679745762711846</v>
      </c>
      <c r="F3248" s="1">
        <v>1694.0677966101696</v>
      </c>
      <c r="J3248"/>
    </row>
    <row r="3249" spans="1:10" x14ac:dyDescent="0.3">
      <c r="A3249" t="s">
        <v>16</v>
      </c>
      <c r="B3249" t="s">
        <v>283</v>
      </c>
      <c r="C3249">
        <v>2004</v>
      </c>
      <c r="D3249" t="s">
        <v>953</v>
      </c>
      <c r="E3249">
        <v>-94.380872093023257</v>
      </c>
      <c r="F3249" s="1">
        <v>2016.8604651162791</v>
      </c>
      <c r="J3249"/>
    </row>
    <row r="3250" spans="1:10" x14ac:dyDescent="0.3">
      <c r="A3250" t="s">
        <v>16</v>
      </c>
      <c r="B3250" t="s">
        <v>283</v>
      </c>
      <c r="C3250">
        <v>2005</v>
      </c>
      <c r="D3250" t="s">
        <v>951</v>
      </c>
      <c r="E3250">
        <v>1611.7425000000001</v>
      </c>
      <c r="F3250" s="1">
        <v>3925</v>
      </c>
      <c r="J3250"/>
    </row>
    <row r="3251" spans="1:10" x14ac:dyDescent="0.3">
      <c r="A3251" t="s">
        <v>16</v>
      </c>
      <c r="B3251" t="s">
        <v>283</v>
      </c>
      <c r="C3251">
        <v>2005</v>
      </c>
      <c r="D3251" t="s">
        <v>953</v>
      </c>
      <c r="E3251">
        <v>16.152561983471113</v>
      </c>
      <c r="F3251" s="1">
        <v>2666.1157024793388</v>
      </c>
      <c r="J3251"/>
    </row>
    <row r="3252" spans="1:10" x14ac:dyDescent="0.3">
      <c r="A3252" t="s">
        <v>16</v>
      </c>
      <c r="B3252" t="s">
        <v>283</v>
      </c>
      <c r="C3252">
        <v>2006</v>
      </c>
      <c r="D3252" t="s">
        <v>949</v>
      </c>
      <c r="E3252">
        <v>245.30666666666639</v>
      </c>
      <c r="F3252" s="1">
        <v>5066.666666666667</v>
      </c>
      <c r="J3252"/>
    </row>
    <row r="3253" spans="1:10" x14ac:dyDescent="0.3">
      <c r="A3253" t="s">
        <v>16</v>
      </c>
      <c r="B3253" t="s">
        <v>283</v>
      </c>
      <c r="C3253">
        <v>2006</v>
      </c>
      <c r="D3253" t="s">
        <v>951</v>
      </c>
      <c r="E3253">
        <v>199.44999999999982</v>
      </c>
      <c r="F3253" s="1">
        <v>4500</v>
      </c>
      <c r="J3253"/>
    </row>
    <row r="3254" spans="1:10" x14ac:dyDescent="0.3">
      <c r="A3254" t="s">
        <v>16</v>
      </c>
      <c r="B3254" t="s">
        <v>283</v>
      </c>
      <c r="C3254">
        <v>2006</v>
      </c>
      <c r="D3254" t="s">
        <v>953</v>
      </c>
      <c r="E3254">
        <v>-37.056871727748664</v>
      </c>
      <c r="F3254" s="1">
        <v>2978.4031413612565</v>
      </c>
      <c r="J3254"/>
    </row>
    <row r="3255" spans="1:10" x14ac:dyDescent="0.3">
      <c r="A3255" t="s">
        <v>16</v>
      </c>
      <c r="B3255" t="s">
        <v>283</v>
      </c>
      <c r="C3255">
        <v>2007</v>
      </c>
      <c r="D3255" t="s">
        <v>949</v>
      </c>
      <c r="E3255">
        <v>-1627.4825000000001</v>
      </c>
      <c r="F3255" s="1">
        <v>6675</v>
      </c>
      <c r="J3255"/>
    </row>
    <row r="3256" spans="1:10" x14ac:dyDescent="0.3">
      <c r="A3256" t="s">
        <v>16</v>
      </c>
      <c r="B3256" t="s">
        <v>283</v>
      </c>
      <c r="C3256">
        <v>2007</v>
      </c>
      <c r="D3256" t="s">
        <v>953</v>
      </c>
      <c r="E3256">
        <v>-110.4309548611111</v>
      </c>
      <c r="F3256" s="1">
        <v>3652.2569444444443</v>
      </c>
      <c r="J3256"/>
    </row>
    <row r="3257" spans="1:10" x14ac:dyDescent="0.3">
      <c r="A3257" t="s">
        <v>16</v>
      </c>
      <c r="B3257" t="s">
        <v>283</v>
      </c>
      <c r="C3257">
        <v>2008</v>
      </c>
      <c r="D3257" t="s">
        <v>949</v>
      </c>
      <c r="E3257">
        <v>-1505.6574999999993</v>
      </c>
      <c r="F3257" s="1">
        <v>9925</v>
      </c>
      <c r="J3257"/>
    </row>
    <row r="3258" spans="1:10" x14ac:dyDescent="0.3">
      <c r="A3258" t="s">
        <v>16</v>
      </c>
      <c r="B3258" t="s">
        <v>283</v>
      </c>
      <c r="C3258">
        <v>2008</v>
      </c>
      <c r="D3258" t="s">
        <v>951</v>
      </c>
      <c r="E3258">
        <v>1472.6020000000001</v>
      </c>
      <c r="F3258" s="1">
        <v>9620</v>
      </c>
      <c r="J3258"/>
    </row>
    <row r="3259" spans="1:10" x14ac:dyDescent="0.3">
      <c r="A3259" t="s">
        <v>16</v>
      </c>
      <c r="B3259" t="s">
        <v>283</v>
      </c>
      <c r="C3259">
        <v>2008</v>
      </c>
      <c r="D3259" t="s">
        <v>952</v>
      </c>
      <c r="E3259">
        <v>-10554.965</v>
      </c>
      <c r="F3259" s="1">
        <v>13350</v>
      </c>
      <c r="J3259"/>
    </row>
    <row r="3260" spans="1:10" x14ac:dyDescent="0.3">
      <c r="A3260" t="s">
        <v>16</v>
      </c>
      <c r="B3260" t="s">
        <v>283</v>
      </c>
      <c r="C3260">
        <v>2008</v>
      </c>
      <c r="D3260" t="s">
        <v>953</v>
      </c>
      <c r="E3260">
        <v>196.77700684931514</v>
      </c>
      <c r="F3260" s="1">
        <v>6793.3561643835619</v>
      </c>
      <c r="J3260"/>
    </row>
    <row r="3261" spans="1:10" x14ac:dyDescent="0.3">
      <c r="A3261" t="s">
        <v>16</v>
      </c>
      <c r="B3261" t="s">
        <v>283</v>
      </c>
      <c r="C3261">
        <v>2009</v>
      </c>
      <c r="D3261" t="s">
        <v>949</v>
      </c>
      <c r="E3261">
        <v>2049.7299999999996</v>
      </c>
      <c r="F3261" s="1">
        <v>11300</v>
      </c>
      <c r="J3261"/>
    </row>
    <row r="3262" spans="1:10" x14ac:dyDescent="0.3">
      <c r="A3262" t="s">
        <v>16</v>
      </c>
      <c r="B3262" t="s">
        <v>283</v>
      </c>
      <c r="C3262">
        <v>2009</v>
      </c>
      <c r="D3262" t="s">
        <v>951</v>
      </c>
      <c r="E3262">
        <v>1436.5616666666667</v>
      </c>
      <c r="F3262" s="1">
        <v>9950</v>
      </c>
      <c r="J3262"/>
    </row>
    <row r="3263" spans="1:10" x14ac:dyDescent="0.3">
      <c r="A3263" t="s">
        <v>16</v>
      </c>
      <c r="B3263" t="s">
        <v>283</v>
      </c>
      <c r="C3263">
        <v>2009</v>
      </c>
      <c r="D3263" t="s">
        <v>953</v>
      </c>
      <c r="E3263">
        <v>298.73938432835826</v>
      </c>
      <c r="F3263" s="1">
        <v>7464.7388059701489</v>
      </c>
      <c r="J3263"/>
    </row>
    <row r="3264" spans="1:10" x14ac:dyDescent="0.3">
      <c r="A3264" t="s">
        <v>16</v>
      </c>
      <c r="B3264" t="s">
        <v>283</v>
      </c>
      <c r="C3264">
        <v>2010</v>
      </c>
      <c r="D3264" t="s">
        <v>948</v>
      </c>
      <c r="E3264">
        <v>-614.63500000000022</v>
      </c>
      <c r="F3264" s="1">
        <v>10650</v>
      </c>
      <c r="J3264"/>
    </row>
    <row r="3265" spans="1:10" x14ac:dyDescent="0.3">
      <c r="A3265" t="s">
        <v>16</v>
      </c>
      <c r="B3265" t="s">
        <v>283</v>
      </c>
      <c r="C3265">
        <v>2010</v>
      </c>
      <c r="D3265" t="s">
        <v>949</v>
      </c>
      <c r="E3265">
        <v>1140.4214999999999</v>
      </c>
      <c r="F3265" s="1">
        <v>12915</v>
      </c>
      <c r="J3265"/>
    </row>
    <row r="3266" spans="1:10" x14ac:dyDescent="0.3">
      <c r="A3266" t="s">
        <v>16</v>
      </c>
      <c r="B3266" t="s">
        <v>283</v>
      </c>
      <c r="C3266">
        <v>2010</v>
      </c>
      <c r="D3266" t="s">
        <v>951</v>
      </c>
      <c r="E3266">
        <v>393.90183333333357</v>
      </c>
      <c r="F3266" s="1">
        <v>12318.333333333334</v>
      </c>
      <c r="J3266"/>
    </row>
    <row r="3267" spans="1:10" x14ac:dyDescent="0.3">
      <c r="A3267" t="s">
        <v>16</v>
      </c>
      <c r="B3267" t="s">
        <v>283</v>
      </c>
      <c r="C3267">
        <v>2010</v>
      </c>
      <c r="D3267" t="s">
        <v>952</v>
      </c>
      <c r="E3267">
        <v>-9941.43</v>
      </c>
      <c r="F3267" s="1">
        <v>11700</v>
      </c>
      <c r="J3267"/>
    </row>
    <row r="3268" spans="1:10" x14ac:dyDescent="0.3">
      <c r="A3268" t="s">
        <v>16</v>
      </c>
      <c r="B3268" t="s">
        <v>283</v>
      </c>
      <c r="C3268">
        <v>2010</v>
      </c>
      <c r="D3268" t="s">
        <v>953</v>
      </c>
      <c r="E3268">
        <v>-74.407231182795641</v>
      </c>
      <c r="F3268" s="1">
        <v>8395.4301075268813</v>
      </c>
      <c r="J3268"/>
    </row>
    <row r="3269" spans="1:10" x14ac:dyDescent="0.3">
      <c r="A3269" t="s">
        <v>16</v>
      </c>
      <c r="B3269" t="s">
        <v>283</v>
      </c>
      <c r="C3269">
        <v>2011</v>
      </c>
      <c r="D3269" t="s">
        <v>948</v>
      </c>
      <c r="E3269">
        <v>-1978.5539999999994</v>
      </c>
      <c r="F3269" s="1">
        <v>17260</v>
      </c>
      <c r="J3269"/>
    </row>
    <row r="3270" spans="1:10" x14ac:dyDescent="0.3">
      <c r="A3270" t="s">
        <v>16</v>
      </c>
      <c r="B3270" t="s">
        <v>283</v>
      </c>
      <c r="C3270">
        <v>2011</v>
      </c>
      <c r="D3270" t="s">
        <v>949</v>
      </c>
      <c r="E3270">
        <v>112.22285714285724</v>
      </c>
      <c r="F3270" s="1">
        <v>16228.571428571429</v>
      </c>
      <c r="J3270"/>
    </row>
    <row r="3271" spans="1:10" x14ac:dyDescent="0.3">
      <c r="A3271" t="s">
        <v>16</v>
      </c>
      <c r="B3271" t="s">
        <v>283</v>
      </c>
      <c r="C3271">
        <v>2011</v>
      </c>
      <c r="D3271" t="s">
        <v>951</v>
      </c>
      <c r="E3271">
        <v>807.49265625000021</v>
      </c>
      <c r="F3271" s="1">
        <v>14832.8125</v>
      </c>
      <c r="J3271"/>
    </row>
    <row r="3272" spans="1:10" x14ac:dyDescent="0.3">
      <c r="A3272" t="s">
        <v>16</v>
      </c>
      <c r="B3272" t="s">
        <v>283</v>
      </c>
      <c r="C3272">
        <v>2011</v>
      </c>
      <c r="D3272" t="s">
        <v>953</v>
      </c>
      <c r="E3272">
        <v>-193.61830097087358</v>
      </c>
      <c r="F3272" s="1">
        <v>12040.291262135923</v>
      </c>
      <c r="J3272"/>
    </row>
    <row r="3273" spans="1:10" x14ac:dyDescent="0.3">
      <c r="A3273" t="s">
        <v>16</v>
      </c>
      <c r="B3273" t="s">
        <v>283</v>
      </c>
      <c r="C3273">
        <v>2012</v>
      </c>
      <c r="D3273" t="s">
        <v>948</v>
      </c>
      <c r="E3273">
        <v>-300.01454545454544</v>
      </c>
      <c r="F3273" s="1">
        <v>19127.272727272728</v>
      </c>
      <c r="J3273"/>
    </row>
    <row r="3274" spans="1:10" x14ac:dyDescent="0.3">
      <c r="A3274" t="s">
        <v>16</v>
      </c>
      <c r="B3274" t="s">
        <v>283</v>
      </c>
      <c r="C3274">
        <v>2012</v>
      </c>
      <c r="D3274" t="s">
        <v>949</v>
      </c>
      <c r="E3274">
        <v>-53.363626760563342</v>
      </c>
      <c r="F3274" s="1">
        <v>17469.366197183099</v>
      </c>
      <c r="J3274"/>
    </row>
    <row r="3275" spans="1:10" x14ac:dyDescent="0.3">
      <c r="A3275" t="s">
        <v>16</v>
      </c>
      <c r="B3275" t="s">
        <v>283</v>
      </c>
      <c r="C3275">
        <v>2012</v>
      </c>
      <c r="D3275" t="s">
        <v>950</v>
      </c>
      <c r="E3275">
        <v>-117.94499999999971</v>
      </c>
      <c r="F3275" s="1">
        <v>19550</v>
      </c>
      <c r="J3275"/>
    </row>
    <row r="3276" spans="1:10" x14ac:dyDescent="0.3">
      <c r="A3276" t="s">
        <v>16</v>
      </c>
      <c r="B3276" t="s">
        <v>283</v>
      </c>
      <c r="C3276">
        <v>2012</v>
      </c>
      <c r="D3276" t="s">
        <v>951</v>
      </c>
      <c r="E3276">
        <v>50.725348837209438</v>
      </c>
      <c r="F3276" s="1">
        <v>16369.767441860466</v>
      </c>
      <c r="J3276"/>
    </row>
    <row r="3277" spans="1:10" x14ac:dyDescent="0.3">
      <c r="A3277" t="s">
        <v>16</v>
      </c>
      <c r="B3277" t="s">
        <v>283</v>
      </c>
      <c r="C3277">
        <v>2012</v>
      </c>
      <c r="D3277" t="s">
        <v>952</v>
      </c>
      <c r="E3277">
        <v>-4880.0999999999985</v>
      </c>
      <c r="F3277" s="1">
        <v>19000</v>
      </c>
      <c r="J3277"/>
    </row>
    <row r="3278" spans="1:10" x14ac:dyDescent="0.3">
      <c r="A3278" t="s">
        <v>16</v>
      </c>
      <c r="B3278" t="s">
        <v>283</v>
      </c>
      <c r="C3278">
        <v>2012</v>
      </c>
      <c r="D3278" t="s">
        <v>953</v>
      </c>
      <c r="E3278">
        <v>24.150023364486081</v>
      </c>
      <c r="F3278" s="1">
        <v>12944.158878504673</v>
      </c>
      <c r="J3278"/>
    </row>
    <row r="3279" spans="1:10" x14ac:dyDescent="0.3">
      <c r="A3279" t="s">
        <v>16</v>
      </c>
      <c r="B3279" t="s">
        <v>283</v>
      </c>
      <c r="C3279">
        <v>2013</v>
      </c>
      <c r="D3279" t="s">
        <v>948</v>
      </c>
      <c r="E3279">
        <v>254.37358333333361</v>
      </c>
      <c r="F3279" s="1">
        <v>20352.5</v>
      </c>
      <c r="J3279"/>
    </row>
    <row r="3280" spans="1:10" x14ac:dyDescent="0.3">
      <c r="A3280" t="s">
        <v>16</v>
      </c>
      <c r="B3280" t="s">
        <v>283</v>
      </c>
      <c r="C3280">
        <v>2013</v>
      </c>
      <c r="D3280" t="s">
        <v>949</v>
      </c>
      <c r="E3280">
        <v>431.67900611620803</v>
      </c>
      <c r="F3280" s="1">
        <v>19429.204892966362</v>
      </c>
      <c r="J3280"/>
    </row>
    <row r="3281" spans="1:10" x14ac:dyDescent="0.3">
      <c r="A3281" t="s">
        <v>16</v>
      </c>
      <c r="B3281" t="s">
        <v>283</v>
      </c>
      <c r="C3281">
        <v>2013</v>
      </c>
      <c r="D3281" t="s">
        <v>950</v>
      </c>
      <c r="E3281">
        <v>831.36500000000069</v>
      </c>
      <c r="F3281" s="1">
        <v>20650</v>
      </c>
      <c r="J3281"/>
    </row>
    <row r="3282" spans="1:10" x14ac:dyDescent="0.3">
      <c r="A3282" t="s">
        <v>16</v>
      </c>
      <c r="B3282" t="s">
        <v>283</v>
      </c>
      <c r="C3282">
        <v>2013</v>
      </c>
      <c r="D3282" t="s">
        <v>951</v>
      </c>
      <c r="E3282">
        <v>239.75795454545462</v>
      </c>
      <c r="F3282" s="1">
        <v>16443.18181818182</v>
      </c>
      <c r="J3282"/>
    </row>
    <row r="3283" spans="1:10" x14ac:dyDescent="0.3">
      <c r="A3283" t="s">
        <v>16</v>
      </c>
      <c r="B3283" t="s">
        <v>283</v>
      </c>
      <c r="C3283">
        <v>2013</v>
      </c>
      <c r="D3283" t="s">
        <v>952</v>
      </c>
      <c r="E3283">
        <v>-5518.77</v>
      </c>
      <c r="F3283" s="1">
        <v>26300</v>
      </c>
      <c r="J3283"/>
    </row>
    <row r="3284" spans="1:10" x14ac:dyDescent="0.3">
      <c r="A3284" t="s">
        <v>16</v>
      </c>
      <c r="B3284" t="s">
        <v>283</v>
      </c>
      <c r="C3284">
        <v>2013</v>
      </c>
      <c r="D3284" t="s">
        <v>953</v>
      </c>
      <c r="E3284">
        <v>175.86889639639654</v>
      </c>
      <c r="F3284" s="1">
        <v>13633.408408408408</v>
      </c>
      <c r="J3284"/>
    </row>
    <row r="3285" spans="1:10" x14ac:dyDescent="0.3">
      <c r="A3285" t="s">
        <v>16</v>
      </c>
      <c r="B3285" t="s">
        <v>283</v>
      </c>
      <c r="C3285">
        <v>2014</v>
      </c>
      <c r="D3285" t="s">
        <v>948</v>
      </c>
      <c r="E3285">
        <v>108.00241875923216</v>
      </c>
      <c r="F3285" s="1">
        <v>20714.734121122601</v>
      </c>
      <c r="J3285"/>
    </row>
    <row r="3286" spans="1:10" x14ac:dyDescent="0.3">
      <c r="A3286" t="s">
        <v>16</v>
      </c>
      <c r="B3286" t="s">
        <v>283</v>
      </c>
      <c r="C3286">
        <v>2014</v>
      </c>
      <c r="D3286" t="s">
        <v>949</v>
      </c>
      <c r="E3286">
        <v>138.93619976703573</v>
      </c>
      <c r="F3286" s="1">
        <v>19192.516016307512</v>
      </c>
      <c r="J3286"/>
    </row>
    <row r="3287" spans="1:10" x14ac:dyDescent="0.3">
      <c r="A3287" t="s">
        <v>16</v>
      </c>
      <c r="B3287" t="s">
        <v>283</v>
      </c>
      <c r="C3287">
        <v>2014</v>
      </c>
      <c r="D3287" t="s">
        <v>950</v>
      </c>
      <c r="E3287">
        <v>487.78937500000006</v>
      </c>
      <c r="F3287" s="1">
        <v>23768.75</v>
      </c>
      <c r="J3287"/>
    </row>
    <row r="3288" spans="1:10" x14ac:dyDescent="0.3">
      <c r="A3288" t="s">
        <v>16</v>
      </c>
      <c r="B3288" t="s">
        <v>283</v>
      </c>
      <c r="C3288">
        <v>2014</v>
      </c>
      <c r="D3288" t="s">
        <v>951</v>
      </c>
      <c r="E3288">
        <v>451.40627296587934</v>
      </c>
      <c r="F3288" s="1">
        <v>17795.013123359578</v>
      </c>
      <c r="J3288"/>
    </row>
    <row r="3289" spans="1:10" x14ac:dyDescent="0.3">
      <c r="A3289" t="s">
        <v>16</v>
      </c>
      <c r="B3289" t="s">
        <v>283</v>
      </c>
      <c r="C3289">
        <v>2014</v>
      </c>
      <c r="D3289" t="s">
        <v>952</v>
      </c>
      <c r="E3289">
        <v>2788.86</v>
      </c>
      <c r="F3289" s="1">
        <v>24100</v>
      </c>
      <c r="J3289"/>
    </row>
    <row r="3290" spans="1:10" x14ac:dyDescent="0.3">
      <c r="A3290" t="s">
        <v>16</v>
      </c>
      <c r="B3290" t="s">
        <v>283</v>
      </c>
      <c r="C3290">
        <v>2014</v>
      </c>
      <c r="D3290" t="s">
        <v>953</v>
      </c>
      <c r="E3290">
        <v>-605.23868421052634</v>
      </c>
      <c r="F3290" s="1">
        <v>17981.57894736842</v>
      </c>
      <c r="J3290"/>
    </row>
    <row r="3291" spans="1:10" x14ac:dyDescent="0.3">
      <c r="A3291" t="s">
        <v>16</v>
      </c>
      <c r="B3291" t="s">
        <v>283</v>
      </c>
      <c r="C3291">
        <v>2015</v>
      </c>
      <c r="D3291" t="s">
        <v>948</v>
      </c>
      <c r="E3291">
        <v>-1543.1017073170731</v>
      </c>
      <c r="F3291" s="1">
        <v>22495.121951219513</v>
      </c>
      <c r="J3291"/>
    </row>
    <row r="3292" spans="1:10" x14ac:dyDescent="0.3">
      <c r="A3292" t="s">
        <v>16</v>
      </c>
      <c r="B3292" t="s">
        <v>283</v>
      </c>
      <c r="C3292">
        <v>2015</v>
      </c>
      <c r="D3292" t="s">
        <v>949</v>
      </c>
      <c r="E3292">
        <v>277.21266666666685</v>
      </c>
      <c r="F3292" s="1">
        <v>21593.333333333332</v>
      </c>
      <c r="J3292"/>
    </row>
    <row r="3293" spans="1:10" x14ac:dyDescent="0.3">
      <c r="A3293" t="s">
        <v>16</v>
      </c>
      <c r="B3293" t="s">
        <v>283</v>
      </c>
      <c r="C3293">
        <v>2015</v>
      </c>
      <c r="D3293" t="s">
        <v>950</v>
      </c>
      <c r="E3293">
        <v>-1579.0858333333338</v>
      </c>
      <c r="F3293" s="1">
        <v>21308.333333333332</v>
      </c>
      <c r="J3293"/>
    </row>
    <row r="3294" spans="1:10" x14ac:dyDescent="0.3">
      <c r="A3294" t="s">
        <v>16</v>
      </c>
      <c r="B3294" t="s">
        <v>283</v>
      </c>
      <c r="C3294">
        <v>2015</v>
      </c>
      <c r="D3294" t="s">
        <v>952</v>
      </c>
      <c r="E3294">
        <v>1846.3512500000006</v>
      </c>
      <c r="F3294" s="1">
        <v>20762.5</v>
      </c>
      <c r="J3294"/>
    </row>
    <row r="3295" spans="1:10" x14ac:dyDescent="0.3">
      <c r="A3295" t="s">
        <v>16</v>
      </c>
      <c r="B3295" t="s">
        <v>284</v>
      </c>
      <c r="C3295">
        <v>1996</v>
      </c>
      <c r="D3295" t="s">
        <v>953</v>
      </c>
      <c r="E3295">
        <v>12.154999999999973</v>
      </c>
      <c r="F3295" s="1">
        <v>550</v>
      </c>
      <c r="J3295"/>
    </row>
    <row r="3296" spans="1:10" x14ac:dyDescent="0.3">
      <c r="A3296" t="s">
        <v>16</v>
      </c>
      <c r="B3296" t="s">
        <v>284</v>
      </c>
      <c r="C3296">
        <v>1999</v>
      </c>
      <c r="D3296" t="s">
        <v>953</v>
      </c>
      <c r="E3296">
        <v>-784.32249999999999</v>
      </c>
      <c r="F3296" s="1">
        <v>1275</v>
      </c>
      <c r="J3296"/>
    </row>
    <row r="3297" spans="1:10" x14ac:dyDescent="0.3">
      <c r="A3297" t="s">
        <v>16</v>
      </c>
      <c r="B3297" t="s">
        <v>284</v>
      </c>
      <c r="C3297">
        <v>2000</v>
      </c>
      <c r="D3297" t="s">
        <v>953</v>
      </c>
      <c r="E3297">
        <v>-333.42499999999995</v>
      </c>
      <c r="F3297" s="1">
        <v>750</v>
      </c>
      <c r="J3297"/>
    </row>
    <row r="3298" spans="1:10" x14ac:dyDescent="0.3">
      <c r="A3298" t="s">
        <v>16</v>
      </c>
      <c r="B3298" t="s">
        <v>285</v>
      </c>
      <c r="C3298">
        <v>2000</v>
      </c>
      <c r="D3298" t="s">
        <v>953</v>
      </c>
      <c r="E3298">
        <v>-430.93874999999997</v>
      </c>
      <c r="F3298" s="1">
        <v>862.5</v>
      </c>
      <c r="J3298"/>
    </row>
    <row r="3299" spans="1:10" x14ac:dyDescent="0.3">
      <c r="A3299" t="s">
        <v>16</v>
      </c>
      <c r="B3299" t="s">
        <v>286</v>
      </c>
      <c r="C3299">
        <v>2000</v>
      </c>
      <c r="D3299" t="s">
        <v>953</v>
      </c>
      <c r="E3299">
        <v>-260.08249999999998</v>
      </c>
      <c r="F3299" s="1">
        <v>675</v>
      </c>
      <c r="J3299"/>
    </row>
    <row r="3300" spans="1:10" x14ac:dyDescent="0.3">
      <c r="A3300" t="s">
        <v>16</v>
      </c>
      <c r="B3300" t="s">
        <v>286</v>
      </c>
      <c r="C3300">
        <v>2001</v>
      </c>
      <c r="D3300" t="s">
        <v>951</v>
      </c>
      <c r="E3300">
        <v>719.89</v>
      </c>
      <c r="F3300" s="1">
        <v>900</v>
      </c>
      <c r="J3300"/>
    </row>
    <row r="3301" spans="1:10" x14ac:dyDescent="0.3">
      <c r="A3301" t="s">
        <v>16</v>
      </c>
      <c r="B3301" t="s">
        <v>286</v>
      </c>
      <c r="C3301">
        <v>2001</v>
      </c>
      <c r="D3301" t="s">
        <v>953</v>
      </c>
      <c r="E3301">
        <v>-13.708124999999995</v>
      </c>
      <c r="F3301" s="1">
        <v>793.75</v>
      </c>
      <c r="J3301"/>
    </row>
    <row r="3302" spans="1:10" x14ac:dyDescent="0.3">
      <c r="A3302" t="s">
        <v>16</v>
      </c>
      <c r="B3302" t="s">
        <v>286</v>
      </c>
      <c r="C3302">
        <v>2002</v>
      </c>
      <c r="D3302" t="s">
        <v>949</v>
      </c>
      <c r="E3302">
        <v>1050.83</v>
      </c>
      <c r="F3302" s="1">
        <v>2300</v>
      </c>
      <c r="J3302"/>
    </row>
    <row r="3303" spans="1:10" x14ac:dyDescent="0.3">
      <c r="A3303" t="s">
        <v>16</v>
      </c>
      <c r="B3303" t="s">
        <v>286</v>
      </c>
      <c r="C3303">
        <v>2002</v>
      </c>
      <c r="D3303" t="s">
        <v>953</v>
      </c>
      <c r="E3303">
        <v>127.10687499999997</v>
      </c>
      <c r="F3303" s="1">
        <v>943.75</v>
      </c>
      <c r="J3303"/>
    </row>
    <row r="3304" spans="1:10" x14ac:dyDescent="0.3">
      <c r="A3304" t="s">
        <v>16</v>
      </c>
      <c r="B3304" t="s">
        <v>286</v>
      </c>
      <c r="C3304">
        <v>2003</v>
      </c>
      <c r="D3304" t="s">
        <v>953</v>
      </c>
      <c r="E3304">
        <v>-180.11</v>
      </c>
      <c r="F3304" s="1">
        <v>900</v>
      </c>
      <c r="J3304"/>
    </row>
    <row r="3305" spans="1:10" x14ac:dyDescent="0.3">
      <c r="A3305" t="s">
        <v>17</v>
      </c>
      <c r="B3305" t="s">
        <v>287</v>
      </c>
      <c r="C3305">
        <v>2001</v>
      </c>
      <c r="D3305" t="s">
        <v>953</v>
      </c>
      <c r="E3305">
        <v>-26.726249999999993</v>
      </c>
      <c r="F3305" s="1">
        <v>487.5</v>
      </c>
      <c r="J3305"/>
    </row>
    <row r="3306" spans="1:10" x14ac:dyDescent="0.3">
      <c r="A3306" t="s">
        <v>18</v>
      </c>
      <c r="B3306" t="s">
        <v>288</v>
      </c>
      <c r="C3306">
        <v>2008</v>
      </c>
      <c r="D3306" t="s">
        <v>949</v>
      </c>
      <c r="E3306">
        <v>-1068.7112499999998</v>
      </c>
      <c r="F3306" s="1">
        <v>7637.5</v>
      </c>
      <c r="J3306"/>
    </row>
    <row r="3307" spans="1:10" x14ac:dyDescent="0.3">
      <c r="A3307" t="s">
        <v>18</v>
      </c>
      <c r="B3307" t="s">
        <v>288</v>
      </c>
      <c r="C3307">
        <v>2008</v>
      </c>
      <c r="D3307" t="s">
        <v>951</v>
      </c>
      <c r="E3307">
        <v>400.78583333333364</v>
      </c>
      <c r="F3307" s="1">
        <v>5691.666666666667</v>
      </c>
      <c r="J3307"/>
    </row>
    <row r="3308" spans="1:10" x14ac:dyDescent="0.3">
      <c r="A3308" t="s">
        <v>18</v>
      </c>
      <c r="B3308" t="s">
        <v>288</v>
      </c>
      <c r="C3308">
        <v>2008</v>
      </c>
      <c r="D3308" t="s">
        <v>952</v>
      </c>
      <c r="E3308">
        <v>-5671.9574999999995</v>
      </c>
      <c r="F3308" s="1">
        <v>6925</v>
      </c>
      <c r="J3308"/>
    </row>
    <row r="3309" spans="1:10" x14ac:dyDescent="0.3">
      <c r="A3309" t="s">
        <v>18</v>
      </c>
      <c r="B3309" t="s">
        <v>288</v>
      </c>
      <c r="C3309">
        <v>2008</v>
      </c>
      <c r="D3309" t="s">
        <v>953</v>
      </c>
      <c r="E3309">
        <v>-14.871050257731937</v>
      </c>
      <c r="F3309" s="1">
        <v>4146.4561855670099</v>
      </c>
      <c r="J3309"/>
    </row>
    <row r="3310" spans="1:10" x14ac:dyDescent="0.3">
      <c r="A3310" t="s">
        <v>18</v>
      </c>
      <c r="B3310" t="s">
        <v>288</v>
      </c>
      <c r="C3310">
        <v>2009</v>
      </c>
      <c r="D3310" t="s">
        <v>951</v>
      </c>
      <c r="E3310">
        <v>2534.3975000000009</v>
      </c>
      <c r="F3310" s="1">
        <v>9475</v>
      </c>
      <c r="J3310"/>
    </row>
    <row r="3311" spans="1:10" x14ac:dyDescent="0.3">
      <c r="A3311" t="s">
        <v>18</v>
      </c>
      <c r="B3311" t="s">
        <v>288</v>
      </c>
      <c r="C3311">
        <v>2009</v>
      </c>
      <c r="D3311" t="s">
        <v>953</v>
      </c>
      <c r="E3311">
        <v>-95.092222222222219</v>
      </c>
      <c r="F3311" s="1">
        <v>5300</v>
      </c>
      <c r="J3311"/>
    </row>
    <row r="3312" spans="1:10" x14ac:dyDescent="0.3">
      <c r="A3312" t="s">
        <v>18</v>
      </c>
      <c r="B3312" t="s">
        <v>288</v>
      </c>
      <c r="C3312">
        <v>2010</v>
      </c>
      <c r="D3312" t="s">
        <v>949</v>
      </c>
      <c r="E3312">
        <v>386.0269999999997</v>
      </c>
      <c r="F3312" s="1">
        <v>8870</v>
      </c>
      <c r="J3312"/>
    </row>
    <row r="3313" spans="1:10" x14ac:dyDescent="0.3">
      <c r="A3313" t="s">
        <v>18</v>
      </c>
      <c r="B3313" t="s">
        <v>288</v>
      </c>
      <c r="C3313">
        <v>2010</v>
      </c>
      <c r="D3313" t="s">
        <v>951</v>
      </c>
      <c r="E3313">
        <v>-394.23972222222216</v>
      </c>
      <c r="F3313" s="1">
        <v>9436.1111111111113</v>
      </c>
      <c r="J3313"/>
    </row>
    <row r="3314" spans="1:10" x14ac:dyDescent="0.3">
      <c r="A3314" t="s">
        <v>18</v>
      </c>
      <c r="B3314" t="s">
        <v>288</v>
      </c>
      <c r="C3314">
        <v>2010</v>
      </c>
      <c r="D3314" t="s">
        <v>953</v>
      </c>
      <c r="E3314">
        <v>-124.59644841269835</v>
      </c>
      <c r="F3314" s="1">
        <v>6222.0238095238092</v>
      </c>
      <c r="J3314"/>
    </row>
    <row r="3315" spans="1:10" x14ac:dyDescent="0.3">
      <c r="A3315" t="s">
        <v>18</v>
      </c>
      <c r="B3315" t="s">
        <v>288</v>
      </c>
      <c r="C3315">
        <v>2011</v>
      </c>
      <c r="D3315" t="s">
        <v>948</v>
      </c>
      <c r="E3315">
        <v>451.94000000000051</v>
      </c>
      <c r="F3315" s="1">
        <v>11400</v>
      </c>
      <c r="J3315"/>
    </row>
    <row r="3316" spans="1:10" x14ac:dyDescent="0.3">
      <c r="A3316" t="s">
        <v>18</v>
      </c>
      <c r="B3316" t="s">
        <v>288</v>
      </c>
      <c r="C3316">
        <v>2011</v>
      </c>
      <c r="D3316" t="s">
        <v>949</v>
      </c>
      <c r="E3316">
        <v>-388.49562500000002</v>
      </c>
      <c r="F3316" s="1">
        <v>10418.75</v>
      </c>
      <c r="J3316"/>
    </row>
    <row r="3317" spans="1:10" x14ac:dyDescent="0.3">
      <c r="A3317" t="s">
        <v>18</v>
      </c>
      <c r="B3317" t="s">
        <v>288</v>
      </c>
      <c r="C3317">
        <v>2011</v>
      </c>
      <c r="D3317" t="s">
        <v>951</v>
      </c>
      <c r="E3317">
        <v>-533.86083333333318</v>
      </c>
      <c r="F3317" s="1">
        <v>9510.7142857142862</v>
      </c>
      <c r="J3317"/>
    </row>
    <row r="3318" spans="1:10" x14ac:dyDescent="0.3">
      <c r="A3318" t="s">
        <v>18</v>
      </c>
      <c r="B3318" t="s">
        <v>288</v>
      </c>
      <c r="C3318">
        <v>2011</v>
      </c>
      <c r="D3318" t="s">
        <v>952</v>
      </c>
      <c r="E3318">
        <v>-10983.695</v>
      </c>
      <c r="F3318" s="1">
        <v>12050</v>
      </c>
      <c r="J3318"/>
    </row>
    <row r="3319" spans="1:10" x14ac:dyDescent="0.3">
      <c r="A3319" t="s">
        <v>18</v>
      </c>
      <c r="B3319" t="s">
        <v>288</v>
      </c>
      <c r="C3319">
        <v>2011</v>
      </c>
      <c r="D3319" t="s">
        <v>953</v>
      </c>
      <c r="E3319">
        <v>-64.524244186046417</v>
      </c>
      <c r="F3319" s="1">
        <v>7629.6511627906975</v>
      </c>
      <c r="J3319"/>
    </row>
    <row r="3320" spans="1:10" x14ac:dyDescent="0.3">
      <c r="A3320" t="s">
        <v>18</v>
      </c>
      <c r="B3320" t="s">
        <v>288</v>
      </c>
      <c r="C3320">
        <v>2012</v>
      </c>
      <c r="D3320" t="s">
        <v>948</v>
      </c>
      <c r="E3320">
        <v>-455.4266666666669</v>
      </c>
      <c r="F3320" s="1">
        <v>11066.666666666666</v>
      </c>
      <c r="J3320"/>
    </row>
    <row r="3321" spans="1:10" x14ac:dyDescent="0.3">
      <c r="A3321" t="s">
        <v>18</v>
      </c>
      <c r="B3321" t="s">
        <v>288</v>
      </c>
      <c r="C3321">
        <v>2012</v>
      </c>
      <c r="D3321" t="s">
        <v>949</v>
      </c>
      <c r="E3321">
        <v>-106.71463636363627</v>
      </c>
      <c r="F3321" s="1">
        <v>10144.545454545454</v>
      </c>
      <c r="J3321"/>
    </row>
    <row r="3322" spans="1:10" x14ac:dyDescent="0.3">
      <c r="A3322" t="s">
        <v>18</v>
      </c>
      <c r="B3322" t="s">
        <v>288</v>
      </c>
      <c r="C3322">
        <v>2012</v>
      </c>
      <c r="D3322" t="s">
        <v>951</v>
      </c>
      <c r="E3322">
        <v>30.543387096774232</v>
      </c>
      <c r="F3322" s="1">
        <v>9337.0967741935492</v>
      </c>
      <c r="J3322"/>
    </row>
    <row r="3323" spans="1:10" x14ac:dyDescent="0.3">
      <c r="A3323" t="s">
        <v>18</v>
      </c>
      <c r="B3323" t="s">
        <v>288</v>
      </c>
      <c r="C3323">
        <v>2012</v>
      </c>
      <c r="D3323" t="s">
        <v>952</v>
      </c>
      <c r="E3323">
        <v>-7441.43</v>
      </c>
      <c r="F3323" s="1">
        <v>11700</v>
      </c>
      <c r="J3323"/>
    </row>
    <row r="3324" spans="1:10" x14ac:dyDescent="0.3">
      <c r="A3324" t="s">
        <v>18</v>
      </c>
      <c r="B3324" t="s">
        <v>288</v>
      </c>
      <c r="C3324">
        <v>2012</v>
      </c>
      <c r="D3324" t="s">
        <v>953</v>
      </c>
      <c r="E3324">
        <v>37.341310782241038</v>
      </c>
      <c r="F3324" s="1">
        <v>8131.9238900634246</v>
      </c>
      <c r="J3324"/>
    </row>
    <row r="3325" spans="1:10" x14ac:dyDescent="0.3">
      <c r="A3325" t="s">
        <v>18</v>
      </c>
      <c r="B3325" t="s">
        <v>288</v>
      </c>
      <c r="C3325">
        <v>2013</v>
      </c>
      <c r="D3325" t="s">
        <v>948</v>
      </c>
      <c r="E3325">
        <v>196.50407407407417</v>
      </c>
      <c r="F3325" s="1">
        <v>11880.246913580248</v>
      </c>
      <c r="J3325"/>
    </row>
    <row r="3326" spans="1:10" x14ac:dyDescent="0.3">
      <c r="A3326" t="s">
        <v>18</v>
      </c>
      <c r="B3326" t="s">
        <v>288</v>
      </c>
      <c r="C3326">
        <v>2013</v>
      </c>
      <c r="D3326" t="s">
        <v>949</v>
      </c>
      <c r="E3326">
        <v>-126.81835694050984</v>
      </c>
      <c r="F3326" s="1">
        <v>11181.86968838527</v>
      </c>
      <c r="J3326"/>
    </row>
    <row r="3327" spans="1:10" x14ac:dyDescent="0.3">
      <c r="A3327" t="s">
        <v>18</v>
      </c>
      <c r="B3327" t="s">
        <v>288</v>
      </c>
      <c r="C3327">
        <v>2013</v>
      </c>
      <c r="D3327" t="s">
        <v>950</v>
      </c>
      <c r="E3327">
        <v>427.03928571428594</v>
      </c>
      <c r="F3327" s="1">
        <v>12535.714285714286</v>
      </c>
      <c r="J3327"/>
    </row>
    <row r="3328" spans="1:10" x14ac:dyDescent="0.3">
      <c r="A3328" t="s">
        <v>18</v>
      </c>
      <c r="B3328" t="s">
        <v>288</v>
      </c>
      <c r="C3328">
        <v>2013</v>
      </c>
      <c r="D3328" t="s">
        <v>951</v>
      </c>
      <c r="E3328">
        <v>121.34075657894749</v>
      </c>
      <c r="F3328" s="1">
        <v>10322.03947368421</v>
      </c>
      <c r="J3328"/>
    </row>
    <row r="3329" spans="1:10" x14ac:dyDescent="0.3">
      <c r="A3329" t="s">
        <v>18</v>
      </c>
      <c r="B3329" t="s">
        <v>288</v>
      </c>
      <c r="C3329">
        <v>2013</v>
      </c>
      <c r="D3329" t="s">
        <v>952</v>
      </c>
      <c r="E3329">
        <v>-4914.1733333333332</v>
      </c>
      <c r="F3329" s="1">
        <v>12933.333333333334</v>
      </c>
      <c r="J3329"/>
    </row>
    <row r="3330" spans="1:10" x14ac:dyDescent="0.3">
      <c r="A3330" t="s">
        <v>18</v>
      </c>
      <c r="B3330" t="s">
        <v>288</v>
      </c>
      <c r="C3330">
        <v>2013</v>
      </c>
      <c r="D3330" t="s">
        <v>953</v>
      </c>
      <c r="E3330">
        <v>128.8630103448277</v>
      </c>
      <c r="F3330" s="1">
        <v>9510.7931034482754</v>
      </c>
      <c r="J3330"/>
    </row>
    <row r="3331" spans="1:10" x14ac:dyDescent="0.3">
      <c r="A3331" t="s">
        <v>18</v>
      </c>
      <c r="B3331" t="s">
        <v>288</v>
      </c>
      <c r="C3331">
        <v>2014</v>
      </c>
      <c r="D3331" t="s">
        <v>948</v>
      </c>
      <c r="E3331">
        <v>107.09541284403682</v>
      </c>
      <c r="F3331" s="1">
        <v>12422.018348623853</v>
      </c>
      <c r="J3331"/>
    </row>
    <row r="3332" spans="1:10" x14ac:dyDescent="0.3">
      <c r="A3332" t="s">
        <v>18</v>
      </c>
      <c r="B3332" t="s">
        <v>288</v>
      </c>
      <c r="C3332">
        <v>2014</v>
      </c>
      <c r="D3332" t="s">
        <v>949</v>
      </c>
      <c r="E3332">
        <v>-142.15484210526307</v>
      </c>
      <c r="F3332" s="1">
        <v>11577.894736842105</v>
      </c>
      <c r="J3332"/>
    </row>
    <row r="3333" spans="1:10" x14ac:dyDescent="0.3">
      <c r="A3333" t="s">
        <v>18</v>
      </c>
      <c r="B3333" t="s">
        <v>288</v>
      </c>
      <c r="C3333">
        <v>2014</v>
      </c>
      <c r="D3333" t="s">
        <v>950</v>
      </c>
      <c r="E3333">
        <v>428.55543103448281</v>
      </c>
      <c r="F3333" s="1">
        <v>12916.379310344828</v>
      </c>
      <c r="J3333"/>
    </row>
    <row r="3334" spans="1:10" x14ac:dyDescent="0.3">
      <c r="A3334" t="s">
        <v>18</v>
      </c>
      <c r="B3334" t="s">
        <v>288</v>
      </c>
      <c r="C3334">
        <v>2014</v>
      </c>
      <c r="D3334" t="s">
        <v>951</v>
      </c>
      <c r="E3334">
        <v>260.33492187500008</v>
      </c>
      <c r="F3334" s="1">
        <v>10896.09375</v>
      </c>
      <c r="J3334"/>
    </row>
    <row r="3335" spans="1:10" x14ac:dyDescent="0.3">
      <c r="A3335" t="s">
        <v>18</v>
      </c>
      <c r="B3335" t="s">
        <v>288</v>
      </c>
      <c r="C3335">
        <v>2014</v>
      </c>
      <c r="D3335" t="s">
        <v>952</v>
      </c>
      <c r="E3335">
        <v>604.78968750000013</v>
      </c>
      <c r="F3335" s="1">
        <v>13084.375</v>
      </c>
      <c r="J3335"/>
    </row>
    <row r="3336" spans="1:10" x14ac:dyDescent="0.3">
      <c r="A3336" t="s">
        <v>18</v>
      </c>
      <c r="B3336" t="s">
        <v>288</v>
      </c>
      <c r="C3336">
        <v>2014</v>
      </c>
      <c r="D3336" t="s">
        <v>953</v>
      </c>
      <c r="E3336">
        <v>-85.871875000000273</v>
      </c>
      <c r="F3336" s="1">
        <v>9406.25</v>
      </c>
      <c r="J3336"/>
    </row>
    <row r="3337" spans="1:10" x14ac:dyDescent="0.3">
      <c r="A3337" t="s">
        <v>18</v>
      </c>
      <c r="B3337" t="s">
        <v>289</v>
      </c>
      <c r="C3337">
        <v>2001</v>
      </c>
      <c r="D3337" t="s">
        <v>953</v>
      </c>
      <c r="E3337">
        <v>-15.744999999999891</v>
      </c>
      <c r="F3337" s="1">
        <v>1550</v>
      </c>
      <c r="J3337"/>
    </row>
    <row r="3338" spans="1:10" x14ac:dyDescent="0.3">
      <c r="A3338" t="s">
        <v>18</v>
      </c>
      <c r="B3338" t="s">
        <v>289</v>
      </c>
      <c r="C3338">
        <v>2002</v>
      </c>
      <c r="D3338" t="s">
        <v>953</v>
      </c>
      <c r="E3338">
        <v>1033.4725000000001</v>
      </c>
      <c r="F3338" s="1">
        <v>1891.6666666666667</v>
      </c>
      <c r="J3338"/>
    </row>
    <row r="3339" spans="1:10" x14ac:dyDescent="0.3">
      <c r="A3339" t="s">
        <v>18</v>
      </c>
      <c r="B3339" t="s">
        <v>289</v>
      </c>
      <c r="C3339">
        <v>2003</v>
      </c>
      <c r="D3339" t="s">
        <v>953</v>
      </c>
      <c r="E3339">
        <v>666.4375</v>
      </c>
      <c r="F3339" s="1">
        <v>1875</v>
      </c>
      <c r="J3339"/>
    </row>
    <row r="3340" spans="1:10" x14ac:dyDescent="0.3">
      <c r="A3340" t="s">
        <v>18</v>
      </c>
      <c r="B3340" t="s">
        <v>290</v>
      </c>
      <c r="C3340">
        <v>2007</v>
      </c>
      <c r="D3340" t="s">
        <v>949</v>
      </c>
      <c r="E3340">
        <v>1901.5225</v>
      </c>
      <c r="F3340" s="1">
        <v>5725</v>
      </c>
      <c r="J3340"/>
    </row>
    <row r="3341" spans="1:10" x14ac:dyDescent="0.3">
      <c r="A3341" t="s">
        <v>18</v>
      </c>
      <c r="B3341" t="s">
        <v>290</v>
      </c>
      <c r="C3341">
        <v>2007</v>
      </c>
      <c r="D3341" t="s">
        <v>951</v>
      </c>
      <c r="E3341">
        <v>1068.953</v>
      </c>
      <c r="F3341" s="1">
        <v>4930</v>
      </c>
      <c r="J3341"/>
    </row>
    <row r="3342" spans="1:10" x14ac:dyDescent="0.3">
      <c r="A3342" t="s">
        <v>18</v>
      </c>
      <c r="B3342" t="s">
        <v>290</v>
      </c>
      <c r="C3342">
        <v>2007</v>
      </c>
      <c r="D3342" t="s">
        <v>952</v>
      </c>
      <c r="E3342">
        <v>-2687.29</v>
      </c>
      <c r="F3342" s="1">
        <v>5100</v>
      </c>
      <c r="J3342"/>
    </row>
    <row r="3343" spans="1:10" x14ac:dyDescent="0.3">
      <c r="A3343" t="s">
        <v>18</v>
      </c>
      <c r="B3343" t="s">
        <v>290</v>
      </c>
      <c r="C3343">
        <v>2007</v>
      </c>
      <c r="D3343" t="s">
        <v>953</v>
      </c>
      <c r="E3343">
        <v>-22.926626157407373</v>
      </c>
      <c r="F3343" s="1">
        <v>3385.3587962962961</v>
      </c>
      <c r="J3343"/>
    </row>
    <row r="3344" spans="1:10" x14ac:dyDescent="0.3">
      <c r="A3344" t="s">
        <v>18</v>
      </c>
      <c r="B3344" t="s">
        <v>290</v>
      </c>
      <c r="C3344">
        <v>2008</v>
      </c>
      <c r="D3344" t="s">
        <v>949</v>
      </c>
      <c r="E3344">
        <v>594.54874999999993</v>
      </c>
      <c r="F3344" s="1">
        <v>8237.5</v>
      </c>
      <c r="J3344"/>
    </row>
    <row r="3345" spans="1:10" x14ac:dyDescent="0.3">
      <c r="A3345" t="s">
        <v>18</v>
      </c>
      <c r="B3345" t="s">
        <v>290</v>
      </c>
      <c r="C3345">
        <v>2008</v>
      </c>
      <c r="D3345" t="s">
        <v>951</v>
      </c>
      <c r="E3345">
        <v>210.17916666666648</v>
      </c>
      <c r="F3345" s="1">
        <v>7625</v>
      </c>
      <c r="J3345"/>
    </row>
    <row r="3346" spans="1:10" x14ac:dyDescent="0.3">
      <c r="A3346" t="s">
        <v>18</v>
      </c>
      <c r="B3346" t="s">
        <v>290</v>
      </c>
      <c r="C3346">
        <v>2008</v>
      </c>
      <c r="D3346" t="s">
        <v>953</v>
      </c>
      <c r="E3346">
        <v>-16.887573260073221</v>
      </c>
      <c r="F3346" s="1">
        <v>4005.2197802197802</v>
      </c>
      <c r="J3346"/>
    </row>
    <row r="3347" spans="1:10" x14ac:dyDescent="0.3">
      <c r="A3347" t="s">
        <v>18</v>
      </c>
      <c r="B3347" t="s">
        <v>290</v>
      </c>
      <c r="C3347">
        <v>2009</v>
      </c>
      <c r="D3347" t="s">
        <v>949</v>
      </c>
      <c r="E3347">
        <v>329.34100000000018</v>
      </c>
      <c r="F3347" s="1">
        <v>7210</v>
      </c>
      <c r="J3347"/>
    </row>
    <row r="3348" spans="1:10" x14ac:dyDescent="0.3">
      <c r="A3348" t="s">
        <v>18</v>
      </c>
      <c r="B3348" t="s">
        <v>290</v>
      </c>
      <c r="C3348">
        <v>2009</v>
      </c>
      <c r="D3348" t="s">
        <v>951</v>
      </c>
      <c r="E3348">
        <v>-441.23949999999985</v>
      </c>
      <c r="F3348" s="1">
        <v>6505</v>
      </c>
      <c r="J3348"/>
    </row>
    <row r="3349" spans="1:10" x14ac:dyDescent="0.3">
      <c r="A3349" t="s">
        <v>18</v>
      </c>
      <c r="B3349" t="s">
        <v>290</v>
      </c>
      <c r="C3349">
        <v>2009</v>
      </c>
      <c r="D3349" t="s">
        <v>952</v>
      </c>
      <c r="E3349">
        <v>-4518.6424999999999</v>
      </c>
      <c r="F3349" s="1">
        <v>7075</v>
      </c>
      <c r="J3349"/>
    </row>
    <row r="3350" spans="1:10" x14ac:dyDescent="0.3">
      <c r="A3350" t="s">
        <v>18</v>
      </c>
      <c r="B3350" t="s">
        <v>290</v>
      </c>
      <c r="C3350">
        <v>2009</v>
      </c>
      <c r="D3350" t="s">
        <v>953</v>
      </c>
      <c r="E3350">
        <v>-46.50800387596896</v>
      </c>
      <c r="F3350" s="1">
        <v>4621.5116279069771</v>
      </c>
      <c r="J3350"/>
    </row>
    <row r="3351" spans="1:10" x14ac:dyDescent="0.3">
      <c r="A3351" t="s">
        <v>18</v>
      </c>
      <c r="B3351" t="s">
        <v>290</v>
      </c>
      <c r="C3351">
        <v>2010</v>
      </c>
      <c r="D3351" t="s">
        <v>949</v>
      </c>
      <c r="E3351">
        <v>-1681.0724999999998</v>
      </c>
      <c r="F3351" s="1">
        <v>8775</v>
      </c>
      <c r="J3351"/>
    </row>
    <row r="3352" spans="1:10" x14ac:dyDescent="0.3">
      <c r="A3352" t="s">
        <v>18</v>
      </c>
      <c r="B3352" t="s">
        <v>290</v>
      </c>
      <c r="C3352">
        <v>2010</v>
      </c>
      <c r="D3352" t="s">
        <v>951</v>
      </c>
      <c r="E3352">
        <v>-117.64553571428554</v>
      </c>
      <c r="F3352" s="1">
        <v>8008.9285714285716</v>
      </c>
      <c r="J3352"/>
    </row>
    <row r="3353" spans="1:10" x14ac:dyDescent="0.3">
      <c r="A3353" t="s">
        <v>18</v>
      </c>
      <c r="B3353" t="s">
        <v>290</v>
      </c>
      <c r="C3353">
        <v>2010</v>
      </c>
      <c r="D3353" t="s">
        <v>953</v>
      </c>
      <c r="E3353">
        <v>-122.92406779661012</v>
      </c>
      <c r="F3353" s="1">
        <v>6024.8587570621467</v>
      </c>
      <c r="J3353"/>
    </row>
    <row r="3354" spans="1:10" x14ac:dyDescent="0.3">
      <c r="A3354" t="s">
        <v>18</v>
      </c>
      <c r="B3354" t="s">
        <v>290</v>
      </c>
      <c r="C3354">
        <v>2011</v>
      </c>
      <c r="D3354" t="s">
        <v>948</v>
      </c>
      <c r="E3354">
        <v>415.47500000000036</v>
      </c>
      <c r="F3354" s="1">
        <v>9750</v>
      </c>
      <c r="J3354"/>
    </row>
    <row r="3355" spans="1:10" x14ac:dyDescent="0.3">
      <c r="A3355" t="s">
        <v>18</v>
      </c>
      <c r="B3355" t="s">
        <v>290</v>
      </c>
      <c r="C3355">
        <v>2011</v>
      </c>
      <c r="D3355" t="s">
        <v>949</v>
      </c>
      <c r="E3355">
        <v>-128.50455882352927</v>
      </c>
      <c r="F3355" s="1">
        <v>9689.7058823529405</v>
      </c>
      <c r="J3355"/>
    </row>
    <row r="3356" spans="1:10" x14ac:dyDescent="0.3">
      <c r="A3356" t="s">
        <v>18</v>
      </c>
      <c r="B3356" t="s">
        <v>290</v>
      </c>
      <c r="C3356">
        <v>2011</v>
      </c>
      <c r="D3356" t="s">
        <v>951</v>
      </c>
      <c r="E3356">
        <v>89.503416666666638</v>
      </c>
      <c r="F3356" s="1">
        <v>9517.5</v>
      </c>
      <c r="J3356"/>
    </row>
    <row r="3357" spans="1:10" x14ac:dyDescent="0.3">
      <c r="A3357" t="s">
        <v>18</v>
      </c>
      <c r="B3357" t="s">
        <v>290</v>
      </c>
      <c r="C3357">
        <v>2011</v>
      </c>
      <c r="D3357" t="s">
        <v>953</v>
      </c>
      <c r="E3357">
        <v>-215.7806679389312</v>
      </c>
      <c r="F3357" s="1">
        <v>7601.7175572519081</v>
      </c>
      <c r="J3357"/>
    </row>
    <row r="3358" spans="1:10" x14ac:dyDescent="0.3">
      <c r="A3358" t="s">
        <v>18</v>
      </c>
      <c r="B3358" t="s">
        <v>290</v>
      </c>
      <c r="C3358">
        <v>2012</v>
      </c>
      <c r="D3358" t="s">
        <v>948</v>
      </c>
      <c r="E3358">
        <v>1215.3375000000005</v>
      </c>
      <c r="F3358" s="1">
        <v>10875</v>
      </c>
      <c r="J3358"/>
    </row>
    <row r="3359" spans="1:10" x14ac:dyDescent="0.3">
      <c r="A3359" t="s">
        <v>18</v>
      </c>
      <c r="B3359" t="s">
        <v>290</v>
      </c>
      <c r="C3359">
        <v>2012</v>
      </c>
      <c r="D3359" t="s">
        <v>949</v>
      </c>
      <c r="E3359">
        <v>55.133437500000241</v>
      </c>
      <c r="F3359" s="1">
        <v>10271.875</v>
      </c>
      <c r="J3359"/>
    </row>
    <row r="3360" spans="1:10" x14ac:dyDescent="0.3">
      <c r="A3360" t="s">
        <v>18</v>
      </c>
      <c r="B3360" t="s">
        <v>290</v>
      </c>
      <c r="C3360">
        <v>2012</v>
      </c>
      <c r="D3360" t="s">
        <v>951</v>
      </c>
      <c r="E3360">
        <v>156.14388888888894</v>
      </c>
      <c r="F3360" s="1">
        <v>9327.7777777777774</v>
      </c>
      <c r="J3360"/>
    </row>
    <row r="3361" spans="1:10" x14ac:dyDescent="0.3">
      <c r="A3361" t="s">
        <v>18</v>
      </c>
      <c r="B3361" t="s">
        <v>290</v>
      </c>
      <c r="C3361">
        <v>2012</v>
      </c>
      <c r="D3361" t="s">
        <v>953</v>
      </c>
      <c r="E3361">
        <v>-391.36954545454552</v>
      </c>
      <c r="F3361" s="1">
        <v>7486.363636363636</v>
      </c>
      <c r="J3361"/>
    </row>
    <row r="3362" spans="1:10" x14ac:dyDescent="0.3">
      <c r="A3362" t="s">
        <v>18</v>
      </c>
      <c r="B3362" t="s">
        <v>291</v>
      </c>
      <c r="C3362">
        <v>1998</v>
      </c>
      <c r="D3362" t="s">
        <v>953</v>
      </c>
      <c r="E3362">
        <v>11.050000000000011</v>
      </c>
      <c r="F3362" s="1">
        <v>500</v>
      </c>
      <c r="J3362"/>
    </row>
    <row r="3363" spans="1:10" x14ac:dyDescent="0.3">
      <c r="A3363" t="s">
        <v>18</v>
      </c>
      <c r="B3363" t="s">
        <v>291</v>
      </c>
      <c r="C3363">
        <v>1999</v>
      </c>
      <c r="D3363" t="s">
        <v>953</v>
      </c>
      <c r="E3363">
        <v>232.1825</v>
      </c>
      <c r="F3363" s="1">
        <v>325</v>
      </c>
      <c r="J3363"/>
    </row>
    <row r="3364" spans="1:10" x14ac:dyDescent="0.3">
      <c r="A3364" t="s">
        <v>18</v>
      </c>
      <c r="B3364" t="s">
        <v>291</v>
      </c>
      <c r="C3364">
        <v>2000</v>
      </c>
      <c r="D3364" t="s">
        <v>953</v>
      </c>
      <c r="E3364">
        <v>-35.634999999999991</v>
      </c>
      <c r="F3364" s="1">
        <v>650</v>
      </c>
      <c r="J3364"/>
    </row>
    <row r="3365" spans="1:10" x14ac:dyDescent="0.3">
      <c r="A3365" t="s">
        <v>18</v>
      </c>
      <c r="B3365" t="s">
        <v>291</v>
      </c>
      <c r="C3365">
        <v>2001</v>
      </c>
      <c r="D3365" t="s">
        <v>953</v>
      </c>
      <c r="E3365">
        <v>-108.43482142857144</v>
      </c>
      <c r="F3365" s="1">
        <v>830.35714285714289</v>
      </c>
      <c r="J3365"/>
    </row>
    <row r="3366" spans="1:10" x14ac:dyDescent="0.3">
      <c r="A3366" t="s">
        <v>18</v>
      </c>
      <c r="B3366" t="s">
        <v>291</v>
      </c>
      <c r="C3366">
        <v>2002</v>
      </c>
      <c r="D3366" t="s">
        <v>949</v>
      </c>
      <c r="E3366">
        <v>-273.48</v>
      </c>
      <c r="F3366" s="1">
        <v>1200</v>
      </c>
      <c r="J3366"/>
    </row>
    <row r="3367" spans="1:10" x14ac:dyDescent="0.3">
      <c r="A3367" t="s">
        <v>18</v>
      </c>
      <c r="B3367" t="s">
        <v>291</v>
      </c>
      <c r="C3367">
        <v>2002</v>
      </c>
      <c r="D3367" t="s">
        <v>951</v>
      </c>
      <c r="E3367">
        <v>939.78</v>
      </c>
      <c r="F3367" s="1">
        <v>1800</v>
      </c>
      <c r="J3367"/>
    </row>
    <row r="3368" spans="1:10" x14ac:dyDescent="0.3">
      <c r="A3368" t="s">
        <v>18</v>
      </c>
      <c r="B3368" t="s">
        <v>291</v>
      </c>
      <c r="C3368">
        <v>2002</v>
      </c>
      <c r="D3368" t="s">
        <v>953</v>
      </c>
      <c r="E3368">
        <v>61.711250000000014</v>
      </c>
      <c r="F3368" s="1">
        <v>933.92857142857144</v>
      </c>
      <c r="J3368"/>
    </row>
    <row r="3369" spans="1:10" x14ac:dyDescent="0.3">
      <c r="A3369" t="s">
        <v>18</v>
      </c>
      <c r="B3369" t="s">
        <v>291</v>
      </c>
      <c r="C3369">
        <v>2004</v>
      </c>
      <c r="D3369" t="s">
        <v>953</v>
      </c>
      <c r="E3369">
        <v>-228.98499999999999</v>
      </c>
      <c r="F3369" s="1">
        <v>1435.7142857142858</v>
      </c>
      <c r="J3369"/>
    </row>
    <row r="3370" spans="1:10" x14ac:dyDescent="0.3">
      <c r="A3370" t="s">
        <v>18</v>
      </c>
      <c r="B3370" t="s">
        <v>291</v>
      </c>
      <c r="C3370">
        <v>2005</v>
      </c>
      <c r="D3370" t="s">
        <v>953</v>
      </c>
      <c r="E3370">
        <v>-103.18379807692305</v>
      </c>
      <c r="F3370" s="1">
        <v>1748.5576923076924</v>
      </c>
      <c r="J3370"/>
    </row>
    <row r="3371" spans="1:10" x14ac:dyDescent="0.3">
      <c r="A3371" t="s">
        <v>18</v>
      </c>
      <c r="B3371" t="s">
        <v>291</v>
      </c>
      <c r="C3371">
        <v>2006</v>
      </c>
      <c r="D3371" t="s">
        <v>952</v>
      </c>
      <c r="E3371">
        <v>-3511.6</v>
      </c>
      <c r="F3371" s="1">
        <v>4000</v>
      </c>
      <c r="J3371"/>
    </row>
    <row r="3372" spans="1:10" x14ac:dyDescent="0.3">
      <c r="A3372" t="s">
        <v>18</v>
      </c>
      <c r="B3372" t="s">
        <v>291</v>
      </c>
      <c r="C3372">
        <v>2006</v>
      </c>
      <c r="D3372" t="s">
        <v>953</v>
      </c>
      <c r="E3372">
        <v>-17.691115384615365</v>
      </c>
      <c r="F3372" s="1">
        <v>2158.0769230769229</v>
      </c>
      <c r="J3372"/>
    </row>
    <row r="3373" spans="1:10" x14ac:dyDescent="0.3">
      <c r="A3373" t="s">
        <v>18</v>
      </c>
      <c r="B3373" t="s">
        <v>291</v>
      </c>
      <c r="C3373">
        <v>2007</v>
      </c>
      <c r="D3373" t="s">
        <v>949</v>
      </c>
      <c r="E3373">
        <v>1741.8525</v>
      </c>
      <c r="F3373" s="1">
        <v>3025</v>
      </c>
      <c r="J3373"/>
    </row>
    <row r="3374" spans="1:10" x14ac:dyDescent="0.3">
      <c r="A3374" t="s">
        <v>18</v>
      </c>
      <c r="B3374" t="s">
        <v>291</v>
      </c>
      <c r="C3374">
        <v>2007</v>
      </c>
      <c r="D3374" t="s">
        <v>951</v>
      </c>
      <c r="E3374">
        <v>747.23999999999978</v>
      </c>
      <c r="F3374" s="1">
        <v>4400</v>
      </c>
      <c r="J3374"/>
    </row>
    <row r="3375" spans="1:10" x14ac:dyDescent="0.3">
      <c r="A3375" t="s">
        <v>18</v>
      </c>
      <c r="B3375" t="s">
        <v>291</v>
      </c>
      <c r="C3375">
        <v>2007</v>
      </c>
      <c r="D3375" t="s">
        <v>953</v>
      </c>
      <c r="E3375">
        <v>-121.97968749999998</v>
      </c>
      <c r="F3375" s="1">
        <v>2479.9107142857142</v>
      </c>
      <c r="J3375"/>
    </row>
    <row r="3376" spans="1:10" x14ac:dyDescent="0.3">
      <c r="A3376" t="s">
        <v>18</v>
      </c>
      <c r="B3376" t="s">
        <v>291</v>
      </c>
      <c r="C3376">
        <v>2010</v>
      </c>
      <c r="D3376" t="s">
        <v>953</v>
      </c>
      <c r="E3376">
        <v>280.71250000000038</v>
      </c>
      <c r="F3376" s="1">
        <v>6291.666666666667</v>
      </c>
      <c r="J3376"/>
    </row>
    <row r="3377" spans="1:10" x14ac:dyDescent="0.3">
      <c r="A3377" t="s">
        <v>18</v>
      </c>
      <c r="B3377" t="s">
        <v>292</v>
      </c>
      <c r="C3377">
        <v>2008</v>
      </c>
      <c r="D3377" t="s">
        <v>949</v>
      </c>
      <c r="E3377">
        <v>-69.966666666667152</v>
      </c>
      <c r="F3377" s="1">
        <v>27000</v>
      </c>
      <c r="J3377"/>
    </row>
    <row r="3378" spans="1:10" x14ac:dyDescent="0.3">
      <c r="A3378" t="s">
        <v>18</v>
      </c>
      <c r="B3378" t="s">
        <v>292</v>
      </c>
      <c r="C3378">
        <v>2008</v>
      </c>
      <c r="D3378" t="s">
        <v>950</v>
      </c>
      <c r="E3378">
        <v>3867.9700000000012</v>
      </c>
      <c r="F3378" s="1">
        <v>25700</v>
      </c>
      <c r="J3378"/>
    </row>
    <row r="3379" spans="1:10" x14ac:dyDescent="0.3">
      <c r="A3379" t="s">
        <v>18</v>
      </c>
      <c r="B3379" t="s">
        <v>292</v>
      </c>
      <c r="C3379">
        <v>2008</v>
      </c>
      <c r="D3379" t="s">
        <v>951</v>
      </c>
      <c r="E3379">
        <v>-685.06999999999971</v>
      </c>
      <c r="F3379" s="1">
        <v>23300</v>
      </c>
      <c r="J3379"/>
    </row>
    <row r="3380" spans="1:10" x14ac:dyDescent="0.3">
      <c r="A3380" t="s">
        <v>18</v>
      </c>
      <c r="B3380" t="s">
        <v>292</v>
      </c>
      <c r="C3380">
        <v>2008</v>
      </c>
      <c r="D3380" t="s">
        <v>952</v>
      </c>
      <c r="E3380">
        <v>7.75</v>
      </c>
      <c r="F3380" s="1">
        <v>27500</v>
      </c>
      <c r="J3380"/>
    </row>
    <row r="3381" spans="1:10" x14ac:dyDescent="0.3">
      <c r="A3381" t="s">
        <v>18</v>
      </c>
      <c r="B3381" t="s">
        <v>292</v>
      </c>
      <c r="C3381">
        <v>2008</v>
      </c>
      <c r="D3381" t="s">
        <v>953</v>
      </c>
      <c r="E3381">
        <v>-512.69499999999971</v>
      </c>
      <c r="F3381" s="1">
        <v>22050</v>
      </c>
      <c r="J3381"/>
    </row>
    <row r="3382" spans="1:10" x14ac:dyDescent="0.3">
      <c r="A3382" t="s">
        <v>18</v>
      </c>
      <c r="B3382" t="s">
        <v>292</v>
      </c>
      <c r="C3382">
        <v>2009</v>
      </c>
      <c r="D3382" t="s">
        <v>948</v>
      </c>
      <c r="E3382">
        <v>801.39499999999953</v>
      </c>
      <c r="F3382" s="1">
        <v>24950</v>
      </c>
      <c r="J3382"/>
    </row>
    <row r="3383" spans="1:10" x14ac:dyDescent="0.3">
      <c r="A3383" t="s">
        <v>18</v>
      </c>
      <c r="B3383" t="s">
        <v>292</v>
      </c>
      <c r="C3383">
        <v>2009</v>
      </c>
      <c r="D3383" t="s">
        <v>949</v>
      </c>
      <c r="E3383">
        <v>985.32181818181857</v>
      </c>
      <c r="F3383" s="1">
        <v>23400</v>
      </c>
      <c r="J3383"/>
    </row>
    <row r="3384" spans="1:10" x14ac:dyDescent="0.3">
      <c r="A3384" t="s">
        <v>18</v>
      </c>
      <c r="B3384" t="s">
        <v>292</v>
      </c>
      <c r="C3384">
        <v>2009</v>
      </c>
      <c r="D3384" t="s">
        <v>950</v>
      </c>
      <c r="E3384">
        <v>-198.04999999999927</v>
      </c>
      <c r="F3384" s="1">
        <v>29500</v>
      </c>
      <c r="J3384"/>
    </row>
    <row r="3385" spans="1:10" x14ac:dyDescent="0.3">
      <c r="A3385" t="s">
        <v>18</v>
      </c>
      <c r="B3385" t="s">
        <v>292</v>
      </c>
      <c r="C3385">
        <v>2009</v>
      </c>
      <c r="D3385" t="s">
        <v>951</v>
      </c>
      <c r="E3385">
        <v>1383.23</v>
      </c>
      <c r="F3385" s="1">
        <v>21300</v>
      </c>
      <c r="J3385"/>
    </row>
    <row r="3386" spans="1:10" x14ac:dyDescent="0.3">
      <c r="A3386" t="s">
        <v>18</v>
      </c>
      <c r="B3386" t="s">
        <v>292</v>
      </c>
      <c r="C3386">
        <v>2009</v>
      </c>
      <c r="D3386" t="s">
        <v>952</v>
      </c>
      <c r="E3386">
        <v>2274.1875000000009</v>
      </c>
      <c r="F3386" s="1">
        <v>29375</v>
      </c>
      <c r="J3386"/>
    </row>
    <row r="3387" spans="1:10" x14ac:dyDescent="0.3">
      <c r="A3387" t="s">
        <v>18</v>
      </c>
      <c r="B3387" t="s">
        <v>292</v>
      </c>
      <c r="C3387">
        <v>2009</v>
      </c>
      <c r="D3387" t="s">
        <v>953</v>
      </c>
      <c r="E3387">
        <v>-185.62245901639344</v>
      </c>
      <c r="F3387" s="1">
        <v>15152.459016393443</v>
      </c>
      <c r="J3387"/>
    </row>
    <row r="3388" spans="1:10" x14ac:dyDescent="0.3">
      <c r="A3388" t="s">
        <v>18</v>
      </c>
      <c r="B3388" t="s">
        <v>292</v>
      </c>
      <c r="C3388">
        <v>2010</v>
      </c>
      <c r="D3388" t="s">
        <v>948</v>
      </c>
      <c r="E3388">
        <v>1122.4115384615386</v>
      </c>
      <c r="F3388" s="1">
        <v>26423.076923076922</v>
      </c>
      <c r="J3388"/>
    </row>
    <row r="3389" spans="1:10" x14ac:dyDescent="0.3">
      <c r="A3389" t="s">
        <v>18</v>
      </c>
      <c r="B3389" t="s">
        <v>292</v>
      </c>
      <c r="C3389">
        <v>2010</v>
      </c>
      <c r="D3389" t="s">
        <v>949</v>
      </c>
      <c r="E3389">
        <v>604.31339285714319</v>
      </c>
      <c r="F3389" s="1">
        <v>21526.785714285714</v>
      </c>
      <c r="J3389"/>
    </row>
    <row r="3390" spans="1:10" x14ac:dyDescent="0.3">
      <c r="A3390" t="s">
        <v>18</v>
      </c>
      <c r="B3390" t="s">
        <v>292</v>
      </c>
      <c r="C3390">
        <v>2010</v>
      </c>
      <c r="D3390" t="s">
        <v>950</v>
      </c>
      <c r="E3390">
        <v>2240.0687499999995</v>
      </c>
      <c r="F3390" s="1">
        <v>24437.5</v>
      </c>
      <c r="J3390"/>
    </row>
    <row r="3391" spans="1:10" x14ac:dyDescent="0.3">
      <c r="A3391" t="s">
        <v>18</v>
      </c>
      <c r="B3391" t="s">
        <v>292</v>
      </c>
      <c r="C3391">
        <v>2010</v>
      </c>
      <c r="D3391" t="s">
        <v>951</v>
      </c>
      <c r="E3391">
        <v>-994.22270833333312</v>
      </c>
      <c r="F3391" s="1">
        <v>19397.916666666668</v>
      </c>
      <c r="J3391"/>
    </row>
    <row r="3392" spans="1:10" x14ac:dyDescent="0.3">
      <c r="A3392" t="s">
        <v>18</v>
      </c>
      <c r="B3392" t="s">
        <v>292</v>
      </c>
      <c r="C3392">
        <v>2010</v>
      </c>
      <c r="D3392" t="s">
        <v>953</v>
      </c>
      <c r="E3392">
        <v>104.50322429906555</v>
      </c>
      <c r="F3392" s="1">
        <v>15321.962616822429</v>
      </c>
      <c r="J3392"/>
    </row>
    <row r="3393" spans="1:10" x14ac:dyDescent="0.3">
      <c r="A3393" t="s">
        <v>18</v>
      </c>
      <c r="B3393" t="s">
        <v>292</v>
      </c>
      <c r="C3393">
        <v>2011</v>
      </c>
      <c r="D3393" t="s">
        <v>948</v>
      </c>
      <c r="E3393">
        <v>1755.8450000000007</v>
      </c>
      <c r="F3393" s="1">
        <v>29450</v>
      </c>
      <c r="J3393"/>
    </row>
    <row r="3394" spans="1:10" x14ac:dyDescent="0.3">
      <c r="A3394" t="s">
        <v>18</v>
      </c>
      <c r="B3394" t="s">
        <v>292</v>
      </c>
      <c r="C3394">
        <v>2011</v>
      </c>
      <c r="D3394" t="s">
        <v>949</v>
      </c>
      <c r="E3394">
        <v>481.63619047619017</v>
      </c>
      <c r="F3394" s="1">
        <v>23409.523809523809</v>
      </c>
      <c r="J3394"/>
    </row>
    <row r="3395" spans="1:10" x14ac:dyDescent="0.3">
      <c r="A3395" t="s">
        <v>18</v>
      </c>
      <c r="B3395" t="s">
        <v>292</v>
      </c>
      <c r="C3395">
        <v>2011</v>
      </c>
      <c r="D3395" t="s">
        <v>950</v>
      </c>
      <c r="E3395">
        <v>1041.8650000000016</v>
      </c>
      <c r="F3395" s="1">
        <v>25650</v>
      </c>
      <c r="J3395"/>
    </row>
    <row r="3396" spans="1:10" x14ac:dyDescent="0.3">
      <c r="A3396" t="s">
        <v>18</v>
      </c>
      <c r="B3396" t="s">
        <v>292</v>
      </c>
      <c r="C3396">
        <v>2011</v>
      </c>
      <c r="D3396" t="s">
        <v>951</v>
      </c>
      <c r="E3396">
        <v>-532.25642857142827</v>
      </c>
      <c r="F3396" s="1">
        <v>20626.190476190477</v>
      </c>
      <c r="J3396"/>
    </row>
    <row r="3397" spans="1:10" x14ac:dyDescent="0.3">
      <c r="A3397" t="s">
        <v>18</v>
      </c>
      <c r="B3397" t="s">
        <v>292</v>
      </c>
      <c r="C3397">
        <v>2011</v>
      </c>
      <c r="D3397" t="s">
        <v>952</v>
      </c>
      <c r="E3397">
        <v>2177.9199999999983</v>
      </c>
      <c r="F3397" s="1">
        <v>35200</v>
      </c>
      <c r="J3397"/>
    </row>
    <row r="3398" spans="1:10" x14ac:dyDescent="0.3">
      <c r="A3398" t="s">
        <v>18</v>
      </c>
      <c r="B3398" t="s">
        <v>292</v>
      </c>
      <c r="C3398">
        <v>2011</v>
      </c>
      <c r="D3398" t="s">
        <v>953</v>
      </c>
      <c r="E3398">
        <v>-100.06982142857103</v>
      </c>
      <c r="F3398" s="1">
        <v>16480.357142857141</v>
      </c>
      <c r="J3398"/>
    </row>
    <row r="3399" spans="1:10" x14ac:dyDescent="0.3">
      <c r="A3399" t="s">
        <v>18</v>
      </c>
      <c r="B3399" t="s">
        <v>292</v>
      </c>
      <c r="C3399">
        <v>2012</v>
      </c>
      <c r="D3399" t="s">
        <v>948</v>
      </c>
      <c r="E3399">
        <v>850.62125000000037</v>
      </c>
      <c r="F3399" s="1">
        <v>27240.277777777777</v>
      </c>
      <c r="J3399"/>
    </row>
    <row r="3400" spans="1:10" x14ac:dyDescent="0.3">
      <c r="A3400" t="s">
        <v>18</v>
      </c>
      <c r="B3400" t="s">
        <v>292</v>
      </c>
      <c r="C3400">
        <v>2012</v>
      </c>
      <c r="D3400" t="s">
        <v>949</v>
      </c>
      <c r="E3400">
        <v>500.90908163265334</v>
      </c>
      <c r="F3400" s="1">
        <v>22988.775510204083</v>
      </c>
      <c r="J3400"/>
    </row>
    <row r="3401" spans="1:10" x14ac:dyDescent="0.3">
      <c r="A3401" t="s">
        <v>18</v>
      </c>
      <c r="B3401" t="s">
        <v>292</v>
      </c>
      <c r="C3401">
        <v>2012</v>
      </c>
      <c r="D3401" t="s">
        <v>950</v>
      </c>
      <c r="E3401">
        <v>1669.0766666666666</v>
      </c>
      <c r="F3401" s="1">
        <v>28766.666666666668</v>
      </c>
      <c r="J3401"/>
    </row>
    <row r="3402" spans="1:10" x14ac:dyDescent="0.3">
      <c r="A3402" t="s">
        <v>18</v>
      </c>
      <c r="B3402" t="s">
        <v>292</v>
      </c>
      <c r="C3402">
        <v>2012</v>
      </c>
      <c r="D3402" t="s">
        <v>951</v>
      </c>
      <c r="E3402">
        <v>488.18092105263156</v>
      </c>
      <c r="F3402" s="1">
        <v>20361.842105263157</v>
      </c>
      <c r="J3402"/>
    </row>
    <row r="3403" spans="1:10" x14ac:dyDescent="0.3">
      <c r="A3403" t="s">
        <v>18</v>
      </c>
      <c r="B3403" t="s">
        <v>292</v>
      </c>
      <c r="C3403">
        <v>2012</v>
      </c>
      <c r="D3403" t="s">
        <v>952</v>
      </c>
      <c r="E3403">
        <v>1946.8400000000001</v>
      </c>
      <c r="F3403" s="1">
        <v>30400</v>
      </c>
      <c r="J3403"/>
    </row>
    <row r="3404" spans="1:10" x14ac:dyDescent="0.3">
      <c r="A3404" t="s">
        <v>18</v>
      </c>
      <c r="B3404" t="s">
        <v>292</v>
      </c>
      <c r="C3404">
        <v>2012</v>
      </c>
      <c r="D3404" t="s">
        <v>953</v>
      </c>
      <c r="E3404">
        <v>189.89135593220351</v>
      </c>
      <c r="F3404" s="1">
        <v>16913.5593220339</v>
      </c>
      <c r="J3404"/>
    </row>
    <row r="3405" spans="1:10" x14ac:dyDescent="0.3">
      <c r="A3405" t="s">
        <v>18</v>
      </c>
      <c r="B3405" t="s">
        <v>292</v>
      </c>
      <c r="C3405">
        <v>2013</v>
      </c>
      <c r="D3405" t="s">
        <v>948</v>
      </c>
      <c r="E3405">
        <v>538.26483870967763</v>
      </c>
      <c r="F3405" s="1">
        <v>25487.096774193549</v>
      </c>
      <c r="J3405"/>
    </row>
    <row r="3406" spans="1:10" x14ac:dyDescent="0.3">
      <c r="A3406" t="s">
        <v>18</v>
      </c>
      <c r="B3406" t="s">
        <v>292</v>
      </c>
      <c r="C3406">
        <v>2013</v>
      </c>
      <c r="D3406" t="s">
        <v>949</v>
      </c>
      <c r="E3406">
        <v>45.350390070922337</v>
      </c>
      <c r="F3406" s="1">
        <v>20376.241134751774</v>
      </c>
      <c r="J3406"/>
    </row>
    <row r="3407" spans="1:10" x14ac:dyDescent="0.3">
      <c r="A3407" t="s">
        <v>18</v>
      </c>
      <c r="B3407" t="s">
        <v>292</v>
      </c>
      <c r="C3407">
        <v>2013</v>
      </c>
      <c r="D3407" t="s">
        <v>950</v>
      </c>
      <c r="E3407">
        <v>-178.20833333333334</v>
      </c>
      <c r="F3407" s="1">
        <v>26250</v>
      </c>
      <c r="J3407"/>
    </row>
    <row r="3408" spans="1:10" x14ac:dyDescent="0.3">
      <c r="A3408" t="s">
        <v>18</v>
      </c>
      <c r="B3408" t="s">
        <v>292</v>
      </c>
      <c r="C3408">
        <v>2013</v>
      </c>
      <c r="D3408" t="s">
        <v>951</v>
      </c>
      <c r="E3408">
        <v>423.55786666666688</v>
      </c>
      <c r="F3408" s="1">
        <v>19738.666666666668</v>
      </c>
      <c r="J3408"/>
    </row>
    <row r="3409" spans="1:10" x14ac:dyDescent="0.3">
      <c r="A3409" t="s">
        <v>18</v>
      </c>
      <c r="B3409" t="s">
        <v>292</v>
      </c>
      <c r="C3409">
        <v>2013</v>
      </c>
      <c r="D3409" t="s">
        <v>952</v>
      </c>
      <c r="E3409">
        <v>512.44874999999956</v>
      </c>
      <c r="F3409" s="1">
        <v>32237.5</v>
      </c>
      <c r="J3409"/>
    </row>
    <row r="3410" spans="1:10" x14ac:dyDescent="0.3">
      <c r="A3410" t="s">
        <v>18</v>
      </c>
      <c r="B3410" t="s">
        <v>292</v>
      </c>
      <c r="C3410">
        <v>2013</v>
      </c>
      <c r="D3410" t="s">
        <v>953</v>
      </c>
      <c r="E3410">
        <v>650.83833333333371</v>
      </c>
      <c r="F3410" s="1">
        <v>17383.333333333332</v>
      </c>
      <c r="J3410"/>
    </row>
    <row r="3411" spans="1:10" x14ac:dyDescent="0.3">
      <c r="A3411" t="s">
        <v>18</v>
      </c>
      <c r="B3411" t="s">
        <v>292</v>
      </c>
      <c r="C3411">
        <v>2014</v>
      </c>
      <c r="D3411" t="s">
        <v>948</v>
      </c>
      <c r="E3411">
        <v>291.2103571428575</v>
      </c>
      <c r="F3411" s="1">
        <v>23286.111111111109</v>
      </c>
      <c r="J3411"/>
    </row>
    <row r="3412" spans="1:10" x14ac:dyDescent="0.3">
      <c r="A3412" t="s">
        <v>18</v>
      </c>
      <c r="B3412" t="s">
        <v>292</v>
      </c>
      <c r="C3412">
        <v>2014</v>
      </c>
      <c r="D3412" t="s">
        <v>949</v>
      </c>
      <c r="E3412">
        <v>-13.006977611940281</v>
      </c>
      <c r="F3412" s="1">
        <v>20803.358208955226</v>
      </c>
      <c r="J3412"/>
    </row>
    <row r="3413" spans="1:10" x14ac:dyDescent="0.3">
      <c r="A3413" t="s">
        <v>18</v>
      </c>
      <c r="B3413" t="s">
        <v>292</v>
      </c>
      <c r="C3413">
        <v>2014</v>
      </c>
      <c r="D3413" t="s">
        <v>950</v>
      </c>
      <c r="E3413">
        <v>531.68983333333358</v>
      </c>
      <c r="F3413" s="1">
        <v>25265</v>
      </c>
      <c r="J3413"/>
    </row>
    <row r="3414" spans="1:10" x14ac:dyDescent="0.3">
      <c r="A3414" t="s">
        <v>18</v>
      </c>
      <c r="B3414" t="s">
        <v>292</v>
      </c>
      <c r="C3414">
        <v>2014</v>
      </c>
      <c r="D3414" t="s">
        <v>952</v>
      </c>
      <c r="E3414">
        <v>-516.79714285714283</v>
      </c>
      <c r="F3414" s="1">
        <v>25742.857142857141</v>
      </c>
      <c r="J3414"/>
    </row>
    <row r="3415" spans="1:10" x14ac:dyDescent="0.3">
      <c r="A3415" t="s">
        <v>18</v>
      </c>
      <c r="B3415" t="s">
        <v>292</v>
      </c>
      <c r="C3415">
        <v>2015</v>
      </c>
      <c r="D3415" t="s">
        <v>948</v>
      </c>
      <c r="E3415">
        <v>818.94769230769202</v>
      </c>
      <c r="F3415" s="1">
        <v>26092.307692307691</v>
      </c>
      <c r="J3415"/>
    </row>
    <row r="3416" spans="1:10" x14ac:dyDescent="0.3">
      <c r="A3416" t="s">
        <v>18</v>
      </c>
      <c r="B3416" t="s">
        <v>292</v>
      </c>
      <c r="C3416">
        <v>2015</v>
      </c>
      <c r="D3416" t="s">
        <v>949</v>
      </c>
      <c r="E3416">
        <v>600.38166666666746</v>
      </c>
      <c r="F3416" s="1">
        <v>24150</v>
      </c>
      <c r="J3416"/>
    </row>
    <row r="3417" spans="1:10" x14ac:dyDescent="0.3">
      <c r="A3417" t="s">
        <v>18</v>
      </c>
      <c r="B3417" t="s">
        <v>292</v>
      </c>
      <c r="C3417">
        <v>2015</v>
      </c>
      <c r="D3417" t="s">
        <v>950</v>
      </c>
      <c r="E3417">
        <v>-2349.8449999999993</v>
      </c>
      <c r="F3417" s="1">
        <v>30550</v>
      </c>
      <c r="J3417"/>
    </row>
    <row r="3418" spans="1:10" x14ac:dyDescent="0.3">
      <c r="A3418" t="s">
        <v>18</v>
      </c>
      <c r="B3418" t="s">
        <v>292</v>
      </c>
      <c r="C3418">
        <v>2015</v>
      </c>
      <c r="D3418" t="s">
        <v>952</v>
      </c>
      <c r="E3418">
        <v>-1547.2779999999998</v>
      </c>
      <c r="F3418" s="1">
        <v>26820</v>
      </c>
      <c r="J3418"/>
    </row>
    <row r="3419" spans="1:10" x14ac:dyDescent="0.3">
      <c r="A3419" t="s">
        <v>18</v>
      </c>
      <c r="B3419" t="s">
        <v>293</v>
      </c>
      <c r="C3419">
        <v>2006</v>
      </c>
      <c r="D3419" t="s">
        <v>948</v>
      </c>
      <c r="E3419">
        <v>1616.3050000000003</v>
      </c>
      <c r="F3419" s="1">
        <v>12050</v>
      </c>
      <c r="J3419"/>
    </row>
    <row r="3420" spans="1:10" x14ac:dyDescent="0.3">
      <c r="A3420" t="s">
        <v>18</v>
      </c>
      <c r="B3420" t="s">
        <v>293</v>
      </c>
      <c r="C3420">
        <v>2006</v>
      </c>
      <c r="D3420" t="s">
        <v>949</v>
      </c>
      <c r="E3420">
        <v>-1965.8774999999996</v>
      </c>
      <c r="F3420" s="1">
        <v>11725</v>
      </c>
      <c r="J3420"/>
    </row>
    <row r="3421" spans="1:10" x14ac:dyDescent="0.3">
      <c r="A3421" t="s">
        <v>18</v>
      </c>
      <c r="B3421" t="s">
        <v>293</v>
      </c>
      <c r="C3421">
        <v>2006</v>
      </c>
      <c r="D3421" t="s">
        <v>950</v>
      </c>
      <c r="E3421">
        <v>1062.9899999999998</v>
      </c>
      <c r="F3421" s="1">
        <v>11900</v>
      </c>
      <c r="J3421"/>
    </row>
    <row r="3422" spans="1:10" x14ac:dyDescent="0.3">
      <c r="A3422" t="s">
        <v>18</v>
      </c>
      <c r="B3422" t="s">
        <v>293</v>
      </c>
      <c r="C3422">
        <v>2006</v>
      </c>
      <c r="D3422" t="s">
        <v>951</v>
      </c>
      <c r="E3422">
        <v>-352.20249999999942</v>
      </c>
      <c r="F3422" s="1">
        <v>13475</v>
      </c>
      <c r="J3422"/>
    </row>
    <row r="3423" spans="1:10" x14ac:dyDescent="0.3">
      <c r="A3423" t="s">
        <v>18</v>
      </c>
      <c r="B3423" t="s">
        <v>293</v>
      </c>
      <c r="C3423">
        <v>2006</v>
      </c>
      <c r="D3423" t="s">
        <v>952</v>
      </c>
      <c r="E3423">
        <v>-6146.5424999999996</v>
      </c>
      <c r="F3423" s="1">
        <v>8075</v>
      </c>
      <c r="J3423"/>
    </row>
    <row r="3424" spans="1:10" x14ac:dyDescent="0.3">
      <c r="A3424" t="s">
        <v>18</v>
      </c>
      <c r="B3424" t="s">
        <v>293</v>
      </c>
      <c r="C3424">
        <v>2006</v>
      </c>
      <c r="D3424" t="s">
        <v>953</v>
      </c>
      <c r="E3424">
        <v>-136.71817333333325</v>
      </c>
      <c r="F3424" s="1">
        <v>6772.9333333333334</v>
      </c>
      <c r="J3424"/>
    </row>
    <row r="3425" spans="1:10" x14ac:dyDescent="0.3">
      <c r="A3425" t="s">
        <v>18</v>
      </c>
      <c r="B3425" t="s">
        <v>293</v>
      </c>
      <c r="C3425">
        <v>2007</v>
      </c>
      <c r="D3425" t="s">
        <v>948</v>
      </c>
      <c r="E3425">
        <v>870.72999999999956</v>
      </c>
      <c r="F3425" s="1">
        <v>21300</v>
      </c>
      <c r="J3425"/>
    </row>
    <row r="3426" spans="1:10" x14ac:dyDescent="0.3">
      <c r="A3426" t="s">
        <v>18</v>
      </c>
      <c r="B3426" t="s">
        <v>293</v>
      </c>
      <c r="C3426">
        <v>2007</v>
      </c>
      <c r="D3426" t="s">
        <v>949</v>
      </c>
      <c r="E3426">
        <v>-11.234499999999752</v>
      </c>
      <c r="F3426" s="1">
        <v>15555</v>
      </c>
      <c r="J3426"/>
    </row>
    <row r="3427" spans="1:10" x14ac:dyDescent="0.3">
      <c r="A3427" t="s">
        <v>18</v>
      </c>
      <c r="B3427" t="s">
        <v>293</v>
      </c>
      <c r="C3427">
        <v>2007</v>
      </c>
      <c r="D3427" t="s">
        <v>951</v>
      </c>
      <c r="E3427">
        <v>471.34625000000017</v>
      </c>
      <c r="F3427" s="1">
        <v>11712.5</v>
      </c>
      <c r="J3427"/>
    </row>
    <row r="3428" spans="1:10" x14ac:dyDescent="0.3">
      <c r="A3428" t="s">
        <v>18</v>
      </c>
      <c r="B3428" t="s">
        <v>293</v>
      </c>
      <c r="C3428">
        <v>2007</v>
      </c>
      <c r="D3428" t="s">
        <v>952</v>
      </c>
      <c r="E3428">
        <v>-10974.855</v>
      </c>
      <c r="F3428" s="1">
        <v>12450</v>
      </c>
      <c r="J3428"/>
    </row>
    <row r="3429" spans="1:10" x14ac:dyDescent="0.3">
      <c r="A3429" t="s">
        <v>18</v>
      </c>
      <c r="B3429" t="s">
        <v>293</v>
      </c>
      <c r="C3429">
        <v>2007</v>
      </c>
      <c r="D3429" t="s">
        <v>953</v>
      </c>
      <c r="E3429">
        <v>-139.63063186813184</v>
      </c>
      <c r="F3429" s="1">
        <v>6193.6813186813188</v>
      </c>
      <c r="J3429"/>
    </row>
    <row r="3430" spans="1:10" x14ac:dyDescent="0.3">
      <c r="A3430" t="s">
        <v>18</v>
      </c>
      <c r="B3430" t="s">
        <v>293</v>
      </c>
      <c r="C3430">
        <v>2008</v>
      </c>
      <c r="D3430" t="s">
        <v>949</v>
      </c>
      <c r="E3430">
        <v>-858.07124999999996</v>
      </c>
      <c r="F3430" s="1">
        <v>16037.5</v>
      </c>
      <c r="J3430"/>
    </row>
    <row r="3431" spans="1:10" x14ac:dyDescent="0.3">
      <c r="A3431" t="s">
        <v>18</v>
      </c>
      <c r="B3431" t="s">
        <v>293</v>
      </c>
      <c r="C3431">
        <v>2008</v>
      </c>
      <c r="D3431" t="s">
        <v>951</v>
      </c>
      <c r="E3431">
        <v>1097.7980000000002</v>
      </c>
      <c r="F3431" s="1">
        <v>14380</v>
      </c>
      <c r="J3431"/>
    </row>
    <row r="3432" spans="1:10" x14ac:dyDescent="0.3">
      <c r="A3432" t="s">
        <v>18</v>
      </c>
      <c r="B3432" t="s">
        <v>293</v>
      </c>
      <c r="C3432">
        <v>2008</v>
      </c>
      <c r="D3432" t="s">
        <v>952</v>
      </c>
      <c r="E3432">
        <v>-6472.3012500000004</v>
      </c>
      <c r="F3432" s="1">
        <v>9737.5</v>
      </c>
      <c r="J3432"/>
    </row>
    <row r="3433" spans="1:10" x14ac:dyDescent="0.3">
      <c r="A3433" t="s">
        <v>18</v>
      </c>
      <c r="B3433" t="s">
        <v>293</v>
      </c>
      <c r="C3433">
        <v>2008</v>
      </c>
      <c r="D3433" t="s">
        <v>953</v>
      </c>
      <c r="E3433">
        <v>-5.4981829896906467</v>
      </c>
      <c r="F3433" s="1">
        <v>7051.6752577319585</v>
      </c>
      <c r="J3433"/>
    </row>
    <row r="3434" spans="1:10" x14ac:dyDescent="0.3">
      <c r="A3434" t="s">
        <v>18</v>
      </c>
      <c r="B3434" t="s">
        <v>293</v>
      </c>
      <c r="C3434">
        <v>2009</v>
      </c>
      <c r="D3434" t="s">
        <v>949</v>
      </c>
      <c r="E3434">
        <v>486.38333333333321</v>
      </c>
      <c r="F3434" s="1">
        <v>20500</v>
      </c>
      <c r="J3434"/>
    </row>
    <row r="3435" spans="1:10" x14ac:dyDescent="0.3">
      <c r="A3435" t="s">
        <v>18</v>
      </c>
      <c r="B3435" t="s">
        <v>293</v>
      </c>
      <c r="C3435">
        <v>2009</v>
      </c>
      <c r="D3435" t="s">
        <v>951</v>
      </c>
      <c r="E3435">
        <v>-850.96083333333354</v>
      </c>
      <c r="F3435" s="1">
        <v>10891.666666666666</v>
      </c>
      <c r="J3435"/>
    </row>
    <row r="3436" spans="1:10" x14ac:dyDescent="0.3">
      <c r="A3436" t="s">
        <v>18</v>
      </c>
      <c r="B3436" t="s">
        <v>293</v>
      </c>
      <c r="C3436">
        <v>2009</v>
      </c>
      <c r="D3436" t="s">
        <v>952</v>
      </c>
      <c r="E3436">
        <v>-7360.2150000000001</v>
      </c>
      <c r="F3436" s="1">
        <v>10850</v>
      </c>
      <c r="J3436"/>
    </row>
    <row r="3437" spans="1:10" x14ac:dyDescent="0.3">
      <c r="A3437" t="s">
        <v>18</v>
      </c>
      <c r="B3437" t="s">
        <v>293</v>
      </c>
      <c r="C3437">
        <v>2009</v>
      </c>
      <c r="D3437" t="s">
        <v>953</v>
      </c>
      <c r="E3437">
        <v>-225.6140579710144</v>
      </c>
      <c r="F3437" s="1">
        <v>8120.289855072464</v>
      </c>
      <c r="J3437"/>
    </row>
    <row r="3438" spans="1:10" x14ac:dyDescent="0.3">
      <c r="A3438" t="s">
        <v>18</v>
      </c>
      <c r="B3438" t="s">
        <v>293</v>
      </c>
      <c r="C3438">
        <v>2010</v>
      </c>
      <c r="D3438" t="s">
        <v>949</v>
      </c>
      <c r="E3438">
        <v>59.492777777777718</v>
      </c>
      <c r="F3438" s="1">
        <v>15261.111111111111</v>
      </c>
      <c r="J3438"/>
    </row>
    <row r="3439" spans="1:10" x14ac:dyDescent="0.3">
      <c r="A3439" t="s">
        <v>18</v>
      </c>
      <c r="B3439" t="s">
        <v>293</v>
      </c>
      <c r="C3439">
        <v>2010</v>
      </c>
      <c r="D3439" t="s">
        <v>951</v>
      </c>
      <c r="E3439">
        <v>329.20650000000023</v>
      </c>
      <c r="F3439" s="1">
        <v>13765</v>
      </c>
      <c r="J3439"/>
    </row>
    <row r="3440" spans="1:10" x14ac:dyDescent="0.3">
      <c r="A3440" t="s">
        <v>18</v>
      </c>
      <c r="B3440" t="s">
        <v>293</v>
      </c>
      <c r="C3440">
        <v>2010</v>
      </c>
      <c r="D3440" t="s">
        <v>953</v>
      </c>
      <c r="E3440">
        <v>-77.965127599243758</v>
      </c>
      <c r="F3440" s="1">
        <v>9111.4839319470702</v>
      </c>
      <c r="J3440"/>
    </row>
    <row r="3441" spans="1:10" x14ac:dyDescent="0.3">
      <c r="A3441" t="s">
        <v>18</v>
      </c>
      <c r="B3441" t="s">
        <v>293</v>
      </c>
      <c r="C3441">
        <v>2011</v>
      </c>
      <c r="D3441" t="s">
        <v>948</v>
      </c>
      <c r="E3441">
        <v>3805.8050000000003</v>
      </c>
      <c r="F3441" s="1">
        <v>7050</v>
      </c>
      <c r="J3441"/>
    </row>
    <row r="3442" spans="1:10" x14ac:dyDescent="0.3">
      <c r="A3442" t="s">
        <v>18</v>
      </c>
      <c r="B3442" t="s">
        <v>293</v>
      </c>
      <c r="C3442">
        <v>2011</v>
      </c>
      <c r="D3442" t="s">
        <v>949</v>
      </c>
      <c r="E3442">
        <v>480.60450000000026</v>
      </c>
      <c r="F3442" s="1">
        <v>19145</v>
      </c>
      <c r="J3442"/>
    </row>
    <row r="3443" spans="1:10" x14ac:dyDescent="0.3">
      <c r="A3443" t="s">
        <v>18</v>
      </c>
      <c r="B3443" t="s">
        <v>293</v>
      </c>
      <c r="C3443">
        <v>2011</v>
      </c>
      <c r="D3443" t="s">
        <v>951</v>
      </c>
      <c r="E3443">
        <v>200.71142857142871</v>
      </c>
      <c r="F3443" s="1">
        <v>16257.142857142857</v>
      </c>
      <c r="J3443"/>
    </row>
    <row r="3444" spans="1:10" x14ac:dyDescent="0.3">
      <c r="A3444" t="s">
        <v>18</v>
      </c>
      <c r="B3444" t="s">
        <v>293</v>
      </c>
      <c r="C3444">
        <v>2011</v>
      </c>
      <c r="D3444" t="s">
        <v>953</v>
      </c>
      <c r="E3444">
        <v>-106.02184563758375</v>
      </c>
      <c r="F3444" s="1">
        <v>13211.073825503356</v>
      </c>
      <c r="J3444"/>
    </row>
    <row r="3445" spans="1:10" x14ac:dyDescent="0.3">
      <c r="A3445" t="s">
        <v>18</v>
      </c>
      <c r="B3445" t="s">
        <v>293</v>
      </c>
      <c r="C3445">
        <v>2012</v>
      </c>
      <c r="D3445" t="s">
        <v>948</v>
      </c>
      <c r="E3445">
        <v>1033.3455555555556</v>
      </c>
      <c r="F3445" s="1">
        <v>22122.222222222223</v>
      </c>
      <c r="J3445"/>
    </row>
    <row r="3446" spans="1:10" x14ac:dyDescent="0.3">
      <c r="A3446" t="s">
        <v>18</v>
      </c>
      <c r="B3446" t="s">
        <v>293</v>
      </c>
      <c r="C3446">
        <v>2012</v>
      </c>
      <c r="D3446" t="s">
        <v>949</v>
      </c>
      <c r="E3446">
        <v>486.59330357142881</v>
      </c>
      <c r="F3446" s="1">
        <v>19593.75</v>
      </c>
      <c r="J3446"/>
    </row>
    <row r="3447" spans="1:10" x14ac:dyDescent="0.3">
      <c r="A3447" t="s">
        <v>18</v>
      </c>
      <c r="B3447" t="s">
        <v>293</v>
      </c>
      <c r="C3447">
        <v>2012</v>
      </c>
      <c r="D3447" t="s">
        <v>950</v>
      </c>
      <c r="E3447">
        <v>-2618.7750000000015</v>
      </c>
      <c r="F3447" s="1">
        <v>17250</v>
      </c>
      <c r="J3447"/>
    </row>
    <row r="3448" spans="1:10" x14ac:dyDescent="0.3">
      <c r="A3448" t="s">
        <v>18</v>
      </c>
      <c r="B3448" t="s">
        <v>293</v>
      </c>
      <c r="C3448">
        <v>2012</v>
      </c>
      <c r="D3448" t="s">
        <v>951</v>
      </c>
      <c r="E3448">
        <v>417.29206521739155</v>
      </c>
      <c r="F3448" s="1">
        <v>16029.347826086956</v>
      </c>
      <c r="J3448"/>
    </row>
    <row r="3449" spans="1:10" x14ac:dyDescent="0.3">
      <c r="A3449" t="s">
        <v>18</v>
      </c>
      <c r="B3449" t="s">
        <v>293</v>
      </c>
      <c r="C3449">
        <v>2012</v>
      </c>
      <c r="D3449" t="s">
        <v>953</v>
      </c>
      <c r="E3449">
        <v>110.78959627329206</v>
      </c>
      <c r="F3449" s="1">
        <v>13641.304347826086</v>
      </c>
      <c r="J3449"/>
    </row>
    <row r="3450" spans="1:10" x14ac:dyDescent="0.3">
      <c r="A3450" t="s">
        <v>18</v>
      </c>
      <c r="B3450" t="s">
        <v>293</v>
      </c>
      <c r="C3450">
        <v>2013</v>
      </c>
      <c r="D3450" t="s">
        <v>948</v>
      </c>
      <c r="E3450">
        <v>246.39500000000004</v>
      </c>
      <c r="F3450" s="1">
        <v>21825</v>
      </c>
      <c r="J3450"/>
    </row>
    <row r="3451" spans="1:10" x14ac:dyDescent="0.3">
      <c r="A3451" t="s">
        <v>18</v>
      </c>
      <c r="B3451" t="s">
        <v>293</v>
      </c>
      <c r="C3451">
        <v>2013</v>
      </c>
      <c r="D3451" t="s">
        <v>949</v>
      </c>
      <c r="E3451">
        <v>470.17421524663706</v>
      </c>
      <c r="F3451" s="1">
        <v>19813.901345291481</v>
      </c>
      <c r="J3451"/>
    </row>
    <row r="3452" spans="1:10" x14ac:dyDescent="0.3">
      <c r="A3452" t="s">
        <v>18</v>
      </c>
      <c r="B3452" t="s">
        <v>293</v>
      </c>
      <c r="C3452">
        <v>2013</v>
      </c>
      <c r="D3452" t="s">
        <v>950</v>
      </c>
      <c r="E3452">
        <v>2512.7200000000012</v>
      </c>
      <c r="F3452" s="1">
        <v>23200</v>
      </c>
      <c r="J3452"/>
    </row>
    <row r="3453" spans="1:10" x14ac:dyDescent="0.3">
      <c r="A3453" t="s">
        <v>18</v>
      </c>
      <c r="B3453" t="s">
        <v>293</v>
      </c>
      <c r="C3453">
        <v>2013</v>
      </c>
      <c r="D3453" t="s">
        <v>951</v>
      </c>
      <c r="E3453">
        <v>206.05228947368443</v>
      </c>
      <c r="F3453" s="1">
        <v>15643.947368421053</v>
      </c>
      <c r="J3453"/>
    </row>
    <row r="3454" spans="1:10" x14ac:dyDescent="0.3">
      <c r="A3454" t="s">
        <v>18</v>
      </c>
      <c r="B3454" t="s">
        <v>293</v>
      </c>
      <c r="C3454">
        <v>2013</v>
      </c>
      <c r="D3454" t="s">
        <v>952</v>
      </c>
      <c r="E3454">
        <v>2356.9200000000019</v>
      </c>
      <c r="F3454" s="1">
        <v>25200</v>
      </c>
      <c r="J3454"/>
    </row>
    <row r="3455" spans="1:10" x14ac:dyDescent="0.3">
      <c r="A3455" t="s">
        <v>18</v>
      </c>
      <c r="B3455" t="s">
        <v>293</v>
      </c>
      <c r="C3455">
        <v>2013</v>
      </c>
      <c r="D3455" t="s">
        <v>953</v>
      </c>
      <c r="E3455">
        <v>497.15782608695662</v>
      </c>
      <c r="F3455" s="1">
        <v>14050.310559006211</v>
      </c>
      <c r="J3455"/>
    </row>
    <row r="3456" spans="1:10" x14ac:dyDescent="0.3">
      <c r="A3456" t="s">
        <v>18</v>
      </c>
      <c r="B3456" t="s">
        <v>293</v>
      </c>
      <c r="C3456">
        <v>2014</v>
      </c>
      <c r="D3456" t="s">
        <v>948</v>
      </c>
      <c r="E3456">
        <v>109.07009719222472</v>
      </c>
      <c r="F3456" s="1">
        <v>19467.710583153348</v>
      </c>
      <c r="J3456"/>
    </row>
    <row r="3457" spans="1:10" x14ac:dyDescent="0.3">
      <c r="A3457" t="s">
        <v>18</v>
      </c>
      <c r="B3457" t="s">
        <v>293</v>
      </c>
      <c r="C3457">
        <v>2014</v>
      </c>
      <c r="D3457" t="s">
        <v>949</v>
      </c>
      <c r="E3457">
        <v>247.44660692212622</v>
      </c>
      <c r="F3457" s="1">
        <v>18037.144622991349</v>
      </c>
      <c r="J3457"/>
    </row>
    <row r="3458" spans="1:10" x14ac:dyDescent="0.3">
      <c r="A3458" t="s">
        <v>18</v>
      </c>
      <c r="B3458" t="s">
        <v>293</v>
      </c>
      <c r="C3458">
        <v>2014</v>
      </c>
      <c r="D3458" t="s">
        <v>950</v>
      </c>
      <c r="E3458">
        <v>-412.10321428571427</v>
      </c>
      <c r="F3458" s="1">
        <v>21753.571428571428</v>
      </c>
      <c r="J3458"/>
    </row>
    <row r="3459" spans="1:10" x14ac:dyDescent="0.3">
      <c r="A3459" t="s">
        <v>18</v>
      </c>
      <c r="B3459" t="s">
        <v>293</v>
      </c>
      <c r="C3459">
        <v>2014</v>
      </c>
      <c r="D3459" t="s">
        <v>951</v>
      </c>
      <c r="E3459">
        <v>150.45292452830196</v>
      </c>
      <c r="F3459" s="1">
        <v>17906.603773584906</v>
      </c>
      <c r="J3459"/>
    </row>
    <row r="3460" spans="1:10" x14ac:dyDescent="0.3">
      <c r="A3460" t="s">
        <v>18</v>
      </c>
      <c r="B3460" t="s">
        <v>293</v>
      </c>
      <c r="C3460">
        <v>2014</v>
      </c>
      <c r="D3460" t="s">
        <v>952</v>
      </c>
      <c r="E3460">
        <v>-204.48874999999967</v>
      </c>
      <c r="F3460" s="1">
        <v>21195.833333333332</v>
      </c>
      <c r="J3460"/>
    </row>
    <row r="3461" spans="1:10" x14ac:dyDescent="0.3">
      <c r="A3461" t="s">
        <v>18</v>
      </c>
      <c r="B3461" t="s">
        <v>293</v>
      </c>
      <c r="C3461">
        <v>2014</v>
      </c>
      <c r="D3461" t="s">
        <v>953</v>
      </c>
      <c r="E3461">
        <v>39.408125000000155</v>
      </c>
      <c r="F3461" s="1">
        <v>16206.25</v>
      </c>
      <c r="J3461"/>
    </row>
    <row r="3462" spans="1:10" x14ac:dyDescent="0.3">
      <c r="A3462" t="s">
        <v>18</v>
      </c>
      <c r="B3462" t="s">
        <v>293</v>
      </c>
      <c r="C3462">
        <v>2015</v>
      </c>
      <c r="D3462" t="s">
        <v>948</v>
      </c>
      <c r="E3462">
        <v>-246.19785714285666</v>
      </c>
      <c r="F3462" s="1">
        <v>24735.714285714286</v>
      </c>
      <c r="J3462"/>
    </row>
    <row r="3463" spans="1:10" x14ac:dyDescent="0.3">
      <c r="A3463" t="s">
        <v>18</v>
      </c>
      <c r="B3463" t="s">
        <v>293</v>
      </c>
      <c r="C3463">
        <v>2015</v>
      </c>
      <c r="D3463" t="s">
        <v>949</v>
      </c>
      <c r="E3463">
        <v>1105.8150000000005</v>
      </c>
      <c r="F3463" s="1">
        <v>25150</v>
      </c>
      <c r="J3463"/>
    </row>
    <row r="3464" spans="1:10" x14ac:dyDescent="0.3">
      <c r="A3464" t="s">
        <v>18</v>
      </c>
      <c r="B3464" t="s">
        <v>293</v>
      </c>
      <c r="C3464">
        <v>2015</v>
      </c>
      <c r="D3464" t="s">
        <v>950</v>
      </c>
      <c r="E3464">
        <v>-4857.7683333333325</v>
      </c>
      <c r="F3464" s="1">
        <v>22650</v>
      </c>
      <c r="J3464"/>
    </row>
    <row r="3465" spans="1:10" x14ac:dyDescent="0.3">
      <c r="A3465" t="s">
        <v>18</v>
      </c>
      <c r="B3465" t="s">
        <v>293</v>
      </c>
      <c r="C3465">
        <v>2015</v>
      </c>
      <c r="D3465" t="s">
        <v>952</v>
      </c>
      <c r="E3465">
        <v>-16013.8</v>
      </c>
      <c r="F3465" s="1">
        <v>22000</v>
      </c>
      <c r="J3465"/>
    </row>
    <row r="3466" spans="1:10" x14ac:dyDescent="0.3">
      <c r="A3466" t="s">
        <v>18</v>
      </c>
      <c r="B3466" t="s">
        <v>294</v>
      </c>
      <c r="C3466">
        <v>1995</v>
      </c>
      <c r="D3466" t="s">
        <v>953</v>
      </c>
      <c r="E3466">
        <v>-402.34749999999997</v>
      </c>
      <c r="F3466" s="1">
        <v>1025</v>
      </c>
      <c r="J3466"/>
    </row>
    <row r="3467" spans="1:10" x14ac:dyDescent="0.3">
      <c r="A3467" t="s">
        <v>18</v>
      </c>
      <c r="B3467" t="s">
        <v>294</v>
      </c>
      <c r="C3467">
        <v>1997</v>
      </c>
      <c r="D3467" t="s">
        <v>953</v>
      </c>
      <c r="E3467">
        <v>322.97472222222223</v>
      </c>
      <c r="F3467" s="1">
        <v>913.88888888888891</v>
      </c>
      <c r="J3467"/>
    </row>
    <row r="3468" spans="1:10" x14ac:dyDescent="0.3">
      <c r="A3468" t="s">
        <v>18</v>
      </c>
      <c r="B3468" t="s">
        <v>294</v>
      </c>
      <c r="C3468">
        <v>1998</v>
      </c>
      <c r="D3468" t="s">
        <v>953</v>
      </c>
      <c r="E3468">
        <v>-319.05999999999995</v>
      </c>
      <c r="F3468" s="1">
        <v>1400</v>
      </c>
      <c r="J3468"/>
    </row>
    <row r="3469" spans="1:10" x14ac:dyDescent="0.3">
      <c r="A3469" t="s">
        <v>18</v>
      </c>
      <c r="B3469" t="s">
        <v>294</v>
      </c>
      <c r="C3469">
        <v>1999</v>
      </c>
      <c r="D3469" t="s">
        <v>953</v>
      </c>
      <c r="E3469">
        <v>496.35035714285721</v>
      </c>
      <c r="F3469" s="1">
        <v>1289.2857142857142</v>
      </c>
      <c r="J3469"/>
    </row>
    <row r="3470" spans="1:10" x14ac:dyDescent="0.3">
      <c r="A3470" t="s">
        <v>18</v>
      </c>
      <c r="B3470" t="s">
        <v>294</v>
      </c>
      <c r="C3470">
        <v>2000</v>
      </c>
      <c r="D3470" t="s">
        <v>953</v>
      </c>
      <c r="E3470">
        <v>-298.90775000000008</v>
      </c>
      <c r="F3470" s="1">
        <v>1972.5</v>
      </c>
      <c r="J3470"/>
    </row>
    <row r="3471" spans="1:10" x14ac:dyDescent="0.3">
      <c r="A3471" t="s">
        <v>18</v>
      </c>
      <c r="B3471" t="s">
        <v>294</v>
      </c>
      <c r="C3471">
        <v>2001</v>
      </c>
      <c r="D3471" t="s">
        <v>949</v>
      </c>
      <c r="E3471">
        <v>3243.7875000000004</v>
      </c>
      <c r="F3471" s="1">
        <v>5375</v>
      </c>
      <c r="J3471"/>
    </row>
    <row r="3472" spans="1:10" x14ac:dyDescent="0.3">
      <c r="A3472" t="s">
        <v>18</v>
      </c>
      <c r="B3472" t="s">
        <v>294</v>
      </c>
      <c r="C3472">
        <v>2001</v>
      </c>
      <c r="D3472" t="s">
        <v>951</v>
      </c>
      <c r="E3472">
        <v>5195.3050000000003</v>
      </c>
      <c r="F3472" s="1">
        <v>2050</v>
      </c>
      <c r="J3472"/>
    </row>
    <row r="3473" spans="1:10" x14ac:dyDescent="0.3">
      <c r="A3473" t="s">
        <v>18</v>
      </c>
      <c r="B3473" t="s">
        <v>294</v>
      </c>
      <c r="C3473">
        <v>2001</v>
      </c>
      <c r="D3473" t="s">
        <v>952</v>
      </c>
      <c r="E3473">
        <v>-1995.855</v>
      </c>
      <c r="F3473" s="1">
        <v>2450</v>
      </c>
      <c r="J3473"/>
    </row>
    <row r="3474" spans="1:10" x14ac:dyDescent="0.3">
      <c r="A3474" t="s">
        <v>18</v>
      </c>
      <c r="B3474" t="s">
        <v>294</v>
      </c>
      <c r="C3474">
        <v>2001</v>
      </c>
      <c r="D3474" t="s">
        <v>953</v>
      </c>
      <c r="E3474">
        <v>-24.998716216216131</v>
      </c>
      <c r="F3474" s="1">
        <v>2323.6486486486488</v>
      </c>
      <c r="J3474"/>
    </row>
    <row r="3475" spans="1:10" x14ac:dyDescent="0.3">
      <c r="A3475" t="s">
        <v>18</v>
      </c>
      <c r="B3475" t="s">
        <v>294</v>
      </c>
      <c r="C3475">
        <v>2002</v>
      </c>
      <c r="D3475" t="s">
        <v>953</v>
      </c>
      <c r="E3475">
        <v>-27.01249999999995</v>
      </c>
      <c r="F3475" s="1">
        <v>2723.8372093023254</v>
      </c>
      <c r="J3475"/>
    </row>
    <row r="3476" spans="1:10" x14ac:dyDescent="0.3">
      <c r="A3476" t="s">
        <v>18</v>
      </c>
      <c r="B3476" t="s">
        <v>294</v>
      </c>
      <c r="C3476">
        <v>2003</v>
      </c>
      <c r="D3476" t="s">
        <v>952</v>
      </c>
      <c r="E3476">
        <v>-5789.085</v>
      </c>
      <c r="F3476" s="1">
        <v>6150</v>
      </c>
      <c r="J3476"/>
    </row>
    <row r="3477" spans="1:10" x14ac:dyDescent="0.3">
      <c r="A3477" t="s">
        <v>18</v>
      </c>
      <c r="B3477" t="s">
        <v>294</v>
      </c>
      <c r="C3477">
        <v>2003</v>
      </c>
      <c r="D3477" t="s">
        <v>953</v>
      </c>
      <c r="E3477">
        <v>-244.66649999999998</v>
      </c>
      <c r="F3477" s="1">
        <v>3635</v>
      </c>
      <c r="J3477"/>
    </row>
    <row r="3478" spans="1:10" x14ac:dyDescent="0.3">
      <c r="A3478" t="s">
        <v>18</v>
      </c>
      <c r="B3478" t="s">
        <v>294</v>
      </c>
      <c r="C3478">
        <v>2004</v>
      </c>
      <c r="D3478" t="s">
        <v>951</v>
      </c>
      <c r="E3478">
        <v>1426.0387499999997</v>
      </c>
      <c r="F3478" s="1">
        <v>5137.5</v>
      </c>
      <c r="J3478"/>
    </row>
    <row r="3479" spans="1:10" x14ac:dyDescent="0.3">
      <c r="A3479" t="s">
        <v>18</v>
      </c>
      <c r="B3479" t="s">
        <v>294</v>
      </c>
      <c r="C3479">
        <v>2004</v>
      </c>
      <c r="D3479" t="s">
        <v>953</v>
      </c>
      <c r="E3479">
        <v>-283.63373015873015</v>
      </c>
      <c r="F3479" s="1">
        <v>3900.7936507936506</v>
      </c>
      <c r="J3479"/>
    </row>
    <row r="3480" spans="1:10" x14ac:dyDescent="0.3">
      <c r="A3480" t="s">
        <v>18</v>
      </c>
      <c r="B3480" t="s">
        <v>294</v>
      </c>
      <c r="C3480">
        <v>2005</v>
      </c>
      <c r="D3480" t="s">
        <v>949</v>
      </c>
      <c r="E3480">
        <v>-3905.3824999999997</v>
      </c>
      <c r="F3480" s="1">
        <v>7675</v>
      </c>
      <c r="J3480"/>
    </row>
    <row r="3481" spans="1:10" x14ac:dyDescent="0.3">
      <c r="A3481" t="s">
        <v>18</v>
      </c>
      <c r="B3481" t="s">
        <v>294</v>
      </c>
      <c r="C3481">
        <v>2005</v>
      </c>
      <c r="D3481" t="s">
        <v>951</v>
      </c>
      <c r="E3481">
        <v>2638.8174999999992</v>
      </c>
      <c r="F3481" s="1">
        <v>9675</v>
      </c>
      <c r="J3481"/>
    </row>
    <row r="3482" spans="1:10" x14ac:dyDescent="0.3">
      <c r="A3482" t="s">
        <v>18</v>
      </c>
      <c r="B3482" t="s">
        <v>294</v>
      </c>
      <c r="C3482">
        <v>2005</v>
      </c>
      <c r="D3482" t="s">
        <v>953</v>
      </c>
      <c r="E3482">
        <v>54.654015748031547</v>
      </c>
      <c r="F3482" s="1">
        <v>5658.2677165354335</v>
      </c>
      <c r="J3482"/>
    </row>
    <row r="3483" spans="1:10" x14ac:dyDescent="0.3">
      <c r="A3483" t="s">
        <v>18</v>
      </c>
      <c r="B3483" t="s">
        <v>294</v>
      </c>
      <c r="C3483">
        <v>2006</v>
      </c>
      <c r="D3483" t="s">
        <v>951</v>
      </c>
      <c r="E3483">
        <v>-903.03166666666641</v>
      </c>
      <c r="F3483" s="1">
        <v>12683.333333333334</v>
      </c>
      <c r="J3483"/>
    </row>
    <row r="3484" spans="1:10" x14ac:dyDescent="0.3">
      <c r="A3484" t="s">
        <v>18</v>
      </c>
      <c r="B3484" t="s">
        <v>294</v>
      </c>
      <c r="C3484">
        <v>2006</v>
      </c>
      <c r="D3484" t="s">
        <v>953</v>
      </c>
      <c r="E3484">
        <v>-80.646673553718983</v>
      </c>
      <c r="F3484" s="1">
        <v>6793.5950413223145</v>
      </c>
      <c r="J3484"/>
    </row>
    <row r="3485" spans="1:10" x14ac:dyDescent="0.3">
      <c r="A3485" t="s">
        <v>18</v>
      </c>
      <c r="B3485" t="s">
        <v>294</v>
      </c>
      <c r="C3485">
        <v>2007</v>
      </c>
      <c r="D3485" t="s">
        <v>951</v>
      </c>
      <c r="E3485">
        <v>-509.69687500000009</v>
      </c>
      <c r="F3485" s="1">
        <v>11156.25</v>
      </c>
      <c r="J3485"/>
    </row>
    <row r="3486" spans="1:10" x14ac:dyDescent="0.3">
      <c r="A3486" t="s">
        <v>18</v>
      </c>
      <c r="B3486" t="s">
        <v>294</v>
      </c>
      <c r="C3486">
        <v>2007</v>
      </c>
      <c r="D3486" t="s">
        <v>953</v>
      </c>
      <c r="E3486">
        <v>61.805720338983065</v>
      </c>
      <c r="F3486" s="1">
        <v>8184.3220338983047</v>
      </c>
      <c r="J3486"/>
    </row>
    <row r="3487" spans="1:10" x14ac:dyDescent="0.3">
      <c r="A3487" t="s">
        <v>18</v>
      </c>
      <c r="B3487" t="s">
        <v>294</v>
      </c>
      <c r="C3487">
        <v>2008</v>
      </c>
      <c r="D3487" t="s">
        <v>951</v>
      </c>
      <c r="E3487">
        <v>122.24749999999949</v>
      </c>
      <c r="F3487" s="1">
        <v>17975</v>
      </c>
      <c r="J3487"/>
    </row>
    <row r="3488" spans="1:10" x14ac:dyDescent="0.3">
      <c r="A3488" t="s">
        <v>18</v>
      </c>
      <c r="B3488" t="s">
        <v>294</v>
      </c>
      <c r="C3488">
        <v>2008</v>
      </c>
      <c r="D3488" t="s">
        <v>953</v>
      </c>
      <c r="E3488">
        <v>193.23691176470598</v>
      </c>
      <c r="F3488" s="1">
        <v>8810.2941176470595</v>
      </c>
      <c r="J3488"/>
    </row>
    <row r="3489" spans="1:10" x14ac:dyDescent="0.3">
      <c r="A3489" t="s">
        <v>18</v>
      </c>
      <c r="B3489" t="s">
        <v>294</v>
      </c>
      <c r="C3489">
        <v>2009</v>
      </c>
      <c r="D3489" t="s">
        <v>953</v>
      </c>
      <c r="E3489">
        <v>1014.7825000000001</v>
      </c>
      <c r="F3489" s="1">
        <v>6325</v>
      </c>
      <c r="J3489"/>
    </row>
    <row r="3490" spans="1:10" x14ac:dyDescent="0.3">
      <c r="A3490" t="s">
        <v>18</v>
      </c>
      <c r="B3490" t="s">
        <v>294</v>
      </c>
      <c r="C3490">
        <v>2010</v>
      </c>
      <c r="D3490" t="s">
        <v>951</v>
      </c>
      <c r="E3490">
        <v>-2212.7000000000007</v>
      </c>
      <c r="F3490" s="1">
        <v>13000</v>
      </c>
      <c r="J3490"/>
    </row>
    <row r="3491" spans="1:10" x14ac:dyDescent="0.3">
      <c r="A3491" t="s">
        <v>18</v>
      </c>
      <c r="B3491" t="s">
        <v>294</v>
      </c>
      <c r="C3491">
        <v>2010</v>
      </c>
      <c r="D3491" t="s">
        <v>953</v>
      </c>
      <c r="E3491">
        <v>-92.189999999999827</v>
      </c>
      <c r="F3491" s="1">
        <v>11100</v>
      </c>
      <c r="J3491"/>
    </row>
    <row r="3492" spans="1:10" x14ac:dyDescent="0.3">
      <c r="A3492" t="s">
        <v>18</v>
      </c>
      <c r="B3492" t="s">
        <v>295</v>
      </c>
      <c r="C3492">
        <v>2013</v>
      </c>
      <c r="D3492" t="s">
        <v>948</v>
      </c>
      <c r="E3492">
        <v>298.60132352941184</v>
      </c>
      <c r="F3492" s="1">
        <v>12513.235294117647</v>
      </c>
      <c r="J3492"/>
    </row>
    <row r="3493" spans="1:10" x14ac:dyDescent="0.3">
      <c r="A3493" t="s">
        <v>18</v>
      </c>
      <c r="B3493" t="s">
        <v>295</v>
      </c>
      <c r="C3493">
        <v>2013</v>
      </c>
      <c r="D3493" t="s">
        <v>949</v>
      </c>
      <c r="E3493">
        <v>85.044421875000054</v>
      </c>
      <c r="F3493" s="1">
        <v>11653.59375</v>
      </c>
      <c r="J3493"/>
    </row>
    <row r="3494" spans="1:10" x14ac:dyDescent="0.3">
      <c r="A3494" t="s">
        <v>18</v>
      </c>
      <c r="B3494" t="s">
        <v>295</v>
      </c>
      <c r="C3494">
        <v>2013</v>
      </c>
      <c r="D3494" t="s">
        <v>950</v>
      </c>
      <c r="E3494">
        <v>921.32038461538468</v>
      </c>
      <c r="F3494" s="1">
        <v>12973.076923076924</v>
      </c>
      <c r="J3494"/>
    </row>
    <row r="3495" spans="1:10" x14ac:dyDescent="0.3">
      <c r="A3495" t="s">
        <v>18</v>
      </c>
      <c r="B3495" t="s">
        <v>295</v>
      </c>
      <c r="C3495">
        <v>2013</v>
      </c>
      <c r="D3495" t="s">
        <v>951</v>
      </c>
      <c r="E3495">
        <v>-140.96466346153835</v>
      </c>
      <c r="F3495" s="1">
        <v>10625.801282051281</v>
      </c>
      <c r="J3495"/>
    </row>
    <row r="3496" spans="1:10" x14ac:dyDescent="0.3">
      <c r="A3496" t="s">
        <v>18</v>
      </c>
      <c r="B3496" t="s">
        <v>295</v>
      </c>
      <c r="C3496">
        <v>2013</v>
      </c>
      <c r="D3496" t="s">
        <v>952</v>
      </c>
      <c r="E3496">
        <v>-1874.0257142857142</v>
      </c>
      <c r="F3496" s="1">
        <v>13457.142857142857</v>
      </c>
      <c r="J3496"/>
    </row>
    <row r="3497" spans="1:10" x14ac:dyDescent="0.3">
      <c r="A3497" t="s">
        <v>18</v>
      </c>
      <c r="B3497" t="s">
        <v>295</v>
      </c>
      <c r="C3497">
        <v>2013</v>
      </c>
      <c r="D3497" t="s">
        <v>953</v>
      </c>
      <c r="E3497">
        <v>-19.492690476190401</v>
      </c>
      <c r="F3497" s="1">
        <v>9944.5238095238092</v>
      </c>
      <c r="J3497"/>
    </row>
    <row r="3498" spans="1:10" x14ac:dyDescent="0.3">
      <c r="A3498" t="s">
        <v>18</v>
      </c>
      <c r="B3498" t="s">
        <v>295</v>
      </c>
      <c r="C3498">
        <v>2014</v>
      </c>
      <c r="D3498" t="s">
        <v>948</v>
      </c>
      <c r="E3498">
        <v>130.8072689075631</v>
      </c>
      <c r="F3498" s="1">
        <v>13257.563025210084</v>
      </c>
      <c r="J3498"/>
    </row>
    <row r="3499" spans="1:10" x14ac:dyDescent="0.3">
      <c r="A3499" t="s">
        <v>18</v>
      </c>
      <c r="B3499" t="s">
        <v>295</v>
      </c>
      <c r="C3499">
        <v>2014</v>
      </c>
      <c r="D3499" t="s">
        <v>949</v>
      </c>
      <c r="E3499">
        <v>43.173684210526517</v>
      </c>
      <c r="F3499" s="1">
        <v>12789.473684210527</v>
      </c>
      <c r="J3499"/>
    </row>
    <row r="3500" spans="1:10" x14ac:dyDescent="0.3">
      <c r="A3500" t="s">
        <v>18</v>
      </c>
      <c r="B3500" t="s">
        <v>295</v>
      </c>
      <c r="C3500">
        <v>2014</v>
      </c>
      <c r="D3500" t="s">
        <v>950</v>
      </c>
      <c r="E3500">
        <v>522.9702083333334</v>
      </c>
      <c r="F3500" s="1">
        <v>13577.083333333334</v>
      </c>
      <c r="J3500"/>
    </row>
    <row r="3501" spans="1:10" x14ac:dyDescent="0.3">
      <c r="A3501" t="s">
        <v>18</v>
      </c>
      <c r="B3501" t="s">
        <v>295</v>
      </c>
      <c r="C3501">
        <v>2014</v>
      </c>
      <c r="D3501" t="s">
        <v>951</v>
      </c>
      <c r="E3501">
        <v>-272.64500000000044</v>
      </c>
      <c r="F3501" s="1">
        <v>12550</v>
      </c>
      <c r="J3501"/>
    </row>
    <row r="3502" spans="1:10" x14ac:dyDescent="0.3">
      <c r="A3502" t="s">
        <v>18</v>
      </c>
      <c r="B3502" t="s">
        <v>295</v>
      </c>
      <c r="C3502">
        <v>2014</v>
      </c>
      <c r="D3502" t="s">
        <v>952</v>
      </c>
      <c r="E3502">
        <v>-246.61431818181782</v>
      </c>
      <c r="F3502" s="1">
        <v>14447.727272727272</v>
      </c>
      <c r="J3502"/>
    </row>
    <row r="3503" spans="1:10" x14ac:dyDescent="0.3">
      <c r="A3503" t="s">
        <v>18</v>
      </c>
      <c r="B3503" t="s">
        <v>295</v>
      </c>
      <c r="C3503">
        <v>2014</v>
      </c>
      <c r="D3503" t="s">
        <v>953</v>
      </c>
      <c r="E3503">
        <v>-699.16499999999996</v>
      </c>
      <c r="F3503" s="1">
        <v>11350</v>
      </c>
      <c r="J3503"/>
    </row>
    <row r="3504" spans="1:10" x14ac:dyDescent="0.3">
      <c r="A3504" t="s">
        <v>18</v>
      </c>
      <c r="B3504" t="s">
        <v>295</v>
      </c>
      <c r="C3504">
        <v>2015</v>
      </c>
      <c r="D3504" t="s">
        <v>948</v>
      </c>
      <c r="E3504">
        <v>-1448.9333333333332</v>
      </c>
      <c r="F3504" s="1">
        <v>14000</v>
      </c>
      <c r="J3504"/>
    </row>
    <row r="3505" spans="1:10" x14ac:dyDescent="0.3">
      <c r="A3505" t="s">
        <v>18</v>
      </c>
      <c r="B3505" t="s">
        <v>295</v>
      </c>
      <c r="C3505">
        <v>2015</v>
      </c>
      <c r="D3505" t="s">
        <v>949</v>
      </c>
      <c r="E3505">
        <v>-549.07166666666615</v>
      </c>
      <c r="F3505" s="1">
        <v>13616.666666666666</v>
      </c>
      <c r="J3505"/>
    </row>
    <row r="3506" spans="1:10" x14ac:dyDescent="0.3">
      <c r="A3506" t="s">
        <v>18</v>
      </c>
      <c r="B3506" t="s">
        <v>295</v>
      </c>
      <c r="C3506">
        <v>2015</v>
      </c>
      <c r="D3506" t="s">
        <v>950</v>
      </c>
      <c r="E3506">
        <v>-2648.5189999999998</v>
      </c>
      <c r="F3506" s="1">
        <v>13943.333333333334</v>
      </c>
      <c r="J3506"/>
    </row>
    <row r="3507" spans="1:10" x14ac:dyDescent="0.3">
      <c r="A3507" t="s">
        <v>18</v>
      </c>
      <c r="B3507" t="s">
        <v>295</v>
      </c>
      <c r="C3507">
        <v>2015</v>
      </c>
      <c r="D3507" t="s">
        <v>952</v>
      </c>
      <c r="E3507">
        <v>-620.84861111111104</v>
      </c>
      <c r="F3507" s="1">
        <v>14013.888888888889</v>
      </c>
      <c r="J3507"/>
    </row>
    <row r="3508" spans="1:10" x14ac:dyDescent="0.3">
      <c r="A3508" t="s">
        <v>18</v>
      </c>
      <c r="B3508" t="s">
        <v>296</v>
      </c>
      <c r="C3508">
        <v>1998</v>
      </c>
      <c r="D3508" t="s">
        <v>952</v>
      </c>
      <c r="E3508">
        <v>-602.34749999999997</v>
      </c>
      <c r="F3508" s="1">
        <v>1025</v>
      </c>
      <c r="J3508"/>
    </row>
    <row r="3509" spans="1:10" x14ac:dyDescent="0.3">
      <c r="A3509" t="s">
        <v>18</v>
      </c>
      <c r="B3509" t="s">
        <v>296</v>
      </c>
      <c r="C3509">
        <v>1998</v>
      </c>
      <c r="D3509" t="s">
        <v>953</v>
      </c>
      <c r="E3509">
        <v>-18.991250000000008</v>
      </c>
      <c r="F3509" s="1">
        <v>837.5</v>
      </c>
      <c r="J3509"/>
    </row>
    <row r="3510" spans="1:10" x14ac:dyDescent="0.3">
      <c r="A3510" t="s">
        <v>18</v>
      </c>
      <c r="B3510" t="s">
        <v>296</v>
      </c>
      <c r="C3510">
        <v>1999</v>
      </c>
      <c r="D3510" t="s">
        <v>952</v>
      </c>
      <c r="E3510">
        <v>-893.50749999999994</v>
      </c>
      <c r="F3510" s="1">
        <v>1425</v>
      </c>
      <c r="J3510"/>
    </row>
    <row r="3511" spans="1:10" x14ac:dyDescent="0.3">
      <c r="A3511" t="s">
        <v>18</v>
      </c>
      <c r="B3511" t="s">
        <v>296</v>
      </c>
      <c r="C3511">
        <v>1999</v>
      </c>
      <c r="D3511" t="s">
        <v>953</v>
      </c>
      <c r="E3511">
        <v>-50.177142857142854</v>
      </c>
      <c r="F3511" s="1">
        <v>800</v>
      </c>
      <c r="J3511"/>
    </row>
    <row r="3512" spans="1:10" x14ac:dyDescent="0.3">
      <c r="A3512" t="s">
        <v>18</v>
      </c>
      <c r="B3512" t="s">
        <v>296</v>
      </c>
      <c r="C3512">
        <v>2000</v>
      </c>
      <c r="D3512" t="s">
        <v>952</v>
      </c>
      <c r="E3512">
        <v>-774.58500000000004</v>
      </c>
      <c r="F3512" s="1">
        <v>1150</v>
      </c>
      <c r="J3512"/>
    </row>
    <row r="3513" spans="1:10" x14ac:dyDescent="0.3">
      <c r="A3513" t="s">
        <v>18</v>
      </c>
      <c r="B3513" t="s">
        <v>296</v>
      </c>
      <c r="C3513">
        <v>2000</v>
      </c>
      <c r="D3513" t="s">
        <v>953</v>
      </c>
      <c r="E3513">
        <v>138.49696428571428</v>
      </c>
      <c r="F3513" s="1">
        <v>933.92857142857144</v>
      </c>
      <c r="J3513"/>
    </row>
    <row r="3514" spans="1:10" x14ac:dyDescent="0.3">
      <c r="A3514" t="s">
        <v>18</v>
      </c>
      <c r="B3514" t="s">
        <v>296</v>
      </c>
      <c r="C3514">
        <v>2001</v>
      </c>
      <c r="D3514" t="s">
        <v>952</v>
      </c>
      <c r="E3514">
        <v>-1306.905</v>
      </c>
      <c r="F3514" s="1">
        <v>1950</v>
      </c>
      <c r="J3514"/>
    </row>
    <row r="3515" spans="1:10" x14ac:dyDescent="0.3">
      <c r="A3515" t="s">
        <v>18</v>
      </c>
      <c r="B3515" t="s">
        <v>296</v>
      </c>
      <c r="C3515">
        <v>2001</v>
      </c>
      <c r="D3515" t="s">
        <v>953</v>
      </c>
      <c r="E3515">
        <v>-69.380340909090904</v>
      </c>
      <c r="F3515" s="1">
        <v>1128.409090909091</v>
      </c>
      <c r="J3515"/>
    </row>
    <row r="3516" spans="1:10" x14ac:dyDescent="0.3">
      <c r="A3516" t="s">
        <v>18</v>
      </c>
      <c r="B3516" t="s">
        <v>296</v>
      </c>
      <c r="C3516">
        <v>2002</v>
      </c>
      <c r="D3516" t="s">
        <v>952</v>
      </c>
      <c r="E3516">
        <v>-2460.91</v>
      </c>
      <c r="F3516" s="1">
        <v>2900</v>
      </c>
      <c r="J3516"/>
    </row>
    <row r="3517" spans="1:10" x14ac:dyDescent="0.3">
      <c r="A3517" t="s">
        <v>18</v>
      </c>
      <c r="B3517" t="s">
        <v>296</v>
      </c>
      <c r="C3517">
        <v>2002</v>
      </c>
      <c r="D3517" t="s">
        <v>953</v>
      </c>
      <c r="E3517">
        <v>-319.66342465753422</v>
      </c>
      <c r="F3517" s="1">
        <v>1667.1232876712329</v>
      </c>
      <c r="J3517"/>
    </row>
    <row r="3518" spans="1:10" x14ac:dyDescent="0.3">
      <c r="A3518" t="s">
        <v>18</v>
      </c>
      <c r="B3518" t="s">
        <v>296</v>
      </c>
      <c r="C3518">
        <v>2003</v>
      </c>
      <c r="D3518" t="s">
        <v>952</v>
      </c>
      <c r="E3518">
        <v>-2847.0974999999999</v>
      </c>
      <c r="F3518" s="1">
        <v>3525</v>
      </c>
      <c r="J3518"/>
    </row>
    <row r="3519" spans="1:10" x14ac:dyDescent="0.3">
      <c r="A3519" t="s">
        <v>18</v>
      </c>
      <c r="B3519" t="s">
        <v>296</v>
      </c>
      <c r="C3519">
        <v>2003</v>
      </c>
      <c r="D3519" t="s">
        <v>953</v>
      </c>
      <c r="E3519">
        <v>-81.834431818181798</v>
      </c>
      <c r="F3519" s="1">
        <v>1837.5</v>
      </c>
      <c r="J3519"/>
    </row>
    <row r="3520" spans="1:10" x14ac:dyDescent="0.3">
      <c r="A3520" t="s">
        <v>18</v>
      </c>
      <c r="B3520" t="s">
        <v>296</v>
      </c>
      <c r="C3520">
        <v>2004</v>
      </c>
      <c r="D3520" t="s">
        <v>949</v>
      </c>
      <c r="E3520">
        <v>1679.2849999999999</v>
      </c>
      <c r="F3520" s="1">
        <v>5850</v>
      </c>
      <c r="J3520"/>
    </row>
    <row r="3521" spans="1:10" x14ac:dyDescent="0.3">
      <c r="A3521" t="s">
        <v>18</v>
      </c>
      <c r="B3521" t="s">
        <v>296</v>
      </c>
      <c r="C3521">
        <v>2004</v>
      </c>
      <c r="D3521" t="s">
        <v>952</v>
      </c>
      <c r="E3521">
        <v>-5361.3225000000002</v>
      </c>
      <c r="F3521" s="1">
        <v>6275</v>
      </c>
      <c r="J3521"/>
    </row>
    <row r="3522" spans="1:10" x14ac:dyDescent="0.3">
      <c r="A3522" t="s">
        <v>18</v>
      </c>
      <c r="B3522" t="s">
        <v>296</v>
      </c>
      <c r="C3522">
        <v>2004</v>
      </c>
      <c r="D3522" t="s">
        <v>953</v>
      </c>
      <c r="E3522">
        <v>-399.12377300613497</v>
      </c>
      <c r="F3522" s="1">
        <v>3148.7730061349694</v>
      </c>
      <c r="J3522"/>
    </row>
    <row r="3523" spans="1:10" x14ac:dyDescent="0.3">
      <c r="A3523" t="s">
        <v>18</v>
      </c>
      <c r="B3523" t="s">
        <v>296</v>
      </c>
      <c r="C3523">
        <v>2005</v>
      </c>
      <c r="D3523" t="s">
        <v>952</v>
      </c>
      <c r="E3523">
        <v>-3600.55</v>
      </c>
      <c r="F3523" s="1">
        <v>4500</v>
      </c>
      <c r="J3523"/>
    </row>
    <row r="3524" spans="1:10" x14ac:dyDescent="0.3">
      <c r="A3524" t="s">
        <v>18</v>
      </c>
      <c r="B3524" t="s">
        <v>296</v>
      </c>
      <c r="C3524">
        <v>2005</v>
      </c>
      <c r="D3524" t="s">
        <v>953</v>
      </c>
      <c r="E3524">
        <v>-217.85249999999996</v>
      </c>
      <c r="F3524" s="1">
        <v>3641.6666666666665</v>
      </c>
      <c r="J3524"/>
    </row>
    <row r="3525" spans="1:10" x14ac:dyDescent="0.3">
      <c r="A3525" t="s">
        <v>18</v>
      </c>
      <c r="B3525" t="s">
        <v>296</v>
      </c>
      <c r="C3525">
        <v>2006</v>
      </c>
      <c r="D3525" t="s">
        <v>953</v>
      </c>
      <c r="E3525">
        <v>-180.72785897435895</v>
      </c>
      <c r="F3525" s="1">
        <v>4370.1282051282051</v>
      </c>
      <c r="J3525"/>
    </row>
    <row r="3526" spans="1:10" x14ac:dyDescent="0.3">
      <c r="A3526" t="s">
        <v>18</v>
      </c>
      <c r="B3526" t="s">
        <v>296</v>
      </c>
      <c r="C3526">
        <v>2007</v>
      </c>
      <c r="D3526" t="s">
        <v>953</v>
      </c>
      <c r="E3526">
        <v>-174.13603999999995</v>
      </c>
      <c r="F3526" s="1">
        <v>5767.6</v>
      </c>
      <c r="J3526"/>
    </row>
    <row r="3527" spans="1:10" x14ac:dyDescent="0.3">
      <c r="A3527" t="s">
        <v>18</v>
      </c>
      <c r="B3527" t="s">
        <v>296</v>
      </c>
      <c r="C3527">
        <v>2008</v>
      </c>
      <c r="D3527" t="s">
        <v>951</v>
      </c>
      <c r="E3527">
        <v>-1163.5300000000007</v>
      </c>
      <c r="F3527" s="1">
        <v>10700</v>
      </c>
      <c r="J3527"/>
    </row>
    <row r="3528" spans="1:10" x14ac:dyDescent="0.3">
      <c r="A3528" t="s">
        <v>18</v>
      </c>
      <c r="B3528" t="s">
        <v>296</v>
      </c>
      <c r="C3528">
        <v>2008</v>
      </c>
      <c r="D3528" t="s">
        <v>953</v>
      </c>
      <c r="E3528">
        <v>141.33913461538455</v>
      </c>
      <c r="F3528" s="1">
        <v>6525.9615384615381</v>
      </c>
      <c r="J3528"/>
    </row>
    <row r="3529" spans="1:10" x14ac:dyDescent="0.3">
      <c r="A3529" t="s">
        <v>18</v>
      </c>
      <c r="B3529" t="s">
        <v>296</v>
      </c>
      <c r="C3529">
        <v>2009</v>
      </c>
      <c r="D3529" t="s">
        <v>953</v>
      </c>
      <c r="E3529">
        <v>-19.229375000000005</v>
      </c>
      <c r="F3529" s="1">
        <v>7331.25</v>
      </c>
      <c r="J3529"/>
    </row>
    <row r="3530" spans="1:10" x14ac:dyDescent="0.3">
      <c r="A3530" t="s">
        <v>18</v>
      </c>
      <c r="B3530" t="s">
        <v>296</v>
      </c>
      <c r="C3530">
        <v>2011</v>
      </c>
      <c r="D3530" t="s">
        <v>949</v>
      </c>
      <c r="E3530">
        <v>1387.03</v>
      </c>
      <c r="F3530" s="1">
        <v>24300</v>
      </c>
      <c r="J3530"/>
    </row>
    <row r="3531" spans="1:10" x14ac:dyDescent="0.3">
      <c r="A3531" t="s">
        <v>18</v>
      </c>
      <c r="B3531" t="s">
        <v>296</v>
      </c>
      <c r="C3531">
        <v>2011</v>
      </c>
      <c r="D3531" t="s">
        <v>951</v>
      </c>
      <c r="E3531">
        <v>446.09850000000012</v>
      </c>
      <c r="F3531" s="1">
        <v>21618.333333333332</v>
      </c>
      <c r="J3531"/>
    </row>
    <row r="3532" spans="1:10" x14ac:dyDescent="0.3">
      <c r="A3532" t="s">
        <v>18</v>
      </c>
      <c r="B3532" t="s">
        <v>296</v>
      </c>
      <c r="C3532">
        <v>2011</v>
      </c>
      <c r="D3532" t="s">
        <v>953</v>
      </c>
      <c r="E3532">
        <v>8.6823076923079139</v>
      </c>
      <c r="F3532" s="1">
        <v>18273.626373626375</v>
      </c>
      <c r="J3532"/>
    </row>
    <row r="3533" spans="1:10" x14ac:dyDescent="0.3">
      <c r="A3533" t="s">
        <v>18</v>
      </c>
      <c r="B3533" t="s">
        <v>296</v>
      </c>
      <c r="C3533">
        <v>2012</v>
      </c>
      <c r="D3533" t="s">
        <v>948</v>
      </c>
      <c r="E3533">
        <v>1129.8499999999985</v>
      </c>
      <c r="F3533" s="1">
        <v>28500</v>
      </c>
      <c r="J3533"/>
    </row>
    <row r="3534" spans="1:10" x14ac:dyDescent="0.3">
      <c r="A3534" t="s">
        <v>18</v>
      </c>
      <c r="B3534" t="s">
        <v>296</v>
      </c>
      <c r="C3534">
        <v>2012</v>
      </c>
      <c r="D3534" t="s">
        <v>949</v>
      </c>
      <c r="E3534">
        <v>22.671354166667015</v>
      </c>
      <c r="F3534" s="1">
        <v>24734.375</v>
      </c>
      <c r="J3534"/>
    </row>
    <row r="3535" spans="1:10" x14ac:dyDescent="0.3">
      <c r="A3535" t="s">
        <v>18</v>
      </c>
      <c r="B3535" t="s">
        <v>296</v>
      </c>
      <c r="C3535">
        <v>2012</v>
      </c>
      <c r="D3535" t="s">
        <v>951</v>
      </c>
      <c r="E3535">
        <v>851.71593750000011</v>
      </c>
      <c r="F3535" s="1">
        <v>22513.541666666668</v>
      </c>
      <c r="J3535"/>
    </row>
    <row r="3536" spans="1:10" x14ac:dyDescent="0.3">
      <c r="A3536" t="s">
        <v>18</v>
      </c>
      <c r="B3536" t="s">
        <v>296</v>
      </c>
      <c r="C3536">
        <v>2012</v>
      </c>
      <c r="D3536" t="s">
        <v>953</v>
      </c>
      <c r="E3536">
        <v>-47.666543209876473</v>
      </c>
      <c r="F3536" s="1">
        <v>19853.086419753086</v>
      </c>
      <c r="J3536"/>
    </row>
    <row r="3537" spans="1:10" x14ac:dyDescent="0.3">
      <c r="A3537" t="s">
        <v>18</v>
      </c>
      <c r="B3537" t="s">
        <v>296</v>
      </c>
      <c r="C3537">
        <v>2013</v>
      </c>
      <c r="D3537" t="s">
        <v>948</v>
      </c>
      <c r="E3537">
        <v>-56.087878787878388</v>
      </c>
      <c r="F3537" s="1">
        <v>26393.939393939392</v>
      </c>
      <c r="J3537"/>
    </row>
    <row r="3538" spans="1:10" x14ac:dyDescent="0.3">
      <c r="A3538" t="s">
        <v>18</v>
      </c>
      <c r="B3538" t="s">
        <v>296</v>
      </c>
      <c r="C3538">
        <v>2013</v>
      </c>
      <c r="D3538" t="s">
        <v>949</v>
      </c>
      <c r="E3538">
        <v>595.9435849056606</v>
      </c>
      <c r="F3538" s="1">
        <v>25813.207547169812</v>
      </c>
      <c r="J3538"/>
    </row>
    <row r="3539" spans="1:10" x14ac:dyDescent="0.3">
      <c r="A3539" t="s">
        <v>18</v>
      </c>
      <c r="B3539" t="s">
        <v>296</v>
      </c>
      <c r="C3539">
        <v>2013</v>
      </c>
      <c r="D3539" t="s">
        <v>951</v>
      </c>
      <c r="E3539">
        <v>404.09654545454561</v>
      </c>
      <c r="F3539" s="1">
        <v>23838.18181818182</v>
      </c>
      <c r="J3539"/>
    </row>
    <row r="3540" spans="1:10" x14ac:dyDescent="0.3">
      <c r="A3540" t="s">
        <v>18</v>
      </c>
      <c r="B3540" t="s">
        <v>296</v>
      </c>
      <c r="C3540">
        <v>2013</v>
      </c>
      <c r="D3540" t="s">
        <v>953</v>
      </c>
      <c r="E3540">
        <v>-743.71743902439039</v>
      </c>
      <c r="F3540" s="1">
        <v>22410.975609756097</v>
      </c>
      <c r="J3540"/>
    </row>
    <row r="3541" spans="1:10" x14ac:dyDescent="0.3">
      <c r="A3541" t="s">
        <v>18</v>
      </c>
      <c r="B3541" t="s">
        <v>296</v>
      </c>
      <c r="C3541">
        <v>2014</v>
      </c>
      <c r="D3541" t="s">
        <v>948</v>
      </c>
      <c r="E3541">
        <v>244.67537037037079</v>
      </c>
      <c r="F3541" s="1">
        <v>31401.85185185185</v>
      </c>
      <c r="J3541"/>
    </row>
    <row r="3542" spans="1:10" x14ac:dyDescent="0.3">
      <c r="A3542" t="s">
        <v>18</v>
      </c>
      <c r="B3542" t="s">
        <v>296</v>
      </c>
      <c r="C3542">
        <v>2014</v>
      </c>
      <c r="D3542" t="s">
        <v>949</v>
      </c>
      <c r="E3542">
        <v>607.50750000000039</v>
      </c>
      <c r="F3542" s="1">
        <v>30322.572815533982</v>
      </c>
      <c r="J3542"/>
    </row>
    <row r="3543" spans="1:10" x14ac:dyDescent="0.3">
      <c r="A3543" t="s">
        <v>18</v>
      </c>
      <c r="B3543" t="s">
        <v>296</v>
      </c>
      <c r="C3543">
        <v>2014</v>
      </c>
      <c r="D3543" t="s">
        <v>950</v>
      </c>
      <c r="E3543">
        <v>974.97333333333393</v>
      </c>
      <c r="F3543" s="1">
        <v>35066.666666666664</v>
      </c>
      <c r="J3543"/>
    </row>
    <row r="3544" spans="1:10" x14ac:dyDescent="0.3">
      <c r="A3544" t="s">
        <v>18</v>
      </c>
      <c r="B3544" t="s">
        <v>296</v>
      </c>
      <c r="C3544">
        <v>2014</v>
      </c>
      <c r="D3544" t="s">
        <v>951</v>
      </c>
      <c r="E3544">
        <v>1040.5783333333341</v>
      </c>
      <c r="F3544" s="1">
        <v>30116.666666666668</v>
      </c>
      <c r="J3544"/>
    </row>
    <row r="3545" spans="1:10" x14ac:dyDescent="0.3">
      <c r="A3545" t="s">
        <v>18</v>
      </c>
      <c r="B3545" t="s">
        <v>296</v>
      </c>
      <c r="C3545">
        <v>2014</v>
      </c>
      <c r="D3545" t="s">
        <v>952</v>
      </c>
      <c r="E3545">
        <v>1588.4150000000009</v>
      </c>
      <c r="F3545" s="1">
        <v>31150</v>
      </c>
      <c r="J3545"/>
    </row>
    <row r="3546" spans="1:10" x14ac:dyDescent="0.3">
      <c r="A3546" t="s">
        <v>18</v>
      </c>
      <c r="B3546" t="s">
        <v>296</v>
      </c>
      <c r="C3546">
        <v>2014</v>
      </c>
      <c r="D3546" t="s">
        <v>953</v>
      </c>
      <c r="E3546">
        <v>19.349999999998545</v>
      </c>
      <c r="F3546" s="1">
        <v>23500</v>
      </c>
      <c r="J3546"/>
    </row>
    <row r="3547" spans="1:10" x14ac:dyDescent="0.3">
      <c r="A3547" t="s">
        <v>18</v>
      </c>
      <c r="B3547" t="s">
        <v>296</v>
      </c>
      <c r="C3547">
        <v>2015</v>
      </c>
      <c r="D3547" t="s">
        <v>948</v>
      </c>
      <c r="E3547">
        <v>735.65500000000247</v>
      </c>
      <c r="F3547" s="1">
        <v>35550</v>
      </c>
      <c r="J3547"/>
    </row>
    <row r="3548" spans="1:10" x14ac:dyDescent="0.3">
      <c r="A3548" t="s">
        <v>18</v>
      </c>
      <c r="B3548" t="s">
        <v>296</v>
      </c>
      <c r="C3548">
        <v>2015</v>
      </c>
      <c r="D3548" t="s">
        <v>950</v>
      </c>
      <c r="E3548">
        <v>1915.489999999998</v>
      </c>
      <c r="F3548" s="1">
        <v>36900</v>
      </c>
      <c r="J3548"/>
    </row>
    <row r="3549" spans="1:10" x14ac:dyDescent="0.3">
      <c r="A3549" t="s">
        <v>18</v>
      </c>
      <c r="B3549" t="s">
        <v>297</v>
      </c>
      <c r="C3549">
        <v>1997</v>
      </c>
      <c r="D3549" t="s">
        <v>953</v>
      </c>
      <c r="E3549">
        <v>-61.1875</v>
      </c>
      <c r="F3549" s="1">
        <v>625</v>
      </c>
      <c r="J3549"/>
    </row>
    <row r="3550" spans="1:10" x14ac:dyDescent="0.3">
      <c r="A3550" t="s">
        <v>18</v>
      </c>
      <c r="B3550" t="s">
        <v>297</v>
      </c>
      <c r="C3550">
        <v>2014</v>
      </c>
      <c r="D3550" t="s">
        <v>948</v>
      </c>
      <c r="E3550">
        <v>501.11666666666741</v>
      </c>
      <c r="F3550" s="1">
        <v>21166.666666666668</v>
      </c>
      <c r="J3550"/>
    </row>
    <row r="3551" spans="1:10" x14ac:dyDescent="0.3">
      <c r="A3551" t="s">
        <v>18</v>
      </c>
      <c r="B3551" t="s">
        <v>297</v>
      </c>
      <c r="C3551">
        <v>2014</v>
      </c>
      <c r="D3551" t="s">
        <v>949</v>
      </c>
      <c r="E3551">
        <v>1131.2675925925928</v>
      </c>
      <c r="F3551" s="1">
        <v>20268.518518518518</v>
      </c>
      <c r="J3551"/>
    </row>
    <row r="3552" spans="1:10" x14ac:dyDescent="0.3">
      <c r="A3552" t="s">
        <v>18</v>
      </c>
      <c r="B3552" t="s">
        <v>297</v>
      </c>
      <c r="C3552">
        <v>2014</v>
      </c>
      <c r="D3552" t="s">
        <v>951</v>
      </c>
      <c r="E3552">
        <v>2824.3199999999997</v>
      </c>
      <c r="F3552" s="1">
        <v>19200</v>
      </c>
      <c r="J3552"/>
    </row>
    <row r="3553" spans="1:10" x14ac:dyDescent="0.3">
      <c r="A3553" t="s">
        <v>18</v>
      </c>
      <c r="B3553" t="s">
        <v>275</v>
      </c>
      <c r="C3553">
        <v>1996</v>
      </c>
      <c r="D3553" t="s">
        <v>952</v>
      </c>
      <c r="E3553">
        <v>-971.27</v>
      </c>
      <c r="F3553" s="1">
        <v>1300</v>
      </c>
      <c r="J3553"/>
    </row>
    <row r="3554" spans="1:10" x14ac:dyDescent="0.3">
      <c r="A3554" t="s">
        <v>18</v>
      </c>
      <c r="B3554" t="s">
        <v>275</v>
      </c>
      <c r="C3554">
        <v>1996</v>
      </c>
      <c r="D3554" t="s">
        <v>953</v>
      </c>
      <c r="E3554">
        <v>-333.42499999999995</v>
      </c>
      <c r="F3554" s="1">
        <v>750</v>
      </c>
      <c r="J3554"/>
    </row>
    <row r="3555" spans="1:10" x14ac:dyDescent="0.3">
      <c r="A3555" t="s">
        <v>18</v>
      </c>
      <c r="B3555" t="s">
        <v>275</v>
      </c>
      <c r="C3555">
        <v>1997</v>
      </c>
      <c r="D3555" t="s">
        <v>953</v>
      </c>
      <c r="E3555">
        <v>-37.29249999999999</v>
      </c>
      <c r="F3555" s="1">
        <v>575</v>
      </c>
      <c r="J3555"/>
    </row>
    <row r="3556" spans="1:10" x14ac:dyDescent="0.3">
      <c r="A3556" t="s">
        <v>18</v>
      </c>
      <c r="B3556" t="s">
        <v>275</v>
      </c>
      <c r="C3556">
        <v>1998</v>
      </c>
      <c r="D3556" t="s">
        <v>953</v>
      </c>
      <c r="E3556">
        <v>-242.85187500000001</v>
      </c>
      <c r="F3556" s="1">
        <v>606.25</v>
      </c>
      <c r="J3556"/>
    </row>
    <row r="3557" spans="1:10" x14ac:dyDescent="0.3">
      <c r="A3557" t="s">
        <v>18</v>
      </c>
      <c r="B3557" t="s">
        <v>275</v>
      </c>
      <c r="C3557">
        <v>1999</v>
      </c>
      <c r="D3557" t="s">
        <v>952</v>
      </c>
      <c r="E3557">
        <v>-1799.7224999999999</v>
      </c>
      <c r="F3557" s="1">
        <v>2275</v>
      </c>
      <c r="J3557"/>
    </row>
    <row r="3558" spans="1:10" x14ac:dyDescent="0.3">
      <c r="A3558" t="s">
        <v>18</v>
      </c>
      <c r="B3558" t="s">
        <v>275</v>
      </c>
      <c r="C3558">
        <v>1999</v>
      </c>
      <c r="D3558" t="s">
        <v>953</v>
      </c>
      <c r="E3558">
        <v>60.221249999999998</v>
      </c>
      <c r="F3558" s="1">
        <v>462.5</v>
      </c>
      <c r="J3558"/>
    </row>
    <row r="3559" spans="1:10" x14ac:dyDescent="0.3">
      <c r="A3559" t="s">
        <v>18</v>
      </c>
      <c r="B3559" t="s">
        <v>275</v>
      </c>
      <c r="C3559">
        <v>2000</v>
      </c>
      <c r="D3559" t="s">
        <v>953</v>
      </c>
      <c r="E3559">
        <v>968.78499999999997</v>
      </c>
      <c r="F3559" s="1">
        <v>850</v>
      </c>
      <c r="J3559"/>
    </row>
    <row r="3560" spans="1:10" x14ac:dyDescent="0.3">
      <c r="A3560" t="s">
        <v>18</v>
      </c>
      <c r="B3560" t="s">
        <v>275</v>
      </c>
      <c r="C3560">
        <v>2003</v>
      </c>
      <c r="D3560" t="s">
        <v>953</v>
      </c>
      <c r="E3560">
        <v>-384.28781249999997</v>
      </c>
      <c r="F3560" s="1">
        <v>1559.375</v>
      </c>
      <c r="J3560"/>
    </row>
    <row r="3561" spans="1:10" x14ac:dyDescent="0.3">
      <c r="A3561" t="s">
        <v>18</v>
      </c>
      <c r="B3561" t="s">
        <v>275</v>
      </c>
      <c r="C3561">
        <v>2006</v>
      </c>
      <c r="D3561" t="s">
        <v>953</v>
      </c>
      <c r="E3561">
        <v>-232.5949999999998</v>
      </c>
      <c r="F3561" s="1">
        <v>3050</v>
      </c>
      <c r="J3561"/>
    </row>
    <row r="3562" spans="1:10" x14ac:dyDescent="0.3">
      <c r="A3562" t="s">
        <v>18</v>
      </c>
      <c r="B3562" t="s">
        <v>275</v>
      </c>
      <c r="C3562">
        <v>2007</v>
      </c>
      <c r="D3562" t="s">
        <v>953</v>
      </c>
      <c r="E3562">
        <v>-147.58124999999995</v>
      </c>
      <c r="F3562" s="1">
        <v>2937.5</v>
      </c>
      <c r="J3562"/>
    </row>
    <row r="3563" spans="1:10" x14ac:dyDescent="0.3">
      <c r="A3563" t="s">
        <v>18</v>
      </c>
      <c r="B3563" t="s">
        <v>275</v>
      </c>
      <c r="C3563">
        <v>2008</v>
      </c>
      <c r="D3563" t="s">
        <v>953</v>
      </c>
      <c r="E3563">
        <v>-33.958124999999967</v>
      </c>
      <c r="F3563" s="1">
        <v>4543.75</v>
      </c>
      <c r="J3563"/>
    </row>
    <row r="3564" spans="1:10" x14ac:dyDescent="0.3">
      <c r="A3564" t="s">
        <v>18</v>
      </c>
      <c r="B3564" t="s">
        <v>275</v>
      </c>
      <c r="C3564">
        <v>2014</v>
      </c>
      <c r="D3564" t="s">
        <v>948</v>
      </c>
      <c r="E3564">
        <v>2868.5200000000004</v>
      </c>
      <c r="F3564" s="1">
        <v>21200</v>
      </c>
      <c r="J3564"/>
    </row>
    <row r="3565" spans="1:10" x14ac:dyDescent="0.3">
      <c r="A3565" t="s">
        <v>18</v>
      </c>
      <c r="B3565" t="s">
        <v>275</v>
      </c>
      <c r="C3565">
        <v>2014</v>
      </c>
      <c r="D3565" t="s">
        <v>949</v>
      </c>
      <c r="E3565">
        <v>2222.5249999999996</v>
      </c>
      <c r="F3565" s="1">
        <v>20250</v>
      </c>
      <c r="J3565"/>
    </row>
    <row r="3566" spans="1:10" x14ac:dyDescent="0.3">
      <c r="A3566" t="s">
        <v>18</v>
      </c>
      <c r="B3566" t="s">
        <v>298</v>
      </c>
      <c r="C3566">
        <v>2001</v>
      </c>
      <c r="D3566" t="s">
        <v>952</v>
      </c>
      <c r="E3566">
        <v>-1471.4074999999998</v>
      </c>
      <c r="F3566" s="1">
        <v>2425</v>
      </c>
      <c r="J3566"/>
    </row>
    <row r="3567" spans="1:10" x14ac:dyDescent="0.3">
      <c r="A3567" t="s">
        <v>18</v>
      </c>
      <c r="B3567" t="s">
        <v>298</v>
      </c>
      <c r="C3567">
        <v>2001</v>
      </c>
      <c r="D3567" t="s">
        <v>953</v>
      </c>
      <c r="E3567">
        <v>-131.83824324324326</v>
      </c>
      <c r="F3567" s="1">
        <v>1158.1081081081081</v>
      </c>
      <c r="J3567"/>
    </row>
    <row r="3568" spans="1:10" x14ac:dyDescent="0.3">
      <c r="A3568" t="s">
        <v>18</v>
      </c>
      <c r="B3568" t="s">
        <v>298</v>
      </c>
      <c r="C3568">
        <v>2002</v>
      </c>
      <c r="D3568" t="s">
        <v>953</v>
      </c>
      <c r="E3568">
        <v>20.218218750000009</v>
      </c>
      <c r="F3568" s="1">
        <v>1225.9375</v>
      </c>
      <c r="J3568"/>
    </row>
    <row r="3569" spans="1:10" x14ac:dyDescent="0.3">
      <c r="A3569" t="s">
        <v>18</v>
      </c>
      <c r="B3569" t="s">
        <v>298</v>
      </c>
      <c r="C3569">
        <v>2003</v>
      </c>
      <c r="D3569" t="s">
        <v>953</v>
      </c>
      <c r="E3569">
        <v>-2.236219512195107</v>
      </c>
      <c r="F3569" s="1">
        <v>1223.1707317073171</v>
      </c>
      <c r="J3569"/>
    </row>
    <row r="3570" spans="1:10" x14ac:dyDescent="0.3">
      <c r="A3570" t="s">
        <v>18</v>
      </c>
      <c r="B3570" t="s">
        <v>298</v>
      </c>
      <c r="C3570">
        <v>2004</v>
      </c>
      <c r="D3570" t="s">
        <v>952</v>
      </c>
      <c r="E3570">
        <v>-3586.6</v>
      </c>
      <c r="F3570" s="1">
        <v>4000</v>
      </c>
      <c r="J3570"/>
    </row>
    <row r="3571" spans="1:10" x14ac:dyDescent="0.3">
      <c r="A3571" t="s">
        <v>18</v>
      </c>
      <c r="B3571" t="s">
        <v>298</v>
      </c>
      <c r="C3571">
        <v>2004</v>
      </c>
      <c r="D3571" t="s">
        <v>953</v>
      </c>
      <c r="E3571">
        <v>-171.64958333333331</v>
      </c>
      <c r="F3571" s="1">
        <v>1754.1666666666667</v>
      </c>
      <c r="J3571"/>
    </row>
    <row r="3572" spans="1:10" x14ac:dyDescent="0.3">
      <c r="A3572" t="s">
        <v>18</v>
      </c>
      <c r="B3572" t="s">
        <v>298</v>
      </c>
      <c r="C3572">
        <v>2005</v>
      </c>
      <c r="D3572" t="s">
        <v>948</v>
      </c>
      <c r="E3572">
        <v>2488.4</v>
      </c>
      <c r="F3572" s="1">
        <v>4000</v>
      </c>
      <c r="J3572"/>
    </row>
    <row r="3573" spans="1:10" x14ac:dyDescent="0.3">
      <c r="A3573" t="s">
        <v>18</v>
      </c>
      <c r="B3573" t="s">
        <v>298</v>
      </c>
      <c r="C3573">
        <v>2005</v>
      </c>
      <c r="D3573" t="s">
        <v>953</v>
      </c>
      <c r="E3573">
        <v>-114.37664937759334</v>
      </c>
      <c r="F3573" s="1">
        <v>2123.5477178423234</v>
      </c>
      <c r="J3573"/>
    </row>
    <row r="3574" spans="1:10" x14ac:dyDescent="0.3">
      <c r="A3574" t="s">
        <v>18</v>
      </c>
      <c r="B3574" t="s">
        <v>298</v>
      </c>
      <c r="C3574">
        <v>2006</v>
      </c>
      <c r="D3574" t="s">
        <v>948</v>
      </c>
      <c r="E3574">
        <v>4455.25</v>
      </c>
      <c r="F3574" s="1">
        <v>2500</v>
      </c>
      <c r="J3574"/>
    </row>
    <row r="3575" spans="1:10" x14ac:dyDescent="0.3">
      <c r="A3575" t="s">
        <v>18</v>
      </c>
      <c r="B3575" t="s">
        <v>298</v>
      </c>
      <c r="C3575">
        <v>2006</v>
      </c>
      <c r="D3575" t="s">
        <v>949</v>
      </c>
      <c r="E3575">
        <v>3523.8975</v>
      </c>
      <c r="F3575" s="1">
        <v>4475</v>
      </c>
      <c r="J3575"/>
    </row>
    <row r="3576" spans="1:10" x14ac:dyDescent="0.3">
      <c r="A3576" t="s">
        <v>18</v>
      </c>
      <c r="B3576" t="s">
        <v>298</v>
      </c>
      <c r="C3576">
        <v>2006</v>
      </c>
      <c r="D3576" t="s">
        <v>951</v>
      </c>
      <c r="E3576">
        <v>-307.31750000000011</v>
      </c>
      <c r="F3576" s="1">
        <v>5325</v>
      </c>
      <c r="J3576"/>
    </row>
    <row r="3577" spans="1:10" x14ac:dyDescent="0.3">
      <c r="A3577" t="s">
        <v>18</v>
      </c>
      <c r="B3577" t="s">
        <v>298</v>
      </c>
      <c r="C3577">
        <v>2006</v>
      </c>
      <c r="D3577" t="s">
        <v>953</v>
      </c>
      <c r="E3577">
        <v>-253.38372727272724</v>
      </c>
      <c r="F3577" s="1">
        <v>2726.3636363636365</v>
      </c>
      <c r="J3577"/>
    </row>
    <row r="3578" spans="1:10" x14ac:dyDescent="0.3">
      <c r="A3578" t="s">
        <v>18</v>
      </c>
      <c r="B3578" t="s">
        <v>298</v>
      </c>
      <c r="C3578">
        <v>2007</v>
      </c>
      <c r="D3578" t="s">
        <v>951</v>
      </c>
      <c r="E3578">
        <v>8818.1662500000002</v>
      </c>
      <c r="F3578" s="1">
        <v>5912.5</v>
      </c>
      <c r="J3578"/>
    </row>
    <row r="3579" spans="1:10" x14ac:dyDescent="0.3">
      <c r="A3579" t="s">
        <v>18</v>
      </c>
      <c r="B3579" t="s">
        <v>298</v>
      </c>
      <c r="C3579">
        <v>2007</v>
      </c>
      <c r="D3579" t="s">
        <v>953</v>
      </c>
      <c r="E3579">
        <v>-55.917499999999954</v>
      </c>
      <c r="F3579" s="1">
        <v>3396.8562874251497</v>
      </c>
      <c r="J3579"/>
    </row>
    <row r="3580" spans="1:10" x14ac:dyDescent="0.3">
      <c r="A3580" t="s">
        <v>18</v>
      </c>
      <c r="B3580" t="s">
        <v>298</v>
      </c>
      <c r="C3580">
        <v>2008</v>
      </c>
      <c r="D3580" t="s">
        <v>951</v>
      </c>
      <c r="E3580">
        <v>-113.49562500000002</v>
      </c>
      <c r="F3580" s="1">
        <v>10418.75</v>
      </c>
      <c r="J3580"/>
    </row>
    <row r="3581" spans="1:10" x14ac:dyDescent="0.3">
      <c r="A3581" t="s">
        <v>18</v>
      </c>
      <c r="B3581" t="s">
        <v>298</v>
      </c>
      <c r="C3581">
        <v>2008</v>
      </c>
      <c r="D3581" t="s">
        <v>953</v>
      </c>
      <c r="E3581">
        <v>-9.796892430278838</v>
      </c>
      <c r="F3581" s="1">
        <v>5672.5099601593629</v>
      </c>
      <c r="J3581"/>
    </row>
    <row r="3582" spans="1:10" x14ac:dyDescent="0.3">
      <c r="A3582" t="s">
        <v>18</v>
      </c>
      <c r="B3582" t="s">
        <v>298</v>
      </c>
      <c r="C3582">
        <v>2009</v>
      </c>
      <c r="D3582" t="s">
        <v>948</v>
      </c>
      <c r="E3582">
        <v>17459.12</v>
      </c>
      <c r="F3582" s="1">
        <v>7200</v>
      </c>
      <c r="J3582"/>
    </row>
    <row r="3583" spans="1:10" x14ac:dyDescent="0.3">
      <c r="A3583" t="s">
        <v>18</v>
      </c>
      <c r="B3583" t="s">
        <v>298</v>
      </c>
      <c r="C3583">
        <v>2009</v>
      </c>
      <c r="D3583" t="s">
        <v>949</v>
      </c>
      <c r="E3583">
        <v>4276.9375</v>
      </c>
      <c r="F3583" s="1">
        <v>6875</v>
      </c>
      <c r="J3583"/>
    </row>
    <row r="3584" spans="1:10" x14ac:dyDescent="0.3">
      <c r="A3584" t="s">
        <v>18</v>
      </c>
      <c r="B3584" t="s">
        <v>298</v>
      </c>
      <c r="C3584">
        <v>2009</v>
      </c>
      <c r="D3584" t="s">
        <v>951</v>
      </c>
      <c r="E3584">
        <v>736.92833333333363</v>
      </c>
      <c r="F3584" s="1">
        <v>6950</v>
      </c>
      <c r="J3584"/>
    </row>
    <row r="3585" spans="1:10" x14ac:dyDescent="0.3">
      <c r="A3585" t="s">
        <v>18</v>
      </c>
      <c r="B3585" t="s">
        <v>298</v>
      </c>
      <c r="C3585">
        <v>2009</v>
      </c>
      <c r="D3585" t="s">
        <v>952</v>
      </c>
      <c r="E3585">
        <v>-4325.1350000000002</v>
      </c>
      <c r="F3585" s="1">
        <v>5650</v>
      </c>
      <c r="J3585"/>
    </row>
    <row r="3586" spans="1:10" x14ac:dyDescent="0.3">
      <c r="A3586" t="s">
        <v>18</v>
      </c>
      <c r="B3586" t="s">
        <v>298</v>
      </c>
      <c r="C3586">
        <v>2009</v>
      </c>
      <c r="D3586" t="s">
        <v>953</v>
      </c>
      <c r="E3586">
        <v>-62.450873655913917</v>
      </c>
      <c r="F3586" s="1">
        <v>5585.3494623655915</v>
      </c>
      <c r="J3586"/>
    </row>
    <row r="3587" spans="1:10" x14ac:dyDescent="0.3">
      <c r="A3587" t="s">
        <v>18</v>
      </c>
      <c r="B3587" t="s">
        <v>298</v>
      </c>
      <c r="C3587">
        <v>2010</v>
      </c>
      <c r="D3587" t="s">
        <v>949</v>
      </c>
      <c r="E3587">
        <v>930.86150000000021</v>
      </c>
      <c r="F3587" s="1">
        <v>9315</v>
      </c>
      <c r="J3587"/>
    </row>
    <row r="3588" spans="1:10" x14ac:dyDescent="0.3">
      <c r="A3588" t="s">
        <v>18</v>
      </c>
      <c r="B3588" t="s">
        <v>298</v>
      </c>
      <c r="C3588">
        <v>2010</v>
      </c>
      <c r="D3588" t="s">
        <v>951</v>
      </c>
      <c r="E3588">
        <v>1726.7520588235295</v>
      </c>
      <c r="F3588" s="1">
        <v>9461.7647058823532</v>
      </c>
      <c r="J3588"/>
    </row>
    <row r="3589" spans="1:10" x14ac:dyDescent="0.3">
      <c r="A3589" t="s">
        <v>18</v>
      </c>
      <c r="B3589" t="s">
        <v>298</v>
      </c>
      <c r="C3589">
        <v>2010</v>
      </c>
      <c r="D3589" t="s">
        <v>953</v>
      </c>
      <c r="E3589">
        <v>-1.6886525612471541</v>
      </c>
      <c r="F3589" s="1">
        <v>7013.2516703786196</v>
      </c>
      <c r="J3589"/>
    </row>
    <row r="3590" spans="1:10" x14ac:dyDescent="0.3">
      <c r="A3590" t="s">
        <v>18</v>
      </c>
      <c r="B3590" t="s">
        <v>298</v>
      </c>
      <c r="C3590">
        <v>2011</v>
      </c>
      <c r="D3590" t="s">
        <v>948</v>
      </c>
      <c r="E3590">
        <v>2891.9950000000008</v>
      </c>
      <c r="F3590" s="1">
        <v>10950</v>
      </c>
      <c r="J3590"/>
    </row>
    <row r="3591" spans="1:10" x14ac:dyDescent="0.3">
      <c r="A3591" t="s">
        <v>18</v>
      </c>
      <c r="B3591" t="s">
        <v>298</v>
      </c>
      <c r="C3591">
        <v>2011</v>
      </c>
      <c r="D3591" t="s">
        <v>949</v>
      </c>
      <c r="E3591">
        <v>1086.6968181818183</v>
      </c>
      <c r="F3591" s="1">
        <v>12150</v>
      </c>
      <c r="J3591"/>
    </row>
    <row r="3592" spans="1:10" x14ac:dyDescent="0.3">
      <c r="A3592" t="s">
        <v>18</v>
      </c>
      <c r="B3592" t="s">
        <v>298</v>
      </c>
      <c r="C3592">
        <v>2011</v>
      </c>
      <c r="D3592" t="s">
        <v>951</v>
      </c>
      <c r="E3592">
        <v>20.986410256410192</v>
      </c>
      <c r="F3592" s="1">
        <v>11043.589743589744</v>
      </c>
      <c r="J3592"/>
    </row>
    <row r="3593" spans="1:10" x14ac:dyDescent="0.3">
      <c r="A3593" t="s">
        <v>18</v>
      </c>
      <c r="B3593" t="s">
        <v>298</v>
      </c>
      <c r="C3593">
        <v>2011</v>
      </c>
      <c r="D3593" t="s">
        <v>953</v>
      </c>
      <c r="E3593">
        <v>83.333257080610039</v>
      </c>
      <c r="F3593" s="1">
        <v>8576.579520697167</v>
      </c>
      <c r="J3593"/>
    </row>
    <row r="3594" spans="1:10" x14ac:dyDescent="0.3">
      <c r="A3594" t="s">
        <v>18</v>
      </c>
      <c r="B3594" t="s">
        <v>298</v>
      </c>
      <c r="C3594">
        <v>2012</v>
      </c>
      <c r="D3594" t="s">
        <v>948</v>
      </c>
      <c r="E3594">
        <v>810.7800000000002</v>
      </c>
      <c r="F3594" s="1">
        <v>11800</v>
      </c>
      <c r="J3594"/>
    </row>
    <row r="3595" spans="1:10" x14ac:dyDescent="0.3">
      <c r="A3595" t="s">
        <v>18</v>
      </c>
      <c r="B3595" t="s">
        <v>298</v>
      </c>
      <c r="C3595">
        <v>2012</v>
      </c>
      <c r="D3595" t="s">
        <v>949</v>
      </c>
      <c r="E3595">
        <v>761.29970000000014</v>
      </c>
      <c r="F3595" s="1">
        <v>12457</v>
      </c>
      <c r="J3595"/>
    </row>
    <row r="3596" spans="1:10" x14ac:dyDescent="0.3">
      <c r="A3596" t="s">
        <v>18</v>
      </c>
      <c r="B3596" t="s">
        <v>298</v>
      </c>
      <c r="C3596">
        <v>2012</v>
      </c>
      <c r="D3596" t="s">
        <v>950</v>
      </c>
      <c r="E3596">
        <v>-10.215000000000146</v>
      </c>
      <c r="F3596" s="1">
        <v>10850</v>
      </c>
      <c r="J3596"/>
    </row>
    <row r="3597" spans="1:10" x14ac:dyDescent="0.3">
      <c r="A3597" t="s">
        <v>18</v>
      </c>
      <c r="B3597" t="s">
        <v>298</v>
      </c>
      <c r="C3597">
        <v>2012</v>
      </c>
      <c r="D3597" t="s">
        <v>951</v>
      </c>
      <c r="E3597">
        <v>216.85465346534662</v>
      </c>
      <c r="F3597" s="1">
        <v>11873.267326732674</v>
      </c>
      <c r="J3597"/>
    </row>
    <row r="3598" spans="1:10" x14ac:dyDescent="0.3">
      <c r="A3598" t="s">
        <v>18</v>
      </c>
      <c r="B3598" t="s">
        <v>298</v>
      </c>
      <c r="C3598">
        <v>2012</v>
      </c>
      <c r="D3598" t="s">
        <v>952</v>
      </c>
      <c r="E3598">
        <v>5697.3825000000006</v>
      </c>
      <c r="F3598" s="1">
        <v>12325</v>
      </c>
      <c r="J3598"/>
    </row>
    <row r="3599" spans="1:10" x14ac:dyDescent="0.3">
      <c r="A3599" t="s">
        <v>18</v>
      </c>
      <c r="B3599" t="s">
        <v>298</v>
      </c>
      <c r="C3599">
        <v>2012</v>
      </c>
      <c r="D3599" t="s">
        <v>953</v>
      </c>
      <c r="E3599">
        <v>117.78218065693436</v>
      </c>
      <c r="F3599" s="1">
        <v>9387.5</v>
      </c>
      <c r="J3599"/>
    </row>
    <row r="3600" spans="1:10" x14ac:dyDescent="0.3">
      <c r="A3600" t="s">
        <v>18</v>
      </c>
      <c r="B3600" t="s">
        <v>298</v>
      </c>
      <c r="C3600">
        <v>2013</v>
      </c>
      <c r="D3600" t="s">
        <v>948</v>
      </c>
      <c r="E3600">
        <v>636.07500000000027</v>
      </c>
      <c r="F3600" s="1">
        <v>15750</v>
      </c>
      <c r="J3600"/>
    </row>
    <row r="3601" spans="1:10" x14ac:dyDescent="0.3">
      <c r="A3601" t="s">
        <v>18</v>
      </c>
      <c r="B3601" t="s">
        <v>298</v>
      </c>
      <c r="C3601">
        <v>2013</v>
      </c>
      <c r="D3601" t="s">
        <v>949</v>
      </c>
      <c r="E3601">
        <v>218.39680327868851</v>
      </c>
      <c r="F3601" s="1">
        <v>14060.928961748634</v>
      </c>
      <c r="J3601"/>
    </row>
    <row r="3602" spans="1:10" x14ac:dyDescent="0.3">
      <c r="A3602" t="s">
        <v>18</v>
      </c>
      <c r="B3602" t="s">
        <v>298</v>
      </c>
      <c r="C3602">
        <v>2013</v>
      </c>
      <c r="D3602" t="s">
        <v>950</v>
      </c>
      <c r="E3602">
        <v>7353.7375000000002</v>
      </c>
      <c r="F3602" s="1">
        <v>14875</v>
      </c>
      <c r="J3602"/>
    </row>
    <row r="3603" spans="1:10" x14ac:dyDescent="0.3">
      <c r="A3603" t="s">
        <v>18</v>
      </c>
      <c r="B3603" t="s">
        <v>298</v>
      </c>
      <c r="C3603">
        <v>2013</v>
      </c>
      <c r="D3603" t="s">
        <v>951</v>
      </c>
      <c r="E3603">
        <v>125.94885620915049</v>
      </c>
      <c r="F3603" s="1">
        <v>13181.372549019608</v>
      </c>
      <c r="J3603"/>
    </row>
    <row r="3604" spans="1:10" x14ac:dyDescent="0.3">
      <c r="A3604" t="s">
        <v>18</v>
      </c>
      <c r="B3604" t="s">
        <v>298</v>
      </c>
      <c r="C3604">
        <v>2013</v>
      </c>
      <c r="D3604" t="s">
        <v>952</v>
      </c>
      <c r="E3604">
        <v>-6617.6699999999992</v>
      </c>
      <c r="F3604" s="1">
        <v>17300</v>
      </c>
      <c r="J3604"/>
    </row>
    <row r="3605" spans="1:10" x14ac:dyDescent="0.3">
      <c r="A3605" t="s">
        <v>18</v>
      </c>
      <c r="B3605" t="s">
        <v>298</v>
      </c>
      <c r="C3605">
        <v>2013</v>
      </c>
      <c r="D3605" t="s">
        <v>953</v>
      </c>
      <c r="E3605">
        <v>129.06321281840602</v>
      </c>
      <c r="F3605" s="1">
        <v>11243.467543138866</v>
      </c>
      <c r="J3605"/>
    </row>
    <row r="3606" spans="1:10" x14ac:dyDescent="0.3">
      <c r="A3606" t="s">
        <v>18</v>
      </c>
      <c r="B3606" t="s">
        <v>298</v>
      </c>
      <c r="C3606">
        <v>2014</v>
      </c>
      <c r="D3606" t="s">
        <v>948</v>
      </c>
      <c r="E3606">
        <v>265.1894660804021</v>
      </c>
      <c r="F3606" s="1">
        <v>17870.791457286432</v>
      </c>
      <c r="J3606"/>
    </row>
    <row r="3607" spans="1:10" x14ac:dyDescent="0.3">
      <c r="A3607" t="s">
        <v>18</v>
      </c>
      <c r="B3607" t="s">
        <v>298</v>
      </c>
      <c r="C3607">
        <v>2014</v>
      </c>
      <c r="D3607" t="s">
        <v>949</v>
      </c>
      <c r="E3607">
        <v>295.90407274180671</v>
      </c>
      <c r="F3607" s="1">
        <v>17027.138289368504</v>
      </c>
      <c r="J3607"/>
    </row>
    <row r="3608" spans="1:10" x14ac:dyDescent="0.3">
      <c r="A3608" t="s">
        <v>18</v>
      </c>
      <c r="B3608" t="s">
        <v>298</v>
      </c>
      <c r="C3608">
        <v>2014</v>
      </c>
      <c r="D3608" t="s">
        <v>950</v>
      </c>
      <c r="E3608">
        <v>-1184.0071428571428</v>
      </c>
      <c r="F3608" s="1">
        <v>18500</v>
      </c>
      <c r="J3608"/>
    </row>
    <row r="3609" spans="1:10" x14ac:dyDescent="0.3">
      <c r="A3609" t="s">
        <v>18</v>
      </c>
      <c r="B3609" t="s">
        <v>298</v>
      </c>
      <c r="C3609">
        <v>2014</v>
      </c>
      <c r="D3609" t="s">
        <v>951</v>
      </c>
      <c r="E3609">
        <v>374.40462606837616</v>
      </c>
      <c r="F3609" s="1">
        <v>16390.277777777777</v>
      </c>
      <c r="J3609"/>
    </row>
    <row r="3610" spans="1:10" x14ac:dyDescent="0.3">
      <c r="A3610" t="s">
        <v>18</v>
      </c>
      <c r="B3610" t="s">
        <v>298</v>
      </c>
      <c r="C3610">
        <v>2014</v>
      </c>
      <c r="D3610" t="s">
        <v>952</v>
      </c>
      <c r="E3610">
        <v>-779.33588235294098</v>
      </c>
      <c r="F3610" s="1">
        <v>19700</v>
      </c>
      <c r="J3610"/>
    </row>
    <row r="3611" spans="1:10" x14ac:dyDescent="0.3">
      <c r="A3611" t="s">
        <v>18</v>
      </c>
      <c r="B3611" t="s">
        <v>298</v>
      </c>
      <c r="C3611">
        <v>2014</v>
      </c>
      <c r="D3611" t="s">
        <v>953</v>
      </c>
      <c r="E3611">
        <v>-1107.2498275862067</v>
      </c>
      <c r="F3611" s="1">
        <v>15743.103448275862</v>
      </c>
      <c r="J3611"/>
    </row>
    <row r="3612" spans="1:10" x14ac:dyDescent="0.3">
      <c r="A3612" t="s">
        <v>18</v>
      </c>
      <c r="B3612" t="s">
        <v>298</v>
      </c>
      <c r="C3612">
        <v>2015</v>
      </c>
      <c r="D3612" t="s">
        <v>948</v>
      </c>
      <c r="E3612">
        <v>-30.92039473684197</v>
      </c>
      <c r="F3612" s="1">
        <v>20927.63157894737</v>
      </c>
      <c r="J3612"/>
    </row>
    <row r="3613" spans="1:10" x14ac:dyDescent="0.3">
      <c r="A3613" t="s">
        <v>18</v>
      </c>
      <c r="B3613" t="s">
        <v>298</v>
      </c>
      <c r="C3613">
        <v>2015</v>
      </c>
      <c r="D3613" t="s">
        <v>949</v>
      </c>
      <c r="E3613">
        <v>472.37810344827585</v>
      </c>
      <c r="F3613" s="1">
        <v>21608.620689655174</v>
      </c>
      <c r="J3613"/>
    </row>
    <row r="3614" spans="1:10" x14ac:dyDescent="0.3">
      <c r="A3614" t="s">
        <v>18</v>
      </c>
      <c r="B3614" t="s">
        <v>298</v>
      </c>
      <c r="C3614">
        <v>2015</v>
      </c>
      <c r="D3614" t="s">
        <v>950</v>
      </c>
      <c r="E3614">
        <v>626.53000000000065</v>
      </c>
      <c r="F3614" s="1">
        <v>19300</v>
      </c>
      <c r="J3614"/>
    </row>
    <row r="3615" spans="1:10" x14ac:dyDescent="0.3">
      <c r="A3615" t="s">
        <v>18</v>
      </c>
      <c r="B3615" t="s">
        <v>298</v>
      </c>
      <c r="C3615">
        <v>2015</v>
      </c>
      <c r="D3615" t="s">
        <v>952</v>
      </c>
      <c r="E3615">
        <v>-2209.8239999999992</v>
      </c>
      <c r="F3615" s="1">
        <v>18560</v>
      </c>
      <c r="J3615"/>
    </row>
    <row r="3616" spans="1:10" x14ac:dyDescent="0.3">
      <c r="A3616" t="s">
        <v>18</v>
      </c>
      <c r="B3616" t="s">
        <v>299</v>
      </c>
      <c r="C3616">
        <v>1996</v>
      </c>
      <c r="D3616" t="s">
        <v>953</v>
      </c>
      <c r="E3616">
        <v>-43.370000000000005</v>
      </c>
      <c r="F3616" s="1">
        <v>300</v>
      </c>
      <c r="J3616"/>
    </row>
    <row r="3617" spans="1:10" x14ac:dyDescent="0.3">
      <c r="A3617" t="s">
        <v>18</v>
      </c>
      <c r="B3617" t="s">
        <v>299</v>
      </c>
      <c r="C3617">
        <v>1997</v>
      </c>
      <c r="D3617" t="s">
        <v>953</v>
      </c>
      <c r="E3617">
        <v>-151.17375000000001</v>
      </c>
      <c r="F3617" s="1">
        <v>512.5</v>
      </c>
      <c r="J3617"/>
    </row>
    <row r="3618" spans="1:10" x14ac:dyDescent="0.3">
      <c r="A3618" t="s">
        <v>18</v>
      </c>
      <c r="B3618" t="s">
        <v>299</v>
      </c>
      <c r="C3618">
        <v>1998</v>
      </c>
      <c r="D3618" t="s">
        <v>953</v>
      </c>
      <c r="E3618">
        <v>-216.05625000000003</v>
      </c>
      <c r="F3618" s="1">
        <v>687.5</v>
      </c>
      <c r="J3618"/>
    </row>
    <row r="3619" spans="1:10" x14ac:dyDescent="0.3">
      <c r="A3619" t="s">
        <v>18</v>
      </c>
      <c r="B3619" t="s">
        <v>299</v>
      </c>
      <c r="C3619">
        <v>1999</v>
      </c>
      <c r="D3619" t="s">
        <v>953</v>
      </c>
      <c r="E3619">
        <v>-195.63500000000002</v>
      </c>
      <c r="F3619" s="1">
        <v>650</v>
      </c>
      <c r="J3619"/>
    </row>
    <row r="3620" spans="1:10" x14ac:dyDescent="0.3">
      <c r="A3620" t="s">
        <v>18</v>
      </c>
      <c r="B3620" t="s">
        <v>299</v>
      </c>
      <c r="C3620">
        <v>2000</v>
      </c>
      <c r="D3620" t="s">
        <v>953</v>
      </c>
      <c r="E3620">
        <v>-257.05442307692306</v>
      </c>
      <c r="F3620" s="1">
        <v>725</v>
      </c>
      <c r="J3620"/>
    </row>
    <row r="3621" spans="1:10" x14ac:dyDescent="0.3">
      <c r="A3621" t="s">
        <v>18</v>
      </c>
      <c r="B3621" t="s">
        <v>299</v>
      </c>
      <c r="C3621">
        <v>2001</v>
      </c>
      <c r="D3621" t="s">
        <v>953</v>
      </c>
      <c r="E3621">
        <v>-76.321607142857133</v>
      </c>
      <c r="F3621" s="1">
        <v>748.21428571428567</v>
      </c>
      <c r="J3621"/>
    </row>
    <row r="3622" spans="1:10" x14ac:dyDescent="0.3">
      <c r="A3622" t="s">
        <v>18</v>
      </c>
      <c r="B3622" t="s">
        <v>299</v>
      </c>
      <c r="C3622">
        <v>2002</v>
      </c>
      <c r="D3622" t="s">
        <v>953</v>
      </c>
      <c r="E3622">
        <v>-70.652023809523811</v>
      </c>
      <c r="F3622" s="1">
        <v>789.28571428571433</v>
      </c>
      <c r="J3622"/>
    </row>
    <row r="3623" spans="1:10" x14ac:dyDescent="0.3">
      <c r="A3623" t="s">
        <v>18</v>
      </c>
      <c r="B3623" t="s">
        <v>299</v>
      </c>
      <c r="C3623">
        <v>2003</v>
      </c>
      <c r="D3623" t="s">
        <v>953</v>
      </c>
      <c r="E3623">
        <v>57.251750000000001</v>
      </c>
      <c r="F3623" s="1">
        <v>667.5</v>
      </c>
      <c r="J3623"/>
    </row>
    <row r="3624" spans="1:10" x14ac:dyDescent="0.3">
      <c r="A3624" t="s">
        <v>18</v>
      </c>
      <c r="B3624" t="s">
        <v>299</v>
      </c>
      <c r="C3624">
        <v>2004</v>
      </c>
      <c r="D3624" t="s">
        <v>952</v>
      </c>
      <c r="E3624">
        <v>-2489.2249999999999</v>
      </c>
      <c r="F3624" s="1">
        <v>2750</v>
      </c>
      <c r="J3624"/>
    </row>
    <row r="3625" spans="1:10" x14ac:dyDescent="0.3">
      <c r="A3625" t="s">
        <v>18</v>
      </c>
      <c r="B3625" t="s">
        <v>299</v>
      </c>
      <c r="C3625">
        <v>2004</v>
      </c>
      <c r="D3625" t="s">
        <v>953</v>
      </c>
      <c r="E3625">
        <v>-200.73293103448276</v>
      </c>
      <c r="F3625" s="1">
        <v>981.0344827586207</v>
      </c>
      <c r="J3625"/>
    </row>
    <row r="3626" spans="1:10" x14ac:dyDescent="0.3">
      <c r="A3626" t="s">
        <v>18</v>
      </c>
      <c r="B3626" t="s">
        <v>300</v>
      </c>
      <c r="C3626">
        <v>2009</v>
      </c>
      <c r="D3626" t="s">
        <v>948</v>
      </c>
      <c r="E3626">
        <v>-7072.3700000000008</v>
      </c>
      <c r="F3626" s="1">
        <v>10300</v>
      </c>
      <c r="J3626"/>
    </row>
    <row r="3627" spans="1:10" x14ac:dyDescent="0.3">
      <c r="A3627" t="s">
        <v>18</v>
      </c>
      <c r="B3627" t="s">
        <v>300</v>
      </c>
      <c r="C3627">
        <v>2009</v>
      </c>
      <c r="D3627" t="s">
        <v>949</v>
      </c>
      <c r="E3627">
        <v>951.59375</v>
      </c>
      <c r="F3627" s="1">
        <v>9687.5</v>
      </c>
      <c r="J3627"/>
    </row>
    <row r="3628" spans="1:10" x14ac:dyDescent="0.3">
      <c r="A3628" t="s">
        <v>18</v>
      </c>
      <c r="B3628" t="s">
        <v>300</v>
      </c>
      <c r="C3628">
        <v>2009</v>
      </c>
      <c r="D3628" t="s">
        <v>951</v>
      </c>
      <c r="E3628">
        <v>600.91479166666693</v>
      </c>
      <c r="F3628" s="1">
        <v>9939.5833333333339</v>
      </c>
      <c r="J3628"/>
    </row>
    <row r="3629" spans="1:10" x14ac:dyDescent="0.3">
      <c r="A3629" t="s">
        <v>18</v>
      </c>
      <c r="B3629" t="s">
        <v>300</v>
      </c>
      <c r="C3629">
        <v>2009</v>
      </c>
      <c r="D3629" t="s">
        <v>953</v>
      </c>
      <c r="E3629">
        <v>-108.74978028503557</v>
      </c>
      <c r="F3629" s="1">
        <v>6721.9121140142515</v>
      </c>
      <c r="J3629"/>
    </row>
    <row r="3630" spans="1:10" x14ac:dyDescent="0.3">
      <c r="A3630" t="s">
        <v>18</v>
      </c>
      <c r="B3630" t="s">
        <v>300</v>
      </c>
      <c r="C3630">
        <v>2010</v>
      </c>
      <c r="D3630" t="s">
        <v>949</v>
      </c>
      <c r="E3630">
        <v>-96.043499999999767</v>
      </c>
      <c r="F3630" s="1">
        <v>11265</v>
      </c>
      <c r="J3630"/>
    </row>
    <row r="3631" spans="1:10" x14ac:dyDescent="0.3">
      <c r="A3631" t="s">
        <v>18</v>
      </c>
      <c r="B3631" t="s">
        <v>300</v>
      </c>
      <c r="C3631">
        <v>2010</v>
      </c>
      <c r="D3631" t="s">
        <v>951</v>
      </c>
      <c r="E3631">
        <v>-87.34769999999989</v>
      </c>
      <c r="F3631" s="1">
        <v>10663</v>
      </c>
      <c r="J3631"/>
    </row>
    <row r="3632" spans="1:10" x14ac:dyDescent="0.3">
      <c r="A3632" t="s">
        <v>18</v>
      </c>
      <c r="B3632" t="s">
        <v>300</v>
      </c>
      <c r="C3632">
        <v>2010</v>
      </c>
      <c r="D3632" t="s">
        <v>952</v>
      </c>
      <c r="E3632">
        <v>-10823.75</v>
      </c>
      <c r="F3632" s="1">
        <v>12500</v>
      </c>
      <c r="J3632"/>
    </row>
    <row r="3633" spans="1:10" x14ac:dyDescent="0.3">
      <c r="A3633" t="s">
        <v>18</v>
      </c>
      <c r="B3633" t="s">
        <v>300</v>
      </c>
      <c r="C3633">
        <v>2010</v>
      </c>
      <c r="D3633" t="s">
        <v>953</v>
      </c>
      <c r="E3633">
        <v>-100.94519230769224</v>
      </c>
      <c r="F3633" s="1">
        <v>8184.5533498759305</v>
      </c>
      <c r="J3633"/>
    </row>
    <row r="3634" spans="1:10" x14ac:dyDescent="0.3">
      <c r="A3634" t="s">
        <v>18</v>
      </c>
      <c r="B3634" t="s">
        <v>300</v>
      </c>
      <c r="C3634">
        <v>2011</v>
      </c>
      <c r="D3634" t="s">
        <v>949</v>
      </c>
      <c r="E3634">
        <v>83.58192307692326</v>
      </c>
      <c r="F3634" s="1">
        <v>14050</v>
      </c>
      <c r="J3634"/>
    </row>
    <row r="3635" spans="1:10" x14ac:dyDescent="0.3">
      <c r="A3635" t="s">
        <v>18</v>
      </c>
      <c r="B3635" t="s">
        <v>300</v>
      </c>
      <c r="C3635">
        <v>2011</v>
      </c>
      <c r="D3635" t="s">
        <v>951</v>
      </c>
      <c r="E3635">
        <v>534.97617647058837</v>
      </c>
      <c r="F3635" s="1">
        <v>12761.764705882353</v>
      </c>
      <c r="J3635"/>
    </row>
    <row r="3636" spans="1:10" x14ac:dyDescent="0.3">
      <c r="A3636" t="s">
        <v>18</v>
      </c>
      <c r="B3636" t="s">
        <v>300</v>
      </c>
      <c r="C3636">
        <v>2011</v>
      </c>
      <c r="D3636" t="s">
        <v>953</v>
      </c>
      <c r="E3636">
        <v>-176.67026859504114</v>
      </c>
      <c r="F3636" s="1">
        <v>9871.6942148760336</v>
      </c>
      <c r="J3636"/>
    </row>
    <row r="3637" spans="1:10" x14ac:dyDescent="0.3">
      <c r="A3637" t="s">
        <v>18</v>
      </c>
      <c r="B3637" t="s">
        <v>300</v>
      </c>
      <c r="C3637">
        <v>2012</v>
      </c>
      <c r="D3637" t="s">
        <v>948</v>
      </c>
      <c r="E3637">
        <v>1123.9860000000001</v>
      </c>
      <c r="F3637" s="1">
        <v>14660</v>
      </c>
      <c r="J3637"/>
    </row>
    <row r="3638" spans="1:10" x14ac:dyDescent="0.3">
      <c r="A3638" t="s">
        <v>18</v>
      </c>
      <c r="B3638" t="s">
        <v>300</v>
      </c>
      <c r="C3638">
        <v>2012</v>
      </c>
      <c r="D3638" t="s">
        <v>949</v>
      </c>
      <c r="E3638">
        <v>7.4513698630138085</v>
      </c>
      <c r="F3638" s="1">
        <v>14376.712328767124</v>
      </c>
      <c r="J3638"/>
    </row>
    <row r="3639" spans="1:10" x14ac:dyDescent="0.3">
      <c r="A3639" t="s">
        <v>18</v>
      </c>
      <c r="B3639" t="s">
        <v>300</v>
      </c>
      <c r="C3639">
        <v>2012</v>
      </c>
      <c r="D3639" t="s">
        <v>951</v>
      </c>
      <c r="E3639">
        <v>182.73765625000001</v>
      </c>
      <c r="F3639" s="1">
        <v>12970.3125</v>
      </c>
      <c r="J3639"/>
    </row>
    <row r="3640" spans="1:10" x14ac:dyDescent="0.3">
      <c r="A3640" t="s">
        <v>18</v>
      </c>
      <c r="B3640" t="s">
        <v>300</v>
      </c>
      <c r="C3640">
        <v>2012</v>
      </c>
      <c r="D3640" t="s">
        <v>953</v>
      </c>
      <c r="E3640">
        <v>58.627587336244602</v>
      </c>
      <c r="F3640" s="1">
        <v>10867.576419213974</v>
      </c>
      <c r="J3640"/>
    </row>
    <row r="3641" spans="1:10" x14ac:dyDescent="0.3">
      <c r="A3641" t="s">
        <v>18</v>
      </c>
      <c r="B3641" t="s">
        <v>300</v>
      </c>
      <c r="C3641">
        <v>2013</v>
      </c>
      <c r="D3641" t="s">
        <v>948</v>
      </c>
      <c r="E3641">
        <v>-242.48227272727266</v>
      </c>
      <c r="F3641" s="1">
        <v>16177.272727272728</v>
      </c>
      <c r="J3641"/>
    </row>
    <row r="3642" spans="1:10" x14ac:dyDescent="0.3">
      <c r="A3642" t="s">
        <v>18</v>
      </c>
      <c r="B3642" t="s">
        <v>300</v>
      </c>
      <c r="C3642">
        <v>2013</v>
      </c>
      <c r="D3642" t="s">
        <v>949</v>
      </c>
      <c r="E3642">
        <v>383.84724043715852</v>
      </c>
      <c r="F3642" s="1">
        <v>14871.311475409837</v>
      </c>
      <c r="J3642"/>
    </row>
    <row r="3643" spans="1:10" x14ac:dyDescent="0.3">
      <c r="A3643" t="s">
        <v>18</v>
      </c>
      <c r="B3643" t="s">
        <v>300</v>
      </c>
      <c r="C3643">
        <v>2013</v>
      </c>
      <c r="D3643" t="s">
        <v>950</v>
      </c>
      <c r="E3643">
        <v>680.39500000000044</v>
      </c>
      <c r="F3643" s="1">
        <v>14950</v>
      </c>
      <c r="J3643"/>
    </row>
    <row r="3644" spans="1:10" x14ac:dyDescent="0.3">
      <c r="A3644" t="s">
        <v>18</v>
      </c>
      <c r="B3644" t="s">
        <v>300</v>
      </c>
      <c r="C3644">
        <v>2013</v>
      </c>
      <c r="D3644" t="s">
        <v>951</v>
      </c>
      <c r="E3644">
        <v>259.99431506849339</v>
      </c>
      <c r="F3644" s="1">
        <v>14367.808219178081</v>
      </c>
      <c r="J3644"/>
    </row>
    <row r="3645" spans="1:10" x14ac:dyDescent="0.3">
      <c r="A3645" t="s">
        <v>18</v>
      </c>
      <c r="B3645" t="s">
        <v>300</v>
      </c>
      <c r="C3645">
        <v>2013</v>
      </c>
      <c r="D3645" t="s">
        <v>953</v>
      </c>
      <c r="E3645">
        <v>-2.7366409691629583</v>
      </c>
      <c r="F3645" s="1">
        <v>12847.246696035243</v>
      </c>
      <c r="J3645"/>
    </row>
    <row r="3646" spans="1:10" x14ac:dyDescent="0.3">
      <c r="A3646" t="s">
        <v>18</v>
      </c>
      <c r="B3646" t="s">
        <v>300</v>
      </c>
      <c r="C3646">
        <v>2014</v>
      </c>
      <c r="D3646" t="s">
        <v>948</v>
      </c>
      <c r="E3646">
        <v>35.949968553459186</v>
      </c>
      <c r="F3646" s="1">
        <v>17556.289308176099</v>
      </c>
      <c r="J3646"/>
    </row>
    <row r="3647" spans="1:10" x14ac:dyDescent="0.3">
      <c r="A3647" t="s">
        <v>18</v>
      </c>
      <c r="B3647" t="s">
        <v>300</v>
      </c>
      <c r="C3647">
        <v>2014</v>
      </c>
      <c r="D3647" t="s">
        <v>949</v>
      </c>
      <c r="E3647">
        <v>252.78223027375216</v>
      </c>
      <c r="F3647" s="1">
        <v>16513.123993558776</v>
      </c>
      <c r="J3647"/>
    </row>
    <row r="3648" spans="1:10" x14ac:dyDescent="0.3">
      <c r="A3648" t="s">
        <v>18</v>
      </c>
      <c r="B3648" t="s">
        <v>300</v>
      </c>
      <c r="C3648">
        <v>2014</v>
      </c>
      <c r="D3648" t="s">
        <v>950</v>
      </c>
      <c r="E3648">
        <v>-25.325238095237658</v>
      </c>
      <c r="F3648" s="1">
        <v>18461.904761904763</v>
      </c>
      <c r="J3648"/>
    </row>
    <row r="3649" spans="1:10" x14ac:dyDescent="0.3">
      <c r="A3649" t="s">
        <v>18</v>
      </c>
      <c r="B3649" t="s">
        <v>300</v>
      </c>
      <c r="C3649">
        <v>2014</v>
      </c>
      <c r="D3649" t="s">
        <v>951</v>
      </c>
      <c r="E3649">
        <v>-95.055945945945837</v>
      </c>
      <c r="F3649" s="1">
        <v>16305.405405405405</v>
      </c>
      <c r="J3649"/>
    </row>
    <row r="3650" spans="1:10" x14ac:dyDescent="0.3">
      <c r="A3650" t="s">
        <v>18</v>
      </c>
      <c r="B3650" t="s">
        <v>300</v>
      </c>
      <c r="C3650">
        <v>2014</v>
      </c>
      <c r="D3650" t="s">
        <v>952</v>
      </c>
      <c r="E3650">
        <v>-1276.0827272727274</v>
      </c>
      <c r="F3650" s="1">
        <v>17536.363636363636</v>
      </c>
      <c r="J3650"/>
    </row>
    <row r="3651" spans="1:10" x14ac:dyDescent="0.3">
      <c r="A3651" t="s">
        <v>18</v>
      </c>
      <c r="B3651" t="s">
        <v>300</v>
      </c>
      <c r="C3651">
        <v>2014</v>
      </c>
      <c r="D3651" t="s">
        <v>953</v>
      </c>
      <c r="E3651">
        <v>-953.06562499999973</v>
      </c>
      <c r="F3651" s="1">
        <v>13718.75</v>
      </c>
      <c r="J3651"/>
    </row>
    <row r="3652" spans="1:10" x14ac:dyDescent="0.3">
      <c r="A3652" t="s">
        <v>18</v>
      </c>
      <c r="B3652" t="s">
        <v>300</v>
      </c>
      <c r="C3652">
        <v>2015</v>
      </c>
      <c r="D3652" t="s">
        <v>948</v>
      </c>
      <c r="E3652">
        <v>38.961309523809696</v>
      </c>
      <c r="F3652" s="1">
        <v>19970.238095238095</v>
      </c>
      <c r="J3652"/>
    </row>
    <row r="3653" spans="1:10" x14ac:dyDescent="0.3">
      <c r="A3653" t="s">
        <v>18</v>
      </c>
      <c r="B3653" t="s">
        <v>300</v>
      </c>
      <c r="C3653">
        <v>2015</v>
      </c>
      <c r="D3653" t="s">
        <v>949</v>
      </c>
      <c r="E3653">
        <v>288.32550000000049</v>
      </c>
      <c r="F3653" s="1">
        <v>19155</v>
      </c>
      <c r="J3653"/>
    </row>
    <row r="3654" spans="1:10" x14ac:dyDescent="0.3">
      <c r="A3654" t="s">
        <v>18</v>
      </c>
      <c r="B3654" t="s">
        <v>300</v>
      </c>
      <c r="C3654">
        <v>2015</v>
      </c>
      <c r="D3654" t="s">
        <v>950</v>
      </c>
      <c r="E3654">
        <v>-887.97249999999985</v>
      </c>
      <c r="F3654" s="1">
        <v>19775</v>
      </c>
      <c r="J3654"/>
    </row>
    <row r="3655" spans="1:10" x14ac:dyDescent="0.3">
      <c r="A3655" t="s">
        <v>18</v>
      </c>
      <c r="B3655" t="s">
        <v>300</v>
      </c>
      <c r="C3655">
        <v>2015</v>
      </c>
      <c r="D3655" t="s">
        <v>952</v>
      </c>
      <c r="E3655">
        <v>-662.14500000000044</v>
      </c>
      <c r="F3655" s="1">
        <v>17550</v>
      </c>
      <c r="J3655"/>
    </row>
    <row r="3656" spans="1:10" x14ac:dyDescent="0.3">
      <c r="A3656" t="s">
        <v>18</v>
      </c>
      <c r="B3656" t="s">
        <v>301</v>
      </c>
      <c r="C3656">
        <v>2005</v>
      </c>
      <c r="D3656" t="s">
        <v>949</v>
      </c>
      <c r="E3656">
        <v>1547.9324999999999</v>
      </c>
      <c r="F3656" s="1">
        <v>7825</v>
      </c>
      <c r="J3656"/>
    </row>
    <row r="3657" spans="1:10" x14ac:dyDescent="0.3">
      <c r="A3657" t="s">
        <v>18</v>
      </c>
      <c r="B3657" t="s">
        <v>301</v>
      </c>
      <c r="C3657">
        <v>2005</v>
      </c>
      <c r="D3657" t="s">
        <v>952</v>
      </c>
      <c r="E3657">
        <v>-5513.1175000000003</v>
      </c>
      <c r="F3657" s="1">
        <v>7325</v>
      </c>
      <c r="J3657"/>
    </row>
    <row r="3658" spans="1:10" x14ac:dyDescent="0.3">
      <c r="A3658" t="s">
        <v>18</v>
      </c>
      <c r="B3658" t="s">
        <v>301</v>
      </c>
      <c r="C3658">
        <v>2005</v>
      </c>
      <c r="D3658" t="s">
        <v>953</v>
      </c>
      <c r="E3658">
        <v>-417.68594488188972</v>
      </c>
      <c r="F3658" s="1">
        <v>4187.7952755905508</v>
      </c>
      <c r="J3658"/>
    </row>
    <row r="3659" spans="1:10" x14ac:dyDescent="0.3">
      <c r="A3659" t="s">
        <v>18</v>
      </c>
      <c r="B3659" t="s">
        <v>301</v>
      </c>
      <c r="C3659">
        <v>2006</v>
      </c>
      <c r="D3659" t="s">
        <v>949</v>
      </c>
      <c r="E3659">
        <v>1694.2049999999999</v>
      </c>
      <c r="F3659" s="1">
        <v>11050</v>
      </c>
      <c r="J3659"/>
    </row>
    <row r="3660" spans="1:10" x14ac:dyDescent="0.3">
      <c r="A3660" t="s">
        <v>18</v>
      </c>
      <c r="B3660" t="s">
        <v>301</v>
      </c>
      <c r="C3660">
        <v>2006</v>
      </c>
      <c r="D3660" t="s">
        <v>951</v>
      </c>
      <c r="E3660">
        <v>49.592500000000655</v>
      </c>
      <c r="F3660" s="1">
        <v>12425</v>
      </c>
      <c r="J3660"/>
    </row>
    <row r="3661" spans="1:10" x14ac:dyDescent="0.3">
      <c r="A3661" t="s">
        <v>18</v>
      </c>
      <c r="B3661" t="s">
        <v>301</v>
      </c>
      <c r="C3661">
        <v>2006</v>
      </c>
      <c r="D3661" t="s">
        <v>952</v>
      </c>
      <c r="E3661">
        <v>501.5912500000004</v>
      </c>
      <c r="F3661" s="1">
        <v>5162.5</v>
      </c>
      <c r="J3661"/>
    </row>
    <row r="3662" spans="1:10" x14ac:dyDescent="0.3">
      <c r="A3662" t="s">
        <v>18</v>
      </c>
      <c r="B3662" t="s">
        <v>301</v>
      </c>
      <c r="C3662">
        <v>2006</v>
      </c>
      <c r="D3662" t="s">
        <v>953</v>
      </c>
      <c r="E3662">
        <v>-166.37931318681314</v>
      </c>
      <c r="F3662" s="1">
        <v>4542.0329670329675</v>
      </c>
      <c r="J3662"/>
    </row>
    <row r="3663" spans="1:10" x14ac:dyDescent="0.3">
      <c r="A3663" t="s">
        <v>18</v>
      </c>
      <c r="B3663" t="s">
        <v>301</v>
      </c>
      <c r="C3663">
        <v>2007</v>
      </c>
      <c r="D3663" t="s">
        <v>949</v>
      </c>
      <c r="E3663">
        <v>3745.3099999999995</v>
      </c>
      <c r="F3663" s="1">
        <v>11100</v>
      </c>
      <c r="J3663"/>
    </row>
    <row r="3664" spans="1:10" x14ac:dyDescent="0.3">
      <c r="A3664" t="s">
        <v>18</v>
      </c>
      <c r="B3664" t="s">
        <v>301</v>
      </c>
      <c r="C3664">
        <v>2007</v>
      </c>
      <c r="D3664" t="s">
        <v>951</v>
      </c>
      <c r="E3664">
        <v>-3745.8500000000004</v>
      </c>
      <c r="F3664" s="1">
        <v>11500</v>
      </c>
      <c r="J3664"/>
    </row>
    <row r="3665" spans="1:10" x14ac:dyDescent="0.3">
      <c r="A3665" t="s">
        <v>18</v>
      </c>
      <c r="B3665" t="s">
        <v>301</v>
      </c>
      <c r="C3665">
        <v>2007</v>
      </c>
      <c r="D3665" t="s">
        <v>952</v>
      </c>
      <c r="E3665">
        <v>-4756.3500000000004</v>
      </c>
      <c r="F3665" s="1">
        <v>6500</v>
      </c>
      <c r="J3665"/>
    </row>
    <row r="3666" spans="1:10" x14ac:dyDescent="0.3">
      <c r="A3666" t="s">
        <v>18</v>
      </c>
      <c r="B3666" t="s">
        <v>301</v>
      </c>
      <c r="C3666">
        <v>2007</v>
      </c>
      <c r="D3666" t="s">
        <v>953</v>
      </c>
      <c r="E3666">
        <v>-168.06700520833326</v>
      </c>
      <c r="F3666" s="1">
        <v>4449.739583333333</v>
      </c>
      <c r="J3666"/>
    </row>
    <row r="3667" spans="1:10" x14ac:dyDescent="0.3">
      <c r="A3667" t="s">
        <v>18</v>
      </c>
      <c r="B3667" t="s">
        <v>301</v>
      </c>
      <c r="C3667">
        <v>2008</v>
      </c>
      <c r="D3667" t="s">
        <v>952</v>
      </c>
      <c r="E3667">
        <v>-6115.3962499999998</v>
      </c>
      <c r="F3667" s="1">
        <v>7787.5</v>
      </c>
      <c r="J3667"/>
    </row>
    <row r="3668" spans="1:10" x14ac:dyDescent="0.3">
      <c r="A3668" t="s">
        <v>18</v>
      </c>
      <c r="B3668" t="s">
        <v>301</v>
      </c>
      <c r="C3668">
        <v>2008</v>
      </c>
      <c r="D3668" t="s">
        <v>953</v>
      </c>
      <c r="E3668">
        <v>27.503660714285754</v>
      </c>
      <c r="F3668" s="1">
        <v>4840.1785714285716</v>
      </c>
      <c r="J3668"/>
    </row>
    <row r="3669" spans="1:10" x14ac:dyDescent="0.3">
      <c r="A3669" t="s">
        <v>18</v>
      </c>
      <c r="B3669" t="s">
        <v>302</v>
      </c>
      <c r="C3669">
        <v>1997</v>
      </c>
      <c r="D3669" t="s">
        <v>953</v>
      </c>
      <c r="E3669">
        <v>-138.94999999999999</v>
      </c>
      <c r="F3669" s="1">
        <v>500</v>
      </c>
      <c r="J3669"/>
    </row>
    <row r="3670" spans="1:10" x14ac:dyDescent="0.3">
      <c r="A3670" t="s">
        <v>18</v>
      </c>
      <c r="B3670" t="s">
        <v>302</v>
      </c>
      <c r="C3670">
        <v>2002</v>
      </c>
      <c r="D3670" t="s">
        <v>953</v>
      </c>
      <c r="E3670">
        <v>-70.617272727272749</v>
      </c>
      <c r="F3670" s="1">
        <v>918.18181818181813</v>
      </c>
      <c r="J3670"/>
    </row>
    <row r="3671" spans="1:10" x14ac:dyDescent="0.3">
      <c r="A3671" t="s">
        <v>18</v>
      </c>
      <c r="B3671" t="s">
        <v>302</v>
      </c>
      <c r="C3671">
        <v>2003</v>
      </c>
      <c r="D3671" t="s">
        <v>951</v>
      </c>
      <c r="E3671">
        <v>403.17750000000001</v>
      </c>
      <c r="F3671" s="1">
        <v>1275</v>
      </c>
      <c r="J3671"/>
    </row>
    <row r="3672" spans="1:10" x14ac:dyDescent="0.3">
      <c r="A3672" t="s">
        <v>18</v>
      </c>
      <c r="B3672" t="s">
        <v>302</v>
      </c>
      <c r="C3672">
        <v>2003</v>
      </c>
      <c r="D3672" t="s">
        <v>952</v>
      </c>
      <c r="E3672">
        <v>-1397.5125</v>
      </c>
      <c r="F3672" s="1">
        <v>2375</v>
      </c>
      <c r="J3672"/>
    </row>
    <row r="3673" spans="1:10" x14ac:dyDescent="0.3">
      <c r="A3673" t="s">
        <v>18</v>
      </c>
      <c r="B3673" t="s">
        <v>302</v>
      </c>
      <c r="C3673">
        <v>2003</v>
      </c>
      <c r="D3673" t="s">
        <v>953</v>
      </c>
      <c r="E3673">
        <v>-39.401515151515149</v>
      </c>
      <c r="F3673" s="1">
        <v>1439.3939393939395</v>
      </c>
      <c r="J3673"/>
    </row>
    <row r="3674" spans="1:10" x14ac:dyDescent="0.3">
      <c r="A3674" t="s">
        <v>18</v>
      </c>
      <c r="B3674" t="s">
        <v>302</v>
      </c>
      <c r="C3674">
        <v>2004</v>
      </c>
      <c r="D3674" t="s">
        <v>949</v>
      </c>
      <c r="E3674">
        <v>-1040.33</v>
      </c>
      <c r="F3674" s="1">
        <v>2700</v>
      </c>
      <c r="J3674"/>
    </row>
    <row r="3675" spans="1:10" x14ac:dyDescent="0.3">
      <c r="A3675" t="s">
        <v>18</v>
      </c>
      <c r="B3675" t="s">
        <v>302</v>
      </c>
      <c r="C3675">
        <v>2004</v>
      </c>
      <c r="D3675" t="s">
        <v>951</v>
      </c>
      <c r="E3675">
        <v>-369.19749999999976</v>
      </c>
      <c r="F3675" s="1">
        <v>2525</v>
      </c>
      <c r="J3675"/>
    </row>
    <row r="3676" spans="1:10" x14ac:dyDescent="0.3">
      <c r="A3676" t="s">
        <v>18</v>
      </c>
      <c r="B3676" t="s">
        <v>302</v>
      </c>
      <c r="C3676">
        <v>2004</v>
      </c>
      <c r="D3676" t="s">
        <v>953</v>
      </c>
      <c r="E3676">
        <v>-44.35550781249998</v>
      </c>
      <c r="F3676" s="1">
        <v>1687.109375</v>
      </c>
      <c r="J3676"/>
    </row>
    <row r="3677" spans="1:10" x14ac:dyDescent="0.3">
      <c r="A3677" t="s">
        <v>18</v>
      </c>
      <c r="B3677" t="s">
        <v>302</v>
      </c>
      <c r="C3677">
        <v>2005</v>
      </c>
      <c r="D3677" t="s">
        <v>951</v>
      </c>
      <c r="E3677">
        <v>2397.5149999999999</v>
      </c>
      <c r="F3677" s="1">
        <v>2150</v>
      </c>
      <c r="J3677"/>
    </row>
    <row r="3678" spans="1:10" x14ac:dyDescent="0.3">
      <c r="A3678" t="s">
        <v>18</v>
      </c>
      <c r="B3678" t="s">
        <v>302</v>
      </c>
      <c r="C3678">
        <v>2005</v>
      </c>
      <c r="D3678" t="s">
        <v>952</v>
      </c>
      <c r="E3678">
        <v>-2431.4899999999998</v>
      </c>
      <c r="F3678" s="1">
        <v>3100</v>
      </c>
      <c r="J3678"/>
    </row>
    <row r="3679" spans="1:10" x14ac:dyDescent="0.3">
      <c r="A3679" t="s">
        <v>18</v>
      </c>
      <c r="B3679" t="s">
        <v>302</v>
      </c>
      <c r="C3679">
        <v>2005</v>
      </c>
      <c r="D3679" t="s">
        <v>953</v>
      </c>
      <c r="E3679">
        <v>-40.258055555555536</v>
      </c>
      <c r="F3679" s="1">
        <v>1606.3131313131314</v>
      </c>
      <c r="J3679"/>
    </row>
    <row r="3680" spans="1:10" x14ac:dyDescent="0.3">
      <c r="A3680" t="s">
        <v>18</v>
      </c>
      <c r="B3680" t="s">
        <v>303</v>
      </c>
      <c r="C3680">
        <v>2007</v>
      </c>
      <c r="D3680" t="s">
        <v>948</v>
      </c>
      <c r="E3680">
        <v>3421.2749999999996</v>
      </c>
      <c r="F3680" s="1">
        <v>7750</v>
      </c>
      <c r="J3680"/>
    </row>
    <row r="3681" spans="1:10" x14ac:dyDescent="0.3">
      <c r="A3681" t="s">
        <v>18</v>
      </c>
      <c r="B3681" t="s">
        <v>303</v>
      </c>
      <c r="C3681">
        <v>2007</v>
      </c>
      <c r="D3681" t="s">
        <v>951</v>
      </c>
      <c r="E3681">
        <v>-75.270833333333329</v>
      </c>
      <c r="F3681" s="1">
        <v>9791.6666666666661</v>
      </c>
      <c r="J3681"/>
    </row>
    <row r="3682" spans="1:10" x14ac:dyDescent="0.3">
      <c r="A3682" t="s">
        <v>18</v>
      </c>
      <c r="B3682" t="s">
        <v>303</v>
      </c>
      <c r="C3682">
        <v>2007</v>
      </c>
      <c r="D3682" t="s">
        <v>953</v>
      </c>
      <c r="E3682">
        <v>111.74277272727277</v>
      </c>
      <c r="F3682" s="1">
        <v>6691.363636363636</v>
      </c>
      <c r="J3682"/>
    </row>
    <row r="3683" spans="1:10" x14ac:dyDescent="0.3">
      <c r="A3683" t="s">
        <v>18</v>
      </c>
      <c r="B3683" t="s">
        <v>303</v>
      </c>
      <c r="C3683">
        <v>2008</v>
      </c>
      <c r="D3683" t="s">
        <v>948</v>
      </c>
      <c r="E3683">
        <v>724.59500000000116</v>
      </c>
      <c r="F3683" s="1">
        <v>16950</v>
      </c>
      <c r="J3683"/>
    </row>
    <row r="3684" spans="1:10" x14ac:dyDescent="0.3">
      <c r="A3684" t="s">
        <v>18</v>
      </c>
      <c r="B3684" t="s">
        <v>303</v>
      </c>
      <c r="C3684">
        <v>2008</v>
      </c>
      <c r="D3684" t="s">
        <v>951</v>
      </c>
      <c r="E3684">
        <v>-1548.7508333333335</v>
      </c>
      <c r="F3684" s="1">
        <v>10991.666666666666</v>
      </c>
      <c r="J3684"/>
    </row>
    <row r="3685" spans="1:10" x14ac:dyDescent="0.3">
      <c r="A3685" t="s">
        <v>18</v>
      </c>
      <c r="B3685" t="s">
        <v>303</v>
      </c>
      <c r="C3685">
        <v>2008</v>
      </c>
      <c r="D3685" t="s">
        <v>953</v>
      </c>
      <c r="E3685">
        <v>89.511000000000053</v>
      </c>
      <c r="F3685" s="1">
        <v>7767.1428571428569</v>
      </c>
      <c r="J3685"/>
    </row>
    <row r="3686" spans="1:10" x14ac:dyDescent="0.3">
      <c r="A3686" t="s">
        <v>18</v>
      </c>
      <c r="B3686" t="s">
        <v>303</v>
      </c>
      <c r="C3686">
        <v>2009</v>
      </c>
      <c r="D3686" t="s">
        <v>953</v>
      </c>
      <c r="E3686">
        <v>702.32076923076909</v>
      </c>
      <c r="F3686" s="1">
        <v>8284.6153846153848</v>
      </c>
      <c r="J3686"/>
    </row>
    <row r="3687" spans="1:10" x14ac:dyDescent="0.3">
      <c r="A3687" t="s">
        <v>18</v>
      </c>
      <c r="B3687" t="s">
        <v>303</v>
      </c>
      <c r="C3687">
        <v>2010</v>
      </c>
      <c r="D3687" t="s">
        <v>949</v>
      </c>
      <c r="E3687">
        <v>-576.42000000000007</v>
      </c>
      <c r="F3687" s="1">
        <v>13133.333333333334</v>
      </c>
      <c r="J3687"/>
    </row>
    <row r="3688" spans="1:10" x14ac:dyDescent="0.3">
      <c r="A3688" t="s">
        <v>18</v>
      </c>
      <c r="B3688" t="s">
        <v>303</v>
      </c>
      <c r="C3688">
        <v>2010</v>
      </c>
      <c r="D3688" t="s">
        <v>951</v>
      </c>
      <c r="E3688">
        <v>-1359.2474999999995</v>
      </c>
      <c r="F3688" s="1">
        <v>12025</v>
      </c>
      <c r="J3688"/>
    </row>
    <row r="3689" spans="1:10" x14ac:dyDescent="0.3">
      <c r="A3689" t="s">
        <v>18</v>
      </c>
      <c r="B3689" t="s">
        <v>303</v>
      </c>
      <c r="C3689">
        <v>2010</v>
      </c>
      <c r="D3689" t="s">
        <v>953</v>
      </c>
      <c r="E3689">
        <v>246.51135135135135</v>
      </c>
      <c r="F3689" s="1">
        <v>9870.27027027027</v>
      </c>
      <c r="J3689"/>
    </row>
    <row r="3690" spans="1:10" x14ac:dyDescent="0.3">
      <c r="A3690" t="s">
        <v>18</v>
      </c>
      <c r="B3690" t="s">
        <v>303</v>
      </c>
      <c r="C3690">
        <v>2011</v>
      </c>
      <c r="D3690" t="s">
        <v>948</v>
      </c>
      <c r="E3690">
        <v>-519.87999999999977</v>
      </c>
      <c r="F3690" s="1">
        <v>17200</v>
      </c>
      <c r="J3690"/>
    </row>
    <row r="3691" spans="1:10" x14ac:dyDescent="0.3">
      <c r="A3691" t="s">
        <v>18</v>
      </c>
      <c r="B3691" t="s">
        <v>303</v>
      </c>
      <c r="C3691">
        <v>2011</v>
      </c>
      <c r="D3691" t="s">
        <v>949</v>
      </c>
      <c r="E3691">
        <v>342.91386363636394</v>
      </c>
      <c r="F3691" s="1">
        <v>15002.272727272728</v>
      </c>
      <c r="J3691"/>
    </row>
    <row r="3692" spans="1:10" x14ac:dyDescent="0.3">
      <c r="A3692" t="s">
        <v>18</v>
      </c>
      <c r="B3692" t="s">
        <v>303</v>
      </c>
      <c r="C3692">
        <v>2011</v>
      </c>
      <c r="D3692" t="s">
        <v>950</v>
      </c>
      <c r="E3692">
        <v>-4246.6749999999993</v>
      </c>
      <c r="F3692" s="1">
        <v>18250</v>
      </c>
      <c r="J3692"/>
    </row>
    <row r="3693" spans="1:10" x14ac:dyDescent="0.3">
      <c r="A3693" t="s">
        <v>18</v>
      </c>
      <c r="B3693" t="s">
        <v>303</v>
      </c>
      <c r="C3693">
        <v>2011</v>
      </c>
      <c r="D3693" t="s">
        <v>951</v>
      </c>
      <c r="E3693">
        <v>-15.702820512820182</v>
      </c>
      <c r="F3693" s="1">
        <v>13792.307692307691</v>
      </c>
      <c r="J3693"/>
    </row>
    <row r="3694" spans="1:10" x14ac:dyDescent="0.3">
      <c r="A3694" t="s">
        <v>18</v>
      </c>
      <c r="B3694" t="s">
        <v>303</v>
      </c>
      <c r="C3694">
        <v>2011</v>
      </c>
      <c r="D3694" t="s">
        <v>953</v>
      </c>
      <c r="E3694">
        <v>90.10142500000012</v>
      </c>
      <c r="F3694" s="1">
        <v>11079.25</v>
      </c>
      <c r="J3694"/>
    </row>
    <row r="3695" spans="1:10" x14ac:dyDescent="0.3">
      <c r="A3695" t="s">
        <v>18</v>
      </c>
      <c r="B3695" t="s">
        <v>50</v>
      </c>
      <c r="C3695">
        <v>1996</v>
      </c>
      <c r="D3695" t="s">
        <v>953</v>
      </c>
      <c r="E3695">
        <v>-274.03250000000003</v>
      </c>
      <c r="F3695" s="1">
        <v>1175</v>
      </c>
      <c r="J3695"/>
    </row>
    <row r="3696" spans="1:10" x14ac:dyDescent="0.3">
      <c r="A3696" t="s">
        <v>18</v>
      </c>
      <c r="B3696" t="s">
        <v>50</v>
      </c>
      <c r="C3696">
        <v>1997</v>
      </c>
      <c r="D3696" t="s">
        <v>953</v>
      </c>
      <c r="E3696">
        <v>-2729.5550000000003</v>
      </c>
      <c r="F3696" s="1">
        <v>5450</v>
      </c>
      <c r="J3696"/>
    </row>
    <row r="3697" spans="1:10" x14ac:dyDescent="0.3">
      <c r="A3697" t="s">
        <v>18</v>
      </c>
      <c r="B3697" t="s">
        <v>50</v>
      </c>
      <c r="C3697">
        <v>1998</v>
      </c>
      <c r="D3697" t="s">
        <v>953</v>
      </c>
      <c r="E3697">
        <v>279.83499999999992</v>
      </c>
      <c r="F3697" s="1">
        <v>1350</v>
      </c>
      <c r="J3697"/>
    </row>
    <row r="3698" spans="1:10" x14ac:dyDescent="0.3">
      <c r="A3698" t="s">
        <v>18</v>
      </c>
      <c r="B3698" t="s">
        <v>50</v>
      </c>
      <c r="C3698">
        <v>1999</v>
      </c>
      <c r="D3698" t="s">
        <v>953</v>
      </c>
      <c r="E3698">
        <v>-382.31999999999994</v>
      </c>
      <c r="F3698" s="1">
        <v>800</v>
      </c>
      <c r="J3698"/>
    </row>
    <row r="3699" spans="1:10" x14ac:dyDescent="0.3">
      <c r="A3699" t="s">
        <v>18</v>
      </c>
      <c r="B3699" t="s">
        <v>50</v>
      </c>
      <c r="C3699">
        <v>2009</v>
      </c>
      <c r="D3699" t="s">
        <v>953</v>
      </c>
      <c r="E3699">
        <v>1785.3649999999998</v>
      </c>
      <c r="F3699" s="1">
        <v>10650</v>
      </c>
      <c r="J3699"/>
    </row>
    <row r="3700" spans="1:10" x14ac:dyDescent="0.3">
      <c r="A3700" t="s">
        <v>18</v>
      </c>
      <c r="B3700" t="s">
        <v>304</v>
      </c>
      <c r="C3700">
        <v>2001</v>
      </c>
      <c r="D3700" t="s">
        <v>953</v>
      </c>
      <c r="E3700">
        <v>-651.24250000000006</v>
      </c>
      <c r="F3700" s="1">
        <v>1075</v>
      </c>
      <c r="J3700"/>
    </row>
    <row r="3701" spans="1:10" x14ac:dyDescent="0.3">
      <c r="A3701" t="s">
        <v>18</v>
      </c>
      <c r="B3701" t="s">
        <v>304</v>
      </c>
      <c r="C3701">
        <v>2002</v>
      </c>
      <c r="D3701" t="s">
        <v>953</v>
      </c>
      <c r="E3701">
        <v>-763.53500000000008</v>
      </c>
      <c r="F3701" s="1">
        <v>1650</v>
      </c>
      <c r="J3701"/>
    </row>
    <row r="3702" spans="1:10" x14ac:dyDescent="0.3">
      <c r="A3702" t="s">
        <v>18</v>
      </c>
      <c r="B3702" t="s">
        <v>304</v>
      </c>
      <c r="C3702">
        <v>2003</v>
      </c>
      <c r="D3702" t="s">
        <v>953</v>
      </c>
      <c r="E3702">
        <v>-340.91049999999996</v>
      </c>
      <c r="F3702" s="1">
        <v>1995</v>
      </c>
      <c r="J3702"/>
    </row>
    <row r="3703" spans="1:10" x14ac:dyDescent="0.3">
      <c r="A3703" t="s">
        <v>18</v>
      </c>
      <c r="B3703" t="s">
        <v>305</v>
      </c>
      <c r="C3703">
        <v>1995</v>
      </c>
      <c r="D3703" t="s">
        <v>953</v>
      </c>
      <c r="E3703">
        <v>108.84000000000003</v>
      </c>
      <c r="F3703" s="1">
        <v>400</v>
      </c>
      <c r="J3703"/>
    </row>
    <row r="3704" spans="1:10" x14ac:dyDescent="0.3">
      <c r="A3704" t="s">
        <v>18</v>
      </c>
      <c r="B3704" t="s">
        <v>305</v>
      </c>
      <c r="C3704">
        <v>1996</v>
      </c>
      <c r="D3704" t="s">
        <v>953</v>
      </c>
      <c r="E3704">
        <v>128.07000000000002</v>
      </c>
      <c r="F3704" s="1">
        <v>1144.4444444444443</v>
      </c>
      <c r="J3704"/>
    </row>
    <row r="3705" spans="1:10" x14ac:dyDescent="0.3">
      <c r="A3705" t="s">
        <v>18</v>
      </c>
      <c r="B3705" t="s">
        <v>305</v>
      </c>
      <c r="C3705">
        <v>1997</v>
      </c>
      <c r="D3705" t="s">
        <v>953</v>
      </c>
      <c r="E3705">
        <v>243.65854166666668</v>
      </c>
      <c r="F3705" s="1">
        <v>1127.0833333333333</v>
      </c>
      <c r="J3705"/>
    </row>
    <row r="3706" spans="1:10" x14ac:dyDescent="0.3">
      <c r="A3706" t="s">
        <v>18</v>
      </c>
      <c r="B3706" t="s">
        <v>305</v>
      </c>
      <c r="C3706">
        <v>1998</v>
      </c>
      <c r="D3706" t="s">
        <v>953</v>
      </c>
      <c r="E3706">
        <v>-31.629318181818181</v>
      </c>
      <c r="F3706" s="1">
        <v>934.09090909090912</v>
      </c>
      <c r="J3706"/>
    </row>
    <row r="3707" spans="1:10" x14ac:dyDescent="0.3">
      <c r="A3707" t="s">
        <v>18</v>
      </c>
      <c r="B3707" t="s">
        <v>305</v>
      </c>
      <c r="C3707">
        <v>1999</v>
      </c>
      <c r="D3707" t="s">
        <v>952</v>
      </c>
      <c r="E3707">
        <v>-38.119999999999891</v>
      </c>
      <c r="F3707" s="1">
        <v>2800</v>
      </c>
      <c r="J3707"/>
    </row>
    <row r="3708" spans="1:10" x14ac:dyDescent="0.3">
      <c r="A3708" t="s">
        <v>18</v>
      </c>
      <c r="B3708" t="s">
        <v>305</v>
      </c>
      <c r="C3708">
        <v>1999</v>
      </c>
      <c r="D3708" t="s">
        <v>953</v>
      </c>
      <c r="E3708">
        <v>-143.47049999999999</v>
      </c>
      <c r="F3708" s="1">
        <v>1728.3333333333333</v>
      </c>
      <c r="J3708"/>
    </row>
    <row r="3709" spans="1:10" x14ac:dyDescent="0.3">
      <c r="A3709" t="s">
        <v>18</v>
      </c>
      <c r="B3709" t="s">
        <v>305</v>
      </c>
      <c r="C3709">
        <v>2000</v>
      </c>
      <c r="D3709" t="s">
        <v>953</v>
      </c>
      <c r="E3709">
        <v>-433.5625</v>
      </c>
      <c r="F3709" s="1">
        <v>1875</v>
      </c>
      <c r="J3709"/>
    </row>
    <row r="3710" spans="1:10" x14ac:dyDescent="0.3">
      <c r="A3710" t="s">
        <v>18</v>
      </c>
      <c r="B3710" t="s">
        <v>305</v>
      </c>
      <c r="C3710">
        <v>2001</v>
      </c>
      <c r="D3710" t="s">
        <v>952</v>
      </c>
      <c r="E3710">
        <v>-1411.325</v>
      </c>
      <c r="F3710" s="1">
        <v>1750</v>
      </c>
      <c r="J3710"/>
    </row>
    <row r="3711" spans="1:10" x14ac:dyDescent="0.3">
      <c r="A3711" t="s">
        <v>18</v>
      </c>
      <c r="B3711" t="s">
        <v>305</v>
      </c>
      <c r="C3711">
        <v>2001</v>
      </c>
      <c r="D3711" t="s">
        <v>953</v>
      </c>
      <c r="E3711">
        <v>-216.98799999999997</v>
      </c>
      <c r="F3711" s="1">
        <v>1720</v>
      </c>
      <c r="J3711"/>
    </row>
    <row r="3712" spans="1:10" x14ac:dyDescent="0.3">
      <c r="A3712" t="s">
        <v>18</v>
      </c>
      <c r="B3712" t="s">
        <v>305</v>
      </c>
      <c r="C3712">
        <v>2003</v>
      </c>
      <c r="D3712" t="s">
        <v>951</v>
      </c>
      <c r="E3712">
        <v>-380.79749999999967</v>
      </c>
      <c r="F3712" s="1">
        <v>6525</v>
      </c>
      <c r="J3712"/>
    </row>
    <row r="3713" spans="1:10" x14ac:dyDescent="0.3">
      <c r="A3713" t="s">
        <v>18</v>
      </c>
      <c r="B3713" t="s">
        <v>305</v>
      </c>
      <c r="C3713">
        <v>2003</v>
      </c>
      <c r="D3713" t="s">
        <v>953</v>
      </c>
      <c r="E3713">
        <v>-277.9558798882681</v>
      </c>
      <c r="F3713" s="1">
        <v>4606.0055865921786</v>
      </c>
      <c r="J3713"/>
    </row>
    <row r="3714" spans="1:10" x14ac:dyDescent="0.3">
      <c r="A3714" t="s">
        <v>18</v>
      </c>
      <c r="B3714" t="s">
        <v>305</v>
      </c>
      <c r="C3714">
        <v>2004</v>
      </c>
      <c r="D3714" t="s">
        <v>948</v>
      </c>
      <c r="E3714">
        <v>-6716.57</v>
      </c>
      <c r="F3714" s="1">
        <v>8300</v>
      </c>
      <c r="J3714"/>
    </row>
    <row r="3715" spans="1:10" x14ac:dyDescent="0.3">
      <c r="A3715" t="s">
        <v>18</v>
      </c>
      <c r="B3715" t="s">
        <v>305</v>
      </c>
      <c r="C3715">
        <v>2004</v>
      </c>
      <c r="D3715" t="s">
        <v>949</v>
      </c>
      <c r="E3715">
        <v>2575.0024999999996</v>
      </c>
      <c r="F3715" s="1">
        <v>4525</v>
      </c>
      <c r="J3715"/>
    </row>
    <row r="3716" spans="1:10" x14ac:dyDescent="0.3">
      <c r="A3716" t="s">
        <v>18</v>
      </c>
      <c r="B3716" t="s">
        <v>305</v>
      </c>
      <c r="C3716">
        <v>2004</v>
      </c>
      <c r="D3716" t="s">
        <v>951</v>
      </c>
      <c r="E3716">
        <v>4209.6725000000006</v>
      </c>
      <c r="F3716" s="1">
        <v>7225</v>
      </c>
      <c r="J3716"/>
    </row>
    <row r="3717" spans="1:10" x14ac:dyDescent="0.3">
      <c r="A3717" t="s">
        <v>18</v>
      </c>
      <c r="B3717" t="s">
        <v>305</v>
      </c>
      <c r="C3717">
        <v>2004</v>
      </c>
      <c r="D3717" t="s">
        <v>952</v>
      </c>
      <c r="E3717">
        <v>-12850.682499999999</v>
      </c>
      <c r="F3717" s="1">
        <v>14675</v>
      </c>
      <c r="J3717"/>
    </row>
    <row r="3718" spans="1:10" x14ac:dyDescent="0.3">
      <c r="A3718" t="s">
        <v>18</v>
      </c>
      <c r="B3718" t="s">
        <v>305</v>
      </c>
      <c r="C3718">
        <v>2004</v>
      </c>
      <c r="D3718" t="s">
        <v>953</v>
      </c>
      <c r="E3718">
        <v>-383.55438135593215</v>
      </c>
      <c r="F3718" s="1">
        <v>6400.2542372881353</v>
      </c>
      <c r="J3718"/>
    </row>
    <row r="3719" spans="1:10" x14ac:dyDescent="0.3">
      <c r="A3719" t="s">
        <v>18</v>
      </c>
      <c r="B3719" t="s">
        <v>305</v>
      </c>
      <c r="C3719">
        <v>2005</v>
      </c>
      <c r="D3719" t="s">
        <v>948</v>
      </c>
      <c r="E3719">
        <v>1343.2424999999994</v>
      </c>
      <c r="F3719" s="1">
        <v>18925</v>
      </c>
      <c r="J3719"/>
    </row>
    <row r="3720" spans="1:10" x14ac:dyDescent="0.3">
      <c r="A3720" t="s">
        <v>18</v>
      </c>
      <c r="B3720" t="s">
        <v>305</v>
      </c>
      <c r="C3720">
        <v>2005</v>
      </c>
      <c r="D3720" t="s">
        <v>949</v>
      </c>
      <c r="E3720">
        <v>2586.6125000000011</v>
      </c>
      <c r="F3720" s="1">
        <v>18625</v>
      </c>
      <c r="J3720"/>
    </row>
    <row r="3721" spans="1:10" x14ac:dyDescent="0.3">
      <c r="A3721" t="s">
        <v>18</v>
      </c>
      <c r="B3721" t="s">
        <v>305</v>
      </c>
      <c r="C3721">
        <v>2005</v>
      </c>
      <c r="D3721" t="s">
        <v>951</v>
      </c>
      <c r="E3721">
        <v>179.51000000000022</v>
      </c>
      <c r="F3721" s="1">
        <v>13100</v>
      </c>
      <c r="J3721"/>
    </row>
    <row r="3722" spans="1:10" x14ac:dyDescent="0.3">
      <c r="A3722" t="s">
        <v>18</v>
      </c>
      <c r="B3722" t="s">
        <v>305</v>
      </c>
      <c r="C3722">
        <v>2005</v>
      </c>
      <c r="D3722" t="s">
        <v>953</v>
      </c>
      <c r="E3722">
        <v>-250.69269054878049</v>
      </c>
      <c r="F3722" s="1">
        <v>7663.0335365853662</v>
      </c>
      <c r="J3722"/>
    </row>
    <row r="3723" spans="1:10" x14ac:dyDescent="0.3">
      <c r="A3723" t="s">
        <v>18</v>
      </c>
      <c r="B3723" t="s">
        <v>305</v>
      </c>
      <c r="C3723">
        <v>2006</v>
      </c>
      <c r="D3723" t="s">
        <v>949</v>
      </c>
      <c r="E3723">
        <v>726.94250000000011</v>
      </c>
      <c r="F3723" s="1">
        <v>15925</v>
      </c>
      <c r="J3723"/>
    </row>
    <row r="3724" spans="1:10" x14ac:dyDescent="0.3">
      <c r="A3724" t="s">
        <v>18</v>
      </c>
      <c r="B3724" t="s">
        <v>305</v>
      </c>
      <c r="C3724">
        <v>2006</v>
      </c>
      <c r="D3724" t="s">
        <v>951</v>
      </c>
      <c r="E3724">
        <v>204.70374999999967</v>
      </c>
      <c r="F3724" s="1">
        <v>13787.5</v>
      </c>
      <c r="J3724"/>
    </row>
    <row r="3725" spans="1:10" x14ac:dyDescent="0.3">
      <c r="A3725" t="s">
        <v>18</v>
      </c>
      <c r="B3725" t="s">
        <v>305</v>
      </c>
      <c r="C3725">
        <v>2006</v>
      </c>
      <c r="D3725" t="s">
        <v>952</v>
      </c>
      <c r="E3725">
        <v>-11383.695</v>
      </c>
      <c r="F3725" s="1">
        <v>12050</v>
      </c>
      <c r="J3725"/>
    </row>
    <row r="3726" spans="1:10" x14ac:dyDescent="0.3">
      <c r="A3726" t="s">
        <v>18</v>
      </c>
      <c r="B3726" t="s">
        <v>305</v>
      </c>
      <c r="C3726">
        <v>2006</v>
      </c>
      <c r="D3726" t="s">
        <v>953</v>
      </c>
      <c r="E3726">
        <v>-126.29584731543619</v>
      </c>
      <c r="F3726" s="1">
        <v>8543.2046979865772</v>
      </c>
      <c r="J3726"/>
    </row>
    <row r="3727" spans="1:10" x14ac:dyDescent="0.3">
      <c r="A3727" t="s">
        <v>18</v>
      </c>
      <c r="B3727" t="s">
        <v>305</v>
      </c>
      <c r="C3727">
        <v>2007</v>
      </c>
      <c r="D3727" t="s">
        <v>953</v>
      </c>
      <c r="E3727">
        <v>447.9178125000002</v>
      </c>
      <c r="F3727" s="1">
        <v>12490.625</v>
      </c>
      <c r="J3727"/>
    </row>
    <row r="3728" spans="1:10" x14ac:dyDescent="0.3">
      <c r="A3728" t="s">
        <v>18</v>
      </c>
      <c r="B3728" t="s">
        <v>305</v>
      </c>
      <c r="C3728">
        <v>2008</v>
      </c>
      <c r="D3728" t="s">
        <v>948</v>
      </c>
      <c r="E3728">
        <v>2355.5349999999999</v>
      </c>
      <c r="F3728" s="1">
        <v>18350</v>
      </c>
      <c r="J3728"/>
    </row>
    <row r="3729" spans="1:10" x14ac:dyDescent="0.3">
      <c r="A3729" t="s">
        <v>18</v>
      </c>
      <c r="B3729" t="s">
        <v>305</v>
      </c>
      <c r="C3729">
        <v>2008</v>
      </c>
      <c r="D3729" t="s">
        <v>949</v>
      </c>
      <c r="E3729">
        <v>189.51199999999989</v>
      </c>
      <c r="F3729" s="1">
        <v>16720</v>
      </c>
      <c r="J3729"/>
    </row>
    <row r="3730" spans="1:10" x14ac:dyDescent="0.3">
      <c r="A3730" t="s">
        <v>18</v>
      </c>
      <c r="B3730" t="s">
        <v>305</v>
      </c>
      <c r="C3730">
        <v>2008</v>
      </c>
      <c r="D3730" t="s">
        <v>950</v>
      </c>
      <c r="E3730">
        <v>5304.7049999999999</v>
      </c>
      <c r="F3730" s="1">
        <v>16050</v>
      </c>
      <c r="J3730"/>
    </row>
    <row r="3731" spans="1:10" x14ac:dyDescent="0.3">
      <c r="A3731" t="s">
        <v>18</v>
      </c>
      <c r="B3731" t="s">
        <v>305</v>
      </c>
      <c r="C3731">
        <v>2008</v>
      </c>
      <c r="D3731" t="s">
        <v>951</v>
      </c>
      <c r="E3731">
        <v>52.968333333333291</v>
      </c>
      <c r="F3731" s="1">
        <v>15540.476190476191</v>
      </c>
      <c r="J3731"/>
    </row>
    <row r="3732" spans="1:10" x14ac:dyDescent="0.3">
      <c r="A3732" t="s">
        <v>18</v>
      </c>
      <c r="B3732" t="s">
        <v>305</v>
      </c>
      <c r="C3732">
        <v>2008</v>
      </c>
      <c r="D3732" t="s">
        <v>952</v>
      </c>
      <c r="E3732">
        <v>-1605.3137500000003</v>
      </c>
      <c r="F3732" s="1">
        <v>7112.5</v>
      </c>
      <c r="J3732"/>
    </row>
    <row r="3733" spans="1:10" x14ac:dyDescent="0.3">
      <c r="A3733" t="s">
        <v>18</v>
      </c>
      <c r="B3733" t="s">
        <v>305</v>
      </c>
      <c r="C3733">
        <v>2008</v>
      </c>
      <c r="D3733" t="s">
        <v>953</v>
      </c>
      <c r="E3733">
        <v>-186.7196229698375</v>
      </c>
      <c r="F3733" s="1">
        <v>11380.336426914153</v>
      </c>
      <c r="J3733"/>
    </row>
    <row r="3734" spans="1:10" x14ac:dyDescent="0.3">
      <c r="A3734" t="s">
        <v>18</v>
      </c>
      <c r="B3734" t="s">
        <v>305</v>
      </c>
      <c r="C3734">
        <v>2009</v>
      </c>
      <c r="D3734" t="s">
        <v>949</v>
      </c>
      <c r="E3734">
        <v>755.90166666666789</v>
      </c>
      <c r="F3734" s="1">
        <v>15350</v>
      </c>
      <c r="J3734"/>
    </row>
    <row r="3735" spans="1:10" x14ac:dyDescent="0.3">
      <c r="A3735" t="s">
        <v>18</v>
      </c>
      <c r="B3735" t="s">
        <v>305</v>
      </c>
      <c r="C3735">
        <v>2009</v>
      </c>
      <c r="D3735" t="s">
        <v>951</v>
      </c>
      <c r="E3735">
        <v>221.39857142857207</v>
      </c>
      <c r="F3735" s="1">
        <v>17128.571428571428</v>
      </c>
      <c r="J3735"/>
    </row>
    <row r="3736" spans="1:10" x14ac:dyDescent="0.3">
      <c r="A3736" t="s">
        <v>18</v>
      </c>
      <c r="B3736" t="s">
        <v>305</v>
      </c>
      <c r="C3736">
        <v>2009</v>
      </c>
      <c r="D3736" t="s">
        <v>952</v>
      </c>
      <c r="E3736">
        <v>-9319.33</v>
      </c>
      <c r="F3736" s="1">
        <v>12700</v>
      </c>
      <c r="J3736"/>
    </row>
    <row r="3737" spans="1:10" x14ac:dyDescent="0.3">
      <c r="A3737" t="s">
        <v>18</v>
      </c>
      <c r="B3737" t="s">
        <v>305</v>
      </c>
      <c r="C3737">
        <v>2009</v>
      </c>
      <c r="D3737" t="s">
        <v>953</v>
      </c>
      <c r="E3737">
        <v>170.30564583333339</v>
      </c>
      <c r="F3737" s="1">
        <v>13635.625</v>
      </c>
      <c r="J3737"/>
    </row>
    <row r="3738" spans="1:10" x14ac:dyDescent="0.3">
      <c r="A3738" t="s">
        <v>18</v>
      </c>
      <c r="B3738" t="s">
        <v>305</v>
      </c>
      <c r="C3738">
        <v>2010</v>
      </c>
      <c r="D3738" t="s">
        <v>948</v>
      </c>
      <c r="E3738">
        <v>-535.90000000000146</v>
      </c>
      <c r="F3738" s="1">
        <v>21000</v>
      </c>
      <c r="J3738"/>
    </row>
    <row r="3739" spans="1:10" x14ac:dyDescent="0.3">
      <c r="A3739" t="s">
        <v>18</v>
      </c>
      <c r="B3739" t="s">
        <v>305</v>
      </c>
      <c r="C3739">
        <v>2010</v>
      </c>
      <c r="D3739" t="s">
        <v>949</v>
      </c>
      <c r="E3739">
        <v>-618.45083333333298</v>
      </c>
      <c r="F3739" s="1">
        <v>20658.333333333332</v>
      </c>
      <c r="J3739"/>
    </row>
    <row r="3740" spans="1:10" x14ac:dyDescent="0.3">
      <c r="A3740" t="s">
        <v>18</v>
      </c>
      <c r="B3740" t="s">
        <v>305</v>
      </c>
      <c r="C3740">
        <v>2010</v>
      </c>
      <c r="D3740" t="s">
        <v>951</v>
      </c>
      <c r="E3740">
        <v>603.04959999999983</v>
      </c>
      <c r="F3740" s="1">
        <v>19776</v>
      </c>
      <c r="J3740"/>
    </row>
    <row r="3741" spans="1:10" x14ac:dyDescent="0.3">
      <c r="A3741" t="s">
        <v>18</v>
      </c>
      <c r="B3741" t="s">
        <v>305</v>
      </c>
      <c r="C3741">
        <v>2010</v>
      </c>
      <c r="D3741" t="s">
        <v>953</v>
      </c>
      <c r="E3741">
        <v>79.529455521472514</v>
      </c>
      <c r="F3741" s="1">
        <v>16566.027607361964</v>
      </c>
      <c r="J3741"/>
    </row>
    <row r="3742" spans="1:10" x14ac:dyDescent="0.3">
      <c r="A3742" t="s">
        <v>18</v>
      </c>
      <c r="B3742" t="s">
        <v>306</v>
      </c>
      <c r="C3742">
        <v>2003</v>
      </c>
      <c r="D3742" t="s">
        <v>949</v>
      </c>
      <c r="E3742">
        <v>5014.6450000000004</v>
      </c>
      <c r="F3742" s="1">
        <v>7450</v>
      </c>
      <c r="J3742"/>
    </row>
    <row r="3743" spans="1:10" x14ac:dyDescent="0.3">
      <c r="A3743" t="s">
        <v>18</v>
      </c>
      <c r="B3743" t="s">
        <v>306</v>
      </c>
      <c r="C3743">
        <v>2003</v>
      </c>
      <c r="D3743" t="s">
        <v>952</v>
      </c>
      <c r="E3743">
        <v>-23540.87</v>
      </c>
      <c r="F3743" s="1">
        <v>25300</v>
      </c>
      <c r="J3743"/>
    </row>
    <row r="3744" spans="1:10" x14ac:dyDescent="0.3">
      <c r="A3744" t="s">
        <v>18</v>
      </c>
      <c r="B3744" t="s">
        <v>306</v>
      </c>
      <c r="C3744">
        <v>2003</v>
      </c>
      <c r="D3744" t="s">
        <v>953</v>
      </c>
      <c r="E3744">
        <v>262.17392857142858</v>
      </c>
      <c r="F3744" s="1">
        <v>9300.5102040816328</v>
      </c>
      <c r="J3744"/>
    </row>
    <row r="3745" spans="1:10" x14ac:dyDescent="0.3">
      <c r="A3745" t="s">
        <v>18</v>
      </c>
      <c r="B3745" t="s">
        <v>306</v>
      </c>
      <c r="C3745">
        <v>2004</v>
      </c>
      <c r="D3745" t="s">
        <v>949</v>
      </c>
      <c r="E3745">
        <v>268.9325000000008</v>
      </c>
      <c r="F3745" s="1">
        <v>17825</v>
      </c>
      <c r="J3745"/>
    </row>
    <row r="3746" spans="1:10" x14ac:dyDescent="0.3">
      <c r="A3746" t="s">
        <v>18</v>
      </c>
      <c r="B3746" t="s">
        <v>306</v>
      </c>
      <c r="C3746">
        <v>2004</v>
      </c>
      <c r="D3746" t="s">
        <v>953</v>
      </c>
      <c r="E3746">
        <v>-98.717909090908947</v>
      </c>
      <c r="F3746" s="1">
        <v>11493.636363636364</v>
      </c>
      <c r="J3746"/>
    </row>
    <row r="3747" spans="1:10" x14ac:dyDescent="0.3">
      <c r="A3747" t="s">
        <v>18</v>
      </c>
      <c r="B3747" t="s">
        <v>306</v>
      </c>
      <c r="C3747">
        <v>2005</v>
      </c>
      <c r="D3747" t="s">
        <v>949</v>
      </c>
      <c r="E3747">
        <v>12367.14</v>
      </c>
      <c r="F3747" s="1">
        <v>23400</v>
      </c>
      <c r="J3747"/>
    </row>
    <row r="3748" spans="1:10" x14ac:dyDescent="0.3">
      <c r="A3748" t="s">
        <v>18</v>
      </c>
      <c r="B3748" t="s">
        <v>306</v>
      </c>
      <c r="C3748">
        <v>2005</v>
      </c>
      <c r="D3748" t="s">
        <v>951</v>
      </c>
      <c r="E3748">
        <v>35.647500000000036</v>
      </c>
      <c r="F3748" s="1">
        <v>21975</v>
      </c>
      <c r="J3748"/>
    </row>
    <row r="3749" spans="1:10" x14ac:dyDescent="0.3">
      <c r="A3749" t="s">
        <v>18</v>
      </c>
      <c r="B3749" t="s">
        <v>306</v>
      </c>
      <c r="C3749">
        <v>2005</v>
      </c>
      <c r="D3749" t="s">
        <v>953</v>
      </c>
      <c r="E3749">
        <v>-185.74068181818183</v>
      </c>
      <c r="F3749" s="1">
        <v>13911.363636363636</v>
      </c>
      <c r="J3749"/>
    </row>
    <row r="3750" spans="1:10" x14ac:dyDescent="0.3">
      <c r="A3750" t="s">
        <v>18</v>
      </c>
      <c r="B3750" t="s">
        <v>306</v>
      </c>
      <c r="C3750">
        <v>2006</v>
      </c>
      <c r="D3750" t="s">
        <v>951</v>
      </c>
      <c r="E3750">
        <v>-3624.5750000000007</v>
      </c>
      <c r="F3750" s="1">
        <v>19250</v>
      </c>
      <c r="J3750"/>
    </row>
    <row r="3751" spans="1:10" x14ac:dyDescent="0.3">
      <c r="A3751" t="s">
        <v>18</v>
      </c>
      <c r="B3751" t="s">
        <v>306</v>
      </c>
      <c r="C3751">
        <v>2006</v>
      </c>
      <c r="D3751" t="s">
        <v>952</v>
      </c>
      <c r="E3751">
        <v>-7140.0449999999983</v>
      </c>
      <c r="F3751" s="1">
        <v>18550</v>
      </c>
      <c r="J3751"/>
    </row>
    <row r="3752" spans="1:10" x14ac:dyDescent="0.3">
      <c r="A3752" t="s">
        <v>18</v>
      </c>
      <c r="B3752" t="s">
        <v>306</v>
      </c>
      <c r="C3752">
        <v>2006</v>
      </c>
      <c r="D3752" t="s">
        <v>953</v>
      </c>
      <c r="E3752">
        <v>91.194836956521854</v>
      </c>
      <c r="F3752" s="1">
        <v>16459.239130434784</v>
      </c>
      <c r="J3752"/>
    </row>
    <row r="3753" spans="1:10" x14ac:dyDescent="0.3">
      <c r="A3753" t="s">
        <v>18</v>
      </c>
      <c r="B3753" t="s">
        <v>306</v>
      </c>
      <c r="C3753">
        <v>2007</v>
      </c>
      <c r="D3753" t="s">
        <v>949</v>
      </c>
      <c r="E3753">
        <v>953.04999999999927</v>
      </c>
      <c r="F3753" s="1">
        <v>20500</v>
      </c>
      <c r="J3753"/>
    </row>
    <row r="3754" spans="1:10" x14ac:dyDescent="0.3">
      <c r="A3754" t="s">
        <v>18</v>
      </c>
      <c r="B3754" t="s">
        <v>306</v>
      </c>
      <c r="C3754">
        <v>2007</v>
      </c>
      <c r="D3754" t="s">
        <v>953</v>
      </c>
      <c r="E3754">
        <v>-372.11</v>
      </c>
      <c r="F3754" s="1">
        <v>17131.884057971016</v>
      </c>
      <c r="J3754"/>
    </row>
    <row r="3755" spans="1:10" x14ac:dyDescent="0.3">
      <c r="A3755" t="s">
        <v>18</v>
      </c>
      <c r="B3755" t="s">
        <v>306</v>
      </c>
      <c r="C3755">
        <v>2008</v>
      </c>
      <c r="D3755" t="s">
        <v>949</v>
      </c>
      <c r="E3755">
        <v>412.17000000000189</v>
      </c>
      <c r="F3755" s="1">
        <v>27700</v>
      </c>
      <c r="J3755"/>
    </row>
    <row r="3756" spans="1:10" x14ac:dyDescent="0.3">
      <c r="A3756" t="s">
        <v>18</v>
      </c>
      <c r="B3756" t="s">
        <v>306</v>
      </c>
      <c r="C3756">
        <v>2008</v>
      </c>
      <c r="D3756" t="s">
        <v>951</v>
      </c>
      <c r="E3756">
        <v>92.833333333334551</v>
      </c>
      <c r="F3756" s="1">
        <v>28333.333333333332</v>
      </c>
      <c r="J3756"/>
    </row>
    <row r="3757" spans="1:10" x14ac:dyDescent="0.3">
      <c r="A3757" t="s">
        <v>18</v>
      </c>
      <c r="B3757" t="s">
        <v>306</v>
      </c>
      <c r="C3757">
        <v>2008</v>
      </c>
      <c r="D3757" t="s">
        <v>953</v>
      </c>
      <c r="E3757">
        <v>-516.26226562499983</v>
      </c>
      <c r="F3757" s="1">
        <v>18424.21875</v>
      </c>
      <c r="J3757"/>
    </row>
    <row r="3758" spans="1:10" x14ac:dyDescent="0.3">
      <c r="A3758" t="s">
        <v>18</v>
      </c>
      <c r="B3758" t="s">
        <v>306</v>
      </c>
      <c r="C3758">
        <v>2009</v>
      </c>
      <c r="D3758" t="s">
        <v>949</v>
      </c>
      <c r="E3758">
        <v>391.72999999999956</v>
      </c>
      <c r="F3758" s="1">
        <v>31300</v>
      </c>
      <c r="J3758"/>
    </row>
    <row r="3759" spans="1:10" x14ac:dyDescent="0.3">
      <c r="A3759" t="s">
        <v>18</v>
      </c>
      <c r="B3759" t="s">
        <v>306</v>
      </c>
      <c r="C3759">
        <v>2009</v>
      </c>
      <c r="D3759" t="s">
        <v>951</v>
      </c>
      <c r="E3759">
        <v>2625.4300000000003</v>
      </c>
      <c r="F3759" s="1">
        <v>28300</v>
      </c>
      <c r="J3759"/>
    </row>
    <row r="3760" spans="1:10" x14ac:dyDescent="0.3">
      <c r="A3760" t="s">
        <v>18</v>
      </c>
      <c r="B3760" t="s">
        <v>306</v>
      </c>
      <c r="C3760">
        <v>2009</v>
      </c>
      <c r="D3760" t="s">
        <v>953</v>
      </c>
      <c r="E3760">
        <v>-586.80266666666648</v>
      </c>
      <c r="F3760" s="1">
        <v>20506.666666666668</v>
      </c>
      <c r="J3760"/>
    </row>
    <row r="3761" spans="1:10" x14ac:dyDescent="0.3">
      <c r="A3761" t="s">
        <v>18</v>
      </c>
      <c r="B3761" t="s">
        <v>306</v>
      </c>
      <c r="C3761">
        <v>2010</v>
      </c>
      <c r="D3761" t="s">
        <v>948</v>
      </c>
      <c r="E3761">
        <v>3228.4700000000012</v>
      </c>
      <c r="F3761" s="1">
        <v>30700</v>
      </c>
      <c r="J3761"/>
    </row>
    <row r="3762" spans="1:10" x14ac:dyDescent="0.3">
      <c r="A3762" t="s">
        <v>18</v>
      </c>
      <c r="B3762" t="s">
        <v>306</v>
      </c>
      <c r="C3762">
        <v>2010</v>
      </c>
      <c r="D3762" t="s">
        <v>949</v>
      </c>
      <c r="E3762">
        <v>-26.5</v>
      </c>
      <c r="F3762" s="1">
        <v>35000</v>
      </c>
      <c r="J3762"/>
    </row>
    <row r="3763" spans="1:10" x14ac:dyDescent="0.3">
      <c r="A3763" t="s">
        <v>18</v>
      </c>
      <c r="B3763" t="s">
        <v>306</v>
      </c>
      <c r="C3763">
        <v>2010</v>
      </c>
      <c r="D3763" t="s">
        <v>951</v>
      </c>
      <c r="E3763">
        <v>2202.0862500000003</v>
      </c>
      <c r="F3763" s="1">
        <v>26112.5</v>
      </c>
      <c r="J3763"/>
    </row>
    <row r="3764" spans="1:10" x14ac:dyDescent="0.3">
      <c r="A3764" t="s">
        <v>18</v>
      </c>
      <c r="B3764" t="s">
        <v>306</v>
      </c>
      <c r="C3764">
        <v>2010</v>
      </c>
      <c r="D3764" t="s">
        <v>953</v>
      </c>
      <c r="E3764">
        <v>224.82959459459494</v>
      </c>
      <c r="F3764" s="1">
        <v>22647.297297297297</v>
      </c>
      <c r="J3764"/>
    </row>
    <row r="3765" spans="1:10" x14ac:dyDescent="0.3">
      <c r="A3765" t="s">
        <v>18</v>
      </c>
      <c r="B3765" t="s">
        <v>307</v>
      </c>
      <c r="C3765">
        <v>2003</v>
      </c>
      <c r="D3765" t="s">
        <v>953</v>
      </c>
      <c r="E3765">
        <v>1683.973541666667</v>
      </c>
      <c r="F3765" s="1">
        <v>12943.75</v>
      </c>
      <c r="J3765"/>
    </row>
    <row r="3766" spans="1:10" x14ac:dyDescent="0.3">
      <c r="A3766" t="s">
        <v>18</v>
      </c>
      <c r="B3766" t="s">
        <v>307</v>
      </c>
      <c r="C3766">
        <v>2004</v>
      </c>
      <c r="D3766" t="s">
        <v>953</v>
      </c>
      <c r="E3766">
        <v>-314.60926470588214</v>
      </c>
      <c r="F3766" s="1">
        <v>13113.235294117647</v>
      </c>
      <c r="J3766"/>
    </row>
    <row r="3767" spans="1:10" x14ac:dyDescent="0.3">
      <c r="A3767" t="s">
        <v>18</v>
      </c>
      <c r="B3767" t="s">
        <v>307</v>
      </c>
      <c r="C3767">
        <v>2005</v>
      </c>
      <c r="D3767" t="s">
        <v>948</v>
      </c>
      <c r="E3767">
        <v>6525.98</v>
      </c>
      <c r="F3767" s="1">
        <v>23800</v>
      </c>
      <c r="J3767"/>
    </row>
    <row r="3768" spans="1:10" x14ac:dyDescent="0.3">
      <c r="A3768" t="s">
        <v>18</v>
      </c>
      <c r="B3768" t="s">
        <v>307</v>
      </c>
      <c r="C3768">
        <v>2005</v>
      </c>
      <c r="D3768" t="s">
        <v>952</v>
      </c>
      <c r="E3768">
        <v>-13240.869999999999</v>
      </c>
      <c r="F3768" s="1">
        <v>25300</v>
      </c>
      <c r="J3768"/>
    </row>
    <row r="3769" spans="1:10" x14ac:dyDescent="0.3">
      <c r="A3769" t="s">
        <v>18</v>
      </c>
      <c r="B3769" t="s">
        <v>307</v>
      </c>
      <c r="C3769">
        <v>2005</v>
      </c>
      <c r="D3769" t="s">
        <v>953</v>
      </c>
      <c r="E3769">
        <v>-498.15400000000011</v>
      </c>
      <c r="F3769" s="1">
        <v>16260</v>
      </c>
      <c r="J3769"/>
    </row>
    <row r="3770" spans="1:10" x14ac:dyDescent="0.3">
      <c r="A3770" t="s">
        <v>18</v>
      </c>
      <c r="B3770" t="s">
        <v>307</v>
      </c>
      <c r="C3770">
        <v>2006</v>
      </c>
      <c r="D3770" t="s">
        <v>951</v>
      </c>
      <c r="E3770">
        <v>9703.0499999999993</v>
      </c>
      <c r="F3770" s="1">
        <v>20500</v>
      </c>
      <c r="J3770"/>
    </row>
    <row r="3771" spans="1:10" x14ac:dyDescent="0.3">
      <c r="A3771" t="s">
        <v>18</v>
      </c>
      <c r="B3771" t="s">
        <v>307</v>
      </c>
      <c r="C3771">
        <v>2006</v>
      </c>
      <c r="D3771" t="s">
        <v>953</v>
      </c>
      <c r="E3771">
        <v>552.17076923076911</v>
      </c>
      <c r="F3771" s="1">
        <v>18835.897435897437</v>
      </c>
      <c r="J3771"/>
    </row>
    <row r="3772" spans="1:10" x14ac:dyDescent="0.3">
      <c r="A3772" t="s">
        <v>18</v>
      </c>
      <c r="B3772" t="s">
        <v>307</v>
      </c>
      <c r="C3772">
        <v>2007</v>
      </c>
      <c r="D3772" t="s">
        <v>951</v>
      </c>
      <c r="E3772">
        <v>2290.0699999999997</v>
      </c>
      <c r="F3772" s="1">
        <v>26700</v>
      </c>
      <c r="J3772"/>
    </row>
    <row r="3773" spans="1:10" x14ac:dyDescent="0.3">
      <c r="A3773" t="s">
        <v>18</v>
      </c>
      <c r="B3773" t="s">
        <v>307</v>
      </c>
      <c r="C3773">
        <v>2007</v>
      </c>
      <c r="D3773" t="s">
        <v>953</v>
      </c>
      <c r="E3773">
        <v>-446.65899999999976</v>
      </c>
      <c r="F3773" s="1">
        <v>18638.571428571428</v>
      </c>
      <c r="J3773"/>
    </row>
    <row r="3774" spans="1:10" x14ac:dyDescent="0.3">
      <c r="A3774" t="s">
        <v>18</v>
      </c>
      <c r="B3774" t="s">
        <v>307</v>
      </c>
      <c r="C3774">
        <v>2008</v>
      </c>
      <c r="D3774" t="s">
        <v>949</v>
      </c>
      <c r="E3774">
        <v>-1162.6899999999987</v>
      </c>
      <c r="F3774" s="1">
        <v>31100</v>
      </c>
      <c r="J3774"/>
    </row>
    <row r="3775" spans="1:10" x14ac:dyDescent="0.3">
      <c r="A3775" t="s">
        <v>18</v>
      </c>
      <c r="B3775" t="s">
        <v>307</v>
      </c>
      <c r="C3775">
        <v>2008</v>
      </c>
      <c r="D3775" t="s">
        <v>951</v>
      </c>
      <c r="E3775">
        <v>1603.3300000000017</v>
      </c>
      <c r="F3775" s="1">
        <v>27300</v>
      </c>
      <c r="J3775"/>
    </row>
    <row r="3776" spans="1:10" x14ac:dyDescent="0.3">
      <c r="A3776" t="s">
        <v>18</v>
      </c>
      <c r="B3776" t="s">
        <v>307</v>
      </c>
      <c r="C3776">
        <v>2008</v>
      </c>
      <c r="D3776" t="s">
        <v>953</v>
      </c>
      <c r="E3776">
        <v>331.76659090909089</v>
      </c>
      <c r="F3776" s="1">
        <v>20256.81818181818</v>
      </c>
      <c r="J3776"/>
    </row>
    <row r="3777" spans="1:10" x14ac:dyDescent="0.3">
      <c r="A3777" t="s">
        <v>18</v>
      </c>
      <c r="B3777" t="s">
        <v>307</v>
      </c>
      <c r="C3777">
        <v>2009</v>
      </c>
      <c r="D3777" t="s">
        <v>951</v>
      </c>
      <c r="E3777">
        <v>5694.4900000000016</v>
      </c>
      <c r="F3777" s="1">
        <v>26900</v>
      </c>
      <c r="J3777"/>
    </row>
    <row r="3778" spans="1:10" x14ac:dyDescent="0.3">
      <c r="A3778" t="s">
        <v>18</v>
      </c>
      <c r="B3778" t="s">
        <v>307</v>
      </c>
      <c r="C3778">
        <v>2009</v>
      </c>
      <c r="D3778" t="s">
        <v>953</v>
      </c>
      <c r="E3778">
        <v>1254.4647916666672</v>
      </c>
      <c r="F3778" s="1">
        <v>18772.916666666668</v>
      </c>
      <c r="J3778"/>
    </row>
    <row r="3779" spans="1:10" x14ac:dyDescent="0.3">
      <c r="A3779" t="s">
        <v>18</v>
      </c>
      <c r="B3779" t="s">
        <v>307</v>
      </c>
      <c r="C3779">
        <v>2010</v>
      </c>
      <c r="D3779" t="s">
        <v>949</v>
      </c>
      <c r="E3779">
        <v>4497.255000000001</v>
      </c>
      <c r="F3779" s="1">
        <v>31550</v>
      </c>
      <c r="J3779"/>
    </row>
    <row r="3780" spans="1:10" x14ac:dyDescent="0.3">
      <c r="A3780" t="s">
        <v>18</v>
      </c>
      <c r="B3780" t="s">
        <v>307</v>
      </c>
      <c r="C3780">
        <v>2010</v>
      </c>
      <c r="D3780" t="s">
        <v>951</v>
      </c>
      <c r="E3780">
        <v>6390.2566666666671</v>
      </c>
      <c r="F3780" s="1">
        <v>31233.333333333332</v>
      </c>
      <c r="J3780"/>
    </row>
    <row r="3781" spans="1:10" x14ac:dyDescent="0.3">
      <c r="A3781" t="s">
        <v>18</v>
      </c>
      <c r="B3781" t="s">
        <v>307</v>
      </c>
      <c r="C3781">
        <v>2010</v>
      </c>
      <c r="D3781" t="s">
        <v>953</v>
      </c>
      <c r="E3781">
        <v>465.67562500000054</v>
      </c>
      <c r="F3781" s="1">
        <v>29131.25</v>
      </c>
      <c r="J3781"/>
    </row>
    <row r="3782" spans="1:10" x14ac:dyDescent="0.3">
      <c r="A3782" t="s">
        <v>18</v>
      </c>
      <c r="B3782" t="s">
        <v>308</v>
      </c>
      <c r="C3782">
        <v>2000</v>
      </c>
      <c r="D3782" t="s">
        <v>953</v>
      </c>
      <c r="E3782">
        <v>-71.269999999999982</v>
      </c>
      <c r="F3782" s="1">
        <v>1300</v>
      </c>
      <c r="J3782"/>
    </row>
    <row r="3783" spans="1:10" x14ac:dyDescent="0.3">
      <c r="A3783" t="s">
        <v>18</v>
      </c>
      <c r="B3783" t="s">
        <v>309</v>
      </c>
      <c r="C3783">
        <v>2007</v>
      </c>
      <c r="D3783" t="s">
        <v>953</v>
      </c>
      <c r="E3783">
        <v>619.2762500000008</v>
      </c>
      <c r="F3783" s="1">
        <v>15012.5</v>
      </c>
      <c r="J3783"/>
    </row>
    <row r="3784" spans="1:10" x14ac:dyDescent="0.3">
      <c r="A3784" t="s">
        <v>18</v>
      </c>
      <c r="B3784" t="s">
        <v>310</v>
      </c>
      <c r="C3784">
        <v>1994</v>
      </c>
      <c r="D3784" t="s">
        <v>953</v>
      </c>
      <c r="E3784">
        <v>-188.95</v>
      </c>
      <c r="F3784" s="1">
        <v>500</v>
      </c>
      <c r="J3784"/>
    </row>
    <row r="3785" spans="1:10" x14ac:dyDescent="0.3">
      <c r="A3785" t="s">
        <v>18</v>
      </c>
      <c r="B3785" t="s">
        <v>311</v>
      </c>
      <c r="C3785">
        <v>2002</v>
      </c>
      <c r="D3785" t="s">
        <v>953</v>
      </c>
      <c r="E3785">
        <v>1215.1950000000002</v>
      </c>
      <c r="F3785" s="1">
        <v>2950</v>
      </c>
      <c r="J3785"/>
    </row>
    <row r="3786" spans="1:10" x14ac:dyDescent="0.3">
      <c r="A3786" t="s">
        <v>18</v>
      </c>
      <c r="B3786" t="s">
        <v>311</v>
      </c>
      <c r="C3786">
        <v>2006</v>
      </c>
      <c r="D3786" t="s">
        <v>953</v>
      </c>
      <c r="E3786">
        <v>219.06500000000005</v>
      </c>
      <c r="F3786" s="1">
        <v>7650</v>
      </c>
      <c r="J3786"/>
    </row>
    <row r="3787" spans="1:10" x14ac:dyDescent="0.3">
      <c r="A3787" t="s">
        <v>18</v>
      </c>
      <c r="B3787" t="s">
        <v>311</v>
      </c>
      <c r="C3787">
        <v>2007</v>
      </c>
      <c r="D3787" t="s">
        <v>953</v>
      </c>
      <c r="E3787">
        <v>-77.340000000000146</v>
      </c>
      <c r="F3787" s="1">
        <v>14600</v>
      </c>
      <c r="J3787"/>
    </row>
    <row r="3788" spans="1:10" x14ac:dyDescent="0.3">
      <c r="A3788" t="s">
        <v>18</v>
      </c>
      <c r="B3788" t="s">
        <v>312</v>
      </c>
      <c r="C3788">
        <v>2003</v>
      </c>
      <c r="D3788" t="s">
        <v>950</v>
      </c>
      <c r="E3788">
        <v>9981.9074999999993</v>
      </c>
      <c r="F3788" s="1">
        <v>2575</v>
      </c>
      <c r="J3788"/>
    </row>
    <row r="3789" spans="1:10" x14ac:dyDescent="0.3">
      <c r="A3789" t="s">
        <v>18</v>
      </c>
      <c r="B3789" t="s">
        <v>312</v>
      </c>
      <c r="C3789">
        <v>2003</v>
      </c>
      <c r="D3789" t="s">
        <v>953</v>
      </c>
      <c r="E3789">
        <v>-277.66749999999985</v>
      </c>
      <c r="F3789" s="1">
        <v>5158.333333333333</v>
      </c>
      <c r="J3789"/>
    </row>
    <row r="3790" spans="1:10" x14ac:dyDescent="0.3">
      <c r="A3790" t="s">
        <v>18</v>
      </c>
      <c r="B3790" t="s">
        <v>312</v>
      </c>
      <c r="C3790">
        <v>2004</v>
      </c>
      <c r="D3790" t="s">
        <v>953</v>
      </c>
      <c r="E3790">
        <v>1406.4025000000001</v>
      </c>
      <c r="F3790" s="1">
        <v>5191.666666666667</v>
      </c>
      <c r="J3790"/>
    </row>
    <row r="3791" spans="1:10" x14ac:dyDescent="0.3">
      <c r="A3791" t="s">
        <v>18</v>
      </c>
      <c r="B3791" t="s">
        <v>312</v>
      </c>
      <c r="C3791">
        <v>2005</v>
      </c>
      <c r="D3791" t="s">
        <v>952</v>
      </c>
      <c r="E3791">
        <v>-2654.0024999999996</v>
      </c>
      <c r="F3791" s="1">
        <v>5475</v>
      </c>
      <c r="J3791"/>
    </row>
    <row r="3792" spans="1:10" x14ac:dyDescent="0.3">
      <c r="A3792" t="s">
        <v>18</v>
      </c>
      <c r="B3792" t="s">
        <v>312</v>
      </c>
      <c r="C3792">
        <v>2005</v>
      </c>
      <c r="D3792" t="s">
        <v>953</v>
      </c>
      <c r="E3792">
        <v>46.901136363636439</v>
      </c>
      <c r="F3792" s="1">
        <v>4693.181818181818</v>
      </c>
      <c r="J3792"/>
    </row>
    <row r="3793" spans="1:10" x14ac:dyDescent="0.3">
      <c r="A3793" t="s">
        <v>18</v>
      </c>
      <c r="B3793" t="s">
        <v>312</v>
      </c>
      <c r="C3793">
        <v>2006</v>
      </c>
      <c r="D3793" t="s">
        <v>951</v>
      </c>
      <c r="E3793">
        <v>8028.0425000000005</v>
      </c>
      <c r="F3793" s="1">
        <v>6925</v>
      </c>
      <c r="J3793"/>
    </row>
    <row r="3794" spans="1:10" x14ac:dyDescent="0.3">
      <c r="A3794" t="s">
        <v>18</v>
      </c>
      <c r="B3794" t="s">
        <v>312</v>
      </c>
      <c r="C3794">
        <v>2006</v>
      </c>
      <c r="D3794" t="s">
        <v>953</v>
      </c>
      <c r="E3794">
        <v>-711.43484374999991</v>
      </c>
      <c r="F3794" s="1">
        <v>6057.8125</v>
      </c>
      <c r="J3794"/>
    </row>
    <row r="3795" spans="1:10" x14ac:dyDescent="0.3">
      <c r="A3795" t="s">
        <v>18</v>
      </c>
      <c r="B3795" t="s">
        <v>312</v>
      </c>
      <c r="C3795">
        <v>2007</v>
      </c>
      <c r="D3795" t="s">
        <v>953</v>
      </c>
      <c r="E3795">
        <v>-401.71583333333302</v>
      </c>
      <c r="F3795" s="1">
        <v>11008.333333333334</v>
      </c>
      <c r="J3795"/>
    </row>
    <row r="3796" spans="1:10" x14ac:dyDescent="0.3">
      <c r="A3796" t="s">
        <v>18</v>
      </c>
      <c r="B3796" t="s">
        <v>312</v>
      </c>
      <c r="C3796">
        <v>2008</v>
      </c>
      <c r="D3796" t="s">
        <v>952</v>
      </c>
      <c r="E3796">
        <v>-4412.6312500000004</v>
      </c>
      <c r="F3796" s="1">
        <v>12437.5</v>
      </c>
      <c r="J3796"/>
    </row>
    <row r="3797" spans="1:10" x14ac:dyDescent="0.3">
      <c r="A3797" t="s">
        <v>18</v>
      </c>
      <c r="B3797" t="s">
        <v>312</v>
      </c>
      <c r="C3797">
        <v>2008</v>
      </c>
      <c r="D3797" t="s">
        <v>953</v>
      </c>
      <c r="E3797">
        <v>288.29488372093039</v>
      </c>
      <c r="F3797" s="1">
        <v>11413.953488372093</v>
      </c>
      <c r="J3797"/>
    </row>
    <row r="3798" spans="1:10" x14ac:dyDescent="0.3">
      <c r="A3798" t="s">
        <v>18</v>
      </c>
      <c r="B3798" t="s">
        <v>312</v>
      </c>
      <c r="C3798">
        <v>2009</v>
      </c>
      <c r="D3798" t="s">
        <v>953</v>
      </c>
      <c r="E3798">
        <v>-2556.625</v>
      </c>
      <c r="F3798" s="1">
        <v>8750</v>
      </c>
      <c r="J3798"/>
    </row>
    <row r="3799" spans="1:10" x14ac:dyDescent="0.3">
      <c r="A3799" t="s">
        <v>18</v>
      </c>
      <c r="B3799" t="s">
        <v>313</v>
      </c>
      <c r="C3799">
        <v>1998</v>
      </c>
      <c r="D3799" t="s">
        <v>953</v>
      </c>
      <c r="E3799">
        <v>-40.055000000000007</v>
      </c>
      <c r="F3799" s="1">
        <v>450</v>
      </c>
      <c r="J3799"/>
    </row>
    <row r="3800" spans="1:10" x14ac:dyDescent="0.3">
      <c r="A3800" t="s">
        <v>18</v>
      </c>
      <c r="B3800" t="s">
        <v>313</v>
      </c>
      <c r="C3800">
        <v>1999</v>
      </c>
      <c r="D3800" t="s">
        <v>953</v>
      </c>
      <c r="E3800">
        <v>197.54875000000001</v>
      </c>
      <c r="F3800" s="1">
        <v>737.5</v>
      </c>
      <c r="J3800"/>
    </row>
    <row r="3801" spans="1:10" x14ac:dyDescent="0.3">
      <c r="A3801" t="s">
        <v>18</v>
      </c>
      <c r="B3801" t="s">
        <v>313</v>
      </c>
      <c r="C3801">
        <v>2000</v>
      </c>
      <c r="D3801" t="s">
        <v>952</v>
      </c>
      <c r="E3801">
        <v>-505.66250000000002</v>
      </c>
      <c r="F3801" s="1">
        <v>875</v>
      </c>
      <c r="J3801"/>
    </row>
    <row r="3802" spans="1:10" x14ac:dyDescent="0.3">
      <c r="A3802" t="s">
        <v>18</v>
      </c>
      <c r="B3802" t="s">
        <v>313</v>
      </c>
      <c r="C3802">
        <v>2000</v>
      </c>
      <c r="D3802" t="s">
        <v>953</v>
      </c>
      <c r="E3802">
        <v>-263.42805555555555</v>
      </c>
      <c r="F3802" s="1">
        <v>775</v>
      </c>
      <c r="J3802"/>
    </row>
    <row r="3803" spans="1:10" x14ac:dyDescent="0.3">
      <c r="A3803" t="s">
        <v>18</v>
      </c>
      <c r="B3803" t="s">
        <v>313</v>
      </c>
      <c r="C3803">
        <v>2001</v>
      </c>
      <c r="D3803" t="s">
        <v>953</v>
      </c>
      <c r="E3803">
        <v>10.941184210526325</v>
      </c>
      <c r="F3803" s="1">
        <v>911.84210526315792</v>
      </c>
      <c r="J3803"/>
    </row>
    <row r="3804" spans="1:10" x14ac:dyDescent="0.3">
      <c r="A3804" t="s">
        <v>18</v>
      </c>
      <c r="B3804" t="s">
        <v>313</v>
      </c>
      <c r="C3804">
        <v>2002</v>
      </c>
      <c r="D3804" t="s">
        <v>953</v>
      </c>
      <c r="E3804">
        <v>-57.138593749999998</v>
      </c>
      <c r="F3804" s="1">
        <v>1020.3125</v>
      </c>
      <c r="J3804"/>
    </row>
    <row r="3805" spans="1:10" x14ac:dyDescent="0.3">
      <c r="A3805" t="s">
        <v>18</v>
      </c>
      <c r="B3805" t="s">
        <v>313</v>
      </c>
      <c r="C3805">
        <v>2003</v>
      </c>
      <c r="D3805" t="s">
        <v>953</v>
      </c>
      <c r="E3805">
        <v>-67.414166666666674</v>
      </c>
      <c r="F3805" s="1">
        <v>1191.6666666666667</v>
      </c>
      <c r="J3805"/>
    </row>
    <row r="3806" spans="1:10" x14ac:dyDescent="0.3">
      <c r="A3806" t="s">
        <v>18</v>
      </c>
      <c r="B3806" t="s">
        <v>313</v>
      </c>
      <c r="C3806">
        <v>2004</v>
      </c>
      <c r="D3806" t="s">
        <v>951</v>
      </c>
      <c r="E3806">
        <v>-1398.0650000000001</v>
      </c>
      <c r="F3806" s="1">
        <v>2350</v>
      </c>
      <c r="J3806"/>
    </row>
    <row r="3807" spans="1:10" x14ac:dyDescent="0.3">
      <c r="A3807" t="s">
        <v>18</v>
      </c>
      <c r="B3807" t="s">
        <v>313</v>
      </c>
      <c r="C3807">
        <v>2004</v>
      </c>
      <c r="D3807" t="s">
        <v>952</v>
      </c>
      <c r="E3807">
        <v>-1925.2750000000001</v>
      </c>
      <c r="F3807" s="1">
        <v>2250</v>
      </c>
      <c r="J3807"/>
    </row>
    <row r="3808" spans="1:10" x14ac:dyDescent="0.3">
      <c r="A3808" t="s">
        <v>18</v>
      </c>
      <c r="B3808" t="s">
        <v>313</v>
      </c>
      <c r="C3808">
        <v>2004</v>
      </c>
      <c r="D3808" t="s">
        <v>953</v>
      </c>
      <c r="E3808">
        <v>-94.845862068965502</v>
      </c>
      <c r="F3808" s="1">
        <v>1403.4482758620691</v>
      </c>
      <c r="J3808"/>
    </row>
    <row r="3809" spans="1:10" x14ac:dyDescent="0.3">
      <c r="A3809" t="s">
        <v>18</v>
      </c>
      <c r="B3809" t="s">
        <v>313</v>
      </c>
      <c r="C3809">
        <v>2005</v>
      </c>
      <c r="D3809" t="s">
        <v>951</v>
      </c>
      <c r="E3809">
        <v>3088.6750000000002</v>
      </c>
      <c r="F3809" s="1">
        <v>1750</v>
      </c>
      <c r="J3809"/>
    </row>
    <row r="3810" spans="1:10" x14ac:dyDescent="0.3">
      <c r="A3810" t="s">
        <v>18</v>
      </c>
      <c r="B3810" t="s">
        <v>313</v>
      </c>
      <c r="C3810">
        <v>2005</v>
      </c>
      <c r="D3810" t="s">
        <v>952</v>
      </c>
      <c r="E3810">
        <v>-2333.6999999999998</v>
      </c>
      <c r="F3810" s="1">
        <v>3000</v>
      </c>
      <c r="J3810"/>
    </row>
    <row r="3811" spans="1:10" x14ac:dyDescent="0.3">
      <c r="A3811" t="s">
        <v>18</v>
      </c>
      <c r="B3811" t="s">
        <v>313</v>
      </c>
      <c r="C3811">
        <v>2005</v>
      </c>
      <c r="D3811" t="s">
        <v>953</v>
      </c>
      <c r="E3811">
        <v>-314.06020348837205</v>
      </c>
      <c r="F3811" s="1">
        <v>1613.0813953488373</v>
      </c>
      <c r="J3811"/>
    </row>
    <row r="3812" spans="1:10" x14ac:dyDescent="0.3">
      <c r="A3812" t="s">
        <v>18</v>
      </c>
      <c r="B3812" t="s">
        <v>313</v>
      </c>
      <c r="C3812">
        <v>2006</v>
      </c>
      <c r="D3812" t="s">
        <v>949</v>
      </c>
      <c r="E3812">
        <v>899.58750000000009</v>
      </c>
      <c r="F3812" s="1">
        <v>3375</v>
      </c>
      <c r="J3812"/>
    </row>
    <row r="3813" spans="1:10" x14ac:dyDescent="0.3">
      <c r="A3813" t="s">
        <v>18</v>
      </c>
      <c r="B3813" t="s">
        <v>313</v>
      </c>
      <c r="C3813">
        <v>2006</v>
      </c>
      <c r="D3813" t="s">
        <v>953</v>
      </c>
      <c r="E3813">
        <v>19.06830357142859</v>
      </c>
      <c r="F3813" s="1">
        <v>1724.702380952381</v>
      </c>
      <c r="J3813"/>
    </row>
    <row r="3814" spans="1:10" x14ac:dyDescent="0.3">
      <c r="A3814" t="s">
        <v>18</v>
      </c>
      <c r="B3814" t="s">
        <v>314</v>
      </c>
      <c r="C3814">
        <v>2004</v>
      </c>
      <c r="D3814" t="s">
        <v>948</v>
      </c>
      <c r="E3814">
        <v>2764.9400000000023</v>
      </c>
      <c r="F3814" s="1">
        <v>41400</v>
      </c>
      <c r="J3814"/>
    </row>
    <row r="3815" spans="1:10" x14ac:dyDescent="0.3">
      <c r="A3815" t="s">
        <v>18</v>
      </c>
      <c r="B3815" t="s">
        <v>314</v>
      </c>
      <c r="C3815">
        <v>2004</v>
      </c>
      <c r="D3815" t="s">
        <v>949</v>
      </c>
      <c r="E3815">
        <v>2838.9700000000012</v>
      </c>
      <c r="F3815" s="1">
        <v>35700</v>
      </c>
      <c r="J3815"/>
    </row>
    <row r="3816" spans="1:10" x14ac:dyDescent="0.3">
      <c r="A3816" t="s">
        <v>18</v>
      </c>
      <c r="B3816" t="s">
        <v>314</v>
      </c>
      <c r="C3816">
        <v>2004</v>
      </c>
      <c r="D3816" t="s">
        <v>953</v>
      </c>
      <c r="E3816">
        <v>-2545.2849999999999</v>
      </c>
      <c r="F3816" s="1">
        <v>34150</v>
      </c>
      <c r="J3816"/>
    </row>
    <row r="3817" spans="1:10" x14ac:dyDescent="0.3">
      <c r="A3817" t="s">
        <v>18</v>
      </c>
      <c r="B3817" t="s">
        <v>314</v>
      </c>
      <c r="C3817">
        <v>2005</v>
      </c>
      <c r="D3817" t="s">
        <v>948</v>
      </c>
      <c r="E3817">
        <v>4373.7799999999988</v>
      </c>
      <c r="F3817" s="1">
        <v>41800</v>
      </c>
      <c r="J3817"/>
    </row>
    <row r="3818" spans="1:10" x14ac:dyDescent="0.3">
      <c r="A3818" t="s">
        <v>18</v>
      </c>
      <c r="B3818" t="s">
        <v>314</v>
      </c>
      <c r="C3818">
        <v>2005</v>
      </c>
      <c r="D3818" t="s">
        <v>949</v>
      </c>
      <c r="E3818">
        <v>604.44000000000233</v>
      </c>
      <c r="F3818" s="1">
        <v>36400</v>
      </c>
      <c r="J3818"/>
    </row>
    <row r="3819" spans="1:10" x14ac:dyDescent="0.3">
      <c r="A3819" t="s">
        <v>18</v>
      </c>
      <c r="B3819" t="s">
        <v>314</v>
      </c>
      <c r="C3819">
        <v>2005</v>
      </c>
      <c r="D3819" t="s">
        <v>951</v>
      </c>
      <c r="E3819">
        <v>240.34999999999854</v>
      </c>
      <c r="F3819" s="1">
        <v>33500</v>
      </c>
      <c r="J3819"/>
    </row>
    <row r="3820" spans="1:10" x14ac:dyDescent="0.3">
      <c r="A3820" t="s">
        <v>18</v>
      </c>
      <c r="B3820" t="s">
        <v>314</v>
      </c>
      <c r="C3820">
        <v>2006</v>
      </c>
      <c r="D3820" t="s">
        <v>948</v>
      </c>
      <c r="E3820">
        <v>4406.0999999999985</v>
      </c>
      <c r="F3820" s="1">
        <v>41000</v>
      </c>
      <c r="J3820"/>
    </row>
    <row r="3821" spans="1:10" x14ac:dyDescent="0.3">
      <c r="A3821" t="s">
        <v>18</v>
      </c>
      <c r="B3821" t="s">
        <v>314</v>
      </c>
      <c r="C3821">
        <v>2006</v>
      </c>
      <c r="D3821" t="s">
        <v>949</v>
      </c>
      <c r="E3821">
        <v>-14646.659999999996</v>
      </c>
      <c r="F3821" s="1">
        <v>45400</v>
      </c>
      <c r="J3821"/>
    </row>
    <row r="3822" spans="1:10" x14ac:dyDescent="0.3">
      <c r="A3822" t="s">
        <v>18</v>
      </c>
      <c r="B3822" t="s">
        <v>314</v>
      </c>
      <c r="C3822">
        <v>2008</v>
      </c>
      <c r="D3822" t="s">
        <v>949</v>
      </c>
      <c r="E3822">
        <v>458.04000000000087</v>
      </c>
      <c r="F3822" s="1">
        <v>52400</v>
      </c>
      <c r="J3822"/>
    </row>
    <row r="3823" spans="1:10" x14ac:dyDescent="0.3">
      <c r="A3823" t="s">
        <v>19</v>
      </c>
      <c r="B3823" t="s">
        <v>296</v>
      </c>
      <c r="C3823">
        <v>1998</v>
      </c>
      <c r="D3823" t="s">
        <v>953</v>
      </c>
      <c r="E3823">
        <v>-331.21500000000003</v>
      </c>
      <c r="F3823" s="1">
        <v>850</v>
      </c>
      <c r="J3823"/>
    </row>
    <row r="3824" spans="1:10" x14ac:dyDescent="0.3">
      <c r="A3824" t="s">
        <v>20</v>
      </c>
      <c r="B3824" t="s">
        <v>315</v>
      </c>
      <c r="C3824">
        <v>2004</v>
      </c>
      <c r="D3824" t="s">
        <v>948</v>
      </c>
      <c r="E3824">
        <v>2768</v>
      </c>
      <c r="F3824" s="1">
        <v>80000</v>
      </c>
      <c r="J3824"/>
    </row>
    <row r="3825" spans="1:10" x14ac:dyDescent="0.3">
      <c r="A3825" t="s">
        <v>20</v>
      </c>
      <c r="B3825" t="s">
        <v>316</v>
      </c>
      <c r="C3825">
        <v>2011</v>
      </c>
      <c r="D3825" t="s">
        <v>948</v>
      </c>
      <c r="E3825">
        <v>5022.2000000000116</v>
      </c>
      <c r="F3825" s="1">
        <v>182000</v>
      </c>
      <c r="J3825"/>
    </row>
    <row r="3826" spans="1:10" x14ac:dyDescent="0.3">
      <c r="A3826" t="s">
        <v>20</v>
      </c>
      <c r="B3826" t="s">
        <v>317</v>
      </c>
      <c r="C3826">
        <v>2010</v>
      </c>
      <c r="D3826" t="s">
        <v>948</v>
      </c>
      <c r="E3826">
        <v>3718.3000000000029</v>
      </c>
      <c r="F3826" s="1">
        <v>123000</v>
      </c>
      <c r="J3826"/>
    </row>
    <row r="3827" spans="1:10" x14ac:dyDescent="0.3">
      <c r="A3827" t="s">
        <v>20</v>
      </c>
      <c r="B3827" t="s">
        <v>317</v>
      </c>
      <c r="C3827">
        <v>2010</v>
      </c>
      <c r="D3827" t="s">
        <v>949</v>
      </c>
      <c r="E3827">
        <v>2475.1999999999971</v>
      </c>
      <c r="F3827" s="1">
        <v>112000</v>
      </c>
      <c r="J3827"/>
    </row>
    <row r="3828" spans="1:10" x14ac:dyDescent="0.3">
      <c r="A3828" t="s">
        <v>20</v>
      </c>
      <c r="B3828" t="s">
        <v>317</v>
      </c>
      <c r="C3828">
        <v>2012</v>
      </c>
      <c r="D3828" t="s">
        <v>948</v>
      </c>
      <c r="E3828">
        <v>3653.1199999999953</v>
      </c>
      <c r="F3828" s="1">
        <v>147200</v>
      </c>
      <c r="J3828"/>
    </row>
    <row r="3829" spans="1:10" x14ac:dyDescent="0.3">
      <c r="A3829" t="s">
        <v>20</v>
      </c>
      <c r="B3829" t="s">
        <v>317</v>
      </c>
      <c r="C3829">
        <v>2012</v>
      </c>
      <c r="D3829" t="s">
        <v>949</v>
      </c>
      <c r="E3829">
        <v>-12461.250000000007</v>
      </c>
      <c r="F3829" s="1">
        <v>137500</v>
      </c>
      <c r="J3829"/>
    </row>
    <row r="3830" spans="1:10" x14ac:dyDescent="0.3">
      <c r="A3830" t="s">
        <v>20</v>
      </c>
      <c r="B3830" t="s">
        <v>318</v>
      </c>
      <c r="C3830">
        <v>2005</v>
      </c>
      <c r="D3830" t="s">
        <v>948</v>
      </c>
      <c r="E3830">
        <v>1431</v>
      </c>
      <c r="F3830" s="1">
        <v>110000</v>
      </c>
      <c r="J3830"/>
    </row>
    <row r="3831" spans="1:10" x14ac:dyDescent="0.3">
      <c r="A3831" t="s">
        <v>20</v>
      </c>
      <c r="B3831" t="s">
        <v>318</v>
      </c>
      <c r="C3831">
        <v>2007</v>
      </c>
      <c r="D3831" t="s">
        <v>948</v>
      </c>
      <c r="E3831">
        <v>-825.89999999999418</v>
      </c>
      <c r="F3831" s="1">
        <v>121000</v>
      </c>
      <c r="J3831"/>
    </row>
    <row r="3832" spans="1:10" x14ac:dyDescent="0.3">
      <c r="A3832" t="s">
        <v>20</v>
      </c>
      <c r="B3832" t="s">
        <v>318</v>
      </c>
      <c r="C3832">
        <v>2007</v>
      </c>
      <c r="D3832" t="s">
        <v>951</v>
      </c>
      <c r="E3832">
        <v>1621.6000000000058</v>
      </c>
      <c r="F3832" s="1">
        <v>96000</v>
      </c>
      <c r="J3832"/>
    </row>
    <row r="3833" spans="1:10" x14ac:dyDescent="0.3">
      <c r="A3833" t="s">
        <v>20</v>
      </c>
      <c r="B3833" t="s">
        <v>318</v>
      </c>
      <c r="C3833">
        <v>2008</v>
      </c>
      <c r="D3833" t="s">
        <v>948</v>
      </c>
      <c r="E3833">
        <v>-8171.1999999999971</v>
      </c>
      <c r="F3833" s="1">
        <v>128000</v>
      </c>
      <c r="J3833"/>
    </row>
    <row r="3834" spans="1:10" x14ac:dyDescent="0.3">
      <c r="A3834" t="s">
        <v>21</v>
      </c>
      <c r="B3834" t="s">
        <v>319</v>
      </c>
      <c r="C3834">
        <v>2012</v>
      </c>
      <c r="D3834" t="s">
        <v>948</v>
      </c>
      <c r="E3834">
        <v>155.13074324324324</v>
      </c>
      <c r="F3834" s="1">
        <v>9618.2432432432433</v>
      </c>
      <c r="J3834"/>
    </row>
    <row r="3835" spans="1:10" x14ac:dyDescent="0.3">
      <c r="A3835" t="s">
        <v>21</v>
      </c>
      <c r="B3835" t="s">
        <v>319</v>
      </c>
      <c r="C3835">
        <v>2012</v>
      </c>
      <c r="D3835" t="s">
        <v>949</v>
      </c>
      <c r="E3835">
        <v>152.02239864864876</v>
      </c>
      <c r="F3835" s="1">
        <v>8514.5270270270266</v>
      </c>
      <c r="J3835"/>
    </row>
    <row r="3836" spans="1:10" x14ac:dyDescent="0.3">
      <c r="A3836" t="s">
        <v>21</v>
      </c>
      <c r="B3836" t="s">
        <v>319</v>
      </c>
      <c r="C3836">
        <v>2012</v>
      </c>
      <c r="D3836" t="s">
        <v>950</v>
      </c>
      <c r="E3836">
        <v>-2670.2287500000002</v>
      </c>
      <c r="F3836" s="1">
        <v>10962.5</v>
      </c>
      <c r="J3836"/>
    </row>
    <row r="3837" spans="1:10" x14ac:dyDescent="0.3">
      <c r="A3837" t="s">
        <v>21</v>
      </c>
      <c r="B3837" t="s">
        <v>319</v>
      </c>
      <c r="C3837">
        <v>2012</v>
      </c>
      <c r="D3837" t="s">
        <v>951</v>
      </c>
      <c r="E3837">
        <v>-4.5646710526315184</v>
      </c>
      <c r="F3837" s="1">
        <v>7682.2368421052633</v>
      </c>
      <c r="J3837"/>
    </row>
    <row r="3838" spans="1:10" x14ac:dyDescent="0.3">
      <c r="A3838" t="s">
        <v>21</v>
      </c>
      <c r="B3838" t="s">
        <v>319</v>
      </c>
      <c r="C3838">
        <v>2012</v>
      </c>
      <c r="D3838" t="s">
        <v>952</v>
      </c>
      <c r="E3838">
        <v>701.2475000000004</v>
      </c>
      <c r="F3838" s="1">
        <v>7975</v>
      </c>
      <c r="J3838"/>
    </row>
    <row r="3839" spans="1:10" x14ac:dyDescent="0.3">
      <c r="A3839" t="s">
        <v>21</v>
      </c>
      <c r="B3839" t="s">
        <v>319</v>
      </c>
      <c r="C3839">
        <v>2012</v>
      </c>
      <c r="D3839" t="s">
        <v>953</v>
      </c>
      <c r="E3839">
        <v>242.80098101265833</v>
      </c>
      <c r="F3839" s="1">
        <v>6990.8227848101269</v>
      </c>
      <c r="J3839"/>
    </row>
    <row r="3840" spans="1:10" x14ac:dyDescent="0.3">
      <c r="A3840" t="s">
        <v>21</v>
      </c>
      <c r="B3840" t="s">
        <v>319</v>
      </c>
      <c r="C3840">
        <v>2013</v>
      </c>
      <c r="D3840" t="s">
        <v>948</v>
      </c>
      <c r="E3840">
        <v>-244.08672297297292</v>
      </c>
      <c r="F3840" s="1">
        <v>10463.851351351352</v>
      </c>
      <c r="J3840"/>
    </row>
    <row r="3841" spans="1:10" x14ac:dyDescent="0.3">
      <c r="A3841" t="s">
        <v>21</v>
      </c>
      <c r="B3841" t="s">
        <v>319</v>
      </c>
      <c r="C3841">
        <v>2013</v>
      </c>
      <c r="D3841" t="s">
        <v>949</v>
      </c>
      <c r="E3841">
        <v>-341.30688271604942</v>
      </c>
      <c r="F3841" s="1">
        <v>9233.6419753086411</v>
      </c>
      <c r="J3841"/>
    </row>
    <row r="3842" spans="1:10" x14ac:dyDescent="0.3">
      <c r="A3842" t="s">
        <v>21</v>
      </c>
      <c r="B3842" t="s">
        <v>319</v>
      </c>
      <c r="C3842">
        <v>2013</v>
      </c>
      <c r="D3842" t="s">
        <v>950</v>
      </c>
      <c r="E3842">
        <v>928.26285714285711</v>
      </c>
      <c r="F3842" s="1">
        <v>12914.285714285714</v>
      </c>
      <c r="J3842"/>
    </row>
    <row r="3843" spans="1:10" x14ac:dyDescent="0.3">
      <c r="A3843" t="s">
        <v>21</v>
      </c>
      <c r="B3843" t="s">
        <v>319</v>
      </c>
      <c r="C3843">
        <v>2013</v>
      </c>
      <c r="D3843" t="s">
        <v>951</v>
      </c>
      <c r="E3843">
        <v>105.95855932203393</v>
      </c>
      <c r="F3843" s="1">
        <v>8551.6949152542365</v>
      </c>
      <c r="J3843"/>
    </row>
    <row r="3844" spans="1:10" x14ac:dyDescent="0.3">
      <c r="A3844" t="s">
        <v>21</v>
      </c>
      <c r="B3844" t="s">
        <v>319</v>
      </c>
      <c r="C3844">
        <v>2013</v>
      </c>
      <c r="D3844" t="s">
        <v>952</v>
      </c>
      <c r="E3844">
        <v>716.30499999999995</v>
      </c>
      <c r="F3844" s="1">
        <v>12050</v>
      </c>
      <c r="J3844"/>
    </row>
    <row r="3845" spans="1:10" x14ac:dyDescent="0.3">
      <c r="A3845" t="s">
        <v>21</v>
      </c>
      <c r="B3845" t="s">
        <v>319</v>
      </c>
      <c r="C3845">
        <v>2013</v>
      </c>
      <c r="D3845" t="s">
        <v>953</v>
      </c>
      <c r="E3845">
        <v>-208.18410714285685</v>
      </c>
      <c r="F3845" s="1">
        <v>8194.6428571428569</v>
      </c>
      <c r="J3845"/>
    </row>
    <row r="3846" spans="1:10" x14ac:dyDescent="0.3">
      <c r="A3846" t="s">
        <v>21</v>
      </c>
      <c r="B3846" t="s">
        <v>319</v>
      </c>
      <c r="C3846">
        <v>2014</v>
      </c>
      <c r="D3846" t="s">
        <v>948</v>
      </c>
      <c r="E3846">
        <v>220.28676470588252</v>
      </c>
      <c r="F3846" s="1">
        <v>13161.764705882353</v>
      </c>
      <c r="J3846"/>
    </row>
    <row r="3847" spans="1:10" x14ac:dyDescent="0.3">
      <c r="A3847" t="s">
        <v>21</v>
      </c>
      <c r="B3847" t="s">
        <v>319</v>
      </c>
      <c r="C3847">
        <v>2014</v>
      </c>
      <c r="D3847" t="s">
        <v>949</v>
      </c>
      <c r="E3847">
        <v>354.40015624999978</v>
      </c>
      <c r="F3847" s="1">
        <v>11157.8125</v>
      </c>
      <c r="J3847"/>
    </row>
    <row r="3848" spans="1:10" x14ac:dyDescent="0.3">
      <c r="A3848" t="s">
        <v>21</v>
      </c>
      <c r="B3848" t="s">
        <v>319</v>
      </c>
      <c r="C3848">
        <v>2014</v>
      </c>
      <c r="D3848" t="s">
        <v>950</v>
      </c>
      <c r="E3848">
        <v>328.04449999999997</v>
      </c>
      <c r="F3848" s="1">
        <v>10545</v>
      </c>
      <c r="J3848"/>
    </row>
    <row r="3849" spans="1:10" x14ac:dyDescent="0.3">
      <c r="A3849" t="s">
        <v>21</v>
      </c>
      <c r="B3849" t="s">
        <v>319</v>
      </c>
      <c r="C3849">
        <v>2014</v>
      </c>
      <c r="D3849" t="s">
        <v>952</v>
      </c>
      <c r="E3849">
        <v>769.7025000000001</v>
      </c>
      <c r="F3849" s="1">
        <v>11525</v>
      </c>
      <c r="J3849"/>
    </row>
    <row r="3850" spans="1:10" x14ac:dyDescent="0.3">
      <c r="A3850" t="s">
        <v>21</v>
      </c>
      <c r="B3850" t="s">
        <v>319</v>
      </c>
      <c r="C3850">
        <v>2015</v>
      </c>
      <c r="D3850" t="s">
        <v>948</v>
      </c>
      <c r="E3850">
        <v>-7974.58</v>
      </c>
      <c r="F3850" s="1">
        <v>10200</v>
      </c>
      <c r="J3850"/>
    </row>
    <row r="3851" spans="1:10" x14ac:dyDescent="0.3">
      <c r="A3851" t="s">
        <v>21</v>
      </c>
      <c r="B3851" t="s">
        <v>319</v>
      </c>
      <c r="C3851">
        <v>2015</v>
      </c>
      <c r="D3851" t="s">
        <v>950</v>
      </c>
      <c r="E3851">
        <v>1227.6299999999992</v>
      </c>
      <c r="F3851" s="1">
        <v>10300</v>
      </c>
      <c r="J3851"/>
    </row>
    <row r="3852" spans="1:10" x14ac:dyDescent="0.3">
      <c r="A3852" t="s">
        <v>21</v>
      </c>
      <c r="B3852" t="s">
        <v>319</v>
      </c>
      <c r="C3852">
        <v>2015</v>
      </c>
      <c r="D3852" t="s">
        <v>952</v>
      </c>
      <c r="E3852">
        <v>-20.528333333333041</v>
      </c>
      <c r="F3852" s="1">
        <v>10383.333333333334</v>
      </c>
      <c r="J3852"/>
    </row>
    <row r="3853" spans="1:10" x14ac:dyDescent="0.3">
      <c r="A3853" t="s">
        <v>21</v>
      </c>
      <c r="B3853" t="s">
        <v>320</v>
      </c>
      <c r="C3853">
        <v>2013</v>
      </c>
      <c r="D3853" t="s">
        <v>948</v>
      </c>
      <c r="E3853">
        <v>218.3774999999996</v>
      </c>
      <c r="F3853" s="1">
        <v>13275</v>
      </c>
      <c r="J3853"/>
    </row>
    <row r="3854" spans="1:10" x14ac:dyDescent="0.3">
      <c r="A3854" t="s">
        <v>21</v>
      </c>
      <c r="B3854" t="s">
        <v>320</v>
      </c>
      <c r="C3854">
        <v>2014</v>
      </c>
      <c r="D3854" t="s">
        <v>948</v>
      </c>
      <c r="E3854">
        <v>-1113.25</v>
      </c>
      <c r="F3854" s="1">
        <v>17500</v>
      </c>
      <c r="J3854"/>
    </row>
    <row r="3855" spans="1:10" x14ac:dyDescent="0.3">
      <c r="A3855" t="s">
        <v>21</v>
      </c>
      <c r="B3855" t="s">
        <v>321</v>
      </c>
      <c r="C3855">
        <v>2014</v>
      </c>
      <c r="D3855" t="s">
        <v>948</v>
      </c>
      <c r="E3855">
        <v>146.09748407643332</v>
      </c>
      <c r="F3855" s="1">
        <v>12879.299363057326</v>
      </c>
      <c r="J3855"/>
    </row>
    <row r="3856" spans="1:10" x14ac:dyDescent="0.3">
      <c r="A3856" t="s">
        <v>21</v>
      </c>
      <c r="B3856" t="s">
        <v>321</v>
      </c>
      <c r="C3856">
        <v>2014</v>
      </c>
      <c r="D3856" t="s">
        <v>949</v>
      </c>
      <c r="E3856">
        <v>226.29428000000016</v>
      </c>
      <c r="F3856" s="1">
        <v>12646.8</v>
      </c>
      <c r="J3856"/>
    </row>
    <row r="3857" spans="1:10" x14ac:dyDescent="0.3">
      <c r="A3857" t="s">
        <v>21</v>
      </c>
      <c r="B3857" t="s">
        <v>321</v>
      </c>
      <c r="C3857">
        <v>2014</v>
      </c>
      <c r="D3857" t="s">
        <v>950</v>
      </c>
      <c r="E3857">
        <v>-218.13277777777753</v>
      </c>
      <c r="F3857" s="1">
        <v>13005.555555555555</v>
      </c>
      <c r="J3857"/>
    </row>
    <row r="3858" spans="1:10" x14ac:dyDescent="0.3">
      <c r="A3858" t="s">
        <v>21</v>
      </c>
      <c r="B3858" t="s">
        <v>321</v>
      </c>
      <c r="C3858">
        <v>2014</v>
      </c>
      <c r="D3858" t="s">
        <v>951</v>
      </c>
      <c r="E3858">
        <v>-1129.1374999999998</v>
      </c>
      <c r="F3858" s="1">
        <v>11125</v>
      </c>
      <c r="J3858"/>
    </row>
    <row r="3859" spans="1:10" x14ac:dyDescent="0.3">
      <c r="A3859" t="s">
        <v>21</v>
      </c>
      <c r="B3859" t="s">
        <v>321</v>
      </c>
      <c r="C3859">
        <v>2014</v>
      </c>
      <c r="D3859" t="s">
        <v>952</v>
      </c>
      <c r="E3859">
        <v>-14.522999999999774</v>
      </c>
      <c r="F3859" s="1">
        <v>13370</v>
      </c>
      <c r="J3859"/>
    </row>
    <row r="3860" spans="1:10" x14ac:dyDescent="0.3">
      <c r="A3860" t="s">
        <v>21</v>
      </c>
      <c r="B3860" t="s">
        <v>321</v>
      </c>
      <c r="C3860">
        <v>2014</v>
      </c>
      <c r="D3860" t="s">
        <v>953</v>
      </c>
      <c r="E3860">
        <v>-579.27499999999964</v>
      </c>
      <c r="F3860" s="1">
        <v>12250</v>
      </c>
      <c r="J3860"/>
    </row>
    <row r="3861" spans="1:10" x14ac:dyDescent="0.3">
      <c r="A3861" t="s">
        <v>22</v>
      </c>
      <c r="B3861" t="s">
        <v>322</v>
      </c>
      <c r="C3861">
        <v>2012</v>
      </c>
      <c r="D3861" t="s">
        <v>948</v>
      </c>
      <c r="E3861">
        <v>-1595.9399999999994</v>
      </c>
      <c r="F3861" s="1">
        <v>48600</v>
      </c>
      <c r="J3861"/>
    </row>
    <row r="3862" spans="1:10" x14ac:dyDescent="0.3">
      <c r="A3862" t="s">
        <v>22</v>
      </c>
      <c r="B3862" t="s">
        <v>322</v>
      </c>
      <c r="C3862">
        <v>2012</v>
      </c>
      <c r="D3862" t="s">
        <v>949</v>
      </c>
      <c r="E3862">
        <v>1212.1800000000003</v>
      </c>
      <c r="F3862" s="1">
        <v>45800</v>
      </c>
      <c r="J3862"/>
    </row>
    <row r="3863" spans="1:10" x14ac:dyDescent="0.3">
      <c r="A3863" t="s">
        <v>22</v>
      </c>
      <c r="B3863" t="s">
        <v>322</v>
      </c>
      <c r="C3863">
        <v>2012</v>
      </c>
      <c r="D3863" t="s">
        <v>952</v>
      </c>
      <c r="E3863">
        <v>187.87500000000364</v>
      </c>
      <c r="F3863" s="1">
        <v>53750</v>
      </c>
      <c r="J3863"/>
    </row>
    <row r="3864" spans="1:10" x14ac:dyDescent="0.3">
      <c r="A3864" t="s">
        <v>22</v>
      </c>
      <c r="B3864" t="s">
        <v>322</v>
      </c>
      <c r="C3864">
        <v>2012</v>
      </c>
      <c r="D3864" t="s">
        <v>953</v>
      </c>
      <c r="E3864">
        <v>-7592.239999999998</v>
      </c>
      <c r="F3864" s="1">
        <v>45600</v>
      </c>
      <c r="J3864"/>
    </row>
    <row r="3865" spans="1:10" x14ac:dyDescent="0.3">
      <c r="A3865" t="s">
        <v>23</v>
      </c>
      <c r="B3865" t="s">
        <v>323</v>
      </c>
      <c r="C3865">
        <v>2006</v>
      </c>
      <c r="D3865" t="s">
        <v>953</v>
      </c>
      <c r="E3865">
        <v>-967.39999999999964</v>
      </c>
      <c r="F3865" s="1">
        <v>6000</v>
      </c>
      <c r="J3865"/>
    </row>
    <row r="3866" spans="1:10" x14ac:dyDescent="0.3">
      <c r="A3866" t="s">
        <v>23</v>
      </c>
      <c r="B3866" t="s">
        <v>324</v>
      </c>
      <c r="C3866">
        <v>1997</v>
      </c>
      <c r="D3866" t="s">
        <v>953</v>
      </c>
      <c r="E3866">
        <v>-50.068750000000023</v>
      </c>
      <c r="F3866" s="1">
        <v>562.5</v>
      </c>
      <c r="J3866"/>
    </row>
    <row r="3867" spans="1:10" x14ac:dyDescent="0.3">
      <c r="A3867" t="s">
        <v>23</v>
      </c>
      <c r="B3867" t="s">
        <v>325</v>
      </c>
      <c r="C3867">
        <v>2013</v>
      </c>
      <c r="D3867" t="s">
        <v>948</v>
      </c>
      <c r="E3867">
        <v>-22.172999999999867</v>
      </c>
      <c r="F3867" s="1">
        <v>16870</v>
      </c>
      <c r="J3867"/>
    </row>
    <row r="3868" spans="1:10" x14ac:dyDescent="0.3">
      <c r="A3868" t="s">
        <v>23</v>
      </c>
      <c r="B3868" t="s">
        <v>325</v>
      </c>
      <c r="C3868">
        <v>2013</v>
      </c>
      <c r="D3868" t="s">
        <v>949</v>
      </c>
      <c r="E3868">
        <v>-96.722738095237787</v>
      </c>
      <c r="F3868" s="1">
        <v>15177.380952380952</v>
      </c>
      <c r="J3868"/>
    </row>
    <row r="3869" spans="1:10" x14ac:dyDescent="0.3">
      <c r="A3869" t="s">
        <v>23</v>
      </c>
      <c r="B3869" t="s">
        <v>325</v>
      </c>
      <c r="C3869">
        <v>2013</v>
      </c>
      <c r="D3869" t="s">
        <v>950</v>
      </c>
      <c r="E3869">
        <v>-43.291249999999309</v>
      </c>
      <c r="F3869" s="1">
        <v>17837.5</v>
      </c>
      <c r="J3869"/>
    </row>
    <row r="3870" spans="1:10" x14ac:dyDescent="0.3">
      <c r="A3870" t="s">
        <v>23</v>
      </c>
      <c r="B3870" t="s">
        <v>325</v>
      </c>
      <c r="C3870">
        <v>2013</v>
      </c>
      <c r="D3870" t="s">
        <v>951</v>
      </c>
      <c r="E3870">
        <v>-297.0072580645159</v>
      </c>
      <c r="F3870" s="1">
        <v>13637.096774193549</v>
      </c>
      <c r="J3870"/>
    </row>
    <row r="3871" spans="1:10" x14ac:dyDescent="0.3">
      <c r="A3871" t="s">
        <v>23</v>
      </c>
      <c r="B3871" t="s">
        <v>325</v>
      </c>
      <c r="C3871">
        <v>2013</v>
      </c>
      <c r="D3871" t="s">
        <v>953</v>
      </c>
      <c r="E3871">
        <v>189.4079101562501</v>
      </c>
      <c r="F3871" s="1">
        <v>9958.0078125</v>
      </c>
      <c r="J3871"/>
    </row>
    <row r="3872" spans="1:10" x14ac:dyDescent="0.3">
      <c r="A3872" t="s">
        <v>23</v>
      </c>
      <c r="B3872" t="s">
        <v>325</v>
      </c>
      <c r="C3872">
        <v>2014</v>
      </c>
      <c r="D3872" t="s">
        <v>948</v>
      </c>
      <c r="E3872">
        <v>-137.90374999999949</v>
      </c>
      <c r="F3872" s="1">
        <v>19212.5</v>
      </c>
      <c r="J3872"/>
    </row>
    <row r="3873" spans="1:10" x14ac:dyDescent="0.3">
      <c r="A3873" t="s">
        <v>23</v>
      </c>
      <c r="B3873" t="s">
        <v>325</v>
      </c>
      <c r="C3873">
        <v>2014</v>
      </c>
      <c r="D3873" t="s">
        <v>949</v>
      </c>
      <c r="E3873">
        <v>-1175.6800000000003</v>
      </c>
      <c r="F3873" s="1">
        <v>19200</v>
      </c>
      <c r="J3873"/>
    </row>
    <row r="3874" spans="1:10" x14ac:dyDescent="0.3">
      <c r="A3874" t="s">
        <v>23</v>
      </c>
      <c r="B3874" t="s">
        <v>325</v>
      </c>
      <c r="C3874">
        <v>2014</v>
      </c>
      <c r="D3874" t="s">
        <v>950</v>
      </c>
      <c r="E3874">
        <v>2432.0549999999985</v>
      </c>
      <c r="F3874" s="1">
        <v>19550</v>
      </c>
      <c r="J3874"/>
    </row>
    <row r="3875" spans="1:10" x14ac:dyDescent="0.3">
      <c r="A3875" t="s">
        <v>23</v>
      </c>
      <c r="B3875" t="s">
        <v>326</v>
      </c>
      <c r="C3875">
        <v>2013</v>
      </c>
      <c r="D3875" t="s">
        <v>948</v>
      </c>
      <c r="E3875">
        <v>15.532254901960686</v>
      </c>
      <c r="F3875" s="1">
        <v>15342.156862745098</v>
      </c>
      <c r="J3875"/>
    </row>
    <row r="3876" spans="1:10" x14ac:dyDescent="0.3">
      <c r="A3876" t="s">
        <v>23</v>
      </c>
      <c r="B3876" t="s">
        <v>326</v>
      </c>
      <c r="C3876">
        <v>2013</v>
      </c>
      <c r="D3876" t="s">
        <v>949</v>
      </c>
      <c r="E3876">
        <v>470.49731404958703</v>
      </c>
      <c r="F3876" s="1">
        <v>14931.818181818182</v>
      </c>
      <c r="J3876"/>
    </row>
    <row r="3877" spans="1:10" x14ac:dyDescent="0.3">
      <c r="A3877" t="s">
        <v>23</v>
      </c>
      <c r="B3877" t="s">
        <v>326</v>
      </c>
      <c r="C3877">
        <v>2013</v>
      </c>
      <c r="D3877" t="s">
        <v>950</v>
      </c>
      <c r="E3877">
        <v>402.01125000000047</v>
      </c>
      <c r="F3877" s="1">
        <v>15362.5</v>
      </c>
      <c r="J3877"/>
    </row>
    <row r="3878" spans="1:10" x14ac:dyDescent="0.3">
      <c r="A3878" t="s">
        <v>23</v>
      </c>
      <c r="B3878" t="s">
        <v>326</v>
      </c>
      <c r="C3878">
        <v>2013</v>
      </c>
      <c r="D3878" t="s">
        <v>951</v>
      </c>
      <c r="E3878">
        <v>322.02658536585375</v>
      </c>
      <c r="F3878" s="1">
        <v>14460.975609756097</v>
      </c>
      <c r="J3878"/>
    </row>
    <row r="3879" spans="1:10" x14ac:dyDescent="0.3">
      <c r="A3879" t="s">
        <v>23</v>
      </c>
      <c r="B3879" t="s">
        <v>326</v>
      </c>
      <c r="C3879">
        <v>2013</v>
      </c>
      <c r="D3879" t="s">
        <v>952</v>
      </c>
      <c r="E3879">
        <v>1283.3790000000001</v>
      </c>
      <c r="F3879" s="1">
        <v>15990</v>
      </c>
      <c r="J3879"/>
    </row>
    <row r="3880" spans="1:10" x14ac:dyDescent="0.3">
      <c r="A3880" t="s">
        <v>23</v>
      </c>
      <c r="B3880" t="s">
        <v>326</v>
      </c>
      <c r="C3880">
        <v>2013</v>
      </c>
      <c r="D3880" t="s">
        <v>953</v>
      </c>
      <c r="E3880">
        <v>-183.08477272727256</v>
      </c>
      <c r="F3880" s="1">
        <v>11561.363636363636</v>
      </c>
      <c r="J3880"/>
    </row>
    <row r="3881" spans="1:10" x14ac:dyDescent="0.3">
      <c r="A3881" t="s">
        <v>23</v>
      </c>
      <c r="B3881" t="s">
        <v>326</v>
      </c>
      <c r="C3881">
        <v>2014</v>
      </c>
      <c r="D3881" t="s">
        <v>948</v>
      </c>
      <c r="E3881">
        <v>1110.7830000000001</v>
      </c>
      <c r="F3881" s="1">
        <v>17230</v>
      </c>
      <c r="J3881"/>
    </row>
    <row r="3882" spans="1:10" x14ac:dyDescent="0.3">
      <c r="A3882" t="s">
        <v>23</v>
      </c>
      <c r="B3882" t="s">
        <v>326</v>
      </c>
      <c r="C3882">
        <v>2014</v>
      </c>
      <c r="D3882" t="s">
        <v>949</v>
      </c>
      <c r="E3882">
        <v>258.67729508196737</v>
      </c>
      <c r="F3882" s="1">
        <v>17379.508196721312</v>
      </c>
      <c r="J3882"/>
    </row>
    <row r="3883" spans="1:10" x14ac:dyDescent="0.3">
      <c r="A3883" t="s">
        <v>23</v>
      </c>
      <c r="B3883" t="s">
        <v>326</v>
      </c>
      <c r="C3883">
        <v>2014</v>
      </c>
      <c r="D3883" t="s">
        <v>950</v>
      </c>
      <c r="E3883">
        <v>-133.41500000000087</v>
      </c>
      <c r="F3883" s="1">
        <v>18850</v>
      </c>
      <c r="J3883"/>
    </row>
    <row r="3884" spans="1:10" x14ac:dyDescent="0.3">
      <c r="A3884" t="s">
        <v>23</v>
      </c>
      <c r="B3884" t="s">
        <v>327</v>
      </c>
      <c r="C3884">
        <v>1995</v>
      </c>
      <c r="D3884" t="s">
        <v>953</v>
      </c>
      <c r="E3884">
        <v>-62.292500000000018</v>
      </c>
      <c r="F3884" s="1">
        <v>575</v>
      </c>
      <c r="J3884"/>
    </row>
    <row r="3885" spans="1:10" x14ac:dyDescent="0.3">
      <c r="A3885" t="s">
        <v>23</v>
      </c>
      <c r="B3885" t="s">
        <v>327</v>
      </c>
      <c r="C3885">
        <v>1996</v>
      </c>
      <c r="D3885" t="s">
        <v>953</v>
      </c>
      <c r="E3885">
        <v>82.182500000000005</v>
      </c>
      <c r="F3885" s="1">
        <v>325</v>
      </c>
      <c r="J3885"/>
    </row>
    <row r="3886" spans="1:10" x14ac:dyDescent="0.3">
      <c r="A3886" t="s">
        <v>23</v>
      </c>
      <c r="B3886" t="s">
        <v>327</v>
      </c>
      <c r="C3886">
        <v>1999</v>
      </c>
      <c r="D3886" t="s">
        <v>953</v>
      </c>
      <c r="E3886">
        <v>-32.009375000000006</v>
      </c>
      <c r="F3886" s="1">
        <v>531.25</v>
      </c>
      <c r="J3886"/>
    </row>
    <row r="3887" spans="1:10" x14ac:dyDescent="0.3">
      <c r="A3887" t="s">
        <v>23</v>
      </c>
      <c r="B3887" t="s">
        <v>327</v>
      </c>
      <c r="C3887">
        <v>2000</v>
      </c>
      <c r="D3887" t="s">
        <v>953</v>
      </c>
      <c r="E3887">
        <v>227.30249999999998</v>
      </c>
      <c r="F3887" s="1">
        <v>858.33333333333337</v>
      </c>
      <c r="J3887"/>
    </row>
    <row r="3888" spans="1:10" x14ac:dyDescent="0.3">
      <c r="A3888" t="s">
        <v>23</v>
      </c>
      <c r="B3888" t="s">
        <v>328</v>
      </c>
      <c r="C3888">
        <v>1999</v>
      </c>
      <c r="D3888" t="s">
        <v>953</v>
      </c>
      <c r="E3888">
        <v>-210.08249999999998</v>
      </c>
      <c r="F3888" s="1">
        <v>675</v>
      </c>
      <c r="J3888"/>
    </row>
    <row r="3889" spans="1:10" x14ac:dyDescent="0.3">
      <c r="A3889" t="s">
        <v>23</v>
      </c>
      <c r="B3889" t="s">
        <v>328</v>
      </c>
      <c r="C3889">
        <v>2009</v>
      </c>
      <c r="D3889" t="s">
        <v>953</v>
      </c>
      <c r="E3889">
        <v>1581.9074999999998</v>
      </c>
      <c r="F3889" s="1">
        <v>2575</v>
      </c>
      <c r="J3889"/>
    </row>
    <row r="3890" spans="1:10" x14ac:dyDescent="0.3">
      <c r="A3890" t="s">
        <v>23</v>
      </c>
      <c r="B3890" t="s">
        <v>329</v>
      </c>
      <c r="C3890">
        <v>1995</v>
      </c>
      <c r="D3890" t="s">
        <v>953</v>
      </c>
      <c r="E3890">
        <v>155.66333333333333</v>
      </c>
      <c r="F3890" s="1">
        <v>633.33333333333337</v>
      </c>
      <c r="J3890"/>
    </row>
    <row r="3891" spans="1:10" x14ac:dyDescent="0.3">
      <c r="A3891" t="s">
        <v>23</v>
      </c>
      <c r="B3891" t="s">
        <v>329</v>
      </c>
      <c r="C3891">
        <v>1996</v>
      </c>
      <c r="D3891" t="s">
        <v>953</v>
      </c>
      <c r="E3891">
        <v>-188.95</v>
      </c>
      <c r="F3891" s="1">
        <v>500</v>
      </c>
      <c r="J3891"/>
    </row>
    <row r="3892" spans="1:10" x14ac:dyDescent="0.3">
      <c r="A3892" t="s">
        <v>23</v>
      </c>
      <c r="B3892" t="s">
        <v>329</v>
      </c>
      <c r="C3892">
        <v>1997</v>
      </c>
      <c r="D3892" t="s">
        <v>952</v>
      </c>
      <c r="E3892">
        <v>-334.53</v>
      </c>
      <c r="F3892" s="1">
        <v>700</v>
      </c>
      <c r="J3892"/>
    </row>
    <row r="3893" spans="1:10" x14ac:dyDescent="0.3">
      <c r="A3893" t="s">
        <v>23</v>
      </c>
      <c r="B3893" t="s">
        <v>329</v>
      </c>
      <c r="C3893">
        <v>1997</v>
      </c>
      <c r="D3893" t="s">
        <v>953</v>
      </c>
      <c r="E3893">
        <v>-154.4195</v>
      </c>
      <c r="F3893" s="1">
        <v>705</v>
      </c>
      <c r="J3893"/>
    </row>
    <row r="3894" spans="1:10" x14ac:dyDescent="0.3">
      <c r="A3894" t="s">
        <v>23</v>
      </c>
      <c r="B3894" t="s">
        <v>329</v>
      </c>
      <c r="C3894">
        <v>1998</v>
      </c>
      <c r="D3894" t="s">
        <v>951</v>
      </c>
      <c r="E3894">
        <v>764.22749999999996</v>
      </c>
      <c r="F3894" s="1">
        <v>1775</v>
      </c>
      <c r="J3894"/>
    </row>
    <row r="3895" spans="1:10" x14ac:dyDescent="0.3">
      <c r="A3895" t="s">
        <v>23</v>
      </c>
      <c r="B3895" t="s">
        <v>329</v>
      </c>
      <c r="C3895">
        <v>1998</v>
      </c>
      <c r="D3895" t="s">
        <v>953</v>
      </c>
      <c r="E3895">
        <v>111.948125</v>
      </c>
      <c r="F3895" s="1">
        <v>1106.25</v>
      </c>
      <c r="J3895"/>
    </row>
    <row r="3896" spans="1:10" x14ac:dyDescent="0.3">
      <c r="A3896" t="s">
        <v>23</v>
      </c>
      <c r="B3896" t="s">
        <v>329</v>
      </c>
      <c r="C3896">
        <v>1999</v>
      </c>
      <c r="D3896" t="s">
        <v>951</v>
      </c>
      <c r="E3896">
        <v>-596.96</v>
      </c>
      <c r="F3896" s="1">
        <v>2400</v>
      </c>
      <c r="J3896"/>
    </row>
    <row r="3897" spans="1:10" x14ac:dyDescent="0.3">
      <c r="A3897" t="s">
        <v>23</v>
      </c>
      <c r="B3897" t="s">
        <v>329</v>
      </c>
      <c r="C3897">
        <v>1999</v>
      </c>
      <c r="D3897" t="s">
        <v>953</v>
      </c>
      <c r="E3897">
        <v>-86.998437500000051</v>
      </c>
      <c r="F3897" s="1">
        <v>1578.125</v>
      </c>
      <c r="J3897"/>
    </row>
    <row r="3898" spans="1:10" x14ac:dyDescent="0.3">
      <c r="A3898" t="s">
        <v>23</v>
      </c>
      <c r="B3898" t="s">
        <v>329</v>
      </c>
      <c r="C3898">
        <v>2000</v>
      </c>
      <c r="D3898" t="s">
        <v>953</v>
      </c>
      <c r="E3898">
        <v>-71.297499999999943</v>
      </c>
      <c r="F3898" s="1">
        <v>1525</v>
      </c>
      <c r="J3898"/>
    </row>
    <row r="3899" spans="1:10" x14ac:dyDescent="0.3">
      <c r="A3899" t="s">
        <v>23</v>
      </c>
      <c r="B3899" t="s">
        <v>329</v>
      </c>
      <c r="C3899">
        <v>2001</v>
      </c>
      <c r="D3899" t="s">
        <v>948</v>
      </c>
      <c r="E3899">
        <v>-2898.2024999999999</v>
      </c>
      <c r="F3899" s="1">
        <v>3475</v>
      </c>
      <c r="J3899"/>
    </row>
    <row r="3900" spans="1:10" x14ac:dyDescent="0.3">
      <c r="A3900" t="s">
        <v>23</v>
      </c>
      <c r="B3900" t="s">
        <v>329</v>
      </c>
      <c r="C3900">
        <v>2001</v>
      </c>
      <c r="D3900" t="s">
        <v>953</v>
      </c>
      <c r="E3900">
        <v>-98.7953571428571</v>
      </c>
      <c r="F3900" s="1">
        <v>1832.1428571428571</v>
      </c>
      <c r="J3900"/>
    </row>
    <row r="3901" spans="1:10" x14ac:dyDescent="0.3">
      <c r="A3901" t="s">
        <v>23</v>
      </c>
      <c r="B3901" t="s">
        <v>329</v>
      </c>
      <c r="C3901">
        <v>2002</v>
      </c>
      <c r="D3901" t="s">
        <v>949</v>
      </c>
      <c r="E3901">
        <v>4290.8850000000002</v>
      </c>
      <c r="F3901" s="1">
        <v>1850</v>
      </c>
      <c r="J3901"/>
    </row>
    <row r="3902" spans="1:10" x14ac:dyDescent="0.3">
      <c r="A3902" t="s">
        <v>23</v>
      </c>
      <c r="B3902" t="s">
        <v>329</v>
      </c>
      <c r="C3902">
        <v>2002</v>
      </c>
      <c r="D3902" t="s">
        <v>951</v>
      </c>
      <c r="E3902">
        <v>-1078.1750000000002</v>
      </c>
      <c r="F3902" s="1">
        <v>3250</v>
      </c>
      <c r="J3902"/>
    </row>
    <row r="3903" spans="1:10" x14ac:dyDescent="0.3">
      <c r="A3903" t="s">
        <v>23</v>
      </c>
      <c r="B3903" t="s">
        <v>329</v>
      </c>
      <c r="C3903">
        <v>2002</v>
      </c>
      <c r="D3903" t="s">
        <v>953</v>
      </c>
      <c r="E3903">
        <v>25.983055555555591</v>
      </c>
      <c r="F3903" s="1">
        <v>1552.7777777777778</v>
      </c>
      <c r="J3903"/>
    </row>
    <row r="3904" spans="1:10" x14ac:dyDescent="0.3">
      <c r="A3904" t="s">
        <v>23</v>
      </c>
      <c r="B3904" t="s">
        <v>329</v>
      </c>
      <c r="C3904">
        <v>2003</v>
      </c>
      <c r="D3904" t="s">
        <v>953</v>
      </c>
      <c r="E3904">
        <v>-244.53210526315789</v>
      </c>
      <c r="F3904" s="1">
        <v>2152.6315789473683</v>
      </c>
      <c r="J3904"/>
    </row>
    <row r="3905" spans="1:10" x14ac:dyDescent="0.3">
      <c r="A3905" t="s">
        <v>23</v>
      </c>
      <c r="B3905" t="s">
        <v>329</v>
      </c>
      <c r="C3905">
        <v>2004</v>
      </c>
      <c r="D3905" t="s">
        <v>953</v>
      </c>
      <c r="E3905">
        <v>-46.023611111111094</v>
      </c>
      <c r="F3905" s="1">
        <v>2819.4444444444443</v>
      </c>
      <c r="J3905"/>
    </row>
    <row r="3906" spans="1:10" x14ac:dyDescent="0.3">
      <c r="A3906" t="s">
        <v>23</v>
      </c>
      <c r="B3906" t="s">
        <v>329</v>
      </c>
      <c r="C3906">
        <v>2005</v>
      </c>
      <c r="D3906" t="s">
        <v>953</v>
      </c>
      <c r="E3906">
        <v>-20.813250000000018</v>
      </c>
      <c r="F3906" s="1">
        <v>3017.5</v>
      </c>
      <c r="J3906"/>
    </row>
    <row r="3907" spans="1:10" x14ac:dyDescent="0.3">
      <c r="A3907" t="s">
        <v>23</v>
      </c>
      <c r="B3907" t="s">
        <v>329</v>
      </c>
      <c r="C3907">
        <v>2006</v>
      </c>
      <c r="D3907" t="s">
        <v>953</v>
      </c>
      <c r="E3907">
        <v>185.22250000000003</v>
      </c>
      <c r="F3907" s="1">
        <v>2725</v>
      </c>
      <c r="J3907"/>
    </row>
    <row r="3908" spans="1:10" x14ac:dyDescent="0.3">
      <c r="A3908" t="s">
        <v>23</v>
      </c>
      <c r="B3908" t="s">
        <v>329</v>
      </c>
      <c r="C3908">
        <v>2007</v>
      </c>
      <c r="D3908" t="s">
        <v>953</v>
      </c>
      <c r="E3908">
        <v>234.28349999999995</v>
      </c>
      <c r="F3908" s="1">
        <v>3135</v>
      </c>
      <c r="J3908"/>
    </row>
    <row r="3909" spans="1:10" x14ac:dyDescent="0.3">
      <c r="A3909" t="s">
        <v>23</v>
      </c>
      <c r="B3909" t="s">
        <v>329</v>
      </c>
      <c r="C3909">
        <v>2008</v>
      </c>
      <c r="D3909" t="s">
        <v>953</v>
      </c>
      <c r="E3909">
        <v>-759.72100000000023</v>
      </c>
      <c r="F3909" s="1">
        <v>4990</v>
      </c>
      <c r="J3909"/>
    </row>
    <row r="3910" spans="1:10" x14ac:dyDescent="0.3">
      <c r="A3910" t="s">
        <v>23</v>
      </c>
      <c r="B3910" t="s">
        <v>329</v>
      </c>
      <c r="C3910">
        <v>2011</v>
      </c>
      <c r="D3910" t="s">
        <v>949</v>
      </c>
      <c r="E3910">
        <v>-3919.33</v>
      </c>
      <c r="F3910" s="1">
        <v>12700</v>
      </c>
      <c r="J3910"/>
    </row>
    <row r="3911" spans="1:10" x14ac:dyDescent="0.3">
      <c r="A3911" t="s">
        <v>23</v>
      </c>
      <c r="B3911" t="s">
        <v>329</v>
      </c>
      <c r="C3911">
        <v>2011</v>
      </c>
      <c r="D3911" t="s">
        <v>951</v>
      </c>
      <c r="E3911">
        <v>5.6970000000001164</v>
      </c>
      <c r="F3911" s="1">
        <v>11570</v>
      </c>
      <c r="J3911"/>
    </row>
    <row r="3912" spans="1:10" x14ac:dyDescent="0.3">
      <c r="A3912" t="s">
        <v>23</v>
      </c>
      <c r="B3912" t="s">
        <v>329</v>
      </c>
      <c r="C3912">
        <v>2011</v>
      </c>
      <c r="D3912" t="s">
        <v>953</v>
      </c>
      <c r="E3912">
        <v>-725.06317307692291</v>
      </c>
      <c r="F3912" s="1">
        <v>10656.73076923077</v>
      </c>
      <c r="J3912"/>
    </row>
    <row r="3913" spans="1:10" x14ac:dyDescent="0.3">
      <c r="A3913" t="s">
        <v>23</v>
      </c>
      <c r="B3913" t="s">
        <v>330</v>
      </c>
      <c r="C3913">
        <v>2012</v>
      </c>
      <c r="D3913" t="s">
        <v>953</v>
      </c>
      <c r="E3913">
        <v>1303.5631250000006</v>
      </c>
      <c r="F3913" s="1">
        <v>11756.25</v>
      </c>
      <c r="J3913"/>
    </row>
    <row r="3914" spans="1:10" x14ac:dyDescent="0.3">
      <c r="A3914" t="s">
        <v>23</v>
      </c>
      <c r="B3914" t="s">
        <v>331</v>
      </c>
      <c r="C3914">
        <v>1997</v>
      </c>
      <c r="D3914" t="s">
        <v>953</v>
      </c>
      <c r="E3914">
        <v>-651.24250000000006</v>
      </c>
      <c r="F3914" s="1">
        <v>1075</v>
      </c>
      <c r="J3914"/>
    </row>
    <row r="3915" spans="1:10" x14ac:dyDescent="0.3">
      <c r="A3915" t="s">
        <v>23</v>
      </c>
      <c r="B3915" t="s">
        <v>331</v>
      </c>
      <c r="C3915">
        <v>1998</v>
      </c>
      <c r="D3915" t="s">
        <v>953</v>
      </c>
      <c r="E3915">
        <v>-209.80583333333325</v>
      </c>
      <c r="F3915" s="1">
        <v>1441.6666666666667</v>
      </c>
      <c r="J3915"/>
    </row>
    <row r="3916" spans="1:10" x14ac:dyDescent="0.3">
      <c r="A3916" t="s">
        <v>23</v>
      </c>
      <c r="B3916" t="s">
        <v>332</v>
      </c>
      <c r="C3916">
        <v>1998</v>
      </c>
      <c r="D3916" t="s">
        <v>953</v>
      </c>
      <c r="E3916">
        <v>-369.06000000000006</v>
      </c>
      <c r="F3916" s="1">
        <v>1400</v>
      </c>
      <c r="J3916"/>
    </row>
    <row r="3917" spans="1:10" x14ac:dyDescent="0.3">
      <c r="A3917" t="s">
        <v>23</v>
      </c>
      <c r="B3917" t="s">
        <v>333</v>
      </c>
      <c r="C3917">
        <v>1998</v>
      </c>
      <c r="D3917" t="s">
        <v>953</v>
      </c>
      <c r="E3917">
        <v>203.45416666666665</v>
      </c>
      <c r="F3917" s="1">
        <v>2041.6666666666667</v>
      </c>
      <c r="J3917"/>
    </row>
    <row r="3918" spans="1:10" x14ac:dyDescent="0.3">
      <c r="A3918" t="s">
        <v>23</v>
      </c>
      <c r="B3918" t="s">
        <v>334</v>
      </c>
      <c r="C3918">
        <v>2010</v>
      </c>
      <c r="D3918" t="s">
        <v>949</v>
      </c>
      <c r="E3918">
        <v>2643.1000000000004</v>
      </c>
      <c r="F3918" s="1">
        <v>11000</v>
      </c>
      <c r="J3918"/>
    </row>
    <row r="3919" spans="1:10" x14ac:dyDescent="0.3">
      <c r="A3919" t="s">
        <v>23</v>
      </c>
      <c r="B3919" t="s">
        <v>334</v>
      </c>
      <c r="C3919">
        <v>2010</v>
      </c>
      <c r="D3919" t="s">
        <v>951</v>
      </c>
      <c r="E3919">
        <v>-581.76000000000022</v>
      </c>
      <c r="F3919" s="1">
        <v>14400</v>
      </c>
      <c r="J3919"/>
    </row>
    <row r="3920" spans="1:10" x14ac:dyDescent="0.3">
      <c r="A3920" t="s">
        <v>23</v>
      </c>
      <c r="B3920" t="s">
        <v>334</v>
      </c>
      <c r="C3920">
        <v>2010</v>
      </c>
      <c r="D3920" t="s">
        <v>953</v>
      </c>
      <c r="E3920">
        <v>328.17183333333361</v>
      </c>
      <c r="F3920" s="1">
        <v>7685</v>
      </c>
      <c r="J3920"/>
    </row>
    <row r="3921" spans="1:10" x14ac:dyDescent="0.3">
      <c r="A3921" t="s">
        <v>23</v>
      </c>
      <c r="B3921" t="s">
        <v>334</v>
      </c>
      <c r="C3921">
        <v>2011</v>
      </c>
      <c r="D3921" t="s">
        <v>948</v>
      </c>
      <c r="E3921">
        <v>737.99250000000029</v>
      </c>
      <c r="F3921" s="1">
        <v>16425</v>
      </c>
      <c r="J3921"/>
    </row>
    <row r="3922" spans="1:10" x14ac:dyDescent="0.3">
      <c r="A3922" t="s">
        <v>23</v>
      </c>
      <c r="B3922" t="s">
        <v>334</v>
      </c>
      <c r="C3922">
        <v>2011</v>
      </c>
      <c r="D3922" t="s">
        <v>949</v>
      </c>
      <c r="E3922">
        <v>1575.8031249999997</v>
      </c>
      <c r="F3922" s="1">
        <v>16156.25</v>
      </c>
      <c r="J3922"/>
    </row>
    <row r="3923" spans="1:10" x14ac:dyDescent="0.3">
      <c r="A3923" t="s">
        <v>23</v>
      </c>
      <c r="B3923" t="s">
        <v>334</v>
      </c>
      <c r="C3923">
        <v>2011</v>
      </c>
      <c r="D3923" t="s">
        <v>950</v>
      </c>
      <c r="E3923">
        <v>2882.3300000000017</v>
      </c>
      <c r="F3923" s="1">
        <v>17300</v>
      </c>
      <c r="J3923"/>
    </row>
    <row r="3924" spans="1:10" x14ac:dyDescent="0.3">
      <c r="A3924" t="s">
        <v>23</v>
      </c>
      <c r="B3924" t="s">
        <v>334</v>
      </c>
      <c r="C3924">
        <v>2011</v>
      </c>
      <c r="D3924" t="s">
        <v>951</v>
      </c>
      <c r="E3924">
        <v>841.27900000000011</v>
      </c>
      <c r="F3924" s="1">
        <v>14990</v>
      </c>
      <c r="J3924"/>
    </row>
    <row r="3925" spans="1:10" x14ac:dyDescent="0.3">
      <c r="A3925" t="s">
        <v>23</v>
      </c>
      <c r="B3925" t="s">
        <v>334</v>
      </c>
      <c r="C3925">
        <v>2011</v>
      </c>
      <c r="D3925" t="s">
        <v>952</v>
      </c>
      <c r="E3925">
        <v>7908.4324999999999</v>
      </c>
      <c r="F3925" s="1">
        <v>12825</v>
      </c>
      <c r="J3925"/>
    </row>
    <row r="3926" spans="1:10" x14ac:dyDescent="0.3">
      <c r="A3926" t="s">
        <v>23</v>
      </c>
      <c r="B3926" t="s">
        <v>334</v>
      </c>
      <c r="C3926">
        <v>2011</v>
      </c>
      <c r="D3926" t="s">
        <v>953</v>
      </c>
      <c r="E3926">
        <v>-155.92499999999993</v>
      </c>
      <c r="F3926" s="1">
        <v>10792.735042735043</v>
      </c>
      <c r="J3926"/>
    </row>
    <row r="3927" spans="1:10" x14ac:dyDescent="0.3">
      <c r="A3927" t="s">
        <v>23</v>
      </c>
      <c r="B3927" t="s">
        <v>334</v>
      </c>
      <c r="C3927">
        <v>2012</v>
      </c>
      <c r="D3927" t="s">
        <v>948</v>
      </c>
      <c r="E3927">
        <v>3459.2625000000007</v>
      </c>
      <c r="F3927" s="1">
        <v>15125</v>
      </c>
      <c r="J3927"/>
    </row>
    <row r="3928" spans="1:10" x14ac:dyDescent="0.3">
      <c r="A3928" t="s">
        <v>23</v>
      </c>
      <c r="B3928" t="s">
        <v>334</v>
      </c>
      <c r="C3928">
        <v>2012</v>
      </c>
      <c r="D3928" t="s">
        <v>949</v>
      </c>
      <c r="E3928">
        <v>-317.71611111111099</v>
      </c>
      <c r="F3928" s="1">
        <v>17172.222222222223</v>
      </c>
      <c r="J3928"/>
    </row>
    <row r="3929" spans="1:10" x14ac:dyDescent="0.3">
      <c r="A3929" t="s">
        <v>23</v>
      </c>
      <c r="B3929" t="s">
        <v>334</v>
      </c>
      <c r="C3929">
        <v>2012</v>
      </c>
      <c r="D3929" t="s">
        <v>951</v>
      </c>
      <c r="E3929">
        <v>-100.73343749999958</v>
      </c>
      <c r="F3929" s="1">
        <v>16228.125</v>
      </c>
      <c r="J3929"/>
    </row>
    <row r="3930" spans="1:10" x14ac:dyDescent="0.3">
      <c r="A3930" t="s">
        <v>23</v>
      </c>
      <c r="B3930" t="s">
        <v>334</v>
      </c>
      <c r="C3930">
        <v>2012</v>
      </c>
      <c r="D3930" t="s">
        <v>953</v>
      </c>
      <c r="E3930">
        <v>-54.370919540229636</v>
      </c>
      <c r="F3930" s="1">
        <v>13922.988505747126</v>
      </c>
      <c r="J3930"/>
    </row>
    <row r="3931" spans="1:10" x14ac:dyDescent="0.3">
      <c r="A3931" t="s">
        <v>23</v>
      </c>
      <c r="B3931" t="s">
        <v>334</v>
      </c>
      <c r="C3931">
        <v>2013</v>
      </c>
      <c r="D3931" t="s">
        <v>948</v>
      </c>
      <c r="E3931">
        <v>545.80395833333353</v>
      </c>
      <c r="F3931" s="1">
        <v>19747.916666666668</v>
      </c>
      <c r="J3931"/>
    </row>
    <row r="3932" spans="1:10" x14ac:dyDescent="0.3">
      <c r="A3932" t="s">
        <v>23</v>
      </c>
      <c r="B3932" t="s">
        <v>334</v>
      </c>
      <c r="C3932">
        <v>2013</v>
      </c>
      <c r="D3932" t="s">
        <v>949</v>
      </c>
      <c r="E3932">
        <v>657.65933333333328</v>
      </c>
      <c r="F3932" s="1">
        <v>18948.888888888891</v>
      </c>
      <c r="J3932"/>
    </row>
    <row r="3933" spans="1:10" x14ac:dyDescent="0.3">
      <c r="A3933" t="s">
        <v>23</v>
      </c>
      <c r="B3933" t="s">
        <v>334</v>
      </c>
      <c r="C3933">
        <v>2013</v>
      </c>
      <c r="D3933" t="s">
        <v>950</v>
      </c>
      <c r="E3933">
        <v>501.852916666667</v>
      </c>
      <c r="F3933" s="1">
        <v>20445.833333333332</v>
      </c>
      <c r="J3933"/>
    </row>
    <row r="3934" spans="1:10" x14ac:dyDescent="0.3">
      <c r="A3934" t="s">
        <v>23</v>
      </c>
      <c r="B3934" t="s">
        <v>334</v>
      </c>
      <c r="C3934">
        <v>2013</v>
      </c>
      <c r="D3934" t="s">
        <v>951</v>
      </c>
      <c r="E3934">
        <v>291.63066666666674</v>
      </c>
      <c r="F3934" s="1">
        <v>18173.333333333332</v>
      </c>
      <c r="J3934"/>
    </row>
    <row r="3935" spans="1:10" x14ac:dyDescent="0.3">
      <c r="A3935" t="s">
        <v>23</v>
      </c>
      <c r="B3935" t="s">
        <v>334</v>
      </c>
      <c r="C3935">
        <v>2013</v>
      </c>
      <c r="D3935" t="s">
        <v>952</v>
      </c>
      <c r="E3935">
        <v>1539.7900000000009</v>
      </c>
      <c r="F3935" s="1">
        <v>19900</v>
      </c>
      <c r="J3935"/>
    </row>
    <row r="3936" spans="1:10" x14ac:dyDescent="0.3">
      <c r="A3936" t="s">
        <v>23</v>
      </c>
      <c r="B3936" t="s">
        <v>334</v>
      </c>
      <c r="C3936">
        <v>2013</v>
      </c>
      <c r="D3936" t="s">
        <v>953</v>
      </c>
      <c r="E3936">
        <v>-319.00176923076901</v>
      </c>
      <c r="F3936" s="1">
        <v>14490</v>
      </c>
      <c r="J3936"/>
    </row>
    <row r="3937" spans="1:10" x14ac:dyDescent="0.3">
      <c r="A3937" t="s">
        <v>23</v>
      </c>
      <c r="B3937" t="s">
        <v>334</v>
      </c>
      <c r="C3937">
        <v>2014</v>
      </c>
      <c r="D3937" t="s">
        <v>948</v>
      </c>
      <c r="E3937">
        <v>415.40647408207366</v>
      </c>
      <c r="F3937" s="1">
        <v>20707.289416846652</v>
      </c>
      <c r="J3937"/>
    </row>
    <row r="3938" spans="1:10" x14ac:dyDescent="0.3">
      <c r="A3938" t="s">
        <v>23</v>
      </c>
      <c r="B3938" t="s">
        <v>334</v>
      </c>
      <c r="C3938">
        <v>2014</v>
      </c>
      <c r="D3938" t="s">
        <v>949</v>
      </c>
      <c r="E3938">
        <v>106.89871559633053</v>
      </c>
      <c r="F3938" s="1">
        <v>20528.440366972478</v>
      </c>
      <c r="J3938"/>
    </row>
    <row r="3939" spans="1:10" x14ac:dyDescent="0.3">
      <c r="A3939" t="s">
        <v>23</v>
      </c>
      <c r="B3939" t="s">
        <v>334</v>
      </c>
      <c r="C3939">
        <v>2014</v>
      </c>
      <c r="D3939" t="s">
        <v>950</v>
      </c>
      <c r="E3939">
        <v>278.932594594595</v>
      </c>
      <c r="F3939" s="1">
        <v>22050.27027027027</v>
      </c>
      <c r="J3939"/>
    </row>
    <row r="3940" spans="1:10" x14ac:dyDescent="0.3">
      <c r="A3940" t="s">
        <v>23</v>
      </c>
      <c r="B3940" t="s">
        <v>334</v>
      </c>
      <c r="C3940">
        <v>2014</v>
      </c>
      <c r="D3940" t="s">
        <v>951</v>
      </c>
      <c r="E3940">
        <v>-1096.5362500000001</v>
      </c>
      <c r="F3940" s="1">
        <v>19387.5</v>
      </c>
      <c r="J3940"/>
    </row>
    <row r="3941" spans="1:10" x14ac:dyDescent="0.3">
      <c r="A3941" t="s">
        <v>23</v>
      </c>
      <c r="B3941" t="s">
        <v>334</v>
      </c>
      <c r="C3941">
        <v>2014</v>
      </c>
      <c r="D3941" t="s">
        <v>952</v>
      </c>
      <c r="E3941">
        <v>-47.989642857142954</v>
      </c>
      <c r="F3941" s="1">
        <v>22675</v>
      </c>
      <c r="J3941"/>
    </row>
    <row r="3942" spans="1:10" x14ac:dyDescent="0.3">
      <c r="A3942" t="s">
        <v>23</v>
      </c>
      <c r="B3942" t="s">
        <v>334</v>
      </c>
      <c r="C3942">
        <v>2014</v>
      </c>
      <c r="D3942" t="s">
        <v>953</v>
      </c>
      <c r="E3942">
        <v>-4220.1568181818184</v>
      </c>
      <c r="F3942" s="1">
        <v>16159.09090909091</v>
      </c>
      <c r="J3942"/>
    </row>
    <row r="3943" spans="1:10" x14ac:dyDescent="0.3">
      <c r="A3943" t="s">
        <v>23</v>
      </c>
      <c r="B3943" t="s">
        <v>335</v>
      </c>
      <c r="C3943">
        <v>2010</v>
      </c>
      <c r="D3943" t="s">
        <v>948</v>
      </c>
      <c r="E3943">
        <v>-541.97999999999956</v>
      </c>
      <c r="F3943" s="1">
        <v>16200</v>
      </c>
      <c r="J3943"/>
    </row>
    <row r="3944" spans="1:10" x14ac:dyDescent="0.3">
      <c r="A3944" t="s">
        <v>23</v>
      </c>
      <c r="B3944" t="s">
        <v>335</v>
      </c>
      <c r="C3944">
        <v>2010</v>
      </c>
      <c r="D3944" t="s">
        <v>949</v>
      </c>
      <c r="E3944">
        <v>-819.32999999999993</v>
      </c>
      <c r="F3944" s="1">
        <v>12700</v>
      </c>
      <c r="J3944"/>
    </row>
    <row r="3945" spans="1:10" x14ac:dyDescent="0.3">
      <c r="A3945" t="s">
        <v>23</v>
      </c>
      <c r="B3945" t="s">
        <v>335</v>
      </c>
      <c r="C3945">
        <v>2010</v>
      </c>
      <c r="D3945" t="s">
        <v>951</v>
      </c>
      <c r="E3945">
        <v>955.55772727272745</v>
      </c>
      <c r="F3945" s="1">
        <v>14031.818181818182</v>
      </c>
      <c r="J3945"/>
    </row>
    <row r="3946" spans="1:10" x14ac:dyDescent="0.3">
      <c r="A3946" t="s">
        <v>23</v>
      </c>
      <c r="B3946" t="s">
        <v>335</v>
      </c>
      <c r="C3946">
        <v>2010</v>
      </c>
      <c r="D3946" t="s">
        <v>953</v>
      </c>
      <c r="E3946">
        <v>95.551545454545675</v>
      </c>
      <c r="F3946" s="1">
        <v>11933.636363636364</v>
      </c>
      <c r="J3946"/>
    </row>
    <row r="3947" spans="1:10" x14ac:dyDescent="0.3">
      <c r="A3947" t="s">
        <v>23</v>
      </c>
      <c r="B3947" t="s">
        <v>335</v>
      </c>
      <c r="C3947">
        <v>2011</v>
      </c>
      <c r="D3947" t="s">
        <v>948</v>
      </c>
      <c r="E3947">
        <v>1208.8499999999985</v>
      </c>
      <c r="F3947" s="1">
        <v>18500</v>
      </c>
      <c r="J3947"/>
    </row>
    <row r="3948" spans="1:10" x14ac:dyDescent="0.3">
      <c r="A3948" t="s">
        <v>23</v>
      </c>
      <c r="B3948" t="s">
        <v>335</v>
      </c>
      <c r="C3948">
        <v>2011</v>
      </c>
      <c r="D3948" t="s">
        <v>949</v>
      </c>
      <c r="E3948">
        <v>739.37249999999995</v>
      </c>
      <c r="F3948" s="1">
        <v>14225</v>
      </c>
      <c r="J3948"/>
    </row>
    <row r="3949" spans="1:10" x14ac:dyDescent="0.3">
      <c r="A3949" t="s">
        <v>23</v>
      </c>
      <c r="B3949" t="s">
        <v>335</v>
      </c>
      <c r="C3949">
        <v>2011</v>
      </c>
      <c r="D3949" t="s">
        <v>951</v>
      </c>
      <c r="E3949">
        <v>479.01428571428579</v>
      </c>
      <c r="F3949" s="1">
        <v>15857.142857142857</v>
      </c>
      <c r="J3949"/>
    </row>
    <row r="3950" spans="1:10" x14ac:dyDescent="0.3">
      <c r="A3950" t="s">
        <v>23</v>
      </c>
      <c r="B3950" t="s">
        <v>335</v>
      </c>
      <c r="C3950">
        <v>2011</v>
      </c>
      <c r="D3950" t="s">
        <v>953</v>
      </c>
      <c r="E3950">
        <v>-108.96499999999982</v>
      </c>
      <c r="F3950" s="1">
        <v>13350</v>
      </c>
      <c r="J3950"/>
    </row>
    <row r="3951" spans="1:10" x14ac:dyDescent="0.3">
      <c r="A3951" t="s">
        <v>23</v>
      </c>
      <c r="B3951" t="s">
        <v>335</v>
      </c>
      <c r="C3951">
        <v>2012</v>
      </c>
      <c r="D3951" t="s">
        <v>948</v>
      </c>
      <c r="E3951">
        <v>-3021.8150000000005</v>
      </c>
      <c r="F3951" s="1">
        <v>14850</v>
      </c>
      <c r="J3951"/>
    </row>
    <row r="3952" spans="1:10" x14ac:dyDescent="0.3">
      <c r="A3952" t="s">
        <v>23</v>
      </c>
      <c r="B3952" t="s">
        <v>335</v>
      </c>
      <c r="C3952">
        <v>2012</v>
      </c>
      <c r="D3952" t="s">
        <v>949</v>
      </c>
      <c r="E3952">
        <v>-161.19090909090929</v>
      </c>
      <c r="F3952" s="1">
        <v>17181.81818181818</v>
      </c>
      <c r="J3952"/>
    </row>
    <row r="3953" spans="1:10" x14ac:dyDescent="0.3">
      <c r="A3953" t="s">
        <v>23</v>
      </c>
      <c r="B3953" t="s">
        <v>335</v>
      </c>
      <c r="C3953">
        <v>2012</v>
      </c>
      <c r="D3953" t="s">
        <v>951</v>
      </c>
      <c r="E3953">
        <v>329.21839285714316</v>
      </c>
      <c r="F3953" s="1">
        <v>17076.785714285714</v>
      </c>
      <c r="J3953"/>
    </row>
    <row r="3954" spans="1:10" x14ac:dyDescent="0.3">
      <c r="A3954" t="s">
        <v>23</v>
      </c>
      <c r="B3954" t="s">
        <v>335</v>
      </c>
      <c r="C3954">
        <v>2012</v>
      </c>
      <c r="D3954" t="s">
        <v>953</v>
      </c>
      <c r="E3954">
        <v>52.116525423729001</v>
      </c>
      <c r="F3954" s="1">
        <v>15317.796610169491</v>
      </c>
      <c r="J3954"/>
    </row>
    <row r="3955" spans="1:10" x14ac:dyDescent="0.3">
      <c r="A3955" t="s">
        <v>23</v>
      </c>
      <c r="B3955" t="s">
        <v>335</v>
      </c>
      <c r="C3955">
        <v>2013</v>
      </c>
      <c r="D3955" t="s">
        <v>948</v>
      </c>
      <c r="E3955">
        <v>-1127.0599999999988</v>
      </c>
      <c r="F3955" s="1">
        <v>21400</v>
      </c>
      <c r="J3955"/>
    </row>
    <row r="3956" spans="1:10" x14ac:dyDescent="0.3">
      <c r="A3956" t="s">
        <v>23</v>
      </c>
      <c r="B3956" t="s">
        <v>335</v>
      </c>
      <c r="C3956">
        <v>2013</v>
      </c>
      <c r="D3956" t="s">
        <v>949</v>
      </c>
      <c r="E3956">
        <v>229.56916666666677</v>
      </c>
      <c r="F3956" s="1">
        <v>20191.666666666668</v>
      </c>
      <c r="J3956"/>
    </row>
    <row r="3957" spans="1:10" x14ac:dyDescent="0.3">
      <c r="A3957" t="s">
        <v>23</v>
      </c>
      <c r="B3957" t="s">
        <v>335</v>
      </c>
      <c r="C3957">
        <v>2013</v>
      </c>
      <c r="D3957" t="s">
        <v>951</v>
      </c>
      <c r="E3957">
        <v>360.53160714285713</v>
      </c>
      <c r="F3957" s="1">
        <v>19113.690476190477</v>
      </c>
      <c r="J3957"/>
    </row>
    <row r="3958" spans="1:10" x14ac:dyDescent="0.3">
      <c r="A3958" t="s">
        <v>23</v>
      </c>
      <c r="B3958" t="s">
        <v>335</v>
      </c>
      <c r="C3958">
        <v>2013</v>
      </c>
      <c r="D3958" t="s">
        <v>953</v>
      </c>
      <c r="E3958">
        <v>116.03396551724165</v>
      </c>
      <c r="F3958" s="1">
        <v>17339.655172413793</v>
      </c>
      <c r="J3958"/>
    </row>
    <row r="3959" spans="1:10" x14ac:dyDescent="0.3">
      <c r="A3959" t="s">
        <v>23</v>
      </c>
      <c r="B3959" t="s">
        <v>335</v>
      </c>
      <c r="C3959">
        <v>2014</v>
      </c>
      <c r="D3959" t="s">
        <v>948</v>
      </c>
      <c r="E3959">
        <v>257.73684647302946</v>
      </c>
      <c r="F3959" s="1">
        <v>22364.315352697096</v>
      </c>
      <c r="J3959"/>
    </row>
    <row r="3960" spans="1:10" x14ac:dyDescent="0.3">
      <c r="A3960" t="s">
        <v>23</v>
      </c>
      <c r="B3960" t="s">
        <v>335</v>
      </c>
      <c r="C3960">
        <v>2014</v>
      </c>
      <c r="D3960" t="s">
        <v>949</v>
      </c>
      <c r="E3960">
        <v>239.04098499061917</v>
      </c>
      <c r="F3960" s="1">
        <v>20655.628517823639</v>
      </c>
      <c r="J3960"/>
    </row>
    <row r="3961" spans="1:10" x14ac:dyDescent="0.3">
      <c r="A3961" t="s">
        <v>23</v>
      </c>
      <c r="B3961" t="s">
        <v>335</v>
      </c>
      <c r="C3961">
        <v>2014</v>
      </c>
      <c r="D3961" t="s">
        <v>950</v>
      </c>
      <c r="E3961">
        <v>579.07000000000039</v>
      </c>
      <c r="F3961" s="1">
        <v>25790.909090909092</v>
      </c>
      <c r="J3961"/>
    </row>
    <row r="3962" spans="1:10" x14ac:dyDescent="0.3">
      <c r="A3962" t="s">
        <v>23</v>
      </c>
      <c r="B3962" t="s">
        <v>335</v>
      </c>
      <c r="C3962">
        <v>2014</v>
      </c>
      <c r="D3962" t="s">
        <v>951</v>
      </c>
      <c r="E3962">
        <v>370.10456521739167</v>
      </c>
      <c r="F3962" s="1">
        <v>19697.82608695652</v>
      </c>
      <c r="J3962"/>
    </row>
    <row r="3963" spans="1:10" x14ac:dyDescent="0.3">
      <c r="A3963" t="s">
        <v>23</v>
      </c>
      <c r="B3963" t="s">
        <v>335</v>
      </c>
      <c r="C3963">
        <v>2014</v>
      </c>
      <c r="D3963" t="s">
        <v>952</v>
      </c>
      <c r="E3963">
        <v>1274.0466666666664</v>
      </c>
      <c r="F3963" s="1">
        <v>24466.666666666668</v>
      </c>
      <c r="J3963"/>
    </row>
    <row r="3964" spans="1:10" x14ac:dyDescent="0.3">
      <c r="A3964" t="s">
        <v>23</v>
      </c>
      <c r="B3964" t="s">
        <v>335</v>
      </c>
      <c r="C3964">
        <v>2014</v>
      </c>
      <c r="D3964" t="s">
        <v>953</v>
      </c>
      <c r="E3964">
        <v>-1886.8216666666656</v>
      </c>
      <c r="F3964" s="1">
        <v>19450</v>
      </c>
      <c r="J3964"/>
    </row>
    <row r="3965" spans="1:10" x14ac:dyDescent="0.3">
      <c r="A3965" t="s">
        <v>23</v>
      </c>
      <c r="B3965" t="s">
        <v>336</v>
      </c>
      <c r="C3965">
        <v>2000</v>
      </c>
      <c r="D3965" t="s">
        <v>953</v>
      </c>
      <c r="E3965">
        <v>117.68000000000006</v>
      </c>
      <c r="F3965" s="1">
        <v>800</v>
      </c>
      <c r="J3965"/>
    </row>
    <row r="3966" spans="1:10" x14ac:dyDescent="0.3">
      <c r="A3966" t="s">
        <v>23</v>
      </c>
      <c r="B3966" t="s">
        <v>336</v>
      </c>
      <c r="C3966">
        <v>2003</v>
      </c>
      <c r="D3966" t="s">
        <v>953</v>
      </c>
      <c r="E3966">
        <v>59.807500000000118</v>
      </c>
      <c r="F3966" s="1">
        <v>1575</v>
      </c>
      <c r="J3966"/>
    </row>
    <row r="3967" spans="1:10" x14ac:dyDescent="0.3">
      <c r="A3967" t="s">
        <v>23</v>
      </c>
      <c r="B3967" t="s">
        <v>336</v>
      </c>
      <c r="C3967">
        <v>2006</v>
      </c>
      <c r="D3967" t="s">
        <v>953</v>
      </c>
      <c r="E3967">
        <v>2072.7237500000001</v>
      </c>
      <c r="F3967" s="1">
        <v>4987.5</v>
      </c>
      <c r="J3967"/>
    </row>
    <row r="3968" spans="1:10" x14ac:dyDescent="0.3">
      <c r="A3968" t="s">
        <v>23</v>
      </c>
      <c r="B3968" t="s">
        <v>336</v>
      </c>
      <c r="C3968">
        <v>2010</v>
      </c>
      <c r="D3968" t="s">
        <v>953</v>
      </c>
      <c r="E3968">
        <v>833.97328125000001</v>
      </c>
      <c r="F3968" s="1">
        <v>7264.0625</v>
      </c>
      <c r="J3968"/>
    </row>
    <row r="3969" spans="1:10" x14ac:dyDescent="0.3">
      <c r="A3969" t="s">
        <v>23</v>
      </c>
      <c r="B3969" t="s">
        <v>336</v>
      </c>
      <c r="C3969">
        <v>2011</v>
      </c>
      <c r="D3969" t="s">
        <v>949</v>
      </c>
      <c r="E3969">
        <v>1489.5100000000002</v>
      </c>
      <c r="F3969" s="1">
        <v>13100</v>
      </c>
      <c r="J3969"/>
    </row>
    <row r="3970" spans="1:10" x14ac:dyDescent="0.3">
      <c r="A3970" t="s">
        <v>23</v>
      </c>
      <c r="B3970" t="s">
        <v>336</v>
      </c>
      <c r="C3970">
        <v>2011</v>
      </c>
      <c r="D3970" t="s">
        <v>951</v>
      </c>
      <c r="E3970">
        <v>874.04000000000087</v>
      </c>
      <c r="F3970" s="1">
        <v>12400</v>
      </c>
      <c r="J3970"/>
    </row>
    <row r="3971" spans="1:10" x14ac:dyDescent="0.3">
      <c r="A3971" t="s">
        <v>23</v>
      </c>
      <c r="B3971" t="s">
        <v>336</v>
      </c>
      <c r="C3971">
        <v>2011</v>
      </c>
      <c r="D3971" t="s">
        <v>953</v>
      </c>
      <c r="E3971">
        <v>1672.3008823529412</v>
      </c>
      <c r="F3971" s="1">
        <v>11655.882352941177</v>
      </c>
      <c r="J3971"/>
    </row>
    <row r="3972" spans="1:10" x14ac:dyDescent="0.3">
      <c r="A3972" t="s">
        <v>23</v>
      </c>
      <c r="B3972" t="s">
        <v>336</v>
      </c>
      <c r="C3972">
        <v>2012</v>
      </c>
      <c r="D3972" t="s">
        <v>953</v>
      </c>
      <c r="E3972">
        <v>-471.05875000000015</v>
      </c>
      <c r="F3972" s="1">
        <v>8662.5</v>
      </c>
      <c r="J3972"/>
    </row>
    <row r="3973" spans="1:10" x14ac:dyDescent="0.3">
      <c r="A3973" t="s">
        <v>23</v>
      </c>
      <c r="B3973" t="s">
        <v>337</v>
      </c>
      <c r="C3973">
        <v>1997</v>
      </c>
      <c r="D3973" t="s">
        <v>948</v>
      </c>
      <c r="E3973">
        <v>2108.7025000000003</v>
      </c>
      <c r="F3973" s="1">
        <v>1525</v>
      </c>
      <c r="J3973"/>
    </row>
    <row r="3974" spans="1:10" x14ac:dyDescent="0.3">
      <c r="A3974" t="s">
        <v>23</v>
      </c>
      <c r="B3974" t="s">
        <v>337</v>
      </c>
      <c r="C3974">
        <v>2000</v>
      </c>
      <c r="D3974" t="s">
        <v>953</v>
      </c>
      <c r="E3974">
        <v>-402.43916666666672</v>
      </c>
      <c r="F3974" s="1">
        <v>1775</v>
      </c>
      <c r="J3974"/>
    </row>
    <row r="3975" spans="1:10" x14ac:dyDescent="0.3">
      <c r="A3975" t="s">
        <v>23</v>
      </c>
      <c r="B3975" t="s">
        <v>337</v>
      </c>
      <c r="C3975">
        <v>2003</v>
      </c>
      <c r="D3975" t="s">
        <v>953</v>
      </c>
      <c r="E3975">
        <v>-284.94250000000011</v>
      </c>
      <c r="F3975" s="1">
        <v>4075</v>
      </c>
      <c r="J3975"/>
    </row>
    <row r="3976" spans="1:10" x14ac:dyDescent="0.3">
      <c r="A3976" t="s">
        <v>23</v>
      </c>
      <c r="B3976" t="s">
        <v>337</v>
      </c>
      <c r="C3976">
        <v>2010</v>
      </c>
      <c r="D3976" t="s">
        <v>951</v>
      </c>
      <c r="E3976">
        <v>5669.8950000000004</v>
      </c>
      <c r="F3976" s="1">
        <v>9950</v>
      </c>
      <c r="J3976"/>
    </row>
    <row r="3977" spans="1:10" x14ac:dyDescent="0.3">
      <c r="A3977" t="s">
        <v>23</v>
      </c>
      <c r="B3977" t="s">
        <v>337</v>
      </c>
      <c r="C3977">
        <v>2010</v>
      </c>
      <c r="D3977" t="s">
        <v>953</v>
      </c>
      <c r="E3977">
        <v>3115.75</v>
      </c>
      <c r="F3977" s="1">
        <v>7500</v>
      </c>
      <c r="J3977"/>
    </row>
    <row r="3978" spans="1:10" x14ac:dyDescent="0.3">
      <c r="A3978" t="s">
        <v>23</v>
      </c>
      <c r="B3978" t="s">
        <v>338</v>
      </c>
      <c r="C3978">
        <v>1995</v>
      </c>
      <c r="D3978" t="s">
        <v>953</v>
      </c>
      <c r="E3978">
        <v>17.679999999999978</v>
      </c>
      <c r="F3978" s="1">
        <v>800</v>
      </c>
      <c r="J3978"/>
    </row>
    <row r="3979" spans="1:10" x14ac:dyDescent="0.3">
      <c r="A3979" t="s">
        <v>23</v>
      </c>
      <c r="B3979" t="s">
        <v>338</v>
      </c>
      <c r="C3979">
        <v>2006</v>
      </c>
      <c r="D3979" t="s">
        <v>953</v>
      </c>
      <c r="E3979">
        <v>-386.4609999999999</v>
      </c>
      <c r="F3979" s="1">
        <v>5590</v>
      </c>
      <c r="J3979"/>
    </row>
    <row r="3980" spans="1:10" x14ac:dyDescent="0.3">
      <c r="A3980" t="s">
        <v>23</v>
      </c>
      <c r="B3980" t="s">
        <v>338</v>
      </c>
      <c r="C3980">
        <v>2007</v>
      </c>
      <c r="D3980" t="s">
        <v>953</v>
      </c>
      <c r="E3980">
        <v>-1730.9349999999999</v>
      </c>
      <c r="F3980" s="1">
        <v>7650</v>
      </c>
      <c r="J3980"/>
    </row>
    <row r="3981" spans="1:10" x14ac:dyDescent="0.3">
      <c r="A3981" t="s">
        <v>23</v>
      </c>
      <c r="B3981" t="s">
        <v>338</v>
      </c>
      <c r="C3981">
        <v>2008</v>
      </c>
      <c r="D3981" t="s">
        <v>953</v>
      </c>
      <c r="E3981">
        <v>-563.46125000000029</v>
      </c>
      <c r="F3981" s="1">
        <v>10137.5</v>
      </c>
      <c r="J3981"/>
    </row>
    <row r="3982" spans="1:10" x14ac:dyDescent="0.3">
      <c r="A3982" t="s">
        <v>23</v>
      </c>
      <c r="B3982" t="s">
        <v>338</v>
      </c>
      <c r="C3982">
        <v>2009</v>
      </c>
      <c r="D3982" t="s">
        <v>953</v>
      </c>
      <c r="E3982">
        <v>72.242500000000291</v>
      </c>
      <c r="F3982" s="1">
        <v>8925</v>
      </c>
      <c r="J3982"/>
    </row>
    <row r="3983" spans="1:10" x14ac:dyDescent="0.3">
      <c r="A3983" t="s">
        <v>23</v>
      </c>
      <c r="B3983" t="s">
        <v>338</v>
      </c>
      <c r="C3983">
        <v>2010</v>
      </c>
      <c r="D3983" t="s">
        <v>948</v>
      </c>
      <c r="E3983">
        <v>1287.0249999999996</v>
      </c>
      <c r="F3983" s="1">
        <v>15250</v>
      </c>
      <c r="J3983"/>
    </row>
    <row r="3984" spans="1:10" x14ac:dyDescent="0.3">
      <c r="A3984" t="s">
        <v>23</v>
      </c>
      <c r="B3984" t="s">
        <v>338</v>
      </c>
      <c r="C3984">
        <v>2010</v>
      </c>
      <c r="D3984" t="s">
        <v>953</v>
      </c>
      <c r="E3984">
        <v>334.56000000000012</v>
      </c>
      <c r="F3984" s="1">
        <v>11933.333333333334</v>
      </c>
      <c r="J3984"/>
    </row>
    <row r="3985" spans="1:10" x14ac:dyDescent="0.3">
      <c r="A3985" t="s">
        <v>23</v>
      </c>
      <c r="B3985" t="s">
        <v>338</v>
      </c>
      <c r="C3985">
        <v>2011</v>
      </c>
      <c r="D3985" t="s">
        <v>953</v>
      </c>
      <c r="E3985">
        <v>-704.9649999999998</v>
      </c>
      <c r="F3985" s="1">
        <v>13350</v>
      </c>
      <c r="J3985"/>
    </row>
    <row r="3986" spans="1:10" x14ac:dyDescent="0.3">
      <c r="A3986" t="s">
        <v>23</v>
      </c>
      <c r="B3986" t="s">
        <v>338</v>
      </c>
      <c r="C3986">
        <v>2012</v>
      </c>
      <c r="D3986" t="s">
        <v>949</v>
      </c>
      <c r="E3986">
        <v>-11904.96</v>
      </c>
      <c r="F3986" s="1">
        <v>22400</v>
      </c>
      <c r="J3986"/>
    </row>
    <row r="3987" spans="1:10" x14ac:dyDescent="0.3">
      <c r="A3987" t="s">
        <v>23</v>
      </c>
      <c r="B3987" t="s">
        <v>338</v>
      </c>
      <c r="C3987">
        <v>2012</v>
      </c>
      <c r="D3987" t="s">
        <v>953</v>
      </c>
      <c r="E3987">
        <v>-433.63899999999921</v>
      </c>
      <c r="F3987" s="1">
        <v>13410</v>
      </c>
      <c r="J3987"/>
    </row>
    <row r="3988" spans="1:10" x14ac:dyDescent="0.3">
      <c r="A3988" t="s">
        <v>23</v>
      </c>
      <c r="B3988" t="s">
        <v>339</v>
      </c>
      <c r="C3988">
        <v>1999</v>
      </c>
      <c r="D3988" t="s">
        <v>951</v>
      </c>
      <c r="E3988">
        <v>473.06750000000011</v>
      </c>
      <c r="F3988" s="1">
        <v>2175</v>
      </c>
      <c r="J3988"/>
    </row>
    <row r="3989" spans="1:10" x14ac:dyDescent="0.3">
      <c r="A3989" t="s">
        <v>23</v>
      </c>
      <c r="B3989" t="s">
        <v>339</v>
      </c>
      <c r="C3989">
        <v>1999</v>
      </c>
      <c r="D3989" t="s">
        <v>953</v>
      </c>
      <c r="E3989">
        <v>496.15625</v>
      </c>
      <c r="F3989" s="1">
        <v>1145.8333333333333</v>
      </c>
      <c r="J3989"/>
    </row>
    <row r="3990" spans="1:10" x14ac:dyDescent="0.3">
      <c r="A3990" t="s">
        <v>23</v>
      </c>
      <c r="B3990" t="s">
        <v>339</v>
      </c>
      <c r="C3990">
        <v>2000</v>
      </c>
      <c r="D3990" t="s">
        <v>949</v>
      </c>
      <c r="E3990">
        <v>2964.2275</v>
      </c>
      <c r="F3990" s="1">
        <v>1775</v>
      </c>
      <c r="J3990"/>
    </row>
    <row r="3991" spans="1:10" x14ac:dyDescent="0.3">
      <c r="A3991" t="s">
        <v>23</v>
      </c>
      <c r="B3991" t="s">
        <v>339</v>
      </c>
      <c r="C3991">
        <v>2000</v>
      </c>
      <c r="D3991" t="s">
        <v>953</v>
      </c>
      <c r="E3991">
        <v>40.387500000000024</v>
      </c>
      <c r="F3991" s="1">
        <v>1375</v>
      </c>
      <c r="J3991"/>
    </row>
    <row r="3992" spans="1:10" x14ac:dyDescent="0.3">
      <c r="A3992" t="s">
        <v>23</v>
      </c>
      <c r="B3992" t="s">
        <v>339</v>
      </c>
      <c r="C3992">
        <v>2001</v>
      </c>
      <c r="D3992" t="s">
        <v>951</v>
      </c>
      <c r="E3992">
        <v>104.14499999999998</v>
      </c>
      <c r="F3992" s="1">
        <v>2450</v>
      </c>
      <c r="J3992"/>
    </row>
    <row r="3993" spans="1:10" x14ac:dyDescent="0.3">
      <c r="A3993" t="s">
        <v>23</v>
      </c>
      <c r="B3993" t="s">
        <v>339</v>
      </c>
      <c r="C3993">
        <v>2001</v>
      </c>
      <c r="D3993" t="s">
        <v>953</v>
      </c>
      <c r="E3993">
        <v>-11.961363636363599</v>
      </c>
      <c r="F3993" s="1">
        <v>1446.969696969697</v>
      </c>
      <c r="J3993"/>
    </row>
    <row r="3994" spans="1:10" x14ac:dyDescent="0.3">
      <c r="A3994" t="s">
        <v>23</v>
      </c>
      <c r="B3994" t="s">
        <v>339</v>
      </c>
      <c r="C3994">
        <v>2002</v>
      </c>
      <c r="D3994" t="s">
        <v>949</v>
      </c>
      <c r="E3994">
        <v>3812.9850000000001</v>
      </c>
      <c r="F3994" s="1">
        <v>2850</v>
      </c>
      <c r="J3994"/>
    </row>
    <row r="3995" spans="1:10" x14ac:dyDescent="0.3">
      <c r="A3995" t="s">
        <v>23</v>
      </c>
      <c r="B3995" t="s">
        <v>339</v>
      </c>
      <c r="C3995">
        <v>2002</v>
      </c>
      <c r="D3995" t="s">
        <v>953</v>
      </c>
      <c r="E3995">
        <v>103.758</v>
      </c>
      <c r="F3995" s="1">
        <v>1980</v>
      </c>
      <c r="J3995"/>
    </row>
    <row r="3996" spans="1:10" x14ac:dyDescent="0.3">
      <c r="A3996" t="s">
        <v>23</v>
      </c>
      <c r="B3996" t="s">
        <v>339</v>
      </c>
      <c r="C3996">
        <v>2003</v>
      </c>
      <c r="D3996" t="s">
        <v>949</v>
      </c>
      <c r="E3996">
        <v>-373.89249999999993</v>
      </c>
      <c r="F3996" s="1">
        <v>4575</v>
      </c>
      <c r="J3996"/>
    </row>
    <row r="3997" spans="1:10" x14ac:dyDescent="0.3">
      <c r="A3997" t="s">
        <v>23</v>
      </c>
      <c r="B3997" t="s">
        <v>339</v>
      </c>
      <c r="C3997">
        <v>2003</v>
      </c>
      <c r="D3997" t="s">
        <v>951</v>
      </c>
      <c r="E3997">
        <v>-3424.9975000000004</v>
      </c>
      <c r="F3997" s="1">
        <v>4525</v>
      </c>
      <c r="J3997"/>
    </row>
    <row r="3998" spans="1:10" x14ac:dyDescent="0.3">
      <c r="A3998" t="s">
        <v>23</v>
      </c>
      <c r="B3998" t="s">
        <v>339</v>
      </c>
      <c r="C3998">
        <v>2003</v>
      </c>
      <c r="D3998" t="s">
        <v>953</v>
      </c>
      <c r="E3998">
        <v>-2.8849218749999963</v>
      </c>
      <c r="F3998" s="1">
        <v>2249.7395833333335</v>
      </c>
      <c r="J3998"/>
    </row>
    <row r="3999" spans="1:10" x14ac:dyDescent="0.3">
      <c r="A3999" t="s">
        <v>23</v>
      </c>
      <c r="B3999" t="s">
        <v>339</v>
      </c>
      <c r="C3999">
        <v>2004</v>
      </c>
      <c r="D3999" t="s">
        <v>952</v>
      </c>
      <c r="E3999">
        <v>-4603.3099999999995</v>
      </c>
      <c r="F3999" s="1">
        <v>8900</v>
      </c>
      <c r="J3999"/>
    </row>
    <row r="4000" spans="1:10" x14ac:dyDescent="0.3">
      <c r="A4000" t="s">
        <v>23</v>
      </c>
      <c r="B4000" t="s">
        <v>339</v>
      </c>
      <c r="C4000">
        <v>2004</v>
      </c>
      <c r="D4000" t="s">
        <v>953</v>
      </c>
      <c r="E4000">
        <v>-116.13284374999998</v>
      </c>
      <c r="F4000" s="1">
        <v>2677.8125</v>
      </c>
      <c r="J4000"/>
    </row>
    <row r="4001" spans="1:10" x14ac:dyDescent="0.3">
      <c r="A4001" t="s">
        <v>23</v>
      </c>
      <c r="B4001" t="s">
        <v>339</v>
      </c>
      <c r="C4001">
        <v>2005</v>
      </c>
      <c r="D4001" t="s">
        <v>948</v>
      </c>
      <c r="E4001">
        <v>799.17500000000018</v>
      </c>
      <c r="F4001" s="1">
        <v>6750</v>
      </c>
      <c r="J4001"/>
    </row>
    <row r="4002" spans="1:10" x14ac:dyDescent="0.3">
      <c r="A4002" t="s">
        <v>23</v>
      </c>
      <c r="B4002" t="s">
        <v>339</v>
      </c>
      <c r="C4002">
        <v>2005</v>
      </c>
      <c r="D4002" t="s">
        <v>952</v>
      </c>
      <c r="E4002">
        <v>-3289.3625000000002</v>
      </c>
      <c r="F4002" s="1">
        <v>3875</v>
      </c>
      <c r="J4002"/>
    </row>
    <row r="4003" spans="1:10" x14ac:dyDescent="0.3">
      <c r="A4003" t="s">
        <v>23</v>
      </c>
      <c r="B4003" t="s">
        <v>339</v>
      </c>
      <c r="C4003">
        <v>2005</v>
      </c>
      <c r="D4003" t="s">
        <v>953</v>
      </c>
      <c r="E4003">
        <v>-431.7756597222222</v>
      </c>
      <c r="F4003" s="1">
        <v>3417.0138888888887</v>
      </c>
      <c r="J4003"/>
    </row>
    <row r="4004" spans="1:10" x14ac:dyDescent="0.3">
      <c r="A4004" t="s">
        <v>23</v>
      </c>
      <c r="B4004" t="s">
        <v>339</v>
      </c>
      <c r="C4004">
        <v>2006</v>
      </c>
      <c r="D4004" t="s">
        <v>949</v>
      </c>
      <c r="E4004">
        <v>3460.4312500000001</v>
      </c>
      <c r="F4004" s="1">
        <v>5562.5</v>
      </c>
      <c r="J4004"/>
    </row>
    <row r="4005" spans="1:10" x14ac:dyDescent="0.3">
      <c r="A4005" t="s">
        <v>23</v>
      </c>
      <c r="B4005" t="s">
        <v>339</v>
      </c>
      <c r="C4005">
        <v>2006</v>
      </c>
      <c r="D4005" t="s">
        <v>951</v>
      </c>
      <c r="E4005">
        <v>3412.5725000000002</v>
      </c>
      <c r="F4005" s="1">
        <v>6225</v>
      </c>
      <c r="J4005"/>
    </row>
    <row r="4006" spans="1:10" x14ac:dyDescent="0.3">
      <c r="A4006" t="s">
        <v>23</v>
      </c>
      <c r="B4006" t="s">
        <v>339</v>
      </c>
      <c r="C4006">
        <v>2006</v>
      </c>
      <c r="D4006" t="s">
        <v>952</v>
      </c>
      <c r="E4006">
        <v>-5959.8024999999998</v>
      </c>
      <c r="F4006" s="1">
        <v>7475</v>
      </c>
      <c r="J4006"/>
    </row>
    <row r="4007" spans="1:10" x14ac:dyDescent="0.3">
      <c r="A4007" t="s">
        <v>23</v>
      </c>
      <c r="B4007" t="s">
        <v>339</v>
      </c>
      <c r="C4007">
        <v>2006</v>
      </c>
      <c r="D4007" t="s">
        <v>953</v>
      </c>
      <c r="E4007">
        <v>201.44509036144584</v>
      </c>
      <c r="F4007" s="1">
        <v>4167.7710843373497</v>
      </c>
      <c r="J4007"/>
    </row>
    <row r="4008" spans="1:10" x14ac:dyDescent="0.3">
      <c r="A4008" t="s">
        <v>23</v>
      </c>
      <c r="B4008" t="s">
        <v>339</v>
      </c>
      <c r="C4008">
        <v>2007</v>
      </c>
      <c r="D4008" t="s">
        <v>949</v>
      </c>
      <c r="E4008">
        <v>1558.8449999999993</v>
      </c>
      <c r="F4008" s="1">
        <v>9450</v>
      </c>
      <c r="J4008"/>
    </row>
    <row r="4009" spans="1:10" x14ac:dyDescent="0.3">
      <c r="A4009" t="s">
        <v>23</v>
      </c>
      <c r="B4009" t="s">
        <v>339</v>
      </c>
      <c r="C4009">
        <v>2007</v>
      </c>
      <c r="D4009" t="s">
        <v>951</v>
      </c>
      <c r="E4009">
        <v>3638.8174999999992</v>
      </c>
      <c r="F4009" s="1">
        <v>9675</v>
      </c>
      <c r="J4009"/>
    </row>
    <row r="4010" spans="1:10" x14ac:dyDescent="0.3">
      <c r="A4010" t="s">
        <v>23</v>
      </c>
      <c r="B4010" t="s">
        <v>339</v>
      </c>
      <c r="C4010">
        <v>2007</v>
      </c>
      <c r="D4010" t="s">
        <v>952</v>
      </c>
      <c r="E4010">
        <v>-7354.5524999999998</v>
      </c>
      <c r="F4010" s="1">
        <v>9975</v>
      </c>
      <c r="J4010"/>
    </row>
    <row r="4011" spans="1:10" x14ac:dyDescent="0.3">
      <c r="A4011" t="s">
        <v>23</v>
      </c>
      <c r="B4011" t="s">
        <v>339</v>
      </c>
      <c r="C4011">
        <v>2007</v>
      </c>
      <c r="D4011" t="s">
        <v>953</v>
      </c>
      <c r="E4011">
        <v>60.419535714285722</v>
      </c>
      <c r="F4011" s="1">
        <v>5788.2142857142853</v>
      </c>
      <c r="J4011"/>
    </row>
    <row r="4012" spans="1:10" x14ac:dyDescent="0.3">
      <c r="A4012" t="s">
        <v>23</v>
      </c>
      <c r="B4012" t="s">
        <v>339</v>
      </c>
      <c r="C4012">
        <v>2008</v>
      </c>
      <c r="D4012" t="s">
        <v>948</v>
      </c>
      <c r="E4012">
        <v>7062.99</v>
      </c>
      <c r="F4012" s="1">
        <v>11900</v>
      </c>
      <c r="J4012"/>
    </row>
    <row r="4013" spans="1:10" x14ac:dyDescent="0.3">
      <c r="A4013" t="s">
        <v>23</v>
      </c>
      <c r="B4013" t="s">
        <v>339</v>
      </c>
      <c r="C4013">
        <v>2008</v>
      </c>
      <c r="D4013" t="s">
        <v>949</v>
      </c>
      <c r="E4013">
        <v>6866.3491666666669</v>
      </c>
      <c r="F4013" s="1">
        <v>8658.3333333333339</v>
      </c>
      <c r="J4013"/>
    </row>
    <row r="4014" spans="1:10" x14ac:dyDescent="0.3">
      <c r="A4014" t="s">
        <v>23</v>
      </c>
      <c r="B4014" t="s">
        <v>339</v>
      </c>
      <c r="C4014">
        <v>2008</v>
      </c>
      <c r="D4014" t="s">
        <v>951</v>
      </c>
      <c r="E4014">
        <v>1439.4625000000003</v>
      </c>
      <c r="F4014" s="1">
        <v>10458.333333333334</v>
      </c>
      <c r="J4014"/>
    </row>
    <row r="4015" spans="1:10" x14ac:dyDescent="0.3">
      <c r="A4015" t="s">
        <v>23</v>
      </c>
      <c r="B4015" t="s">
        <v>339</v>
      </c>
      <c r="C4015">
        <v>2008</v>
      </c>
      <c r="D4015" t="s">
        <v>953</v>
      </c>
      <c r="E4015">
        <v>445.8006962025317</v>
      </c>
      <c r="F4015" s="1">
        <v>6855.0632911392404</v>
      </c>
      <c r="J4015"/>
    </row>
    <row r="4016" spans="1:10" x14ac:dyDescent="0.3">
      <c r="A4016" t="s">
        <v>23</v>
      </c>
      <c r="B4016" t="s">
        <v>339</v>
      </c>
      <c r="C4016">
        <v>2009</v>
      </c>
      <c r="D4016" t="s">
        <v>949</v>
      </c>
      <c r="E4016">
        <v>1754.1499999999996</v>
      </c>
      <c r="F4016" s="1">
        <v>11500</v>
      </c>
      <c r="J4016"/>
    </row>
    <row r="4017" spans="1:10" x14ac:dyDescent="0.3">
      <c r="A4017" t="s">
        <v>23</v>
      </c>
      <c r="B4017" t="s">
        <v>339</v>
      </c>
      <c r="C4017">
        <v>2009</v>
      </c>
      <c r="D4017" t="s">
        <v>953</v>
      </c>
      <c r="E4017">
        <v>307.16710144927538</v>
      </c>
      <c r="F4017" s="1">
        <v>8685.507246376812</v>
      </c>
      <c r="J4017"/>
    </row>
    <row r="4018" spans="1:10" x14ac:dyDescent="0.3">
      <c r="A4018" t="s">
        <v>23</v>
      </c>
      <c r="B4018" t="s">
        <v>340</v>
      </c>
      <c r="C4018">
        <v>1999</v>
      </c>
      <c r="D4018" t="s">
        <v>953</v>
      </c>
      <c r="E4018">
        <v>-329.14249999999993</v>
      </c>
      <c r="F4018" s="1">
        <v>2075</v>
      </c>
      <c r="J4018"/>
    </row>
    <row r="4019" spans="1:10" x14ac:dyDescent="0.3">
      <c r="A4019" t="s">
        <v>23</v>
      </c>
      <c r="B4019" t="s">
        <v>340</v>
      </c>
      <c r="C4019">
        <v>2000</v>
      </c>
      <c r="D4019" t="s">
        <v>953</v>
      </c>
      <c r="E4019">
        <v>751.5200000000001</v>
      </c>
      <c r="F4019" s="1">
        <v>1200</v>
      </c>
      <c r="J4019"/>
    </row>
    <row r="4020" spans="1:10" x14ac:dyDescent="0.3">
      <c r="A4020" t="s">
        <v>23</v>
      </c>
      <c r="B4020" t="s">
        <v>340</v>
      </c>
      <c r="C4020">
        <v>2001</v>
      </c>
      <c r="D4020" t="s">
        <v>951</v>
      </c>
      <c r="E4020">
        <v>2483.98</v>
      </c>
      <c r="F4020" s="1">
        <v>3800</v>
      </c>
      <c r="J4020"/>
    </row>
    <row r="4021" spans="1:10" x14ac:dyDescent="0.3">
      <c r="A4021" t="s">
        <v>23</v>
      </c>
      <c r="B4021" t="s">
        <v>340</v>
      </c>
      <c r="C4021">
        <v>2001</v>
      </c>
      <c r="D4021" t="s">
        <v>953</v>
      </c>
      <c r="E4021">
        <v>130.00874999999991</v>
      </c>
      <c r="F4021" s="1">
        <v>3337.5</v>
      </c>
      <c r="J4021"/>
    </row>
    <row r="4022" spans="1:10" x14ac:dyDescent="0.3">
      <c r="A4022" t="s">
        <v>23</v>
      </c>
      <c r="B4022" t="s">
        <v>340</v>
      </c>
      <c r="C4022">
        <v>2002</v>
      </c>
      <c r="D4022" t="s">
        <v>949</v>
      </c>
      <c r="E4022">
        <v>3504.0075000000002</v>
      </c>
      <c r="F4022" s="1">
        <v>3575</v>
      </c>
      <c r="J4022"/>
    </row>
    <row r="4023" spans="1:10" x14ac:dyDescent="0.3">
      <c r="A4023" t="s">
        <v>23</v>
      </c>
      <c r="B4023" t="s">
        <v>340</v>
      </c>
      <c r="C4023">
        <v>2002</v>
      </c>
      <c r="D4023" t="s">
        <v>953</v>
      </c>
      <c r="E4023">
        <v>119.61500000000024</v>
      </c>
      <c r="F4023" s="1">
        <v>3150</v>
      </c>
      <c r="J4023"/>
    </row>
    <row r="4024" spans="1:10" x14ac:dyDescent="0.3">
      <c r="A4024" t="s">
        <v>23</v>
      </c>
      <c r="B4024" t="s">
        <v>340</v>
      </c>
      <c r="C4024">
        <v>2003</v>
      </c>
      <c r="D4024" t="s">
        <v>953</v>
      </c>
      <c r="E4024">
        <v>1106.5725</v>
      </c>
      <c r="F4024" s="1">
        <v>3367.8571428571427</v>
      </c>
      <c r="J4024"/>
    </row>
    <row r="4025" spans="1:10" x14ac:dyDescent="0.3">
      <c r="A4025" t="s">
        <v>23</v>
      </c>
      <c r="B4025" t="s">
        <v>340</v>
      </c>
      <c r="C4025">
        <v>2004</v>
      </c>
      <c r="D4025" t="s">
        <v>953</v>
      </c>
      <c r="E4025">
        <v>792.54333333333341</v>
      </c>
      <c r="F4025" s="1">
        <v>3433.3333333333335</v>
      </c>
      <c r="J4025"/>
    </row>
    <row r="4026" spans="1:10" x14ac:dyDescent="0.3">
      <c r="A4026" t="s">
        <v>23</v>
      </c>
      <c r="B4026" t="s">
        <v>340</v>
      </c>
      <c r="C4026">
        <v>2005</v>
      </c>
      <c r="D4026" t="s">
        <v>951</v>
      </c>
      <c r="E4026">
        <v>2012.5725000000002</v>
      </c>
      <c r="F4026" s="1">
        <v>6225</v>
      </c>
      <c r="J4026"/>
    </row>
    <row r="4027" spans="1:10" x14ac:dyDescent="0.3">
      <c r="A4027" t="s">
        <v>23</v>
      </c>
      <c r="B4027" t="s">
        <v>340</v>
      </c>
      <c r="C4027">
        <v>2005</v>
      </c>
      <c r="D4027" t="s">
        <v>953</v>
      </c>
      <c r="E4027">
        <v>1763.0135000000002</v>
      </c>
      <c r="F4027" s="1">
        <v>4435</v>
      </c>
      <c r="J4027"/>
    </row>
    <row r="4028" spans="1:10" x14ac:dyDescent="0.3">
      <c r="A4028" t="s">
        <v>23</v>
      </c>
      <c r="B4028" t="s">
        <v>340</v>
      </c>
      <c r="C4028">
        <v>2006</v>
      </c>
      <c r="D4028" t="s">
        <v>951</v>
      </c>
      <c r="E4028">
        <v>1479.0100000000002</v>
      </c>
      <c r="F4028" s="1">
        <v>8100</v>
      </c>
      <c r="J4028"/>
    </row>
    <row r="4029" spans="1:10" x14ac:dyDescent="0.3">
      <c r="A4029" t="s">
        <v>23</v>
      </c>
      <c r="B4029" t="s">
        <v>340</v>
      </c>
      <c r="C4029">
        <v>2006</v>
      </c>
      <c r="D4029" t="s">
        <v>953</v>
      </c>
      <c r="E4029">
        <v>596.75328947368439</v>
      </c>
      <c r="F4029" s="1">
        <v>5032.894736842105</v>
      </c>
      <c r="J4029"/>
    </row>
    <row r="4030" spans="1:10" x14ac:dyDescent="0.3">
      <c r="A4030" t="s">
        <v>23</v>
      </c>
      <c r="B4030" t="s">
        <v>340</v>
      </c>
      <c r="C4030">
        <v>2007</v>
      </c>
      <c r="D4030" t="s">
        <v>953</v>
      </c>
      <c r="E4030">
        <v>-34.722499999999904</v>
      </c>
      <c r="F4030" s="1">
        <v>7538.1578947368425</v>
      </c>
      <c r="J4030"/>
    </row>
    <row r="4031" spans="1:10" x14ac:dyDescent="0.3">
      <c r="A4031" t="s">
        <v>23</v>
      </c>
      <c r="B4031" t="s">
        <v>340</v>
      </c>
      <c r="C4031">
        <v>2008</v>
      </c>
      <c r="D4031" t="s">
        <v>951</v>
      </c>
      <c r="E4031">
        <v>2485.3649999999998</v>
      </c>
      <c r="F4031" s="1">
        <v>10650</v>
      </c>
      <c r="J4031"/>
    </row>
    <row r="4032" spans="1:10" x14ac:dyDescent="0.3">
      <c r="A4032" t="s">
        <v>23</v>
      </c>
      <c r="B4032" t="s">
        <v>340</v>
      </c>
      <c r="C4032">
        <v>2008</v>
      </c>
      <c r="D4032" t="s">
        <v>953</v>
      </c>
      <c r="E4032">
        <v>395.1225961538463</v>
      </c>
      <c r="F4032" s="1">
        <v>8437.5</v>
      </c>
      <c r="J4032"/>
    </row>
    <row r="4033" spans="1:10" x14ac:dyDescent="0.3">
      <c r="A4033" t="s">
        <v>23</v>
      </c>
      <c r="B4033" t="s">
        <v>340</v>
      </c>
      <c r="C4033">
        <v>2009</v>
      </c>
      <c r="D4033" t="s">
        <v>949</v>
      </c>
      <c r="E4033">
        <v>-3417.3949999999995</v>
      </c>
      <c r="F4033" s="1">
        <v>15050</v>
      </c>
      <c r="J4033"/>
    </row>
    <row r="4034" spans="1:10" x14ac:dyDescent="0.3">
      <c r="A4034" t="s">
        <v>23</v>
      </c>
      <c r="B4034" t="s">
        <v>340</v>
      </c>
      <c r="C4034">
        <v>2009</v>
      </c>
      <c r="D4034" t="s">
        <v>951</v>
      </c>
      <c r="E4034">
        <v>503.73750000000018</v>
      </c>
      <c r="F4034" s="1">
        <v>14875</v>
      </c>
      <c r="J4034"/>
    </row>
    <row r="4035" spans="1:10" x14ac:dyDescent="0.3">
      <c r="A4035" t="s">
        <v>23</v>
      </c>
      <c r="B4035" t="s">
        <v>340</v>
      </c>
      <c r="C4035">
        <v>2009</v>
      </c>
      <c r="D4035" t="s">
        <v>953</v>
      </c>
      <c r="E4035">
        <v>707.76134615384626</v>
      </c>
      <c r="F4035" s="1">
        <v>9575</v>
      </c>
      <c r="J4035"/>
    </row>
    <row r="4036" spans="1:10" x14ac:dyDescent="0.3">
      <c r="A4036" t="s">
        <v>23</v>
      </c>
      <c r="B4036" t="s">
        <v>341</v>
      </c>
      <c r="C4036">
        <v>2007</v>
      </c>
      <c r="D4036" t="s">
        <v>948</v>
      </c>
      <c r="E4036">
        <v>180.67000000000007</v>
      </c>
      <c r="F4036" s="1">
        <v>12700</v>
      </c>
      <c r="J4036"/>
    </row>
    <row r="4037" spans="1:10" x14ac:dyDescent="0.3">
      <c r="A4037" t="s">
        <v>23</v>
      </c>
      <c r="B4037" t="s">
        <v>341</v>
      </c>
      <c r="C4037">
        <v>2007</v>
      </c>
      <c r="D4037" t="s">
        <v>951</v>
      </c>
      <c r="E4037">
        <v>1216.4768749999998</v>
      </c>
      <c r="F4037" s="1">
        <v>10643.75</v>
      </c>
      <c r="J4037"/>
    </row>
    <row r="4038" spans="1:10" x14ac:dyDescent="0.3">
      <c r="A4038" t="s">
        <v>23</v>
      </c>
      <c r="B4038" t="s">
        <v>341</v>
      </c>
      <c r="C4038">
        <v>2007</v>
      </c>
      <c r="D4038" t="s">
        <v>953</v>
      </c>
      <c r="E4038">
        <v>-79.961217741935414</v>
      </c>
      <c r="F4038" s="1">
        <v>8099.1129032258068</v>
      </c>
      <c r="J4038"/>
    </row>
    <row r="4039" spans="1:10" x14ac:dyDescent="0.3">
      <c r="A4039" t="s">
        <v>23</v>
      </c>
      <c r="B4039" t="s">
        <v>341</v>
      </c>
      <c r="C4039">
        <v>2008</v>
      </c>
      <c r="D4039" t="s">
        <v>949</v>
      </c>
      <c r="E4039">
        <v>238.40500000000065</v>
      </c>
      <c r="F4039" s="1">
        <v>13050</v>
      </c>
      <c r="J4039"/>
    </row>
    <row r="4040" spans="1:10" x14ac:dyDescent="0.3">
      <c r="A4040" t="s">
        <v>23</v>
      </c>
      <c r="B4040" t="s">
        <v>341</v>
      </c>
      <c r="C4040">
        <v>2008</v>
      </c>
      <c r="D4040" t="s">
        <v>951</v>
      </c>
      <c r="E4040">
        <v>363.14857142857153</v>
      </c>
      <c r="F4040" s="1">
        <v>13200</v>
      </c>
      <c r="J4040"/>
    </row>
    <row r="4041" spans="1:10" x14ac:dyDescent="0.3">
      <c r="A4041" t="s">
        <v>23</v>
      </c>
      <c r="B4041" t="s">
        <v>341</v>
      </c>
      <c r="C4041">
        <v>2008</v>
      </c>
      <c r="D4041" t="s">
        <v>952</v>
      </c>
      <c r="E4041">
        <v>-8799.44</v>
      </c>
      <c r="F4041" s="1">
        <v>13600</v>
      </c>
      <c r="J4041"/>
    </row>
    <row r="4042" spans="1:10" x14ac:dyDescent="0.3">
      <c r="A4042" t="s">
        <v>23</v>
      </c>
      <c r="B4042" t="s">
        <v>341</v>
      </c>
      <c r="C4042">
        <v>2008</v>
      </c>
      <c r="D4042" t="s">
        <v>953</v>
      </c>
      <c r="E4042">
        <v>-7.5716789940827809</v>
      </c>
      <c r="F4042" s="1">
        <v>9018.417159763314</v>
      </c>
      <c r="J4042"/>
    </row>
    <row r="4043" spans="1:10" x14ac:dyDescent="0.3">
      <c r="A4043" t="s">
        <v>23</v>
      </c>
      <c r="B4043" t="s">
        <v>341</v>
      </c>
      <c r="C4043">
        <v>2009</v>
      </c>
      <c r="D4043" t="s">
        <v>949</v>
      </c>
      <c r="E4043">
        <v>1166.8600000000006</v>
      </c>
      <c r="F4043" s="1">
        <v>16600</v>
      </c>
      <c r="J4043"/>
    </row>
    <row r="4044" spans="1:10" x14ac:dyDescent="0.3">
      <c r="A4044" t="s">
        <v>23</v>
      </c>
      <c r="B4044" t="s">
        <v>341</v>
      </c>
      <c r="C4044">
        <v>2009</v>
      </c>
      <c r="D4044" t="s">
        <v>951</v>
      </c>
      <c r="E4044">
        <v>1374.8700000000008</v>
      </c>
      <c r="F4044" s="1">
        <v>14700</v>
      </c>
      <c r="J4044"/>
    </row>
    <row r="4045" spans="1:10" x14ac:dyDescent="0.3">
      <c r="A4045" t="s">
        <v>23</v>
      </c>
      <c r="B4045" t="s">
        <v>341</v>
      </c>
      <c r="C4045">
        <v>2009</v>
      </c>
      <c r="D4045" t="s">
        <v>953</v>
      </c>
      <c r="E4045">
        <v>22.358941176470708</v>
      </c>
      <c r="F4045" s="1">
        <v>10860</v>
      </c>
      <c r="J4045"/>
    </row>
    <row r="4046" spans="1:10" x14ac:dyDescent="0.3">
      <c r="A4046" t="s">
        <v>23</v>
      </c>
      <c r="B4046" t="s">
        <v>341</v>
      </c>
      <c r="C4046">
        <v>2010</v>
      </c>
      <c r="D4046" t="s">
        <v>949</v>
      </c>
      <c r="E4046">
        <v>1127.2470000000008</v>
      </c>
      <c r="F4046" s="1">
        <v>17070</v>
      </c>
      <c r="J4046"/>
    </row>
    <row r="4047" spans="1:10" x14ac:dyDescent="0.3">
      <c r="A4047" t="s">
        <v>23</v>
      </c>
      <c r="B4047" t="s">
        <v>341</v>
      </c>
      <c r="C4047">
        <v>2010</v>
      </c>
      <c r="D4047" t="s">
        <v>951</v>
      </c>
      <c r="E4047">
        <v>328.95277777777824</v>
      </c>
      <c r="F4047" s="1">
        <v>15638.888888888889</v>
      </c>
      <c r="J4047"/>
    </row>
    <row r="4048" spans="1:10" x14ac:dyDescent="0.3">
      <c r="A4048" t="s">
        <v>23</v>
      </c>
      <c r="B4048" t="s">
        <v>341</v>
      </c>
      <c r="C4048">
        <v>2010</v>
      </c>
      <c r="D4048" t="s">
        <v>952</v>
      </c>
      <c r="E4048">
        <v>-4874.4374999999991</v>
      </c>
      <c r="F4048" s="1">
        <v>18125</v>
      </c>
      <c r="J4048"/>
    </row>
    <row r="4049" spans="1:10" x14ac:dyDescent="0.3">
      <c r="A4049" t="s">
        <v>23</v>
      </c>
      <c r="B4049" t="s">
        <v>341</v>
      </c>
      <c r="C4049">
        <v>2010</v>
      </c>
      <c r="D4049" t="s">
        <v>953</v>
      </c>
      <c r="E4049">
        <v>-58.111762295081867</v>
      </c>
      <c r="F4049" s="1">
        <v>12382.377049180328</v>
      </c>
      <c r="J4049"/>
    </row>
    <row r="4050" spans="1:10" x14ac:dyDescent="0.3">
      <c r="A4050" t="s">
        <v>23</v>
      </c>
      <c r="B4050" t="s">
        <v>341</v>
      </c>
      <c r="C4050">
        <v>2011</v>
      </c>
      <c r="D4050" t="s">
        <v>948</v>
      </c>
      <c r="E4050">
        <v>-945.60312499999986</v>
      </c>
      <c r="F4050" s="1">
        <v>20843.75</v>
      </c>
      <c r="J4050"/>
    </row>
    <row r="4051" spans="1:10" x14ac:dyDescent="0.3">
      <c r="A4051" t="s">
        <v>23</v>
      </c>
      <c r="B4051" t="s">
        <v>341</v>
      </c>
      <c r="C4051">
        <v>2011</v>
      </c>
      <c r="D4051" t="s">
        <v>949</v>
      </c>
      <c r="E4051">
        <v>201.10032407407411</v>
      </c>
      <c r="F4051" s="1">
        <v>19364.35185185185</v>
      </c>
      <c r="J4051"/>
    </row>
    <row r="4052" spans="1:10" x14ac:dyDescent="0.3">
      <c r="A4052" t="s">
        <v>23</v>
      </c>
      <c r="B4052" t="s">
        <v>341</v>
      </c>
      <c r="C4052">
        <v>2011</v>
      </c>
      <c r="D4052" t="s">
        <v>951</v>
      </c>
      <c r="E4052">
        <v>398.74780701754383</v>
      </c>
      <c r="F4052" s="1">
        <v>18618.42105263158</v>
      </c>
      <c r="J4052"/>
    </row>
    <row r="4053" spans="1:10" x14ac:dyDescent="0.3">
      <c r="A4053" t="s">
        <v>23</v>
      </c>
      <c r="B4053" t="s">
        <v>341</v>
      </c>
      <c r="C4053">
        <v>2011</v>
      </c>
      <c r="D4053" t="s">
        <v>953</v>
      </c>
      <c r="E4053">
        <v>117.07996587030732</v>
      </c>
      <c r="F4053" s="1">
        <v>15420.819112627987</v>
      </c>
      <c r="J4053"/>
    </row>
    <row r="4054" spans="1:10" x14ac:dyDescent="0.3">
      <c r="A4054" t="s">
        <v>23</v>
      </c>
      <c r="B4054" t="s">
        <v>341</v>
      </c>
      <c r="C4054">
        <v>2012</v>
      </c>
      <c r="D4054" t="s">
        <v>948</v>
      </c>
      <c r="E4054">
        <v>85.283409090909174</v>
      </c>
      <c r="F4054" s="1">
        <v>22061.363636363636</v>
      </c>
      <c r="J4054"/>
    </row>
    <row r="4055" spans="1:10" x14ac:dyDescent="0.3">
      <c r="A4055" t="s">
        <v>23</v>
      </c>
      <c r="B4055" t="s">
        <v>341</v>
      </c>
      <c r="C4055">
        <v>2012</v>
      </c>
      <c r="D4055" t="s">
        <v>949</v>
      </c>
      <c r="E4055">
        <v>168.4286936936939</v>
      </c>
      <c r="F4055" s="1">
        <v>20800.450450450451</v>
      </c>
      <c r="J4055"/>
    </row>
    <row r="4056" spans="1:10" x14ac:dyDescent="0.3">
      <c r="A4056" t="s">
        <v>23</v>
      </c>
      <c r="B4056" t="s">
        <v>341</v>
      </c>
      <c r="C4056">
        <v>2012</v>
      </c>
      <c r="D4056" t="s">
        <v>950</v>
      </c>
      <c r="E4056">
        <v>72.386666666666613</v>
      </c>
      <c r="F4056" s="1">
        <v>19866.666666666668</v>
      </c>
      <c r="J4056"/>
    </row>
    <row r="4057" spans="1:10" x14ac:dyDescent="0.3">
      <c r="A4057" t="s">
        <v>23</v>
      </c>
      <c r="B4057" t="s">
        <v>341</v>
      </c>
      <c r="C4057">
        <v>2012</v>
      </c>
      <c r="D4057" t="s">
        <v>951</v>
      </c>
      <c r="E4057">
        <v>469.36723076923107</v>
      </c>
      <c r="F4057" s="1">
        <v>19303.076923076922</v>
      </c>
      <c r="J4057"/>
    </row>
    <row r="4058" spans="1:10" x14ac:dyDescent="0.3">
      <c r="A4058" t="s">
        <v>23</v>
      </c>
      <c r="B4058" t="s">
        <v>341</v>
      </c>
      <c r="C4058">
        <v>2012</v>
      </c>
      <c r="D4058" t="s">
        <v>952</v>
      </c>
      <c r="E4058">
        <v>7703.880000000001</v>
      </c>
      <c r="F4058" s="1">
        <v>22800</v>
      </c>
      <c r="J4058"/>
    </row>
    <row r="4059" spans="1:10" x14ac:dyDescent="0.3">
      <c r="A4059" t="s">
        <v>23</v>
      </c>
      <c r="B4059" t="s">
        <v>341</v>
      </c>
      <c r="C4059">
        <v>2012</v>
      </c>
      <c r="D4059" t="s">
        <v>953</v>
      </c>
      <c r="E4059">
        <v>8.6228265765766903</v>
      </c>
      <c r="F4059" s="1">
        <v>16099.887387387387</v>
      </c>
      <c r="J4059"/>
    </row>
    <row r="4060" spans="1:10" x14ac:dyDescent="0.3">
      <c r="A4060" t="s">
        <v>23</v>
      </c>
      <c r="B4060" t="s">
        <v>341</v>
      </c>
      <c r="C4060">
        <v>2013</v>
      </c>
      <c r="D4060" t="s">
        <v>948</v>
      </c>
      <c r="E4060">
        <v>163.10016055045884</v>
      </c>
      <c r="F4060" s="1">
        <v>23217.201834862386</v>
      </c>
      <c r="J4060"/>
    </row>
    <row r="4061" spans="1:10" x14ac:dyDescent="0.3">
      <c r="A4061" t="s">
        <v>23</v>
      </c>
      <c r="B4061" t="s">
        <v>341</v>
      </c>
      <c r="C4061">
        <v>2013</v>
      </c>
      <c r="D4061" t="s">
        <v>949</v>
      </c>
      <c r="E4061">
        <v>302.56449249779365</v>
      </c>
      <c r="F4061" s="1">
        <v>22137.422771403355</v>
      </c>
      <c r="J4061"/>
    </row>
    <row r="4062" spans="1:10" x14ac:dyDescent="0.3">
      <c r="A4062" t="s">
        <v>23</v>
      </c>
      <c r="B4062" t="s">
        <v>341</v>
      </c>
      <c r="C4062">
        <v>2013</v>
      </c>
      <c r="D4062" t="s">
        <v>950</v>
      </c>
      <c r="E4062">
        <v>-111.38208333333296</v>
      </c>
      <c r="F4062" s="1">
        <v>23429.166666666668</v>
      </c>
      <c r="J4062"/>
    </row>
    <row r="4063" spans="1:10" x14ac:dyDescent="0.3">
      <c r="A4063" t="s">
        <v>23</v>
      </c>
      <c r="B4063" t="s">
        <v>341</v>
      </c>
      <c r="C4063">
        <v>2013</v>
      </c>
      <c r="D4063" t="s">
        <v>951</v>
      </c>
      <c r="E4063">
        <v>105.69581790123478</v>
      </c>
      <c r="F4063" s="1">
        <v>20850.154320987655</v>
      </c>
      <c r="J4063"/>
    </row>
    <row r="4064" spans="1:10" x14ac:dyDescent="0.3">
      <c r="A4064" t="s">
        <v>23</v>
      </c>
      <c r="B4064" t="s">
        <v>341</v>
      </c>
      <c r="C4064">
        <v>2013</v>
      </c>
      <c r="D4064" t="s">
        <v>952</v>
      </c>
      <c r="E4064">
        <v>322.80249999999978</v>
      </c>
      <c r="F4064" s="1">
        <v>22525</v>
      </c>
      <c r="J4064"/>
    </row>
    <row r="4065" spans="1:10" x14ac:dyDescent="0.3">
      <c r="A4065" t="s">
        <v>23</v>
      </c>
      <c r="B4065" t="s">
        <v>341</v>
      </c>
      <c r="C4065">
        <v>2013</v>
      </c>
      <c r="D4065" t="s">
        <v>953</v>
      </c>
      <c r="E4065">
        <v>-194.70262594458421</v>
      </c>
      <c r="F4065" s="1">
        <v>17793.639798488664</v>
      </c>
      <c r="J4065"/>
    </row>
    <row r="4066" spans="1:10" x14ac:dyDescent="0.3">
      <c r="A4066" t="s">
        <v>23</v>
      </c>
      <c r="B4066" t="s">
        <v>341</v>
      </c>
      <c r="C4066">
        <v>2014</v>
      </c>
      <c r="D4066" t="s">
        <v>948</v>
      </c>
      <c r="E4066">
        <v>393.97457142857149</v>
      </c>
      <c r="F4066" s="1">
        <v>26117.142857142859</v>
      </c>
      <c r="J4066"/>
    </row>
    <row r="4067" spans="1:10" x14ac:dyDescent="0.3">
      <c r="A4067" t="s">
        <v>23</v>
      </c>
      <c r="B4067" t="s">
        <v>341</v>
      </c>
      <c r="C4067">
        <v>2014</v>
      </c>
      <c r="D4067" t="s">
        <v>949</v>
      </c>
      <c r="E4067">
        <v>469.96629102844662</v>
      </c>
      <c r="F4067" s="1">
        <v>24107.11159737418</v>
      </c>
      <c r="J4067"/>
    </row>
    <row r="4068" spans="1:10" x14ac:dyDescent="0.3">
      <c r="A4068" t="s">
        <v>23</v>
      </c>
      <c r="B4068" t="s">
        <v>341</v>
      </c>
      <c r="C4068">
        <v>2014</v>
      </c>
      <c r="D4068" t="s">
        <v>950</v>
      </c>
      <c r="E4068">
        <v>700.65000000000032</v>
      </c>
      <c r="F4068" s="1">
        <v>22653.846153846152</v>
      </c>
      <c r="J4068"/>
    </row>
    <row r="4069" spans="1:10" x14ac:dyDescent="0.3">
      <c r="A4069" t="s">
        <v>23</v>
      </c>
      <c r="B4069" t="s">
        <v>341</v>
      </c>
      <c r="C4069">
        <v>2014</v>
      </c>
      <c r="D4069" t="s">
        <v>951</v>
      </c>
      <c r="E4069">
        <v>712.98546296296308</v>
      </c>
      <c r="F4069" s="1">
        <v>22206.481481481482</v>
      </c>
      <c r="J4069"/>
    </row>
    <row r="4070" spans="1:10" x14ac:dyDescent="0.3">
      <c r="A4070" t="s">
        <v>23</v>
      </c>
      <c r="B4070" t="s">
        <v>341</v>
      </c>
      <c r="C4070">
        <v>2014</v>
      </c>
      <c r="D4070" t="s">
        <v>952</v>
      </c>
      <c r="E4070">
        <v>-222.99357142857116</v>
      </c>
      <c r="F4070" s="1">
        <v>24492.857142857141</v>
      </c>
      <c r="J4070"/>
    </row>
    <row r="4071" spans="1:10" x14ac:dyDescent="0.3">
      <c r="A4071" t="s">
        <v>23</v>
      </c>
      <c r="B4071" t="s">
        <v>341</v>
      </c>
      <c r="C4071">
        <v>2014</v>
      </c>
      <c r="D4071" t="s">
        <v>953</v>
      </c>
      <c r="E4071">
        <v>-3917.6699999999983</v>
      </c>
      <c r="F4071" s="1">
        <v>17300</v>
      </c>
      <c r="J4071"/>
    </row>
    <row r="4072" spans="1:10" x14ac:dyDescent="0.3">
      <c r="A4072" t="s">
        <v>23</v>
      </c>
      <c r="B4072" t="s">
        <v>342</v>
      </c>
      <c r="C4072">
        <v>2001</v>
      </c>
      <c r="D4072" t="s">
        <v>953</v>
      </c>
      <c r="E4072">
        <v>-166.07672077922078</v>
      </c>
      <c r="F4072" s="1">
        <v>1784.7402597402597</v>
      </c>
      <c r="J4072"/>
    </row>
    <row r="4073" spans="1:10" x14ac:dyDescent="0.3">
      <c r="A4073" t="s">
        <v>23</v>
      </c>
      <c r="B4073" t="s">
        <v>342</v>
      </c>
      <c r="C4073">
        <v>2002</v>
      </c>
      <c r="D4073" t="s">
        <v>953</v>
      </c>
      <c r="E4073">
        <v>-60.499861111111102</v>
      </c>
      <c r="F4073" s="1">
        <v>2195.8333333333335</v>
      </c>
      <c r="J4073"/>
    </row>
    <row r="4074" spans="1:10" x14ac:dyDescent="0.3">
      <c r="A4074" t="s">
        <v>23</v>
      </c>
      <c r="B4074" t="s">
        <v>342</v>
      </c>
      <c r="C4074">
        <v>2003</v>
      </c>
      <c r="D4074" t="s">
        <v>953</v>
      </c>
      <c r="E4074">
        <v>75.051646341463439</v>
      </c>
      <c r="F4074" s="1">
        <v>2016.4634146341464</v>
      </c>
      <c r="J4074"/>
    </row>
    <row r="4075" spans="1:10" x14ac:dyDescent="0.3">
      <c r="A4075" t="s">
        <v>23</v>
      </c>
      <c r="B4075" t="s">
        <v>342</v>
      </c>
      <c r="C4075">
        <v>2004</v>
      </c>
      <c r="D4075" t="s">
        <v>953</v>
      </c>
      <c r="E4075">
        <v>71.919609375000022</v>
      </c>
      <c r="F4075" s="1">
        <v>2617.96875</v>
      </c>
      <c r="J4075"/>
    </row>
    <row r="4076" spans="1:10" x14ac:dyDescent="0.3">
      <c r="A4076" t="s">
        <v>23</v>
      </c>
      <c r="B4076" t="s">
        <v>342</v>
      </c>
      <c r="C4076">
        <v>2005</v>
      </c>
      <c r="D4076" t="s">
        <v>949</v>
      </c>
      <c r="E4076">
        <v>2152.7650000000003</v>
      </c>
      <c r="F4076" s="1">
        <v>4650</v>
      </c>
      <c r="J4076"/>
    </row>
    <row r="4077" spans="1:10" x14ac:dyDescent="0.3">
      <c r="A4077" t="s">
        <v>23</v>
      </c>
      <c r="B4077" t="s">
        <v>342</v>
      </c>
      <c r="C4077">
        <v>2005</v>
      </c>
      <c r="D4077" t="s">
        <v>951</v>
      </c>
      <c r="E4077">
        <v>707.50750000000005</v>
      </c>
      <c r="F4077" s="1">
        <v>5241.666666666667</v>
      </c>
      <c r="J4077"/>
    </row>
    <row r="4078" spans="1:10" x14ac:dyDescent="0.3">
      <c r="A4078" t="s">
        <v>23</v>
      </c>
      <c r="B4078" t="s">
        <v>342</v>
      </c>
      <c r="C4078">
        <v>2005</v>
      </c>
      <c r="D4078" t="s">
        <v>952</v>
      </c>
      <c r="E4078">
        <v>-1954.0024999999996</v>
      </c>
      <c r="F4078" s="1">
        <v>5475</v>
      </c>
      <c r="J4078"/>
    </row>
    <row r="4079" spans="1:10" x14ac:dyDescent="0.3">
      <c r="A4079" t="s">
        <v>23</v>
      </c>
      <c r="B4079" t="s">
        <v>342</v>
      </c>
      <c r="C4079">
        <v>2005</v>
      </c>
      <c r="D4079" t="s">
        <v>953</v>
      </c>
      <c r="E4079">
        <v>-109.50634812286685</v>
      </c>
      <c r="F4079" s="1">
        <v>3407.5085324232082</v>
      </c>
      <c r="J4079"/>
    </row>
    <row r="4080" spans="1:10" x14ac:dyDescent="0.3">
      <c r="A4080" t="s">
        <v>23</v>
      </c>
      <c r="B4080" t="s">
        <v>342</v>
      </c>
      <c r="C4080">
        <v>2006</v>
      </c>
      <c r="D4080" t="s">
        <v>952</v>
      </c>
      <c r="E4080">
        <v>-3118.4362499999997</v>
      </c>
      <c r="F4080" s="1">
        <v>5387.5</v>
      </c>
      <c r="J4080"/>
    </row>
    <row r="4081" spans="1:10" x14ac:dyDescent="0.3">
      <c r="A4081" t="s">
        <v>23</v>
      </c>
      <c r="B4081" t="s">
        <v>342</v>
      </c>
      <c r="C4081">
        <v>2006</v>
      </c>
      <c r="D4081" t="s">
        <v>953</v>
      </c>
      <c r="E4081">
        <v>-49.632949438202225</v>
      </c>
      <c r="F4081" s="1">
        <v>4249.1573033707864</v>
      </c>
      <c r="J4081"/>
    </row>
    <row r="4082" spans="1:10" x14ac:dyDescent="0.3">
      <c r="A4082" t="s">
        <v>23</v>
      </c>
      <c r="B4082" t="s">
        <v>342</v>
      </c>
      <c r="C4082">
        <v>2007</v>
      </c>
      <c r="D4082" t="s">
        <v>949</v>
      </c>
      <c r="E4082">
        <v>-741.01749999999993</v>
      </c>
      <c r="F4082" s="1">
        <v>8325</v>
      </c>
      <c r="J4082"/>
    </row>
    <row r="4083" spans="1:10" x14ac:dyDescent="0.3">
      <c r="A4083" t="s">
        <v>23</v>
      </c>
      <c r="B4083" t="s">
        <v>342</v>
      </c>
      <c r="C4083">
        <v>2007</v>
      </c>
      <c r="D4083" t="s">
        <v>951</v>
      </c>
      <c r="E4083">
        <v>-922.54437499999995</v>
      </c>
      <c r="F4083" s="1">
        <v>7181.25</v>
      </c>
      <c r="J4083"/>
    </row>
    <row r="4084" spans="1:10" x14ac:dyDescent="0.3">
      <c r="A4084" t="s">
        <v>23</v>
      </c>
      <c r="B4084" t="s">
        <v>342</v>
      </c>
      <c r="C4084">
        <v>2007</v>
      </c>
      <c r="D4084" t="s">
        <v>952</v>
      </c>
      <c r="E4084">
        <v>-7470.99</v>
      </c>
      <c r="F4084" s="1">
        <v>8100</v>
      </c>
      <c r="J4084"/>
    </row>
    <row r="4085" spans="1:10" x14ac:dyDescent="0.3">
      <c r="A4085" t="s">
        <v>23</v>
      </c>
      <c r="B4085" t="s">
        <v>342</v>
      </c>
      <c r="C4085">
        <v>2007</v>
      </c>
      <c r="D4085" t="s">
        <v>953</v>
      </c>
      <c r="E4085">
        <v>-134.62216954022986</v>
      </c>
      <c r="F4085" s="1">
        <v>4850.14367816092</v>
      </c>
      <c r="J4085"/>
    </row>
    <row r="4086" spans="1:10" x14ac:dyDescent="0.3">
      <c r="A4086" t="s">
        <v>23</v>
      </c>
      <c r="B4086" t="s">
        <v>342</v>
      </c>
      <c r="C4086">
        <v>2008</v>
      </c>
      <c r="D4086" t="s">
        <v>949</v>
      </c>
      <c r="E4086">
        <v>881.08250000000044</v>
      </c>
      <c r="F4086" s="1">
        <v>9325</v>
      </c>
      <c r="J4086"/>
    </row>
    <row r="4087" spans="1:10" x14ac:dyDescent="0.3">
      <c r="A4087" t="s">
        <v>23</v>
      </c>
      <c r="B4087" t="s">
        <v>342</v>
      </c>
      <c r="C4087">
        <v>2008</v>
      </c>
      <c r="D4087" t="s">
        <v>951</v>
      </c>
      <c r="E4087">
        <v>1553.2407142857141</v>
      </c>
      <c r="F4087" s="1">
        <v>8550</v>
      </c>
      <c r="J4087"/>
    </row>
    <row r="4088" spans="1:10" x14ac:dyDescent="0.3">
      <c r="A4088" t="s">
        <v>23</v>
      </c>
      <c r="B4088" t="s">
        <v>342</v>
      </c>
      <c r="C4088">
        <v>2008</v>
      </c>
      <c r="D4088" t="s">
        <v>952</v>
      </c>
      <c r="E4088">
        <v>-5638.8075000000008</v>
      </c>
      <c r="F4088" s="1">
        <v>8425</v>
      </c>
      <c r="J4088"/>
    </row>
    <row r="4089" spans="1:10" x14ac:dyDescent="0.3">
      <c r="A4089" t="s">
        <v>23</v>
      </c>
      <c r="B4089" t="s">
        <v>342</v>
      </c>
      <c r="C4089">
        <v>2008</v>
      </c>
      <c r="D4089" t="s">
        <v>953</v>
      </c>
      <c r="E4089">
        <v>-76.920606741572996</v>
      </c>
      <c r="F4089" s="1">
        <v>6286.0674157303374</v>
      </c>
      <c r="J4089"/>
    </row>
    <row r="4090" spans="1:10" x14ac:dyDescent="0.3">
      <c r="A4090" t="s">
        <v>23</v>
      </c>
      <c r="B4090" t="s">
        <v>342</v>
      </c>
      <c r="C4090">
        <v>2009</v>
      </c>
      <c r="D4090" t="s">
        <v>951</v>
      </c>
      <c r="E4090">
        <v>582.67124999999999</v>
      </c>
      <c r="F4090" s="1">
        <v>9962.5</v>
      </c>
      <c r="J4090"/>
    </row>
    <row r="4091" spans="1:10" x14ac:dyDescent="0.3">
      <c r="A4091" t="s">
        <v>23</v>
      </c>
      <c r="B4091" t="s">
        <v>342</v>
      </c>
      <c r="C4091">
        <v>2009</v>
      </c>
      <c r="D4091" t="s">
        <v>953</v>
      </c>
      <c r="E4091">
        <v>26.589054982817952</v>
      </c>
      <c r="F4091" s="1">
        <v>7632.8178694158078</v>
      </c>
      <c r="J4091"/>
    </row>
    <row r="4092" spans="1:10" x14ac:dyDescent="0.3">
      <c r="A4092" t="s">
        <v>23</v>
      </c>
      <c r="B4092" t="s">
        <v>342</v>
      </c>
      <c r="C4092">
        <v>2010</v>
      </c>
      <c r="D4092" t="s">
        <v>948</v>
      </c>
      <c r="E4092">
        <v>76.25</v>
      </c>
      <c r="F4092" s="1">
        <v>12500</v>
      </c>
      <c r="J4092"/>
    </row>
    <row r="4093" spans="1:10" x14ac:dyDescent="0.3">
      <c r="A4093" t="s">
        <v>23</v>
      </c>
      <c r="B4093" t="s">
        <v>342</v>
      </c>
      <c r="C4093">
        <v>2010</v>
      </c>
      <c r="D4093" t="s">
        <v>949</v>
      </c>
      <c r="E4093">
        <v>130.9551785714288</v>
      </c>
      <c r="F4093" s="1">
        <v>11016.071428571429</v>
      </c>
      <c r="J4093"/>
    </row>
    <row r="4094" spans="1:10" x14ac:dyDescent="0.3">
      <c r="A4094" t="s">
        <v>23</v>
      </c>
      <c r="B4094" t="s">
        <v>342</v>
      </c>
      <c r="C4094">
        <v>2010</v>
      </c>
      <c r="D4094" t="s">
        <v>951</v>
      </c>
      <c r="E4094">
        <v>572.84802083333329</v>
      </c>
      <c r="F4094" s="1">
        <v>11167.708333333334</v>
      </c>
      <c r="J4094"/>
    </row>
    <row r="4095" spans="1:10" x14ac:dyDescent="0.3">
      <c r="A4095" t="s">
        <v>23</v>
      </c>
      <c r="B4095" t="s">
        <v>342</v>
      </c>
      <c r="C4095">
        <v>2010</v>
      </c>
      <c r="D4095" t="s">
        <v>953</v>
      </c>
      <c r="E4095">
        <v>341.89917091836742</v>
      </c>
      <c r="F4095" s="1">
        <v>8417.7295918367345</v>
      </c>
      <c r="J4095"/>
    </row>
    <row r="4096" spans="1:10" x14ac:dyDescent="0.3">
      <c r="A4096" t="s">
        <v>23</v>
      </c>
      <c r="B4096" t="s">
        <v>342</v>
      </c>
      <c r="C4096">
        <v>2011</v>
      </c>
      <c r="D4096" t="s">
        <v>948</v>
      </c>
      <c r="E4096">
        <v>397.87714285714276</v>
      </c>
      <c r="F4096" s="1">
        <v>14771.428571428571</v>
      </c>
      <c r="J4096"/>
    </row>
    <row r="4097" spans="1:10" x14ac:dyDescent="0.3">
      <c r="A4097" t="s">
        <v>23</v>
      </c>
      <c r="B4097" t="s">
        <v>342</v>
      </c>
      <c r="C4097">
        <v>2011</v>
      </c>
      <c r="D4097" t="s">
        <v>949</v>
      </c>
      <c r="E4097">
        <v>468.38217741935489</v>
      </c>
      <c r="F4097" s="1">
        <v>13676.612903225807</v>
      </c>
      <c r="J4097"/>
    </row>
    <row r="4098" spans="1:10" x14ac:dyDescent="0.3">
      <c r="A4098" t="s">
        <v>23</v>
      </c>
      <c r="B4098" t="s">
        <v>342</v>
      </c>
      <c r="C4098">
        <v>2011</v>
      </c>
      <c r="D4098" t="s">
        <v>950</v>
      </c>
      <c r="E4098">
        <v>2884.8150000000005</v>
      </c>
      <c r="F4098" s="1">
        <v>15150</v>
      </c>
      <c r="J4098"/>
    </row>
    <row r="4099" spans="1:10" x14ac:dyDescent="0.3">
      <c r="A4099" t="s">
        <v>23</v>
      </c>
      <c r="B4099" t="s">
        <v>342</v>
      </c>
      <c r="C4099">
        <v>2011</v>
      </c>
      <c r="D4099" t="s">
        <v>951</v>
      </c>
      <c r="E4099">
        <v>223.00520588235304</v>
      </c>
      <c r="F4099" s="1">
        <v>12952.058823529413</v>
      </c>
      <c r="J4099"/>
    </row>
    <row r="4100" spans="1:10" x14ac:dyDescent="0.3">
      <c r="A4100" t="s">
        <v>23</v>
      </c>
      <c r="B4100" t="s">
        <v>342</v>
      </c>
      <c r="C4100">
        <v>2011</v>
      </c>
      <c r="D4100" t="s">
        <v>952</v>
      </c>
      <c r="E4100">
        <v>-21875.119999999999</v>
      </c>
      <c r="F4100" s="1">
        <v>32800</v>
      </c>
      <c r="J4100"/>
    </row>
    <row r="4101" spans="1:10" x14ac:dyDescent="0.3">
      <c r="A4101" t="s">
        <v>23</v>
      </c>
      <c r="B4101" t="s">
        <v>342</v>
      </c>
      <c r="C4101">
        <v>2011</v>
      </c>
      <c r="D4101" t="s">
        <v>953</v>
      </c>
      <c r="E4101">
        <v>72.557603448275913</v>
      </c>
      <c r="F4101" s="1">
        <v>9607.0689655172409</v>
      </c>
      <c r="J4101"/>
    </row>
    <row r="4102" spans="1:10" x14ac:dyDescent="0.3">
      <c r="A4102" t="s">
        <v>23</v>
      </c>
      <c r="B4102" t="s">
        <v>342</v>
      </c>
      <c r="C4102">
        <v>2012</v>
      </c>
      <c r="D4102" t="s">
        <v>948</v>
      </c>
      <c r="E4102">
        <v>-390.57192028985514</v>
      </c>
      <c r="F4102" s="1">
        <v>17722.82608695652</v>
      </c>
      <c r="J4102"/>
    </row>
    <row r="4103" spans="1:10" x14ac:dyDescent="0.3">
      <c r="A4103" t="s">
        <v>23</v>
      </c>
      <c r="B4103" t="s">
        <v>342</v>
      </c>
      <c r="C4103">
        <v>2012</v>
      </c>
      <c r="D4103" t="s">
        <v>949</v>
      </c>
      <c r="E4103">
        <v>109.33910065237663</v>
      </c>
      <c r="F4103" s="1">
        <v>16773.112767940354</v>
      </c>
      <c r="J4103"/>
    </row>
    <row r="4104" spans="1:10" x14ac:dyDescent="0.3">
      <c r="A4104" t="s">
        <v>23</v>
      </c>
      <c r="B4104" t="s">
        <v>342</v>
      </c>
      <c r="C4104">
        <v>2012</v>
      </c>
      <c r="D4104" t="s">
        <v>950</v>
      </c>
      <c r="E4104">
        <v>-1235.6250000000011</v>
      </c>
      <c r="F4104" s="1">
        <v>18750</v>
      </c>
      <c r="J4104"/>
    </row>
    <row r="4105" spans="1:10" x14ac:dyDescent="0.3">
      <c r="A4105" t="s">
        <v>23</v>
      </c>
      <c r="B4105" t="s">
        <v>342</v>
      </c>
      <c r="C4105">
        <v>2012</v>
      </c>
      <c r="D4105" t="s">
        <v>951</v>
      </c>
      <c r="E4105">
        <v>145.53730308219193</v>
      </c>
      <c r="F4105" s="1">
        <v>15412.414383561643</v>
      </c>
      <c r="J4105"/>
    </row>
    <row r="4106" spans="1:10" x14ac:dyDescent="0.3">
      <c r="A4106" t="s">
        <v>23</v>
      </c>
      <c r="B4106" t="s">
        <v>342</v>
      </c>
      <c r="C4106">
        <v>2012</v>
      </c>
      <c r="D4106" t="s">
        <v>953</v>
      </c>
      <c r="E4106">
        <v>-48.983433667781391</v>
      </c>
      <c r="F4106" s="1">
        <v>11880.267558528429</v>
      </c>
      <c r="J4106"/>
    </row>
    <row r="4107" spans="1:10" x14ac:dyDescent="0.3">
      <c r="A4107" t="s">
        <v>23</v>
      </c>
      <c r="B4107" t="s">
        <v>342</v>
      </c>
      <c r="C4107">
        <v>2013</v>
      </c>
      <c r="D4107" t="s">
        <v>948</v>
      </c>
      <c r="E4107">
        <v>360.62939971751427</v>
      </c>
      <c r="F4107" s="1">
        <v>18874.505649717514</v>
      </c>
      <c r="J4107"/>
    </row>
    <row r="4108" spans="1:10" x14ac:dyDescent="0.3">
      <c r="A4108" t="s">
        <v>23</v>
      </c>
      <c r="B4108" t="s">
        <v>342</v>
      </c>
      <c r="C4108">
        <v>2013</v>
      </c>
      <c r="D4108" t="s">
        <v>949</v>
      </c>
      <c r="E4108">
        <v>318.04387086514009</v>
      </c>
      <c r="F4108" s="1">
        <v>17866.825699745546</v>
      </c>
      <c r="J4108"/>
    </row>
    <row r="4109" spans="1:10" x14ac:dyDescent="0.3">
      <c r="A4109" t="s">
        <v>23</v>
      </c>
      <c r="B4109" t="s">
        <v>342</v>
      </c>
      <c r="C4109">
        <v>2013</v>
      </c>
      <c r="D4109" t="s">
        <v>950</v>
      </c>
      <c r="E4109">
        <v>163.4725000000002</v>
      </c>
      <c r="F4109" s="1">
        <v>19840.384615384617</v>
      </c>
      <c r="J4109"/>
    </row>
    <row r="4110" spans="1:10" x14ac:dyDescent="0.3">
      <c r="A4110" t="s">
        <v>23</v>
      </c>
      <c r="B4110" t="s">
        <v>342</v>
      </c>
      <c r="C4110">
        <v>2013</v>
      </c>
      <c r="D4110" t="s">
        <v>951</v>
      </c>
      <c r="E4110">
        <v>-49.264820512820343</v>
      </c>
      <c r="F4110" s="1">
        <v>16418.461538461539</v>
      </c>
      <c r="J4110"/>
    </row>
    <row r="4111" spans="1:10" x14ac:dyDescent="0.3">
      <c r="A4111" t="s">
        <v>23</v>
      </c>
      <c r="B4111" t="s">
        <v>342</v>
      </c>
      <c r="C4111">
        <v>2013</v>
      </c>
      <c r="D4111" t="s">
        <v>952</v>
      </c>
      <c r="E4111">
        <v>1266.676666666667</v>
      </c>
      <c r="F4111" s="1">
        <v>18100</v>
      </c>
      <c r="J4111"/>
    </row>
    <row r="4112" spans="1:10" x14ac:dyDescent="0.3">
      <c r="A4112" t="s">
        <v>23</v>
      </c>
      <c r="B4112" t="s">
        <v>342</v>
      </c>
      <c r="C4112">
        <v>2013</v>
      </c>
      <c r="D4112" t="s">
        <v>953</v>
      </c>
      <c r="E4112">
        <v>46.6336210096512</v>
      </c>
      <c r="F4112" s="1">
        <v>13424.183370452858</v>
      </c>
      <c r="J4112"/>
    </row>
    <row r="4113" spans="1:10" x14ac:dyDescent="0.3">
      <c r="A4113" t="s">
        <v>23</v>
      </c>
      <c r="B4113" t="s">
        <v>342</v>
      </c>
      <c r="C4113">
        <v>2014</v>
      </c>
      <c r="D4113" t="s">
        <v>948</v>
      </c>
      <c r="E4113">
        <v>297.05717777777795</v>
      </c>
      <c r="F4113" s="1">
        <v>20158.444444444445</v>
      </c>
      <c r="J4113"/>
    </row>
    <row r="4114" spans="1:10" x14ac:dyDescent="0.3">
      <c r="A4114" t="s">
        <v>23</v>
      </c>
      <c r="B4114" t="s">
        <v>342</v>
      </c>
      <c r="C4114">
        <v>2014</v>
      </c>
      <c r="D4114" t="s">
        <v>949</v>
      </c>
      <c r="E4114">
        <v>486.29365992970139</v>
      </c>
      <c r="F4114" s="1">
        <v>19292.486818980669</v>
      </c>
      <c r="J4114"/>
    </row>
    <row r="4115" spans="1:10" x14ac:dyDescent="0.3">
      <c r="A4115" t="s">
        <v>23</v>
      </c>
      <c r="B4115" t="s">
        <v>342</v>
      </c>
      <c r="C4115">
        <v>2014</v>
      </c>
      <c r="D4115" t="s">
        <v>950</v>
      </c>
      <c r="E4115">
        <v>342.9135576923079</v>
      </c>
      <c r="F4115" s="1">
        <v>19693.26923076923</v>
      </c>
      <c r="J4115"/>
    </row>
    <row r="4116" spans="1:10" x14ac:dyDescent="0.3">
      <c r="A4116" t="s">
        <v>23</v>
      </c>
      <c r="B4116" t="s">
        <v>342</v>
      </c>
      <c r="C4116">
        <v>2014</v>
      </c>
      <c r="D4116" t="s">
        <v>951</v>
      </c>
      <c r="E4116">
        <v>225.6563301282053</v>
      </c>
      <c r="F4116" s="1">
        <v>18085.73717948718</v>
      </c>
      <c r="J4116"/>
    </row>
    <row r="4117" spans="1:10" x14ac:dyDescent="0.3">
      <c r="A4117" t="s">
        <v>23</v>
      </c>
      <c r="B4117" t="s">
        <v>342</v>
      </c>
      <c r="C4117">
        <v>2014</v>
      </c>
      <c r="D4117" t="s">
        <v>952</v>
      </c>
      <c r="E4117">
        <v>-830.63232142857157</v>
      </c>
      <c r="F4117" s="1">
        <v>19783.928571428572</v>
      </c>
      <c r="J4117"/>
    </row>
    <row r="4118" spans="1:10" x14ac:dyDescent="0.3">
      <c r="A4118" t="s">
        <v>23</v>
      </c>
      <c r="B4118" t="s">
        <v>342</v>
      </c>
      <c r="C4118">
        <v>2014</v>
      </c>
      <c r="D4118" t="s">
        <v>953</v>
      </c>
      <c r="E4118">
        <v>-161.86595588235269</v>
      </c>
      <c r="F4118" s="1">
        <v>15266.911764705883</v>
      </c>
      <c r="J4118"/>
    </row>
    <row r="4119" spans="1:10" x14ac:dyDescent="0.3">
      <c r="A4119" t="s">
        <v>23</v>
      </c>
      <c r="B4119" t="s">
        <v>342</v>
      </c>
      <c r="C4119">
        <v>2015</v>
      </c>
      <c r="D4119" t="s">
        <v>948</v>
      </c>
      <c r="E4119">
        <v>-302.27021739130453</v>
      </c>
      <c r="F4119" s="1">
        <v>21341.304347826088</v>
      </c>
      <c r="J4119"/>
    </row>
    <row r="4120" spans="1:10" x14ac:dyDescent="0.3">
      <c r="A4120" t="s">
        <v>23</v>
      </c>
      <c r="B4120" t="s">
        <v>342</v>
      </c>
      <c r="C4120">
        <v>2015</v>
      </c>
      <c r="D4120" t="s">
        <v>949</v>
      </c>
      <c r="E4120">
        <v>-81.295000000000073</v>
      </c>
      <c r="F4120" s="1">
        <v>22716.666666666668</v>
      </c>
      <c r="J4120"/>
    </row>
    <row r="4121" spans="1:10" x14ac:dyDescent="0.3">
      <c r="A4121" t="s">
        <v>23</v>
      </c>
      <c r="B4121" t="s">
        <v>342</v>
      </c>
      <c r="C4121">
        <v>2015</v>
      </c>
      <c r="D4121" t="s">
        <v>950</v>
      </c>
      <c r="E4121">
        <v>-859.17375000000084</v>
      </c>
      <c r="F4121" s="1">
        <v>20512.5</v>
      </c>
      <c r="J4121"/>
    </row>
    <row r="4122" spans="1:10" x14ac:dyDescent="0.3">
      <c r="A4122" t="s">
        <v>23</v>
      </c>
      <c r="B4122" t="s">
        <v>342</v>
      </c>
      <c r="C4122">
        <v>2015</v>
      </c>
      <c r="D4122" t="s">
        <v>952</v>
      </c>
      <c r="E4122">
        <v>-4818.9940000000006</v>
      </c>
      <c r="F4122" s="1">
        <v>20860</v>
      </c>
      <c r="J4122"/>
    </row>
    <row r="4123" spans="1:10" x14ac:dyDescent="0.3">
      <c r="A4123" t="s">
        <v>23</v>
      </c>
      <c r="B4123" t="s">
        <v>343</v>
      </c>
      <c r="C4123">
        <v>2006</v>
      </c>
      <c r="D4123" t="s">
        <v>951</v>
      </c>
      <c r="E4123">
        <v>-25.135000000000218</v>
      </c>
      <c r="F4123" s="1">
        <v>5650</v>
      </c>
      <c r="J4123"/>
    </row>
    <row r="4124" spans="1:10" x14ac:dyDescent="0.3">
      <c r="A4124" t="s">
        <v>23</v>
      </c>
      <c r="B4124" t="s">
        <v>343</v>
      </c>
      <c r="C4124">
        <v>2006</v>
      </c>
      <c r="D4124" t="s">
        <v>952</v>
      </c>
      <c r="E4124">
        <v>-5396.4049999999997</v>
      </c>
      <c r="F4124" s="1">
        <v>6950</v>
      </c>
      <c r="J4124"/>
    </row>
    <row r="4125" spans="1:10" x14ac:dyDescent="0.3">
      <c r="A4125" t="s">
        <v>23</v>
      </c>
      <c r="B4125" t="s">
        <v>343</v>
      </c>
      <c r="C4125">
        <v>2006</v>
      </c>
      <c r="D4125" t="s">
        <v>953</v>
      </c>
      <c r="E4125">
        <v>-149.03984374999996</v>
      </c>
      <c r="F4125" s="1">
        <v>3507.8125</v>
      </c>
      <c r="J4125"/>
    </row>
    <row r="4126" spans="1:10" x14ac:dyDescent="0.3">
      <c r="A4126" t="s">
        <v>23</v>
      </c>
      <c r="B4126" t="s">
        <v>343</v>
      </c>
      <c r="C4126">
        <v>2007</v>
      </c>
      <c r="D4126" t="s">
        <v>951</v>
      </c>
      <c r="E4126">
        <v>-1489.7749999999996</v>
      </c>
      <c r="F4126" s="1">
        <v>7250</v>
      </c>
      <c r="J4126"/>
    </row>
    <row r="4127" spans="1:10" x14ac:dyDescent="0.3">
      <c r="A4127" t="s">
        <v>23</v>
      </c>
      <c r="B4127" t="s">
        <v>343</v>
      </c>
      <c r="C4127">
        <v>2007</v>
      </c>
      <c r="D4127" t="s">
        <v>953</v>
      </c>
      <c r="E4127">
        <v>-664.24357142857116</v>
      </c>
      <c r="F4127" s="1">
        <v>4850</v>
      </c>
      <c r="J4127"/>
    </row>
    <row r="4128" spans="1:10" x14ac:dyDescent="0.3">
      <c r="A4128" t="s">
        <v>23</v>
      </c>
      <c r="B4128" t="s">
        <v>343</v>
      </c>
      <c r="C4128">
        <v>2008</v>
      </c>
      <c r="D4128" t="s">
        <v>949</v>
      </c>
      <c r="E4128">
        <v>1224.4525000000003</v>
      </c>
      <c r="F4128" s="1">
        <v>9025</v>
      </c>
      <c r="J4128"/>
    </row>
    <row r="4129" spans="1:10" x14ac:dyDescent="0.3">
      <c r="A4129" t="s">
        <v>23</v>
      </c>
      <c r="B4129" t="s">
        <v>343</v>
      </c>
      <c r="C4129">
        <v>2008</v>
      </c>
      <c r="D4129" t="s">
        <v>951</v>
      </c>
      <c r="E4129">
        <v>1029.8400000000001</v>
      </c>
      <c r="F4129" s="1">
        <v>10400</v>
      </c>
      <c r="J4129"/>
    </row>
    <row r="4130" spans="1:10" x14ac:dyDescent="0.3">
      <c r="A4130" t="s">
        <v>23</v>
      </c>
      <c r="B4130" t="s">
        <v>343</v>
      </c>
      <c r="C4130">
        <v>2008</v>
      </c>
      <c r="D4130" t="s">
        <v>953</v>
      </c>
      <c r="E4130">
        <v>93.272279411764757</v>
      </c>
      <c r="F4130" s="1">
        <v>6649.2647058823532</v>
      </c>
      <c r="J4130"/>
    </row>
    <row r="4131" spans="1:10" x14ac:dyDescent="0.3">
      <c r="A4131" t="s">
        <v>23</v>
      </c>
      <c r="B4131" t="s">
        <v>343</v>
      </c>
      <c r="C4131">
        <v>2009</v>
      </c>
      <c r="D4131" t="s">
        <v>948</v>
      </c>
      <c r="E4131">
        <v>4300.5599999999995</v>
      </c>
      <c r="F4131" s="1">
        <v>13600</v>
      </c>
      <c r="J4131"/>
    </row>
    <row r="4132" spans="1:10" x14ac:dyDescent="0.3">
      <c r="A4132" t="s">
        <v>23</v>
      </c>
      <c r="B4132" t="s">
        <v>343</v>
      </c>
      <c r="C4132">
        <v>2009</v>
      </c>
      <c r="D4132" t="s">
        <v>951</v>
      </c>
      <c r="E4132">
        <v>534.17000000000007</v>
      </c>
      <c r="F4132" s="1">
        <v>14366.666666666666</v>
      </c>
      <c r="J4132"/>
    </row>
    <row r="4133" spans="1:10" x14ac:dyDescent="0.3">
      <c r="A4133" t="s">
        <v>23</v>
      </c>
      <c r="B4133" t="s">
        <v>343</v>
      </c>
      <c r="C4133">
        <v>2009</v>
      </c>
      <c r="D4133" t="s">
        <v>953</v>
      </c>
      <c r="E4133">
        <v>-584.61035714285697</v>
      </c>
      <c r="F4133" s="1">
        <v>10015.476190476191</v>
      </c>
      <c r="J4133"/>
    </row>
    <row r="4134" spans="1:10" x14ac:dyDescent="0.3">
      <c r="A4134" t="s">
        <v>23</v>
      </c>
      <c r="B4134" t="s">
        <v>343</v>
      </c>
      <c r="C4134">
        <v>2010</v>
      </c>
      <c r="D4134" t="s">
        <v>951</v>
      </c>
      <c r="E4134">
        <v>655.53499999999985</v>
      </c>
      <c r="F4134" s="1">
        <v>18350</v>
      </c>
      <c r="J4134"/>
    </row>
    <row r="4135" spans="1:10" x14ac:dyDescent="0.3">
      <c r="A4135" t="s">
        <v>23</v>
      </c>
      <c r="B4135" t="s">
        <v>343</v>
      </c>
      <c r="C4135">
        <v>2010</v>
      </c>
      <c r="D4135" t="s">
        <v>953</v>
      </c>
      <c r="E4135">
        <v>92.739500000000177</v>
      </c>
      <c r="F4135" s="1">
        <v>13495</v>
      </c>
      <c r="J4135"/>
    </row>
    <row r="4136" spans="1:10" x14ac:dyDescent="0.3">
      <c r="A4136" t="s">
        <v>23</v>
      </c>
      <c r="B4136" t="s">
        <v>343</v>
      </c>
      <c r="C4136">
        <v>2011</v>
      </c>
      <c r="D4136" t="s">
        <v>949</v>
      </c>
      <c r="E4136">
        <v>1035.0916666666672</v>
      </c>
      <c r="F4136" s="1">
        <v>15916.666666666666</v>
      </c>
      <c r="J4136"/>
    </row>
    <row r="4137" spans="1:10" x14ac:dyDescent="0.3">
      <c r="A4137" t="s">
        <v>23</v>
      </c>
      <c r="B4137" t="s">
        <v>343</v>
      </c>
      <c r="C4137">
        <v>2011</v>
      </c>
      <c r="D4137" t="s">
        <v>951</v>
      </c>
      <c r="E4137">
        <v>409.67750000000069</v>
      </c>
      <c r="F4137" s="1">
        <v>16275</v>
      </c>
      <c r="J4137"/>
    </row>
    <row r="4138" spans="1:10" x14ac:dyDescent="0.3">
      <c r="A4138" t="s">
        <v>23</v>
      </c>
      <c r="B4138" t="s">
        <v>343</v>
      </c>
      <c r="C4138">
        <v>2011</v>
      </c>
      <c r="D4138" t="s">
        <v>953</v>
      </c>
      <c r="E4138">
        <v>-436.68890625</v>
      </c>
      <c r="F4138" s="1">
        <v>14954.6875</v>
      </c>
      <c r="J4138"/>
    </row>
    <row r="4139" spans="1:10" x14ac:dyDescent="0.3">
      <c r="A4139" t="s">
        <v>23</v>
      </c>
      <c r="B4139" t="s">
        <v>344</v>
      </c>
      <c r="C4139">
        <v>1993</v>
      </c>
      <c r="D4139" t="s">
        <v>953</v>
      </c>
      <c r="E4139">
        <v>34.392499999999984</v>
      </c>
      <c r="F4139" s="1">
        <v>425</v>
      </c>
      <c r="J4139"/>
    </row>
    <row r="4140" spans="1:10" x14ac:dyDescent="0.3">
      <c r="A4140" t="s">
        <v>23</v>
      </c>
      <c r="B4140" t="s">
        <v>344</v>
      </c>
      <c r="C4140">
        <v>1994</v>
      </c>
      <c r="D4140" t="s">
        <v>949</v>
      </c>
      <c r="E4140">
        <v>29.189999999999998</v>
      </c>
      <c r="F4140" s="1">
        <v>566.66666666666663</v>
      </c>
      <c r="J4140"/>
    </row>
    <row r="4141" spans="1:10" x14ac:dyDescent="0.3">
      <c r="A4141" t="s">
        <v>23</v>
      </c>
      <c r="B4141" t="s">
        <v>344</v>
      </c>
      <c r="C4141">
        <v>1994</v>
      </c>
      <c r="D4141" t="s">
        <v>953</v>
      </c>
      <c r="E4141">
        <v>-39.134166666666658</v>
      </c>
      <c r="F4141" s="1">
        <v>491.66666666666669</v>
      </c>
      <c r="J4141"/>
    </row>
    <row r="4142" spans="1:10" x14ac:dyDescent="0.3">
      <c r="A4142" t="s">
        <v>23</v>
      </c>
      <c r="B4142" t="s">
        <v>344</v>
      </c>
      <c r="C4142">
        <v>1995</v>
      </c>
      <c r="D4142" t="s">
        <v>953</v>
      </c>
      <c r="E4142">
        <v>-117.995</v>
      </c>
      <c r="F4142" s="1">
        <v>478.57142857142856</v>
      </c>
      <c r="J4142"/>
    </row>
    <row r="4143" spans="1:10" x14ac:dyDescent="0.3">
      <c r="A4143" t="s">
        <v>23</v>
      </c>
      <c r="B4143" t="s">
        <v>344</v>
      </c>
      <c r="C4143">
        <v>1996</v>
      </c>
      <c r="D4143" t="s">
        <v>953</v>
      </c>
      <c r="E4143">
        <v>-132.95549999999997</v>
      </c>
      <c r="F4143" s="1">
        <v>545</v>
      </c>
      <c r="J4143"/>
    </row>
    <row r="4144" spans="1:10" x14ac:dyDescent="0.3">
      <c r="A4144" t="s">
        <v>23</v>
      </c>
      <c r="B4144" t="s">
        <v>344</v>
      </c>
      <c r="C4144">
        <v>1997</v>
      </c>
      <c r="D4144" t="s">
        <v>951</v>
      </c>
      <c r="E4144">
        <v>-457.87249999999995</v>
      </c>
      <c r="F4144" s="1">
        <v>775</v>
      </c>
      <c r="J4144"/>
    </row>
    <row r="4145" spans="1:10" x14ac:dyDescent="0.3">
      <c r="A4145" t="s">
        <v>23</v>
      </c>
      <c r="B4145" t="s">
        <v>344</v>
      </c>
      <c r="C4145">
        <v>1997</v>
      </c>
      <c r="D4145" t="s">
        <v>953</v>
      </c>
      <c r="E4145">
        <v>97.521805555555574</v>
      </c>
      <c r="F4145" s="1">
        <v>579.16666666666663</v>
      </c>
      <c r="J4145"/>
    </row>
    <row r="4146" spans="1:10" x14ac:dyDescent="0.3">
      <c r="A4146" t="s">
        <v>23</v>
      </c>
      <c r="B4146" t="s">
        <v>344</v>
      </c>
      <c r="C4146">
        <v>1998</v>
      </c>
      <c r="D4146" t="s">
        <v>953</v>
      </c>
      <c r="E4146">
        <v>-162.00083333333333</v>
      </c>
      <c r="F4146" s="1">
        <v>713.88888888888891</v>
      </c>
      <c r="J4146"/>
    </row>
    <row r="4147" spans="1:10" x14ac:dyDescent="0.3">
      <c r="A4147" t="s">
        <v>23</v>
      </c>
      <c r="B4147" t="s">
        <v>344</v>
      </c>
      <c r="C4147">
        <v>1999</v>
      </c>
      <c r="D4147" t="s">
        <v>953</v>
      </c>
      <c r="E4147">
        <v>-194.31937500000001</v>
      </c>
      <c r="F4147" s="1">
        <v>681.25</v>
      </c>
      <c r="J4147"/>
    </row>
    <row r="4148" spans="1:10" x14ac:dyDescent="0.3">
      <c r="A4148" t="s">
        <v>23</v>
      </c>
      <c r="B4148" t="s">
        <v>344</v>
      </c>
      <c r="C4148">
        <v>2000</v>
      </c>
      <c r="D4148" t="s">
        <v>953</v>
      </c>
      <c r="E4148">
        <v>-45.405263157894737</v>
      </c>
      <c r="F4148" s="1">
        <v>684.21052631578948</v>
      </c>
      <c r="J4148"/>
    </row>
    <row r="4149" spans="1:10" x14ac:dyDescent="0.3">
      <c r="A4149" t="s">
        <v>23</v>
      </c>
      <c r="B4149" t="s">
        <v>344</v>
      </c>
      <c r="C4149">
        <v>2001</v>
      </c>
      <c r="D4149" t="s">
        <v>953</v>
      </c>
      <c r="E4149">
        <v>-173.71041666666667</v>
      </c>
      <c r="F4149" s="1">
        <v>812.5</v>
      </c>
      <c r="J4149"/>
    </row>
    <row r="4150" spans="1:10" x14ac:dyDescent="0.3">
      <c r="A4150" t="s">
        <v>23</v>
      </c>
      <c r="B4150" t="s">
        <v>344</v>
      </c>
      <c r="C4150">
        <v>2002</v>
      </c>
      <c r="D4150" t="s">
        <v>953</v>
      </c>
      <c r="E4150">
        <v>-97.651388888888846</v>
      </c>
      <c r="F4150" s="1">
        <v>986.11111111111109</v>
      </c>
      <c r="J4150"/>
    </row>
    <row r="4151" spans="1:10" x14ac:dyDescent="0.3">
      <c r="A4151" t="s">
        <v>23</v>
      </c>
      <c r="B4151" t="s">
        <v>344</v>
      </c>
      <c r="C4151">
        <v>2003</v>
      </c>
      <c r="D4151" t="s">
        <v>948</v>
      </c>
      <c r="E4151">
        <v>252.07249999999999</v>
      </c>
      <c r="F4151" s="1">
        <v>1225</v>
      </c>
      <c r="J4151"/>
    </row>
    <row r="4152" spans="1:10" x14ac:dyDescent="0.3">
      <c r="A4152" t="s">
        <v>23</v>
      </c>
      <c r="B4152" t="s">
        <v>344</v>
      </c>
      <c r="C4152">
        <v>2003</v>
      </c>
      <c r="D4152" t="s">
        <v>953</v>
      </c>
      <c r="E4152">
        <v>-290.69916666666666</v>
      </c>
      <c r="F4152" s="1">
        <v>1175</v>
      </c>
      <c r="J4152"/>
    </row>
    <row r="4153" spans="1:10" x14ac:dyDescent="0.3">
      <c r="A4153" t="s">
        <v>23</v>
      </c>
      <c r="B4153" t="s">
        <v>345</v>
      </c>
      <c r="C4153">
        <v>2000</v>
      </c>
      <c r="D4153" t="s">
        <v>953</v>
      </c>
      <c r="E4153">
        <v>647.69999999999982</v>
      </c>
      <c r="F4153" s="1">
        <v>3666.6666666666665</v>
      </c>
      <c r="J4153"/>
    </row>
    <row r="4154" spans="1:10" x14ac:dyDescent="0.3">
      <c r="A4154" t="s">
        <v>23</v>
      </c>
      <c r="B4154" t="s">
        <v>346</v>
      </c>
      <c r="C4154">
        <v>2000</v>
      </c>
      <c r="D4154" t="s">
        <v>953</v>
      </c>
      <c r="E4154">
        <v>153.27524999999997</v>
      </c>
      <c r="F4154" s="1">
        <v>3202.5</v>
      </c>
      <c r="J4154"/>
    </row>
    <row r="4155" spans="1:10" x14ac:dyDescent="0.3">
      <c r="A4155" t="s">
        <v>23</v>
      </c>
      <c r="B4155" t="s">
        <v>346</v>
      </c>
      <c r="C4155">
        <v>2001</v>
      </c>
      <c r="D4155" t="s">
        <v>953</v>
      </c>
      <c r="E4155">
        <v>201.59953125000007</v>
      </c>
      <c r="F4155" s="1">
        <v>4526.5625</v>
      </c>
      <c r="J4155"/>
    </row>
    <row r="4156" spans="1:10" x14ac:dyDescent="0.3">
      <c r="A4156" t="s">
        <v>23</v>
      </c>
      <c r="B4156" t="s">
        <v>346</v>
      </c>
      <c r="C4156">
        <v>2002</v>
      </c>
      <c r="D4156" t="s">
        <v>953</v>
      </c>
      <c r="E4156">
        <v>-691.21888888888884</v>
      </c>
      <c r="F4156" s="1">
        <v>4922.2222222222226</v>
      </c>
      <c r="J4156"/>
    </row>
    <row r="4157" spans="1:10" x14ac:dyDescent="0.3">
      <c r="A4157" t="s">
        <v>23</v>
      </c>
      <c r="B4157" t="s">
        <v>346</v>
      </c>
      <c r="C4157">
        <v>2003</v>
      </c>
      <c r="D4157" t="s">
        <v>953</v>
      </c>
      <c r="E4157">
        <v>-608.51058823529399</v>
      </c>
      <c r="F4157" s="1">
        <v>7600</v>
      </c>
      <c r="J4157"/>
    </row>
    <row r="4158" spans="1:10" x14ac:dyDescent="0.3">
      <c r="A4158" t="s">
        <v>23</v>
      </c>
      <c r="B4158" t="s">
        <v>346</v>
      </c>
      <c r="C4158">
        <v>2004</v>
      </c>
      <c r="D4158" t="s">
        <v>953</v>
      </c>
      <c r="E4158">
        <v>782.21427419354836</v>
      </c>
      <c r="F4158" s="1">
        <v>9449.1935483870966</v>
      </c>
      <c r="J4158"/>
    </row>
    <row r="4159" spans="1:10" x14ac:dyDescent="0.3">
      <c r="A4159" t="s">
        <v>23</v>
      </c>
      <c r="B4159" t="s">
        <v>346</v>
      </c>
      <c r="C4159">
        <v>2005</v>
      </c>
      <c r="D4159" t="s">
        <v>953</v>
      </c>
      <c r="E4159">
        <v>564.66706896551727</v>
      </c>
      <c r="F4159" s="1">
        <v>12912.068965517241</v>
      </c>
      <c r="J4159"/>
    </row>
    <row r="4160" spans="1:10" x14ac:dyDescent="0.3">
      <c r="A4160" t="s">
        <v>23</v>
      </c>
      <c r="B4160" t="s">
        <v>347</v>
      </c>
      <c r="C4160">
        <v>2003</v>
      </c>
      <c r="D4160" t="s">
        <v>953</v>
      </c>
      <c r="E4160">
        <v>-2818.23</v>
      </c>
      <c r="F4160" s="1">
        <v>3700</v>
      </c>
      <c r="J4160"/>
    </row>
    <row r="4161" spans="1:10" x14ac:dyDescent="0.3">
      <c r="A4161" t="s">
        <v>23</v>
      </c>
      <c r="B4161" t="s">
        <v>348</v>
      </c>
      <c r="C4161">
        <v>1997</v>
      </c>
      <c r="D4161" t="s">
        <v>953</v>
      </c>
      <c r="E4161">
        <v>-156.60431818181817</v>
      </c>
      <c r="F4161" s="1">
        <v>729.5454545454545</v>
      </c>
      <c r="J4161"/>
    </row>
    <row r="4162" spans="1:10" x14ac:dyDescent="0.3">
      <c r="A4162" t="s">
        <v>23</v>
      </c>
      <c r="B4162" t="s">
        <v>348</v>
      </c>
      <c r="C4162">
        <v>1998</v>
      </c>
      <c r="D4162" t="s">
        <v>953</v>
      </c>
      <c r="E4162">
        <v>-136.82366071428572</v>
      </c>
      <c r="F4162" s="1">
        <v>959.82142857142856</v>
      </c>
      <c r="J4162"/>
    </row>
    <row r="4163" spans="1:10" x14ac:dyDescent="0.3">
      <c r="A4163" t="s">
        <v>23</v>
      </c>
      <c r="B4163" t="s">
        <v>348</v>
      </c>
      <c r="C4163">
        <v>1999</v>
      </c>
      <c r="D4163" t="s">
        <v>951</v>
      </c>
      <c r="E4163">
        <v>409.7387500000001</v>
      </c>
      <c r="F4163" s="1">
        <v>2137.5</v>
      </c>
      <c r="J4163"/>
    </row>
    <row r="4164" spans="1:10" x14ac:dyDescent="0.3">
      <c r="A4164" t="s">
        <v>23</v>
      </c>
      <c r="B4164" t="s">
        <v>348</v>
      </c>
      <c r="C4164">
        <v>1999</v>
      </c>
      <c r="D4164" t="s">
        <v>952</v>
      </c>
      <c r="E4164">
        <v>-626.32843749999995</v>
      </c>
      <c r="F4164" s="1">
        <v>1778.125</v>
      </c>
      <c r="J4164"/>
    </row>
    <row r="4165" spans="1:10" x14ac:dyDescent="0.3">
      <c r="A4165" t="s">
        <v>23</v>
      </c>
      <c r="B4165" t="s">
        <v>348</v>
      </c>
      <c r="C4165">
        <v>1999</v>
      </c>
      <c r="D4165" t="s">
        <v>953</v>
      </c>
      <c r="E4165">
        <v>-123.5358173076923</v>
      </c>
      <c r="F4165" s="1">
        <v>1132.2115384615386</v>
      </c>
      <c r="J4165"/>
    </row>
    <row r="4166" spans="1:10" x14ac:dyDescent="0.3">
      <c r="A4166" t="s">
        <v>23</v>
      </c>
      <c r="B4166" t="s">
        <v>348</v>
      </c>
      <c r="C4166">
        <v>2000</v>
      </c>
      <c r="D4166" t="s">
        <v>952</v>
      </c>
      <c r="E4166">
        <v>-1740.33</v>
      </c>
      <c r="F4166" s="1">
        <v>2700</v>
      </c>
      <c r="J4166"/>
    </row>
    <row r="4167" spans="1:10" x14ac:dyDescent="0.3">
      <c r="A4167" t="s">
        <v>23</v>
      </c>
      <c r="B4167" t="s">
        <v>348</v>
      </c>
      <c r="C4167">
        <v>2000</v>
      </c>
      <c r="D4167" t="s">
        <v>953</v>
      </c>
      <c r="E4167">
        <v>24.336132075471699</v>
      </c>
      <c r="F4167" s="1">
        <v>1229.2452830188679</v>
      </c>
      <c r="J4167"/>
    </row>
    <row r="4168" spans="1:10" x14ac:dyDescent="0.3">
      <c r="A4168" t="s">
        <v>23</v>
      </c>
      <c r="B4168" t="s">
        <v>348</v>
      </c>
      <c r="C4168">
        <v>2001</v>
      </c>
      <c r="D4168" t="s">
        <v>952</v>
      </c>
      <c r="E4168">
        <v>-1030.6616666666666</v>
      </c>
      <c r="F4168" s="1">
        <v>2383.3333333333335</v>
      </c>
      <c r="J4168"/>
    </row>
    <row r="4169" spans="1:10" x14ac:dyDescent="0.3">
      <c r="A4169" t="s">
        <v>23</v>
      </c>
      <c r="B4169" t="s">
        <v>348</v>
      </c>
      <c r="C4169">
        <v>2001</v>
      </c>
      <c r="D4169" t="s">
        <v>953</v>
      </c>
      <c r="E4169">
        <v>-23.311931818181804</v>
      </c>
      <c r="F4169" s="1">
        <v>1426.1363636363637</v>
      </c>
      <c r="J4169"/>
    </row>
    <row r="4170" spans="1:10" x14ac:dyDescent="0.3">
      <c r="A4170" t="s">
        <v>23</v>
      </c>
      <c r="B4170" t="s">
        <v>348</v>
      </c>
      <c r="C4170">
        <v>2002</v>
      </c>
      <c r="D4170" t="s">
        <v>953</v>
      </c>
      <c r="E4170">
        <v>-56.461432926829232</v>
      </c>
      <c r="F4170" s="1">
        <v>1757.6219512195121</v>
      </c>
      <c r="J4170"/>
    </row>
    <row r="4171" spans="1:10" x14ac:dyDescent="0.3">
      <c r="A4171" t="s">
        <v>23</v>
      </c>
      <c r="B4171" t="s">
        <v>348</v>
      </c>
      <c r="C4171">
        <v>2003</v>
      </c>
      <c r="D4171" t="s">
        <v>952</v>
      </c>
      <c r="E4171">
        <v>-2879.4862499999999</v>
      </c>
      <c r="F4171" s="1">
        <v>4887.5</v>
      </c>
      <c r="J4171"/>
    </row>
    <row r="4172" spans="1:10" x14ac:dyDescent="0.3">
      <c r="A4172" t="s">
        <v>23</v>
      </c>
      <c r="B4172" t="s">
        <v>348</v>
      </c>
      <c r="C4172">
        <v>2003</v>
      </c>
      <c r="D4172" t="s">
        <v>953</v>
      </c>
      <c r="E4172">
        <v>75.71971518987344</v>
      </c>
      <c r="F4172" s="1">
        <v>3106.4345991561181</v>
      </c>
      <c r="J4172"/>
    </row>
    <row r="4173" spans="1:10" x14ac:dyDescent="0.3">
      <c r="A4173" t="s">
        <v>23</v>
      </c>
      <c r="B4173" t="s">
        <v>348</v>
      </c>
      <c r="C4173">
        <v>2004</v>
      </c>
      <c r="D4173" t="s">
        <v>952</v>
      </c>
      <c r="E4173">
        <v>-4977.3450000000003</v>
      </c>
      <c r="F4173" s="1">
        <v>5550</v>
      </c>
      <c r="J4173"/>
    </row>
    <row r="4174" spans="1:10" x14ac:dyDescent="0.3">
      <c r="A4174" t="s">
        <v>23</v>
      </c>
      <c r="B4174" t="s">
        <v>348</v>
      </c>
      <c r="C4174">
        <v>2004</v>
      </c>
      <c r="D4174" t="s">
        <v>953</v>
      </c>
      <c r="E4174">
        <v>36.070028571428601</v>
      </c>
      <c r="F4174" s="1">
        <v>3894.5714285714284</v>
      </c>
      <c r="J4174"/>
    </row>
    <row r="4175" spans="1:10" x14ac:dyDescent="0.3">
      <c r="A4175" t="s">
        <v>23</v>
      </c>
      <c r="B4175" t="s">
        <v>348</v>
      </c>
      <c r="C4175">
        <v>2005</v>
      </c>
      <c r="D4175" t="s">
        <v>952</v>
      </c>
      <c r="E4175">
        <v>-3554.2775000000001</v>
      </c>
      <c r="F4175" s="1">
        <v>7725</v>
      </c>
      <c r="J4175"/>
    </row>
    <row r="4176" spans="1:10" x14ac:dyDescent="0.3">
      <c r="A4176" t="s">
        <v>23</v>
      </c>
      <c r="B4176" t="s">
        <v>348</v>
      </c>
      <c r="C4176">
        <v>2005</v>
      </c>
      <c r="D4176" t="s">
        <v>953</v>
      </c>
      <c r="E4176">
        <v>31.715514354067029</v>
      </c>
      <c r="F4176" s="1">
        <v>4363.2775119617227</v>
      </c>
      <c r="J4176"/>
    </row>
    <row r="4177" spans="1:10" x14ac:dyDescent="0.3">
      <c r="A4177" t="s">
        <v>23</v>
      </c>
      <c r="B4177" t="s">
        <v>348</v>
      </c>
      <c r="C4177">
        <v>2006</v>
      </c>
      <c r="D4177" t="s">
        <v>953</v>
      </c>
      <c r="E4177">
        <v>113.95271205357149</v>
      </c>
      <c r="F4177" s="1">
        <v>5524.8883928571431</v>
      </c>
      <c r="J4177"/>
    </row>
    <row r="4178" spans="1:10" x14ac:dyDescent="0.3">
      <c r="A4178" t="s">
        <v>23</v>
      </c>
      <c r="B4178" t="s">
        <v>348</v>
      </c>
      <c r="C4178">
        <v>2007</v>
      </c>
      <c r="D4178" t="s">
        <v>953</v>
      </c>
      <c r="E4178">
        <v>84.41610507246385</v>
      </c>
      <c r="F4178" s="1">
        <v>8729.891304347826</v>
      </c>
      <c r="J4178"/>
    </row>
    <row r="4179" spans="1:10" x14ac:dyDescent="0.3">
      <c r="A4179" t="s">
        <v>23</v>
      </c>
      <c r="B4179" t="s">
        <v>348</v>
      </c>
      <c r="C4179">
        <v>2008</v>
      </c>
      <c r="D4179" t="s">
        <v>950</v>
      </c>
      <c r="E4179">
        <v>3806.09</v>
      </c>
      <c r="F4179" s="1">
        <v>22900</v>
      </c>
      <c r="J4179"/>
    </row>
    <row r="4180" spans="1:10" x14ac:dyDescent="0.3">
      <c r="A4180" t="s">
        <v>23</v>
      </c>
      <c r="B4180" t="s">
        <v>348</v>
      </c>
      <c r="C4180">
        <v>2008</v>
      </c>
      <c r="D4180" t="s">
        <v>951</v>
      </c>
      <c r="E4180">
        <v>-2046.9500000000007</v>
      </c>
      <c r="F4180" s="1">
        <v>20500</v>
      </c>
      <c r="J4180"/>
    </row>
    <row r="4181" spans="1:10" x14ac:dyDescent="0.3">
      <c r="A4181" t="s">
        <v>23</v>
      </c>
      <c r="B4181" t="s">
        <v>348</v>
      </c>
      <c r="C4181">
        <v>2008</v>
      </c>
      <c r="D4181" t="s">
        <v>953</v>
      </c>
      <c r="E4181">
        <v>328.47654545454549</v>
      </c>
      <c r="F4181" s="1">
        <v>10729.09090909091</v>
      </c>
      <c r="J4181"/>
    </row>
    <row r="4182" spans="1:10" x14ac:dyDescent="0.3">
      <c r="A4182" t="s">
        <v>23</v>
      </c>
      <c r="B4182" t="s">
        <v>348</v>
      </c>
      <c r="C4182">
        <v>2009</v>
      </c>
      <c r="D4182" t="s">
        <v>953</v>
      </c>
      <c r="E4182">
        <v>446.57059999999996</v>
      </c>
      <c r="F4182" s="1">
        <v>12786</v>
      </c>
      <c r="J4182"/>
    </row>
    <row r="4183" spans="1:10" x14ac:dyDescent="0.3">
      <c r="A4183" t="s">
        <v>23</v>
      </c>
      <c r="B4183" t="s">
        <v>348</v>
      </c>
      <c r="C4183">
        <v>2010</v>
      </c>
      <c r="D4183" t="s">
        <v>949</v>
      </c>
      <c r="E4183">
        <v>3670.4549999999999</v>
      </c>
      <c r="F4183" s="1">
        <v>23550</v>
      </c>
      <c r="J4183"/>
    </row>
    <row r="4184" spans="1:10" x14ac:dyDescent="0.3">
      <c r="A4184" t="s">
        <v>23</v>
      </c>
      <c r="B4184" t="s">
        <v>348</v>
      </c>
      <c r="C4184">
        <v>2010</v>
      </c>
      <c r="D4184" t="s">
        <v>951</v>
      </c>
      <c r="E4184">
        <v>3019.5159999999996</v>
      </c>
      <c r="F4184" s="1">
        <v>23960</v>
      </c>
      <c r="J4184"/>
    </row>
    <row r="4185" spans="1:10" x14ac:dyDescent="0.3">
      <c r="A4185" t="s">
        <v>23</v>
      </c>
      <c r="B4185" t="s">
        <v>348</v>
      </c>
      <c r="C4185">
        <v>2010</v>
      </c>
      <c r="D4185" t="s">
        <v>953</v>
      </c>
      <c r="E4185">
        <v>146.31397826086973</v>
      </c>
      <c r="F4185" s="1">
        <v>17431.08695652174</v>
      </c>
      <c r="J4185"/>
    </row>
    <row r="4186" spans="1:10" x14ac:dyDescent="0.3">
      <c r="A4186" t="s">
        <v>23</v>
      </c>
      <c r="B4186" t="s">
        <v>348</v>
      </c>
      <c r="C4186">
        <v>2011</v>
      </c>
      <c r="D4186" t="s">
        <v>948</v>
      </c>
      <c r="E4186">
        <v>1307.2000000000007</v>
      </c>
      <c r="F4186" s="1">
        <v>32000</v>
      </c>
      <c r="J4186"/>
    </row>
    <row r="4187" spans="1:10" x14ac:dyDescent="0.3">
      <c r="A4187" t="s">
        <v>23</v>
      </c>
      <c r="B4187" t="s">
        <v>348</v>
      </c>
      <c r="C4187">
        <v>2011</v>
      </c>
      <c r="D4187" t="s">
        <v>949</v>
      </c>
      <c r="E4187">
        <v>825.2080000000002</v>
      </c>
      <c r="F4187" s="1">
        <v>26480</v>
      </c>
      <c r="J4187"/>
    </row>
    <row r="4188" spans="1:10" x14ac:dyDescent="0.3">
      <c r="A4188" t="s">
        <v>23</v>
      </c>
      <c r="B4188" t="s">
        <v>348</v>
      </c>
      <c r="C4188">
        <v>2011</v>
      </c>
      <c r="D4188" t="s">
        <v>951</v>
      </c>
      <c r="E4188">
        <v>906.93000000000018</v>
      </c>
      <c r="F4188" s="1">
        <v>24781.481481481482</v>
      </c>
      <c r="J4188"/>
    </row>
    <row r="4189" spans="1:10" x14ac:dyDescent="0.3">
      <c r="A4189" t="s">
        <v>23</v>
      </c>
      <c r="B4189" t="s">
        <v>348</v>
      </c>
      <c r="C4189">
        <v>2011</v>
      </c>
      <c r="D4189" t="s">
        <v>953</v>
      </c>
      <c r="E4189">
        <v>344.55048672566386</v>
      </c>
      <c r="F4189" s="1">
        <v>21336.725663716814</v>
      </c>
      <c r="J4189"/>
    </row>
    <row r="4190" spans="1:10" x14ac:dyDescent="0.3">
      <c r="A4190" t="s">
        <v>23</v>
      </c>
      <c r="B4190" t="s">
        <v>348</v>
      </c>
      <c r="C4190">
        <v>2012</v>
      </c>
      <c r="D4190" t="s">
        <v>948</v>
      </c>
      <c r="E4190">
        <v>-515.34199999999987</v>
      </c>
      <c r="F4190" s="1">
        <v>30980</v>
      </c>
      <c r="J4190"/>
    </row>
    <row r="4191" spans="1:10" x14ac:dyDescent="0.3">
      <c r="A4191" t="s">
        <v>23</v>
      </c>
      <c r="B4191" t="s">
        <v>348</v>
      </c>
      <c r="C4191">
        <v>2012</v>
      </c>
      <c r="D4191" t="s">
        <v>949</v>
      </c>
      <c r="E4191">
        <v>755.48628571428605</v>
      </c>
      <c r="F4191" s="1">
        <v>30177.142857142859</v>
      </c>
      <c r="J4191"/>
    </row>
    <row r="4192" spans="1:10" x14ac:dyDescent="0.3">
      <c r="A4192" t="s">
        <v>23</v>
      </c>
      <c r="B4192" t="s">
        <v>348</v>
      </c>
      <c r="C4192">
        <v>2012</v>
      </c>
      <c r="D4192" t="s">
        <v>951</v>
      </c>
      <c r="E4192">
        <v>494.64745098039248</v>
      </c>
      <c r="F4192" s="1">
        <v>27572.549019607843</v>
      </c>
      <c r="J4192"/>
    </row>
    <row r="4193" spans="1:10" x14ac:dyDescent="0.3">
      <c r="A4193" t="s">
        <v>23</v>
      </c>
      <c r="B4193" t="s">
        <v>348</v>
      </c>
      <c r="C4193">
        <v>2012</v>
      </c>
      <c r="D4193" t="s">
        <v>953</v>
      </c>
      <c r="E4193">
        <v>390.79179878048802</v>
      </c>
      <c r="F4193" s="1">
        <v>23765.548780487807</v>
      </c>
      <c r="J4193"/>
    </row>
    <row r="4194" spans="1:10" x14ac:dyDescent="0.3">
      <c r="A4194" t="s">
        <v>23</v>
      </c>
      <c r="B4194" t="s">
        <v>348</v>
      </c>
      <c r="C4194">
        <v>2013</v>
      </c>
      <c r="D4194" t="s">
        <v>948</v>
      </c>
      <c r="E4194">
        <v>1751.7931578947369</v>
      </c>
      <c r="F4194" s="1">
        <v>35089.473684210527</v>
      </c>
      <c r="J4194"/>
    </row>
    <row r="4195" spans="1:10" x14ac:dyDescent="0.3">
      <c r="A4195" t="s">
        <v>23</v>
      </c>
      <c r="B4195" t="s">
        <v>348</v>
      </c>
      <c r="C4195">
        <v>2013</v>
      </c>
      <c r="D4195" t="s">
        <v>949</v>
      </c>
      <c r="E4195">
        <v>563.48830508474589</v>
      </c>
      <c r="F4195" s="1">
        <v>32476.271186440677</v>
      </c>
      <c r="J4195"/>
    </row>
    <row r="4196" spans="1:10" x14ac:dyDescent="0.3">
      <c r="A4196" t="s">
        <v>23</v>
      </c>
      <c r="B4196" t="s">
        <v>348</v>
      </c>
      <c r="C4196">
        <v>2013</v>
      </c>
      <c r="D4196" t="s">
        <v>950</v>
      </c>
      <c r="E4196">
        <v>-813.23999999999796</v>
      </c>
      <c r="F4196" s="1">
        <v>35600</v>
      </c>
      <c r="J4196"/>
    </row>
    <row r="4197" spans="1:10" x14ac:dyDescent="0.3">
      <c r="A4197" t="s">
        <v>23</v>
      </c>
      <c r="B4197" t="s">
        <v>348</v>
      </c>
      <c r="C4197">
        <v>2013</v>
      </c>
      <c r="D4197" t="s">
        <v>951</v>
      </c>
      <c r="E4197">
        <v>1128.6210344827589</v>
      </c>
      <c r="F4197" s="1">
        <v>28210.344827586207</v>
      </c>
      <c r="J4197"/>
    </row>
    <row r="4198" spans="1:10" x14ac:dyDescent="0.3">
      <c r="A4198" t="s">
        <v>23</v>
      </c>
      <c r="B4198" t="s">
        <v>348</v>
      </c>
      <c r="C4198">
        <v>2013</v>
      </c>
      <c r="D4198" t="s">
        <v>953</v>
      </c>
      <c r="E4198">
        <v>-408.22434782608661</v>
      </c>
      <c r="F4198" s="1">
        <v>26973.91304347826</v>
      </c>
      <c r="J4198"/>
    </row>
    <row r="4199" spans="1:10" x14ac:dyDescent="0.3">
      <c r="A4199" t="s">
        <v>23</v>
      </c>
      <c r="B4199" t="s">
        <v>348</v>
      </c>
      <c r="C4199">
        <v>2014</v>
      </c>
      <c r="D4199" t="s">
        <v>948</v>
      </c>
      <c r="E4199">
        <v>519.14425196850414</v>
      </c>
      <c r="F4199" s="1">
        <v>36922.834645669289</v>
      </c>
      <c r="J4199"/>
    </row>
    <row r="4200" spans="1:10" x14ac:dyDescent="0.3">
      <c r="A4200" t="s">
        <v>23</v>
      </c>
      <c r="B4200" t="s">
        <v>348</v>
      </c>
      <c r="C4200">
        <v>2014</v>
      </c>
      <c r="D4200" t="s">
        <v>949</v>
      </c>
      <c r="E4200">
        <v>108.61715883668913</v>
      </c>
      <c r="F4200" s="1">
        <v>32180.536912751679</v>
      </c>
      <c r="J4200"/>
    </row>
    <row r="4201" spans="1:10" x14ac:dyDescent="0.3">
      <c r="A4201" t="s">
        <v>23</v>
      </c>
      <c r="B4201" t="s">
        <v>348</v>
      </c>
      <c r="C4201">
        <v>2014</v>
      </c>
      <c r="D4201" t="s">
        <v>950</v>
      </c>
      <c r="E4201">
        <v>677.9429729729726</v>
      </c>
      <c r="F4201" s="1">
        <v>36240.54054054054</v>
      </c>
      <c r="J4201"/>
    </row>
    <row r="4202" spans="1:10" x14ac:dyDescent="0.3">
      <c r="A4202" t="s">
        <v>23</v>
      </c>
      <c r="B4202" t="s">
        <v>348</v>
      </c>
      <c r="C4202">
        <v>2014</v>
      </c>
      <c r="D4202" t="s">
        <v>951</v>
      </c>
      <c r="E4202">
        <v>1036.1062068965518</v>
      </c>
      <c r="F4202" s="1">
        <v>30395.402298850575</v>
      </c>
      <c r="J4202"/>
    </row>
    <row r="4203" spans="1:10" x14ac:dyDescent="0.3">
      <c r="A4203" t="s">
        <v>23</v>
      </c>
      <c r="B4203" t="s">
        <v>348</v>
      </c>
      <c r="C4203">
        <v>2014</v>
      </c>
      <c r="D4203" t="s">
        <v>952</v>
      </c>
      <c r="E4203">
        <v>819.91111111111081</v>
      </c>
      <c r="F4203" s="1">
        <v>39111.111111111109</v>
      </c>
      <c r="J4203"/>
    </row>
    <row r="4204" spans="1:10" x14ac:dyDescent="0.3">
      <c r="A4204" t="s">
        <v>23</v>
      </c>
      <c r="B4204" t="s">
        <v>348</v>
      </c>
      <c r="C4204">
        <v>2014</v>
      </c>
      <c r="D4204" t="s">
        <v>953</v>
      </c>
      <c r="E4204">
        <v>280.8633333333334</v>
      </c>
      <c r="F4204" s="1">
        <v>29300</v>
      </c>
      <c r="J4204"/>
    </row>
    <row r="4205" spans="1:10" x14ac:dyDescent="0.3">
      <c r="A4205" t="s">
        <v>23</v>
      </c>
      <c r="B4205" t="s">
        <v>348</v>
      </c>
      <c r="C4205">
        <v>2015</v>
      </c>
      <c r="D4205" t="s">
        <v>948</v>
      </c>
      <c r="E4205">
        <v>1122.7450000000008</v>
      </c>
      <c r="F4205" s="1">
        <v>43450</v>
      </c>
      <c r="J4205"/>
    </row>
    <row r="4206" spans="1:10" x14ac:dyDescent="0.3">
      <c r="A4206" t="s">
        <v>23</v>
      </c>
      <c r="B4206" t="s">
        <v>348</v>
      </c>
      <c r="C4206">
        <v>2015</v>
      </c>
      <c r="D4206" t="s">
        <v>949</v>
      </c>
      <c r="E4206">
        <v>1721.8466666666657</v>
      </c>
      <c r="F4206" s="1">
        <v>42466.666666666664</v>
      </c>
      <c r="J4206"/>
    </row>
    <row r="4207" spans="1:10" x14ac:dyDescent="0.3">
      <c r="A4207" t="s">
        <v>23</v>
      </c>
      <c r="B4207" t="s">
        <v>348</v>
      </c>
      <c r="C4207">
        <v>2015</v>
      </c>
      <c r="D4207" t="s">
        <v>950</v>
      </c>
      <c r="E4207">
        <v>-1053.010000000002</v>
      </c>
      <c r="F4207" s="1">
        <v>51900</v>
      </c>
      <c r="J4207"/>
    </row>
    <row r="4208" spans="1:10" x14ac:dyDescent="0.3">
      <c r="A4208" t="s">
        <v>23</v>
      </c>
      <c r="B4208" t="s">
        <v>348</v>
      </c>
      <c r="C4208">
        <v>2015</v>
      </c>
      <c r="D4208" t="s">
        <v>952</v>
      </c>
      <c r="E4208">
        <v>-5304.4000000000015</v>
      </c>
      <c r="F4208" s="1">
        <v>36000</v>
      </c>
      <c r="J4208"/>
    </row>
    <row r="4209" spans="1:10" x14ac:dyDescent="0.3">
      <c r="A4209" t="s">
        <v>23</v>
      </c>
      <c r="B4209" t="s">
        <v>349</v>
      </c>
      <c r="C4209">
        <v>2008</v>
      </c>
      <c r="D4209" t="s">
        <v>953</v>
      </c>
      <c r="E4209">
        <v>486.12881578947383</v>
      </c>
      <c r="F4209" s="1">
        <v>11577.631578947368</v>
      </c>
      <c r="J4209"/>
    </row>
    <row r="4210" spans="1:10" x14ac:dyDescent="0.3">
      <c r="A4210" t="s">
        <v>23</v>
      </c>
      <c r="B4210" t="s">
        <v>349</v>
      </c>
      <c r="C4210">
        <v>2009</v>
      </c>
      <c r="D4210" t="s">
        <v>953</v>
      </c>
      <c r="E4210">
        <v>-1954.6187499999992</v>
      </c>
      <c r="F4210" s="1">
        <v>15062.5</v>
      </c>
      <c r="J4210"/>
    </row>
    <row r="4211" spans="1:10" x14ac:dyDescent="0.3">
      <c r="A4211" t="s">
        <v>23</v>
      </c>
      <c r="B4211" t="s">
        <v>350</v>
      </c>
      <c r="C4211">
        <v>2007</v>
      </c>
      <c r="D4211" t="s">
        <v>953</v>
      </c>
      <c r="E4211">
        <v>126.33605263157881</v>
      </c>
      <c r="F4211" s="1">
        <v>10360.526315789473</v>
      </c>
      <c r="J4211"/>
    </row>
    <row r="4212" spans="1:10" x14ac:dyDescent="0.3">
      <c r="A4212" t="s">
        <v>23</v>
      </c>
      <c r="B4212" t="s">
        <v>351</v>
      </c>
      <c r="C4212">
        <v>1992</v>
      </c>
      <c r="D4212" t="s">
        <v>948</v>
      </c>
      <c r="E4212">
        <v>133.28750000000002</v>
      </c>
      <c r="F4212" s="1">
        <v>375</v>
      </c>
      <c r="J4212"/>
    </row>
    <row r="4213" spans="1:10" x14ac:dyDescent="0.3">
      <c r="A4213" t="s">
        <v>23</v>
      </c>
      <c r="B4213" t="s">
        <v>351</v>
      </c>
      <c r="C4213">
        <v>1993</v>
      </c>
      <c r="D4213" t="s">
        <v>949</v>
      </c>
      <c r="E4213">
        <v>236.60249999999996</v>
      </c>
      <c r="F4213" s="1">
        <v>525</v>
      </c>
      <c r="J4213"/>
    </row>
    <row r="4214" spans="1:10" x14ac:dyDescent="0.3">
      <c r="A4214" t="s">
        <v>23</v>
      </c>
      <c r="B4214" t="s">
        <v>351</v>
      </c>
      <c r="C4214">
        <v>1993</v>
      </c>
      <c r="D4214" t="s">
        <v>953</v>
      </c>
      <c r="E4214">
        <v>-71.857499999999987</v>
      </c>
      <c r="F4214" s="1">
        <v>425</v>
      </c>
      <c r="J4214"/>
    </row>
    <row r="4215" spans="1:10" x14ac:dyDescent="0.3">
      <c r="A4215" t="s">
        <v>23</v>
      </c>
      <c r="B4215" t="s">
        <v>351</v>
      </c>
      <c r="C4215">
        <v>1994</v>
      </c>
      <c r="D4215" t="s">
        <v>948</v>
      </c>
      <c r="E4215">
        <v>-211.1875</v>
      </c>
      <c r="F4215" s="1">
        <v>625</v>
      </c>
      <c r="J4215"/>
    </row>
    <row r="4216" spans="1:10" x14ac:dyDescent="0.3">
      <c r="A4216" t="s">
        <v>23</v>
      </c>
      <c r="B4216" t="s">
        <v>351</v>
      </c>
      <c r="C4216">
        <v>1994</v>
      </c>
      <c r="D4216" t="s">
        <v>953</v>
      </c>
      <c r="E4216">
        <v>-113.83307692307692</v>
      </c>
      <c r="F4216" s="1">
        <v>592.30769230769226</v>
      </c>
      <c r="J4216"/>
    </row>
    <row r="4217" spans="1:10" x14ac:dyDescent="0.3">
      <c r="A4217" t="s">
        <v>23</v>
      </c>
      <c r="B4217" t="s">
        <v>351</v>
      </c>
      <c r="C4217">
        <v>1995</v>
      </c>
      <c r="D4217" t="s">
        <v>953</v>
      </c>
      <c r="E4217">
        <v>60.247619047619061</v>
      </c>
      <c r="F4217" s="1">
        <v>571.42857142857144</v>
      </c>
      <c r="J4217"/>
    </row>
    <row r="4218" spans="1:10" x14ac:dyDescent="0.3">
      <c r="A4218" t="s">
        <v>23</v>
      </c>
      <c r="B4218" t="s">
        <v>351</v>
      </c>
      <c r="C4218">
        <v>1996</v>
      </c>
      <c r="D4218" t="s">
        <v>953</v>
      </c>
      <c r="E4218">
        <v>-84.312348484848485</v>
      </c>
      <c r="F4218" s="1">
        <v>709.84848484848487</v>
      </c>
      <c r="J4218"/>
    </row>
    <row r="4219" spans="1:10" x14ac:dyDescent="0.3">
      <c r="A4219" t="s">
        <v>23</v>
      </c>
      <c r="B4219" t="s">
        <v>351</v>
      </c>
      <c r="C4219">
        <v>1997</v>
      </c>
      <c r="D4219" t="s">
        <v>953</v>
      </c>
      <c r="E4219">
        <v>-49.271062499999999</v>
      </c>
      <c r="F4219" s="1">
        <v>626.875</v>
      </c>
      <c r="J4219"/>
    </row>
    <row r="4220" spans="1:10" x14ac:dyDescent="0.3">
      <c r="A4220" t="s">
        <v>23</v>
      </c>
      <c r="B4220" t="s">
        <v>351</v>
      </c>
      <c r="C4220">
        <v>1998</v>
      </c>
      <c r="D4220" t="s">
        <v>953</v>
      </c>
      <c r="E4220">
        <v>5.124047619047631</v>
      </c>
      <c r="F4220" s="1">
        <v>716.66666666666663</v>
      </c>
      <c r="J4220"/>
    </row>
    <row r="4221" spans="1:10" x14ac:dyDescent="0.3">
      <c r="A4221" t="s">
        <v>23</v>
      </c>
      <c r="B4221" t="s">
        <v>351</v>
      </c>
      <c r="C4221">
        <v>1999</v>
      </c>
      <c r="D4221" t="s">
        <v>952</v>
      </c>
      <c r="E4221">
        <v>-1166.8499999999999</v>
      </c>
      <c r="F4221" s="1">
        <v>1500</v>
      </c>
      <c r="J4221"/>
    </row>
    <row r="4222" spans="1:10" x14ac:dyDescent="0.3">
      <c r="A4222" t="s">
        <v>23</v>
      </c>
      <c r="B4222" t="s">
        <v>351</v>
      </c>
      <c r="C4222">
        <v>1999</v>
      </c>
      <c r="D4222" t="s">
        <v>953</v>
      </c>
      <c r="E4222">
        <v>-69.829222222222214</v>
      </c>
      <c r="F4222" s="1">
        <v>774.44444444444446</v>
      </c>
      <c r="J4222"/>
    </row>
    <row r="4223" spans="1:10" x14ac:dyDescent="0.3">
      <c r="A4223" t="s">
        <v>23</v>
      </c>
      <c r="B4223" t="s">
        <v>351</v>
      </c>
      <c r="C4223">
        <v>2000</v>
      </c>
      <c r="D4223" t="s">
        <v>953</v>
      </c>
      <c r="E4223">
        <v>-64.135153508771936</v>
      </c>
      <c r="F4223" s="1">
        <v>898.46491228070181</v>
      </c>
      <c r="J4223"/>
    </row>
    <row r="4224" spans="1:10" x14ac:dyDescent="0.3">
      <c r="A4224" t="s">
        <v>23</v>
      </c>
      <c r="B4224" t="s">
        <v>351</v>
      </c>
      <c r="C4224">
        <v>2001</v>
      </c>
      <c r="D4224" t="s">
        <v>953</v>
      </c>
      <c r="E4224">
        <v>-280.55193750000001</v>
      </c>
      <c r="F4224" s="1">
        <v>993.125</v>
      </c>
      <c r="J4224"/>
    </row>
    <row r="4225" spans="1:10" x14ac:dyDescent="0.3">
      <c r="A4225" t="s">
        <v>23</v>
      </c>
      <c r="B4225" t="s">
        <v>351</v>
      </c>
      <c r="C4225">
        <v>2002</v>
      </c>
      <c r="D4225" t="s">
        <v>952</v>
      </c>
      <c r="E4225">
        <v>-2066.4693750000001</v>
      </c>
      <c r="F4225" s="1">
        <v>2931.25</v>
      </c>
      <c r="J4225"/>
    </row>
    <row r="4226" spans="1:10" x14ac:dyDescent="0.3">
      <c r="A4226" t="s">
        <v>23</v>
      </c>
      <c r="B4226" t="s">
        <v>351</v>
      </c>
      <c r="C4226">
        <v>2002</v>
      </c>
      <c r="D4226" t="s">
        <v>953</v>
      </c>
      <c r="E4226">
        <v>-113.86978782287821</v>
      </c>
      <c r="F4226" s="1">
        <v>1772.6014760147602</v>
      </c>
      <c r="J4226"/>
    </row>
    <row r="4227" spans="1:10" x14ac:dyDescent="0.3">
      <c r="A4227" t="s">
        <v>23</v>
      </c>
      <c r="B4227" t="s">
        <v>351</v>
      </c>
      <c r="C4227">
        <v>2003</v>
      </c>
      <c r="D4227" t="s">
        <v>953</v>
      </c>
      <c r="E4227">
        <v>26.27335344827587</v>
      </c>
      <c r="F4227" s="1">
        <v>2183.5344827586205</v>
      </c>
      <c r="J4227"/>
    </row>
    <row r="4228" spans="1:10" x14ac:dyDescent="0.3">
      <c r="A4228" t="s">
        <v>23</v>
      </c>
      <c r="B4228" t="s">
        <v>351</v>
      </c>
      <c r="C4228">
        <v>2004</v>
      </c>
      <c r="D4228" t="s">
        <v>952</v>
      </c>
      <c r="E4228">
        <v>-972.78749999999991</v>
      </c>
      <c r="F4228" s="1">
        <v>4625</v>
      </c>
      <c r="J4228"/>
    </row>
    <row r="4229" spans="1:10" x14ac:dyDescent="0.3">
      <c r="A4229" t="s">
        <v>23</v>
      </c>
      <c r="B4229" t="s">
        <v>351</v>
      </c>
      <c r="C4229">
        <v>2004</v>
      </c>
      <c r="D4229" t="s">
        <v>953</v>
      </c>
      <c r="E4229">
        <v>-1.3731586826347093</v>
      </c>
      <c r="F4229" s="1">
        <v>2606.7365269461079</v>
      </c>
      <c r="J4229"/>
    </row>
    <row r="4230" spans="1:10" x14ac:dyDescent="0.3">
      <c r="A4230" t="s">
        <v>23</v>
      </c>
      <c r="B4230" t="s">
        <v>351</v>
      </c>
      <c r="C4230">
        <v>2005</v>
      </c>
      <c r="D4230" t="s">
        <v>952</v>
      </c>
      <c r="E4230">
        <v>-5178.45</v>
      </c>
      <c r="F4230" s="1">
        <v>5500</v>
      </c>
      <c r="J4230"/>
    </row>
    <row r="4231" spans="1:10" x14ac:dyDescent="0.3">
      <c r="A4231" t="s">
        <v>23</v>
      </c>
      <c r="B4231" t="s">
        <v>351</v>
      </c>
      <c r="C4231">
        <v>2005</v>
      </c>
      <c r="D4231" t="s">
        <v>953</v>
      </c>
      <c r="E4231">
        <v>42.317251655629192</v>
      </c>
      <c r="F4231" s="1">
        <v>3165.8940397350993</v>
      </c>
      <c r="J4231"/>
    </row>
    <row r="4232" spans="1:10" x14ac:dyDescent="0.3">
      <c r="A4232" t="s">
        <v>23</v>
      </c>
      <c r="B4232" t="s">
        <v>351</v>
      </c>
      <c r="C4232">
        <v>2006</v>
      </c>
      <c r="D4232" t="s">
        <v>949</v>
      </c>
      <c r="E4232">
        <v>1850.1424999999999</v>
      </c>
      <c r="F4232" s="1">
        <v>7925</v>
      </c>
      <c r="J4232"/>
    </row>
    <row r="4233" spans="1:10" x14ac:dyDescent="0.3">
      <c r="A4233" t="s">
        <v>23</v>
      </c>
      <c r="B4233" t="s">
        <v>351</v>
      </c>
      <c r="C4233">
        <v>2006</v>
      </c>
      <c r="D4233" t="s">
        <v>951</v>
      </c>
      <c r="E4233">
        <v>2785.7087499999998</v>
      </c>
      <c r="F4233" s="1">
        <v>7837.5</v>
      </c>
      <c r="J4233"/>
    </row>
    <row r="4234" spans="1:10" x14ac:dyDescent="0.3">
      <c r="A4234" t="s">
        <v>23</v>
      </c>
      <c r="B4234" t="s">
        <v>351</v>
      </c>
      <c r="C4234">
        <v>2006</v>
      </c>
      <c r="D4234" t="s">
        <v>953</v>
      </c>
      <c r="E4234">
        <v>-5.976188423645274</v>
      </c>
      <c r="F4234" s="1">
        <v>5143.2881773399013</v>
      </c>
      <c r="J4234"/>
    </row>
    <row r="4235" spans="1:10" x14ac:dyDescent="0.3">
      <c r="A4235" t="s">
        <v>23</v>
      </c>
      <c r="B4235" t="s">
        <v>351</v>
      </c>
      <c r="C4235">
        <v>2007</v>
      </c>
      <c r="D4235" t="s">
        <v>951</v>
      </c>
      <c r="E4235">
        <v>2551.2474999999995</v>
      </c>
      <c r="F4235" s="1">
        <v>7975</v>
      </c>
      <c r="J4235"/>
    </row>
    <row r="4236" spans="1:10" x14ac:dyDescent="0.3">
      <c r="A4236" t="s">
        <v>23</v>
      </c>
      <c r="B4236" t="s">
        <v>351</v>
      </c>
      <c r="C4236">
        <v>2007</v>
      </c>
      <c r="D4236" t="s">
        <v>953</v>
      </c>
      <c r="E4236">
        <v>-6.9071070234113146</v>
      </c>
      <c r="F4236" s="1">
        <v>6497.4916387959875</v>
      </c>
      <c r="J4236"/>
    </row>
    <row r="4237" spans="1:10" x14ac:dyDescent="0.3">
      <c r="A4237" t="s">
        <v>23</v>
      </c>
      <c r="B4237" t="s">
        <v>351</v>
      </c>
      <c r="C4237">
        <v>2008</v>
      </c>
      <c r="D4237" t="s">
        <v>948</v>
      </c>
      <c r="E4237">
        <v>-5854.5524999999998</v>
      </c>
      <c r="F4237" s="1">
        <v>9975</v>
      </c>
      <c r="J4237"/>
    </row>
    <row r="4238" spans="1:10" x14ac:dyDescent="0.3">
      <c r="A4238" t="s">
        <v>23</v>
      </c>
      <c r="B4238" t="s">
        <v>351</v>
      </c>
      <c r="C4238">
        <v>2008</v>
      </c>
      <c r="D4238" t="s">
        <v>949</v>
      </c>
      <c r="E4238">
        <v>1316.7175000000007</v>
      </c>
      <c r="F4238" s="1">
        <v>8675</v>
      </c>
      <c r="J4238"/>
    </row>
    <row r="4239" spans="1:10" x14ac:dyDescent="0.3">
      <c r="A4239" t="s">
        <v>23</v>
      </c>
      <c r="B4239" t="s">
        <v>351</v>
      </c>
      <c r="C4239">
        <v>2008</v>
      </c>
      <c r="D4239" t="s">
        <v>951</v>
      </c>
      <c r="E4239">
        <v>224.17749999999978</v>
      </c>
      <c r="F4239" s="1">
        <v>11275</v>
      </c>
      <c r="J4239"/>
    </row>
    <row r="4240" spans="1:10" x14ac:dyDescent="0.3">
      <c r="A4240" t="s">
        <v>23</v>
      </c>
      <c r="B4240" t="s">
        <v>351</v>
      </c>
      <c r="C4240">
        <v>2008</v>
      </c>
      <c r="D4240" t="s">
        <v>952</v>
      </c>
      <c r="E4240">
        <v>-8952.7549999999992</v>
      </c>
      <c r="F4240" s="1">
        <v>13450</v>
      </c>
      <c r="J4240"/>
    </row>
    <row r="4241" spans="1:10" x14ac:dyDescent="0.3">
      <c r="A4241" t="s">
        <v>23</v>
      </c>
      <c r="B4241" t="s">
        <v>351</v>
      </c>
      <c r="C4241">
        <v>2008</v>
      </c>
      <c r="D4241" t="s">
        <v>953</v>
      </c>
      <c r="E4241">
        <v>20.088411214953343</v>
      </c>
      <c r="F4241" s="1">
        <v>7220.5607476635514</v>
      </c>
      <c r="J4241"/>
    </row>
    <row r="4242" spans="1:10" x14ac:dyDescent="0.3">
      <c r="A4242" t="s">
        <v>23</v>
      </c>
      <c r="B4242" t="s">
        <v>351</v>
      </c>
      <c r="C4242">
        <v>2009</v>
      </c>
      <c r="D4242" t="s">
        <v>951</v>
      </c>
      <c r="E4242">
        <v>1794.0675000000001</v>
      </c>
      <c r="F4242" s="1">
        <v>12175</v>
      </c>
      <c r="J4242"/>
    </row>
    <row r="4243" spans="1:10" x14ac:dyDescent="0.3">
      <c r="A4243" t="s">
        <v>23</v>
      </c>
      <c r="B4243" t="s">
        <v>351</v>
      </c>
      <c r="C4243">
        <v>2009</v>
      </c>
      <c r="D4243" t="s">
        <v>953</v>
      </c>
      <c r="E4243">
        <v>-347.71792857142856</v>
      </c>
      <c r="F4243" s="1">
        <v>9120.7142857142862</v>
      </c>
      <c r="J4243"/>
    </row>
    <row r="4244" spans="1:10" x14ac:dyDescent="0.3">
      <c r="A4244" t="s">
        <v>23</v>
      </c>
      <c r="B4244" t="s">
        <v>351</v>
      </c>
      <c r="C4244">
        <v>2010</v>
      </c>
      <c r="D4244" t="s">
        <v>949</v>
      </c>
      <c r="E4244">
        <v>1535.6450000000004</v>
      </c>
      <c r="F4244" s="1">
        <v>17450</v>
      </c>
      <c r="J4244"/>
    </row>
    <row r="4245" spans="1:10" x14ac:dyDescent="0.3">
      <c r="A4245" t="s">
        <v>23</v>
      </c>
      <c r="B4245" t="s">
        <v>351</v>
      </c>
      <c r="C4245">
        <v>2010</v>
      </c>
      <c r="D4245" t="s">
        <v>951</v>
      </c>
      <c r="E4245">
        <v>-222.36499999999978</v>
      </c>
      <c r="F4245" s="1">
        <v>19350</v>
      </c>
      <c r="J4245"/>
    </row>
    <row r="4246" spans="1:10" x14ac:dyDescent="0.3">
      <c r="A4246" t="s">
        <v>23</v>
      </c>
      <c r="B4246" t="s">
        <v>351</v>
      </c>
      <c r="C4246">
        <v>2010</v>
      </c>
      <c r="D4246" t="s">
        <v>953</v>
      </c>
      <c r="E4246">
        <v>-159.51191176470573</v>
      </c>
      <c r="F4246" s="1">
        <v>13831.862745098038</v>
      </c>
      <c r="J4246"/>
    </row>
    <row r="4247" spans="1:10" x14ac:dyDescent="0.3">
      <c r="A4247" t="s">
        <v>23</v>
      </c>
      <c r="B4247" t="s">
        <v>351</v>
      </c>
      <c r="C4247">
        <v>2011</v>
      </c>
      <c r="D4247" t="s">
        <v>948</v>
      </c>
      <c r="E4247">
        <v>2824.5950000000012</v>
      </c>
      <c r="F4247" s="1">
        <v>16950</v>
      </c>
      <c r="J4247"/>
    </row>
    <row r="4248" spans="1:10" x14ac:dyDescent="0.3">
      <c r="A4248" t="s">
        <v>23</v>
      </c>
      <c r="B4248" t="s">
        <v>351</v>
      </c>
      <c r="C4248">
        <v>2011</v>
      </c>
      <c r="D4248" t="s">
        <v>949</v>
      </c>
      <c r="E4248">
        <v>790.08187500000042</v>
      </c>
      <c r="F4248" s="1">
        <v>23193.75</v>
      </c>
      <c r="J4248"/>
    </row>
    <row r="4249" spans="1:10" x14ac:dyDescent="0.3">
      <c r="A4249" t="s">
        <v>23</v>
      </c>
      <c r="B4249" t="s">
        <v>351</v>
      </c>
      <c r="C4249">
        <v>2011</v>
      </c>
      <c r="D4249" t="s">
        <v>951</v>
      </c>
      <c r="E4249">
        <v>591.61317307692298</v>
      </c>
      <c r="F4249" s="1">
        <v>21766.346153846152</v>
      </c>
      <c r="J4249"/>
    </row>
    <row r="4250" spans="1:10" x14ac:dyDescent="0.3">
      <c r="A4250" t="s">
        <v>23</v>
      </c>
      <c r="B4250" t="s">
        <v>351</v>
      </c>
      <c r="C4250">
        <v>2011</v>
      </c>
      <c r="D4250" t="s">
        <v>953</v>
      </c>
      <c r="E4250">
        <v>302.32114155251173</v>
      </c>
      <c r="F4250" s="1">
        <v>18617.808219178081</v>
      </c>
      <c r="J4250"/>
    </row>
    <row r="4251" spans="1:10" x14ac:dyDescent="0.3">
      <c r="A4251" t="s">
        <v>23</v>
      </c>
      <c r="B4251" t="s">
        <v>351</v>
      </c>
      <c r="C4251">
        <v>2012</v>
      </c>
      <c r="D4251" t="s">
        <v>948</v>
      </c>
      <c r="E4251">
        <v>457.72543478260889</v>
      </c>
      <c r="F4251" s="1">
        <v>26515.217391304348</v>
      </c>
      <c r="J4251"/>
    </row>
    <row r="4252" spans="1:10" x14ac:dyDescent="0.3">
      <c r="A4252" t="s">
        <v>23</v>
      </c>
      <c r="B4252" t="s">
        <v>351</v>
      </c>
      <c r="C4252">
        <v>2012</v>
      </c>
      <c r="D4252" t="s">
        <v>949</v>
      </c>
      <c r="E4252">
        <v>177.72621527777812</v>
      </c>
      <c r="F4252" s="1">
        <v>24727.430555555555</v>
      </c>
      <c r="J4252"/>
    </row>
    <row r="4253" spans="1:10" x14ac:dyDescent="0.3">
      <c r="A4253" t="s">
        <v>23</v>
      </c>
      <c r="B4253" t="s">
        <v>351</v>
      </c>
      <c r="C4253">
        <v>2012</v>
      </c>
      <c r="D4253" t="s">
        <v>951</v>
      </c>
      <c r="E4253">
        <v>800.84664444444468</v>
      </c>
      <c r="F4253" s="1">
        <v>23537.555555555555</v>
      </c>
      <c r="J4253"/>
    </row>
    <row r="4254" spans="1:10" x14ac:dyDescent="0.3">
      <c r="A4254" t="s">
        <v>23</v>
      </c>
      <c r="B4254" t="s">
        <v>351</v>
      </c>
      <c r="C4254">
        <v>2012</v>
      </c>
      <c r="D4254" t="s">
        <v>952</v>
      </c>
      <c r="E4254">
        <v>1553.0499999999993</v>
      </c>
      <c r="F4254" s="1">
        <v>20500</v>
      </c>
      <c r="J4254"/>
    </row>
    <row r="4255" spans="1:10" x14ac:dyDescent="0.3">
      <c r="A4255" t="s">
        <v>23</v>
      </c>
      <c r="B4255" t="s">
        <v>351</v>
      </c>
      <c r="C4255">
        <v>2012</v>
      </c>
      <c r="D4255" t="s">
        <v>953</v>
      </c>
      <c r="E4255">
        <v>64.977074468085291</v>
      </c>
      <c r="F4255" s="1">
        <v>19852.304964539006</v>
      </c>
      <c r="J4255"/>
    </row>
    <row r="4256" spans="1:10" x14ac:dyDescent="0.3">
      <c r="A4256" t="s">
        <v>23</v>
      </c>
      <c r="B4256" t="s">
        <v>351</v>
      </c>
      <c r="C4256">
        <v>2013</v>
      </c>
      <c r="D4256" t="s">
        <v>948</v>
      </c>
      <c r="E4256">
        <v>-260.58251879699208</v>
      </c>
      <c r="F4256" s="1">
        <v>27971.804511278195</v>
      </c>
      <c r="J4256"/>
    </row>
    <row r="4257" spans="1:10" x14ac:dyDescent="0.3">
      <c r="A4257" t="s">
        <v>23</v>
      </c>
      <c r="B4257" t="s">
        <v>351</v>
      </c>
      <c r="C4257">
        <v>2013</v>
      </c>
      <c r="D4257" t="s">
        <v>949</v>
      </c>
      <c r="E4257">
        <v>396.92014102564116</v>
      </c>
      <c r="F4257" s="1">
        <v>26737.307692307691</v>
      </c>
      <c r="J4257"/>
    </row>
    <row r="4258" spans="1:10" x14ac:dyDescent="0.3">
      <c r="A4258" t="s">
        <v>23</v>
      </c>
      <c r="B4258" t="s">
        <v>351</v>
      </c>
      <c r="C4258">
        <v>2013</v>
      </c>
      <c r="D4258" t="s">
        <v>950</v>
      </c>
      <c r="E4258">
        <v>976.26000000000204</v>
      </c>
      <c r="F4258" s="1">
        <v>30600</v>
      </c>
      <c r="J4258"/>
    </row>
    <row r="4259" spans="1:10" x14ac:dyDescent="0.3">
      <c r="A4259" t="s">
        <v>23</v>
      </c>
      <c r="B4259" t="s">
        <v>351</v>
      </c>
      <c r="C4259">
        <v>2013</v>
      </c>
      <c r="D4259" t="s">
        <v>951</v>
      </c>
      <c r="E4259">
        <v>223.61480208333342</v>
      </c>
      <c r="F4259" s="1">
        <v>25229.270833333332</v>
      </c>
      <c r="J4259"/>
    </row>
    <row r="4260" spans="1:10" x14ac:dyDescent="0.3">
      <c r="A4260" t="s">
        <v>23</v>
      </c>
      <c r="B4260" t="s">
        <v>351</v>
      </c>
      <c r="C4260">
        <v>2013</v>
      </c>
      <c r="D4260" t="s">
        <v>952</v>
      </c>
      <c r="E4260">
        <v>1301.6700000000019</v>
      </c>
      <c r="F4260" s="1">
        <v>22700</v>
      </c>
      <c r="J4260"/>
    </row>
    <row r="4261" spans="1:10" x14ac:dyDescent="0.3">
      <c r="A4261" t="s">
        <v>23</v>
      </c>
      <c r="B4261" t="s">
        <v>351</v>
      </c>
      <c r="C4261">
        <v>2013</v>
      </c>
      <c r="D4261" t="s">
        <v>953</v>
      </c>
      <c r="E4261">
        <v>12.991817111460144</v>
      </c>
      <c r="F4261" s="1">
        <v>21138.736263736264</v>
      </c>
      <c r="J4261"/>
    </row>
    <row r="4262" spans="1:10" x14ac:dyDescent="0.3">
      <c r="A4262" t="s">
        <v>23</v>
      </c>
      <c r="B4262" t="s">
        <v>351</v>
      </c>
      <c r="C4262">
        <v>2014</v>
      </c>
      <c r="D4262" t="s">
        <v>948</v>
      </c>
      <c r="E4262">
        <v>162.96536036036073</v>
      </c>
      <c r="F4262" s="1">
        <v>30365.315315315314</v>
      </c>
      <c r="J4262"/>
    </row>
    <row r="4263" spans="1:10" x14ac:dyDescent="0.3">
      <c r="A4263" t="s">
        <v>23</v>
      </c>
      <c r="B4263" t="s">
        <v>351</v>
      </c>
      <c r="C4263">
        <v>2014</v>
      </c>
      <c r="D4263" t="s">
        <v>949</v>
      </c>
      <c r="E4263">
        <v>242.77346582466595</v>
      </c>
      <c r="F4263" s="1">
        <v>28071.210995542348</v>
      </c>
      <c r="J4263"/>
    </row>
    <row r="4264" spans="1:10" x14ac:dyDescent="0.3">
      <c r="A4264" t="s">
        <v>23</v>
      </c>
      <c r="B4264" t="s">
        <v>351</v>
      </c>
      <c r="C4264">
        <v>2014</v>
      </c>
      <c r="D4264" t="s">
        <v>950</v>
      </c>
      <c r="E4264">
        <v>634.23624999999947</v>
      </c>
      <c r="F4264" s="1">
        <v>30112.5</v>
      </c>
      <c r="J4264"/>
    </row>
    <row r="4265" spans="1:10" x14ac:dyDescent="0.3">
      <c r="A4265" t="s">
        <v>23</v>
      </c>
      <c r="B4265" t="s">
        <v>351</v>
      </c>
      <c r="C4265">
        <v>2014</v>
      </c>
      <c r="D4265" t="s">
        <v>951</v>
      </c>
      <c r="E4265">
        <v>215.96742700729951</v>
      </c>
      <c r="F4265" s="1">
        <v>26955.291970802919</v>
      </c>
      <c r="J4265"/>
    </row>
    <row r="4266" spans="1:10" x14ac:dyDescent="0.3">
      <c r="A4266" t="s">
        <v>23</v>
      </c>
      <c r="B4266" t="s">
        <v>351</v>
      </c>
      <c r="C4266">
        <v>2014</v>
      </c>
      <c r="D4266" t="s">
        <v>952</v>
      </c>
      <c r="E4266">
        <v>-17.007499999999709</v>
      </c>
      <c r="F4266" s="1">
        <v>28925</v>
      </c>
      <c r="J4266"/>
    </row>
    <row r="4267" spans="1:10" x14ac:dyDescent="0.3">
      <c r="A4267" t="s">
        <v>23</v>
      </c>
      <c r="B4267" t="s">
        <v>351</v>
      </c>
      <c r="C4267">
        <v>2014</v>
      </c>
      <c r="D4267" t="s">
        <v>953</v>
      </c>
      <c r="E4267">
        <v>-1103.917307692308</v>
      </c>
      <c r="F4267" s="1">
        <v>25057.692307692309</v>
      </c>
      <c r="J4267"/>
    </row>
    <row r="4268" spans="1:10" x14ac:dyDescent="0.3">
      <c r="A4268" t="s">
        <v>23</v>
      </c>
      <c r="B4268" t="s">
        <v>351</v>
      </c>
      <c r="C4268">
        <v>2015</v>
      </c>
      <c r="D4268" t="s">
        <v>948</v>
      </c>
      <c r="E4268">
        <v>340.40947761194064</v>
      </c>
      <c r="F4268" s="1">
        <v>32945.522388059704</v>
      </c>
      <c r="J4268"/>
    </row>
    <row r="4269" spans="1:10" x14ac:dyDescent="0.3">
      <c r="A4269" t="s">
        <v>23</v>
      </c>
      <c r="B4269" t="s">
        <v>351</v>
      </c>
      <c r="C4269">
        <v>2015</v>
      </c>
      <c r="D4269" t="s">
        <v>949</v>
      </c>
      <c r="E4269">
        <v>796.86364485981358</v>
      </c>
      <c r="F4269" s="1">
        <v>33477.570093457944</v>
      </c>
      <c r="J4269"/>
    </row>
    <row r="4270" spans="1:10" x14ac:dyDescent="0.3">
      <c r="A4270" t="s">
        <v>23</v>
      </c>
      <c r="B4270" t="s">
        <v>351</v>
      </c>
      <c r="C4270">
        <v>2015</v>
      </c>
      <c r="D4270" t="s">
        <v>950</v>
      </c>
      <c r="E4270">
        <v>-3689.4020000000005</v>
      </c>
      <c r="F4270" s="1">
        <v>32380</v>
      </c>
      <c r="J4270"/>
    </row>
    <row r="4271" spans="1:10" x14ac:dyDescent="0.3">
      <c r="A4271" t="s">
        <v>23</v>
      </c>
      <c r="B4271" t="s">
        <v>351</v>
      </c>
      <c r="C4271">
        <v>2015</v>
      </c>
      <c r="D4271" t="s">
        <v>951</v>
      </c>
      <c r="E4271">
        <v>-270.15000000000055</v>
      </c>
      <c r="F4271" s="1">
        <v>28500</v>
      </c>
      <c r="J4271"/>
    </row>
    <row r="4272" spans="1:10" x14ac:dyDescent="0.3">
      <c r="A4272" t="s">
        <v>23</v>
      </c>
      <c r="B4272" t="s">
        <v>351</v>
      </c>
      <c r="C4272">
        <v>2015</v>
      </c>
      <c r="D4272" t="s">
        <v>952</v>
      </c>
      <c r="E4272">
        <v>1026.3676923076914</v>
      </c>
      <c r="F4272" s="1">
        <v>33215.384615384617</v>
      </c>
      <c r="J4272"/>
    </row>
    <row r="4273" spans="1:10" x14ac:dyDescent="0.3">
      <c r="A4273" t="s">
        <v>23</v>
      </c>
      <c r="B4273" t="s">
        <v>352</v>
      </c>
      <c r="C4273">
        <v>2001</v>
      </c>
      <c r="D4273" t="s">
        <v>953</v>
      </c>
      <c r="E4273">
        <v>18.696700000000003</v>
      </c>
      <c r="F4273" s="1">
        <v>1027</v>
      </c>
      <c r="J4273"/>
    </row>
    <row r="4274" spans="1:10" x14ac:dyDescent="0.3">
      <c r="A4274" t="s">
        <v>23</v>
      </c>
      <c r="B4274" t="s">
        <v>352</v>
      </c>
      <c r="C4274">
        <v>2002</v>
      </c>
      <c r="D4274" t="s">
        <v>953</v>
      </c>
      <c r="E4274">
        <v>144.69394736842108</v>
      </c>
      <c r="F4274" s="1">
        <v>1307.8947368421052</v>
      </c>
      <c r="J4274"/>
    </row>
    <row r="4275" spans="1:10" x14ac:dyDescent="0.3">
      <c r="A4275" t="s">
        <v>23</v>
      </c>
      <c r="B4275" t="s">
        <v>352</v>
      </c>
      <c r="C4275">
        <v>2003</v>
      </c>
      <c r="D4275" t="s">
        <v>953</v>
      </c>
      <c r="E4275">
        <v>145.28874999999999</v>
      </c>
      <c r="F4275" s="1">
        <v>1483.6538461538462</v>
      </c>
      <c r="J4275"/>
    </row>
    <row r="4276" spans="1:10" x14ac:dyDescent="0.3">
      <c r="A4276" t="s">
        <v>23</v>
      </c>
      <c r="B4276" t="s">
        <v>353</v>
      </c>
      <c r="C4276">
        <v>2001</v>
      </c>
      <c r="D4276" t="s">
        <v>951</v>
      </c>
      <c r="E4276">
        <v>3203.87</v>
      </c>
      <c r="F4276" s="1">
        <v>4700</v>
      </c>
      <c r="J4276"/>
    </row>
    <row r="4277" spans="1:10" x14ac:dyDescent="0.3">
      <c r="A4277" t="s">
        <v>23</v>
      </c>
      <c r="B4277" t="s">
        <v>353</v>
      </c>
      <c r="C4277">
        <v>2001</v>
      </c>
      <c r="D4277" t="s">
        <v>953</v>
      </c>
      <c r="E4277">
        <v>-46.147865853658558</v>
      </c>
      <c r="F4277" s="1">
        <v>2850.6097560975609</v>
      </c>
      <c r="J4277"/>
    </row>
    <row r="4278" spans="1:10" x14ac:dyDescent="0.3">
      <c r="A4278" t="s">
        <v>23</v>
      </c>
      <c r="B4278" t="s">
        <v>353</v>
      </c>
      <c r="C4278">
        <v>2002</v>
      </c>
      <c r="D4278" t="s">
        <v>953</v>
      </c>
      <c r="E4278">
        <v>-182.75835526315785</v>
      </c>
      <c r="F4278" s="1">
        <v>3429.6052631578946</v>
      </c>
      <c r="J4278"/>
    </row>
    <row r="4279" spans="1:10" x14ac:dyDescent="0.3">
      <c r="A4279" t="s">
        <v>23</v>
      </c>
      <c r="B4279" t="s">
        <v>353</v>
      </c>
      <c r="C4279">
        <v>2004</v>
      </c>
      <c r="D4279" t="s">
        <v>951</v>
      </c>
      <c r="E4279">
        <v>-747.64750000000004</v>
      </c>
      <c r="F4279" s="1">
        <v>8025</v>
      </c>
      <c r="J4279"/>
    </row>
    <row r="4280" spans="1:10" x14ac:dyDescent="0.3">
      <c r="A4280" t="s">
        <v>23</v>
      </c>
      <c r="B4280" t="s">
        <v>353</v>
      </c>
      <c r="C4280">
        <v>2004</v>
      </c>
      <c r="D4280" t="s">
        <v>953</v>
      </c>
      <c r="E4280">
        <v>-117.9555188679245</v>
      </c>
      <c r="F4280" s="1">
        <v>5227.8301886792451</v>
      </c>
      <c r="J4280"/>
    </row>
    <row r="4281" spans="1:10" x14ac:dyDescent="0.3">
      <c r="A4281" t="s">
        <v>23</v>
      </c>
      <c r="B4281" t="s">
        <v>353</v>
      </c>
      <c r="C4281">
        <v>2005</v>
      </c>
      <c r="D4281" t="s">
        <v>948</v>
      </c>
      <c r="E4281">
        <v>1588.6800000000003</v>
      </c>
      <c r="F4281" s="1">
        <v>10800</v>
      </c>
      <c r="J4281"/>
    </row>
    <row r="4282" spans="1:10" x14ac:dyDescent="0.3">
      <c r="A4282" t="s">
        <v>23</v>
      </c>
      <c r="B4282" t="s">
        <v>353</v>
      </c>
      <c r="C4282">
        <v>2005</v>
      </c>
      <c r="D4282" t="s">
        <v>953</v>
      </c>
      <c r="E4282">
        <v>-336.02194444444433</v>
      </c>
      <c r="F4282" s="1">
        <v>5836.1111111111113</v>
      </c>
      <c r="J4282"/>
    </row>
    <row r="4283" spans="1:10" x14ac:dyDescent="0.3">
      <c r="A4283" t="s">
        <v>23</v>
      </c>
      <c r="B4283" t="s">
        <v>353</v>
      </c>
      <c r="C4283">
        <v>2007</v>
      </c>
      <c r="D4283" t="s">
        <v>951</v>
      </c>
      <c r="E4283">
        <v>164.71875</v>
      </c>
      <c r="F4283" s="1">
        <v>15937.5</v>
      </c>
      <c r="J4283"/>
    </row>
    <row r="4284" spans="1:10" x14ac:dyDescent="0.3">
      <c r="A4284" t="s">
        <v>23</v>
      </c>
      <c r="B4284" t="s">
        <v>353</v>
      </c>
      <c r="C4284">
        <v>2007</v>
      </c>
      <c r="D4284" t="s">
        <v>952</v>
      </c>
      <c r="E4284">
        <v>-13764.08</v>
      </c>
      <c r="F4284" s="1">
        <v>15200</v>
      </c>
      <c r="J4284"/>
    </row>
    <row r="4285" spans="1:10" x14ac:dyDescent="0.3">
      <c r="A4285" t="s">
        <v>23</v>
      </c>
      <c r="B4285" t="s">
        <v>353</v>
      </c>
      <c r="C4285">
        <v>2007</v>
      </c>
      <c r="D4285" t="s">
        <v>953</v>
      </c>
      <c r="E4285">
        <v>359.22333333333347</v>
      </c>
      <c r="F4285" s="1">
        <v>10022.807017543859</v>
      </c>
      <c r="J4285"/>
    </row>
    <row r="4286" spans="1:10" x14ac:dyDescent="0.3">
      <c r="A4286" t="s">
        <v>23</v>
      </c>
      <c r="B4286" t="s">
        <v>353</v>
      </c>
      <c r="C4286">
        <v>2008</v>
      </c>
      <c r="D4286" t="s">
        <v>951</v>
      </c>
      <c r="E4286">
        <v>1942.6416666666671</v>
      </c>
      <c r="F4286" s="1">
        <v>14750</v>
      </c>
      <c r="J4286"/>
    </row>
    <row r="4287" spans="1:10" x14ac:dyDescent="0.3">
      <c r="A4287" t="s">
        <v>23</v>
      </c>
      <c r="B4287" t="s">
        <v>353</v>
      </c>
      <c r="C4287">
        <v>2008</v>
      </c>
      <c r="D4287" t="s">
        <v>953</v>
      </c>
      <c r="E4287">
        <v>-255.39644067796596</v>
      </c>
      <c r="F4287" s="1">
        <v>12103.389830508475</v>
      </c>
      <c r="J4287"/>
    </row>
    <row r="4288" spans="1:10" x14ac:dyDescent="0.3">
      <c r="A4288" t="s">
        <v>23</v>
      </c>
      <c r="B4288" t="s">
        <v>353</v>
      </c>
      <c r="C4288">
        <v>2009</v>
      </c>
      <c r="D4288" t="s">
        <v>951</v>
      </c>
      <c r="E4288">
        <v>2277.91</v>
      </c>
      <c r="F4288" s="1">
        <v>17100</v>
      </c>
      <c r="J4288"/>
    </row>
    <row r="4289" spans="1:10" x14ac:dyDescent="0.3">
      <c r="A4289" t="s">
        <v>23</v>
      </c>
      <c r="B4289" t="s">
        <v>353</v>
      </c>
      <c r="C4289">
        <v>2009</v>
      </c>
      <c r="D4289" t="s">
        <v>953</v>
      </c>
      <c r="E4289">
        <v>440.24833333333299</v>
      </c>
      <c r="F4289" s="1">
        <v>16150</v>
      </c>
      <c r="J4289"/>
    </row>
    <row r="4290" spans="1:10" x14ac:dyDescent="0.3">
      <c r="A4290" t="s">
        <v>23</v>
      </c>
      <c r="B4290" t="s">
        <v>353</v>
      </c>
      <c r="C4290">
        <v>2010</v>
      </c>
      <c r="D4290" t="s">
        <v>951</v>
      </c>
      <c r="E4290">
        <v>1503.2574999999997</v>
      </c>
      <c r="F4290" s="1">
        <v>21075</v>
      </c>
      <c r="J4290"/>
    </row>
    <row r="4291" spans="1:10" x14ac:dyDescent="0.3">
      <c r="A4291" t="s">
        <v>23</v>
      </c>
      <c r="B4291" t="s">
        <v>353</v>
      </c>
      <c r="C4291">
        <v>2010</v>
      </c>
      <c r="D4291" t="s">
        <v>953</v>
      </c>
      <c r="E4291">
        <v>-305.20676470588211</v>
      </c>
      <c r="F4291" s="1">
        <v>16932.352941176472</v>
      </c>
      <c r="J4291"/>
    </row>
    <row r="4292" spans="1:10" x14ac:dyDescent="0.3">
      <c r="A4292" t="s">
        <v>23</v>
      </c>
      <c r="B4292" t="s">
        <v>354</v>
      </c>
      <c r="C4292">
        <v>1993</v>
      </c>
      <c r="D4292" t="s">
        <v>953</v>
      </c>
      <c r="E4292">
        <v>-142.26499999999999</v>
      </c>
      <c r="F4292" s="1">
        <v>350</v>
      </c>
      <c r="J4292"/>
    </row>
    <row r="4293" spans="1:10" x14ac:dyDescent="0.3">
      <c r="A4293" t="s">
        <v>23</v>
      </c>
      <c r="B4293" t="s">
        <v>354</v>
      </c>
      <c r="C4293">
        <v>1994</v>
      </c>
      <c r="D4293" t="s">
        <v>953</v>
      </c>
      <c r="E4293">
        <v>-22.306249999999977</v>
      </c>
      <c r="F4293" s="1">
        <v>687.5</v>
      </c>
      <c r="J4293"/>
    </row>
    <row r="4294" spans="1:10" x14ac:dyDescent="0.3">
      <c r="A4294" t="s">
        <v>23</v>
      </c>
      <c r="B4294" t="s">
        <v>354</v>
      </c>
      <c r="C4294">
        <v>1995</v>
      </c>
      <c r="D4294" t="s">
        <v>952</v>
      </c>
      <c r="E4294">
        <v>-1241.8499999999999</v>
      </c>
      <c r="F4294" s="1">
        <v>1500</v>
      </c>
      <c r="J4294"/>
    </row>
    <row r="4295" spans="1:10" x14ac:dyDescent="0.3">
      <c r="A4295" t="s">
        <v>23</v>
      </c>
      <c r="B4295" t="s">
        <v>354</v>
      </c>
      <c r="C4295">
        <v>1995</v>
      </c>
      <c r="D4295" t="s">
        <v>953</v>
      </c>
      <c r="E4295">
        <v>-68.461666666666659</v>
      </c>
      <c r="F4295" s="1">
        <v>1050</v>
      </c>
      <c r="J4295"/>
    </row>
    <row r="4296" spans="1:10" x14ac:dyDescent="0.3">
      <c r="A4296" t="s">
        <v>23</v>
      </c>
      <c r="B4296" t="s">
        <v>354</v>
      </c>
      <c r="C4296">
        <v>1996</v>
      </c>
      <c r="D4296" t="s">
        <v>953</v>
      </c>
      <c r="E4296">
        <v>-90.12375000000003</v>
      </c>
      <c r="F4296" s="1">
        <v>1012.5</v>
      </c>
      <c r="J4296"/>
    </row>
    <row r="4297" spans="1:10" x14ac:dyDescent="0.3">
      <c r="A4297" t="s">
        <v>23</v>
      </c>
      <c r="B4297" t="s">
        <v>354</v>
      </c>
      <c r="C4297">
        <v>1997</v>
      </c>
      <c r="D4297" t="s">
        <v>952</v>
      </c>
      <c r="E4297">
        <v>-115.74499999999989</v>
      </c>
      <c r="F4297" s="1">
        <v>1550</v>
      </c>
      <c r="J4297"/>
    </row>
    <row r="4298" spans="1:10" x14ac:dyDescent="0.3">
      <c r="A4298" t="s">
        <v>23</v>
      </c>
      <c r="B4298" t="s">
        <v>354</v>
      </c>
      <c r="C4298">
        <v>1997</v>
      </c>
      <c r="D4298" t="s">
        <v>953</v>
      </c>
      <c r="E4298">
        <v>-156.20964912280701</v>
      </c>
      <c r="F4298" s="1">
        <v>1763.1578947368421</v>
      </c>
      <c r="J4298"/>
    </row>
    <row r="4299" spans="1:10" x14ac:dyDescent="0.3">
      <c r="A4299" t="s">
        <v>23</v>
      </c>
      <c r="B4299" t="s">
        <v>354</v>
      </c>
      <c r="C4299">
        <v>1998</v>
      </c>
      <c r="D4299" t="s">
        <v>953</v>
      </c>
      <c r="E4299">
        <v>-100.49732142857142</v>
      </c>
      <c r="F4299" s="1">
        <v>1633.9285714285713</v>
      </c>
      <c r="J4299"/>
    </row>
    <row r="4300" spans="1:10" x14ac:dyDescent="0.3">
      <c r="A4300" t="s">
        <v>23</v>
      </c>
      <c r="B4300" t="s">
        <v>354</v>
      </c>
      <c r="C4300">
        <v>1999</v>
      </c>
      <c r="D4300" t="s">
        <v>948</v>
      </c>
      <c r="E4300">
        <v>553.04</v>
      </c>
      <c r="F4300" s="1">
        <v>2400</v>
      </c>
      <c r="J4300"/>
    </row>
    <row r="4301" spans="1:10" x14ac:dyDescent="0.3">
      <c r="A4301" t="s">
        <v>23</v>
      </c>
      <c r="B4301" t="s">
        <v>354</v>
      </c>
      <c r="C4301">
        <v>1999</v>
      </c>
      <c r="D4301" t="s">
        <v>952</v>
      </c>
      <c r="E4301">
        <v>-2221.5450000000001</v>
      </c>
      <c r="F4301" s="1">
        <v>3550</v>
      </c>
      <c r="J4301"/>
    </row>
    <row r="4302" spans="1:10" x14ac:dyDescent="0.3">
      <c r="A4302" t="s">
        <v>23</v>
      </c>
      <c r="B4302" t="s">
        <v>354</v>
      </c>
      <c r="C4302">
        <v>1999</v>
      </c>
      <c r="D4302" t="s">
        <v>953</v>
      </c>
      <c r="E4302">
        <v>-54.825555555555546</v>
      </c>
      <c r="F4302" s="1">
        <v>1855.5555555555557</v>
      </c>
      <c r="J4302"/>
    </row>
    <row r="4303" spans="1:10" x14ac:dyDescent="0.3">
      <c r="A4303" t="s">
        <v>23</v>
      </c>
      <c r="B4303" t="s">
        <v>354</v>
      </c>
      <c r="C4303">
        <v>2000</v>
      </c>
      <c r="D4303" t="s">
        <v>952</v>
      </c>
      <c r="E4303">
        <v>-3431.1854999999996</v>
      </c>
      <c r="F4303" s="1">
        <v>4245</v>
      </c>
      <c r="J4303"/>
    </row>
    <row r="4304" spans="1:10" x14ac:dyDescent="0.3">
      <c r="A4304" t="s">
        <v>23</v>
      </c>
      <c r="B4304" t="s">
        <v>354</v>
      </c>
      <c r="C4304">
        <v>2000</v>
      </c>
      <c r="D4304" t="s">
        <v>953</v>
      </c>
      <c r="E4304">
        <v>-372.03970338983049</v>
      </c>
      <c r="F4304" s="1">
        <v>2204.6610169491523</v>
      </c>
      <c r="J4304"/>
    </row>
    <row r="4305" spans="1:10" x14ac:dyDescent="0.3">
      <c r="A4305" t="s">
        <v>23</v>
      </c>
      <c r="B4305" t="s">
        <v>354</v>
      </c>
      <c r="C4305">
        <v>2001</v>
      </c>
      <c r="D4305" t="s">
        <v>949</v>
      </c>
      <c r="E4305">
        <v>-171.54500000000007</v>
      </c>
      <c r="F4305" s="1">
        <v>3550</v>
      </c>
      <c r="J4305"/>
    </row>
    <row r="4306" spans="1:10" x14ac:dyDescent="0.3">
      <c r="A4306" t="s">
        <v>23</v>
      </c>
      <c r="B4306" t="s">
        <v>354</v>
      </c>
      <c r="C4306">
        <v>2001</v>
      </c>
      <c r="D4306" t="s">
        <v>952</v>
      </c>
      <c r="E4306">
        <v>-2000.2342857142855</v>
      </c>
      <c r="F4306" s="1">
        <v>4514.2857142857147</v>
      </c>
      <c r="J4306"/>
    </row>
    <row r="4307" spans="1:10" x14ac:dyDescent="0.3">
      <c r="A4307" t="s">
        <v>23</v>
      </c>
      <c r="B4307" t="s">
        <v>354</v>
      </c>
      <c r="C4307">
        <v>2001</v>
      </c>
      <c r="D4307" t="s">
        <v>953</v>
      </c>
      <c r="E4307">
        <v>-15.709808917197424</v>
      </c>
      <c r="F4307" s="1">
        <v>3143.9490445859874</v>
      </c>
      <c r="J4307"/>
    </row>
    <row r="4308" spans="1:10" x14ac:dyDescent="0.3">
      <c r="A4308" t="s">
        <v>23</v>
      </c>
      <c r="B4308" t="s">
        <v>354</v>
      </c>
      <c r="C4308">
        <v>2002</v>
      </c>
      <c r="D4308" t="s">
        <v>952</v>
      </c>
      <c r="E4308">
        <v>-6189.7749999999996</v>
      </c>
      <c r="F4308" s="1">
        <v>7250</v>
      </c>
      <c r="J4308"/>
    </row>
    <row r="4309" spans="1:10" x14ac:dyDescent="0.3">
      <c r="A4309" t="s">
        <v>23</v>
      </c>
      <c r="B4309" t="s">
        <v>354</v>
      </c>
      <c r="C4309">
        <v>2002</v>
      </c>
      <c r="D4309" t="s">
        <v>953</v>
      </c>
      <c r="E4309">
        <v>-3.4515234374999815</v>
      </c>
      <c r="F4309" s="1">
        <v>4044.6614583333335</v>
      </c>
      <c r="J4309"/>
    </row>
    <row r="4310" spans="1:10" x14ac:dyDescent="0.3">
      <c r="A4310" t="s">
        <v>23</v>
      </c>
      <c r="B4310" t="s">
        <v>354</v>
      </c>
      <c r="C4310">
        <v>2003</v>
      </c>
      <c r="D4310" t="s">
        <v>948</v>
      </c>
      <c r="E4310">
        <v>975.13999999999987</v>
      </c>
      <c r="F4310" s="1">
        <v>3400</v>
      </c>
      <c r="J4310"/>
    </row>
    <row r="4311" spans="1:10" x14ac:dyDescent="0.3">
      <c r="A4311" t="s">
        <v>23</v>
      </c>
      <c r="B4311" t="s">
        <v>354</v>
      </c>
      <c r="C4311">
        <v>2003</v>
      </c>
      <c r="D4311" t="s">
        <v>949</v>
      </c>
      <c r="E4311">
        <v>4129.84</v>
      </c>
      <c r="F4311" s="1">
        <v>10400</v>
      </c>
      <c r="J4311"/>
    </row>
    <row r="4312" spans="1:10" x14ac:dyDescent="0.3">
      <c r="A4312" t="s">
        <v>23</v>
      </c>
      <c r="B4312" t="s">
        <v>354</v>
      </c>
      <c r="C4312">
        <v>2003</v>
      </c>
      <c r="D4312" t="s">
        <v>951</v>
      </c>
      <c r="E4312">
        <v>3285.7791666666658</v>
      </c>
      <c r="F4312" s="1">
        <v>10291.666666666666</v>
      </c>
      <c r="J4312"/>
    </row>
    <row r="4313" spans="1:10" x14ac:dyDescent="0.3">
      <c r="A4313" t="s">
        <v>23</v>
      </c>
      <c r="B4313" t="s">
        <v>354</v>
      </c>
      <c r="C4313">
        <v>2003</v>
      </c>
      <c r="D4313" t="s">
        <v>952</v>
      </c>
      <c r="E4313">
        <v>-3101.9025000000001</v>
      </c>
      <c r="F4313" s="1">
        <v>6475</v>
      </c>
      <c r="J4313"/>
    </row>
    <row r="4314" spans="1:10" x14ac:dyDescent="0.3">
      <c r="A4314" t="s">
        <v>23</v>
      </c>
      <c r="B4314" t="s">
        <v>354</v>
      </c>
      <c r="C4314">
        <v>2003</v>
      </c>
      <c r="D4314" t="s">
        <v>953</v>
      </c>
      <c r="E4314">
        <v>-3.8354074889867471</v>
      </c>
      <c r="F4314" s="1">
        <v>5049.0088105726873</v>
      </c>
      <c r="J4314"/>
    </row>
    <row r="4315" spans="1:10" x14ac:dyDescent="0.3">
      <c r="A4315" t="s">
        <v>23</v>
      </c>
      <c r="B4315" t="s">
        <v>354</v>
      </c>
      <c r="C4315">
        <v>2004</v>
      </c>
      <c r="D4315" t="s">
        <v>949</v>
      </c>
      <c r="E4315">
        <v>4483.1550000000007</v>
      </c>
      <c r="F4315" s="1">
        <v>10550</v>
      </c>
      <c r="J4315"/>
    </row>
    <row r="4316" spans="1:10" x14ac:dyDescent="0.3">
      <c r="A4316" t="s">
        <v>23</v>
      </c>
      <c r="B4316" t="s">
        <v>354</v>
      </c>
      <c r="C4316">
        <v>2004</v>
      </c>
      <c r="D4316" t="s">
        <v>951</v>
      </c>
      <c r="E4316">
        <v>-1403.5849999999991</v>
      </c>
      <c r="F4316" s="1">
        <v>11150</v>
      </c>
      <c r="J4316"/>
    </row>
    <row r="4317" spans="1:10" x14ac:dyDescent="0.3">
      <c r="A4317" t="s">
        <v>23</v>
      </c>
      <c r="B4317" t="s">
        <v>354</v>
      </c>
      <c r="C4317">
        <v>2004</v>
      </c>
      <c r="D4317" t="s">
        <v>952</v>
      </c>
      <c r="E4317">
        <v>-6956.7624999999998</v>
      </c>
      <c r="F4317" s="1">
        <v>9875</v>
      </c>
      <c r="J4317"/>
    </row>
    <row r="4318" spans="1:10" x14ac:dyDescent="0.3">
      <c r="A4318" t="s">
        <v>23</v>
      </c>
      <c r="B4318" t="s">
        <v>354</v>
      </c>
      <c r="C4318">
        <v>2004</v>
      </c>
      <c r="D4318" t="s">
        <v>953</v>
      </c>
      <c r="E4318">
        <v>48.447212121212168</v>
      </c>
      <c r="F4318" s="1">
        <v>6625.6565656565654</v>
      </c>
      <c r="J4318"/>
    </row>
    <row r="4319" spans="1:10" x14ac:dyDescent="0.3">
      <c r="A4319" t="s">
        <v>23</v>
      </c>
      <c r="B4319" t="s">
        <v>354</v>
      </c>
      <c r="C4319">
        <v>2005</v>
      </c>
      <c r="D4319" t="s">
        <v>949</v>
      </c>
      <c r="E4319">
        <v>2156.3600000000006</v>
      </c>
      <c r="F4319" s="1">
        <v>11600</v>
      </c>
      <c r="J4319"/>
    </row>
    <row r="4320" spans="1:10" x14ac:dyDescent="0.3">
      <c r="A4320" t="s">
        <v>23</v>
      </c>
      <c r="B4320" t="s">
        <v>354</v>
      </c>
      <c r="C4320">
        <v>2005</v>
      </c>
      <c r="D4320" t="s">
        <v>951</v>
      </c>
      <c r="E4320">
        <v>6074.3150000000005</v>
      </c>
      <c r="F4320" s="1">
        <v>10150</v>
      </c>
      <c r="J4320"/>
    </row>
    <row r="4321" spans="1:10" x14ac:dyDescent="0.3">
      <c r="A4321" t="s">
        <v>23</v>
      </c>
      <c r="B4321" t="s">
        <v>354</v>
      </c>
      <c r="C4321">
        <v>2005</v>
      </c>
      <c r="D4321" t="s">
        <v>953</v>
      </c>
      <c r="E4321">
        <v>136.63061979166676</v>
      </c>
      <c r="F4321" s="1">
        <v>7150.989583333333</v>
      </c>
      <c r="J4321"/>
    </row>
    <row r="4322" spans="1:10" x14ac:dyDescent="0.3">
      <c r="A4322" t="s">
        <v>23</v>
      </c>
      <c r="B4322" t="s">
        <v>354</v>
      </c>
      <c r="C4322">
        <v>2006</v>
      </c>
      <c r="D4322" t="s">
        <v>949</v>
      </c>
      <c r="E4322">
        <v>1560.5864999999999</v>
      </c>
      <c r="F4322" s="1">
        <v>11565</v>
      </c>
      <c r="J4322"/>
    </row>
    <row r="4323" spans="1:10" x14ac:dyDescent="0.3">
      <c r="A4323" t="s">
        <v>23</v>
      </c>
      <c r="B4323" t="s">
        <v>354</v>
      </c>
      <c r="C4323">
        <v>2006</v>
      </c>
      <c r="D4323" t="s">
        <v>951</v>
      </c>
      <c r="E4323">
        <v>1822.7958333333336</v>
      </c>
      <c r="F4323" s="1">
        <v>10458.333333333334</v>
      </c>
      <c r="J4323"/>
    </row>
    <row r="4324" spans="1:10" x14ac:dyDescent="0.3">
      <c r="A4324" t="s">
        <v>23</v>
      </c>
      <c r="B4324" t="s">
        <v>354</v>
      </c>
      <c r="C4324">
        <v>2006</v>
      </c>
      <c r="D4324" t="s">
        <v>952</v>
      </c>
      <c r="E4324">
        <v>-6147.2791666666672</v>
      </c>
      <c r="F4324" s="1">
        <v>8041.666666666667</v>
      </c>
      <c r="J4324"/>
    </row>
    <row r="4325" spans="1:10" x14ac:dyDescent="0.3">
      <c r="A4325" t="s">
        <v>23</v>
      </c>
      <c r="B4325" t="s">
        <v>354</v>
      </c>
      <c r="C4325">
        <v>2006</v>
      </c>
      <c r="D4325" t="s">
        <v>953</v>
      </c>
      <c r="E4325">
        <v>190.58383070866148</v>
      </c>
      <c r="F4325" s="1">
        <v>8308.3858267716532</v>
      </c>
      <c r="J4325"/>
    </row>
    <row r="4326" spans="1:10" x14ac:dyDescent="0.3">
      <c r="A4326" t="s">
        <v>23</v>
      </c>
      <c r="B4326" t="s">
        <v>354</v>
      </c>
      <c r="C4326">
        <v>2007</v>
      </c>
      <c r="D4326" t="s">
        <v>948</v>
      </c>
      <c r="E4326">
        <v>4836.8824999999997</v>
      </c>
      <c r="F4326" s="1">
        <v>7325</v>
      </c>
      <c r="J4326"/>
    </row>
    <row r="4327" spans="1:10" x14ac:dyDescent="0.3">
      <c r="A4327" t="s">
        <v>23</v>
      </c>
      <c r="B4327" t="s">
        <v>354</v>
      </c>
      <c r="C4327">
        <v>2007</v>
      </c>
      <c r="D4327" t="s">
        <v>949</v>
      </c>
      <c r="E4327">
        <v>2024.4349999999999</v>
      </c>
      <c r="F4327" s="1">
        <v>13064.285714285714</v>
      </c>
      <c r="J4327"/>
    </row>
    <row r="4328" spans="1:10" x14ac:dyDescent="0.3">
      <c r="A4328" t="s">
        <v>23</v>
      </c>
      <c r="B4328" t="s">
        <v>354</v>
      </c>
      <c r="C4328">
        <v>2007</v>
      </c>
      <c r="D4328" t="s">
        <v>951</v>
      </c>
      <c r="E4328">
        <v>658.19104166666682</v>
      </c>
      <c r="F4328" s="1">
        <v>13285.416666666666</v>
      </c>
      <c r="J4328"/>
    </row>
    <row r="4329" spans="1:10" x14ac:dyDescent="0.3">
      <c r="A4329" t="s">
        <v>23</v>
      </c>
      <c r="B4329" t="s">
        <v>354</v>
      </c>
      <c r="C4329">
        <v>2007</v>
      </c>
      <c r="D4329" t="s">
        <v>953</v>
      </c>
      <c r="E4329">
        <v>160.5445441988951</v>
      </c>
      <c r="F4329" s="1">
        <v>10072.513812154697</v>
      </c>
      <c r="J4329"/>
    </row>
    <row r="4330" spans="1:10" x14ac:dyDescent="0.3">
      <c r="A4330" t="s">
        <v>23</v>
      </c>
      <c r="B4330" t="s">
        <v>354</v>
      </c>
      <c r="C4330">
        <v>2008</v>
      </c>
      <c r="D4330" t="s">
        <v>948</v>
      </c>
      <c r="E4330">
        <v>3425.1450000000004</v>
      </c>
      <c r="F4330" s="1">
        <v>12450</v>
      </c>
      <c r="J4330"/>
    </row>
    <row r="4331" spans="1:10" x14ac:dyDescent="0.3">
      <c r="A4331" t="s">
        <v>23</v>
      </c>
      <c r="B4331" t="s">
        <v>354</v>
      </c>
      <c r="C4331">
        <v>2008</v>
      </c>
      <c r="D4331" t="s">
        <v>949</v>
      </c>
      <c r="E4331">
        <v>2136.95525</v>
      </c>
      <c r="F4331" s="1">
        <v>14002.5</v>
      </c>
      <c r="J4331"/>
    </row>
    <row r="4332" spans="1:10" x14ac:dyDescent="0.3">
      <c r="A4332" t="s">
        <v>23</v>
      </c>
      <c r="B4332" t="s">
        <v>354</v>
      </c>
      <c r="C4332">
        <v>2008</v>
      </c>
      <c r="D4332" t="s">
        <v>951</v>
      </c>
      <c r="E4332">
        <v>-362.7715789473686</v>
      </c>
      <c r="F4332" s="1">
        <v>15021.052631578947</v>
      </c>
      <c r="J4332"/>
    </row>
    <row r="4333" spans="1:10" x14ac:dyDescent="0.3">
      <c r="A4333" t="s">
        <v>23</v>
      </c>
      <c r="B4333" t="s">
        <v>354</v>
      </c>
      <c r="C4333">
        <v>2008</v>
      </c>
      <c r="D4333" t="s">
        <v>953</v>
      </c>
      <c r="E4333">
        <v>30.310095419847443</v>
      </c>
      <c r="F4333" s="1">
        <v>11272.709923664122</v>
      </c>
      <c r="J4333"/>
    </row>
    <row r="4334" spans="1:10" x14ac:dyDescent="0.3">
      <c r="A4334" t="s">
        <v>23</v>
      </c>
      <c r="B4334" t="s">
        <v>354</v>
      </c>
      <c r="C4334">
        <v>2009</v>
      </c>
      <c r="D4334" t="s">
        <v>948</v>
      </c>
      <c r="E4334">
        <v>5459.130000000001</v>
      </c>
      <c r="F4334" s="1">
        <v>25300</v>
      </c>
      <c r="J4334"/>
    </row>
    <row r="4335" spans="1:10" x14ac:dyDescent="0.3">
      <c r="A4335" t="s">
        <v>23</v>
      </c>
      <c r="B4335" t="s">
        <v>354</v>
      </c>
      <c r="C4335">
        <v>2009</v>
      </c>
      <c r="D4335" t="s">
        <v>949</v>
      </c>
      <c r="E4335">
        <v>-1448.1120000000003</v>
      </c>
      <c r="F4335" s="1">
        <v>17280</v>
      </c>
      <c r="J4335"/>
    </row>
    <row r="4336" spans="1:10" x14ac:dyDescent="0.3">
      <c r="A4336" t="s">
        <v>23</v>
      </c>
      <c r="B4336" t="s">
        <v>354</v>
      </c>
      <c r="C4336">
        <v>2009</v>
      </c>
      <c r="D4336" t="s">
        <v>951</v>
      </c>
      <c r="E4336">
        <v>804.81608974358994</v>
      </c>
      <c r="F4336" s="1">
        <v>18404.48717948718</v>
      </c>
      <c r="J4336"/>
    </row>
    <row r="4337" spans="1:10" x14ac:dyDescent="0.3">
      <c r="A4337" t="s">
        <v>23</v>
      </c>
      <c r="B4337" t="s">
        <v>354</v>
      </c>
      <c r="C4337">
        <v>2009</v>
      </c>
      <c r="D4337" t="s">
        <v>953</v>
      </c>
      <c r="E4337">
        <v>150.88955696202547</v>
      </c>
      <c r="F4337" s="1">
        <v>15583.333333333334</v>
      </c>
      <c r="J4337"/>
    </row>
    <row r="4338" spans="1:10" x14ac:dyDescent="0.3">
      <c r="A4338" t="s">
        <v>23</v>
      </c>
      <c r="B4338" t="s">
        <v>354</v>
      </c>
      <c r="C4338">
        <v>2010</v>
      </c>
      <c r="D4338" t="s">
        <v>948</v>
      </c>
      <c r="E4338">
        <v>1433.5509999999995</v>
      </c>
      <c r="F4338" s="1">
        <v>27310</v>
      </c>
      <c r="J4338"/>
    </row>
    <row r="4339" spans="1:10" x14ac:dyDescent="0.3">
      <c r="A4339" t="s">
        <v>23</v>
      </c>
      <c r="B4339" t="s">
        <v>354</v>
      </c>
      <c r="C4339">
        <v>2010</v>
      </c>
      <c r="D4339" t="s">
        <v>949</v>
      </c>
      <c r="E4339">
        <v>452.83690140845079</v>
      </c>
      <c r="F4339" s="1">
        <v>22115.492957746479</v>
      </c>
      <c r="H4339" s="1"/>
      <c r="J4339"/>
    </row>
    <row r="4340" spans="1:10" x14ac:dyDescent="0.3">
      <c r="A4340" t="s">
        <v>23</v>
      </c>
      <c r="B4340" t="s">
        <v>354</v>
      </c>
      <c r="C4340">
        <v>2010</v>
      </c>
      <c r="D4340" t="s">
        <v>950</v>
      </c>
      <c r="E4340">
        <v>1440.6149999999998</v>
      </c>
      <c r="F4340" s="1">
        <v>13150</v>
      </c>
      <c r="J4340"/>
    </row>
    <row r="4341" spans="1:10" x14ac:dyDescent="0.3">
      <c r="A4341" t="s">
        <v>23</v>
      </c>
      <c r="B4341" t="s">
        <v>354</v>
      </c>
      <c r="C4341">
        <v>2010</v>
      </c>
      <c r="D4341" t="s">
        <v>951</v>
      </c>
      <c r="E4341">
        <v>789.51372302158279</v>
      </c>
      <c r="F4341" s="1">
        <v>21637.230215827338</v>
      </c>
      <c r="J4341"/>
    </row>
    <row r="4342" spans="1:10" x14ac:dyDescent="0.3">
      <c r="A4342" t="s">
        <v>23</v>
      </c>
      <c r="B4342" t="s">
        <v>354</v>
      </c>
      <c r="C4342">
        <v>2010</v>
      </c>
      <c r="D4342" t="s">
        <v>953</v>
      </c>
      <c r="E4342">
        <v>42.099853327495794</v>
      </c>
      <c r="F4342" s="1">
        <v>17415.783712784589</v>
      </c>
      <c r="J4342"/>
    </row>
    <row r="4343" spans="1:10" x14ac:dyDescent="0.3">
      <c r="A4343" t="s">
        <v>23</v>
      </c>
      <c r="B4343" t="s">
        <v>354</v>
      </c>
      <c r="C4343">
        <v>2011</v>
      </c>
      <c r="D4343" t="s">
        <v>948</v>
      </c>
      <c r="E4343">
        <v>122.67963414634185</v>
      </c>
      <c r="F4343" s="1">
        <v>25747.560975609755</v>
      </c>
      <c r="J4343"/>
    </row>
    <row r="4344" spans="1:10" x14ac:dyDescent="0.3">
      <c r="A4344" t="s">
        <v>23</v>
      </c>
      <c r="B4344" t="s">
        <v>354</v>
      </c>
      <c r="C4344">
        <v>2011</v>
      </c>
      <c r="D4344" t="s">
        <v>949</v>
      </c>
      <c r="E4344">
        <v>528.53641604010045</v>
      </c>
      <c r="F4344" s="1">
        <v>25599.749373433584</v>
      </c>
      <c r="J4344"/>
    </row>
    <row r="4345" spans="1:10" x14ac:dyDescent="0.3">
      <c r="A4345" t="s">
        <v>23</v>
      </c>
      <c r="B4345" t="s">
        <v>354</v>
      </c>
      <c r="C4345">
        <v>2011</v>
      </c>
      <c r="D4345" t="s">
        <v>950</v>
      </c>
      <c r="E4345">
        <v>752.5</v>
      </c>
      <c r="F4345" s="1">
        <v>25000</v>
      </c>
      <c r="J4345"/>
    </row>
    <row r="4346" spans="1:10" x14ac:dyDescent="0.3">
      <c r="A4346" t="s">
        <v>23</v>
      </c>
      <c r="B4346" t="s">
        <v>354</v>
      </c>
      <c r="C4346">
        <v>2011</v>
      </c>
      <c r="D4346" t="s">
        <v>951</v>
      </c>
      <c r="E4346">
        <v>729.34873449131533</v>
      </c>
      <c r="F4346" s="1">
        <v>24435.235732009925</v>
      </c>
      <c r="J4346"/>
    </row>
    <row r="4347" spans="1:10" x14ac:dyDescent="0.3">
      <c r="A4347" t="s">
        <v>23</v>
      </c>
      <c r="B4347" t="s">
        <v>354</v>
      </c>
      <c r="C4347">
        <v>2011</v>
      </c>
      <c r="D4347" t="s">
        <v>952</v>
      </c>
      <c r="E4347">
        <v>-25412.14</v>
      </c>
      <c r="F4347" s="1">
        <v>26600</v>
      </c>
      <c r="J4347"/>
    </row>
    <row r="4348" spans="1:10" x14ac:dyDescent="0.3">
      <c r="A4348" t="s">
        <v>23</v>
      </c>
      <c r="B4348" t="s">
        <v>354</v>
      </c>
      <c r="C4348">
        <v>2011</v>
      </c>
      <c r="D4348" t="s">
        <v>953</v>
      </c>
      <c r="E4348">
        <v>-127.89887406171793</v>
      </c>
      <c r="F4348" s="1">
        <v>19843.619683069224</v>
      </c>
      <c r="J4348"/>
    </row>
    <row r="4349" spans="1:10" x14ac:dyDescent="0.3">
      <c r="A4349" t="s">
        <v>23</v>
      </c>
      <c r="B4349" t="s">
        <v>354</v>
      </c>
      <c r="C4349">
        <v>2012</v>
      </c>
      <c r="D4349" t="s">
        <v>948</v>
      </c>
      <c r="E4349">
        <v>552.56876712328778</v>
      </c>
      <c r="F4349" s="1">
        <v>26180.821917808218</v>
      </c>
      <c r="J4349"/>
    </row>
    <row r="4350" spans="1:10" x14ac:dyDescent="0.3">
      <c r="A4350" t="s">
        <v>23</v>
      </c>
      <c r="B4350" t="s">
        <v>354</v>
      </c>
      <c r="C4350">
        <v>2012</v>
      </c>
      <c r="D4350" t="s">
        <v>949</v>
      </c>
      <c r="E4350">
        <v>439.57365237366025</v>
      </c>
      <c r="F4350" s="1">
        <v>28004.517611026033</v>
      </c>
      <c r="J4350"/>
    </row>
    <row r="4351" spans="1:10" x14ac:dyDescent="0.3">
      <c r="A4351" t="s">
        <v>23</v>
      </c>
      <c r="B4351" t="s">
        <v>354</v>
      </c>
      <c r="C4351">
        <v>2012</v>
      </c>
      <c r="D4351" t="s">
        <v>950</v>
      </c>
      <c r="E4351">
        <v>220.59250000000065</v>
      </c>
      <c r="F4351" s="1">
        <v>22425</v>
      </c>
      <c r="J4351"/>
    </row>
    <row r="4352" spans="1:10" x14ac:dyDescent="0.3">
      <c r="A4352" t="s">
        <v>23</v>
      </c>
      <c r="B4352" t="s">
        <v>354</v>
      </c>
      <c r="C4352">
        <v>2012</v>
      </c>
      <c r="D4352" t="s">
        <v>951</v>
      </c>
      <c r="E4352">
        <v>289.58493006993035</v>
      </c>
      <c r="F4352" s="1">
        <v>26928.554778554779</v>
      </c>
      <c r="J4352"/>
    </row>
    <row r="4353" spans="1:10" x14ac:dyDescent="0.3">
      <c r="A4353" t="s">
        <v>23</v>
      </c>
      <c r="B4353" t="s">
        <v>354</v>
      </c>
      <c r="C4353">
        <v>2012</v>
      </c>
      <c r="D4353" t="s">
        <v>953</v>
      </c>
      <c r="E4353">
        <v>-112.75402454780341</v>
      </c>
      <c r="F4353" s="1">
        <v>22321.511627906977</v>
      </c>
      <c r="J4353"/>
    </row>
    <row r="4354" spans="1:10" x14ac:dyDescent="0.3">
      <c r="A4354" t="s">
        <v>23</v>
      </c>
      <c r="B4354" t="s">
        <v>354</v>
      </c>
      <c r="C4354">
        <v>2013</v>
      </c>
      <c r="D4354" t="s">
        <v>948</v>
      </c>
      <c r="E4354">
        <v>617.59876470588256</v>
      </c>
      <c r="F4354" s="1">
        <v>28470</v>
      </c>
      <c r="J4354"/>
    </row>
    <row r="4355" spans="1:10" x14ac:dyDescent="0.3">
      <c r="A4355" t="s">
        <v>23</v>
      </c>
      <c r="B4355" t="s">
        <v>354</v>
      </c>
      <c r="C4355">
        <v>2013</v>
      </c>
      <c r="D4355" t="s">
        <v>949</v>
      </c>
      <c r="E4355">
        <v>474.58334022750807</v>
      </c>
      <c r="F4355" s="1">
        <v>28420.785935884178</v>
      </c>
      <c r="J4355"/>
    </row>
    <row r="4356" spans="1:10" x14ac:dyDescent="0.3">
      <c r="A4356" t="s">
        <v>23</v>
      </c>
      <c r="B4356" t="s">
        <v>354</v>
      </c>
      <c r="C4356">
        <v>2013</v>
      </c>
      <c r="D4356" t="s">
        <v>950</v>
      </c>
      <c r="E4356">
        <v>222.15482142857127</v>
      </c>
      <c r="F4356" s="1">
        <v>28798.214285714286</v>
      </c>
      <c r="J4356"/>
    </row>
    <row r="4357" spans="1:10" x14ac:dyDescent="0.3">
      <c r="A4357" t="s">
        <v>23</v>
      </c>
      <c r="B4357" t="s">
        <v>354</v>
      </c>
      <c r="C4357">
        <v>2013</v>
      </c>
      <c r="D4357" t="s">
        <v>951</v>
      </c>
      <c r="E4357">
        <v>475.47454802259909</v>
      </c>
      <c r="F4357" s="1">
        <v>27208.757062146891</v>
      </c>
      <c r="J4357"/>
    </row>
    <row r="4358" spans="1:10" x14ac:dyDescent="0.3">
      <c r="A4358" t="s">
        <v>23</v>
      </c>
      <c r="B4358" t="s">
        <v>354</v>
      </c>
      <c r="C4358">
        <v>2013</v>
      </c>
      <c r="D4358" t="s">
        <v>952</v>
      </c>
      <c r="E4358">
        <v>2247.0860000000002</v>
      </c>
      <c r="F4358" s="1">
        <v>25660</v>
      </c>
      <c r="J4358"/>
    </row>
    <row r="4359" spans="1:10" x14ac:dyDescent="0.3">
      <c r="A4359" t="s">
        <v>23</v>
      </c>
      <c r="B4359" t="s">
        <v>354</v>
      </c>
      <c r="C4359">
        <v>2013</v>
      </c>
      <c r="D4359" t="s">
        <v>953</v>
      </c>
      <c r="E4359">
        <v>-370.80057142857129</v>
      </c>
      <c r="F4359" s="1">
        <v>24186.493506493505</v>
      </c>
      <c r="J4359"/>
    </row>
    <row r="4360" spans="1:10" x14ac:dyDescent="0.3">
      <c r="A4360" t="s">
        <v>23</v>
      </c>
      <c r="B4360" t="s">
        <v>354</v>
      </c>
      <c r="C4360">
        <v>2014</v>
      </c>
      <c r="D4360" t="s">
        <v>948</v>
      </c>
      <c r="E4360">
        <v>409.12664956011741</v>
      </c>
      <c r="F4360" s="1">
        <v>24001.09970674487</v>
      </c>
      <c r="J4360"/>
    </row>
    <row r="4361" spans="1:10" x14ac:dyDescent="0.3">
      <c r="A4361" t="s">
        <v>23</v>
      </c>
      <c r="B4361" t="s">
        <v>354</v>
      </c>
      <c r="C4361">
        <v>2014</v>
      </c>
      <c r="D4361" t="s">
        <v>949</v>
      </c>
      <c r="E4361">
        <v>357.90231132075485</v>
      </c>
      <c r="F4361" s="1">
        <v>26768.396226415094</v>
      </c>
      <c r="J4361"/>
    </row>
    <row r="4362" spans="1:10" x14ac:dyDescent="0.3">
      <c r="A4362" t="s">
        <v>23</v>
      </c>
      <c r="B4362" t="s">
        <v>354</v>
      </c>
      <c r="C4362">
        <v>2014</v>
      </c>
      <c r="D4362" t="s">
        <v>950</v>
      </c>
      <c r="E4362">
        <v>545.21051948051979</v>
      </c>
      <c r="F4362" s="1">
        <v>21516.450216450216</v>
      </c>
      <c r="J4362"/>
    </row>
    <row r="4363" spans="1:10" x14ac:dyDescent="0.3">
      <c r="A4363" t="s">
        <v>23</v>
      </c>
      <c r="B4363" t="s">
        <v>354</v>
      </c>
      <c r="C4363">
        <v>2014</v>
      </c>
      <c r="D4363" t="s">
        <v>951</v>
      </c>
      <c r="E4363">
        <v>494.68000000000023</v>
      </c>
      <c r="F4363" s="1">
        <v>26537.704918032789</v>
      </c>
      <c r="J4363"/>
    </row>
    <row r="4364" spans="1:10" x14ac:dyDescent="0.3">
      <c r="A4364" t="s">
        <v>23</v>
      </c>
      <c r="B4364" t="s">
        <v>354</v>
      </c>
      <c r="C4364">
        <v>2014</v>
      </c>
      <c r="D4364" t="s">
        <v>952</v>
      </c>
      <c r="E4364">
        <v>659.50038961039002</v>
      </c>
      <c r="F4364" s="1">
        <v>26874.025974025975</v>
      </c>
      <c r="J4364"/>
    </row>
    <row r="4365" spans="1:10" x14ac:dyDescent="0.3">
      <c r="A4365" t="s">
        <v>23</v>
      </c>
      <c r="B4365" t="s">
        <v>354</v>
      </c>
      <c r="C4365">
        <v>2014</v>
      </c>
      <c r="D4365" t="s">
        <v>953</v>
      </c>
      <c r="E4365">
        <v>-2642.0768749999997</v>
      </c>
      <c r="F4365" s="1">
        <v>28356.25</v>
      </c>
      <c r="J4365"/>
    </row>
    <row r="4366" spans="1:10" x14ac:dyDescent="0.3">
      <c r="A4366" t="s">
        <v>23</v>
      </c>
      <c r="B4366" t="s">
        <v>354</v>
      </c>
      <c r="C4366">
        <v>2015</v>
      </c>
      <c r="D4366" t="s">
        <v>952</v>
      </c>
      <c r="E4366">
        <v>3838.1500000000015</v>
      </c>
      <c r="F4366" s="1">
        <v>51500</v>
      </c>
      <c r="J4366"/>
    </row>
    <row r="4367" spans="1:10" x14ac:dyDescent="0.3">
      <c r="A4367" t="s">
        <v>23</v>
      </c>
      <c r="B4367" t="s">
        <v>355</v>
      </c>
      <c r="C4367">
        <v>2004</v>
      </c>
      <c r="D4367" t="s">
        <v>953</v>
      </c>
      <c r="E4367">
        <v>-692.09140243902436</v>
      </c>
      <c r="F4367" s="1">
        <v>3585.9756097560976</v>
      </c>
      <c r="J4367"/>
    </row>
    <row r="4368" spans="1:10" x14ac:dyDescent="0.3">
      <c r="A4368" t="s">
        <v>23</v>
      </c>
      <c r="B4368" t="s">
        <v>356</v>
      </c>
      <c r="C4368">
        <v>1999</v>
      </c>
      <c r="D4368" t="s">
        <v>951</v>
      </c>
      <c r="E4368">
        <v>1612.4350000000004</v>
      </c>
      <c r="F4368" s="1">
        <v>7350</v>
      </c>
      <c r="J4368"/>
    </row>
    <row r="4369" spans="1:10" x14ac:dyDescent="0.3">
      <c r="A4369" t="s">
        <v>23</v>
      </c>
      <c r="B4369" t="s">
        <v>356</v>
      </c>
      <c r="C4369">
        <v>1999</v>
      </c>
      <c r="D4369" t="s">
        <v>953</v>
      </c>
      <c r="E4369">
        <v>-4619.7474999999995</v>
      </c>
      <c r="F4369" s="1">
        <v>7025</v>
      </c>
      <c r="J4369"/>
    </row>
    <row r="4370" spans="1:10" x14ac:dyDescent="0.3">
      <c r="A4370" t="s">
        <v>23</v>
      </c>
      <c r="B4370" t="s">
        <v>356</v>
      </c>
      <c r="C4370">
        <v>2000</v>
      </c>
      <c r="D4370" t="s">
        <v>953</v>
      </c>
      <c r="E4370">
        <v>1521.1375000000007</v>
      </c>
      <c r="F4370" s="1">
        <v>8875</v>
      </c>
      <c r="J4370"/>
    </row>
    <row r="4371" spans="1:10" x14ac:dyDescent="0.3">
      <c r="A4371" t="s">
        <v>23</v>
      </c>
      <c r="B4371" t="s">
        <v>357</v>
      </c>
      <c r="C4371">
        <v>1996</v>
      </c>
      <c r="D4371" t="s">
        <v>953</v>
      </c>
      <c r="E4371">
        <v>73.204999999999927</v>
      </c>
      <c r="F4371" s="1">
        <v>1050</v>
      </c>
      <c r="J4371"/>
    </row>
    <row r="4372" spans="1:10" x14ac:dyDescent="0.3">
      <c r="A4372" t="s">
        <v>23</v>
      </c>
      <c r="B4372" t="s">
        <v>358</v>
      </c>
      <c r="C4372">
        <v>1999</v>
      </c>
      <c r="D4372" t="s">
        <v>953</v>
      </c>
      <c r="E4372">
        <v>-255.2245833333333</v>
      </c>
      <c r="F4372" s="1">
        <v>1837.5</v>
      </c>
      <c r="J4372"/>
    </row>
    <row r="4373" spans="1:10" x14ac:dyDescent="0.3">
      <c r="A4373" t="s">
        <v>23</v>
      </c>
      <c r="B4373" t="s">
        <v>358</v>
      </c>
      <c r="C4373">
        <v>2000</v>
      </c>
      <c r="D4373" t="s">
        <v>951</v>
      </c>
      <c r="E4373">
        <v>19.477499999999964</v>
      </c>
      <c r="F4373" s="1">
        <v>4275</v>
      </c>
      <c r="J4373"/>
    </row>
    <row r="4374" spans="1:10" x14ac:dyDescent="0.3">
      <c r="A4374" t="s">
        <v>23</v>
      </c>
      <c r="B4374" t="s">
        <v>358</v>
      </c>
      <c r="C4374">
        <v>2000</v>
      </c>
      <c r="D4374" t="s">
        <v>953</v>
      </c>
      <c r="E4374">
        <v>311.03725000000003</v>
      </c>
      <c r="F4374" s="1">
        <v>2422.5</v>
      </c>
      <c r="J4374"/>
    </row>
    <row r="4375" spans="1:10" x14ac:dyDescent="0.3">
      <c r="A4375" t="s">
        <v>23</v>
      </c>
      <c r="B4375" t="s">
        <v>358</v>
      </c>
      <c r="C4375">
        <v>2001</v>
      </c>
      <c r="D4375" t="s">
        <v>953</v>
      </c>
      <c r="E4375">
        <v>-408.79249999999996</v>
      </c>
      <c r="F4375" s="1">
        <v>7003.5714285714284</v>
      </c>
      <c r="J4375"/>
    </row>
    <row r="4376" spans="1:10" x14ac:dyDescent="0.3">
      <c r="A4376" t="s">
        <v>23</v>
      </c>
      <c r="B4376" t="s">
        <v>358</v>
      </c>
      <c r="C4376">
        <v>2002</v>
      </c>
      <c r="D4376" t="s">
        <v>951</v>
      </c>
      <c r="E4376">
        <v>3794.4799999999996</v>
      </c>
      <c r="F4376" s="1">
        <v>8800</v>
      </c>
      <c r="J4376"/>
    </row>
    <row r="4377" spans="1:10" x14ac:dyDescent="0.3">
      <c r="A4377" t="s">
        <v>23</v>
      </c>
      <c r="B4377" t="s">
        <v>358</v>
      </c>
      <c r="C4377">
        <v>2002</v>
      </c>
      <c r="D4377" t="s">
        <v>953</v>
      </c>
      <c r="E4377">
        <v>191.39088541666669</v>
      </c>
      <c r="F4377" s="1">
        <v>6044.270833333333</v>
      </c>
      <c r="J4377"/>
    </row>
    <row r="4378" spans="1:10" x14ac:dyDescent="0.3">
      <c r="A4378" t="s">
        <v>23</v>
      </c>
      <c r="B4378" t="s">
        <v>358</v>
      </c>
      <c r="C4378">
        <v>2003</v>
      </c>
      <c r="D4378" t="s">
        <v>953</v>
      </c>
      <c r="E4378">
        <v>348.21778409090922</v>
      </c>
      <c r="F4378" s="1">
        <v>7143.75</v>
      </c>
      <c r="J4378"/>
    </row>
    <row r="4379" spans="1:10" x14ac:dyDescent="0.3">
      <c r="A4379" t="s">
        <v>23</v>
      </c>
      <c r="B4379" t="s">
        <v>358</v>
      </c>
      <c r="C4379">
        <v>2004</v>
      </c>
      <c r="D4379" t="s">
        <v>948</v>
      </c>
      <c r="E4379">
        <v>3232.875</v>
      </c>
      <c r="F4379" s="1">
        <v>3750</v>
      </c>
      <c r="J4379"/>
    </row>
    <row r="4380" spans="1:10" x14ac:dyDescent="0.3">
      <c r="A4380" t="s">
        <v>23</v>
      </c>
      <c r="B4380" t="s">
        <v>358</v>
      </c>
      <c r="C4380">
        <v>2004</v>
      </c>
      <c r="D4380" t="s">
        <v>953</v>
      </c>
      <c r="E4380">
        <v>-178.61935483870965</v>
      </c>
      <c r="F4380" s="1">
        <v>5419.3548387096771</v>
      </c>
      <c r="J4380"/>
    </row>
    <row r="4381" spans="1:10" x14ac:dyDescent="0.3">
      <c r="A4381" t="s">
        <v>23</v>
      </c>
      <c r="B4381" t="s">
        <v>358</v>
      </c>
      <c r="C4381">
        <v>2005</v>
      </c>
      <c r="D4381" t="s">
        <v>949</v>
      </c>
      <c r="E4381">
        <v>6008.0175000000008</v>
      </c>
      <c r="F4381" s="1">
        <v>11675</v>
      </c>
      <c r="J4381"/>
    </row>
    <row r="4382" spans="1:10" x14ac:dyDescent="0.3">
      <c r="A4382" t="s">
        <v>23</v>
      </c>
      <c r="B4382" t="s">
        <v>358</v>
      </c>
      <c r="C4382">
        <v>2005</v>
      </c>
      <c r="D4382" t="s">
        <v>951</v>
      </c>
      <c r="E4382">
        <v>10701.66</v>
      </c>
      <c r="F4382" s="1">
        <v>4600</v>
      </c>
      <c r="J4382"/>
    </row>
    <row r="4383" spans="1:10" x14ac:dyDescent="0.3">
      <c r="A4383" t="s">
        <v>23</v>
      </c>
      <c r="B4383" t="s">
        <v>358</v>
      </c>
      <c r="C4383">
        <v>2005</v>
      </c>
      <c r="D4383" t="s">
        <v>953</v>
      </c>
      <c r="E4383">
        <v>-124.20606666666657</v>
      </c>
      <c r="F4383" s="1">
        <v>7019.333333333333</v>
      </c>
      <c r="J4383"/>
    </row>
    <row r="4384" spans="1:10" x14ac:dyDescent="0.3">
      <c r="A4384" t="s">
        <v>23</v>
      </c>
      <c r="B4384" t="s">
        <v>358</v>
      </c>
      <c r="C4384">
        <v>2006</v>
      </c>
      <c r="D4384" t="s">
        <v>949</v>
      </c>
      <c r="E4384">
        <v>3286.75</v>
      </c>
      <c r="F4384" s="1">
        <v>17500</v>
      </c>
      <c r="J4384"/>
    </row>
    <row r="4385" spans="1:10" x14ac:dyDescent="0.3">
      <c r="A4385" t="s">
        <v>23</v>
      </c>
      <c r="B4385" t="s">
        <v>358</v>
      </c>
      <c r="C4385">
        <v>2006</v>
      </c>
      <c r="D4385" t="s">
        <v>951</v>
      </c>
      <c r="E4385">
        <v>2567.0318750000001</v>
      </c>
      <c r="F4385" s="1">
        <v>15193.75</v>
      </c>
      <c r="J4385"/>
    </row>
    <row r="4386" spans="1:10" x14ac:dyDescent="0.3">
      <c r="A4386" t="s">
        <v>23</v>
      </c>
      <c r="B4386" t="s">
        <v>358</v>
      </c>
      <c r="C4386">
        <v>2006</v>
      </c>
      <c r="D4386" t="s">
        <v>952</v>
      </c>
      <c r="E4386">
        <v>-4389.9125000000004</v>
      </c>
      <c r="F4386" s="1">
        <v>8375</v>
      </c>
      <c r="J4386"/>
    </row>
    <row r="4387" spans="1:10" x14ac:dyDescent="0.3">
      <c r="A4387" t="s">
        <v>23</v>
      </c>
      <c r="B4387" t="s">
        <v>358</v>
      </c>
      <c r="C4387">
        <v>2006</v>
      </c>
      <c r="D4387" t="s">
        <v>953</v>
      </c>
      <c r="E4387">
        <v>152.73565637065639</v>
      </c>
      <c r="F4387" s="1">
        <v>11383.590733590734</v>
      </c>
      <c r="J4387"/>
    </row>
    <row r="4388" spans="1:10" x14ac:dyDescent="0.3">
      <c r="A4388" t="s">
        <v>23</v>
      </c>
      <c r="B4388" t="s">
        <v>358</v>
      </c>
      <c r="C4388">
        <v>2007</v>
      </c>
      <c r="D4388" t="s">
        <v>951</v>
      </c>
      <c r="E4388">
        <v>653.32500000000073</v>
      </c>
      <c r="F4388" s="1">
        <v>18250</v>
      </c>
      <c r="J4388"/>
    </row>
    <row r="4389" spans="1:10" x14ac:dyDescent="0.3">
      <c r="A4389" t="s">
        <v>23</v>
      </c>
      <c r="B4389" t="s">
        <v>358</v>
      </c>
      <c r="C4389">
        <v>2007</v>
      </c>
      <c r="D4389" t="s">
        <v>953</v>
      </c>
      <c r="E4389">
        <v>522.96971739130447</v>
      </c>
      <c r="F4389" s="1">
        <v>12145</v>
      </c>
      <c r="J4389"/>
    </row>
    <row r="4390" spans="1:10" x14ac:dyDescent="0.3">
      <c r="A4390" t="s">
        <v>23</v>
      </c>
      <c r="B4390" t="s">
        <v>358</v>
      </c>
      <c r="C4390">
        <v>2008</v>
      </c>
      <c r="D4390" t="s">
        <v>948</v>
      </c>
      <c r="E4390">
        <v>5724.8700000000008</v>
      </c>
      <c r="F4390" s="1">
        <v>14700</v>
      </c>
      <c r="J4390"/>
    </row>
    <row r="4391" spans="1:10" x14ac:dyDescent="0.3">
      <c r="A4391" t="s">
        <v>23</v>
      </c>
      <c r="B4391" t="s">
        <v>358</v>
      </c>
      <c r="C4391">
        <v>2008</v>
      </c>
      <c r="D4391" t="s">
        <v>949</v>
      </c>
      <c r="E4391">
        <v>349.97812500000009</v>
      </c>
      <c r="F4391" s="1">
        <v>22906.25</v>
      </c>
      <c r="J4391"/>
    </row>
    <row r="4392" spans="1:10" x14ac:dyDescent="0.3">
      <c r="A4392" t="s">
        <v>23</v>
      </c>
      <c r="B4392" t="s">
        <v>358</v>
      </c>
      <c r="C4392">
        <v>2008</v>
      </c>
      <c r="D4392" t="s">
        <v>951</v>
      </c>
      <c r="E4392">
        <v>1810.0975000000001</v>
      </c>
      <c r="F4392" s="1">
        <v>26475</v>
      </c>
      <c r="J4392"/>
    </row>
    <row r="4393" spans="1:10" x14ac:dyDescent="0.3">
      <c r="A4393" t="s">
        <v>23</v>
      </c>
      <c r="B4393" t="s">
        <v>358</v>
      </c>
      <c r="C4393">
        <v>2008</v>
      </c>
      <c r="D4393" t="s">
        <v>952</v>
      </c>
      <c r="E4393">
        <v>-238.65999999999985</v>
      </c>
      <c r="F4393" s="1">
        <v>25400</v>
      </c>
      <c r="J4393"/>
    </row>
    <row r="4394" spans="1:10" x14ac:dyDescent="0.3">
      <c r="A4394" t="s">
        <v>23</v>
      </c>
      <c r="B4394" t="s">
        <v>358</v>
      </c>
      <c r="C4394">
        <v>2008</v>
      </c>
      <c r="D4394" t="s">
        <v>953</v>
      </c>
      <c r="E4394">
        <v>170.21045081967225</v>
      </c>
      <c r="F4394" s="1">
        <v>15342.213114754099</v>
      </c>
      <c r="J4394"/>
    </row>
    <row r="4395" spans="1:10" x14ac:dyDescent="0.3">
      <c r="A4395" t="s">
        <v>23</v>
      </c>
      <c r="B4395" t="s">
        <v>358</v>
      </c>
      <c r="C4395">
        <v>2009</v>
      </c>
      <c r="D4395" t="s">
        <v>949</v>
      </c>
      <c r="E4395">
        <v>2532.6630000000005</v>
      </c>
      <c r="F4395" s="1">
        <v>20030</v>
      </c>
      <c r="J4395"/>
    </row>
    <row r="4396" spans="1:10" x14ac:dyDescent="0.3">
      <c r="A4396" t="s">
        <v>23</v>
      </c>
      <c r="B4396" t="s">
        <v>358</v>
      </c>
      <c r="C4396">
        <v>2009</v>
      </c>
      <c r="D4396" t="s">
        <v>951</v>
      </c>
      <c r="E4396">
        <v>2755.1683333333344</v>
      </c>
      <c r="F4396" s="1">
        <v>21350</v>
      </c>
      <c r="J4396"/>
    </row>
    <row r="4397" spans="1:10" x14ac:dyDescent="0.3">
      <c r="A4397" t="s">
        <v>23</v>
      </c>
      <c r="B4397" t="s">
        <v>358</v>
      </c>
      <c r="C4397">
        <v>2009</v>
      </c>
      <c r="D4397" t="s">
        <v>953</v>
      </c>
      <c r="E4397">
        <v>877.72733974358971</v>
      </c>
      <c r="F4397" s="1">
        <v>16613.141025641027</v>
      </c>
      <c r="J4397"/>
    </row>
    <row r="4398" spans="1:10" x14ac:dyDescent="0.3">
      <c r="A4398" t="s">
        <v>23</v>
      </c>
      <c r="B4398" t="s">
        <v>358</v>
      </c>
      <c r="C4398">
        <v>2010</v>
      </c>
      <c r="D4398" t="s">
        <v>949</v>
      </c>
      <c r="E4398">
        <v>448.23928571428507</v>
      </c>
      <c r="F4398" s="1">
        <v>27392.857142857141</v>
      </c>
      <c r="J4398"/>
    </row>
    <row r="4399" spans="1:10" x14ac:dyDescent="0.3">
      <c r="A4399" t="s">
        <v>23</v>
      </c>
      <c r="B4399" t="s">
        <v>358</v>
      </c>
      <c r="C4399">
        <v>2010</v>
      </c>
      <c r="D4399" t="s">
        <v>951</v>
      </c>
      <c r="E4399">
        <v>1974.1425000000008</v>
      </c>
      <c r="F4399" s="1">
        <v>31258.333333333332</v>
      </c>
      <c r="J4399"/>
    </row>
    <row r="4400" spans="1:10" x14ac:dyDescent="0.3">
      <c r="A4400" t="s">
        <v>23</v>
      </c>
      <c r="B4400" t="s">
        <v>358</v>
      </c>
      <c r="C4400">
        <v>2010</v>
      </c>
      <c r="D4400" t="s">
        <v>953</v>
      </c>
      <c r="E4400">
        <v>506.66735294117666</v>
      </c>
      <c r="F4400" s="1">
        <v>21690.336134453781</v>
      </c>
      <c r="J4400"/>
    </row>
    <row r="4401" spans="1:10" x14ac:dyDescent="0.3">
      <c r="A4401" t="s">
        <v>23</v>
      </c>
      <c r="B4401" t="s">
        <v>358</v>
      </c>
      <c r="C4401">
        <v>2011</v>
      </c>
      <c r="D4401" t="s">
        <v>948</v>
      </c>
      <c r="E4401">
        <v>3550.4300000000003</v>
      </c>
      <c r="F4401" s="1">
        <v>28300</v>
      </c>
      <c r="J4401"/>
    </row>
    <row r="4402" spans="1:10" x14ac:dyDescent="0.3">
      <c r="A4402" t="s">
        <v>23</v>
      </c>
      <c r="B4402" t="s">
        <v>358</v>
      </c>
      <c r="C4402">
        <v>2011</v>
      </c>
      <c r="D4402" t="s">
        <v>949</v>
      </c>
      <c r="E4402">
        <v>-435.32038461538411</v>
      </c>
      <c r="F4402" s="1">
        <v>31642.307692307691</v>
      </c>
      <c r="J4402"/>
    </row>
    <row r="4403" spans="1:10" x14ac:dyDescent="0.3">
      <c r="A4403" t="s">
        <v>23</v>
      </c>
      <c r="B4403" t="s">
        <v>358</v>
      </c>
      <c r="C4403">
        <v>2011</v>
      </c>
      <c r="D4403" t="s">
        <v>951</v>
      </c>
      <c r="E4403">
        <v>1388.1210000000003</v>
      </c>
      <c r="F4403" s="1">
        <v>32343.333333333332</v>
      </c>
      <c r="J4403"/>
    </row>
    <row r="4404" spans="1:10" x14ac:dyDescent="0.3">
      <c r="A4404" t="s">
        <v>23</v>
      </c>
      <c r="B4404" t="s">
        <v>358</v>
      </c>
      <c r="C4404">
        <v>2011</v>
      </c>
      <c r="D4404" t="s">
        <v>953</v>
      </c>
      <c r="E4404">
        <v>255.12187096774207</v>
      </c>
      <c r="F4404" s="1">
        <v>22199.354838709678</v>
      </c>
      <c r="J4404"/>
    </row>
    <row r="4405" spans="1:10" x14ac:dyDescent="0.3">
      <c r="A4405" t="s">
        <v>23</v>
      </c>
      <c r="B4405" t="s">
        <v>358</v>
      </c>
      <c r="C4405">
        <v>2012</v>
      </c>
      <c r="D4405" t="s">
        <v>948</v>
      </c>
      <c r="E4405">
        <v>2212.8049999999998</v>
      </c>
      <c r="F4405" s="1">
        <v>34192.857142857145</v>
      </c>
      <c r="J4405"/>
    </row>
    <row r="4406" spans="1:10" x14ac:dyDescent="0.3">
      <c r="A4406" t="s">
        <v>23</v>
      </c>
      <c r="B4406" t="s">
        <v>358</v>
      </c>
      <c r="C4406">
        <v>2012</v>
      </c>
      <c r="D4406" t="s">
        <v>949</v>
      </c>
      <c r="E4406">
        <v>122.04086956521773</v>
      </c>
      <c r="F4406" s="1">
        <v>35278.260869565216</v>
      </c>
      <c r="J4406"/>
    </row>
    <row r="4407" spans="1:10" x14ac:dyDescent="0.3">
      <c r="A4407" t="s">
        <v>23</v>
      </c>
      <c r="B4407" t="s">
        <v>358</v>
      </c>
      <c r="C4407">
        <v>2012</v>
      </c>
      <c r="D4407" t="s">
        <v>951</v>
      </c>
      <c r="E4407">
        <v>1206.9982926829271</v>
      </c>
      <c r="F4407" s="1">
        <v>32763.414634146342</v>
      </c>
      <c r="J4407"/>
    </row>
    <row r="4408" spans="1:10" x14ac:dyDescent="0.3">
      <c r="A4408" t="s">
        <v>23</v>
      </c>
      <c r="B4408" t="s">
        <v>358</v>
      </c>
      <c r="C4408">
        <v>2012</v>
      </c>
      <c r="D4408" t="s">
        <v>952</v>
      </c>
      <c r="E4408">
        <v>-3075.9499999999989</v>
      </c>
      <c r="F4408" s="1">
        <v>30500</v>
      </c>
      <c r="J4408"/>
    </row>
    <row r="4409" spans="1:10" x14ac:dyDescent="0.3">
      <c r="A4409" t="s">
        <v>23</v>
      </c>
      <c r="B4409" t="s">
        <v>358</v>
      </c>
      <c r="C4409">
        <v>2012</v>
      </c>
      <c r="D4409" t="s">
        <v>953</v>
      </c>
      <c r="E4409">
        <v>275.88766908212574</v>
      </c>
      <c r="F4409" s="1">
        <v>24555.434782608696</v>
      </c>
      <c r="J4409"/>
    </row>
    <row r="4410" spans="1:10" x14ac:dyDescent="0.3">
      <c r="A4410" t="s">
        <v>23</v>
      </c>
      <c r="B4410" t="s">
        <v>358</v>
      </c>
      <c r="C4410">
        <v>2013</v>
      </c>
      <c r="D4410" t="s">
        <v>948</v>
      </c>
      <c r="E4410">
        <v>3651.2950000000001</v>
      </c>
      <c r="F4410" s="1">
        <v>38394.444444444445</v>
      </c>
      <c r="J4410"/>
    </row>
    <row r="4411" spans="1:10" x14ac:dyDescent="0.3">
      <c r="A4411" t="s">
        <v>23</v>
      </c>
      <c r="B4411" t="s">
        <v>358</v>
      </c>
      <c r="C4411">
        <v>2013</v>
      </c>
      <c r="D4411" t="s">
        <v>949</v>
      </c>
      <c r="E4411">
        <v>545.16118644067853</v>
      </c>
      <c r="F4411" s="1">
        <v>38357.627118644064</v>
      </c>
      <c r="J4411"/>
    </row>
    <row r="4412" spans="1:10" x14ac:dyDescent="0.3">
      <c r="A4412" t="s">
        <v>23</v>
      </c>
      <c r="B4412" t="s">
        <v>358</v>
      </c>
      <c r="C4412">
        <v>2013</v>
      </c>
      <c r="D4412" t="s">
        <v>950</v>
      </c>
      <c r="E4412">
        <v>2431.0725000000002</v>
      </c>
      <c r="F4412" s="1">
        <v>38725</v>
      </c>
      <c r="J4412"/>
    </row>
    <row r="4413" spans="1:10" x14ac:dyDescent="0.3">
      <c r="A4413" t="s">
        <v>23</v>
      </c>
      <c r="B4413" t="s">
        <v>358</v>
      </c>
      <c r="C4413">
        <v>2013</v>
      </c>
      <c r="D4413" t="s">
        <v>951</v>
      </c>
      <c r="E4413">
        <v>292.81272727272773</v>
      </c>
      <c r="F4413" s="1">
        <v>36490.909090909088</v>
      </c>
      <c r="J4413"/>
    </row>
    <row r="4414" spans="1:10" x14ac:dyDescent="0.3">
      <c r="A4414" t="s">
        <v>23</v>
      </c>
      <c r="B4414" t="s">
        <v>358</v>
      </c>
      <c r="C4414">
        <v>2013</v>
      </c>
      <c r="D4414" t="s">
        <v>953</v>
      </c>
      <c r="E4414">
        <v>-341.09720338983021</v>
      </c>
      <c r="F4414" s="1">
        <v>29316.101694915254</v>
      </c>
      <c r="J4414"/>
    </row>
    <row r="4415" spans="1:10" x14ac:dyDescent="0.3">
      <c r="A4415" t="s">
        <v>23</v>
      </c>
      <c r="B4415" t="s">
        <v>358</v>
      </c>
      <c r="C4415">
        <v>2014</v>
      </c>
      <c r="D4415" t="s">
        <v>948</v>
      </c>
      <c r="E4415">
        <v>431.35725490196131</v>
      </c>
      <c r="F4415" s="1">
        <v>40945.098039215685</v>
      </c>
      <c r="J4415"/>
    </row>
    <row r="4416" spans="1:10" x14ac:dyDescent="0.3">
      <c r="A4416" t="s">
        <v>23</v>
      </c>
      <c r="B4416" t="s">
        <v>358</v>
      </c>
      <c r="C4416">
        <v>2014</v>
      </c>
      <c r="D4416" t="s">
        <v>949</v>
      </c>
      <c r="E4416">
        <v>329.81545454545483</v>
      </c>
      <c r="F4416" s="1">
        <v>38700</v>
      </c>
      <c r="J4416"/>
    </row>
    <row r="4417" spans="1:10" x14ac:dyDescent="0.3">
      <c r="A4417" t="s">
        <v>23</v>
      </c>
      <c r="B4417" t="s">
        <v>358</v>
      </c>
      <c r="C4417">
        <v>2014</v>
      </c>
      <c r="D4417" t="s">
        <v>950</v>
      </c>
      <c r="E4417">
        <v>1742.8899999999994</v>
      </c>
      <c r="F4417" s="1">
        <v>30900</v>
      </c>
      <c r="J4417"/>
    </row>
    <row r="4418" spans="1:10" x14ac:dyDescent="0.3">
      <c r="A4418" t="s">
        <v>23</v>
      </c>
      <c r="B4418" t="s">
        <v>358</v>
      </c>
      <c r="C4418">
        <v>2014</v>
      </c>
      <c r="D4418" t="s">
        <v>951</v>
      </c>
      <c r="E4418">
        <v>-109.1599999999993</v>
      </c>
      <c r="F4418" s="1">
        <v>35784.615384615383</v>
      </c>
      <c r="J4418"/>
    </row>
    <row r="4419" spans="1:10" x14ac:dyDescent="0.3">
      <c r="A4419" t="s">
        <v>23</v>
      </c>
      <c r="B4419" t="s">
        <v>358</v>
      </c>
      <c r="C4419">
        <v>2014</v>
      </c>
      <c r="D4419" t="s">
        <v>952</v>
      </c>
      <c r="E4419">
        <v>-1334.7799999999988</v>
      </c>
      <c r="F4419" s="1">
        <v>48200</v>
      </c>
      <c r="J4419"/>
    </row>
    <row r="4420" spans="1:10" x14ac:dyDescent="0.3">
      <c r="A4420" t="s">
        <v>23</v>
      </c>
      <c r="B4420" t="s">
        <v>358</v>
      </c>
      <c r="C4420">
        <v>2014</v>
      </c>
      <c r="D4420" t="s">
        <v>953</v>
      </c>
      <c r="E4420">
        <v>-795.56437499999993</v>
      </c>
      <c r="F4420" s="1">
        <v>28481.25</v>
      </c>
      <c r="J4420"/>
    </row>
    <row r="4421" spans="1:10" x14ac:dyDescent="0.3">
      <c r="A4421" t="s">
        <v>23</v>
      </c>
      <c r="B4421" t="s">
        <v>358</v>
      </c>
      <c r="C4421">
        <v>2015</v>
      </c>
      <c r="D4421" t="s">
        <v>948</v>
      </c>
      <c r="E4421">
        <v>1339.4570707070704</v>
      </c>
      <c r="F4421" s="1">
        <v>38510.101010101011</v>
      </c>
      <c r="J4421"/>
    </row>
    <row r="4422" spans="1:10" x14ac:dyDescent="0.3">
      <c r="A4422" t="s">
        <v>23</v>
      </c>
      <c r="B4422" t="s">
        <v>358</v>
      </c>
      <c r="C4422">
        <v>2015</v>
      </c>
      <c r="D4422" t="s">
        <v>949</v>
      </c>
      <c r="E4422">
        <v>1240.2593333333332</v>
      </c>
      <c r="F4422" s="1">
        <v>36060</v>
      </c>
      <c r="J4422"/>
    </row>
    <row r="4423" spans="1:10" x14ac:dyDescent="0.3">
      <c r="A4423" t="s">
        <v>23</v>
      </c>
      <c r="B4423" t="s">
        <v>358</v>
      </c>
      <c r="C4423">
        <v>2015</v>
      </c>
      <c r="D4423" t="s">
        <v>950</v>
      </c>
      <c r="E4423">
        <v>928.14111111111197</v>
      </c>
      <c r="F4423" s="1">
        <v>46522.222222222219</v>
      </c>
      <c r="J4423"/>
    </row>
    <row r="4424" spans="1:10" x14ac:dyDescent="0.3">
      <c r="A4424" t="s">
        <v>23</v>
      </c>
      <c r="B4424" t="s">
        <v>358</v>
      </c>
      <c r="C4424">
        <v>2015</v>
      </c>
      <c r="D4424" t="s">
        <v>951</v>
      </c>
      <c r="E4424">
        <v>1874.6033333333337</v>
      </c>
      <c r="F4424" s="1">
        <v>32033.333333333332</v>
      </c>
      <c r="J4424"/>
    </row>
    <row r="4425" spans="1:10" x14ac:dyDescent="0.3">
      <c r="A4425" t="s">
        <v>23</v>
      </c>
      <c r="B4425" t="s">
        <v>359</v>
      </c>
      <c r="C4425">
        <v>2001</v>
      </c>
      <c r="D4425" t="s">
        <v>953</v>
      </c>
      <c r="E4425">
        <v>-640.94708333333347</v>
      </c>
      <c r="F4425" s="1">
        <v>10779.166666666666</v>
      </c>
      <c r="J4425"/>
    </row>
    <row r="4426" spans="1:10" x14ac:dyDescent="0.3">
      <c r="A4426" t="s">
        <v>23</v>
      </c>
      <c r="B4426" t="s">
        <v>359</v>
      </c>
      <c r="C4426">
        <v>2002</v>
      </c>
      <c r="D4426" t="s">
        <v>953</v>
      </c>
      <c r="E4426">
        <v>-304.71035714285694</v>
      </c>
      <c r="F4426" s="1">
        <v>9967.8571428571431</v>
      </c>
      <c r="J4426"/>
    </row>
    <row r="4427" spans="1:10" x14ac:dyDescent="0.3">
      <c r="A4427" t="s">
        <v>23</v>
      </c>
      <c r="B4427" t="s">
        <v>359</v>
      </c>
      <c r="C4427">
        <v>2003</v>
      </c>
      <c r="D4427" t="s">
        <v>949</v>
      </c>
      <c r="E4427">
        <v>3729.2900000000009</v>
      </c>
      <c r="F4427" s="1">
        <v>14900</v>
      </c>
      <c r="J4427"/>
    </row>
    <row r="4428" spans="1:10" x14ac:dyDescent="0.3">
      <c r="A4428" t="s">
        <v>23</v>
      </c>
      <c r="B4428" t="s">
        <v>359</v>
      </c>
      <c r="C4428">
        <v>2003</v>
      </c>
      <c r="D4428" t="s">
        <v>953</v>
      </c>
      <c r="E4428">
        <v>561.01979166666672</v>
      </c>
      <c r="F4428" s="1">
        <v>8322.9166666666661</v>
      </c>
      <c r="J4428"/>
    </row>
    <row r="4429" spans="1:10" x14ac:dyDescent="0.3">
      <c r="A4429" t="s">
        <v>23</v>
      </c>
      <c r="B4429" t="s">
        <v>359</v>
      </c>
      <c r="C4429">
        <v>2004</v>
      </c>
      <c r="D4429" t="s">
        <v>953</v>
      </c>
      <c r="E4429">
        <v>-226.65625000000006</v>
      </c>
      <c r="F4429" s="1">
        <v>2187.5</v>
      </c>
      <c r="J4429"/>
    </row>
    <row r="4430" spans="1:10" x14ac:dyDescent="0.3">
      <c r="A4430" t="s">
        <v>23</v>
      </c>
      <c r="B4430" t="s">
        <v>359</v>
      </c>
      <c r="C4430">
        <v>2005</v>
      </c>
      <c r="D4430" t="s">
        <v>951</v>
      </c>
      <c r="E4430">
        <v>3131.6399999999994</v>
      </c>
      <c r="F4430" s="1">
        <v>18400</v>
      </c>
      <c r="J4430"/>
    </row>
    <row r="4431" spans="1:10" x14ac:dyDescent="0.3">
      <c r="A4431" t="s">
        <v>23</v>
      </c>
      <c r="B4431" t="s">
        <v>359</v>
      </c>
      <c r="C4431">
        <v>2005</v>
      </c>
      <c r="D4431" t="s">
        <v>953</v>
      </c>
      <c r="E4431">
        <v>265.44133720930256</v>
      </c>
      <c r="F4431" s="1">
        <v>12773.837209302326</v>
      </c>
      <c r="J4431"/>
    </row>
    <row r="4432" spans="1:10" x14ac:dyDescent="0.3">
      <c r="A4432" t="s">
        <v>23</v>
      </c>
      <c r="B4432" t="s">
        <v>359</v>
      </c>
      <c r="C4432">
        <v>2006</v>
      </c>
      <c r="D4432" t="s">
        <v>949</v>
      </c>
      <c r="E4432">
        <v>7108.6412500000006</v>
      </c>
      <c r="F4432" s="1">
        <v>15662.5</v>
      </c>
      <c r="J4432"/>
    </row>
    <row r="4433" spans="1:10" x14ac:dyDescent="0.3">
      <c r="A4433" t="s">
        <v>23</v>
      </c>
      <c r="B4433" t="s">
        <v>359</v>
      </c>
      <c r="C4433">
        <v>2006</v>
      </c>
      <c r="D4433" t="s">
        <v>953</v>
      </c>
      <c r="E4433">
        <v>239.30466560509566</v>
      </c>
      <c r="F4433" s="1">
        <v>12463.853503184713</v>
      </c>
      <c r="J4433"/>
    </row>
    <row r="4434" spans="1:10" x14ac:dyDescent="0.3">
      <c r="A4434" t="s">
        <v>23</v>
      </c>
      <c r="B4434" t="s">
        <v>359</v>
      </c>
      <c r="C4434">
        <v>2007</v>
      </c>
      <c r="D4434" t="s">
        <v>949</v>
      </c>
      <c r="E4434">
        <v>3693.9350000000013</v>
      </c>
      <c r="F4434" s="1">
        <v>22350</v>
      </c>
      <c r="J4434"/>
    </row>
    <row r="4435" spans="1:10" x14ac:dyDescent="0.3">
      <c r="A4435" t="s">
        <v>23</v>
      </c>
      <c r="B4435" t="s">
        <v>359</v>
      </c>
      <c r="C4435">
        <v>2007</v>
      </c>
      <c r="D4435" t="s">
        <v>951</v>
      </c>
      <c r="E4435">
        <v>2728.1899999999987</v>
      </c>
      <c r="F4435" s="1">
        <v>23900</v>
      </c>
      <c r="J4435"/>
    </row>
    <row r="4436" spans="1:10" x14ac:dyDescent="0.3">
      <c r="A4436" t="s">
        <v>23</v>
      </c>
      <c r="B4436" t="s">
        <v>359</v>
      </c>
      <c r="C4436">
        <v>2007</v>
      </c>
      <c r="D4436" t="s">
        <v>953</v>
      </c>
      <c r="E4436">
        <v>-88.022818181818181</v>
      </c>
      <c r="F4436" s="1">
        <v>15062.727272727272</v>
      </c>
      <c r="J4436"/>
    </row>
    <row r="4437" spans="1:10" x14ac:dyDescent="0.3">
      <c r="A4437" t="s">
        <v>23</v>
      </c>
      <c r="B4437" t="s">
        <v>359</v>
      </c>
      <c r="C4437">
        <v>2008</v>
      </c>
      <c r="D4437" t="s">
        <v>949</v>
      </c>
      <c r="E4437">
        <v>2075.3587500000003</v>
      </c>
      <c r="F4437" s="1">
        <v>24337.5</v>
      </c>
      <c r="J4437"/>
    </row>
    <row r="4438" spans="1:10" x14ac:dyDescent="0.3">
      <c r="A4438" t="s">
        <v>23</v>
      </c>
      <c r="B4438" t="s">
        <v>359</v>
      </c>
      <c r="C4438">
        <v>2008</v>
      </c>
      <c r="D4438" t="s">
        <v>951</v>
      </c>
      <c r="E4438">
        <v>72.046250000000782</v>
      </c>
      <c r="F4438" s="1">
        <v>28712.5</v>
      </c>
      <c r="J4438"/>
    </row>
    <row r="4439" spans="1:10" x14ac:dyDescent="0.3">
      <c r="A4439" t="s">
        <v>23</v>
      </c>
      <c r="B4439" t="s">
        <v>359</v>
      </c>
      <c r="C4439">
        <v>2008</v>
      </c>
      <c r="D4439" t="s">
        <v>953</v>
      </c>
      <c r="E4439">
        <v>211.020081395349</v>
      </c>
      <c r="F4439" s="1">
        <v>17277.558139534885</v>
      </c>
      <c r="J4439"/>
    </row>
    <row r="4440" spans="1:10" x14ac:dyDescent="0.3">
      <c r="A4440" t="s">
        <v>23</v>
      </c>
      <c r="B4440" t="s">
        <v>359</v>
      </c>
      <c r="C4440">
        <v>2009</v>
      </c>
      <c r="D4440" t="s">
        <v>948</v>
      </c>
      <c r="E4440">
        <v>4404.9900000000016</v>
      </c>
      <c r="F4440" s="1">
        <v>31900</v>
      </c>
      <c r="J4440"/>
    </row>
    <row r="4441" spans="1:10" x14ac:dyDescent="0.3">
      <c r="A4441" t="s">
        <v>23</v>
      </c>
      <c r="B4441" t="s">
        <v>359</v>
      </c>
      <c r="C4441">
        <v>2009</v>
      </c>
      <c r="D4441" t="s">
        <v>949</v>
      </c>
      <c r="E4441">
        <v>-2999.4300000000003</v>
      </c>
      <c r="F4441" s="1">
        <v>31700</v>
      </c>
      <c r="J4441"/>
    </row>
    <row r="4442" spans="1:10" x14ac:dyDescent="0.3">
      <c r="A4442" t="s">
        <v>23</v>
      </c>
      <c r="B4442" t="s">
        <v>359</v>
      </c>
      <c r="C4442">
        <v>2009</v>
      </c>
      <c r="D4442" t="s">
        <v>951</v>
      </c>
      <c r="E4442">
        <v>1809.4099999999999</v>
      </c>
      <c r="F4442" s="1">
        <v>32100</v>
      </c>
      <c r="J4442"/>
    </row>
    <row r="4443" spans="1:10" x14ac:dyDescent="0.3">
      <c r="A4443" t="s">
        <v>23</v>
      </c>
      <c r="B4443" t="s">
        <v>359</v>
      </c>
      <c r="C4443">
        <v>2009</v>
      </c>
      <c r="D4443" t="s">
        <v>953</v>
      </c>
      <c r="E4443">
        <v>44.645367647058798</v>
      </c>
      <c r="F4443" s="1">
        <v>21350.735294117647</v>
      </c>
      <c r="J4443"/>
    </row>
    <row r="4444" spans="1:10" x14ac:dyDescent="0.3">
      <c r="A4444" t="s">
        <v>23</v>
      </c>
      <c r="B4444" t="s">
        <v>359</v>
      </c>
      <c r="C4444">
        <v>2010</v>
      </c>
      <c r="D4444" t="s">
        <v>949</v>
      </c>
      <c r="E4444">
        <v>1020.1850000000013</v>
      </c>
      <c r="F4444" s="1">
        <v>34850</v>
      </c>
      <c r="J4444"/>
    </row>
    <row r="4445" spans="1:10" x14ac:dyDescent="0.3">
      <c r="A4445" t="s">
        <v>23</v>
      </c>
      <c r="B4445" t="s">
        <v>359</v>
      </c>
      <c r="C4445">
        <v>2010</v>
      </c>
      <c r="D4445" t="s">
        <v>951</v>
      </c>
      <c r="E4445">
        <v>6347.5299999999988</v>
      </c>
      <c r="F4445" s="1">
        <v>29300</v>
      </c>
      <c r="J4445"/>
    </row>
    <row r="4446" spans="1:10" x14ac:dyDescent="0.3">
      <c r="A4446" t="s">
        <v>23</v>
      </c>
      <c r="B4446" t="s">
        <v>359</v>
      </c>
      <c r="C4446">
        <v>2010</v>
      </c>
      <c r="D4446" t="s">
        <v>952</v>
      </c>
      <c r="E4446">
        <v>1698.3600000000006</v>
      </c>
      <c r="F4446" s="1">
        <v>31600</v>
      </c>
      <c r="J4446"/>
    </row>
    <row r="4447" spans="1:10" x14ac:dyDescent="0.3">
      <c r="A4447" t="s">
        <v>23</v>
      </c>
      <c r="B4447" t="s">
        <v>359</v>
      </c>
      <c r="C4447">
        <v>2010</v>
      </c>
      <c r="D4447" t="s">
        <v>953</v>
      </c>
      <c r="E4447">
        <v>773.071928571429</v>
      </c>
      <c r="F4447" s="1">
        <v>24476.428571428572</v>
      </c>
      <c r="J4447"/>
    </row>
    <row r="4448" spans="1:10" x14ac:dyDescent="0.3">
      <c r="A4448" t="s">
        <v>23</v>
      </c>
      <c r="B4448" t="s">
        <v>359</v>
      </c>
      <c r="C4448">
        <v>2011</v>
      </c>
      <c r="D4448" t="s">
        <v>949</v>
      </c>
      <c r="E4448">
        <v>1020.6350000000011</v>
      </c>
      <c r="F4448" s="1">
        <v>36850</v>
      </c>
      <c r="J4448"/>
    </row>
    <row r="4449" spans="1:10" x14ac:dyDescent="0.3">
      <c r="A4449" t="s">
        <v>23</v>
      </c>
      <c r="B4449" t="s">
        <v>359</v>
      </c>
      <c r="C4449">
        <v>2011</v>
      </c>
      <c r="D4449" t="s">
        <v>950</v>
      </c>
      <c r="E4449">
        <v>14608.86</v>
      </c>
      <c r="F4449" s="1">
        <v>36600</v>
      </c>
      <c r="J4449"/>
    </row>
    <row r="4450" spans="1:10" x14ac:dyDescent="0.3">
      <c r="A4450" t="s">
        <v>23</v>
      </c>
      <c r="B4450" t="s">
        <v>359</v>
      </c>
      <c r="C4450">
        <v>2011</v>
      </c>
      <c r="D4450" t="s">
        <v>951</v>
      </c>
      <c r="E4450">
        <v>3530.6188888888887</v>
      </c>
      <c r="F4450" s="1">
        <v>31300</v>
      </c>
      <c r="J4450"/>
    </row>
    <row r="4451" spans="1:10" x14ac:dyDescent="0.3">
      <c r="A4451" t="s">
        <v>23</v>
      </c>
      <c r="B4451" t="s">
        <v>359</v>
      </c>
      <c r="C4451">
        <v>2011</v>
      </c>
      <c r="D4451" t="s">
        <v>953</v>
      </c>
      <c r="E4451">
        <v>385.67511290322602</v>
      </c>
      <c r="F4451" s="1">
        <v>25180.16129032258</v>
      </c>
      <c r="J4451"/>
    </row>
    <row r="4452" spans="1:10" x14ac:dyDescent="0.3">
      <c r="A4452" t="s">
        <v>23</v>
      </c>
      <c r="B4452" t="s">
        <v>359</v>
      </c>
      <c r="C4452">
        <v>2012</v>
      </c>
      <c r="D4452" t="s">
        <v>948</v>
      </c>
      <c r="E4452">
        <v>3695.4828571428588</v>
      </c>
      <c r="F4452" s="1">
        <v>38257.142857142855</v>
      </c>
      <c r="J4452"/>
    </row>
    <row r="4453" spans="1:10" x14ac:dyDescent="0.3">
      <c r="A4453" t="s">
        <v>23</v>
      </c>
      <c r="B4453" t="s">
        <v>359</v>
      </c>
      <c r="C4453">
        <v>2012</v>
      </c>
      <c r="D4453" t="s">
        <v>949</v>
      </c>
      <c r="E4453">
        <v>47.222608695652447</v>
      </c>
      <c r="F4453" s="1">
        <v>38139.130434782608</v>
      </c>
      <c r="J4453"/>
    </row>
    <row r="4454" spans="1:10" x14ac:dyDescent="0.3">
      <c r="A4454" t="s">
        <v>23</v>
      </c>
      <c r="B4454" t="s">
        <v>359</v>
      </c>
      <c r="C4454">
        <v>2012</v>
      </c>
      <c r="D4454" t="s">
        <v>951</v>
      </c>
      <c r="E4454">
        <v>2001.0607692307703</v>
      </c>
      <c r="F4454" s="1">
        <v>35376.923076923078</v>
      </c>
      <c r="J4454"/>
    </row>
    <row r="4455" spans="1:10" x14ac:dyDescent="0.3">
      <c r="A4455" t="s">
        <v>23</v>
      </c>
      <c r="B4455" t="s">
        <v>359</v>
      </c>
      <c r="C4455">
        <v>2012</v>
      </c>
      <c r="D4455" t="s">
        <v>953</v>
      </c>
      <c r="E4455">
        <v>-422.19918859649113</v>
      </c>
      <c r="F4455" s="1">
        <v>27801.973684210527</v>
      </c>
      <c r="J4455"/>
    </row>
    <row r="4456" spans="1:10" x14ac:dyDescent="0.3">
      <c r="A4456" t="s">
        <v>23</v>
      </c>
      <c r="B4456" t="s">
        <v>359</v>
      </c>
      <c r="C4456">
        <v>2013</v>
      </c>
      <c r="D4456" t="s">
        <v>948</v>
      </c>
      <c r="E4456">
        <v>-651.49499999999898</v>
      </c>
      <c r="F4456" s="1">
        <v>44050</v>
      </c>
      <c r="J4456"/>
    </row>
    <row r="4457" spans="1:10" x14ac:dyDescent="0.3">
      <c r="A4457" t="s">
        <v>23</v>
      </c>
      <c r="B4457" t="s">
        <v>359</v>
      </c>
      <c r="C4457">
        <v>2013</v>
      </c>
      <c r="D4457" t="s">
        <v>949</v>
      </c>
      <c r="E4457">
        <v>613.334230769231</v>
      </c>
      <c r="F4457" s="1">
        <v>38803.846153846156</v>
      </c>
      <c r="J4457"/>
    </row>
    <row r="4458" spans="1:10" x14ac:dyDescent="0.3">
      <c r="A4458" t="s">
        <v>23</v>
      </c>
      <c r="B4458" t="s">
        <v>359</v>
      </c>
      <c r="C4458">
        <v>2013</v>
      </c>
      <c r="D4458" t="s">
        <v>950</v>
      </c>
      <c r="E4458">
        <v>4963.010000000002</v>
      </c>
      <c r="F4458" s="1">
        <v>48100</v>
      </c>
      <c r="J4458"/>
    </row>
    <row r="4459" spans="1:10" x14ac:dyDescent="0.3">
      <c r="A4459" t="s">
        <v>23</v>
      </c>
      <c r="B4459" t="s">
        <v>359</v>
      </c>
      <c r="C4459">
        <v>2013</v>
      </c>
      <c r="D4459" t="s">
        <v>951</v>
      </c>
      <c r="E4459">
        <v>-130.81249999999955</v>
      </c>
      <c r="F4459" s="1">
        <v>41875</v>
      </c>
      <c r="J4459"/>
    </row>
    <row r="4460" spans="1:10" x14ac:dyDescent="0.3">
      <c r="A4460" t="s">
        <v>23</v>
      </c>
      <c r="B4460" t="s">
        <v>359</v>
      </c>
      <c r="C4460">
        <v>2013</v>
      </c>
      <c r="D4460" t="s">
        <v>953</v>
      </c>
      <c r="E4460">
        <v>354.33842105263142</v>
      </c>
      <c r="F4460" s="1">
        <v>36752.631578947367</v>
      </c>
      <c r="J4460"/>
    </row>
    <row r="4461" spans="1:10" x14ac:dyDescent="0.3">
      <c r="A4461" t="s">
        <v>23</v>
      </c>
      <c r="B4461" t="s">
        <v>359</v>
      </c>
      <c r="C4461">
        <v>2014</v>
      </c>
      <c r="D4461" t="s">
        <v>948</v>
      </c>
      <c r="E4461">
        <v>-188.33382352941067</v>
      </c>
      <c r="F4461" s="1">
        <v>43426.470588235294</v>
      </c>
      <c r="J4461"/>
    </row>
    <row r="4462" spans="1:10" x14ac:dyDescent="0.3">
      <c r="A4462" t="s">
        <v>23</v>
      </c>
      <c r="B4462" t="s">
        <v>359</v>
      </c>
      <c r="C4462">
        <v>2014</v>
      </c>
      <c r="D4462" t="s">
        <v>949</v>
      </c>
      <c r="E4462">
        <v>-35.117857142856856</v>
      </c>
      <c r="F4462" s="1">
        <v>43821.428571428572</v>
      </c>
      <c r="J4462"/>
    </row>
    <row r="4463" spans="1:10" x14ac:dyDescent="0.3">
      <c r="A4463" t="s">
        <v>23</v>
      </c>
      <c r="B4463" t="s">
        <v>359</v>
      </c>
      <c r="C4463">
        <v>2014</v>
      </c>
      <c r="D4463" t="s">
        <v>950</v>
      </c>
      <c r="E4463">
        <v>1680.6900000000023</v>
      </c>
      <c r="F4463" s="1">
        <v>48900</v>
      </c>
      <c r="J4463"/>
    </row>
    <row r="4464" spans="1:10" x14ac:dyDescent="0.3">
      <c r="A4464" t="s">
        <v>23</v>
      </c>
      <c r="B4464" t="s">
        <v>359</v>
      </c>
      <c r="C4464">
        <v>2014</v>
      </c>
      <c r="D4464" t="s">
        <v>951</v>
      </c>
      <c r="E4464">
        <v>1346.2556249999996</v>
      </c>
      <c r="F4464" s="1">
        <v>35181.25</v>
      </c>
      <c r="J4464"/>
    </row>
    <row r="4465" spans="1:10" x14ac:dyDescent="0.3">
      <c r="A4465" t="s">
        <v>23</v>
      </c>
      <c r="B4465" t="s">
        <v>359</v>
      </c>
      <c r="C4465">
        <v>2014</v>
      </c>
      <c r="D4465" t="s">
        <v>952</v>
      </c>
      <c r="E4465">
        <v>-5327.32</v>
      </c>
      <c r="F4465" s="1">
        <v>50800</v>
      </c>
      <c r="J4465"/>
    </row>
    <row r="4466" spans="1:10" x14ac:dyDescent="0.3">
      <c r="A4466" t="s">
        <v>23</v>
      </c>
      <c r="B4466" t="s">
        <v>359</v>
      </c>
      <c r="C4466">
        <v>2014</v>
      </c>
      <c r="D4466" t="s">
        <v>953</v>
      </c>
      <c r="E4466">
        <v>-1559.1399999999983</v>
      </c>
      <c r="F4466" s="1">
        <v>39933.333333333336</v>
      </c>
      <c r="J4466"/>
    </row>
    <row r="4467" spans="1:10" x14ac:dyDescent="0.3">
      <c r="A4467" t="s">
        <v>23</v>
      </c>
      <c r="B4467" t="s">
        <v>359</v>
      </c>
      <c r="C4467">
        <v>2015</v>
      </c>
      <c r="D4467" t="s">
        <v>948</v>
      </c>
      <c r="E4467">
        <v>1000.3600000000006</v>
      </c>
      <c r="F4467" s="1">
        <v>51600</v>
      </c>
      <c r="J4467"/>
    </row>
    <row r="4468" spans="1:10" x14ac:dyDescent="0.3">
      <c r="A4468" t="s">
        <v>23</v>
      </c>
      <c r="B4468" t="s">
        <v>359</v>
      </c>
      <c r="C4468">
        <v>2015</v>
      </c>
      <c r="D4468" t="s">
        <v>949</v>
      </c>
      <c r="E4468">
        <v>-3487.7299999999982</v>
      </c>
      <c r="F4468" s="1">
        <v>42033.333333333336</v>
      </c>
      <c r="J4468"/>
    </row>
    <row r="4469" spans="1:10" x14ac:dyDescent="0.3">
      <c r="A4469" t="s">
        <v>23</v>
      </c>
      <c r="B4469" t="s">
        <v>359</v>
      </c>
      <c r="C4469">
        <v>2015</v>
      </c>
      <c r="D4469" t="s">
        <v>950</v>
      </c>
      <c r="E4469">
        <v>-516.54666666666651</v>
      </c>
      <c r="F4469" s="1">
        <v>50533.333333333336</v>
      </c>
      <c r="J4469"/>
    </row>
    <row r="4470" spans="1:10" x14ac:dyDescent="0.3">
      <c r="A4470" t="s">
        <v>23</v>
      </c>
      <c r="B4470" t="s">
        <v>359</v>
      </c>
      <c r="C4470">
        <v>2015</v>
      </c>
      <c r="D4470" t="s">
        <v>951</v>
      </c>
      <c r="E4470">
        <v>1326.8199999999997</v>
      </c>
      <c r="F4470" s="1">
        <v>44200</v>
      </c>
      <c r="J4470"/>
    </row>
    <row r="4471" spans="1:10" x14ac:dyDescent="0.3">
      <c r="A4471" t="s">
        <v>23</v>
      </c>
      <c r="B4471" t="s">
        <v>359</v>
      </c>
      <c r="C4471">
        <v>2015</v>
      </c>
      <c r="D4471" t="s">
        <v>952</v>
      </c>
      <c r="E4471">
        <v>2554.9999999999977</v>
      </c>
      <c r="F4471" s="1">
        <v>50000</v>
      </c>
      <c r="J4471"/>
    </row>
    <row r="4472" spans="1:10" x14ac:dyDescent="0.3">
      <c r="A4472" t="s">
        <v>23</v>
      </c>
      <c r="B4472" t="s">
        <v>360</v>
      </c>
      <c r="C4472">
        <v>2008</v>
      </c>
      <c r="D4472" t="s">
        <v>949</v>
      </c>
      <c r="E4472">
        <v>9061.89</v>
      </c>
      <c r="F4472" s="1">
        <v>20900</v>
      </c>
      <c r="J4472"/>
    </row>
    <row r="4473" spans="1:10" x14ac:dyDescent="0.3">
      <c r="A4473" t="s">
        <v>23</v>
      </c>
      <c r="B4473" t="s">
        <v>360</v>
      </c>
      <c r="C4473">
        <v>2008</v>
      </c>
      <c r="D4473" t="s">
        <v>951</v>
      </c>
      <c r="E4473">
        <v>2358.6200000000003</v>
      </c>
      <c r="F4473" s="1">
        <v>30771.428571428572</v>
      </c>
      <c r="J4473"/>
    </row>
    <row r="4474" spans="1:10" x14ac:dyDescent="0.3">
      <c r="A4474" t="s">
        <v>23</v>
      </c>
      <c r="B4474" t="s">
        <v>360</v>
      </c>
      <c r="C4474">
        <v>2008</v>
      </c>
      <c r="D4474" t="s">
        <v>953</v>
      </c>
      <c r="E4474">
        <v>-245.60548913043456</v>
      </c>
      <c r="F4474" s="1">
        <v>24716.847826086956</v>
      </c>
      <c r="J4474"/>
    </row>
    <row r="4475" spans="1:10" x14ac:dyDescent="0.3">
      <c r="A4475" t="s">
        <v>23</v>
      </c>
      <c r="B4475" t="s">
        <v>360</v>
      </c>
      <c r="C4475">
        <v>2009</v>
      </c>
      <c r="D4475" t="s">
        <v>949</v>
      </c>
      <c r="E4475">
        <v>1673.5</v>
      </c>
      <c r="F4475" s="1">
        <v>35000</v>
      </c>
      <c r="J4475"/>
    </row>
    <row r="4476" spans="1:10" x14ac:dyDescent="0.3">
      <c r="A4476" t="s">
        <v>23</v>
      </c>
      <c r="B4476" t="s">
        <v>360</v>
      </c>
      <c r="C4476">
        <v>2009</v>
      </c>
      <c r="D4476" t="s">
        <v>953</v>
      </c>
      <c r="E4476">
        <v>117.69499999999971</v>
      </c>
      <c r="F4476" s="1">
        <v>27950</v>
      </c>
      <c r="J4476"/>
    </row>
    <row r="4477" spans="1:10" x14ac:dyDescent="0.3">
      <c r="A4477" t="s">
        <v>23</v>
      </c>
      <c r="B4477" t="s">
        <v>360</v>
      </c>
      <c r="C4477">
        <v>2010</v>
      </c>
      <c r="D4477" t="s">
        <v>953</v>
      </c>
      <c r="E4477">
        <v>389.70000000000073</v>
      </c>
      <c r="F4477" s="1">
        <v>23666.666666666668</v>
      </c>
      <c r="J4477"/>
    </row>
    <row r="4478" spans="1:10" x14ac:dyDescent="0.3">
      <c r="A4478" t="s">
        <v>23</v>
      </c>
      <c r="B4478" t="s">
        <v>360</v>
      </c>
      <c r="C4478">
        <v>2011</v>
      </c>
      <c r="D4478" t="s">
        <v>948</v>
      </c>
      <c r="E4478">
        <v>10566.870000000003</v>
      </c>
      <c r="F4478" s="1">
        <v>34700</v>
      </c>
      <c r="J4478"/>
    </row>
    <row r="4479" spans="1:10" x14ac:dyDescent="0.3">
      <c r="A4479" t="s">
        <v>23</v>
      </c>
      <c r="B4479" t="s">
        <v>360</v>
      </c>
      <c r="C4479">
        <v>2011</v>
      </c>
      <c r="D4479" t="s">
        <v>949</v>
      </c>
      <c r="E4479">
        <v>7264.1100000000006</v>
      </c>
      <c r="F4479" s="1">
        <v>39100</v>
      </c>
      <c r="J4479"/>
    </row>
    <row r="4480" spans="1:10" x14ac:dyDescent="0.3">
      <c r="A4480" t="s">
        <v>23</v>
      </c>
      <c r="B4480" t="s">
        <v>360</v>
      </c>
      <c r="C4480">
        <v>2011</v>
      </c>
      <c r="D4480" t="s">
        <v>951</v>
      </c>
      <c r="E4480">
        <v>-142.5199999999968</v>
      </c>
      <c r="F4480" s="1">
        <v>38800</v>
      </c>
      <c r="J4480"/>
    </row>
    <row r="4481" spans="1:10" x14ac:dyDescent="0.3">
      <c r="A4481" t="s">
        <v>23</v>
      </c>
      <c r="B4481" t="s">
        <v>360</v>
      </c>
      <c r="C4481">
        <v>2011</v>
      </c>
      <c r="D4481" t="s">
        <v>953</v>
      </c>
      <c r="E4481">
        <v>985.00333333333458</v>
      </c>
      <c r="F4481" s="1">
        <v>32700</v>
      </c>
      <c r="J4481"/>
    </row>
    <row r="4482" spans="1:10" x14ac:dyDescent="0.3">
      <c r="A4482" t="s">
        <v>23</v>
      </c>
      <c r="B4482" t="s">
        <v>360</v>
      </c>
      <c r="C4482">
        <v>2012</v>
      </c>
      <c r="D4482" t="s">
        <v>949</v>
      </c>
      <c r="E4482">
        <v>-4461.3000000000029</v>
      </c>
      <c r="F4482" s="1">
        <v>47000</v>
      </c>
      <c r="J4482"/>
    </row>
    <row r="4483" spans="1:10" x14ac:dyDescent="0.3">
      <c r="A4483" t="s">
        <v>23</v>
      </c>
      <c r="B4483" t="s">
        <v>360</v>
      </c>
      <c r="C4483">
        <v>2012</v>
      </c>
      <c r="D4483" t="s">
        <v>951</v>
      </c>
      <c r="E4483">
        <v>-1385.6150000000016</v>
      </c>
      <c r="F4483" s="1">
        <v>36850</v>
      </c>
      <c r="J4483"/>
    </row>
    <row r="4484" spans="1:10" x14ac:dyDescent="0.3">
      <c r="A4484" t="s">
        <v>23</v>
      </c>
      <c r="B4484" t="s">
        <v>360</v>
      </c>
      <c r="C4484">
        <v>2012</v>
      </c>
      <c r="D4484" t="s">
        <v>953</v>
      </c>
      <c r="E4484">
        <v>-2790.8633333333346</v>
      </c>
      <c r="F4484" s="1">
        <v>37366.666666666664</v>
      </c>
      <c r="J4484"/>
    </row>
    <row r="4485" spans="1:10" x14ac:dyDescent="0.3">
      <c r="A4485" t="s">
        <v>23</v>
      </c>
      <c r="B4485" t="s">
        <v>361</v>
      </c>
      <c r="C4485">
        <v>1993</v>
      </c>
      <c r="D4485" t="s">
        <v>953</v>
      </c>
      <c r="E4485">
        <v>-726.24250000000006</v>
      </c>
      <c r="F4485" s="1">
        <v>1075</v>
      </c>
      <c r="J4485"/>
    </row>
    <row r="4486" spans="1:10" x14ac:dyDescent="0.3">
      <c r="A4486" t="s">
        <v>23</v>
      </c>
      <c r="B4486" t="s">
        <v>361</v>
      </c>
      <c r="C4486">
        <v>1994</v>
      </c>
      <c r="D4486" t="s">
        <v>952</v>
      </c>
      <c r="E4486">
        <v>-1630.2474999999999</v>
      </c>
      <c r="F4486" s="1">
        <v>2025</v>
      </c>
      <c r="J4486"/>
    </row>
    <row r="4487" spans="1:10" x14ac:dyDescent="0.3">
      <c r="A4487" t="s">
        <v>23</v>
      </c>
      <c r="B4487" t="s">
        <v>361</v>
      </c>
      <c r="C4487">
        <v>1995</v>
      </c>
      <c r="D4487" t="s">
        <v>953</v>
      </c>
      <c r="E4487">
        <v>110.95833333333341</v>
      </c>
      <c r="F4487" s="1">
        <v>1250</v>
      </c>
      <c r="J4487"/>
    </row>
    <row r="4488" spans="1:10" x14ac:dyDescent="0.3">
      <c r="A4488" t="s">
        <v>23</v>
      </c>
      <c r="B4488" t="s">
        <v>361</v>
      </c>
      <c r="C4488">
        <v>1998</v>
      </c>
      <c r="D4488" t="s">
        <v>953</v>
      </c>
      <c r="E4488">
        <v>737.63875000000007</v>
      </c>
      <c r="F4488" s="1">
        <v>1137.5</v>
      </c>
      <c r="J4488"/>
    </row>
    <row r="4489" spans="1:10" x14ac:dyDescent="0.3">
      <c r="A4489" t="s">
        <v>23</v>
      </c>
      <c r="B4489" t="s">
        <v>361</v>
      </c>
      <c r="C4489">
        <v>1999</v>
      </c>
      <c r="D4489" t="s">
        <v>953</v>
      </c>
      <c r="E4489">
        <v>-778.10625000000005</v>
      </c>
      <c r="F4489" s="1">
        <v>2687.5</v>
      </c>
      <c r="J4489"/>
    </row>
    <row r="4490" spans="1:10" x14ac:dyDescent="0.3">
      <c r="A4490" t="s">
        <v>23</v>
      </c>
      <c r="B4490" t="s">
        <v>361</v>
      </c>
      <c r="C4490">
        <v>2000</v>
      </c>
      <c r="D4490" t="s">
        <v>953</v>
      </c>
      <c r="E4490">
        <v>-421.76249999999993</v>
      </c>
      <c r="F4490" s="1">
        <v>2732.1428571428573</v>
      </c>
      <c r="J4490"/>
    </row>
    <row r="4491" spans="1:10" x14ac:dyDescent="0.3">
      <c r="A4491" t="s">
        <v>23</v>
      </c>
      <c r="B4491" t="s">
        <v>361</v>
      </c>
      <c r="C4491">
        <v>2002</v>
      </c>
      <c r="D4491" t="s">
        <v>953</v>
      </c>
      <c r="E4491">
        <v>-659.25250000000005</v>
      </c>
      <c r="F4491" s="1">
        <v>2975</v>
      </c>
      <c r="J4491"/>
    </row>
    <row r="4492" spans="1:10" x14ac:dyDescent="0.3">
      <c r="A4492" t="s">
        <v>23</v>
      </c>
      <c r="B4492" t="s">
        <v>361</v>
      </c>
      <c r="C4492">
        <v>2004</v>
      </c>
      <c r="D4492" t="s">
        <v>953</v>
      </c>
      <c r="E4492">
        <v>-525.27250000000004</v>
      </c>
      <c r="F4492" s="1">
        <v>6775</v>
      </c>
      <c r="J4492"/>
    </row>
    <row r="4493" spans="1:10" x14ac:dyDescent="0.3">
      <c r="A4493" t="s">
        <v>23</v>
      </c>
      <c r="B4493" t="s">
        <v>361</v>
      </c>
      <c r="C4493">
        <v>2005</v>
      </c>
      <c r="D4493" t="s">
        <v>953</v>
      </c>
      <c r="E4493">
        <v>680.06750000000011</v>
      </c>
      <c r="F4493" s="1">
        <v>5508.333333333333</v>
      </c>
      <c r="J4493"/>
    </row>
    <row r="4494" spans="1:10" x14ac:dyDescent="0.3">
      <c r="A4494" t="s">
        <v>23</v>
      </c>
      <c r="B4494" t="s">
        <v>361</v>
      </c>
      <c r="C4494">
        <v>2006</v>
      </c>
      <c r="D4494" t="s">
        <v>953</v>
      </c>
      <c r="E4494">
        <v>131.82800000000026</v>
      </c>
      <c r="F4494" s="1">
        <v>8680</v>
      </c>
      <c r="J4494"/>
    </row>
    <row r="4495" spans="1:10" x14ac:dyDescent="0.3">
      <c r="A4495" t="s">
        <v>23</v>
      </c>
      <c r="B4495" t="s">
        <v>361</v>
      </c>
      <c r="C4495">
        <v>2007</v>
      </c>
      <c r="D4495" t="s">
        <v>953</v>
      </c>
      <c r="E4495">
        <v>-74.8046875</v>
      </c>
      <c r="F4495" s="1">
        <v>9765.625</v>
      </c>
      <c r="J4495"/>
    </row>
    <row r="4496" spans="1:10" x14ac:dyDescent="0.3">
      <c r="A4496" t="s">
        <v>23</v>
      </c>
      <c r="B4496" t="s">
        <v>361</v>
      </c>
      <c r="C4496">
        <v>2010</v>
      </c>
      <c r="D4496" t="s">
        <v>949</v>
      </c>
      <c r="E4496">
        <v>1674.875</v>
      </c>
      <c r="F4496" s="1">
        <v>23750</v>
      </c>
      <c r="J4496"/>
    </row>
    <row r="4497" spans="1:10" x14ac:dyDescent="0.3">
      <c r="A4497" t="s">
        <v>23</v>
      </c>
      <c r="B4497" t="s">
        <v>361</v>
      </c>
      <c r="C4497">
        <v>2010</v>
      </c>
      <c r="D4497" t="s">
        <v>951</v>
      </c>
      <c r="E4497">
        <v>-254.13000000000102</v>
      </c>
      <c r="F4497" s="1">
        <v>24700</v>
      </c>
      <c r="J4497"/>
    </row>
    <row r="4498" spans="1:10" x14ac:dyDescent="0.3">
      <c r="A4498" t="s">
        <v>23</v>
      </c>
      <c r="B4498" t="s">
        <v>361</v>
      </c>
      <c r="C4498">
        <v>2010</v>
      </c>
      <c r="D4498" t="s">
        <v>953</v>
      </c>
      <c r="E4498">
        <v>482.66535714285743</v>
      </c>
      <c r="F4498" s="1">
        <v>17153.571428571428</v>
      </c>
      <c r="J4498"/>
    </row>
    <row r="4499" spans="1:10" x14ac:dyDescent="0.3">
      <c r="A4499" t="s">
        <v>23</v>
      </c>
      <c r="B4499" t="s">
        <v>362</v>
      </c>
      <c r="C4499">
        <v>1996</v>
      </c>
      <c r="D4499" t="s">
        <v>953</v>
      </c>
      <c r="E4499">
        <v>-354.14000000000033</v>
      </c>
      <c r="F4499" s="1">
        <v>6600</v>
      </c>
      <c r="J4499"/>
    </row>
    <row r="4500" spans="1:10" x14ac:dyDescent="0.3">
      <c r="A4500" t="s">
        <v>23</v>
      </c>
      <c r="B4500" t="s">
        <v>362</v>
      </c>
      <c r="C4500">
        <v>1999</v>
      </c>
      <c r="D4500" t="s">
        <v>953</v>
      </c>
      <c r="E4500">
        <v>1358.3587500000001</v>
      </c>
      <c r="F4500" s="1">
        <v>4337.5</v>
      </c>
      <c r="J4500"/>
    </row>
    <row r="4501" spans="1:10" x14ac:dyDescent="0.3">
      <c r="A4501" t="s">
        <v>23</v>
      </c>
      <c r="B4501" t="s">
        <v>362</v>
      </c>
      <c r="C4501">
        <v>2000</v>
      </c>
      <c r="D4501" t="s">
        <v>953</v>
      </c>
      <c r="E4501">
        <v>-2702.2049999999999</v>
      </c>
      <c r="F4501" s="1">
        <v>8950</v>
      </c>
      <c r="J4501"/>
    </row>
    <row r="4502" spans="1:10" x14ac:dyDescent="0.3">
      <c r="A4502" t="s">
        <v>23</v>
      </c>
      <c r="B4502" t="s">
        <v>362</v>
      </c>
      <c r="C4502">
        <v>2004</v>
      </c>
      <c r="D4502" t="s">
        <v>953</v>
      </c>
      <c r="E4502">
        <v>288.67499999999995</v>
      </c>
      <c r="F4502" s="1">
        <v>1750</v>
      </c>
      <c r="J4502"/>
    </row>
    <row r="4503" spans="1:10" x14ac:dyDescent="0.3">
      <c r="A4503" t="s">
        <v>23</v>
      </c>
      <c r="B4503" t="s">
        <v>362</v>
      </c>
      <c r="C4503">
        <v>2005</v>
      </c>
      <c r="D4503" t="s">
        <v>953</v>
      </c>
      <c r="E4503">
        <v>1325.0025000000003</v>
      </c>
      <c r="F4503" s="1">
        <v>4525</v>
      </c>
      <c r="J4503"/>
    </row>
    <row r="4504" spans="1:10" x14ac:dyDescent="0.3">
      <c r="A4504" t="s">
        <v>23</v>
      </c>
      <c r="B4504" t="s">
        <v>362</v>
      </c>
      <c r="C4504">
        <v>2008</v>
      </c>
      <c r="D4504" t="s">
        <v>953</v>
      </c>
      <c r="E4504">
        <v>-309.66499999999996</v>
      </c>
      <c r="F4504" s="1">
        <v>6350</v>
      </c>
      <c r="J4504"/>
    </row>
    <row r="4505" spans="1:10" x14ac:dyDescent="0.3">
      <c r="A4505" t="s">
        <v>23</v>
      </c>
      <c r="B4505" t="s">
        <v>362</v>
      </c>
      <c r="C4505">
        <v>2011</v>
      </c>
      <c r="D4505" t="s">
        <v>953</v>
      </c>
      <c r="E4505">
        <v>1988.4314999999995</v>
      </c>
      <c r="F4505" s="1">
        <v>11015</v>
      </c>
      <c r="J4505"/>
    </row>
    <row r="4506" spans="1:10" x14ac:dyDescent="0.3">
      <c r="A4506" t="s">
        <v>23</v>
      </c>
      <c r="B4506" t="s">
        <v>363</v>
      </c>
      <c r="C4506">
        <v>1997</v>
      </c>
      <c r="D4506" t="s">
        <v>953</v>
      </c>
      <c r="E4506">
        <v>3499.7249999999999</v>
      </c>
      <c r="F4506" s="1">
        <v>2250</v>
      </c>
      <c r="J4506"/>
    </row>
    <row r="4507" spans="1:10" x14ac:dyDescent="0.3">
      <c r="A4507" t="s">
        <v>23</v>
      </c>
      <c r="B4507" t="s">
        <v>363</v>
      </c>
      <c r="C4507">
        <v>2000</v>
      </c>
      <c r="D4507" t="s">
        <v>953</v>
      </c>
      <c r="E4507">
        <v>-1411.875</v>
      </c>
      <c r="F4507" s="1">
        <v>6250</v>
      </c>
      <c r="J4507"/>
    </row>
    <row r="4508" spans="1:10" x14ac:dyDescent="0.3">
      <c r="A4508" t="s">
        <v>23</v>
      </c>
      <c r="B4508" t="s">
        <v>364</v>
      </c>
      <c r="C4508">
        <v>2011</v>
      </c>
      <c r="D4508" t="s">
        <v>948</v>
      </c>
      <c r="E4508">
        <v>-912.26458333333278</v>
      </c>
      <c r="F4508" s="1">
        <v>9437.5</v>
      </c>
      <c r="J4508"/>
    </row>
    <row r="4509" spans="1:10" x14ac:dyDescent="0.3">
      <c r="A4509" t="s">
        <v>23</v>
      </c>
      <c r="B4509" t="s">
        <v>364</v>
      </c>
      <c r="C4509">
        <v>2011</v>
      </c>
      <c r="D4509" t="s">
        <v>949</v>
      </c>
      <c r="E4509">
        <v>-165.03312500000004</v>
      </c>
      <c r="F4509" s="1">
        <v>8793.75</v>
      </c>
      <c r="J4509"/>
    </row>
    <row r="4510" spans="1:10" x14ac:dyDescent="0.3">
      <c r="A4510" t="s">
        <v>23</v>
      </c>
      <c r="B4510" t="s">
        <v>364</v>
      </c>
      <c r="C4510">
        <v>2011</v>
      </c>
      <c r="D4510" t="s">
        <v>951</v>
      </c>
      <c r="E4510">
        <v>-165.19364406779653</v>
      </c>
      <c r="F4510" s="1">
        <v>7978.8135593220341</v>
      </c>
      <c r="J4510"/>
    </row>
    <row r="4511" spans="1:10" x14ac:dyDescent="0.3">
      <c r="A4511" t="s">
        <v>23</v>
      </c>
      <c r="B4511" t="s">
        <v>364</v>
      </c>
      <c r="C4511">
        <v>2011</v>
      </c>
      <c r="D4511" t="s">
        <v>952</v>
      </c>
      <c r="E4511">
        <v>1709.9500000000007</v>
      </c>
      <c r="F4511" s="1">
        <v>9500</v>
      </c>
      <c r="J4511"/>
    </row>
    <row r="4512" spans="1:10" x14ac:dyDescent="0.3">
      <c r="A4512" t="s">
        <v>23</v>
      </c>
      <c r="B4512" t="s">
        <v>364</v>
      </c>
      <c r="C4512">
        <v>2011</v>
      </c>
      <c r="D4512" t="s">
        <v>953</v>
      </c>
      <c r="E4512">
        <v>-183.19435975609747</v>
      </c>
      <c r="F4512" s="1">
        <v>6623.4756097560976</v>
      </c>
      <c r="J4512"/>
    </row>
    <row r="4513" spans="1:10" x14ac:dyDescent="0.3">
      <c r="A4513" t="s">
        <v>23</v>
      </c>
      <c r="B4513" t="s">
        <v>364</v>
      </c>
      <c r="C4513">
        <v>2012</v>
      </c>
      <c r="D4513" t="s">
        <v>948</v>
      </c>
      <c r="E4513">
        <v>161.66070512820517</v>
      </c>
      <c r="F4513" s="1">
        <v>9722.4358974358965</v>
      </c>
      <c r="J4513"/>
    </row>
    <row r="4514" spans="1:10" x14ac:dyDescent="0.3">
      <c r="A4514" t="s">
        <v>23</v>
      </c>
      <c r="B4514" t="s">
        <v>364</v>
      </c>
      <c r="C4514">
        <v>2012</v>
      </c>
      <c r="D4514" t="s">
        <v>949</v>
      </c>
      <c r="E4514">
        <v>68.485396174863439</v>
      </c>
      <c r="F4514" s="1">
        <v>9113.5245901639337</v>
      </c>
      <c r="J4514"/>
    </row>
    <row r="4515" spans="1:10" x14ac:dyDescent="0.3">
      <c r="A4515" t="s">
        <v>23</v>
      </c>
      <c r="B4515" t="s">
        <v>364</v>
      </c>
      <c r="C4515">
        <v>2012</v>
      </c>
      <c r="D4515" t="s">
        <v>950</v>
      </c>
      <c r="E4515">
        <v>-477.23199999999997</v>
      </c>
      <c r="F4515" s="1">
        <v>10080</v>
      </c>
      <c r="J4515"/>
    </row>
    <row r="4516" spans="1:10" x14ac:dyDescent="0.3">
      <c r="A4516" t="s">
        <v>23</v>
      </c>
      <c r="B4516" t="s">
        <v>364</v>
      </c>
      <c r="C4516">
        <v>2012</v>
      </c>
      <c r="D4516" t="s">
        <v>951</v>
      </c>
      <c r="E4516">
        <v>-2.2929268292682314</v>
      </c>
      <c r="F4516" s="1">
        <v>8339.0243902439033</v>
      </c>
      <c r="J4516"/>
    </row>
    <row r="4517" spans="1:10" x14ac:dyDescent="0.3">
      <c r="A4517" t="s">
        <v>23</v>
      </c>
      <c r="B4517" t="s">
        <v>364</v>
      </c>
      <c r="C4517">
        <v>2012</v>
      </c>
      <c r="D4517" t="s">
        <v>952</v>
      </c>
      <c r="E4517">
        <v>623.21000000000095</v>
      </c>
      <c r="F4517" s="1">
        <v>10100</v>
      </c>
      <c r="J4517"/>
    </row>
    <row r="4518" spans="1:10" x14ac:dyDescent="0.3">
      <c r="A4518" t="s">
        <v>23</v>
      </c>
      <c r="B4518" t="s">
        <v>364</v>
      </c>
      <c r="C4518">
        <v>2012</v>
      </c>
      <c r="D4518" t="s">
        <v>953</v>
      </c>
      <c r="E4518">
        <v>-50.056460526315746</v>
      </c>
      <c r="F4518" s="1">
        <v>7385.394736842105</v>
      </c>
      <c r="J4518"/>
    </row>
    <row r="4519" spans="1:10" x14ac:dyDescent="0.3">
      <c r="A4519" t="s">
        <v>23</v>
      </c>
      <c r="B4519" t="s">
        <v>364</v>
      </c>
      <c r="C4519">
        <v>2013</v>
      </c>
      <c r="D4519" t="s">
        <v>948</v>
      </c>
      <c r="E4519">
        <v>-86.828743016759717</v>
      </c>
      <c r="F4519" s="1">
        <v>10366.201117318436</v>
      </c>
      <c r="J4519"/>
    </row>
    <row r="4520" spans="1:10" x14ac:dyDescent="0.3">
      <c r="A4520" t="s">
        <v>23</v>
      </c>
      <c r="B4520" t="s">
        <v>364</v>
      </c>
      <c r="C4520">
        <v>2013</v>
      </c>
      <c r="D4520" t="s">
        <v>949</v>
      </c>
      <c r="E4520">
        <v>-14.40432203389819</v>
      </c>
      <c r="F4520" s="1">
        <v>9533.0508474576272</v>
      </c>
      <c r="J4520"/>
    </row>
    <row r="4521" spans="1:10" x14ac:dyDescent="0.3">
      <c r="A4521" t="s">
        <v>23</v>
      </c>
      <c r="B4521" t="s">
        <v>364</v>
      </c>
      <c r="C4521">
        <v>2013</v>
      </c>
      <c r="D4521" t="s">
        <v>950</v>
      </c>
      <c r="E4521">
        <v>156.78300000000004</v>
      </c>
      <c r="F4521" s="1">
        <v>10563.333333333334</v>
      </c>
      <c r="J4521"/>
    </row>
    <row r="4522" spans="1:10" x14ac:dyDescent="0.3">
      <c r="A4522" t="s">
        <v>23</v>
      </c>
      <c r="B4522" t="s">
        <v>364</v>
      </c>
      <c r="C4522">
        <v>2013</v>
      </c>
      <c r="D4522" t="s">
        <v>951</v>
      </c>
      <c r="E4522">
        <v>87.14787037037047</v>
      </c>
      <c r="F4522" s="1">
        <v>8509.5679012345681</v>
      </c>
      <c r="J4522"/>
    </row>
    <row r="4523" spans="1:10" x14ac:dyDescent="0.3">
      <c r="A4523" t="s">
        <v>23</v>
      </c>
      <c r="B4523" t="s">
        <v>364</v>
      </c>
      <c r="C4523">
        <v>2013</v>
      </c>
      <c r="D4523" t="s">
        <v>952</v>
      </c>
      <c r="E4523">
        <v>546.1387500000003</v>
      </c>
      <c r="F4523" s="1">
        <v>11137.5</v>
      </c>
      <c r="J4523"/>
    </row>
    <row r="4524" spans="1:10" x14ac:dyDescent="0.3">
      <c r="A4524" t="s">
        <v>23</v>
      </c>
      <c r="B4524" t="s">
        <v>364</v>
      </c>
      <c r="C4524">
        <v>2013</v>
      </c>
      <c r="D4524" t="s">
        <v>953</v>
      </c>
      <c r="E4524">
        <v>-51.731453488372004</v>
      </c>
      <c r="F4524" s="1">
        <v>7813.3720930232557</v>
      </c>
      <c r="J4524"/>
    </row>
    <row r="4525" spans="1:10" x14ac:dyDescent="0.3">
      <c r="A4525" t="s">
        <v>23</v>
      </c>
      <c r="B4525" t="s">
        <v>364</v>
      </c>
      <c r="C4525">
        <v>2014</v>
      </c>
      <c r="D4525" t="s">
        <v>948</v>
      </c>
      <c r="E4525">
        <v>-211.58245689655158</v>
      </c>
      <c r="F4525" s="1">
        <v>11327.729885057472</v>
      </c>
      <c r="J4525"/>
    </row>
    <row r="4526" spans="1:10" x14ac:dyDescent="0.3">
      <c r="A4526" t="s">
        <v>23</v>
      </c>
      <c r="B4526" t="s">
        <v>364</v>
      </c>
      <c r="C4526">
        <v>2014</v>
      </c>
      <c r="D4526" t="s">
        <v>949</v>
      </c>
      <c r="E4526">
        <v>282.0107435344828</v>
      </c>
      <c r="F4526" s="1">
        <v>10566.487068965518</v>
      </c>
      <c r="J4526"/>
    </row>
    <row r="4527" spans="1:10" x14ac:dyDescent="0.3">
      <c r="A4527" t="s">
        <v>23</v>
      </c>
      <c r="B4527" t="s">
        <v>364</v>
      </c>
      <c r="C4527">
        <v>2014</v>
      </c>
      <c r="D4527" t="s">
        <v>950</v>
      </c>
      <c r="E4527">
        <v>336.17453703703723</v>
      </c>
      <c r="F4527" s="1">
        <v>11097.222222222223</v>
      </c>
      <c r="J4527"/>
    </row>
    <row r="4528" spans="1:10" x14ac:dyDescent="0.3">
      <c r="A4528" t="s">
        <v>23</v>
      </c>
      <c r="B4528" t="s">
        <v>364</v>
      </c>
      <c r="C4528">
        <v>2014</v>
      </c>
      <c r="D4528" t="s">
        <v>951</v>
      </c>
      <c r="E4528">
        <v>84.533822815534066</v>
      </c>
      <c r="F4528" s="1">
        <v>9860.0728155339802</v>
      </c>
      <c r="J4528"/>
    </row>
    <row r="4529" spans="1:10" x14ac:dyDescent="0.3">
      <c r="A4529" t="s">
        <v>23</v>
      </c>
      <c r="B4529" t="s">
        <v>364</v>
      </c>
      <c r="C4529">
        <v>2014</v>
      </c>
      <c r="D4529" t="s">
        <v>952</v>
      </c>
      <c r="E4529">
        <v>-384.44749999999982</v>
      </c>
      <c r="F4529" s="1">
        <v>11136.111111111111</v>
      </c>
      <c r="J4529"/>
    </row>
    <row r="4530" spans="1:10" x14ac:dyDescent="0.3">
      <c r="A4530" t="s">
        <v>23</v>
      </c>
      <c r="B4530" t="s">
        <v>364</v>
      </c>
      <c r="C4530">
        <v>2014</v>
      </c>
      <c r="D4530" t="s">
        <v>953</v>
      </c>
      <c r="E4530">
        <v>-1054.4608333333335</v>
      </c>
      <c r="F4530" s="1">
        <v>9225</v>
      </c>
      <c r="J4530"/>
    </row>
    <row r="4531" spans="1:10" x14ac:dyDescent="0.3">
      <c r="A4531" t="s">
        <v>23</v>
      </c>
      <c r="B4531" t="s">
        <v>364</v>
      </c>
      <c r="C4531">
        <v>2015</v>
      </c>
      <c r="D4531" t="s">
        <v>948</v>
      </c>
      <c r="E4531">
        <v>-244.44455882352923</v>
      </c>
      <c r="F4531" s="1">
        <v>11230.882352941177</v>
      </c>
      <c r="J4531"/>
    </row>
    <row r="4532" spans="1:10" x14ac:dyDescent="0.3">
      <c r="A4532" t="s">
        <v>23</v>
      </c>
      <c r="B4532" t="s">
        <v>364</v>
      </c>
      <c r="C4532">
        <v>2015</v>
      </c>
      <c r="D4532" t="s">
        <v>949</v>
      </c>
      <c r="E4532">
        <v>441.18343750000008</v>
      </c>
      <c r="F4532" s="1">
        <v>10771.875</v>
      </c>
      <c r="J4532"/>
    </row>
    <row r="4533" spans="1:10" x14ac:dyDescent="0.3">
      <c r="A4533" t="s">
        <v>23</v>
      </c>
      <c r="B4533" t="s">
        <v>364</v>
      </c>
      <c r="C4533">
        <v>2015</v>
      </c>
      <c r="D4533" t="s">
        <v>950</v>
      </c>
      <c r="E4533">
        <v>-1026.4674999999995</v>
      </c>
      <c r="F4533" s="1">
        <v>10491.666666666666</v>
      </c>
      <c r="J4533"/>
    </row>
    <row r="4534" spans="1:10" x14ac:dyDescent="0.3">
      <c r="A4534" t="s">
        <v>23</v>
      </c>
      <c r="B4534" t="s">
        <v>364</v>
      </c>
      <c r="C4534">
        <v>2015</v>
      </c>
      <c r="D4534" t="s">
        <v>952</v>
      </c>
      <c r="E4534">
        <v>-1260.4192857142857</v>
      </c>
      <c r="F4534" s="1">
        <v>12521.428571428571</v>
      </c>
      <c r="J4534"/>
    </row>
    <row r="4535" spans="1:10" x14ac:dyDescent="0.3">
      <c r="A4535" t="s">
        <v>23</v>
      </c>
      <c r="B4535" t="s">
        <v>365</v>
      </c>
      <c r="C4535">
        <v>2005</v>
      </c>
      <c r="D4535" t="s">
        <v>951</v>
      </c>
      <c r="E4535">
        <v>-128.38124999999991</v>
      </c>
      <c r="F4535" s="1">
        <v>4937.5</v>
      </c>
      <c r="J4535"/>
    </row>
    <row r="4536" spans="1:10" x14ac:dyDescent="0.3">
      <c r="A4536" t="s">
        <v>23</v>
      </c>
      <c r="B4536" t="s">
        <v>365</v>
      </c>
      <c r="C4536">
        <v>2005</v>
      </c>
      <c r="D4536" t="s">
        <v>952</v>
      </c>
      <c r="E4536">
        <v>-4625.1350000000002</v>
      </c>
      <c r="F4536" s="1">
        <v>5650</v>
      </c>
      <c r="J4536"/>
    </row>
    <row r="4537" spans="1:10" x14ac:dyDescent="0.3">
      <c r="A4537" t="s">
        <v>23</v>
      </c>
      <c r="B4537" t="s">
        <v>365</v>
      </c>
      <c r="C4537">
        <v>2005</v>
      </c>
      <c r="D4537" t="s">
        <v>953</v>
      </c>
      <c r="E4537">
        <v>106.21589912280704</v>
      </c>
      <c r="F4537" s="1">
        <v>2970.3947368421054</v>
      </c>
      <c r="J4537"/>
    </row>
    <row r="4538" spans="1:10" x14ac:dyDescent="0.3">
      <c r="A4538" t="s">
        <v>23</v>
      </c>
      <c r="B4538" t="s">
        <v>365</v>
      </c>
      <c r="C4538">
        <v>2006</v>
      </c>
      <c r="D4538" t="s">
        <v>949</v>
      </c>
      <c r="E4538">
        <v>-1227.2074999999995</v>
      </c>
      <c r="F4538" s="1">
        <v>4425</v>
      </c>
      <c r="J4538"/>
    </row>
    <row r="4539" spans="1:10" x14ac:dyDescent="0.3">
      <c r="A4539" t="s">
        <v>23</v>
      </c>
      <c r="B4539" t="s">
        <v>365</v>
      </c>
      <c r="C4539">
        <v>2006</v>
      </c>
      <c r="D4539" t="s">
        <v>951</v>
      </c>
      <c r="E4539">
        <v>-1660.7699999999995</v>
      </c>
      <c r="F4539" s="1">
        <v>6300</v>
      </c>
      <c r="J4539"/>
    </row>
    <row r="4540" spans="1:10" x14ac:dyDescent="0.3">
      <c r="A4540" t="s">
        <v>23</v>
      </c>
      <c r="B4540" t="s">
        <v>365</v>
      </c>
      <c r="C4540">
        <v>2006</v>
      </c>
      <c r="D4540" t="s">
        <v>953</v>
      </c>
      <c r="E4540">
        <v>-153.50795275590551</v>
      </c>
      <c r="F4540" s="1">
        <v>2967.7165354330709</v>
      </c>
      <c r="J4540"/>
    </row>
    <row r="4541" spans="1:10" x14ac:dyDescent="0.3">
      <c r="A4541" t="s">
        <v>23</v>
      </c>
      <c r="B4541" t="s">
        <v>365</v>
      </c>
      <c r="C4541">
        <v>2007</v>
      </c>
      <c r="D4541" t="s">
        <v>953</v>
      </c>
      <c r="E4541">
        <v>-20.520382653061183</v>
      </c>
      <c r="F4541" s="1">
        <v>3515.5612244897961</v>
      </c>
      <c r="J4541"/>
    </row>
    <row r="4542" spans="1:10" x14ac:dyDescent="0.3">
      <c r="A4542" t="s">
        <v>23</v>
      </c>
      <c r="B4542" t="s">
        <v>366</v>
      </c>
      <c r="C4542">
        <v>2009</v>
      </c>
      <c r="D4542" t="s">
        <v>949</v>
      </c>
      <c r="E4542">
        <v>3895.5875000000005</v>
      </c>
      <c r="F4542" s="1">
        <v>13375</v>
      </c>
      <c r="J4542"/>
    </row>
    <row r="4543" spans="1:10" x14ac:dyDescent="0.3">
      <c r="A4543" t="s">
        <v>23</v>
      </c>
      <c r="B4543" t="s">
        <v>366</v>
      </c>
      <c r="C4543">
        <v>2009</v>
      </c>
      <c r="D4543" t="s">
        <v>951</v>
      </c>
      <c r="E4543">
        <v>1506.9150000000009</v>
      </c>
      <c r="F4543" s="1">
        <v>16150</v>
      </c>
      <c r="J4543"/>
    </row>
    <row r="4544" spans="1:10" x14ac:dyDescent="0.3">
      <c r="A4544" t="s">
        <v>23</v>
      </c>
      <c r="B4544" t="s">
        <v>366</v>
      </c>
      <c r="C4544">
        <v>2009</v>
      </c>
      <c r="D4544" t="s">
        <v>953</v>
      </c>
      <c r="E4544">
        <v>214.04994897959187</v>
      </c>
      <c r="F4544" s="1">
        <v>10339.625850340137</v>
      </c>
      <c r="J4544"/>
    </row>
    <row r="4545" spans="1:10" x14ac:dyDescent="0.3">
      <c r="A4545" t="s">
        <v>23</v>
      </c>
      <c r="B4545" t="s">
        <v>366</v>
      </c>
      <c r="C4545">
        <v>2010</v>
      </c>
      <c r="D4545" t="s">
        <v>948</v>
      </c>
      <c r="E4545">
        <v>4712.7200000000012</v>
      </c>
      <c r="F4545" s="1">
        <v>23200</v>
      </c>
      <c r="J4545"/>
    </row>
    <row r="4546" spans="1:10" x14ac:dyDescent="0.3">
      <c r="A4546" t="s">
        <v>23</v>
      </c>
      <c r="B4546" t="s">
        <v>366</v>
      </c>
      <c r="C4546">
        <v>2010</v>
      </c>
      <c r="D4546" t="s">
        <v>949</v>
      </c>
      <c r="E4546">
        <v>1356.3630000000007</v>
      </c>
      <c r="F4546" s="1">
        <v>17030</v>
      </c>
      <c r="J4546"/>
    </row>
    <row r="4547" spans="1:10" x14ac:dyDescent="0.3">
      <c r="A4547" t="s">
        <v>23</v>
      </c>
      <c r="B4547" t="s">
        <v>366</v>
      </c>
      <c r="C4547">
        <v>2010</v>
      </c>
      <c r="D4547" t="s">
        <v>951</v>
      </c>
      <c r="E4547">
        <v>520.3950000000001</v>
      </c>
      <c r="F4547" s="1">
        <v>14950</v>
      </c>
      <c r="J4547"/>
    </row>
    <row r="4548" spans="1:10" x14ac:dyDescent="0.3">
      <c r="A4548" t="s">
        <v>23</v>
      </c>
      <c r="B4548" t="s">
        <v>366</v>
      </c>
      <c r="C4548">
        <v>2010</v>
      </c>
      <c r="D4548" t="s">
        <v>953</v>
      </c>
      <c r="E4548">
        <v>184.07718390804609</v>
      </c>
      <c r="F4548" s="1">
        <v>13036.206896551725</v>
      </c>
      <c r="J4548"/>
    </row>
    <row r="4549" spans="1:10" x14ac:dyDescent="0.3">
      <c r="A4549" t="s">
        <v>23</v>
      </c>
      <c r="B4549" t="s">
        <v>366</v>
      </c>
      <c r="C4549">
        <v>2011</v>
      </c>
      <c r="D4549" t="s">
        <v>948</v>
      </c>
      <c r="E4549">
        <v>-624.57500000000073</v>
      </c>
      <c r="F4549" s="1">
        <v>19250</v>
      </c>
      <c r="J4549"/>
    </row>
    <row r="4550" spans="1:10" x14ac:dyDescent="0.3">
      <c r="A4550" t="s">
        <v>23</v>
      </c>
      <c r="B4550" t="s">
        <v>366</v>
      </c>
      <c r="C4550">
        <v>2011</v>
      </c>
      <c r="D4550" t="s">
        <v>949</v>
      </c>
      <c r="E4550">
        <v>687.51861111111123</v>
      </c>
      <c r="F4550" s="1">
        <v>19797.222222222223</v>
      </c>
      <c r="J4550"/>
    </row>
    <row r="4551" spans="1:10" x14ac:dyDescent="0.3">
      <c r="A4551" t="s">
        <v>23</v>
      </c>
      <c r="B4551" t="s">
        <v>366</v>
      </c>
      <c r="C4551">
        <v>2011</v>
      </c>
      <c r="D4551" t="s">
        <v>951</v>
      </c>
      <c r="E4551">
        <v>313.38631578947388</v>
      </c>
      <c r="F4551" s="1">
        <v>18705.263157894737</v>
      </c>
      <c r="J4551"/>
    </row>
    <row r="4552" spans="1:10" x14ac:dyDescent="0.3">
      <c r="A4552" t="s">
        <v>23</v>
      </c>
      <c r="B4552" t="s">
        <v>366</v>
      </c>
      <c r="C4552">
        <v>2011</v>
      </c>
      <c r="D4552" t="s">
        <v>953</v>
      </c>
      <c r="E4552">
        <v>269.90725609756106</v>
      </c>
      <c r="F4552" s="1">
        <v>13840.853658536585</v>
      </c>
      <c r="J4552"/>
    </row>
    <row r="4553" spans="1:10" x14ac:dyDescent="0.3">
      <c r="A4553" t="s">
        <v>23</v>
      </c>
      <c r="B4553" t="s">
        <v>366</v>
      </c>
      <c r="C4553">
        <v>2012</v>
      </c>
      <c r="D4553" t="s">
        <v>948</v>
      </c>
      <c r="E4553">
        <v>23.815833333333405</v>
      </c>
      <c r="F4553" s="1">
        <v>23325</v>
      </c>
      <c r="J4553"/>
    </row>
    <row r="4554" spans="1:10" x14ac:dyDescent="0.3">
      <c r="A4554" t="s">
        <v>23</v>
      </c>
      <c r="B4554" t="s">
        <v>366</v>
      </c>
      <c r="C4554">
        <v>2012</v>
      </c>
      <c r="D4554" t="s">
        <v>949</v>
      </c>
      <c r="E4554">
        <v>146.09347222222237</v>
      </c>
      <c r="F4554" s="1">
        <v>21777.314814814814</v>
      </c>
      <c r="J4554"/>
    </row>
    <row r="4555" spans="1:10" x14ac:dyDescent="0.3">
      <c r="A4555" t="s">
        <v>23</v>
      </c>
      <c r="B4555" t="s">
        <v>366</v>
      </c>
      <c r="C4555">
        <v>2012</v>
      </c>
      <c r="D4555" t="s">
        <v>951</v>
      </c>
      <c r="E4555">
        <v>419.15425925925939</v>
      </c>
      <c r="F4555" s="1">
        <v>21061.111111111109</v>
      </c>
      <c r="J4555"/>
    </row>
    <row r="4556" spans="1:10" x14ac:dyDescent="0.3">
      <c r="A4556" t="s">
        <v>23</v>
      </c>
      <c r="B4556" t="s">
        <v>366</v>
      </c>
      <c r="C4556">
        <v>2012</v>
      </c>
      <c r="D4556" t="s">
        <v>953</v>
      </c>
      <c r="E4556">
        <v>79.248190789473838</v>
      </c>
      <c r="F4556" s="1">
        <v>17383.223684210527</v>
      </c>
      <c r="J4556"/>
    </row>
    <row r="4557" spans="1:10" x14ac:dyDescent="0.3">
      <c r="A4557" t="s">
        <v>23</v>
      </c>
      <c r="B4557" t="s">
        <v>366</v>
      </c>
      <c r="C4557">
        <v>2013</v>
      </c>
      <c r="D4557" t="s">
        <v>948</v>
      </c>
      <c r="E4557">
        <v>726.95396551724161</v>
      </c>
      <c r="F4557" s="1">
        <v>24608.620689655174</v>
      </c>
      <c r="J4557"/>
    </row>
    <row r="4558" spans="1:10" x14ac:dyDescent="0.3">
      <c r="A4558" t="s">
        <v>23</v>
      </c>
      <c r="B4558" t="s">
        <v>366</v>
      </c>
      <c r="C4558">
        <v>2013</v>
      </c>
      <c r="D4558" t="s">
        <v>949</v>
      </c>
      <c r="E4558">
        <v>803.86750000000029</v>
      </c>
      <c r="F4558" s="1">
        <v>23323.14814814815</v>
      </c>
      <c r="J4558"/>
    </row>
    <row r="4559" spans="1:10" x14ac:dyDescent="0.3">
      <c r="A4559" t="s">
        <v>23</v>
      </c>
      <c r="B4559" t="s">
        <v>366</v>
      </c>
      <c r="C4559">
        <v>2013</v>
      </c>
      <c r="D4559" t="s">
        <v>951</v>
      </c>
      <c r="E4559">
        <v>322.31782051282073</v>
      </c>
      <c r="F4559" s="1">
        <v>23460.25641025641</v>
      </c>
      <c r="J4559"/>
    </row>
    <row r="4560" spans="1:10" x14ac:dyDescent="0.3">
      <c r="A4560" t="s">
        <v>23</v>
      </c>
      <c r="B4560" t="s">
        <v>366</v>
      </c>
      <c r="C4560">
        <v>2013</v>
      </c>
      <c r="D4560" t="s">
        <v>953</v>
      </c>
      <c r="E4560">
        <v>269.66603448275879</v>
      </c>
      <c r="F4560" s="1">
        <v>17936.206896551725</v>
      </c>
      <c r="J4560"/>
    </row>
    <row r="4561" spans="1:10" x14ac:dyDescent="0.3">
      <c r="A4561" t="s">
        <v>23</v>
      </c>
      <c r="B4561" t="s">
        <v>366</v>
      </c>
      <c r="C4561">
        <v>2014</v>
      </c>
      <c r="D4561" t="s">
        <v>948</v>
      </c>
      <c r="E4561">
        <v>289.02597402597439</v>
      </c>
      <c r="F4561" s="1">
        <v>26623.376623376622</v>
      </c>
      <c r="J4561"/>
    </row>
    <row r="4562" spans="1:10" x14ac:dyDescent="0.3">
      <c r="A4562" t="s">
        <v>23</v>
      </c>
      <c r="B4562" t="s">
        <v>366</v>
      </c>
      <c r="C4562">
        <v>2014</v>
      </c>
      <c r="D4562" t="s">
        <v>949</v>
      </c>
      <c r="E4562">
        <v>-61.714285714285552</v>
      </c>
      <c r="F4562" s="1">
        <v>25034.013605442178</v>
      </c>
      <c r="J4562"/>
    </row>
    <row r="4563" spans="1:10" x14ac:dyDescent="0.3">
      <c r="A4563" t="s">
        <v>23</v>
      </c>
      <c r="B4563" t="s">
        <v>366</v>
      </c>
      <c r="C4563">
        <v>2014</v>
      </c>
      <c r="D4563" t="s">
        <v>950</v>
      </c>
      <c r="E4563">
        <v>1400.3300000000002</v>
      </c>
      <c r="F4563" s="1">
        <v>25871.428571428572</v>
      </c>
      <c r="J4563"/>
    </row>
    <row r="4564" spans="1:10" x14ac:dyDescent="0.3">
      <c r="A4564" t="s">
        <v>23</v>
      </c>
      <c r="B4564" t="s">
        <v>366</v>
      </c>
      <c r="C4564">
        <v>2014</v>
      </c>
      <c r="D4564" t="s">
        <v>951</v>
      </c>
      <c r="E4564">
        <v>45.703857142857615</v>
      </c>
      <c r="F4564" s="1">
        <v>23981.428571428572</v>
      </c>
      <c r="J4564"/>
    </row>
    <row r="4565" spans="1:10" x14ac:dyDescent="0.3">
      <c r="A4565" t="s">
        <v>23</v>
      </c>
      <c r="B4565" t="s">
        <v>366</v>
      </c>
      <c r="C4565">
        <v>2014</v>
      </c>
      <c r="D4565" t="s">
        <v>952</v>
      </c>
      <c r="E4565">
        <v>-3388.3824999999988</v>
      </c>
      <c r="F4565" s="1">
        <v>27675</v>
      </c>
      <c r="J4565"/>
    </row>
    <row r="4566" spans="1:10" x14ac:dyDescent="0.3">
      <c r="A4566" t="s">
        <v>23</v>
      </c>
      <c r="B4566" t="s">
        <v>366</v>
      </c>
      <c r="C4566">
        <v>2014</v>
      </c>
      <c r="D4566" t="s">
        <v>953</v>
      </c>
      <c r="E4566">
        <v>-1543.9111538461539</v>
      </c>
      <c r="F4566" s="1">
        <v>20811.538461538461</v>
      </c>
      <c r="J4566"/>
    </row>
    <row r="4567" spans="1:10" x14ac:dyDescent="0.3">
      <c r="A4567" t="s">
        <v>23</v>
      </c>
      <c r="B4567" t="s">
        <v>367</v>
      </c>
      <c r="C4567">
        <v>2000</v>
      </c>
      <c r="D4567" t="s">
        <v>953</v>
      </c>
      <c r="E4567">
        <v>-21.810298507462694</v>
      </c>
      <c r="F4567" s="1">
        <v>971.64179104477614</v>
      </c>
      <c r="J4567"/>
    </row>
    <row r="4568" spans="1:10" x14ac:dyDescent="0.3">
      <c r="A4568" t="s">
        <v>23</v>
      </c>
      <c r="B4568" t="s">
        <v>367</v>
      </c>
      <c r="C4568">
        <v>2001</v>
      </c>
      <c r="D4568" t="s">
        <v>951</v>
      </c>
      <c r="E4568">
        <v>-489.08750000000009</v>
      </c>
      <c r="F4568" s="1">
        <v>1625</v>
      </c>
      <c r="J4568"/>
    </row>
    <row r="4569" spans="1:10" x14ac:dyDescent="0.3">
      <c r="A4569" t="s">
        <v>23</v>
      </c>
      <c r="B4569" t="s">
        <v>367</v>
      </c>
      <c r="C4569">
        <v>2001</v>
      </c>
      <c r="D4569" t="s">
        <v>953</v>
      </c>
      <c r="E4569">
        <v>-38.173938356164385</v>
      </c>
      <c r="F4569" s="1">
        <v>1061.986301369863</v>
      </c>
      <c r="J4569"/>
    </row>
    <row r="4570" spans="1:10" x14ac:dyDescent="0.3">
      <c r="A4570" t="s">
        <v>23</v>
      </c>
      <c r="B4570" t="s">
        <v>367</v>
      </c>
      <c r="C4570">
        <v>2002</v>
      </c>
      <c r="D4570" t="s">
        <v>952</v>
      </c>
      <c r="E4570">
        <v>-3136.3225000000002</v>
      </c>
      <c r="F4570" s="1">
        <v>6275</v>
      </c>
      <c r="J4570"/>
    </row>
    <row r="4571" spans="1:10" x14ac:dyDescent="0.3">
      <c r="A4571" t="s">
        <v>23</v>
      </c>
      <c r="B4571" t="s">
        <v>367</v>
      </c>
      <c r="C4571">
        <v>2002</v>
      </c>
      <c r="D4571" t="s">
        <v>953</v>
      </c>
      <c r="E4571">
        <v>-63.00956018518518</v>
      </c>
      <c r="F4571" s="1">
        <v>1307.1759259259259</v>
      </c>
      <c r="J4571"/>
    </row>
    <row r="4572" spans="1:10" x14ac:dyDescent="0.3">
      <c r="A4572" t="s">
        <v>23</v>
      </c>
      <c r="B4572" t="s">
        <v>367</v>
      </c>
      <c r="C4572">
        <v>2003</v>
      </c>
      <c r="D4572" t="s">
        <v>951</v>
      </c>
      <c r="E4572">
        <v>-1478.0374999999999</v>
      </c>
      <c r="F4572" s="1">
        <v>2125</v>
      </c>
      <c r="J4572"/>
    </row>
    <row r="4573" spans="1:10" x14ac:dyDescent="0.3">
      <c r="A4573" t="s">
        <v>23</v>
      </c>
      <c r="B4573" t="s">
        <v>367</v>
      </c>
      <c r="C4573">
        <v>2003</v>
      </c>
      <c r="D4573" t="s">
        <v>952</v>
      </c>
      <c r="E4573">
        <v>-1963.12</v>
      </c>
      <c r="F4573" s="1">
        <v>2800</v>
      </c>
      <c r="J4573"/>
    </row>
    <row r="4574" spans="1:10" x14ac:dyDescent="0.3">
      <c r="A4574" t="s">
        <v>23</v>
      </c>
      <c r="B4574" t="s">
        <v>367</v>
      </c>
      <c r="C4574">
        <v>2003</v>
      </c>
      <c r="D4574" t="s">
        <v>953</v>
      </c>
      <c r="E4574">
        <v>-89.636447368421045</v>
      </c>
      <c r="F4574" s="1">
        <v>1451.3157894736842</v>
      </c>
      <c r="J4574"/>
    </row>
    <row r="4575" spans="1:10" x14ac:dyDescent="0.3">
      <c r="A4575" t="s">
        <v>23</v>
      </c>
      <c r="B4575" t="s">
        <v>367</v>
      </c>
      <c r="C4575">
        <v>2004</v>
      </c>
      <c r="D4575" t="s">
        <v>952</v>
      </c>
      <c r="E4575">
        <v>-1267.1249999999998</v>
      </c>
      <c r="F4575" s="1">
        <v>3750</v>
      </c>
      <c r="J4575"/>
    </row>
    <row r="4576" spans="1:10" x14ac:dyDescent="0.3">
      <c r="A4576" t="s">
        <v>23</v>
      </c>
      <c r="B4576" t="s">
        <v>367</v>
      </c>
      <c r="C4576">
        <v>2004</v>
      </c>
      <c r="D4576" t="s">
        <v>953</v>
      </c>
      <c r="E4576">
        <v>-30.218768656716396</v>
      </c>
      <c r="F4576" s="1">
        <v>1789.9253731343283</v>
      </c>
      <c r="J4576"/>
    </row>
    <row r="4577" spans="1:10" x14ac:dyDescent="0.3">
      <c r="A4577" t="s">
        <v>23</v>
      </c>
      <c r="B4577" t="s">
        <v>367</v>
      </c>
      <c r="C4577">
        <v>2005</v>
      </c>
      <c r="D4577" t="s">
        <v>949</v>
      </c>
      <c r="E4577">
        <v>583.98</v>
      </c>
      <c r="F4577" s="1">
        <v>3800</v>
      </c>
      <c r="J4577"/>
    </row>
    <row r="4578" spans="1:10" x14ac:dyDescent="0.3">
      <c r="A4578" t="s">
        <v>23</v>
      </c>
      <c r="B4578" t="s">
        <v>367</v>
      </c>
      <c r="C4578">
        <v>2005</v>
      </c>
      <c r="D4578" t="s">
        <v>951</v>
      </c>
      <c r="E4578">
        <v>-612.33666666666659</v>
      </c>
      <c r="F4578" s="1">
        <v>3966.6666666666665</v>
      </c>
      <c r="J4578"/>
    </row>
    <row r="4579" spans="1:10" x14ac:dyDescent="0.3">
      <c r="A4579" t="s">
        <v>23</v>
      </c>
      <c r="B4579" t="s">
        <v>367</v>
      </c>
      <c r="C4579">
        <v>2005</v>
      </c>
      <c r="D4579" t="s">
        <v>952</v>
      </c>
      <c r="E4579">
        <v>-3609.9425000000001</v>
      </c>
      <c r="F4579" s="1">
        <v>4075</v>
      </c>
      <c r="J4579"/>
    </row>
    <row r="4580" spans="1:10" x14ac:dyDescent="0.3">
      <c r="A4580" t="s">
        <v>23</v>
      </c>
      <c r="B4580" t="s">
        <v>367</v>
      </c>
      <c r="C4580">
        <v>2005</v>
      </c>
      <c r="D4580" t="s">
        <v>953</v>
      </c>
      <c r="E4580">
        <v>-46.200453124999981</v>
      </c>
      <c r="F4580" s="1">
        <v>2179.84375</v>
      </c>
      <c r="J4580"/>
    </row>
    <row r="4581" spans="1:10" x14ac:dyDescent="0.3">
      <c r="A4581" t="s">
        <v>23</v>
      </c>
      <c r="B4581" t="s">
        <v>367</v>
      </c>
      <c r="C4581">
        <v>2006</v>
      </c>
      <c r="D4581" t="s">
        <v>949</v>
      </c>
      <c r="E4581">
        <v>191.34666666666649</v>
      </c>
      <c r="F4581" s="1">
        <v>4133.333333333333</v>
      </c>
      <c r="J4581"/>
    </row>
    <row r="4582" spans="1:10" x14ac:dyDescent="0.3">
      <c r="A4582" t="s">
        <v>23</v>
      </c>
      <c r="B4582" t="s">
        <v>367</v>
      </c>
      <c r="C4582">
        <v>2006</v>
      </c>
      <c r="D4582" t="s">
        <v>951</v>
      </c>
      <c r="E4582">
        <v>1430.5275000000001</v>
      </c>
      <c r="F4582" s="1">
        <v>4775</v>
      </c>
      <c r="J4582"/>
    </row>
    <row r="4583" spans="1:10" x14ac:dyDescent="0.3">
      <c r="A4583" t="s">
        <v>23</v>
      </c>
      <c r="B4583" t="s">
        <v>367</v>
      </c>
      <c r="C4583">
        <v>2006</v>
      </c>
      <c r="D4583" t="s">
        <v>952</v>
      </c>
      <c r="E4583">
        <v>214.92000000000007</v>
      </c>
      <c r="F4583" s="1">
        <v>5200</v>
      </c>
      <c r="J4583"/>
    </row>
    <row r="4584" spans="1:10" x14ac:dyDescent="0.3">
      <c r="A4584" t="s">
        <v>23</v>
      </c>
      <c r="B4584" t="s">
        <v>367</v>
      </c>
      <c r="C4584">
        <v>2006</v>
      </c>
      <c r="D4584" t="s">
        <v>953</v>
      </c>
      <c r="E4584">
        <v>-87.564229166666635</v>
      </c>
      <c r="F4584" s="1">
        <v>2495.2083333333335</v>
      </c>
      <c r="J4584"/>
    </row>
    <row r="4585" spans="1:10" x14ac:dyDescent="0.3">
      <c r="A4585" t="s">
        <v>23</v>
      </c>
      <c r="B4585" t="s">
        <v>367</v>
      </c>
      <c r="C4585">
        <v>2007</v>
      </c>
      <c r="D4585" t="s">
        <v>949</v>
      </c>
      <c r="E4585">
        <v>1005.3891666666667</v>
      </c>
      <c r="F4585" s="1">
        <v>4391.666666666667</v>
      </c>
      <c r="J4585"/>
    </row>
    <row r="4586" spans="1:10" x14ac:dyDescent="0.3">
      <c r="A4586" t="s">
        <v>23</v>
      </c>
      <c r="B4586" t="s">
        <v>367</v>
      </c>
      <c r="C4586">
        <v>2007</v>
      </c>
      <c r="D4586" t="s">
        <v>951</v>
      </c>
      <c r="E4586">
        <v>599.9681250000001</v>
      </c>
      <c r="F4586" s="1">
        <v>4806.25</v>
      </c>
      <c r="J4586"/>
    </row>
    <row r="4587" spans="1:10" x14ac:dyDescent="0.3">
      <c r="A4587" t="s">
        <v>23</v>
      </c>
      <c r="B4587" t="s">
        <v>367</v>
      </c>
      <c r="C4587">
        <v>2007</v>
      </c>
      <c r="D4587" t="s">
        <v>953</v>
      </c>
      <c r="E4587">
        <v>31.542106382978755</v>
      </c>
      <c r="F4587" s="1">
        <v>2914.6808510638298</v>
      </c>
      <c r="J4587"/>
    </row>
    <row r="4588" spans="1:10" x14ac:dyDescent="0.3">
      <c r="A4588" t="s">
        <v>23</v>
      </c>
      <c r="B4588" t="s">
        <v>367</v>
      </c>
      <c r="C4588">
        <v>2008</v>
      </c>
      <c r="D4588" t="s">
        <v>949</v>
      </c>
      <c r="E4588">
        <v>-47.441250000000082</v>
      </c>
      <c r="F4588" s="1">
        <v>6337.5</v>
      </c>
      <c r="J4588"/>
    </row>
    <row r="4589" spans="1:10" x14ac:dyDescent="0.3">
      <c r="A4589" t="s">
        <v>23</v>
      </c>
      <c r="B4589" t="s">
        <v>367</v>
      </c>
      <c r="C4589">
        <v>2008</v>
      </c>
      <c r="D4589" t="s">
        <v>951</v>
      </c>
      <c r="E4589">
        <v>-627.6384374999999</v>
      </c>
      <c r="F4589" s="1">
        <v>5678.125</v>
      </c>
      <c r="J4589"/>
    </row>
    <row r="4590" spans="1:10" x14ac:dyDescent="0.3">
      <c r="A4590" t="s">
        <v>23</v>
      </c>
      <c r="B4590" t="s">
        <v>367</v>
      </c>
      <c r="C4590">
        <v>2008</v>
      </c>
      <c r="D4590" t="s">
        <v>952</v>
      </c>
      <c r="E4590">
        <v>2380.2525000000005</v>
      </c>
      <c r="F4590" s="1">
        <v>7025</v>
      </c>
      <c r="J4590"/>
    </row>
    <row r="4591" spans="1:10" x14ac:dyDescent="0.3">
      <c r="A4591" t="s">
        <v>23</v>
      </c>
      <c r="B4591" t="s">
        <v>367</v>
      </c>
      <c r="C4591">
        <v>2008</v>
      </c>
      <c r="D4591" t="s">
        <v>953</v>
      </c>
      <c r="E4591">
        <v>-87.889682692307659</v>
      </c>
      <c r="F4591" s="1">
        <v>4289.7115384615381</v>
      </c>
      <c r="J4591"/>
    </row>
    <row r="4592" spans="1:10" x14ac:dyDescent="0.3">
      <c r="A4592" t="s">
        <v>23</v>
      </c>
      <c r="B4592" t="s">
        <v>367</v>
      </c>
      <c r="C4592">
        <v>2009</v>
      </c>
      <c r="D4592" t="s">
        <v>949</v>
      </c>
      <c r="E4592">
        <v>-2191.9849999999997</v>
      </c>
      <c r="F4592" s="1">
        <v>7150</v>
      </c>
      <c r="J4592"/>
    </row>
    <row r="4593" spans="1:10" x14ac:dyDescent="0.3">
      <c r="A4593" t="s">
        <v>23</v>
      </c>
      <c r="B4593" t="s">
        <v>367</v>
      </c>
      <c r="C4593">
        <v>2009</v>
      </c>
      <c r="D4593" t="s">
        <v>951</v>
      </c>
      <c r="E4593">
        <v>160.45500000000001</v>
      </c>
      <c r="F4593" s="1">
        <v>6883.333333333333</v>
      </c>
      <c r="J4593"/>
    </row>
    <row r="4594" spans="1:10" x14ac:dyDescent="0.3">
      <c r="A4594" t="s">
        <v>23</v>
      </c>
      <c r="B4594" t="s">
        <v>367</v>
      </c>
      <c r="C4594">
        <v>2009</v>
      </c>
      <c r="D4594" t="s">
        <v>953</v>
      </c>
      <c r="E4594">
        <v>-113.57154228855714</v>
      </c>
      <c r="F4594" s="1">
        <v>5160.1990049751248</v>
      </c>
      <c r="J4594"/>
    </row>
    <row r="4595" spans="1:10" x14ac:dyDescent="0.3">
      <c r="A4595" t="s">
        <v>23</v>
      </c>
      <c r="B4595" t="s">
        <v>367</v>
      </c>
      <c r="C4595">
        <v>2010</v>
      </c>
      <c r="D4595" t="s">
        <v>948</v>
      </c>
      <c r="E4595">
        <v>528.59583333333376</v>
      </c>
      <c r="F4595" s="1">
        <v>8458.3333333333339</v>
      </c>
      <c r="J4595"/>
    </row>
    <row r="4596" spans="1:10" x14ac:dyDescent="0.3">
      <c r="A4596" t="s">
        <v>23</v>
      </c>
      <c r="B4596" t="s">
        <v>367</v>
      </c>
      <c r="C4596">
        <v>2010</v>
      </c>
      <c r="D4596" t="s">
        <v>949</v>
      </c>
      <c r="E4596">
        <v>-364.77431818181827</v>
      </c>
      <c r="F4596" s="1">
        <v>8484.0909090909099</v>
      </c>
      <c r="J4596"/>
    </row>
    <row r="4597" spans="1:10" x14ac:dyDescent="0.3">
      <c r="A4597" t="s">
        <v>23</v>
      </c>
      <c r="B4597" t="s">
        <v>367</v>
      </c>
      <c r="C4597">
        <v>2010</v>
      </c>
      <c r="D4597" t="s">
        <v>951</v>
      </c>
      <c r="E4597">
        <v>-79.88706896551713</v>
      </c>
      <c r="F4597" s="1">
        <v>7853.4482758620688</v>
      </c>
      <c r="J4597"/>
    </row>
    <row r="4598" spans="1:10" x14ac:dyDescent="0.3">
      <c r="A4598" t="s">
        <v>23</v>
      </c>
      <c r="B4598" t="s">
        <v>367</v>
      </c>
      <c r="C4598">
        <v>2010</v>
      </c>
      <c r="D4598" t="s">
        <v>952</v>
      </c>
      <c r="E4598">
        <v>-4955.5200000000004</v>
      </c>
      <c r="F4598" s="1">
        <v>8800</v>
      </c>
      <c r="J4598"/>
    </row>
    <row r="4599" spans="1:10" x14ac:dyDescent="0.3">
      <c r="A4599" t="s">
        <v>23</v>
      </c>
      <c r="B4599" t="s">
        <v>367</v>
      </c>
      <c r="C4599">
        <v>2010</v>
      </c>
      <c r="D4599" t="s">
        <v>953</v>
      </c>
      <c r="E4599">
        <v>40.670520833333406</v>
      </c>
      <c r="F4599" s="1">
        <v>6003.8194444444443</v>
      </c>
      <c r="J4599"/>
    </row>
    <row r="4600" spans="1:10" x14ac:dyDescent="0.3">
      <c r="A4600" t="s">
        <v>23</v>
      </c>
      <c r="B4600" t="s">
        <v>367</v>
      </c>
      <c r="C4600">
        <v>2011</v>
      </c>
      <c r="D4600" t="s">
        <v>948</v>
      </c>
      <c r="E4600">
        <v>824.7750000000002</v>
      </c>
      <c r="F4600" s="1">
        <v>9416.6666666666661</v>
      </c>
      <c r="J4600"/>
    </row>
    <row r="4601" spans="1:10" x14ac:dyDescent="0.3">
      <c r="A4601" t="s">
        <v>23</v>
      </c>
      <c r="B4601" t="s">
        <v>367</v>
      </c>
      <c r="C4601">
        <v>2011</v>
      </c>
      <c r="D4601" t="s">
        <v>949</v>
      </c>
      <c r="E4601">
        <v>12.297500000000252</v>
      </c>
      <c r="F4601" s="1">
        <v>8475</v>
      </c>
      <c r="J4601"/>
    </row>
    <row r="4602" spans="1:10" x14ac:dyDescent="0.3">
      <c r="A4602" t="s">
        <v>23</v>
      </c>
      <c r="B4602" t="s">
        <v>367</v>
      </c>
      <c r="C4602">
        <v>2011</v>
      </c>
      <c r="D4602" t="s">
        <v>951</v>
      </c>
      <c r="E4602">
        <v>-399.54385135135135</v>
      </c>
      <c r="F4602" s="1">
        <v>8061.4864864864867</v>
      </c>
      <c r="J4602"/>
    </row>
    <row r="4603" spans="1:10" x14ac:dyDescent="0.3">
      <c r="A4603" t="s">
        <v>23</v>
      </c>
      <c r="B4603" t="s">
        <v>367</v>
      </c>
      <c r="C4603">
        <v>2011</v>
      </c>
      <c r="D4603" t="s">
        <v>953</v>
      </c>
      <c r="E4603">
        <v>-119.14333333333327</v>
      </c>
      <c r="F4603" s="1">
        <v>6595.0354609929082</v>
      </c>
      <c r="J4603"/>
    </row>
    <row r="4604" spans="1:10" x14ac:dyDescent="0.3">
      <c r="A4604" t="s">
        <v>23</v>
      </c>
      <c r="B4604" t="s">
        <v>367</v>
      </c>
      <c r="C4604">
        <v>2012</v>
      </c>
      <c r="D4604" t="s">
        <v>948</v>
      </c>
      <c r="E4604">
        <v>123.23679245283033</v>
      </c>
      <c r="F4604" s="1">
        <v>11424.528301886792</v>
      </c>
      <c r="J4604"/>
    </row>
    <row r="4605" spans="1:10" x14ac:dyDescent="0.3">
      <c r="A4605" t="s">
        <v>23</v>
      </c>
      <c r="B4605" t="s">
        <v>367</v>
      </c>
      <c r="C4605">
        <v>2012</v>
      </c>
      <c r="D4605" t="s">
        <v>949</v>
      </c>
      <c r="E4605">
        <v>127.3083538163002</v>
      </c>
      <c r="F4605" s="1">
        <v>10591.300129366105</v>
      </c>
      <c r="J4605"/>
    </row>
    <row r="4606" spans="1:10" x14ac:dyDescent="0.3">
      <c r="A4606" t="s">
        <v>23</v>
      </c>
      <c r="B4606" t="s">
        <v>367</v>
      </c>
      <c r="C4606">
        <v>2012</v>
      </c>
      <c r="D4606" t="s">
        <v>950</v>
      </c>
      <c r="E4606">
        <v>370.80750000000006</v>
      </c>
      <c r="F4606" s="1">
        <v>11575</v>
      </c>
      <c r="J4606"/>
    </row>
    <row r="4607" spans="1:10" x14ac:dyDescent="0.3">
      <c r="A4607" t="s">
        <v>23</v>
      </c>
      <c r="B4607" t="s">
        <v>367</v>
      </c>
      <c r="C4607">
        <v>2012</v>
      </c>
      <c r="D4607" t="s">
        <v>951</v>
      </c>
      <c r="E4607">
        <v>15.193000000000099</v>
      </c>
      <c r="F4607" s="1">
        <v>9856.3157894736851</v>
      </c>
      <c r="J4607"/>
    </row>
    <row r="4608" spans="1:10" x14ac:dyDescent="0.3">
      <c r="A4608" t="s">
        <v>23</v>
      </c>
      <c r="B4608" t="s">
        <v>367</v>
      </c>
      <c r="C4608">
        <v>2012</v>
      </c>
      <c r="D4608" t="s">
        <v>952</v>
      </c>
      <c r="E4608">
        <v>-3969.5608333333334</v>
      </c>
      <c r="F4608" s="1">
        <v>11558.333333333334</v>
      </c>
      <c r="J4608"/>
    </row>
    <row r="4609" spans="1:10" x14ac:dyDescent="0.3">
      <c r="A4609" t="s">
        <v>23</v>
      </c>
      <c r="B4609" t="s">
        <v>367</v>
      </c>
      <c r="C4609">
        <v>2012</v>
      </c>
      <c r="D4609" t="s">
        <v>953</v>
      </c>
      <c r="E4609">
        <v>-23.745671296296198</v>
      </c>
      <c r="F4609" s="1">
        <v>8425.2314814814818</v>
      </c>
      <c r="J4609"/>
    </row>
    <row r="4610" spans="1:10" x14ac:dyDescent="0.3">
      <c r="A4610" t="s">
        <v>23</v>
      </c>
      <c r="B4610" t="s">
        <v>367</v>
      </c>
      <c r="C4610">
        <v>2013</v>
      </c>
      <c r="D4610" t="s">
        <v>948</v>
      </c>
      <c r="E4610">
        <v>217.83609595959604</v>
      </c>
      <c r="F4610" s="1">
        <v>12121.565656565657</v>
      </c>
      <c r="J4610"/>
    </row>
    <row r="4611" spans="1:10" x14ac:dyDescent="0.3">
      <c r="A4611" t="s">
        <v>23</v>
      </c>
      <c r="B4611" t="s">
        <v>367</v>
      </c>
      <c r="C4611">
        <v>2013</v>
      </c>
      <c r="D4611" t="s">
        <v>949</v>
      </c>
      <c r="E4611">
        <v>77.801756000000069</v>
      </c>
      <c r="F4611" s="1">
        <v>11338.36</v>
      </c>
      <c r="J4611"/>
    </row>
    <row r="4612" spans="1:10" x14ac:dyDescent="0.3">
      <c r="A4612" t="s">
        <v>23</v>
      </c>
      <c r="B4612" t="s">
        <v>367</v>
      </c>
      <c r="C4612">
        <v>2013</v>
      </c>
      <c r="D4612" t="s">
        <v>950</v>
      </c>
      <c r="E4612">
        <v>170.9421428571429</v>
      </c>
      <c r="F4612" s="1">
        <v>12421.428571428571</v>
      </c>
      <c r="J4612"/>
    </row>
    <row r="4613" spans="1:10" x14ac:dyDescent="0.3">
      <c r="A4613" t="s">
        <v>23</v>
      </c>
      <c r="B4613" t="s">
        <v>367</v>
      </c>
      <c r="C4613">
        <v>2013</v>
      </c>
      <c r="D4613" t="s">
        <v>951</v>
      </c>
      <c r="E4613">
        <v>110.44098287671237</v>
      </c>
      <c r="F4613" s="1">
        <v>10425.582191780823</v>
      </c>
      <c r="J4613"/>
    </row>
    <row r="4614" spans="1:10" x14ac:dyDescent="0.3">
      <c r="A4614" t="s">
        <v>23</v>
      </c>
      <c r="B4614" t="s">
        <v>367</v>
      </c>
      <c r="C4614">
        <v>2013</v>
      </c>
      <c r="D4614" t="s">
        <v>952</v>
      </c>
      <c r="E4614">
        <v>-1678.1178124999997</v>
      </c>
      <c r="F4614" s="1">
        <v>13009.375</v>
      </c>
      <c r="J4614"/>
    </row>
    <row r="4615" spans="1:10" x14ac:dyDescent="0.3">
      <c r="A4615" t="s">
        <v>23</v>
      </c>
      <c r="B4615" t="s">
        <v>367</v>
      </c>
      <c r="C4615">
        <v>2013</v>
      </c>
      <c r="D4615" t="s">
        <v>953</v>
      </c>
      <c r="E4615">
        <v>116.73722471190787</v>
      </c>
      <c r="F4615" s="1">
        <v>9280.697823303457</v>
      </c>
      <c r="J4615"/>
    </row>
    <row r="4616" spans="1:10" x14ac:dyDescent="0.3">
      <c r="A4616" t="s">
        <v>23</v>
      </c>
      <c r="B4616" t="s">
        <v>367</v>
      </c>
      <c r="C4616">
        <v>2014</v>
      </c>
      <c r="D4616" t="s">
        <v>948</v>
      </c>
      <c r="E4616">
        <v>-24.174657863145054</v>
      </c>
      <c r="F4616" s="1">
        <v>12776.830732292918</v>
      </c>
      <c r="J4616"/>
    </row>
    <row r="4617" spans="1:10" x14ac:dyDescent="0.3">
      <c r="A4617" t="s">
        <v>23</v>
      </c>
      <c r="B4617" t="s">
        <v>367</v>
      </c>
      <c r="C4617">
        <v>2014</v>
      </c>
      <c r="D4617" t="s">
        <v>949</v>
      </c>
      <c r="E4617">
        <v>83.400823436262982</v>
      </c>
      <c r="F4617" s="1">
        <v>12101.662707838479</v>
      </c>
      <c r="J4617"/>
    </row>
    <row r="4618" spans="1:10" x14ac:dyDescent="0.3">
      <c r="A4618" t="s">
        <v>23</v>
      </c>
      <c r="B4618" t="s">
        <v>367</v>
      </c>
      <c r="C4618">
        <v>2014</v>
      </c>
      <c r="D4618" t="s">
        <v>950</v>
      </c>
      <c r="E4618">
        <v>268.80926315789486</v>
      </c>
      <c r="F4618" s="1">
        <v>13187.368421052632</v>
      </c>
      <c r="J4618"/>
    </row>
    <row r="4619" spans="1:10" x14ac:dyDescent="0.3">
      <c r="A4619" t="s">
        <v>23</v>
      </c>
      <c r="B4619" t="s">
        <v>367</v>
      </c>
      <c r="C4619">
        <v>2014</v>
      </c>
      <c r="D4619" t="s">
        <v>951</v>
      </c>
      <c r="E4619">
        <v>192.41093944099373</v>
      </c>
      <c r="F4619" s="1">
        <v>11471.195652173914</v>
      </c>
      <c r="J4619"/>
    </row>
    <row r="4620" spans="1:10" x14ac:dyDescent="0.3">
      <c r="A4620" t="s">
        <v>23</v>
      </c>
      <c r="B4620" t="s">
        <v>367</v>
      </c>
      <c r="C4620">
        <v>2014</v>
      </c>
      <c r="D4620" t="s">
        <v>952</v>
      </c>
      <c r="E4620">
        <v>4.6734782608696745</v>
      </c>
      <c r="F4620" s="1">
        <v>13343.478260869566</v>
      </c>
      <c r="J4620"/>
    </row>
    <row r="4621" spans="1:10" x14ac:dyDescent="0.3">
      <c r="A4621" t="s">
        <v>23</v>
      </c>
      <c r="B4621" t="s">
        <v>367</v>
      </c>
      <c r="C4621">
        <v>2014</v>
      </c>
      <c r="D4621" t="s">
        <v>953</v>
      </c>
      <c r="E4621">
        <v>-422.26687499999986</v>
      </c>
      <c r="F4621" s="1">
        <v>9456.25</v>
      </c>
      <c r="J4621"/>
    </row>
    <row r="4622" spans="1:10" x14ac:dyDescent="0.3">
      <c r="A4622" t="s">
        <v>23</v>
      </c>
      <c r="B4622" t="s">
        <v>367</v>
      </c>
      <c r="C4622">
        <v>2015</v>
      </c>
      <c r="D4622" t="s">
        <v>948</v>
      </c>
      <c r="E4622">
        <v>-4858.6483333333335</v>
      </c>
      <c r="F4622" s="1">
        <v>13183.333333333334</v>
      </c>
      <c r="J4622"/>
    </row>
    <row r="4623" spans="1:10" x14ac:dyDescent="0.3">
      <c r="A4623" t="s">
        <v>23</v>
      </c>
      <c r="B4623" t="s">
        <v>367</v>
      </c>
      <c r="C4623">
        <v>2015</v>
      </c>
      <c r="D4623" t="s">
        <v>950</v>
      </c>
      <c r="E4623">
        <v>-614.42624999999907</v>
      </c>
      <c r="F4623" s="1">
        <v>13487.5</v>
      </c>
      <c r="J4623"/>
    </row>
    <row r="4624" spans="1:10" x14ac:dyDescent="0.3">
      <c r="A4624" t="s">
        <v>23</v>
      </c>
      <c r="B4624" t="s">
        <v>367</v>
      </c>
      <c r="C4624">
        <v>2015</v>
      </c>
      <c r="D4624" t="s">
        <v>952</v>
      </c>
      <c r="E4624">
        <v>-12041.705</v>
      </c>
      <c r="F4624" s="1">
        <v>13950</v>
      </c>
      <c r="J4624"/>
    </row>
    <row r="4625" spans="1:10" x14ac:dyDescent="0.3">
      <c r="A4625" t="s">
        <v>23</v>
      </c>
      <c r="B4625" t="s">
        <v>368</v>
      </c>
      <c r="C4625">
        <v>2013</v>
      </c>
      <c r="D4625" t="s">
        <v>948</v>
      </c>
      <c r="E4625">
        <v>493.26541666666708</v>
      </c>
      <c r="F4625" s="1">
        <v>18737.5</v>
      </c>
      <c r="J4625"/>
    </row>
    <row r="4626" spans="1:10" x14ac:dyDescent="0.3">
      <c r="A4626" t="s">
        <v>23</v>
      </c>
      <c r="B4626" t="s">
        <v>368</v>
      </c>
      <c r="C4626">
        <v>2013</v>
      </c>
      <c r="D4626" t="s">
        <v>949</v>
      </c>
      <c r="E4626">
        <v>-666.69230769230739</v>
      </c>
      <c r="F4626" s="1">
        <v>17692.307692307691</v>
      </c>
      <c r="J4626"/>
    </row>
    <row r="4627" spans="1:10" x14ac:dyDescent="0.3">
      <c r="A4627" t="s">
        <v>23</v>
      </c>
      <c r="B4627" t="s">
        <v>368</v>
      </c>
      <c r="C4627">
        <v>2013</v>
      </c>
      <c r="D4627" t="s">
        <v>951</v>
      </c>
      <c r="E4627">
        <v>251.94300000000038</v>
      </c>
      <c r="F4627" s="1">
        <v>16830</v>
      </c>
      <c r="J4627"/>
    </row>
    <row r="4628" spans="1:10" x14ac:dyDescent="0.3">
      <c r="A4628" t="s">
        <v>23</v>
      </c>
      <c r="B4628" t="s">
        <v>368</v>
      </c>
      <c r="C4628">
        <v>2013</v>
      </c>
      <c r="D4628" t="s">
        <v>952</v>
      </c>
      <c r="E4628">
        <v>1579.8450000000012</v>
      </c>
      <c r="F4628" s="1">
        <v>19450</v>
      </c>
      <c r="J4628"/>
    </row>
    <row r="4629" spans="1:10" x14ac:dyDescent="0.3">
      <c r="A4629" t="s">
        <v>23</v>
      </c>
      <c r="B4629" t="s">
        <v>368</v>
      </c>
      <c r="C4629">
        <v>2013</v>
      </c>
      <c r="D4629" t="s">
        <v>953</v>
      </c>
      <c r="E4629">
        <v>1558.0199999999995</v>
      </c>
      <c r="F4629" s="1">
        <v>16200</v>
      </c>
      <c r="J4629"/>
    </row>
    <row r="4630" spans="1:10" x14ac:dyDescent="0.3">
      <c r="A4630" t="s">
        <v>23</v>
      </c>
      <c r="B4630" t="s">
        <v>368</v>
      </c>
      <c r="C4630">
        <v>2014</v>
      </c>
      <c r="D4630" t="s">
        <v>948</v>
      </c>
      <c r="E4630">
        <v>436.12958333333364</v>
      </c>
      <c r="F4630" s="1">
        <v>19545.833333333332</v>
      </c>
      <c r="J4630"/>
    </row>
    <row r="4631" spans="1:10" x14ac:dyDescent="0.3">
      <c r="A4631" t="s">
        <v>23</v>
      </c>
      <c r="B4631" t="s">
        <v>368</v>
      </c>
      <c r="C4631">
        <v>2014</v>
      </c>
      <c r="D4631" t="s">
        <v>949</v>
      </c>
      <c r="E4631">
        <v>844.12281250000024</v>
      </c>
      <c r="F4631" s="1">
        <v>18540.625</v>
      </c>
      <c r="J4631"/>
    </row>
    <row r="4632" spans="1:10" x14ac:dyDescent="0.3">
      <c r="A4632" t="s">
        <v>23</v>
      </c>
      <c r="B4632" t="s">
        <v>368</v>
      </c>
      <c r="C4632">
        <v>2014</v>
      </c>
      <c r="D4632" t="s">
        <v>950</v>
      </c>
      <c r="E4632">
        <v>1346.4200000000019</v>
      </c>
      <c r="F4632" s="1">
        <v>20200</v>
      </c>
      <c r="J4632"/>
    </row>
    <row r="4633" spans="1:10" x14ac:dyDescent="0.3">
      <c r="A4633" t="s">
        <v>23</v>
      </c>
      <c r="B4633" t="s">
        <v>368</v>
      </c>
      <c r="C4633">
        <v>2014</v>
      </c>
      <c r="D4633" t="s">
        <v>952</v>
      </c>
      <c r="E4633">
        <v>3868.7950000000019</v>
      </c>
      <c r="F4633" s="1">
        <v>18950</v>
      </c>
      <c r="J4633"/>
    </row>
    <row r="4634" spans="1:10" x14ac:dyDescent="0.3">
      <c r="A4634" t="s">
        <v>23</v>
      </c>
      <c r="B4634" t="s">
        <v>369</v>
      </c>
      <c r="C4634">
        <v>2004</v>
      </c>
      <c r="D4634" t="s">
        <v>948</v>
      </c>
      <c r="E4634">
        <v>312.98500000000013</v>
      </c>
      <c r="F4634" s="1">
        <v>2850</v>
      </c>
      <c r="J4634"/>
    </row>
    <row r="4635" spans="1:10" x14ac:dyDescent="0.3">
      <c r="A4635" t="s">
        <v>23</v>
      </c>
      <c r="B4635" t="s">
        <v>369</v>
      </c>
      <c r="C4635">
        <v>2004</v>
      </c>
      <c r="D4635" t="s">
        <v>951</v>
      </c>
      <c r="E4635">
        <v>2001.86625</v>
      </c>
      <c r="F4635" s="1">
        <v>2912.5</v>
      </c>
      <c r="J4635"/>
    </row>
    <row r="4636" spans="1:10" x14ac:dyDescent="0.3">
      <c r="A4636" t="s">
        <v>23</v>
      </c>
      <c r="B4636" t="s">
        <v>369</v>
      </c>
      <c r="C4636">
        <v>2004</v>
      </c>
      <c r="D4636" t="s">
        <v>952</v>
      </c>
      <c r="E4636">
        <v>-2313.12</v>
      </c>
      <c r="F4636" s="1">
        <v>2800</v>
      </c>
      <c r="J4636"/>
    </row>
    <row r="4637" spans="1:10" x14ac:dyDescent="0.3">
      <c r="A4637" t="s">
        <v>23</v>
      </c>
      <c r="B4637" t="s">
        <v>369</v>
      </c>
      <c r="C4637">
        <v>2004</v>
      </c>
      <c r="D4637" t="s">
        <v>953</v>
      </c>
      <c r="E4637">
        <v>-45.465163043478242</v>
      </c>
      <c r="F4637" s="1">
        <v>1533.1521739130435</v>
      </c>
      <c r="J4637"/>
    </row>
    <row r="4638" spans="1:10" x14ac:dyDescent="0.3">
      <c r="A4638" t="s">
        <v>23</v>
      </c>
      <c r="B4638" t="s">
        <v>369</v>
      </c>
      <c r="C4638">
        <v>2005</v>
      </c>
      <c r="D4638" t="s">
        <v>953</v>
      </c>
      <c r="E4638">
        <v>-2.3402777777777595</v>
      </c>
      <c r="F4638" s="1">
        <v>1751.5432098765432</v>
      </c>
      <c r="J4638"/>
    </row>
    <row r="4639" spans="1:10" x14ac:dyDescent="0.3">
      <c r="A4639" t="s">
        <v>23</v>
      </c>
      <c r="B4639" t="s">
        <v>369</v>
      </c>
      <c r="C4639">
        <v>2006</v>
      </c>
      <c r="D4639" t="s">
        <v>948</v>
      </c>
      <c r="E4639">
        <v>666.16249999999991</v>
      </c>
      <c r="F4639" s="1">
        <v>4125</v>
      </c>
      <c r="J4639"/>
    </row>
    <row r="4640" spans="1:10" x14ac:dyDescent="0.3">
      <c r="A4640" t="s">
        <v>23</v>
      </c>
      <c r="B4640" t="s">
        <v>369</v>
      </c>
      <c r="C4640">
        <v>2006</v>
      </c>
      <c r="D4640" t="s">
        <v>951</v>
      </c>
      <c r="E4640">
        <v>-211.46250000000009</v>
      </c>
      <c r="F4640" s="1">
        <v>2875</v>
      </c>
      <c r="J4640"/>
    </row>
    <row r="4641" spans="1:10" x14ac:dyDescent="0.3">
      <c r="A4641" t="s">
        <v>23</v>
      </c>
      <c r="B4641" t="s">
        <v>369</v>
      </c>
      <c r="C4641">
        <v>2006</v>
      </c>
      <c r="D4641" t="s">
        <v>952</v>
      </c>
      <c r="E4641">
        <v>-1725.4812499999998</v>
      </c>
      <c r="F4641" s="1">
        <v>3937.5</v>
      </c>
      <c r="J4641"/>
    </row>
    <row r="4642" spans="1:10" x14ac:dyDescent="0.3">
      <c r="A4642" t="s">
        <v>23</v>
      </c>
      <c r="B4642" t="s">
        <v>369</v>
      </c>
      <c r="C4642">
        <v>2006</v>
      </c>
      <c r="D4642" t="s">
        <v>953</v>
      </c>
      <c r="E4642">
        <v>-205.12762499999999</v>
      </c>
      <c r="F4642" s="1">
        <v>2332.0833333333335</v>
      </c>
      <c r="J4642"/>
    </row>
    <row r="4643" spans="1:10" x14ac:dyDescent="0.3">
      <c r="A4643" t="s">
        <v>23</v>
      </c>
      <c r="B4643" t="s">
        <v>369</v>
      </c>
      <c r="C4643">
        <v>2007</v>
      </c>
      <c r="D4643" t="s">
        <v>952</v>
      </c>
      <c r="E4643">
        <v>-4520.7150000000001</v>
      </c>
      <c r="F4643" s="1">
        <v>5850</v>
      </c>
      <c r="J4643"/>
    </row>
    <row r="4644" spans="1:10" x14ac:dyDescent="0.3">
      <c r="A4644" t="s">
        <v>23</v>
      </c>
      <c r="B4644" t="s">
        <v>369</v>
      </c>
      <c r="C4644">
        <v>2007</v>
      </c>
      <c r="D4644" t="s">
        <v>953</v>
      </c>
      <c r="E4644">
        <v>-132.3015625000001</v>
      </c>
      <c r="F4644" s="1">
        <v>2921.875</v>
      </c>
      <c r="J4644"/>
    </row>
    <row r="4645" spans="1:10" x14ac:dyDescent="0.3">
      <c r="A4645" t="s">
        <v>23</v>
      </c>
      <c r="B4645" t="s">
        <v>370</v>
      </c>
      <c r="C4645">
        <v>2005</v>
      </c>
      <c r="D4645" t="s">
        <v>953</v>
      </c>
      <c r="E4645">
        <v>-77.374867256637145</v>
      </c>
      <c r="F4645" s="1">
        <v>2375.2212389380529</v>
      </c>
      <c r="J4645"/>
    </row>
    <row r="4646" spans="1:10" x14ac:dyDescent="0.3">
      <c r="A4646" t="s">
        <v>23</v>
      </c>
      <c r="B4646" t="s">
        <v>370</v>
      </c>
      <c r="C4646">
        <v>2006</v>
      </c>
      <c r="D4646" t="s">
        <v>951</v>
      </c>
      <c r="E4646">
        <v>3483.98</v>
      </c>
      <c r="F4646" s="1">
        <v>3800</v>
      </c>
      <c r="J4646"/>
    </row>
    <row r="4647" spans="1:10" x14ac:dyDescent="0.3">
      <c r="A4647" t="s">
        <v>23</v>
      </c>
      <c r="B4647" t="s">
        <v>370</v>
      </c>
      <c r="C4647">
        <v>2006</v>
      </c>
      <c r="D4647" t="s">
        <v>952</v>
      </c>
      <c r="E4647">
        <v>-4409.5275000000001</v>
      </c>
      <c r="F4647" s="1">
        <v>5225</v>
      </c>
      <c r="J4647"/>
    </row>
    <row r="4648" spans="1:10" x14ac:dyDescent="0.3">
      <c r="A4648" t="s">
        <v>23</v>
      </c>
      <c r="B4648" t="s">
        <v>370</v>
      </c>
      <c r="C4648">
        <v>2006</v>
      </c>
      <c r="D4648" t="s">
        <v>953</v>
      </c>
      <c r="E4648">
        <v>7.7659948979592288</v>
      </c>
      <c r="F4648" s="1">
        <v>2879.3367346938776</v>
      </c>
      <c r="J4648"/>
    </row>
    <row r="4649" spans="1:10" x14ac:dyDescent="0.3">
      <c r="A4649" t="s">
        <v>23</v>
      </c>
      <c r="B4649" t="s">
        <v>370</v>
      </c>
      <c r="C4649">
        <v>2007</v>
      </c>
      <c r="D4649" t="s">
        <v>949</v>
      </c>
      <c r="E4649">
        <v>1250.6925000000001</v>
      </c>
      <c r="F4649" s="1">
        <v>3425</v>
      </c>
      <c r="J4649"/>
    </row>
    <row r="4650" spans="1:10" x14ac:dyDescent="0.3">
      <c r="A4650" t="s">
        <v>23</v>
      </c>
      <c r="B4650" t="s">
        <v>370</v>
      </c>
      <c r="C4650">
        <v>2007</v>
      </c>
      <c r="D4650" t="s">
        <v>953</v>
      </c>
      <c r="E4650">
        <v>126.65154545454548</v>
      </c>
      <c r="F4650" s="1">
        <v>2933.6363636363635</v>
      </c>
      <c r="J4650"/>
    </row>
    <row r="4651" spans="1:10" x14ac:dyDescent="0.3">
      <c r="A4651" t="s">
        <v>23</v>
      </c>
      <c r="B4651" t="s">
        <v>371</v>
      </c>
      <c r="C4651">
        <v>2006</v>
      </c>
      <c r="D4651" t="s">
        <v>951</v>
      </c>
      <c r="E4651">
        <v>-86.253749999999854</v>
      </c>
      <c r="F4651" s="1">
        <v>5712.5</v>
      </c>
      <c r="J4651"/>
    </row>
    <row r="4652" spans="1:10" x14ac:dyDescent="0.3">
      <c r="A4652" t="s">
        <v>23</v>
      </c>
      <c r="B4652" t="s">
        <v>371</v>
      </c>
      <c r="C4652">
        <v>2006</v>
      </c>
      <c r="D4652" t="s">
        <v>953</v>
      </c>
      <c r="E4652">
        <v>-49.345362903225784</v>
      </c>
      <c r="F4652" s="1">
        <v>3441.5322580645161</v>
      </c>
      <c r="J4652"/>
    </row>
    <row r="4653" spans="1:10" x14ac:dyDescent="0.3">
      <c r="A4653" t="s">
        <v>23</v>
      </c>
      <c r="B4653" t="s">
        <v>371</v>
      </c>
      <c r="C4653">
        <v>2007</v>
      </c>
      <c r="D4653" t="s">
        <v>949</v>
      </c>
      <c r="E4653">
        <v>1150.4175000000005</v>
      </c>
      <c r="F4653" s="1">
        <v>5675</v>
      </c>
      <c r="J4653"/>
    </row>
    <row r="4654" spans="1:10" x14ac:dyDescent="0.3">
      <c r="A4654" t="s">
        <v>23</v>
      </c>
      <c r="B4654" t="s">
        <v>371</v>
      </c>
      <c r="C4654">
        <v>2007</v>
      </c>
      <c r="D4654" t="s">
        <v>951</v>
      </c>
      <c r="E4654">
        <v>933.24500000000023</v>
      </c>
      <c r="F4654" s="1">
        <v>6783.333333333333</v>
      </c>
      <c r="J4654"/>
    </row>
    <row r="4655" spans="1:10" x14ac:dyDescent="0.3">
      <c r="A4655" t="s">
        <v>23</v>
      </c>
      <c r="B4655" t="s">
        <v>371</v>
      </c>
      <c r="C4655">
        <v>2007</v>
      </c>
      <c r="D4655" t="s">
        <v>953</v>
      </c>
      <c r="E4655">
        <v>-57.867698555956636</v>
      </c>
      <c r="F4655" s="1">
        <v>4050.451263537906</v>
      </c>
      <c r="J4655"/>
    </row>
    <row r="4656" spans="1:10" x14ac:dyDescent="0.3">
      <c r="A4656" t="s">
        <v>23</v>
      </c>
      <c r="B4656" t="s">
        <v>371</v>
      </c>
      <c r="C4656">
        <v>2008</v>
      </c>
      <c r="D4656" t="s">
        <v>948</v>
      </c>
      <c r="E4656">
        <v>2961.4674999999997</v>
      </c>
      <c r="F4656" s="1">
        <v>6175</v>
      </c>
      <c r="J4656"/>
    </row>
    <row r="4657" spans="1:10" x14ac:dyDescent="0.3">
      <c r="A4657" t="s">
        <v>23</v>
      </c>
      <c r="B4657" t="s">
        <v>371</v>
      </c>
      <c r="C4657">
        <v>2008</v>
      </c>
      <c r="D4657" t="s">
        <v>949</v>
      </c>
      <c r="E4657">
        <v>-785.42374999999993</v>
      </c>
      <c r="F4657" s="1">
        <v>8012.5</v>
      </c>
      <c r="J4657"/>
    </row>
    <row r="4658" spans="1:10" x14ac:dyDescent="0.3">
      <c r="A4658" t="s">
        <v>23</v>
      </c>
      <c r="B4658" t="s">
        <v>371</v>
      </c>
      <c r="C4658">
        <v>2008</v>
      </c>
      <c r="D4658" t="s">
        <v>951</v>
      </c>
      <c r="E4658">
        <v>-320.85249999999996</v>
      </c>
      <c r="F4658" s="1">
        <v>6975</v>
      </c>
      <c r="J4658"/>
    </row>
    <row r="4659" spans="1:10" x14ac:dyDescent="0.3">
      <c r="A4659" t="s">
        <v>23</v>
      </c>
      <c r="B4659" t="s">
        <v>371</v>
      </c>
      <c r="C4659">
        <v>2008</v>
      </c>
      <c r="D4659" t="s">
        <v>953</v>
      </c>
      <c r="E4659">
        <v>-81.781959459459429</v>
      </c>
      <c r="F4659" s="1">
        <v>4576.1583011583016</v>
      </c>
      <c r="J4659"/>
    </row>
    <row r="4660" spans="1:10" x14ac:dyDescent="0.3">
      <c r="A4660" t="s">
        <v>23</v>
      </c>
      <c r="B4660" t="s">
        <v>371</v>
      </c>
      <c r="C4660">
        <v>2009</v>
      </c>
      <c r="D4660" t="s">
        <v>948</v>
      </c>
      <c r="E4660">
        <v>43.100000000000364</v>
      </c>
      <c r="F4660" s="1">
        <v>11000</v>
      </c>
      <c r="J4660"/>
    </row>
    <row r="4661" spans="1:10" x14ac:dyDescent="0.3">
      <c r="A4661" t="s">
        <v>23</v>
      </c>
      <c r="B4661" t="s">
        <v>371</v>
      </c>
      <c r="C4661">
        <v>2009</v>
      </c>
      <c r="D4661" t="s">
        <v>949</v>
      </c>
      <c r="E4661">
        <v>-171.49583333333371</v>
      </c>
      <c r="F4661" s="1">
        <v>9208.3333333333339</v>
      </c>
      <c r="J4661"/>
    </row>
    <row r="4662" spans="1:10" x14ac:dyDescent="0.3">
      <c r="A4662" t="s">
        <v>23</v>
      </c>
      <c r="B4662" t="s">
        <v>371</v>
      </c>
      <c r="C4662">
        <v>2009</v>
      </c>
      <c r="D4662" t="s">
        <v>951</v>
      </c>
      <c r="E4662">
        <v>-6.7910000000000768</v>
      </c>
      <c r="F4662" s="1">
        <v>8290</v>
      </c>
      <c r="J4662"/>
    </row>
    <row r="4663" spans="1:10" x14ac:dyDescent="0.3">
      <c r="A4663" t="s">
        <v>23</v>
      </c>
      <c r="B4663" t="s">
        <v>371</v>
      </c>
      <c r="C4663">
        <v>2009</v>
      </c>
      <c r="D4663" t="s">
        <v>952</v>
      </c>
      <c r="E4663">
        <v>6367.6849999999995</v>
      </c>
      <c r="F4663" s="1">
        <v>9850</v>
      </c>
      <c r="J4663"/>
    </row>
    <row r="4664" spans="1:10" x14ac:dyDescent="0.3">
      <c r="A4664" t="s">
        <v>23</v>
      </c>
      <c r="B4664" t="s">
        <v>371</v>
      </c>
      <c r="C4664">
        <v>2009</v>
      </c>
      <c r="D4664" t="s">
        <v>953</v>
      </c>
      <c r="E4664">
        <v>-24.571244444444392</v>
      </c>
      <c r="F4664" s="1">
        <v>5825.333333333333</v>
      </c>
      <c r="J4664"/>
    </row>
    <row r="4665" spans="1:10" x14ac:dyDescent="0.3">
      <c r="A4665" t="s">
        <v>23</v>
      </c>
      <c r="B4665" t="s">
        <v>371</v>
      </c>
      <c r="C4665">
        <v>2010</v>
      </c>
      <c r="D4665" t="s">
        <v>949</v>
      </c>
      <c r="E4665">
        <v>740.26875000000018</v>
      </c>
      <c r="F4665" s="1">
        <v>11437.5</v>
      </c>
      <c r="J4665"/>
    </row>
    <row r="4666" spans="1:10" x14ac:dyDescent="0.3">
      <c r="A4666" t="s">
        <v>23</v>
      </c>
      <c r="B4666" t="s">
        <v>371</v>
      </c>
      <c r="C4666">
        <v>2010</v>
      </c>
      <c r="D4666" t="s">
        <v>951</v>
      </c>
      <c r="E4666">
        <v>1502.7955000000004</v>
      </c>
      <c r="F4666" s="1">
        <v>9855</v>
      </c>
      <c r="J4666"/>
    </row>
    <row r="4667" spans="1:10" x14ac:dyDescent="0.3">
      <c r="A4667" t="s">
        <v>23</v>
      </c>
      <c r="B4667" t="s">
        <v>371</v>
      </c>
      <c r="C4667">
        <v>2010</v>
      </c>
      <c r="D4667" t="s">
        <v>953</v>
      </c>
      <c r="E4667">
        <v>57.237301980198097</v>
      </c>
      <c r="F4667" s="1">
        <v>7932.4257425742571</v>
      </c>
      <c r="J4667"/>
    </row>
    <row r="4668" spans="1:10" x14ac:dyDescent="0.3">
      <c r="A4668" t="s">
        <v>23</v>
      </c>
      <c r="B4668" t="s">
        <v>371</v>
      </c>
      <c r="C4668">
        <v>2011</v>
      </c>
      <c r="D4668" t="s">
        <v>948</v>
      </c>
      <c r="E4668">
        <v>602.46222222222264</v>
      </c>
      <c r="F4668" s="1">
        <v>12177.777777777777</v>
      </c>
      <c r="J4668"/>
    </row>
    <row r="4669" spans="1:10" x14ac:dyDescent="0.3">
      <c r="A4669" t="s">
        <v>23</v>
      </c>
      <c r="B4669" t="s">
        <v>371</v>
      </c>
      <c r="C4669">
        <v>2011</v>
      </c>
      <c r="D4669" t="s">
        <v>949</v>
      </c>
      <c r="E4669">
        <v>-173.07017857142853</v>
      </c>
      <c r="F4669" s="1">
        <v>10833.928571428571</v>
      </c>
      <c r="J4669"/>
    </row>
    <row r="4670" spans="1:10" x14ac:dyDescent="0.3">
      <c r="A4670" t="s">
        <v>23</v>
      </c>
      <c r="B4670" t="s">
        <v>371</v>
      </c>
      <c r="C4670">
        <v>2011</v>
      </c>
      <c r="D4670" t="s">
        <v>951</v>
      </c>
      <c r="E4670">
        <v>198.63598958333338</v>
      </c>
      <c r="F4670" s="1">
        <v>10307.8125</v>
      </c>
      <c r="J4670"/>
    </row>
    <row r="4671" spans="1:10" x14ac:dyDescent="0.3">
      <c r="A4671" t="s">
        <v>23</v>
      </c>
      <c r="B4671" t="s">
        <v>371</v>
      </c>
      <c r="C4671">
        <v>2011</v>
      </c>
      <c r="D4671" t="s">
        <v>953</v>
      </c>
      <c r="E4671">
        <v>-9.9397447724476606</v>
      </c>
      <c r="F4671" s="1">
        <v>8139.4526445264455</v>
      </c>
      <c r="J4671"/>
    </row>
    <row r="4672" spans="1:10" x14ac:dyDescent="0.3">
      <c r="A4672" t="s">
        <v>23</v>
      </c>
      <c r="B4672" t="s">
        <v>371</v>
      </c>
      <c r="C4672">
        <v>2012</v>
      </c>
      <c r="D4672" t="s">
        <v>948</v>
      </c>
      <c r="E4672">
        <v>-29.728530612244793</v>
      </c>
      <c r="F4672" s="1">
        <v>13808.571428571429</v>
      </c>
      <c r="J4672"/>
    </row>
    <row r="4673" spans="1:10" x14ac:dyDescent="0.3">
      <c r="A4673" t="s">
        <v>23</v>
      </c>
      <c r="B4673" t="s">
        <v>371</v>
      </c>
      <c r="C4673">
        <v>2012</v>
      </c>
      <c r="D4673" t="s">
        <v>949</v>
      </c>
      <c r="E4673">
        <v>203.50299917149971</v>
      </c>
      <c r="F4673" s="1">
        <v>12756.586578293289</v>
      </c>
      <c r="J4673"/>
    </row>
    <row r="4674" spans="1:10" x14ac:dyDescent="0.3">
      <c r="A4674" t="s">
        <v>23</v>
      </c>
      <c r="B4674" t="s">
        <v>371</v>
      </c>
      <c r="C4674">
        <v>2012</v>
      </c>
      <c r="D4674" t="s">
        <v>950</v>
      </c>
      <c r="E4674">
        <v>-10.019499999999971</v>
      </c>
      <c r="F4674" s="1">
        <v>14705</v>
      </c>
      <c r="J4674"/>
    </row>
    <row r="4675" spans="1:10" x14ac:dyDescent="0.3">
      <c r="A4675" t="s">
        <v>23</v>
      </c>
      <c r="B4675" t="s">
        <v>371</v>
      </c>
      <c r="C4675">
        <v>2012</v>
      </c>
      <c r="D4675" t="s">
        <v>951</v>
      </c>
      <c r="E4675">
        <v>96.179780701754424</v>
      </c>
      <c r="F4675" s="1">
        <v>11572.66081871345</v>
      </c>
      <c r="J4675"/>
    </row>
    <row r="4676" spans="1:10" x14ac:dyDescent="0.3">
      <c r="A4676" t="s">
        <v>23</v>
      </c>
      <c r="B4676" t="s">
        <v>371</v>
      </c>
      <c r="C4676">
        <v>2012</v>
      </c>
      <c r="D4676" t="s">
        <v>952</v>
      </c>
      <c r="E4676">
        <v>146.96999999999935</v>
      </c>
      <c r="F4676" s="1">
        <v>15700</v>
      </c>
      <c r="J4676"/>
    </row>
    <row r="4677" spans="1:10" x14ac:dyDescent="0.3">
      <c r="A4677" t="s">
        <v>23</v>
      </c>
      <c r="B4677" t="s">
        <v>371</v>
      </c>
      <c r="C4677">
        <v>2012</v>
      </c>
      <c r="D4677" t="s">
        <v>953</v>
      </c>
      <c r="E4677">
        <v>44.958316088980936</v>
      </c>
      <c r="F4677" s="1">
        <v>9559.8810139679263</v>
      </c>
      <c r="J4677"/>
    </row>
    <row r="4678" spans="1:10" x14ac:dyDescent="0.3">
      <c r="A4678" t="s">
        <v>23</v>
      </c>
      <c r="B4678" t="s">
        <v>371</v>
      </c>
      <c r="C4678">
        <v>2013</v>
      </c>
      <c r="D4678" t="s">
        <v>948</v>
      </c>
      <c r="E4678">
        <v>224.98682517482541</v>
      </c>
      <c r="F4678" s="1">
        <v>16363.356643356643</v>
      </c>
      <c r="J4678"/>
    </row>
    <row r="4679" spans="1:10" x14ac:dyDescent="0.3">
      <c r="A4679" t="s">
        <v>23</v>
      </c>
      <c r="B4679" t="s">
        <v>371</v>
      </c>
      <c r="C4679">
        <v>2013</v>
      </c>
      <c r="D4679" t="s">
        <v>949</v>
      </c>
      <c r="E4679">
        <v>119.00426793123901</v>
      </c>
      <c r="F4679" s="1">
        <v>15685.832839359809</v>
      </c>
      <c r="J4679"/>
    </row>
    <row r="4680" spans="1:10" x14ac:dyDescent="0.3">
      <c r="A4680" t="s">
        <v>23</v>
      </c>
      <c r="B4680" t="s">
        <v>371</v>
      </c>
      <c r="C4680">
        <v>2013</v>
      </c>
      <c r="D4680" t="s">
        <v>950</v>
      </c>
      <c r="E4680">
        <v>-346.29849999999999</v>
      </c>
      <c r="F4680" s="1">
        <v>16381.666666666666</v>
      </c>
      <c r="J4680"/>
    </row>
    <row r="4681" spans="1:10" x14ac:dyDescent="0.3">
      <c r="A4681" t="s">
        <v>23</v>
      </c>
      <c r="B4681" t="s">
        <v>371</v>
      </c>
      <c r="C4681">
        <v>2013</v>
      </c>
      <c r="D4681" t="s">
        <v>951</v>
      </c>
      <c r="E4681">
        <v>-200.6982682291665</v>
      </c>
      <c r="F4681" s="1">
        <v>13973.046875</v>
      </c>
      <c r="J4681"/>
    </row>
    <row r="4682" spans="1:10" x14ac:dyDescent="0.3">
      <c r="A4682" t="s">
        <v>23</v>
      </c>
      <c r="B4682" t="s">
        <v>371</v>
      </c>
      <c r="C4682">
        <v>2013</v>
      </c>
      <c r="D4682" t="s">
        <v>952</v>
      </c>
      <c r="E4682">
        <v>-2378.1683333333331</v>
      </c>
      <c r="F4682" s="1">
        <v>15316.666666666666</v>
      </c>
      <c r="J4682"/>
    </row>
    <row r="4683" spans="1:10" x14ac:dyDescent="0.3">
      <c r="A4683" t="s">
        <v>23</v>
      </c>
      <c r="B4683" t="s">
        <v>371</v>
      </c>
      <c r="C4683">
        <v>2013</v>
      </c>
      <c r="D4683" t="s">
        <v>953</v>
      </c>
      <c r="E4683">
        <v>-48.579466957605902</v>
      </c>
      <c r="F4683" s="1">
        <v>11613.684538653366</v>
      </c>
      <c r="J4683"/>
    </row>
    <row r="4684" spans="1:10" x14ac:dyDescent="0.3">
      <c r="A4684" t="s">
        <v>23</v>
      </c>
      <c r="B4684" t="s">
        <v>371</v>
      </c>
      <c r="C4684">
        <v>2014</v>
      </c>
      <c r="D4684" t="s">
        <v>948</v>
      </c>
      <c r="E4684">
        <v>124.57786432160812</v>
      </c>
      <c r="F4684" s="1">
        <v>16922.696817420434</v>
      </c>
      <c r="J4684"/>
    </row>
    <row r="4685" spans="1:10" x14ac:dyDescent="0.3">
      <c r="A4685" t="s">
        <v>23</v>
      </c>
      <c r="B4685" t="s">
        <v>371</v>
      </c>
      <c r="C4685">
        <v>2014</v>
      </c>
      <c r="D4685" t="s">
        <v>949</v>
      </c>
      <c r="E4685">
        <v>128.98538004750606</v>
      </c>
      <c r="F4685" s="1">
        <v>15913.182897862232</v>
      </c>
      <c r="J4685"/>
    </row>
    <row r="4686" spans="1:10" x14ac:dyDescent="0.3">
      <c r="A4686" t="s">
        <v>23</v>
      </c>
      <c r="B4686" t="s">
        <v>371</v>
      </c>
      <c r="C4686">
        <v>2014</v>
      </c>
      <c r="D4686" t="s">
        <v>950</v>
      </c>
      <c r="E4686">
        <v>669.47885416666668</v>
      </c>
      <c r="F4686" s="1">
        <v>17142.708333333332</v>
      </c>
      <c r="J4686"/>
    </row>
    <row r="4687" spans="1:10" x14ac:dyDescent="0.3">
      <c r="A4687" t="s">
        <v>23</v>
      </c>
      <c r="B4687" t="s">
        <v>371</v>
      </c>
      <c r="C4687">
        <v>2014</v>
      </c>
      <c r="D4687" t="s">
        <v>951</v>
      </c>
      <c r="E4687">
        <v>208.17607517482531</v>
      </c>
      <c r="F4687" s="1">
        <v>14605.157342657343</v>
      </c>
      <c r="J4687"/>
    </row>
    <row r="4688" spans="1:10" x14ac:dyDescent="0.3">
      <c r="A4688" t="s">
        <v>23</v>
      </c>
      <c r="B4688" t="s">
        <v>371</v>
      </c>
      <c r="C4688">
        <v>2014</v>
      </c>
      <c r="D4688" t="s">
        <v>952</v>
      </c>
      <c r="E4688">
        <v>557.98114285714303</v>
      </c>
      <c r="F4688" s="1">
        <v>17297.142857142859</v>
      </c>
      <c r="J4688"/>
    </row>
    <row r="4689" spans="1:10" x14ac:dyDescent="0.3">
      <c r="A4689" t="s">
        <v>23</v>
      </c>
      <c r="B4689" t="s">
        <v>371</v>
      </c>
      <c r="C4689">
        <v>2014</v>
      </c>
      <c r="D4689" t="s">
        <v>953</v>
      </c>
      <c r="E4689">
        <v>296.02517241379309</v>
      </c>
      <c r="F4689" s="1">
        <v>12458.620689655172</v>
      </c>
      <c r="J4689"/>
    </row>
    <row r="4690" spans="1:10" x14ac:dyDescent="0.3">
      <c r="A4690" t="s">
        <v>23</v>
      </c>
      <c r="B4690" t="s">
        <v>371</v>
      </c>
      <c r="C4690">
        <v>2015</v>
      </c>
      <c r="D4690" t="s">
        <v>948</v>
      </c>
      <c r="E4690">
        <v>-1703.8259859154928</v>
      </c>
      <c r="F4690" s="1">
        <v>18627.464788732395</v>
      </c>
      <c r="J4690"/>
    </row>
    <row r="4691" spans="1:10" x14ac:dyDescent="0.3">
      <c r="A4691" t="s">
        <v>23</v>
      </c>
      <c r="B4691" t="s">
        <v>371</v>
      </c>
      <c r="C4691">
        <v>2015</v>
      </c>
      <c r="D4691" t="s">
        <v>949</v>
      </c>
      <c r="E4691">
        <v>-297.95473684210504</v>
      </c>
      <c r="F4691" s="1">
        <v>17715.78947368421</v>
      </c>
      <c r="J4691"/>
    </row>
    <row r="4692" spans="1:10" x14ac:dyDescent="0.3">
      <c r="A4692" t="s">
        <v>23</v>
      </c>
      <c r="B4692" t="s">
        <v>371</v>
      </c>
      <c r="C4692">
        <v>2015</v>
      </c>
      <c r="D4692" t="s">
        <v>950</v>
      </c>
      <c r="E4692">
        <v>-712.89818181818168</v>
      </c>
      <c r="F4692" s="1">
        <v>17927.272727272728</v>
      </c>
      <c r="J4692"/>
    </row>
    <row r="4693" spans="1:10" x14ac:dyDescent="0.3">
      <c r="A4693" t="s">
        <v>23</v>
      </c>
      <c r="B4693" t="s">
        <v>371</v>
      </c>
      <c r="C4693">
        <v>2015</v>
      </c>
      <c r="D4693" t="s">
        <v>952</v>
      </c>
      <c r="E4693">
        <v>720.62772727272738</v>
      </c>
      <c r="F4693" s="1">
        <v>18004.545454545456</v>
      </c>
      <c r="J4693"/>
    </row>
    <row r="4694" spans="1:10" x14ac:dyDescent="0.3">
      <c r="A4694" t="s">
        <v>23</v>
      </c>
      <c r="B4694" t="s">
        <v>372</v>
      </c>
      <c r="C4694">
        <v>2013</v>
      </c>
      <c r="D4694" t="s">
        <v>948</v>
      </c>
      <c r="E4694">
        <v>-472.02892857142928</v>
      </c>
      <c r="F4694" s="1">
        <v>20496.428571428572</v>
      </c>
      <c r="J4694"/>
    </row>
    <row r="4695" spans="1:10" x14ac:dyDescent="0.3">
      <c r="A4695" t="s">
        <v>23</v>
      </c>
      <c r="B4695" t="s">
        <v>372</v>
      </c>
      <c r="C4695">
        <v>2013</v>
      </c>
      <c r="D4695" t="s">
        <v>949</v>
      </c>
      <c r="E4695">
        <v>1052.9707142857148</v>
      </c>
      <c r="F4695" s="1">
        <v>19850</v>
      </c>
      <c r="J4695"/>
    </row>
    <row r="4696" spans="1:10" x14ac:dyDescent="0.3">
      <c r="A4696" t="s">
        <v>23</v>
      </c>
      <c r="B4696" t="s">
        <v>372</v>
      </c>
      <c r="C4696">
        <v>2013</v>
      </c>
      <c r="D4696" t="s">
        <v>950</v>
      </c>
      <c r="E4696">
        <v>-7387.2799999999988</v>
      </c>
      <c r="F4696" s="1">
        <v>23200</v>
      </c>
      <c r="J4696"/>
    </row>
    <row r="4697" spans="1:10" x14ac:dyDescent="0.3">
      <c r="A4697" t="s">
        <v>23</v>
      </c>
      <c r="B4697" t="s">
        <v>372</v>
      </c>
      <c r="C4697">
        <v>2013</v>
      </c>
      <c r="D4697" t="s">
        <v>952</v>
      </c>
      <c r="E4697">
        <v>559.95499999999993</v>
      </c>
      <c r="F4697" s="1">
        <v>18550</v>
      </c>
      <c r="J4697"/>
    </row>
    <row r="4698" spans="1:10" x14ac:dyDescent="0.3">
      <c r="A4698" t="s">
        <v>23</v>
      </c>
      <c r="B4698" t="s">
        <v>372</v>
      </c>
      <c r="C4698">
        <v>2014</v>
      </c>
      <c r="D4698" t="s">
        <v>948</v>
      </c>
      <c r="E4698">
        <v>707.69299999999998</v>
      </c>
      <c r="F4698" s="1">
        <v>24330</v>
      </c>
      <c r="J4698"/>
    </row>
    <row r="4699" spans="1:10" x14ac:dyDescent="0.3">
      <c r="A4699" t="s">
        <v>23</v>
      </c>
      <c r="B4699" t="s">
        <v>372</v>
      </c>
      <c r="C4699">
        <v>2014</v>
      </c>
      <c r="D4699" t="s">
        <v>950</v>
      </c>
      <c r="E4699">
        <v>-1680.6500000000015</v>
      </c>
      <c r="F4699" s="1">
        <v>23500</v>
      </c>
      <c r="J4699"/>
    </row>
    <row r="4700" spans="1:10" x14ac:dyDescent="0.3">
      <c r="A4700" t="s">
        <v>23</v>
      </c>
      <c r="B4700" t="s">
        <v>372</v>
      </c>
      <c r="C4700">
        <v>2015</v>
      </c>
      <c r="D4700" t="s">
        <v>948</v>
      </c>
      <c r="E4700">
        <v>-2383.41</v>
      </c>
      <c r="F4700" s="1">
        <v>27900</v>
      </c>
      <c r="J4700"/>
    </row>
    <row r="4701" spans="1:10" x14ac:dyDescent="0.3">
      <c r="A4701" t="s">
        <v>23</v>
      </c>
      <c r="B4701" t="s">
        <v>373</v>
      </c>
      <c r="C4701">
        <v>2010</v>
      </c>
      <c r="D4701" t="s">
        <v>951</v>
      </c>
      <c r="E4701">
        <v>195.79374999999982</v>
      </c>
      <c r="F4701" s="1">
        <v>11687.5</v>
      </c>
      <c r="J4701"/>
    </row>
    <row r="4702" spans="1:10" x14ac:dyDescent="0.3">
      <c r="A4702" t="s">
        <v>23</v>
      </c>
      <c r="B4702" t="s">
        <v>373</v>
      </c>
      <c r="C4702">
        <v>2010</v>
      </c>
      <c r="D4702" t="s">
        <v>953</v>
      </c>
      <c r="E4702">
        <v>-13.407444444444344</v>
      </c>
      <c r="F4702" s="1">
        <v>10303.333333333334</v>
      </c>
      <c r="J4702"/>
    </row>
    <row r="4703" spans="1:10" x14ac:dyDescent="0.3">
      <c r="A4703" t="s">
        <v>23</v>
      </c>
      <c r="B4703" t="s">
        <v>373</v>
      </c>
      <c r="C4703">
        <v>2011</v>
      </c>
      <c r="D4703" t="s">
        <v>951</v>
      </c>
      <c r="E4703">
        <v>171.04749999999999</v>
      </c>
      <c r="F4703" s="1">
        <v>12641.666666666666</v>
      </c>
      <c r="J4703"/>
    </row>
    <row r="4704" spans="1:10" x14ac:dyDescent="0.3">
      <c r="A4704" t="s">
        <v>23</v>
      </c>
      <c r="B4704" t="s">
        <v>373</v>
      </c>
      <c r="C4704">
        <v>2011</v>
      </c>
      <c r="D4704" t="s">
        <v>953</v>
      </c>
      <c r="E4704">
        <v>-87.316488095238043</v>
      </c>
      <c r="F4704" s="1">
        <v>10727.976190476191</v>
      </c>
      <c r="J4704"/>
    </row>
    <row r="4705" spans="1:10" x14ac:dyDescent="0.3">
      <c r="A4705" t="s">
        <v>23</v>
      </c>
      <c r="B4705" t="s">
        <v>373</v>
      </c>
      <c r="C4705">
        <v>2013</v>
      </c>
      <c r="D4705" t="s">
        <v>948</v>
      </c>
      <c r="E4705">
        <v>-100.73022727272705</v>
      </c>
      <c r="F4705" s="1">
        <v>19197.727272727272</v>
      </c>
      <c r="J4705"/>
    </row>
    <row r="4706" spans="1:10" x14ac:dyDescent="0.3">
      <c r="A4706" t="s">
        <v>23</v>
      </c>
      <c r="B4706" t="s">
        <v>373</v>
      </c>
      <c r="C4706">
        <v>2013</v>
      </c>
      <c r="D4706" t="s">
        <v>949</v>
      </c>
      <c r="E4706">
        <v>-446.13230158730136</v>
      </c>
      <c r="F4706" s="1">
        <v>17200.79365079365</v>
      </c>
      <c r="J4706"/>
    </row>
    <row r="4707" spans="1:10" x14ac:dyDescent="0.3">
      <c r="A4707" t="s">
        <v>23</v>
      </c>
      <c r="B4707" t="s">
        <v>373</v>
      </c>
      <c r="C4707">
        <v>2013</v>
      </c>
      <c r="D4707" t="s">
        <v>950</v>
      </c>
      <c r="E4707">
        <v>-2107.9999999999982</v>
      </c>
      <c r="F4707" s="1">
        <v>20000</v>
      </c>
      <c r="J4707"/>
    </row>
    <row r="4708" spans="1:10" x14ac:dyDescent="0.3">
      <c r="A4708" t="s">
        <v>23</v>
      </c>
      <c r="B4708" t="s">
        <v>373</v>
      </c>
      <c r="C4708">
        <v>2013</v>
      </c>
      <c r="D4708" t="s">
        <v>951</v>
      </c>
      <c r="E4708">
        <v>-726.81042857142847</v>
      </c>
      <c r="F4708" s="1">
        <v>15981.428571428571</v>
      </c>
      <c r="J4708"/>
    </row>
    <row r="4709" spans="1:10" x14ac:dyDescent="0.3">
      <c r="A4709" t="s">
        <v>23</v>
      </c>
      <c r="B4709" t="s">
        <v>373</v>
      </c>
      <c r="C4709">
        <v>2013</v>
      </c>
      <c r="D4709" t="s">
        <v>953</v>
      </c>
      <c r="E4709">
        <v>420.36652542372894</v>
      </c>
      <c r="F4709" s="1">
        <v>13919.491525423729</v>
      </c>
      <c r="J4709"/>
    </row>
    <row r="4710" spans="1:10" x14ac:dyDescent="0.3">
      <c r="A4710" t="s">
        <v>23</v>
      </c>
      <c r="B4710" t="s">
        <v>373</v>
      </c>
      <c r="C4710">
        <v>2014</v>
      </c>
      <c r="D4710" t="s">
        <v>948</v>
      </c>
      <c r="E4710">
        <v>-633.98157894736823</v>
      </c>
      <c r="F4710" s="1">
        <v>19657.894736842107</v>
      </c>
      <c r="J4710"/>
    </row>
    <row r="4711" spans="1:10" x14ac:dyDescent="0.3">
      <c r="A4711" t="s">
        <v>23</v>
      </c>
      <c r="B4711" t="s">
        <v>373</v>
      </c>
      <c r="C4711">
        <v>2014</v>
      </c>
      <c r="D4711" t="s">
        <v>949</v>
      </c>
      <c r="E4711">
        <v>470.63956989247322</v>
      </c>
      <c r="F4711" s="1">
        <v>18911.827956989247</v>
      </c>
      <c r="J4711"/>
    </row>
    <row r="4712" spans="1:10" x14ac:dyDescent="0.3">
      <c r="A4712" t="s">
        <v>23</v>
      </c>
      <c r="B4712" t="s">
        <v>373</v>
      </c>
      <c r="C4712">
        <v>2014</v>
      </c>
      <c r="D4712" t="s">
        <v>950</v>
      </c>
      <c r="E4712">
        <v>421.00666666666802</v>
      </c>
      <c r="F4712" s="1">
        <v>22066.666666666668</v>
      </c>
      <c r="J4712"/>
    </row>
    <row r="4713" spans="1:10" x14ac:dyDescent="0.3">
      <c r="A4713" t="s">
        <v>23</v>
      </c>
      <c r="B4713" t="s">
        <v>373</v>
      </c>
      <c r="C4713">
        <v>2014</v>
      </c>
      <c r="D4713" t="s">
        <v>951</v>
      </c>
      <c r="E4713">
        <v>272.20066666666679</v>
      </c>
      <c r="F4713" s="1">
        <v>16540</v>
      </c>
      <c r="J4713"/>
    </row>
    <row r="4714" spans="1:10" x14ac:dyDescent="0.3">
      <c r="A4714" t="s">
        <v>23</v>
      </c>
      <c r="B4714" t="s">
        <v>373</v>
      </c>
      <c r="C4714">
        <v>2014</v>
      </c>
      <c r="D4714" t="s">
        <v>953</v>
      </c>
      <c r="E4714">
        <v>-181.69242424242415</v>
      </c>
      <c r="F4714" s="1">
        <v>15500</v>
      </c>
      <c r="J4714"/>
    </row>
    <row r="4715" spans="1:10" x14ac:dyDescent="0.3">
      <c r="A4715" t="s">
        <v>23</v>
      </c>
      <c r="B4715" t="s">
        <v>373</v>
      </c>
      <c r="C4715">
        <v>2015</v>
      </c>
      <c r="D4715" t="s">
        <v>948</v>
      </c>
      <c r="E4715">
        <v>966.67666666666753</v>
      </c>
      <c r="F4715" s="1">
        <v>18100</v>
      </c>
      <c r="J4715"/>
    </row>
    <row r="4716" spans="1:10" x14ac:dyDescent="0.3">
      <c r="A4716" t="s">
        <v>23</v>
      </c>
      <c r="B4716" t="s">
        <v>373</v>
      </c>
      <c r="C4716">
        <v>2015</v>
      </c>
      <c r="D4716" t="s">
        <v>949</v>
      </c>
      <c r="E4716">
        <v>112.10900000000038</v>
      </c>
      <c r="F4716" s="1">
        <v>17290</v>
      </c>
      <c r="J4716"/>
    </row>
    <row r="4717" spans="1:10" x14ac:dyDescent="0.3">
      <c r="A4717" t="s">
        <v>23</v>
      </c>
      <c r="B4717" t="s">
        <v>373</v>
      </c>
      <c r="C4717">
        <v>2015</v>
      </c>
      <c r="D4717" t="s">
        <v>952</v>
      </c>
      <c r="E4717">
        <v>-2386.7299999999996</v>
      </c>
      <c r="F4717" s="1">
        <v>18700</v>
      </c>
      <c r="J4717"/>
    </row>
    <row r="4718" spans="1:10" x14ac:dyDescent="0.3">
      <c r="A4718" t="s">
        <v>23</v>
      </c>
      <c r="B4718" t="s">
        <v>374</v>
      </c>
      <c r="C4718">
        <v>1994</v>
      </c>
      <c r="D4718" t="s">
        <v>953</v>
      </c>
      <c r="E4718">
        <v>-120.60250000000001</v>
      </c>
      <c r="F4718" s="1">
        <v>1141.6666666666667</v>
      </c>
      <c r="J4718"/>
    </row>
    <row r="4719" spans="1:10" x14ac:dyDescent="0.3">
      <c r="A4719" t="s">
        <v>23</v>
      </c>
      <c r="B4719" t="s">
        <v>374</v>
      </c>
      <c r="C4719">
        <v>1995</v>
      </c>
      <c r="D4719" t="s">
        <v>948</v>
      </c>
      <c r="E4719">
        <v>-1350.4124999999999</v>
      </c>
      <c r="F4719" s="1">
        <v>3375</v>
      </c>
      <c r="J4719"/>
    </row>
    <row r="4720" spans="1:10" x14ac:dyDescent="0.3">
      <c r="A4720" t="s">
        <v>23</v>
      </c>
      <c r="B4720" t="s">
        <v>374</v>
      </c>
      <c r="C4720">
        <v>1995</v>
      </c>
      <c r="D4720" t="s">
        <v>953</v>
      </c>
      <c r="E4720">
        <v>-55.229666666666652</v>
      </c>
      <c r="F4720" s="1">
        <v>970</v>
      </c>
      <c r="J4720"/>
    </row>
    <row r="4721" spans="1:10" x14ac:dyDescent="0.3">
      <c r="A4721" t="s">
        <v>23</v>
      </c>
      <c r="B4721" t="s">
        <v>374</v>
      </c>
      <c r="C4721">
        <v>1996</v>
      </c>
      <c r="D4721" t="s">
        <v>953</v>
      </c>
      <c r="E4721">
        <v>-206.21468749999997</v>
      </c>
      <c r="F4721" s="1">
        <v>1415.625</v>
      </c>
      <c r="J4721"/>
    </row>
    <row r="4722" spans="1:10" x14ac:dyDescent="0.3">
      <c r="A4722" t="s">
        <v>23</v>
      </c>
      <c r="B4722" t="s">
        <v>374</v>
      </c>
      <c r="C4722">
        <v>1997</v>
      </c>
      <c r="D4722" t="s">
        <v>951</v>
      </c>
      <c r="E4722">
        <v>-824.72249999999985</v>
      </c>
      <c r="F4722" s="1">
        <v>2275</v>
      </c>
      <c r="J4722"/>
    </row>
    <row r="4723" spans="1:10" x14ac:dyDescent="0.3">
      <c r="A4723" t="s">
        <v>23</v>
      </c>
      <c r="B4723" t="s">
        <v>374</v>
      </c>
      <c r="C4723">
        <v>1997</v>
      </c>
      <c r="D4723" t="s">
        <v>953</v>
      </c>
      <c r="E4723">
        <v>192.67437500000003</v>
      </c>
      <c r="F4723" s="1">
        <v>1035.4166666666667</v>
      </c>
      <c r="J4723"/>
    </row>
    <row r="4724" spans="1:10" x14ac:dyDescent="0.3">
      <c r="A4724" t="s">
        <v>23</v>
      </c>
      <c r="B4724" t="s">
        <v>374</v>
      </c>
      <c r="C4724">
        <v>1998</v>
      </c>
      <c r="D4724" t="s">
        <v>953</v>
      </c>
      <c r="E4724">
        <v>-77.331647727272724</v>
      </c>
      <c r="F4724" s="1">
        <v>1308.5227272727273</v>
      </c>
      <c r="J4724"/>
    </row>
    <row r="4725" spans="1:10" x14ac:dyDescent="0.3">
      <c r="A4725" t="s">
        <v>23</v>
      </c>
      <c r="B4725" t="s">
        <v>374</v>
      </c>
      <c r="C4725">
        <v>1999</v>
      </c>
      <c r="D4725" t="s">
        <v>953</v>
      </c>
      <c r="E4725">
        <v>257.5241666666667</v>
      </c>
      <c r="F4725" s="1">
        <v>2075</v>
      </c>
      <c r="J4725"/>
    </row>
    <row r="4726" spans="1:10" x14ac:dyDescent="0.3">
      <c r="A4726" t="s">
        <v>23</v>
      </c>
      <c r="B4726" t="s">
        <v>374</v>
      </c>
      <c r="C4726">
        <v>2000</v>
      </c>
      <c r="D4726" t="s">
        <v>948</v>
      </c>
      <c r="E4726">
        <v>7821.8249999999998</v>
      </c>
      <c r="F4726" s="1">
        <v>3250</v>
      </c>
      <c r="J4726"/>
    </row>
    <row r="4727" spans="1:10" x14ac:dyDescent="0.3">
      <c r="A4727" t="s">
        <v>23</v>
      </c>
      <c r="B4727" t="s">
        <v>374</v>
      </c>
      <c r="C4727">
        <v>2000</v>
      </c>
      <c r="D4727" t="s">
        <v>952</v>
      </c>
      <c r="E4727">
        <v>-1783.1475</v>
      </c>
      <c r="F4727" s="1">
        <v>3025</v>
      </c>
      <c r="J4727"/>
    </row>
    <row r="4728" spans="1:10" x14ac:dyDescent="0.3">
      <c r="A4728" t="s">
        <v>23</v>
      </c>
      <c r="B4728" t="s">
        <v>374</v>
      </c>
      <c r="C4728">
        <v>2000</v>
      </c>
      <c r="D4728" t="s">
        <v>953</v>
      </c>
      <c r="E4728">
        <v>6.2031506849315168</v>
      </c>
      <c r="F4728" s="1">
        <v>1675.3424657534247</v>
      </c>
      <c r="J4728"/>
    </row>
    <row r="4729" spans="1:10" x14ac:dyDescent="0.3">
      <c r="A4729" t="s">
        <v>23</v>
      </c>
      <c r="B4729" t="s">
        <v>374</v>
      </c>
      <c r="C4729">
        <v>2001</v>
      </c>
      <c r="D4729" t="s">
        <v>949</v>
      </c>
      <c r="E4729">
        <v>10648.345000000001</v>
      </c>
      <c r="F4729" s="1">
        <v>4450</v>
      </c>
      <c r="J4729"/>
    </row>
    <row r="4730" spans="1:10" x14ac:dyDescent="0.3">
      <c r="A4730" t="s">
        <v>23</v>
      </c>
      <c r="B4730" t="s">
        <v>374</v>
      </c>
      <c r="C4730">
        <v>2001</v>
      </c>
      <c r="D4730" t="s">
        <v>952</v>
      </c>
      <c r="E4730">
        <v>-1718.3675000000003</v>
      </c>
      <c r="F4730" s="1">
        <v>4825</v>
      </c>
      <c r="J4730"/>
    </row>
    <row r="4731" spans="1:10" x14ac:dyDescent="0.3">
      <c r="A4731" t="s">
        <v>23</v>
      </c>
      <c r="B4731" t="s">
        <v>374</v>
      </c>
      <c r="C4731">
        <v>2001</v>
      </c>
      <c r="D4731" t="s">
        <v>953</v>
      </c>
      <c r="E4731">
        <v>-136.99857758620689</v>
      </c>
      <c r="F4731" s="1">
        <v>2402.155172413793</v>
      </c>
      <c r="J4731"/>
    </row>
    <row r="4732" spans="1:10" x14ac:dyDescent="0.3">
      <c r="A4732" t="s">
        <v>23</v>
      </c>
      <c r="B4732" t="s">
        <v>374</v>
      </c>
      <c r="C4732">
        <v>2002</v>
      </c>
      <c r="D4732" t="s">
        <v>949</v>
      </c>
      <c r="E4732">
        <v>8266.0249999999996</v>
      </c>
      <c r="F4732" s="1">
        <v>5250</v>
      </c>
      <c r="J4732"/>
    </row>
    <row r="4733" spans="1:10" x14ac:dyDescent="0.3">
      <c r="A4733" t="s">
        <v>23</v>
      </c>
      <c r="B4733" t="s">
        <v>374</v>
      </c>
      <c r="C4733">
        <v>2002</v>
      </c>
      <c r="D4733" t="s">
        <v>953</v>
      </c>
      <c r="E4733">
        <v>89.927402597402633</v>
      </c>
      <c r="F4733" s="1">
        <v>2364.9350649350649</v>
      </c>
      <c r="J4733"/>
    </row>
    <row r="4734" spans="1:10" x14ac:dyDescent="0.3">
      <c r="A4734" t="s">
        <v>23</v>
      </c>
      <c r="B4734" t="s">
        <v>374</v>
      </c>
      <c r="C4734">
        <v>2003</v>
      </c>
      <c r="D4734" t="s">
        <v>951</v>
      </c>
      <c r="E4734">
        <v>2810.6374999999998</v>
      </c>
      <c r="F4734" s="1">
        <v>3875</v>
      </c>
      <c r="J4734"/>
    </row>
    <row r="4735" spans="1:10" x14ac:dyDescent="0.3">
      <c r="A4735" t="s">
        <v>23</v>
      </c>
      <c r="B4735" t="s">
        <v>374</v>
      </c>
      <c r="C4735">
        <v>2003</v>
      </c>
      <c r="D4735" t="s">
        <v>952</v>
      </c>
      <c r="E4735">
        <v>-11081.485000000001</v>
      </c>
      <c r="F4735" s="1">
        <v>12150</v>
      </c>
      <c r="J4735"/>
    </row>
    <row r="4736" spans="1:10" x14ac:dyDescent="0.3">
      <c r="A4736" t="s">
        <v>23</v>
      </c>
      <c r="B4736" t="s">
        <v>374</v>
      </c>
      <c r="C4736">
        <v>2003</v>
      </c>
      <c r="D4736" t="s">
        <v>953</v>
      </c>
      <c r="E4736">
        <v>-275.95906249999996</v>
      </c>
      <c r="F4736" s="1">
        <v>2378.125</v>
      </c>
      <c r="J4736"/>
    </row>
    <row r="4737" spans="1:10" x14ac:dyDescent="0.3">
      <c r="A4737" t="s">
        <v>23</v>
      </c>
      <c r="B4737" t="s">
        <v>374</v>
      </c>
      <c r="C4737">
        <v>2004</v>
      </c>
      <c r="D4737" t="s">
        <v>948</v>
      </c>
      <c r="E4737">
        <v>1665.8874999999998</v>
      </c>
      <c r="F4737" s="1">
        <v>6375</v>
      </c>
      <c r="J4737"/>
    </row>
    <row r="4738" spans="1:10" x14ac:dyDescent="0.3">
      <c r="A4738" t="s">
        <v>23</v>
      </c>
      <c r="B4738" t="s">
        <v>374</v>
      </c>
      <c r="C4738">
        <v>2004</v>
      </c>
      <c r="D4738" t="s">
        <v>949</v>
      </c>
      <c r="E4738">
        <v>1200.2325000000001</v>
      </c>
      <c r="F4738" s="1">
        <v>4158.333333333333</v>
      </c>
      <c r="J4738"/>
    </row>
    <row r="4739" spans="1:10" x14ac:dyDescent="0.3">
      <c r="A4739" t="s">
        <v>23</v>
      </c>
      <c r="B4739" t="s">
        <v>374</v>
      </c>
      <c r="C4739">
        <v>2004</v>
      </c>
      <c r="D4739" t="s">
        <v>951</v>
      </c>
      <c r="E4739">
        <v>596.06624999999985</v>
      </c>
      <c r="F4739" s="1">
        <v>4912.5</v>
      </c>
      <c r="J4739"/>
    </row>
    <row r="4740" spans="1:10" x14ac:dyDescent="0.3">
      <c r="A4740" t="s">
        <v>23</v>
      </c>
      <c r="B4740" t="s">
        <v>374</v>
      </c>
      <c r="C4740">
        <v>2004</v>
      </c>
      <c r="D4740" t="s">
        <v>952</v>
      </c>
      <c r="E4740">
        <v>-2631.6274999999996</v>
      </c>
      <c r="F4740" s="1">
        <v>4225</v>
      </c>
      <c r="J4740"/>
    </row>
    <row r="4741" spans="1:10" x14ac:dyDescent="0.3">
      <c r="A4741" t="s">
        <v>23</v>
      </c>
      <c r="B4741" t="s">
        <v>374</v>
      </c>
      <c r="C4741">
        <v>2004</v>
      </c>
      <c r="D4741" t="s">
        <v>953</v>
      </c>
      <c r="E4741">
        <v>129.47263975155283</v>
      </c>
      <c r="F4741" s="1">
        <v>3863.0434782608695</v>
      </c>
      <c r="J4741"/>
    </row>
    <row r="4742" spans="1:10" x14ac:dyDescent="0.3">
      <c r="A4742" t="s">
        <v>23</v>
      </c>
      <c r="B4742" t="s">
        <v>374</v>
      </c>
      <c r="C4742">
        <v>2005</v>
      </c>
      <c r="D4742" t="s">
        <v>948</v>
      </c>
      <c r="E4742">
        <v>552.07750000000055</v>
      </c>
      <c r="F4742" s="1">
        <v>10275</v>
      </c>
      <c r="J4742"/>
    </row>
    <row r="4743" spans="1:10" x14ac:dyDescent="0.3">
      <c r="A4743" t="s">
        <v>23</v>
      </c>
      <c r="B4743" t="s">
        <v>374</v>
      </c>
      <c r="C4743">
        <v>2005</v>
      </c>
      <c r="D4743" t="s">
        <v>949</v>
      </c>
      <c r="E4743">
        <v>794.75785714285723</v>
      </c>
      <c r="F4743" s="1">
        <v>11721.428571428571</v>
      </c>
      <c r="J4743"/>
    </row>
    <row r="4744" spans="1:10" x14ac:dyDescent="0.3">
      <c r="A4744" t="s">
        <v>23</v>
      </c>
      <c r="B4744" t="s">
        <v>374</v>
      </c>
      <c r="C4744">
        <v>2005</v>
      </c>
      <c r="D4744" t="s">
        <v>951</v>
      </c>
      <c r="E4744">
        <v>957.68035714285702</v>
      </c>
      <c r="F4744" s="1">
        <v>8589.2857142857138</v>
      </c>
      <c r="J4744"/>
    </row>
    <row r="4745" spans="1:10" x14ac:dyDescent="0.3">
      <c r="A4745" t="s">
        <v>23</v>
      </c>
      <c r="B4745" t="s">
        <v>374</v>
      </c>
      <c r="C4745">
        <v>2005</v>
      </c>
      <c r="D4745" t="s">
        <v>952</v>
      </c>
      <c r="E4745">
        <v>-7177.4112499999992</v>
      </c>
      <c r="F4745" s="1">
        <v>10637.5</v>
      </c>
      <c r="J4745"/>
    </row>
    <row r="4746" spans="1:10" x14ac:dyDescent="0.3">
      <c r="A4746" t="s">
        <v>23</v>
      </c>
      <c r="B4746" t="s">
        <v>374</v>
      </c>
      <c r="C4746">
        <v>2005</v>
      </c>
      <c r="D4746" t="s">
        <v>953</v>
      </c>
      <c r="E4746">
        <v>148.85280232558148</v>
      </c>
      <c r="F4746" s="1">
        <v>6130.3488372093025</v>
      </c>
      <c r="J4746"/>
    </row>
    <row r="4747" spans="1:10" x14ac:dyDescent="0.3">
      <c r="A4747" t="s">
        <v>23</v>
      </c>
      <c r="B4747" t="s">
        <v>374</v>
      </c>
      <c r="C4747">
        <v>2006</v>
      </c>
      <c r="D4747" t="s">
        <v>949</v>
      </c>
      <c r="E4747">
        <v>823.21250000000055</v>
      </c>
      <c r="F4747" s="1">
        <v>14625</v>
      </c>
      <c r="J4747"/>
    </row>
    <row r="4748" spans="1:10" x14ac:dyDescent="0.3">
      <c r="A4748" t="s">
        <v>23</v>
      </c>
      <c r="B4748" t="s">
        <v>374</v>
      </c>
      <c r="C4748">
        <v>2006</v>
      </c>
      <c r="D4748" t="s">
        <v>951</v>
      </c>
      <c r="E4748">
        <v>-660.37708333333342</v>
      </c>
      <c r="F4748" s="1">
        <v>9145.8333333333339</v>
      </c>
      <c r="J4748"/>
    </row>
    <row r="4749" spans="1:10" x14ac:dyDescent="0.3">
      <c r="A4749" t="s">
        <v>23</v>
      </c>
      <c r="B4749" t="s">
        <v>374</v>
      </c>
      <c r="C4749">
        <v>2006</v>
      </c>
      <c r="D4749" t="s">
        <v>953</v>
      </c>
      <c r="E4749">
        <v>115.21640306122453</v>
      </c>
      <c r="F4749" s="1">
        <v>5975.2551020408164</v>
      </c>
      <c r="J4749"/>
    </row>
    <row r="4750" spans="1:10" x14ac:dyDescent="0.3">
      <c r="A4750" t="s">
        <v>23</v>
      </c>
      <c r="B4750" t="s">
        <v>374</v>
      </c>
      <c r="C4750">
        <v>2007</v>
      </c>
      <c r="D4750" t="s">
        <v>948</v>
      </c>
      <c r="E4750">
        <v>870.03249999999935</v>
      </c>
      <c r="F4750" s="1">
        <v>8825</v>
      </c>
      <c r="J4750"/>
    </row>
    <row r="4751" spans="1:10" x14ac:dyDescent="0.3">
      <c r="A4751" t="s">
        <v>23</v>
      </c>
      <c r="B4751" t="s">
        <v>374</v>
      </c>
      <c r="C4751">
        <v>2007</v>
      </c>
      <c r="D4751" t="s">
        <v>949</v>
      </c>
      <c r="E4751">
        <v>1802.7331250000002</v>
      </c>
      <c r="F4751" s="1">
        <v>9456.25</v>
      </c>
      <c r="J4751"/>
    </row>
    <row r="4752" spans="1:10" x14ac:dyDescent="0.3">
      <c r="A4752" t="s">
        <v>23</v>
      </c>
      <c r="B4752" t="s">
        <v>374</v>
      </c>
      <c r="C4752">
        <v>2007</v>
      </c>
      <c r="D4752" t="s">
        <v>951</v>
      </c>
      <c r="E4752">
        <v>1147.8179166666666</v>
      </c>
      <c r="F4752" s="1">
        <v>8762.5</v>
      </c>
      <c r="J4752"/>
    </row>
    <row r="4753" spans="1:10" x14ac:dyDescent="0.3">
      <c r="A4753" t="s">
        <v>23</v>
      </c>
      <c r="B4753" t="s">
        <v>374</v>
      </c>
      <c r="C4753">
        <v>2007</v>
      </c>
      <c r="D4753" t="s">
        <v>953</v>
      </c>
      <c r="E4753">
        <v>-105.06599999999995</v>
      </c>
      <c r="F4753" s="1">
        <v>6402.0689655172409</v>
      </c>
      <c r="J4753"/>
    </row>
    <row r="4754" spans="1:10" x14ac:dyDescent="0.3">
      <c r="A4754" t="s">
        <v>23</v>
      </c>
      <c r="B4754" t="s">
        <v>374</v>
      </c>
      <c r="C4754">
        <v>2008</v>
      </c>
      <c r="D4754" t="s">
        <v>948</v>
      </c>
      <c r="E4754">
        <v>4596.6250000000009</v>
      </c>
      <c r="F4754" s="1">
        <v>16250</v>
      </c>
      <c r="J4754"/>
    </row>
    <row r="4755" spans="1:10" x14ac:dyDescent="0.3">
      <c r="A4755" t="s">
        <v>23</v>
      </c>
      <c r="B4755" t="s">
        <v>374</v>
      </c>
      <c r="C4755">
        <v>2008</v>
      </c>
      <c r="D4755" t="s">
        <v>949</v>
      </c>
      <c r="E4755">
        <v>798.67250000000001</v>
      </c>
      <c r="F4755" s="1">
        <v>13891.666666666666</v>
      </c>
      <c r="J4755"/>
    </row>
    <row r="4756" spans="1:10" x14ac:dyDescent="0.3">
      <c r="A4756" t="s">
        <v>23</v>
      </c>
      <c r="B4756" t="s">
        <v>374</v>
      </c>
      <c r="C4756">
        <v>2008</v>
      </c>
      <c r="D4756" t="s">
        <v>951</v>
      </c>
      <c r="E4756">
        <v>1134.6062500000003</v>
      </c>
      <c r="F4756" s="1">
        <v>12312.5</v>
      </c>
      <c r="J4756"/>
    </row>
    <row r="4757" spans="1:10" x14ac:dyDescent="0.3">
      <c r="A4757" t="s">
        <v>23</v>
      </c>
      <c r="B4757" t="s">
        <v>374</v>
      </c>
      <c r="C4757">
        <v>2008</v>
      </c>
      <c r="D4757" t="s">
        <v>953</v>
      </c>
      <c r="E4757">
        <v>183.58984375000009</v>
      </c>
      <c r="F4757" s="1">
        <v>8554.6875</v>
      </c>
      <c r="J4757"/>
    </row>
    <row r="4758" spans="1:10" x14ac:dyDescent="0.3">
      <c r="A4758" t="s">
        <v>23</v>
      </c>
      <c r="B4758" t="s">
        <v>374</v>
      </c>
      <c r="C4758">
        <v>2009</v>
      </c>
      <c r="D4758" t="s">
        <v>948</v>
      </c>
      <c r="E4758">
        <v>1001.4341666666666</v>
      </c>
      <c r="F4758" s="1">
        <v>12508.333333333334</v>
      </c>
      <c r="J4758"/>
    </row>
    <row r="4759" spans="1:10" x14ac:dyDescent="0.3">
      <c r="A4759" t="s">
        <v>23</v>
      </c>
      <c r="B4759" t="s">
        <v>374</v>
      </c>
      <c r="C4759">
        <v>2009</v>
      </c>
      <c r="D4759" t="s">
        <v>949</v>
      </c>
      <c r="E4759">
        <v>904.30593750000025</v>
      </c>
      <c r="F4759" s="1">
        <v>12496.875</v>
      </c>
      <c r="J4759"/>
    </row>
    <row r="4760" spans="1:10" x14ac:dyDescent="0.3">
      <c r="A4760" t="s">
        <v>23</v>
      </c>
      <c r="B4760" t="s">
        <v>374</v>
      </c>
      <c r="C4760">
        <v>2009</v>
      </c>
      <c r="D4760" t="s">
        <v>951</v>
      </c>
      <c r="E4760">
        <v>-366.03791666666683</v>
      </c>
      <c r="F4760" s="1">
        <v>13037.5</v>
      </c>
      <c r="J4760"/>
    </row>
    <row r="4761" spans="1:10" x14ac:dyDescent="0.3">
      <c r="A4761" t="s">
        <v>23</v>
      </c>
      <c r="B4761" t="s">
        <v>374</v>
      </c>
      <c r="C4761">
        <v>2009</v>
      </c>
      <c r="D4761" t="s">
        <v>953</v>
      </c>
      <c r="E4761">
        <v>-287.56208333333336</v>
      </c>
      <c r="F4761" s="1">
        <v>9295.8333333333339</v>
      </c>
      <c r="J4761"/>
    </row>
    <row r="4762" spans="1:10" x14ac:dyDescent="0.3">
      <c r="A4762" t="s">
        <v>23</v>
      </c>
      <c r="B4762" t="s">
        <v>374</v>
      </c>
      <c r="C4762">
        <v>2010</v>
      </c>
      <c r="D4762" t="s">
        <v>948</v>
      </c>
      <c r="E4762">
        <v>3027.4816666666666</v>
      </c>
      <c r="F4762" s="1">
        <v>19594.444444444445</v>
      </c>
      <c r="J4762"/>
    </row>
    <row r="4763" spans="1:10" x14ac:dyDescent="0.3">
      <c r="A4763" t="s">
        <v>23</v>
      </c>
      <c r="B4763" t="s">
        <v>374</v>
      </c>
      <c r="C4763">
        <v>2010</v>
      </c>
      <c r="D4763" t="s">
        <v>949</v>
      </c>
      <c r="E4763">
        <v>813.37250000000006</v>
      </c>
      <c r="F4763" s="1">
        <v>16725</v>
      </c>
      <c r="J4763"/>
    </row>
    <row r="4764" spans="1:10" x14ac:dyDescent="0.3">
      <c r="A4764" t="s">
        <v>23</v>
      </c>
      <c r="B4764" t="s">
        <v>374</v>
      </c>
      <c r="C4764">
        <v>2010</v>
      </c>
      <c r="D4764" t="s">
        <v>950</v>
      </c>
      <c r="E4764">
        <v>-2983.9699999999993</v>
      </c>
      <c r="F4764" s="1">
        <v>14300</v>
      </c>
      <c r="J4764"/>
    </row>
    <row r="4765" spans="1:10" x14ac:dyDescent="0.3">
      <c r="A4765" t="s">
        <v>23</v>
      </c>
      <c r="B4765" t="s">
        <v>374</v>
      </c>
      <c r="C4765">
        <v>2010</v>
      </c>
      <c r="D4765" t="s">
        <v>951</v>
      </c>
      <c r="E4765">
        <v>294.76931034482777</v>
      </c>
      <c r="F4765" s="1">
        <v>15210.344827586207</v>
      </c>
      <c r="J4765"/>
    </row>
    <row r="4766" spans="1:10" x14ac:dyDescent="0.3">
      <c r="A4766" t="s">
        <v>23</v>
      </c>
      <c r="B4766" t="s">
        <v>374</v>
      </c>
      <c r="C4766">
        <v>2010</v>
      </c>
      <c r="D4766" t="s">
        <v>952</v>
      </c>
      <c r="E4766">
        <v>-10885.905000000001</v>
      </c>
      <c r="F4766" s="1">
        <v>11950</v>
      </c>
      <c r="J4766"/>
    </row>
    <row r="4767" spans="1:10" x14ac:dyDescent="0.3">
      <c r="A4767" t="s">
        <v>23</v>
      </c>
      <c r="B4767" t="s">
        <v>374</v>
      </c>
      <c r="C4767">
        <v>2010</v>
      </c>
      <c r="D4767" t="s">
        <v>953</v>
      </c>
      <c r="E4767">
        <v>153.26150914634152</v>
      </c>
      <c r="F4767" s="1">
        <v>11563.262195121952</v>
      </c>
      <c r="J4767"/>
    </row>
    <row r="4768" spans="1:10" x14ac:dyDescent="0.3">
      <c r="A4768" t="s">
        <v>23</v>
      </c>
      <c r="B4768" t="s">
        <v>374</v>
      </c>
      <c r="C4768">
        <v>2011</v>
      </c>
      <c r="D4768" t="s">
        <v>949</v>
      </c>
      <c r="E4768">
        <v>768.43409090909108</v>
      </c>
      <c r="F4768" s="1">
        <v>17219.696969696968</v>
      </c>
      <c r="J4768"/>
    </row>
    <row r="4769" spans="1:10" x14ac:dyDescent="0.3">
      <c r="A4769" t="s">
        <v>23</v>
      </c>
      <c r="B4769" t="s">
        <v>374</v>
      </c>
      <c r="C4769">
        <v>2011</v>
      </c>
      <c r="D4769" t="s">
        <v>951</v>
      </c>
      <c r="E4769">
        <v>10.792000000000128</v>
      </c>
      <c r="F4769" s="1">
        <v>16853.333333333332</v>
      </c>
      <c r="J4769"/>
    </row>
    <row r="4770" spans="1:10" x14ac:dyDescent="0.3">
      <c r="A4770" t="s">
        <v>23</v>
      </c>
      <c r="B4770" t="s">
        <v>374</v>
      </c>
      <c r="C4770">
        <v>2011</v>
      </c>
      <c r="D4770" t="s">
        <v>953</v>
      </c>
      <c r="E4770">
        <v>49.587263513513669</v>
      </c>
      <c r="F4770" s="1">
        <v>13082.094594594595</v>
      </c>
      <c r="J4770"/>
    </row>
    <row r="4771" spans="1:10" x14ac:dyDescent="0.3">
      <c r="A4771" t="s">
        <v>23</v>
      </c>
      <c r="B4771" t="s">
        <v>374</v>
      </c>
      <c r="C4771">
        <v>2012</v>
      </c>
      <c r="D4771" t="s">
        <v>948</v>
      </c>
      <c r="E4771">
        <v>444.420735294118</v>
      </c>
      <c r="F4771" s="1">
        <v>19177.941176470587</v>
      </c>
      <c r="J4771"/>
    </row>
    <row r="4772" spans="1:10" x14ac:dyDescent="0.3">
      <c r="A4772" t="s">
        <v>23</v>
      </c>
      <c r="B4772" t="s">
        <v>374</v>
      </c>
      <c r="C4772">
        <v>2012</v>
      </c>
      <c r="D4772" t="s">
        <v>949</v>
      </c>
      <c r="E4772">
        <v>242.52765734265745</v>
      </c>
      <c r="F4772" s="1">
        <v>16668.18181818182</v>
      </c>
      <c r="J4772"/>
    </row>
    <row r="4773" spans="1:10" x14ac:dyDescent="0.3">
      <c r="A4773" t="s">
        <v>23</v>
      </c>
      <c r="B4773" t="s">
        <v>374</v>
      </c>
      <c r="C4773">
        <v>2012</v>
      </c>
      <c r="D4773" t="s">
        <v>950</v>
      </c>
      <c r="E4773">
        <v>2103.4700000000012</v>
      </c>
      <c r="F4773" s="1">
        <v>30700</v>
      </c>
      <c r="J4773"/>
    </row>
    <row r="4774" spans="1:10" x14ac:dyDescent="0.3">
      <c r="A4774" t="s">
        <v>23</v>
      </c>
      <c r="B4774" t="s">
        <v>374</v>
      </c>
      <c r="C4774">
        <v>2012</v>
      </c>
      <c r="D4774" t="s">
        <v>951</v>
      </c>
      <c r="E4774">
        <v>55.512546296296442</v>
      </c>
      <c r="F4774" s="1">
        <v>14745.833333333334</v>
      </c>
      <c r="J4774"/>
    </row>
    <row r="4775" spans="1:10" x14ac:dyDescent="0.3">
      <c r="A4775" t="s">
        <v>23</v>
      </c>
      <c r="B4775" t="s">
        <v>374</v>
      </c>
      <c r="C4775">
        <v>2012</v>
      </c>
      <c r="D4775" t="s">
        <v>952</v>
      </c>
      <c r="E4775">
        <v>6743.66</v>
      </c>
      <c r="F4775" s="1">
        <v>24600</v>
      </c>
      <c r="J4775"/>
    </row>
    <row r="4776" spans="1:10" x14ac:dyDescent="0.3">
      <c r="A4776" t="s">
        <v>23</v>
      </c>
      <c r="B4776" t="s">
        <v>374</v>
      </c>
      <c r="C4776">
        <v>2012</v>
      </c>
      <c r="D4776" t="s">
        <v>953</v>
      </c>
      <c r="E4776">
        <v>148.81349650349668</v>
      </c>
      <c r="F4776" s="1">
        <v>12428.671328671329</v>
      </c>
      <c r="J4776"/>
    </row>
    <row r="4777" spans="1:10" x14ac:dyDescent="0.3">
      <c r="A4777" t="s">
        <v>23</v>
      </c>
      <c r="B4777" t="s">
        <v>374</v>
      </c>
      <c r="C4777">
        <v>2013</v>
      </c>
      <c r="D4777" t="s">
        <v>948</v>
      </c>
      <c r="E4777">
        <v>283.21483333333339</v>
      </c>
      <c r="F4777" s="1">
        <v>21626.111111111109</v>
      </c>
      <c r="J4777"/>
    </row>
    <row r="4778" spans="1:10" x14ac:dyDescent="0.3">
      <c r="A4778" t="s">
        <v>23</v>
      </c>
      <c r="B4778" t="s">
        <v>374</v>
      </c>
      <c r="C4778">
        <v>2013</v>
      </c>
      <c r="D4778" t="s">
        <v>949</v>
      </c>
      <c r="E4778">
        <v>402.8264329268294</v>
      </c>
      <c r="F4778" s="1">
        <v>18282.621951219513</v>
      </c>
      <c r="J4778"/>
    </row>
    <row r="4779" spans="1:10" x14ac:dyDescent="0.3">
      <c r="A4779" t="s">
        <v>23</v>
      </c>
      <c r="B4779" t="s">
        <v>374</v>
      </c>
      <c r="C4779">
        <v>2013</v>
      </c>
      <c r="D4779" t="s">
        <v>950</v>
      </c>
      <c r="E4779">
        <v>2796.3199999999997</v>
      </c>
      <c r="F4779" s="1">
        <v>26700</v>
      </c>
      <c r="J4779"/>
    </row>
    <row r="4780" spans="1:10" x14ac:dyDescent="0.3">
      <c r="A4780" t="s">
        <v>23</v>
      </c>
      <c r="B4780" t="s">
        <v>374</v>
      </c>
      <c r="C4780">
        <v>2013</v>
      </c>
      <c r="D4780" t="s">
        <v>951</v>
      </c>
      <c r="E4780">
        <v>214.03321917808242</v>
      </c>
      <c r="F4780" s="1">
        <v>16565.068493150684</v>
      </c>
      <c r="J4780"/>
    </row>
    <row r="4781" spans="1:10" x14ac:dyDescent="0.3">
      <c r="A4781" t="s">
        <v>23</v>
      </c>
      <c r="B4781" t="s">
        <v>374</v>
      </c>
      <c r="C4781">
        <v>2013</v>
      </c>
      <c r="D4781" t="s">
        <v>952</v>
      </c>
      <c r="E4781">
        <v>6669.0733333333328</v>
      </c>
      <c r="F4781" s="1">
        <v>22733.333333333332</v>
      </c>
      <c r="J4781"/>
    </row>
    <row r="4782" spans="1:10" x14ac:dyDescent="0.3">
      <c r="A4782" t="s">
        <v>23</v>
      </c>
      <c r="B4782" t="s">
        <v>374</v>
      </c>
      <c r="C4782">
        <v>2013</v>
      </c>
      <c r="D4782" t="s">
        <v>953</v>
      </c>
      <c r="E4782">
        <v>317.20130081300823</v>
      </c>
      <c r="F4782" s="1">
        <v>13162.059620596207</v>
      </c>
      <c r="J4782"/>
    </row>
    <row r="4783" spans="1:10" x14ac:dyDescent="0.3">
      <c r="A4783" t="s">
        <v>23</v>
      </c>
      <c r="B4783" t="s">
        <v>374</v>
      </c>
      <c r="C4783">
        <v>2014</v>
      </c>
      <c r="D4783" t="s">
        <v>948</v>
      </c>
      <c r="E4783">
        <v>-45.515387096773978</v>
      </c>
      <c r="F4783" s="1">
        <v>21859.032258064515</v>
      </c>
      <c r="J4783"/>
    </row>
    <row r="4784" spans="1:10" x14ac:dyDescent="0.3">
      <c r="A4784" t="s">
        <v>23</v>
      </c>
      <c r="B4784" t="s">
        <v>374</v>
      </c>
      <c r="C4784">
        <v>2014</v>
      </c>
      <c r="D4784" t="s">
        <v>949</v>
      </c>
      <c r="E4784">
        <v>259.55411486486503</v>
      </c>
      <c r="F4784" s="1">
        <v>19380.337837837837</v>
      </c>
      <c r="J4784"/>
    </row>
    <row r="4785" spans="1:10" x14ac:dyDescent="0.3">
      <c r="A4785" t="s">
        <v>23</v>
      </c>
      <c r="B4785" t="s">
        <v>374</v>
      </c>
      <c r="C4785">
        <v>2014</v>
      </c>
      <c r="D4785" t="s">
        <v>950</v>
      </c>
      <c r="E4785">
        <v>883.09341666666683</v>
      </c>
      <c r="F4785" s="1">
        <v>24084.166666666668</v>
      </c>
      <c r="J4785"/>
    </row>
    <row r="4786" spans="1:10" x14ac:dyDescent="0.3">
      <c r="A4786" t="s">
        <v>23</v>
      </c>
      <c r="B4786" t="s">
        <v>374</v>
      </c>
      <c r="C4786">
        <v>2014</v>
      </c>
      <c r="D4786" t="s">
        <v>951</v>
      </c>
      <c r="E4786">
        <v>-46.672042253521035</v>
      </c>
      <c r="F4786" s="1">
        <v>17230.281690140844</v>
      </c>
      <c r="J4786"/>
    </row>
    <row r="4787" spans="1:10" x14ac:dyDescent="0.3">
      <c r="A4787" t="s">
        <v>23</v>
      </c>
      <c r="B4787" t="s">
        <v>374</v>
      </c>
      <c r="C4787">
        <v>2014</v>
      </c>
      <c r="D4787" t="s">
        <v>952</v>
      </c>
      <c r="E4787">
        <v>402.38685185185199</v>
      </c>
      <c r="F4787" s="1">
        <v>23905.555555555555</v>
      </c>
      <c r="J4787"/>
    </row>
    <row r="4788" spans="1:10" x14ac:dyDescent="0.3">
      <c r="A4788" t="s">
        <v>23</v>
      </c>
      <c r="B4788" t="s">
        <v>374</v>
      </c>
      <c r="C4788">
        <v>2014</v>
      </c>
      <c r="D4788" t="s">
        <v>953</v>
      </c>
      <c r="E4788">
        <v>193.34323262839894</v>
      </c>
      <c r="F4788" s="1">
        <v>13819.033232628399</v>
      </c>
      <c r="J4788"/>
    </row>
    <row r="4789" spans="1:10" x14ac:dyDescent="0.3">
      <c r="A4789" t="s">
        <v>23</v>
      </c>
      <c r="B4789" t="s">
        <v>374</v>
      </c>
      <c r="C4789">
        <v>2015</v>
      </c>
      <c r="D4789" t="s">
        <v>948</v>
      </c>
      <c r="E4789">
        <v>137.7766037735849</v>
      </c>
      <c r="F4789" s="1">
        <v>26596.226415094341</v>
      </c>
      <c r="J4789"/>
    </row>
    <row r="4790" spans="1:10" x14ac:dyDescent="0.3">
      <c r="A4790" t="s">
        <v>23</v>
      </c>
      <c r="B4790" t="s">
        <v>374</v>
      </c>
      <c r="C4790">
        <v>2015</v>
      </c>
      <c r="D4790" t="s">
        <v>949</v>
      </c>
      <c r="E4790">
        <v>544.61300000000062</v>
      </c>
      <c r="F4790" s="1">
        <v>24530</v>
      </c>
      <c r="J4790"/>
    </row>
    <row r="4791" spans="1:10" x14ac:dyDescent="0.3">
      <c r="A4791" t="s">
        <v>23</v>
      </c>
      <c r="B4791" t="s">
        <v>374</v>
      </c>
      <c r="C4791">
        <v>2015</v>
      </c>
      <c r="D4791" t="s">
        <v>950</v>
      </c>
      <c r="E4791">
        <v>713.58625000000029</v>
      </c>
      <c r="F4791" s="1">
        <v>28612.5</v>
      </c>
      <c r="J4791"/>
    </row>
    <row r="4792" spans="1:10" x14ac:dyDescent="0.3">
      <c r="A4792" t="s">
        <v>23</v>
      </c>
      <c r="B4792" t="s">
        <v>374</v>
      </c>
      <c r="C4792">
        <v>2015</v>
      </c>
      <c r="D4792" t="s">
        <v>952</v>
      </c>
      <c r="E4792">
        <v>978.28555555555556</v>
      </c>
      <c r="F4792" s="1">
        <v>30188.888888888891</v>
      </c>
      <c r="J4792"/>
    </row>
    <row r="4793" spans="1:10" x14ac:dyDescent="0.3">
      <c r="A4793" t="s">
        <v>23</v>
      </c>
      <c r="B4793" t="s">
        <v>375</v>
      </c>
      <c r="C4793">
        <v>1996</v>
      </c>
      <c r="D4793" t="s">
        <v>949</v>
      </c>
      <c r="E4793">
        <v>7560.7062500000002</v>
      </c>
      <c r="F4793" s="1">
        <v>3312.5</v>
      </c>
      <c r="J4793"/>
    </row>
    <row r="4794" spans="1:10" x14ac:dyDescent="0.3">
      <c r="A4794" t="s">
        <v>23</v>
      </c>
      <c r="B4794" t="s">
        <v>375</v>
      </c>
      <c r="C4794">
        <v>1996</v>
      </c>
      <c r="D4794" t="s">
        <v>953</v>
      </c>
      <c r="E4794">
        <v>-1687.0149999999999</v>
      </c>
      <c r="F4794" s="1">
        <v>2850</v>
      </c>
      <c r="J4794"/>
    </row>
    <row r="4795" spans="1:10" x14ac:dyDescent="0.3">
      <c r="A4795" t="s">
        <v>23</v>
      </c>
      <c r="B4795" t="s">
        <v>375</v>
      </c>
      <c r="C4795">
        <v>1997</v>
      </c>
      <c r="D4795" t="s">
        <v>953</v>
      </c>
      <c r="E4795">
        <v>-3080.66</v>
      </c>
      <c r="F4795" s="1">
        <v>5400</v>
      </c>
      <c r="J4795"/>
    </row>
    <row r="4796" spans="1:10" x14ac:dyDescent="0.3">
      <c r="A4796" t="s">
        <v>23</v>
      </c>
      <c r="B4796" t="s">
        <v>375</v>
      </c>
      <c r="C4796">
        <v>1998</v>
      </c>
      <c r="D4796" t="s">
        <v>949</v>
      </c>
      <c r="E4796">
        <v>-1047.6475</v>
      </c>
      <c r="F4796" s="1">
        <v>8025</v>
      </c>
      <c r="J4796"/>
    </row>
    <row r="4797" spans="1:10" x14ac:dyDescent="0.3">
      <c r="A4797" t="s">
        <v>23</v>
      </c>
      <c r="B4797" t="s">
        <v>375</v>
      </c>
      <c r="C4797">
        <v>1998</v>
      </c>
      <c r="D4797" t="s">
        <v>953</v>
      </c>
      <c r="E4797">
        <v>661.74249999999984</v>
      </c>
      <c r="F4797" s="1">
        <v>3925</v>
      </c>
      <c r="J4797"/>
    </row>
    <row r="4798" spans="1:10" x14ac:dyDescent="0.3">
      <c r="A4798" t="s">
        <v>23</v>
      </c>
      <c r="B4798" t="s">
        <v>375</v>
      </c>
      <c r="C4798">
        <v>1999</v>
      </c>
      <c r="D4798" t="s">
        <v>949</v>
      </c>
      <c r="E4798">
        <v>229.84000000000015</v>
      </c>
      <c r="F4798" s="1">
        <v>10400</v>
      </c>
      <c r="J4798"/>
    </row>
    <row r="4799" spans="1:10" x14ac:dyDescent="0.3">
      <c r="A4799" t="s">
        <v>23</v>
      </c>
      <c r="B4799" t="s">
        <v>375</v>
      </c>
      <c r="C4799">
        <v>1999</v>
      </c>
      <c r="D4799" t="s">
        <v>951</v>
      </c>
      <c r="E4799">
        <v>1074.3150000000005</v>
      </c>
      <c r="F4799" s="1">
        <v>10150</v>
      </c>
      <c r="J4799"/>
    </row>
    <row r="4800" spans="1:10" x14ac:dyDescent="0.3">
      <c r="A4800" t="s">
        <v>23</v>
      </c>
      <c r="B4800" t="s">
        <v>375</v>
      </c>
      <c r="C4800">
        <v>1999</v>
      </c>
      <c r="D4800" t="s">
        <v>953</v>
      </c>
      <c r="E4800">
        <v>-572.3716666666669</v>
      </c>
      <c r="F4800" s="1">
        <v>7283.333333333333</v>
      </c>
      <c r="J4800"/>
    </row>
    <row r="4801" spans="1:10" x14ac:dyDescent="0.3">
      <c r="A4801" t="s">
        <v>23</v>
      </c>
      <c r="B4801" t="s">
        <v>376</v>
      </c>
      <c r="C4801">
        <v>2002</v>
      </c>
      <c r="D4801" t="s">
        <v>953</v>
      </c>
      <c r="E4801">
        <v>-361.68450000000001</v>
      </c>
      <c r="F4801" s="1">
        <v>1055</v>
      </c>
      <c r="J4801"/>
    </row>
    <row r="4802" spans="1:10" x14ac:dyDescent="0.3">
      <c r="A4802" t="s">
        <v>23</v>
      </c>
      <c r="B4802" t="s">
        <v>376</v>
      </c>
      <c r="C4802">
        <v>2003</v>
      </c>
      <c r="D4802" t="s">
        <v>953</v>
      </c>
      <c r="E4802">
        <v>-615.67624999999998</v>
      </c>
      <c r="F4802" s="1">
        <v>987.5</v>
      </c>
      <c r="J4802"/>
    </row>
    <row r="4803" spans="1:10" x14ac:dyDescent="0.3">
      <c r="A4803" t="s">
        <v>23</v>
      </c>
      <c r="B4803" t="s">
        <v>376</v>
      </c>
      <c r="C4803">
        <v>2004</v>
      </c>
      <c r="D4803" t="s">
        <v>953</v>
      </c>
      <c r="E4803">
        <v>1035.42875</v>
      </c>
      <c r="F4803" s="1">
        <v>1037.5</v>
      </c>
      <c r="J4803"/>
    </row>
    <row r="4804" spans="1:10" x14ac:dyDescent="0.3">
      <c r="A4804" t="s">
        <v>23</v>
      </c>
      <c r="B4804" t="s">
        <v>376</v>
      </c>
      <c r="C4804">
        <v>2005</v>
      </c>
      <c r="D4804" t="s">
        <v>953</v>
      </c>
      <c r="E4804">
        <v>-274.58499999999998</v>
      </c>
      <c r="F4804" s="1">
        <v>1150</v>
      </c>
      <c r="J4804"/>
    </row>
    <row r="4805" spans="1:10" x14ac:dyDescent="0.3">
      <c r="A4805" t="s">
        <v>23</v>
      </c>
      <c r="B4805" t="s">
        <v>376</v>
      </c>
      <c r="C4805">
        <v>2010</v>
      </c>
      <c r="D4805" t="s">
        <v>953</v>
      </c>
      <c r="E4805">
        <v>-202.76000000000022</v>
      </c>
      <c r="F4805" s="1">
        <v>4400</v>
      </c>
      <c r="J4805"/>
    </row>
    <row r="4806" spans="1:10" x14ac:dyDescent="0.3">
      <c r="A4806" t="s">
        <v>23</v>
      </c>
      <c r="B4806" t="s">
        <v>376</v>
      </c>
      <c r="C4806">
        <v>2011</v>
      </c>
      <c r="D4806" t="s">
        <v>953</v>
      </c>
      <c r="E4806">
        <v>-343.91999999999962</v>
      </c>
      <c r="F4806" s="1">
        <v>4800</v>
      </c>
      <c r="J4806"/>
    </row>
    <row r="4807" spans="1:10" x14ac:dyDescent="0.3">
      <c r="A4807" t="s">
        <v>23</v>
      </c>
      <c r="B4807" t="s">
        <v>377</v>
      </c>
      <c r="C4807">
        <v>1991</v>
      </c>
      <c r="D4807" t="s">
        <v>953</v>
      </c>
      <c r="E4807">
        <v>-117.8175</v>
      </c>
      <c r="F4807" s="1">
        <v>325</v>
      </c>
      <c r="J4807"/>
    </row>
    <row r="4808" spans="1:10" x14ac:dyDescent="0.3">
      <c r="A4808" t="s">
        <v>23</v>
      </c>
      <c r="B4808" t="s">
        <v>377</v>
      </c>
      <c r="C4808">
        <v>1993</v>
      </c>
      <c r="D4808" t="s">
        <v>953</v>
      </c>
      <c r="E4808">
        <v>-70.234375</v>
      </c>
      <c r="F4808" s="1">
        <v>781.25</v>
      </c>
      <c r="J4808"/>
    </row>
    <row r="4809" spans="1:10" x14ac:dyDescent="0.3">
      <c r="A4809" t="s">
        <v>23</v>
      </c>
      <c r="B4809" t="s">
        <v>377</v>
      </c>
      <c r="C4809">
        <v>1994</v>
      </c>
      <c r="D4809" t="s">
        <v>953</v>
      </c>
      <c r="E4809">
        <v>-121.86214285714287</v>
      </c>
      <c r="F4809" s="1">
        <v>950</v>
      </c>
      <c r="J4809"/>
    </row>
    <row r="4810" spans="1:10" x14ac:dyDescent="0.3">
      <c r="A4810" t="s">
        <v>23</v>
      </c>
      <c r="B4810" t="s">
        <v>377</v>
      </c>
      <c r="C4810">
        <v>1995</v>
      </c>
      <c r="D4810" t="s">
        <v>953</v>
      </c>
      <c r="E4810">
        <v>-953.59000000000015</v>
      </c>
      <c r="F4810" s="1">
        <v>2100</v>
      </c>
      <c r="J4810"/>
    </row>
    <row r="4811" spans="1:10" x14ac:dyDescent="0.3">
      <c r="A4811" t="s">
        <v>23</v>
      </c>
      <c r="B4811" t="s">
        <v>377</v>
      </c>
      <c r="C4811">
        <v>1996</v>
      </c>
      <c r="D4811" t="s">
        <v>953</v>
      </c>
      <c r="E4811">
        <v>-144.578125</v>
      </c>
      <c r="F4811" s="1">
        <v>1093.75</v>
      </c>
      <c r="J4811"/>
    </row>
    <row r="4812" spans="1:10" x14ac:dyDescent="0.3">
      <c r="A4812" t="s">
        <v>23</v>
      </c>
      <c r="B4812" t="s">
        <v>377</v>
      </c>
      <c r="C4812">
        <v>1997</v>
      </c>
      <c r="D4812" t="s">
        <v>953</v>
      </c>
      <c r="E4812">
        <v>-27.375000000000021</v>
      </c>
      <c r="F4812" s="1">
        <v>1250</v>
      </c>
      <c r="J4812"/>
    </row>
    <row r="4813" spans="1:10" x14ac:dyDescent="0.3">
      <c r="A4813" t="s">
        <v>23</v>
      </c>
      <c r="B4813" t="s">
        <v>377</v>
      </c>
      <c r="C4813">
        <v>1998</v>
      </c>
      <c r="D4813" t="s">
        <v>953</v>
      </c>
      <c r="E4813">
        <v>221.53062499999999</v>
      </c>
      <c r="F4813" s="1">
        <v>1681.25</v>
      </c>
      <c r="J4813"/>
    </row>
    <row r="4814" spans="1:10" x14ac:dyDescent="0.3">
      <c r="A4814" t="s">
        <v>23</v>
      </c>
      <c r="B4814" t="s">
        <v>377</v>
      </c>
      <c r="C4814">
        <v>1999</v>
      </c>
      <c r="D4814" t="s">
        <v>953</v>
      </c>
      <c r="E4814">
        <v>90.712187499999999</v>
      </c>
      <c r="F4814" s="1">
        <v>1559.375</v>
      </c>
      <c r="J4814"/>
    </row>
    <row r="4815" spans="1:10" x14ac:dyDescent="0.3">
      <c r="A4815" t="s">
        <v>23</v>
      </c>
      <c r="B4815" t="s">
        <v>377</v>
      </c>
      <c r="C4815">
        <v>2000</v>
      </c>
      <c r="D4815" t="s">
        <v>953</v>
      </c>
      <c r="E4815">
        <v>-294.69363636363636</v>
      </c>
      <c r="F4815" s="1">
        <v>2245.4545454545455</v>
      </c>
      <c r="J4815"/>
    </row>
    <row r="4816" spans="1:10" x14ac:dyDescent="0.3">
      <c r="A4816" t="s">
        <v>23</v>
      </c>
      <c r="B4816" t="s">
        <v>377</v>
      </c>
      <c r="C4816">
        <v>2001</v>
      </c>
      <c r="D4816" t="s">
        <v>953</v>
      </c>
      <c r="E4816">
        <v>-121.24320652173911</v>
      </c>
      <c r="F4816" s="1">
        <v>3057.0652173913045</v>
      </c>
      <c r="J4816"/>
    </row>
    <row r="4817" spans="1:10" x14ac:dyDescent="0.3">
      <c r="A4817" t="s">
        <v>23</v>
      </c>
      <c r="B4817" t="s">
        <v>377</v>
      </c>
      <c r="C4817">
        <v>2002</v>
      </c>
      <c r="D4817" t="s">
        <v>949</v>
      </c>
      <c r="E4817">
        <v>2183.5675000000001</v>
      </c>
      <c r="F4817" s="1">
        <v>7175</v>
      </c>
      <c r="J4817"/>
    </row>
    <row r="4818" spans="1:10" x14ac:dyDescent="0.3">
      <c r="A4818" t="s">
        <v>23</v>
      </c>
      <c r="B4818" t="s">
        <v>377</v>
      </c>
      <c r="C4818">
        <v>2002</v>
      </c>
      <c r="D4818" t="s">
        <v>953</v>
      </c>
      <c r="E4818">
        <v>80.354307692307742</v>
      </c>
      <c r="F4818" s="1">
        <v>2835.3846153846152</v>
      </c>
      <c r="J4818"/>
    </row>
    <row r="4819" spans="1:10" x14ac:dyDescent="0.3">
      <c r="A4819" t="s">
        <v>23</v>
      </c>
      <c r="B4819" t="s">
        <v>377</v>
      </c>
      <c r="C4819">
        <v>2003</v>
      </c>
      <c r="D4819" t="s">
        <v>949</v>
      </c>
      <c r="E4819">
        <v>-49.582499999999982</v>
      </c>
      <c r="F4819" s="1">
        <v>5675</v>
      </c>
      <c r="J4819"/>
    </row>
    <row r="4820" spans="1:10" x14ac:dyDescent="0.3">
      <c r="A4820" t="s">
        <v>23</v>
      </c>
      <c r="B4820" t="s">
        <v>377</v>
      </c>
      <c r="C4820">
        <v>2003</v>
      </c>
      <c r="D4820" t="s">
        <v>951</v>
      </c>
      <c r="E4820">
        <v>-1598.4775</v>
      </c>
      <c r="F4820" s="1">
        <v>5725</v>
      </c>
      <c r="J4820"/>
    </row>
    <row r="4821" spans="1:10" x14ac:dyDescent="0.3">
      <c r="A4821" t="s">
        <v>23</v>
      </c>
      <c r="B4821" t="s">
        <v>377</v>
      </c>
      <c r="C4821">
        <v>2003</v>
      </c>
      <c r="D4821" t="s">
        <v>952</v>
      </c>
      <c r="E4821">
        <v>-5762.98</v>
      </c>
      <c r="F4821" s="1">
        <v>6200</v>
      </c>
      <c r="J4821"/>
    </row>
    <row r="4822" spans="1:10" x14ac:dyDescent="0.3">
      <c r="A4822" t="s">
        <v>23</v>
      </c>
      <c r="B4822" t="s">
        <v>377</v>
      </c>
      <c r="C4822">
        <v>2003</v>
      </c>
      <c r="D4822" t="s">
        <v>953</v>
      </c>
      <c r="E4822">
        <v>240.56933139534885</v>
      </c>
      <c r="F4822" s="1">
        <v>3164.2441860465115</v>
      </c>
      <c r="J4822"/>
    </row>
    <row r="4823" spans="1:10" x14ac:dyDescent="0.3">
      <c r="A4823" t="s">
        <v>23</v>
      </c>
      <c r="B4823" t="s">
        <v>377</v>
      </c>
      <c r="C4823">
        <v>2004</v>
      </c>
      <c r="D4823" t="s">
        <v>951</v>
      </c>
      <c r="E4823">
        <v>81.769999999999982</v>
      </c>
      <c r="F4823" s="1">
        <v>3700</v>
      </c>
      <c r="J4823"/>
    </row>
    <row r="4824" spans="1:10" x14ac:dyDescent="0.3">
      <c r="A4824" t="s">
        <v>23</v>
      </c>
      <c r="B4824" t="s">
        <v>377</v>
      </c>
      <c r="C4824">
        <v>2004</v>
      </c>
      <c r="D4824" t="s">
        <v>953</v>
      </c>
      <c r="E4824">
        <v>333.52830246913584</v>
      </c>
      <c r="F4824" s="1">
        <v>4128.7037037037035</v>
      </c>
      <c r="J4824"/>
    </row>
    <row r="4825" spans="1:10" x14ac:dyDescent="0.3">
      <c r="A4825" t="s">
        <v>23</v>
      </c>
      <c r="B4825" t="s">
        <v>377</v>
      </c>
      <c r="C4825">
        <v>2005</v>
      </c>
      <c r="D4825" t="s">
        <v>952</v>
      </c>
      <c r="E4825">
        <v>-2174.0299999999997</v>
      </c>
      <c r="F4825" s="1">
        <v>5700</v>
      </c>
      <c r="J4825"/>
    </row>
    <row r="4826" spans="1:10" x14ac:dyDescent="0.3">
      <c r="A4826" t="s">
        <v>23</v>
      </c>
      <c r="B4826" t="s">
        <v>377</v>
      </c>
      <c r="C4826">
        <v>2005</v>
      </c>
      <c r="D4826" t="s">
        <v>953</v>
      </c>
      <c r="E4826">
        <v>-50.212380952380919</v>
      </c>
      <c r="F4826" s="1">
        <v>4479.3650793650795</v>
      </c>
      <c r="J4826"/>
    </row>
    <row r="4827" spans="1:10" x14ac:dyDescent="0.3">
      <c r="A4827" t="s">
        <v>23</v>
      </c>
      <c r="B4827" t="s">
        <v>377</v>
      </c>
      <c r="C4827">
        <v>2006</v>
      </c>
      <c r="D4827" t="s">
        <v>951</v>
      </c>
      <c r="E4827">
        <v>-1308.604166666667</v>
      </c>
      <c r="F4827" s="1">
        <v>9791.6666666666661</v>
      </c>
      <c r="J4827"/>
    </row>
    <row r="4828" spans="1:10" x14ac:dyDescent="0.3">
      <c r="A4828" t="s">
        <v>23</v>
      </c>
      <c r="B4828" t="s">
        <v>377</v>
      </c>
      <c r="C4828">
        <v>2006</v>
      </c>
      <c r="D4828" t="s">
        <v>953</v>
      </c>
      <c r="E4828">
        <v>-9.1352812499999576</v>
      </c>
      <c r="F4828" s="1">
        <v>5765.9375</v>
      </c>
      <c r="J4828"/>
    </row>
    <row r="4829" spans="1:10" x14ac:dyDescent="0.3">
      <c r="A4829" t="s">
        <v>23</v>
      </c>
      <c r="B4829" t="s">
        <v>377</v>
      </c>
      <c r="C4829">
        <v>2007</v>
      </c>
      <c r="D4829" t="s">
        <v>948</v>
      </c>
      <c r="E4829">
        <v>1645.7224999999999</v>
      </c>
      <c r="F4829" s="1">
        <v>7725</v>
      </c>
      <c r="J4829"/>
    </row>
    <row r="4830" spans="1:10" x14ac:dyDescent="0.3">
      <c r="A4830" t="s">
        <v>23</v>
      </c>
      <c r="B4830" t="s">
        <v>377</v>
      </c>
      <c r="C4830">
        <v>2007</v>
      </c>
      <c r="D4830" t="s">
        <v>949</v>
      </c>
      <c r="E4830">
        <v>-726.43150000000003</v>
      </c>
      <c r="F4830" s="1">
        <v>8985</v>
      </c>
      <c r="J4830"/>
    </row>
    <row r="4831" spans="1:10" x14ac:dyDescent="0.3">
      <c r="A4831" t="s">
        <v>23</v>
      </c>
      <c r="B4831" t="s">
        <v>377</v>
      </c>
      <c r="C4831">
        <v>2007</v>
      </c>
      <c r="D4831" t="s">
        <v>951</v>
      </c>
      <c r="E4831">
        <v>1244.4112500000001</v>
      </c>
      <c r="F4831" s="1">
        <v>9362.5</v>
      </c>
      <c r="J4831"/>
    </row>
    <row r="4832" spans="1:10" x14ac:dyDescent="0.3">
      <c r="A4832" t="s">
        <v>23</v>
      </c>
      <c r="B4832" t="s">
        <v>377</v>
      </c>
      <c r="C4832">
        <v>2007</v>
      </c>
      <c r="D4832" t="s">
        <v>953</v>
      </c>
      <c r="E4832">
        <v>12.578522727272812</v>
      </c>
      <c r="F4832" s="1">
        <v>5762.5</v>
      </c>
      <c r="J4832"/>
    </row>
    <row r="4833" spans="1:10" x14ac:dyDescent="0.3">
      <c r="A4833" t="s">
        <v>23</v>
      </c>
      <c r="B4833" t="s">
        <v>377</v>
      </c>
      <c r="C4833">
        <v>2008</v>
      </c>
      <c r="D4833" t="s">
        <v>949</v>
      </c>
      <c r="E4833">
        <v>185.34333333333325</v>
      </c>
      <c r="F4833" s="1">
        <v>13100</v>
      </c>
      <c r="J4833"/>
    </row>
    <row r="4834" spans="1:10" x14ac:dyDescent="0.3">
      <c r="A4834" t="s">
        <v>23</v>
      </c>
      <c r="B4834" t="s">
        <v>377</v>
      </c>
      <c r="C4834">
        <v>2008</v>
      </c>
      <c r="D4834" t="s">
        <v>951</v>
      </c>
      <c r="E4834">
        <v>91.466521739130698</v>
      </c>
      <c r="F4834" s="1">
        <v>10926.08695652174</v>
      </c>
      <c r="J4834"/>
    </row>
    <row r="4835" spans="1:10" x14ac:dyDescent="0.3">
      <c r="A4835" t="s">
        <v>23</v>
      </c>
      <c r="B4835" t="s">
        <v>377</v>
      </c>
      <c r="C4835">
        <v>2008</v>
      </c>
      <c r="D4835" t="s">
        <v>952</v>
      </c>
      <c r="E4835">
        <v>-13681.76</v>
      </c>
      <c r="F4835" s="1">
        <v>14400</v>
      </c>
      <c r="J4835"/>
    </row>
    <row r="4836" spans="1:10" x14ac:dyDescent="0.3">
      <c r="A4836" t="s">
        <v>23</v>
      </c>
      <c r="B4836" t="s">
        <v>377</v>
      </c>
      <c r="C4836">
        <v>2008</v>
      </c>
      <c r="D4836" t="s">
        <v>953</v>
      </c>
      <c r="E4836">
        <v>-265.50487654320983</v>
      </c>
      <c r="F4836" s="1">
        <v>7161.1111111111113</v>
      </c>
      <c r="J4836"/>
    </row>
    <row r="4837" spans="1:10" x14ac:dyDescent="0.3">
      <c r="A4837" t="s">
        <v>23</v>
      </c>
      <c r="B4837" t="s">
        <v>377</v>
      </c>
      <c r="C4837">
        <v>2009</v>
      </c>
      <c r="D4837" t="s">
        <v>948</v>
      </c>
      <c r="E4837">
        <v>-288.93999999999869</v>
      </c>
      <c r="F4837" s="1">
        <v>18600</v>
      </c>
      <c r="J4837"/>
    </row>
    <row r="4838" spans="1:10" x14ac:dyDescent="0.3">
      <c r="A4838" t="s">
        <v>23</v>
      </c>
      <c r="B4838" t="s">
        <v>377</v>
      </c>
      <c r="C4838">
        <v>2009</v>
      </c>
      <c r="D4838" t="s">
        <v>949</v>
      </c>
      <c r="E4838">
        <v>788.04346153846154</v>
      </c>
      <c r="F4838" s="1">
        <v>12511.538461538461</v>
      </c>
      <c r="J4838"/>
    </row>
    <row r="4839" spans="1:10" x14ac:dyDescent="0.3">
      <c r="A4839" t="s">
        <v>23</v>
      </c>
      <c r="B4839" t="s">
        <v>377</v>
      </c>
      <c r="C4839">
        <v>2009</v>
      </c>
      <c r="D4839" t="s">
        <v>951</v>
      </c>
      <c r="E4839">
        <v>512.05947368421084</v>
      </c>
      <c r="F4839" s="1">
        <v>11857.894736842105</v>
      </c>
      <c r="J4839"/>
    </row>
    <row r="4840" spans="1:10" x14ac:dyDescent="0.3">
      <c r="A4840" t="s">
        <v>23</v>
      </c>
      <c r="B4840" t="s">
        <v>377</v>
      </c>
      <c r="C4840">
        <v>2009</v>
      </c>
      <c r="D4840" t="s">
        <v>952</v>
      </c>
      <c r="E4840">
        <v>-7727.8950000000004</v>
      </c>
      <c r="F4840" s="1">
        <v>10050</v>
      </c>
      <c r="J4840"/>
    </row>
    <row r="4841" spans="1:10" x14ac:dyDescent="0.3">
      <c r="A4841" t="s">
        <v>23</v>
      </c>
      <c r="B4841" t="s">
        <v>377</v>
      </c>
      <c r="C4841">
        <v>2009</v>
      </c>
      <c r="D4841" t="s">
        <v>953</v>
      </c>
      <c r="E4841">
        <v>8.147477477477592</v>
      </c>
      <c r="F4841" s="1">
        <v>8195.4954954954956</v>
      </c>
      <c r="J4841"/>
    </row>
    <row r="4842" spans="1:10" x14ac:dyDescent="0.3">
      <c r="A4842" t="s">
        <v>23</v>
      </c>
      <c r="B4842" t="s">
        <v>377</v>
      </c>
      <c r="C4842">
        <v>2010</v>
      </c>
      <c r="D4842" t="s">
        <v>948</v>
      </c>
      <c r="E4842">
        <v>-47.401874999999791</v>
      </c>
      <c r="F4842" s="1">
        <v>15106.25</v>
      </c>
      <c r="J4842"/>
    </row>
    <row r="4843" spans="1:10" x14ac:dyDescent="0.3">
      <c r="A4843" t="s">
        <v>23</v>
      </c>
      <c r="B4843" t="s">
        <v>377</v>
      </c>
      <c r="C4843">
        <v>2010</v>
      </c>
      <c r="D4843" t="s">
        <v>949</v>
      </c>
      <c r="E4843">
        <v>-261.69379999999984</v>
      </c>
      <c r="F4843" s="1">
        <v>14222</v>
      </c>
      <c r="J4843"/>
    </row>
    <row r="4844" spans="1:10" x14ac:dyDescent="0.3">
      <c r="A4844" t="s">
        <v>23</v>
      </c>
      <c r="B4844" t="s">
        <v>377</v>
      </c>
      <c r="C4844">
        <v>2010</v>
      </c>
      <c r="D4844" t="s">
        <v>951</v>
      </c>
      <c r="E4844">
        <v>257.03267241379302</v>
      </c>
      <c r="F4844" s="1">
        <v>13619.827586206897</v>
      </c>
      <c r="J4844"/>
    </row>
    <row r="4845" spans="1:10" x14ac:dyDescent="0.3">
      <c r="A4845" t="s">
        <v>23</v>
      </c>
      <c r="B4845" t="s">
        <v>377</v>
      </c>
      <c r="C4845">
        <v>2010</v>
      </c>
      <c r="D4845" t="s">
        <v>953</v>
      </c>
      <c r="E4845">
        <v>-136.67990979381437</v>
      </c>
      <c r="F4845" s="1">
        <v>8847.8092783505163</v>
      </c>
      <c r="J4845"/>
    </row>
    <row r="4846" spans="1:10" x14ac:dyDescent="0.3">
      <c r="A4846" t="s">
        <v>23</v>
      </c>
      <c r="B4846" t="s">
        <v>377</v>
      </c>
      <c r="C4846">
        <v>2011</v>
      </c>
      <c r="D4846" t="s">
        <v>948</v>
      </c>
      <c r="E4846">
        <v>45.489224137931224</v>
      </c>
      <c r="F4846" s="1">
        <v>16530.172413793105</v>
      </c>
      <c r="J4846"/>
    </row>
    <row r="4847" spans="1:10" x14ac:dyDescent="0.3">
      <c r="A4847" t="s">
        <v>23</v>
      </c>
      <c r="B4847" t="s">
        <v>377</v>
      </c>
      <c r="C4847">
        <v>2011</v>
      </c>
      <c r="D4847" t="s">
        <v>949</v>
      </c>
      <c r="E4847">
        <v>-24.229230769230579</v>
      </c>
      <c r="F4847" s="1">
        <v>15284.615384615385</v>
      </c>
      <c r="J4847"/>
    </row>
    <row r="4848" spans="1:10" x14ac:dyDescent="0.3">
      <c r="A4848" t="s">
        <v>23</v>
      </c>
      <c r="B4848" t="s">
        <v>377</v>
      </c>
      <c r="C4848">
        <v>2011</v>
      </c>
      <c r="D4848" t="s">
        <v>950</v>
      </c>
      <c r="E4848">
        <v>2913.5450000000001</v>
      </c>
      <c r="F4848" s="1">
        <v>16450</v>
      </c>
      <c r="J4848"/>
    </row>
    <row r="4849" spans="1:10" x14ac:dyDescent="0.3">
      <c r="A4849" t="s">
        <v>23</v>
      </c>
      <c r="B4849" t="s">
        <v>377</v>
      </c>
      <c r="C4849">
        <v>2011</v>
      </c>
      <c r="D4849" t="s">
        <v>951</v>
      </c>
      <c r="E4849">
        <v>299.84472602739726</v>
      </c>
      <c r="F4849" s="1">
        <v>13474.657534246575</v>
      </c>
      <c r="J4849"/>
    </row>
    <row r="4850" spans="1:10" x14ac:dyDescent="0.3">
      <c r="A4850" t="s">
        <v>23</v>
      </c>
      <c r="B4850" t="s">
        <v>377</v>
      </c>
      <c r="C4850">
        <v>2011</v>
      </c>
      <c r="D4850" t="s">
        <v>952</v>
      </c>
      <c r="E4850">
        <v>-7556.9</v>
      </c>
      <c r="F4850" s="1">
        <v>11000</v>
      </c>
      <c r="J4850"/>
    </row>
    <row r="4851" spans="1:10" x14ac:dyDescent="0.3">
      <c r="A4851" t="s">
        <v>23</v>
      </c>
      <c r="B4851" t="s">
        <v>377</v>
      </c>
      <c r="C4851">
        <v>2011</v>
      </c>
      <c r="D4851" t="s">
        <v>953</v>
      </c>
      <c r="E4851">
        <v>138.65271573604068</v>
      </c>
      <c r="F4851" s="1">
        <v>9638.8324873096444</v>
      </c>
      <c r="J4851"/>
    </row>
    <row r="4852" spans="1:10" x14ac:dyDescent="0.3">
      <c r="A4852" t="s">
        <v>23</v>
      </c>
      <c r="B4852" t="s">
        <v>378</v>
      </c>
      <c r="C4852">
        <v>2007</v>
      </c>
      <c r="D4852" t="s">
        <v>948</v>
      </c>
      <c r="E4852">
        <v>413.83000000000175</v>
      </c>
      <c r="F4852" s="1">
        <v>32300</v>
      </c>
      <c r="J4852"/>
    </row>
    <row r="4853" spans="1:10" x14ac:dyDescent="0.3">
      <c r="A4853" t="s">
        <v>23</v>
      </c>
      <c r="B4853" t="s">
        <v>378</v>
      </c>
      <c r="C4853">
        <v>2008</v>
      </c>
      <c r="D4853" t="s">
        <v>948</v>
      </c>
      <c r="E4853">
        <v>-259.18999999999988</v>
      </c>
      <c r="F4853" s="1">
        <v>32766.666666666668</v>
      </c>
      <c r="J4853"/>
    </row>
    <row r="4854" spans="1:10" x14ac:dyDescent="0.3">
      <c r="A4854" t="s">
        <v>23</v>
      </c>
      <c r="B4854" t="s">
        <v>378</v>
      </c>
      <c r="C4854">
        <v>2008</v>
      </c>
      <c r="D4854" t="s">
        <v>949</v>
      </c>
      <c r="E4854">
        <v>-1079.2650000000012</v>
      </c>
      <c r="F4854" s="1">
        <v>30350</v>
      </c>
      <c r="J4854"/>
    </row>
    <row r="4855" spans="1:10" x14ac:dyDescent="0.3">
      <c r="A4855" t="s">
        <v>23</v>
      </c>
      <c r="B4855" t="s">
        <v>378</v>
      </c>
      <c r="C4855">
        <v>2008</v>
      </c>
      <c r="D4855" t="s">
        <v>950</v>
      </c>
      <c r="E4855">
        <v>-1494.1800000000003</v>
      </c>
      <c r="F4855" s="1">
        <v>34200</v>
      </c>
      <c r="J4855"/>
    </row>
    <row r="4856" spans="1:10" x14ac:dyDescent="0.3">
      <c r="A4856" t="s">
        <v>23</v>
      </c>
      <c r="B4856" t="s">
        <v>378</v>
      </c>
      <c r="C4856">
        <v>2008</v>
      </c>
      <c r="D4856" t="s">
        <v>951</v>
      </c>
      <c r="E4856">
        <v>-881.20000000000073</v>
      </c>
      <c r="F4856" s="1">
        <v>28000</v>
      </c>
      <c r="J4856"/>
    </row>
    <row r="4857" spans="1:10" x14ac:dyDescent="0.3">
      <c r="A4857" t="s">
        <v>23</v>
      </c>
      <c r="B4857" t="s">
        <v>378</v>
      </c>
      <c r="C4857">
        <v>2008</v>
      </c>
      <c r="D4857" t="s">
        <v>953</v>
      </c>
      <c r="E4857">
        <v>1959.5900000000013</v>
      </c>
      <c r="F4857" s="1">
        <v>24566.666666666668</v>
      </c>
      <c r="J4857"/>
    </row>
    <row r="4858" spans="1:10" x14ac:dyDescent="0.3">
      <c r="A4858" t="s">
        <v>23</v>
      </c>
      <c r="B4858" t="s">
        <v>378</v>
      </c>
      <c r="C4858">
        <v>2010</v>
      </c>
      <c r="D4858" t="s">
        <v>948</v>
      </c>
      <c r="E4858">
        <v>980.12999999999738</v>
      </c>
      <c r="F4858" s="1">
        <v>35300</v>
      </c>
      <c r="J4858"/>
    </row>
    <row r="4859" spans="1:10" x14ac:dyDescent="0.3">
      <c r="A4859" t="s">
        <v>23</v>
      </c>
      <c r="B4859" t="s">
        <v>378</v>
      </c>
      <c r="C4859">
        <v>2010</v>
      </c>
      <c r="D4859" t="s">
        <v>949</v>
      </c>
      <c r="E4859">
        <v>1153.6100000000006</v>
      </c>
      <c r="F4859" s="1">
        <v>34100</v>
      </c>
      <c r="J4859"/>
    </row>
    <row r="4860" spans="1:10" x14ac:dyDescent="0.3">
      <c r="A4860" t="s">
        <v>23</v>
      </c>
      <c r="B4860" t="s">
        <v>378</v>
      </c>
      <c r="C4860">
        <v>2010</v>
      </c>
      <c r="D4860" t="s">
        <v>950</v>
      </c>
      <c r="E4860">
        <v>1635.3799999999974</v>
      </c>
      <c r="F4860" s="1">
        <v>37800</v>
      </c>
      <c r="J4860"/>
    </row>
    <row r="4861" spans="1:10" x14ac:dyDescent="0.3">
      <c r="A4861" t="s">
        <v>23</v>
      </c>
      <c r="B4861" t="s">
        <v>378</v>
      </c>
      <c r="C4861">
        <v>2010</v>
      </c>
      <c r="D4861" t="s">
        <v>951</v>
      </c>
      <c r="E4861">
        <v>1408.3050000000003</v>
      </c>
      <c r="F4861" s="1">
        <v>32050</v>
      </c>
      <c r="J4861"/>
    </row>
    <row r="4862" spans="1:10" x14ac:dyDescent="0.3">
      <c r="A4862" t="s">
        <v>23</v>
      </c>
      <c r="B4862" t="s">
        <v>378</v>
      </c>
      <c r="C4862">
        <v>2010</v>
      </c>
      <c r="D4862" t="s">
        <v>953</v>
      </c>
      <c r="E4862">
        <v>-107.44000000000233</v>
      </c>
      <c r="F4862" s="1">
        <v>33600</v>
      </c>
      <c r="J4862"/>
    </row>
    <row r="4863" spans="1:10" x14ac:dyDescent="0.3">
      <c r="A4863" t="s">
        <v>23</v>
      </c>
      <c r="B4863" t="s">
        <v>378</v>
      </c>
      <c r="C4863">
        <v>2011</v>
      </c>
      <c r="D4863" t="s">
        <v>948</v>
      </c>
      <c r="E4863">
        <v>786.32000000000119</v>
      </c>
      <c r="F4863" s="1">
        <v>39200</v>
      </c>
      <c r="J4863"/>
    </row>
    <row r="4864" spans="1:10" x14ac:dyDescent="0.3">
      <c r="A4864" t="s">
        <v>23</v>
      </c>
      <c r="B4864" t="s">
        <v>378</v>
      </c>
      <c r="C4864">
        <v>2011</v>
      </c>
      <c r="D4864" t="s">
        <v>949</v>
      </c>
      <c r="E4864">
        <v>103.88800000000192</v>
      </c>
      <c r="F4864" s="1">
        <v>37280</v>
      </c>
      <c r="J4864"/>
    </row>
    <row r="4865" spans="1:10" x14ac:dyDescent="0.3">
      <c r="A4865" t="s">
        <v>23</v>
      </c>
      <c r="B4865" t="s">
        <v>378</v>
      </c>
      <c r="C4865">
        <v>2011</v>
      </c>
      <c r="D4865" t="s">
        <v>950</v>
      </c>
      <c r="E4865">
        <v>2063.4199999999983</v>
      </c>
      <c r="F4865" s="1">
        <v>40200</v>
      </c>
      <c r="J4865"/>
    </row>
    <row r="4866" spans="1:10" x14ac:dyDescent="0.3">
      <c r="A4866" t="s">
        <v>23</v>
      </c>
      <c r="B4866" t="s">
        <v>378</v>
      </c>
      <c r="C4866">
        <v>2011</v>
      </c>
      <c r="D4866" t="s">
        <v>952</v>
      </c>
      <c r="E4866">
        <v>2513.6499999999992</v>
      </c>
      <c r="F4866" s="1">
        <v>39833.333333333336</v>
      </c>
      <c r="J4866"/>
    </row>
    <row r="4867" spans="1:10" x14ac:dyDescent="0.3">
      <c r="A4867" t="s">
        <v>23</v>
      </c>
      <c r="B4867" t="s">
        <v>378</v>
      </c>
      <c r="C4867">
        <v>2011</v>
      </c>
      <c r="D4867" t="s">
        <v>953</v>
      </c>
      <c r="E4867">
        <v>288.13999999999942</v>
      </c>
      <c r="F4867" s="1">
        <v>33400</v>
      </c>
      <c r="J4867"/>
    </row>
    <row r="4868" spans="1:10" x14ac:dyDescent="0.3">
      <c r="A4868" t="s">
        <v>23</v>
      </c>
      <c r="B4868" t="s">
        <v>378</v>
      </c>
      <c r="C4868">
        <v>2012</v>
      </c>
      <c r="D4868" t="s">
        <v>948</v>
      </c>
      <c r="E4868">
        <v>2118.476000000001</v>
      </c>
      <c r="F4868" s="1">
        <v>41560</v>
      </c>
      <c r="J4868"/>
    </row>
    <row r="4869" spans="1:10" x14ac:dyDescent="0.3">
      <c r="A4869" t="s">
        <v>23</v>
      </c>
      <c r="B4869" t="s">
        <v>378</v>
      </c>
      <c r="C4869">
        <v>2012</v>
      </c>
      <c r="D4869" t="s">
        <v>949</v>
      </c>
      <c r="E4869">
        <v>-199.53599999999861</v>
      </c>
      <c r="F4869" s="1">
        <v>39840</v>
      </c>
      <c r="J4869"/>
    </row>
    <row r="4870" spans="1:10" x14ac:dyDescent="0.3">
      <c r="A4870" t="s">
        <v>23</v>
      </c>
      <c r="B4870" t="s">
        <v>378</v>
      </c>
      <c r="C4870">
        <v>2012</v>
      </c>
      <c r="D4870" t="s">
        <v>950</v>
      </c>
      <c r="E4870">
        <v>1362.8000000000011</v>
      </c>
      <c r="F4870" s="1">
        <v>43000</v>
      </c>
      <c r="J4870"/>
    </row>
    <row r="4871" spans="1:10" x14ac:dyDescent="0.3">
      <c r="A4871" t="s">
        <v>23</v>
      </c>
      <c r="B4871" t="s">
        <v>378</v>
      </c>
      <c r="C4871">
        <v>2012</v>
      </c>
      <c r="D4871" t="s">
        <v>951</v>
      </c>
      <c r="E4871">
        <v>4331.510000000002</v>
      </c>
      <c r="F4871" s="1">
        <v>33100</v>
      </c>
      <c r="J4871"/>
    </row>
    <row r="4872" spans="1:10" x14ac:dyDescent="0.3">
      <c r="A4872" t="s">
        <v>23</v>
      </c>
      <c r="B4872" t="s">
        <v>378</v>
      </c>
      <c r="C4872">
        <v>2012</v>
      </c>
      <c r="D4872" t="s">
        <v>952</v>
      </c>
      <c r="E4872">
        <v>3279.0299999999988</v>
      </c>
      <c r="F4872" s="1">
        <v>44300</v>
      </c>
      <c r="J4872"/>
    </row>
    <row r="4873" spans="1:10" x14ac:dyDescent="0.3">
      <c r="A4873" t="s">
        <v>23</v>
      </c>
      <c r="B4873" t="s">
        <v>378</v>
      </c>
      <c r="C4873">
        <v>2013</v>
      </c>
      <c r="D4873" t="s">
        <v>948</v>
      </c>
      <c r="E4873">
        <v>1212.7362500000008</v>
      </c>
      <c r="F4873" s="1">
        <v>52612.5</v>
      </c>
      <c r="J4873"/>
    </row>
    <row r="4874" spans="1:10" x14ac:dyDescent="0.3">
      <c r="A4874" t="s">
        <v>23</v>
      </c>
      <c r="B4874" t="s">
        <v>378</v>
      </c>
      <c r="C4874">
        <v>2013</v>
      </c>
      <c r="D4874" t="s">
        <v>949</v>
      </c>
      <c r="E4874">
        <v>2263.0099999999984</v>
      </c>
      <c r="F4874" s="1">
        <v>48100</v>
      </c>
      <c r="J4874"/>
    </row>
    <row r="4875" spans="1:10" x14ac:dyDescent="0.3">
      <c r="A4875" t="s">
        <v>23</v>
      </c>
      <c r="B4875" t="s">
        <v>378</v>
      </c>
      <c r="C4875">
        <v>2013</v>
      </c>
      <c r="D4875" t="s">
        <v>950</v>
      </c>
      <c r="E4875">
        <v>1805.0025000000023</v>
      </c>
      <c r="F4875" s="1">
        <v>54525</v>
      </c>
      <c r="J4875"/>
    </row>
    <row r="4876" spans="1:10" x14ac:dyDescent="0.3">
      <c r="A4876" t="s">
        <v>23</v>
      </c>
      <c r="B4876" t="s">
        <v>378</v>
      </c>
      <c r="C4876">
        <v>2013</v>
      </c>
      <c r="D4876" t="s">
        <v>952</v>
      </c>
      <c r="E4876">
        <v>981.93666666666707</v>
      </c>
      <c r="F4876" s="1">
        <v>55366.666666666664</v>
      </c>
      <c r="J4876"/>
    </row>
    <row r="4877" spans="1:10" x14ac:dyDescent="0.3">
      <c r="A4877" t="s">
        <v>23</v>
      </c>
      <c r="B4877" t="s">
        <v>378</v>
      </c>
      <c r="C4877">
        <v>2014</v>
      </c>
      <c r="D4877" t="s">
        <v>948</v>
      </c>
      <c r="E4877">
        <v>2101.0529411764719</v>
      </c>
      <c r="F4877" s="1">
        <v>52882.352941176468</v>
      </c>
      <c r="J4877"/>
    </row>
    <row r="4878" spans="1:10" x14ac:dyDescent="0.3">
      <c r="A4878" t="s">
        <v>23</v>
      </c>
      <c r="B4878" t="s">
        <v>378</v>
      </c>
      <c r="C4878">
        <v>2014</v>
      </c>
      <c r="D4878" t="s">
        <v>949</v>
      </c>
      <c r="E4878">
        <v>1453.6200000000026</v>
      </c>
      <c r="F4878" s="1">
        <v>52200</v>
      </c>
      <c r="J4878"/>
    </row>
    <row r="4879" spans="1:10" x14ac:dyDescent="0.3">
      <c r="A4879" t="s">
        <v>23</v>
      </c>
      <c r="B4879" t="s">
        <v>378</v>
      </c>
      <c r="C4879">
        <v>2014</v>
      </c>
      <c r="D4879" t="s">
        <v>950</v>
      </c>
      <c r="E4879">
        <v>2391.2600000000002</v>
      </c>
      <c r="F4879" s="1">
        <v>55600</v>
      </c>
      <c r="J4879"/>
    </row>
    <row r="4880" spans="1:10" x14ac:dyDescent="0.3">
      <c r="A4880" t="s">
        <v>23</v>
      </c>
      <c r="B4880" t="s">
        <v>378</v>
      </c>
      <c r="C4880">
        <v>2014</v>
      </c>
      <c r="D4880" t="s">
        <v>952</v>
      </c>
      <c r="E4880">
        <v>134.65333333333425</v>
      </c>
      <c r="F4880" s="1">
        <v>55866.666666666664</v>
      </c>
      <c r="J4880"/>
    </row>
    <row r="4881" spans="1:10" x14ac:dyDescent="0.3">
      <c r="A4881" t="s">
        <v>23</v>
      </c>
      <c r="B4881" t="s">
        <v>379</v>
      </c>
      <c r="C4881">
        <v>1993</v>
      </c>
      <c r="D4881" t="s">
        <v>949</v>
      </c>
      <c r="E4881">
        <v>-237.84500000000003</v>
      </c>
      <c r="F4881" s="1">
        <v>550</v>
      </c>
      <c r="J4881"/>
    </row>
    <row r="4882" spans="1:10" x14ac:dyDescent="0.3">
      <c r="A4882" t="s">
        <v>23</v>
      </c>
      <c r="B4882" t="s">
        <v>379</v>
      </c>
      <c r="C4882">
        <v>1993</v>
      </c>
      <c r="D4882" t="s">
        <v>953</v>
      </c>
      <c r="E4882">
        <v>-263.39750000000004</v>
      </c>
      <c r="F4882" s="1">
        <v>525</v>
      </c>
      <c r="J4882"/>
    </row>
    <row r="4883" spans="1:10" x14ac:dyDescent="0.3">
      <c r="A4883" t="s">
        <v>23</v>
      </c>
      <c r="B4883" t="s">
        <v>379</v>
      </c>
      <c r="C4883">
        <v>1994</v>
      </c>
      <c r="D4883" t="s">
        <v>948</v>
      </c>
      <c r="E4883">
        <v>-15.607500000000016</v>
      </c>
      <c r="F4883" s="1">
        <v>425</v>
      </c>
      <c r="J4883"/>
    </row>
    <row r="4884" spans="1:10" x14ac:dyDescent="0.3">
      <c r="A4884" t="s">
        <v>23</v>
      </c>
      <c r="B4884" t="s">
        <v>379</v>
      </c>
      <c r="C4884">
        <v>1994</v>
      </c>
      <c r="D4884" t="s">
        <v>951</v>
      </c>
      <c r="E4884">
        <v>33.287500000000023</v>
      </c>
      <c r="F4884" s="1">
        <v>375</v>
      </c>
      <c r="J4884"/>
    </row>
    <row r="4885" spans="1:10" x14ac:dyDescent="0.3">
      <c r="A4885" t="s">
        <v>23</v>
      </c>
      <c r="B4885" t="s">
        <v>379</v>
      </c>
      <c r="C4885">
        <v>1994</v>
      </c>
      <c r="D4885" t="s">
        <v>952</v>
      </c>
      <c r="E4885">
        <v>-28.936249999999973</v>
      </c>
      <c r="F4885" s="1">
        <v>387.5</v>
      </c>
      <c r="J4885"/>
    </row>
    <row r="4886" spans="1:10" x14ac:dyDescent="0.3">
      <c r="A4886" t="s">
        <v>23</v>
      </c>
      <c r="B4886" t="s">
        <v>379</v>
      </c>
      <c r="C4886">
        <v>1994</v>
      </c>
      <c r="D4886" t="s">
        <v>953</v>
      </c>
      <c r="E4886">
        <v>-135.32437499999997</v>
      </c>
      <c r="F4886" s="1">
        <v>381.25</v>
      </c>
      <c r="J4886"/>
    </row>
    <row r="4887" spans="1:10" x14ac:dyDescent="0.3">
      <c r="A4887" t="s">
        <v>23</v>
      </c>
      <c r="B4887" t="s">
        <v>379</v>
      </c>
      <c r="C4887">
        <v>1995</v>
      </c>
      <c r="D4887" t="s">
        <v>953</v>
      </c>
      <c r="E4887">
        <v>-46.971730769230753</v>
      </c>
      <c r="F4887" s="1">
        <v>398.07692307692309</v>
      </c>
      <c r="J4887"/>
    </row>
    <row r="4888" spans="1:10" x14ac:dyDescent="0.3">
      <c r="A4888" t="s">
        <v>23</v>
      </c>
      <c r="B4888" t="s">
        <v>379</v>
      </c>
      <c r="C4888">
        <v>1996</v>
      </c>
      <c r="D4888" t="s">
        <v>953</v>
      </c>
      <c r="E4888">
        <v>-50.430294117647065</v>
      </c>
      <c r="F4888" s="1">
        <v>579.41176470588232</v>
      </c>
      <c r="J4888"/>
    </row>
    <row r="4889" spans="1:10" x14ac:dyDescent="0.3">
      <c r="A4889" t="s">
        <v>23</v>
      </c>
      <c r="B4889" t="s">
        <v>379</v>
      </c>
      <c r="C4889">
        <v>1997</v>
      </c>
      <c r="D4889" t="s">
        <v>949</v>
      </c>
      <c r="E4889">
        <v>-531.21500000000003</v>
      </c>
      <c r="F4889" s="1">
        <v>850</v>
      </c>
      <c r="J4889"/>
    </row>
    <row r="4890" spans="1:10" x14ac:dyDescent="0.3">
      <c r="A4890" t="s">
        <v>23</v>
      </c>
      <c r="B4890" t="s">
        <v>379</v>
      </c>
      <c r="C4890">
        <v>1997</v>
      </c>
      <c r="D4890" t="s">
        <v>953</v>
      </c>
      <c r="E4890">
        <v>78.826621621621626</v>
      </c>
      <c r="F4890" s="1">
        <v>509.45945945945948</v>
      </c>
      <c r="J4890"/>
    </row>
    <row r="4891" spans="1:10" x14ac:dyDescent="0.3">
      <c r="A4891" t="s">
        <v>23</v>
      </c>
      <c r="B4891" t="s">
        <v>379</v>
      </c>
      <c r="C4891">
        <v>1998</v>
      </c>
      <c r="D4891" t="s">
        <v>953</v>
      </c>
      <c r="E4891">
        <v>-49.744318181818166</v>
      </c>
      <c r="F4891" s="1">
        <v>662.87878787878788</v>
      </c>
      <c r="J4891"/>
    </row>
    <row r="4892" spans="1:10" x14ac:dyDescent="0.3">
      <c r="A4892" t="s">
        <v>23</v>
      </c>
      <c r="B4892" t="s">
        <v>379</v>
      </c>
      <c r="C4892">
        <v>1999</v>
      </c>
      <c r="D4892" t="s">
        <v>949</v>
      </c>
      <c r="E4892">
        <v>1973.2049999999999</v>
      </c>
      <c r="F4892" s="1">
        <v>1050</v>
      </c>
      <c r="J4892"/>
    </row>
    <row r="4893" spans="1:10" x14ac:dyDescent="0.3">
      <c r="A4893" t="s">
        <v>23</v>
      </c>
      <c r="B4893" t="s">
        <v>379</v>
      </c>
      <c r="C4893">
        <v>1999</v>
      </c>
      <c r="D4893" t="s">
        <v>953</v>
      </c>
      <c r="E4893">
        <v>-58.664609374999991</v>
      </c>
      <c r="F4893" s="1">
        <v>650.78125</v>
      </c>
      <c r="J4893"/>
    </row>
    <row r="4894" spans="1:10" x14ac:dyDescent="0.3">
      <c r="A4894" t="s">
        <v>23</v>
      </c>
      <c r="B4894" t="s">
        <v>379</v>
      </c>
      <c r="C4894">
        <v>2000</v>
      </c>
      <c r="D4894" t="s">
        <v>949</v>
      </c>
      <c r="E4894">
        <v>2228.73</v>
      </c>
      <c r="F4894" s="1">
        <v>1300</v>
      </c>
      <c r="J4894"/>
    </row>
    <row r="4895" spans="1:10" x14ac:dyDescent="0.3">
      <c r="A4895" t="s">
        <v>23</v>
      </c>
      <c r="B4895" t="s">
        <v>379</v>
      </c>
      <c r="C4895">
        <v>2000</v>
      </c>
      <c r="D4895" t="s">
        <v>951</v>
      </c>
      <c r="E4895">
        <v>512.01749999999993</v>
      </c>
      <c r="F4895" s="1">
        <v>1675</v>
      </c>
      <c r="J4895"/>
    </row>
    <row r="4896" spans="1:10" x14ac:dyDescent="0.3">
      <c r="A4896" t="s">
        <v>23</v>
      </c>
      <c r="B4896" t="s">
        <v>379</v>
      </c>
      <c r="C4896">
        <v>2000</v>
      </c>
      <c r="D4896" t="s">
        <v>953</v>
      </c>
      <c r="E4896">
        <v>46.972423076923072</v>
      </c>
      <c r="F4896" s="1">
        <v>855</v>
      </c>
      <c r="J4896"/>
    </row>
    <row r="4897" spans="1:10" x14ac:dyDescent="0.3">
      <c r="A4897" t="s">
        <v>23</v>
      </c>
      <c r="B4897" t="s">
        <v>379</v>
      </c>
      <c r="C4897">
        <v>2001</v>
      </c>
      <c r="D4897" t="s">
        <v>953</v>
      </c>
      <c r="E4897">
        <v>-69.030337837837834</v>
      </c>
      <c r="F4897" s="1">
        <v>1034.4594594594594</v>
      </c>
      <c r="J4897"/>
    </row>
    <row r="4898" spans="1:10" x14ac:dyDescent="0.3">
      <c r="A4898" t="s">
        <v>23</v>
      </c>
      <c r="B4898" t="s">
        <v>379</v>
      </c>
      <c r="C4898">
        <v>2002</v>
      </c>
      <c r="D4898" t="s">
        <v>953</v>
      </c>
      <c r="E4898">
        <v>-118.47964285714285</v>
      </c>
      <c r="F4898" s="1">
        <v>1094.5488721804511</v>
      </c>
      <c r="J4898"/>
    </row>
    <row r="4899" spans="1:10" x14ac:dyDescent="0.3">
      <c r="A4899" t="s">
        <v>23</v>
      </c>
      <c r="B4899" t="s">
        <v>379</v>
      </c>
      <c r="C4899">
        <v>2003</v>
      </c>
      <c r="D4899" t="s">
        <v>949</v>
      </c>
      <c r="E4899">
        <v>810.77500000000009</v>
      </c>
      <c r="F4899" s="1">
        <v>2750</v>
      </c>
      <c r="J4899"/>
    </row>
    <row r="4900" spans="1:10" x14ac:dyDescent="0.3">
      <c r="A4900" t="s">
        <v>23</v>
      </c>
      <c r="B4900" t="s">
        <v>379</v>
      </c>
      <c r="C4900">
        <v>2003</v>
      </c>
      <c r="D4900" t="s">
        <v>951</v>
      </c>
      <c r="E4900">
        <v>399.72499999999991</v>
      </c>
      <c r="F4900" s="1">
        <v>2250</v>
      </c>
      <c r="J4900"/>
    </row>
    <row r="4901" spans="1:10" x14ac:dyDescent="0.3">
      <c r="A4901" t="s">
        <v>23</v>
      </c>
      <c r="B4901" t="s">
        <v>379</v>
      </c>
      <c r="C4901">
        <v>2003</v>
      </c>
      <c r="D4901" t="s">
        <v>953</v>
      </c>
      <c r="E4901">
        <v>-99.251891891891859</v>
      </c>
      <c r="F4901" s="1">
        <v>1372.9729729729729</v>
      </c>
      <c r="J4901"/>
    </row>
    <row r="4902" spans="1:10" x14ac:dyDescent="0.3">
      <c r="A4902" t="s">
        <v>23</v>
      </c>
      <c r="B4902" t="s">
        <v>379</v>
      </c>
      <c r="C4902">
        <v>2004</v>
      </c>
      <c r="D4902" t="s">
        <v>951</v>
      </c>
      <c r="E4902">
        <v>815.24083333333317</v>
      </c>
      <c r="F4902" s="1">
        <v>2575</v>
      </c>
      <c r="J4902"/>
    </row>
    <row r="4903" spans="1:10" x14ac:dyDescent="0.3">
      <c r="A4903" t="s">
        <v>23</v>
      </c>
      <c r="B4903" t="s">
        <v>379</v>
      </c>
      <c r="C4903">
        <v>2004</v>
      </c>
      <c r="D4903" t="s">
        <v>952</v>
      </c>
      <c r="E4903">
        <v>-2300.9650000000001</v>
      </c>
      <c r="F4903" s="1">
        <v>3350</v>
      </c>
      <c r="J4903"/>
    </row>
    <row r="4904" spans="1:10" x14ac:dyDescent="0.3">
      <c r="A4904" t="s">
        <v>23</v>
      </c>
      <c r="B4904" t="s">
        <v>379</v>
      </c>
      <c r="C4904">
        <v>2004</v>
      </c>
      <c r="D4904" t="s">
        <v>953</v>
      </c>
      <c r="E4904">
        <v>-26.869944444444435</v>
      </c>
      <c r="F4904" s="1">
        <v>1511.6666666666667</v>
      </c>
      <c r="J4904"/>
    </row>
    <row r="4905" spans="1:10" x14ac:dyDescent="0.3">
      <c r="A4905" t="s">
        <v>23</v>
      </c>
      <c r="B4905" t="s">
        <v>379</v>
      </c>
      <c r="C4905">
        <v>2005</v>
      </c>
      <c r="D4905" t="s">
        <v>952</v>
      </c>
      <c r="E4905">
        <v>-3581.6274999999996</v>
      </c>
      <c r="F4905" s="1">
        <v>4225</v>
      </c>
      <c r="J4905"/>
    </row>
    <row r="4906" spans="1:10" x14ac:dyDescent="0.3">
      <c r="A4906" t="s">
        <v>23</v>
      </c>
      <c r="B4906" t="s">
        <v>379</v>
      </c>
      <c r="C4906">
        <v>2005</v>
      </c>
      <c r="D4906" t="s">
        <v>953</v>
      </c>
      <c r="E4906">
        <v>-33.568991228070146</v>
      </c>
      <c r="F4906" s="1">
        <v>1821.7836257309941</v>
      </c>
      <c r="J4906"/>
    </row>
    <row r="4907" spans="1:10" x14ac:dyDescent="0.3">
      <c r="A4907" t="s">
        <v>23</v>
      </c>
      <c r="B4907" t="s">
        <v>379</v>
      </c>
      <c r="C4907">
        <v>2006</v>
      </c>
      <c r="D4907" t="s">
        <v>951</v>
      </c>
      <c r="E4907">
        <v>1768.3725000000004</v>
      </c>
      <c r="F4907" s="1">
        <v>4225</v>
      </c>
      <c r="J4907"/>
    </row>
    <row r="4908" spans="1:10" x14ac:dyDescent="0.3">
      <c r="A4908" t="s">
        <v>23</v>
      </c>
      <c r="B4908" t="s">
        <v>379</v>
      </c>
      <c r="C4908">
        <v>2006</v>
      </c>
      <c r="D4908" t="s">
        <v>952</v>
      </c>
      <c r="E4908">
        <v>-682.73250000000007</v>
      </c>
      <c r="F4908" s="1">
        <v>4175</v>
      </c>
      <c r="J4908"/>
    </row>
    <row r="4909" spans="1:10" x14ac:dyDescent="0.3">
      <c r="A4909" t="s">
        <v>23</v>
      </c>
      <c r="B4909" t="s">
        <v>379</v>
      </c>
      <c r="C4909">
        <v>2006</v>
      </c>
      <c r="D4909" t="s">
        <v>953</v>
      </c>
      <c r="E4909">
        <v>-131.50918650793648</v>
      </c>
      <c r="F4909" s="1">
        <v>2102.5793650793653</v>
      </c>
      <c r="J4909"/>
    </row>
    <row r="4910" spans="1:10" x14ac:dyDescent="0.3">
      <c r="A4910" t="s">
        <v>23</v>
      </c>
      <c r="B4910" t="s">
        <v>379</v>
      </c>
      <c r="C4910">
        <v>2007</v>
      </c>
      <c r="D4910" t="s">
        <v>951</v>
      </c>
      <c r="E4910">
        <v>217.26749999999993</v>
      </c>
      <c r="F4910" s="1">
        <v>4175</v>
      </c>
      <c r="J4910"/>
    </row>
    <row r="4911" spans="1:10" x14ac:dyDescent="0.3">
      <c r="A4911" t="s">
        <v>23</v>
      </c>
      <c r="B4911" t="s">
        <v>379</v>
      </c>
      <c r="C4911">
        <v>2007</v>
      </c>
      <c r="D4911" t="s">
        <v>952</v>
      </c>
      <c r="E4911">
        <v>-3586.1506250000002</v>
      </c>
      <c r="F4911" s="1">
        <v>4868.75</v>
      </c>
      <c r="J4911"/>
    </row>
    <row r="4912" spans="1:10" x14ac:dyDescent="0.3">
      <c r="A4912" t="s">
        <v>23</v>
      </c>
      <c r="B4912" t="s">
        <v>379</v>
      </c>
      <c r="C4912">
        <v>2007</v>
      </c>
      <c r="D4912" t="s">
        <v>953</v>
      </c>
      <c r="E4912">
        <v>-192.62019083969463</v>
      </c>
      <c r="F4912" s="1">
        <v>2492.7480916030536</v>
      </c>
      <c r="J4912"/>
    </row>
    <row r="4913" spans="1:10" x14ac:dyDescent="0.3">
      <c r="A4913" t="s">
        <v>23</v>
      </c>
      <c r="B4913" t="s">
        <v>379</v>
      </c>
      <c r="C4913">
        <v>2008</v>
      </c>
      <c r="D4913" t="s">
        <v>949</v>
      </c>
      <c r="E4913">
        <v>495.58500000000004</v>
      </c>
      <c r="F4913" s="1">
        <v>8850</v>
      </c>
      <c r="J4913"/>
    </row>
    <row r="4914" spans="1:10" x14ac:dyDescent="0.3">
      <c r="A4914" t="s">
        <v>23</v>
      </c>
      <c r="B4914" t="s">
        <v>379</v>
      </c>
      <c r="C4914">
        <v>2008</v>
      </c>
      <c r="D4914" t="s">
        <v>952</v>
      </c>
      <c r="E4914">
        <v>4987.7124999999996</v>
      </c>
      <c r="F4914" s="1">
        <v>9625</v>
      </c>
      <c r="J4914"/>
    </row>
    <row r="4915" spans="1:10" x14ac:dyDescent="0.3">
      <c r="A4915" t="s">
        <v>23</v>
      </c>
      <c r="B4915" t="s">
        <v>379</v>
      </c>
      <c r="C4915">
        <v>2008</v>
      </c>
      <c r="D4915" t="s">
        <v>953</v>
      </c>
      <c r="E4915">
        <v>-72.939392857142806</v>
      </c>
      <c r="F4915" s="1">
        <v>4698.9285714285716</v>
      </c>
      <c r="J4915"/>
    </row>
    <row r="4916" spans="1:10" x14ac:dyDescent="0.3">
      <c r="A4916" t="s">
        <v>23</v>
      </c>
      <c r="B4916" t="s">
        <v>379</v>
      </c>
      <c r="C4916">
        <v>2009</v>
      </c>
      <c r="D4916" t="s">
        <v>949</v>
      </c>
      <c r="E4916">
        <v>825.42000000000007</v>
      </c>
      <c r="F4916" s="1">
        <v>10200</v>
      </c>
      <c r="J4916"/>
    </row>
    <row r="4917" spans="1:10" x14ac:dyDescent="0.3">
      <c r="A4917" t="s">
        <v>23</v>
      </c>
      <c r="B4917" t="s">
        <v>379</v>
      </c>
      <c r="C4917">
        <v>2009</v>
      </c>
      <c r="D4917" t="s">
        <v>951</v>
      </c>
      <c r="E4917">
        <v>782.25624999999945</v>
      </c>
      <c r="F4917" s="1">
        <v>8812.5</v>
      </c>
      <c r="J4917"/>
    </row>
    <row r="4918" spans="1:10" x14ac:dyDescent="0.3">
      <c r="A4918" t="s">
        <v>23</v>
      </c>
      <c r="B4918" t="s">
        <v>379</v>
      </c>
      <c r="C4918">
        <v>2009</v>
      </c>
      <c r="D4918" t="s">
        <v>952</v>
      </c>
      <c r="E4918">
        <v>-9721.2649999999994</v>
      </c>
      <c r="F4918" s="1">
        <v>10350</v>
      </c>
      <c r="J4918"/>
    </row>
    <row r="4919" spans="1:10" x14ac:dyDescent="0.3">
      <c r="A4919" t="s">
        <v>23</v>
      </c>
      <c r="B4919" t="s">
        <v>379</v>
      </c>
      <c r="C4919">
        <v>2009</v>
      </c>
      <c r="D4919" t="s">
        <v>953</v>
      </c>
      <c r="E4919">
        <v>-246.04208333333335</v>
      </c>
      <c r="F4919" s="1">
        <v>5495.833333333333</v>
      </c>
      <c r="J4919"/>
    </row>
    <row r="4920" spans="1:10" x14ac:dyDescent="0.3">
      <c r="A4920" t="s">
        <v>23</v>
      </c>
      <c r="B4920" t="s">
        <v>379</v>
      </c>
      <c r="C4920">
        <v>2010</v>
      </c>
      <c r="D4920" t="s">
        <v>949</v>
      </c>
      <c r="E4920">
        <v>76.637000000000256</v>
      </c>
      <c r="F4920" s="1">
        <v>12970</v>
      </c>
      <c r="J4920"/>
    </row>
    <row r="4921" spans="1:10" x14ac:dyDescent="0.3">
      <c r="A4921" t="s">
        <v>23</v>
      </c>
      <c r="B4921" t="s">
        <v>379</v>
      </c>
      <c r="C4921">
        <v>2010</v>
      </c>
      <c r="D4921" t="s">
        <v>951</v>
      </c>
      <c r="E4921">
        <v>526.40136363636418</v>
      </c>
      <c r="F4921" s="1">
        <v>13740.90909090909</v>
      </c>
      <c r="J4921"/>
    </row>
    <row r="4922" spans="1:10" x14ac:dyDescent="0.3">
      <c r="A4922" t="s">
        <v>23</v>
      </c>
      <c r="B4922" t="s">
        <v>379</v>
      </c>
      <c r="C4922">
        <v>2010</v>
      </c>
      <c r="D4922" t="s">
        <v>953</v>
      </c>
      <c r="E4922">
        <v>81.904930069930131</v>
      </c>
      <c r="F4922" s="1">
        <v>10161.188811188811</v>
      </c>
      <c r="J4922"/>
    </row>
    <row r="4923" spans="1:10" x14ac:dyDescent="0.3">
      <c r="A4923" t="s">
        <v>23</v>
      </c>
      <c r="B4923" t="s">
        <v>379</v>
      </c>
      <c r="C4923">
        <v>2011</v>
      </c>
      <c r="D4923" t="s">
        <v>949</v>
      </c>
      <c r="E4923">
        <v>714.93619999999999</v>
      </c>
      <c r="F4923" s="1">
        <v>14522</v>
      </c>
      <c r="J4923"/>
    </row>
    <row r="4924" spans="1:10" x14ac:dyDescent="0.3">
      <c r="A4924" t="s">
        <v>23</v>
      </c>
      <c r="B4924" t="s">
        <v>379</v>
      </c>
      <c r="C4924">
        <v>2011</v>
      </c>
      <c r="D4924" t="s">
        <v>951</v>
      </c>
      <c r="E4924">
        <v>572.55011627906993</v>
      </c>
      <c r="F4924" s="1">
        <v>13384.883720930233</v>
      </c>
      <c r="J4924"/>
    </row>
    <row r="4925" spans="1:10" x14ac:dyDescent="0.3">
      <c r="A4925" t="s">
        <v>23</v>
      </c>
      <c r="B4925" t="s">
        <v>379</v>
      </c>
      <c r="C4925">
        <v>2011</v>
      </c>
      <c r="D4925" t="s">
        <v>952</v>
      </c>
      <c r="E4925">
        <v>-15757.440000000002</v>
      </c>
      <c r="F4925" s="1">
        <v>33600</v>
      </c>
      <c r="J4925"/>
    </row>
    <row r="4926" spans="1:10" x14ac:dyDescent="0.3">
      <c r="A4926" t="s">
        <v>23</v>
      </c>
      <c r="B4926" t="s">
        <v>379</v>
      </c>
      <c r="C4926">
        <v>2011</v>
      </c>
      <c r="D4926" t="s">
        <v>953</v>
      </c>
      <c r="E4926">
        <v>118.62538567493117</v>
      </c>
      <c r="F4926" s="1">
        <v>10846.143250688705</v>
      </c>
      <c r="J4926"/>
    </row>
    <row r="4927" spans="1:10" x14ac:dyDescent="0.3">
      <c r="A4927" t="s">
        <v>23</v>
      </c>
      <c r="B4927" t="s">
        <v>379</v>
      </c>
      <c r="C4927">
        <v>2012</v>
      </c>
      <c r="D4927" t="s">
        <v>948</v>
      </c>
      <c r="E4927">
        <v>308.77605263157909</v>
      </c>
      <c r="F4927" s="1">
        <v>16234.21052631579</v>
      </c>
      <c r="J4927"/>
    </row>
    <row r="4928" spans="1:10" x14ac:dyDescent="0.3">
      <c r="A4928" t="s">
        <v>23</v>
      </c>
      <c r="B4928" t="s">
        <v>379</v>
      </c>
      <c r="C4928">
        <v>2012</v>
      </c>
      <c r="D4928" t="s">
        <v>949</v>
      </c>
      <c r="E4928">
        <v>255.08369369369379</v>
      </c>
      <c r="F4928" s="1">
        <v>16800.900900900902</v>
      </c>
      <c r="J4928"/>
    </row>
    <row r="4929" spans="1:10" x14ac:dyDescent="0.3">
      <c r="A4929" t="s">
        <v>23</v>
      </c>
      <c r="B4929" t="s">
        <v>379</v>
      </c>
      <c r="C4929">
        <v>2012</v>
      </c>
      <c r="D4929" t="s">
        <v>951</v>
      </c>
      <c r="E4929">
        <v>389.76847222222227</v>
      </c>
      <c r="F4929" s="1">
        <v>15656.944444444445</v>
      </c>
      <c r="J4929"/>
    </row>
    <row r="4930" spans="1:10" x14ac:dyDescent="0.3">
      <c r="A4930" t="s">
        <v>23</v>
      </c>
      <c r="B4930" t="s">
        <v>379</v>
      </c>
      <c r="C4930">
        <v>2012</v>
      </c>
      <c r="D4930" t="s">
        <v>952</v>
      </c>
      <c r="E4930">
        <v>-8670.4349999999995</v>
      </c>
      <c r="F4930" s="1">
        <v>12650</v>
      </c>
      <c r="J4930"/>
    </row>
    <row r="4931" spans="1:10" x14ac:dyDescent="0.3">
      <c r="A4931" t="s">
        <v>23</v>
      </c>
      <c r="B4931" t="s">
        <v>379</v>
      </c>
      <c r="C4931">
        <v>2012</v>
      </c>
      <c r="D4931" t="s">
        <v>953</v>
      </c>
      <c r="E4931">
        <v>51.532180616740185</v>
      </c>
      <c r="F4931" s="1">
        <v>11969.383259911894</v>
      </c>
      <c r="J4931"/>
    </row>
    <row r="4932" spans="1:10" x14ac:dyDescent="0.3">
      <c r="A4932" t="s">
        <v>23</v>
      </c>
      <c r="B4932" t="s">
        <v>379</v>
      </c>
      <c r="C4932">
        <v>2013</v>
      </c>
      <c r="D4932" t="s">
        <v>948</v>
      </c>
      <c r="E4932">
        <v>564.63308510638342</v>
      </c>
      <c r="F4932" s="1">
        <v>17798.936170212764</v>
      </c>
      <c r="J4932"/>
    </row>
    <row r="4933" spans="1:10" x14ac:dyDescent="0.3">
      <c r="A4933" t="s">
        <v>23</v>
      </c>
      <c r="B4933" t="s">
        <v>379</v>
      </c>
      <c r="C4933">
        <v>2013</v>
      </c>
      <c r="D4933" t="s">
        <v>949</v>
      </c>
      <c r="E4933">
        <v>304.5835891089111</v>
      </c>
      <c r="F4933" s="1">
        <v>16840.841584158417</v>
      </c>
      <c r="J4933"/>
    </row>
    <row r="4934" spans="1:10" x14ac:dyDescent="0.3">
      <c r="A4934" t="s">
        <v>23</v>
      </c>
      <c r="B4934" t="s">
        <v>379</v>
      </c>
      <c r="C4934">
        <v>2013</v>
      </c>
      <c r="D4934" t="s">
        <v>950</v>
      </c>
      <c r="E4934">
        <v>1480.3033333333335</v>
      </c>
      <c r="F4934" s="1">
        <v>15700</v>
      </c>
      <c r="J4934"/>
    </row>
    <row r="4935" spans="1:10" x14ac:dyDescent="0.3">
      <c r="A4935" t="s">
        <v>23</v>
      </c>
      <c r="B4935" t="s">
        <v>379</v>
      </c>
      <c r="C4935">
        <v>2013</v>
      </c>
      <c r="D4935" t="s">
        <v>951</v>
      </c>
      <c r="E4935">
        <v>61.47824675324695</v>
      </c>
      <c r="F4935" s="1">
        <v>15691.558441558442</v>
      </c>
      <c r="J4935"/>
    </row>
    <row r="4936" spans="1:10" x14ac:dyDescent="0.3">
      <c r="A4936" t="s">
        <v>23</v>
      </c>
      <c r="B4936" t="s">
        <v>379</v>
      </c>
      <c r="C4936">
        <v>2013</v>
      </c>
      <c r="D4936" t="s">
        <v>952</v>
      </c>
      <c r="E4936">
        <v>-125.49499999999898</v>
      </c>
      <c r="F4936" s="1">
        <v>20716.666666666668</v>
      </c>
      <c r="J4936"/>
    </row>
    <row r="4937" spans="1:10" x14ac:dyDescent="0.3">
      <c r="A4937" t="s">
        <v>23</v>
      </c>
      <c r="B4937" t="s">
        <v>379</v>
      </c>
      <c r="C4937">
        <v>2013</v>
      </c>
      <c r="D4937" t="s">
        <v>953</v>
      </c>
      <c r="E4937">
        <v>192.08146445131382</v>
      </c>
      <c r="F4937" s="1">
        <v>12721.136012364761</v>
      </c>
      <c r="J4937"/>
    </row>
    <row r="4938" spans="1:10" x14ac:dyDescent="0.3">
      <c r="A4938" t="s">
        <v>23</v>
      </c>
      <c r="B4938" t="s">
        <v>379</v>
      </c>
      <c r="C4938">
        <v>2014</v>
      </c>
      <c r="D4938" t="s">
        <v>948</v>
      </c>
      <c r="E4938">
        <v>351.60908783783788</v>
      </c>
      <c r="F4938" s="1">
        <v>20557.094594594593</v>
      </c>
      <c r="J4938"/>
    </row>
    <row r="4939" spans="1:10" x14ac:dyDescent="0.3">
      <c r="A4939" t="s">
        <v>23</v>
      </c>
      <c r="B4939" t="s">
        <v>379</v>
      </c>
      <c r="C4939">
        <v>2014</v>
      </c>
      <c r="D4939" t="s">
        <v>949</v>
      </c>
      <c r="E4939">
        <v>249.4821904761906</v>
      </c>
      <c r="F4939" s="1">
        <v>18955.238095238095</v>
      </c>
      <c r="J4939"/>
    </row>
    <row r="4940" spans="1:10" x14ac:dyDescent="0.3">
      <c r="A4940" t="s">
        <v>23</v>
      </c>
      <c r="B4940" t="s">
        <v>379</v>
      </c>
      <c r="C4940">
        <v>2014</v>
      </c>
      <c r="D4940" t="s">
        <v>950</v>
      </c>
      <c r="E4940">
        <v>-1363.8933333333334</v>
      </c>
      <c r="F4940" s="1">
        <v>19733.333333333332</v>
      </c>
      <c r="J4940"/>
    </row>
    <row r="4941" spans="1:10" x14ac:dyDescent="0.3">
      <c r="A4941" t="s">
        <v>23</v>
      </c>
      <c r="B4941" t="s">
        <v>379</v>
      </c>
      <c r="C4941">
        <v>2014</v>
      </c>
      <c r="D4941" t="s">
        <v>951</v>
      </c>
      <c r="E4941">
        <v>117.63605263157912</v>
      </c>
      <c r="F4941" s="1">
        <v>17746.491228070176</v>
      </c>
      <c r="J4941"/>
    </row>
    <row r="4942" spans="1:10" x14ac:dyDescent="0.3">
      <c r="A4942" t="s">
        <v>23</v>
      </c>
      <c r="B4942" t="s">
        <v>379</v>
      </c>
      <c r="C4942">
        <v>2014</v>
      </c>
      <c r="D4942" t="s">
        <v>952</v>
      </c>
      <c r="E4942">
        <v>2095.3150000000001</v>
      </c>
      <c r="F4942" s="1">
        <v>20150</v>
      </c>
      <c r="J4942"/>
    </row>
    <row r="4943" spans="1:10" x14ac:dyDescent="0.3">
      <c r="A4943" t="s">
        <v>23</v>
      </c>
      <c r="B4943" t="s">
        <v>379</v>
      </c>
      <c r="C4943">
        <v>2014</v>
      </c>
      <c r="D4943" t="s">
        <v>953</v>
      </c>
      <c r="E4943">
        <v>25.492500000000064</v>
      </c>
      <c r="F4943" s="1">
        <v>16425</v>
      </c>
      <c r="J4943"/>
    </row>
    <row r="4944" spans="1:10" x14ac:dyDescent="0.3">
      <c r="A4944" t="s">
        <v>23</v>
      </c>
      <c r="B4944" t="s">
        <v>379</v>
      </c>
      <c r="C4944">
        <v>2015</v>
      </c>
      <c r="D4944" t="s">
        <v>948</v>
      </c>
      <c r="E4944">
        <v>-185.69583333333327</v>
      </c>
      <c r="F4944" s="1">
        <v>23180.555555555555</v>
      </c>
      <c r="J4944"/>
    </row>
    <row r="4945" spans="1:10" x14ac:dyDescent="0.3">
      <c r="A4945" t="s">
        <v>23</v>
      </c>
      <c r="B4945" t="s">
        <v>379</v>
      </c>
      <c r="C4945">
        <v>2015</v>
      </c>
      <c r="D4945" t="s">
        <v>949</v>
      </c>
      <c r="E4945">
        <v>422.91954545454553</v>
      </c>
      <c r="F4945" s="1">
        <v>22256.060606060608</v>
      </c>
      <c r="J4945"/>
    </row>
    <row r="4946" spans="1:10" x14ac:dyDescent="0.3">
      <c r="A4946" t="s">
        <v>23</v>
      </c>
      <c r="B4946" t="s">
        <v>379</v>
      </c>
      <c r="C4946">
        <v>2015</v>
      </c>
      <c r="D4946" t="s">
        <v>950</v>
      </c>
      <c r="E4946">
        <v>-5422.0233333333344</v>
      </c>
      <c r="F4946" s="1">
        <v>26655.555555555555</v>
      </c>
      <c r="J4946"/>
    </row>
    <row r="4947" spans="1:10" x14ac:dyDescent="0.3">
      <c r="A4947" t="s">
        <v>23</v>
      </c>
      <c r="B4947" t="s">
        <v>379</v>
      </c>
      <c r="C4947">
        <v>2015</v>
      </c>
      <c r="D4947" t="s">
        <v>951</v>
      </c>
      <c r="E4947">
        <v>-159.10499999999956</v>
      </c>
      <c r="F4947" s="1">
        <v>19950</v>
      </c>
      <c r="J4947"/>
    </row>
    <row r="4948" spans="1:10" x14ac:dyDescent="0.3">
      <c r="A4948" t="s">
        <v>23</v>
      </c>
      <c r="B4948" t="s">
        <v>379</v>
      </c>
      <c r="C4948">
        <v>2015</v>
      </c>
      <c r="D4948" t="s">
        <v>952</v>
      </c>
      <c r="E4948">
        <v>2271.84</v>
      </c>
      <c r="F4948" s="1">
        <v>30400</v>
      </c>
      <c r="J4948"/>
    </row>
    <row r="4949" spans="1:10" x14ac:dyDescent="0.3">
      <c r="A4949" t="s">
        <v>23</v>
      </c>
      <c r="B4949" t="s">
        <v>379</v>
      </c>
      <c r="C4949">
        <v>2015</v>
      </c>
      <c r="D4949" t="s">
        <v>953</v>
      </c>
      <c r="E4949">
        <v>-193.90999999999985</v>
      </c>
      <c r="F4949" s="1">
        <v>22900</v>
      </c>
      <c r="J4949"/>
    </row>
    <row r="4950" spans="1:10" x14ac:dyDescent="0.3">
      <c r="A4950" t="s">
        <v>23</v>
      </c>
      <c r="B4950" t="s">
        <v>380</v>
      </c>
      <c r="C4950">
        <v>2008</v>
      </c>
      <c r="D4950" t="s">
        <v>953</v>
      </c>
      <c r="E4950">
        <v>56.049839743589786</v>
      </c>
      <c r="F4950" s="1">
        <v>4697.1153846153848</v>
      </c>
      <c r="J4950"/>
    </row>
    <row r="4951" spans="1:10" x14ac:dyDescent="0.3">
      <c r="A4951" t="s">
        <v>23</v>
      </c>
      <c r="B4951" t="s">
        <v>380</v>
      </c>
      <c r="C4951">
        <v>2009</v>
      </c>
      <c r="D4951" t="s">
        <v>953</v>
      </c>
      <c r="E4951">
        <v>437.4794444444446</v>
      </c>
      <c r="F4951" s="1">
        <v>4461.1111111111113</v>
      </c>
      <c r="J4951"/>
    </row>
    <row r="4952" spans="1:10" x14ac:dyDescent="0.3">
      <c r="A4952" t="s">
        <v>23</v>
      </c>
      <c r="B4952" t="s">
        <v>381</v>
      </c>
      <c r="C4952">
        <v>1992</v>
      </c>
      <c r="D4952" t="s">
        <v>948</v>
      </c>
      <c r="E4952">
        <v>-65.607500000000016</v>
      </c>
      <c r="F4952" s="1">
        <v>425</v>
      </c>
      <c r="J4952"/>
    </row>
    <row r="4953" spans="1:10" x14ac:dyDescent="0.3">
      <c r="A4953" t="s">
        <v>23</v>
      </c>
      <c r="B4953" t="s">
        <v>381</v>
      </c>
      <c r="C4953">
        <v>1992</v>
      </c>
      <c r="D4953" t="s">
        <v>953</v>
      </c>
      <c r="E4953">
        <v>-66.16</v>
      </c>
      <c r="F4953" s="1">
        <v>400</v>
      </c>
      <c r="J4953"/>
    </row>
    <row r="4954" spans="1:10" x14ac:dyDescent="0.3">
      <c r="A4954" t="s">
        <v>23</v>
      </c>
      <c r="B4954" t="s">
        <v>382</v>
      </c>
      <c r="C4954">
        <v>1995</v>
      </c>
      <c r="D4954" t="s">
        <v>953</v>
      </c>
      <c r="E4954">
        <v>9.3925000000000125</v>
      </c>
      <c r="F4954" s="1">
        <v>425</v>
      </c>
      <c r="J4954"/>
    </row>
    <row r="4955" spans="1:10" x14ac:dyDescent="0.3">
      <c r="A4955" t="s">
        <v>23</v>
      </c>
      <c r="B4955" t="s">
        <v>382</v>
      </c>
      <c r="C4955">
        <v>1996</v>
      </c>
      <c r="D4955" t="s">
        <v>953</v>
      </c>
      <c r="E4955">
        <v>313.26</v>
      </c>
      <c r="F4955" s="1">
        <v>600</v>
      </c>
      <c r="J4955"/>
    </row>
    <row r="4956" spans="1:10" x14ac:dyDescent="0.3">
      <c r="A4956" t="s">
        <v>23</v>
      </c>
      <c r="B4956" t="s">
        <v>382</v>
      </c>
      <c r="C4956">
        <v>1997</v>
      </c>
      <c r="D4956" t="s">
        <v>953</v>
      </c>
      <c r="E4956">
        <v>140.608</v>
      </c>
      <c r="F4956" s="1">
        <v>480</v>
      </c>
      <c r="J4956"/>
    </row>
    <row r="4957" spans="1:10" x14ac:dyDescent="0.3">
      <c r="A4957" t="s">
        <v>23</v>
      </c>
      <c r="B4957" t="s">
        <v>382</v>
      </c>
      <c r="C4957">
        <v>2002</v>
      </c>
      <c r="D4957" t="s">
        <v>948</v>
      </c>
      <c r="E4957">
        <v>3141.8600000000006</v>
      </c>
      <c r="F4957" s="1">
        <v>16600</v>
      </c>
      <c r="J4957"/>
    </row>
    <row r="4958" spans="1:10" x14ac:dyDescent="0.3">
      <c r="A4958" t="s">
        <v>23</v>
      </c>
      <c r="B4958" t="s">
        <v>382</v>
      </c>
      <c r="C4958">
        <v>2002</v>
      </c>
      <c r="D4958" t="s">
        <v>949</v>
      </c>
      <c r="E4958">
        <v>1100.2850000000008</v>
      </c>
      <c r="F4958" s="1">
        <v>15850</v>
      </c>
      <c r="J4958"/>
    </row>
    <row r="4959" spans="1:10" x14ac:dyDescent="0.3">
      <c r="A4959" t="s">
        <v>23</v>
      </c>
      <c r="B4959" t="s">
        <v>382</v>
      </c>
      <c r="C4959">
        <v>2002</v>
      </c>
      <c r="D4959" t="s">
        <v>951</v>
      </c>
      <c r="E4959">
        <v>-16.487857142857006</v>
      </c>
      <c r="F4959" s="1">
        <v>14121.428571428571</v>
      </c>
      <c r="J4959"/>
    </row>
    <row r="4960" spans="1:10" x14ac:dyDescent="0.3">
      <c r="A4960" t="s">
        <v>23</v>
      </c>
      <c r="B4960" t="s">
        <v>382</v>
      </c>
      <c r="C4960">
        <v>2002</v>
      </c>
      <c r="D4960" t="s">
        <v>953</v>
      </c>
      <c r="E4960">
        <v>-722.74195652173887</v>
      </c>
      <c r="F4960" s="1">
        <v>10971.739130434782</v>
      </c>
      <c r="J4960"/>
    </row>
    <row r="4961" spans="1:10" x14ac:dyDescent="0.3">
      <c r="A4961" t="s">
        <v>23</v>
      </c>
      <c r="B4961" t="s">
        <v>382</v>
      </c>
      <c r="C4961">
        <v>2003</v>
      </c>
      <c r="D4961" t="s">
        <v>948</v>
      </c>
      <c r="E4961">
        <v>-21.537500000000364</v>
      </c>
      <c r="F4961" s="1">
        <v>17125</v>
      </c>
      <c r="J4961"/>
    </row>
    <row r="4962" spans="1:10" x14ac:dyDescent="0.3">
      <c r="A4962" t="s">
        <v>23</v>
      </c>
      <c r="B4962" t="s">
        <v>382</v>
      </c>
      <c r="C4962">
        <v>2003</v>
      </c>
      <c r="D4962" t="s">
        <v>949</v>
      </c>
      <c r="E4962">
        <v>-1091.8425000000002</v>
      </c>
      <c r="F4962" s="1">
        <v>15075</v>
      </c>
      <c r="J4962"/>
    </row>
    <row r="4963" spans="1:10" x14ac:dyDescent="0.3">
      <c r="A4963" t="s">
        <v>23</v>
      </c>
      <c r="B4963" t="s">
        <v>382</v>
      </c>
      <c r="C4963">
        <v>2003</v>
      </c>
      <c r="D4963" t="s">
        <v>951</v>
      </c>
      <c r="E4963">
        <v>793.93000000000029</v>
      </c>
      <c r="F4963" s="1">
        <v>13300</v>
      </c>
      <c r="J4963"/>
    </row>
    <row r="4964" spans="1:10" x14ac:dyDescent="0.3">
      <c r="A4964" t="s">
        <v>23</v>
      </c>
      <c r="B4964" t="s">
        <v>382</v>
      </c>
      <c r="C4964">
        <v>2003</v>
      </c>
      <c r="D4964" t="s">
        <v>953</v>
      </c>
      <c r="E4964">
        <v>1007.0147916666668</v>
      </c>
      <c r="F4964" s="1">
        <v>9272.9166666666661</v>
      </c>
      <c r="J4964"/>
    </row>
    <row r="4965" spans="1:10" x14ac:dyDescent="0.3">
      <c r="A4965" t="s">
        <v>23</v>
      </c>
      <c r="B4965" t="s">
        <v>382</v>
      </c>
      <c r="C4965">
        <v>2004</v>
      </c>
      <c r="D4965" t="s">
        <v>948</v>
      </c>
      <c r="E4965">
        <v>-91.149999999999636</v>
      </c>
      <c r="F4965" s="1">
        <v>18500</v>
      </c>
      <c r="J4965"/>
    </row>
    <row r="4966" spans="1:10" x14ac:dyDescent="0.3">
      <c r="A4966" t="s">
        <v>23</v>
      </c>
      <c r="B4966" t="s">
        <v>382</v>
      </c>
      <c r="C4966">
        <v>2004</v>
      </c>
      <c r="D4966" t="s">
        <v>949</v>
      </c>
      <c r="E4966">
        <v>2269.2350000000001</v>
      </c>
      <c r="F4966" s="1">
        <v>15350</v>
      </c>
      <c r="J4966"/>
    </row>
    <row r="4967" spans="1:10" x14ac:dyDescent="0.3">
      <c r="A4967" t="s">
        <v>23</v>
      </c>
      <c r="B4967" t="s">
        <v>382</v>
      </c>
      <c r="C4967">
        <v>2004</v>
      </c>
      <c r="D4967" t="s">
        <v>951</v>
      </c>
      <c r="E4967">
        <v>205.71666666666715</v>
      </c>
      <c r="F4967" s="1">
        <v>13833.333333333334</v>
      </c>
      <c r="J4967"/>
    </row>
    <row r="4968" spans="1:10" x14ac:dyDescent="0.3">
      <c r="A4968" t="s">
        <v>23</v>
      </c>
      <c r="B4968" t="s">
        <v>382</v>
      </c>
      <c r="C4968">
        <v>2004</v>
      </c>
      <c r="D4968" t="s">
        <v>953</v>
      </c>
      <c r="E4968">
        <v>900.17632352941177</v>
      </c>
      <c r="F4968" s="1">
        <v>10322.058823529413</v>
      </c>
      <c r="J4968"/>
    </row>
    <row r="4969" spans="1:10" x14ac:dyDescent="0.3">
      <c r="A4969" t="s">
        <v>23</v>
      </c>
      <c r="B4969" t="s">
        <v>382</v>
      </c>
      <c r="C4969">
        <v>2005</v>
      </c>
      <c r="D4969" t="s">
        <v>949</v>
      </c>
      <c r="E4969">
        <v>1986.693</v>
      </c>
      <c r="F4969" s="1">
        <v>14330</v>
      </c>
      <c r="J4969"/>
    </row>
    <row r="4970" spans="1:10" x14ac:dyDescent="0.3">
      <c r="A4970" t="s">
        <v>23</v>
      </c>
      <c r="B4970" t="s">
        <v>382</v>
      </c>
      <c r="C4970">
        <v>2005</v>
      </c>
      <c r="D4970" t="s">
        <v>953</v>
      </c>
      <c r="E4970">
        <v>294.91218750000019</v>
      </c>
      <c r="F4970" s="1">
        <v>9809.375</v>
      </c>
      <c r="J4970"/>
    </row>
    <row r="4971" spans="1:10" x14ac:dyDescent="0.3">
      <c r="A4971" t="s">
        <v>23</v>
      </c>
      <c r="B4971" t="s">
        <v>383</v>
      </c>
      <c r="C4971">
        <v>2010</v>
      </c>
      <c r="D4971" t="s">
        <v>949</v>
      </c>
      <c r="E4971">
        <v>-123.98714285714257</v>
      </c>
      <c r="F4971" s="1">
        <v>11842.857142857143</v>
      </c>
      <c r="J4971"/>
    </row>
    <row r="4972" spans="1:10" x14ac:dyDescent="0.3">
      <c r="A4972" t="s">
        <v>23</v>
      </c>
      <c r="B4972" t="s">
        <v>383</v>
      </c>
      <c r="C4972">
        <v>2010</v>
      </c>
      <c r="D4972" t="s">
        <v>951</v>
      </c>
      <c r="E4972">
        <v>1774.1774999999998</v>
      </c>
      <c r="F4972" s="1">
        <v>11275</v>
      </c>
      <c r="J4972"/>
    </row>
    <row r="4973" spans="1:10" x14ac:dyDescent="0.3">
      <c r="A4973" t="s">
        <v>23</v>
      </c>
      <c r="B4973" t="s">
        <v>383</v>
      </c>
      <c r="C4973">
        <v>2010</v>
      </c>
      <c r="D4973" t="s">
        <v>953</v>
      </c>
      <c r="E4973">
        <v>-132.57312499999995</v>
      </c>
      <c r="F4973" s="1">
        <v>8268.75</v>
      </c>
      <c r="J4973"/>
    </row>
    <row r="4974" spans="1:10" x14ac:dyDescent="0.3">
      <c r="A4974" t="s">
        <v>23</v>
      </c>
      <c r="B4974" t="s">
        <v>383</v>
      </c>
      <c r="C4974">
        <v>2011</v>
      </c>
      <c r="D4974" t="s">
        <v>948</v>
      </c>
      <c r="E4974">
        <v>2245.0350000000008</v>
      </c>
      <c r="F4974" s="1">
        <v>13350</v>
      </c>
      <c r="J4974"/>
    </row>
    <row r="4975" spans="1:10" x14ac:dyDescent="0.3">
      <c r="A4975" t="s">
        <v>23</v>
      </c>
      <c r="B4975" t="s">
        <v>383</v>
      </c>
      <c r="C4975">
        <v>2011</v>
      </c>
      <c r="D4975" t="s">
        <v>949</v>
      </c>
      <c r="E4975">
        <v>147.19454545454573</v>
      </c>
      <c r="F4975" s="1">
        <v>13036.363636363636</v>
      </c>
      <c r="J4975"/>
    </row>
    <row r="4976" spans="1:10" x14ac:dyDescent="0.3">
      <c r="A4976" t="s">
        <v>23</v>
      </c>
      <c r="B4976" t="s">
        <v>383</v>
      </c>
      <c r="C4976">
        <v>2011</v>
      </c>
      <c r="D4976" t="s">
        <v>951</v>
      </c>
      <c r="E4976">
        <v>282.38833333333343</v>
      </c>
      <c r="F4976" s="1">
        <v>11772.222222222223</v>
      </c>
      <c r="J4976"/>
    </row>
    <row r="4977" spans="1:10" x14ac:dyDescent="0.3">
      <c r="A4977" t="s">
        <v>23</v>
      </c>
      <c r="B4977" t="s">
        <v>383</v>
      </c>
      <c r="C4977">
        <v>2011</v>
      </c>
      <c r="D4977" t="s">
        <v>953</v>
      </c>
      <c r="E4977">
        <v>-181.32967857142853</v>
      </c>
      <c r="F4977" s="1">
        <v>8757.9761904761908</v>
      </c>
      <c r="J4977"/>
    </row>
    <row r="4978" spans="1:10" x14ac:dyDescent="0.3">
      <c r="A4978" t="s">
        <v>23</v>
      </c>
      <c r="B4978" t="s">
        <v>383</v>
      </c>
      <c r="C4978">
        <v>2012</v>
      </c>
      <c r="D4978" t="s">
        <v>948</v>
      </c>
      <c r="E4978">
        <v>180.23785714285674</v>
      </c>
      <c r="F4978" s="1">
        <v>16235.714285714286</v>
      </c>
      <c r="J4978"/>
    </row>
    <row r="4979" spans="1:10" x14ac:dyDescent="0.3">
      <c r="A4979" t="s">
        <v>23</v>
      </c>
      <c r="B4979" t="s">
        <v>383</v>
      </c>
      <c r="C4979">
        <v>2012</v>
      </c>
      <c r="D4979" t="s">
        <v>949</v>
      </c>
      <c r="E4979">
        <v>-331.80583333333306</v>
      </c>
      <c r="F4979" s="1">
        <v>14775</v>
      </c>
      <c r="J4979"/>
    </row>
    <row r="4980" spans="1:10" x14ac:dyDescent="0.3">
      <c r="A4980" t="s">
        <v>23</v>
      </c>
      <c r="B4980" t="s">
        <v>383</v>
      </c>
      <c r="C4980">
        <v>2012</v>
      </c>
      <c r="D4980" t="s">
        <v>950</v>
      </c>
      <c r="E4980">
        <v>1980.58</v>
      </c>
      <c r="F4980" s="1">
        <v>16466.666666666668</v>
      </c>
      <c r="J4980"/>
    </row>
    <row r="4981" spans="1:10" x14ac:dyDescent="0.3">
      <c r="A4981" t="s">
        <v>23</v>
      </c>
      <c r="B4981" t="s">
        <v>383</v>
      </c>
      <c r="C4981">
        <v>2012</v>
      </c>
      <c r="D4981" t="s">
        <v>951</v>
      </c>
      <c r="E4981">
        <v>368.6430769230771</v>
      </c>
      <c r="F4981" s="1">
        <v>13200</v>
      </c>
      <c r="J4981"/>
    </row>
    <row r="4982" spans="1:10" x14ac:dyDescent="0.3">
      <c r="A4982" t="s">
        <v>23</v>
      </c>
      <c r="B4982" t="s">
        <v>383</v>
      </c>
      <c r="C4982">
        <v>2012</v>
      </c>
      <c r="D4982" t="s">
        <v>953</v>
      </c>
      <c r="E4982">
        <v>33.687227272727327</v>
      </c>
      <c r="F4982" s="1">
        <v>10245</v>
      </c>
      <c r="J4982"/>
    </row>
    <row r="4983" spans="1:10" x14ac:dyDescent="0.3">
      <c r="A4983" t="s">
        <v>23</v>
      </c>
      <c r="B4983" t="s">
        <v>383</v>
      </c>
      <c r="C4983">
        <v>2013</v>
      </c>
      <c r="D4983" t="s">
        <v>948</v>
      </c>
      <c r="E4983">
        <v>-225.0492857142855</v>
      </c>
      <c r="F4983" s="1">
        <v>17935.714285714286</v>
      </c>
      <c r="J4983"/>
    </row>
    <row r="4984" spans="1:10" x14ac:dyDescent="0.3">
      <c r="A4984" t="s">
        <v>23</v>
      </c>
      <c r="B4984" t="s">
        <v>383</v>
      </c>
      <c r="C4984">
        <v>2013</v>
      </c>
      <c r="D4984" t="s">
        <v>949</v>
      </c>
      <c r="E4984">
        <v>-689.83295454545453</v>
      </c>
      <c r="F4984" s="1">
        <v>15988.636363636364</v>
      </c>
      <c r="J4984"/>
    </row>
    <row r="4985" spans="1:10" x14ac:dyDescent="0.3">
      <c r="A4985" t="s">
        <v>23</v>
      </c>
      <c r="B4985" t="s">
        <v>383</v>
      </c>
      <c r="C4985">
        <v>2013</v>
      </c>
      <c r="D4985" t="s">
        <v>950</v>
      </c>
      <c r="E4985">
        <v>414.83500000000032</v>
      </c>
      <c r="F4985" s="1">
        <v>18016.666666666668</v>
      </c>
      <c r="J4985"/>
    </row>
    <row r="4986" spans="1:10" x14ac:dyDescent="0.3">
      <c r="A4986" t="s">
        <v>23</v>
      </c>
      <c r="B4986" t="s">
        <v>383</v>
      </c>
      <c r="C4986">
        <v>2013</v>
      </c>
      <c r="D4986" t="s">
        <v>951</v>
      </c>
      <c r="E4986">
        <v>-847.50571428571413</v>
      </c>
      <c r="F4986" s="1">
        <v>14657.142857142857</v>
      </c>
      <c r="J4986"/>
    </row>
    <row r="4987" spans="1:10" x14ac:dyDescent="0.3">
      <c r="A4987" t="s">
        <v>23</v>
      </c>
      <c r="B4987" t="s">
        <v>383</v>
      </c>
      <c r="C4987">
        <v>2013</v>
      </c>
      <c r="D4987" t="s">
        <v>952</v>
      </c>
      <c r="E4987">
        <v>-3378.8575000000001</v>
      </c>
      <c r="F4987" s="1">
        <v>17925</v>
      </c>
      <c r="J4987"/>
    </row>
    <row r="4988" spans="1:10" x14ac:dyDescent="0.3">
      <c r="A4988" t="s">
        <v>23</v>
      </c>
      <c r="B4988" t="s">
        <v>383</v>
      </c>
      <c r="C4988">
        <v>2013</v>
      </c>
      <c r="D4988" t="s">
        <v>953</v>
      </c>
      <c r="E4988">
        <v>-1029.0814999999998</v>
      </c>
      <c r="F4988" s="1">
        <v>12485</v>
      </c>
      <c r="J4988"/>
    </row>
    <row r="4989" spans="1:10" x14ac:dyDescent="0.3">
      <c r="A4989" t="s">
        <v>23</v>
      </c>
      <c r="B4989" t="s">
        <v>383</v>
      </c>
      <c r="C4989">
        <v>2014</v>
      </c>
      <c r="D4989" t="s">
        <v>948</v>
      </c>
      <c r="E4989">
        <v>769.11416666666662</v>
      </c>
      <c r="F4989" s="1">
        <v>20884.090909090908</v>
      </c>
      <c r="J4989"/>
    </row>
    <row r="4990" spans="1:10" x14ac:dyDescent="0.3">
      <c r="A4990" t="s">
        <v>23</v>
      </c>
      <c r="B4990" t="s">
        <v>383</v>
      </c>
      <c r="C4990">
        <v>2014</v>
      </c>
      <c r="D4990" t="s">
        <v>949</v>
      </c>
      <c r="E4990">
        <v>565.01999999999919</v>
      </c>
      <c r="F4990" s="1">
        <v>19533.333333333332</v>
      </c>
      <c r="J4990"/>
    </row>
    <row r="4991" spans="1:10" x14ac:dyDescent="0.3">
      <c r="A4991" t="s">
        <v>23</v>
      </c>
      <c r="B4991" t="s">
        <v>383</v>
      </c>
      <c r="C4991">
        <v>2014</v>
      </c>
      <c r="D4991" t="s">
        <v>950</v>
      </c>
      <c r="E4991">
        <v>836.88999999999942</v>
      </c>
      <c r="F4991" s="1">
        <v>20900</v>
      </c>
      <c r="J4991"/>
    </row>
    <row r="4992" spans="1:10" x14ac:dyDescent="0.3">
      <c r="A4992" t="s">
        <v>23</v>
      </c>
      <c r="B4992" t="s">
        <v>383</v>
      </c>
      <c r="C4992">
        <v>2014</v>
      </c>
      <c r="D4992" t="s">
        <v>952</v>
      </c>
      <c r="E4992">
        <v>362.13900000000029</v>
      </c>
      <c r="F4992" s="1">
        <v>21590</v>
      </c>
      <c r="J4992"/>
    </row>
    <row r="4993" spans="1:10" x14ac:dyDescent="0.3">
      <c r="A4993" t="s">
        <v>23</v>
      </c>
      <c r="B4993" t="s">
        <v>384</v>
      </c>
      <c r="C4993">
        <v>2015</v>
      </c>
      <c r="D4993" t="s">
        <v>948</v>
      </c>
      <c r="E4993">
        <v>-1450.1519999999994</v>
      </c>
      <c r="F4993" s="1">
        <v>24880</v>
      </c>
      <c r="J4993"/>
    </row>
    <row r="4994" spans="1:10" x14ac:dyDescent="0.3">
      <c r="A4994" t="s">
        <v>23</v>
      </c>
      <c r="B4994" t="s">
        <v>384</v>
      </c>
      <c r="C4994">
        <v>2015</v>
      </c>
      <c r="D4994" t="s">
        <v>949</v>
      </c>
      <c r="E4994">
        <v>1455.096</v>
      </c>
      <c r="F4994" s="1">
        <v>23760</v>
      </c>
      <c r="J4994"/>
    </row>
    <row r="4995" spans="1:10" x14ac:dyDescent="0.3">
      <c r="A4995" t="s">
        <v>23</v>
      </c>
      <c r="B4995" t="s">
        <v>384</v>
      </c>
      <c r="C4995">
        <v>2015</v>
      </c>
      <c r="D4995" t="s">
        <v>950</v>
      </c>
      <c r="E4995">
        <v>553.97333333333279</v>
      </c>
      <c r="F4995" s="1">
        <v>25066.666666666668</v>
      </c>
      <c r="J4995"/>
    </row>
    <row r="4996" spans="1:10" x14ac:dyDescent="0.3">
      <c r="A4996" t="s">
        <v>23</v>
      </c>
      <c r="B4996" t="s">
        <v>384</v>
      </c>
      <c r="C4996">
        <v>2015</v>
      </c>
      <c r="D4996" t="s">
        <v>952</v>
      </c>
      <c r="E4996">
        <v>850.29000000000087</v>
      </c>
      <c r="F4996" s="1">
        <v>24900</v>
      </c>
      <c r="J4996"/>
    </row>
    <row r="4997" spans="1:10" x14ac:dyDescent="0.3">
      <c r="A4997" t="s">
        <v>23</v>
      </c>
      <c r="B4997" t="s">
        <v>385</v>
      </c>
      <c r="C4997">
        <v>2015</v>
      </c>
      <c r="D4997" t="s">
        <v>948</v>
      </c>
      <c r="E4997">
        <v>-7.2163636363633978</v>
      </c>
      <c r="F4997" s="1">
        <v>29290.909090909092</v>
      </c>
      <c r="J4997"/>
    </row>
    <row r="4998" spans="1:10" x14ac:dyDescent="0.3">
      <c r="A4998" t="s">
        <v>23</v>
      </c>
      <c r="B4998" t="s">
        <v>385</v>
      </c>
      <c r="C4998">
        <v>2015</v>
      </c>
      <c r="D4998" t="s">
        <v>949</v>
      </c>
      <c r="E4998">
        <v>1288.6900000000005</v>
      </c>
      <c r="F4998" s="1">
        <v>28900</v>
      </c>
      <c r="J4998"/>
    </row>
    <row r="4999" spans="1:10" x14ac:dyDescent="0.3">
      <c r="A4999" t="s">
        <v>23</v>
      </c>
      <c r="B4999" t="s">
        <v>385</v>
      </c>
      <c r="C4999">
        <v>2015</v>
      </c>
      <c r="D4999" t="s">
        <v>950</v>
      </c>
      <c r="E4999">
        <v>-1805.876666666667</v>
      </c>
      <c r="F4999" s="1">
        <v>29900</v>
      </c>
      <c r="J4999"/>
    </row>
    <row r="5000" spans="1:10" x14ac:dyDescent="0.3">
      <c r="A5000" t="s">
        <v>23</v>
      </c>
      <c r="B5000" t="s">
        <v>385</v>
      </c>
      <c r="C5000">
        <v>2015</v>
      </c>
      <c r="D5000" t="s">
        <v>952</v>
      </c>
      <c r="E5000">
        <v>840.90000000000146</v>
      </c>
      <c r="F5000" s="1">
        <v>29000</v>
      </c>
      <c r="J5000"/>
    </row>
    <row r="5001" spans="1:10" x14ac:dyDescent="0.3">
      <c r="A5001" t="s">
        <v>23</v>
      </c>
      <c r="B5001" t="s">
        <v>386</v>
      </c>
      <c r="C5001">
        <v>1999</v>
      </c>
      <c r="D5001" t="s">
        <v>953</v>
      </c>
      <c r="E5001">
        <v>-152.88035714285712</v>
      </c>
      <c r="F5001" s="1">
        <v>839.28571428571433</v>
      </c>
      <c r="J5001"/>
    </row>
    <row r="5002" spans="1:10" x14ac:dyDescent="0.3">
      <c r="A5002" t="s">
        <v>23</v>
      </c>
      <c r="B5002" t="s">
        <v>386</v>
      </c>
      <c r="C5002">
        <v>2000</v>
      </c>
      <c r="D5002" t="s">
        <v>953</v>
      </c>
      <c r="E5002">
        <v>50.718499999999992</v>
      </c>
      <c r="F5002" s="1">
        <v>485</v>
      </c>
      <c r="J5002"/>
    </row>
    <row r="5003" spans="1:10" x14ac:dyDescent="0.3">
      <c r="A5003" t="s">
        <v>23</v>
      </c>
      <c r="B5003" t="s">
        <v>386</v>
      </c>
      <c r="C5003">
        <v>2001</v>
      </c>
      <c r="D5003" t="s">
        <v>953</v>
      </c>
      <c r="E5003">
        <v>-150.05726744186049</v>
      </c>
      <c r="F5003" s="1">
        <v>997.09302325581393</v>
      </c>
      <c r="J5003"/>
    </row>
    <row r="5004" spans="1:10" x14ac:dyDescent="0.3">
      <c r="A5004" t="s">
        <v>23</v>
      </c>
      <c r="B5004" t="s">
        <v>386</v>
      </c>
      <c r="C5004">
        <v>2002</v>
      </c>
      <c r="D5004" t="s">
        <v>952</v>
      </c>
      <c r="E5004">
        <v>-151.51749999999993</v>
      </c>
      <c r="F5004" s="1">
        <v>3325</v>
      </c>
      <c r="J5004"/>
    </row>
    <row r="5005" spans="1:10" x14ac:dyDescent="0.3">
      <c r="A5005" t="s">
        <v>23</v>
      </c>
      <c r="B5005" t="s">
        <v>386</v>
      </c>
      <c r="C5005">
        <v>2002</v>
      </c>
      <c r="D5005" t="s">
        <v>953</v>
      </c>
      <c r="E5005">
        <v>-64.916576923076931</v>
      </c>
      <c r="F5005" s="1">
        <v>995.76923076923072</v>
      </c>
      <c r="J5005"/>
    </row>
    <row r="5006" spans="1:10" x14ac:dyDescent="0.3">
      <c r="A5006" t="s">
        <v>23</v>
      </c>
      <c r="B5006" t="s">
        <v>386</v>
      </c>
      <c r="C5006">
        <v>2003</v>
      </c>
      <c r="D5006" t="s">
        <v>949</v>
      </c>
      <c r="E5006">
        <v>2062.0174999999999</v>
      </c>
      <c r="F5006" s="1">
        <v>1675</v>
      </c>
      <c r="J5006"/>
    </row>
    <row r="5007" spans="1:10" x14ac:dyDescent="0.3">
      <c r="A5007" t="s">
        <v>23</v>
      </c>
      <c r="B5007" t="s">
        <v>386</v>
      </c>
      <c r="C5007">
        <v>2003</v>
      </c>
      <c r="D5007" t="s">
        <v>951</v>
      </c>
      <c r="E5007">
        <v>750.82999999999993</v>
      </c>
      <c r="F5007" s="1">
        <v>2300</v>
      </c>
      <c r="J5007"/>
    </row>
    <row r="5008" spans="1:10" x14ac:dyDescent="0.3">
      <c r="A5008" t="s">
        <v>23</v>
      </c>
      <c r="B5008" t="s">
        <v>386</v>
      </c>
      <c r="C5008">
        <v>2003</v>
      </c>
      <c r="D5008" t="s">
        <v>952</v>
      </c>
      <c r="E5008">
        <v>-1360.22</v>
      </c>
      <c r="F5008" s="1">
        <v>1800</v>
      </c>
      <c r="J5008"/>
    </row>
    <row r="5009" spans="1:10" x14ac:dyDescent="0.3">
      <c r="A5009" t="s">
        <v>23</v>
      </c>
      <c r="B5009" t="s">
        <v>386</v>
      </c>
      <c r="C5009">
        <v>2003</v>
      </c>
      <c r="D5009" t="s">
        <v>953</v>
      </c>
      <c r="E5009">
        <v>-81.806753246753246</v>
      </c>
      <c r="F5009" s="1">
        <v>1205.1948051948052</v>
      </c>
      <c r="J5009"/>
    </row>
    <row r="5010" spans="1:10" x14ac:dyDescent="0.3">
      <c r="A5010" t="s">
        <v>23</v>
      </c>
      <c r="B5010" t="s">
        <v>387</v>
      </c>
      <c r="C5010">
        <v>2001</v>
      </c>
      <c r="D5010" t="s">
        <v>953</v>
      </c>
      <c r="E5010">
        <v>-48.791250000000005</v>
      </c>
      <c r="F5010" s="1">
        <v>337.5</v>
      </c>
      <c r="J5010"/>
    </row>
    <row r="5011" spans="1:10" x14ac:dyDescent="0.3">
      <c r="A5011" t="s">
        <v>24</v>
      </c>
      <c r="B5011" t="s">
        <v>388</v>
      </c>
      <c r="C5011">
        <v>1997</v>
      </c>
      <c r="D5011" t="s">
        <v>953</v>
      </c>
      <c r="E5011">
        <v>106.63</v>
      </c>
      <c r="F5011" s="1">
        <v>300</v>
      </c>
      <c r="J5011"/>
    </row>
    <row r="5012" spans="1:10" x14ac:dyDescent="0.3">
      <c r="A5012" t="s">
        <v>24</v>
      </c>
      <c r="B5012" t="s">
        <v>237</v>
      </c>
      <c r="C5012">
        <v>1993</v>
      </c>
      <c r="D5012" t="s">
        <v>953</v>
      </c>
      <c r="E5012">
        <v>-126.17374999999998</v>
      </c>
      <c r="F5012" s="1">
        <v>512.5</v>
      </c>
      <c r="J5012"/>
    </row>
    <row r="5013" spans="1:10" x14ac:dyDescent="0.3">
      <c r="A5013" t="s">
        <v>24</v>
      </c>
      <c r="B5013" t="s">
        <v>237</v>
      </c>
      <c r="C5013">
        <v>1994</v>
      </c>
      <c r="D5013" t="s">
        <v>953</v>
      </c>
      <c r="E5013">
        <v>-255.06416666666669</v>
      </c>
      <c r="F5013" s="1">
        <v>525</v>
      </c>
      <c r="J5013"/>
    </row>
    <row r="5014" spans="1:10" x14ac:dyDescent="0.3">
      <c r="A5014" t="s">
        <v>24</v>
      </c>
      <c r="B5014" t="s">
        <v>237</v>
      </c>
      <c r="C5014">
        <v>1995</v>
      </c>
      <c r="D5014" t="s">
        <v>953</v>
      </c>
      <c r="E5014">
        <v>61.050000000000011</v>
      </c>
      <c r="F5014" s="1">
        <v>500</v>
      </c>
      <c r="J5014"/>
    </row>
    <row r="5015" spans="1:10" x14ac:dyDescent="0.3">
      <c r="A5015" t="s">
        <v>24</v>
      </c>
      <c r="B5015" t="s">
        <v>237</v>
      </c>
      <c r="C5015">
        <v>1996</v>
      </c>
      <c r="D5015" t="s">
        <v>953</v>
      </c>
      <c r="E5015">
        <v>-90.883611111111108</v>
      </c>
      <c r="F5015" s="1">
        <v>663.88888888888891</v>
      </c>
      <c r="J5015"/>
    </row>
    <row r="5016" spans="1:10" x14ac:dyDescent="0.3">
      <c r="A5016" t="s">
        <v>24</v>
      </c>
      <c r="B5016" t="s">
        <v>237</v>
      </c>
      <c r="C5016">
        <v>1997</v>
      </c>
      <c r="D5016" t="s">
        <v>953</v>
      </c>
      <c r="E5016">
        <v>132.87333333333333</v>
      </c>
      <c r="F5016" s="1">
        <v>733.33333333333337</v>
      </c>
      <c r="J5016"/>
    </row>
    <row r="5017" spans="1:10" x14ac:dyDescent="0.3">
      <c r="A5017" t="s">
        <v>25</v>
      </c>
      <c r="B5017" t="s">
        <v>197</v>
      </c>
      <c r="C5017">
        <v>1995</v>
      </c>
      <c r="D5017" t="s">
        <v>953</v>
      </c>
      <c r="E5017">
        <v>-771.27</v>
      </c>
      <c r="F5017" s="1">
        <v>1300</v>
      </c>
      <c r="J5017"/>
    </row>
    <row r="5018" spans="1:10" x14ac:dyDescent="0.3">
      <c r="A5018" t="s">
        <v>25</v>
      </c>
      <c r="B5018" t="s">
        <v>197</v>
      </c>
      <c r="C5018">
        <v>1997</v>
      </c>
      <c r="D5018" t="s">
        <v>953</v>
      </c>
      <c r="E5018">
        <v>66.574999999999989</v>
      </c>
      <c r="F5018" s="1">
        <v>750</v>
      </c>
      <c r="J5018"/>
    </row>
    <row r="5019" spans="1:10" x14ac:dyDescent="0.3">
      <c r="A5019" t="s">
        <v>25</v>
      </c>
      <c r="B5019" t="s">
        <v>197</v>
      </c>
      <c r="C5019">
        <v>1999</v>
      </c>
      <c r="D5019" t="s">
        <v>953</v>
      </c>
      <c r="E5019">
        <v>-1600.4812500000003</v>
      </c>
      <c r="F5019" s="1">
        <v>3937.5</v>
      </c>
      <c r="J5019"/>
    </row>
    <row r="5020" spans="1:10" x14ac:dyDescent="0.3">
      <c r="A5020" t="s">
        <v>25</v>
      </c>
      <c r="B5020" t="s">
        <v>197</v>
      </c>
      <c r="C5020">
        <v>2003</v>
      </c>
      <c r="D5020" t="s">
        <v>953</v>
      </c>
      <c r="E5020">
        <v>1642.8887499999998</v>
      </c>
      <c r="F5020" s="1">
        <v>3637.5</v>
      </c>
      <c r="J5020"/>
    </row>
    <row r="5021" spans="1:10" x14ac:dyDescent="0.3">
      <c r="A5021" t="s">
        <v>25</v>
      </c>
      <c r="B5021" t="s">
        <v>198</v>
      </c>
      <c r="C5021">
        <v>2002</v>
      </c>
      <c r="D5021" t="s">
        <v>953</v>
      </c>
      <c r="E5021">
        <v>1137.2950000000001</v>
      </c>
      <c r="F5021" s="1">
        <v>3950</v>
      </c>
      <c r="J5021"/>
    </row>
    <row r="5022" spans="1:10" x14ac:dyDescent="0.3">
      <c r="A5022" t="s">
        <v>25</v>
      </c>
      <c r="B5022" t="s">
        <v>389</v>
      </c>
      <c r="C5022">
        <v>2007</v>
      </c>
      <c r="D5022" t="s">
        <v>953</v>
      </c>
      <c r="E5022">
        <v>19.791275000000031</v>
      </c>
      <c r="F5022" s="1">
        <v>9707.75</v>
      </c>
      <c r="J5022"/>
    </row>
    <row r="5023" spans="1:10" x14ac:dyDescent="0.3">
      <c r="A5023" t="s">
        <v>25</v>
      </c>
      <c r="B5023" t="s">
        <v>389</v>
      </c>
      <c r="C5023">
        <v>2008</v>
      </c>
      <c r="D5023" t="s">
        <v>949</v>
      </c>
      <c r="E5023">
        <v>-558.55500000000029</v>
      </c>
      <c r="F5023" s="1">
        <v>15450</v>
      </c>
      <c r="J5023"/>
    </row>
    <row r="5024" spans="1:10" x14ac:dyDescent="0.3">
      <c r="A5024" t="s">
        <v>25</v>
      </c>
      <c r="B5024" t="s">
        <v>389</v>
      </c>
      <c r="C5024">
        <v>2008</v>
      </c>
      <c r="D5024" t="s">
        <v>951</v>
      </c>
      <c r="E5024">
        <v>-309.03874999999971</v>
      </c>
      <c r="F5024" s="1">
        <v>14862.5</v>
      </c>
      <c r="J5024"/>
    </row>
    <row r="5025" spans="1:10" x14ac:dyDescent="0.3">
      <c r="A5025" t="s">
        <v>25</v>
      </c>
      <c r="B5025" t="s">
        <v>389</v>
      </c>
      <c r="C5025">
        <v>2008</v>
      </c>
      <c r="D5025" t="s">
        <v>953</v>
      </c>
      <c r="E5025">
        <v>143.83172535211278</v>
      </c>
      <c r="F5025" s="1">
        <v>10775</v>
      </c>
      <c r="J5025"/>
    </row>
    <row r="5026" spans="1:10" x14ac:dyDescent="0.3">
      <c r="A5026" t="s">
        <v>25</v>
      </c>
      <c r="B5026" t="s">
        <v>389</v>
      </c>
      <c r="C5026">
        <v>2009</v>
      </c>
      <c r="D5026" t="s">
        <v>949</v>
      </c>
      <c r="E5026">
        <v>377.90999999999985</v>
      </c>
      <c r="F5026" s="1">
        <v>17100</v>
      </c>
      <c r="J5026"/>
    </row>
    <row r="5027" spans="1:10" x14ac:dyDescent="0.3">
      <c r="A5027" t="s">
        <v>25</v>
      </c>
      <c r="B5027" t="s">
        <v>389</v>
      </c>
      <c r="C5027">
        <v>2009</v>
      </c>
      <c r="D5027" t="s">
        <v>951</v>
      </c>
      <c r="E5027">
        <v>-2528.994999999999</v>
      </c>
      <c r="F5027" s="1">
        <v>19050</v>
      </c>
      <c r="J5027"/>
    </row>
    <row r="5028" spans="1:10" x14ac:dyDescent="0.3">
      <c r="A5028" t="s">
        <v>25</v>
      </c>
      <c r="B5028" t="s">
        <v>389</v>
      </c>
      <c r="C5028">
        <v>2009</v>
      </c>
      <c r="D5028" t="s">
        <v>953</v>
      </c>
      <c r="E5028">
        <v>290.92161483253597</v>
      </c>
      <c r="F5028" s="1">
        <v>11902.751196172248</v>
      </c>
      <c r="J5028"/>
    </row>
    <row r="5029" spans="1:10" x14ac:dyDescent="0.3">
      <c r="A5029" t="s">
        <v>25</v>
      </c>
      <c r="B5029" t="s">
        <v>389</v>
      </c>
      <c r="C5029">
        <v>2010</v>
      </c>
      <c r="D5029" t="s">
        <v>949</v>
      </c>
      <c r="E5029">
        <v>1023.4212500000003</v>
      </c>
      <c r="F5029" s="1">
        <v>17462.5</v>
      </c>
      <c r="J5029"/>
    </row>
    <row r="5030" spans="1:10" x14ac:dyDescent="0.3">
      <c r="A5030" t="s">
        <v>25</v>
      </c>
      <c r="B5030" t="s">
        <v>389</v>
      </c>
      <c r="C5030">
        <v>2010</v>
      </c>
      <c r="D5030" t="s">
        <v>951</v>
      </c>
      <c r="E5030">
        <v>870.79625000000033</v>
      </c>
      <c r="F5030" s="1">
        <v>16212.5</v>
      </c>
      <c r="J5030"/>
    </row>
    <row r="5031" spans="1:10" x14ac:dyDescent="0.3">
      <c r="A5031" t="s">
        <v>25</v>
      </c>
      <c r="B5031" t="s">
        <v>389</v>
      </c>
      <c r="C5031">
        <v>2010</v>
      </c>
      <c r="D5031" t="s">
        <v>953</v>
      </c>
      <c r="E5031">
        <v>416.42939890710397</v>
      </c>
      <c r="F5031" s="1">
        <v>13987.978142076503</v>
      </c>
      <c r="J5031"/>
    </row>
    <row r="5032" spans="1:10" x14ac:dyDescent="0.3">
      <c r="A5032" t="s">
        <v>25</v>
      </c>
      <c r="B5032" t="s">
        <v>389</v>
      </c>
      <c r="C5032">
        <v>2011</v>
      </c>
      <c r="D5032" t="s">
        <v>948</v>
      </c>
      <c r="E5032">
        <v>2683.9900000000016</v>
      </c>
      <c r="F5032" s="1">
        <v>21900</v>
      </c>
      <c r="J5032"/>
    </row>
    <row r="5033" spans="1:10" x14ac:dyDescent="0.3">
      <c r="A5033" t="s">
        <v>25</v>
      </c>
      <c r="B5033" t="s">
        <v>389</v>
      </c>
      <c r="C5033">
        <v>2011</v>
      </c>
      <c r="D5033" t="s">
        <v>949</v>
      </c>
      <c r="E5033">
        <v>340.16806818181846</v>
      </c>
      <c r="F5033" s="1">
        <v>22385.227272727272</v>
      </c>
      <c r="J5033"/>
    </row>
    <row r="5034" spans="1:10" x14ac:dyDescent="0.3">
      <c r="A5034" t="s">
        <v>25</v>
      </c>
      <c r="B5034" t="s">
        <v>389</v>
      </c>
      <c r="C5034">
        <v>2011</v>
      </c>
      <c r="D5034" t="s">
        <v>951</v>
      </c>
      <c r="E5034">
        <v>1060.1173134328358</v>
      </c>
      <c r="F5034" s="1">
        <v>21292.537313432837</v>
      </c>
      <c r="J5034"/>
    </row>
    <row r="5035" spans="1:10" x14ac:dyDescent="0.3">
      <c r="A5035" t="s">
        <v>25</v>
      </c>
      <c r="B5035" t="s">
        <v>389</v>
      </c>
      <c r="C5035">
        <v>2011</v>
      </c>
      <c r="D5035" t="s">
        <v>953</v>
      </c>
      <c r="E5035">
        <v>447.71931347150269</v>
      </c>
      <c r="F5035" s="1">
        <v>18330.440414507771</v>
      </c>
      <c r="J5035"/>
    </row>
    <row r="5036" spans="1:10" x14ac:dyDescent="0.3">
      <c r="A5036" t="s">
        <v>25</v>
      </c>
      <c r="B5036" t="s">
        <v>389</v>
      </c>
      <c r="C5036">
        <v>2012</v>
      </c>
      <c r="D5036" t="s">
        <v>948</v>
      </c>
      <c r="E5036">
        <v>1375.7041666666667</v>
      </c>
      <c r="F5036" s="1">
        <v>24541.666666666668</v>
      </c>
      <c r="J5036"/>
    </row>
    <row r="5037" spans="1:10" x14ac:dyDescent="0.3">
      <c r="A5037" t="s">
        <v>25</v>
      </c>
      <c r="B5037" t="s">
        <v>389</v>
      </c>
      <c r="C5037">
        <v>2012</v>
      </c>
      <c r="D5037" t="s">
        <v>949</v>
      </c>
      <c r="E5037">
        <v>607.09795977011515</v>
      </c>
      <c r="F5037" s="1">
        <v>25468.103448275862</v>
      </c>
      <c r="J5037"/>
    </row>
    <row r="5038" spans="1:10" x14ac:dyDescent="0.3">
      <c r="A5038" t="s">
        <v>25</v>
      </c>
      <c r="B5038" t="s">
        <v>389</v>
      </c>
      <c r="C5038">
        <v>2012</v>
      </c>
      <c r="D5038" t="s">
        <v>950</v>
      </c>
      <c r="E5038">
        <v>-94.739999999999782</v>
      </c>
      <c r="F5038" s="1">
        <v>20600</v>
      </c>
      <c r="J5038"/>
    </row>
    <row r="5039" spans="1:10" x14ac:dyDescent="0.3">
      <c r="A5039" t="s">
        <v>25</v>
      </c>
      <c r="B5039" t="s">
        <v>389</v>
      </c>
      <c r="C5039">
        <v>2012</v>
      </c>
      <c r="D5039" t="s">
        <v>951</v>
      </c>
      <c r="E5039">
        <v>616.01626760563397</v>
      </c>
      <c r="F5039" s="1">
        <v>24655.633802816901</v>
      </c>
      <c r="J5039"/>
    </row>
    <row r="5040" spans="1:10" x14ac:dyDescent="0.3">
      <c r="A5040" t="s">
        <v>25</v>
      </c>
      <c r="B5040" t="s">
        <v>389</v>
      </c>
      <c r="C5040">
        <v>2012</v>
      </c>
      <c r="D5040" t="s">
        <v>953</v>
      </c>
      <c r="E5040">
        <v>156.81358108108117</v>
      </c>
      <c r="F5040" s="1">
        <v>21770.945945945947</v>
      </c>
      <c r="J5040"/>
    </row>
    <row r="5041" spans="1:10" x14ac:dyDescent="0.3">
      <c r="A5041" t="s">
        <v>25</v>
      </c>
      <c r="B5041" t="s">
        <v>389</v>
      </c>
      <c r="C5041">
        <v>2013</v>
      </c>
      <c r="D5041" t="s">
        <v>948</v>
      </c>
      <c r="E5041">
        <v>1531.7875000000004</v>
      </c>
      <c r="F5041" s="1">
        <v>35375</v>
      </c>
      <c r="J5041"/>
    </row>
    <row r="5042" spans="1:10" x14ac:dyDescent="0.3">
      <c r="A5042" t="s">
        <v>25</v>
      </c>
      <c r="B5042" t="s">
        <v>389</v>
      </c>
      <c r="C5042">
        <v>2013</v>
      </c>
      <c r="D5042" t="s">
        <v>949</v>
      </c>
      <c r="E5042">
        <v>915.61230769230792</v>
      </c>
      <c r="F5042" s="1">
        <v>27507.692307692309</v>
      </c>
      <c r="J5042"/>
    </row>
    <row r="5043" spans="1:10" x14ac:dyDescent="0.3">
      <c r="A5043" t="s">
        <v>25</v>
      </c>
      <c r="B5043" t="s">
        <v>389</v>
      </c>
      <c r="C5043">
        <v>2013</v>
      </c>
      <c r="D5043" t="s">
        <v>951</v>
      </c>
      <c r="E5043">
        <v>481.12263157894768</v>
      </c>
      <c r="F5043" s="1">
        <v>26173.684210526317</v>
      </c>
      <c r="J5043"/>
    </row>
    <row r="5044" spans="1:10" x14ac:dyDescent="0.3">
      <c r="A5044" t="s">
        <v>25</v>
      </c>
      <c r="B5044" t="s">
        <v>389</v>
      </c>
      <c r="C5044">
        <v>2013</v>
      </c>
      <c r="D5044" t="s">
        <v>952</v>
      </c>
      <c r="E5044">
        <v>3574.0499999999993</v>
      </c>
      <c r="F5044" s="1">
        <v>30500</v>
      </c>
      <c r="J5044"/>
    </row>
    <row r="5045" spans="1:10" x14ac:dyDescent="0.3">
      <c r="A5045" t="s">
        <v>25</v>
      </c>
      <c r="B5045" t="s">
        <v>389</v>
      </c>
      <c r="C5045">
        <v>2013</v>
      </c>
      <c r="D5045" t="s">
        <v>953</v>
      </c>
      <c r="E5045">
        <v>262.14071428571435</v>
      </c>
      <c r="F5045" s="1">
        <v>23978.571428571428</v>
      </c>
      <c r="J5045"/>
    </row>
    <row r="5046" spans="1:10" x14ac:dyDescent="0.3">
      <c r="A5046" t="s">
        <v>25</v>
      </c>
      <c r="B5046" t="s">
        <v>389</v>
      </c>
      <c r="C5046">
        <v>2014</v>
      </c>
      <c r="D5046" t="s">
        <v>948</v>
      </c>
      <c r="E5046">
        <v>-330.3237209302319</v>
      </c>
      <c r="F5046" s="1">
        <v>32669.767441860466</v>
      </c>
      <c r="J5046"/>
    </row>
    <row r="5047" spans="1:10" x14ac:dyDescent="0.3">
      <c r="A5047" t="s">
        <v>25</v>
      </c>
      <c r="B5047" t="s">
        <v>389</v>
      </c>
      <c r="C5047">
        <v>2014</v>
      </c>
      <c r="D5047" t="s">
        <v>949</v>
      </c>
      <c r="E5047">
        <v>232.8160294117649</v>
      </c>
      <c r="F5047" s="1">
        <v>29366.176470588234</v>
      </c>
      <c r="J5047"/>
    </row>
    <row r="5048" spans="1:10" x14ac:dyDescent="0.3">
      <c r="A5048" t="s">
        <v>25</v>
      </c>
      <c r="B5048" t="s">
        <v>389</v>
      </c>
      <c r="C5048">
        <v>2014</v>
      </c>
      <c r="D5048" t="s">
        <v>950</v>
      </c>
      <c r="E5048">
        <v>995.875</v>
      </c>
      <c r="F5048" s="1">
        <v>33750</v>
      </c>
      <c r="J5048"/>
    </row>
    <row r="5049" spans="1:10" x14ac:dyDescent="0.3">
      <c r="A5049" t="s">
        <v>25</v>
      </c>
      <c r="B5049" t="s">
        <v>389</v>
      </c>
      <c r="C5049">
        <v>2014</v>
      </c>
      <c r="D5049" t="s">
        <v>951</v>
      </c>
      <c r="E5049">
        <v>599.94624999999996</v>
      </c>
      <c r="F5049" s="1">
        <v>27712.5</v>
      </c>
      <c r="J5049"/>
    </row>
    <row r="5050" spans="1:10" x14ac:dyDescent="0.3">
      <c r="A5050" t="s">
        <v>25</v>
      </c>
      <c r="B5050" t="s">
        <v>389</v>
      </c>
      <c r="C5050">
        <v>2014</v>
      </c>
      <c r="D5050" t="s">
        <v>953</v>
      </c>
      <c r="E5050">
        <v>-1975.4900000000005</v>
      </c>
      <c r="F5050" s="1">
        <v>29766.666666666668</v>
      </c>
      <c r="J5050"/>
    </row>
    <row r="5051" spans="1:10" x14ac:dyDescent="0.3">
      <c r="A5051" t="s">
        <v>25</v>
      </c>
      <c r="B5051" t="s">
        <v>389</v>
      </c>
      <c r="C5051">
        <v>2015</v>
      </c>
      <c r="D5051" t="s">
        <v>948</v>
      </c>
      <c r="E5051">
        <v>416.56448979591846</v>
      </c>
      <c r="F5051" s="1">
        <v>32746.938775510203</v>
      </c>
      <c r="J5051"/>
    </row>
    <row r="5052" spans="1:10" x14ac:dyDescent="0.3">
      <c r="A5052" t="s">
        <v>25</v>
      </c>
      <c r="B5052" t="s">
        <v>389</v>
      </c>
      <c r="C5052">
        <v>2015</v>
      </c>
      <c r="D5052" t="s">
        <v>949</v>
      </c>
      <c r="E5052">
        <v>522.25500000000011</v>
      </c>
      <c r="F5052" s="1">
        <v>31550</v>
      </c>
      <c r="J5052"/>
    </row>
    <row r="5053" spans="1:10" x14ac:dyDescent="0.3">
      <c r="A5053" t="s">
        <v>25</v>
      </c>
      <c r="B5053" t="s">
        <v>389</v>
      </c>
      <c r="C5053">
        <v>2015</v>
      </c>
      <c r="D5053" t="s">
        <v>952</v>
      </c>
      <c r="E5053">
        <v>-1985.6166666666661</v>
      </c>
      <c r="F5053" s="1">
        <v>33833.333333333336</v>
      </c>
      <c r="J5053"/>
    </row>
    <row r="5054" spans="1:10" x14ac:dyDescent="0.3">
      <c r="A5054" t="s">
        <v>25</v>
      </c>
      <c r="B5054" t="s">
        <v>390</v>
      </c>
      <c r="C5054">
        <v>2004</v>
      </c>
      <c r="D5054" t="s">
        <v>953</v>
      </c>
      <c r="E5054">
        <v>-710.94312500000001</v>
      </c>
      <c r="F5054" s="1">
        <v>5443.75</v>
      </c>
      <c r="J5054"/>
    </row>
    <row r="5055" spans="1:10" x14ac:dyDescent="0.3">
      <c r="A5055" t="s">
        <v>25</v>
      </c>
      <c r="B5055" t="s">
        <v>390</v>
      </c>
      <c r="C5055">
        <v>2005</v>
      </c>
      <c r="D5055" t="s">
        <v>949</v>
      </c>
      <c r="E5055">
        <v>933.98500000000058</v>
      </c>
      <c r="F5055" s="1">
        <v>12850</v>
      </c>
      <c r="J5055"/>
    </row>
    <row r="5056" spans="1:10" x14ac:dyDescent="0.3">
      <c r="A5056" t="s">
        <v>25</v>
      </c>
      <c r="B5056" t="s">
        <v>390</v>
      </c>
      <c r="C5056">
        <v>2005</v>
      </c>
      <c r="D5056" t="s">
        <v>953</v>
      </c>
      <c r="E5056">
        <v>-140.50363636363636</v>
      </c>
      <c r="F5056" s="1">
        <v>6600</v>
      </c>
      <c r="J5056"/>
    </row>
    <row r="5057" spans="1:10" x14ac:dyDescent="0.3">
      <c r="A5057" t="s">
        <v>25</v>
      </c>
      <c r="B5057" t="s">
        <v>390</v>
      </c>
      <c r="C5057">
        <v>2006</v>
      </c>
      <c r="D5057" t="s">
        <v>949</v>
      </c>
      <c r="E5057">
        <v>2009.6749999999993</v>
      </c>
      <c r="F5057" s="1">
        <v>11750</v>
      </c>
      <c r="J5057"/>
    </row>
    <row r="5058" spans="1:10" x14ac:dyDescent="0.3">
      <c r="A5058" t="s">
        <v>25</v>
      </c>
      <c r="B5058" t="s">
        <v>390</v>
      </c>
      <c r="C5058">
        <v>2006</v>
      </c>
      <c r="D5058" t="s">
        <v>951</v>
      </c>
      <c r="E5058">
        <v>140.61499999999978</v>
      </c>
      <c r="F5058" s="1">
        <v>13150</v>
      </c>
      <c r="J5058"/>
    </row>
    <row r="5059" spans="1:10" x14ac:dyDescent="0.3">
      <c r="A5059" t="s">
        <v>25</v>
      </c>
      <c r="B5059" t="s">
        <v>390</v>
      </c>
      <c r="C5059">
        <v>2006</v>
      </c>
      <c r="D5059" t="s">
        <v>953</v>
      </c>
      <c r="E5059">
        <v>-312.6695689655171</v>
      </c>
      <c r="F5059" s="1">
        <v>7735.3448275862065</v>
      </c>
      <c r="J5059"/>
    </row>
    <row r="5060" spans="1:10" x14ac:dyDescent="0.3">
      <c r="A5060" t="s">
        <v>25</v>
      </c>
      <c r="B5060" t="s">
        <v>390</v>
      </c>
      <c r="C5060">
        <v>2007</v>
      </c>
      <c r="D5060" t="s">
        <v>953</v>
      </c>
      <c r="E5060">
        <v>176.86470588235287</v>
      </c>
      <c r="F5060" s="1">
        <v>7470.588235294118</v>
      </c>
      <c r="J5060"/>
    </row>
    <row r="5061" spans="1:10" x14ac:dyDescent="0.3">
      <c r="A5061" t="s">
        <v>25</v>
      </c>
      <c r="B5061" t="s">
        <v>390</v>
      </c>
      <c r="C5061">
        <v>2008</v>
      </c>
      <c r="D5061" t="s">
        <v>953</v>
      </c>
      <c r="E5061">
        <v>1380.7362500000004</v>
      </c>
      <c r="F5061" s="1">
        <v>7612.5</v>
      </c>
      <c r="J5061"/>
    </row>
    <row r="5062" spans="1:10" x14ac:dyDescent="0.3">
      <c r="A5062" t="s">
        <v>25</v>
      </c>
      <c r="B5062" t="s">
        <v>390</v>
      </c>
      <c r="C5062">
        <v>2010</v>
      </c>
      <c r="D5062" t="s">
        <v>949</v>
      </c>
      <c r="E5062">
        <v>2246.6949999999997</v>
      </c>
      <c r="F5062" s="1">
        <v>17950</v>
      </c>
      <c r="J5062"/>
    </row>
    <row r="5063" spans="1:10" x14ac:dyDescent="0.3">
      <c r="A5063" t="s">
        <v>25</v>
      </c>
      <c r="B5063" t="s">
        <v>390</v>
      </c>
      <c r="C5063">
        <v>2010</v>
      </c>
      <c r="D5063" t="s">
        <v>951</v>
      </c>
      <c r="E5063">
        <v>1872.9366666666658</v>
      </c>
      <c r="F5063" s="1">
        <v>15366.666666666666</v>
      </c>
      <c r="J5063"/>
    </row>
    <row r="5064" spans="1:10" x14ac:dyDescent="0.3">
      <c r="A5064" t="s">
        <v>25</v>
      </c>
      <c r="B5064" t="s">
        <v>390</v>
      </c>
      <c r="C5064">
        <v>2010</v>
      </c>
      <c r="D5064" t="s">
        <v>953</v>
      </c>
      <c r="E5064">
        <v>-48.831999999999788</v>
      </c>
      <c r="F5064" s="1">
        <v>14080</v>
      </c>
      <c r="J5064"/>
    </row>
    <row r="5065" spans="1:10" x14ac:dyDescent="0.3">
      <c r="A5065" t="s">
        <v>25</v>
      </c>
      <c r="B5065" t="s">
        <v>390</v>
      </c>
      <c r="C5065">
        <v>2011</v>
      </c>
      <c r="D5065" t="s">
        <v>949</v>
      </c>
      <c r="E5065">
        <v>973.62750000000051</v>
      </c>
      <c r="F5065" s="1">
        <v>15775</v>
      </c>
      <c r="J5065"/>
    </row>
    <row r="5066" spans="1:10" x14ac:dyDescent="0.3">
      <c r="A5066" t="s">
        <v>25</v>
      </c>
      <c r="B5066" t="s">
        <v>390</v>
      </c>
      <c r="C5066">
        <v>2011</v>
      </c>
      <c r="D5066" t="s">
        <v>951</v>
      </c>
      <c r="E5066">
        <v>-2050.2700000000004</v>
      </c>
      <c r="F5066" s="1">
        <v>11300</v>
      </c>
      <c r="J5066"/>
    </row>
    <row r="5067" spans="1:10" x14ac:dyDescent="0.3">
      <c r="A5067" t="s">
        <v>25</v>
      </c>
      <c r="B5067" t="s">
        <v>390</v>
      </c>
      <c r="C5067">
        <v>2011</v>
      </c>
      <c r="D5067" t="s">
        <v>953</v>
      </c>
      <c r="E5067">
        <v>25.353749999999764</v>
      </c>
      <c r="F5067" s="1">
        <v>15287.5</v>
      </c>
      <c r="J5067"/>
    </row>
    <row r="5068" spans="1:10" x14ac:dyDescent="0.3">
      <c r="A5068" t="s">
        <v>25</v>
      </c>
      <c r="B5068" t="s">
        <v>390</v>
      </c>
      <c r="C5068">
        <v>2012</v>
      </c>
      <c r="D5068" t="s">
        <v>949</v>
      </c>
      <c r="E5068">
        <v>1210.9421428571429</v>
      </c>
      <c r="F5068" s="1">
        <v>19564.285714285714</v>
      </c>
      <c r="J5068"/>
    </row>
    <row r="5069" spans="1:10" x14ac:dyDescent="0.3">
      <c r="A5069" t="s">
        <v>25</v>
      </c>
      <c r="B5069" t="s">
        <v>390</v>
      </c>
      <c r="C5069">
        <v>2012</v>
      </c>
      <c r="D5069" t="s">
        <v>950</v>
      </c>
      <c r="E5069">
        <v>2189.5100000000002</v>
      </c>
      <c r="F5069" s="1">
        <v>13100</v>
      </c>
      <c r="J5069"/>
    </row>
    <row r="5070" spans="1:10" x14ac:dyDescent="0.3">
      <c r="A5070" t="s">
        <v>25</v>
      </c>
      <c r="B5070" t="s">
        <v>390</v>
      </c>
      <c r="C5070">
        <v>2012</v>
      </c>
      <c r="D5070" t="s">
        <v>951</v>
      </c>
      <c r="E5070">
        <v>2261.3349999999991</v>
      </c>
      <c r="F5070" s="1">
        <v>16350</v>
      </c>
      <c r="J5070"/>
    </row>
    <row r="5071" spans="1:10" x14ac:dyDescent="0.3">
      <c r="A5071" t="s">
        <v>25</v>
      </c>
      <c r="B5071" t="s">
        <v>390</v>
      </c>
      <c r="C5071">
        <v>2012</v>
      </c>
      <c r="D5071" t="s">
        <v>953</v>
      </c>
      <c r="E5071">
        <v>780.32625000000007</v>
      </c>
      <c r="F5071" s="1">
        <v>15512.5</v>
      </c>
      <c r="J5071"/>
    </row>
    <row r="5072" spans="1:10" x14ac:dyDescent="0.3">
      <c r="A5072" t="s">
        <v>25</v>
      </c>
      <c r="B5072" t="s">
        <v>391</v>
      </c>
      <c r="C5072">
        <v>1998</v>
      </c>
      <c r="D5072" t="s">
        <v>953</v>
      </c>
      <c r="E5072">
        <v>-53.904545454545435</v>
      </c>
      <c r="F5072" s="1">
        <v>954.5454545454545</v>
      </c>
      <c r="J5072"/>
    </row>
    <row r="5073" spans="1:10" x14ac:dyDescent="0.3">
      <c r="A5073" t="s">
        <v>25</v>
      </c>
      <c r="B5073" t="s">
        <v>391</v>
      </c>
      <c r="C5073">
        <v>1999</v>
      </c>
      <c r="D5073" t="s">
        <v>953</v>
      </c>
      <c r="E5073">
        <v>-336.77437500000002</v>
      </c>
      <c r="F5073" s="1">
        <v>881.25</v>
      </c>
      <c r="J5073"/>
    </row>
    <row r="5074" spans="1:10" x14ac:dyDescent="0.3">
      <c r="A5074" t="s">
        <v>25</v>
      </c>
      <c r="B5074" t="s">
        <v>391</v>
      </c>
      <c r="C5074">
        <v>2002</v>
      </c>
      <c r="D5074" t="s">
        <v>952</v>
      </c>
      <c r="E5074">
        <v>-3622.7875000000004</v>
      </c>
      <c r="F5074" s="1">
        <v>4625</v>
      </c>
      <c r="J5074"/>
    </row>
    <row r="5075" spans="1:10" x14ac:dyDescent="0.3">
      <c r="A5075" t="s">
        <v>25</v>
      </c>
      <c r="B5075" t="s">
        <v>391</v>
      </c>
      <c r="C5075">
        <v>2002</v>
      </c>
      <c r="D5075" t="s">
        <v>953</v>
      </c>
      <c r="E5075">
        <v>-123.71011764705881</v>
      </c>
      <c r="F5075" s="1">
        <v>2334.1176470588234</v>
      </c>
      <c r="J5075"/>
    </row>
    <row r="5076" spans="1:10" x14ac:dyDescent="0.3">
      <c r="A5076" t="s">
        <v>25</v>
      </c>
      <c r="B5076" t="s">
        <v>391</v>
      </c>
      <c r="C5076">
        <v>2003</v>
      </c>
      <c r="D5076" t="s">
        <v>951</v>
      </c>
      <c r="E5076">
        <v>2786.19</v>
      </c>
      <c r="F5076" s="1">
        <v>3900</v>
      </c>
      <c r="J5076"/>
    </row>
    <row r="5077" spans="1:10" x14ac:dyDescent="0.3">
      <c r="A5077" t="s">
        <v>25</v>
      </c>
      <c r="B5077" t="s">
        <v>391</v>
      </c>
      <c r="C5077">
        <v>2003</v>
      </c>
      <c r="D5077" t="s">
        <v>953</v>
      </c>
      <c r="E5077">
        <v>72.983695652173949</v>
      </c>
      <c r="F5077" s="1">
        <v>2663.0434782608695</v>
      </c>
      <c r="J5077"/>
    </row>
    <row r="5078" spans="1:10" x14ac:dyDescent="0.3">
      <c r="A5078" t="s">
        <v>25</v>
      </c>
      <c r="B5078" t="s">
        <v>391</v>
      </c>
      <c r="C5078">
        <v>2004</v>
      </c>
      <c r="D5078" t="s">
        <v>952</v>
      </c>
      <c r="E5078">
        <v>-1794.0574999999999</v>
      </c>
      <c r="F5078" s="1">
        <v>5925</v>
      </c>
      <c r="J5078"/>
    </row>
    <row r="5079" spans="1:10" x14ac:dyDescent="0.3">
      <c r="A5079" t="s">
        <v>25</v>
      </c>
      <c r="B5079" t="s">
        <v>391</v>
      </c>
      <c r="C5079">
        <v>2004</v>
      </c>
      <c r="D5079" t="s">
        <v>953</v>
      </c>
      <c r="E5079">
        <v>-166.26987951807223</v>
      </c>
      <c r="F5079" s="1">
        <v>3325.3012048192772</v>
      </c>
      <c r="J5079"/>
    </row>
    <row r="5080" spans="1:10" x14ac:dyDescent="0.3">
      <c r="A5080" t="s">
        <v>25</v>
      </c>
      <c r="B5080" t="s">
        <v>391</v>
      </c>
      <c r="C5080">
        <v>2005</v>
      </c>
      <c r="D5080" t="s">
        <v>952</v>
      </c>
      <c r="E5080">
        <v>-4189.7749999999996</v>
      </c>
      <c r="F5080" s="1">
        <v>7250</v>
      </c>
      <c r="J5080"/>
    </row>
    <row r="5081" spans="1:10" x14ac:dyDescent="0.3">
      <c r="A5081" t="s">
        <v>25</v>
      </c>
      <c r="B5081" t="s">
        <v>391</v>
      </c>
      <c r="C5081">
        <v>2005</v>
      </c>
      <c r="D5081" t="s">
        <v>953</v>
      </c>
      <c r="E5081">
        <v>-143.96178160919536</v>
      </c>
      <c r="F5081" s="1">
        <v>3887.9310344827586</v>
      </c>
      <c r="J5081"/>
    </row>
    <row r="5082" spans="1:10" x14ac:dyDescent="0.3">
      <c r="A5082" t="s">
        <v>25</v>
      </c>
      <c r="B5082" t="s">
        <v>391</v>
      </c>
      <c r="C5082">
        <v>2006</v>
      </c>
      <c r="D5082" t="s">
        <v>951</v>
      </c>
      <c r="E5082">
        <v>814.78250000000025</v>
      </c>
      <c r="F5082" s="1">
        <v>6325</v>
      </c>
      <c r="J5082"/>
    </row>
    <row r="5083" spans="1:10" x14ac:dyDescent="0.3">
      <c r="A5083" t="s">
        <v>25</v>
      </c>
      <c r="B5083" t="s">
        <v>391</v>
      </c>
      <c r="C5083">
        <v>2006</v>
      </c>
      <c r="D5083" t="s">
        <v>953</v>
      </c>
      <c r="E5083">
        <v>-405.67706185567005</v>
      </c>
      <c r="F5083" s="1">
        <v>5445.8762886597942</v>
      </c>
      <c r="J5083"/>
    </row>
    <row r="5084" spans="1:10" x14ac:dyDescent="0.3">
      <c r="A5084" t="s">
        <v>25</v>
      </c>
      <c r="B5084" t="s">
        <v>391</v>
      </c>
      <c r="C5084">
        <v>2007</v>
      </c>
      <c r="D5084" t="s">
        <v>953</v>
      </c>
      <c r="E5084">
        <v>22.606282894736918</v>
      </c>
      <c r="F5084" s="1">
        <v>6187.8289473684208</v>
      </c>
      <c r="J5084"/>
    </row>
    <row r="5085" spans="1:10" x14ac:dyDescent="0.3">
      <c r="A5085" t="s">
        <v>25</v>
      </c>
      <c r="B5085" t="s">
        <v>391</v>
      </c>
      <c r="C5085">
        <v>2008</v>
      </c>
      <c r="D5085" t="s">
        <v>953</v>
      </c>
      <c r="E5085">
        <v>48.298550724637671</v>
      </c>
      <c r="F5085" s="1">
        <v>7333.333333333333</v>
      </c>
      <c r="J5085"/>
    </row>
    <row r="5086" spans="1:10" x14ac:dyDescent="0.3">
      <c r="A5086" t="s">
        <v>25</v>
      </c>
      <c r="B5086" t="s">
        <v>391</v>
      </c>
      <c r="C5086">
        <v>2009</v>
      </c>
      <c r="D5086" t="s">
        <v>951</v>
      </c>
      <c r="E5086">
        <v>1323.2100000000009</v>
      </c>
      <c r="F5086" s="1">
        <v>10100</v>
      </c>
      <c r="J5086"/>
    </row>
    <row r="5087" spans="1:10" x14ac:dyDescent="0.3">
      <c r="A5087" t="s">
        <v>25</v>
      </c>
      <c r="B5087" t="s">
        <v>391</v>
      </c>
      <c r="C5087">
        <v>2009</v>
      </c>
      <c r="D5087" t="s">
        <v>953</v>
      </c>
      <c r="E5087">
        <v>1181.105416666667</v>
      </c>
      <c r="F5087" s="1">
        <v>9137.5</v>
      </c>
      <c r="J5087"/>
    </row>
    <row r="5088" spans="1:10" x14ac:dyDescent="0.3">
      <c r="A5088" t="s">
        <v>25</v>
      </c>
      <c r="B5088" t="s">
        <v>392</v>
      </c>
      <c r="C5088">
        <v>2002</v>
      </c>
      <c r="D5088" t="s">
        <v>953</v>
      </c>
      <c r="E5088">
        <v>276.4248076923077</v>
      </c>
      <c r="F5088" s="1">
        <v>1978.8461538461538</v>
      </c>
      <c r="J5088"/>
    </row>
    <row r="5089" spans="1:10" x14ac:dyDescent="0.3">
      <c r="A5089" t="s">
        <v>25</v>
      </c>
      <c r="B5089" t="s">
        <v>392</v>
      </c>
      <c r="C5089">
        <v>2003</v>
      </c>
      <c r="D5089" t="s">
        <v>952</v>
      </c>
      <c r="E5089">
        <v>-3595.0250000000001</v>
      </c>
      <c r="F5089" s="1">
        <v>4750</v>
      </c>
      <c r="J5089"/>
    </row>
    <row r="5090" spans="1:10" x14ac:dyDescent="0.3">
      <c r="A5090" t="s">
        <v>25</v>
      </c>
      <c r="B5090" t="s">
        <v>392</v>
      </c>
      <c r="C5090">
        <v>2003</v>
      </c>
      <c r="D5090" t="s">
        <v>953</v>
      </c>
      <c r="E5090">
        <v>-193.94495192307687</v>
      </c>
      <c r="F5090" s="1">
        <v>2906.25</v>
      </c>
      <c r="J5090"/>
    </row>
    <row r="5091" spans="1:10" x14ac:dyDescent="0.3">
      <c r="A5091" t="s">
        <v>25</v>
      </c>
      <c r="B5091" t="s">
        <v>392</v>
      </c>
      <c r="C5091">
        <v>2004</v>
      </c>
      <c r="D5091" t="s">
        <v>952</v>
      </c>
      <c r="E5091">
        <v>-5966.4324999999999</v>
      </c>
      <c r="F5091" s="1">
        <v>7175</v>
      </c>
      <c r="J5091"/>
    </row>
    <row r="5092" spans="1:10" x14ac:dyDescent="0.3">
      <c r="A5092" t="s">
        <v>25</v>
      </c>
      <c r="B5092" t="s">
        <v>392</v>
      </c>
      <c r="C5092">
        <v>2004</v>
      </c>
      <c r="D5092" t="s">
        <v>953</v>
      </c>
      <c r="E5092">
        <v>154.91615000000004</v>
      </c>
      <c r="F5092" s="1">
        <v>3231.5</v>
      </c>
      <c r="J5092"/>
    </row>
    <row r="5093" spans="1:10" x14ac:dyDescent="0.3">
      <c r="A5093" t="s">
        <v>25</v>
      </c>
      <c r="B5093" t="s">
        <v>392</v>
      </c>
      <c r="C5093">
        <v>2005</v>
      </c>
      <c r="D5093" t="s">
        <v>953</v>
      </c>
      <c r="E5093">
        <v>-177.97313559322029</v>
      </c>
      <c r="F5093" s="1">
        <v>4217.7966101694919</v>
      </c>
      <c r="J5093"/>
    </row>
    <row r="5094" spans="1:10" x14ac:dyDescent="0.3">
      <c r="A5094" t="s">
        <v>25</v>
      </c>
      <c r="B5094" t="s">
        <v>392</v>
      </c>
      <c r="C5094">
        <v>2006</v>
      </c>
      <c r="D5094" t="s">
        <v>953</v>
      </c>
      <c r="E5094">
        <v>60.008090909090917</v>
      </c>
      <c r="F5094" s="1">
        <v>5553.636363636364</v>
      </c>
      <c r="J5094"/>
    </row>
    <row r="5095" spans="1:10" x14ac:dyDescent="0.3">
      <c r="A5095" t="s">
        <v>25</v>
      </c>
      <c r="B5095" t="s">
        <v>393</v>
      </c>
      <c r="C5095">
        <v>2004</v>
      </c>
      <c r="D5095" t="s">
        <v>953</v>
      </c>
      <c r="E5095">
        <v>332.60808139534885</v>
      </c>
      <c r="F5095" s="1">
        <v>3185.4651162790697</v>
      </c>
      <c r="J5095"/>
    </row>
    <row r="5096" spans="1:10" x14ac:dyDescent="0.3">
      <c r="A5096" t="s">
        <v>25</v>
      </c>
      <c r="B5096" t="s">
        <v>393</v>
      </c>
      <c r="C5096">
        <v>2005</v>
      </c>
      <c r="D5096" t="s">
        <v>953</v>
      </c>
      <c r="E5096">
        <v>50.015750000000025</v>
      </c>
      <c r="F5096" s="1">
        <v>3507.5</v>
      </c>
      <c r="J5096"/>
    </row>
    <row r="5097" spans="1:10" x14ac:dyDescent="0.3">
      <c r="A5097" t="s">
        <v>25</v>
      </c>
      <c r="B5097" t="s">
        <v>394</v>
      </c>
      <c r="C5097">
        <v>1996</v>
      </c>
      <c r="D5097" t="s">
        <v>953</v>
      </c>
      <c r="E5097">
        <v>41.022500000000036</v>
      </c>
      <c r="F5097" s="1">
        <v>725</v>
      </c>
      <c r="J5097"/>
    </row>
    <row r="5098" spans="1:10" x14ac:dyDescent="0.3">
      <c r="A5098" t="s">
        <v>25</v>
      </c>
      <c r="B5098" t="s">
        <v>394</v>
      </c>
      <c r="C5098">
        <v>1997</v>
      </c>
      <c r="D5098" t="s">
        <v>953</v>
      </c>
      <c r="E5098">
        <v>-82.872499999999988</v>
      </c>
      <c r="F5098" s="1">
        <v>775</v>
      </c>
      <c r="J5098"/>
    </row>
    <row r="5099" spans="1:10" x14ac:dyDescent="0.3">
      <c r="A5099" t="s">
        <v>25</v>
      </c>
      <c r="B5099" t="s">
        <v>394</v>
      </c>
      <c r="C5099">
        <v>1998</v>
      </c>
      <c r="D5099" t="s">
        <v>953</v>
      </c>
      <c r="E5099">
        <v>46.547500000000014</v>
      </c>
      <c r="F5099" s="1">
        <v>975</v>
      </c>
      <c r="J5099"/>
    </row>
    <row r="5100" spans="1:10" x14ac:dyDescent="0.3">
      <c r="A5100" t="s">
        <v>25</v>
      </c>
      <c r="B5100" t="s">
        <v>394</v>
      </c>
      <c r="C5100">
        <v>2000</v>
      </c>
      <c r="D5100" t="s">
        <v>952</v>
      </c>
      <c r="E5100">
        <v>-1508.5625</v>
      </c>
      <c r="F5100" s="1">
        <v>1875</v>
      </c>
      <c r="J5100"/>
    </row>
    <row r="5101" spans="1:10" x14ac:dyDescent="0.3">
      <c r="A5101" t="s">
        <v>25</v>
      </c>
      <c r="B5101" t="s">
        <v>394</v>
      </c>
      <c r="C5101">
        <v>2000</v>
      </c>
      <c r="D5101" t="s">
        <v>953</v>
      </c>
      <c r="E5101">
        <v>18.336250000000014</v>
      </c>
      <c r="F5101" s="1">
        <v>1112.5</v>
      </c>
      <c r="J5101"/>
    </row>
    <row r="5102" spans="1:10" x14ac:dyDescent="0.3">
      <c r="A5102" t="s">
        <v>25</v>
      </c>
      <c r="B5102" t="s">
        <v>394</v>
      </c>
      <c r="C5102">
        <v>2001</v>
      </c>
      <c r="D5102" t="s">
        <v>953</v>
      </c>
      <c r="E5102">
        <v>-209.19428571428566</v>
      </c>
      <c r="F5102" s="1">
        <v>1200</v>
      </c>
      <c r="J5102"/>
    </row>
    <row r="5103" spans="1:10" x14ac:dyDescent="0.3">
      <c r="A5103" t="s">
        <v>25</v>
      </c>
      <c r="B5103" t="s">
        <v>395</v>
      </c>
      <c r="C5103">
        <v>2000</v>
      </c>
      <c r="D5103" t="s">
        <v>953</v>
      </c>
      <c r="E5103">
        <v>1217.68</v>
      </c>
      <c r="F5103" s="1">
        <v>800</v>
      </c>
      <c r="J5103"/>
    </row>
    <row r="5104" spans="1:10" x14ac:dyDescent="0.3">
      <c r="A5104" t="s">
        <v>25</v>
      </c>
      <c r="B5104" t="s">
        <v>395</v>
      </c>
      <c r="C5104">
        <v>2002</v>
      </c>
      <c r="D5104" t="s">
        <v>953</v>
      </c>
      <c r="E5104">
        <v>-552.48500000000013</v>
      </c>
      <c r="F5104" s="1">
        <v>2150</v>
      </c>
      <c r="J5104"/>
    </row>
    <row r="5105" spans="1:10" x14ac:dyDescent="0.3">
      <c r="A5105" t="s">
        <v>25</v>
      </c>
      <c r="B5105" t="s">
        <v>395</v>
      </c>
      <c r="C5105">
        <v>2003</v>
      </c>
      <c r="D5105" t="s">
        <v>953</v>
      </c>
      <c r="E5105">
        <v>533.01249999999982</v>
      </c>
      <c r="F5105" s="1">
        <v>2625</v>
      </c>
      <c r="J5105"/>
    </row>
    <row r="5106" spans="1:10" x14ac:dyDescent="0.3">
      <c r="A5106" t="s">
        <v>25</v>
      </c>
      <c r="B5106" t="s">
        <v>395</v>
      </c>
      <c r="C5106">
        <v>2005</v>
      </c>
      <c r="D5106" t="s">
        <v>953</v>
      </c>
      <c r="E5106">
        <v>-1297.0974999999999</v>
      </c>
      <c r="F5106" s="1">
        <v>3525</v>
      </c>
      <c r="J5106"/>
    </row>
    <row r="5107" spans="1:10" x14ac:dyDescent="0.3">
      <c r="A5107" t="s">
        <v>25</v>
      </c>
      <c r="B5107" t="s">
        <v>396</v>
      </c>
      <c r="C5107">
        <v>2001</v>
      </c>
      <c r="D5107" t="s">
        <v>953</v>
      </c>
      <c r="E5107">
        <v>-518.0925000000002</v>
      </c>
      <c r="F5107" s="1">
        <v>2575</v>
      </c>
      <c r="J5107"/>
    </row>
    <row r="5108" spans="1:10" x14ac:dyDescent="0.3">
      <c r="A5108" t="s">
        <v>25</v>
      </c>
      <c r="B5108" t="s">
        <v>396</v>
      </c>
      <c r="C5108">
        <v>2005</v>
      </c>
      <c r="D5108" t="s">
        <v>953</v>
      </c>
      <c r="E5108">
        <v>-198.06500000000005</v>
      </c>
      <c r="F5108" s="1">
        <v>2350</v>
      </c>
      <c r="J5108"/>
    </row>
    <row r="5109" spans="1:10" x14ac:dyDescent="0.3">
      <c r="A5109" t="s">
        <v>25</v>
      </c>
      <c r="B5109" t="s">
        <v>397</v>
      </c>
      <c r="C5109">
        <v>2006</v>
      </c>
      <c r="D5109" t="s">
        <v>953</v>
      </c>
      <c r="E5109">
        <v>104.90625</v>
      </c>
      <c r="F5109" s="1">
        <v>5312.5</v>
      </c>
      <c r="J5109"/>
    </row>
    <row r="5110" spans="1:10" x14ac:dyDescent="0.3">
      <c r="A5110" t="s">
        <v>25</v>
      </c>
      <c r="B5110" t="s">
        <v>397</v>
      </c>
      <c r="C5110">
        <v>2011</v>
      </c>
      <c r="D5110" t="s">
        <v>949</v>
      </c>
      <c r="E5110">
        <v>30619.202499999999</v>
      </c>
      <c r="F5110" s="1">
        <v>6525</v>
      </c>
      <c r="J5110"/>
    </row>
    <row r="5111" spans="1:10" x14ac:dyDescent="0.3">
      <c r="A5111" t="s">
        <v>25</v>
      </c>
      <c r="B5111" t="s">
        <v>397</v>
      </c>
      <c r="C5111">
        <v>2013</v>
      </c>
      <c r="D5111" t="s">
        <v>953</v>
      </c>
      <c r="E5111">
        <v>-383.27750000000015</v>
      </c>
      <c r="F5111" s="1">
        <v>17725</v>
      </c>
      <c r="J5111"/>
    </row>
    <row r="5112" spans="1:10" x14ac:dyDescent="0.3">
      <c r="A5112" t="s">
        <v>25</v>
      </c>
      <c r="B5112" t="s">
        <v>397</v>
      </c>
      <c r="C5112">
        <v>2014</v>
      </c>
      <c r="D5112" t="s">
        <v>948</v>
      </c>
      <c r="E5112">
        <v>212.72000000000116</v>
      </c>
      <c r="F5112" s="1">
        <v>23200</v>
      </c>
      <c r="J5112"/>
    </row>
    <row r="5113" spans="1:10" x14ac:dyDescent="0.3">
      <c r="A5113" t="s">
        <v>25</v>
      </c>
      <c r="B5113" t="s">
        <v>397</v>
      </c>
      <c r="C5113">
        <v>2014</v>
      </c>
      <c r="D5113" t="s">
        <v>949</v>
      </c>
      <c r="E5113">
        <v>298.72333333333398</v>
      </c>
      <c r="F5113" s="1">
        <v>22566.666666666668</v>
      </c>
      <c r="J5113"/>
    </row>
    <row r="5114" spans="1:10" x14ac:dyDescent="0.3">
      <c r="A5114" t="s">
        <v>25</v>
      </c>
      <c r="B5114" t="s">
        <v>398</v>
      </c>
      <c r="C5114">
        <v>2000</v>
      </c>
      <c r="D5114" t="s">
        <v>951</v>
      </c>
      <c r="E5114">
        <v>630.80250000000024</v>
      </c>
      <c r="F5114" s="1">
        <v>2525</v>
      </c>
      <c r="J5114"/>
    </row>
    <row r="5115" spans="1:10" x14ac:dyDescent="0.3">
      <c r="A5115" t="s">
        <v>25</v>
      </c>
      <c r="B5115" t="s">
        <v>398</v>
      </c>
      <c r="C5115">
        <v>2002</v>
      </c>
      <c r="D5115" t="s">
        <v>953</v>
      </c>
      <c r="E5115">
        <v>219.75250000000005</v>
      </c>
      <c r="F5115" s="1">
        <v>2025</v>
      </c>
      <c r="J5115"/>
    </row>
    <row r="5116" spans="1:10" x14ac:dyDescent="0.3">
      <c r="A5116" t="s">
        <v>25</v>
      </c>
      <c r="B5116" t="s">
        <v>398</v>
      </c>
      <c r="C5116">
        <v>2003</v>
      </c>
      <c r="D5116" t="s">
        <v>953</v>
      </c>
      <c r="E5116">
        <v>1911.05</v>
      </c>
      <c r="F5116" s="1">
        <v>500</v>
      </c>
      <c r="J5116"/>
    </row>
    <row r="5117" spans="1:10" x14ac:dyDescent="0.3">
      <c r="A5117" t="s">
        <v>25</v>
      </c>
      <c r="B5117" t="s">
        <v>398</v>
      </c>
      <c r="C5117">
        <v>2004</v>
      </c>
      <c r="D5117" t="s">
        <v>953</v>
      </c>
      <c r="E5117">
        <v>609.20999999999981</v>
      </c>
      <c r="F5117" s="1">
        <v>3433.3333333333335</v>
      </c>
      <c r="J5117"/>
    </row>
    <row r="5118" spans="1:10" x14ac:dyDescent="0.3">
      <c r="A5118" t="s">
        <v>25</v>
      </c>
      <c r="B5118" t="s">
        <v>398</v>
      </c>
      <c r="C5118">
        <v>2005</v>
      </c>
      <c r="D5118" t="s">
        <v>951</v>
      </c>
      <c r="E5118">
        <v>796.96500000000015</v>
      </c>
      <c r="F5118" s="1">
        <v>6650</v>
      </c>
      <c r="J5118"/>
    </row>
    <row r="5119" spans="1:10" x14ac:dyDescent="0.3">
      <c r="A5119" t="s">
        <v>25</v>
      </c>
      <c r="B5119" t="s">
        <v>398</v>
      </c>
      <c r="C5119">
        <v>2005</v>
      </c>
      <c r="D5119" t="s">
        <v>952</v>
      </c>
      <c r="E5119">
        <v>-4138.3949999999995</v>
      </c>
      <c r="F5119" s="1">
        <v>5050</v>
      </c>
      <c r="J5119"/>
    </row>
    <row r="5120" spans="1:10" x14ac:dyDescent="0.3">
      <c r="A5120" t="s">
        <v>25</v>
      </c>
      <c r="B5120" t="s">
        <v>398</v>
      </c>
      <c r="C5120">
        <v>2005</v>
      </c>
      <c r="D5120" t="s">
        <v>953</v>
      </c>
      <c r="E5120">
        <v>420.72</v>
      </c>
      <c r="F5120" s="1">
        <v>3200</v>
      </c>
      <c r="J5120"/>
    </row>
    <row r="5121" spans="1:10" x14ac:dyDescent="0.3">
      <c r="A5121" t="s">
        <v>25</v>
      </c>
      <c r="B5121" t="s">
        <v>398</v>
      </c>
      <c r="C5121">
        <v>2006</v>
      </c>
      <c r="D5121" t="s">
        <v>953</v>
      </c>
      <c r="E5121">
        <v>1566.7695000000001</v>
      </c>
      <c r="F5121" s="1">
        <v>2795</v>
      </c>
      <c r="J5121"/>
    </row>
    <row r="5122" spans="1:10" x14ac:dyDescent="0.3">
      <c r="A5122" t="s">
        <v>25</v>
      </c>
      <c r="B5122" t="s">
        <v>398</v>
      </c>
      <c r="C5122">
        <v>2007</v>
      </c>
      <c r="D5122" t="s">
        <v>953</v>
      </c>
      <c r="E5122">
        <v>851.74249999999995</v>
      </c>
      <c r="F5122" s="1">
        <v>3925</v>
      </c>
      <c r="J5122"/>
    </row>
    <row r="5123" spans="1:10" x14ac:dyDescent="0.3">
      <c r="A5123" t="s">
        <v>25</v>
      </c>
      <c r="B5123" t="s">
        <v>398</v>
      </c>
      <c r="C5123">
        <v>2008</v>
      </c>
      <c r="D5123" t="s">
        <v>953</v>
      </c>
      <c r="E5123">
        <v>1007.5210714285714</v>
      </c>
      <c r="F5123" s="1">
        <v>5996.4285714285716</v>
      </c>
      <c r="J5123"/>
    </row>
    <row r="5124" spans="1:10" x14ac:dyDescent="0.3">
      <c r="A5124" t="s">
        <v>25</v>
      </c>
      <c r="B5124" t="s">
        <v>398</v>
      </c>
      <c r="C5124">
        <v>2009</v>
      </c>
      <c r="D5124" t="s">
        <v>953</v>
      </c>
      <c r="E5124">
        <v>136.82749999999979</v>
      </c>
      <c r="F5124" s="1">
        <v>7775</v>
      </c>
      <c r="J5124"/>
    </row>
    <row r="5125" spans="1:10" x14ac:dyDescent="0.3">
      <c r="A5125" t="s">
        <v>25</v>
      </c>
      <c r="B5125" t="s">
        <v>398</v>
      </c>
      <c r="C5125">
        <v>2010</v>
      </c>
      <c r="D5125" t="s">
        <v>953</v>
      </c>
      <c r="E5125">
        <v>2230.1149999999998</v>
      </c>
      <c r="F5125" s="1">
        <v>8150</v>
      </c>
      <c r="J5125"/>
    </row>
    <row r="5126" spans="1:10" x14ac:dyDescent="0.3">
      <c r="A5126" t="s">
        <v>25</v>
      </c>
      <c r="B5126" t="s">
        <v>398</v>
      </c>
      <c r="C5126">
        <v>2011</v>
      </c>
      <c r="D5126" t="s">
        <v>953</v>
      </c>
      <c r="E5126">
        <v>1834.2256250000005</v>
      </c>
      <c r="F5126" s="1">
        <v>10881.25</v>
      </c>
      <c r="J5126"/>
    </row>
    <row r="5127" spans="1:10" x14ac:dyDescent="0.3">
      <c r="A5127" t="s">
        <v>25</v>
      </c>
      <c r="B5127" t="s">
        <v>398</v>
      </c>
      <c r="C5127">
        <v>2012</v>
      </c>
      <c r="D5127" t="s">
        <v>950</v>
      </c>
      <c r="E5127">
        <v>14685.64</v>
      </c>
      <c r="F5127" s="1">
        <v>8400</v>
      </c>
      <c r="J5127"/>
    </row>
    <row r="5128" spans="1:10" x14ac:dyDescent="0.3">
      <c r="A5128" t="s">
        <v>25</v>
      </c>
      <c r="B5128" t="s">
        <v>398</v>
      </c>
      <c r="C5128">
        <v>2012</v>
      </c>
      <c r="D5128" t="s">
        <v>953</v>
      </c>
      <c r="E5128">
        <v>770.72250000000031</v>
      </c>
      <c r="F5128" s="1">
        <v>7725</v>
      </c>
      <c r="J5128"/>
    </row>
    <row r="5129" spans="1:10" x14ac:dyDescent="0.3">
      <c r="A5129" t="s">
        <v>25</v>
      </c>
      <c r="B5129" t="s">
        <v>398</v>
      </c>
      <c r="C5129">
        <v>2014</v>
      </c>
      <c r="D5129" t="s">
        <v>948</v>
      </c>
      <c r="E5129">
        <v>372.62631465517262</v>
      </c>
      <c r="F5129" s="1">
        <v>20439.870689655174</v>
      </c>
      <c r="J5129"/>
    </row>
    <row r="5130" spans="1:10" x14ac:dyDescent="0.3">
      <c r="A5130" t="s">
        <v>25</v>
      </c>
      <c r="B5130" t="s">
        <v>398</v>
      </c>
      <c r="C5130">
        <v>2014</v>
      </c>
      <c r="D5130" t="s">
        <v>949</v>
      </c>
      <c r="E5130">
        <v>276.39187500000048</v>
      </c>
      <c r="F5130" s="1">
        <v>19293.75</v>
      </c>
      <c r="J5130"/>
    </row>
    <row r="5131" spans="1:10" x14ac:dyDescent="0.3">
      <c r="A5131" t="s">
        <v>25</v>
      </c>
      <c r="B5131" t="s">
        <v>398</v>
      </c>
      <c r="C5131">
        <v>2014</v>
      </c>
      <c r="D5131" t="s">
        <v>950</v>
      </c>
      <c r="E5131">
        <v>440.76686915887865</v>
      </c>
      <c r="F5131" s="1">
        <v>21678.037383177569</v>
      </c>
      <c r="J5131"/>
    </row>
    <row r="5132" spans="1:10" x14ac:dyDescent="0.3">
      <c r="A5132" t="s">
        <v>25</v>
      </c>
      <c r="B5132" t="s">
        <v>398</v>
      </c>
      <c r="C5132">
        <v>2014</v>
      </c>
      <c r="D5132" t="s">
        <v>951</v>
      </c>
      <c r="E5132">
        <v>-737.83499999999913</v>
      </c>
      <c r="F5132" s="1">
        <v>18650</v>
      </c>
      <c r="J5132"/>
    </row>
    <row r="5133" spans="1:10" x14ac:dyDescent="0.3">
      <c r="A5133" t="s">
        <v>25</v>
      </c>
      <c r="B5133" t="s">
        <v>398</v>
      </c>
      <c r="C5133">
        <v>2014</v>
      </c>
      <c r="D5133" t="s">
        <v>952</v>
      </c>
      <c r="E5133">
        <v>439.59392857142859</v>
      </c>
      <c r="F5133" s="1">
        <v>22153.571428571428</v>
      </c>
      <c r="J5133"/>
    </row>
    <row r="5134" spans="1:10" x14ac:dyDescent="0.3">
      <c r="A5134" t="s">
        <v>25</v>
      </c>
      <c r="B5134" t="s">
        <v>399</v>
      </c>
      <c r="C5134">
        <v>2002</v>
      </c>
      <c r="D5134" t="s">
        <v>953</v>
      </c>
      <c r="E5134">
        <v>4681.3575000000001</v>
      </c>
      <c r="F5134" s="1">
        <v>7075</v>
      </c>
      <c r="J5134"/>
    </row>
    <row r="5135" spans="1:10" x14ac:dyDescent="0.3">
      <c r="A5135" t="s">
        <v>25</v>
      </c>
      <c r="B5135" t="s">
        <v>400</v>
      </c>
      <c r="C5135">
        <v>1999</v>
      </c>
      <c r="D5135" t="s">
        <v>953</v>
      </c>
      <c r="E5135">
        <v>2240.9537500000001</v>
      </c>
      <c r="F5135" s="1">
        <v>1287.5</v>
      </c>
      <c r="J5135"/>
    </row>
    <row r="5136" spans="1:10" x14ac:dyDescent="0.3">
      <c r="A5136" t="s">
        <v>25</v>
      </c>
      <c r="B5136" t="s">
        <v>400</v>
      </c>
      <c r="C5136">
        <v>2000</v>
      </c>
      <c r="D5136" t="s">
        <v>953</v>
      </c>
      <c r="E5136">
        <v>-113.14522727272734</v>
      </c>
      <c r="F5136" s="1">
        <v>2593.181818181818</v>
      </c>
      <c r="J5136"/>
    </row>
    <row r="5137" spans="1:10" x14ac:dyDescent="0.3">
      <c r="A5137" t="s">
        <v>25</v>
      </c>
      <c r="B5137" t="s">
        <v>400</v>
      </c>
      <c r="C5137">
        <v>2001</v>
      </c>
      <c r="D5137" t="s">
        <v>952</v>
      </c>
      <c r="E5137">
        <v>-2816.2950000000001</v>
      </c>
      <c r="F5137" s="1">
        <v>6050</v>
      </c>
      <c r="J5137"/>
    </row>
    <row r="5138" spans="1:10" x14ac:dyDescent="0.3">
      <c r="A5138" t="s">
        <v>25</v>
      </c>
      <c r="B5138" t="s">
        <v>400</v>
      </c>
      <c r="C5138">
        <v>2001</v>
      </c>
      <c r="D5138" t="s">
        <v>953</v>
      </c>
      <c r="E5138">
        <v>565.27380952380963</v>
      </c>
      <c r="F5138" s="1">
        <v>2738.0952380952381</v>
      </c>
      <c r="J5138"/>
    </row>
    <row r="5139" spans="1:10" x14ac:dyDescent="0.3">
      <c r="A5139" t="s">
        <v>25</v>
      </c>
      <c r="B5139" t="s">
        <v>400</v>
      </c>
      <c r="C5139">
        <v>2002</v>
      </c>
      <c r="D5139" t="s">
        <v>952</v>
      </c>
      <c r="E5139">
        <v>-2265.1899999999996</v>
      </c>
      <c r="F5139" s="1">
        <v>6100</v>
      </c>
      <c r="J5139"/>
    </row>
    <row r="5140" spans="1:10" x14ac:dyDescent="0.3">
      <c r="A5140" t="s">
        <v>25</v>
      </c>
      <c r="B5140" t="s">
        <v>400</v>
      </c>
      <c r="C5140">
        <v>2002</v>
      </c>
      <c r="D5140" t="s">
        <v>953</v>
      </c>
      <c r="E5140">
        <v>-193.12375</v>
      </c>
      <c r="F5140" s="1">
        <v>4345.833333333333</v>
      </c>
      <c r="J5140"/>
    </row>
    <row r="5141" spans="1:10" x14ac:dyDescent="0.3">
      <c r="A5141" t="s">
        <v>25</v>
      </c>
      <c r="B5141" t="s">
        <v>400</v>
      </c>
      <c r="C5141">
        <v>2003</v>
      </c>
      <c r="D5141" t="s">
        <v>949</v>
      </c>
      <c r="E5141">
        <v>-1867.3999999999996</v>
      </c>
      <c r="F5141" s="1">
        <v>6000</v>
      </c>
      <c r="J5141"/>
    </row>
    <row r="5142" spans="1:10" x14ac:dyDescent="0.3">
      <c r="A5142" t="s">
        <v>25</v>
      </c>
      <c r="B5142" t="s">
        <v>400</v>
      </c>
      <c r="C5142">
        <v>2003</v>
      </c>
      <c r="D5142" t="s">
        <v>951</v>
      </c>
      <c r="E5142">
        <v>-1136.3225000000002</v>
      </c>
      <c r="F5142" s="1">
        <v>6275</v>
      </c>
      <c r="J5142"/>
    </row>
    <row r="5143" spans="1:10" x14ac:dyDescent="0.3">
      <c r="A5143" t="s">
        <v>25</v>
      </c>
      <c r="B5143" t="s">
        <v>400</v>
      </c>
      <c r="C5143">
        <v>2003</v>
      </c>
      <c r="D5143" t="s">
        <v>953</v>
      </c>
      <c r="E5143">
        <v>173.06896341463423</v>
      </c>
      <c r="F5143" s="1">
        <v>4823.7804878048782</v>
      </c>
      <c r="J5143"/>
    </row>
    <row r="5144" spans="1:10" x14ac:dyDescent="0.3">
      <c r="A5144" t="s">
        <v>25</v>
      </c>
      <c r="B5144" t="s">
        <v>400</v>
      </c>
      <c r="C5144">
        <v>2004</v>
      </c>
      <c r="D5144" t="s">
        <v>951</v>
      </c>
      <c r="E5144">
        <v>3085.5925000000002</v>
      </c>
      <c r="F5144" s="1">
        <v>5758.333333333333</v>
      </c>
      <c r="J5144"/>
    </row>
    <row r="5145" spans="1:10" x14ac:dyDescent="0.3">
      <c r="A5145" t="s">
        <v>25</v>
      </c>
      <c r="B5145" t="s">
        <v>400</v>
      </c>
      <c r="C5145">
        <v>2004</v>
      </c>
      <c r="D5145" t="s">
        <v>952</v>
      </c>
      <c r="E5145">
        <v>-7197.6475</v>
      </c>
      <c r="F5145" s="1">
        <v>8025</v>
      </c>
      <c r="J5145"/>
    </row>
    <row r="5146" spans="1:10" x14ac:dyDescent="0.3">
      <c r="A5146" t="s">
        <v>25</v>
      </c>
      <c r="B5146" t="s">
        <v>400</v>
      </c>
      <c r="C5146">
        <v>2004</v>
      </c>
      <c r="D5146" t="s">
        <v>953</v>
      </c>
      <c r="E5146">
        <v>-2.3966287878787775</v>
      </c>
      <c r="F5146" s="1">
        <v>6798.863636363636</v>
      </c>
      <c r="J5146"/>
    </row>
    <row r="5147" spans="1:10" x14ac:dyDescent="0.3">
      <c r="A5147" t="s">
        <v>25</v>
      </c>
      <c r="B5147" t="s">
        <v>400</v>
      </c>
      <c r="C5147">
        <v>2005</v>
      </c>
      <c r="D5147" t="s">
        <v>949</v>
      </c>
      <c r="E5147">
        <v>4557.74</v>
      </c>
      <c r="F5147" s="1">
        <v>9400</v>
      </c>
      <c r="J5147"/>
    </row>
    <row r="5148" spans="1:10" x14ac:dyDescent="0.3">
      <c r="A5148" t="s">
        <v>25</v>
      </c>
      <c r="B5148" t="s">
        <v>400</v>
      </c>
      <c r="C5148">
        <v>2005</v>
      </c>
      <c r="D5148" t="s">
        <v>952</v>
      </c>
      <c r="E5148">
        <v>-13715.184999999999</v>
      </c>
      <c r="F5148" s="1">
        <v>15150</v>
      </c>
      <c r="J5148"/>
    </row>
    <row r="5149" spans="1:10" x14ac:dyDescent="0.3">
      <c r="A5149" t="s">
        <v>25</v>
      </c>
      <c r="B5149" t="s">
        <v>400</v>
      </c>
      <c r="C5149">
        <v>2005</v>
      </c>
      <c r="D5149" t="s">
        <v>953</v>
      </c>
      <c r="E5149">
        <v>-298.53560810810802</v>
      </c>
      <c r="F5149" s="1">
        <v>8657.4324324324316</v>
      </c>
      <c r="J5149"/>
    </row>
    <row r="5150" spans="1:10" x14ac:dyDescent="0.3">
      <c r="A5150" t="s">
        <v>25</v>
      </c>
      <c r="B5150" t="s">
        <v>400</v>
      </c>
      <c r="C5150">
        <v>2006</v>
      </c>
      <c r="D5150" t="s">
        <v>951</v>
      </c>
      <c r="E5150">
        <v>4009.6750000000002</v>
      </c>
      <c r="F5150" s="1">
        <v>11750</v>
      </c>
      <c r="J5150"/>
    </row>
    <row r="5151" spans="1:10" x14ac:dyDescent="0.3">
      <c r="A5151" t="s">
        <v>25</v>
      </c>
      <c r="B5151" t="s">
        <v>400</v>
      </c>
      <c r="C5151">
        <v>2006</v>
      </c>
      <c r="D5151" t="s">
        <v>952</v>
      </c>
      <c r="E5151">
        <v>-10110.49</v>
      </c>
      <c r="F5151" s="1">
        <v>13100</v>
      </c>
      <c r="J5151"/>
    </row>
    <row r="5152" spans="1:10" x14ac:dyDescent="0.3">
      <c r="A5152" t="s">
        <v>25</v>
      </c>
      <c r="B5152" t="s">
        <v>400</v>
      </c>
      <c r="C5152">
        <v>2006</v>
      </c>
      <c r="D5152" t="s">
        <v>953</v>
      </c>
      <c r="E5152">
        <v>338.55826704545467</v>
      </c>
      <c r="F5152" s="1">
        <v>9213.3522727272721</v>
      </c>
      <c r="J5152"/>
    </row>
    <row r="5153" spans="1:10" x14ac:dyDescent="0.3">
      <c r="A5153" t="s">
        <v>25</v>
      </c>
      <c r="B5153" t="s">
        <v>400</v>
      </c>
      <c r="C5153">
        <v>2007</v>
      </c>
      <c r="D5153" t="s">
        <v>949</v>
      </c>
      <c r="E5153">
        <v>3066.8600000000006</v>
      </c>
      <c r="F5153" s="1">
        <v>16600</v>
      </c>
      <c r="J5153"/>
    </row>
    <row r="5154" spans="1:10" x14ac:dyDescent="0.3">
      <c r="A5154" t="s">
        <v>25</v>
      </c>
      <c r="B5154" t="s">
        <v>400</v>
      </c>
      <c r="C5154">
        <v>2007</v>
      </c>
      <c r="D5154" t="s">
        <v>951</v>
      </c>
      <c r="E5154">
        <v>74.365833333333896</v>
      </c>
      <c r="F5154" s="1">
        <v>18825</v>
      </c>
      <c r="J5154"/>
    </row>
    <row r="5155" spans="1:10" x14ac:dyDescent="0.3">
      <c r="A5155" t="s">
        <v>25</v>
      </c>
      <c r="B5155" t="s">
        <v>400</v>
      </c>
      <c r="C5155">
        <v>2007</v>
      </c>
      <c r="D5155" t="s">
        <v>953</v>
      </c>
      <c r="E5155">
        <v>63.020289256198488</v>
      </c>
      <c r="F5155" s="1">
        <v>13004.545454545454</v>
      </c>
      <c r="J5155"/>
    </row>
    <row r="5156" spans="1:10" x14ac:dyDescent="0.3">
      <c r="A5156" t="s">
        <v>25</v>
      </c>
      <c r="B5156" t="s">
        <v>400</v>
      </c>
      <c r="C5156">
        <v>2008</v>
      </c>
      <c r="D5156" t="s">
        <v>948</v>
      </c>
      <c r="E5156">
        <v>6878.1899999999987</v>
      </c>
      <c r="F5156" s="1">
        <v>23900</v>
      </c>
      <c r="J5156"/>
    </row>
    <row r="5157" spans="1:10" x14ac:dyDescent="0.3">
      <c r="A5157" t="s">
        <v>25</v>
      </c>
      <c r="B5157" t="s">
        <v>400</v>
      </c>
      <c r="C5157">
        <v>2008</v>
      </c>
      <c r="D5157" t="s">
        <v>949</v>
      </c>
      <c r="E5157">
        <v>-1940.182499999999</v>
      </c>
      <c r="F5157" s="1">
        <v>19675</v>
      </c>
      <c r="J5157"/>
    </row>
    <row r="5158" spans="1:10" x14ac:dyDescent="0.3">
      <c r="A5158" t="s">
        <v>25</v>
      </c>
      <c r="B5158" t="s">
        <v>400</v>
      </c>
      <c r="C5158">
        <v>2008</v>
      </c>
      <c r="D5158" t="s">
        <v>951</v>
      </c>
      <c r="E5158">
        <v>848.73900000000015</v>
      </c>
      <c r="F5158" s="1">
        <v>17590</v>
      </c>
      <c r="J5158"/>
    </row>
    <row r="5159" spans="1:10" x14ac:dyDescent="0.3">
      <c r="A5159" t="s">
        <v>25</v>
      </c>
      <c r="B5159" t="s">
        <v>400</v>
      </c>
      <c r="C5159">
        <v>2008</v>
      </c>
      <c r="D5159" t="s">
        <v>952</v>
      </c>
      <c r="E5159">
        <v>-8547.7849999999999</v>
      </c>
      <c r="F5159" s="1">
        <v>9150</v>
      </c>
      <c r="J5159"/>
    </row>
    <row r="5160" spans="1:10" x14ac:dyDescent="0.3">
      <c r="A5160" t="s">
        <v>25</v>
      </c>
      <c r="B5160" t="s">
        <v>400</v>
      </c>
      <c r="C5160">
        <v>2008</v>
      </c>
      <c r="D5160" t="s">
        <v>953</v>
      </c>
      <c r="E5160">
        <v>-41.166889671361403</v>
      </c>
      <c r="F5160" s="1">
        <v>14925</v>
      </c>
      <c r="J5160"/>
    </row>
    <row r="5161" spans="1:10" x14ac:dyDescent="0.3">
      <c r="A5161" t="s">
        <v>25</v>
      </c>
      <c r="B5161" t="s">
        <v>400</v>
      </c>
      <c r="C5161">
        <v>2009</v>
      </c>
      <c r="D5161" t="s">
        <v>948</v>
      </c>
      <c r="E5161">
        <v>2283.9900000000016</v>
      </c>
      <c r="F5161" s="1">
        <v>21900</v>
      </c>
      <c r="J5161"/>
    </row>
    <row r="5162" spans="1:10" x14ac:dyDescent="0.3">
      <c r="A5162" t="s">
        <v>25</v>
      </c>
      <c r="B5162" t="s">
        <v>400</v>
      </c>
      <c r="C5162">
        <v>2009</v>
      </c>
      <c r="D5162" t="s">
        <v>949</v>
      </c>
      <c r="E5162">
        <v>944.55375000000004</v>
      </c>
      <c r="F5162" s="1">
        <v>17287.5</v>
      </c>
      <c r="J5162"/>
    </row>
    <row r="5163" spans="1:10" x14ac:dyDescent="0.3">
      <c r="A5163" t="s">
        <v>25</v>
      </c>
      <c r="B5163" t="s">
        <v>400</v>
      </c>
      <c r="C5163">
        <v>2009</v>
      </c>
      <c r="D5163" t="s">
        <v>951</v>
      </c>
      <c r="E5163">
        <v>-136.7020000000004</v>
      </c>
      <c r="F5163" s="1">
        <v>19380</v>
      </c>
      <c r="J5163"/>
    </row>
    <row r="5164" spans="1:10" x14ac:dyDescent="0.3">
      <c r="A5164" t="s">
        <v>25</v>
      </c>
      <c r="B5164" t="s">
        <v>400</v>
      </c>
      <c r="C5164">
        <v>2009</v>
      </c>
      <c r="D5164" t="s">
        <v>953</v>
      </c>
      <c r="E5164">
        <v>512.56206081081098</v>
      </c>
      <c r="F5164" s="1">
        <v>16721.95945945946</v>
      </c>
      <c r="J5164"/>
    </row>
    <row r="5165" spans="1:10" x14ac:dyDescent="0.3">
      <c r="A5165" t="s">
        <v>25</v>
      </c>
      <c r="B5165" t="s">
        <v>400</v>
      </c>
      <c r="C5165">
        <v>2010</v>
      </c>
      <c r="D5165" t="s">
        <v>949</v>
      </c>
      <c r="E5165">
        <v>-936.54499999999996</v>
      </c>
      <c r="F5165" s="1">
        <v>20216.666666666668</v>
      </c>
      <c r="J5165"/>
    </row>
    <row r="5166" spans="1:10" x14ac:dyDescent="0.3">
      <c r="A5166" t="s">
        <v>25</v>
      </c>
      <c r="B5166" t="s">
        <v>400</v>
      </c>
      <c r="C5166">
        <v>2010</v>
      </c>
      <c r="D5166" t="s">
        <v>951</v>
      </c>
      <c r="E5166">
        <v>572.80159090909103</v>
      </c>
      <c r="F5166" s="1">
        <v>20879.545454545456</v>
      </c>
      <c r="J5166"/>
    </row>
    <row r="5167" spans="1:10" x14ac:dyDescent="0.3">
      <c r="A5167" t="s">
        <v>25</v>
      </c>
      <c r="B5167" t="s">
        <v>400</v>
      </c>
      <c r="C5167">
        <v>2010</v>
      </c>
      <c r="D5167" t="s">
        <v>953</v>
      </c>
      <c r="E5167">
        <v>385.70359929078035</v>
      </c>
      <c r="F5167" s="1">
        <v>18904.787234042553</v>
      </c>
      <c r="J5167"/>
    </row>
    <row r="5168" spans="1:10" x14ac:dyDescent="0.3">
      <c r="A5168" t="s">
        <v>25</v>
      </c>
      <c r="B5168" t="s">
        <v>400</v>
      </c>
      <c r="C5168">
        <v>2011</v>
      </c>
      <c r="D5168" t="s">
        <v>948</v>
      </c>
      <c r="E5168">
        <v>309.52214285714348</v>
      </c>
      <c r="F5168" s="1">
        <v>20792.857142857141</v>
      </c>
      <c r="J5168"/>
    </row>
    <row r="5169" spans="1:10" x14ac:dyDescent="0.3">
      <c r="A5169" t="s">
        <v>25</v>
      </c>
      <c r="B5169" t="s">
        <v>400</v>
      </c>
      <c r="C5169">
        <v>2011</v>
      </c>
      <c r="D5169" t="s">
        <v>949</v>
      </c>
      <c r="E5169">
        <v>984.91370000000006</v>
      </c>
      <c r="F5169" s="1">
        <v>23797</v>
      </c>
      <c r="J5169"/>
    </row>
    <row r="5170" spans="1:10" x14ac:dyDescent="0.3">
      <c r="A5170" t="s">
        <v>25</v>
      </c>
      <c r="B5170" t="s">
        <v>400</v>
      </c>
      <c r="C5170">
        <v>2011</v>
      </c>
      <c r="D5170" t="s">
        <v>951</v>
      </c>
      <c r="E5170">
        <v>273.365446428572</v>
      </c>
      <c r="F5170" s="1">
        <v>23600.892857142859</v>
      </c>
      <c r="J5170"/>
    </row>
    <row r="5171" spans="1:10" x14ac:dyDescent="0.3">
      <c r="A5171" t="s">
        <v>25</v>
      </c>
      <c r="B5171" t="s">
        <v>400</v>
      </c>
      <c r="C5171">
        <v>2011</v>
      </c>
      <c r="D5171" t="s">
        <v>953</v>
      </c>
      <c r="E5171">
        <v>487.89248853211006</v>
      </c>
      <c r="F5171" s="1">
        <v>20037.270642201835</v>
      </c>
      <c r="J5171"/>
    </row>
    <row r="5172" spans="1:10" x14ac:dyDescent="0.3">
      <c r="A5172" t="s">
        <v>25</v>
      </c>
      <c r="B5172" t="s">
        <v>400</v>
      </c>
      <c r="C5172">
        <v>2012</v>
      </c>
      <c r="D5172" t="s">
        <v>948</v>
      </c>
      <c r="E5172">
        <v>777.67545454545507</v>
      </c>
      <c r="F5172" s="1">
        <v>24390.909090909092</v>
      </c>
      <c r="J5172"/>
    </row>
    <row r="5173" spans="1:10" x14ac:dyDescent="0.3">
      <c r="A5173" t="s">
        <v>25</v>
      </c>
      <c r="B5173" t="s">
        <v>400</v>
      </c>
      <c r="C5173">
        <v>2012</v>
      </c>
      <c r="D5173" t="s">
        <v>949</v>
      </c>
      <c r="E5173">
        <v>646.39576923076925</v>
      </c>
      <c r="F5173" s="1">
        <v>25792.857142857141</v>
      </c>
      <c r="J5173"/>
    </row>
    <row r="5174" spans="1:10" x14ac:dyDescent="0.3">
      <c r="A5174" t="s">
        <v>25</v>
      </c>
      <c r="B5174" t="s">
        <v>400</v>
      </c>
      <c r="C5174">
        <v>2012</v>
      </c>
      <c r="D5174" t="s">
        <v>951</v>
      </c>
      <c r="E5174">
        <v>804.50694444444491</v>
      </c>
      <c r="F5174" s="1">
        <v>25625</v>
      </c>
      <c r="J5174"/>
    </row>
    <row r="5175" spans="1:10" x14ac:dyDescent="0.3">
      <c r="A5175" t="s">
        <v>25</v>
      </c>
      <c r="B5175" t="s">
        <v>400</v>
      </c>
      <c r="C5175">
        <v>2012</v>
      </c>
      <c r="D5175" t="s">
        <v>952</v>
      </c>
      <c r="E5175">
        <v>5245.869999999999</v>
      </c>
      <c r="F5175" s="1">
        <v>24700</v>
      </c>
      <c r="J5175"/>
    </row>
    <row r="5176" spans="1:10" x14ac:dyDescent="0.3">
      <c r="A5176" t="s">
        <v>25</v>
      </c>
      <c r="B5176" t="s">
        <v>400</v>
      </c>
      <c r="C5176">
        <v>2012</v>
      </c>
      <c r="D5176" t="s">
        <v>953</v>
      </c>
      <c r="E5176">
        <v>-68.307099056603505</v>
      </c>
      <c r="F5176" s="1">
        <v>22169.575471698114</v>
      </c>
      <c r="J5176"/>
    </row>
    <row r="5177" spans="1:10" x14ac:dyDescent="0.3">
      <c r="A5177" t="s">
        <v>25</v>
      </c>
      <c r="B5177" t="s">
        <v>400</v>
      </c>
      <c r="C5177">
        <v>2013</v>
      </c>
      <c r="D5177" t="s">
        <v>948</v>
      </c>
      <c r="E5177">
        <v>828.40901960784345</v>
      </c>
      <c r="F5177" s="1">
        <v>28168.627450980392</v>
      </c>
      <c r="J5177"/>
    </row>
    <row r="5178" spans="1:10" x14ac:dyDescent="0.3">
      <c r="A5178" t="s">
        <v>25</v>
      </c>
      <c r="B5178" t="s">
        <v>400</v>
      </c>
      <c r="C5178">
        <v>2013</v>
      </c>
      <c r="D5178" t="s">
        <v>949</v>
      </c>
      <c r="E5178">
        <v>706.77233128834393</v>
      </c>
      <c r="F5178" s="1">
        <v>27244.78527607362</v>
      </c>
      <c r="J5178"/>
    </row>
    <row r="5179" spans="1:10" x14ac:dyDescent="0.3">
      <c r="A5179" t="s">
        <v>25</v>
      </c>
      <c r="B5179" t="s">
        <v>400</v>
      </c>
      <c r="C5179">
        <v>2013</v>
      </c>
      <c r="D5179" t="s">
        <v>950</v>
      </c>
      <c r="E5179">
        <v>1619.4899999999998</v>
      </c>
      <c r="F5179" s="1">
        <v>26900</v>
      </c>
      <c r="J5179"/>
    </row>
    <row r="5180" spans="1:10" x14ac:dyDescent="0.3">
      <c r="A5180" t="s">
        <v>25</v>
      </c>
      <c r="B5180" t="s">
        <v>400</v>
      </c>
      <c r="C5180">
        <v>2013</v>
      </c>
      <c r="D5180" t="s">
        <v>951</v>
      </c>
      <c r="E5180">
        <v>1186.1210975609756</v>
      </c>
      <c r="F5180" s="1">
        <v>25528.048780487807</v>
      </c>
      <c r="J5180"/>
    </row>
    <row r="5181" spans="1:10" x14ac:dyDescent="0.3">
      <c r="A5181" t="s">
        <v>25</v>
      </c>
      <c r="B5181" t="s">
        <v>400</v>
      </c>
      <c r="C5181">
        <v>2013</v>
      </c>
      <c r="D5181" t="s">
        <v>952</v>
      </c>
      <c r="E5181">
        <v>1948.9049999999988</v>
      </c>
      <c r="F5181" s="1">
        <v>18050</v>
      </c>
      <c r="J5181"/>
    </row>
    <row r="5182" spans="1:10" x14ac:dyDescent="0.3">
      <c r="A5182" t="s">
        <v>25</v>
      </c>
      <c r="B5182" t="s">
        <v>400</v>
      </c>
      <c r="C5182">
        <v>2013</v>
      </c>
      <c r="D5182" t="s">
        <v>953</v>
      </c>
      <c r="E5182">
        <v>-2131.5767857142851</v>
      </c>
      <c r="F5182" s="1">
        <v>24589.285714285714</v>
      </c>
      <c r="J5182"/>
    </row>
    <row r="5183" spans="1:10" x14ac:dyDescent="0.3">
      <c r="A5183" t="s">
        <v>25</v>
      </c>
      <c r="B5183" t="s">
        <v>400</v>
      </c>
      <c r="C5183">
        <v>2014</v>
      </c>
      <c r="D5183" t="s">
        <v>948</v>
      </c>
      <c r="E5183">
        <v>948.92719298245629</v>
      </c>
      <c r="F5183" s="1">
        <v>31903.508771929824</v>
      </c>
      <c r="J5183"/>
    </row>
    <row r="5184" spans="1:10" x14ac:dyDescent="0.3">
      <c r="A5184" t="s">
        <v>25</v>
      </c>
      <c r="B5184" t="s">
        <v>400</v>
      </c>
      <c r="C5184">
        <v>2014</v>
      </c>
      <c r="D5184" t="s">
        <v>949</v>
      </c>
      <c r="E5184">
        <v>613.05988888888908</v>
      </c>
      <c r="F5184" s="1">
        <v>32843.333333333336</v>
      </c>
      <c r="J5184"/>
    </row>
    <row r="5185" spans="1:10" x14ac:dyDescent="0.3">
      <c r="A5185" t="s">
        <v>25</v>
      </c>
      <c r="B5185" t="s">
        <v>400</v>
      </c>
      <c r="C5185">
        <v>2014</v>
      </c>
      <c r="D5185" t="s">
        <v>950</v>
      </c>
      <c r="E5185">
        <v>962.66363636363644</v>
      </c>
      <c r="F5185" s="1">
        <v>34818.181818181816</v>
      </c>
      <c r="J5185"/>
    </row>
    <row r="5186" spans="1:10" x14ac:dyDescent="0.3">
      <c r="A5186" t="s">
        <v>25</v>
      </c>
      <c r="B5186" t="s">
        <v>400</v>
      </c>
      <c r="C5186">
        <v>2014</v>
      </c>
      <c r="D5186" t="s">
        <v>951</v>
      </c>
      <c r="E5186">
        <v>-1372.718461538461</v>
      </c>
      <c r="F5186" s="1">
        <v>33430.769230769234</v>
      </c>
      <c r="J5186"/>
    </row>
    <row r="5187" spans="1:10" x14ac:dyDescent="0.3">
      <c r="A5187" t="s">
        <v>25</v>
      </c>
      <c r="B5187" t="s">
        <v>400</v>
      </c>
      <c r="C5187">
        <v>2014</v>
      </c>
      <c r="D5187" t="s">
        <v>952</v>
      </c>
      <c r="E5187">
        <v>396.14999999999992</v>
      </c>
      <c r="F5187" s="1">
        <v>31500</v>
      </c>
      <c r="J5187"/>
    </row>
    <row r="5188" spans="1:10" x14ac:dyDescent="0.3">
      <c r="A5188" t="s">
        <v>25</v>
      </c>
      <c r="B5188" t="s">
        <v>400</v>
      </c>
      <c r="C5188">
        <v>2014</v>
      </c>
      <c r="D5188" t="s">
        <v>953</v>
      </c>
      <c r="E5188">
        <v>-1219.5274999999992</v>
      </c>
      <c r="F5188" s="1">
        <v>30225</v>
      </c>
      <c r="J5188"/>
    </row>
    <row r="5189" spans="1:10" x14ac:dyDescent="0.3">
      <c r="A5189" t="s">
        <v>25</v>
      </c>
      <c r="B5189" t="s">
        <v>400</v>
      </c>
      <c r="C5189">
        <v>2015</v>
      </c>
      <c r="D5189" t="s">
        <v>948</v>
      </c>
      <c r="E5189">
        <v>2063.3700000000013</v>
      </c>
      <c r="F5189" s="1">
        <v>33033.333333333336</v>
      </c>
      <c r="J5189"/>
    </row>
    <row r="5190" spans="1:10" x14ac:dyDescent="0.3">
      <c r="A5190" t="s">
        <v>25</v>
      </c>
      <c r="B5190" t="s">
        <v>400</v>
      </c>
      <c r="C5190">
        <v>2015</v>
      </c>
      <c r="D5190" t="s">
        <v>950</v>
      </c>
      <c r="E5190">
        <v>2880.313333333334</v>
      </c>
      <c r="F5190" s="1">
        <v>33800</v>
      </c>
      <c r="J5190"/>
    </row>
    <row r="5191" spans="1:10" x14ac:dyDescent="0.3">
      <c r="A5191" t="s">
        <v>25</v>
      </c>
      <c r="B5191" t="s">
        <v>400</v>
      </c>
      <c r="C5191">
        <v>2015</v>
      </c>
      <c r="D5191" t="s">
        <v>952</v>
      </c>
      <c r="E5191">
        <v>1932.6175000000021</v>
      </c>
      <c r="F5191" s="1">
        <v>37675</v>
      </c>
      <c r="J5191"/>
    </row>
    <row r="5192" spans="1:10" x14ac:dyDescent="0.3">
      <c r="A5192" t="s">
        <v>25</v>
      </c>
      <c r="B5192" t="s">
        <v>401</v>
      </c>
      <c r="C5192">
        <v>2007</v>
      </c>
      <c r="D5192" t="s">
        <v>949</v>
      </c>
      <c r="E5192">
        <v>-683.96999999999935</v>
      </c>
      <c r="F5192" s="1">
        <v>14300</v>
      </c>
      <c r="J5192"/>
    </row>
    <row r="5193" spans="1:10" x14ac:dyDescent="0.3">
      <c r="A5193" t="s">
        <v>25</v>
      </c>
      <c r="B5193" t="s">
        <v>401</v>
      </c>
      <c r="C5193">
        <v>2007</v>
      </c>
      <c r="D5193" t="s">
        <v>951</v>
      </c>
      <c r="E5193">
        <v>2360.505000000001</v>
      </c>
      <c r="F5193" s="1">
        <v>14050</v>
      </c>
      <c r="J5193"/>
    </row>
    <row r="5194" spans="1:10" x14ac:dyDescent="0.3">
      <c r="A5194" t="s">
        <v>25</v>
      </c>
      <c r="B5194" t="s">
        <v>401</v>
      </c>
      <c r="C5194">
        <v>2007</v>
      </c>
      <c r="D5194" t="s">
        <v>953</v>
      </c>
      <c r="E5194">
        <v>-312.56285714285718</v>
      </c>
      <c r="F5194" s="1">
        <v>11228.571428571429</v>
      </c>
      <c r="J5194"/>
    </row>
    <row r="5195" spans="1:10" x14ac:dyDescent="0.3">
      <c r="A5195" t="s">
        <v>25</v>
      </c>
      <c r="B5195" t="s">
        <v>402</v>
      </c>
      <c r="C5195">
        <v>2009</v>
      </c>
      <c r="D5195" t="s">
        <v>953</v>
      </c>
      <c r="E5195">
        <v>-795.56999999999971</v>
      </c>
      <c r="F5195" s="1">
        <v>18300</v>
      </c>
      <c r="J5195"/>
    </row>
    <row r="5196" spans="1:10" x14ac:dyDescent="0.3">
      <c r="A5196" t="s">
        <v>25</v>
      </c>
      <c r="B5196" t="s">
        <v>403</v>
      </c>
      <c r="C5196">
        <v>2003</v>
      </c>
      <c r="D5196" t="s">
        <v>953</v>
      </c>
      <c r="E5196">
        <v>240.86050000000014</v>
      </c>
      <c r="F5196" s="1">
        <v>7505</v>
      </c>
      <c r="J5196"/>
    </row>
    <row r="5197" spans="1:10" x14ac:dyDescent="0.3">
      <c r="A5197" t="s">
        <v>25</v>
      </c>
      <c r="B5197" t="s">
        <v>403</v>
      </c>
      <c r="C5197">
        <v>2006</v>
      </c>
      <c r="D5197" t="s">
        <v>953</v>
      </c>
      <c r="E5197">
        <v>733.98500000000058</v>
      </c>
      <c r="F5197" s="1">
        <v>12850</v>
      </c>
      <c r="J5197"/>
    </row>
    <row r="5198" spans="1:10" x14ac:dyDescent="0.3">
      <c r="A5198" t="s">
        <v>25</v>
      </c>
      <c r="B5198" t="s">
        <v>404</v>
      </c>
      <c r="C5198">
        <v>2000</v>
      </c>
      <c r="D5198" t="s">
        <v>953</v>
      </c>
      <c r="E5198">
        <v>1032.875</v>
      </c>
      <c r="F5198" s="1">
        <v>3750</v>
      </c>
      <c r="J5198"/>
    </row>
    <row r="5199" spans="1:10" x14ac:dyDescent="0.3">
      <c r="A5199" t="s">
        <v>25</v>
      </c>
      <c r="B5199" t="s">
        <v>404</v>
      </c>
      <c r="C5199">
        <v>2003</v>
      </c>
      <c r="D5199" t="s">
        <v>953</v>
      </c>
      <c r="E5199">
        <v>-952.06750000000011</v>
      </c>
      <c r="F5199" s="1">
        <v>7825</v>
      </c>
      <c r="J5199"/>
    </row>
    <row r="5200" spans="1:10" x14ac:dyDescent="0.3">
      <c r="A5200" t="s">
        <v>25</v>
      </c>
      <c r="B5200" t="s">
        <v>404</v>
      </c>
      <c r="C5200">
        <v>2004</v>
      </c>
      <c r="D5200" t="s">
        <v>953</v>
      </c>
      <c r="E5200">
        <v>-392.53499999999985</v>
      </c>
      <c r="F5200" s="1">
        <v>11650</v>
      </c>
      <c r="J5200"/>
    </row>
    <row r="5201" spans="1:10" x14ac:dyDescent="0.3">
      <c r="A5201" t="s">
        <v>25</v>
      </c>
      <c r="B5201" t="s">
        <v>405</v>
      </c>
      <c r="C5201">
        <v>2001</v>
      </c>
      <c r="D5201" t="s">
        <v>953</v>
      </c>
      <c r="E5201">
        <v>-2496.1987499999996</v>
      </c>
      <c r="F5201" s="1">
        <v>5262.5</v>
      </c>
      <c r="J5201"/>
    </row>
    <row r="5202" spans="1:10" x14ac:dyDescent="0.3">
      <c r="A5202" t="s">
        <v>25</v>
      </c>
      <c r="B5202" t="s">
        <v>405</v>
      </c>
      <c r="C5202">
        <v>2002</v>
      </c>
      <c r="D5202" t="s">
        <v>953</v>
      </c>
      <c r="E5202">
        <v>850.50916666666672</v>
      </c>
      <c r="F5202" s="1">
        <v>4925</v>
      </c>
      <c r="J5202"/>
    </row>
    <row r="5203" spans="1:10" x14ac:dyDescent="0.3">
      <c r="A5203" t="s">
        <v>25</v>
      </c>
      <c r="B5203" t="s">
        <v>405</v>
      </c>
      <c r="C5203">
        <v>2003</v>
      </c>
      <c r="D5203" t="s">
        <v>953</v>
      </c>
      <c r="E5203">
        <v>1275.3451923076923</v>
      </c>
      <c r="F5203" s="1">
        <v>9413.461538461539</v>
      </c>
      <c r="J5203"/>
    </row>
    <row r="5204" spans="1:10" x14ac:dyDescent="0.3">
      <c r="A5204" t="s">
        <v>25</v>
      </c>
      <c r="B5204" t="s">
        <v>405</v>
      </c>
      <c r="C5204">
        <v>2004</v>
      </c>
      <c r="D5204" t="s">
        <v>953</v>
      </c>
      <c r="E5204">
        <v>755.75552083333366</v>
      </c>
      <c r="F5204" s="1">
        <v>11242.708333333334</v>
      </c>
      <c r="J5204"/>
    </row>
    <row r="5205" spans="1:10" x14ac:dyDescent="0.3">
      <c r="A5205" t="s">
        <v>25</v>
      </c>
      <c r="B5205" t="s">
        <v>405</v>
      </c>
      <c r="C5205">
        <v>2005</v>
      </c>
      <c r="D5205" t="s">
        <v>948</v>
      </c>
      <c r="E5205">
        <v>7972.9399999999987</v>
      </c>
      <c r="F5205" s="1">
        <v>21400</v>
      </c>
      <c r="J5205"/>
    </row>
    <row r="5206" spans="1:10" x14ac:dyDescent="0.3">
      <c r="A5206" t="s">
        <v>25</v>
      </c>
      <c r="B5206" t="s">
        <v>405</v>
      </c>
      <c r="C5206">
        <v>2005</v>
      </c>
      <c r="D5206" t="s">
        <v>949</v>
      </c>
      <c r="E5206">
        <v>2566.5849999999991</v>
      </c>
      <c r="F5206" s="1">
        <v>18850</v>
      </c>
      <c r="J5206"/>
    </row>
    <row r="5207" spans="1:10" x14ac:dyDescent="0.3">
      <c r="A5207" t="s">
        <v>25</v>
      </c>
      <c r="B5207" t="s">
        <v>405</v>
      </c>
      <c r="C5207">
        <v>2005</v>
      </c>
      <c r="D5207" t="s">
        <v>951</v>
      </c>
      <c r="E5207">
        <v>1009.9599999999991</v>
      </c>
      <c r="F5207" s="1">
        <v>27600</v>
      </c>
      <c r="J5207"/>
    </row>
    <row r="5208" spans="1:10" x14ac:dyDescent="0.3">
      <c r="A5208" t="s">
        <v>25</v>
      </c>
      <c r="B5208" t="s">
        <v>405</v>
      </c>
      <c r="C5208">
        <v>2005</v>
      </c>
      <c r="D5208" t="s">
        <v>953</v>
      </c>
      <c r="E5208">
        <v>-358.55113636363609</v>
      </c>
      <c r="F5208" s="1">
        <v>14867.424242424242</v>
      </c>
      <c r="J5208"/>
    </row>
    <row r="5209" spans="1:10" x14ac:dyDescent="0.3">
      <c r="A5209" t="s">
        <v>25</v>
      </c>
      <c r="B5209" t="s">
        <v>405</v>
      </c>
      <c r="C5209">
        <v>2006</v>
      </c>
      <c r="D5209" t="s">
        <v>951</v>
      </c>
      <c r="E5209">
        <v>-178.98999999999796</v>
      </c>
      <c r="F5209" s="1">
        <v>28100</v>
      </c>
      <c r="J5209"/>
    </row>
    <row r="5210" spans="1:10" x14ac:dyDescent="0.3">
      <c r="A5210" t="s">
        <v>25</v>
      </c>
      <c r="B5210" t="s">
        <v>405</v>
      </c>
      <c r="C5210">
        <v>2006</v>
      </c>
      <c r="D5210" t="s">
        <v>953</v>
      </c>
      <c r="E5210">
        <v>333.65758064516126</v>
      </c>
      <c r="F5210" s="1">
        <v>16995.16129032258</v>
      </c>
      <c r="J5210"/>
    </row>
    <row r="5211" spans="1:10" x14ac:dyDescent="0.3">
      <c r="A5211" t="s">
        <v>25</v>
      </c>
      <c r="B5211" t="s">
        <v>405</v>
      </c>
      <c r="C5211">
        <v>2007</v>
      </c>
      <c r="D5211" t="s">
        <v>953</v>
      </c>
      <c r="E5211">
        <v>822.61232142857148</v>
      </c>
      <c r="F5211" s="1">
        <v>17587.5</v>
      </c>
      <c r="J5211"/>
    </row>
    <row r="5212" spans="1:10" x14ac:dyDescent="0.3">
      <c r="A5212" t="s">
        <v>25</v>
      </c>
      <c r="B5212" t="s">
        <v>405</v>
      </c>
      <c r="C5212">
        <v>2008</v>
      </c>
      <c r="D5212" t="s">
        <v>948</v>
      </c>
      <c r="E5212">
        <v>2840.3499999999985</v>
      </c>
      <c r="F5212" s="1">
        <v>33500</v>
      </c>
      <c r="J5212"/>
    </row>
    <row r="5213" spans="1:10" x14ac:dyDescent="0.3">
      <c r="A5213" t="s">
        <v>25</v>
      </c>
      <c r="B5213" t="s">
        <v>405</v>
      </c>
      <c r="C5213">
        <v>2008</v>
      </c>
      <c r="D5213" t="s">
        <v>951</v>
      </c>
      <c r="E5213">
        <v>8250.0149999999994</v>
      </c>
      <c r="F5213" s="1">
        <v>27150</v>
      </c>
      <c r="J5213"/>
    </row>
    <row r="5214" spans="1:10" x14ac:dyDescent="0.3">
      <c r="A5214" t="s">
        <v>25</v>
      </c>
      <c r="B5214" t="s">
        <v>405</v>
      </c>
      <c r="C5214">
        <v>2008</v>
      </c>
      <c r="D5214" t="s">
        <v>953</v>
      </c>
      <c r="E5214">
        <v>68.600526315789651</v>
      </c>
      <c r="F5214" s="1">
        <v>22215.78947368421</v>
      </c>
      <c r="J5214"/>
    </row>
    <row r="5215" spans="1:10" x14ac:dyDescent="0.3">
      <c r="A5215" t="s">
        <v>25</v>
      </c>
      <c r="B5215" t="s">
        <v>405</v>
      </c>
      <c r="C5215">
        <v>2009</v>
      </c>
      <c r="D5215" t="s">
        <v>949</v>
      </c>
      <c r="E5215">
        <v>-8486.7200000000012</v>
      </c>
      <c r="F5215" s="1">
        <v>36800</v>
      </c>
      <c r="J5215"/>
    </row>
    <row r="5216" spans="1:10" x14ac:dyDescent="0.3">
      <c r="A5216" t="s">
        <v>25</v>
      </c>
      <c r="B5216" t="s">
        <v>405</v>
      </c>
      <c r="C5216">
        <v>2009</v>
      </c>
      <c r="D5216" t="s">
        <v>951</v>
      </c>
      <c r="E5216">
        <v>1272.9399999999987</v>
      </c>
      <c r="F5216" s="1">
        <v>21400</v>
      </c>
      <c r="J5216"/>
    </row>
    <row r="5217" spans="1:10" x14ac:dyDescent="0.3">
      <c r="A5217" t="s">
        <v>25</v>
      </c>
      <c r="B5217" t="s">
        <v>405</v>
      </c>
      <c r="C5217">
        <v>2009</v>
      </c>
      <c r="D5217" t="s">
        <v>953</v>
      </c>
      <c r="E5217">
        <v>178.78178571428589</v>
      </c>
      <c r="F5217" s="1">
        <v>23603.571428571428</v>
      </c>
      <c r="J5217"/>
    </row>
    <row r="5218" spans="1:10" x14ac:dyDescent="0.3">
      <c r="A5218" t="s">
        <v>25</v>
      </c>
      <c r="B5218" t="s">
        <v>405</v>
      </c>
      <c r="C5218">
        <v>2010</v>
      </c>
      <c r="D5218" t="s">
        <v>949</v>
      </c>
      <c r="E5218">
        <v>-1883.1349999999984</v>
      </c>
      <c r="F5218" s="1">
        <v>25650</v>
      </c>
      <c r="J5218"/>
    </row>
    <row r="5219" spans="1:10" x14ac:dyDescent="0.3">
      <c r="A5219" t="s">
        <v>25</v>
      </c>
      <c r="B5219" t="s">
        <v>405</v>
      </c>
      <c r="C5219">
        <v>2010</v>
      </c>
      <c r="D5219" t="s">
        <v>951</v>
      </c>
      <c r="E5219">
        <v>221.14749999999913</v>
      </c>
      <c r="F5219" s="1">
        <v>26975</v>
      </c>
      <c r="J5219"/>
    </row>
    <row r="5220" spans="1:10" x14ac:dyDescent="0.3">
      <c r="A5220" t="s">
        <v>25</v>
      </c>
      <c r="B5220" t="s">
        <v>405</v>
      </c>
      <c r="C5220">
        <v>2010</v>
      </c>
      <c r="D5220" t="s">
        <v>952</v>
      </c>
      <c r="E5220">
        <v>-8518.2099999999991</v>
      </c>
      <c r="F5220" s="1">
        <v>39900</v>
      </c>
      <c r="J5220"/>
    </row>
    <row r="5221" spans="1:10" x14ac:dyDescent="0.3">
      <c r="A5221" t="s">
        <v>25</v>
      </c>
      <c r="B5221" t="s">
        <v>405</v>
      </c>
      <c r="C5221">
        <v>2010</v>
      </c>
      <c r="D5221" t="s">
        <v>953</v>
      </c>
      <c r="E5221">
        <v>-431.72145833333275</v>
      </c>
      <c r="F5221" s="1">
        <v>21660.416666666668</v>
      </c>
      <c r="J5221"/>
    </row>
    <row r="5222" spans="1:10" x14ac:dyDescent="0.3">
      <c r="A5222" t="s">
        <v>25</v>
      </c>
      <c r="B5222" t="s">
        <v>405</v>
      </c>
      <c r="C5222">
        <v>2011</v>
      </c>
      <c r="D5222" t="s">
        <v>949</v>
      </c>
      <c r="E5222">
        <v>1670.6399999999994</v>
      </c>
      <c r="F5222" s="1">
        <v>25066.666666666668</v>
      </c>
      <c r="J5222"/>
    </row>
    <row r="5223" spans="1:10" x14ac:dyDescent="0.3">
      <c r="A5223" t="s">
        <v>25</v>
      </c>
      <c r="B5223" t="s">
        <v>405</v>
      </c>
      <c r="C5223">
        <v>2011</v>
      </c>
      <c r="D5223" t="s">
        <v>951</v>
      </c>
      <c r="E5223">
        <v>-332.99124999999822</v>
      </c>
      <c r="F5223" s="1">
        <v>35837.5</v>
      </c>
      <c r="J5223"/>
    </row>
    <row r="5224" spans="1:10" x14ac:dyDescent="0.3">
      <c r="A5224" t="s">
        <v>25</v>
      </c>
      <c r="B5224" t="s">
        <v>405</v>
      </c>
      <c r="C5224">
        <v>2011</v>
      </c>
      <c r="D5224" t="s">
        <v>953</v>
      </c>
      <c r="E5224">
        <v>418.22836065573796</v>
      </c>
      <c r="F5224" s="1">
        <v>26119.672131147541</v>
      </c>
      <c r="J5224"/>
    </row>
    <row r="5225" spans="1:10" x14ac:dyDescent="0.3">
      <c r="A5225" t="s">
        <v>25</v>
      </c>
      <c r="B5225" t="s">
        <v>405</v>
      </c>
      <c r="C5225">
        <v>2012</v>
      </c>
      <c r="D5225" t="s">
        <v>948</v>
      </c>
      <c r="E5225">
        <v>2581.239999999998</v>
      </c>
      <c r="F5225" s="1">
        <v>44400</v>
      </c>
      <c r="J5225"/>
    </row>
    <row r="5226" spans="1:10" x14ac:dyDescent="0.3">
      <c r="A5226" t="s">
        <v>25</v>
      </c>
      <c r="B5226" t="s">
        <v>405</v>
      </c>
      <c r="C5226">
        <v>2012</v>
      </c>
      <c r="D5226" t="s">
        <v>949</v>
      </c>
      <c r="E5226">
        <v>-17.575384615384301</v>
      </c>
      <c r="F5226" s="1">
        <v>34707.692307692305</v>
      </c>
      <c r="J5226"/>
    </row>
    <row r="5227" spans="1:10" x14ac:dyDescent="0.3">
      <c r="A5227" t="s">
        <v>25</v>
      </c>
      <c r="B5227" t="s">
        <v>405</v>
      </c>
      <c r="C5227">
        <v>2012</v>
      </c>
      <c r="D5227" t="s">
        <v>951</v>
      </c>
      <c r="E5227">
        <v>844.90916666666692</v>
      </c>
      <c r="F5227" s="1">
        <v>35591.666666666664</v>
      </c>
      <c r="J5227"/>
    </row>
    <row r="5228" spans="1:10" x14ac:dyDescent="0.3">
      <c r="A5228" t="s">
        <v>25</v>
      </c>
      <c r="B5228" t="s">
        <v>405</v>
      </c>
      <c r="C5228">
        <v>2012</v>
      </c>
      <c r="D5228" t="s">
        <v>953</v>
      </c>
      <c r="E5228">
        <v>224.32009259259252</v>
      </c>
      <c r="F5228" s="1">
        <v>28626.85185185185</v>
      </c>
      <c r="J5228"/>
    </row>
    <row r="5229" spans="1:10" x14ac:dyDescent="0.3">
      <c r="A5229" t="s">
        <v>25</v>
      </c>
      <c r="B5229" t="s">
        <v>405</v>
      </c>
      <c r="C5229">
        <v>2013</v>
      </c>
      <c r="D5229" t="s">
        <v>948</v>
      </c>
      <c r="E5229">
        <v>831.77071428571458</v>
      </c>
      <c r="F5229" s="1">
        <v>40707.142857142855</v>
      </c>
      <c r="J5229"/>
    </row>
    <row r="5230" spans="1:10" x14ac:dyDescent="0.3">
      <c r="A5230" t="s">
        <v>25</v>
      </c>
      <c r="B5230" t="s">
        <v>405</v>
      </c>
      <c r="C5230">
        <v>2013</v>
      </c>
      <c r="D5230" t="s">
        <v>949</v>
      </c>
      <c r="E5230">
        <v>571.50777777777796</v>
      </c>
      <c r="F5230" s="1">
        <v>40188.888888888891</v>
      </c>
      <c r="J5230"/>
    </row>
    <row r="5231" spans="1:10" x14ac:dyDescent="0.3">
      <c r="A5231" t="s">
        <v>25</v>
      </c>
      <c r="B5231" t="s">
        <v>405</v>
      </c>
      <c r="C5231">
        <v>2013</v>
      </c>
      <c r="D5231" t="s">
        <v>951</v>
      </c>
      <c r="E5231">
        <v>2692.2850000000017</v>
      </c>
      <c r="F5231" s="1">
        <v>35850</v>
      </c>
      <c r="J5231"/>
    </row>
    <row r="5232" spans="1:10" x14ac:dyDescent="0.3">
      <c r="A5232" t="s">
        <v>25</v>
      </c>
      <c r="B5232" t="s">
        <v>405</v>
      </c>
      <c r="C5232">
        <v>2013</v>
      </c>
      <c r="D5232" t="s">
        <v>953</v>
      </c>
      <c r="E5232">
        <v>831.04192307692347</v>
      </c>
      <c r="F5232" s="1">
        <v>32034.615384615383</v>
      </c>
      <c r="J5232"/>
    </row>
    <row r="5233" spans="1:10" x14ac:dyDescent="0.3">
      <c r="A5233" t="s">
        <v>25</v>
      </c>
      <c r="B5233" t="s">
        <v>405</v>
      </c>
      <c r="C5233">
        <v>2014</v>
      </c>
      <c r="D5233" t="s">
        <v>948</v>
      </c>
      <c r="E5233">
        <v>1473.9459999999992</v>
      </c>
      <c r="F5233" s="1">
        <v>42260</v>
      </c>
      <c r="J5233"/>
    </row>
    <row r="5234" spans="1:10" x14ac:dyDescent="0.3">
      <c r="A5234" t="s">
        <v>25</v>
      </c>
      <c r="B5234" t="s">
        <v>405</v>
      </c>
      <c r="C5234">
        <v>2014</v>
      </c>
      <c r="D5234" t="s">
        <v>949</v>
      </c>
      <c r="E5234">
        <v>-94.382500000000164</v>
      </c>
      <c r="F5234" s="1">
        <v>42675</v>
      </c>
      <c r="J5234"/>
    </row>
    <row r="5235" spans="1:10" x14ac:dyDescent="0.3">
      <c r="A5235" t="s">
        <v>25</v>
      </c>
      <c r="B5235" t="s">
        <v>405</v>
      </c>
      <c r="C5235">
        <v>2014</v>
      </c>
      <c r="D5235" t="s">
        <v>951</v>
      </c>
      <c r="E5235">
        <v>-2989.2099999999991</v>
      </c>
      <c r="F5235" s="1">
        <v>29900</v>
      </c>
      <c r="J5235"/>
    </row>
    <row r="5236" spans="1:10" x14ac:dyDescent="0.3">
      <c r="A5236" t="s">
        <v>25</v>
      </c>
      <c r="B5236" t="s">
        <v>405</v>
      </c>
      <c r="C5236">
        <v>2014</v>
      </c>
      <c r="D5236" t="s">
        <v>953</v>
      </c>
      <c r="E5236">
        <v>-2354.1200000000003</v>
      </c>
      <c r="F5236" s="1">
        <v>42800</v>
      </c>
      <c r="J5236"/>
    </row>
    <row r="5237" spans="1:10" x14ac:dyDescent="0.3">
      <c r="A5237" t="s">
        <v>25</v>
      </c>
      <c r="B5237" t="s">
        <v>405</v>
      </c>
      <c r="C5237">
        <v>2015</v>
      </c>
      <c r="D5237" t="s">
        <v>948</v>
      </c>
      <c r="E5237">
        <v>2030.6925000000019</v>
      </c>
      <c r="F5237" s="1">
        <v>53425</v>
      </c>
      <c r="J5237"/>
    </row>
    <row r="5238" spans="1:10" x14ac:dyDescent="0.3">
      <c r="A5238" t="s">
        <v>25</v>
      </c>
      <c r="B5238" t="s">
        <v>405</v>
      </c>
      <c r="C5238">
        <v>2015</v>
      </c>
      <c r="D5238" t="s">
        <v>949</v>
      </c>
      <c r="E5238">
        <v>-1370.7999999999986</v>
      </c>
      <c r="F5238" s="1">
        <v>52000</v>
      </c>
      <c r="J5238"/>
    </row>
    <row r="5239" spans="1:10" x14ac:dyDescent="0.3">
      <c r="A5239" t="s">
        <v>25</v>
      </c>
      <c r="B5239" t="s">
        <v>405</v>
      </c>
      <c r="C5239">
        <v>2015</v>
      </c>
      <c r="D5239" t="s">
        <v>952</v>
      </c>
      <c r="E5239">
        <v>-555.7699999999968</v>
      </c>
      <c r="F5239" s="1">
        <v>56300</v>
      </c>
      <c r="J5239"/>
    </row>
    <row r="5240" spans="1:10" x14ac:dyDescent="0.3">
      <c r="A5240" t="s">
        <v>25</v>
      </c>
      <c r="B5240" t="s">
        <v>406</v>
      </c>
      <c r="C5240">
        <v>2007</v>
      </c>
      <c r="D5240" t="s">
        <v>951</v>
      </c>
      <c r="E5240">
        <v>5837.3100000000013</v>
      </c>
      <c r="F5240" s="1">
        <v>31100</v>
      </c>
      <c r="J5240"/>
    </row>
    <row r="5241" spans="1:10" x14ac:dyDescent="0.3">
      <c r="A5241" t="s">
        <v>25</v>
      </c>
      <c r="B5241" t="s">
        <v>406</v>
      </c>
      <c r="C5241">
        <v>2007</v>
      </c>
      <c r="D5241" t="s">
        <v>953</v>
      </c>
      <c r="E5241">
        <v>-1170.0780555555555</v>
      </c>
      <c r="F5241" s="1">
        <v>19830.555555555555</v>
      </c>
      <c r="J5241"/>
    </row>
    <row r="5242" spans="1:10" x14ac:dyDescent="0.3">
      <c r="A5242" t="s">
        <v>25</v>
      </c>
      <c r="B5242" t="s">
        <v>407</v>
      </c>
      <c r="C5242">
        <v>2005</v>
      </c>
      <c r="D5242" t="s">
        <v>953</v>
      </c>
      <c r="E5242">
        <v>-1680.8189999999995</v>
      </c>
      <c r="F5242" s="1">
        <v>17610</v>
      </c>
      <c r="J5242"/>
    </row>
    <row r="5243" spans="1:10" x14ac:dyDescent="0.3">
      <c r="A5243" t="s">
        <v>25</v>
      </c>
      <c r="B5243" t="s">
        <v>407</v>
      </c>
      <c r="C5243">
        <v>2006</v>
      </c>
      <c r="D5243" t="s">
        <v>953</v>
      </c>
      <c r="E5243">
        <v>-1196.3430000000003</v>
      </c>
      <c r="F5243" s="1">
        <v>19170</v>
      </c>
      <c r="J5243"/>
    </row>
    <row r="5244" spans="1:10" x14ac:dyDescent="0.3">
      <c r="A5244" t="s">
        <v>25</v>
      </c>
      <c r="B5244" t="s">
        <v>408</v>
      </c>
      <c r="C5244">
        <v>2008</v>
      </c>
      <c r="D5244" t="s">
        <v>953</v>
      </c>
      <c r="E5244">
        <v>-1258.6537499999999</v>
      </c>
      <c r="F5244" s="1">
        <v>24212.5</v>
      </c>
      <c r="J5244"/>
    </row>
    <row r="5245" spans="1:10" x14ac:dyDescent="0.3">
      <c r="A5245" t="s">
        <v>25</v>
      </c>
      <c r="B5245" t="s">
        <v>408</v>
      </c>
      <c r="C5245">
        <v>2011</v>
      </c>
      <c r="D5245" t="s">
        <v>949</v>
      </c>
      <c r="E5245">
        <v>-298.87000000000262</v>
      </c>
      <c r="F5245" s="1">
        <v>45300</v>
      </c>
      <c r="J5245"/>
    </row>
    <row r="5246" spans="1:10" x14ac:dyDescent="0.3">
      <c r="A5246" t="s">
        <v>25</v>
      </c>
      <c r="B5246" t="s">
        <v>408</v>
      </c>
      <c r="C5246">
        <v>2011</v>
      </c>
      <c r="D5246" t="s">
        <v>951</v>
      </c>
      <c r="E5246">
        <v>2865.760000000002</v>
      </c>
      <c r="F5246" s="1">
        <v>25600</v>
      </c>
      <c r="J5246"/>
    </row>
    <row r="5247" spans="1:10" x14ac:dyDescent="0.3">
      <c r="A5247" t="s">
        <v>25</v>
      </c>
      <c r="B5247" t="s">
        <v>408</v>
      </c>
      <c r="C5247">
        <v>2011</v>
      </c>
      <c r="D5247" t="s">
        <v>953</v>
      </c>
      <c r="E5247">
        <v>-796.43499999999995</v>
      </c>
      <c r="F5247" s="1">
        <v>29573.076923076922</v>
      </c>
      <c r="J5247"/>
    </row>
    <row r="5248" spans="1:10" x14ac:dyDescent="0.3">
      <c r="A5248" t="s">
        <v>25</v>
      </c>
      <c r="B5248" t="s">
        <v>408</v>
      </c>
      <c r="C5248">
        <v>2012</v>
      </c>
      <c r="D5248" t="s">
        <v>948</v>
      </c>
      <c r="E5248">
        <v>572.40000000000146</v>
      </c>
      <c r="F5248" s="1">
        <v>44000</v>
      </c>
      <c r="J5248"/>
    </row>
    <row r="5249" spans="1:10" x14ac:dyDescent="0.3">
      <c r="A5249" t="s">
        <v>25</v>
      </c>
      <c r="B5249" t="s">
        <v>408</v>
      </c>
      <c r="C5249">
        <v>2012</v>
      </c>
      <c r="D5249" t="s">
        <v>949</v>
      </c>
      <c r="E5249">
        <v>6029.4399999999987</v>
      </c>
      <c r="F5249" s="1">
        <v>36400</v>
      </c>
      <c r="J5249"/>
    </row>
    <row r="5250" spans="1:10" x14ac:dyDescent="0.3">
      <c r="A5250" t="s">
        <v>25</v>
      </c>
      <c r="B5250" t="s">
        <v>408</v>
      </c>
      <c r="C5250">
        <v>2012</v>
      </c>
      <c r="D5250" t="s">
        <v>951</v>
      </c>
      <c r="E5250">
        <v>3239.25</v>
      </c>
      <c r="F5250" s="1">
        <v>42500</v>
      </c>
      <c r="J5250"/>
    </row>
    <row r="5251" spans="1:10" x14ac:dyDescent="0.3">
      <c r="A5251" t="s">
        <v>25</v>
      </c>
      <c r="B5251" t="s">
        <v>408</v>
      </c>
      <c r="C5251">
        <v>2012</v>
      </c>
      <c r="D5251" t="s">
        <v>953</v>
      </c>
      <c r="E5251">
        <v>-2530.9249999999997</v>
      </c>
      <c r="F5251" s="1">
        <v>25750</v>
      </c>
      <c r="J5251"/>
    </row>
    <row r="5252" spans="1:10" x14ac:dyDescent="0.3">
      <c r="A5252" t="s">
        <v>25</v>
      </c>
      <c r="B5252" t="s">
        <v>408</v>
      </c>
      <c r="C5252">
        <v>2013</v>
      </c>
      <c r="D5252" t="s">
        <v>948</v>
      </c>
      <c r="E5252">
        <v>1865.2200000000012</v>
      </c>
      <c r="F5252" s="1">
        <v>48200</v>
      </c>
      <c r="J5252"/>
    </row>
    <row r="5253" spans="1:10" x14ac:dyDescent="0.3">
      <c r="A5253" t="s">
        <v>25</v>
      </c>
      <c r="B5253" t="s">
        <v>408</v>
      </c>
      <c r="C5253">
        <v>2013</v>
      </c>
      <c r="D5253" t="s">
        <v>949</v>
      </c>
      <c r="E5253">
        <v>181.42333333333468</v>
      </c>
      <c r="F5253" s="1">
        <v>42900</v>
      </c>
      <c r="J5253"/>
    </row>
    <row r="5254" spans="1:10" x14ac:dyDescent="0.3">
      <c r="A5254" t="s">
        <v>25</v>
      </c>
      <c r="B5254" t="s">
        <v>408</v>
      </c>
      <c r="C5254">
        <v>2013</v>
      </c>
      <c r="D5254" t="s">
        <v>951</v>
      </c>
      <c r="E5254">
        <v>2079.0200000000004</v>
      </c>
      <c r="F5254" s="1">
        <v>26200</v>
      </c>
      <c r="J5254"/>
    </row>
    <row r="5255" spans="1:10" x14ac:dyDescent="0.3">
      <c r="A5255" t="s">
        <v>25</v>
      </c>
      <c r="B5255" t="s">
        <v>408</v>
      </c>
      <c r="C5255">
        <v>2013</v>
      </c>
      <c r="D5255" t="s">
        <v>953</v>
      </c>
      <c r="E5255">
        <v>1194.7733333333333</v>
      </c>
      <c r="F5255" s="1">
        <v>39733.333333333336</v>
      </c>
      <c r="J5255"/>
    </row>
    <row r="5256" spans="1:10" x14ac:dyDescent="0.3">
      <c r="A5256" t="s">
        <v>25</v>
      </c>
      <c r="B5256" t="s">
        <v>408</v>
      </c>
      <c r="C5256">
        <v>2014</v>
      </c>
      <c r="D5256" t="s">
        <v>951</v>
      </c>
      <c r="E5256">
        <v>-2432.5699999999997</v>
      </c>
      <c r="F5256" s="1">
        <v>48300</v>
      </c>
      <c r="J5256"/>
    </row>
    <row r="5257" spans="1:10" x14ac:dyDescent="0.3">
      <c r="A5257" t="s">
        <v>25</v>
      </c>
      <c r="B5257" t="s">
        <v>408</v>
      </c>
      <c r="C5257">
        <v>2015</v>
      </c>
      <c r="D5257" t="s">
        <v>948</v>
      </c>
      <c r="E5257">
        <v>2315.0850000000028</v>
      </c>
      <c r="F5257" s="1">
        <v>53850</v>
      </c>
      <c r="J5257"/>
    </row>
    <row r="5258" spans="1:10" x14ac:dyDescent="0.3">
      <c r="A5258" t="s">
        <v>25</v>
      </c>
      <c r="B5258" t="s">
        <v>408</v>
      </c>
      <c r="C5258">
        <v>2015</v>
      </c>
      <c r="D5258" t="s">
        <v>949</v>
      </c>
      <c r="E5258">
        <v>-141.95999999999913</v>
      </c>
      <c r="F5258" s="1">
        <v>52400</v>
      </c>
      <c r="J5258"/>
    </row>
    <row r="5259" spans="1:10" x14ac:dyDescent="0.3">
      <c r="A5259" t="s">
        <v>25</v>
      </c>
      <c r="B5259" t="s">
        <v>408</v>
      </c>
      <c r="C5259">
        <v>2015</v>
      </c>
      <c r="D5259" t="s">
        <v>952</v>
      </c>
      <c r="E5259">
        <v>3400.0299999999988</v>
      </c>
      <c r="F5259" s="1">
        <v>54300</v>
      </c>
      <c r="J5259"/>
    </row>
    <row r="5260" spans="1:10" x14ac:dyDescent="0.3">
      <c r="A5260" t="s">
        <v>25</v>
      </c>
      <c r="B5260" t="s">
        <v>409</v>
      </c>
      <c r="C5260">
        <v>1996</v>
      </c>
      <c r="D5260" t="s">
        <v>953</v>
      </c>
      <c r="E5260">
        <v>-4.5575000000000045</v>
      </c>
      <c r="F5260" s="1">
        <v>925</v>
      </c>
      <c r="J5260"/>
    </row>
    <row r="5261" spans="1:10" x14ac:dyDescent="0.3">
      <c r="A5261" t="s">
        <v>25</v>
      </c>
      <c r="B5261" t="s">
        <v>409</v>
      </c>
      <c r="C5261">
        <v>1997</v>
      </c>
      <c r="D5261" t="s">
        <v>953</v>
      </c>
      <c r="E5261">
        <v>-393.50749999999994</v>
      </c>
      <c r="F5261" s="1">
        <v>1425</v>
      </c>
      <c r="J5261"/>
    </row>
    <row r="5262" spans="1:10" x14ac:dyDescent="0.3">
      <c r="A5262" t="s">
        <v>25</v>
      </c>
      <c r="B5262" t="s">
        <v>409</v>
      </c>
      <c r="C5262">
        <v>1998</v>
      </c>
      <c r="D5262" t="s">
        <v>953</v>
      </c>
      <c r="E5262">
        <v>-1162.43</v>
      </c>
      <c r="F5262" s="1">
        <v>1700</v>
      </c>
      <c r="J5262"/>
    </row>
    <row r="5263" spans="1:10" x14ac:dyDescent="0.3">
      <c r="A5263" t="s">
        <v>25</v>
      </c>
      <c r="B5263" t="s">
        <v>409</v>
      </c>
      <c r="C5263">
        <v>1999</v>
      </c>
      <c r="D5263" t="s">
        <v>953</v>
      </c>
      <c r="E5263">
        <v>1255.25</v>
      </c>
      <c r="F5263" s="1">
        <v>2500</v>
      </c>
      <c r="J5263"/>
    </row>
    <row r="5264" spans="1:10" x14ac:dyDescent="0.3">
      <c r="A5264" t="s">
        <v>25</v>
      </c>
      <c r="B5264" t="s">
        <v>409</v>
      </c>
      <c r="C5264">
        <v>2000</v>
      </c>
      <c r="D5264" t="s">
        <v>953</v>
      </c>
      <c r="E5264">
        <v>23.50178571428572</v>
      </c>
      <c r="F5264" s="1">
        <v>2517.8571428571427</v>
      </c>
      <c r="J5264"/>
    </row>
    <row r="5265" spans="1:10" x14ac:dyDescent="0.3">
      <c r="A5265" t="s">
        <v>25</v>
      </c>
      <c r="B5265" t="s">
        <v>409</v>
      </c>
      <c r="C5265">
        <v>2001</v>
      </c>
      <c r="D5265" t="s">
        <v>953</v>
      </c>
      <c r="E5265">
        <v>-186.69250000000011</v>
      </c>
      <c r="F5265" s="1">
        <v>3241.6666666666665</v>
      </c>
      <c r="J5265"/>
    </row>
    <row r="5266" spans="1:10" x14ac:dyDescent="0.3">
      <c r="A5266" t="s">
        <v>25</v>
      </c>
      <c r="B5266" t="s">
        <v>409</v>
      </c>
      <c r="C5266">
        <v>2002</v>
      </c>
      <c r="D5266" t="s">
        <v>953</v>
      </c>
      <c r="E5266">
        <v>51.633281250000095</v>
      </c>
      <c r="F5266" s="1">
        <v>3114.0625</v>
      </c>
      <c r="J5266"/>
    </row>
    <row r="5267" spans="1:10" x14ac:dyDescent="0.3">
      <c r="A5267" t="s">
        <v>25</v>
      </c>
      <c r="B5267" t="s">
        <v>409</v>
      </c>
      <c r="C5267">
        <v>2003</v>
      </c>
      <c r="D5267" t="s">
        <v>953</v>
      </c>
      <c r="E5267">
        <v>98.413636363636442</v>
      </c>
      <c r="F5267" s="1">
        <v>3681.818181818182</v>
      </c>
      <c r="J5267"/>
    </row>
    <row r="5268" spans="1:10" x14ac:dyDescent="0.3">
      <c r="A5268" t="s">
        <v>25</v>
      </c>
      <c r="B5268" t="s">
        <v>409</v>
      </c>
      <c r="C5268">
        <v>2004</v>
      </c>
      <c r="D5268" t="s">
        <v>953</v>
      </c>
      <c r="E5268">
        <v>-739.31499999999994</v>
      </c>
      <c r="F5268" s="1">
        <v>6516.666666666667</v>
      </c>
      <c r="J5268"/>
    </row>
    <row r="5269" spans="1:10" x14ac:dyDescent="0.3">
      <c r="A5269" t="s">
        <v>25</v>
      </c>
      <c r="B5269" t="s">
        <v>410</v>
      </c>
      <c r="C5269">
        <v>2005</v>
      </c>
      <c r="D5269" t="s">
        <v>953</v>
      </c>
      <c r="E5269">
        <v>259.53250000000025</v>
      </c>
      <c r="F5269" s="1">
        <v>3825</v>
      </c>
      <c r="J5269"/>
    </row>
    <row r="5270" spans="1:10" x14ac:dyDescent="0.3">
      <c r="A5270" t="s">
        <v>25</v>
      </c>
      <c r="B5270" t="s">
        <v>410</v>
      </c>
      <c r="C5270">
        <v>2006</v>
      </c>
      <c r="D5270" t="s">
        <v>953</v>
      </c>
      <c r="E5270">
        <v>541.49700000000053</v>
      </c>
      <c r="F5270" s="1">
        <v>9570</v>
      </c>
      <c r="J5270"/>
    </row>
    <row r="5271" spans="1:10" x14ac:dyDescent="0.3">
      <c r="A5271" t="s">
        <v>25</v>
      </c>
      <c r="B5271" t="s">
        <v>410</v>
      </c>
      <c r="C5271">
        <v>2007</v>
      </c>
      <c r="D5271" t="s">
        <v>953</v>
      </c>
      <c r="E5271">
        <v>1819.5524999999998</v>
      </c>
      <c r="F5271" s="1">
        <v>15025</v>
      </c>
      <c r="J5271"/>
    </row>
    <row r="5272" spans="1:10" x14ac:dyDescent="0.3">
      <c r="A5272" t="s">
        <v>25</v>
      </c>
      <c r="B5272" t="s">
        <v>411</v>
      </c>
      <c r="C5272">
        <v>1999</v>
      </c>
      <c r="D5272" t="s">
        <v>953</v>
      </c>
      <c r="E5272">
        <v>-866.84999999999991</v>
      </c>
      <c r="F5272" s="1">
        <v>1500</v>
      </c>
      <c r="J5272"/>
    </row>
    <row r="5273" spans="1:10" x14ac:dyDescent="0.3">
      <c r="A5273" t="s">
        <v>25</v>
      </c>
      <c r="B5273" t="s">
        <v>256</v>
      </c>
      <c r="C5273">
        <v>1993</v>
      </c>
      <c r="D5273" t="s">
        <v>953</v>
      </c>
      <c r="E5273">
        <v>634.32375000000002</v>
      </c>
      <c r="F5273" s="1">
        <v>987.5</v>
      </c>
      <c r="J5273"/>
    </row>
    <row r="5274" spans="1:10" x14ac:dyDescent="0.3">
      <c r="A5274" t="s">
        <v>25</v>
      </c>
      <c r="B5274" t="s">
        <v>256</v>
      </c>
      <c r="C5274">
        <v>1995</v>
      </c>
      <c r="D5274" t="s">
        <v>953</v>
      </c>
      <c r="E5274">
        <v>-429.005</v>
      </c>
      <c r="F5274" s="1">
        <v>950</v>
      </c>
      <c r="J5274"/>
    </row>
    <row r="5275" spans="1:10" x14ac:dyDescent="0.3">
      <c r="A5275" t="s">
        <v>25</v>
      </c>
      <c r="B5275" t="s">
        <v>256</v>
      </c>
      <c r="C5275">
        <v>1996</v>
      </c>
      <c r="D5275" t="s">
        <v>953</v>
      </c>
      <c r="E5275">
        <v>-595.71749999999997</v>
      </c>
      <c r="F5275" s="1">
        <v>1325</v>
      </c>
      <c r="J5275"/>
    </row>
    <row r="5276" spans="1:10" x14ac:dyDescent="0.3">
      <c r="A5276" t="s">
        <v>25</v>
      </c>
      <c r="B5276" t="s">
        <v>256</v>
      </c>
      <c r="C5276">
        <v>1997</v>
      </c>
      <c r="D5276" t="s">
        <v>953</v>
      </c>
      <c r="E5276">
        <v>137.29333333333329</v>
      </c>
      <c r="F5276" s="1">
        <v>933.33333333333337</v>
      </c>
      <c r="J5276"/>
    </row>
    <row r="5277" spans="1:10" x14ac:dyDescent="0.3">
      <c r="A5277" t="s">
        <v>25</v>
      </c>
      <c r="B5277" t="s">
        <v>256</v>
      </c>
      <c r="C5277">
        <v>1998</v>
      </c>
      <c r="D5277" t="s">
        <v>953</v>
      </c>
      <c r="E5277">
        <v>553.17750000000001</v>
      </c>
      <c r="F5277" s="1">
        <v>1275</v>
      </c>
      <c r="J5277"/>
    </row>
    <row r="5278" spans="1:10" x14ac:dyDescent="0.3">
      <c r="A5278" t="s">
        <v>25</v>
      </c>
      <c r="B5278" t="s">
        <v>256</v>
      </c>
      <c r="C5278">
        <v>1999</v>
      </c>
      <c r="D5278" t="s">
        <v>953</v>
      </c>
      <c r="E5278">
        <v>-376.25477272727272</v>
      </c>
      <c r="F5278" s="1">
        <v>1588.6363636363637</v>
      </c>
      <c r="J5278"/>
    </row>
    <row r="5279" spans="1:10" x14ac:dyDescent="0.3">
      <c r="A5279" t="s">
        <v>25</v>
      </c>
      <c r="B5279" t="s">
        <v>412</v>
      </c>
      <c r="C5279">
        <v>2010</v>
      </c>
      <c r="D5279" t="s">
        <v>948</v>
      </c>
      <c r="E5279">
        <v>2040.6149999999998</v>
      </c>
      <c r="F5279" s="1">
        <v>13150</v>
      </c>
      <c r="J5279"/>
    </row>
    <row r="5280" spans="1:10" x14ac:dyDescent="0.3">
      <c r="A5280" t="s">
        <v>25</v>
      </c>
      <c r="B5280" t="s">
        <v>412</v>
      </c>
      <c r="C5280">
        <v>2010</v>
      </c>
      <c r="D5280" t="s">
        <v>949</v>
      </c>
      <c r="E5280">
        <v>136.0575000000008</v>
      </c>
      <c r="F5280" s="1">
        <v>14075</v>
      </c>
      <c r="J5280"/>
    </row>
    <row r="5281" spans="1:10" x14ac:dyDescent="0.3">
      <c r="A5281" t="s">
        <v>25</v>
      </c>
      <c r="B5281" t="s">
        <v>412</v>
      </c>
      <c r="C5281">
        <v>2010</v>
      </c>
      <c r="D5281" t="s">
        <v>951</v>
      </c>
      <c r="E5281">
        <v>671.72100000000012</v>
      </c>
      <c r="F5281" s="1">
        <v>15010</v>
      </c>
      <c r="J5281"/>
    </row>
    <row r="5282" spans="1:10" x14ac:dyDescent="0.3">
      <c r="A5282" t="s">
        <v>25</v>
      </c>
      <c r="B5282" t="s">
        <v>412</v>
      </c>
      <c r="C5282">
        <v>2010</v>
      </c>
      <c r="D5282" t="s">
        <v>952</v>
      </c>
      <c r="E5282">
        <v>-6101.65</v>
      </c>
      <c r="F5282" s="1">
        <v>13500</v>
      </c>
      <c r="J5282"/>
    </row>
    <row r="5283" spans="1:10" x14ac:dyDescent="0.3">
      <c r="A5283" t="s">
        <v>25</v>
      </c>
      <c r="B5283" t="s">
        <v>412</v>
      </c>
      <c r="C5283">
        <v>2010</v>
      </c>
      <c r="D5283" t="s">
        <v>953</v>
      </c>
      <c r="E5283">
        <v>327.32328740157482</v>
      </c>
      <c r="F5283" s="1">
        <v>12236.811023622047</v>
      </c>
      <c r="J5283"/>
    </row>
    <row r="5284" spans="1:10" x14ac:dyDescent="0.3">
      <c r="A5284" t="s">
        <v>25</v>
      </c>
      <c r="B5284" t="s">
        <v>412</v>
      </c>
      <c r="C5284">
        <v>2011</v>
      </c>
      <c r="D5284" t="s">
        <v>948</v>
      </c>
      <c r="E5284">
        <v>-475.58833333333314</v>
      </c>
      <c r="F5284" s="1">
        <v>18450</v>
      </c>
      <c r="J5284"/>
    </row>
    <row r="5285" spans="1:10" x14ac:dyDescent="0.3">
      <c r="A5285" t="s">
        <v>25</v>
      </c>
      <c r="B5285" t="s">
        <v>412</v>
      </c>
      <c r="C5285">
        <v>2011</v>
      </c>
      <c r="D5285" t="s">
        <v>949</v>
      </c>
      <c r="E5285">
        <v>280.13964285714309</v>
      </c>
      <c r="F5285" s="1">
        <v>17039.285714285714</v>
      </c>
      <c r="J5285"/>
    </row>
    <row r="5286" spans="1:10" x14ac:dyDescent="0.3">
      <c r="A5286" t="s">
        <v>25</v>
      </c>
      <c r="B5286" t="s">
        <v>412</v>
      </c>
      <c r="C5286">
        <v>2011</v>
      </c>
      <c r="D5286" t="s">
        <v>951</v>
      </c>
      <c r="E5286">
        <v>533.13759259259257</v>
      </c>
      <c r="F5286" s="1">
        <v>16079.62962962963</v>
      </c>
      <c r="J5286"/>
    </row>
    <row r="5287" spans="1:10" x14ac:dyDescent="0.3">
      <c r="A5287" t="s">
        <v>25</v>
      </c>
      <c r="B5287" t="s">
        <v>412</v>
      </c>
      <c r="C5287">
        <v>2011</v>
      </c>
      <c r="D5287" t="s">
        <v>953</v>
      </c>
      <c r="E5287">
        <v>267.72592391304357</v>
      </c>
      <c r="F5287" s="1">
        <v>13270.108695652174</v>
      </c>
      <c r="J5287"/>
    </row>
    <row r="5288" spans="1:10" x14ac:dyDescent="0.3">
      <c r="A5288" t="s">
        <v>25</v>
      </c>
      <c r="B5288" t="s">
        <v>412</v>
      </c>
      <c r="C5288">
        <v>2012</v>
      </c>
      <c r="D5288" t="s">
        <v>948</v>
      </c>
      <c r="E5288">
        <v>-159.54699999999974</v>
      </c>
      <c r="F5288" s="1">
        <v>19930</v>
      </c>
      <c r="J5288"/>
    </row>
    <row r="5289" spans="1:10" x14ac:dyDescent="0.3">
      <c r="A5289" t="s">
        <v>25</v>
      </c>
      <c r="B5289" t="s">
        <v>412</v>
      </c>
      <c r="C5289">
        <v>2012</v>
      </c>
      <c r="D5289" t="s">
        <v>949</v>
      </c>
      <c r="E5289">
        <v>343.91412621359245</v>
      </c>
      <c r="F5289" s="1">
        <v>18549.029126213591</v>
      </c>
      <c r="J5289"/>
    </row>
    <row r="5290" spans="1:10" x14ac:dyDescent="0.3">
      <c r="A5290" t="s">
        <v>25</v>
      </c>
      <c r="B5290" t="s">
        <v>412</v>
      </c>
      <c r="C5290">
        <v>2012</v>
      </c>
      <c r="D5290" t="s">
        <v>951</v>
      </c>
      <c r="E5290">
        <v>243.7300000000001</v>
      </c>
      <c r="F5290" s="1">
        <v>16971.641791044774</v>
      </c>
      <c r="J5290"/>
    </row>
    <row r="5291" spans="1:10" x14ac:dyDescent="0.3">
      <c r="A5291" t="s">
        <v>25</v>
      </c>
      <c r="B5291" t="s">
        <v>412</v>
      </c>
      <c r="C5291">
        <v>2012</v>
      </c>
      <c r="D5291" t="s">
        <v>953</v>
      </c>
      <c r="E5291">
        <v>143.52717948717975</v>
      </c>
      <c r="F5291" s="1">
        <v>14964.102564102564</v>
      </c>
      <c r="J5291"/>
    </row>
    <row r="5292" spans="1:10" x14ac:dyDescent="0.3">
      <c r="A5292" t="s">
        <v>25</v>
      </c>
      <c r="B5292" t="s">
        <v>412</v>
      </c>
      <c r="C5292">
        <v>2013</v>
      </c>
      <c r="D5292" t="s">
        <v>948</v>
      </c>
      <c r="E5292">
        <v>687.91954545454576</v>
      </c>
      <c r="F5292" s="1">
        <v>20740.909090909092</v>
      </c>
      <c r="J5292"/>
    </row>
    <row r="5293" spans="1:10" x14ac:dyDescent="0.3">
      <c r="A5293" t="s">
        <v>25</v>
      </c>
      <c r="B5293" t="s">
        <v>412</v>
      </c>
      <c r="C5293">
        <v>2013</v>
      </c>
      <c r="D5293" t="s">
        <v>949</v>
      </c>
      <c r="E5293">
        <v>413.07526666666672</v>
      </c>
      <c r="F5293" s="1">
        <v>19566</v>
      </c>
      <c r="J5293"/>
    </row>
    <row r="5294" spans="1:10" x14ac:dyDescent="0.3">
      <c r="A5294" t="s">
        <v>25</v>
      </c>
      <c r="B5294" t="s">
        <v>412</v>
      </c>
      <c r="C5294">
        <v>2013</v>
      </c>
      <c r="D5294" t="s">
        <v>951</v>
      </c>
      <c r="E5294">
        <v>861.41125</v>
      </c>
      <c r="F5294" s="1">
        <v>17998.863636363636</v>
      </c>
      <c r="J5294"/>
    </row>
    <row r="5295" spans="1:10" x14ac:dyDescent="0.3">
      <c r="A5295" t="s">
        <v>25</v>
      </c>
      <c r="B5295" t="s">
        <v>412</v>
      </c>
      <c r="C5295">
        <v>2013</v>
      </c>
      <c r="D5295" t="s">
        <v>953</v>
      </c>
      <c r="E5295">
        <v>190.88068181818187</v>
      </c>
      <c r="F5295" s="1">
        <v>16761.363636363636</v>
      </c>
      <c r="J5295"/>
    </row>
    <row r="5296" spans="1:10" x14ac:dyDescent="0.3">
      <c r="A5296" t="s">
        <v>25</v>
      </c>
      <c r="B5296" t="s">
        <v>412</v>
      </c>
      <c r="C5296">
        <v>2014</v>
      </c>
      <c r="D5296" t="s">
        <v>948</v>
      </c>
      <c r="E5296">
        <v>414.10048387096805</v>
      </c>
      <c r="F5296" s="1">
        <v>21875.806451612902</v>
      </c>
      <c r="J5296"/>
    </row>
    <row r="5297" spans="1:10" x14ac:dyDescent="0.3">
      <c r="A5297" t="s">
        <v>25</v>
      </c>
      <c r="B5297" t="s">
        <v>412</v>
      </c>
      <c r="C5297">
        <v>2014</v>
      </c>
      <c r="D5297" t="s">
        <v>949</v>
      </c>
      <c r="E5297">
        <v>114.04014084507051</v>
      </c>
      <c r="F5297" s="1">
        <v>21809.859154929578</v>
      </c>
      <c r="J5297"/>
    </row>
    <row r="5298" spans="1:10" x14ac:dyDescent="0.3">
      <c r="A5298" t="s">
        <v>25</v>
      </c>
      <c r="B5298" t="s">
        <v>412</v>
      </c>
      <c r="C5298">
        <v>2014</v>
      </c>
      <c r="D5298" t="s">
        <v>950</v>
      </c>
      <c r="E5298">
        <v>-581.84666666666578</v>
      </c>
      <c r="F5298" s="1">
        <v>24200</v>
      </c>
      <c r="J5298"/>
    </row>
    <row r="5299" spans="1:10" x14ac:dyDescent="0.3">
      <c r="A5299" t="s">
        <v>25</v>
      </c>
      <c r="B5299" t="s">
        <v>412</v>
      </c>
      <c r="C5299">
        <v>2014</v>
      </c>
      <c r="D5299" t="s">
        <v>951</v>
      </c>
      <c r="E5299">
        <v>407.23653846153832</v>
      </c>
      <c r="F5299" s="1">
        <v>21211.538461538461</v>
      </c>
      <c r="J5299"/>
    </row>
    <row r="5300" spans="1:10" x14ac:dyDescent="0.3">
      <c r="A5300" t="s">
        <v>25</v>
      </c>
      <c r="B5300" t="s">
        <v>412</v>
      </c>
      <c r="C5300">
        <v>2014</v>
      </c>
      <c r="D5300" t="s">
        <v>952</v>
      </c>
      <c r="E5300">
        <v>645.31666666666695</v>
      </c>
      <c r="F5300" s="1">
        <v>23166.666666666668</v>
      </c>
      <c r="J5300"/>
    </row>
    <row r="5301" spans="1:10" x14ac:dyDescent="0.3">
      <c r="A5301" t="s">
        <v>25</v>
      </c>
      <c r="B5301" t="s">
        <v>412</v>
      </c>
      <c r="C5301">
        <v>2014</v>
      </c>
      <c r="D5301" t="s">
        <v>953</v>
      </c>
      <c r="E5301">
        <v>-753.57999999999811</v>
      </c>
      <c r="F5301" s="1">
        <v>20200</v>
      </c>
      <c r="J5301"/>
    </row>
    <row r="5302" spans="1:10" x14ac:dyDescent="0.3">
      <c r="A5302" t="s">
        <v>25</v>
      </c>
      <c r="B5302" t="s">
        <v>412</v>
      </c>
      <c r="C5302">
        <v>2015</v>
      </c>
      <c r="D5302" t="s">
        <v>948</v>
      </c>
      <c r="E5302">
        <v>-719.72195121951211</v>
      </c>
      <c r="F5302" s="1">
        <v>22780.487804878048</v>
      </c>
      <c r="J5302"/>
    </row>
    <row r="5303" spans="1:10" x14ac:dyDescent="0.3">
      <c r="A5303" t="s">
        <v>25</v>
      </c>
      <c r="B5303" t="s">
        <v>412</v>
      </c>
      <c r="C5303">
        <v>2015</v>
      </c>
      <c r="D5303" t="s">
        <v>949</v>
      </c>
      <c r="E5303">
        <v>1076.312000000001</v>
      </c>
      <c r="F5303" s="1">
        <v>24720</v>
      </c>
      <c r="J5303"/>
    </row>
    <row r="5304" spans="1:10" x14ac:dyDescent="0.3">
      <c r="A5304" t="s">
        <v>25</v>
      </c>
      <c r="B5304" t="s">
        <v>412</v>
      </c>
      <c r="C5304">
        <v>2015</v>
      </c>
      <c r="D5304" t="s">
        <v>950</v>
      </c>
      <c r="E5304">
        <v>-371.25666666666683</v>
      </c>
      <c r="F5304" s="1">
        <v>25433.333333333332</v>
      </c>
      <c r="J5304"/>
    </row>
    <row r="5305" spans="1:10" x14ac:dyDescent="0.3">
      <c r="A5305" t="s">
        <v>25</v>
      </c>
      <c r="B5305" t="s">
        <v>412</v>
      </c>
      <c r="C5305">
        <v>2015</v>
      </c>
      <c r="D5305" t="s">
        <v>952</v>
      </c>
      <c r="E5305">
        <v>1486.3866666666665</v>
      </c>
      <c r="F5305" s="1">
        <v>26533.333333333332</v>
      </c>
      <c r="J5305"/>
    </row>
    <row r="5306" spans="1:10" x14ac:dyDescent="0.3">
      <c r="A5306" t="s">
        <v>25</v>
      </c>
      <c r="B5306" t="s">
        <v>413</v>
      </c>
      <c r="C5306">
        <v>1996</v>
      </c>
      <c r="D5306" t="s">
        <v>953</v>
      </c>
      <c r="E5306">
        <v>-284.52999999999997</v>
      </c>
      <c r="F5306" s="1">
        <v>700</v>
      </c>
      <c r="J5306"/>
    </row>
    <row r="5307" spans="1:10" x14ac:dyDescent="0.3">
      <c r="A5307" t="s">
        <v>25</v>
      </c>
      <c r="B5307" t="s">
        <v>413</v>
      </c>
      <c r="C5307">
        <v>1997</v>
      </c>
      <c r="D5307" t="s">
        <v>953</v>
      </c>
      <c r="E5307">
        <v>-493.09333333333342</v>
      </c>
      <c r="F5307" s="1">
        <v>1066.6666666666667</v>
      </c>
      <c r="J5307"/>
    </row>
    <row r="5308" spans="1:10" x14ac:dyDescent="0.3">
      <c r="A5308" t="s">
        <v>25</v>
      </c>
      <c r="B5308" t="s">
        <v>413</v>
      </c>
      <c r="C5308">
        <v>1998</v>
      </c>
      <c r="D5308" t="s">
        <v>953</v>
      </c>
      <c r="E5308">
        <v>165.47</v>
      </c>
      <c r="F5308" s="1">
        <v>700</v>
      </c>
      <c r="J5308"/>
    </row>
    <row r="5309" spans="1:10" x14ac:dyDescent="0.3">
      <c r="A5309" t="s">
        <v>25</v>
      </c>
      <c r="B5309" t="s">
        <v>413</v>
      </c>
      <c r="C5309">
        <v>1999</v>
      </c>
      <c r="D5309" t="s">
        <v>953</v>
      </c>
      <c r="E5309">
        <v>-320.73865384615385</v>
      </c>
      <c r="F5309" s="1">
        <v>1498.0769230769231</v>
      </c>
      <c r="J5309"/>
    </row>
    <row r="5310" spans="1:10" x14ac:dyDescent="0.3">
      <c r="A5310" t="s">
        <v>25</v>
      </c>
      <c r="B5310" t="s">
        <v>413</v>
      </c>
      <c r="C5310">
        <v>2000</v>
      </c>
      <c r="D5310" t="s">
        <v>953</v>
      </c>
      <c r="E5310">
        <v>204.28249999999997</v>
      </c>
      <c r="F5310" s="1">
        <v>1325</v>
      </c>
      <c r="J5310"/>
    </row>
    <row r="5311" spans="1:10" x14ac:dyDescent="0.3">
      <c r="A5311" t="s">
        <v>25</v>
      </c>
      <c r="B5311" t="s">
        <v>413</v>
      </c>
      <c r="C5311">
        <v>2001</v>
      </c>
      <c r="D5311" t="s">
        <v>953</v>
      </c>
      <c r="E5311">
        <v>295.90258064516132</v>
      </c>
      <c r="F5311" s="1">
        <v>3025.8064516129034</v>
      </c>
      <c r="J5311"/>
    </row>
    <row r="5312" spans="1:10" x14ac:dyDescent="0.3">
      <c r="A5312" t="s">
        <v>25</v>
      </c>
      <c r="B5312" t="s">
        <v>413</v>
      </c>
      <c r="C5312">
        <v>2002</v>
      </c>
      <c r="D5312" t="s">
        <v>953</v>
      </c>
      <c r="E5312">
        <v>-3.493653846153836</v>
      </c>
      <c r="F5312" s="1">
        <v>3409.6153846153848</v>
      </c>
      <c r="J5312"/>
    </row>
    <row r="5313" spans="1:10" x14ac:dyDescent="0.3">
      <c r="A5313" t="s">
        <v>25</v>
      </c>
      <c r="B5313" t="s">
        <v>413</v>
      </c>
      <c r="C5313">
        <v>2003</v>
      </c>
      <c r="D5313" t="s">
        <v>952</v>
      </c>
      <c r="E5313">
        <v>-6165.4650000000001</v>
      </c>
      <c r="F5313" s="1">
        <v>8350</v>
      </c>
      <c r="J5313"/>
    </row>
    <row r="5314" spans="1:10" x14ac:dyDescent="0.3">
      <c r="A5314" t="s">
        <v>25</v>
      </c>
      <c r="B5314" t="s">
        <v>413</v>
      </c>
      <c r="C5314">
        <v>2003</v>
      </c>
      <c r="D5314" t="s">
        <v>953</v>
      </c>
      <c r="E5314">
        <v>161.6302631578948</v>
      </c>
      <c r="F5314" s="1">
        <v>4723.6842105263158</v>
      </c>
      <c r="J5314"/>
    </row>
    <row r="5315" spans="1:10" x14ac:dyDescent="0.3">
      <c r="A5315" t="s">
        <v>25</v>
      </c>
      <c r="B5315" t="s">
        <v>413</v>
      </c>
      <c r="C5315">
        <v>2004</v>
      </c>
      <c r="D5315" t="s">
        <v>952</v>
      </c>
      <c r="E5315">
        <v>-7887.7024999999994</v>
      </c>
      <c r="F5315" s="1">
        <v>8475</v>
      </c>
      <c r="J5315"/>
    </row>
    <row r="5316" spans="1:10" x14ac:dyDescent="0.3">
      <c r="A5316" t="s">
        <v>25</v>
      </c>
      <c r="B5316" t="s">
        <v>413</v>
      </c>
      <c r="C5316">
        <v>2004</v>
      </c>
      <c r="D5316" t="s">
        <v>953</v>
      </c>
      <c r="E5316">
        <v>22.692990196078519</v>
      </c>
      <c r="F5316" s="1">
        <v>5684.8039215686276</v>
      </c>
      <c r="J5316"/>
    </row>
    <row r="5317" spans="1:10" x14ac:dyDescent="0.3">
      <c r="A5317" t="s">
        <v>25</v>
      </c>
      <c r="B5317" t="s">
        <v>413</v>
      </c>
      <c r="C5317">
        <v>2005</v>
      </c>
      <c r="D5317" t="s">
        <v>951</v>
      </c>
      <c r="E5317">
        <v>4627.6299999999992</v>
      </c>
      <c r="F5317" s="1">
        <v>10300</v>
      </c>
      <c r="J5317"/>
    </row>
    <row r="5318" spans="1:10" x14ac:dyDescent="0.3">
      <c r="A5318" t="s">
        <v>25</v>
      </c>
      <c r="B5318" t="s">
        <v>413</v>
      </c>
      <c r="C5318">
        <v>2005</v>
      </c>
      <c r="D5318" t="s">
        <v>953</v>
      </c>
      <c r="E5318">
        <v>191.81377450980398</v>
      </c>
      <c r="F5318" s="1">
        <v>6461.2745098039213</v>
      </c>
      <c r="J5318"/>
    </row>
    <row r="5319" spans="1:10" x14ac:dyDescent="0.3">
      <c r="A5319" t="s">
        <v>25</v>
      </c>
      <c r="B5319" t="s">
        <v>413</v>
      </c>
      <c r="C5319">
        <v>2006</v>
      </c>
      <c r="D5319" t="s">
        <v>948</v>
      </c>
      <c r="E5319">
        <v>5869.3449999999993</v>
      </c>
      <c r="F5319" s="1">
        <v>14450</v>
      </c>
      <c r="J5319"/>
    </row>
    <row r="5320" spans="1:10" x14ac:dyDescent="0.3">
      <c r="A5320" t="s">
        <v>25</v>
      </c>
      <c r="B5320" t="s">
        <v>413</v>
      </c>
      <c r="C5320">
        <v>2006</v>
      </c>
      <c r="D5320" t="s">
        <v>953</v>
      </c>
      <c r="E5320">
        <v>83.271397058823567</v>
      </c>
      <c r="F5320" s="1">
        <v>7993.3823529411766</v>
      </c>
      <c r="J5320"/>
    </row>
    <row r="5321" spans="1:10" x14ac:dyDescent="0.3">
      <c r="A5321" t="s">
        <v>25</v>
      </c>
      <c r="B5321" t="s">
        <v>413</v>
      </c>
      <c r="C5321">
        <v>2007</v>
      </c>
      <c r="D5321" t="s">
        <v>951</v>
      </c>
      <c r="E5321">
        <v>3337.5800000000017</v>
      </c>
      <c r="F5321" s="1">
        <v>19800</v>
      </c>
      <c r="J5321"/>
    </row>
    <row r="5322" spans="1:10" x14ac:dyDescent="0.3">
      <c r="A5322" t="s">
        <v>25</v>
      </c>
      <c r="B5322" t="s">
        <v>413</v>
      </c>
      <c r="C5322">
        <v>2007</v>
      </c>
      <c r="D5322" t="s">
        <v>952</v>
      </c>
      <c r="E5322">
        <v>-7019.3829999999989</v>
      </c>
      <c r="F5322" s="1">
        <v>16770</v>
      </c>
      <c r="J5322"/>
    </row>
    <row r="5323" spans="1:10" x14ac:dyDescent="0.3">
      <c r="A5323" t="s">
        <v>25</v>
      </c>
      <c r="B5323" t="s">
        <v>413</v>
      </c>
      <c r="C5323">
        <v>2007</v>
      </c>
      <c r="D5323" t="s">
        <v>953</v>
      </c>
      <c r="E5323">
        <v>371.08487972508601</v>
      </c>
      <c r="F5323" s="1">
        <v>14147.766323024054</v>
      </c>
      <c r="J5323"/>
    </row>
    <row r="5324" spans="1:10" x14ac:dyDescent="0.3">
      <c r="A5324" t="s">
        <v>25</v>
      </c>
      <c r="B5324" t="s">
        <v>413</v>
      </c>
      <c r="C5324">
        <v>2008</v>
      </c>
      <c r="D5324" t="s">
        <v>953</v>
      </c>
      <c r="E5324">
        <v>250.050611888112</v>
      </c>
      <c r="F5324" s="1">
        <v>16432.692307692309</v>
      </c>
      <c r="J5324"/>
    </row>
    <row r="5325" spans="1:10" x14ac:dyDescent="0.3">
      <c r="A5325" t="s">
        <v>25</v>
      </c>
      <c r="B5325" t="s">
        <v>413</v>
      </c>
      <c r="C5325">
        <v>2009</v>
      </c>
      <c r="D5325" t="s">
        <v>951</v>
      </c>
      <c r="E5325">
        <v>3119.3500000000004</v>
      </c>
      <c r="F5325" s="1">
        <v>23500</v>
      </c>
      <c r="J5325"/>
    </row>
    <row r="5326" spans="1:10" x14ac:dyDescent="0.3">
      <c r="A5326" t="s">
        <v>25</v>
      </c>
      <c r="B5326" t="s">
        <v>413</v>
      </c>
      <c r="C5326">
        <v>2009</v>
      </c>
      <c r="D5326" t="s">
        <v>953</v>
      </c>
      <c r="E5326">
        <v>248.30069078947369</v>
      </c>
      <c r="F5326" s="1">
        <v>19645.065789473683</v>
      </c>
      <c r="J5326"/>
    </row>
    <row r="5327" spans="1:10" x14ac:dyDescent="0.3">
      <c r="A5327" t="s">
        <v>25</v>
      </c>
      <c r="B5327" t="s">
        <v>413</v>
      </c>
      <c r="C5327">
        <v>2010</v>
      </c>
      <c r="D5327" t="s">
        <v>951</v>
      </c>
      <c r="E5327">
        <v>2122.1166666666663</v>
      </c>
      <c r="F5327" s="1">
        <v>31166.666666666668</v>
      </c>
      <c r="J5327"/>
    </row>
    <row r="5328" spans="1:10" x14ac:dyDescent="0.3">
      <c r="A5328" t="s">
        <v>25</v>
      </c>
      <c r="B5328" t="s">
        <v>413</v>
      </c>
      <c r="C5328">
        <v>2010</v>
      </c>
      <c r="D5328" t="s">
        <v>953</v>
      </c>
      <c r="E5328">
        <v>685.9967924528305</v>
      </c>
      <c r="F5328" s="1">
        <v>22118.867924528302</v>
      </c>
      <c r="J5328"/>
    </row>
    <row r="5329" spans="1:10" x14ac:dyDescent="0.3">
      <c r="A5329" t="s">
        <v>25</v>
      </c>
      <c r="B5329" t="s">
        <v>413</v>
      </c>
      <c r="C5329">
        <v>2011</v>
      </c>
      <c r="D5329" t="s">
        <v>949</v>
      </c>
      <c r="E5329">
        <v>1153.3728571428567</v>
      </c>
      <c r="F5329" s="1">
        <v>33442.857142857145</v>
      </c>
      <c r="J5329"/>
    </row>
    <row r="5330" spans="1:10" x14ac:dyDescent="0.3">
      <c r="A5330" t="s">
        <v>25</v>
      </c>
      <c r="B5330" t="s">
        <v>413</v>
      </c>
      <c r="C5330">
        <v>2011</v>
      </c>
      <c r="D5330" t="s">
        <v>951</v>
      </c>
      <c r="E5330">
        <v>965.15761904761894</v>
      </c>
      <c r="F5330" s="1">
        <v>30528.571428571428</v>
      </c>
      <c r="J5330"/>
    </row>
    <row r="5331" spans="1:10" x14ac:dyDescent="0.3">
      <c r="A5331" t="s">
        <v>25</v>
      </c>
      <c r="B5331" t="s">
        <v>413</v>
      </c>
      <c r="C5331">
        <v>2011</v>
      </c>
      <c r="D5331" t="s">
        <v>953</v>
      </c>
      <c r="E5331">
        <v>166.40315068493172</v>
      </c>
      <c r="F5331" s="1">
        <v>25319.178082191782</v>
      </c>
      <c r="J5331"/>
    </row>
    <row r="5332" spans="1:10" x14ac:dyDescent="0.3">
      <c r="A5332" t="s">
        <v>25</v>
      </c>
      <c r="B5332" t="s">
        <v>413</v>
      </c>
      <c r="C5332">
        <v>2012</v>
      </c>
      <c r="D5332" t="s">
        <v>949</v>
      </c>
      <c r="E5332">
        <v>1158.0311111111116</v>
      </c>
      <c r="F5332" s="1">
        <v>36311.111111111109</v>
      </c>
      <c r="J5332"/>
    </row>
    <row r="5333" spans="1:10" x14ac:dyDescent="0.3">
      <c r="A5333" t="s">
        <v>25</v>
      </c>
      <c r="B5333" t="s">
        <v>413</v>
      </c>
      <c r="C5333">
        <v>2012</v>
      </c>
      <c r="D5333" t="s">
        <v>951</v>
      </c>
      <c r="E5333">
        <v>1231.2599999999998</v>
      </c>
      <c r="F5333" s="1">
        <v>35145.454545454544</v>
      </c>
      <c r="J5333"/>
    </row>
    <row r="5334" spans="1:10" x14ac:dyDescent="0.3">
      <c r="A5334" t="s">
        <v>25</v>
      </c>
      <c r="B5334" t="s">
        <v>413</v>
      </c>
      <c r="C5334">
        <v>2012</v>
      </c>
      <c r="D5334" t="s">
        <v>953</v>
      </c>
      <c r="E5334">
        <v>-971.65727272727247</v>
      </c>
      <c r="F5334" s="1">
        <v>27609.090909090908</v>
      </c>
      <c r="J5334"/>
    </row>
    <row r="5335" spans="1:10" x14ac:dyDescent="0.3">
      <c r="A5335" t="s">
        <v>25</v>
      </c>
      <c r="B5335" t="s">
        <v>413</v>
      </c>
      <c r="C5335">
        <v>2013</v>
      </c>
      <c r="D5335" t="s">
        <v>948</v>
      </c>
      <c r="E5335">
        <v>3834.55</v>
      </c>
      <c r="F5335" s="1">
        <v>35500</v>
      </c>
      <c r="J5335"/>
    </row>
    <row r="5336" spans="1:10" x14ac:dyDescent="0.3">
      <c r="A5336" t="s">
        <v>25</v>
      </c>
      <c r="B5336" t="s">
        <v>413</v>
      </c>
      <c r="C5336">
        <v>2013</v>
      </c>
      <c r="D5336" t="s">
        <v>949</v>
      </c>
      <c r="E5336">
        <v>380.66083333333273</v>
      </c>
      <c r="F5336" s="1">
        <v>37775</v>
      </c>
      <c r="J5336"/>
    </row>
    <row r="5337" spans="1:10" x14ac:dyDescent="0.3">
      <c r="A5337" t="s">
        <v>25</v>
      </c>
      <c r="B5337" t="s">
        <v>413</v>
      </c>
      <c r="C5337">
        <v>2013</v>
      </c>
      <c r="D5337" t="s">
        <v>951</v>
      </c>
      <c r="E5337">
        <v>1261.9141176470589</v>
      </c>
      <c r="F5337" s="1">
        <v>35141.176470588238</v>
      </c>
      <c r="J5337"/>
    </row>
    <row r="5338" spans="1:10" x14ac:dyDescent="0.3">
      <c r="A5338" t="s">
        <v>25</v>
      </c>
      <c r="B5338" t="s">
        <v>413</v>
      </c>
      <c r="C5338">
        <v>2013</v>
      </c>
      <c r="D5338" t="s">
        <v>953</v>
      </c>
      <c r="E5338">
        <v>396.04062500000043</v>
      </c>
      <c r="F5338" s="1">
        <v>26968.75</v>
      </c>
      <c r="J5338"/>
    </row>
    <row r="5339" spans="1:10" x14ac:dyDescent="0.3">
      <c r="A5339" t="s">
        <v>25</v>
      </c>
      <c r="B5339" t="s">
        <v>413</v>
      </c>
      <c r="C5339">
        <v>2014</v>
      </c>
      <c r="D5339" t="s">
        <v>948</v>
      </c>
      <c r="E5339">
        <v>-774.37999999999977</v>
      </c>
      <c r="F5339" s="1">
        <v>38866.666666666664</v>
      </c>
      <c r="J5339"/>
    </row>
    <row r="5340" spans="1:10" x14ac:dyDescent="0.3">
      <c r="A5340" t="s">
        <v>25</v>
      </c>
      <c r="B5340" t="s">
        <v>413</v>
      </c>
      <c r="C5340">
        <v>2014</v>
      </c>
      <c r="D5340" t="s">
        <v>949</v>
      </c>
      <c r="E5340">
        <v>-6.3194736842104149</v>
      </c>
      <c r="F5340" s="1">
        <v>35436.84210526316</v>
      </c>
      <c r="J5340"/>
    </row>
    <row r="5341" spans="1:10" x14ac:dyDescent="0.3">
      <c r="A5341" t="s">
        <v>25</v>
      </c>
      <c r="B5341" t="s">
        <v>413</v>
      </c>
      <c r="C5341">
        <v>2014</v>
      </c>
      <c r="D5341" t="s">
        <v>951</v>
      </c>
      <c r="E5341">
        <v>366.16923076923109</v>
      </c>
      <c r="F5341" s="1">
        <v>35538.461538461539</v>
      </c>
      <c r="J5341"/>
    </row>
    <row r="5342" spans="1:10" x14ac:dyDescent="0.3">
      <c r="A5342" t="s">
        <v>25</v>
      </c>
      <c r="B5342" t="s">
        <v>413</v>
      </c>
      <c r="C5342">
        <v>2014</v>
      </c>
      <c r="D5342" t="s">
        <v>952</v>
      </c>
      <c r="E5342">
        <v>4643.8533333333298</v>
      </c>
      <c r="F5342" s="1">
        <v>41200</v>
      </c>
      <c r="J5342"/>
    </row>
    <row r="5343" spans="1:10" x14ac:dyDescent="0.3">
      <c r="A5343" t="s">
        <v>25</v>
      </c>
      <c r="B5343" t="s">
        <v>413</v>
      </c>
      <c r="C5343">
        <v>2015</v>
      </c>
      <c r="D5343" t="s">
        <v>948</v>
      </c>
      <c r="E5343">
        <v>-444.03675675675601</v>
      </c>
      <c r="F5343" s="1">
        <v>50227.027027027027</v>
      </c>
      <c r="J5343"/>
    </row>
    <row r="5344" spans="1:10" x14ac:dyDescent="0.3">
      <c r="A5344" t="s">
        <v>25</v>
      </c>
      <c r="B5344" t="s">
        <v>413</v>
      </c>
      <c r="C5344">
        <v>2015</v>
      </c>
      <c r="D5344" t="s">
        <v>949</v>
      </c>
      <c r="E5344">
        <v>1139.1841666666667</v>
      </c>
      <c r="F5344" s="1">
        <v>48341.666666666664</v>
      </c>
      <c r="J5344"/>
    </row>
    <row r="5345" spans="1:10" x14ac:dyDescent="0.3">
      <c r="A5345" t="s">
        <v>25</v>
      </c>
      <c r="B5345" t="s">
        <v>413</v>
      </c>
      <c r="C5345">
        <v>2015</v>
      </c>
      <c r="D5345" t="s">
        <v>950</v>
      </c>
      <c r="E5345">
        <v>1967.1550000000025</v>
      </c>
      <c r="F5345" s="1">
        <v>50550</v>
      </c>
      <c r="J5345"/>
    </row>
    <row r="5346" spans="1:10" x14ac:dyDescent="0.3">
      <c r="A5346" t="s">
        <v>25</v>
      </c>
      <c r="B5346" t="s">
        <v>413</v>
      </c>
      <c r="C5346">
        <v>2015</v>
      </c>
      <c r="D5346" t="s">
        <v>952</v>
      </c>
      <c r="E5346">
        <v>-21488.366666666665</v>
      </c>
      <c r="F5346" s="1">
        <v>56333.333333333336</v>
      </c>
      <c r="J5346"/>
    </row>
    <row r="5347" spans="1:10" x14ac:dyDescent="0.3">
      <c r="A5347" t="s">
        <v>25</v>
      </c>
      <c r="B5347" t="s">
        <v>414</v>
      </c>
      <c r="C5347">
        <v>2000</v>
      </c>
      <c r="D5347" t="s">
        <v>953</v>
      </c>
      <c r="E5347">
        <v>675.69142857142856</v>
      </c>
      <c r="F5347" s="1">
        <v>1485.7142857142858</v>
      </c>
      <c r="J5347"/>
    </row>
    <row r="5348" spans="1:10" x14ac:dyDescent="0.3">
      <c r="A5348" t="s">
        <v>25</v>
      </c>
      <c r="B5348" t="s">
        <v>415</v>
      </c>
      <c r="C5348">
        <v>2008</v>
      </c>
      <c r="D5348" t="s">
        <v>953</v>
      </c>
      <c r="E5348">
        <v>947.215543478261</v>
      </c>
      <c r="F5348" s="1">
        <v>14481.521739130434</v>
      </c>
      <c r="J5348"/>
    </row>
    <row r="5349" spans="1:10" x14ac:dyDescent="0.3">
      <c r="A5349" t="s">
        <v>25</v>
      </c>
      <c r="B5349" t="s">
        <v>415</v>
      </c>
      <c r="C5349">
        <v>2009</v>
      </c>
      <c r="D5349" t="s">
        <v>953</v>
      </c>
      <c r="E5349">
        <v>-115.29500000000007</v>
      </c>
      <c r="F5349" s="1">
        <v>16050</v>
      </c>
      <c r="J5349"/>
    </row>
    <row r="5350" spans="1:10" x14ac:dyDescent="0.3">
      <c r="A5350" t="s">
        <v>25</v>
      </c>
      <c r="B5350" t="s">
        <v>415</v>
      </c>
      <c r="C5350">
        <v>2010</v>
      </c>
      <c r="D5350" t="s">
        <v>953</v>
      </c>
      <c r="E5350">
        <v>1092.8300000000017</v>
      </c>
      <c r="F5350" s="1">
        <v>22300</v>
      </c>
      <c r="J5350"/>
    </row>
    <row r="5351" spans="1:10" x14ac:dyDescent="0.3">
      <c r="A5351" t="s">
        <v>25</v>
      </c>
      <c r="B5351" t="s">
        <v>415</v>
      </c>
      <c r="C5351">
        <v>2011</v>
      </c>
      <c r="D5351" t="s">
        <v>951</v>
      </c>
      <c r="E5351">
        <v>-824.29000000000087</v>
      </c>
      <c r="F5351" s="1">
        <v>35100</v>
      </c>
      <c r="J5351"/>
    </row>
    <row r="5352" spans="1:10" x14ac:dyDescent="0.3">
      <c r="A5352" t="s">
        <v>25</v>
      </c>
      <c r="B5352" t="s">
        <v>415</v>
      </c>
      <c r="C5352">
        <v>2011</v>
      </c>
      <c r="D5352" t="s">
        <v>953</v>
      </c>
      <c r="E5352">
        <v>-304.68000000000029</v>
      </c>
      <c r="F5352" s="1">
        <v>29200</v>
      </c>
      <c r="J5352"/>
    </row>
    <row r="5353" spans="1:10" x14ac:dyDescent="0.3">
      <c r="A5353" t="s">
        <v>25</v>
      </c>
      <c r="B5353" t="s">
        <v>416</v>
      </c>
      <c r="C5353">
        <v>2000</v>
      </c>
      <c r="D5353" t="s">
        <v>953</v>
      </c>
      <c r="E5353">
        <v>600.66399999999999</v>
      </c>
      <c r="F5353" s="1">
        <v>1840</v>
      </c>
      <c r="J5353"/>
    </row>
    <row r="5354" spans="1:10" x14ac:dyDescent="0.3">
      <c r="A5354" t="s">
        <v>25</v>
      </c>
      <c r="B5354" t="s">
        <v>416</v>
      </c>
      <c r="C5354">
        <v>2001</v>
      </c>
      <c r="D5354" t="s">
        <v>952</v>
      </c>
      <c r="E5354">
        <v>-3481.7649999999999</v>
      </c>
      <c r="F5354" s="1">
        <v>5350</v>
      </c>
      <c r="J5354"/>
    </row>
    <row r="5355" spans="1:10" x14ac:dyDescent="0.3">
      <c r="A5355" t="s">
        <v>25</v>
      </c>
      <c r="B5355" t="s">
        <v>416</v>
      </c>
      <c r="C5355">
        <v>2001</v>
      </c>
      <c r="D5355" t="s">
        <v>953</v>
      </c>
      <c r="E5355">
        <v>-95.536458333333286</v>
      </c>
      <c r="F5355" s="1">
        <v>2621.5277777777778</v>
      </c>
      <c r="J5355"/>
    </row>
    <row r="5356" spans="1:10" x14ac:dyDescent="0.3">
      <c r="A5356" t="s">
        <v>25</v>
      </c>
      <c r="B5356" t="s">
        <v>416</v>
      </c>
      <c r="C5356">
        <v>2002</v>
      </c>
      <c r="D5356" t="s">
        <v>952</v>
      </c>
      <c r="E5356">
        <v>-5918.6424999999999</v>
      </c>
      <c r="F5356" s="1">
        <v>7075</v>
      </c>
      <c r="J5356"/>
    </row>
    <row r="5357" spans="1:10" x14ac:dyDescent="0.3">
      <c r="A5357" t="s">
        <v>25</v>
      </c>
      <c r="B5357" t="s">
        <v>416</v>
      </c>
      <c r="C5357">
        <v>2002</v>
      </c>
      <c r="D5357" t="s">
        <v>953</v>
      </c>
      <c r="E5357">
        <v>70.503695652173974</v>
      </c>
      <c r="F5357" s="1">
        <v>2993.478260869565</v>
      </c>
      <c r="J5357"/>
    </row>
    <row r="5358" spans="1:10" x14ac:dyDescent="0.3">
      <c r="A5358" t="s">
        <v>25</v>
      </c>
      <c r="B5358" t="s">
        <v>416</v>
      </c>
      <c r="C5358">
        <v>2003</v>
      </c>
      <c r="D5358" t="s">
        <v>952</v>
      </c>
      <c r="E5358">
        <v>-5704.3462500000005</v>
      </c>
      <c r="F5358" s="1">
        <v>8287.5</v>
      </c>
      <c r="J5358"/>
    </row>
    <row r="5359" spans="1:10" x14ac:dyDescent="0.3">
      <c r="A5359" t="s">
        <v>25</v>
      </c>
      <c r="B5359" t="s">
        <v>416</v>
      </c>
      <c r="C5359">
        <v>2003</v>
      </c>
      <c r="D5359" t="s">
        <v>953</v>
      </c>
      <c r="E5359">
        <v>255.68040540540542</v>
      </c>
      <c r="F5359" s="1">
        <v>4506.7567567567567</v>
      </c>
      <c r="J5359"/>
    </row>
    <row r="5360" spans="1:10" x14ac:dyDescent="0.3">
      <c r="A5360" t="s">
        <v>25</v>
      </c>
      <c r="B5360" t="s">
        <v>416</v>
      </c>
      <c r="C5360">
        <v>2004</v>
      </c>
      <c r="D5360" t="s">
        <v>953</v>
      </c>
      <c r="E5360">
        <v>19.372434210526318</v>
      </c>
      <c r="F5360" s="1">
        <v>4895.394736842105</v>
      </c>
      <c r="J5360"/>
    </row>
    <row r="5361" spans="1:10" x14ac:dyDescent="0.3">
      <c r="A5361" t="s">
        <v>25</v>
      </c>
      <c r="B5361" t="s">
        <v>416</v>
      </c>
      <c r="C5361">
        <v>2005</v>
      </c>
      <c r="D5361" t="s">
        <v>952</v>
      </c>
      <c r="E5361">
        <v>-6013.3924999999999</v>
      </c>
      <c r="F5361" s="1">
        <v>9575</v>
      </c>
      <c r="J5361"/>
    </row>
    <row r="5362" spans="1:10" x14ac:dyDescent="0.3">
      <c r="A5362" t="s">
        <v>25</v>
      </c>
      <c r="B5362" t="s">
        <v>416</v>
      </c>
      <c r="C5362">
        <v>2005</v>
      </c>
      <c r="D5362" t="s">
        <v>953</v>
      </c>
      <c r="E5362">
        <v>211.73872641509448</v>
      </c>
      <c r="F5362" s="1">
        <v>6528.7735849056608</v>
      </c>
      <c r="J5362"/>
    </row>
    <row r="5363" spans="1:10" x14ac:dyDescent="0.3">
      <c r="A5363" t="s">
        <v>25</v>
      </c>
      <c r="B5363" t="s">
        <v>416</v>
      </c>
      <c r="C5363">
        <v>2006</v>
      </c>
      <c r="D5363" t="s">
        <v>953</v>
      </c>
      <c r="E5363">
        <v>673.42861111111108</v>
      </c>
      <c r="F5363" s="1">
        <v>7637.9629629629626</v>
      </c>
      <c r="J5363"/>
    </row>
    <row r="5364" spans="1:10" x14ac:dyDescent="0.3">
      <c r="A5364" t="s">
        <v>25</v>
      </c>
      <c r="B5364" t="s">
        <v>416</v>
      </c>
      <c r="C5364">
        <v>2007</v>
      </c>
      <c r="D5364" t="s">
        <v>953</v>
      </c>
      <c r="E5364">
        <v>307.70644472361812</v>
      </c>
      <c r="F5364" s="1">
        <v>12735.301507537688</v>
      </c>
      <c r="J5364"/>
    </row>
    <row r="5365" spans="1:10" x14ac:dyDescent="0.3">
      <c r="A5365" t="s">
        <v>25</v>
      </c>
      <c r="B5365" t="s">
        <v>416</v>
      </c>
      <c r="C5365">
        <v>2008</v>
      </c>
      <c r="D5365" t="s">
        <v>953</v>
      </c>
      <c r="E5365">
        <v>724.29262019230782</v>
      </c>
      <c r="F5365" s="1">
        <v>15315.625</v>
      </c>
      <c r="J5365"/>
    </row>
    <row r="5366" spans="1:10" x14ac:dyDescent="0.3">
      <c r="A5366" t="s">
        <v>25</v>
      </c>
      <c r="B5366" t="s">
        <v>416</v>
      </c>
      <c r="C5366">
        <v>2009</v>
      </c>
      <c r="D5366" t="s">
        <v>949</v>
      </c>
      <c r="E5366">
        <v>6356.369999999999</v>
      </c>
      <c r="F5366" s="1">
        <v>29700</v>
      </c>
      <c r="J5366"/>
    </row>
    <row r="5367" spans="1:10" x14ac:dyDescent="0.3">
      <c r="A5367" t="s">
        <v>25</v>
      </c>
      <c r="B5367" t="s">
        <v>416</v>
      </c>
      <c r="C5367">
        <v>2009</v>
      </c>
      <c r="D5367" t="s">
        <v>951</v>
      </c>
      <c r="E5367">
        <v>112.72000000000116</v>
      </c>
      <c r="F5367" s="1">
        <v>23200</v>
      </c>
      <c r="J5367"/>
    </row>
    <row r="5368" spans="1:10" x14ac:dyDescent="0.3">
      <c r="A5368" t="s">
        <v>25</v>
      </c>
      <c r="B5368" t="s">
        <v>416</v>
      </c>
      <c r="C5368">
        <v>2009</v>
      </c>
      <c r="D5368" t="s">
        <v>953</v>
      </c>
      <c r="E5368">
        <v>812.39414893617004</v>
      </c>
      <c r="F5368" s="1">
        <v>18515.957446808512</v>
      </c>
      <c r="J5368"/>
    </row>
    <row r="5369" spans="1:10" x14ac:dyDescent="0.3">
      <c r="A5369" t="s">
        <v>25</v>
      </c>
      <c r="B5369" t="s">
        <v>416</v>
      </c>
      <c r="C5369">
        <v>2010</v>
      </c>
      <c r="D5369" t="s">
        <v>949</v>
      </c>
      <c r="E5369">
        <v>4000.5699999999997</v>
      </c>
      <c r="F5369" s="1">
        <v>31700</v>
      </c>
      <c r="J5369"/>
    </row>
    <row r="5370" spans="1:10" x14ac:dyDescent="0.3">
      <c r="A5370" t="s">
        <v>25</v>
      </c>
      <c r="B5370" t="s">
        <v>416</v>
      </c>
      <c r="C5370">
        <v>2010</v>
      </c>
      <c r="D5370" t="s">
        <v>953</v>
      </c>
      <c r="E5370">
        <v>1165.0397777777778</v>
      </c>
      <c r="F5370" s="1">
        <v>21997.777777777777</v>
      </c>
      <c r="J5370"/>
    </row>
    <row r="5371" spans="1:10" x14ac:dyDescent="0.3">
      <c r="A5371" t="s">
        <v>25</v>
      </c>
      <c r="B5371" t="s">
        <v>416</v>
      </c>
      <c r="C5371">
        <v>2011</v>
      </c>
      <c r="D5371" t="s">
        <v>949</v>
      </c>
      <c r="E5371">
        <v>2208.0288888888899</v>
      </c>
      <c r="F5371" s="1">
        <v>32288.888888888891</v>
      </c>
      <c r="J5371"/>
    </row>
    <row r="5372" spans="1:10" x14ac:dyDescent="0.3">
      <c r="A5372" t="s">
        <v>25</v>
      </c>
      <c r="B5372" t="s">
        <v>416</v>
      </c>
      <c r="C5372">
        <v>2011</v>
      </c>
      <c r="D5372" t="s">
        <v>951</v>
      </c>
      <c r="E5372">
        <v>1751.4449999999997</v>
      </c>
      <c r="F5372" s="1">
        <v>32116.666666666668</v>
      </c>
      <c r="J5372"/>
    </row>
    <row r="5373" spans="1:10" x14ac:dyDescent="0.3">
      <c r="A5373" t="s">
        <v>25</v>
      </c>
      <c r="B5373" t="s">
        <v>416</v>
      </c>
      <c r="C5373">
        <v>2011</v>
      </c>
      <c r="D5373" t="s">
        <v>953</v>
      </c>
      <c r="E5373">
        <v>634.49203703703722</v>
      </c>
      <c r="F5373" s="1">
        <v>23179.629629629631</v>
      </c>
      <c r="J5373"/>
    </row>
    <row r="5374" spans="1:10" x14ac:dyDescent="0.3">
      <c r="A5374" t="s">
        <v>25</v>
      </c>
      <c r="B5374" t="s">
        <v>416</v>
      </c>
      <c r="C5374">
        <v>2012</v>
      </c>
      <c r="D5374" t="s">
        <v>949</v>
      </c>
      <c r="E5374">
        <v>2451.244285714286</v>
      </c>
      <c r="F5374" s="1">
        <v>37871.428571428572</v>
      </c>
      <c r="J5374"/>
    </row>
    <row r="5375" spans="1:10" x14ac:dyDescent="0.3">
      <c r="A5375" t="s">
        <v>25</v>
      </c>
      <c r="B5375" t="s">
        <v>416</v>
      </c>
      <c r="C5375">
        <v>2012</v>
      </c>
      <c r="D5375" t="s">
        <v>951</v>
      </c>
      <c r="E5375">
        <v>1949.9724999999996</v>
      </c>
      <c r="F5375" s="1">
        <v>33558.333333333336</v>
      </c>
      <c r="J5375"/>
    </row>
    <row r="5376" spans="1:10" x14ac:dyDescent="0.3">
      <c r="A5376" t="s">
        <v>25</v>
      </c>
      <c r="B5376" t="s">
        <v>416</v>
      </c>
      <c r="C5376">
        <v>2012</v>
      </c>
      <c r="D5376" t="s">
        <v>953</v>
      </c>
      <c r="E5376">
        <v>1383.2376666666673</v>
      </c>
      <c r="F5376" s="1">
        <v>26843.333333333332</v>
      </c>
      <c r="J5376"/>
    </row>
    <row r="5377" spans="1:10" x14ac:dyDescent="0.3">
      <c r="A5377" t="s">
        <v>25</v>
      </c>
      <c r="B5377" t="s">
        <v>416</v>
      </c>
      <c r="C5377">
        <v>2013</v>
      </c>
      <c r="D5377" t="s">
        <v>948</v>
      </c>
      <c r="E5377">
        <v>1551.7733333333333</v>
      </c>
      <c r="F5377" s="1">
        <v>43066.666666666664</v>
      </c>
      <c r="J5377"/>
    </row>
    <row r="5378" spans="1:10" x14ac:dyDescent="0.3">
      <c r="A5378" t="s">
        <v>25</v>
      </c>
      <c r="B5378" t="s">
        <v>416</v>
      </c>
      <c r="C5378">
        <v>2013</v>
      </c>
      <c r="D5378" t="s">
        <v>949</v>
      </c>
      <c r="E5378">
        <v>1199.9223529411761</v>
      </c>
      <c r="F5378" s="1">
        <v>35929.411764705881</v>
      </c>
      <c r="J5378"/>
    </row>
    <row r="5379" spans="1:10" x14ac:dyDescent="0.3">
      <c r="A5379" t="s">
        <v>25</v>
      </c>
      <c r="B5379" t="s">
        <v>416</v>
      </c>
      <c r="C5379">
        <v>2013</v>
      </c>
      <c r="D5379" t="s">
        <v>951</v>
      </c>
      <c r="E5379">
        <v>43.04653846153829</v>
      </c>
      <c r="F5379" s="1">
        <v>29619.23076923077</v>
      </c>
      <c r="J5379"/>
    </row>
    <row r="5380" spans="1:10" x14ac:dyDescent="0.3">
      <c r="A5380" t="s">
        <v>25</v>
      </c>
      <c r="B5380" t="s">
        <v>416</v>
      </c>
      <c r="C5380">
        <v>2013</v>
      </c>
      <c r="D5380" t="s">
        <v>953</v>
      </c>
      <c r="E5380">
        <v>539.51813084112177</v>
      </c>
      <c r="F5380" s="1">
        <v>26228.037383177569</v>
      </c>
      <c r="J5380"/>
    </row>
    <row r="5381" spans="1:10" x14ac:dyDescent="0.3">
      <c r="A5381" t="s">
        <v>25</v>
      </c>
      <c r="B5381" t="s">
        <v>416</v>
      </c>
      <c r="C5381">
        <v>2014</v>
      </c>
      <c r="D5381" t="s">
        <v>948</v>
      </c>
      <c r="E5381">
        <v>2101.7733333333331</v>
      </c>
      <c r="F5381" s="1">
        <v>43066.666666666664</v>
      </c>
      <c r="J5381"/>
    </row>
    <row r="5382" spans="1:10" x14ac:dyDescent="0.3">
      <c r="A5382" t="s">
        <v>25</v>
      </c>
      <c r="B5382" t="s">
        <v>416</v>
      </c>
      <c r="C5382">
        <v>2014</v>
      </c>
      <c r="D5382" t="s">
        <v>949</v>
      </c>
      <c r="E5382">
        <v>348.5683606557381</v>
      </c>
      <c r="F5382" s="1">
        <v>31683.60655737705</v>
      </c>
      <c r="J5382"/>
    </row>
    <row r="5383" spans="1:10" x14ac:dyDescent="0.3">
      <c r="A5383" t="s">
        <v>25</v>
      </c>
      <c r="B5383" t="s">
        <v>416</v>
      </c>
      <c r="C5383">
        <v>2014</v>
      </c>
      <c r="D5383" t="s">
        <v>951</v>
      </c>
      <c r="E5383">
        <v>1130.7244000000001</v>
      </c>
      <c r="F5383" s="1">
        <v>31164</v>
      </c>
      <c r="J5383"/>
    </row>
    <row r="5384" spans="1:10" x14ac:dyDescent="0.3">
      <c r="A5384" t="s">
        <v>25</v>
      </c>
      <c r="B5384" t="s">
        <v>416</v>
      </c>
      <c r="C5384">
        <v>2014</v>
      </c>
      <c r="D5384" t="s">
        <v>952</v>
      </c>
      <c r="E5384">
        <v>-15627.050000000003</v>
      </c>
      <c r="F5384" s="1">
        <v>39500</v>
      </c>
      <c r="J5384"/>
    </row>
    <row r="5385" spans="1:10" x14ac:dyDescent="0.3">
      <c r="A5385" t="s">
        <v>25</v>
      </c>
      <c r="B5385" t="s">
        <v>416</v>
      </c>
      <c r="C5385">
        <v>2014</v>
      </c>
      <c r="D5385" t="s">
        <v>953</v>
      </c>
      <c r="E5385">
        <v>2828.75</v>
      </c>
      <c r="F5385" s="1">
        <v>37500</v>
      </c>
      <c r="J5385"/>
    </row>
    <row r="5386" spans="1:10" x14ac:dyDescent="0.3">
      <c r="A5386" t="s">
        <v>25</v>
      </c>
      <c r="B5386" t="s">
        <v>416</v>
      </c>
      <c r="C5386">
        <v>2015</v>
      </c>
      <c r="D5386" t="s">
        <v>948</v>
      </c>
      <c r="E5386">
        <v>1388.9312903225812</v>
      </c>
      <c r="F5386" s="1">
        <v>46280.645161290326</v>
      </c>
      <c r="J5386"/>
    </row>
    <row r="5387" spans="1:10" x14ac:dyDescent="0.3">
      <c r="A5387" t="s">
        <v>25</v>
      </c>
      <c r="B5387" t="s">
        <v>416</v>
      </c>
      <c r="C5387">
        <v>2015</v>
      </c>
      <c r="D5387" t="s">
        <v>949</v>
      </c>
      <c r="E5387">
        <v>439.93230769230735</v>
      </c>
      <c r="F5387" s="1">
        <v>46707.692307692305</v>
      </c>
      <c r="J5387"/>
    </row>
    <row r="5388" spans="1:10" x14ac:dyDescent="0.3">
      <c r="A5388" t="s">
        <v>25</v>
      </c>
      <c r="B5388" t="s">
        <v>416</v>
      </c>
      <c r="C5388">
        <v>2015</v>
      </c>
      <c r="D5388" t="s">
        <v>950</v>
      </c>
      <c r="E5388">
        <v>2086.5833333333335</v>
      </c>
      <c r="F5388" s="1">
        <v>49166.666666666664</v>
      </c>
      <c r="J5388"/>
    </row>
    <row r="5389" spans="1:10" x14ac:dyDescent="0.3">
      <c r="A5389" t="s">
        <v>25</v>
      </c>
      <c r="B5389" t="s">
        <v>416</v>
      </c>
      <c r="C5389">
        <v>2015</v>
      </c>
      <c r="D5389" t="s">
        <v>952</v>
      </c>
      <c r="E5389">
        <v>3051.9599999999991</v>
      </c>
      <c r="F5389" s="1">
        <v>47600</v>
      </c>
      <c r="J5389"/>
    </row>
    <row r="5390" spans="1:10" x14ac:dyDescent="0.3">
      <c r="A5390" t="s">
        <v>26</v>
      </c>
      <c r="B5390" t="s">
        <v>417</v>
      </c>
      <c r="C5390">
        <v>1990</v>
      </c>
      <c r="D5390" t="s">
        <v>949</v>
      </c>
      <c r="E5390">
        <v>-457.32</v>
      </c>
      <c r="F5390" s="1">
        <v>800</v>
      </c>
      <c r="J5390"/>
    </row>
    <row r="5391" spans="1:10" x14ac:dyDescent="0.3">
      <c r="A5391" t="s">
        <v>26</v>
      </c>
      <c r="B5391" t="s">
        <v>417</v>
      </c>
      <c r="C5391">
        <v>1990</v>
      </c>
      <c r="D5391" t="s">
        <v>953</v>
      </c>
      <c r="E5391">
        <v>-247.2175</v>
      </c>
      <c r="F5391" s="1">
        <v>610.71428571428567</v>
      </c>
      <c r="J5391"/>
    </row>
    <row r="5392" spans="1:10" x14ac:dyDescent="0.3">
      <c r="A5392" t="s">
        <v>26</v>
      </c>
      <c r="B5392" t="s">
        <v>417</v>
      </c>
      <c r="C5392">
        <v>1991</v>
      </c>
      <c r="D5392" t="s">
        <v>953</v>
      </c>
      <c r="E5392">
        <v>-149.75416666666666</v>
      </c>
      <c r="F5392" s="1">
        <v>513.88888888888891</v>
      </c>
      <c r="J5392"/>
    </row>
    <row r="5393" spans="1:10" x14ac:dyDescent="0.3">
      <c r="A5393" t="s">
        <v>26</v>
      </c>
      <c r="B5393" t="s">
        <v>417</v>
      </c>
      <c r="C5393">
        <v>1992</v>
      </c>
      <c r="D5393" t="s">
        <v>953</v>
      </c>
      <c r="E5393">
        <v>-37.445131578947382</v>
      </c>
      <c r="F5393" s="1">
        <v>627.63157894736844</v>
      </c>
      <c r="J5393"/>
    </row>
    <row r="5394" spans="1:10" x14ac:dyDescent="0.3">
      <c r="A5394" t="s">
        <v>26</v>
      </c>
      <c r="B5394" t="s">
        <v>417</v>
      </c>
      <c r="C5394">
        <v>1993</v>
      </c>
      <c r="D5394" t="s">
        <v>953</v>
      </c>
      <c r="E5394">
        <v>39.169999999999995</v>
      </c>
      <c r="F5394" s="1">
        <v>641.17647058823525</v>
      </c>
      <c r="J5394"/>
    </row>
    <row r="5395" spans="1:10" x14ac:dyDescent="0.3">
      <c r="A5395" t="s">
        <v>26</v>
      </c>
      <c r="B5395" t="s">
        <v>417</v>
      </c>
      <c r="C5395">
        <v>1994</v>
      </c>
      <c r="D5395" t="s">
        <v>953</v>
      </c>
      <c r="E5395">
        <v>-36.175089285714293</v>
      </c>
      <c r="F5395" s="1">
        <v>766.96428571428567</v>
      </c>
      <c r="J5395"/>
    </row>
    <row r="5396" spans="1:10" x14ac:dyDescent="0.3">
      <c r="A5396" t="s">
        <v>26</v>
      </c>
      <c r="B5396" t="s">
        <v>417</v>
      </c>
      <c r="C5396">
        <v>1995</v>
      </c>
      <c r="D5396" t="s">
        <v>953</v>
      </c>
      <c r="E5396">
        <v>-91.904268292682929</v>
      </c>
      <c r="F5396" s="1">
        <v>835.36585365853659</v>
      </c>
      <c r="J5396"/>
    </row>
    <row r="5397" spans="1:10" x14ac:dyDescent="0.3">
      <c r="A5397" t="s">
        <v>26</v>
      </c>
      <c r="B5397" t="s">
        <v>417</v>
      </c>
      <c r="C5397">
        <v>1996</v>
      </c>
      <c r="D5397" t="s">
        <v>952</v>
      </c>
      <c r="E5397">
        <v>-1115.7449999999999</v>
      </c>
      <c r="F5397" s="1">
        <v>1550</v>
      </c>
      <c r="J5397"/>
    </row>
    <row r="5398" spans="1:10" x14ac:dyDescent="0.3">
      <c r="A5398" t="s">
        <v>26</v>
      </c>
      <c r="B5398" t="s">
        <v>417</v>
      </c>
      <c r="C5398">
        <v>1996</v>
      </c>
      <c r="D5398" t="s">
        <v>953</v>
      </c>
      <c r="E5398">
        <v>-18.414846938775504</v>
      </c>
      <c r="F5398" s="1">
        <v>759.69387755102036</v>
      </c>
      <c r="J5398"/>
    </row>
    <row r="5399" spans="1:10" x14ac:dyDescent="0.3">
      <c r="A5399" t="s">
        <v>26</v>
      </c>
      <c r="B5399" t="s">
        <v>417</v>
      </c>
      <c r="C5399">
        <v>1997</v>
      </c>
      <c r="D5399" t="s">
        <v>949</v>
      </c>
      <c r="E5399">
        <v>-640.19249999999988</v>
      </c>
      <c r="F5399" s="1">
        <v>1575</v>
      </c>
      <c r="J5399"/>
    </row>
    <row r="5400" spans="1:10" x14ac:dyDescent="0.3">
      <c r="A5400" t="s">
        <v>26</v>
      </c>
      <c r="B5400" t="s">
        <v>417</v>
      </c>
      <c r="C5400">
        <v>1997</v>
      </c>
      <c r="D5400" t="s">
        <v>953</v>
      </c>
      <c r="E5400">
        <v>-13.955972222222222</v>
      </c>
      <c r="F5400" s="1">
        <v>801.38888888888891</v>
      </c>
      <c r="J5400"/>
    </row>
    <row r="5401" spans="1:10" x14ac:dyDescent="0.3">
      <c r="A5401" t="s">
        <v>26</v>
      </c>
      <c r="B5401" t="s">
        <v>417</v>
      </c>
      <c r="C5401">
        <v>1998</v>
      </c>
      <c r="D5401" t="s">
        <v>951</v>
      </c>
      <c r="E5401">
        <v>1579.6975000000002</v>
      </c>
      <c r="F5401" s="1">
        <v>2475</v>
      </c>
      <c r="J5401"/>
    </row>
    <row r="5402" spans="1:10" x14ac:dyDescent="0.3">
      <c r="A5402" t="s">
        <v>26</v>
      </c>
      <c r="B5402" t="s">
        <v>417</v>
      </c>
      <c r="C5402">
        <v>1998</v>
      </c>
      <c r="D5402" t="s">
        <v>952</v>
      </c>
      <c r="E5402">
        <v>-1311.1315</v>
      </c>
      <c r="F5402" s="1">
        <v>1985</v>
      </c>
      <c r="J5402"/>
    </row>
    <row r="5403" spans="1:10" x14ac:dyDescent="0.3">
      <c r="A5403" t="s">
        <v>26</v>
      </c>
      <c r="B5403" t="s">
        <v>417</v>
      </c>
      <c r="C5403">
        <v>1998</v>
      </c>
      <c r="D5403" t="s">
        <v>953</v>
      </c>
      <c r="E5403">
        <v>57.566447368421066</v>
      </c>
      <c r="F5403" s="1">
        <v>1190.7894736842106</v>
      </c>
      <c r="J5403"/>
    </row>
    <row r="5404" spans="1:10" x14ac:dyDescent="0.3">
      <c r="A5404" t="s">
        <v>26</v>
      </c>
      <c r="B5404" t="s">
        <v>417</v>
      </c>
      <c r="C5404">
        <v>1999</v>
      </c>
      <c r="D5404" t="s">
        <v>952</v>
      </c>
      <c r="E5404">
        <v>-1716.6768750000001</v>
      </c>
      <c r="F5404" s="1">
        <v>2356.25</v>
      </c>
      <c r="J5404"/>
    </row>
    <row r="5405" spans="1:10" x14ac:dyDescent="0.3">
      <c r="A5405" t="s">
        <v>26</v>
      </c>
      <c r="B5405" t="s">
        <v>417</v>
      </c>
      <c r="C5405">
        <v>1999</v>
      </c>
      <c r="D5405" t="s">
        <v>953</v>
      </c>
      <c r="E5405">
        <v>146.40040000000002</v>
      </c>
      <c r="F5405" s="1">
        <v>1390.6666666666667</v>
      </c>
      <c r="J5405"/>
    </row>
    <row r="5406" spans="1:10" x14ac:dyDescent="0.3">
      <c r="A5406" t="s">
        <v>26</v>
      </c>
      <c r="B5406" t="s">
        <v>417</v>
      </c>
      <c r="C5406">
        <v>2000</v>
      </c>
      <c r="D5406" t="s">
        <v>949</v>
      </c>
      <c r="E5406">
        <v>-1429.2799999999997</v>
      </c>
      <c r="F5406" s="1">
        <v>3200</v>
      </c>
      <c r="J5406"/>
    </row>
    <row r="5407" spans="1:10" x14ac:dyDescent="0.3">
      <c r="A5407" t="s">
        <v>26</v>
      </c>
      <c r="B5407" t="s">
        <v>417</v>
      </c>
      <c r="C5407">
        <v>2000</v>
      </c>
      <c r="D5407" t="s">
        <v>951</v>
      </c>
      <c r="E5407">
        <v>4259.8074999999999</v>
      </c>
      <c r="F5407" s="1">
        <v>1575</v>
      </c>
      <c r="J5407"/>
    </row>
    <row r="5408" spans="1:10" x14ac:dyDescent="0.3">
      <c r="A5408" t="s">
        <v>26</v>
      </c>
      <c r="B5408" t="s">
        <v>417</v>
      </c>
      <c r="C5408">
        <v>2000</v>
      </c>
      <c r="D5408" t="s">
        <v>952</v>
      </c>
      <c r="E5408">
        <v>-1831.6975</v>
      </c>
      <c r="F5408" s="1">
        <v>2525</v>
      </c>
      <c r="J5408"/>
    </row>
    <row r="5409" spans="1:10" x14ac:dyDescent="0.3">
      <c r="A5409" t="s">
        <v>26</v>
      </c>
      <c r="B5409" t="s">
        <v>417</v>
      </c>
      <c r="C5409">
        <v>2000</v>
      </c>
      <c r="D5409" t="s">
        <v>953</v>
      </c>
      <c r="E5409">
        <v>80.486041666666679</v>
      </c>
      <c r="F5409" s="1">
        <v>1494.6759259259259</v>
      </c>
      <c r="J5409"/>
    </row>
    <row r="5410" spans="1:10" x14ac:dyDescent="0.3">
      <c r="A5410" t="s">
        <v>26</v>
      </c>
      <c r="B5410" t="s">
        <v>417</v>
      </c>
      <c r="C5410">
        <v>2001</v>
      </c>
      <c r="D5410" t="s">
        <v>950</v>
      </c>
      <c r="E5410">
        <v>-293.64499999999998</v>
      </c>
      <c r="F5410" s="1">
        <v>2550</v>
      </c>
      <c r="J5410"/>
    </row>
    <row r="5411" spans="1:10" x14ac:dyDescent="0.3">
      <c r="A5411" t="s">
        <v>26</v>
      </c>
      <c r="B5411" t="s">
        <v>417</v>
      </c>
      <c r="C5411">
        <v>2001</v>
      </c>
      <c r="D5411" t="s">
        <v>952</v>
      </c>
      <c r="E5411">
        <v>-1609.2524999999998</v>
      </c>
      <c r="F5411" s="1">
        <v>2975</v>
      </c>
      <c r="J5411"/>
    </row>
    <row r="5412" spans="1:10" x14ac:dyDescent="0.3">
      <c r="A5412" t="s">
        <v>26</v>
      </c>
      <c r="B5412" t="s">
        <v>417</v>
      </c>
      <c r="C5412">
        <v>2001</v>
      </c>
      <c r="D5412" t="s">
        <v>953</v>
      </c>
      <c r="E5412">
        <v>116.30143229166667</v>
      </c>
      <c r="F5412" s="1">
        <v>1686.1979166666667</v>
      </c>
      <c r="J5412"/>
    </row>
    <row r="5413" spans="1:10" x14ac:dyDescent="0.3">
      <c r="A5413" t="s">
        <v>26</v>
      </c>
      <c r="B5413" t="s">
        <v>417</v>
      </c>
      <c r="C5413">
        <v>2002</v>
      </c>
      <c r="D5413" t="s">
        <v>951</v>
      </c>
      <c r="E5413">
        <v>1259.6012499999999</v>
      </c>
      <c r="F5413" s="1">
        <v>3262.5</v>
      </c>
      <c r="J5413"/>
    </row>
    <row r="5414" spans="1:10" x14ac:dyDescent="0.3">
      <c r="A5414" t="s">
        <v>26</v>
      </c>
      <c r="B5414" t="s">
        <v>417</v>
      </c>
      <c r="C5414">
        <v>2002</v>
      </c>
      <c r="D5414" t="s">
        <v>952</v>
      </c>
      <c r="E5414">
        <v>-1697.3741666666665</v>
      </c>
      <c r="F5414" s="1">
        <v>2758.3333333333335</v>
      </c>
      <c r="J5414"/>
    </row>
    <row r="5415" spans="1:10" x14ac:dyDescent="0.3">
      <c r="A5415" t="s">
        <v>26</v>
      </c>
      <c r="B5415" t="s">
        <v>417</v>
      </c>
      <c r="C5415">
        <v>2002</v>
      </c>
      <c r="D5415" t="s">
        <v>953</v>
      </c>
      <c r="E5415">
        <v>155.32457167832169</v>
      </c>
      <c r="F5415" s="1">
        <v>1985.2272727272727</v>
      </c>
      <c r="J5415"/>
    </row>
    <row r="5416" spans="1:10" x14ac:dyDescent="0.3">
      <c r="A5416" t="s">
        <v>26</v>
      </c>
      <c r="B5416" t="s">
        <v>417</v>
      </c>
      <c r="C5416">
        <v>2003</v>
      </c>
      <c r="D5416" t="s">
        <v>949</v>
      </c>
      <c r="E5416">
        <v>1932.7375000000002</v>
      </c>
      <c r="F5416" s="1">
        <v>4875</v>
      </c>
      <c r="J5416"/>
    </row>
    <row r="5417" spans="1:10" x14ac:dyDescent="0.3">
      <c r="A5417" t="s">
        <v>26</v>
      </c>
      <c r="B5417" t="s">
        <v>417</v>
      </c>
      <c r="C5417">
        <v>2003</v>
      </c>
      <c r="D5417" t="s">
        <v>951</v>
      </c>
      <c r="E5417">
        <v>2806.08</v>
      </c>
      <c r="F5417" s="1">
        <v>4800</v>
      </c>
      <c r="J5417"/>
    </row>
    <row r="5418" spans="1:10" x14ac:dyDescent="0.3">
      <c r="A5418" t="s">
        <v>26</v>
      </c>
      <c r="B5418" t="s">
        <v>417</v>
      </c>
      <c r="C5418">
        <v>2003</v>
      </c>
      <c r="D5418" t="s">
        <v>952</v>
      </c>
      <c r="E5418">
        <v>-3820.623333333333</v>
      </c>
      <c r="F5418" s="1">
        <v>5100</v>
      </c>
      <c r="J5418"/>
    </row>
    <row r="5419" spans="1:10" x14ac:dyDescent="0.3">
      <c r="A5419" t="s">
        <v>26</v>
      </c>
      <c r="B5419" t="s">
        <v>417</v>
      </c>
      <c r="C5419">
        <v>2003</v>
      </c>
      <c r="D5419" t="s">
        <v>953</v>
      </c>
      <c r="E5419">
        <v>82.407932098765471</v>
      </c>
      <c r="F5419" s="1">
        <v>3418.8271604938273</v>
      </c>
      <c r="J5419"/>
    </row>
    <row r="5420" spans="1:10" x14ac:dyDescent="0.3">
      <c r="A5420" t="s">
        <v>26</v>
      </c>
      <c r="B5420" t="s">
        <v>417</v>
      </c>
      <c r="C5420">
        <v>2004</v>
      </c>
      <c r="D5420" t="s">
        <v>951</v>
      </c>
      <c r="E5420">
        <v>2754.8374999999996</v>
      </c>
      <c r="F5420" s="1">
        <v>5875</v>
      </c>
      <c r="J5420"/>
    </row>
    <row r="5421" spans="1:10" x14ac:dyDescent="0.3">
      <c r="A5421" t="s">
        <v>26</v>
      </c>
      <c r="B5421" t="s">
        <v>417</v>
      </c>
      <c r="C5421">
        <v>2004</v>
      </c>
      <c r="D5421" t="s">
        <v>952</v>
      </c>
      <c r="E5421">
        <v>-5070.4383333333326</v>
      </c>
      <c r="F5421" s="1">
        <v>6616.666666666667</v>
      </c>
      <c r="J5421"/>
    </row>
    <row r="5422" spans="1:10" x14ac:dyDescent="0.3">
      <c r="A5422" t="s">
        <v>26</v>
      </c>
      <c r="B5422" t="s">
        <v>417</v>
      </c>
      <c r="C5422">
        <v>2004</v>
      </c>
      <c r="D5422" t="s">
        <v>953</v>
      </c>
      <c r="E5422">
        <v>107.39111747851007</v>
      </c>
      <c r="F5422" s="1">
        <v>3997.1346704871062</v>
      </c>
      <c r="J5422"/>
    </row>
    <row r="5423" spans="1:10" x14ac:dyDescent="0.3">
      <c r="A5423" t="s">
        <v>26</v>
      </c>
      <c r="B5423" t="s">
        <v>417</v>
      </c>
      <c r="C5423">
        <v>2005</v>
      </c>
      <c r="D5423" t="s">
        <v>951</v>
      </c>
      <c r="E5423">
        <v>1387.5724999999998</v>
      </c>
      <c r="F5423" s="1">
        <v>6225</v>
      </c>
      <c r="J5423"/>
    </row>
    <row r="5424" spans="1:10" x14ac:dyDescent="0.3">
      <c r="A5424" t="s">
        <v>26</v>
      </c>
      <c r="B5424" t="s">
        <v>417</v>
      </c>
      <c r="C5424">
        <v>2005</v>
      </c>
      <c r="D5424" t="s">
        <v>952</v>
      </c>
      <c r="E5424">
        <v>-7172.1637499999997</v>
      </c>
      <c r="F5424" s="1">
        <v>8612.5</v>
      </c>
      <c r="J5424"/>
    </row>
    <row r="5425" spans="1:10" x14ac:dyDescent="0.3">
      <c r="A5425" t="s">
        <v>26</v>
      </c>
      <c r="B5425" t="s">
        <v>417</v>
      </c>
      <c r="C5425">
        <v>2005</v>
      </c>
      <c r="D5425" t="s">
        <v>953</v>
      </c>
      <c r="E5425">
        <v>115.52750836120403</v>
      </c>
      <c r="F5425" s="1">
        <v>4455.6856187290969</v>
      </c>
      <c r="J5425"/>
    </row>
    <row r="5426" spans="1:10" x14ac:dyDescent="0.3">
      <c r="A5426" t="s">
        <v>26</v>
      </c>
      <c r="B5426" t="s">
        <v>417</v>
      </c>
      <c r="C5426">
        <v>2006</v>
      </c>
      <c r="D5426" t="s">
        <v>949</v>
      </c>
      <c r="E5426">
        <v>1208.0150000000003</v>
      </c>
      <c r="F5426" s="1">
        <v>7150</v>
      </c>
      <c r="J5426"/>
    </row>
    <row r="5427" spans="1:10" x14ac:dyDescent="0.3">
      <c r="A5427" t="s">
        <v>26</v>
      </c>
      <c r="B5427" t="s">
        <v>417</v>
      </c>
      <c r="C5427">
        <v>2006</v>
      </c>
      <c r="D5427" t="s">
        <v>951</v>
      </c>
      <c r="E5427">
        <v>2030.2525000000005</v>
      </c>
      <c r="F5427" s="1">
        <v>7025</v>
      </c>
      <c r="J5427"/>
    </row>
    <row r="5428" spans="1:10" x14ac:dyDescent="0.3">
      <c r="A5428" t="s">
        <v>26</v>
      </c>
      <c r="B5428" t="s">
        <v>417</v>
      </c>
      <c r="C5428">
        <v>2006</v>
      </c>
      <c r="D5428" t="s">
        <v>952</v>
      </c>
      <c r="E5428">
        <v>-4827.6887499999993</v>
      </c>
      <c r="F5428" s="1">
        <v>8362.5</v>
      </c>
      <c r="J5428"/>
    </row>
    <row r="5429" spans="1:10" x14ac:dyDescent="0.3">
      <c r="A5429" t="s">
        <v>26</v>
      </c>
      <c r="B5429" t="s">
        <v>417</v>
      </c>
      <c r="C5429">
        <v>2006</v>
      </c>
      <c r="D5429" t="s">
        <v>953</v>
      </c>
      <c r="E5429">
        <v>88.062953431372591</v>
      </c>
      <c r="F5429" s="1">
        <v>5465.3186274509808</v>
      </c>
      <c r="J5429"/>
    </row>
    <row r="5430" spans="1:10" x14ac:dyDescent="0.3">
      <c r="A5430" t="s">
        <v>26</v>
      </c>
      <c r="B5430" t="s">
        <v>417</v>
      </c>
      <c r="C5430">
        <v>2007</v>
      </c>
      <c r="D5430" t="s">
        <v>949</v>
      </c>
      <c r="E5430">
        <v>1018.7900000000009</v>
      </c>
      <c r="F5430" s="1">
        <v>9900</v>
      </c>
      <c r="J5430"/>
    </row>
    <row r="5431" spans="1:10" x14ac:dyDescent="0.3">
      <c r="A5431" t="s">
        <v>26</v>
      </c>
      <c r="B5431" t="s">
        <v>417</v>
      </c>
      <c r="C5431">
        <v>2007</v>
      </c>
      <c r="D5431" t="s">
        <v>951</v>
      </c>
      <c r="E5431">
        <v>1963.7345</v>
      </c>
      <c r="F5431" s="1">
        <v>9445</v>
      </c>
      <c r="J5431"/>
    </row>
    <row r="5432" spans="1:10" x14ac:dyDescent="0.3">
      <c r="A5432" t="s">
        <v>26</v>
      </c>
      <c r="B5432" t="s">
        <v>417</v>
      </c>
      <c r="C5432">
        <v>2007</v>
      </c>
      <c r="D5432" t="s">
        <v>952</v>
      </c>
      <c r="E5432">
        <v>-6392.1224999999995</v>
      </c>
      <c r="F5432" s="1">
        <v>8275</v>
      </c>
      <c r="J5432"/>
    </row>
    <row r="5433" spans="1:10" x14ac:dyDescent="0.3">
      <c r="A5433" t="s">
        <v>26</v>
      </c>
      <c r="B5433" t="s">
        <v>417</v>
      </c>
      <c r="C5433">
        <v>2007</v>
      </c>
      <c r="D5433" t="s">
        <v>953</v>
      </c>
      <c r="E5433">
        <v>159.70066197183101</v>
      </c>
      <c r="F5433" s="1">
        <v>6085.4929577464791</v>
      </c>
      <c r="J5433"/>
    </row>
    <row r="5434" spans="1:10" x14ac:dyDescent="0.3">
      <c r="A5434" t="s">
        <v>26</v>
      </c>
      <c r="B5434" t="s">
        <v>417</v>
      </c>
      <c r="C5434">
        <v>2008</v>
      </c>
      <c r="D5434" t="s">
        <v>949</v>
      </c>
      <c r="E5434">
        <v>1191.0478571428573</v>
      </c>
      <c r="F5434" s="1">
        <v>10907.142857142857</v>
      </c>
      <c r="J5434"/>
    </row>
    <row r="5435" spans="1:10" x14ac:dyDescent="0.3">
      <c r="A5435" t="s">
        <v>26</v>
      </c>
      <c r="B5435" t="s">
        <v>417</v>
      </c>
      <c r="C5435">
        <v>2008</v>
      </c>
      <c r="D5435" t="s">
        <v>951</v>
      </c>
      <c r="E5435">
        <v>-335.49150000000009</v>
      </c>
      <c r="F5435" s="1">
        <v>10385</v>
      </c>
      <c r="J5435"/>
    </row>
    <row r="5436" spans="1:10" x14ac:dyDescent="0.3">
      <c r="A5436" t="s">
        <v>26</v>
      </c>
      <c r="B5436" t="s">
        <v>417</v>
      </c>
      <c r="C5436">
        <v>2008</v>
      </c>
      <c r="D5436" t="s">
        <v>952</v>
      </c>
      <c r="E5436">
        <v>-6588.1149999999998</v>
      </c>
      <c r="F5436" s="1">
        <v>11850</v>
      </c>
      <c r="J5436"/>
    </row>
    <row r="5437" spans="1:10" x14ac:dyDescent="0.3">
      <c r="A5437" t="s">
        <v>26</v>
      </c>
      <c r="B5437" t="s">
        <v>417</v>
      </c>
      <c r="C5437">
        <v>2008</v>
      </c>
      <c r="D5437" t="s">
        <v>953</v>
      </c>
      <c r="E5437">
        <v>147.81324728260876</v>
      </c>
      <c r="F5437" s="1">
        <v>8463.088768115942</v>
      </c>
      <c r="J5437"/>
    </row>
    <row r="5438" spans="1:10" x14ac:dyDescent="0.3">
      <c r="A5438" t="s">
        <v>26</v>
      </c>
      <c r="B5438" t="s">
        <v>417</v>
      </c>
      <c r="C5438">
        <v>2009</v>
      </c>
      <c r="D5438" t="s">
        <v>948</v>
      </c>
      <c r="E5438">
        <v>-1764.7725</v>
      </c>
      <c r="F5438" s="1">
        <v>11775</v>
      </c>
      <c r="J5438"/>
    </row>
    <row r="5439" spans="1:10" x14ac:dyDescent="0.3">
      <c r="A5439" t="s">
        <v>26</v>
      </c>
      <c r="B5439" t="s">
        <v>417</v>
      </c>
      <c r="C5439">
        <v>2009</v>
      </c>
      <c r="D5439" t="s">
        <v>949</v>
      </c>
      <c r="E5439">
        <v>928.25818181818204</v>
      </c>
      <c r="F5439" s="1">
        <v>10945.454545454546</v>
      </c>
      <c r="J5439"/>
    </row>
    <row r="5440" spans="1:10" x14ac:dyDescent="0.3">
      <c r="A5440" t="s">
        <v>26</v>
      </c>
      <c r="B5440" t="s">
        <v>417</v>
      </c>
      <c r="C5440">
        <v>2009</v>
      </c>
      <c r="D5440" t="s">
        <v>951</v>
      </c>
      <c r="E5440">
        <v>573.33016666666663</v>
      </c>
      <c r="F5440" s="1">
        <v>10935</v>
      </c>
      <c r="J5440"/>
    </row>
    <row r="5441" spans="1:10" x14ac:dyDescent="0.3">
      <c r="A5441" t="s">
        <v>26</v>
      </c>
      <c r="B5441" t="s">
        <v>417</v>
      </c>
      <c r="C5441">
        <v>2009</v>
      </c>
      <c r="D5441" t="s">
        <v>953</v>
      </c>
      <c r="E5441">
        <v>116.04558168316835</v>
      </c>
      <c r="F5441" s="1">
        <v>9087.0049504950493</v>
      </c>
      <c r="J5441"/>
    </row>
    <row r="5442" spans="1:10" x14ac:dyDescent="0.3">
      <c r="A5442" t="s">
        <v>26</v>
      </c>
      <c r="B5442" t="s">
        <v>417</v>
      </c>
      <c r="C5442">
        <v>2010</v>
      </c>
      <c r="D5442" t="s">
        <v>948</v>
      </c>
      <c r="E5442">
        <v>2199.6759999999999</v>
      </c>
      <c r="F5442" s="1">
        <v>13560</v>
      </c>
      <c r="J5442"/>
    </row>
    <row r="5443" spans="1:10" x14ac:dyDescent="0.3">
      <c r="A5443" t="s">
        <v>26</v>
      </c>
      <c r="B5443" t="s">
        <v>417</v>
      </c>
      <c r="C5443">
        <v>2010</v>
      </c>
      <c r="D5443" t="s">
        <v>949</v>
      </c>
      <c r="E5443">
        <v>113.81857142857146</v>
      </c>
      <c r="F5443" s="1">
        <v>11614.285714285714</v>
      </c>
      <c r="J5443"/>
    </row>
    <row r="5444" spans="1:10" x14ac:dyDescent="0.3">
      <c r="A5444" t="s">
        <v>26</v>
      </c>
      <c r="B5444" t="s">
        <v>417</v>
      </c>
      <c r="C5444">
        <v>2010</v>
      </c>
      <c r="D5444" t="s">
        <v>951</v>
      </c>
      <c r="E5444">
        <v>370.43611111111125</v>
      </c>
      <c r="F5444" s="1">
        <v>11583.333333333334</v>
      </c>
      <c r="J5444"/>
    </row>
    <row r="5445" spans="1:10" x14ac:dyDescent="0.3">
      <c r="A5445" t="s">
        <v>26</v>
      </c>
      <c r="B5445" t="s">
        <v>417</v>
      </c>
      <c r="C5445">
        <v>2010</v>
      </c>
      <c r="D5445" t="s">
        <v>953</v>
      </c>
      <c r="E5445">
        <v>103.2745332278482</v>
      </c>
      <c r="F5445" s="1">
        <v>9974.7626582278481</v>
      </c>
      <c r="J5445"/>
    </row>
    <row r="5446" spans="1:10" x14ac:dyDescent="0.3">
      <c r="A5446" t="s">
        <v>26</v>
      </c>
      <c r="B5446" t="s">
        <v>417</v>
      </c>
      <c r="C5446">
        <v>2011</v>
      </c>
      <c r="D5446" t="s">
        <v>948</v>
      </c>
      <c r="E5446">
        <v>647.05150000000015</v>
      </c>
      <c r="F5446" s="1">
        <v>13215</v>
      </c>
      <c r="J5446"/>
    </row>
    <row r="5447" spans="1:10" x14ac:dyDescent="0.3">
      <c r="A5447" t="s">
        <v>26</v>
      </c>
      <c r="B5447" t="s">
        <v>417</v>
      </c>
      <c r="C5447">
        <v>2011</v>
      </c>
      <c r="D5447" t="s">
        <v>949</v>
      </c>
      <c r="E5447">
        <v>43.627656250000229</v>
      </c>
      <c r="F5447" s="1">
        <v>12932.8125</v>
      </c>
      <c r="J5447"/>
    </row>
    <row r="5448" spans="1:10" x14ac:dyDescent="0.3">
      <c r="A5448" t="s">
        <v>26</v>
      </c>
      <c r="B5448" t="s">
        <v>417</v>
      </c>
      <c r="C5448">
        <v>2011</v>
      </c>
      <c r="D5448" t="s">
        <v>951</v>
      </c>
      <c r="E5448">
        <v>136.3258125000001</v>
      </c>
      <c r="F5448" s="1">
        <v>12220.625</v>
      </c>
      <c r="J5448"/>
    </row>
    <row r="5449" spans="1:10" x14ac:dyDescent="0.3">
      <c r="A5449" t="s">
        <v>26</v>
      </c>
      <c r="B5449" t="s">
        <v>417</v>
      </c>
      <c r="C5449">
        <v>2011</v>
      </c>
      <c r="D5449" t="s">
        <v>953</v>
      </c>
      <c r="E5449">
        <v>-12.771032863849657</v>
      </c>
      <c r="F5449" s="1">
        <v>11191.079812206573</v>
      </c>
      <c r="J5449"/>
    </row>
    <row r="5450" spans="1:10" x14ac:dyDescent="0.3">
      <c r="A5450" t="s">
        <v>26</v>
      </c>
      <c r="B5450" t="s">
        <v>417</v>
      </c>
      <c r="C5450">
        <v>2012</v>
      </c>
      <c r="D5450" t="s">
        <v>948</v>
      </c>
      <c r="E5450">
        <v>165.66832733812961</v>
      </c>
      <c r="F5450" s="1">
        <v>14348.741007194245</v>
      </c>
      <c r="J5450"/>
    </row>
    <row r="5451" spans="1:10" x14ac:dyDescent="0.3">
      <c r="A5451" t="s">
        <v>26</v>
      </c>
      <c r="B5451" t="s">
        <v>417</v>
      </c>
      <c r="C5451">
        <v>2012</v>
      </c>
      <c r="D5451" t="s">
        <v>949</v>
      </c>
      <c r="E5451">
        <v>365.99019586507092</v>
      </c>
      <c r="F5451" s="1">
        <v>13527.638737758432</v>
      </c>
      <c r="J5451"/>
    </row>
    <row r="5452" spans="1:10" x14ac:dyDescent="0.3">
      <c r="A5452" t="s">
        <v>26</v>
      </c>
      <c r="B5452" t="s">
        <v>417</v>
      </c>
      <c r="C5452">
        <v>2012</v>
      </c>
      <c r="D5452" t="s">
        <v>950</v>
      </c>
      <c r="E5452">
        <v>-350.51909090909049</v>
      </c>
      <c r="F5452" s="1">
        <v>14990.90909090909</v>
      </c>
      <c r="J5452"/>
    </row>
    <row r="5453" spans="1:10" x14ac:dyDescent="0.3">
      <c r="A5453" t="s">
        <v>26</v>
      </c>
      <c r="B5453" t="s">
        <v>417</v>
      </c>
      <c r="C5453">
        <v>2012</v>
      </c>
      <c r="D5453" t="s">
        <v>951</v>
      </c>
      <c r="E5453">
        <v>369.72109822646667</v>
      </c>
      <c r="F5453" s="1">
        <v>13059.549795361529</v>
      </c>
      <c r="J5453"/>
    </row>
    <row r="5454" spans="1:10" x14ac:dyDescent="0.3">
      <c r="A5454" t="s">
        <v>26</v>
      </c>
      <c r="B5454" t="s">
        <v>417</v>
      </c>
      <c r="C5454">
        <v>2012</v>
      </c>
      <c r="D5454" t="s">
        <v>952</v>
      </c>
      <c r="E5454">
        <v>-10103.86</v>
      </c>
      <c r="F5454" s="1">
        <v>13400</v>
      </c>
      <c r="J5454"/>
    </row>
    <row r="5455" spans="1:10" x14ac:dyDescent="0.3">
      <c r="A5455" t="s">
        <v>26</v>
      </c>
      <c r="B5455" t="s">
        <v>417</v>
      </c>
      <c r="C5455">
        <v>2012</v>
      </c>
      <c r="D5455" t="s">
        <v>953</v>
      </c>
      <c r="E5455">
        <v>115.61914351851858</v>
      </c>
      <c r="F5455" s="1">
        <v>12162.114197530864</v>
      </c>
      <c r="J5455"/>
    </row>
    <row r="5456" spans="1:10" x14ac:dyDescent="0.3">
      <c r="A5456" t="s">
        <v>26</v>
      </c>
      <c r="B5456" t="s">
        <v>417</v>
      </c>
      <c r="C5456">
        <v>2013</v>
      </c>
      <c r="D5456" t="s">
        <v>948</v>
      </c>
      <c r="E5456">
        <v>188.50440140845066</v>
      </c>
      <c r="F5456" s="1">
        <v>18670.774647887323</v>
      </c>
      <c r="J5456"/>
    </row>
    <row r="5457" spans="1:10" x14ac:dyDescent="0.3">
      <c r="A5457" t="s">
        <v>26</v>
      </c>
      <c r="B5457" t="s">
        <v>417</v>
      </c>
      <c r="C5457">
        <v>2013</v>
      </c>
      <c r="D5457" t="s">
        <v>949</v>
      </c>
      <c r="E5457">
        <v>401.9740000000001</v>
      </c>
      <c r="F5457" s="1">
        <v>17582.857142857141</v>
      </c>
      <c r="J5457"/>
    </row>
    <row r="5458" spans="1:10" x14ac:dyDescent="0.3">
      <c r="A5458" t="s">
        <v>26</v>
      </c>
      <c r="B5458" t="s">
        <v>417</v>
      </c>
      <c r="C5458">
        <v>2013</v>
      </c>
      <c r="D5458" t="s">
        <v>950</v>
      </c>
      <c r="E5458">
        <v>-491.63250000000016</v>
      </c>
      <c r="F5458" s="1">
        <v>20175</v>
      </c>
      <c r="J5458"/>
    </row>
    <row r="5459" spans="1:10" x14ac:dyDescent="0.3">
      <c r="A5459" t="s">
        <v>26</v>
      </c>
      <c r="B5459" t="s">
        <v>417</v>
      </c>
      <c r="C5459">
        <v>2013</v>
      </c>
      <c r="D5459" t="s">
        <v>951</v>
      </c>
      <c r="E5459">
        <v>453.38523255813959</v>
      </c>
      <c r="F5459" s="1">
        <v>16805.81395348837</v>
      </c>
      <c r="J5459"/>
    </row>
    <row r="5460" spans="1:10" x14ac:dyDescent="0.3">
      <c r="A5460" t="s">
        <v>26</v>
      </c>
      <c r="B5460" t="s">
        <v>417</v>
      </c>
      <c r="C5460">
        <v>2013</v>
      </c>
      <c r="D5460" t="s">
        <v>952</v>
      </c>
      <c r="E5460">
        <v>530.95000000000073</v>
      </c>
      <c r="F5460" s="1">
        <v>19500</v>
      </c>
      <c r="J5460"/>
    </row>
    <row r="5461" spans="1:10" x14ac:dyDescent="0.3">
      <c r="A5461" t="s">
        <v>26</v>
      </c>
      <c r="B5461" t="s">
        <v>417</v>
      </c>
      <c r="C5461">
        <v>2013</v>
      </c>
      <c r="D5461" t="s">
        <v>953</v>
      </c>
      <c r="E5461">
        <v>-118.42758620689645</v>
      </c>
      <c r="F5461" s="1">
        <v>16758.620689655174</v>
      </c>
      <c r="J5461"/>
    </row>
    <row r="5462" spans="1:10" x14ac:dyDescent="0.3">
      <c r="A5462" t="s">
        <v>26</v>
      </c>
      <c r="B5462" t="s">
        <v>417</v>
      </c>
      <c r="C5462">
        <v>2014</v>
      </c>
      <c r="D5462" t="s">
        <v>948</v>
      </c>
      <c r="E5462">
        <v>313.09131944444465</v>
      </c>
      <c r="F5462" s="1">
        <v>19362.268518518518</v>
      </c>
      <c r="J5462"/>
    </row>
    <row r="5463" spans="1:10" x14ac:dyDescent="0.3">
      <c r="A5463" t="s">
        <v>26</v>
      </c>
      <c r="B5463" t="s">
        <v>417</v>
      </c>
      <c r="C5463">
        <v>2014</v>
      </c>
      <c r="D5463" t="s">
        <v>949</v>
      </c>
      <c r="E5463">
        <v>-12.104578313252841</v>
      </c>
      <c r="F5463" s="1">
        <v>18424.096385542169</v>
      </c>
      <c r="J5463"/>
    </row>
    <row r="5464" spans="1:10" x14ac:dyDescent="0.3">
      <c r="A5464" t="s">
        <v>26</v>
      </c>
      <c r="B5464" t="s">
        <v>417</v>
      </c>
      <c r="C5464">
        <v>2014</v>
      </c>
      <c r="D5464" t="s">
        <v>950</v>
      </c>
      <c r="E5464">
        <v>113.31429824561431</v>
      </c>
      <c r="F5464" s="1">
        <v>19932.456140350878</v>
      </c>
      <c r="J5464"/>
    </row>
    <row r="5465" spans="1:10" x14ac:dyDescent="0.3">
      <c r="A5465" t="s">
        <v>26</v>
      </c>
      <c r="B5465" t="s">
        <v>417</v>
      </c>
      <c r="C5465">
        <v>2014</v>
      </c>
      <c r="D5465" t="s">
        <v>951</v>
      </c>
      <c r="E5465">
        <v>-87.697500000000218</v>
      </c>
      <c r="F5465" s="1">
        <v>17525</v>
      </c>
      <c r="J5465"/>
    </row>
    <row r="5466" spans="1:10" x14ac:dyDescent="0.3">
      <c r="A5466" t="s">
        <v>26</v>
      </c>
      <c r="B5466" t="s">
        <v>417</v>
      </c>
      <c r="C5466">
        <v>2014</v>
      </c>
      <c r="D5466" t="s">
        <v>952</v>
      </c>
      <c r="E5466">
        <v>885.32619999999997</v>
      </c>
      <c r="F5466" s="1">
        <v>20422</v>
      </c>
      <c r="J5466"/>
    </row>
    <row r="5467" spans="1:10" x14ac:dyDescent="0.3">
      <c r="A5467" t="s">
        <v>26</v>
      </c>
      <c r="B5467" t="s">
        <v>417</v>
      </c>
      <c r="C5467">
        <v>2014</v>
      </c>
      <c r="D5467" t="s">
        <v>953</v>
      </c>
      <c r="E5467">
        <v>427.35750000000007</v>
      </c>
      <c r="F5467" s="1">
        <v>17075</v>
      </c>
      <c r="J5467"/>
    </row>
    <row r="5468" spans="1:10" x14ac:dyDescent="0.3">
      <c r="A5468" t="s">
        <v>26</v>
      </c>
      <c r="B5468" t="s">
        <v>417</v>
      </c>
      <c r="C5468">
        <v>2015</v>
      </c>
      <c r="D5468" t="s">
        <v>948</v>
      </c>
      <c r="E5468">
        <v>-492.01571428571486</v>
      </c>
      <c r="F5468" s="1">
        <v>22985.714285714286</v>
      </c>
      <c r="J5468"/>
    </row>
    <row r="5469" spans="1:10" x14ac:dyDescent="0.3">
      <c r="A5469" t="s">
        <v>26</v>
      </c>
      <c r="B5469" t="s">
        <v>417</v>
      </c>
      <c r="C5469">
        <v>2015</v>
      </c>
      <c r="D5469" t="s">
        <v>950</v>
      </c>
      <c r="E5469">
        <v>473.21500000000015</v>
      </c>
      <c r="F5469" s="1">
        <v>19150</v>
      </c>
      <c r="J5469"/>
    </row>
    <row r="5470" spans="1:10" x14ac:dyDescent="0.3">
      <c r="A5470" t="s">
        <v>26</v>
      </c>
      <c r="B5470" t="s">
        <v>417</v>
      </c>
      <c r="C5470">
        <v>2015</v>
      </c>
      <c r="D5470" t="s">
        <v>952</v>
      </c>
      <c r="E5470">
        <v>322.1659999999996</v>
      </c>
      <c r="F5470" s="1">
        <v>20460</v>
      </c>
      <c r="J5470"/>
    </row>
    <row r="5471" spans="1:10" x14ac:dyDescent="0.3">
      <c r="A5471" t="s">
        <v>26</v>
      </c>
      <c r="B5471" t="s">
        <v>418</v>
      </c>
      <c r="C5471">
        <v>2010</v>
      </c>
      <c r="D5471" t="s">
        <v>949</v>
      </c>
      <c r="E5471">
        <v>499.77214285714268</v>
      </c>
      <c r="F5471" s="1">
        <v>16150</v>
      </c>
      <c r="J5471"/>
    </row>
    <row r="5472" spans="1:10" x14ac:dyDescent="0.3">
      <c r="A5472" t="s">
        <v>26</v>
      </c>
      <c r="B5472" t="s">
        <v>418</v>
      </c>
      <c r="C5472">
        <v>2010</v>
      </c>
      <c r="D5472" t="s">
        <v>951</v>
      </c>
      <c r="E5472">
        <v>953.07450000000028</v>
      </c>
      <c r="F5472" s="1">
        <v>14845</v>
      </c>
      <c r="J5472"/>
    </row>
    <row r="5473" spans="1:10" x14ac:dyDescent="0.3">
      <c r="A5473" t="s">
        <v>26</v>
      </c>
      <c r="B5473" t="s">
        <v>418</v>
      </c>
      <c r="C5473">
        <v>2010</v>
      </c>
      <c r="D5473" t="s">
        <v>953</v>
      </c>
      <c r="E5473">
        <v>70.04801886792464</v>
      </c>
      <c r="F5473" s="1">
        <v>13329.245283018869</v>
      </c>
      <c r="J5473"/>
    </row>
    <row r="5474" spans="1:10" x14ac:dyDescent="0.3">
      <c r="A5474" t="s">
        <v>26</v>
      </c>
      <c r="B5474" t="s">
        <v>418</v>
      </c>
      <c r="C5474">
        <v>2011</v>
      </c>
      <c r="D5474" t="s">
        <v>948</v>
      </c>
      <c r="E5474">
        <v>2544.4850000000006</v>
      </c>
      <c r="F5474" s="1">
        <v>17850</v>
      </c>
      <c r="J5474"/>
    </row>
    <row r="5475" spans="1:10" x14ac:dyDescent="0.3">
      <c r="A5475" t="s">
        <v>26</v>
      </c>
      <c r="B5475" t="s">
        <v>418</v>
      </c>
      <c r="C5475">
        <v>2011</v>
      </c>
      <c r="D5475" t="s">
        <v>949</v>
      </c>
      <c r="E5475">
        <v>592.60649999999953</v>
      </c>
      <c r="F5475" s="1">
        <v>17765</v>
      </c>
      <c r="J5475"/>
    </row>
    <row r="5476" spans="1:10" x14ac:dyDescent="0.3">
      <c r="A5476" t="s">
        <v>26</v>
      </c>
      <c r="B5476" t="s">
        <v>418</v>
      </c>
      <c r="C5476">
        <v>2011</v>
      </c>
      <c r="D5476" t="s">
        <v>951</v>
      </c>
      <c r="E5476">
        <v>571.44272727272755</v>
      </c>
      <c r="F5476" s="1">
        <v>15881.818181818182</v>
      </c>
      <c r="J5476"/>
    </row>
    <row r="5477" spans="1:10" x14ac:dyDescent="0.3">
      <c r="A5477" t="s">
        <v>26</v>
      </c>
      <c r="B5477" t="s">
        <v>418</v>
      </c>
      <c r="C5477">
        <v>2011</v>
      </c>
      <c r="D5477" t="s">
        <v>953</v>
      </c>
      <c r="E5477">
        <v>335.85041666666683</v>
      </c>
      <c r="F5477" s="1">
        <v>14254.166666666666</v>
      </c>
      <c r="J5477"/>
    </row>
    <row r="5478" spans="1:10" x14ac:dyDescent="0.3">
      <c r="A5478" t="s">
        <v>26</v>
      </c>
      <c r="B5478" t="s">
        <v>419</v>
      </c>
      <c r="C5478">
        <v>2014</v>
      </c>
      <c r="D5478" t="s">
        <v>948</v>
      </c>
      <c r="E5478">
        <v>-1399.9849999999988</v>
      </c>
      <c r="F5478" s="1">
        <v>27150</v>
      </c>
      <c r="J5478"/>
    </row>
    <row r="5479" spans="1:10" x14ac:dyDescent="0.3">
      <c r="A5479" t="s">
        <v>26</v>
      </c>
      <c r="B5479" t="s">
        <v>419</v>
      </c>
      <c r="C5479">
        <v>2014</v>
      </c>
      <c r="D5479" t="s">
        <v>949</v>
      </c>
      <c r="E5479">
        <v>1099.9449999999997</v>
      </c>
      <c r="F5479" s="1">
        <v>25450</v>
      </c>
      <c r="J5479"/>
    </row>
    <row r="5480" spans="1:10" x14ac:dyDescent="0.3">
      <c r="A5480" t="s">
        <v>26</v>
      </c>
      <c r="B5480" t="s">
        <v>419</v>
      </c>
      <c r="C5480">
        <v>2014</v>
      </c>
      <c r="D5480" t="s">
        <v>950</v>
      </c>
      <c r="E5480">
        <v>-305.92500000000109</v>
      </c>
      <c r="F5480" s="1">
        <v>25750</v>
      </c>
      <c r="J5480"/>
    </row>
    <row r="5481" spans="1:10" x14ac:dyDescent="0.3">
      <c r="A5481" t="s">
        <v>26</v>
      </c>
      <c r="B5481" t="s">
        <v>419</v>
      </c>
      <c r="C5481">
        <v>2014</v>
      </c>
      <c r="D5481" t="s">
        <v>952</v>
      </c>
      <c r="E5481">
        <v>-1359.5149999999994</v>
      </c>
      <c r="F5481" s="1">
        <v>27850</v>
      </c>
      <c r="J5481"/>
    </row>
    <row r="5482" spans="1:10" x14ac:dyDescent="0.3">
      <c r="A5482" t="s">
        <v>26</v>
      </c>
      <c r="B5482" t="s">
        <v>420</v>
      </c>
      <c r="C5482">
        <v>1991</v>
      </c>
      <c r="D5482" t="s">
        <v>953</v>
      </c>
      <c r="E5482">
        <v>-211.1875</v>
      </c>
      <c r="F5482" s="1">
        <v>625</v>
      </c>
      <c r="J5482"/>
    </row>
    <row r="5483" spans="1:10" x14ac:dyDescent="0.3">
      <c r="A5483" t="s">
        <v>26</v>
      </c>
      <c r="B5483" t="s">
        <v>420</v>
      </c>
      <c r="C5483">
        <v>1993</v>
      </c>
      <c r="D5483" t="s">
        <v>953</v>
      </c>
      <c r="E5483">
        <v>-208.0566666666667</v>
      </c>
      <c r="F5483" s="1">
        <v>766.66666666666663</v>
      </c>
      <c r="J5483"/>
    </row>
    <row r="5484" spans="1:10" x14ac:dyDescent="0.3">
      <c r="A5484" t="s">
        <v>26</v>
      </c>
      <c r="B5484" t="s">
        <v>420</v>
      </c>
      <c r="C5484">
        <v>1994</v>
      </c>
      <c r="D5484" t="s">
        <v>953</v>
      </c>
      <c r="E5484">
        <v>-114.21083333333334</v>
      </c>
      <c r="F5484" s="1">
        <v>613.88888888888891</v>
      </c>
      <c r="J5484"/>
    </row>
    <row r="5485" spans="1:10" x14ac:dyDescent="0.3">
      <c r="A5485" t="s">
        <v>26</v>
      </c>
      <c r="B5485" t="s">
        <v>420</v>
      </c>
      <c r="C5485">
        <v>1995</v>
      </c>
      <c r="D5485" t="s">
        <v>951</v>
      </c>
      <c r="E5485">
        <v>2891.0225</v>
      </c>
      <c r="F5485" s="1">
        <v>725</v>
      </c>
      <c r="J5485"/>
    </row>
    <row r="5486" spans="1:10" x14ac:dyDescent="0.3">
      <c r="A5486" t="s">
        <v>26</v>
      </c>
      <c r="B5486" t="s">
        <v>420</v>
      </c>
      <c r="C5486">
        <v>1995</v>
      </c>
      <c r="D5486" t="s">
        <v>953</v>
      </c>
      <c r="E5486">
        <v>58.325340909090919</v>
      </c>
      <c r="F5486" s="1">
        <v>685.22727272727275</v>
      </c>
      <c r="J5486"/>
    </row>
    <row r="5487" spans="1:10" x14ac:dyDescent="0.3">
      <c r="A5487" t="s">
        <v>26</v>
      </c>
      <c r="B5487" t="s">
        <v>420</v>
      </c>
      <c r="C5487">
        <v>1996</v>
      </c>
      <c r="D5487" t="s">
        <v>949</v>
      </c>
      <c r="E5487">
        <v>-591.2974999999999</v>
      </c>
      <c r="F5487" s="1">
        <v>1525</v>
      </c>
      <c r="J5487"/>
    </row>
    <row r="5488" spans="1:10" x14ac:dyDescent="0.3">
      <c r="A5488" t="s">
        <v>26</v>
      </c>
      <c r="B5488" t="s">
        <v>420</v>
      </c>
      <c r="C5488">
        <v>1996</v>
      </c>
      <c r="D5488" t="s">
        <v>953</v>
      </c>
      <c r="E5488">
        <v>-29.438448275862079</v>
      </c>
      <c r="F5488" s="1">
        <v>891.37931034482756</v>
      </c>
      <c r="J5488"/>
    </row>
    <row r="5489" spans="1:10" x14ac:dyDescent="0.3">
      <c r="A5489" t="s">
        <v>26</v>
      </c>
      <c r="B5489" t="s">
        <v>420</v>
      </c>
      <c r="C5489">
        <v>1997</v>
      </c>
      <c r="D5489" t="s">
        <v>953</v>
      </c>
      <c r="E5489">
        <v>-12.684601449275371</v>
      </c>
      <c r="F5489" s="1">
        <v>1016.304347826087</v>
      </c>
      <c r="J5489"/>
    </row>
    <row r="5490" spans="1:10" x14ac:dyDescent="0.3">
      <c r="A5490" t="s">
        <v>26</v>
      </c>
      <c r="B5490" t="s">
        <v>420</v>
      </c>
      <c r="C5490">
        <v>1998</v>
      </c>
      <c r="D5490" t="s">
        <v>949</v>
      </c>
      <c r="E5490">
        <v>41.990000000000009</v>
      </c>
      <c r="F5490" s="1">
        <v>1900</v>
      </c>
      <c r="J5490"/>
    </row>
    <row r="5491" spans="1:10" x14ac:dyDescent="0.3">
      <c r="A5491" t="s">
        <v>26</v>
      </c>
      <c r="B5491" t="s">
        <v>420</v>
      </c>
      <c r="C5491">
        <v>1998</v>
      </c>
      <c r="D5491" t="s">
        <v>953</v>
      </c>
      <c r="E5491">
        <v>26.099931506849309</v>
      </c>
      <c r="F5491" s="1">
        <v>1150</v>
      </c>
      <c r="J5491"/>
    </row>
    <row r="5492" spans="1:10" x14ac:dyDescent="0.3">
      <c r="A5492" t="s">
        <v>26</v>
      </c>
      <c r="B5492" t="s">
        <v>420</v>
      </c>
      <c r="C5492">
        <v>1999</v>
      </c>
      <c r="D5492" t="s">
        <v>952</v>
      </c>
      <c r="E5492">
        <v>-1623.6174999999998</v>
      </c>
      <c r="F5492" s="1">
        <v>2325</v>
      </c>
      <c r="J5492"/>
    </row>
    <row r="5493" spans="1:10" x14ac:dyDescent="0.3">
      <c r="A5493" t="s">
        <v>26</v>
      </c>
      <c r="B5493" t="s">
        <v>420</v>
      </c>
      <c r="C5493">
        <v>1999</v>
      </c>
      <c r="D5493" t="s">
        <v>953</v>
      </c>
      <c r="E5493">
        <v>128.4381875</v>
      </c>
      <c r="F5493" s="1">
        <v>1244.375</v>
      </c>
      <c r="J5493"/>
    </row>
    <row r="5494" spans="1:10" x14ac:dyDescent="0.3">
      <c r="A5494" t="s">
        <v>26</v>
      </c>
      <c r="B5494" t="s">
        <v>420</v>
      </c>
      <c r="C5494">
        <v>2000</v>
      </c>
      <c r="D5494" t="s">
        <v>948</v>
      </c>
      <c r="E5494">
        <v>-1293.645</v>
      </c>
      <c r="F5494" s="1">
        <v>2550</v>
      </c>
      <c r="J5494"/>
    </row>
    <row r="5495" spans="1:10" x14ac:dyDescent="0.3">
      <c r="A5495" t="s">
        <v>26</v>
      </c>
      <c r="B5495" t="s">
        <v>420</v>
      </c>
      <c r="C5495">
        <v>2000</v>
      </c>
      <c r="D5495" t="s">
        <v>953</v>
      </c>
      <c r="E5495">
        <v>47.174948979591839</v>
      </c>
      <c r="F5495" s="1">
        <v>1453.5714285714287</v>
      </c>
      <c r="J5495"/>
    </row>
    <row r="5496" spans="1:10" x14ac:dyDescent="0.3">
      <c r="A5496" t="s">
        <v>26</v>
      </c>
      <c r="B5496" t="s">
        <v>420</v>
      </c>
      <c r="C5496">
        <v>2001</v>
      </c>
      <c r="D5496" t="s">
        <v>949</v>
      </c>
      <c r="E5496">
        <v>1094.0625</v>
      </c>
      <c r="F5496" s="1">
        <v>3125</v>
      </c>
      <c r="J5496"/>
    </row>
    <row r="5497" spans="1:10" x14ac:dyDescent="0.3">
      <c r="A5497" t="s">
        <v>26</v>
      </c>
      <c r="B5497" t="s">
        <v>420</v>
      </c>
      <c r="C5497">
        <v>2001</v>
      </c>
      <c r="D5497" t="s">
        <v>952</v>
      </c>
      <c r="E5497">
        <v>-2608.6999999999998</v>
      </c>
      <c r="F5497" s="1">
        <v>3000</v>
      </c>
      <c r="J5497"/>
    </row>
    <row r="5498" spans="1:10" x14ac:dyDescent="0.3">
      <c r="A5498" t="s">
        <v>26</v>
      </c>
      <c r="B5498" t="s">
        <v>420</v>
      </c>
      <c r="C5498">
        <v>2001</v>
      </c>
      <c r="D5498" t="s">
        <v>953</v>
      </c>
      <c r="E5498">
        <v>-19.511234374999979</v>
      </c>
      <c r="F5498" s="1">
        <v>1853.28125</v>
      </c>
      <c r="J5498"/>
    </row>
    <row r="5499" spans="1:10" x14ac:dyDescent="0.3">
      <c r="A5499" t="s">
        <v>26</v>
      </c>
      <c r="B5499" t="s">
        <v>420</v>
      </c>
      <c r="C5499">
        <v>2002</v>
      </c>
      <c r="D5499" t="s">
        <v>948</v>
      </c>
      <c r="E5499">
        <v>792.68249999999989</v>
      </c>
      <c r="F5499" s="1">
        <v>5325</v>
      </c>
      <c r="J5499"/>
    </row>
    <row r="5500" spans="1:10" x14ac:dyDescent="0.3">
      <c r="A5500" t="s">
        <v>26</v>
      </c>
      <c r="B5500" t="s">
        <v>420</v>
      </c>
      <c r="C5500">
        <v>2002</v>
      </c>
      <c r="D5500" t="s">
        <v>949</v>
      </c>
      <c r="E5500">
        <v>1128.5466666666669</v>
      </c>
      <c r="F5500" s="1">
        <v>2800</v>
      </c>
      <c r="J5500"/>
    </row>
    <row r="5501" spans="1:10" x14ac:dyDescent="0.3">
      <c r="A5501" t="s">
        <v>26</v>
      </c>
      <c r="B5501" t="s">
        <v>420</v>
      </c>
      <c r="C5501">
        <v>2002</v>
      </c>
      <c r="D5501" t="s">
        <v>952</v>
      </c>
      <c r="E5501">
        <v>-2893.7824999999998</v>
      </c>
      <c r="F5501" s="1">
        <v>3675</v>
      </c>
      <c r="J5501"/>
    </row>
    <row r="5502" spans="1:10" x14ac:dyDescent="0.3">
      <c r="A5502" t="s">
        <v>26</v>
      </c>
      <c r="B5502" t="s">
        <v>420</v>
      </c>
      <c r="C5502">
        <v>2002</v>
      </c>
      <c r="D5502" t="s">
        <v>953</v>
      </c>
      <c r="E5502">
        <v>9.9890286624204041</v>
      </c>
      <c r="F5502" s="1">
        <v>2116.4012738853503</v>
      </c>
      <c r="J5502"/>
    </row>
    <row r="5503" spans="1:10" x14ac:dyDescent="0.3">
      <c r="A5503" t="s">
        <v>26</v>
      </c>
      <c r="B5503" t="s">
        <v>420</v>
      </c>
      <c r="C5503">
        <v>2003</v>
      </c>
      <c r="D5503" t="s">
        <v>951</v>
      </c>
      <c r="E5503">
        <v>1012.8474999999999</v>
      </c>
      <c r="F5503" s="1">
        <v>3975</v>
      </c>
      <c r="J5503"/>
    </row>
    <row r="5504" spans="1:10" x14ac:dyDescent="0.3">
      <c r="A5504" t="s">
        <v>26</v>
      </c>
      <c r="B5504" t="s">
        <v>420</v>
      </c>
      <c r="C5504">
        <v>2003</v>
      </c>
      <c r="D5504" t="s">
        <v>952</v>
      </c>
      <c r="E5504">
        <v>-2607.0425</v>
      </c>
      <c r="F5504" s="1">
        <v>3075</v>
      </c>
      <c r="J5504"/>
    </row>
    <row r="5505" spans="1:10" x14ac:dyDescent="0.3">
      <c r="A5505" t="s">
        <v>26</v>
      </c>
      <c r="B5505" t="s">
        <v>420</v>
      </c>
      <c r="C5505">
        <v>2003</v>
      </c>
      <c r="D5505" t="s">
        <v>953</v>
      </c>
      <c r="E5505">
        <v>7.2496128318584301</v>
      </c>
      <c r="F5505" s="1">
        <v>2330.1991150442477</v>
      </c>
      <c r="J5505"/>
    </row>
    <row r="5506" spans="1:10" x14ac:dyDescent="0.3">
      <c r="A5506" t="s">
        <v>26</v>
      </c>
      <c r="B5506" t="s">
        <v>420</v>
      </c>
      <c r="C5506">
        <v>2004</v>
      </c>
      <c r="D5506" t="s">
        <v>951</v>
      </c>
      <c r="E5506">
        <v>822.79250000000002</v>
      </c>
      <c r="F5506" s="1">
        <v>4425</v>
      </c>
      <c r="J5506"/>
    </row>
    <row r="5507" spans="1:10" x14ac:dyDescent="0.3">
      <c r="A5507" t="s">
        <v>26</v>
      </c>
      <c r="B5507" t="s">
        <v>420</v>
      </c>
      <c r="C5507">
        <v>2004</v>
      </c>
      <c r="D5507" t="s">
        <v>953</v>
      </c>
      <c r="E5507">
        <v>75.838447488584521</v>
      </c>
      <c r="F5507" s="1">
        <v>2749.771689497717</v>
      </c>
      <c r="J5507"/>
    </row>
    <row r="5508" spans="1:10" x14ac:dyDescent="0.3">
      <c r="A5508" t="s">
        <v>26</v>
      </c>
      <c r="B5508" t="s">
        <v>420</v>
      </c>
      <c r="C5508">
        <v>2005</v>
      </c>
      <c r="D5508" t="s">
        <v>951</v>
      </c>
      <c r="E5508">
        <v>1628.24875</v>
      </c>
      <c r="F5508" s="1">
        <v>5237.5</v>
      </c>
      <c r="J5508"/>
    </row>
    <row r="5509" spans="1:10" x14ac:dyDescent="0.3">
      <c r="A5509" t="s">
        <v>26</v>
      </c>
      <c r="B5509" t="s">
        <v>420</v>
      </c>
      <c r="C5509">
        <v>2005</v>
      </c>
      <c r="D5509" t="s">
        <v>952</v>
      </c>
      <c r="E5509">
        <v>-2938.3949999999995</v>
      </c>
      <c r="F5509" s="1">
        <v>5050</v>
      </c>
      <c r="J5509"/>
    </row>
    <row r="5510" spans="1:10" x14ac:dyDescent="0.3">
      <c r="A5510" t="s">
        <v>26</v>
      </c>
      <c r="B5510" t="s">
        <v>420</v>
      </c>
      <c r="C5510">
        <v>2005</v>
      </c>
      <c r="D5510" t="s">
        <v>953</v>
      </c>
      <c r="E5510">
        <v>1.2936160714285916</v>
      </c>
      <c r="F5510" s="1">
        <v>3275.4464285714284</v>
      </c>
      <c r="J5510"/>
    </row>
    <row r="5511" spans="1:10" x14ac:dyDescent="0.3">
      <c r="A5511" t="s">
        <v>26</v>
      </c>
      <c r="B5511" t="s">
        <v>420</v>
      </c>
      <c r="C5511">
        <v>2006</v>
      </c>
      <c r="D5511" t="s">
        <v>949</v>
      </c>
      <c r="E5511">
        <v>-1337.4962499999997</v>
      </c>
      <c r="F5511" s="1">
        <v>6787.5</v>
      </c>
      <c r="J5511"/>
    </row>
    <row r="5512" spans="1:10" x14ac:dyDescent="0.3">
      <c r="A5512" t="s">
        <v>26</v>
      </c>
      <c r="B5512" t="s">
        <v>420</v>
      </c>
      <c r="C5512">
        <v>2006</v>
      </c>
      <c r="D5512" t="s">
        <v>951</v>
      </c>
      <c r="E5512">
        <v>243.58124999999973</v>
      </c>
      <c r="F5512" s="1">
        <v>7062.5</v>
      </c>
      <c r="J5512"/>
    </row>
    <row r="5513" spans="1:10" x14ac:dyDescent="0.3">
      <c r="A5513" t="s">
        <v>26</v>
      </c>
      <c r="B5513" t="s">
        <v>420</v>
      </c>
      <c r="C5513">
        <v>2006</v>
      </c>
      <c r="D5513" t="s">
        <v>952</v>
      </c>
      <c r="E5513">
        <v>-5498.6837500000001</v>
      </c>
      <c r="F5513" s="1">
        <v>7412.5</v>
      </c>
      <c r="J5513"/>
    </row>
    <row r="5514" spans="1:10" x14ac:dyDescent="0.3">
      <c r="A5514" t="s">
        <v>26</v>
      </c>
      <c r="B5514" t="s">
        <v>420</v>
      </c>
      <c r="C5514">
        <v>2006</v>
      </c>
      <c r="D5514" t="s">
        <v>953</v>
      </c>
      <c r="E5514">
        <v>84.74038888888893</v>
      </c>
      <c r="F5514" s="1">
        <v>4707.063492063492</v>
      </c>
      <c r="J5514"/>
    </row>
    <row r="5515" spans="1:10" x14ac:dyDescent="0.3">
      <c r="A5515" t="s">
        <v>26</v>
      </c>
      <c r="B5515" t="s">
        <v>420</v>
      </c>
      <c r="C5515">
        <v>2007</v>
      </c>
      <c r="D5515" t="s">
        <v>949</v>
      </c>
      <c r="E5515">
        <v>1392.8568749999999</v>
      </c>
      <c r="F5515" s="1">
        <v>8443.75</v>
      </c>
      <c r="J5515"/>
    </row>
    <row r="5516" spans="1:10" x14ac:dyDescent="0.3">
      <c r="A5516" t="s">
        <v>26</v>
      </c>
      <c r="B5516" t="s">
        <v>420</v>
      </c>
      <c r="C5516">
        <v>2007</v>
      </c>
      <c r="D5516" t="s">
        <v>951</v>
      </c>
      <c r="E5516">
        <v>1148.0356250000002</v>
      </c>
      <c r="F5516" s="1">
        <v>6981.25</v>
      </c>
      <c r="J5516"/>
    </row>
    <row r="5517" spans="1:10" x14ac:dyDescent="0.3">
      <c r="A5517" t="s">
        <v>26</v>
      </c>
      <c r="B5517" t="s">
        <v>420</v>
      </c>
      <c r="C5517">
        <v>2007</v>
      </c>
      <c r="D5517" t="s">
        <v>952</v>
      </c>
      <c r="E5517">
        <v>-5552.0675000000001</v>
      </c>
      <c r="F5517" s="1">
        <v>7825</v>
      </c>
      <c r="J5517"/>
    </row>
    <row r="5518" spans="1:10" x14ac:dyDescent="0.3">
      <c r="A5518" t="s">
        <v>26</v>
      </c>
      <c r="B5518" t="s">
        <v>420</v>
      </c>
      <c r="C5518">
        <v>2007</v>
      </c>
      <c r="D5518" t="s">
        <v>953</v>
      </c>
      <c r="E5518">
        <v>152.62088734567908</v>
      </c>
      <c r="F5518" s="1">
        <v>5380.1697530864194</v>
      </c>
      <c r="J5518"/>
    </row>
    <row r="5519" spans="1:10" x14ac:dyDescent="0.3">
      <c r="A5519" t="s">
        <v>26</v>
      </c>
      <c r="B5519" t="s">
        <v>420</v>
      </c>
      <c r="C5519">
        <v>2008</v>
      </c>
      <c r="D5519" t="s">
        <v>949</v>
      </c>
      <c r="E5519">
        <v>226.8158333333333</v>
      </c>
      <c r="F5519" s="1">
        <v>8880.5555555555547</v>
      </c>
      <c r="J5519"/>
    </row>
    <row r="5520" spans="1:10" x14ac:dyDescent="0.3">
      <c r="A5520" t="s">
        <v>26</v>
      </c>
      <c r="B5520" t="s">
        <v>420</v>
      </c>
      <c r="C5520">
        <v>2008</v>
      </c>
      <c r="D5520" t="s">
        <v>951</v>
      </c>
      <c r="E5520">
        <v>823.87053571428544</v>
      </c>
      <c r="F5520" s="1">
        <v>9241.0714285714294</v>
      </c>
      <c r="J5520"/>
    </row>
    <row r="5521" spans="1:10" x14ac:dyDescent="0.3">
      <c r="A5521" t="s">
        <v>26</v>
      </c>
      <c r="B5521" t="s">
        <v>420</v>
      </c>
      <c r="C5521">
        <v>2008</v>
      </c>
      <c r="D5521" t="s">
        <v>952</v>
      </c>
      <c r="E5521">
        <v>-6425.41</v>
      </c>
      <c r="F5521" s="1">
        <v>7900</v>
      </c>
      <c r="J5521"/>
    </row>
    <row r="5522" spans="1:10" x14ac:dyDescent="0.3">
      <c r="A5522" t="s">
        <v>26</v>
      </c>
      <c r="B5522" t="s">
        <v>420</v>
      </c>
      <c r="C5522">
        <v>2008</v>
      </c>
      <c r="D5522" t="s">
        <v>953</v>
      </c>
      <c r="E5522">
        <v>58.977204370180011</v>
      </c>
      <c r="F5522" s="1">
        <v>6451.9922879177375</v>
      </c>
      <c r="J5522"/>
    </row>
    <row r="5523" spans="1:10" x14ac:dyDescent="0.3">
      <c r="A5523" t="s">
        <v>26</v>
      </c>
      <c r="B5523" t="s">
        <v>420</v>
      </c>
      <c r="C5523">
        <v>2009</v>
      </c>
      <c r="D5523" t="s">
        <v>948</v>
      </c>
      <c r="E5523">
        <v>435.36499999999978</v>
      </c>
      <c r="F5523" s="1">
        <v>10650</v>
      </c>
      <c r="J5523"/>
    </row>
    <row r="5524" spans="1:10" x14ac:dyDescent="0.3">
      <c r="A5524" t="s">
        <v>26</v>
      </c>
      <c r="B5524" t="s">
        <v>420</v>
      </c>
      <c r="C5524">
        <v>2009</v>
      </c>
      <c r="D5524" t="s">
        <v>949</v>
      </c>
      <c r="E5524">
        <v>-555.19749999999965</v>
      </c>
      <c r="F5524" s="1">
        <v>9191.6666666666661</v>
      </c>
      <c r="J5524"/>
    </row>
    <row r="5525" spans="1:10" x14ac:dyDescent="0.3">
      <c r="A5525" t="s">
        <v>26</v>
      </c>
      <c r="B5525" t="s">
        <v>420</v>
      </c>
      <c r="C5525">
        <v>2009</v>
      </c>
      <c r="D5525" t="s">
        <v>950</v>
      </c>
      <c r="E5525">
        <v>-54.690000000000509</v>
      </c>
      <c r="F5525" s="1">
        <v>11100</v>
      </c>
      <c r="J5525"/>
    </row>
    <row r="5526" spans="1:10" x14ac:dyDescent="0.3">
      <c r="A5526" t="s">
        <v>26</v>
      </c>
      <c r="B5526" t="s">
        <v>420</v>
      </c>
      <c r="C5526">
        <v>2009</v>
      </c>
      <c r="D5526" t="s">
        <v>951</v>
      </c>
      <c r="E5526">
        <v>245.60027777777771</v>
      </c>
      <c r="F5526" s="1">
        <v>8725</v>
      </c>
      <c r="J5526"/>
    </row>
    <row r="5527" spans="1:10" x14ac:dyDescent="0.3">
      <c r="A5527" t="s">
        <v>26</v>
      </c>
      <c r="B5527" t="s">
        <v>420</v>
      </c>
      <c r="C5527">
        <v>2009</v>
      </c>
      <c r="D5527" t="s">
        <v>952</v>
      </c>
      <c r="E5527">
        <v>-9653.6537499999995</v>
      </c>
      <c r="F5527" s="1">
        <v>11712.5</v>
      </c>
      <c r="J5527"/>
    </row>
    <row r="5528" spans="1:10" x14ac:dyDescent="0.3">
      <c r="A5528" t="s">
        <v>26</v>
      </c>
      <c r="B5528" t="s">
        <v>420</v>
      </c>
      <c r="C5528">
        <v>2009</v>
      </c>
      <c r="D5528" t="s">
        <v>953</v>
      </c>
      <c r="E5528">
        <v>-55.992260956175272</v>
      </c>
      <c r="F5528" s="1">
        <v>7593.3266932270917</v>
      </c>
      <c r="J5528"/>
    </row>
    <row r="5529" spans="1:10" x14ac:dyDescent="0.3">
      <c r="A5529" t="s">
        <v>26</v>
      </c>
      <c r="B5529" t="s">
        <v>420</v>
      </c>
      <c r="C5529">
        <v>2010</v>
      </c>
      <c r="D5529" t="s">
        <v>948</v>
      </c>
      <c r="E5529">
        <v>1385.5025000000005</v>
      </c>
      <c r="F5529" s="1">
        <v>9525</v>
      </c>
      <c r="J5529"/>
    </row>
    <row r="5530" spans="1:10" x14ac:dyDescent="0.3">
      <c r="A5530" t="s">
        <v>26</v>
      </c>
      <c r="B5530" t="s">
        <v>420</v>
      </c>
      <c r="C5530">
        <v>2010</v>
      </c>
      <c r="D5530" t="s">
        <v>949</v>
      </c>
      <c r="E5530">
        <v>197.73470000000015</v>
      </c>
      <c r="F5530" s="1">
        <v>9807</v>
      </c>
      <c r="J5530"/>
    </row>
    <row r="5531" spans="1:10" x14ac:dyDescent="0.3">
      <c r="A5531" t="s">
        <v>26</v>
      </c>
      <c r="B5531" t="s">
        <v>420</v>
      </c>
      <c r="C5531">
        <v>2010</v>
      </c>
      <c r="D5531" t="s">
        <v>951</v>
      </c>
      <c r="E5531">
        <v>396.71879310344832</v>
      </c>
      <c r="F5531" s="1">
        <v>9291.3793103448279</v>
      </c>
      <c r="J5531"/>
    </row>
    <row r="5532" spans="1:10" x14ac:dyDescent="0.3">
      <c r="A5532" t="s">
        <v>26</v>
      </c>
      <c r="B5532" t="s">
        <v>420</v>
      </c>
      <c r="C5532">
        <v>2010</v>
      </c>
      <c r="D5532" t="s">
        <v>952</v>
      </c>
      <c r="E5532">
        <v>-8515.3700000000008</v>
      </c>
      <c r="F5532" s="1">
        <v>13633.333333333334</v>
      </c>
      <c r="J5532"/>
    </row>
    <row r="5533" spans="1:10" x14ac:dyDescent="0.3">
      <c r="A5533" t="s">
        <v>26</v>
      </c>
      <c r="B5533" t="s">
        <v>420</v>
      </c>
      <c r="C5533">
        <v>2010</v>
      </c>
      <c r="D5533" t="s">
        <v>953</v>
      </c>
      <c r="E5533">
        <v>-1.8885517799352014</v>
      </c>
      <c r="F5533" s="1">
        <v>8096.6828478964399</v>
      </c>
      <c r="J5533"/>
    </row>
    <row r="5534" spans="1:10" x14ac:dyDescent="0.3">
      <c r="A5534" t="s">
        <v>26</v>
      </c>
      <c r="B5534" t="s">
        <v>420</v>
      </c>
      <c r="C5534">
        <v>2011</v>
      </c>
      <c r="D5534" t="s">
        <v>948</v>
      </c>
      <c r="E5534">
        <v>-157.59083333333334</v>
      </c>
      <c r="F5534" s="1">
        <v>10591.666666666666</v>
      </c>
      <c r="J5534"/>
    </row>
    <row r="5535" spans="1:10" x14ac:dyDescent="0.3">
      <c r="A5535" t="s">
        <v>26</v>
      </c>
      <c r="B5535" t="s">
        <v>420</v>
      </c>
      <c r="C5535">
        <v>2011</v>
      </c>
      <c r="D5535" t="s">
        <v>949</v>
      </c>
      <c r="E5535">
        <v>470.66768518518535</v>
      </c>
      <c r="F5535" s="1">
        <v>10362.037037037036</v>
      </c>
      <c r="J5535"/>
    </row>
    <row r="5536" spans="1:10" x14ac:dyDescent="0.3">
      <c r="A5536" t="s">
        <v>26</v>
      </c>
      <c r="B5536" t="s">
        <v>420</v>
      </c>
      <c r="C5536">
        <v>2011</v>
      </c>
      <c r="D5536" t="s">
        <v>950</v>
      </c>
      <c r="E5536">
        <v>285.36499999999978</v>
      </c>
      <c r="F5536" s="1">
        <v>10650</v>
      </c>
      <c r="J5536"/>
    </row>
    <row r="5537" spans="1:10" x14ac:dyDescent="0.3">
      <c r="A5537" t="s">
        <v>26</v>
      </c>
      <c r="B5537" t="s">
        <v>420</v>
      </c>
      <c r="C5537">
        <v>2011</v>
      </c>
      <c r="D5537" t="s">
        <v>951</v>
      </c>
      <c r="E5537">
        <v>563.03609756097569</v>
      </c>
      <c r="F5537" s="1">
        <v>9970.7317073170725</v>
      </c>
      <c r="J5537"/>
    </row>
    <row r="5538" spans="1:10" x14ac:dyDescent="0.3">
      <c r="A5538" t="s">
        <v>26</v>
      </c>
      <c r="B5538" t="s">
        <v>420</v>
      </c>
      <c r="C5538">
        <v>2011</v>
      </c>
      <c r="D5538" t="s">
        <v>953</v>
      </c>
      <c r="E5538">
        <v>107.05594642857152</v>
      </c>
      <c r="F5538" s="1">
        <v>8763.0357142857138</v>
      </c>
      <c r="J5538"/>
    </row>
    <row r="5539" spans="1:10" x14ac:dyDescent="0.3">
      <c r="A5539" t="s">
        <v>26</v>
      </c>
      <c r="B5539" t="s">
        <v>420</v>
      </c>
      <c r="C5539">
        <v>2012</v>
      </c>
      <c r="D5539" t="s">
        <v>948</v>
      </c>
      <c r="E5539">
        <v>149.13231707317081</v>
      </c>
      <c r="F5539" s="1">
        <v>12420.731707317073</v>
      </c>
      <c r="J5539"/>
    </row>
    <row r="5540" spans="1:10" x14ac:dyDescent="0.3">
      <c r="A5540" t="s">
        <v>26</v>
      </c>
      <c r="B5540" t="s">
        <v>420</v>
      </c>
      <c r="C5540">
        <v>2012</v>
      </c>
      <c r="D5540" t="s">
        <v>949</v>
      </c>
      <c r="E5540">
        <v>253.75122998078169</v>
      </c>
      <c r="F5540" s="1">
        <v>11699.359385009609</v>
      </c>
      <c r="J5540"/>
    </row>
    <row r="5541" spans="1:10" x14ac:dyDescent="0.3">
      <c r="A5541" t="s">
        <v>26</v>
      </c>
      <c r="B5541" t="s">
        <v>420</v>
      </c>
      <c r="C5541">
        <v>2012</v>
      </c>
      <c r="D5541" t="s">
        <v>950</v>
      </c>
      <c r="E5541">
        <v>-88.459999999999809</v>
      </c>
      <c r="F5541" s="1">
        <v>12400</v>
      </c>
      <c r="J5541"/>
    </row>
    <row r="5542" spans="1:10" x14ac:dyDescent="0.3">
      <c r="A5542" t="s">
        <v>26</v>
      </c>
      <c r="B5542" t="s">
        <v>420</v>
      </c>
      <c r="C5542">
        <v>2012</v>
      </c>
      <c r="D5542" t="s">
        <v>951</v>
      </c>
      <c r="E5542">
        <v>249.12387755102046</v>
      </c>
      <c r="F5542" s="1">
        <v>11157.142857142857</v>
      </c>
      <c r="J5542"/>
    </row>
    <row r="5543" spans="1:10" x14ac:dyDescent="0.3">
      <c r="A5543" t="s">
        <v>26</v>
      </c>
      <c r="B5543" t="s">
        <v>420</v>
      </c>
      <c r="C5543">
        <v>2012</v>
      </c>
      <c r="D5543" t="s">
        <v>952</v>
      </c>
      <c r="E5543">
        <v>-2689.5509999999999</v>
      </c>
      <c r="F5543" s="1">
        <v>12690</v>
      </c>
      <c r="J5543"/>
    </row>
    <row r="5544" spans="1:10" x14ac:dyDescent="0.3">
      <c r="A5544" t="s">
        <v>26</v>
      </c>
      <c r="B5544" t="s">
        <v>420</v>
      </c>
      <c r="C5544">
        <v>2012</v>
      </c>
      <c r="D5544" t="s">
        <v>953</v>
      </c>
      <c r="E5544">
        <v>-134.87188571428561</v>
      </c>
      <c r="F5544" s="1">
        <v>10286.857142857143</v>
      </c>
      <c r="J5544"/>
    </row>
    <row r="5545" spans="1:10" x14ac:dyDescent="0.3">
      <c r="A5545" t="s">
        <v>26</v>
      </c>
      <c r="B5545" t="s">
        <v>420</v>
      </c>
      <c r="C5545">
        <v>2013</v>
      </c>
      <c r="D5545" t="s">
        <v>948</v>
      </c>
      <c r="E5545">
        <v>138.98610000000025</v>
      </c>
      <c r="F5545" s="1">
        <v>14641</v>
      </c>
      <c r="J5545"/>
    </row>
    <row r="5546" spans="1:10" x14ac:dyDescent="0.3">
      <c r="A5546" t="s">
        <v>26</v>
      </c>
      <c r="B5546" t="s">
        <v>420</v>
      </c>
      <c r="C5546">
        <v>2013</v>
      </c>
      <c r="D5546" t="s">
        <v>949</v>
      </c>
      <c r="E5546">
        <v>152.92255208333344</v>
      </c>
      <c r="F5546" s="1">
        <v>13777.604166666666</v>
      </c>
      <c r="J5546"/>
    </row>
    <row r="5547" spans="1:10" x14ac:dyDescent="0.3">
      <c r="A5547" t="s">
        <v>26</v>
      </c>
      <c r="B5547" t="s">
        <v>420</v>
      </c>
      <c r="C5547">
        <v>2013</v>
      </c>
      <c r="D5547" t="s">
        <v>950</v>
      </c>
      <c r="E5547">
        <v>580.5333333333333</v>
      </c>
      <c r="F5547" s="1">
        <v>15333.333333333334</v>
      </c>
      <c r="J5547"/>
    </row>
    <row r="5548" spans="1:10" x14ac:dyDescent="0.3">
      <c r="A5548" t="s">
        <v>26</v>
      </c>
      <c r="B5548" t="s">
        <v>420</v>
      </c>
      <c r="C5548">
        <v>2013</v>
      </c>
      <c r="D5548" t="s">
        <v>951</v>
      </c>
      <c r="E5548">
        <v>154.03222222222237</v>
      </c>
      <c r="F5548" s="1">
        <v>12607.936507936507</v>
      </c>
      <c r="J5548"/>
    </row>
    <row r="5549" spans="1:10" x14ac:dyDescent="0.3">
      <c r="A5549" t="s">
        <v>26</v>
      </c>
      <c r="B5549" t="s">
        <v>420</v>
      </c>
      <c r="C5549">
        <v>2013</v>
      </c>
      <c r="D5549" t="s">
        <v>952</v>
      </c>
      <c r="E5549">
        <v>-666.3129166666663</v>
      </c>
      <c r="F5549" s="1">
        <v>15287.5</v>
      </c>
      <c r="J5549"/>
    </row>
    <row r="5550" spans="1:10" x14ac:dyDescent="0.3">
      <c r="A5550" t="s">
        <v>26</v>
      </c>
      <c r="B5550" t="s">
        <v>420</v>
      </c>
      <c r="C5550">
        <v>2013</v>
      </c>
      <c r="D5550" t="s">
        <v>953</v>
      </c>
      <c r="E5550">
        <v>32.074782608695784</v>
      </c>
      <c r="F5550" s="1">
        <v>11878.260869565218</v>
      </c>
      <c r="J5550"/>
    </row>
    <row r="5551" spans="1:10" x14ac:dyDescent="0.3">
      <c r="A5551" t="s">
        <v>26</v>
      </c>
      <c r="B5551" t="s">
        <v>420</v>
      </c>
      <c r="C5551">
        <v>2014</v>
      </c>
      <c r="D5551" t="s">
        <v>948</v>
      </c>
      <c r="E5551">
        <v>209.42458128078829</v>
      </c>
      <c r="F5551" s="1">
        <v>15388.669950738917</v>
      </c>
      <c r="J5551"/>
    </row>
    <row r="5552" spans="1:10" x14ac:dyDescent="0.3">
      <c r="A5552" t="s">
        <v>26</v>
      </c>
      <c r="B5552" t="s">
        <v>420</v>
      </c>
      <c r="C5552">
        <v>2014</v>
      </c>
      <c r="D5552" t="s">
        <v>949</v>
      </c>
      <c r="E5552">
        <v>-39.266206896551829</v>
      </c>
      <c r="F5552" s="1">
        <v>14372.413793103447</v>
      </c>
      <c r="J5552"/>
    </row>
    <row r="5553" spans="1:10" x14ac:dyDescent="0.3">
      <c r="A5553" t="s">
        <v>26</v>
      </c>
      <c r="B5553" t="s">
        <v>420</v>
      </c>
      <c r="C5553">
        <v>2014</v>
      </c>
      <c r="D5553" t="s">
        <v>950</v>
      </c>
      <c r="E5553">
        <v>34.067291666666783</v>
      </c>
      <c r="F5553" s="1">
        <v>15964.583333333334</v>
      </c>
      <c r="J5553"/>
    </row>
    <row r="5554" spans="1:10" x14ac:dyDescent="0.3">
      <c r="A5554" t="s">
        <v>26</v>
      </c>
      <c r="B5554" t="s">
        <v>420</v>
      </c>
      <c r="C5554">
        <v>2014</v>
      </c>
      <c r="D5554" t="s">
        <v>951</v>
      </c>
      <c r="E5554">
        <v>885.09000000000015</v>
      </c>
      <c r="F5554" s="1">
        <v>12900</v>
      </c>
      <c r="J5554"/>
    </row>
    <row r="5555" spans="1:10" x14ac:dyDescent="0.3">
      <c r="A5555" t="s">
        <v>26</v>
      </c>
      <c r="B5555" t="s">
        <v>420</v>
      </c>
      <c r="C5555">
        <v>2014</v>
      </c>
      <c r="D5555" t="s">
        <v>952</v>
      </c>
      <c r="E5555">
        <v>-459.18088888888877</v>
      </c>
      <c r="F5555" s="1">
        <v>15924.444444444445</v>
      </c>
      <c r="J5555"/>
    </row>
    <row r="5556" spans="1:10" x14ac:dyDescent="0.3">
      <c r="A5556" t="s">
        <v>26</v>
      </c>
      <c r="B5556" t="s">
        <v>420</v>
      </c>
      <c r="C5556">
        <v>2014</v>
      </c>
      <c r="D5556" t="s">
        <v>953</v>
      </c>
      <c r="E5556">
        <v>-2325.9599999999991</v>
      </c>
      <c r="F5556" s="1">
        <v>12400</v>
      </c>
      <c r="J5556"/>
    </row>
    <row r="5557" spans="1:10" x14ac:dyDescent="0.3">
      <c r="A5557" t="s">
        <v>26</v>
      </c>
      <c r="B5557" t="s">
        <v>420</v>
      </c>
      <c r="C5557">
        <v>2015</v>
      </c>
      <c r="D5557" t="s">
        <v>950</v>
      </c>
      <c r="E5557">
        <v>-2994.7425000000003</v>
      </c>
      <c r="F5557" s="1">
        <v>16075</v>
      </c>
      <c r="J5557"/>
    </row>
    <row r="5558" spans="1:10" x14ac:dyDescent="0.3">
      <c r="A5558" t="s">
        <v>26</v>
      </c>
      <c r="B5558" t="s">
        <v>420</v>
      </c>
      <c r="C5558">
        <v>2015</v>
      </c>
      <c r="D5558" t="s">
        <v>952</v>
      </c>
      <c r="E5558">
        <v>659.19374999999991</v>
      </c>
      <c r="F5558" s="1">
        <v>15687.5</v>
      </c>
      <c r="J5558"/>
    </row>
    <row r="5559" spans="1:10" x14ac:dyDescent="0.3">
      <c r="A5559" t="s">
        <v>26</v>
      </c>
      <c r="B5559" t="s">
        <v>421</v>
      </c>
      <c r="C5559">
        <v>1993</v>
      </c>
      <c r="D5559" t="s">
        <v>953</v>
      </c>
      <c r="E5559">
        <v>-821.27</v>
      </c>
      <c r="F5559" s="1">
        <v>1300</v>
      </c>
      <c r="J5559"/>
    </row>
    <row r="5560" spans="1:10" x14ac:dyDescent="0.3">
      <c r="A5560" t="s">
        <v>26</v>
      </c>
      <c r="B5560" t="s">
        <v>422</v>
      </c>
      <c r="C5560">
        <v>1997</v>
      </c>
      <c r="D5560" t="s">
        <v>952</v>
      </c>
      <c r="E5560">
        <v>-1273.6174999999998</v>
      </c>
      <c r="F5560" s="1">
        <v>2325</v>
      </c>
      <c r="J5560"/>
    </row>
    <row r="5561" spans="1:10" x14ac:dyDescent="0.3">
      <c r="A5561" t="s">
        <v>26</v>
      </c>
      <c r="B5561" t="s">
        <v>422</v>
      </c>
      <c r="C5561">
        <v>1997</v>
      </c>
      <c r="D5561" t="s">
        <v>953</v>
      </c>
      <c r="E5561">
        <v>79.40806818181818</v>
      </c>
      <c r="F5561" s="1">
        <v>1330.6818181818182</v>
      </c>
      <c r="J5561"/>
    </row>
    <row r="5562" spans="1:10" x14ac:dyDescent="0.3">
      <c r="A5562" t="s">
        <v>26</v>
      </c>
      <c r="B5562" t="s">
        <v>422</v>
      </c>
      <c r="C5562">
        <v>1998</v>
      </c>
      <c r="D5562" t="s">
        <v>953</v>
      </c>
      <c r="E5562">
        <v>157.82576086956524</v>
      </c>
      <c r="F5562" s="1">
        <v>1583.695652173913</v>
      </c>
      <c r="J5562"/>
    </row>
    <row r="5563" spans="1:10" x14ac:dyDescent="0.3">
      <c r="A5563" t="s">
        <v>26</v>
      </c>
      <c r="B5563" t="s">
        <v>422</v>
      </c>
      <c r="C5563">
        <v>1999</v>
      </c>
      <c r="D5563" t="s">
        <v>953</v>
      </c>
      <c r="E5563">
        <v>85.822972972972963</v>
      </c>
      <c r="F5563" s="1">
        <v>1743.2432432432433</v>
      </c>
      <c r="J5563"/>
    </row>
    <row r="5564" spans="1:10" x14ac:dyDescent="0.3">
      <c r="A5564" t="s">
        <v>26</v>
      </c>
      <c r="B5564" t="s">
        <v>422</v>
      </c>
      <c r="C5564">
        <v>2000</v>
      </c>
      <c r="D5564" t="s">
        <v>953</v>
      </c>
      <c r="E5564">
        <v>150.83825000000002</v>
      </c>
      <c r="F5564" s="1">
        <v>2232.5</v>
      </c>
      <c r="J5564"/>
    </row>
    <row r="5565" spans="1:10" x14ac:dyDescent="0.3">
      <c r="A5565" t="s">
        <v>26</v>
      </c>
      <c r="B5565" t="s">
        <v>422</v>
      </c>
      <c r="C5565">
        <v>2001</v>
      </c>
      <c r="D5565" t="s">
        <v>953</v>
      </c>
      <c r="E5565">
        <v>130.97813636363637</v>
      </c>
      <c r="F5565" s="1">
        <v>2245</v>
      </c>
      <c r="J5565"/>
    </row>
    <row r="5566" spans="1:10" x14ac:dyDescent="0.3">
      <c r="A5566" t="s">
        <v>26</v>
      </c>
      <c r="B5566" t="s">
        <v>422</v>
      </c>
      <c r="C5566">
        <v>2002</v>
      </c>
      <c r="D5566" t="s">
        <v>953</v>
      </c>
      <c r="E5566">
        <v>180.69642857142861</v>
      </c>
      <c r="F5566" s="1">
        <v>3392.8571428571427</v>
      </c>
      <c r="J5566"/>
    </row>
    <row r="5567" spans="1:10" x14ac:dyDescent="0.3">
      <c r="A5567" t="s">
        <v>26</v>
      </c>
      <c r="B5567" t="s">
        <v>422</v>
      </c>
      <c r="C5567">
        <v>2003</v>
      </c>
      <c r="D5567" t="s">
        <v>951</v>
      </c>
      <c r="E5567">
        <v>2868.0974999999999</v>
      </c>
      <c r="F5567" s="1">
        <v>6475</v>
      </c>
      <c r="J5567"/>
    </row>
    <row r="5568" spans="1:10" x14ac:dyDescent="0.3">
      <c r="A5568" t="s">
        <v>26</v>
      </c>
      <c r="B5568" t="s">
        <v>422</v>
      </c>
      <c r="C5568">
        <v>2003</v>
      </c>
      <c r="D5568" t="s">
        <v>953</v>
      </c>
      <c r="E5568">
        <v>236.07879310344831</v>
      </c>
      <c r="F5568" s="1">
        <v>3764.9425287356321</v>
      </c>
      <c r="J5568"/>
    </row>
    <row r="5569" spans="1:10" x14ac:dyDescent="0.3">
      <c r="A5569" t="s">
        <v>26</v>
      </c>
      <c r="B5569" t="s">
        <v>422</v>
      </c>
      <c r="C5569">
        <v>2004</v>
      </c>
      <c r="D5569" t="s">
        <v>949</v>
      </c>
      <c r="E5569">
        <v>2636.8824999999997</v>
      </c>
      <c r="F5569" s="1">
        <v>7325</v>
      </c>
      <c r="J5569"/>
    </row>
    <row r="5570" spans="1:10" x14ac:dyDescent="0.3">
      <c r="A5570" t="s">
        <v>26</v>
      </c>
      <c r="B5570" t="s">
        <v>422</v>
      </c>
      <c r="C5570">
        <v>2004</v>
      </c>
      <c r="D5570" t="s">
        <v>953</v>
      </c>
      <c r="E5570">
        <v>283.21118421052637</v>
      </c>
      <c r="F5570" s="1">
        <v>4348.6842105263158</v>
      </c>
      <c r="J5570"/>
    </row>
    <row r="5571" spans="1:10" x14ac:dyDescent="0.3">
      <c r="A5571" t="s">
        <v>26</v>
      </c>
      <c r="B5571" t="s">
        <v>422</v>
      </c>
      <c r="C5571">
        <v>2005</v>
      </c>
      <c r="D5571" t="s">
        <v>952</v>
      </c>
      <c r="E5571">
        <v>-3414.085</v>
      </c>
      <c r="F5571" s="1">
        <v>6150</v>
      </c>
      <c r="J5571"/>
    </row>
    <row r="5572" spans="1:10" x14ac:dyDescent="0.3">
      <c r="A5572" t="s">
        <v>26</v>
      </c>
      <c r="B5572" t="s">
        <v>422</v>
      </c>
      <c r="C5572">
        <v>2005</v>
      </c>
      <c r="D5572" t="s">
        <v>953</v>
      </c>
      <c r="E5572">
        <v>202.92295454545459</v>
      </c>
      <c r="F5572" s="1">
        <v>5194.1919191919196</v>
      </c>
      <c r="J5572"/>
    </row>
    <row r="5573" spans="1:10" x14ac:dyDescent="0.3">
      <c r="A5573" t="s">
        <v>26</v>
      </c>
      <c r="B5573" t="s">
        <v>422</v>
      </c>
      <c r="C5573">
        <v>2006</v>
      </c>
      <c r="D5573" t="s">
        <v>949</v>
      </c>
      <c r="E5573">
        <v>1804.4937500000005</v>
      </c>
      <c r="F5573" s="1">
        <v>8687.5</v>
      </c>
      <c r="J5573"/>
    </row>
    <row r="5574" spans="1:10" x14ac:dyDescent="0.3">
      <c r="A5574" t="s">
        <v>26</v>
      </c>
      <c r="B5574" t="s">
        <v>422</v>
      </c>
      <c r="C5574">
        <v>2006</v>
      </c>
      <c r="D5574" t="s">
        <v>951</v>
      </c>
      <c r="E5574">
        <v>-3099.0275000000001</v>
      </c>
      <c r="F5574" s="1">
        <v>10225</v>
      </c>
      <c r="J5574"/>
    </row>
    <row r="5575" spans="1:10" x14ac:dyDescent="0.3">
      <c r="A5575" t="s">
        <v>26</v>
      </c>
      <c r="B5575" t="s">
        <v>422</v>
      </c>
      <c r="C5575">
        <v>2006</v>
      </c>
      <c r="D5575" t="s">
        <v>953</v>
      </c>
      <c r="E5575">
        <v>440.95181547619057</v>
      </c>
      <c r="F5575" s="1">
        <v>6714.583333333333</v>
      </c>
      <c r="J5575"/>
    </row>
    <row r="5576" spans="1:10" x14ac:dyDescent="0.3">
      <c r="A5576" t="s">
        <v>26</v>
      </c>
      <c r="B5576" t="s">
        <v>422</v>
      </c>
      <c r="C5576">
        <v>2007</v>
      </c>
      <c r="D5576" t="s">
        <v>949</v>
      </c>
      <c r="E5576">
        <v>921.82999999999993</v>
      </c>
      <c r="F5576" s="1">
        <v>12300</v>
      </c>
      <c r="J5576"/>
    </row>
    <row r="5577" spans="1:10" x14ac:dyDescent="0.3">
      <c r="A5577" t="s">
        <v>26</v>
      </c>
      <c r="B5577" t="s">
        <v>422</v>
      </c>
      <c r="C5577">
        <v>2007</v>
      </c>
      <c r="D5577" t="s">
        <v>951</v>
      </c>
      <c r="E5577">
        <v>1607.6712500000003</v>
      </c>
      <c r="F5577" s="1">
        <v>9962.5</v>
      </c>
      <c r="J5577"/>
    </row>
    <row r="5578" spans="1:10" x14ac:dyDescent="0.3">
      <c r="A5578" t="s">
        <v>26</v>
      </c>
      <c r="B5578" t="s">
        <v>422</v>
      </c>
      <c r="C5578">
        <v>2007</v>
      </c>
      <c r="D5578" t="s">
        <v>953</v>
      </c>
      <c r="E5578">
        <v>417.8875757575758</v>
      </c>
      <c r="F5578" s="1">
        <v>8546.7532467532474</v>
      </c>
      <c r="J5578"/>
    </row>
    <row r="5579" spans="1:10" x14ac:dyDescent="0.3">
      <c r="A5579" t="s">
        <v>26</v>
      </c>
      <c r="B5579" t="s">
        <v>422</v>
      </c>
      <c r="C5579">
        <v>2008</v>
      </c>
      <c r="D5579" t="s">
        <v>948</v>
      </c>
      <c r="E5579">
        <v>1322.9349999999995</v>
      </c>
      <c r="F5579" s="1">
        <v>12350</v>
      </c>
      <c r="J5579"/>
    </row>
    <row r="5580" spans="1:10" x14ac:dyDescent="0.3">
      <c r="A5580" t="s">
        <v>26</v>
      </c>
      <c r="B5580" t="s">
        <v>422</v>
      </c>
      <c r="C5580">
        <v>2008</v>
      </c>
      <c r="D5580" t="s">
        <v>949</v>
      </c>
      <c r="E5580">
        <v>1972.3137500000003</v>
      </c>
      <c r="F5580" s="1">
        <v>12887.5</v>
      </c>
      <c r="J5580"/>
    </row>
    <row r="5581" spans="1:10" x14ac:dyDescent="0.3">
      <c r="A5581" t="s">
        <v>26</v>
      </c>
      <c r="B5581" t="s">
        <v>422</v>
      </c>
      <c r="C5581">
        <v>2008</v>
      </c>
      <c r="D5581" t="s">
        <v>951</v>
      </c>
      <c r="E5581">
        <v>-279.27500000000026</v>
      </c>
      <c r="F5581" s="1">
        <v>12250</v>
      </c>
      <c r="J5581"/>
    </row>
    <row r="5582" spans="1:10" x14ac:dyDescent="0.3">
      <c r="A5582" t="s">
        <v>26</v>
      </c>
      <c r="B5582" t="s">
        <v>422</v>
      </c>
      <c r="C5582">
        <v>2008</v>
      </c>
      <c r="D5582" t="s">
        <v>952</v>
      </c>
      <c r="E5582">
        <v>-6617.119999999999</v>
      </c>
      <c r="F5582" s="1">
        <v>12800</v>
      </c>
      <c r="J5582"/>
    </row>
    <row r="5583" spans="1:10" x14ac:dyDescent="0.3">
      <c r="A5583" t="s">
        <v>26</v>
      </c>
      <c r="B5583" t="s">
        <v>422</v>
      </c>
      <c r="C5583">
        <v>2008</v>
      </c>
      <c r="D5583" t="s">
        <v>953</v>
      </c>
      <c r="E5583">
        <v>107.00949421965328</v>
      </c>
      <c r="F5583" s="1">
        <v>9438.8728323699415</v>
      </c>
      <c r="J5583"/>
    </row>
    <row r="5584" spans="1:10" x14ac:dyDescent="0.3">
      <c r="A5584" t="s">
        <v>26</v>
      </c>
      <c r="B5584" t="s">
        <v>422</v>
      </c>
      <c r="C5584">
        <v>2009</v>
      </c>
      <c r="D5584" t="s">
        <v>948</v>
      </c>
      <c r="E5584">
        <v>1524.8700000000008</v>
      </c>
      <c r="F5584" s="1">
        <v>14700</v>
      </c>
      <c r="J5584"/>
    </row>
    <row r="5585" spans="1:10" x14ac:dyDescent="0.3">
      <c r="A5585" t="s">
        <v>26</v>
      </c>
      <c r="B5585" t="s">
        <v>422</v>
      </c>
      <c r="C5585">
        <v>2009</v>
      </c>
      <c r="D5585" t="s">
        <v>949</v>
      </c>
      <c r="E5585">
        <v>2192.7700000000004</v>
      </c>
      <c r="F5585" s="1">
        <v>13700</v>
      </c>
      <c r="J5585"/>
    </row>
    <row r="5586" spans="1:10" x14ac:dyDescent="0.3">
      <c r="A5586" t="s">
        <v>26</v>
      </c>
      <c r="B5586" t="s">
        <v>422</v>
      </c>
      <c r="C5586">
        <v>2009</v>
      </c>
      <c r="D5586" t="s">
        <v>951</v>
      </c>
      <c r="E5586">
        <v>783.52458333333334</v>
      </c>
      <c r="F5586" s="1">
        <v>12829.166666666666</v>
      </c>
      <c r="J5586"/>
    </row>
    <row r="5587" spans="1:10" x14ac:dyDescent="0.3">
      <c r="A5587" t="s">
        <v>26</v>
      </c>
      <c r="B5587" t="s">
        <v>422</v>
      </c>
      <c r="C5587">
        <v>2009</v>
      </c>
      <c r="D5587" t="s">
        <v>953</v>
      </c>
      <c r="E5587">
        <v>443.21484589041108</v>
      </c>
      <c r="F5587" s="1">
        <v>11679.280821917808</v>
      </c>
      <c r="J5587"/>
    </row>
    <row r="5588" spans="1:10" x14ac:dyDescent="0.3">
      <c r="A5588" t="s">
        <v>26</v>
      </c>
      <c r="B5588" t="s">
        <v>422</v>
      </c>
      <c r="C5588">
        <v>2010</v>
      </c>
      <c r="D5588" t="s">
        <v>948</v>
      </c>
      <c r="E5588">
        <v>-1212.7000000000007</v>
      </c>
      <c r="F5588" s="1">
        <v>13000</v>
      </c>
      <c r="J5588"/>
    </row>
    <row r="5589" spans="1:10" x14ac:dyDescent="0.3">
      <c r="A5589" t="s">
        <v>26</v>
      </c>
      <c r="B5589" t="s">
        <v>422</v>
      </c>
      <c r="C5589">
        <v>2010</v>
      </c>
      <c r="D5589" t="s">
        <v>949</v>
      </c>
      <c r="E5589">
        <v>1072.2916666666665</v>
      </c>
      <c r="F5589" s="1">
        <v>14583.333333333334</v>
      </c>
      <c r="J5589"/>
    </row>
    <row r="5590" spans="1:10" x14ac:dyDescent="0.3">
      <c r="A5590" t="s">
        <v>26</v>
      </c>
      <c r="B5590" t="s">
        <v>422</v>
      </c>
      <c r="C5590">
        <v>2010</v>
      </c>
      <c r="D5590" t="s">
        <v>951</v>
      </c>
      <c r="E5590">
        <v>-252.28692307692305</v>
      </c>
      <c r="F5590" s="1">
        <v>14515.384615384615</v>
      </c>
      <c r="J5590"/>
    </row>
    <row r="5591" spans="1:10" x14ac:dyDescent="0.3">
      <c r="A5591" t="s">
        <v>26</v>
      </c>
      <c r="B5591" t="s">
        <v>422</v>
      </c>
      <c r="C5591">
        <v>2010</v>
      </c>
      <c r="D5591" t="s">
        <v>953</v>
      </c>
      <c r="E5591">
        <v>483.04435810810821</v>
      </c>
      <c r="F5591" s="1">
        <v>12315.202702702703</v>
      </c>
      <c r="J5591"/>
    </row>
    <row r="5592" spans="1:10" x14ac:dyDescent="0.3">
      <c r="A5592" t="s">
        <v>26</v>
      </c>
      <c r="B5592" t="s">
        <v>422</v>
      </c>
      <c r="C5592">
        <v>2011</v>
      </c>
      <c r="D5592" t="s">
        <v>948</v>
      </c>
      <c r="E5592">
        <v>-456.13192307692276</v>
      </c>
      <c r="F5592" s="1">
        <v>16603.846153846152</v>
      </c>
      <c r="J5592"/>
    </row>
    <row r="5593" spans="1:10" x14ac:dyDescent="0.3">
      <c r="A5593" t="s">
        <v>26</v>
      </c>
      <c r="B5593" t="s">
        <v>422</v>
      </c>
      <c r="C5593">
        <v>2011</v>
      </c>
      <c r="D5593" t="s">
        <v>949</v>
      </c>
      <c r="E5593">
        <v>228.00615183246089</v>
      </c>
      <c r="F5593" s="1">
        <v>15742.146596858638</v>
      </c>
      <c r="J5593"/>
    </row>
    <row r="5594" spans="1:10" x14ac:dyDescent="0.3">
      <c r="A5594" t="s">
        <v>26</v>
      </c>
      <c r="B5594" t="s">
        <v>422</v>
      </c>
      <c r="C5594">
        <v>2011</v>
      </c>
      <c r="D5594" t="s">
        <v>951</v>
      </c>
      <c r="E5594">
        <v>325.33319444444453</v>
      </c>
      <c r="F5594" s="1">
        <v>15118.981481481482</v>
      </c>
      <c r="J5594"/>
    </row>
    <row r="5595" spans="1:10" x14ac:dyDescent="0.3">
      <c r="A5595" t="s">
        <v>26</v>
      </c>
      <c r="B5595" t="s">
        <v>422</v>
      </c>
      <c r="C5595">
        <v>2011</v>
      </c>
      <c r="D5595" t="s">
        <v>953</v>
      </c>
      <c r="E5595">
        <v>-3.0191225165561515</v>
      </c>
      <c r="F5595" s="1">
        <v>13865.066225165563</v>
      </c>
      <c r="J5595"/>
    </row>
    <row r="5596" spans="1:10" x14ac:dyDescent="0.3">
      <c r="A5596" t="s">
        <v>26</v>
      </c>
      <c r="B5596" t="s">
        <v>422</v>
      </c>
      <c r="C5596">
        <v>2012</v>
      </c>
      <c r="D5596" t="s">
        <v>948</v>
      </c>
      <c r="E5596">
        <v>376.98900000000003</v>
      </c>
      <c r="F5596" s="1">
        <v>20090</v>
      </c>
      <c r="J5596"/>
    </row>
    <row r="5597" spans="1:10" x14ac:dyDescent="0.3">
      <c r="A5597" t="s">
        <v>26</v>
      </c>
      <c r="B5597" t="s">
        <v>422</v>
      </c>
      <c r="C5597">
        <v>2012</v>
      </c>
      <c r="D5597" t="s">
        <v>949</v>
      </c>
      <c r="E5597">
        <v>288.97992774566495</v>
      </c>
      <c r="F5597" s="1">
        <v>18987.138728323698</v>
      </c>
      <c r="J5597"/>
    </row>
    <row r="5598" spans="1:10" x14ac:dyDescent="0.3">
      <c r="A5598" t="s">
        <v>26</v>
      </c>
      <c r="B5598" t="s">
        <v>422</v>
      </c>
      <c r="C5598">
        <v>2012</v>
      </c>
      <c r="D5598" t="s">
        <v>951</v>
      </c>
      <c r="E5598">
        <v>363.69897849462387</v>
      </c>
      <c r="F5598" s="1">
        <v>18269.354838709678</v>
      </c>
      <c r="J5598"/>
    </row>
    <row r="5599" spans="1:10" x14ac:dyDescent="0.3">
      <c r="A5599" t="s">
        <v>26</v>
      </c>
      <c r="B5599" t="s">
        <v>422</v>
      </c>
      <c r="C5599">
        <v>2012</v>
      </c>
      <c r="D5599" t="s">
        <v>953</v>
      </c>
      <c r="E5599">
        <v>104.37169565217401</v>
      </c>
      <c r="F5599" s="1">
        <v>17116.956521739132</v>
      </c>
      <c r="J5599"/>
    </row>
    <row r="5600" spans="1:10" x14ac:dyDescent="0.3">
      <c r="A5600" t="s">
        <v>26</v>
      </c>
      <c r="B5600" t="s">
        <v>422</v>
      </c>
      <c r="C5600">
        <v>2013</v>
      </c>
      <c r="D5600" t="s">
        <v>948</v>
      </c>
      <c r="E5600">
        <v>501.16807692307736</v>
      </c>
      <c r="F5600" s="1">
        <v>20812.637362637364</v>
      </c>
      <c r="J5600"/>
    </row>
    <row r="5601" spans="1:10" x14ac:dyDescent="0.3">
      <c r="A5601" t="s">
        <v>26</v>
      </c>
      <c r="B5601" t="s">
        <v>422</v>
      </c>
      <c r="C5601">
        <v>2013</v>
      </c>
      <c r="D5601" t="s">
        <v>949</v>
      </c>
      <c r="E5601">
        <v>398.76751412429383</v>
      </c>
      <c r="F5601" s="1">
        <v>19539.548022598869</v>
      </c>
      <c r="J5601"/>
    </row>
    <row r="5602" spans="1:10" x14ac:dyDescent="0.3">
      <c r="A5602" t="s">
        <v>26</v>
      </c>
      <c r="B5602" t="s">
        <v>422</v>
      </c>
      <c r="C5602">
        <v>2013</v>
      </c>
      <c r="D5602" t="s">
        <v>950</v>
      </c>
      <c r="E5602">
        <v>277.31416666666701</v>
      </c>
      <c r="F5602" s="1">
        <v>21975</v>
      </c>
      <c r="J5602"/>
    </row>
    <row r="5603" spans="1:10" x14ac:dyDescent="0.3">
      <c r="A5603" t="s">
        <v>26</v>
      </c>
      <c r="B5603" t="s">
        <v>422</v>
      </c>
      <c r="C5603">
        <v>2013</v>
      </c>
      <c r="D5603" t="s">
        <v>951</v>
      </c>
      <c r="E5603">
        <v>312.46913043478264</v>
      </c>
      <c r="F5603" s="1">
        <v>18401.44927536232</v>
      </c>
      <c r="J5603"/>
    </row>
    <row r="5604" spans="1:10" x14ac:dyDescent="0.3">
      <c r="A5604" t="s">
        <v>26</v>
      </c>
      <c r="B5604" t="s">
        <v>422</v>
      </c>
      <c r="C5604">
        <v>2013</v>
      </c>
      <c r="D5604" t="s">
        <v>952</v>
      </c>
      <c r="E5604">
        <v>25.977500000000873</v>
      </c>
      <c r="F5604" s="1">
        <v>19275</v>
      </c>
      <c r="J5604"/>
    </row>
    <row r="5605" spans="1:10" x14ac:dyDescent="0.3">
      <c r="A5605" t="s">
        <v>26</v>
      </c>
      <c r="B5605" t="s">
        <v>422</v>
      </c>
      <c r="C5605">
        <v>2013</v>
      </c>
      <c r="D5605" t="s">
        <v>953</v>
      </c>
      <c r="E5605">
        <v>-295.20483870967729</v>
      </c>
      <c r="F5605" s="1">
        <v>17951.612903225807</v>
      </c>
      <c r="J5605"/>
    </row>
    <row r="5606" spans="1:10" x14ac:dyDescent="0.3">
      <c r="A5606" t="s">
        <v>26</v>
      </c>
      <c r="B5606" t="s">
        <v>422</v>
      </c>
      <c r="C5606">
        <v>2014</v>
      </c>
      <c r="D5606" t="s">
        <v>948</v>
      </c>
      <c r="E5606">
        <v>441.44114035087739</v>
      </c>
      <c r="F5606" s="1">
        <v>21621.929824561405</v>
      </c>
      <c r="J5606"/>
    </row>
    <row r="5607" spans="1:10" x14ac:dyDescent="0.3">
      <c r="A5607" t="s">
        <v>26</v>
      </c>
      <c r="B5607" t="s">
        <v>422</v>
      </c>
      <c r="C5607">
        <v>2014</v>
      </c>
      <c r="D5607" t="s">
        <v>949</v>
      </c>
      <c r="E5607">
        <v>405.56250000000011</v>
      </c>
      <c r="F5607" s="1">
        <v>21250</v>
      </c>
      <c r="J5607"/>
    </row>
    <row r="5608" spans="1:10" x14ac:dyDescent="0.3">
      <c r="A5608" t="s">
        <v>26</v>
      </c>
      <c r="B5608" t="s">
        <v>422</v>
      </c>
      <c r="C5608">
        <v>2014</v>
      </c>
      <c r="D5608" t="s">
        <v>950</v>
      </c>
      <c r="E5608">
        <v>565.90297619047647</v>
      </c>
      <c r="F5608" s="1">
        <v>22482.142857142859</v>
      </c>
      <c r="J5608"/>
    </row>
    <row r="5609" spans="1:10" x14ac:dyDescent="0.3">
      <c r="A5609" t="s">
        <v>26</v>
      </c>
      <c r="B5609" t="s">
        <v>422</v>
      </c>
      <c r="C5609">
        <v>2014</v>
      </c>
      <c r="D5609" t="s">
        <v>951</v>
      </c>
      <c r="E5609">
        <v>200.56499999999869</v>
      </c>
      <c r="F5609" s="1">
        <v>22650</v>
      </c>
      <c r="J5609"/>
    </row>
    <row r="5610" spans="1:10" x14ac:dyDescent="0.3">
      <c r="A5610" t="s">
        <v>26</v>
      </c>
      <c r="B5610" t="s">
        <v>422</v>
      </c>
      <c r="C5610">
        <v>2014</v>
      </c>
      <c r="D5610" t="s">
        <v>952</v>
      </c>
      <c r="E5610">
        <v>-278.94124999999974</v>
      </c>
      <c r="F5610" s="1">
        <v>22587.5</v>
      </c>
      <c r="J5610"/>
    </row>
    <row r="5611" spans="1:10" x14ac:dyDescent="0.3">
      <c r="A5611" t="s">
        <v>26</v>
      </c>
      <c r="B5611" t="s">
        <v>422</v>
      </c>
      <c r="C5611">
        <v>2015</v>
      </c>
      <c r="D5611" t="s">
        <v>948</v>
      </c>
      <c r="E5611">
        <v>1572.3899999999994</v>
      </c>
      <c r="F5611" s="1">
        <v>25900</v>
      </c>
      <c r="J5611"/>
    </row>
    <row r="5612" spans="1:10" x14ac:dyDescent="0.3">
      <c r="A5612" t="s">
        <v>26</v>
      </c>
      <c r="B5612" t="s">
        <v>422</v>
      </c>
      <c r="C5612">
        <v>2015</v>
      </c>
      <c r="D5612" t="s">
        <v>950</v>
      </c>
      <c r="E5612">
        <v>-1616.5600000000013</v>
      </c>
      <c r="F5612" s="1">
        <v>26400</v>
      </c>
      <c r="J5612"/>
    </row>
    <row r="5613" spans="1:10" x14ac:dyDescent="0.3">
      <c r="A5613" t="s">
        <v>26</v>
      </c>
      <c r="B5613" t="s">
        <v>423</v>
      </c>
      <c r="C5613">
        <v>2011</v>
      </c>
      <c r="D5613" t="s">
        <v>948</v>
      </c>
      <c r="E5613">
        <v>-163.52999999999943</v>
      </c>
      <c r="F5613" s="1">
        <v>10700</v>
      </c>
      <c r="J5613"/>
    </row>
    <row r="5614" spans="1:10" x14ac:dyDescent="0.3">
      <c r="A5614" t="s">
        <v>26</v>
      </c>
      <c r="B5614" t="s">
        <v>423</v>
      </c>
      <c r="C5614">
        <v>2011</v>
      </c>
      <c r="D5614" t="s">
        <v>949</v>
      </c>
      <c r="E5614">
        <v>-1132.85859375</v>
      </c>
      <c r="F5614" s="1">
        <v>10320.3125</v>
      </c>
      <c r="J5614"/>
    </row>
    <row r="5615" spans="1:10" x14ac:dyDescent="0.3">
      <c r="A5615" t="s">
        <v>26</v>
      </c>
      <c r="B5615" t="s">
        <v>423</v>
      </c>
      <c r="C5615">
        <v>2011</v>
      </c>
      <c r="D5615" t="s">
        <v>951</v>
      </c>
      <c r="E5615">
        <v>320.49046874999999</v>
      </c>
      <c r="F5615" s="1">
        <v>9623.4375</v>
      </c>
      <c r="J5615"/>
    </row>
    <row r="5616" spans="1:10" x14ac:dyDescent="0.3">
      <c r="A5616" t="s">
        <v>26</v>
      </c>
      <c r="B5616" t="s">
        <v>423</v>
      </c>
      <c r="C5616">
        <v>2011</v>
      </c>
      <c r="D5616" t="s">
        <v>953</v>
      </c>
      <c r="E5616">
        <v>116.77229999999989</v>
      </c>
      <c r="F5616" s="1">
        <v>7863</v>
      </c>
      <c r="J5616"/>
    </row>
    <row r="5617" spans="1:10" x14ac:dyDescent="0.3">
      <c r="A5617" t="s">
        <v>26</v>
      </c>
      <c r="B5617" t="s">
        <v>423</v>
      </c>
      <c r="C5617">
        <v>2012</v>
      </c>
      <c r="D5617" t="s">
        <v>948</v>
      </c>
      <c r="E5617">
        <v>-824.13699999999994</v>
      </c>
      <c r="F5617" s="1">
        <v>12030</v>
      </c>
      <c r="J5617"/>
    </row>
    <row r="5618" spans="1:10" x14ac:dyDescent="0.3">
      <c r="A5618" t="s">
        <v>26</v>
      </c>
      <c r="B5618" t="s">
        <v>423</v>
      </c>
      <c r="C5618">
        <v>2012</v>
      </c>
      <c r="D5618" t="s">
        <v>949</v>
      </c>
      <c r="E5618">
        <v>736.2493333333332</v>
      </c>
      <c r="F5618" s="1">
        <v>11293.333333333334</v>
      </c>
      <c r="J5618"/>
    </row>
    <row r="5619" spans="1:10" x14ac:dyDescent="0.3">
      <c r="A5619" t="s">
        <v>26</v>
      </c>
      <c r="B5619" t="s">
        <v>423</v>
      </c>
      <c r="C5619">
        <v>2012</v>
      </c>
      <c r="D5619" t="s">
        <v>951</v>
      </c>
      <c r="E5619">
        <v>561.28583333333302</v>
      </c>
      <c r="F5619" s="1">
        <v>10691.666666666666</v>
      </c>
      <c r="J5619"/>
    </row>
    <row r="5620" spans="1:10" x14ac:dyDescent="0.3">
      <c r="A5620" t="s">
        <v>26</v>
      </c>
      <c r="B5620" t="s">
        <v>423</v>
      </c>
      <c r="C5620">
        <v>2012</v>
      </c>
      <c r="D5620" t="s">
        <v>953</v>
      </c>
      <c r="E5620">
        <v>611.02062500000011</v>
      </c>
      <c r="F5620" s="1">
        <v>9831.25</v>
      </c>
      <c r="J5620"/>
    </row>
    <row r="5621" spans="1:10" x14ac:dyDescent="0.3">
      <c r="A5621" t="s">
        <v>26</v>
      </c>
      <c r="B5621" t="s">
        <v>423</v>
      </c>
      <c r="C5621">
        <v>2013</v>
      </c>
      <c r="D5621" t="s">
        <v>948</v>
      </c>
      <c r="E5621">
        <v>276.25</v>
      </c>
      <c r="F5621" s="1">
        <v>12500</v>
      </c>
      <c r="J5621"/>
    </row>
    <row r="5622" spans="1:10" x14ac:dyDescent="0.3">
      <c r="A5622" t="s">
        <v>26</v>
      </c>
      <c r="B5622" t="s">
        <v>423</v>
      </c>
      <c r="C5622">
        <v>2013</v>
      </c>
      <c r="D5622" t="s">
        <v>949</v>
      </c>
      <c r="E5622">
        <v>169.6200000000002</v>
      </c>
      <c r="F5622" s="1">
        <v>12200</v>
      </c>
      <c r="J5622"/>
    </row>
    <row r="5623" spans="1:10" x14ac:dyDescent="0.3">
      <c r="A5623" t="s">
        <v>26</v>
      </c>
      <c r="B5623" t="s">
        <v>423</v>
      </c>
      <c r="C5623">
        <v>2013</v>
      </c>
      <c r="D5623" t="s">
        <v>950</v>
      </c>
      <c r="E5623">
        <v>-1703.3074999999999</v>
      </c>
      <c r="F5623" s="1">
        <v>13425</v>
      </c>
      <c r="J5623"/>
    </row>
    <row r="5624" spans="1:10" x14ac:dyDescent="0.3">
      <c r="A5624" t="s">
        <v>26</v>
      </c>
      <c r="B5624" t="s">
        <v>423</v>
      </c>
      <c r="C5624">
        <v>2013</v>
      </c>
      <c r="D5624" t="s">
        <v>951</v>
      </c>
      <c r="E5624">
        <v>983.01749999999993</v>
      </c>
      <c r="F5624" s="1">
        <v>11675</v>
      </c>
      <c r="J5624"/>
    </row>
    <row r="5625" spans="1:10" x14ac:dyDescent="0.3">
      <c r="A5625" t="s">
        <v>26</v>
      </c>
      <c r="B5625" t="s">
        <v>423</v>
      </c>
      <c r="C5625">
        <v>2014</v>
      </c>
      <c r="D5625" t="s">
        <v>948</v>
      </c>
      <c r="E5625">
        <v>-49.990999999999985</v>
      </c>
      <c r="F5625" s="1">
        <v>16290</v>
      </c>
      <c r="J5625"/>
    </row>
    <row r="5626" spans="1:10" x14ac:dyDescent="0.3">
      <c r="A5626" t="s">
        <v>26</v>
      </c>
      <c r="B5626" t="s">
        <v>423</v>
      </c>
      <c r="C5626">
        <v>2014</v>
      </c>
      <c r="D5626" t="s">
        <v>950</v>
      </c>
      <c r="E5626">
        <v>-19.742500000000291</v>
      </c>
      <c r="F5626" s="1">
        <v>16075</v>
      </c>
      <c r="J5626"/>
    </row>
    <row r="5627" spans="1:10" x14ac:dyDescent="0.3">
      <c r="A5627" t="s">
        <v>26</v>
      </c>
      <c r="B5627" t="s">
        <v>423</v>
      </c>
      <c r="C5627">
        <v>2014</v>
      </c>
      <c r="D5627" t="s">
        <v>952</v>
      </c>
      <c r="E5627">
        <v>782.60499999999956</v>
      </c>
      <c r="F5627" s="1">
        <v>15050</v>
      </c>
      <c r="J5627"/>
    </row>
    <row r="5628" spans="1:10" x14ac:dyDescent="0.3">
      <c r="A5628" t="s">
        <v>26</v>
      </c>
      <c r="B5628" t="s">
        <v>424</v>
      </c>
      <c r="C5628">
        <v>2012</v>
      </c>
      <c r="D5628" t="s">
        <v>948</v>
      </c>
      <c r="E5628">
        <v>220.81423076923014</v>
      </c>
      <c r="F5628" s="1">
        <v>19911.538461538461</v>
      </c>
      <c r="J5628"/>
    </row>
    <row r="5629" spans="1:10" x14ac:dyDescent="0.3">
      <c r="A5629" t="s">
        <v>26</v>
      </c>
      <c r="B5629" t="s">
        <v>424</v>
      </c>
      <c r="C5629">
        <v>2012</v>
      </c>
      <c r="D5629" t="s">
        <v>949</v>
      </c>
      <c r="E5629">
        <v>194.01781954887232</v>
      </c>
      <c r="F5629" s="1">
        <v>18118.045112781954</v>
      </c>
      <c r="J5629"/>
    </row>
    <row r="5630" spans="1:10" x14ac:dyDescent="0.3">
      <c r="A5630" t="s">
        <v>26</v>
      </c>
      <c r="B5630" t="s">
        <v>424</v>
      </c>
      <c r="C5630">
        <v>2012</v>
      </c>
      <c r="D5630" t="s">
        <v>951</v>
      </c>
      <c r="E5630">
        <v>599.97064102564127</v>
      </c>
      <c r="F5630" s="1">
        <v>17373.076923076922</v>
      </c>
      <c r="J5630"/>
    </row>
    <row r="5631" spans="1:10" x14ac:dyDescent="0.3">
      <c r="A5631" t="s">
        <v>26</v>
      </c>
      <c r="B5631" t="s">
        <v>424</v>
      </c>
      <c r="C5631">
        <v>2012</v>
      </c>
      <c r="D5631" t="s">
        <v>953</v>
      </c>
      <c r="E5631">
        <v>233.77287500000011</v>
      </c>
      <c r="F5631" s="1">
        <v>16403.75</v>
      </c>
      <c r="J5631"/>
    </row>
    <row r="5632" spans="1:10" x14ac:dyDescent="0.3">
      <c r="A5632" t="s">
        <v>26</v>
      </c>
      <c r="B5632" t="s">
        <v>424</v>
      </c>
      <c r="C5632">
        <v>2013</v>
      </c>
      <c r="D5632" t="s">
        <v>948</v>
      </c>
      <c r="E5632">
        <v>780.48099999999943</v>
      </c>
      <c r="F5632" s="1">
        <v>20610</v>
      </c>
      <c r="J5632"/>
    </row>
    <row r="5633" spans="1:10" x14ac:dyDescent="0.3">
      <c r="A5633" t="s">
        <v>26</v>
      </c>
      <c r="B5633" t="s">
        <v>424</v>
      </c>
      <c r="C5633">
        <v>2013</v>
      </c>
      <c r="D5633" t="s">
        <v>949</v>
      </c>
      <c r="E5633">
        <v>81.060500000000133</v>
      </c>
      <c r="F5633" s="1">
        <v>19505</v>
      </c>
      <c r="J5633"/>
    </row>
    <row r="5634" spans="1:10" x14ac:dyDescent="0.3">
      <c r="A5634" t="s">
        <v>26</v>
      </c>
      <c r="B5634" t="s">
        <v>424</v>
      </c>
      <c r="C5634">
        <v>2013</v>
      </c>
      <c r="D5634" t="s">
        <v>951</v>
      </c>
      <c r="E5634">
        <v>1340.343333333333</v>
      </c>
      <c r="F5634" s="1">
        <v>21433.333333333332</v>
      </c>
      <c r="J5634"/>
    </row>
    <row r="5635" spans="1:10" x14ac:dyDescent="0.3">
      <c r="A5635" t="s">
        <v>26</v>
      </c>
      <c r="B5635" t="s">
        <v>424</v>
      </c>
      <c r="C5635">
        <v>2013</v>
      </c>
      <c r="D5635" t="s">
        <v>953</v>
      </c>
      <c r="E5635">
        <v>-1241.7024999999999</v>
      </c>
      <c r="F5635" s="1">
        <v>18475</v>
      </c>
      <c r="J5635"/>
    </row>
    <row r="5636" spans="1:10" x14ac:dyDescent="0.3">
      <c r="A5636" t="s">
        <v>26</v>
      </c>
      <c r="B5636" t="s">
        <v>424</v>
      </c>
      <c r="C5636">
        <v>2014</v>
      </c>
      <c r="D5636" t="s">
        <v>948</v>
      </c>
      <c r="E5636">
        <v>353.10800000000017</v>
      </c>
      <c r="F5636" s="1">
        <v>25480</v>
      </c>
      <c r="J5636"/>
    </row>
    <row r="5637" spans="1:10" x14ac:dyDescent="0.3">
      <c r="A5637" t="s">
        <v>26</v>
      </c>
      <c r="B5637" t="s">
        <v>424</v>
      </c>
      <c r="C5637">
        <v>2014</v>
      </c>
      <c r="D5637" t="s">
        <v>949</v>
      </c>
      <c r="E5637">
        <v>-711.03499999999985</v>
      </c>
      <c r="F5637" s="1">
        <v>26650</v>
      </c>
      <c r="J5637"/>
    </row>
    <row r="5638" spans="1:10" x14ac:dyDescent="0.3">
      <c r="A5638" t="s">
        <v>26</v>
      </c>
      <c r="B5638" t="s">
        <v>425</v>
      </c>
      <c r="C5638">
        <v>2003</v>
      </c>
      <c r="D5638" t="s">
        <v>953</v>
      </c>
      <c r="E5638">
        <v>265.5347282608696</v>
      </c>
      <c r="F5638" s="1">
        <v>3727.717391304348</v>
      </c>
      <c r="J5638"/>
    </row>
    <row r="5639" spans="1:10" x14ac:dyDescent="0.3">
      <c r="A5639" t="s">
        <v>26</v>
      </c>
      <c r="B5639" t="s">
        <v>425</v>
      </c>
      <c r="C5639">
        <v>2004</v>
      </c>
      <c r="D5639" t="s">
        <v>953</v>
      </c>
      <c r="E5639">
        <v>95.844850000000022</v>
      </c>
      <c r="F5639" s="1">
        <v>4178.5</v>
      </c>
      <c r="J5639"/>
    </row>
    <row r="5640" spans="1:10" x14ac:dyDescent="0.3">
      <c r="A5640" t="s">
        <v>26</v>
      </c>
      <c r="B5640" t="s">
        <v>425</v>
      </c>
      <c r="C5640">
        <v>2005</v>
      </c>
      <c r="D5640" t="s">
        <v>951</v>
      </c>
      <c r="E5640">
        <v>2745.7224999999999</v>
      </c>
      <c r="F5640" s="1">
        <v>7725</v>
      </c>
      <c r="J5640"/>
    </row>
    <row r="5641" spans="1:10" x14ac:dyDescent="0.3">
      <c r="A5641" t="s">
        <v>26</v>
      </c>
      <c r="B5641" t="s">
        <v>425</v>
      </c>
      <c r="C5641">
        <v>2005</v>
      </c>
      <c r="D5641" t="s">
        <v>952</v>
      </c>
      <c r="E5641">
        <v>-3649.8575000000001</v>
      </c>
      <c r="F5641" s="1">
        <v>7925</v>
      </c>
      <c r="J5641"/>
    </row>
    <row r="5642" spans="1:10" x14ac:dyDescent="0.3">
      <c r="A5642" t="s">
        <v>26</v>
      </c>
      <c r="B5642" t="s">
        <v>425</v>
      </c>
      <c r="C5642">
        <v>2005</v>
      </c>
      <c r="D5642" t="s">
        <v>953</v>
      </c>
      <c r="E5642">
        <v>388.70232142857145</v>
      </c>
      <c r="F5642" s="1">
        <v>4773.2142857142853</v>
      </c>
      <c r="J5642"/>
    </row>
    <row r="5643" spans="1:10" x14ac:dyDescent="0.3">
      <c r="A5643" t="s">
        <v>26</v>
      </c>
      <c r="B5643" t="s">
        <v>425</v>
      </c>
      <c r="C5643">
        <v>2006</v>
      </c>
      <c r="D5643" t="s">
        <v>953</v>
      </c>
      <c r="E5643">
        <v>-129.27423611111101</v>
      </c>
      <c r="F5643" s="1">
        <v>6688.1944444444443</v>
      </c>
      <c r="J5643"/>
    </row>
    <row r="5644" spans="1:10" x14ac:dyDescent="0.3">
      <c r="A5644" t="s">
        <v>26</v>
      </c>
      <c r="B5644" t="s">
        <v>425</v>
      </c>
      <c r="C5644">
        <v>2007</v>
      </c>
      <c r="D5644" t="s">
        <v>953</v>
      </c>
      <c r="E5644">
        <v>510.97090000000003</v>
      </c>
      <c r="F5644" s="1">
        <v>7329</v>
      </c>
      <c r="J5644"/>
    </row>
    <row r="5645" spans="1:10" x14ac:dyDescent="0.3">
      <c r="A5645" t="s">
        <v>26</v>
      </c>
      <c r="B5645" t="s">
        <v>425</v>
      </c>
      <c r="C5645">
        <v>2008</v>
      </c>
      <c r="D5645" t="s">
        <v>951</v>
      </c>
      <c r="E5645">
        <v>725.14500000000044</v>
      </c>
      <c r="F5645" s="1">
        <v>12450</v>
      </c>
      <c r="J5645"/>
    </row>
    <row r="5646" spans="1:10" x14ac:dyDescent="0.3">
      <c r="A5646" t="s">
        <v>26</v>
      </c>
      <c r="B5646" t="s">
        <v>425</v>
      </c>
      <c r="C5646">
        <v>2008</v>
      </c>
      <c r="D5646" t="s">
        <v>953</v>
      </c>
      <c r="E5646">
        <v>377.01285000000013</v>
      </c>
      <c r="F5646" s="1">
        <v>8258.5</v>
      </c>
      <c r="J5646"/>
    </row>
    <row r="5647" spans="1:10" x14ac:dyDescent="0.3">
      <c r="A5647" t="s">
        <v>26</v>
      </c>
      <c r="B5647" t="s">
        <v>425</v>
      </c>
      <c r="C5647">
        <v>2009</v>
      </c>
      <c r="D5647" t="s">
        <v>949</v>
      </c>
      <c r="E5647">
        <v>806.91500000000087</v>
      </c>
      <c r="F5647" s="1">
        <v>16150</v>
      </c>
      <c r="J5647"/>
    </row>
    <row r="5648" spans="1:10" x14ac:dyDescent="0.3">
      <c r="A5648" t="s">
        <v>26</v>
      </c>
      <c r="B5648" t="s">
        <v>425</v>
      </c>
      <c r="C5648">
        <v>2009</v>
      </c>
      <c r="D5648" t="s">
        <v>951</v>
      </c>
      <c r="E5648">
        <v>-128.17000000000007</v>
      </c>
      <c r="F5648" s="1">
        <v>12300</v>
      </c>
      <c r="J5648"/>
    </row>
    <row r="5649" spans="1:10" x14ac:dyDescent="0.3">
      <c r="A5649" t="s">
        <v>26</v>
      </c>
      <c r="B5649" t="s">
        <v>425</v>
      </c>
      <c r="C5649">
        <v>2009</v>
      </c>
      <c r="D5649" t="s">
        <v>953</v>
      </c>
      <c r="E5649">
        <v>-299.48071428571399</v>
      </c>
      <c r="F5649" s="1">
        <v>11335.714285714286</v>
      </c>
      <c r="J5649"/>
    </row>
    <row r="5650" spans="1:10" x14ac:dyDescent="0.3">
      <c r="A5650" t="s">
        <v>26</v>
      </c>
      <c r="B5650" t="s">
        <v>425</v>
      </c>
      <c r="C5650">
        <v>2010</v>
      </c>
      <c r="D5650" t="s">
        <v>949</v>
      </c>
      <c r="E5650">
        <v>119.34499999999935</v>
      </c>
      <c r="F5650" s="1">
        <v>14450</v>
      </c>
      <c r="J5650"/>
    </row>
    <row r="5651" spans="1:10" x14ac:dyDescent="0.3">
      <c r="A5651" t="s">
        <v>26</v>
      </c>
      <c r="B5651" t="s">
        <v>425</v>
      </c>
      <c r="C5651">
        <v>2010</v>
      </c>
      <c r="D5651" t="s">
        <v>951</v>
      </c>
      <c r="E5651">
        <v>2146.2333333333336</v>
      </c>
      <c r="F5651" s="1">
        <v>15666.666666666666</v>
      </c>
      <c r="J5651"/>
    </row>
    <row r="5652" spans="1:10" x14ac:dyDescent="0.3">
      <c r="A5652" t="s">
        <v>26</v>
      </c>
      <c r="B5652" t="s">
        <v>425</v>
      </c>
      <c r="C5652">
        <v>2010</v>
      </c>
      <c r="D5652" t="s">
        <v>953</v>
      </c>
      <c r="E5652">
        <v>-599.875</v>
      </c>
      <c r="F5652" s="1">
        <v>11964.285714285714</v>
      </c>
      <c r="J5652"/>
    </row>
    <row r="5653" spans="1:10" x14ac:dyDescent="0.3">
      <c r="A5653" t="s">
        <v>26</v>
      </c>
      <c r="B5653" t="s">
        <v>425</v>
      </c>
      <c r="C5653">
        <v>2011</v>
      </c>
      <c r="D5653" t="s">
        <v>949</v>
      </c>
      <c r="E5653">
        <v>1549.0425000000005</v>
      </c>
      <c r="F5653" s="1">
        <v>16925</v>
      </c>
      <c r="J5653"/>
    </row>
    <row r="5654" spans="1:10" x14ac:dyDescent="0.3">
      <c r="A5654" t="s">
        <v>26</v>
      </c>
      <c r="B5654" t="s">
        <v>425</v>
      </c>
      <c r="C5654">
        <v>2011</v>
      </c>
      <c r="D5654" t="s">
        <v>951</v>
      </c>
      <c r="E5654">
        <v>103.46249999999964</v>
      </c>
      <c r="F5654" s="1">
        <v>17125</v>
      </c>
      <c r="J5654"/>
    </row>
    <row r="5655" spans="1:10" x14ac:dyDescent="0.3">
      <c r="A5655" t="s">
        <v>26</v>
      </c>
      <c r="B5655" t="s">
        <v>425</v>
      </c>
      <c r="C5655">
        <v>2011</v>
      </c>
      <c r="D5655" t="s">
        <v>953</v>
      </c>
      <c r="E5655">
        <v>986.55071428571443</v>
      </c>
      <c r="F5655" s="1">
        <v>13935.714285714286</v>
      </c>
      <c r="J5655"/>
    </row>
    <row r="5656" spans="1:10" x14ac:dyDescent="0.3">
      <c r="A5656" t="s">
        <v>26</v>
      </c>
      <c r="B5656" t="s">
        <v>426</v>
      </c>
      <c r="C5656">
        <v>2007</v>
      </c>
      <c r="D5656" t="s">
        <v>951</v>
      </c>
      <c r="E5656">
        <v>-471.88875000000007</v>
      </c>
      <c r="F5656" s="1">
        <v>6362.5</v>
      </c>
      <c r="J5656"/>
    </row>
    <row r="5657" spans="1:10" x14ac:dyDescent="0.3">
      <c r="A5657" t="s">
        <v>26</v>
      </c>
      <c r="B5657" t="s">
        <v>426</v>
      </c>
      <c r="C5657">
        <v>2007</v>
      </c>
      <c r="D5657" t="s">
        <v>953</v>
      </c>
      <c r="E5657">
        <v>52.958829787234031</v>
      </c>
      <c r="F5657" s="1">
        <v>4418.0851063829787</v>
      </c>
      <c r="J5657"/>
    </row>
    <row r="5658" spans="1:10" x14ac:dyDescent="0.3">
      <c r="A5658" t="s">
        <v>26</v>
      </c>
      <c r="B5658" t="s">
        <v>426</v>
      </c>
      <c r="C5658">
        <v>2008</v>
      </c>
      <c r="D5658" t="s">
        <v>949</v>
      </c>
      <c r="E5658">
        <v>1773.1624999999997</v>
      </c>
      <c r="F5658" s="1">
        <v>7458.333333333333</v>
      </c>
      <c r="J5658"/>
    </row>
    <row r="5659" spans="1:10" x14ac:dyDescent="0.3">
      <c r="A5659" t="s">
        <v>26</v>
      </c>
      <c r="B5659" t="s">
        <v>426</v>
      </c>
      <c r="C5659">
        <v>2008</v>
      </c>
      <c r="D5659" t="s">
        <v>951</v>
      </c>
      <c r="E5659">
        <v>2157.0474999999997</v>
      </c>
      <c r="F5659" s="1">
        <v>5975</v>
      </c>
      <c r="J5659"/>
    </row>
    <row r="5660" spans="1:10" x14ac:dyDescent="0.3">
      <c r="A5660" t="s">
        <v>26</v>
      </c>
      <c r="B5660" t="s">
        <v>426</v>
      </c>
      <c r="C5660">
        <v>2008</v>
      </c>
      <c r="D5660" t="s">
        <v>952</v>
      </c>
      <c r="E5660">
        <v>-5274.58</v>
      </c>
      <c r="F5660" s="1">
        <v>10200</v>
      </c>
      <c r="J5660"/>
    </row>
    <row r="5661" spans="1:10" x14ac:dyDescent="0.3">
      <c r="A5661" t="s">
        <v>26</v>
      </c>
      <c r="B5661" t="s">
        <v>426</v>
      </c>
      <c r="C5661">
        <v>2008</v>
      </c>
      <c r="D5661" t="s">
        <v>953</v>
      </c>
      <c r="E5661">
        <v>-52.160931372548994</v>
      </c>
      <c r="F5661" s="1">
        <v>5380.8823529411766</v>
      </c>
      <c r="J5661"/>
    </row>
    <row r="5662" spans="1:10" x14ac:dyDescent="0.3">
      <c r="A5662" t="s">
        <v>26</v>
      </c>
      <c r="B5662" t="s">
        <v>426</v>
      </c>
      <c r="C5662">
        <v>2009</v>
      </c>
      <c r="D5662" t="s">
        <v>949</v>
      </c>
      <c r="E5662">
        <v>966.44149999999968</v>
      </c>
      <c r="F5662" s="1">
        <v>9115</v>
      </c>
      <c r="J5662"/>
    </row>
    <row r="5663" spans="1:10" x14ac:dyDescent="0.3">
      <c r="A5663" t="s">
        <v>26</v>
      </c>
      <c r="B5663" t="s">
        <v>426</v>
      </c>
      <c r="C5663">
        <v>2009</v>
      </c>
      <c r="D5663" t="s">
        <v>951</v>
      </c>
      <c r="E5663">
        <v>-172.14083333333323</v>
      </c>
      <c r="F5663" s="1">
        <v>8425</v>
      </c>
      <c r="J5663"/>
    </row>
    <row r="5664" spans="1:10" x14ac:dyDescent="0.3">
      <c r="A5664" t="s">
        <v>26</v>
      </c>
      <c r="B5664" t="s">
        <v>426</v>
      </c>
      <c r="C5664">
        <v>2009</v>
      </c>
      <c r="D5664" t="s">
        <v>952</v>
      </c>
      <c r="E5664">
        <v>-5512.4249999999993</v>
      </c>
      <c r="F5664" s="1">
        <v>10750</v>
      </c>
      <c r="J5664"/>
    </row>
    <row r="5665" spans="1:10" x14ac:dyDescent="0.3">
      <c r="A5665" t="s">
        <v>26</v>
      </c>
      <c r="B5665" t="s">
        <v>426</v>
      </c>
      <c r="C5665">
        <v>2009</v>
      </c>
      <c r="D5665" t="s">
        <v>953</v>
      </c>
      <c r="E5665">
        <v>-123.92874999999985</v>
      </c>
      <c r="F5665" s="1">
        <v>6670.833333333333</v>
      </c>
      <c r="J5665"/>
    </row>
    <row r="5666" spans="1:10" x14ac:dyDescent="0.3">
      <c r="A5666" t="s">
        <v>26</v>
      </c>
      <c r="B5666" t="s">
        <v>426</v>
      </c>
      <c r="C5666">
        <v>2010</v>
      </c>
      <c r="D5666" t="s">
        <v>948</v>
      </c>
      <c r="E5666">
        <v>1341.0275000000001</v>
      </c>
      <c r="F5666" s="1">
        <v>9775</v>
      </c>
      <c r="J5666"/>
    </row>
    <row r="5667" spans="1:10" x14ac:dyDescent="0.3">
      <c r="A5667" t="s">
        <v>26</v>
      </c>
      <c r="B5667" t="s">
        <v>426</v>
      </c>
      <c r="C5667">
        <v>2010</v>
      </c>
      <c r="D5667" t="s">
        <v>949</v>
      </c>
      <c r="E5667">
        <v>199.06600000000054</v>
      </c>
      <c r="F5667" s="1">
        <v>9460</v>
      </c>
      <c r="J5667"/>
    </row>
    <row r="5668" spans="1:10" x14ac:dyDescent="0.3">
      <c r="A5668" t="s">
        <v>26</v>
      </c>
      <c r="B5668" t="s">
        <v>426</v>
      </c>
      <c r="C5668">
        <v>2010</v>
      </c>
      <c r="D5668" t="s">
        <v>951</v>
      </c>
      <c r="E5668">
        <v>334.07974999999999</v>
      </c>
      <c r="F5668" s="1">
        <v>9347.5</v>
      </c>
      <c r="J5668"/>
    </row>
    <row r="5669" spans="1:10" x14ac:dyDescent="0.3">
      <c r="A5669" t="s">
        <v>26</v>
      </c>
      <c r="B5669" t="s">
        <v>426</v>
      </c>
      <c r="C5669">
        <v>2010</v>
      </c>
      <c r="D5669" t="s">
        <v>953</v>
      </c>
      <c r="E5669">
        <v>-34.608928571428415</v>
      </c>
      <c r="F5669" s="1">
        <v>7839.2857142857147</v>
      </c>
      <c r="J5669"/>
    </row>
    <row r="5670" spans="1:10" x14ac:dyDescent="0.3">
      <c r="A5670" t="s">
        <v>26</v>
      </c>
      <c r="B5670" t="s">
        <v>426</v>
      </c>
      <c r="C5670">
        <v>2011</v>
      </c>
      <c r="D5670" t="s">
        <v>948</v>
      </c>
      <c r="E5670">
        <v>-5394.7450000000008</v>
      </c>
      <c r="F5670" s="1">
        <v>11550</v>
      </c>
      <c r="J5670"/>
    </row>
    <row r="5671" spans="1:10" x14ac:dyDescent="0.3">
      <c r="A5671" t="s">
        <v>26</v>
      </c>
      <c r="B5671" t="s">
        <v>426</v>
      </c>
      <c r="C5671">
        <v>2011</v>
      </c>
      <c r="D5671" t="s">
        <v>949</v>
      </c>
      <c r="E5671">
        <v>-528.9599999999997</v>
      </c>
      <c r="F5671" s="1">
        <v>10971.428571428571</v>
      </c>
      <c r="J5671"/>
    </row>
    <row r="5672" spans="1:10" x14ac:dyDescent="0.3">
      <c r="A5672" t="s">
        <v>26</v>
      </c>
      <c r="B5672" t="s">
        <v>426</v>
      </c>
      <c r="C5672">
        <v>2011</v>
      </c>
      <c r="D5672" t="s">
        <v>951</v>
      </c>
      <c r="E5672">
        <v>388.44576923076909</v>
      </c>
      <c r="F5672" s="1">
        <v>9919.2307692307695</v>
      </c>
      <c r="J5672"/>
    </row>
    <row r="5673" spans="1:10" x14ac:dyDescent="0.3">
      <c r="A5673" t="s">
        <v>26</v>
      </c>
      <c r="B5673" t="s">
        <v>426</v>
      </c>
      <c r="C5673">
        <v>2011</v>
      </c>
      <c r="D5673" t="s">
        <v>953</v>
      </c>
      <c r="E5673">
        <v>455.73012500000004</v>
      </c>
      <c r="F5673" s="1">
        <v>9026.25</v>
      </c>
      <c r="J5673"/>
    </row>
    <row r="5674" spans="1:10" x14ac:dyDescent="0.3">
      <c r="A5674" t="s">
        <v>26</v>
      </c>
      <c r="B5674" t="s">
        <v>426</v>
      </c>
      <c r="C5674">
        <v>2012</v>
      </c>
      <c r="D5674" t="s">
        <v>948</v>
      </c>
      <c r="E5674">
        <v>-446.95399999999972</v>
      </c>
      <c r="F5674" s="1">
        <v>13260</v>
      </c>
      <c r="J5674"/>
    </row>
    <row r="5675" spans="1:10" x14ac:dyDescent="0.3">
      <c r="A5675" t="s">
        <v>26</v>
      </c>
      <c r="B5675" t="s">
        <v>426</v>
      </c>
      <c r="C5675">
        <v>2012</v>
      </c>
      <c r="D5675" t="s">
        <v>949</v>
      </c>
      <c r="E5675">
        <v>-201.81679999999972</v>
      </c>
      <c r="F5675" s="1">
        <v>11592</v>
      </c>
      <c r="J5675"/>
    </row>
    <row r="5676" spans="1:10" x14ac:dyDescent="0.3">
      <c r="A5676" t="s">
        <v>26</v>
      </c>
      <c r="B5676" t="s">
        <v>426</v>
      </c>
      <c r="C5676">
        <v>2012</v>
      </c>
      <c r="D5676" t="s">
        <v>950</v>
      </c>
      <c r="E5676">
        <v>289.51000000000022</v>
      </c>
      <c r="F5676" s="1">
        <v>13100</v>
      </c>
      <c r="J5676"/>
    </row>
    <row r="5677" spans="1:10" x14ac:dyDescent="0.3">
      <c r="A5677" t="s">
        <v>26</v>
      </c>
      <c r="B5677" t="s">
        <v>426</v>
      </c>
      <c r="C5677">
        <v>2012</v>
      </c>
      <c r="D5677" t="s">
        <v>951</v>
      </c>
      <c r="E5677">
        <v>285.37645833333335</v>
      </c>
      <c r="F5677" s="1">
        <v>10556.25</v>
      </c>
      <c r="J5677"/>
    </row>
    <row r="5678" spans="1:10" x14ac:dyDescent="0.3">
      <c r="A5678" t="s">
        <v>26</v>
      </c>
      <c r="B5678" t="s">
        <v>426</v>
      </c>
      <c r="C5678">
        <v>2012</v>
      </c>
      <c r="D5678" t="s">
        <v>953</v>
      </c>
      <c r="E5678">
        <v>637.78124999999989</v>
      </c>
      <c r="F5678" s="1">
        <v>9062.5</v>
      </c>
      <c r="J5678"/>
    </row>
    <row r="5679" spans="1:10" x14ac:dyDescent="0.3">
      <c r="A5679" t="s">
        <v>26</v>
      </c>
      <c r="B5679" t="s">
        <v>426</v>
      </c>
      <c r="C5679">
        <v>2013</v>
      </c>
      <c r="D5679" t="s">
        <v>948</v>
      </c>
      <c r="E5679">
        <v>-37.537999999999897</v>
      </c>
      <c r="F5679" s="1">
        <v>13362.857142857143</v>
      </c>
      <c r="J5679"/>
    </row>
    <row r="5680" spans="1:10" x14ac:dyDescent="0.3">
      <c r="A5680" t="s">
        <v>26</v>
      </c>
      <c r="B5680" t="s">
        <v>426</v>
      </c>
      <c r="C5680">
        <v>2013</v>
      </c>
      <c r="D5680" t="s">
        <v>949</v>
      </c>
      <c r="E5680">
        <v>-139.97466666666665</v>
      </c>
      <c r="F5680" s="1">
        <v>12520</v>
      </c>
      <c r="J5680"/>
    </row>
    <row r="5681" spans="1:10" x14ac:dyDescent="0.3">
      <c r="A5681" t="s">
        <v>26</v>
      </c>
      <c r="B5681" t="s">
        <v>426</v>
      </c>
      <c r="C5681">
        <v>2013</v>
      </c>
      <c r="D5681" t="s">
        <v>950</v>
      </c>
      <c r="E5681">
        <v>926.11250000000018</v>
      </c>
      <c r="F5681" s="1">
        <v>13625</v>
      </c>
      <c r="J5681"/>
    </row>
    <row r="5682" spans="1:10" x14ac:dyDescent="0.3">
      <c r="A5682" t="s">
        <v>26</v>
      </c>
      <c r="B5682" t="s">
        <v>426</v>
      </c>
      <c r="C5682">
        <v>2013</v>
      </c>
      <c r="D5682" t="s">
        <v>951</v>
      </c>
      <c r="E5682">
        <v>-127.77571428571407</v>
      </c>
      <c r="F5682" s="1">
        <v>11671.428571428571</v>
      </c>
      <c r="J5682"/>
    </row>
    <row r="5683" spans="1:10" x14ac:dyDescent="0.3">
      <c r="A5683" t="s">
        <v>26</v>
      </c>
      <c r="B5683" t="s">
        <v>426</v>
      </c>
      <c r="C5683">
        <v>2013</v>
      </c>
      <c r="D5683" t="s">
        <v>952</v>
      </c>
      <c r="E5683">
        <v>88.681666666666686</v>
      </c>
      <c r="F5683" s="1">
        <v>13816.666666666666</v>
      </c>
      <c r="J5683"/>
    </row>
    <row r="5684" spans="1:10" x14ac:dyDescent="0.3">
      <c r="A5684" t="s">
        <v>26</v>
      </c>
      <c r="B5684" t="s">
        <v>426</v>
      </c>
      <c r="C5684">
        <v>2013</v>
      </c>
      <c r="D5684" t="s">
        <v>953</v>
      </c>
      <c r="E5684">
        <v>-2396.080833333333</v>
      </c>
      <c r="F5684" s="1">
        <v>10358.333333333334</v>
      </c>
      <c r="J5684"/>
    </row>
    <row r="5685" spans="1:10" x14ac:dyDescent="0.3">
      <c r="A5685" t="s">
        <v>26</v>
      </c>
      <c r="B5685" t="s">
        <v>426</v>
      </c>
      <c r="C5685">
        <v>2015</v>
      </c>
      <c r="D5685" t="s">
        <v>948</v>
      </c>
      <c r="E5685">
        <v>87.964000000000667</v>
      </c>
      <c r="F5685" s="1">
        <v>14840</v>
      </c>
      <c r="J5685"/>
    </row>
    <row r="5686" spans="1:10" x14ac:dyDescent="0.3">
      <c r="A5686" t="s">
        <v>26</v>
      </c>
      <c r="B5686" t="s">
        <v>426</v>
      </c>
      <c r="C5686">
        <v>2015</v>
      </c>
      <c r="D5686" t="s">
        <v>949</v>
      </c>
      <c r="E5686">
        <v>1129.5650000000005</v>
      </c>
      <c r="F5686" s="1">
        <v>12650</v>
      </c>
      <c r="J5686"/>
    </row>
    <row r="5687" spans="1:10" x14ac:dyDescent="0.3">
      <c r="A5687" t="s">
        <v>26</v>
      </c>
      <c r="B5687" t="s">
        <v>426</v>
      </c>
      <c r="C5687">
        <v>2015</v>
      </c>
      <c r="D5687" t="s">
        <v>950</v>
      </c>
      <c r="E5687">
        <v>-1167.8549999999996</v>
      </c>
      <c r="F5687" s="1">
        <v>15783.333333333334</v>
      </c>
      <c r="J5687"/>
    </row>
    <row r="5688" spans="1:10" x14ac:dyDescent="0.3">
      <c r="A5688" t="s">
        <v>26</v>
      </c>
      <c r="B5688" t="s">
        <v>426</v>
      </c>
      <c r="C5688">
        <v>2015</v>
      </c>
      <c r="D5688" t="s">
        <v>952</v>
      </c>
      <c r="E5688">
        <v>1608.3767647058821</v>
      </c>
      <c r="F5688" s="1">
        <v>14885.294117647059</v>
      </c>
      <c r="J5688"/>
    </row>
    <row r="5689" spans="1:10" x14ac:dyDescent="0.3">
      <c r="A5689" t="s">
        <v>26</v>
      </c>
      <c r="B5689" t="s">
        <v>427</v>
      </c>
      <c r="C5689">
        <v>2000</v>
      </c>
      <c r="D5689" t="s">
        <v>953</v>
      </c>
      <c r="E5689">
        <v>936.46500000000003</v>
      </c>
      <c r="F5689" s="1">
        <v>1650</v>
      </c>
      <c r="J5689"/>
    </row>
    <row r="5690" spans="1:10" x14ac:dyDescent="0.3">
      <c r="A5690" t="s">
        <v>26</v>
      </c>
      <c r="B5690" t="s">
        <v>427</v>
      </c>
      <c r="C5690">
        <v>2001</v>
      </c>
      <c r="D5690" t="s">
        <v>953</v>
      </c>
      <c r="E5690">
        <v>-202.48500000000013</v>
      </c>
      <c r="F5690" s="1">
        <v>2150</v>
      </c>
      <c r="J5690"/>
    </row>
    <row r="5691" spans="1:10" x14ac:dyDescent="0.3">
      <c r="A5691" t="s">
        <v>26</v>
      </c>
      <c r="B5691" t="s">
        <v>427</v>
      </c>
      <c r="C5691">
        <v>2002</v>
      </c>
      <c r="D5691" t="s">
        <v>953</v>
      </c>
      <c r="E5691">
        <v>109.77312500000005</v>
      </c>
      <c r="F5691" s="1">
        <v>1856.25</v>
      </c>
      <c r="J5691"/>
    </row>
    <row r="5692" spans="1:10" x14ac:dyDescent="0.3">
      <c r="A5692" t="s">
        <v>26</v>
      </c>
      <c r="B5692" t="s">
        <v>427</v>
      </c>
      <c r="C5692">
        <v>2003</v>
      </c>
      <c r="D5692" t="s">
        <v>951</v>
      </c>
      <c r="E5692">
        <v>497.37750000000005</v>
      </c>
      <c r="F5692" s="1">
        <v>3275</v>
      </c>
      <c r="J5692"/>
    </row>
    <row r="5693" spans="1:10" x14ac:dyDescent="0.3">
      <c r="A5693" t="s">
        <v>26</v>
      </c>
      <c r="B5693" t="s">
        <v>427</v>
      </c>
      <c r="C5693">
        <v>2003</v>
      </c>
      <c r="D5693" t="s">
        <v>953</v>
      </c>
      <c r="E5693">
        <v>784.18625000000009</v>
      </c>
      <c r="F5693" s="1">
        <v>2112.5</v>
      </c>
      <c r="J5693"/>
    </row>
    <row r="5694" spans="1:10" x14ac:dyDescent="0.3">
      <c r="A5694" t="s">
        <v>26</v>
      </c>
      <c r="B5694" t="s">
        <v>427</v>
      </c>
      <c r="C5694">
        <v>2010</v>
      </c>
      <c r="D5694" t="s">
        <v>949</v>
      </c>
      <c r="E5694">
        <v>-667.8125</v>
      </c>
      <c r="F5694" s="1">
        <v>9375</v>
      </c>
      <c r="J5694"/>
    </row>
    <row r="5695" spans="1:10" x14ac:dyDescent="0.3">
      <c r="A5695" t="s">
        <v>26</v>
      </c>
      <c r="B5695" t="s">
        <v>427</v>
      </c>
      <c r="C5695">
        <v>2010</v>
      </c>
      <c r="D5695" t="s">
        <v>951</v>
      </c>
      <c r="E5695">
        <v>291.90166666666664</v>
      </c>
      <c r="F5695" s="1">
        <v>8683.3333333333339</v>
      </c>
      <c r="J5695"/>
    </row>
    <row r="5696" spans="1:10" x14ac:dyDescent="0.3">
      <c r="A5696" t="s">
        <v>26</v>
      </c>
      <c r="B5696" t="s">
        <v>427</v>
      </c>
      <c r="C5696">
        <v>2010</v>
      </c>
      <c r="D5696" t="s">
        <v>953</v>
      </c>
      <c r="E5696">
        <v>16.388160377358581</v>
      </c>
      <c r="F5696" s="1">
        <v>6909.9056603773588</v>
      </c>
      <c r="J5696"/>
    </row>
    <row r="5697" spans="1:10" x14ac:dyDescent="0.3">
      <c r="A5697" t="s">
        <v>26</v>
      </c>
      <c r="B5697" t="s">
        <v>427</v>
      </c>
      <c r="C5697">
        <v>2011</v>
      </c>
      <c r="D5697" t="s">
        <v>948</v>
      </c>
      <c r="E5697">
        <v>951.94000000000051</v>
      </c>
      <c r="F5697" s="1">
        <v>11400</v>
      </c>
      <c r="J5697"/>
    </row>
    <row r="5698" spans="1:10" x14ac:dyDescent="0.3">
      <c r="A5698" t="s">
        <v>26</v>
      </c>
      <c r="B5698" t="s">
        <v>427</v>
      </c>
      <c r="C5698">
        <v>2011</v>
      </c>
      <c r="D5698" t="s">
        <v>949</v>
      </c>
      <c r="E5698">
        <v>285.58600000000007</v>
      </c>
      <c r="F5698" s="1">
        <v>10660</v>
      </c>
      <c r="J5698"/>
    </row>
    <row r="5699" spans="1:10" x14ac:dyDescent="0.3">
      <c r="A5699" t="s">
        <v>26</v>
      </c>
      <c r="B5699" t="s">
        <v>427</v>
      </c>
      <c r="C5699">
        <v>2011</v>
      </c>
      <c r="D5699" t="s">
        <v>951</v>
      </c>
      <c r="E5699">
        <v>135.30535714285699</v>
      </c>
      <c r="F5699" s="1">
        <v>9839.2857142857138</v>
      </c>
      <c r="J5699"/>
    </row>
    <row r="5700" spans="1:10" x14ac:dyDescent="0.3">
      <c r="A5700" t="s">
        <v>26</v>
      </c>
      <c r="B5700" t="s">
        <v>427</v>
      </c>
      <c r="C5700">
        <v>2011</v>
      </c>
      <c r="D5700" t="s">
        <v>953</v>
      </c>
      <c r="E5700">
        <v>170.72275862068975</v>
      </c>
      <c r="F5700" s="1">
        <v>8193.1034482758623</v>
      </c>
      <c r="J5700"/>
    </row>
    <row r="5701" spans="1:10" x14ac:dyDescent="0.3">
      <c r="A5701" t="s">
        <v>26</v>
      </c>
      <c r="B5701" t="s">
        <v>427</v>
      </c>
      <c r="C5701">
        <v>2012</v>
      </c>
      <c r="D5701" t="s">
        <v>948</v>
      </c>
      <c r="E5701">
        <v>-320.29749999999967</v>
      </c>
      <c r="F5701" s="1">
        <v>11525</v>
      </c>
      <c r="J5701"/>
    </row>
    <row r="5702" spans="1:10" x14ac:dyDescent="0.3">
      <c r="A5702" t="s">
        <v>26</v>
      </c>
      <c r="B5702" t="s">
        <v>427</v>
      </c>
      <c r="C5702">
        <v>2012</v>
      </c>
      <c r="D5702" t="s">
        <v>949</v>
      </c>
      <c r="E5702">
        <v>-47.108333333333377</v>
      </c>
      <c r="F5702" s="1">
        <v>11694.444444444445</v>
      </c>
      <c r="J5702"/>
    </row>
    <row r="5703" spans="1:10" x14ac:dyDescent="0.3">
      <c r="A5703" t="s">
        <v>26</v>
      </c>
      <c r="B5703" t="s">
        <v>427</v>
      </c>
      <c r="C5703">
        <v>2012</v>
      </c>
      <c r="D5703" t="s">
        <v>951</v>
      </c>
      <c r="E5703">
        <v>409.30296875000022</v>
      </c>
      <c r="F5703" s="1">
        <v>10248.4375</v>
      </c>
      <c r="J5703"/>
    </row>
    <row r="5704" spans="1:10" x14ac:dyDescent="0.3">
      <c r="A5704" t="s">
        <v>26</v>
      </c>
      <c r="B5704" t="s">
        <v>427</v>
      </c>
      <c r="C5704">
        <v>2012</v>
      </c>
      <c r="D5704" t="s">
        <v>953</v>
      </c>
      <c r="E5704">
        <v>155.23861111111123</v>
      </c>
      <c r="F5704" s="1">
        <v>9663.8888888888887</v>
      </c>
      <c r="J5704"/>
    </row>
    <row r="5705" spans="1:10" x14ac:dyDescent="0.3">
      <c r="A5705" t="s">
        <v>26</v>
      </c>
      <c r="B5705" t="s">
        <v>427</v>
      </c>
      <c r="C5705">
        <v>2013</v>
      </c>
      <c r="D5705" t="s">
        <v>948</v>
      </c>
      <c r="E5705">
        <v>145.98214285714337</v>
      </c>
      <c r="F5705" s="1">
        <v>13392.857142857143</v>
      </c>
      <c r="J5705"/>
    </row>
    <row r="5706" spans="1:10" x14ac:dyDescent="0.3">
      <c r="A5706" t="s">
        <v>26</v>
      </c>
      <c r="B5706" t="s">
        <v>427</v>
      </c>
      <c r="C5706">
        <v>2013</v>
      </c>
      <c r="D5706" t="s">
        <v>949</v>
      </c>
      <c r="E5706">
        <v>244.15741379310364</v>
      </c>
      <c r="F5706" s="1">
        <v>11125.862068965518</v>
      </c>
      <c r="J5706"/>
    </row>
    <row r="5707" spans="1:10" x14ac:dyDescent="0.3">
      <c r="A5707" t="s">
        <v>26</v>
      </c>
      <c r="B5707" t="s">
        <v>427</v>
      </c>
      <c r="C5707">
        <v>2013</v>
      </c>
      <c r="D5707" t="s">
        <v>950</v>
      </c>
      <c r="E5707">
        <v>2358.5699999999997</v>
      </c>
      <c r="F5707" s="1">
        <v>11700</v>
      </c>
      <c r="J5707"/>
    </row>
    <row r="5708" spans="1:10" x14ac:dyDescent="0.3">
      <c r="A5708" t="s">
        <v>26</v>
      </c>
      <c r="B5708" t="s">
        <v>427</v>
      </c>
      <c r="C5708">
        <v>2013</v>
      </c>
      <c r="D5708" t="s">
        <v>951</v>
      </c>
      <c r="E5708">
        <v>464.66556818181834</v>
      </c>
      <c r="F5708" s="1">
        <v>10587.5</v>
      </c>
      <c r="J5708"/>
    </row>
    <row r="5709" spans="1:10" x14ac:dyDescent="0.3">
      <c r="A5709" t="s">
        <v>26</v>
      </c>
      <c r="B5709" t="s">
        <v>427</v>
      </c>
      <c r="C5709">
        <v>2013</v>
      </c>
      <c r="D5709" t="s">
        <v>952</v>
      </c>
      <c r="E5709">
        <v>407.19000000000051</v>
      </c>
      <c r="F5709" s="1">
        <v>13900</v>
      </c>
      <c r="J5709"/>
    </row>
    <row r="5710" spans="1:10" x14ac:dyDescent="0.3">
      <c r="A5710" t="s">
        <v>26</v>
      </c>
      <c r="B5710" t="s">
        <v>427</v>
      </c>
      <c r="C5710">
        <v>2013</v>
      </c>
      <c r="D5710" t="s">
        <v>953</v>
      </c>
      <c r="E5710">
        <v>-1338.6675000000005</v>
      </c>
      <c r="F5710" s="1">
        <v>11825</v>
      </c>
      <c r="J5710"/>
    </row>
    <row r="5711" spans="1:10" x14ac:dyDescent="0.3">
      <c r="A5711" t="s">
        <v>26</v>
      </c>
      <c r="B5711" t="s">
        <v>427</v>
      </c>
      <c r="C5711">
        <v>2014</v>
      </c>
      <c r="D5711" t="s">
        <v>948</v>
      </c>
      <c r="E5711">
        <v>2527.3549999999996</v>
      </c>
      <c r="F5711" s="1">
        <v>12550</v>
      </c>
      <c r="J5711"/>
    </row>
    <row r="5712" spans="1:10" x14ac:dyDescent="0.3">
      <c r="A5712" t="s">
        <v>26</v>
      </c>
      <c r="B5712" t="s">
        <v>427</v>
      </c>
      <c r="C5712">
        <v>2014</v>
      </c>
      <c r="D5712" t="s">
        <v>952</v>
      </c>
      <c r="E5712">
        <v>853.87500000000057</v>
      </c>
      <c r="F5712" s="1">
        <v>13750</v>
      </c>
      <c r="J5712"/>
    </row>
    <row r="5713" spans="1:10" x14ac:dyDescent="0.3">
      <c r="A5713" t="s">
        <v>26</v>
      </c>
      <c r="B5713" t="s">
        <v>428</v>
      </c>
      <c r="C5713">
        <v>1997</v>
      </c>
      <c r="D5713" t="s">
        <v>953</v>
      </c>
      <c r="E5713">
        <v>-504.005</v>
      </c>
      <c r="F5713" s="1">
        <v>950</v>
      </c>
      <c r="J5713"/>
    </row>
    <row r="5714" spans="1:10" x14ac:dyDescent="0.3">
      <c r="A5714" t="s">
        <v>26</v>
      </c>
      <c r="B5714" t="s">
        <v>428</v>
      </c>
      <c r="C5714">
        <v>1999</v>
      </c>
      <c r="D5714" t="s">
        <v>953</v>
      </c>
      <c r="E5714">
        <v>266.54749999999996</v>
      </c>
      <c r="F5714" s="1">
        <v>975</v>
      </c>
      <c r="J5714"/>
    </row>
    <row r="5715" spans="1:10" x14ac:dyDescent="0.3">
      <c r="A5715" t="s">
        <v>26</v>
      </c>
      <c r="B5715" t="s">
        <v>428</v>
      </c>
      <c r="C5715">
        <v>2000</v>
      </c>
      <c r="D5715" t="s">
        <v>953</v>
      </c>
      <c r="E5715">
        <v>-15.108586956521718</v>
      </c>
      <c r="F5715" s="1">
        <v>1283.695652173913</v>
      </c>
      <c r="J5715"/>
    </row>
    <row r="5716" spans="1:10" x14ac:dyDescent="0.3">
      <c r="A5716" t="s">
        <v>26</v>
      </c>
      <c r="B5716" t="s">
        <v>428</v>
      </c>
      <c r="C5716">
        <v>2001</v>
      </c>
      <c r="D5716" t="s">
        <v>952</v>
      </c>
      <c r="E5716">
        <v>-2013.6725000000001</v>
      </c>
      <c r="F5716" s="1">
        <v>2775</v>
      </c>
      <c r="J5716"/>
    </row>
    <row r="5717" spans="1:10" x14ac:dyDescent="0.3">
      <c r="A5717" t="s">
        <v>26</v>
      </c>
      <c r="B5717" t="s">
        <v>428</v>
      </c>
      <c r="C5717">
        <v>2001</v>
      </c>
      <c r="D5717" t="s">
        <v>953</v>
      </c>
      <c r="E5717">
        <v>-49.934080459770108</v>
      </c>
      <c r="F5717" s="1">
        <v>1498.2758620689656</v>
      </c>
      <c r="J5717"/>
    </row>
    <row r="5718" spans="1:10" x14ac:dyDescent="0.3">
      <c r="A5718" t="s">
        <v>26</v>
      </c>
      <c r="B5718" t="s">
        <v>428</v>
      </c>
      <c r="C5718">
        <v>2002</v>
      </c>
      <c r="D5718" t="s">
        <v>953</v>
      </c>
      <c r="E5718">
        <v>6.2819074074074228</v>
      </c>
      <c r="F5718" s="1">
        <v>1733.8888888888889</v>
      </c>
      <c r="J5718"/>
    </row>
    <row r="5719" spans="1:10" x14ac:dyDescent="0.3">
      <c r="A5719" t="s">
        <v>26</v>
      </c>
      <c r="B5719" t="s">
        <v>428</v>
      </c>
      <c r="C5719">
        <v>2003</v>
      </c>
      <c r="D5719" t="s">
        <v>952</v>
      </c>
      <c r="E5719">
        <v>-1969.335</v>
      </c>
      <c r="F5719" s="1">
        <v>3650</v>
      </c>
      <c r="J5719"/>
    </row>
    <row r="5720" spans="1:10" x14ac:dyDescent="0.3">
      <c r="A5720" t="s">
        <v>26</v>
      </c>
      <c r="B5720" t="s">
        <v>428</v>
      </c>
      <c r="C5720">
        <v>2003</v>
      </c>
      <c r="D5720" t="s">
        <v>953</v>
      </c>
      <c r="E5720">
        <v>32.196143292682954</v>
      </c>
      <c r="F5720" s="1">
        <v>2153.5060975609758</v>
      </c>
      <c r="J5720"/>
    </row>
    <row r="5721" spans="1:10" x14ac:dyDescent="0.3">
      <c r="A5721" t="s">
        <v>26</v>
      </c>
      <c r="B5721" t="s">
        <v>428</v>
      </c>
      <c r="C5721">
        <v>2004</v>
      </c>
      <c r="D5721" t="s">
        <v>952</v>
      </c>
      <c r="E5721">
        <v>-3698.34</v>
      </c>
      <c r="F5721" s="1">
        <v>4600</v>
      </c>
      <c r="J5721"/>
    </row>
    <row r="5722" spans="1:10" x14ac:dyDescent="0.3">
      <c r="A5722" t="s">
        <v>26</v>
      </c>
      <c r="B5722" t="s">
        <v>428</v>
      </c>
      <c r="C5722">
        <v>2004</v>
      </c>
      <c r="D5722" t="s">
        <v>953</v>
      </c>
      <c r="E5722">
        <v>123.7519572368421</v>
      </c>
      <c r="F5722" s="1">
        <v>2555.7565789473683</v>
      </c>
      <c r="J5722"/>
    </row>
    <row r="5723" spans="1:10" x14ac:dyDescent="0.3">
      <c r="A5723" t="s">
        <v>26</v>
      </c>
      <c r="B5723" t="s">
        <v>428</v>
      </c>
      <c r="C5723">
        <v>2005</v>
      </c>
      <c r="D5723" t="s">
        <v>951</v>
      </c>
      <c r="E5723">
        <v>2271.4124999999999</v>
      </c>
      <c r="F5723" s="1">
        <v>6625</v>
      </c>
      <c r="J5723"/>
    </row>
    <row r="5724" spans="1:10" x14ac:dyDescent="0.3">
      <c r="A5724" t="s">
        <v>26</v>
      </c>
      <c r="B5724" t="s">
        <v>428</v>
      </c>
      <c r="C5724">
        <v>2005</v>
      </c>
      <c r="D5724" t="s">
        <v>952</v>
      </c>
      <c r="E5724">
        <v>-5912.0124999999998</v>
      </c>
      <c r="F5724" s="1">
        <v>7375</v>
      </c>
      <c r="J5724"/>
    </row>
    <row r="5725" spans="1:10" x14ac:dyDescent="0.3">
      <c r="A5725" t="s">
        <v>26</v>
      </c>
      <c r="B5725" t="s">
        <v>428</v>
      </c>
      <c r="C5725">
        <v>2005</v>
      </c>
      <c r="D5725" t="s">
        <v>953</v>
      </c>
      <c r="E5725">
        <v>238.55307894736848</v>
      </c>
      <c r="F5725" s="1">
        <v>4757.105263157895</v>
      </c>
      <c r="J5725"/>
    </row>
    <row r="5726" spans="1:10" x14ac:dyDescent="0.3">
      <c r="A5726" t="s">
        <v>26</v>
      </c>
      <c r="B5726" t="s">
        <v>428</v>
      </c>
      <c r="C5726">
        <v>2006</v>
      </c>
      <c r="D5726" t="s">
        <v>948</v>
      </c>
      <c r="E5726">
        <v>3352.49</v>
      </c>
      <c r="F5726" s="1">
        <v>6900</v>
      </c>
      <c r="J5726"/>
    </row>
    <row r="5727" spans="1:10" x14ac:dyDescent="0.3">
      <c r="A5727" t="s">
        <v>26</v>
      </c>
      <c r="B5727" t="s">
        <v>428</v>
      </c>
      <c r="C5727">
        <v>2006</v>
      </c>
      <c r="D5727" t="s">
        <v>949</v>
      </c>
      <c r="E5727">
        <v>5927.9049999999997</v>
      </c>
      <c r="F5727" s="1">
        <v>8050</v>
      </c>
      <c r="J5727"/>
    </row>
    <row r="5728" spans="1:10" x14ac:dyDescent="0.3">
      <c r="A5728" t="s">
        <v>26</v>
      </c>
      <c r="B5728" t="s">
        <v>428</v>
      </c>
      <c r="C5728">
        <v>2006</v>
      </c>
      <c r="D5728" t="s">
        <v>953</v>
      </c>
      <c r="E5728">
        <v>319.70312302839119</v>
      </c>
      <c r="F5728" s="1">
        <v>5712.6182965299686</v>
      </c>
      <c r="J5728"/>
    </row>
    <row r="5729" spans="1:10" x14ac:dyDescent="0.3">
      <c r="A5729" t="s">
        <v>26</v>
      </c>
      <c r="B5729" t="s">
        <v>428</v>
      </c>
      <c r="C5729">
        <v>2007</v>
      </c>
      <c r="D5729" t="s">
        <v>952</v>
      </c>
      <c r="E5729">
        <v>-8734.7999999999993</v>
      </c>
      <c r="F5729" s="1">
        <v>12000</v>
      </c>
      <c r="J5729"/>
    </row>
    <row r="5730" spans="1:10" x14ac:dyDescent="0.3">
      <c r="A5730" t="s">
        <v>26</v>
      </c>
      <c r="B5730" t="s">
        <v>428</v>
      </c>
      <c r="C5730">
        <v>2007</v>
      </c>
      <c r="D5730" t="s">
        <v>953</v>
      </c>
      <c r="E5730">
        <v>214.89156340057644</v>
      </c>
      <c r="F5730" s="1">
        <v>7043.8760806916425</v>
      </c>
      <c r="J5730"/>
    </row>
    <row r="5731" spans="1:10" x14ac:dyDescent="0.3">
      <c r="A5731" t="s">
        <v>26</v>
      </c>
      <c r="B5731" t="s">
        <v>428</v>
      </c>
      <c r="C5731">
        <v>2008</v>
      </c>
      <c r="D5731" t="s">
        <v>949</v>
      </c>
      <c r="E5731">
        <v>668.1483333333332</v>
      </c>
      <c r="F5731" s="1">
        <v>15150</v>
      </c>
      <c r="J5731"/>
    </row>
    <row r="5732" spans="1:10" x14ac:dyDescent="0.3">
      <c r="A5732" t="s">
        <v>26</v>
      </c>
      <c r="B5732" t="s">
        <v>428</v>
      </c>
      <c r="C5732">
        <v>2008</v>
      </c>
      <c r="D5732" t="s">
        <v>951</v>
      </c>
      <c r="E5732">
        <v>957.18875000000025</v>
      </c>
      <c r="F5732" s="1">
        <v>11637.5</v>
      </c>
      <c r="J5732"/>
    </row>
    <row r="5733" spans="1:10" x14ac:dyDescent="0.3">
      <c r="A5733" t="s">
        <v>26</v>
      </c>
      <c r="B5733" t="s">
        <v>428</v>
      </c>
      <c r="C5733">
        <v>2008</v>
      </c>
      <c r="D5733" t="s">
        <v>953</v>
      </c>
      <c r="E5733">
        <v>244.97951117318442</v>
      </c>
      <c r="F5733" s="1">
        <v>9283.9385474860337</v>
      </c>
      <c r="J5733"/>
    </row>
    <row r="5734" spans="1:10" x14ac:dyDescent="0.3">
      <c r="A5734" t="s">
        <v>26</v>
      </c>
      <c r="B5734" t="s">
        <v>428</v>
      </c>
      <c r="C5734">
        <v>2009</v>
      </c>
      <c r="D5734" t="s">
        <v>949</v>
      </c>
      <c r="E5734">
        <v>1175.7000000000007</v>
      </c>
      <c r="F5734" s="1">
        <v>17000</v>
      </c>
      <c r="J5734"/>
    </row>
    <row r="5735" spans="1:10" x14ac:dyDescent="0.3">
      <c r="A5735" t="s">
        <v>26</v>
      </c>
      <c r="B5735" t="s">
        <v>428</v>
      </c>
      <c r="C5735">
        <v>2009</v>
      </c>
      <c r="D5735" t="s">
        <v>951</v>
      </c>
      <c r="E5735">
        <v>113.73549999999996</v>
      </c>
      <c r="F5735" s="1">
        <v>11255</v>
      </c>
      <c r="J5735"/>
    </row>
    <row r="5736" spans="1:10" x14ac:dyDescent="0.3">
      <c r="A5736" t="s">
        <v>26</v>
      </c>
      <c r="B5736" t="s">
        <v>428</v>
      </c>
      <c r="C5736">
        <v>2009</v>
      </c>
      <c r="D5736" t="s">
        <v>953</v>
      </c>
      <c r="E5736">
        <v>28.351095238095322</v>
      </c>
      <c r="F5736" s="1">
        <v>10720.476190476191</v>
      </c>
      <c r="J5736"/>
    </row>
    <row r="5737" spans="1:10" x14ac:dyDescent="0.3">
      <c r="A5737" t="s">
        <v>26</v>
      </c>
      <c r="B5737" t="s">
        <v>428</v>
      </c>
      <c r="C5737">
        <v>2010</v>
      </c>
      <c r="D5737" t="s">
        <v>949</v>
      </c>
      <c r="E5737">
        <v>-441.18055555555594</v>
      </c>
      <c r="F5737" s="1">
        <v>18750</v>
      </c>
      <c r="J5737"/>
    </row>
    <row r="5738" spans="1:10" x14ac:dyDescent="0.3">
      <c r="A5738" t="s">
        <v>26</v>
      </c>
      <c r="B5738" t="s">
        <v>428</v>
      </c>
      <c r="C5738">
        <v>2010</v>
      </c>
      <c r="D5738" t="s">
        <v>951</v>
      </c>
      <c r="E5738">
        <v>1103.5788461538464</v>
      </c>
      <c r="F5738" s="1">
        <v>16173.076923076924</v>
      </c>
      <c r="J5738"/>
    </row>
    <row r="5739" spans="1:10" x14ac:dyDescent="0.3">
      <c r="A5739" t="s">
        <v>26</v>
      </c>
      <c r="B5739" t="s">
        <v>428</v>
      </c>
      <c r="C5739">
        <v>2010</v>
      </c>
      <c r="D5739" t="s">
        <v>953</v>
      </c>
      <c r="E5739">
        <v>279.66673809523826</v>
      </c>
      <c r="F5739" s="1">
        <v>13462.619047619048</v>
      </c>
      <c r="J5739"/>
    </row>
    <row r="5740" spans="1:10" x14ac:dyDescent="0.3">
      <c r="A5740" t="s">
        <v>26</v>
      </c>
      <c r="B5740" t="s">
        <v>428</v>
      </c>
      <c r="C5740">
        <v>2011</v>
      </c>
      <c r="D5740" t="s">
        <v>948</v>
      </c>
      <c r="E5740">
        <v>1739.6066666666673</v>
      </c>
      <c r="F5740" s="1">
        <v>21400</v>
      </c>
      <c r="J5740"/>
    </row>
    <row r="5741" spans="1:10" x14ac:dyDescent="0.3">
      <c r="A5741" t="s">
        <v>26</v>
      </c>
      <c r="B5741" t="s">
        <v>428</v>
      </c>
      <c r="C5741">
        <v>2011</v>
      </c>
      <c r="D5741" t="s">
        <v>949</v>
      </c>
      <c r="E5741">
        <v>67.499655172414293</v>
      </c>
      <c r="F5741" s="1">
        <v>19203.448275862069</v>
      </c>
      <c r="J5741"/>
    </row>
    <row r="5742" spans="1:10" x14ac:dyDescent="0.3">
      <c r="A5742" t="s">
        <v>26</v>
      </c>
      <c r="B5742" t="s">
        <v>428</v>
      </c>
      <c r="C5742">
        <v>2011</v>
      </c>
      <c r="D5742" t="s">
        <v>951</v>
      </c>
      <c r="E5742">
        <v>1045.3141463414636</v>
      </c>
      <c r="F5742" s="1">
        <v>18604.878048780487</v>
      </c>
      <c r="J5742"/>
    </row>
    <row r="5743" spans="1:10" x14ac:dyDescent="0.3">
      <c r="A5743" t="s">
        <v>26</v>
      </c>
      <c r="B5743" t="s">
        <v>428</v>
      </c>
      <c r="C5743">
        <v>2011</v>
      </c>
      <c r="D5743" t="s">
        <v>953</v>
      </c>
      <c r="E5743">
        <v>137.69606250000032</v>
      </c>
      <c r="F5743" s="1">
        <v>17373.125</v>
      </c>
      <c r="J5743"/>
    </row>
    <row r="5744" spans="1:10" x14ac:dyDescent="0.3">
      <c r="A5744" t="s">
        <v>26</v>
      </c>
      <c r="B5744" t="s">
        <v>428</v>
      </c>
      <c r="C5744">
        <v>2012</v>
      </c>
      <c r="D5744" t="s">
        <v>948</v>
      </c>
      <c r="E5744">
        <v>77.68904761904794</v>
      </c>
      <c r="F5744" s="1">
        <v>21938.095238095237</v>
      </c>
      <c r="J5744"/>
    </row>
    <row r="5745" spans="1:10" x14ac:dyDescent="0.3">
      <c r="A5745" t="s">
        <v>26</v>
      </c>
      <c r="B5745" t="s">
        <v>428</v>
      </c>
      <c r="C5745">
        <v>2012</v>
      </c>
      <c r="D5745" t="s">
        <v>949</v>
      </c>
      <c r="E5745">
        <v>-23.737851782363808</v>
      </c>
      <c r="F5745" s="1">
        <v>20416.979362101312</v>
      </c>
      <c r="J5745"/>
    </row>
    <row r="5746" spans="1:10" x14ac:dyDescent="0.3">
      <c r="A5746" t="s">
        <v>26</v>
      </c>
      <c r="B5746" t="s">
        <v>428</v>
      </c>
      <c r="C5746">
        <v>2012</v>
      </c>
      <c r="D5746" t="s">
        <v>950</v>
      </c>
      <c r="E5746">
        <v>394.90500000000065</v>
      </c>
      <c r="F5746" s="1">
        <v>28050</v>
      </c>
      <c r="J5746"/>
    </row>
    <row r="5747" spans="1:10" x14ac:dyDescent="0.3">
      <c r="A5747" t="s">
        <v>26</v>
      </c>
      <c r="B5747" t="s">
        <v>428</v>
      </c>
      <c r="C5747">
        <v>2012</v>
      </c>
      <c r="D5747" t="s">
        <v>951</v>
      </c>
      <c r="E5747">
        <v>446.5688022813689</v>
      </c>
      <c r="F5747" s="1">
        <v>19570.152091254753</v>
      </c>
      <c r="J5747"/>
    </row>
    <row r="5748" spans="1:10" x14ac:dyDescent="0.3">
      <c r="A5748" t="s">
        <v>26</v>
      </c>
      <c r="B5748" t="s">
        <v>428</v>
      </c>
      <c r="C5748">
        <v>2012</v>
      </c>
      <c r="D5748" t="s">
        <v>953</v>
      </c>
      <c r="E5748">
        <v>102.6181294964031</v>
      </c>
      <c r="F5748" s="1">
        <v>19389.928057553956</v>
      </c>
      <c r="J5748"/>
    </row>
    <row r="5749" spans="1:10" x14ac:dyDescent="0.3">
      <c r="A5749" t="s">
        <v>26</v>
      </c>
      <c r="B5749" t="s">
        <v>428</v>
      </c>
      <c r="C5749">
        <v>2013</v>
      </c>
      <c r="D5749" t="s">
        <v>948</v>
      </c>
      <c r="E5749">
        <v>81.439400000000163</v>
      </c>
      <c r="F5749" s="1">
        <v>25314</v>
      </c>
      <c r="J5749"/>
    </row>
    <row r="5750" spans="1:10" x14ac:dyDescent="0.3">
      <c r="A5750" t="s">
        <v>26</v>
      </c>
      <c r="B5750" t="s">
        <v>428</v>
      </c>
      <c r="C5750">
        <v>2013</v>
      </c>
      <c r="D5750" t="s">
        <v>949</v>
      </c>
      <c r="E5750">
        <v>119.12211956521736</v>
      </c>
      <c r="F5750" s="1">
        <v>24079.891304347828</v>
      </c>
      <c r="J5750"/>
    </row>
    <row r="5751" spans="1:10" x14ac:dyDescent="0.3">
      <c r="A5751" t="s">
        <v>26</v>
      </c>
      <c r="B5751" t="s">
        <v>428</v>
      </c>
      <c r="C5751">
        <v>2013</v>
      </c>
      <c r="D5751" t="s">
        <v>950</v>
      </c>
      <c r="E5751">
        <v>-1083.4099999999999</v>
      </c>
      <c r="F5751" s="1">
        <v>27900</v>
      </c>
      <c r="J5751"/>
    </row>
    <row r="5752" spans="1:10" x14ac:dyDescent="0.3">
      <c r="A5752" t="s">
        <v>26</v>
      </c>
      <c r="B5752" t="s">
        <v>428</v>
      </c>
      <c r="C5752">
        <v>2013</v>
      </c>
      <c r="D5752" t="s">
        <v>951</v>
      </c>
      <c r="E5752">
        <v>576.91117187500015</v>
      </c>
      <c r="F5752" s="1">
        <v>21721.09375</v>
      </c>
      <c r="J5752"/>
    </row>
    <row r="5753" spans="1:10" x14ac:dyDescent="0.3">
      <c r="A5753" t="s">
        <v>26</v>
      </c>
      <c r="B5753" t="s">
        <v>428</v>
      </c>
      <c r="C5753">
        <v>2013</v>
      </c>
      <c r="D5753" t="s">
        <v>953</v>
      </c>
      <c r="E5753">
        <v>-673.83595238095199</v>
      </c>
      <c r="F5753" s="1">
        <v>23592.857142857141</v>
      </c>
      <c r="J5753"/>
    </row>
    <row r="5754" spans="1:10" x14ac:dyDescent="0.3">
      <c r="A5754" t="s">
        <v>26</v>
      </c>
      <c r="B5754" t="s">
        <v>428</v>
      </c>
      <c r="C5754">
        <v>2014</v>
      </c>
      <c r="D5754" t="s">
        <v>948</v>
      </c>
      <c r="E5754">
        <v>364.19839999999999</v>
      </c>
      <c r="F5754" s="1">
        <v>29104</v>
      </c>
      <c r="J5754"/>
    </row>
    <row r="5755" spans="1:10" x14ac:dyDescent="0.3">
      <c r="A5755" t="s">
        <v>26</v>
      </c>
      <c r="B5755" t="s">
        <v>428</v>
      </c>
      <c r="C5755">
        <v>2014</v>
      </c>
      <c r="D5755" t="s">
        <v>949</v>
      </c>
      <c r="E5755">
        <v>402.48316666666739</v>
      </c>
      <c r="F5755" s="1">
        <v>27865</v>
      </c>
      <c r="J5755"/>
    </row>
    <row r="5756" spans="1:10" x14ac:dyDescent="0.3">
      <c r="A5756" t="s">
        <v>26</v>
      </c>
      <c r="B5756" t="s">
        <v>428</v>
      </c>
      <c r="C5756">
        <v>2014</v>
      </c>
      <c r="D5756" t="s">
        <v>950</v>
      </c>
      <c r="E5756">
        <v>1972.1150000000011</v>
      </c>
      <c r="F5756" s="1">
        <v>28150</v>
      </c>
      <c r="J5756"/>
    </row>
    <row r="5757" spans="1:10" x14ac:dyDescent="0.3">
      <c r="A5757" t="s">
        <v>26</v>
      </c>
      <c r="B5757" t="s">
        <v>428</v>
      </c>
      <c r="C5757">
        <v>2014</v>
      </c>
      <c r="D5757" t="s">
        <v>951</v>
      </c>
      <c r="E5757">
        <v>-1393.1699999999994</v>
      </c>
      <c r="F5757" s="1">
        <v>28966.666666666668</v>
      </c>
      <c r="J5757"/>
    </row>
    <row r="5758" spans="1:10" x14ac:dyDescent="0.3">
      <c r="A5758" t="s">
        <v>26</v>
      </c>
      <c r="B5758" t="s">
        <v>428</v>
      </c>
      <c r="C5758">
        <v>2014</v>
      </c>
      <c r="D5758" t="s">
        <v>952</v>
      </c>
      <c r="E5758">
        <v>-908.50000000000057</v>
      </c>
      <c r="F5758" s="1">
        <v>31666.666666666668</v>
      </c>
      <c r="J5758"/>
    </row>
    <row r="5759" spans="1:10" x14ac:dyDescent="0.3">
      <c r="A5759" t="s">
        <v>26</v>
      </c>
      <c r="B5759" t="s">
        <v>428</v>
      </c>
      <c r="C5759">
        <v>2015</v>
      </c>
      <c r="D5759" t="s">
        <v>950</v>
      </c>
      <c r="E5759">
        <v>1603.4700000000012</v>
      </c>
      <c r="F5759" s="1">
        <v>30700</v>
      </c>
      <c r="J5759"/>
    </row>
    <row r="5760" spans="1:10" x14ac:dyDescent="0.3">
      <c r="A5760" t="s">
        <v>26</v>
      </c>
      <c r="B5760" t="s">
        <v>428</v>
      </c>
      <c r="C5760">
        <v>2015</v>
      </c>
      <c r="D5760" t="s">
        <v>952</v>
      </c>
      <c r="E5760">
        <v>1175.1887499999998</v>
      </c>
      <c r="F5760" s="1">
        <v>29137.5</v>
      </c>
      <c r="J5760"/>
    </row>
    <row r="5761" spans="1:10" x14ac:dyDescent="0.3">
      <c r="A5761" t="s">
        <v>26</v>
      </c>
      <c r="B5761" t="s">
        <v>429</v>
      </c>
      <c r="C5761">
        <v>1998</v>
      </c>
      <c r="D5761" t="s">
        <v>953</v>
      </c>
      <c r="E5761">
        <v>-67.4375</v>
      </c>
      <c r="F5761" s="1">
        <v>625</v>
      </c>
      <c r="J5761"/>
    </row>
    <row r="5762" spans="1:10" x14ac:dyDescent="0.3">
      <c r="A5762" t="s">
        <v>26</v>
      </c>
      <c r="B5762" t="s">
        <v>429</v>
      </c>
      <c r="C5762">
        <v>1999</v>
      </c>
      <c r="D5762" t="s">
        <v>953</v>
      </c>
      <c r="E5762">
        <v>117.542</v>
      </c>
      <c r="F5762" s="1">
        <v>1020</v>
      </c>
      <c r="J5762"/>
    </row>
    <row r="5763" spans="1:10" x14ac:dyDescent="0.3">
      <c r="A5763" t="s">
        <v>26</v>
      </c>
      <c r="B5763" t="s">
        <v>429</v>
      </c>
      <c r="C5763">
        <v>2000</v>
      </c>
      <c r="D5763" t="s">
        <v>953</v>
      </c>
      <c r="E5763">
        <v>61.499375000000015</v>
      </c>
      <c r="F5763" s="1">
        <v>1368.75</v>
      </c>
      <c r="J5763"/>
    </row>
    <row r="5764" spans="1:10" x14ac:dyDescent="0.3">
      <c r="A5764" t="s">
        <v>26</v>
      </c>
      <c r="B5764" t="s">
        <v>429</v>
      </c>
      <c r="C5764">
        <v>2001</v>
      </c>
      <c r="D5764" t="s">
        <v>951</v>
      </c>
      <c r="E5764">
        <v>-651.38000000000011</v>
      </c>
      <c r="F5764" s="1">
        <v>2200</v>
      </c>
      <c r="J5764"/>
    </row>
    <row r="5765" spans="1:10" x14ac:dyDescent="0.3">
      <c r="A5765" t="s">
        <v>26</v>
      </c>
      <c r="B5765" t="s">
        <v>429</v>
      </c>
      <c r="C5765">
        <v>2001</v>
      </c>
      <c r="D5765" t="s">
        <v>953</v>
      </c>
      <c r="E5765">
        <v>472.8771875000001</v>
      </c>
      <c r="F5765" s="1">
        <v>1459.375</v>
      </c>
      <c r="J5765"/>
    </row>
    <row r="5766" spans="1:10" x14ac:dyDescent="0.3">
      <c r="A5766" t="s">
        <v>26</v>
      </c>
      <c r="B5766" t="s">
        <v>429</v>
      </c>
      <c r="C5766">
        <v>2002</v>
      </c>
      <c r="D5766" t="s">
        <v>953</v>
      </c>
      <c r="E5766">
        <v>-1642.1949999999999</v>
      </c>
      <c r="F5766" s="1">
        <v>2050</v>
      </c>
      <c r="J5766"/>
    </row>
    <row r="5767" spans="1:10" x14ac:dyDescent="0.3">
      <c r="A5767" t="s">
        <v>26</v>
      </c>
      <c r="B5767" t="s">
        <v>430</v>
      </c>
      <c r="C5767">
        <v>2003</v>
      </c>
      <c r="D5767" t="s">
        <v>952</v>
      </c>
      <c r="E5767">
        <v>-1286.1850000000004</v>
      </c>
      <c r="F5767" s="1">
        <v>5150</v>
      </c>
      <c r="J5767"/>
    </row>
    <row r="5768" spans="1:10" x14ac:dyDescent="0.3">
      <c r="A5768" t="s">
        <v>26</v>
      </c>
      <c r="B5768" t="s">
        <v>430</v>
      </c>
      <c r="C5768">
        <v>2003</v>
      </c>
      <c r="D5768" t="s">
        <v>953</v>
      </c>
      <c r="E5768">
        <v>332.33560000000006</v>
      </c>
      <c r="F5768" s="1">
        <v>3436</v>
      </c>
      <c r="J5768"/>
    </row>
    <row r="5769" spans="1:10" x14ac:dyDescent="0.3">
      <c r="A5769" t="s">
        <v>26</v>
      </c>
      <c r="B5769" t="s">
        <v>430</v>
      </c>
      <c r="C5769">
        <v>2004</v>
      </c>
      <c r="D5769" t="s">
        <v>953</v>
      </c>
      <c r="E5769">
        <v>361.56211538461542</v>
      </c>
      <c r="F5769" s="1">
        <v>4351.9230769230771</v>
      </c>
      <c r="J5769"/>
    </row>
    <row r="5770" spans="1:10" x14ac:dyDescent="0.3">
      <c r="A5770" t="s">
        <v>26</v>
      </c>
      <c r="B5770" t="s">
        <v>430</v>
      </c>
      <c r="C5770">
        <v>2005</v>
      </c>
      <c r="D5770" t="s">
        <v>953</v>
      </c>
      <c r="E5770">
        <v>11.618095238095282</v>
      </c>
      <c r="F5770" s="1">
        <v>4942.8571428571431</v>
      </c>
      <c r="J5770"/>
    </row>
    <row r="5771" spans="1:10" x14ac:dyDescent="0.3">
      <c r="A5771" t="s">
        <v>26</v>
      </c>
      <c r="B5771" t="s">
        <v>430</v>
      </c>
      <c r="C5771">
        <v>2006</v>
      </c>
      <c r="D5771" t="s">
        <v>953</v>
      </c>
      <c r="E5771">
        <v>185.05310483870974</v>
      </c>
      <c r="F5771" s="1">
        <v>6603.6290322580644</v>
      </c>
      <c r="J5771"/>
    </row>
    <row r="5772" spans="1:10" x14ac:dyDescent="0.3">
      <c r="A5772" t="s">
        <v>26</v>
      </c>
      <c r="B5772" t="s">
        <v>430</v>
      </c>
      <c r="C5772">
        <v>2007</v>
      </c>
      <c r="D5772" t="s">
        <v>953</v>
      </c>
      <c r="E5772">
        <v>184.2604452054795</v>
      </c>
      <c r="F5772" s="1">
        <v>7981.1643835616442</v>
      </c>
      <c r="J5772"/>
    </row>
    <row r="5773" spans="1:10" x14ac:dyDescent="0.3">
      <c r="A5773" t="s">
        <v>26</v>
      </c>
      <c r="B5773" t="s">
        <v>430</v>
      </c>
      <c r="C5773">
        <v>2008</v>
      </c>
      <c r="D5773" t="s">
        <v>951</v>
      </c>
      <c r="E5773">
        <v>997.79749999999967</v>
      </c>
      <c r="F5773" s="1">
        <v>13475</v>
      </c>
      <c r="J5773"/>
    </row>
    <row r="5774" spans="1:10" x14ac:dyDescent="0.3">
      <c r="A5774" t="s">
        <v>26</v>
      </c>
      <c r="B5774" t="s">
        <v>430</v>
      </c>
      <c r="C5774">
        <v>2008</v>
      </c>
      <c r="D5774" t="s">
        <v>953</v>
      </c>
      <c r="E5774">
        <v>413.04290178571438</v>
      </c>
      <c r="F5774" s="1">
        <v>9437.9464285714294</v>
      </c>
      <c r="J5774"/>
    </row>
    <row r="5775" spans="1:10" x14ac:dyDescent="0.3">
      <c r="A5775" t="s">
        <v>26</v>
      </c>
      <c r="B5775" t="s">
        <v>430</v>
      </c>
      <c r="C5775">
        <v>2009</v>
      </c>
      <c r="D5775" t="s">
        <v>949</v>
      </c>
      <c r="E5775">
        <v>1199.04</v>
      </c>
      <c r="F5775" s="1">
        <v>12400</v>
      </c>
      <c r="J5775"/>
    </row>
    <row r="5776" spans="1:10" x14ac:dyDescent="0.3">
      <c r="A5776" t="s">
        <v>26</v>
      </c>
      <c r="B5776" t="s">
        <v>430</v>
      </c>
      <c r="C5776">
        <v>2009</v>
      </c>
      <c r="D5776" t="s">
        <v>951</v>
      </c>
      <c r="E5776">
        <v>3057.7424999999994</v>
      </c>
      <c r="F5776" s="1">
        <v>13925</v>
      </c>
      <c r="J5776"/>
    </row>
    <row r="5777" spans="1:10" x14ac:dyDescent="0.3">
      <c r="A5777" t="s">
        <v>26</v>
      </c>
      <c r="B5777" t="s">
        <v>430</v>
      </c>
      <c r="C5777">
        <v>2009</v>
      </c>
      <c r="D5777" t="s">
        <v>953</v>
      </c>
      <c r="E5777">
        <v>553.41748148148156</v>
      </c>
      <c r="F5777" s="1">
        <v>13419.259259259259</v>
      </c>
      <c r="J5777"/>
    </row>
    <row r="5778" spans="1:10" x14ac:dyDescent="0.3">
      <c r="A5778" t="s">
        <v>26</v>
      </c>
      <c r="B5778" t="s">
        <v>430</v>
      </c>
      <c r="C5778">
        <v>2010</v>
      </c>
      <c r="D5778" t="s">
        <v>949</v>
      </c>
      <c r="E5778">
        <v>2770.8200000000015</v>
      </c>
      <c r="F5778" s="1">
        <v>17533.333333333332</v>
      </c>
      <c r="J5778"/>
    </row>
    <row r="5779" spans="1:10" x14ac:dyDescent="0.3">
      <c r="A5779" t="s">
        <v>26</v>
      </c>
      <c r="B5779" t="s">
        <v>430</v>
      </c>
      <c r="C5779">
        <v>2010</v>
      </c>
      <c r="D5779" t="s">
        <v>951</v>
      </c>
      <c r="E5779">
        <v>1185.7825000000012</v>
      </c>
      <c r="F5779" s="1">
        <v>16325</v>
      </c>
      <c r="J5779"/>
    </row>
    <row r="5780" spans="1:10" x14ac:dyDescent="0.3">
      <c r="A5780" t="s">
        <v>26</v>
      </c>
      <c r="B5780" t="s">
        <v>430</v>
      </c>
      <c r="C5780">
        <v>2010</v>
      </c>
      <c r="D5780" t="s">
        <v>953</v>
      </c>
      <c r="E5780">
        <v>235.79268750000011</v>
      </c>
      <c r="F5780" s="1">
        <v>16014.375</v>
      </c>
      <c r="J5780"/>
    </row>
    <row r="5781" spans="1:10" x14ac:dyDescent="0.3">
      <c r="A5781" t="s">
        <v>26</v>
      </c>
      <c r="B5781" t="s">
        <v>430</v>
      </c>
      <c r="C5781">
        <v>2011</v>
      </c>
      <c r="D5781" t="s">
        <v>948</v>
      </c>
      <c r="E5781">
        <v>300.0099999999984</v>
      </c>
      <c r="F5781" s="1">
        <v>18100</v>
      </c>
      <c r="J5781"/>
    </row>
    <row r="5782" spans="1:10" x14ac:dyDescent="0.3">
      <c r="A5782" t="s">
        <v>26</v>
      </c>
      <c r="B5782" t="s">
        <v>430</v>
      </c>
      <c r="C5782">
        <v>2011</v>
      </c>
      <c r="D5782" t="s">
        <v>949</v>
      </c>
      <c r="E5782">
        <v>331.57826923076885</v>
      </c>
      <c r="F5782" s="1">
        <v>22051.923076923078</v>
      </c>
      <c r="J5782"/>
    </row>
    <row r="5783" spans="1:10" x14ac:dyDescent="0.3">
      <c r="A5783" t="s">
        <v>26</v>
      </c>
      <c r="B5783" t="s">
        <v>430</v>
      </c>
      <c r="C5783">
        <v>2011</v>
      </c>
      <c r="D5783" t="s">
        <v>951</v>
      </c>
      <c r="E5783">
        <v>236.3275000000001</v>
      </c>
      <c r="F5783" s="1">
        <v>20632.142857142859</v>
      </c>
      <c r="J5783"/>
    </row>
    <row r="5784" spans="1:10" x14ac:dyDescent="0.3">
      <c r="A5784" t="s">
        <v>26</v>
      </c>
      <c r="B5784" t="s">
        <v>430</v>
      </c>
      <c r="C5784">
        <v>2011</v>
      </c>
      <c r="D5784" t="s">
        <v>952</v>
      </c>
      <c r="E5784">
        <v>-24423.19</v>
      </c>
      <c r="F5784" s="1">
        <v>26100</v>
      </c>
      <c r="J5784"/>
    </row>
    <row r="5785" spans="1:10" x14ac:dyDescent="0.3">
      <c r="A5785" t="s">
        <v>26</v>
      </c>
      <c r="B5785" t="s">
        <v>430</v>
      </c>
      <c r="C5785">
        <v>2011</v>
      </c>
      <c r="D5785" t="s">
        <v>953</v>
      </c>
      <c r="E5785">
        <v>434.99565920398032</v>
      </c>
      <c r="F5785" s="1">
        <v>17516.29353233831</v>
      </c>
      <c r="J5785"/>
    </row>
    <row r="5786" spans="1:10" x14ac:dyDescent="0.3">
      <c r="A5786" t="s">
        <v>26</v>
      </c>
      <c r="B5786" t="s">
        <v>430</v>
      </c>
      <c r="C5786">
        <v>2012</v>
      </c>
      <c r="D5786" t="s">
        <v>948</v>
      </c>
      <c r="E5786">
        <v>19.516400000000139</v>
      </c>
      <c r="F5786" s="1">
        <v>24684</v>
      </c>
      <c r="J5786"/>
    </row>
    <row r="5787" spans="1:10" x14ac:dyDescent="0.3">
      <c r="A5787" t="s">
        <v>26</v>
      </c>
      <c r="B5787" t="s">
        <v>430</v>
      </c>
      <c r="C5787">
        <v>2012</v>
      </c>
      <c r="D5787" t="s">
        <v>949</v>
      </c>
      <c r="E5787">
        <v>68.760159420289952</v>
      </c>
      <c r="F5787" s="1">
        <v>22555.217391304348</v>
      </c>
      <c r="J5787"/>
    </row>
    <row r="5788" spans="1:10" x14ac:dyDescent="0.3">
      <c r="A5788" t="s">
        <v>26</v>
      </c>
      <c r="B5788" t="s">
        <v>430</v>
      </c>
      <c r="C5788">
        <v>2012</v>
      </c>
      <c r="D5788" t="s">
        <v>951</v>
      </c>
      <c r="E5788">
        <v>184.06777397260291</v>
      </c>
      <c r="F5788" s="1">
        <v>22259.931506849316</v>
      </c>
      <c r="J5788"/>
    </row>
    <row r="5789" spans="1:10" x14ac:dyDescent="0.3">
      <c r="A5789" t="s">
        <v>26</v>
      </c>
      <c r="B5789" t="s">
        <v>430</v>
      </c>
      <c r="C5789">
        <v>2012</v>
      </c>
      <c r="D5789" t="s">
        <v>953</v>
      </c>
      <c r="E5789">
        <v>535.1292125984254</v>
      </c>
      <c r="F5789" s="1">
        <v>20882.677165354329</v>
      </c>
      <c r="J5789"/>
    </row>
    <row r="5790" spans="1:10" x14ac:dyDescent="0.3">
      <c r="A5790" t="s">
        <v>26</v>
      </c>
      <c r="B5790" t="s">
        <v>430</v>
      </c>
      <c r="C5790">
        <v>2013</v>
      </c>
      <c r="D5790" t="s">
        <v>948</v>
      </c>
      <c r="E5790">
        <v>204.78693548387139</v>
      </c>
      <c r="F5790" s="1">
        <v>27256.451612903227</v>
      </c>
      <c r="J5790"/>
    </row>
    <row r="5791" spans="1:10" x14ac:dyDescent="0.3">
      <c r="A5791" t="s">
        <v>26</v>
      </c>
      <c r="B5791" t="s">
        <v>430</v>
      </c>
      <c r="C5791">
        <v>2013</v>
      </c>
      <c r="D5791" t="s">
        <v>949</v>
      </c>
      <c r="E5791">
        <v>402.51532163742706</v>
      </c>
      <c r="F5791" s="1">
        <v>26416.374269005846</v>
      </c>
      <c r="J5791"/>
    </row>
    <row r="5792" spans="1:10" x14ac:dyDescent="0.3">
      <c r="A5792" t="s">
        <v>26</v>
      </c>
      <c r="B5792" t="s">
        <v>430</v>
      </c>
      <c r="C5792">
        <v>2013</v>
      </c>
      <c r="D5792" t="s">
        <v>950</v>
      </c>
      <c r="E5792">
        <v>-1434.239999999998</v>
      </c>
      <c r="F5792" s="1">
        <v>25600</v>
      </c>
      <c r="J5792"/>
    </row>
    <row r="5793" spans="1:10" x14ac:dyDescent="0.3">
      <c r="A5793" t="s">
        <v>26</v>
      </c>
      <c r="B5793" t="s">
        <v>430</v>
      </c>
      <c r="C5793">
        <v>2013</v>
      </c>
      <c r="D5793" t="s">
        <v>951</v>
      </c>
      <c r="E5793">
        <v>524.8882857142861</v>
      </c>
      <c r="F5793" s="1">
        <v>26368.571428571428</v>
      </c>
      <c r="J5793"/>
    </row>
    <row r="5794" spans="1:10" x14ac:dyDescent="0.3">
      <c r="A5794" t="s">
        <v>26</v>
      </c>
      <c r="B5794" t="s">
        <v>430</v>
      </c>
      <c r="C5794">
        <v>2013</v>
      </c>
      <c r="D5794" t="s">
        <v>953</v>
      </c>
      <c r="E5794">
        <v>-105.24354838709651</v>
      </c>
      <c r="F5794" s="1">
        <v>25306.451612903227</v>
      </c>
      <c r="J5794"/>
    </row>
    <row r="5795" spans="1:10" x14ac:dyDescent="0.3">
      <c r="A5795" t="s">
        <v>26</v>
      </c>
      <c r="B5795" t="s">
        <v>430</v>
      </c>
      <c r="C5795">
        <v>2014</v>
      </c>
      <c r="D5795" t="s">
        <v>948</v>
      </c>
      <c r="E5795">
        <v>608.77634615384625</v>
      </c>
      <c r="F5795" s="1">
        <v>29417.307692307691</v>
      </c>
      <c r="J5795"/>
    </row>
    <row r="5796" spans="1:10" x14ac:dyDescent="0.3">
      <c r="A5796" t="s">
        <v>26</v>
      </c>
      <c r="B5796" t="s">
        <v>430</v>
      </c>
      <c r="C5796">
        <v>2014</v>
      </c>
      <c r="D5796" t="s">
        <v>949</v>
      </c>
      <c r="E5796">
        <v>519.69074074074103</v>
      </c>
      <c r="F5796" s="1">
        <v>29129.629629629631</v>
      </c>
      <c r="J5796"/>
    </row>
    <row r="5797" spans="1:10" x14ac:dyDescent="0.3">
      <c r="A5797" t="s">
        <v>26</v>
      </c>
      <c r="B5797" t="s">
        <v>430</v>
      </c>
      <c r="C5797">
        <v>2014</v>
      </c>
      <c r="D5797" t="s">
        <v>950</v>
      </c>
      <c r="E5797">
        <v>659.78875000000016</v>
      </c>
      <c r="F5797" s="1">
        <v>30137.5</v>
      </c>
      <c r="J5797"/>
    </row>
    <row r="5798" spans="1:10" x14ac:dyDescent="0.3">
      <c r="A5798" t="s">
        <v>26</v>
      </c>
      <c r="B5798" t="s">
        <v>430</v>
      </c>
      <c r="C5798">
        <v>2014</v>
      </c>
      <c r="D5798" t="s">
        <v>952</v>
      </c>
      <c r="E5798">
        <v>1064.9339999999997</v>
      </c>
      <c r="F5798" s="1">
        <v>30540</v>
      </c>
      <c r="J5798"/>
    </row>
    <row r="5799" spans="1:10" x14ac:dyDescent="0.3">
      <c r="A5799" t="s">
        <v>26</v>
      </c>
      <c r="B5799" t="s">
        <v>430</v>
      </c>
      <c r="C5799">
        <v>2015</v>
      </c>
      <c r="D5799" t="s">
        <v>948</v>
      </c>
      <c r="E5799">
        <v>569.40999999999985</v>
      </c>
      <c r="F5799" s="1">
        <v>32100</v>
      </c>
      <c r="J5799"/>
    </row>
    <row r="5800" spans="1:10" x14ac:dyDescent="0.3">
      <c r="A5800" t="s">
        <v>26</v>
      </c>
      <c r="B5800" t="s">
        <v>430</v>
      </c>
      <c r="C5800">
        <v>2015</v>
      </c>
      <c r="D5800" t="s">
        <v>949</v>
      </c>
      <c r="E5800">
        <v>4032.0600000000013</v>
      </c>
      <c r="F5800" s="1">
        <v>28600</v>
      </c>
      <c r="J5800"/>
    </row>
    <row r="5801" spans="1:10" x14ac:dyDescent="0.3">
      <c r="A5801" t="s">
        <v>26</v>
      </c>
      <c r="B5801" t="s">
        <v>430</v>
      </c>
      <c r="C5801">
        <v>2015</v>
      </c>
      <c r="D5801" t="s">
        <v>950</v>
      </c>
      <c r="E5801">
        <v>807.4766666666668</v>
      </c>
      <c r="F5801" s="1">
        <v>32766.666666666668</v>
      </c>
      <c r="J5801"/>
    </row>
    <row r="5802" spans="1:10" x14ac:dyDescent="0.3">
      <c r="A5802" t="s">
        <v>26</v>
      </c>
      <c r="B5802" t="s">
        <v>430</v>
      </c>
      <c r="C5802">
        <v>2015</v>
      </c>
      <c r="D5802" t="s">
        <v>952</v>
      </c>
      <c r="E5802">
        <v>-1980.7825000000003</v>
      </c>
      <c r="F5802" s="1">
        <v>33675</v>
      </c>
      <c r="J5802"/>
    </row>
    <row r="5803" spans="1:10" x14ac:dyDescent="0.3">
      <c r="A5803" t="s">
        <v>26</v>
      </c>
      <c r="B5803" t="s">
        <v>431</v>
      </c>
      <c r="C5803">
        <v>1997</v>
      </c>
      <c r="D5803" t="s">
        <v>953</v>
      </c>
      <c r="E5803">
        <v>400.59916666666669</v>
      </c>
      <c r="F5803" s="1">
        <v>1158.3333333333333</v>
      </c>
      <c r="J5803"/>
    </row>
    <row r="5804" spans="1:10" x14ac:dyDescent="0.3">
      <c r="A5804" t="s">
        <v>26</v>
      </c>
      <c r="B5804" t="s">
        <v>431</v>
      </c>
      <c r="C5804">
        <v>1998</v>
      </c>
      <c r="D5804" t="s">
        <v>953</v>
      </c>
      <c r="E5804">
        <v>421.96250000000009</v>
      </c>
      <c r="F5804" s="1">
        <v>2125</v>
      </c>
      <c r="J5804"/>
    </row>
    <row r="5805" spans="1:10" x14ac:dyDescent="0.3">
      <c r="A5805" t="s">
        <v>26</v>
      </c>
      <c r="B5805" t="s">
        <v>431</v>
      </c>
      <c r="C5805">
        <v>1999</v>
      </c>
      <c r="D5805" t="s">
        <v>953</v>
      </c>
      <c r="E5805">
        <v>-442.40249999999992</v>
      </c>
      <c r="F5805" s="1">
        <v>1475</v>
      </c>
      <c r="J5805"/>
    </row>
    <row r="5806" spans="1:10" x14ac:dyDescent="0.3">
      <c r="A5806" t="s">
        <v>26</v>
      </c>
      <c r="B5806" t="s">
        <v>431</v>
      </c>
      <c r="C5806">
        <v>2000</v>
      </c>
      <c r="D5806" t="s">
        <v>953</v>
      </c>
      <c r="E5806">
        <v>20.305000000000064</v>
      </c>
      <c r="F5806" s="1">
        <v>2050</v>
      </c>
      <c r="J5806"/>
    </row>
    <row r="5807" spans="1:10" x14ac:dyDescent="0.3">
      <c r="A5807" t="s">
        <v>26</v>
      </c>
      <c r="B5807" t="s">
        <v>431</v>
      </c>
      <c r="C5807">
        <v>2001</v>
      </c>
      <c r="D5807" t="s">
        <v>953</v>
      </c>
      <c r="E5807">
        <v>833.05833333333339</v>
      </c>
      <c r="F5807" s="1">
        <v>2250</v>
      </c>
      <c r="J5807"/>
    </row>
    <row r="5808" spans="1:10" x14ac:dyDescent="0.3">
      <c r="A5808" t="s">
        <v>26</v>
      </c>
      <c r="B5808" t="s">
        <v>432</v>
      </c>
      <c r="C5808">
        <v>2006</v>
      </c>
      <c r="D5808" t="s">
        <v>953</v>
      </c>
      <c r="E5808">
        <v>356.27770833333324</v>
      </c>
      <c r="F5808" s="1">
        <v>8485.4166666666661</v>
      </c>
      <c r="J5808"/>
    </row>
    <row r="5809" spans="1:10" x14ac:dyDescent="0.3">
      <c r="A5809" t="s">
        <v>26</v>
      </c>
      <c r="B5809" t="s">
        <v>433</v>
      </c>
      <c r="C5809">
        <v>2007</v>
      </c>
      <c r="D5809" t="s">
        <v>952</v>
      </c>
      <c r="E5809">
        <v>-7049.4400000000005</v>
      </c>
      <c r="F5809" s="1">
        <v>13600</v>
      </c>
      <c r="J5809"/>
    </row>
    <row r="5810" spans="1:10" x14ac:dyDescent="0.3">
      <c r="A5810" t="s">
        <v>26</v>
      </c>
      <c r="B5810" t="s">
        <v>433</v>
      </c>
      <c r="C5810">
        <v>2007</v>
      </c>
      <c r="D5810" t="s">
        <v>953</v>
      </c>
      <c r="E5810">
        <v>22.494750000000113</v>
      </c>
      <c r="F5810" s="1">
        <v>10497.5</v>
      </c>
      <c r="J5810"/>
    </row>
    <row r="5811" spans="1:10" x14ac:dyDescent="0.3">
      <c r="A5811" t="s">
        <v>26</v>
      </c>
      <c r="B5811" t="s">
        <v>433</v>
      </c>
      <c r="C5811">
        <v>2008</v>
      </c>
      <c r="D5811" t="s">
        <v>951</v>
      </c>
      <c r="E5811">
        <v>222.65999999999985</v>
      </c>
      <c r="F5811" s="1">
        <v>14600</v>
      </c>
      <c r="J5811"/>
    </row>
    <row r="5812" spans="1:10" x14ac:dyDescent="0.3">
      <c r="A5812" t="s">
        <v>26</v>
      </c>
      <c r="B5812" t="s">
        <v>433</v>
      </c>
      <c r="C5812">
        <v>2008</v>
      </c>
      <c r="D5812" t="s">
        <v>953</v>
      </c>
      <c r="E5812">
        <v>213.94782258064527</v>
      </c>
      <c r="F5812" s="1">
        <v>11687.903225806451</v>
      </c>
      <c r="J5812"/>
    </row>
    <row r="5813" spans="1:10" x14ac:dyDescent="0.3">
      <c r="A5813" t="s">
        <v>26</v>
      </c>
      <c r="B5813" t="s">
        <v>433</v>
      </c>
      <c r="C5813">
        <v>2009</v>
      </c>
      <c r="D5813" t="s">
        <v>951</v>
      </c>
      <c r="E5813">
        <v>2413.5450000000001</v>
      </c>
      <c r="F5813" s="1">
        <v>16450</v>
      </c>
      <c r="J5813"/>
    </row>
    <row r="5814" spans="1:10" x14ac:dyDescent="0.3">
      <c r="A5814" t="s">
        <v>26</v>
      </c>
      <c r="B5814" t="s">
        <v>433</v>
      </c>
      <c r="C5814">
        <v>2009</v>
      </c>
      <c r="D5814" t="s">
        <v>953</v>
      </c>
      <c r="E5814">
        <v>-837.19249999999977</v>
      </c>
      <c r="F5814" s="1">
        <v>14908.333333333334</v>
      </c>
      <c r="J5814"/>
    </row>
    <row r="5815" spans="1:10" x14ac:dyDescent="0.3">
      <c r="A5815" t="s">
        <v>26</v>
      </c>
      <c r="B5815" t="s">
        <v>433</v>
      </c>
      <c r="C5815">
        <v>2010</v>
      </c>
      <c r="D5815" t="s">
        <v>951</v>
      </c>
      <c r="E5815">
        <v>766.31000000000131</v>
      </c>
      <c r="F5815" s="1">
        <v>21100</v>
      </c>
      <c r="J5815"/>
    </row>
    <row r="5816" spans="1:10" x14ac:dyDescent="0.3">
      <c r="A5816" t="s">
        <v>26</v>
      </c>
      <c r="B5816" t="s">
        <v>433</v>
      </c>
      <c r="C5816">
        <v>2010</v>
      </c>
      <c r="D5816" t="s">
        <v>953</v>
      </c>
      <c r="E5816">
        <v>143.97142857142885</v>
      </c>
      <c r="F5816" s="1">
        <v>16857.142857142859</v>
      </c>
      <c r="J5816"/>
    </row>
    <row r="5817" spans="1:10" x14ac:dyDescent="0.3">
      <c r="A5817" t="s">
        <v>26</v>
      </c>
      <c r="B5817" t="s">
        <v>433</v>
      </c>
      <c r="C5817">
        <v>2011</v>
      </c>
      <c r="D5817" t="s">
        <v>949</v>
      </c>
      <c r="E5817">
        <v>-937.55500000000029</v>
      </c>
      <c r="F5817" s="1">
        <v>25450</v>
      </c>
      <c r="J5817"/>
    </row>
    <row r="5818" spans="1:10" x14ac:dyDescent="0.3">
      <c r="A5818" t="s">
        <v>26</v>
      </c>
      <c r="B5818" t="s">
        <v>433</v>
      </c>
      <c r="C5818">
        <v>2011</v>
      </c>
      <c r="D5818" t="s">
        <v>951</v>
      </c>
      <c r="E5818">
        <v>-325.23600000000005</v>
      </c>
      <c r="F5818" s="1">
        <v>22840</v>
      </c>
      <c r="J5818"/>
    </row>
    <row r="5819" spans="1:10" x14ac:dyDescent="0.3">
      <c r="A5819" t="s">
        <v>26</v>
      </c>
      <c r="B5819" t="s">
        <v>433</v>
      </c>
      <c r="C5819">
        <v>2011</v>
      </c>
      <c r="D5819" t="s">
        <v>953</v>
      </c>
      <c r="E5819">
        <v>-30.967499999999486</v>
      </c>
      <c r="F5819" s="1">
        <v>20253.571428571428</v>
      </c>
      <c r="J5819"/>
    </row>
    <row r="5820" spans="1:10" x14ac:dyDescent="0.3">
      <c r="A5820" t="s">
        <v>26</v>
      </c>
      <c r="B5820" t="s">
        <v>433</v>
      </c>
      <c r="C5820">
        <v>2012</v>
      </c>
      <c r="D5820" t="s">
        <v>948</v>
      </c>
      <c r="E5820">
        <v>912.17000000000189</v>
      </c>
      <c r="F5820" s="1">
        <v>27700</v>
      </c>
      <c r="J5820"/>
    </row>
    <row r="5821" spans="1:10" x14ac:dyDescent="0.3">
      <c r="A5821" t="s">
        <v>26</v>
      </c>
      <c r="B5821" t="s">
        <v>433</v>
      </c>
      <c r="C5821">
        <v>2012</v>
      </c>
      <c r="D5821" t="s">
        <v>949</v>
      </c>
      <c r="E5821">
        <v>1630.6762500000004</v>
      </c>
      <c r="F5821" s="1">
        <v>24012.5</v>
      </c>
      <c r="J5821"/>
    </row>
    <row r="5822" spans="1:10" x14ac:dyDescent="0.3">
      <c r="A5822" t="s">
        <v>26</v>
      </c>
      <c r="B5822" t="s">
        <v>433</v>
      </c>
      <c r="C5822">
        <v>2012</v>
      </c>
      <c r="D5822" t="s">
        <v>951</v>
      </c>
      <c r="E5822">
        <v>884.10928571428667</v>
      </c>
      <c r="F5822" s="1">
        <v>23521.428571428572</v>
      </c>
      <c r="J5822"/>
    </row>
    <row r="5823" spans="1:10" x14ac:dyDescent="0.3">
      <c r="A5823" t="s">
        <v>26</v>
      </c>
      <c r="B5823" t="s">
        <v>433</v>
      </c>
      <c r="C5823">
        <v>2012</v>
      </c>
      <c r="D5823" t="s">
        <v>953</v>
      </c>
      <c r="E5823">
        <v>-391.39333333333303</v>
      </c>
      <c r="F5823" s="1">
        <v>22511.111111111109</v>
      </c>
      <c r="J5823"/>
    </row>
    <row r="5824" spans="1:10" x14ac:dyDescent="0.3">
      <c r="A5824" t="s">
        <v>26</v>
      </c>
      <c r="B5824" t="s">
        <v>433</v>
      </c>
      <c r="C5824">
        <v>2013</v>
      </c>
      <c r="D5824" t="s">
        <v>948</v>
      </c>
      <c r="E5824">
        <v>1028.6657142857148</v>
      </c>
      <c r="F5824" s="1">
        <v>27800</v>
      </c>
      <c r="J5824"/>
    </row>
    <row r="5825" spans="1:10" x14ac:dyDescent="0.3">
      <c r="A5825" t="s">
        <v>26</v>
      </c>
      <c r="B5825" t="s">
        <v>433</v>
      </c>
      <c r="C5825">
        <v>2013</v>
      </c>
      <c r="D5825" t="s">
        <v>949</v>
      </c>
      <c r="E5825">
        <v>1233.1639999999993</v>
      </c>
      <c r="F5825" s="1">
        <v>26840</v>
      </c>
      <c r="J5825"/>
    </row>
    <row r="5826" spans="1:10" x14ac:dyDescent="0.3">
      <c r="A5826" t="s">
        <v>26</v>
      </c>
      <c r="B5826" t="s">
        <v>433</v>
      </c>
      <c r="C5826">
        <v>2013</v>
      </c>
      <c r="D5826" t="s">
        <v>951</v>
      </c>
      <c r="E5826">
        <v>794.6274999999996</v>
      </c>
      <c r="F5826" s="1">
        <v>25775</v>
      </c>
      <c r="J5826"/>
    </row>
    <row r="5827" spans="1:10" x14ac:dyDescent="0.3">
      <c r="A5827" t="s">
        <v>26</v>
      </c>
      <c r="B5827" t="s">
        <v>433</v>
      </c>
      <c r="C5827">
        <v>2013</v>
      </c>
      <c r="D5827" t="s">
        <v>953</v>
      </c>
      <c r="E5827">
        <v>1323.0333333333328</v>
      </c>
      <c r="F5827" s="1">
        <v>23666.666666666668</v>
      </c>
      <c r="J5827"/>
    </row>
    <row r="5828" spans="1:10" x14ac:dyDescent="0.3">
      <c r="A5828" t="s">
        <v>26</v>
      </c>
      <c r="B5828" t="s">
        <v>433</v>
      </c>
      <c r="C5828">
        <v>2014</v>
      </c>
      <c r="D5828" t="s">
        <v>948</v>
      </c>
      <c r="E5828">
        <v>313.20749999999998</v>
      </c>
      <c r="F5828" s="1">
        <v>30575</v>
      </c>
      <c r="J5828"/>
    </row>
    <row r="5829" spans="1:10" x14ac:dyDescent="0.3">
      <c r="A5829" t="s">
        <v>26</v>
      </c>
      <c r="B5829" t="s">
        <v>433</v>
      </c>
      <c r="C5829">
        <v>2014</v>
      </c>
      <c r="D5829" t="s">
        <v>949</v>
      </c>
      <c r="E5829">
        <v>476.32749999999942</v>
      </c>
      <c r="F5829" s="1">
        <v>27775</v>
      </c>
      <c r="J5829"/>
    </row>
    <row r="5830" spans="1:10" x14ac:dyDescent="0.3">
      <c r="A5830" t="s">
        <v>26</v>
      </c>
      <c r="B5830" t="s">
        <v>433</v>
      </c>
      <c r="C5830">
        <v>2014</v>
      </c>
      <c r="D5830" t="s">
        <v>950</v>
      </c>
      <c r="E5830">
        <v>1892.2800000000007</v>
      </c>
      <c r="F5830" s="1">
        <v>26800</v>
      </c>
      <c r="J5830"/>
    </row>
    <row r="5831" spans="1:10" x14ac:dyDescent="0.3">
      <c r="A5831" t="s">
        <v>26</v>
      </c>
      <c r="B5831" t="s">
        <v>433</v>
      </c>
      <c r="C5831">
        <v>2014</v>
      </c>
      <c r="D5831" t="s">
        <v>952</v>
      </c>
      <c r="E5831">
        <v>365.20999999999913</v>
      </c>
      <c r="F5831" s="1">
        <v>30100</v>
      </c>
      <c r="J5831"/>
    </row>
    <row r="5832" spans="1:10" x14ac:dyDescent="0.3">
      <c r="A5832" t="s">
        <v>26</v>
      </c>
      <c r="B5832" t="s">
        <v>434</v>
      </c>
      <c r="C5832">
        <v>2000</v>
      </c>
      <c r="D5832" t="s">
        <v>953</v>
      </c>
      <c r="E5832">
        <v>3252.3525000000004</v>
      </c>
      <c r="F5832" s="1">
        <v>8025</v>
      </c>
      <c r="J5832"/>
    </row>
    <row r="5833" spans="1:10" x14ac:dyDescent="0.3">
      <c r="A5833" t="s">
        <v>26</v>
      </c>
      <c r="B5833" t="s">
        <v>434</v>
      </c>
      <c r="C5833">
        <v>2001</v>
      </c>
      <c r="D5833" t="s">
        <v>949</v>
      </c>
      <c r="E5833">
        <v>53.600000000000364</v>
      </c>
      <c r="F5833" s="1">
        <v>16000</v>
      </c>
      <c r="J5833"/>
    </row>
    <row r="5834" spans="1:10" x14ac:dyDescent="0.3">
      <c r="A5834" t="s">
        <v>26</v>
      </c>
      <c r="B5834" t="s">
        <v>434</v>
      </c>
      <c r="C5834">
        <v>2001</v>
      </c>
      <c r="D5834" t="s">
        <v>953</v>
      </c>
      <c r="E5834">
        <v>963.01550000000009</v>
      </c>
      <c r="F5834" s="1">
        <v>8055</v>
      </c>
      <c r="J5834"/>
    </row>
    <row r="5835" spans="1:10" x14ac:dyDescent="0.3">
      <c r="A5835" t="s">
        <v>26</v>
      </c>
      <c r="B5835" t="s">
        <v>434</v>
      </c>
      <c r="C5835">
        <v>2002</v>
      </c>
      <c r="D5835" t="s">
        <v>948</v>
      </c>
      <c r="E5835">
        <v>4071.2799999999988</v>
      </c>
      <c r="F5835" s="1">
        <v>16800</v>
      </c>
      <c r="J5835"/>
    </row>
    <row r="5836" spans="1:10" x14ac:dyDescent="0.3">
      <c r="A5836" t="s">
        <v>26</v>
      </c>
      <c r="B5836" t="s">
        <v>434</v>
      </c>
      <c r="C5836">
        <v>2002</v>
      </c>
      <c r="D5836" t="s">
        <v>953</v>
      </c>
      <c r="E5836">
        <v>-230.48562499999957</v>
      </c>
      <c r="F5836" s="1">
        <v>8518.75</v>
      </c>
      <c r="J5836"/>
    </row>
    <row r="5837" spans="1:10" x14ac:dyDescent="0.3">
      <c r="A5837" t="s">
        <v>26</v>
      </c>
      <c r="B5837" t="s">
        <v>434</v>
      </c>
      <c r="C5837">
        <v>2003</v>
      </c>
      <c r="D5837" t="s">
        <v>953</v>
      </c>
      <c r="E5837">
        <v>-741.79468749999978</v>
      </c>
      <c r="F5837" s="1">
        <v>7865.625</v>
      </c>
      <c r="J5837"/>
    </row>
    <row r="5838" spans="1:10" x14ac:dyDescent="0.3">
      <c r="A5838" t="s">
        <v>26</v>
      </c>
      <c r="B5838" t="s">
        <v>434</v>
      </c>
      <c r="C5838">
        <v>2004</v>
      </c>
      <c r="D5838" t="s">
        <v>953</v>
      </c>
      <c r="E5838">
        <v>-1674.8549999999996</v>
      </c>
      <c r="F5838" s="1">
        <v>12450</v>
      </c>
      <c r="J5838"/>
    </row>
    <row r="5839" spans="1:10" x14ac:dyDescent="0.3">
      <c r="A5839" t="s">
        <v>26</v>
      </c>
      <c r="B5839" t="s">
        <v>434</v>
      </c>
      <c r="C5839">
        <v>2005</v>
      </c>
      <c r="D5839" t="s">
        <v>949</v>
      </c>
      <c r="E5839">
        <v>6877.91</v>
      </c>
      <c r="F5839" s="1">
        <v>17100</v>
      </c>
      <c r="J5839"/>
    </row>
    <row r="5840" spans="1:10" x14ac:dyDescent="0.3">
      <c r="A5840" t="s">
        <v>26</v>
      </c>
      <c r="B5840" t="s">
        <v>434</v>
      </c>
      <c r="C5840">
        <v>2005</v>
      </c>
      <c r="D5840" t="s">
        <v>953</v>
      </c>
      <c r="E5840">
        <v>969.49968750000016</v>
      </c>
      <c r="F5840" s="1">
        <v>13184.375</v>
      </c>
      <c r="J5840"/>
    </row>
    <row r="5841" spans="1:10" x14ac:dyDescent="0.3">
      <c r="A5841" t="s">
        <v>26</v>
      </c>
      <c r="B5841" t="s">
        <v>434</v>
      </c>
      <c r="C5841">
        <v>2006</v>
      </c>
      <c r="D5841" t="s">
        <v>951</v>
      </c>
      <c r="E5841">
        <v>1311.3350000000009</v>
      </c>
      <c r="F5841" s="1">
        <v>16350</v>
      </c>
      <c r="J5841"/>
    </row>
    <row r="5842" spans="1:10" x14ac:dyDescent="0.3">
      <c r="A5842" t="s">
        <v>26</v>
      </c>
      <c r="B5842" t="s">
        <v>434</v>
      </c>
      <c r="C5842">
        <v>2006</v>
      </c>
      <c r="D5842" t="s">
        <v>953</v>
      </c>
      <c r="E5842">
        <v>-354.63299999999981</v>
      </c>
      <c r="F5842" s="1">
        <v>14270</v>
      </c>
      <c r="J5842"/>
    </row>
    <row r="5843" spans="1:10" x14ac:dyDescent="0.3">
      <c r="A5843" t="s">
        <v>26</v>
      </c>
      <c r="B5843" t="s">
        <v>434</v>
      </c>
      <c r="C5843">
        <v>2007</v>
      </c>
      <c r="D5843" t="s">
        <v>949</v>
      </c>
      <c r="E5843">
        <v>4023.5833333333335</v>
      </c>
      <c r="F5843" s="1">
        <v>19166.666666666668</v>
      </c>
      <c r="J5843"/>
    </row>
    <row r="5844" spans="1:10" x14ac:dyDescent="0.3">
      <c r="A5844" t="s">
        <v>26</v>
      </c>
      <c r="B5844" t="s">
        <v>434</v>
      </c>
      <c r="C5844">
        <v>2007</v>
      </c>
      <c r="D5844" t="s">
        <v>953</v>
      </c>
      <c r="E5844">
        <v>1945.52</v>
      </c>
      <c r="F5844" s="1">
        <v>16200</v>
      </c>
      <c r="J5844"/>
    </row>
    <row r="5845" spans="1:10" x14ac:dyDescent="0.3">
      <c r="A5845" t="s">
        <v>26</v>
      </c>
      <c r="B5845" t="s">
        <v>434</v>
      </c>
      <c r="C5845">
        <v>2008</v>
      </c>
      <c r="D5845" t="s">
        <v>953</v>
      </c>
      <c r="E5845">
        <v>942.27500000000146</v>
      </c>
      <c r="F5845" s="1">
        <v>17750</v>
      </c>
      <c r="J5845"/>
    </row>
    <row r="5846" spans="1:10" x14ac:dyDescent="0.3">
      <c r="A5846" t="s">
        <v>27</v>
      </c>
      <c r="B5846" t="s">
        <v>435</v>
      </c>
      <c r="C5846">
        <v>2001</v>
      </c>
      <c r="D5846" t="s">
        <v>953</v>
      </c>
      <c r="E5846">
        <v>3309.1399999999994</v>
      </c>
      <c r="F5846" s="1">
        <v>43400</v>
      </c>
      <c r="J5846"/>
    </row>
    <row r="5847" spans="1:10" x14ac:dyDescent="0.3">
      <c r="A5847" t="s">
        <v>27</v>
      </c>
      <c r="B5847" t="s">
        <v>436</v>
      </c>
      <c r="C5847">
        <v>2003</v>
      </c>
      <c r="D5847" t="s">
        <v>948</v>
      </c>
      <c r="E5847">
        <v>10922.11</v>
      </c>
      <c r="F5847" s="1">
        <v>19100</v>
      </c>
      <c r="J5847"/>
    </row>
    <row r="5848" spans="1:10" x14ac:dyDescent="0.3">
      <c r="A5848" t="s">
        <v>27</v>
      </c>
      <c r="B5848" t="s">
        <v>436</v>
      </c>
      <c r="C5848">
        <v>2003</v>
      </c>
      <c r="D5848" t="s">
        <v>949</v>
      </c>
      <c r="E5848">
        <v>331.22499999999854</v>
      </c>
      <c r="F5848" s="1">
        <v>17250</v>
      </c>
      <c r="J5848"/>
    </row>
    <row r="5849" spans="1:10" x14ac:dyDescent="0.3">
      <c r="A5849" t="s">
        <v>27</v>
      </c>
      <c r="B5849" t="s">
        <v>436</v>
      </c>
      <c r="C5849">
        <v>2003</v>
      </c>
      <c r="D5849" t="s">
        <v>951</v>
      </c>
      <c r="E5849">
        <v>7340.0649999999987</v>
      </c>
      <c r="F5849" s="1">
        <v>17650</v>
      </c>
      <c r="J5849"/>
    </row>
    <row r="5850" spans="1:10" x14ac:dyDescent="0.3">
      <c r="A5850" t="s">
        <v>27</v>
      </c>
      <c r="B5850" t="s">
        <v>436</v>
      </c>
      <c r="C5850">
        <v>2003</v>
      </c>
      <c r="D5850" t="s">
        <v>953</v>
      </c>
      <c r="E5850">
        <v>827.53710526315797</v>
      </c>
      <c r="F5850" s="1">
        <v>13213.157894736842</v>
      </c>
      <c r="J5850"/>
    </row>
    <row r="5851" spans="1:10" x14ac:dyDescent="0.3">
      <c r="A5851" t="s">
        <v>27</v>
      </c>
      <c r="B5851" t="s">
        <v>436</v>
      </c>
      <c r="C5851">
        <v>2004</v>
      </c>
      <c r="D5851" t="s">
        <v>949</v>
      </c>
      <c r="E5851">
        <v>4624.1825000000008</v>
      </c>
      <c r="F5851" s="1">
        <v>20325</v>
      </c>
      <c r="J5851"/>
    </row>
    <row r="5852" spans="1:10" x14ac:dyDescent="0.3">
      <c r="A5852" t="s">
        <v>27</v>
      </c>
      <c r="B5852" t="s">
        <v>436</v>
      </c>
      <c r="C5852">
        <v>2004</v>
      </c>
      <c r="D5852" t="s">
        <v>951</v>
      </c>
      <c r="E5852">
        <v>1383.9900000000016</v>
      </c>
      <c r="F5852" s="1">
        <v>21900</v>
      </c>
      <c r="J5852"/>
    </row>
    <row r="5853" spans="1:10" x14ac:dyDescent="0.3">
      <c r="A5853" t="s">
        <v>27</v>
      </c>
      <c r="B5853" t="s">
        <v>436</v>
      </c>
      <c r="C5853">
        <v>2004</v>
      </c>
      <c r="D5853" t="s">
        <v>953</v>
      </c>
      <c r="E5853">
        <v>875.29545918367364</v>
      </c>
      <c r="F5853" s="1">
        <v>14372.959183673469</v>
      </c>
      <c r="J5853"/>
    </row>
    <row r="5854" spans="1:10" x14ac:dyDescent="0.3">
      <c r="A5854" t="s">
        <v>27</v>
      </c>
      <c r="B5854" t="s">
        <v>436</v>
      </c>
      <c r="C5854">
        <v>2005</v>
      </c>
      <c r="D5854" t="s">
        <v>951</v>
      </c>
      <c r="E5854">
        <v>628.18999999999869</v>
      </c>
      <c r="F5854" s="1">
        <v>23900</v>
      </c>
      <c r="J5854"/>
    </row>
    <row r="5855" spans="1:10" x14ac:dyDescent="0.3">
      <c r="A5855" t="s">
        <v>27</v>
      </c>
      <c r="B5855" t="s">
        <v>436</v>
      </c>
      <c r="C5855">
        <v>2005</v>
      </c>
      <c r="D5855" t="s">
        <v>953</v>
      </c>
      <c r="E5855">
        <v>-266.26783018867923</v>
      </c>
      <c r="F5855" s="1">
        <v>17491.509433962263</v>
      </c>
      <c r="J5855"/>
    </row>
    <row r="5856" spans="1:10" x14ac:dyDescent="0.3">
      <c r="A5856" t="s">
        <v>27</v>
      </c>
      <c r="B5856" t="s">
        <v>436</v>
      </c>
      <c r="C5856">
        <v>2006</v>
      </c>
      <c r="D5856" t="s">
        <v>949</v>
      </c>
      <c r="E5856">
        <v>2501.9500000000007</v>
      </c>
      <c r="F5856" s="1">
        <v>29500</v>
      </c>
      <c r="J5856"/>
    </row>
    <row r="5857" spans="1:10" x14ac:dyDescent="0.3">
      <c r="A5857" t="s">
        <v>27</v>
      </c>
      <c r="B5857" t="s">
        <v>436</v>
      </c>
      <c r="C5857">
        <v>2006</v>
      </c>
      <c r="D5857" t="s">
        <v>951</v>
      </c>
      <c r="E5857">
        <v>1743.3850000000002</v>
      </c>
      <c r="F5857" s="1">
        <v>26850</v>
      </c>
      <c r="J5857"/>
    </row>
    <row r="5858" spans="1:10" x14ac:dyDescent="0.3">
      <c r="A5858" t="s">
        <v>27</v>
      </c>
      <c r="B5858" t="s">
        <v>436</v>
      </c>
      <c r="C5858">
        <v>2006</v>
      </c>
      <c r="D5858" t="s">
        <v>953</v>
      </c>
      <c r="E5858">
        <v>86.653333333333393</v>
      </c>
      <c r="F5858" s="1">
        <v>21104.761904761905</v>
      </c>
      <c r="J5858"/>
    </row>
    <row r="5859" spans="1:10" x14ac:dyDescent="0.3">
      <c r="A5859" t="s">
        <v>27</v>
      </c>
      <c r="B5859" t="s">
        <v>436</v>
      </c>
      <c r="C5859">
        <v>2007</v>
      </c>
      <c r="D5859" t="s">
        <v>951</v>
      </c>
      <c r="E5859">
        <v>2619.630000000001</v>
      </c>
      <c r="F5859" s="1">
        <v>30300</v>
      </c>
      <c r="J5859"/>
    </row>
    <row r="5860" spans="1:10" x14ac:dyDescent="0.3">
      <c r="A5860" t="s">
        <v>27</v>
      </c>
      <c r="B5860" t="s">
        <v>436</v>
      </c>
      <c r="C5860">
        <v>2007</v>
      </c>
      <c r="D5860" t="s">
        <v>953</v>
      </c>
      <c r="E5860">
        <v>-96.310641025640692</v>
      </c>
      <c r="F5860" s="1">
        <v>23893.589743589742</v>
      </c>
      <c r="J5860"/>
    </row>
    <row r="5861" spans="1:10" x14ac:dyDescent="0.3">
      <c r="A5861" t="s">
        <v>27</v>
      </c>
      <c r="B5861" t="s">
        <v>436</v>
      </c>
      <c r="C5861">
        <v>2008</v>
      </c>
      <c r="D5861" t="s">
        <v>948</v>
      </c>
      <c r="E5861">
        <v>17924.88</v>
      </c>
      <c r="F5861" s="1">
        <v>32800</v>
      </c>
      <c r="J5861"/>
    </row>
    <row r="5862" spans="1:10" x14ac:dyDescent="0.3">
      <c r="A5862" t="s">
        <v>27</v>
      </c>
      <c r="B5862" t="s">
        <v>436</v>
      </c>
      <c r="C5862">
        <v>2008</v>
      </c>
      <c r="D5862" t="s">
        <v>951</v>
      </c>
      <c r="E5862">
        <v>3106.0966666666668</v>
      </c>
      <c r="F5862" s="1">
        <v>34966.666666666664</v>
      </c>
      <c r="J5862"/>
    </row>
    <row r="5863" spans="1:10" x14ac:dyDescent="0.3">
      <c r="A5863" t="s">
        <v>27</v>
      </c>
      <c r="B5863" t="s">
        <v>436</v>
      </c>
      <c r="C5863">
        <v>2008</v>
      </c>
      <c r="D5863" t="s">
        <v>953</v>
      </c>
      <c r="E5863">
        <v>327.41000000000048</v>
      </c>
      <c r="F5863" s="1">
        <v>28766.666666666668</v>
      </c>
      <c r="J5863"/>
    </row>
    <row r="5864" spans="1:10" x14ac:dyDescent="0.3">
      <c r="A5864" t="s">
        <v>27</v>
      </c>
      <c r="B5864" t="s">
        <v>436</v>
      </c>
      <c r="C5864">
        <v>2009</v>
      </c>
      <c r="D5864" t="s">
        <v>953</v>
      </c>
      <c r="E5864">
        <v>2609.9633333333345</v>
      </c>
      <c r="F5864" s="1">
        <v>33633.333333333336</v>
      </c>
      <c r="J5864"/>
    </row>
    <row r="5865" spans="1:10" x14ac:dyDescent="0.3">
      <c r="A5865" t="s">
        <v>27</v>
      </c>
      <c r="B5865" t="s">
        <v>437</v>
      </c>
      <c r="C5865">
        <v>2005</v>
      </c>
      <c r="D5865" t="s">
        <v>949</v>
      </c>
      <c r="E5865">
        <v>8552.5</v>
      </c>
      <c r="F5865" s="1">
        <v>25000</v>
      </c>
      <c r="J5865"/>
    </row>
    <row r="5866" spans="1:10" x14ac:dyDescent="0.3">
      <c r="A5866" t="s">
        <v>27</v>
      </c>
      <c r="B5866" t="s">
        <v>437</v>
      </c>
      <c r="C5866">
        <v>2005</v>
      </c>
      <c r="D5866" t="s">
        <v>951</v>
      </c>
      <c r="E5866">
        <v>8845.869999999999</v>
      </c>
      <c r="F5866" s="1">
        <v>24700</v>
      </c>
      <c r="J5866"/>
    </row>
    <row r="5867" spans="1:10" x14ac:dyDescent="0.3">
      <c r="A5867" t="s">
        <v>27</v>
      </c>
      <c r="B5867" t="s">
        <v>437</v>
      </c>
      <c r="C5867">
        <v>2005</v>
      </c>
      <c r="D5867" t="s">
        <v>953</v>
      </c>
      <c r="E5867">
        <v>2274.9754166666671</v>
      </c>
      <c r="F5867" s="1">
        <v>18004.166666666668</v>
      </c>
      <c r="J5867"/>
    </row>
    <row r="5868" spans="1:10" x14ac:dyDescent="0.3">
      <c r="A5868" t="s">
        <v>27</v>
      </c>
      <c r="B5868" t="s">
        <v>437</v>
      </c>
      <c r="C5868">
        <v>2006</v>
      </c>
      <c r="D5868" t="s">
        <v>951</v>
      </c>
      <c r="E5868">
        <v>9716.59</v>
      </c>
      <c r="F5868" s="1">
        <v>27900</v>
      </c>
      <c r="J5868"/>
    </row>
    <row r="5869" spans="1:10" x14ac:dyDescent="0.3">
      <c r="A5869" t="s">
        <v>27</v>
      </c>
      <c r="B5869" t="s">
        <v>437</v>
      </c>
      <c r="C5869">
        <v>2006</v>
      </c>
      <c r="D5869" t="s">
        <v>953</v>
      </c>
      <c r="E5869">
        <v>730.5025000000004</v>
      </c>
      <c r="F5869" s="1">
        <v>22025</v>
      </c>
      <c r="J5869"/>
    </row>
    <row r="5870" spans="1:10" x14ac:dyDescent="0.3">
      <c r="A5870" t="s">
        <v>27</v>
      </c>
      <c r="B5870" t="s">
        <v>437</v>
      </c>
      <c r="C5870">
        <v>2007</v>
      </c>
      <c r="D5870" t="s">
        <v>951</v>
      </c>
      <c r="E5870">
        <v>7189.7950000000001</v>
      </c>
      <c r="F5870" s="1">
        <v>28950</v>
      </c>
      <c r="J5870"/>
    </row>
    <row r="5871" spans="1:10" x14ac:dyDescent="0.3">
      <c r="A5871" t="s">
        <v>27</v>
      </c>
      <c r="B5871" t="s">
        <v>437</v>
      </c>
      <c r="C5871">
        <v>2007</v>
      </c>
      <c r="D5871" t="s">
        <v>953</v>
      </c>
      <c r="E5871">
        <v>1395.5332142857146</v>
      </c>
      <c r="F5871" s="1">
        <v>22260.714285714286</v>
      </c>
      <c r="J5871"/>
    </row>
    <row r="5872" spans="1:10" x14ac:dyDescent="0.3">
      <c r="A5872" t="s">
        <v>27</v>
      </c>
      <c r="B5872" t="s">
        <v>437</v>
      </c>
      <c r="C5872">
        <v>2008</v>
      </c>
      <c r="D5872" t="s">
        <v>953</v>
      </c>
      <c r="E5872">
        <v>2574.6020000000003</v>
      </c>
      <c r="F5872" s="1">
        <v>29620</v>
      </c>
      <c r="J5872"/>
    </row>
    <row r="5873" spans="1:10" x14ac:dyDescent="0.3">
      <c r="A5873" t="s">
        <v>27</v>
      </c>
      <c r="B5873" t="s">
        <v>438</v>
      </c>
      <c r="C5873">
        <v>2006</v>
      </c>
      <c r="D5873" t="s">
        <v>951</v>
      </c>
      <c r="E5873">
        <v>2468.2400000000007</v>
      </c>
      <c r="F5873" s="1">
        <v>14400</v>
      </c>
      <c r="J5873"/>
    </row>
    <row r="5874" spans="1:10" x14ac:dyDescent="0.3">
      <c r="A5874" t="s">
        <v>27</v>
      </c>
      <c r="B5874" t="s">
        <v>438</v>
      </c>
      <c r="C5874">
        <v>2006</v>
      </c>
      <c r="D5874" t="s">
        <v>953</v>
      </c>
      <c r="E5874">
        <v>73.443346560846578</v>
      </c>
      <c r="F5874" s="1">
        <v>10499.603174603175</v>
      </c>
      <c r="J5874"/>
    </row>
    <row r="5875" spans="1:10" x14ac:dyDescent="0.3">
      <c r="A5875" t="s">
        <v>27</v>
      </c>
      <c r="B5875" t="s">
        <v>438</v>
      </c>
      <c r="C5875">
        <v>2007</v>
      </c>
      <c r="D5875" t="s">
        <v>951</v>
      </c>
      <c r="E5875">
        <v>1044.1666666666667</v>
      </c>
      <c r="F5875" s="1">
        <v>15000</v>
      </c>
      <c r="J5875"/>
    </row>
    <row r="5876" spans="1:10" x14ac:dyDescent="0.3">
      <c r="A5876" t="s">
        <v>27</v>
      </c>
      <c r="B5876" t="s">
        <v>438</v>
      </c>
      <c r="C5876">
        <v>2007</v>
      </c>
      <c r="D5876" t="s">
        <v>953</v>
      </c>
      <c r="E5876">
        <v>509.3188414634148</v>
      </c>
      <c r="F5876" s="1">
        <v>11411.991869918698</v>
      </c>
      <c r="J5876"/>
    </row>
    <row r="5877" spans="1:10" x14ac:dyDescent="0.3">
      <c r="A5877" t="s">
        <v>27</v>
      </c>
      <c r="B5877" t="s">
        <v>438</v>
      </c>
      <c r="C5877">
        <v>2008</v>
      </c>
      <c r="D5877" t="s">
        <v>949</v>
      </c>
      <c r="E5877">
        <v>-387.55999999999949</v>
      </c>
      <c r="F5877" s="1">
        <v>16400</v>
      </c>
      <c r="J5877"/>
    </row>
    <row r="5878" spans="1:10" x14ac:dyDescent="0.3">
      <c r="A5878" t="s">
        <v>27</v>
      </c>
      <c r="B5878" t="s">
        <v>438</v>
      </c>
      <c r="C5878">
        <v>2008</v>
      </c>
      <c r="D5878" t="s">
        <v>951</v>
      </c>
      <c r="E5878">
        <v>166.12333333333359</v>
      </c>
      <c r="F5878" s="1">
        <v>16566.666666666668</v>
      </c>
      <c r="J5878"/>
    </row>
    <row r="5879" spans="1:10" x14ac:dyDescent="0.3">
      <c r="A5879" t="s">
        <v>27</v>
      </c>
      <c r="B5879" t="s">
        <v>438</v>
      </c>
      <c r="C5879">
        <v>2008</v>
      </c>
      <c r="D5879" t="s">
        <v>953</v>
      </c>
      <c r="E5879">
        <v>537.57632978723427</v>
      </c>
      <c r="F5879" s="1">
        <v>13156.91489361702</v>
      </c>
      <c r="J5879"/>
    </row>
    <row r="5880" spans="1:10" x14ac:dyDescent="0.3">
      <c r="A5880" t="s">
        <v>27</v>
      </c>
      <c r="B5880" t="s">
        <v>438</v>
      </c>
      <c r="C5880">
        <v>2010</v>
      </c>
      <c r="D5880" t="s">
        <v>951</v>
      </c>
      <c r="E5880">
        <v>1690.619999999999</v>
      </c>
      <c r="F5880" s="1">
        <v>22200</v>
      </c>
      <c r="J5880"/>
    </row>
    <row r="5881" spans="1:10" x14ac:dyDescent="0.3">
      <c r="A5881" t="s">
        <v>27</v>
      </c>
      <c r="B5881" t="s">
        <v>438</v>
      </c>
      <c r="C5881">
        <v>2010</v>
      </c>
      <c r="D5881" t="s">
        <v>953</v>
      </c>
      <c r="E5881">
        <v>1170.3125000000009</v>
      </c>
      <c r="F5881" s="1">
        <v>15625</v>
      </c>
      <c r="J5881"/>
    </row>
    <row r="5882" spans="1:10" x14ac:dyDescent="0.3">
      <c r="A5882" t="s">
        <v>27</v>
      </c>
      <c r="B5882" t="s">
        <v>439</v>
      </c>
      <c r="C5882">
        <v>2009</v>
      </c>
      <c r="D5882" t="s">
        <v>953</v>
      </c>
      <c r="E5882">
        <v>2887.4874999999997</v>
      </c>
      <c r="F5882" s="1">
        <v>19041.666666666668</v>
      </c>
      <c r="J5882"/>
    </row>
    <row r="5883" spans="1:10" x14ac:dyDescent="0.3">
      <c r="A5883" t="s">
        <v>28</v>
      </c>
      <c r="B5883" t="s">
        <v>440</v>
      </c>
      <c r="C5883">
        <v>2000</v>
      </c>
      <c r="D5883" t="s">
        <v>953</v>
      </c>
      <c r="E5883">
        <v>47.06035714285715</v>
      </c>
      <c r="F5883" s="1">
        <v>675</v>
      </c>
      <c r="J5883"/>
    </row>
    <row r="5884" spans="1:10" x14ac:dyDescent="0.3">
      <c r="A5884" t="s">
        <v>28</v>
      </c>
      <c r="B5884" t="s">
        <v>440</v>
      </c>
      <c r="C5884">
        <v>2001</v>
      </c>
      <c r="D5884" t="s">
        <v>953</v>
      </c>
      <c r="E5884">
        <v>-238.11124999999998</v>
      </c>
      <c r="F5884" s="1">
        <v>780.35714285714289</v>
      </c>
      <c r="J5884"/>
    </row>
    <row r="5885" spans="1:10" x14ac:dyDescent="0.3">
      <c r="A5885" t="s">
        <v>28</v>
      </c>
      <c r="B5885" t="s">
        <v>440</v>
      </c>
      <c r="C5885">
        <v>2002</v>
      </c>
      <c r="D5885" t="s">
        <v>949</v>
      </c>
      <c r="E5885">
        <v>308.7025000000001</v>
      </c>
      <c r="F5885" s="1">
        <v>1525</v>
      </c>
      <c r="J5885"/>
    </row>
    <row r="5886" spans="1:10" x14ac:dyDescent="0.3">
      <c r="A5886" t="s">
        <v>28</v>
      </c>
      <c r="B5886" t="s">
        <v>440</v>
      </c>
      <c r="C5886">
        <v>2002</v>
      </c>
      <c r="D5886" t="s">
        <v>951</v>
      </c>
      <c r="E5886">
        <v>-215.745</v>
      </c>
      <c r="F5886" s="1">
        <v>1550</v>
      </c>
      <c r="J5886"/>
    </row>
    <row r="5887" spans="1:10" x14ac:dyDescent="0.3">
      <c r="A5887" t="s">
        <v>28</v>
      </c>
      <c r="B5887" t="s">
        <v>440</v>
      </c>
      <c r="C5887">
        <v>2002</v>
      </c>
      <c r="D5887" t="s">
        <v>953</v>
      </c>
      <c r="E5887">
        <v>51.271250000000016</v>
      </c>
      <c r="F5887" s="1">
        <v>962.5</v>
      </c>
      <c r="J5887"/>
    </row>
    <row r="5888" spans="1:10" x14ac:dyDescent="0.3">
      <c r="A5888" t="s">
        <v>28</v>
      </c>
      <c r="B5888" t="s">
        <v>440</v>
      </c>
      <c r="C5888">
        <v>2003</v>
      </c>
      <c r="D5888" t="s">
        <v>949</v>
      </c>
      <c r="E5888">
        <v>704.28250000000003</v>
      </c>
      <c r="F5888" s="1">
        <v>1325</v>
      </c>
      <c r="J5888"/>
    </row>
    <row r="5889" spans="1:10" x14ac:dyDescent="0.3">
      <c r="A5889" t="s">
        <v>28</v>
      </c>
      <c r="B5889" t="s">
        <v>440</v>
      </c>
      <c r="C5889">
        <v>2003</v>
      </c>
      <c r="D5889" t="s">
        <v>953</v>
      </c>
      <c r="E5889">
        <v>148.91291666666663</v>
      </c>
      <c r="F5889" s="1">
        <v>1129.1666666666667</v>
      </c>
      <c r="J5889"/>
    </row>
    <row r="5890" spans="1:10" x14ac:dyDescent="0.3">
      <c r="A5890" t="s">
        <v>28</v>
      </c>
      <c r="B5890" t="s">
        <v>440</v>
      </c>
      <c r="C5890">
        <v>2004</v>
      </c>
      <c r="D5890" t="s">
        <v>952</v>
      </c>
      <c r="E5890">
        <v>-2218.0925000000002</v>
      </c>
      <c r="F5890" s="1">
        <v>2575</v>
      </c>
      <c r="J5890"/>
    </row>
    <row r="5891" spans="1:10" x14ac:dyDescent="0.3">
      <c r="A5891" t="s">
        <v>28</v>
      </c>
      <c r="B5891" t="s">
        <v>440</v>
      </c>
      <c r="C5891">
        <v>2004</v>
      </c>
      <c r="D5891" t="s">
        <v>953</v>
      </c>
      <c r="E5891">
        <v>69.379125000000016</v>
      </c>
      <c r="F5891" s="1">
        <v>1216.25</v>
      </c>
      <c r="J5891"/>
    </row>
    <row r="5892" spans="1:10" x14ac:dyDescent="0.3">
      <c r="A5892" t="s">
        <v>28</v>
      </c>
      <c r="B5892" t="s">
        <v>440</v>
      </c>
      <c r="C5892">
        <v>2005</v>
      </c>
      <c r="D5892" t="s">
        <v>953</v>
      </c>
      <c r="E5892">
        <v>18.347916666666688</v>
      </c>
      <c r="F5892" s="1">
        <v>1395.8333333333333</v>
      </c>
      <c r="J5892"/>
    </row>
    <row r="5893" spans="1:10" x14ac:dyDescent="0.3">
      <c r="A5893" t="s">
        <v>28</v>
      </c>
      <c r="B5893" t="s">
        <v>440</v>
      </c>
      <c r="C5893">
        <v>2006</v>
      </c>
      <c r="D5893" t="s">
        <v>952</v>
      </c>
      <c r="E5893">
        <v>-2331.4899999999998</v>
      </c>
      <c r="F5893" s="1">
        <v>3100</v>
      </c>
      <c r="J5893"/>
    </row>
    <row r="5894" spans="1:10" x14ac:dyDescent="0.3">
      <c r="A5894" t="s">
        <v>28</v>
      </c>
      <c r="B5894" t="s">
        <v>440</v>
      </c>
      <c r="C5894">
        <v>2006</v>
      </c>
      <c r="D5894" t="s">
        <v>953</v>
      </c>
      <c r="E5894">
        <v>-72.687333333333299</v>
      </c>
      <c r="F5894" s="1">
        <v>2593.3333333333335</v>
      </c>
      <c r="J5894"/>
    </row>
    <row r="5895" spans="1:10" x14ac:dyDescent="0.3">
      <c r="A5895" t="s">
        <v>28</v>
      </c>
      <c r="B5895" t="s">
        <v>440</v>
      </c>
      <c r="C5895">
        <v>2007</v>
      </c>
      <c r="D5895" t="s">
        <v>949</v>
      </c>
      <c r="E5895">
        <v>512.84749999999985</v>
      </c>
      <c r="F5895" s="1">
        <v>3975</v>
      </c>
      <c r="J5895"/>
    </row>
    <row r="5896" spans="1:10" x14ac:dyDescent="0.3">
      <c r="A5896" t="s">
        <v>28</v>
      </c>
      <c r="B5896" t="s">
        <v>440</v>
      </c>
      <c r="C5896">
        <v>2007</v>
      </c>
      <c r="D5896" t="s">
        <v>951</v>
      </c>
      <c r="E5896">
        <v>398.02249999999987</v>
      </c>
      <c r="F5896" s="1">
        <v>4058.3333333333335</v>
      </c>
      <c r="J5896"/>
    </row>
    <row r="5897" spans="1:10" x14ac:dyDescent="0.3">
      <c r="A5897" t="s">
        <v>28</v>
      </c>
      <c r="B5897" t="s">
        <v>440</v>
      </c>
      <c r="C5897">
        <v>2007</v>
      </c>
      <c r="D5897" t="s">
        <v>953</v>
      </c>
      <c r="E5897">
        <v>-136.50116279069761</v>
      </c>
      <c r="F5897" s="1">
        <v>2662.7906976744184</v>
      </c>
      <c r="J5897"/>
    </row>
    <row r="5898" spans="1:10" x14ac:dyDescent="0.3">
      <c r="A5898" t="s">
        <v>28</v>
      </c>
      <c r="B5898" t="s">
        <v>440</v>
      </c>
      <c r="C5898">
        <v>2008</v>
      </c>
      <c r="D5898" t="s">
        <v>948</v>
      </c>
      <c r="E5898">
        <v>1339.3675000000003</v>
      </c>
      <c r="F5898" s="1">
        <v>5175</v>
      </c>
      <c r="J5898"/>
    </row>
    <row r="5899" spans="1:10" x14ac:dyDescent="0.3">
      <c r="A5899" t="s">
        <v>28</v>
      </c>
      <c r="B5899" t="s">
        <v>440</v>
      </c>
      <c r="C5899">
        <v>2008</v>
      </c>
      <c r="D5899" t="s">
        <v>949</v>
      </c>
      <c r="E5899">
        <v>-580.52250000000004</v>
      </c>
      <c r="F5899" s="1">
        <v>4275</v>
      </c>
      <c r="J5899"/>
    </row>
    <row r="5900" spans="1:10" x14ac:dyDescent="0.3">
      <c r="A5900" t="s">
        <v>28</v>
      </c>
      <c r="B5900" t="s">
        <v>440</v>
      </c>
      <c r="C5900">
        <v>2008</v>
      </c>
      <c r="D5900" t="s">
        <v>951</v>
      </c>
      <c r="E5900">
        <v>408.28999999999996</v>
      </c>
      <c r="F5900" s="1">
        <v>4900</v>
      </c>
      <c r="J5900"/>
    </row>
    <row r="5901" spans="1:10" x14ac:dyDescent="0.3">
      <c r="A5901" t="s">
        <v>28</v>
      </c>
      <c r="B5901" t="s">
        <v>440</v>
      </c>
      <c r="C5901">
        <v>2008</v>
      </c>
      <c r="D5901" t="s">
        <v>953</v>
      </c>
      <c r="E5901">
        <v>-243.39836956521737</v>
      </c>
      <c r="F5901" s="1">
        <v>3298.913043478261</v>
      </c>
      <c r="J5901"/>
    </row>
    <row r="5902" spans="1:10" x14ac:dyDescent="0.3">
      <c r="A5902" t="s">
        <v>28</v>
      </c>
      <c r="B5902" t="s">
        <v>440</v>
      </c>
      <c r="C5902">
        <v>2009</v>
      </c>
      <c r="D5902" t="s">
        <v>949</v>
      </c>
      <c r="E5902">
        <v>-146.54416666666657</v>
      </c>
      <c r="F5902" s="1">
        <v>5058.333333333333</v>
      </c>
      <c r="J5902"/>
    </row>
    <row r="5903" spans="1:10" x14ac:dyDescent="0.3">
      <c r="A5903" t="s">
        <v>28</v>
      </c>
      <c r="B5903" t="s">
        <v>440</v>
      </c>
      <c r="C5903">
        <v>2009</v>
      </c>
      <c r="D5903" t="s">
        <v>951</v>
      </c>
      <c r="E5903">
        <v>-382.63357142857137</v>
      </c>
      <c r="F5903" s="1">
        <v>4664.2857142857147</v>
      </c>
      <c r="J5903"/>
    </row>
    <row r="5904" spans="1:10" x14ac:dyDescent="0.3">
      <c r="A5904" t="s">
        <v>28</v>
      </c>
      <c r="B5904" t="s">
        <v>440</v>
      </c>
      <c r="C5904">
        <v>2009</v>
      </c>
      <c r="D5904" t="s">
        <v>953</v>
      </c>
      <c r="E5904">
        <v>156.39731770833336</v>
      </c>
      <c r="F5904" s="1">
        <v>3624.21875</v>
      </c>
      <c r="J5904"/>
    </row>
    <row r="5905" spans="1:10" x14ac:dyDescent="0.3">
      <c r="A5905" t="s">
        <v>28</v>
      </c>
      <c r="B5905" t="s">
        <v>440</v>
      </c>
      <c r="C5905">
        <v>2010</v>
      </c>
      <c r="D5905" t="s">
        <v>948</v>
      </c>
      <c r="E5905">
        <v>-2025.1350000000002</v>
      </c>
      <c r="F5905" s="1">
        <v>5650</v>
      </c>
      <c r="J5905"/>
    </row>
    <row r="5906" spans="1:10" x14ac:dyDescent="0.3">
      <c r="A5906" t="s">
        <v>28</v>
      </c>
      <c r="B5906" t="s">
        <v>440</v>
      </c>
      <c r="C5906">
        <v>2010</v>
      </c>
      <c r="D5906" t="s">
        <v>949</v>
      </c>
      <c r="E5906">
        <v>-563.61142857142841</v>
      </c>
      <c r="F5906" s="1">
        <v>6171.4285714285716</v>
      </c>
      <c r="J5906"/>
    </row>
    <row r="5907" spans="1:10" x14ac:dyDescent="0.3">
      <c r="A5907" t="s">
        <v>28</v>
      </c>
      <c r="B5907" t="s">
        <v>440</v>
      </c>
      <c r="C5907">
        <v>2010</v>
      </c>
      <c r="D5907" t="s">
        <v>951</v>
      </c>
      <c r="E5907">
        <v>3.7600000000000362</v>
      </c>
      <c r="F5907" s="1">
        <v>5600</v>
      </c>
      <c r="J5907"/>
    </row>
    <row r="5908" spans="1:10" x14ac:dyDescent="0.3">
      <c r="A5908" t="s">
        <v>28</v>
      </c>
      <c r="B5908" t="s">
        <v>440</v>
      </c>
      <c r="C5908">
        <v>2010</v>
      </c>
      <c r="D5908" t="s">
        <v>953</v>
      </c>
      <c r="E5908">
        <v>-1.9268206521738431</v>
      </c>
      <c r="F5908" s="1">
        <v>4302.445652173913</v>
      </c>
      <c r="J5908"/>
    </row>
    <row r="5909" spans="1:10" x14ac:dyDescent="0.3">
      <c r="A5909" t="s">
        <v>28</v>
      </c>
      <c r="B5909" t="s">
        <v>440</v>
      </c>
      <c r="C5909">
        <v>2011</v>
      </c>
      <c r="D5909" t="s">
        <v>949</v>
      </c>
      <c r="E5909">
        <v>-462.97999999999985</v>
      </c>
      <c r="F5909" s="1">
        <v>6200</v>
      </c>
      <c r="J5909"/>
    </row>
    <row r="5910" spans="1:10" x14ac:dyDescent="0.3">
      <c r="A5910" t="s">
        <v>28</v>
      </c>
      <c r="B5910" t="s">
        <v>440</v>
      </c>
      <c r="C5910">
        <v>2011</v>
      </c>
      <c r="D5910" t="s">
        <v>951</v>
      </c>
      <c r="E5910">
        <v>1093.3045833333333</v>
      </c>
      <c r="F5910" s="1">
        <v>6295.833333333333</v>
      </c>
      <c r="J5910"/>
    </row>
    <row r="5911" spans="1:10" x14ac:dyDescent="0.3">
      <c r="A5911" t="s">
        <v>28</v>
      </c>
      <c r="B5911" t="s">
        <v>440</v>
      </c>
      <c r="C5911">
        <v>2011</v>
      </c>
      <c r="D5911" t="s">
        <v>953</v>
      </c>
      <c r="E5911">
        <v>139.81932065217393</v>
      </c>
      <c r="F5911" s="1">
        <v>5035.597826086957</v>
      </c>
      <c r="J5911"/>
    </row>
    <row r="5912" spans="1:10" x14ac:dyDescent="0.3">
      <c r="A5912" t="s">
        <v>28</v>
      </c>
      <c r="B5912" t="s">
        <v>440</v>
      </c>
      <c r="C5912">
        <v>2012</v>
      </c>
      <c r="D5912" t="s">
        <v>948</v>
      </c>
      <c r="E5912">
        <v>-67.211029411764571</v>
      </c>
      <c r="F5912" s="1">
        <v>9801.4705882352937</v>
      </c>
      <c r="J5912"/>
    </row>
    <row r="5913" spans="1:10" x14ac:dyDescent="0.3">
      <c r="A5913" t="s">
        <v>28</v>
      </c>
      <c r="B5913" t="s">
        <v>440</v>
      </c>
      <c r="C5913">
        <v>2012</v>
      </c>
      <c r="D5913" t="s">
        <v>949</v>
      </c>
      <c r="E5913">
        <v>-45.761210526315644</v>
      </c>
      <c r="F5913" s="1">
        <v>9051.0526315789466</v>
      </c>
      <c r="J5913"/>
    </row>
    <row r="5914" spans="1:10" x14ac:dyDescent="0.3">
      <c r="A5914" t="s">
        <v>28</v>
      </c>
      <c r="B5914" t="s">
        <v>440</v>
      </c>
      <c r="C5914">
        <v>2012</v>
      </c>
      <c r="D5914" t="s">
        <v>950</v>
      </c>
      <c r="E5914">
        <v>488.35750000000007</v>
      </c>
      <c r="F5914" s="1">
        <v>10408.333333333334</v>
      </c>
      <c r="J5914"/>
    </row>
    <row r="5915" spans="1:10" x14ac:dyDescent="0.3">
      <c r="A5915" t="s">
        <v>28</v>
      </c>
      <c r="B5915" t="s">
        <v>440</v>
      </c>
      <c r="C5915">
        <v>2012</v>
      </c>
      <c r="D5915" t="s">
        <v>951</v>
      </c>
      <c r="E5915">
        <v>-47.505214285714359</v>
      </c>
      <c r="F5915" s="1">
        <v>8419.2857142857138</v>
      </c>
      <c r="J5915"/>
    </row>
    <row r="5916" spans="1:10" x14ac:dyDescent="0.3">
      <c r="A5916" t="s">
        <v>28</v>
      </c>
      <c r="B5916" t="s">
        <v>440</v>
      </c>
      <c r="C5916">
        <v>2012</v>
      </c>
      <c r="D5916" t="s">
        <v>953</v>
      </c>
      <c r="E5916">
        <v>-62.615109890109807</v>
      </c>
      <c r="F5916" s="1">
        <v>7310.4395604395604</v>
      </c>
      <c r="J5916"/>
    </row>
    <row r="5917" spans="1:10" x14ac:dyDescent="0.3">
      <c r="A5917" t="s">
        <v>28</v>
      </c>
      <c r="B5917" t="s">
        <v>440</v>
      </c>
      <c r="C5917">
        <v>2013</v>
      </c>
      <c r="D5917" t="s">
        <v>948</v>
      </c>
      <c r="E5917">
        <v>0.80286144578318508</v>
      </c>
      <c r="F5917" s="1">
        <v>10408.132530120482</v>
      </c>
      <c r="J5917"/>
    </row>
    <row r="5918" spans="1:10" x14ac:dyDescent="0.3">
      <c r="A5918" t="s">
        <v>28</v>
      </c>
      <c r="B5918" t="s">
        <v>440</v>
      </c>
      <c r="C5918">
        <v>2013</v>
      </c>
      <c r="D5918" t="s">
        <v>949</v>
      </c>
      <c r="E5918">
        <v>-281.26680821917796</v>
      </c>
      <c r="F5918" s="1">
        <v>9816.8493150684935</v>
      </c>
      <c r="J5918"/>
    </row>
    <row r="5919" spans="1:10" x14ac:dyDescent="0.3">
      <c r="A5919" t="s">
        <v>28</v>
      </c>
      <c r="B5919" t="s">
        <v>440</v>
      </c>
      <c r="C5919">
        <v>2013</v>
      </c>
      <c r="D5919" t="s">
        <v>950</v>
      </c>
      <c r="E5919">
        <v>412.19166666666672</v>
      </c>
      <c r="F5919" s="1">
        <v>11361.111111111111</v>
      </c>
      <c r="J5919"/>
    </row>
    <row r="5920" spans="1:10" x14ac:dyDescent="0.3">
      <c r="A5920" t="s">
        <v>28</v>
      </c>
      <c r="B5920" t="s">
        <v>440</v>
      </c>
      <c r="C5920">
        <v>2013</v>
      </c>
      <c r="D5920" t="s">
        <v>951</v>
      </c>
      <c r="E5920">
        <v>84.929166666666745</v>
      </c>
      <c r="F5920" s="1">
        <v>9349.4224422442239</v>
      </c>
      <c r="J5920"/>
    </row>
    <row r="5921" spans="1:10" x14ac:dyDescent="0.3">
      <c r="A5921" t="s">
        <v>28</v>
      </c>
      <c r="B5921" t="s">
        <v>440</v>
      </c>
      <c r="C5921">
        <v>2013</v>
      </c>
      <c r="D5921" t="s">
        <v>952</v>
      </c>
      <c r="E5921">
        <v>-1662.7933333333333</v>
      </c>
      <c r="F5921" s="1">
        <v>10733.333333333334</v>
      </c>
      <c r="J5921"/>
    </row>
    <row r="5922" spans="1:10" x14ac:dyDescent="0.3">
      <c r="A5922" t="s">
        <v>28</v>
      </c>
      <c r="B5922" t="s">
        <v>440</v>
      </c>
      <c r="C5922">
        <v>2013</v>
      </c>
      <c r="D5922" t="s">
        <v>953</v>
      </c>
      <c r="E5922">
        <v>-123.84592948717942</v>
      </c>
      <c r="F5922" s="1">
        <v>8739.4230769230762</v>
      </c>
      <c r="J5922"/>
    </row>
    <row r="5923" spans="1:10" x14ac:dyDescent="0.3">
      <c r="A5923" t="s">
        <v>28</v>
      </c>
      <c r="B5923" t="s">
        <v>440</v>
      </c>
      <c r="C5923">
        <v>2014</v>
      </c>
      <c r="D5923" t="s">
        <v>948</v>
      </c>
      <c r="E5923">
        <v>-633.7625347222222</v>
      </c>
      <c r="F5923" s="1">
        <v>11339.930555555555</v>
      </c>
      <c r="J5923"/>
    </row>
    <row r="5924" spans="1:10" x14ac:dyDescent="0.3">
      <c r="A5924" t="s">
        <v>28</v>
      </c>
      <c r="B5924" t="s">
        <v>440</v>
      </c>
      <c r="C5924">
        <v>2014</v>
      </c>
      <c r="D5924" t="s">
        <v>949</v>
      </c>
      <c r="E5924">
        <v>-927.45798076923074</v>
      </c>
      <c r="F5924" s="1">
        <v>10670.192307692309</v>
      </c>
      <c r="J5924"/>
    </row>
    <row r="5925" spans="1:10" x14ac:dyDescent="0.3">
      <c r="A5925" t="s">
        <v>28</v>
      </c>
      <c r="B5925" t="s">
        <v>440</v>
      </c>
      <c r="C5925">
        <v>2014</v>
      </c>
      <c r="D5925" t="s">
        <v>950</v>
      </c>
      <c r="E5925">
        <v>484.23299999999989</v>
      </c>
      <c r="F5925" s="1">
        <v>11730</v>
      </c>
      <c r="J5925"/>
    </row>
    <row r="5926" spans="1:10" x14ac:dyDescent="0.3">
      <c r="A5926" t="s">
        <v>28</v>
      </c>
      <c r="B5926" t="s">
        <v>440</v>
      </c>
      <c r="C5926">
        <v>2014</v>
      </c>
      <c r="D5926" t="s">
        <v>951</v>
      </c>
      <c r="E5926">
        <v>-685.55071428571409</v>
      </c>
      <c r="F5926" s="1">
        <v>10350</v>
      </c>
      <c r="J5926"/>
    </row>
    <row r="5927" spans="1:10" x14ac:dyDescent="0.3">
      <c r="A5927" t="s">
        <v>28</v>
      </c>
      <c r="B5927" t="s">
        <v>440</v>
      </c>
      <c r="C5927">
        <v>2014</v>
      </c>
      <c r="D5927" t="s">
        <v>952</v>
      </c>
      <c r="E5927">
        <v>1027.3176666666666</v>
      </c>
      <c r="F5927" s="1">
        <v>11643.333333333334</v>
      </c>
      <c r="J5927"/>
    </row>
    <row r="5928" spans="1:10" x14ac:dyDescent="0.3">
      <c r="A5928" t="s">
        <v>28</v>
      </c>
      <c r="B5928" t="s">
        <v>440</v>
      </c>
      <c r="C5928">
        <v>2014</v>
      </c>
      <c r="D5928" t="s">
        <v>953</v>
      </c>
      <c r="E5928">
        <v>-752.47999999999956</v>
      </c>
      <c r="F5928" s="1">
        <v>11200</v>
      </c>
      <c r="J5928"/>
    </row>
    <row r="5929" spans="1:10" x14ac:dyDescent="0.3">
      <c r="A5929" t="s">
        <v>28</v>
      </c>
      <c r="B5929" t="s">
        <v>440</v>
      </c>
      <c r="C5929">
        <v>2015</v>
      </c>
      <c r="D5929" t="s">
        <v>948</v>
      </c>
      <c r="E5929">
        <v>-2438.3225000000002</v>
      </c>
      <c r="F5929" s="1">
        <v>11275</v>
      </c>
      <c r="J5929"/>
    </row>
    <row r="5930" spans="1:10" x14ac:dyDescent="0.3">
      <c r="A5930" t="s">
        <v>28</v>
      </c>
      <c r="B5930" t="s">
        <v>440</v>
      </c>
      <c r="C5930">
        <v>2015</v>
      </c>
      <c r="D5930" t="s">
        <v>949</v>
      </c>
      <c r="E5930">
        <v>69.6200000000008</v>
      </c>
      <c r="F5930" s="1">
        <v>12200</v>
      </c>
      <c r="J5930"/>
    </row>
    <row r="5931" spans="1:10" x14ac:dyDescent="0.3">
      <c r="A5931" t="s">
        <v>28</v>
      </c>
      <c r="B5931" t="s">
        <v>440</v>
      </c>
      <c r="C5931">
        <v>2015</v>
      </c>
      <c r="D5931" t="s">
        <v>950</v>
      </c>
      <c r="E5931">
        <v>-6189.22</v>
      </c>
      <c r="F5931" s="1">
        <v>11800</v>
      </c>
      <c r="J5931"/>
    </row>
    <row r="5932" spans="1:10" x14ac:dyDescent="0.3">
      <c r="A5932" t="s">
        <v>28</v>
      </c>
      <c r="B5932" t="s">
        <v>440</v>
      </c>
      <c r="C5932">
        <v>2015</v>
      </c>
      <c r="D5932" t="s">
        <v>952</v>
      </c>
      <c r="E5932">
        <v>-3811.6509999999994</v>
      </c>
      <c r="F5932" s="1">
        <v>11690</v>
      </c>
      <c r="J5932"/>
    </row>
    <row r="5933" spans="1:10" x14ac:dyDescent="0.3">
      <c r="A5933" t="s">
        <v>28</v>
      </c>
      <c r="B5933" t="s">
        <v>441</v>
      </c>
      <c r="C5933">
        <v>2006</v>
      </c>
      <c r="D5933" t="s">
        <v>948</v>
      </c>
      <c r="E5933">
        <v>912.29750000000058</v>
      </c>
      <c r="F5933" s="1">
        <v>8475</v>
      </c>
      <c r="J5933"/>
    </row>
    <row r="5934" spans="1:10" x14ac:dyDescent="0.3">
      <c r="A5934" t="s">
        <v>28</v>
      </c>
      <c r="B5934" t="s">
        <v>441</v>
      </c>
      <c r="C5934">
        <v>2006</v>
      </c>
      <c r="D5934" t="s">
        <v>949</v>
      </c>
      <c r="E5934">
        <v>145.72249999999985</v>
      </c>
      <c r="F5934" s="1">
        <v>7725</v>
      </c>
      <c r="J5934"/>
    </row>
    <row r="5935" spans="1:10" x14ac:dyDescent="0.3">
      <c r="A5935" t="s">
        <v>28</v>
      </c>
      <c r="B5935" t="s">
        <v>441</v>
      </c>
      <c r="C5935">
        <v>2006</v>
      </c>
      <c r="D5935" t="s">
        <v>953</v>
      </c>
      <c r="E5935">
        <v>-302.17415322580644</v>
      </c>
      <c r="F5935" s="1">
        <v>4298.7903225806449</v>
      </c>
      <c r="J5935"/>
    </row>
    <row r="5936" spans="1:10" x14ac:dyDescent="0.3">
      <c r="A5936" t="s">
        <v>28</v>
      </c>
      <c r="B5936" t="s">
        <v>441</v>
      </c>
      <c r="C5936">
        <v>2007</v>
      </c>
      <c r="D5936" t="s">
        <v>951</v>
      </c>
      <c r="E5936">
        <v>861.46749999999975</v>
      </c>
      <c r="F5936" s="1">
        <v>6175</v>
      </c>
      <c r="J5936"/>
    </row>
    <row r="5937" spans="1:10" x14ac:dyDescent="0.3">
      <c r="A5937" t="s">
        <v>28</v>
      </c>
      <c r="B5937" t="s">
        <v>441</v>
      </c>
      <c r="C5937">
        <v>2007</v>
      </c>
      <c r="D5937" t="s">
        <v>953</v>
      </c>
      <c r="E5937">
        <v>-124.46174107142853</v>
      </c>
      <c r="F5937" s="1">
        <v>5498.6607142857147</v>
      </c>
      <c r="J5937"/>
    </row>
    <row r="5938" spans="1:10" x14ac:dyDescent="0.3">
      <c r="A5938" t="s">
        <v>28</v>
      </c>
      <c r="B5938" t="s">
        <v>441</v>
      </c>
      <c r="C5938">
        <v>2008</v>
      </c>
      <c r="D5938" t="s">
        <v>949</v>
      </c>
      <c r="E5938">
        <v>1236.7450000000008</v>
      </c>
      <c r="F5938" s="1">
        <v>8450</v>
      </c>
      <c r="J5938"/>
    </row>
    <row r="5939" spans="1:10" x14ac:dyDescent="0.3">
      <c r="A5939" t="s">
        <v>28</v>
      </c>
      <c r="B5939" t="s">
        <v>441</v>
      </c>
      <c r="C5939">
        <v>2008</v>
      </c>
      <c r="D5939" t="s">
        <v>951</v>
      </c>
      <c r="E5939">
        <v>2519.0650000000001</v>
      </c>
      <c r="F5939" s="1">
        <v>7650</v>
      </c>
      <c r="J5939"/>
    </row>
    <row r="5940" spans="1:10" x14ac:dyDescent="0.3">
      <c r="A5940" t="s">
        <v>28</v>
      </c>
      <c r="B5940" t="s">
        <v>441</v>
      </c>
      <c r="C5940">
        <v>2008</v>
      </c>
      <c r="D5940" t="s">
        <v>953</v>
      </c>
      <c r="E5940">
        <v>-181.78954545454539</v>
      </c>
      <c r="F5940" s="1">
        <v>6377.272727272727</v>
      </c>
      <c r="J5940"/>
    </row>
    <row r="5941" spans="1:10" x14ac:dyDescent="0.3">
      <c r="A5941" t="s">
        <v>28</v>
      </c>
      <c r="B5941" t="s">
        <v>441</v>
      </c>
      <c r="C5941">
        <v>2009</v>
      </c>
      <c r="D5941" t="s">
        <v>949</v>
      </c>
      <c r="E5941">
        <v>-214.63500000000022</v>
      </c>
      <c r="F5941" s="1">
        <v>10650</v>
      </c>
      <c r="J5941"/>
    </row>
    <row r="5942" spans="1:10" x14ac:dyDescent="0.3">
      <c r="A5942" t="s">
        <v>28</v>
      </c>
      <c r="B5942" t="s">
        <v>441</v>
      </c>
      <c r="C5942">
        <v>2009</v>
      </c>
      <c r="D5942" t="s">
        <v>953</v>
      </c>
      <c r="E5942">
        <v>-62.951499999999761</v>
      </c>
      <c r="F5942" s="1">
        <v>7785</v>
      </c>
      <c r="J5942"/>
    </row>
    <row r="5943" spans="1:10" x14ac:dyDescent="0.3">
      <c r="A5943" t="s">
        <v>28</v>
      </c>
      <c r="B5943" t="s">
        <v>441</v>
      </c>
      <c r="C5943">
        <v>2011</v>
      </c>
      <c r="D5943" t="s">
        <v>951</v>
      </c>
      <c r="E5943">
        <v>99.915000000000262</v>
      </c>
      <c r="F5943" s="1">
        <v>12816.666666666666</v>
      </c>
      <c r="J5943"/>
    </row>
    <row r="5944" spans="1:10" x14ac:dyDescent="0.3">
      <c r="A5944" t="s">
        <v>28</v>
      </c>
      <c r="B5944" t="s">
        <v>441</v>
      </c>
      <c r="C5944">
        <v>2011</v>
      </c>
      <c r="D5944" t="s">
        <v>953</v>
      </c>
      <c r="E5944">
        <v>547.52000000000044</v>
      </c>
      <c r="F5944" s="1">
        <v>11200</v>
      </c>
      <c r="J5944"/>
    </row>
    <row r="5945" spans="1:10" x14ac:dyDescent="0.3">
      <c r="A5945" t="s">
        <v>28</v>
      </c>
      <c r="B5945" t="s">
        <v>441</v>
      </c>
      <c r="C5945">
        <v>2012</v>
      </c>
      <c r="D5945" t="s">
        <v>948</v>
      </c>
      <c r="E5945">
        <v>1153.6016666666667</v>
      </c>
      <c r="F5945" s="1">
        <v>19016.666666666668</v>
      </c>
      <c r="J5945"/>
    </row>
    <row r="5946" spans="1:10" x14ac:dyDescent="0.3">
      <c r="A5946" t="s">
        <v>28</v>
      </c>
      <c r="B5946" t="s">
        <v>441</v>
      </c>
      <c r="C5946">
        <v>2012</v>
      </c>
      <c r="D5946" t="s">
        <v>949</v>
      </c>
      <c r="E5946">
        <v>502.45966666666692</v>
      </c>
      <c r="F5946" s="1">
        <v>18663.333333333332</v>
      </c>
      <c r="J5946"/>
    </row>
    <row r="5947" spans="1:10" x14ac:dyDescent="0.3">
      <c r="A5947" t="s">
        <v>28</v>
      </c>
      <c r="B5947" t="s">
        <v>441</v>
      </c>
      <c r="C5947">
        <v>2012</v>
      </c>
      <c r="D5947" t="s">
        <v>951</v>
      </c>
      <c r="E5947">
        <v>172.15954545454554</v>
      </c>
      <c r="F5947" s="1">
        <v>17868.18181818182</v>
      </c>
      <c r="J5947"/>
    </row>
    <row r="5948" spans="1:10" x14ac:dyDescent="0.3">
      <c r="A5948" t="s">
        <v>28</v>
      </c>
      <c r="B5948" t="s">
        <v>441</v>
      </c>
      <c r="C5948">
        <v>2012</v>
      </c>
      <c r="D5948" t="s">
        <v>953</v>
      </c>
      <c r="E5948">
        <v>863.54500000000007</v>
      </c>
      <c r="F5948" s="1">
        <v>16450</v>
      </c>
      <c r="J5948"/>
    </row>
    <row r="5949" spans="1:10" x14ac:dyDescent="0.3">
      <c r="A5949" t="s">
        <v>28</v>
      </c>
      <c r="B5949" t="s">
        <v>441</v>
      </c>
      <c r="C5949">
        <v>2013</v>
      </c>
      <c r="D5949" t="s">
        <v>948</v>
      </c>
      <c r="E5949">
        <v>770.77977272727298</v>
      </c>
      <c r="F5949" s="1">
        <v>20479.545454545456</v>
      </c>
      <c r="J5949"/>
    </row>
    <row r="5950" spans="1:10" x14ac:dyDescent="0.3">
      <c r="A5950" t="s">
        <v>28</v>
      </c>
      <c r="B5950" t="s">
        <v>441</v>
      </c>
      <c r="C5950">
        <v>2013</v>
      </c>
      <c r="D5950" t="s">
        <v>949</v>
      </c>
      <c r="E5950">
        <v>460.95868421052671</v>
      </c>
      <c r="F5950" s="1">
        <v>19428.947368421053</v>
      </c>
      <c r="J5950"/>
    </row>
    <row r="5951" spans="1:10" x14ac:dyDescent="0.3">
      <c r="A5951" t="s">
        <v>28</v>
      </c>
      <c r="B5951" t="s">
        <v>441</v>
      </c>
      <c r="C5951">
        <v>2013</v>
      </c>
      <c r="D5951" t="s">
        <v>950</v>
      </c>
      <c r="E5951">
        <v>1649.7350000000006</v>
      </c>
      <c r="F5951" s="1">
        <v>20350</v>
      </c>
      <c r="J5951"/>
    </row>
    <row r="5952" spans="1:10" x14ac:dyDescent="0.3">
      <c r="A5952" t="s">
        <v>28</v>
      </c>
      <c r="B5952" t="s">
        <v>441</v>
      </c>
      <c r="C5952">
        <v>2013</v>
      </c>
      <c r="D5952" t="s">
        <v>951</v>
      </c>
      <c r="E5952">
        <v>3816.5849999999991</v>
      </c>
      <c r="F5952" s="1">
        <v>18850</v>
      </c>
      <c r="J5952"/>
    </row>
    <row r="5953" spans="1:10" x14ac:dyDescent="0.3">
      <c r="A5953" t="s">
        <v>28</v>
      </c>
      <c r="B5953" t="s">
        <v>441</v>
      </c>
      <c r="C5953">
        <v>2013</v>
      </c>
      <c r="D5953" t="s">
        <v>952</v>
      </c>
      <c r="E5953">
        <v>-2432.5850000000009</v>
      </c>
      <c r="F5953" s="1">
        <v>21150</v>
      </c>
      <c r="J5953"/>
    </row>
    <row r="5954" spans="1:10" x14ac:dyDescent="0.3">
      <c r="A5954" t="s">
        <v>28</v>
      </c>
      <c r="B5954" t="s">
        <v>441</v>
      </c>
      <c r="C5954">
        <v>2014</v>
      </c>
      <c r="D5954" t="s">
        <v>948</v>
      </c>
      <c r="E5954">
        <v>82.43029411764698</v>
      </c>
      <c r="F5954" s="1">
        <v>22361.764705882353</v>
      </c>
      <c r="J5954"/>
    </row>
    <row r="5955" spans="1:10" x14ac:dyDescent="0.3">
      <c r="A5955" t="s">
        <v>28</v>
      </c>
      <c r="B5955" t="s">
        <v>441</v>
      </c>
      <c r="C5955">
        <v>2014</v>
      </c>
      <c r="D5955" t="s">
        <v>949</v>
      </c>
      <c r="E5955">
        <v>399.53714285714312</v>
      </c>
      <c r="F5955" s="1">
        <v>19371.428571428572</v>
      </c>
      <c r="J5955"/>
    </row>
    <row r="5956" spans="1:10" x14ac:dyDescent="0.3">
      <c r="A5956" t="s">
        <v>28</v>
      </c>
      <c r="B5956" t="s">
        <v>441</v>
      </c>
      <c r="C5956">
        <v>2014</v>
      </c>
      <c r="D5956" t="s">
        <v>950</v>
      </c>
      <c r="E5956">
        <v>2073.9170588235302</v>
      </c>
      <c r="F5956" s="1">
        <v>25170.588235294119</v>
      </c>
      <c r="J5956"/>
    </row>
    <row r="5957" spans="1:10" x14ac:dyDescent="0.3">
      <c r="A5957" t="s">
        <v>28</v>
      </c>
      <c r="B5957" t="s">
        <v>441</v>
      </c>
      <c r="C5957">
        <v>2014</v>
      </c>
      <c r="D5957" t="s">
        <v>951</v>
      </c>
      <c r="E5957">
        <v>62.165000000000873</v>
      </c>
      <c r="F5957" s="1">
        <v>18650</v>
      </c>
      <c r="J5957"/>
    </row>
    <row r="5958" spans="1:10" x14ac:dyDescent="0.3">
      <c r="A5958" t="s">
        <v>28</v>
      </c>
      <c r="B5958" t="s">
        <v>441</v>
      </c>
      <c r="C5958">
        <v>2014</v>
      </c>
      <c r="D5958" t="s">
        <v>952</v>
      </c>
      <c r="E5958">
        <v>1407.6109090909092</v>
      </c>
      <c r="F5958" s="1">
        <v>25745.454545454544</v>
      </c>
      <c r="J5958"/>
    </row>
    <row r="5959" spans="1:10" x14ac:dyDescent="0.3">
      <c r="A5959" t="s">
        <v>28</v>
      </c>
      <c r="B5959" t="s">
        <v>442</v>
      </c>
      <c r="C5959">
        <v>2000</v>
      </c>
      <c r="D5959" t="s">
        <v>953</v>
      </c>
      <c r="E5959">
        <v>30.847500000000007</v>
      </c>
      <c r="F5959" s="1">
        <v>641.66666666666663</v>
      </c>
      <c r="J5959"/>
    </row>
    <row r="5960" spans="1:10" x14ac:dyDescent="0.3">
      <c r="A5960" t="s">
        <v>28</v>
      </c>
      <c r="B5960" t="s">
        <v>442</v>
      </c>
      <c r="C5960">
        <v>2001</v>
      </c>
      <c r="D5960" t="s">
        <v>952</v>
      </c>
      <c r="E5960">
        <v>-1575.8274999999999</v>
      </c>
      <c r="F5960" s="1">
        <v>2225</v>
      </c>
      <c r="J5960"/>
    </row>
    <row r="5961" spans="1:10" x14ac:dyDescent="0.3">
      <c r="A5961" t="s">
        <v>28</v>
      </c>
      <c r="B5961" t="s">
        <v>442</v>
      </c>
      <c r="C5961">
        <v>2001</v>
      </c>
      <c r="D5961" t="s">
        <v>953</v>
      </c>
      <c r="E5961">
        <v>6.911379310344838</v>
      </c>
      <c r="F5961" s="1">
        <v>975.86206896551721</v>
      </c>
      <c r="J5961"/>
    </row>
    <row r="5962" spans="1:10" x14ac:dyDescent="0.3">
      <c r="A5962" t="s">
        <v>28</v>
      </c>
      <c r="B5962" t="s">
        <v>442</v>
      </c>
      <c r="C5962">
        <v>2002</v>
      </c>
      <c r="D5962" t="s">
        <v>949</v>
      </c>
      <c r="E5962">
        <v>-655.8</v>
      </c>
      <c r="F5962" s="1">
        <v>2000</v>
      </c>
      <c r="J5962"/>
    </row>
    <row r="5963" spans="1:10" x14ac:dyDescent="0.3">
      <c r="A5963" t="s">
        <v>28</v>
      </c>
      <c r="B5963" t="s">
        <v>442</v>
      </c>
      <c r="C5963">
        <v>2002</v>
      </c>
      <c r="D5963" t="s">
        <v>952</v>
      </c>
      <c r="E5963">
        <v>-1771.4074999999998</v>
      </c>
      <c r="F5963" s="1">
        <v>2425</v>
      </c>
      <c r="J5963"/>
    </row>
    <row r="5964" spans="1:10" x14ac:dyDescent="0.3">
      <c r="A5964" t="s">
        <v>28</v>
      </c>
      <c r="B5964" t="s">
        <v>442</v>
      </c>
      <c r="C5964">
        <v>2002</v>
      </c>
      <c r="D5964" t="s">
        <v>953</v>
      </c>
      <c r="E5964">
        <v>16.561071428571434</v>
      </c>
      <c r="F5964" s="1">
        <v>1049.4897959183672</v>
      </c>
      <c r="J5964"/>
    </row>
    <row r="5965" spans="1:10" x14ac:dyDescent="0.3">
      <c r="A5965" t="s">
        <v>28</v>
      </c>
      <c r="B5965" t="s">
        <v>442</v>
      </c>
      <c r="C5965">
        <v>2003</v>
      </c>
      <c r="D5965" t="s">
        <v>952</v>
      </c>
      <c r="E5965">
        <v>-2215.33</v>
      </c>
      <c r="F5965" s="1">
        <v>2700</v>
      </c>
      <c r="J5965"/>
    </row>
    <row r="5966" spans="1:10" x14ac:dyDescent="0.3">
      <c r="A5966" t="s">
        <v>28</v>
      </c>
      <c r="B5966" t="s">
        <v>442</v>
      </c>
      <c r="C5966">
        <v>2003</v>
      </c>
      <c r="D5966" t="s">
        <v>953</v>
      </c>
      <c r="E5966">
        <v>99.950176056338051</v>
      </c>
      <c r="F5966" s="1">
        <v>1367.9577464788733</v>
      </c>
      <c r="J5966"/>
    </row>
    <row r="5967" spans="1:10" x14ac:dyDescent="0.3">
      <c r="A5967" t="s">
        <v>28</v>
      </c>
      <c r="B5967" t="s">
        <v>442</v>
      </c>
      <c r="C5967">
        <v>2004</v>
      </c>
      <c r="D5967" t="s">
        <v>953</v>
      </c>
      <c r="E5967">
        <v>-75.582954545454513</v>
      </c>
      <c r="F5967" s="1">
        <v>1670.4545454545455</v>
      </c>
      <c r="J5967"/>
    </row>
    <row r="5968" spans="1:10" x14ac:dyDescent="0.3">
      <c r="A5968" t="s">
        <v>28</v>
      </c>
      <c r="B5968" t="s">
        <v>442</v>
      </c>
      <c r="C5968">
        <v>2005</v>
      </c>
      <c r="D5968" t="s">
        <v>949</v>
      </c>
      <c r="E5968">
        <v>-1151.5174999999999</v>
      </c>
      <c r="F5968" s="1">
        <v>3325</v>
      </c>
      <c r="J5968"/>
    </row>
    <row r="5969" spans="1:10" x14ac:dyDescent="0.3">
      <c r="A5969" t="s">
        <v>28</v>
      </c>
      <c r="B5969" t="s">
        <v>442</v>
      </c>
      <c r="C5969">
        <v>2005</v>
      </c>
      <c r="D5969" t="s">
        <v>951</v>
      </c>
      <c r="E5969">
        <v>-2022.7875000000004</v>
      </c>
      <c r="F5969" s="1">
        <v>4625</v>
      </c>
      <c r="J5969"/>
    </row>
    <row r="5970" spans="1:10" x14ac:dyDescent="0.3">
      <c r="A5970" t="s">
        <v>28</v>
      </c>
      <c r="B5970" t="s">
        <v>442</v>
      </c>
      <c r="C5970">
        <v>2005</v>
      </c>
      <c r="D5970" t="s">
        <v>952</v>
      </c>
      <c r="E5970">
        <v>-2847.0974999999999</v>
      </c>
      <c r="F5970" s="1">
        <v>3525</v>
      </c>
      <c r="J5970"/>
    </row>
    <row r="5971" spans="1:10" x14ac:dyDescent="0.3">
      <c r="A5971" t="s">
        <v>28</v>
      </c>
      <c r="B5971" t="s">
        <v>442</v>
      </c>
      <c r="C5971">
        <v>2005</v>
      </c>
      <c r="D5971" t="s">
        <v>953</v>
      </c>
      <c r="E5971">
        <v>81.916418269230789</v>
      </c>
      <c r="F5971" s="1">
        <v>1890.1442307692307</v>
      </c>
      <c r="J5971"/>
    </row>
    <row r="5972" spans="1:10" x14ac:dyDescent="0.3">
      <c r="A5972" t="s">
        <v>28</v>
      </c>
      <c r="B5972" t="s">
        <v>442</v>
      </c>
      <c r="C5972">
        <v>2006</v>
      </c>
      <c r="D5972" t="s">
        <v>949</v>
      </c>
      <c r="E5972">
        <v>805.11250000000018</v>
      </c>
      <c r="F5972" s="1">
        <v>3625</v>
      </c>
      <c r="J5972"/>
    </row>
    <row r="5973" spans="1:10" x14ac:dyDescent="0.3">
      <c r="A5973" t="s">
        <v>28</v>
      </c>
      <c r="B5973" t="s">
        <v>442</v>
      </c>
      <c r="C5973">
        <v>2006</v>
      </c>
      <c r="D5973" t="s">
        <v>951</v>
      </c>
      <c r="E5973">
        <v>569.5462500000001</v>
      </c>
      <c r="F5973" s="1">
        <v>3712.5</v>
      </c>
      <c r="J5973"/>
    </row>
    <row r="5974" spans="1:10" x14ac:dyDescent="0.3">
      <c r="A5974" t="s">
        <v>28</v>
      </c>
      <c r="B5974" t="s">
        <v>442</v>
      </c>
      <c r="C5974">
        <v>2006</v>
      </c>
      <c r="D5974" t="s">
        <v>953</v>
      </c>
      <c r="E5974">
        <v>-191.6377333333333</v>
      </c>
      <c r="F5974" s="1">
        <v>2369.3333333333335</v>
      </c>
      <c r="J5974"/>
    </row>
    <row r="5975" spans="1:10" x14ac:dyDescent="0.3">
      <c r="A5975" t="s">
        <v>28</v>
      </c>
      <c r="B5975" t="s">
        <v>442</v>
      </c>
      <c r="C5975">
        <v>2007</v>
      </c>
      <c r="D5975" t="s">
        <v>953</v>
      </c>
      <c r="E5975">
        <v>154.94437500000004</v>
      </c>
      <c r="F5975" s="1">
        <v>3485.4166666666665</v>
      </c>
      <c r="J5975"/>
    </row>
    <row r="5976" spans="1:10" x14ac:dyDescent="0.3">
      <c r="A5976" t="s">
        <v>28</v>
      </c>
      <c r="B5976" t="s">
        <v>442</v>
      </c>
      <c r="C5976">
        <v>2008</v>
      </c>
      <c r="D5976" t="s">
        <v>951</v>
      </c>
      <c r="E5976">
        <v>-74.029999999999745</v>
      </c>
      <c r="F5976" s="1">
        <v>5700</v>
      </c>
      <c r="J5976"/>
    </row>
    <row r="5977" spans="1:10" x14ac:dyDescent="0.3">
      <c r="A5977" t="s">
        <v>28</v>
      </c>
      <c r="B5977" t="s">
        <v>442</v>
      </c>
      <c r="C5977">
        <v>2008</v>
      </c>
      <c r="D5977" t="s">
        <v>952</v>
      </c>
      <c r="E5977">
        <v>1399.1750000000002</v>
      </c>
      <c r="F5977" s="1">
        <v>6750</v>
      </c>
      <c r="J5977"/>
    </row>
    <row r="5978" spans="1:10" x14ac:dyDescent="0.3">
      <c r="A5978" t="s">
        <v>28</v>
      </c>
      <c r="B5978" t="s">
        <v>442</v>
      </c>
      <c r="C5978">
        <v>2008</v>
      </c>
      <c r="D5978" t="s">
        <v>953</v>
      </c>
      <c r="E5978">
        <v>-19.321016483516438</v>
      </c>
      <c r="F5978" s="1">
        <v>4234.8901098901097</v>
      </c>
      <c r="J5978"/>
    </row>
    <row r="5979" spans="1:10" x14ac:dyDescent="0.3">
      <c r="A5979" t="s">
        <v>28</v>
      </c>
      <c r="B5979" t="s">
        <v>442</v>
      </c>
      <c r="C5979">
        <v>2009</v>
      </c>
      <c r="D5979" t="s">
        <v>949</v>
      </c>
      <c r="E5979">
        <v>760.29374999999982</v>
      </c>
      <c r="F5979" s="1">
        <v>6687.5</v>
      </c>
      <c r="J5979"/>
    </row>
    <row r="5980" spans="1:10" x14ac:dyDescent="0.3">
      <c r="A5980" t="s">
        <v>28</v>
      </c>
      <c r="B5980" t="s">
        <v>442</v>
      </c>
      <c r="C5980">
        <v>2009</v>
      </c>
      <c r="D5980" t="s">
        <v>951</v>
      </c>
      <c r="E5980">
        <v>-110.20031249999988</v>
      </c>
      <c r="F5980" s="1">
        <v>6184.375</v>
      </c>
      <c r="J5980"/>
    </row>
    <row r="5981" spans="1:10" x14ac:dyDescent="0.3">
      <c r="A5981" t="s">
        <v>28</v>
      </c>
      <c r="B5981" t="s">
        <v>442</v>
      </c>
      <c r="C5981">
        <v>2009</v>
      </c>
      <c r="D5981" t="s">
        <v>953</v>
      </c>
      <c r="E5981">
        <v>-50.437770270270235</v>
      </c>
      <c r="F5981" s="1">
        <v>4933.1081081081084</v>
      </c>
      <c r="J5981"/>
    </row>
    <row r="5982" spans="1:10" x14ac:dyDescent="0.3">
      <c r="A5982" t="s">
        <v>28</v>
      </c>
      <c r="B5982" t="s">
        <v>442</v>
      </c>
      <c r="C5982">
        <v>2010</v>
      </c>
      <c r="D5982" t="s">
        <v>948</v>
      </c>
      <c r="E5982">
        <v>1452.3525</v>
      </c>
      <c r="F5982" s="1">
        <v>8025</v>
      </c>
      <c r="J5982"/>
    </row>
    <row r="5983" spans="1:10" x14ac:dyDescent="0.3">
      <c r="A5983" t="s">
        <v>28</v>
      </c>
      <c r="B5983" t="s">
        <v>442</v>
      </c>
      <c r="C5983">
        <v>2010</v>
      </c>
      <c r="D5983" t="s">
        <v>949</v>
      </c>
      <c r="E5983">
        <v>469.9056521739131</v>
      </c>
      <c r="F5983" s="1">
        <v>7491.304347826087</v>
      </c>
      <c r="J5983"/>
    </row>
    <row r="5984" spans="1:10" x14ac:dyDescent="0.3">
      <c r="A5984" t="s">
        <v>28</v>
      </c>
      <c r="B5984" t="s">
        <v>442</v>
      </c>
      <c r="C5984">
        <v>2010</v>
      </c>
      <c r="D5984" t="s">
        <v>951</v>
      </c>
      <c r="E5984">
        <v>-91.833249999999921</v>
      </c>
      <c r="F5984" s="1">
        <v>6817.5</v>
      </c>
      <c r="J5984"/>
    </row>
    <row r="5985" spans="1:10" x14ac:dyDescent="0.3">
      <c r="A5985" t="s">
        <v>28</v>
      </c>
      <c r="B5985" t="s">
        <v>442</v>
      </c>
      <c r="C5985">
        <v>2010</v>
      </c>
      <c r="D5985" t="s">
        <v>952</v>
      </c>
      <c r="E5985">
        <v>-6541.0174999999999</v>
      </c>
      <c r="F5985" s="1">
        <v>8325</v>
      </c>
      <c r="J5985"/>
    </row>
    <row r="5986" spans="1:10" x14ac:dyDescent="0.3">
      <c r="A5986" t="s">
        <v>28</v>
      </c>
      <c r="B5986" t="s">
        <v>442</v>
      </c>
      <c r="C5986">
        <v>2010</v>
      </c>
      <c r="D5986" t="s">
        <v>953</v>
      </c>
      <c r="E5986">
        <v>-19.731483739837341</v>
      </c>
      <c r="F5986" s="1">
        <v>5526.6260162601629</v>
      </c>
      <c r="J5986"/>
    </row>
    <row r="5987" spans="1:10" x14ac:dyDescent="0.3">
      <c r="A5987" t="s">
        <v>28</v>
      </c>
      <c r="B5987" t="s">
        <v>442</v>
      </c>
      <c r="C5987">
        <v>2011</v>
      </c>
      <c r="D5987" t="s">
        <v>948</v>
      </c>
      <c r="E5987">
        <v>494.28750000000002</v>
      </c>
      <c r="F5987" s="1">
        <v>10375</v>
      </c>
      <c r="J5987"/>
    </row>
    <row r="5988" spans="1:10" x14ac:dyDescent="0.3">
      <c r="A5988" t="s">
        <v>28</v>
      </c>
      <c r="B5988" t="s">
        <v>442</v>
      </c>
      <c r="C5988">
        <v>2011</v>
      </c>
      <c r="D5988" t="s">
        <v>949</v>
      </c>
      <c r="E5988">
        <v>133.83149999999986</v>
      </c>
      <c r="F5988" s="1">
        <v>10015</v>
      </c>
      <c r="J5988"/>
    </row>
    <row r="5989" spans="1:10" x14ac:dyDescent="0.3">
      <c r="A5989" t="s">
        <v>28</v>
      </c>
      <c r="B5989" t="s">
        <v>442</v>
      </c>
      <c r="C5989">
        <v>2011</v>
      </c>
      <c r="D5989" t="s">
        <v>951</v>
      </c>
      <c r="E5989">
        <v>131.18336538461546</v>
      </c>
      <c r="F5989" s="1">
        <v>9199.038461538461</v>
      </c>
      <c r="J5989"/>
    </row>
    <row r="5990" spans="1:10" x14ac:dyDescent="0.3">
      <c r="A5990" t="s">
        <v>28</v>
      </c>
      <c r="B5990" t="s">
        <v>442</v>
      </c>
      <c r="C5990">
        <v>2011</v>
      </c>
      <c r="D5990" t="s">
        <v>953</v>
      </c>
      <c r="E5990">
        <v>6.3685243055555629</v>
      </c>
      <c r="F5990" s="1">
        <v>7931.770833333333</v>
      </c>
      <c r="J5990"/>
    </row>
    <row r="5991" spans="1:10" x14ac:dyDescent="0.3">
      <c r="A5991" t="s">
        <v>28</v>
      </c>
      <c r="B5991" t="s">
        <v>442</v>
      </c>
      <c r="C5991">
        <v>2012</v>
      </c>
      <c r="D5991" t="s">
        <v>948</v>
      </c>
      <c r="E5991">
        <v>335.77254545454554</v>
      </c>
      <c r="F5991" s="1">
        <v>11943.636363636364</v>
      </c>
      <c r="J5991"/>
    </row>
    <row r="5992" spans="1:10" x14ac:dyDescent="0.3">
      <c r="A5992" t="s">
        <v>28</v>
      </c>
      <c r="B5992" t="s">
        <v>442</v>
      </c>
      <c r="C5992">
        <v>2012</v>
      </c>
      <c r="D5992" t="s">
        <v>949</v>
      </c>
      <c r="E5992">
        <v>196.28760544815475</v>
      </c>
      <c r="F5992" s="1">
        <v>11233.699472759226</v>
      </c>
      <c r="J5992"/>
    </row>
    <row r="5993" spans="1:10" x14ac:dyDescent="0.3">
      <c r="A5993" t="s">
        <v>28</v>
      </c>
      <c r="B5993" t="s">
        <v>442</v>
      </c>
      <c r="C5993">
        <v>2012</v>
      </c>
      <c r="D5993" t="s">
        <v>950</v>
      </c>
      <c r="E5993">
        <v>883.98499999999967</v>
      </c>
      <c r="F5993" s="1">
        <v>12850</v>
      </c>
      <c r="J5993"/>
    </row>
    <row r="5994" spans="1:10" x14ac:dyDescent="0.3">
      <c r="A5994" t="s">
        <v>28</v>
      </c>
      <c r="B5994" t="s">
        <v>442</v>
      </c>
      <c r="C5994">
        <v>2012</v>
      </c>
      <c r="D5994" t="s">
        <v>951</v>
      </c>
      <c r="E5994">
        <v>201.4899609375</v>
      </c>
      <c r="F5994" s="1">
        <v>10631.380208333334</v>
      </c>
      <c r="J5994"/>
    </row>
    <row r="5995" spans="1:10" x14ac:dyDescent="0.3">
      <c r="A5995" t="s">
        <v>28</v>
      </c>
      <c r="B5995" t="s">
        <v>442</v>
      </c>
      <c r="C5995">
        <v>2012</v>
      </c>
      <c r="D5995" t="s">
        <v>952</v>
      </c>
      <c r="E5995">
        <v>-9232.1725000000006</v>
      </c>
      <c r="F5995" s="1">
        <v>17775</v>
      </c>
      <c r="J5995"/>
    </row>
    <row r="5996" spans="1:10" x14ac:dyDescent="0.3">
      <c r="A5996" t="s">
        <v>28</v>
      </c>
      <c r="B5996" t="s">
        <v>442</v>
      </c>
      <c r="C5996">
        <v>2012</v>
      </c>
      <c r="D5996" t="s">
        <v>953</v>
      </c>
      <c r="E5996">
        <v>-152.06441729323302</v>
      </c>
      <c r="F5996" s="1">
        <v>9645.3007518796985</v>
      </c>
      <c r="J5996"/>
    </row>
    <row r="5997" spans="1:10" x14ac:dyDescent="0.3">
      <c r="A5997" t="s">
        <v>28</v>
      </c>
      <c r="B5997" t="s">
        <v>442</v>
      </c>
      <c r="C5997">
        <v>2013</v>
      </c>
      <c r="D5997" t="s">
        <v>948</v>
      </c>
      <c r="E5997">
        <v>186.75484693877559</v>
      </c>
      <c r="F5997" s="1">
        <v>12667.517006802722</v>
      </c>
      <c r="J5997"/>
    </row>
    <row r="5998" spans="1:10" x14ac:dyDescent="0.3">
      <c r="A5998" t="s">
        <v>28</v>
      </c>
      <c r="B5998" t="s">
        <v>442</v>
      </c>
      <c r="C5998">
        <v>2013</v>
      </c>
      <c r="D5998" t="s">
        <v>949</v>
      </c>
      <c r="E5998">
        <v>53.238751724138012</v>
      </c>
      <c r="F5998" s="1">
        <v>11795.793103448275</v>
      </c>
      <c r="J5998"/>
    </row>
    <row r="5999" spans="1:10" x14ac:dyDescent="0.3">
      <c r="A5999" t="s">
        <v>28</v>
      </c>
      <c r="B5999" t="s">
        <v>442</v>
      </c>
      <c r="C5999">
        <v>2013</v>
      </c>
      <c r="D5999" t="s">
        <v>950</v>
      </c>
      <c r="E5999">
        <v>450.56613636363642</v>
      </c>
      <c r="F5999" s="1">
        <v>13343.181818181818</v>
      </c>
      <c r="J5999"/>
    </row>
    <row r="6000" spans="1:10" x14ac:dyDescent="0.3">
      <c r="A6000" t="s">
        <v>28</v>
      </c>
      <c r="B6000" t="s">
        <v>442</v>
      </c>
      <c r="C6000">
        <v>2013</v>
      </c>
      <c r="D6000" t="s">
        <v>951</v>
      </c>
      <c r="E6000">
        <v>113.73071925754076</v>
      </c>
      <c r="F6000" s="1">
        <v>10884.918793503481</v>
      </c>
      <c r="J6000"/>
    </row>
    <row r="6001" spans="1:10" x14ac:dyDescent="0.3">
      <c r="A6001" t="s">
        <v>28</v>
      </c>
      <c r="B6001" t="s">
        <v>442</v>
      </c>
      <c r="C6001">
        <v>2013</v>
      </c>
      <c r="D6001" t="s">
        <v>952</v>
      </c>
      <c r="E6001">
        <v>-512.19333333333316</v>
      </c>
      <c r="F6001" s="1">
        <v>13400</v>
      </c>
      <c r="J6001"/>
    </row>
    <row r="6002" spans="1:10" x14ac:dyDescent="0.3">
      <c r="A6002" t="s">
        <v>28</v>
      </c>
      <c r="B6002" t="s">
        <v>442</v>
      </c>
      <c r="C6002">
        <v>2013</v>
      </c>
      <c r="D6002" t="s">
        <v>953</v>
      </c>
      <c r="E6002">
        <v>-14.003361182519221</v>
      </c>
      <c r="F6002" s="1">
        <v>9983.0976863753222</v>
      </c>
      <c r="J6002"/>
    </row>
    <row r="6003" spans="1:10" x14ac:dyDescent="0.3">
      <c r="A6003" t="s">
        <v>28</v>
      </c>
      <c r="B6003" t="s">
        <v>442</v>
      </c>
      <c r="C6003">
        <v>2014</v>
      </c>
      <c r="D6003" t="s">
        <v>948</v>
      </c>
      <c r="E6003">
        <v>-143.47629934210508</v>
      </c>
      <c r="F6003" s="1">
        <v>13490.296052631578</v>
      </c>
      <c r="J6003"/>
    </row>
    <row r="6004" spans="1:10" x14ac:dyDescent="0.3">
      <c r="A6004" t="s">
        <v>28</v>
      </c>
      <c r="B6004" t="s">
        <v>442</v>
      </c>
      <c r="C6004">
        <v>2014</v>
      </c>
      <c r="D6004" t="s">
        <v>949</v>
      </c>
      <c r="E6004">
        <v>-880.56290043290028</v>
      </c>
      <c r="F6004" s="1">
        <v>12319.047619047618</v>
      </c>
      <c r="J6004"/>
    </row>
    <row r="6005" spans="1:10" x14ac:dyDescent="0.3">
      <c r="A6005" t="s">
        <v>28</v>
      </c>
      <c r="B6005" t="s">
        <v>442</v>
      </c>
      <c r="C6005">
        <v>2014</v>
      </c>
      <c r="D6005" t="s">
        <v>950</v>
      </c>
      <c r="E6005">
        <v>-42.797608695651988</v>
      </c>
      <c r="F6005" s="1">
        <v>14589.130434782608</v>
      </c>
      <c r="J6005"/>
    </row>
    <row r="6006" spans="1:10" x14ac:dyDescent="0.3">
      <c r="A6006" t="s">
        <v>28</v>
      </c>
      <c r="B6006" t="s">
        <v>442</v>
      </c>
      <c r="C6006">
        <v>2014</v>
      </c>
      <c r="D6006" t="s">
        <v>951</v>
      </c>
      <c r="E6006">
        <v>-48.105833333333216</v>
      </c>
      <c r="F6006" s="1">
        <v>11775</v>
      </c>
      <c r="J6006"/>
    </row>
    <row r="6007" spans="1:10" x14ac:dyDescent="0.3">
      <c r="A6007" t="s">
        <v>28</v>
      </c>
      <c r="B6007" t="s">
        <v>442</v>
      </c>
      <c r="C6007">
        <v>2014</v>
      </c>
      <c r="D6007" t="s">
        <v>952</v>
      </c>
      <c r="E6007">
        <v>524.49844827586196</v>
      </c>
      <c r="F6007" s="1">
        <v>14605.172413793103</v>
      </c>
      <c r="J6007"/>
    </row>
    <row r="6008" spans="1:10" x14ac:dyDescent="0.3">
      <c r="A6008" t="s">
        <v>28</v>
      </c>
      <c r="B6008" t="s">
        <v>442</v>
      </c>
      <c r="C6008">
        <v>2014</v>
      </c>
      <c r="D6008" t="s">
        <v>953</v>
      </c>
      <c r="E6008">
        <v>-612.69999999999948</v>
      </c>
      <c r="F6008" s="1">
        <v>13000</v>
      </c>
      <c r="J6008"/>
    </row>
    <row r="6009" spans="1:10" x14ac:dyDescent="0.3">
      <c r="A6009" t="s">
        <v>28</v>
      </c>
      <c r="B6009" t="s">
        <v>442</v>
      </c>
      <c r="C6009">
        <v>2015</v>
      </c>
      <c r="D6009" t="s">
        <v>948</v>
      </c>
      <c r="E6009">
        <v>-2417.5076582278484</v>
      </c>
      <c r="F6009" s="1">
        <v>13670.253164556962</v>
      </c>
      <c r="J6009"/>
    </row>
    <row r="6010" spans="1:10" x14ac:dyDescent="0.3">
      <c r="A6010" t="s">
        <v>28</v>
      </c>
      <c r="B6010" t="s">
        <v>442</v>
      </c>
      <c r="C6010">
        <v>2015</v>
      </c>
      <c r="D6010" t="s">
        <v>949</v>
      </c>
      <c r="E6010">
        <v>48.854130434782945</v>
      </c>
      <c r="F6010" s="1">
        <v>12932.608695652174</v>
      </c>
      <c r="J6010"/>
    </row>
    <row r="6011" spans="1:10" x14ac:dyDescent="0.3">
      <c r="A6011" t="s">
        <v>28</v>
      </c>
      <c r="B6011" t="s">
        <v>442</v>
      </c>
      <c r="C6011">
        <v>2015</v>
      </c>
      <c r="D6011" t="s">
        <v>950</v>
      </c>
      <c r="E6011">
        <v>-2530.0815384615385</v>
      </c>
      <c r="F6011" s="1">
        <v>13953.846153846154</v>
      </c>
      <c r="J6011"/>
    </row>
    <row r="6012" spans="1:10" x14ac:dyDescent="0.3">
      <c r="A6012" t="s">
        <v>28</v>
      </c>
      <c r="B6012" t="s">
        <v>442</v>
      </c>
      <c r="C6012">
        <v>2015</v>
      </c>
      <c r="D6012" t="s">
        <v>952</v>
      </c>
      <c r="E6012">
        <v>-2.7052631578947177</v>
      </c>
      <c r="F6012" s="1">
        <v>14000</v>
      </c>
      <c r="J6012"/>
    </row>
    <row r="6013" spans="1:10" x14ac:dyDescent="0.3">
      <c r="A6013" t="s">
        <v>28</v>
      </c>
      <c r="B6013" t="s">
        <v>443</v>
      </c>
      <c r="C6013">
        <v>2013</v>
      </c>
      <c r="D6013" t="s">
        <v>948</v>
      </c>
      <c r="E6013">
        <v>379.54781250000019</v>
      </c>
      <c r="F6013" s="1">
        <v>12790.625</v>
      </c>
      <c r="J6013"/>
    </row>
    <row r="6014" spans="1:10" x14ac:dyDescent="0.3">
      <c r="A6014" t="s">
        <v>28</v>
      </c>
      <c r="B6014" t="s">
        <v>443</v>
      </c>
      <c r="C6014">
        <v>2013</v>
      </c>
      <c r="D6014" t="s">
        <v>949</v>
      </c>
      <c r="E6014">
        <v>97.764903846154084</v>
      </c>
      <c r="F6014" s="1">
        <v>12168.26923076923</v>
      </c>
      <c r="J6014"/>
    </row>
    <row r="6015" spans="1:10" x14ac:dyDescent="0.3">
      <c r="A6015" t="s">
        <v>28</v>
      </c>
      <c r="B6015" t="s">
        <v>443</v>
      </c>
      <c r="C6015">
        <v>2013</v>
      </c>
      <c r="D6015" t="s">
        <v>950</v>
      </c>
      <c r="E6015">
        <v>587.30000000000018</v>
      </c>
      <c r="F6015" s="1">
        <v>13000</v>
      </c>
      <c r="J6015"/>
    </row>
    <row r="6016" spans="1:10" x14ac:dyDescent="0.3">
      <c r="A6016" t="s">
        <v>28</v>
      </c>
      <c r="B6016" t="s">
        <v>443</v>
      </c>
      <c r="C6016">
        <v>2013</v>
      </c>
      <c r="D6016" t="s">
        <v>951</v>
      </c>
      <c r="E6016">
        <v>-462.89857142857153</v>
      </c>
      <c r="F6016" s="1">
        <v>10728.571428571429</v>
      </c>
      <c r="J6016"/>
    </row>
    <row r="6017" spans="1:10" x14ac:dyDescent="0.3">
      <c r="A6017" t="s">
        <v>28</v>
      </c>
      <c r="B6017" t="s">
        <v>443</v>
      </c>
      <c r="C6017">
        <v>2013</v>
      </c>
      <c r="D6017" t="s">
        <v>953</v>
      </c>
      <c r="E6017">
        <v>-3659.8924999999995</v>
      </c>
      <c r="F6017" s="1">
        <v>11241.666666666666</v>
      </c>
      <c r="J6017"/>
    </row>
    <row r="6018" spans="1:10" x14ac:dyDescent="0.3">
      <c r="A6018" t="s">
        <v>28</v>
      </c>
      <c r="B6018" t="s">
        <v>443</v>
      </c>
      <c r="C6018">
        <v>2014</v>
      </c>
      <c r="D6018" t="s">
        <v>948</v>
      </c>
      <c r="E6018">
        <v>147.15333333333305</v>
      </c>
      <c r="F6018" s="1">
        <v>14200</v>
      </c>
      <c r="J6018"/>
    </row>
    <row r="6019" spans="1:10" x14ac:dyDescent="0.3">
      <c r="A6019" t="s">
        <v>28</v>
      </c>
      <c r="B6019" t="s">
        <v>443</v>
      </c>
      <c r="C6019">
        <v>2014</v>
      </c>
      <c r="D6019" t="s">
        <v>950</v>
      </c>
      <c r="E6019">
        <v>1188.130000000001</v>
      </c>
      <c r="F6019" s="1">
        <v>15300</v>
      </c>
      <c r="J6019"/>
    </row>
    <row r="6020" spans="1:10" x14ac:dyDescent="0.3">
      <c r="A6020" t="s">
        <v>28</v>
      </c>
      <c r="B6020" t="s">
        <v>443</v>
      </c>
      <c r="C6020">
        <v>2014</v>
      </c>
      <c r="D6020" t="s">
        <v>952</v>
      </c>
      <c r="E6020">
        <v>-588.80249999999978</v>
      </c>
      <c r="F6020" s="1">
        <v>17475</v>
      </c>
      <c r="J6020"/>
    </row>
    <row r="6021" spans="1:10" x14ac:dyDescent="0.3">
      <c r="A6021" t="s">
        <v>28</v>
      </c>
      <c r="B6021" t="s">
        <v>444</v>
      </c>
      <c r="C6021">
        <v>2013</v>
      </c>
      <c r="D6021" t="s">
        <v>948</v>
      </c>
      <c r="E6021">
        <v>621.97478260869593</v>
      </c>
      <c r="F6021" s="1">
        <v>13486.95652173913</v>
      </c>
      <c r="J6021"/>
    </row>
    <row r="6022" spans="1:10" x14ac:dyDescent="0.3">
      <c r="A6022" t="s">
        <v>28</v>
      </c>
      <c r="B6022" t="s">
        <v>444</v>
      </c>
      <c r="C6022">
        <v>2013</v>
      </c>
      <c r="D6022" t="s">
        <v>949</v>
      </c>
      <c r="E6022">
        <v>224.67064102564109</v>
      </c>
      <c r="F6022" s="1">
        <v>12834.615384615385</v>
      </c>
      <c r="J6022"/>
    </row>
    <row r="6023" spans="1:10" x14ac:dyDescent="0.3">
      <c r="A6023" t="s">
        <v>28</v>
      </c>
      <c r="B6023" t="s">
        <v>444</v>
      </c>
      <c r="C6023">
        <v>2013</v>
      </c>
      <c r="D6023" t="s">
        <v>950</v>
      </c>
      <c r="E6023">
        <v>486.69300000000004</v>
      </c>
      <c r="F6023" s="1">
        <v>14330</v>
      </c>
      <c r="J6023"/>
    </row>
    <row r="6024" spans="1:10" x14ac:dyDescent="0.3">
      <c r="A6024" t="s">
        <v>28</v>
      </c>
      <c r="B6024" t="s">
        <v>444</v>
      </c>
      <c r="C6024">
        <v>2013</v>
      </c>
      <c r="D6024" t="s">
        <v>951</v>
      </c>
      <c r="E6024">
        <v>185.78933333333333</v>
      </c>
      <c r="F6024" s="1">
        <v>12026.666666666666</v>
      </c>
      <c r="J6024"/>
    </row>
    <row r="6025" spans="1:10" x14ac:dyDescent="0.3">
      <c r="A6025" t="s">
        <v>28</v>
      </c>
      <c r="B6025" t="s">
        <v>444</v>
      </c>
      <c r="C6025">
        <v>2013</v>
      </c>
      <c r="D6025" t="s">
        <v>952</v>
      </c>
      <c r="E6025">
        <v>425.00749999999971</v>
      </c>
      <c r="F6025" s="1">
        <v>13575</v>
      </c>
      <c r="J6025"/>
    </row>
    <row r="6026" spans="1:10" x14ac:dyDescent="0.3">
      <c r="A6026" t="s">
        <v>28</v>
      </c>
      <c r="B6026" t="s">
        <v>444</v>
      </c>
      <c r="C6026">
        <v>2013</v>
      </c>
      <c r="D6026" t="s">
        <v>953</v>
      </c>
      <c r="E6026">
        <v>-375.82250000000022</v>
      </c>
      <c r="F6026" s="1">
        <v>11275</v>
      </c>
      <c r="J6026"/>
    </row>
    <row r="6027" spans="1:10" x14ac:dyDescent="0.3">
      <c r="A6027" t="s">
        <v>28</v>
      </c>
      <c r="B6027" t="s">
        <v>444</v>
      </c>
      <c r="C6027">
        <v>2014</v>
      </c>
      <c r="D6027" t="s">
        <v>948</v>
      </c>
      <c r="E6027">
        <v>-54.201029411764466</v>
      </c>
      <c r="F6027" s="1">
        <v>13783.823529411764</v>
      </c>
      <c r="J6027"/>
    </row>
    <row r="6028" spans="1:10" x14ac:dyDescent="0.3">
      <c r="A6028" t="s">
        <v>28</v>
      </c>
      <c r="B6028" t="s">
        <v>444</v>
      </c>
      <c r="C6028">
        <v>2014</v>
      </c>
      <c r="D6028" t="s">
        <v>949</v>
      </c>
      <c r="E6028">
        <v>-1909.9612857142854</v>
      </c>
      <c r="F6028" s="1">
        <v>12930</v>
      </c>
      <c r="J6028"/>
    </row>
    <row r="6029" spans="1:10" x14ac:dyDescent="0.3">
      <c r="A6029" t="s">
        <v>28</v>
      </c>
      <c r="B6029" t="s">
        <v>444</v>
      </c>
      <c r="C6029">
        <v>2014</v>
      </c>
      <c r="D6029" t="s">
        <v>950</v>
      </c>
      <c r="E6029">
        <v>975.08444444444444</v>
      </c>
      <c r="F6029" s="1">
        <v>13955.555555555555</v>
      </c>
      <c r="J6029"/>
    </row>
    <row r="6030" spans="1:10" x14ac:dyDescent="0.3">
      <c r="A6030" t="s">
        <v>28</v>
      </c>
      <c r="B6030" t="s">
        <v>444</v>
      </c>
      <c r="C6030">
        <v>2014</v>
      </c>
      <c r="D6030" t="s">
        <v>951</v>
      </c>
      <c r="E6030">
        <v>-557.08333333333269</v>
      </c>
      <c r="F6030" s="1">
        <v>12500</v>
      </c>
      <c r="J6030"/>
    </row>
    <row r="6031" spans="1:10" x14ac:dyDescent="0.3">
      <c r="A6031" t="s">
        <v>28</v>
      </c>
      <c r="B6031" t="s">
        <v>444</v>
      </c>
      <c r="C6031">
        <v>2014</v>
      </c>
      <c r="D6031" t="s">
        <v>952</v>
      </c>
      <c r="E6031">
        <v>431.22392857142887</v>
      </c>
      <c r="F6031" s="1">
        <v>15310.714285714286</v>
      </c>
      <c r="J6031"/>
    </row>
    <row r="6032" spans="1:10" x14ac:dyDescent="0.3">
      <c r="A6032" t="s">
        <v>28</v>
      </c>
      <c r="B6032" t="s">
        <v>445</v>
      </c>
      <c r="C6032">
        <v>2009</v>
      </c>
      <c r="D6032" t="s">
        <v>951</v>
      </c>
      <c r="E6032">
        <v>-927.75749999999971</v>
      </c>
      <c r="F6032" s="1">
        <v>8925</v>
      </c>
      <c r="J6032"/>
    </row>
    <row r="6033" spans="1:10" x14ac:dyDescent="0.3">
      <c r="A6033" t="s">
        <v>28</v>
      </c>
      <c r="B6033" t="s">
        <v>445</v>
      </c>
      <c r="C6033">
        <v>2009</v>
      </c>
      <c r="D6033" t="s">
        <v>953</v>
      </c>
      <c r="E6033">
        <v>1159.5324999999998</v>
      </c>
      <c r="F6033" s="1">
        <v>3825</v>
      </c>
      <c r="J6033"/>
    </row>
    <row r="6034" spans="1:10" x14ac:dyDescent="0.3">
      <c r="A6034" t="s">
        <v>28</v>
      </c>
      <c r="B6034" t="s">
        <v>445</v>
      </c>
      <c r="C6034">
        <v>2010</v>
      </c>
      <c r="D6034" t="s">
        <v>948</v>
      </c>
      <c r="E6034">
        <v>747.79500000000007</v>
      </c>
      <c r="F6034" s="1">
        <v>8950</v>
      </c>
      <c r="J6034"/>
    </row>
    <row r="6035" spans="1:10" x14ac:dyDescent="0.3">
      <c r="A6035" t="s">
        <v>28</v>
      </c>
      <c r="B6035" t="s">
        <v>445</v>
      </c>
      <c r="C6035">
        <v>2010</v>
      </c>
      <c r="D6035" t="s">
        <v>949</v>
      </c>
      <c r="E6035">
        <v>925.76375000000007</v>
      </c>
      <c r="F6035" s="1">
        <v>7387.5</v>
      </c>
      <c r="J6035"/>
    </row>
    <row r="6036" spans="1:10" x14ac:dyDescent="0.3">
      <c r="A6036" t="s">
        <v>28</v>
      </c>
      <c r="B6036" t="s">
        <v>445</v>
      </c>
      <c r="C6036">
        <v>2010</v>
      </c>
      <c r="D6036" t="s">
        <v>951</v>
      </c>
      <c r="E6036">
        <v>-93.728437500000041</v>
      </c>
      <c r="F6036" s="1">
        <v>7778.125</v>
      </c>
      <c r="J6036"/>
    </row>
    <row r="6037" spans="1:10" x14ac:dyDescent="0.3">
      <c r="A6037" t="s">
        <v>28</v>
      </c>
      <c r="B6037" t="s">
        <v>445</v>
      </c>
      <c r="C6037">
        <v>2010</v>
      </c>
      <c r="D6037" t="s">
        <v>953</v>
      </c>
      <c r="E6037">
        <v>483.11885135135134</v>
      </c>
      <c r="F6037" s="1">
        <v>5931.7567567567567</v>
      </c>
      <c r="J6037"/>
    </row>
    <row r="6038" spans="1:10" x14ac:dyDescent="0.3">
      <c r="A6038" t="s">
        <v>28</v>
      </c>
      <c r="B6038" t="s">
        <v>445</v>
      </c>
      <c r="C6038">
        <v>2011</v>
      </c>
      <c r="D6038" t="s">
        <v>949</v>
      </c>
      <c r="E6038">
        <v>200.00500000000011</v>
      </c>
      <c r="F6038" s="1">
        <v>9050</v>
      </c>
      <c r="J6038"/>
    </row>
    <row r="6039" spans="1:10" x14ac:dyDescent="0.3">
      <c r="A6039" t="s">
        <v>28</v>
      </c>
      <c r="B6039" t="s">
        <v>445</v>
      </c>
      <c r="C6039">
        <v>2011</v>
      </c>
      <c r="D6039" t="s">
        <v>951</v>
      </c>
      <c r="E6039">
        <v>-2.1878124999997226</v>
      </c>
      <c r="F6039" s="1">
        <v>8809.375</v>
      </c>
      <c r="J6039"/>
    </row>
    <row r="6040" spans="1:10" x14ac:dyDescent="0.3">
      <c r="A6040" t="s">
        <v>28</v>
      </c>
      <c r="B6040" t="s">
        <v>445</v>
      </c>
      <c r="C6040">
        <v>2011</v>
      </c>
      <c r="D6040" t="s">
        <v>953</v>
      </c>
      <c r="E6040">
        <v>-885.23824999999999</v>
      </c>
      <c r="F6040" s="1">
        <v>6267.5</v>
      </c>
      <c r="J6040"/>
    </row>
    <row r="6041" spans="1:10" x14ac:dyDescent="0.3">
      <c r="A6041" t="s">
        <v>28</v>
      </c>
      <c r="B6041" t="s">
        <v>445</v>
      </c>
      <c r="C6041">
        <v>2012</v>
      </c>
      <c r="D6041" t="s">
        <v>948</v>
      </c>
      <c r="E6041">
        <v>-304.81277777777746</v>
      </c>
      <c r="F6041" s="1">
        <v>11094.444444444445</v>
      </c>
      <c r="J6041"/>
    </row>
    <row r="6042" spans="1:10" x14ac:dyDescent="0.3">
      <c r="A6042" t="s">
        <v>28</v>
      </c>
      <c r="B6042" t="s">
        <v>445</v>
      </c>
      <c r="C6042">
        <v>2012</v>
      </c>
      <c r="D6042" t="s">
        <v>949</v>
      </c>
      <c r="E6042">
        <v>270.59863636363661</v>
      </c>
      <c r="F6042" s="1">
        <v>10804.545454545454</v>
      </c>
      <c r="J6042"/>
    </row>
    <row r="6043" spans="1:10" x14ac:dyDescent="0.3">
      <c r="A6043" t="s">
        <v>28</v>
      </c>
      <c r="B6043" t="s">
        <v>445</v>
      </c>
      <c r="C6043">
        <v>2012</v>
      </c>
      <c r="D6043" t="s">
        <v>951</v>
      </c>
      <c r="E6043">
        <v>325.98750000000007</v>
      </c>
      <c r="F6043" s="1">
        <v>9597.2222222222226</v>
      </c>
      <c r="J6043"/>
    </row>
    <row r="6044" spans="1:10" x14ac:dyDescent="0.3">
      <c r="A6044" t="s">
        <v>28</v>
      </c>
      <c r="B6044" t="s">
        <v>445</v>
      </c>
      <c r="C6044">
        <v>2012</v>
      </c>
      <c r="D6044" t="s">
        <v>953</v>
      </c>
      <c r="E6044">
        <v>-247.1406666666667</v>
      </c>
      <c r="F6044" s="1">
        <v>8726.6666666666661</v>
      </c>
      <c r="J6044"/>
    </row>
    <row r="6045" spans="1:10" x14ac:dyDescent="0.3">
      <c r="A6045" t="s">
        <v>28</v>
      </c>
      <c r="B6045" t="s">
        <v>446</v>
      </c>
      <c r="C6045">
        <v>2007</v>
      </c>
      <c r="D6045" t="s">
        <v>953</v>
      </c>
      <c r="E6045">
        <v>96.097596153846197</v>
      </c>
      <c r="F6045" s="1">
        <v>3956.7307692307691</v>
      </c>
      <c r="J6045"/>
    </row>
    <row r="6046" spans="1:10" x14ac:dyDescent="0.3">
      <c r="A6046" t="s">
        <v>28</v>
      </c>
      <c r="B6046" t="s">
        <v>446</v>
      </c>
      <c r="C6046">
        <v>2008</v>
      </c>
      <c r="D6046" t="s">
        <v>953</v>
      </c>
      <c r="E6046">
        <v>483.84250000000014</v>
      </c>
      <c r="F6046" s="1">
        <v>4925</v>
      </c>
      <c r="J6046"/>
    </row>
    <row r="6047" spans="1:10" x14ac:dyDescent="0.3">
      <c r="A6047" t="s">
        <v>28</v>
      </c>
      <c r="B6047" t="s">
        <v>447</v>
      </c>
      <c r="C6047">
        <v>2011</v>
      </c>
      <c r="D6047" t="s">
        <v>948</v>
      </c>
      <c r="E6047">
        <v>216.59000000000015</v>
      </c>
      <c r="F6047" s="1">
        <v>27900</v>
      </c>
      <c r="J6047"/>
    </row>
    <row r="6048" spans="1:10" x14ac:dyDescent="0.3">
      <c r="A6048" t="s">
        <v>28</v>
      </c>
      <c r="B6048" t="s">
        <v>447</v>
      </c>
      <c r="C6048">
        <v>2011</v>
      </c>
      <c r="D6048" t="s">
        <v>949</v>
      </c>
      <c r="E6048">
        <v>-104.65399999999973</v>
      </c>
      <c r="F6048" s="1">
        <v>26260</v>
      </c>
      <c r="J6048"/>
    </row>
    <row r="6049" spans="1:10" x14ac:dyDescent="0.3">
      <c r="A6049" t="s">
        <v>28</v>
      </c>
      <c r="B6049" t="s">
        <v>447</v>
      </c>
      <c r="C6049">
        <v>2011</v>
      </c>
      <c r="D6049" t="s">
        <v>951</v>
      </c>
      <c r="E6049">
        <v>657.82714285714303</v>
      </c>
      <c r="F6049" s="1">
        <v>24271.428571428572</v>
      </c>
      <c r="J6049"/>
    </row>
    <row r="6050" spans="1:10" x14ac:dyDescent="0.3">
      <c r="A6050" t="s">
        <v>28</v>
      </c>
      <c r="B6050" t="s">
        <v>447</v>
      </c>
      <c r="C6050">
        <v>2011</v>
      </c>
      <c r="D6050" t="s">
        <v>953</v>
      </c>
      <c r="E6050">
        <v>645.07111111111146</v>
      </c>
      <c r="F6050" s="1">
        <v>23155.555555555555</v>
      </c>
      <c r="J6050"/>
    </row>
    <row r="6051" spans="1:10" x14ac:dyDescent="0.3">
      <c r="A6051" t="s">
        <v>28</v>
      </c>
      <c r="B6051" t="s">
        <v>447</v>
      </c>
      <c r="C6051">
        <v>2012</v>
      </c>
      <c r="D6051" t="s">
        <v>948</v>
      </c>
      <c r="E6051">
        <v>1151.9500000000007</v>
      </c>
      <c r="F6051" s="1">
        <v>29500</v>
      </c>
      <c r="J6051"/>
    </row>
    <row r="6052" spans="1:10" x14ac:dyDescent="0.3">
      <c r="A6052" t="s">
        <v>28</v>
      </c>
      <c r="B6052" t="s">
        <v>447</v>
      </c>
      <c r="C6052">
        <v>2012</v>
      </c>
      <c r="D6052" t="s">
        <v>949</v>
      </c>
      <c r="E6052">
        <v>409.69541666666674</v>
      </c>
      <c r="F6052" s="1">
        <v>27870.833333333332</v>
      </c>
      <c r="J6052"/>
    </row>
    <row r="6053" spans="1:10" x14ac:dyDescent="0.3">
      <c r="A6053" t="s">
        <v>28</v>
      </c>
      <c r="B6053" t="s">
        <v>447</v>
      </c>
      <c r="C6053">
        <v>2012</v>
      </c>
      <c r="D6053" t="s">
        <v>951</v>
      </c>
      <c r="E6053">
        <v>1512.8320000000003</v>
      </c>
      <c r="F6053" s="1">
        <v>25920</v>
      </c>
      <c r="J6053"/>
    </row>
    <row r="6054" spans="1:10" x14ac:dyDescent="0.3">
      <c r="A6054" t="s">
        <v>28</v>
      </c>
      <c r="B6054" t="s">
        <v>447</v>
      </c>
      <c r="C6054">
        <v>2012</v>
      </c>
      <c r="D6054" t="s">
        <v>953</v>
      </c>
      <c r="E6054">
        <v>-349.1577777777772</v>
      </c>
      <c r="F6054" s="1">
        <v>24422.222222222223</v>
      </c>
      <c r="J6054"/>
    </row>
    <row r="6055" spans="1:10" x14ac:dyDescent="0.3">
      <c r="A6055" t="s">
        <v>28</v>
      </c>
      <c r="B6055" t="s">
        <v>447</v>
      </c>
      <c r="C6055">
        <v>2013</v>
      </c>
      <c r="D6055" t="s">
        <v>948</v>
      </c>
      <c r="E6055">
        <v>-1536.9974999999995</v>
      </c>
      <c r="F6055" s="1">
        <v>34525</v>
      </c>
      <c r="J6055"/>
    </row>
    <row r="6056" spans="1:10" x14ac:dyDescent="0.3">
      <c r="A6056" t="s">
        <v>28</v>
      </c>
      <c r="B6056" t="s">
        <v>447</v>
      </c>
      <c r="C6056">
        <v>2013</v>
      </c>
      <c r="D6056" t="s">
        <v>949</v>
      </c>
      <c r="E6056">
        <v>-1086.4474999999993</v>
      </c>
      <c r="F6056" s="1">
        <v>30025</v>
      </c>
      <c r="J6056"/>
    </row>
    <row r="6057" spans="1:10" x14ac:dyDescent="0.3">
      <c r="A6057" t="s">
        <v>28</v>
      </c>
      <c r="B6057" t="s">
        <v>447</v>
      </c>
      <c r="C6057">
        <v>2013</v>
      </c>
      <c r="D6057" t="s">
        <v>951</v>
      </c>
      <c r="E6057">
        <v>663.54999999999927</v>
      </c>
      <c r="F6057" s="1">
        <v>25500</v>
      </c>
      <c r="J6057"/>
    </row>
    <row r="6058" spans="1:10" x14ac:dyDescent="0.3">
      <c r="A6058" t="s">
        <v>28</v>
      </c>
      <c r="B6058" t="s">
        <v>447</v>
      </c>
      <c r="C6058">
        <v>2014</v>
      </c>
      <c r="D6058" t="s">
        <v>948</v>
      </c>
      <c r="E6058">
        <v>716.36142857142943</v>
      </c>
      <c r="F6058" s="1">
        <v>42757.142857142855</v>
      </c>
      <c r="J6058"/>
    </row>
    <row r="6059" spans="1:10" x14ac:dyDescent="0.3">
      <c r="A6059" t="s">
        <v>28</v>
      </c>
      <c r="B6059" t="s">
        <v>447</v>
      </c>
      <c r="C6059">
        <v>2014</v>
      </c>
      <c r="D6059" t="s">
        <v>949</v>
      </c>
      <c r="E6059">
        <v>-4810.4733333333352</v>
      </c>
      <c r="F6059" s="1">
        <v>43266.666666666664</v>
      </c>
      <c r="J6059"/>
    </row>
    <row r="6060" spans="1:10" x14ac:dyDescent="0.3">
      <c r="A6060" t="s">
        <v>28</v>
      </c>
      <c r="B6060" t="s">
        <v>447</v>
      </c>
      <c r="C6060">
        <v>2014</v>
      </c>
      <c r="D6060" t="s">
        <v>950</v>
      </c>
      <c r="E6060">
        <v>-528.91250000000218</v>
      </c>
      <c r="F6060" s="1">
        <v>43375</v>
      </c>
      <c r="J6060"/>
    </row>
    <row r="6061" spans="1:10" x14ac:dyDescent="0.3">
      <c r="A6061" t="s">
        <v>28</v>
      </c>
      <c r="B6061" t="s">
        <v>447</v>
      </c>
      <c r="C6061">
        <v>2014</v>
      </c>
      <c r="D6061" t="s">
        <v>952</v>
      </c>
      <c r="E6061">
        <v>268.37166666666627</v>
      </c>
      <c r="F6061" s="1">
        <v>44383.333333333336</v>
      </c>
      <c r="J6061"/>
    </row>
    <row r="6062" spans="1:10" x14ac:dyDescent="0.3">
      <c r="A6062" t="s">
        <v>28</v>
      </c>
      <c r="B6062" t="s">
        <v>447</v>
      </c>
      <c r="C6062">
        <v>2015</v>
      </c>
      <c r="D6062" t="s">
        <v>952</v>
      </c>
      <c r="E6062">
        <v>1980.3728571428562</v>
      </c>
      <c r="F6062" s="1">
        <v>46300</v>
      </c>
      <c r="J6062"/>
    </row>
    <row r="6063" spans="1:10" x14ac:dyDescent="0.3">
      <c r="A6063" t="s">
        <v>28</v>
      </c>
      <c r="B6063" t="s">
        <v>448</v>
      </c>
      <c r="C6063">
        <v>2009</v>
      </c>
      <c r="D6063" t="s">
        <v>949</v>
      </c>
      <c r="E6063">
        <v>1178.0474999999997</v>
      </c>
      <c r="F6063" s="1">
        <v>15975</v>
      </c>
      <c r="J6063"/>
    </row>
    <row r="6064" spans="1:10" x14ac:dyDescent="0.3">
      <c r="A6064" t="s">
        <v>28</v>
      </c>
      <c r="B6064" t="s">
        <v>448</v>
      </c>
      <c r="C6064">
        <v>2009</v>
      </c>
      <c r="D6064" t="s">
        <v>951</v>
      </c>
      <c r="E6064">
        <v>272.30818181818194</v>
      </c>
      <c r="F6064" s="1">
        <v>14172.727272727272</v>
      </c>
      <c r="J6064"/>
    </row>
    <row r="6065" spans="1:10" x14ac:dyDescent="0.3">
      <c r="A6065" t="s">
        <v>28</v>
      </c>
      <c r="B6065" t="s">
        <v>448</v>
      </c>
      <c r="C6065">
        <v>2009</v>
      </c>
      <c r="D6065" t="s">
        <v>952</v>
      </c>
      <c r="E6065">
        <v>-11930.655000000001</v>
      </c>
      <c r="F6065" s="1">
        <v>14450</v>
      </c>
      <c r="J6065"/>
    </row>
    <row r="6066" spans="1:10" x14ac:dyDescent="0.3">
      <c r="A6066" t="s">
        <v>28</v>
      </c>
      <c r="B6066" t="s">
        <v>448</v>
      </c>
      <c r="C6066">
        <v>2009</v>
      </c>
      <c r="D6066" t="s">
        <v>953</v>
      </c>
      <c r="E6066">
        <v>-359.66405737704918</v>
      </c>
      <c r="F6066" s="1">
        <v>12154.508196721312</v>
      </c>
      <c r="J6066"/>
    </row>
    <row r="6067" spans="1:10" x14ac:dyDescent="0.3">
      <c r="A6067" t="s">
        <v>28</v>
      </c>
      <c r="B6067" t="s">
        <v>448</v>
      </c>
      <c r="C6067">
        <v>2010</v>
      </c>
      <c r="D6067" t="s">
        <v>949</v>
      </c>
      <c r="E6067">
        <v>-1746.2624999999998</v>
      </c>
      <c r="F6067" s="1">
        <v>14875</v>
      </c>
      <c r="J6067"/>
    </row>
    <row r="6068" spans="1:10" x14ac:dyDescent="0.3">
      <c r="A6068" t="s">
        <v>28</v>
      </c>
      <c r="B6068" t="s">
        <v>448</v>
      </c>
      <c r="C6068">
        <v>2010</v>
      </c>
      <c r="D6068" t="s">
        <v>951</v>
      </c>
      <c r="E6068">
        <v>-1872</v>
      </c>
      <c r="F6068" s="1">
        <v>13333.333333333334</v>
      </c>
      <c r="J6068"/>
    </row>
    <row r="6069" spans="1:10" x14ac:dyDescent="0.3">
      <c r="A6069" t="s">
        <v>28</v>
      </c>
      <c r="B6069" t="s">
        <v>448</v>
      </c>
      <c r="C6069">
        <v>2010</v>
      </c>
      <c r="D6069" t="s">
        <v>953</v>
      </c>
      <c r="E6069">
        <v>962.18632352941199</v>
      </c>
      <c r="F6069" s="1">
        <v>13127.941176470587</v>
      </c>
      <c r="J6069"/>
    </row>
    <row r="6070" spans="1:10" x14ac:dyDescent="0.3">
      <c r="A6070" t="s">
        <v>28</v>
      </c>
      <c r="B6070" t="s">
        <v>448</v>
      </c>
      <c r="C6070">
        <v>2011</v>
      </c>
      <c r="D6070" t="s">
        <v>949</v>
      </c>
      <c r="E6070">
        <v>474.90382352941185</v>
      </c>
      <c r="F6070" s="1">
        <v>17097.058823529413</v>
      </c>
      <c r="J6070"/>
    </row>
    <row r="6071" spans="1:10" x14ac:dyDescent="0.3">
      <c r="A6071" t="s">
        <v>28</v>
      </c>
      <c r="B6071" t="s">
        <v>448</v>
      </c>
      <c r="C6071">
        <v>2011</v>
      </c>
      <c r="D6071" t="s">
        <v>951</v>
      </c>
      <c r="E6071">
        <v>374.93999999999988</v>
      </c>
      <c r="F6071" s="1">
        <v>16400</v>
      </c>
      <c r="J6071"/>
    </row>
    <row r="6072" spans="1:10" x14ac:dyDescent="0.3">
      <c r="A6072" t="s">
        <v>28</v>
      </c>
      <c r="B6072" t="s">
        <v>448</v>
      </c>
      <c r="C6072">
        <v>2011</v>
      </c>
      <c r="D6072" t="s">
        <v>952</v>
      </c>
      <c r="E6072">
        <v>-802.20000000000073</v>
      </c>
      <c r="F6072" s="1">
        <v>18000</v>
      </c>
      <c r="J6072"/>
    </row>
    <row r="6073" spans="1:10" x14ac:dyDescent="0.3">
      <c r="A6073" t="s">
        <v>28</v>
      </c>
      <c r="B6073" t="s">
        <v>448</v>
      </c>
      <c r="C6073">
        <v>2011</v>
      </c>
      <c r="D6073" t="s">
        <v>953</v>
      </c>
      <c r="E6073">
        <v>-221.20641025641015</v>
      </c>
      <c r="F6073" s="1">
        <v>13833.333333333334</v>
      </c>
      <c r="J6073"/>
    </row>
    <row r="6074" spans="1:10" x14ac:dyDescent="0.3">
      <c r="A6074" t="s">
        <v>28</v>
      </c>
      <c r="B6074" t="s">
        <v>448</v>
      </c>
      <c r="C6074">
        <v>2012</v>
      </c>
      <c r="D6074" t="s">
        <v>948</v>
      </c>
      <c r="E6074">
        <v>47.220526315789598</v>
      </c>
      <c r="F6074" s="1">
        <v>21784.21052631579</v>
      </c>
      <c r="J6074"/>
    </row>
    <row r="6075" spans="1:10" x14ac:dyDescent="0.3">
      <c r="A6075" t="s">
        <v>28</v>
      </c>
      <c r="B6075" t="s">
        <v>448</v>
      </c>
      <c r="C6075">
        <v>2012</v>
      </c>
      <c r="D6075" t="s">
        <v>949</v>
      </c>
      <c r="E6075">
        <v>330.4650892857145</v>
      </c>
      <c r="F6075" s="1">
        <v>19787.797619047618</v>
      </c>
      <c r="J6075"/>
    </row>
    <row r="6076" spans="1:10" x14ac:dyDescent="0.3">
      <c r="A6076" t="s">
        <v>28</v>
      </c>
      <c r="B6076" t="s">
        <v>448</v>
      </c>
      <c r="C6076">
        <v>2012</v>
      </c>
      <c r="D6076" t="s">
        <v>950</v>
      </c>
      <c r="E6076">
        <v>175.15000000000146</v>
      </c>
      <c r="F6076" s="1">
        <v>21500</v>
      </c>
      <c r="J6076"/>
    </row>
    <row r="6077" spans="1:10" x14ac:dyDescent="0.3">
      <c r="A6077" t="s">
        <v>28</v>
      </c>
      <c r="B6077" t="s">
        <v>448</v>
      </c>
      <c r="C6077">
        <v>2012</v>
      </c>
      <c r="D6077" t="s">
        <v>951</v>
      </c>
      <c r="E6077">
        <v>828.121288659794</v>
      </c>
      <c r="F6077" s="1">
        <v>18089.17525773196</v>
      </c>
      <c r="J6077"/>
    </row>
    <row r="6078" spans="1:10" x14ac:dyDescent="0.3">
      <c r="A6078" t="s">
        <v>28</v>
      </c>
      <c r="B6078" t="s">
        <v>448</v>
      </c>
      <c r="C6078">
        <v>2012</v>
      </c>
      <c r="D6078" t="s">
        <v>952</v>
      </c>
      <c r="E6078">
        <v>-1574.0200000000004</v>
      </c>
      <c r="F6078" s="1">
        <v>23800</v>
      </c>
      <c r="J6078"/>
    </row>
    <row r="6079" spans="1:10" x14ac:dyDescent="0.3">
      <c r="A6079" t="s">
        <v>28</v>
      </c>
      <c r="B6079" t="s">
        <v>448</v>
      </c>
      <c r="C6079">
        <v>2012</v>
      </c>
      <c r="D6079" t="s">
        <v>953</v>
      </c>
      <c r="E6079">
        <v>189.54978658536598</v>
      </c>
      <c r="F6079" s="1">
        <v>15113.719512195123</v>
      </c>
      <c r="J6079"/>
    </row>
    <row r="6080" spans="1:10" x14ac:dyDescent="0.3">
      <c r="A6080" t="s">
        <v>28</v>
      </c>
      <c r="B6080" t="s">
        <v>448</v>
      </c>
      <c r="C6080">
        <v>2013</v>
      </c>
      <c r="D6080" t="s">
        <v>948</v>
      </c>
      <c r="E6080">
        <v>1168.8475925925927</v>
      </c>
      <c r="F6080" s="1">
        <v>21550</v>
      </c>
      <c r="J6080"/>
    </row>
    <row r="6081" spans="1:10" x14ac:dyDescent="0.3">
      <c r="A6081" t="s">
        <v>28</v>
      </c>
      <c r="B6081" t="s">
        <v>448</v>
      </c>
      <c r="C6081">
        <v>2013</v>
      </c>
      <c r="D6081" t="s">
        <v>949</v>
      </c>
      <c r="E6081">
        <v>60.971900000000062</v>
      </c>
      <c r="F6081" s="1">
        <v>19139</v>
      </c>
      <c r="J6081"/>
    </row>
    <row r="6082" spans="1:10" x14ac:dyDescent="0.3">
      <c r="A6082" t="s">
        <v>28</v>
      </c>
      <c r="B6082" t="s">
        <v>448</v>
      </c>
      <c r="C6082">
        <v>2013</v>
      </c>
      <c r="D6082" t="s">
        <v>950</v>
      </c>
      <c r="E6082">
        <v>3557.2637500000001</v>
      </c>
      <c r="F6082" s="1">
        <v>22387.5</v>
      </c>
      <c r="J6082"/>
    </row>
    <row r="6083" spans="1:10" x14ac:dyDescent="0.3">
      <c r="A6083" t="s">
        <v>28</v>
      </c>
      <c r="B6083" t="s">
        <v>448</v>
      </c>
      <c r="C6083">
        <v>2013</v>
      </c>
      <c r="D6083" t="s">
        <v>951</v>
      </c>
      <c r="E6083">
        <v>158.32684782608726</v>
      </c>
      <c r="F6083" s="1">
        <v>15942.391304347826</v>
      </c>
      <c r="J6083"/>
    </row>
    <row r="6084" spans="1:10" x14ac:dyDescent="0.3">
      <c r="A6084" t="s">
        <v>28</v>
      </c>
      <c r="B6084" t="s">
        <v>448</v>
      </c>
      <c r="C6084">
        <v>2013</v>
      </c>
      <c r="D6084" t="s">
        <v>952</v>
      </c>
      <c r="E6084">
        <v>-7575.125</v>
      </c>
      <c r="F6084" s="1">
        <v>23750</v>
      </c>
      <c r="J6084"/>
    </row>
    <row r="6085" spans="1:10" x14ac:dyDescent="0.3">
      <c r="A6085" t="s">
        <v>28</v>
      </c>
      <c r="B6085" t="s">
        <v>448</v>
      </c>
      <c r="C6085">
        <v>2013</v>
      </c>
      <c r="D6085" t="s">
        <v>953</v>
      </c>
      <c r="E6085">
        <v>301.08988461538479</v>
      </c>
      <c r="F6085" s="1">
        <v>14229.615384615385</v>
      </c>
      <c r="J6085"/>
    </row>
    <row r="6086" spans="1:10" x14ac:dyDescent="0.3">
      <c r="A6086" t="s">
        <v>28</v>
      </c>
      <c r="B6086" t="s">
        <v>448</v>
      </c>
      <c r="C6086">
        <v>2014</v>
      </c>
      <c r="D6086" t="s">
        <v>948</v>
      </c>
      <c r="E6086">
        <v>423.49333333333334</v>
      </c>
      <c r="F6086" s="1">
        <v>22933.333333333332</v>
      </c>
      <c r="J6086"/>
    </row>
    <row r="6087" spans="1:10" x14ac:dyDescent="0.3">
      <c r="A6087" t="s">
        <v>28</v>
      </c>
      <c r="B6087" t="s">
        <v>448</v>
      </c>
      <c r="C6087">
        <v>2014</v>
      </c>
      <c r="D6087" t="s">
        <v>949</v>
      </c>
      <c r="E6087">
        <v>-280.96923076923065</v>
      </c>
      <c r="F6087" s="1">
        <v>22615.384615384617</v>
      </c>
      <c r="J6087"/>
    </row>
    <row r="6088" spans="1:10" x14ac:dyDescent="0.3">
      <c r="A6088" t="s">
        <v>28</v>
      </c>
      <c r="B6088" t="s">
        <v>448</v>
      </c>
      <c r="C6088">
        <v>2014</v>
      </c>
      <c r="D6088" t="s">
        <v>950</v>
      </c>
      <c r="E6088">
        <v>3659.9599999999991</v>
      </c>
      <c r="F6088" s="1">
        <v>27600</v>
      </c>
      <c r="J6088"/>
    </row>
    <row r="6089" spans="1:10" x14ac:dyDescent="0.3">
      <c r="A6089" t="s">
        <v>28</v>
      </c>
      <c r="B6089" t="s">
        <v>448</v>
      </c>
      <c r="C6089">
        <v>2014</v>
      </c>
      <c r="D6089" t="s">
        <v>952</v>
      </c>
      <c r="E6089">
        <v>-525.04285714285709</v>
      </c>
      <c r="F6089" s="1">
        <v>29571.428571428572</v>
      </c>
      <c r="J6089"/>
    </row>
    <row r="6090" spans="1:10" x14ac:dyDescent="0.3">
      <c r="A6090" t="s">
        <v>28</v>
      </c>
      <c r="B6090" t="s">
        <v>448</v>
      </c>
      <c r="C6090">
        <v>2015</v>
      </c>
      <c r="D6090" t="s">
        <v>948</v>
      </c>
      <c r="E6090">
        <v>-1787.8729411764705</v>
      </c>
      <c r="F6090" s="1">
        <v>38211.76470588235</v>
      </c>
      <c r="J6090"/>
    </row>
    <row r="6091" spans="1:10" x14ac:dyDescent="0.3">
      <c r="A6091" t="s">
        <v>28</v>
      </c>
      <c r="B6091" t="s">
        <v>448</v>
      </c>
      <c r="C6091">
        <v>2015</v>
      </c>
      <c r="D6091" t="s">
        <v>949</v>
      </c>
      <c r="E6091">
        <v>-1719.8700000000026</v>
      </c>
      <c r="F6091" s="1">
        <v>35300</v>
      </c>
      <c r="J6091"/>
    </row>
    <row r="6092" spans="1:10" x14ac:dyDescent="0.3">
      <c r="A6092" t="s">
        <v>28</v>
      </c>
      <c r="B6092" t="s">
        <v>448</v>
      </c>
      <c r="C6092">
        <v>2015</v>
      </c>
      <c r="D6092" t="s">
        <v>950</v>
      </c>
      <c r="E6092">
        <v>947.53500000000076</v>
      </c>
      <c r="F6092" s="1">
        <v>38350</v>
      </c>
      <c r="J6092"/>
    </row>
    <row r="6093" spans="1:10" x14ac:dyDescent="0.3">
      <c r="A6093" t="s">
        <v>28</v>
      </c>
      <c r="B6093" t="s">
        <v>448</v>
      </c>
      <c r="C6093">
        <v>2015</v>
      </c>
      <c r="D6093" t="s">
        <v>952</v>
      </c>
      <c r="E6093">
        <v>-2313.8205263157893</v>
      </c>
      <c r="F6093" s="1">
        <v>37478.947368421053</v>
      </c>
      <c r="J6093"/>
    </row>
    <row r="6094" spans="1:10" x14ac:dyDescent="0.3">
      <c r="A6094" t="s">
        <v>28</v>
      </c>
      <c r="B6094" t="s">
        <v>449</v>
      </c>
      <c r="C6094">
        <v>2010</v>
      </c>
      <c r="D6094" t="s">
        <v>949</v>
      </c>
      <c r="E6094">
        <v>69.842000000000183</v>
      </c>
      <c r="F6094" s="1">
        <v>14020</v>
      </c>
      <c r="J6094"/>
    </row>
    <row r="6095" spans="1:10" x14ac:dyDescent="0.3">
      <c r="A6095" t="s">
        <v>28</v>
      </c>
      <c r="B6095" t="s">
        <v>449</v>
      </c>
      <c r="C6095">
        <v>2010</v>
      </c>
      <c r="D6095" t="s">
        <v>951</v>
      </c>
      <c r="E6095">
        <v>1141.3516666666667</v>
      </c>
      <c r="F6095" s="1">
        <v>13183.333333333334</v>
      </c>
      <c r="J6095"/>
    </row>
    <row r="6096" spans="1:10" x14ac:dyDescent="0.3">
      <c r="A6096" t="s">
        <v>28</v>
      </c>
      <c r="B6096" t="s">
        <v>449</v>
      </c>
      <c r="C6096">
        <v>2010</v>
      </c>
      <c r="D6096" t="s">
        <v>953</v>
      </c>
      <c r="E6096">
        <v>218.30404761904771</v>
      </c>
      <c r="F6096" s="1">
        <v>11278.571428571429</v>
      </c>
      <c r="J6096"/>
    </row>
    <row r="6097" spans="1:10" x14ac:dyDescent="0.3">
      <c r="A6097" t="s">
        <v>28</v>
      </c>
      <c r="B6097" t="s">
        <v>449</v>
      </c>
      <c r="C6097">
        <v>2011</v>
      </c>
      <c r="D6097" t="s">
        <v>949</v>
      </c>
      <c r="E6097">
        <v>636.2770588235295</v>
      </c>
      <c r="F6097" s="1">
        <v>14417.64705882353</v>
      </c>
      <c r="J6097"/>
    </row>
    <row r="6098" spans="1:10" x14ac:dyDescent="0.3">
      <c r="A6098" t="s">
        <v>28</v>
      </c>
      <c r="B6098" t="s">
        <v>449</v>
      </c>
      <c r="C6098">
        <v>2011</v>
      </c>
      <c r="D6098" t="s">
        <v>950</v>
      </c>
      <c r="E6098">
        <v>911.61000000000058</v>
      </c>
      <c r="F6098" s="1">
        <v>14100</v>
      </c>
      <c r="J6098"/>
    </row>
    <row r="6099" spans="1:10" x14ac:dyDescent="0.3">
      <c r="A6099" t="s">
        <v>28</v>
      </c>
      <c r="B6099" t="s">
        <v>449</v>
      </c>
      <c r="C6099">
        <v>2011</v>
      </c>
      <c r="D6099" t="s">
        <v>951</v>
      </c>
      <c r="E6099">
        <v>417.5363636363636</v>
      </c>
      <c r="F6099" s="1">
        <v>13545.454545454546</v>
      </c>
      <c r="J6099"/>
    </row>
    <row r="6100" spans="1:10" x14ac:dyDescent="0.3">
      <c r="A6100" t="s">
        <v>28</v>
      </c>
      <c r="B6100" t="s">
        <v>449</v>
      </c>
      <c r="C6100">
        <v>2011</v>
      </c>
      <c r="D6100" t="s">
        <v>953</v>
      </c>
      <c r="E6100">
        <v>-190.80629629629621</v>
      </c>
      <c r="F6100" s="1">
        <v>10974.074074074075</v>
      </c>
      <c r="J6100"/>
    </row>
    <row r="6101" spans="1:10" x14ac:dyDescent="0.3">
      <c r="A6101" t="s">
        <v>28</v>
      </c>
      <c r="B6101" t="s">
        <v>449</v>
      </c>
      <c r="C6101">
        <v>2012</v>
      </c>
      <c r="D6101" t="s">
        <v>948</v>
      </c>
      <c r="E6101">
        <v>288.73750000000001</v>
      </c>
      <c r="F6101" s="1">
        <v>14875</v>
      </c>
      <c r="J6101"/>
    </row>
    <row r="6102" spans="1:10" x14ac:dyDescent="0.3">
      <c r="A6102" t="s">
        <v>28</v>
      </c>
      <c r="B6102" t="s">
        <v>449</v>
      </c>
      <c r="C6102">
        <v>2012</v>
      </c>
      <c r="D6102" t="s">
        <v>949</v>
      </c>
      <c r="E6102">
        <v>193.6011290322582</v>
      </c>
      <c r="F6102" s="1">
        <v>14817.741935483871</v>
      </c>
      <c r="J6102"/>
    </row>
    <row r="6103" spans="1:10" x14ac:dyDescent="0.3">
      <c r="A6103" t="s">
        <v>28</v>
      </c>
      <c r="B6103" t="s">
        <v>449</v>
      </c>
      <c r="C6103">
        <v>2012</v>
      </c>
      <c r="D6103" t="s">
        <v>951</v>
      </c>
      <c r="E6103">
        <v>376.20416666666671</v>
      </c>
      <c r="F6103" s="1">
        <v>12875</v>
      </c>
      <c r="J6103"/>
    </row>
    <row r="6104" spans="1:10" x14ac:dyDescent="0.3">
      <c r="A6104" t="s">
        <v>28</v>
      </c>
      <c r="B6104" t="s">
        <v>449</v>
      </c>
      <c r="C6104">
        <v>2012</v>
      </c>
      <c r="D6104" t="s">
        <v>953</v>
      </c>
      <c r="E6104">
        <v>333.79149999999993</v>
      </c>
      <c r="F6104" s="1">
        <v>12615</v>
      </c>
      <c r="J6104"/>
    </row>
    <row r="6105" spans="1:10" x14ac:dyDescent="0.3">
      <c r="A6105" t="s">
        <v>28</v>
      </c>
      <c r="B6105" t="s">
        <v>449</v>
      </c>
      <c r="C6105">
        <v>2013</v>
      </c>
      <c r="D6105" t="s">
        <v>948</v>
      </c>
      <c r="E6105">
        <v>806.24540816326532</v>
      </c>
      <c r="F6105" s="1">
        <v>18474.489795918369</v>
      </c>
      <c r="J6105"/>
    </row>
    <row r="6106" spans="1:10" x14ac:dyDescent="0.3">
      <c r="A6106" t="s">
        <v>28</v>
      </c>
      <c r="B6106" t="s">
        <v>449</v>
      </c>
      <c r="C6106">
        <v>2013</v>
      </c>
      <c r="D6106" t="s">
        <v>949</v>
      </c>
      <c r="E6106">
        <v>900.42611111111137</v>
      </c>
      <c r="F6106" s="1">
        <v>17292.857142857141</v>
      </c>
      <c r="J6106"/>
    </row>
    <row r="6107" spans="1:10" x14ac:dyDescent="0.3">
      <c r="A6107" t="s">
        <v>28</v>
      </c>
      <c r="B6107" t="s">
        <v>449</v>
      </c>
      <c r="C6107">
        <v>2013</v>
      </c>
      <c r="D6107" t="s">
        <v>950</v>
      </c>
      <c r="E6107">
        <v>1284.264285714286</v>
      </c>
      <c r="F6107" s="1">
        <v>18357.142857142859</v>
      </c>
      <c r="J6107"/>
    </row>
    <row r="6108" spans="1:10" x14ac:dyDescent="0.3">
      <c r="A6108" t="s">
        <v>28</v>
      </c>
      <c r="B6108" t="s">
        <v>449</v>
      </c>
      <c r="C6108">
        <v>2013</v>
      </c>
      <c r="D6108" t="s">
        <v>951</v>
      </c>
      <c r="E6108">
        <v>1161.0583333333336</v>
      </c>
      <c r="F6108" s="1">
        <v>15583.333333333334</v>
      </c>
      <c r="J6108"/>
    </row>
    <row r="6109" spans="1:10" x14ac:dyDescent="0.3">
      <c r="A6109" t="s">
        <v>28</v>
      </c>
      <c r="B6109" t="s">
        <v>449</v>
      </c>
      <c r="C6109">
        <v>2013</v>
      </c>
      <c r="D6109" t="s">
        <v>953</v>
      </c>
      <c r="E6109">
        <v>-1212.1008333333332</v>
      </c>
      <c r="F6109" s="1">
        <v>14158.333333333334</v>
      </c>
      <c r="J6109"/>
    </row>
    <row r="6110" spans="1:10" x14ac:dyDescent="0.3">
      <c r="A6110" t="s">
        <v>28</v>
      </c>
      <c r="B6110" t="s">
        <v>449</v>
      </c>
      <c r="C6110">
        <v>2014</v>
      </c>
      <c r="D6110" t="s">
        <v>948</v>
      </c>
      <c r="E6110">
        <v>735.86899999999946</v>
      </c>
      <c r="F6110" s="1">
        <v>22890</v>
      </c>
      <c r="J6110"/>
    </row>
    <row r="6111" spans="1:10" x14ac:dyDescent="0.3">
      <c r="A6111" t="s">
        <v>28</v>
      </c>
      <c r="B6111" t="s">
        <v>449</v>
      </c>
      <c r="C6111">
        <v>2014</v>
      </c>
      <c r="D6111" t="s">
        <v>949</v>
      </c>
      <c r="E6111">
        <v>-3237.8349999999991</v>
      </c>
      <c r="F6111" s="1">
        <v>18650</v>
      </c>
      <c r="J6111"/>
    </row>
    <row r="6112" spans="1:10" x14ac:dyDescent="0.3">
      <c r="A6112" t="s">
        <v>28</v>
      </c>
      <c r="B6112" t="s">
        <v>449</v>
      </c>
      <c r="C6112">
        <v>2014</v>
      </c>
      <c r="D6112" t="s">
        <v>950</v>
      </c>
      <c r="E6112">
        <v>-125.53999999999905</v>
      </c>
      <c r="F6112" s="1">
        <v>22600</v>
      </c>
      <c r="J6112"/>
    </row>
    <row r="6113" spans="1:10" x14ac:dyDescent="0.3">
      <c r="A6113" t="s">
        <v>28</v>
      </c>
      <c r="B6113" t="s">
        <v>449</v>
      </c>
      <c r="C6113">
        <v>2014</v>
      </c>
      <c r="D6113" t="s">
        <v>952</v>
      </c>
      <c r="E6113">
        <v>-1124.2949999999992</v>
      </c>
      <c r="F6113" s="1">
        <v>26050</v>
      </c>
      <c r="J6113"/>
    </row>
    <row r="6114" spans="1:10" x14ac:dyDescent="0.3">
      <c r="A6114" t="s">
        <v>28</v>
      </c>
      <c r="B6114" t="s">
        <v>449</v>
      </c>
      <c r="C6114">
        <v>2015</v>
      </c>
      <c r="D6114" t="s">
        <v>952</v>
      </c>
      <c r="E6114">
        <v>1332.0600000000013</v>
      </c>
      <c r="F6114" s="1">
        <v>28600</v>
      </c>
      <c r="J6114"/>
    </row>
    <row r="6115" spans="1:10" x14ac:dyDescent="0.3">
      <c r="A6115" t="s">
        <v>28</v>
      </c>
      <c r="B6115" t="s">
        <v>450</v>
      </c>
      <c r="C6115">
        <v>2001</v>
      </c>
      <c r="D6115" t="s">
        <v>953</v>
      </c>
      <c r="E6115">
        <v>143.17357142857142</v>
      </c>
      <c r="F6115" s="1">
        <v>1307.1428571428571</v>
      </c>
      <c r="J6115"/>
    </row>
    <row r="6116" spans="1:10" x14ac:dyDescent="0.3">
      <c r="A6116" t="s">
        <v>28</v>
      </c>
      <c r="B6116" t="s">
        <v>450</v>
      </c>
      <c r="C6116">
        <v>2005</v>
      </c>
      <c r="D6116" t="s">
        <v>953</v>
      </c>
      <c r="E6116">
        <v>-1007.0425</v>
      </c>
      <c r="F6116" s="1">
        <v>3075</v>
      </c>
      <c r="J6116"/>
    </row>
    <row r="6117" spans="1:10" x14ac:dyDescent="0.3">
      <c r="A6117" t="s">
        <v>28</v>
      </c>
      <c r="B6117" t="s">
        <v>450</v>
      </c>
      <c r="C6117">
        <v>2010</v>
      </c>
      <c r="D6117" t="s">
        <v>953</v>
      </c>
      <c r="E6117">
        <v>-565.73999999999978</v>
      </c>
      <c r="F6117" s="1">
        <v>10600</v>
      </c>
      <c r="J6117"/>
    </row>
    <row r="6118" spans="1:10" x14ac:dyDescent="0.3">
      <c r="A6118" t="s">
        <v>28</v>
      </c>
      <c r="B6118" t="s">
        <v>451</v>
      </c>
      <c r="C6118">
        <v>2001</v>
      </c>
      <c r="D6118" t="s">
        <v>953</v>
      </c>
      <c r="E6118">
        <v>966.89750000000004</v>
      </c>
      <c r="F6118" s="1">
        <v>1141.6666666666667</v>
      </c>
      <c r="J6118"/>
    </row>
    <row r="6119" spans="1:10" x14ac:dyDescent="0.3">
      <c r="A6119" t="s">
        <v>28</v>
      </c>
      <c r="B6119" t="s">
        <v>451</v>
      </c>
      <c r="C6119">
        <v>2002</v>
      </c>
      <c r="D6119" t="s">
        <v>953</v>
      </c>
      <c r="E6119">
        <v>73.675307017543901</v>
      </c>
      <c r="F6119" s="1">
        <v>1428.5087719298247</v>
      </c>
      <c r="J6119"/>
    </row>
    <row r="6120" spans="1:10" x14ac:dyDescent="0.3">
      <c r="A6120" t="s">
        <v>28</v>
      </c>
      <c r="B6120" t="s">
        <v>451</v>
      </c>
      <c r="C6120">
        <v>2003</v>
      </c>
      <c r="D6120" t="s">
        <v>953</v>
      </c>
      <c r="E6120">
        <v>-64.764313186813169</v>
      </c>
      <c r="F6120" s="1">
        <v>1867.8571428571429</v>
      </c>
      <c r="J6120"/>
    </row>
    <row r="6121" spans="1:10" x14ac:dyDescent="0.3">
      <c r="A6121" t="s">
        <v>28</v>
      </c>
      <c r="B6121" t="s">
        <v>451</v>
      </c>
      <c r="C6121">
        <v>2004</v>
      </c>
      <c r="D6121" t="s">
        <v>952</v>
      </c>
      <c r="E6121">
        <v>-3630.5225</v>
      </c>
      <c r="F6121" s="1">
        <v>4275</v>
      </c>
      <c r="J6121"/>
    </row>
    <row r="6122" spans="1:10" x14ac:dyDescent="0.3">
      <c r="A6122" t="s">
        <v>28</v>
      </c>
      <c r="B6122" t="s">
        <v>451</v>
      </c>
      <c r="C6122">
        <v>2004</v>
      </c>
      <c r="D6122" t="s">
        <v>953</v>
      </c>
      <c r="E6122">
        <v>-76.239732824427463</v>
      </c>
      <c r="F6122" s="1">
        <v>2266.7938931297708</v>
      </c>
      <c r="J6122"/>
    </row>
    <row r="6123" spans="1:10" x14ac:dyDescent="0.3">
      <c r="A6123" t="s">
        <v>28</v>
      </c>
      <c r="B6123" t="s">
        <v>451</v>
      </c>
      <c r="C6123">
        <v>2005</v>
      </c>
      <c r="D6123" t="s">
        <v>951</v>
      </c>
      <c r="E6123">
        <v>1241.5775000000003</v>
      </c>
      <c r="F6123" s="1">
        <v>5275</v>
      </c>
      <c r="J6123"/>
    </row>
    <row r="6124" spans="1:10" x14ac:dyDescent="0.3">
      <c r="A6124" t="s">
        <v>28</v>
      </c>
      <c r="B6124" t="s">
        <v>451</v>
      </c>
      <c r="C6124">
        <v>2005</v>
      </c>
      <c r="D6124" t="s">
        <v>952</v>
      </c>
      <c r="E6124">
        <v>-2491.5724999999998</v>
      </c>
      <c r="F6124" s="1">
        <v>3775</v>
      </c>
      <c r="J6124"/>
    </row>
    <row r="6125" spans="1:10" x14ac:dyDescent="0.3">
      <c r="A6125" t="s">
        <v>28</v>
      </c>
      <c r="B6125" t="s">
        <v>451</v>
      </c>
      <c r="C6125">
        <v>2005</v>
      </c>
      <c r="D6125" t="s">
        <v>953</v>
      </c>
      <c r="E6125">
        <v>-223.3281818181818</v>
      </c>
      <c r="F6125" s="1">
        <v>3263.6363636363635</v>
      </c>
      <c r="J6125"/>
    </row>
    <row r="6126" spans="1:10" x14ac:dyDescent="0.3">
      <c r="A6126" t="s">
        <v>28</v>
      </c>
      <c r="B6126" t="s">
        <v>451</v>
      </c>
      <c r="C6126">
        <v>2006</v>
      </c>
      <c r="D6126" t="s">
        <v>951</v>
      </c>
      <c r="E6126">
        <v>725.69499999999971</v>
      </c>
      <c r="F6126" s="1">
        <v>7950</v>
      </c>
      <c r="J6126"/>
    </row>
    <row r="6127" spans="1:10" x14ac:dyDescent="0.3">
      <c r="A6127" t="s">
        <v>28</v>
      </c>
      <c r="B6127" t="s">
        <v>451</v>
      </c>
      <c r="C6127">
        <v>2006</v>
      </c>
      <c r="D6127" t="s">
        <v>953</v>
      </c>
      <c r="E6127">
        <v>52.560048076923145</v>
      </c>
      <c r="F6127" s="1">
        <v>3879.3269230769229</v>
      </c>
      <c r="J6127"/>
    </row>
    <row r="6128" spans="1:10" x14ac:dyDescent="0.3">
      <c r="A6128" t="s">
        <v>28</v>
      </c>
      <c r="B6128" t="s">
        <v>451</v>
      </c>
      <c r="C6128">
        <v>2007</v>
      </c>
      <c r="D6128" t="s">
        <v>951</v>
      </c>
      <c r="E6128">
        <v>-3084.7558333333332</v>
      </c>
      <c r="F6128" s="1">
        <v>8608.3333333333339</v>
      </c>
      <c r="J6128"/>
    </row>
    <row r="6129" spans="1:10" x14ac:dyDescent="0.3">
      <c r="A6129" t="s">
        <v>28</v>
      </c>
      <c r="B6129" t="s">
        <v>451</v>
      </c>
      <c r="C6129">
        <v>2007</v>
      </c>
      <c r="D6129" t="s">
        <v>953</v>
      </c>
      <c r="E6129">
        <v>22.397962962963049</v>
      </c>
      <c r="F6129" s="1">
        <v>6362.3456790123455</v>
      </c>
      <c r="J6129"/>
    </row>
    <row r="6130" spans="1:10" x14ac:dyDescent="0.3">
      <c r="A6130" t="s">
        <v>28</v>
      </c>
      <c r="B6130" t="s">
        <v>451</v>
      </c>
      <c r="C6130">
        <v>2008</v>
      </c>
      <c r="D6130" t="s">
        <v>951</v>
      </c>
      <c r="E6130">
        <v>2847.5200000000004</v>
      </c>
      <c r="F6130" s="1">
        <v>11200</v>
      </c>
      <c r="J6130"/>
    </row>
    <row r="6131" spans="1:10" x14ac:dyDescent="0.3">
      <c r="A6131" t="s">
        <v>28</v>
      </c>
      <c r="B6131" t="s">
        <v>451</v>
      </c>
      <c r="C6131">
        <v>2008</v>
      </c>
      <c r="D6131" t="s">
        <v>953</v>
      </c>
      <c r="E6131">
        <v>-48.069098360655701</v>
      </c>
      <c r="F6131" s="1">
        <v>7227.0491803278692</v>
      </c>
      <c r="J6131"/>
    </row>
    <row r="6132" spans="1:10" x14ac:dyDescent="0.3">
      <c r="A6132" t="s">
        <v>28</v>
      </c>
      <c r="B6132" t="s">
        <v>451</v>
      </c>
      <c r="C6132">
        <v>2009</v>
      </c>
      <c r="D6132" t="s">
        <v>949</v>
      </c>
      <c r="E6132">
        <v>1003.2766666666666</v>
      </c>
      <c r="F6132" s="1">
        <v>14100</v>
      </c>
      <c r="J6132"/>
    </row>
    <row r="6133" spans="1:10" x14ac:dyDescent="0.3">
      <c r="A6133" t="s">
        <v>28</v>
      </c>
      <c r="B6133" t="s">
        <v>451</v>
      </c>
      <c r="C6133">
        <v>2009</v>
      </c>
      <c r="D6133" t="s">
        <v>951</v>
      </c>
      <c r="E6133">
        <v>771.41562499999986</v>
      </c>
      <c r="F6133" s="1">
        <v>12281.25</v>
      </c>
      <c r="J6133"/>
    </row>
    <row r="6134" spans="1:10" x14ac:dyDescent="0.3">
      <c r="A6134" t="s">
        <v>28</v>
      </c>
      <c r="B6134" t="s">
        <v>451</v>
      </c>
      <c r="C6134">
        <v>2009</v>
      </c>
      <c r="D6134" t="s">
        <v>953</v>
      </c>
      <c r="E6134">
        <v>150.14424568965526</v>
      </c>
      <c r="F6134" s="1">
        <v>8929.5258620689656</v>
      </c>
      <c r="J6134"/>
    </row>
    <row r="6135" spans="1:10" x14ac:dyDescent="0.3">
      <c r="A6135" t="s">
        <v>28</v>
      </c>
      <c r="B6135" t="s">
        <v>451</v>
      </c>
      <c r="C6135">
        <v>2010</v>
      </c>
      <c r="D6135" t="s">
        <v>949</v>
      </c>
      <c r="E6135">
        <v>-405.65499999999975</v>
      </c>
      <c r="F6135" s="1">
        <v>14450</v>
      </c>
      <c r="J6135"/>
    </row>
    <row r="6136" spans="1:10" x14ac:dyDescent="0.3">
      <c r="A6136" t="s">
        <v>28</v>
      </c>
      <c r="B6136" t="s">
        <v>451</v>
      </c>
      <c r="C6136">
        <v>2010</v>
      </c>
      <c r="D6136" t="s">
        <v>951</v>
      </c>
      <c r="E6136">
        <v>371.82999999999993</v>
      </c>
      <c r="F6136" s="1">
        <v>12300</v>
      </c>
      <c r="J6136"/>
    </row>
    <row r="6137" spans="1:10" x14ac:dyDescent="0.3">
      <c r="A6137" t="s">
        <v>28</v>
      </c>
      <c r="B6137" t="s">
        <v>451</v>
      </c>
      <c r="C6137">
        <v>2010</v>
      </c>
      <c r="D6137" t="s">
        <v>953</v>
      </c>
      <c r="E6137">
        <v>225.78688492063495</v>
      </c>
      <c r="F6137" s="1">
        <v>10372.817460317461</v>
      </c>
      <c r="J6137"/>
    </row>
    <row r="6138" spans="1:10" x14ac:dyDescent="0.3">
      <c r="A6138" t="s">
        <v>28</v>
      </c>
      <c r="B6138" t="s">
        <v>451</v>
      </c>
      <c r="C6138">
        <v>2011</v>
      </c>
      <c r="D6138" t="s">
        <v>948</v>
      </c>
      <c r="E6138">
        <v>1162.7150000000001</v>
      </c>
      <c r="F6138" s="1">
        <v>14150</v>
      </c>
      <c r="J6138"/>
    </row>
    <row r="6139" spans="1:10" x14ac:dyDescent="0.3">
      <c r="A6139" t="s">
        <v>28</v>
      </c>
      <c r="B6139" t="s">
        <v>451</v>
      </c>
      <c r="C6139">
        <v>2011</v>
      </c>
      <c r="D6139" t="s">
        <v>949</v>
      </c>
      <c r="E6139">
        <v>-236.38625000000002</v>
      </c>
      <c r="F6139" s="1">
        <v>15887.5</v>
      </c>
      <c r="J6139"/>
    </row>
    <row r="6140" spans="1:10" x14ac:dyDescent="0.3">
      <c r="A6140" t="s">
        <v>28</v>
      </c>
      <c r="B6140" t="s">
        <v>451</v>
      </c>
      <c r="C6140">
        <v>2011</v>
      </c>
      <c r="D6140" t="s">
        <v>951</v>
      </c>
      <c r="E6140">
        <v>620.35738095238116</v>
      </c>
      <c r="F6140" s="1">
        <v>13526.190476190477</v>
      </c>
      <c r="J6140"/>
    </row>
    <row r="6141" spans="1:10" x14ac:dyDescent="0.3">
      <c r="A6141" t="s">
        <v>28</v>
      </c>
      <c r="B6141" t="s">
        <v>451</v>
      </c>
      <c r="C6141">
        <v>2011</v>
      </c>
      <c r="D6141" t="s">
        <v>953</v>
      </c>
      <c r="E6141">
        <v>251.35476804123712</v>
      </c>
      <c r="F6141" s="1">
        <v>11408.505154639175</v>
      </c>
      <c r="J6141"/>
    </row>
    <row r="6142" spans="1:10" x14ac:dyDescent="0.3">
      <c r="A6142" t="s">
        <v>28</v>
      </c>
      <c r="B6142" t="s">
        <v>451</v>
      </c>
      <c r="C6142">
        <v>2012</v>
      </c>
      <c r="D6142" t="s">
        <v>948</v>
      </c>
      <c r="E6142">
        <v>572.38500000000022</v>
      </c>
      <c r="F6142" s="1">
        <v>16850</v>
      </c>
      <c r="J6142"/>
    </row>
    <row r="6143" spans="1:10" x14ac:dyDescent="0.3">
      <c r="A6143" t="s">
        <v>28</v>
      </c>
      <c r="B6143" t="s">
        <v>451</v>
      </c>
      <c r="C6143">
        <v>2012</v>
      </c>
      <c r="D6143" t="s">
        <v>949</v>
      </c>
      <c r="E6143">
        <v>551.87943181818207</v>
      </c>
      <c r="F6143" s="1">
        <v>15407.954545454546</v>
      </c>
      <c r="J6143"/>
    </row>
    <row r="6144" spans="1:10" x14ac:dyDescent="0.3">
      <c r="A6144" t="s">
        <v>28</v>
      </c>
      <c r="B6144" t="s">
        <v>451</v>
      </c>
      <c r="C6144">
        <v>2012</v>
      </c>
      <c r="D6144" t="s">
        <v>951</v>
      </c>
      <c r="E6144">
        <v>211.99020833333347</v>
      </c>
      <c r="F6144" s="1">
        <v>14777.083333333334</v>
      </c>
      <c r="J6144"/>
    </row>
    <row r="6145" spans="1:10" x14ac:dyDescent="0.3">
      <c r="A6145" t="s">
        <v>28</v>
      </c>
      <c r="B6145" t="s">
        <v>451</v>
      </c>
      <c r="C6145">
        <v>2012</v>
      </c>
      <c r="D6145" t="s">
        <v>953</v>
      </c>
      <c r="E6145">
        <v>37.287118644067867</v>
      </c>
      <c r="F6145" s="1">
        <v>13074.576271186441</v>
      </c>
      <c r="J6145"/>
    </row>
    <row r="6146" spans="1:10" x14ac:dyDescent="0.3">
      <c r="A6146" t="s">
        <v>28</v>
      </c>
      <c r="B6146" t="s">
        <v>451</v>
      </c>
      <c r="C6146">
        <v>2013</v>
      </c>
      <c r="D6146" t="s">
        <v>948</v>
      </c>
      <c r="E6146">
        <v>997.53105769230751</v>
      </c>
      <c r="F6146" s="1">
        <v>21599.038461538461</v>
      </c>
      <c r="J6146"/>
    </row>
    <row r="6147" spans="1:10" x14ac:dyDescent="0.3">
      <c r="A6147" t="s">
        <v>28</v>
      </c>
      <c r="B6147" t="s">
        <v>451</v>
      </c>
      <c r="C6147">
        <v>2013</v>
      </c>
      <c r="D6147" t="s">
        <v>949</v>
      </c>
      <c r="E6147">
        <v>758.51004854368955</v>
      </c>
      <c r="F6147" s="1">
        <v>19692.718446601943</v>
      </c>
      <c r="J6147"/>
    </row>
    <row r="6148" spans="1:10" x14ac:dyDescent="0.3">
      <c r="A6148" t="s">
        <v>28</v>
      </c>
      <c r="B6148" t="s">
        <v>451</v>
      </c>
      <c r="C6148">
        <v>2013</v>
      </c>
      <c r="D6148" t="s">
        <v>950</v>
      </c>
      <c r="E6148">
        <v>1238.8700000000001</v>
      </c>
      <c r="F6148" s="1">
        <v>21366.666666666668</v>
      </c>
      <c r="J6148"/>
    </row>
    <row r="6149" spans="1:10" x14ac:dyDescent="0.3">
      <c r="A6149" t="s">
        <v>28</v>
      </c>
      <c r="B6149" t="s">
        <v>451</v>
      </c>
      <c r="C6149">
        <v>2013</v>
      </c>
      <c r="D6149" t="s">
        <v>951</v>
      </c>
      <c r="E6149">
        <v>397.17220338983054</v>
      </c>
      <c r="F6149" s="1">
        <v>17281.355932203391</v>
      </c>
      <c r="J6149"/>
    </row>
    <row r="6150" spans="1:10" x14ac:dyDescent="0.3">
      <c r="A6150" t="s">
        <v>28</v>
      </c>
      <c r="B6150" t="s">
        <v>451</v>
      </c>
      <c r="C6150">
        <v>2013</v>
      </c>
      <c r="D6150" t="s">
        <v>952</v>
      </c>
      <c r="E6150">
        <v>-401.64500000000044</v>
      </c>
      <c r="F6150" s="1">
        <v>22550</v>
      </c>
      <c r="J6150"/>
    </row>
    <row r="6151" spans="1:10" x14ac:dyDescent="0.3">
      <c r="A6151" t="s">
        <v>28</v>
      </c>
      <c r="B6151" t="s">
        <v>451</v>
      </c>
      <c r="C6151">
        <v>2013</v>
      </c>
      <c r="D6151" t="s">
        <v>953</v>
      </c>
      <c r="E6151">
        <v>432.57500000000016</v>
      </c>
      <c r="F6151" s="1">
        <v>16305.555555555555</v>
      </c>
      <c r="J6151"/>
    </row>
    <row r="6152" spans="1:10" x14ac:dyDescent="0.3">
      <c r="A6152" t="s">
        <v>28</v>
      </c>
      <c r="B6152" t="s">
        <v>451</v>
      </c>
      <c r="C6152">
        <v>2014</v>
      </c>
      <c r="D6152" t="s">
        <v>948</v>
      </c>
      <c r="E6152">
        <v>581.22181818181809</v>
      </c>
      <c r="F6152" s="1">
        <v>26642.424242424244</v>
      </c>
      <c r="J6152"/>
    </row>
    <row r="6153" spans="1:10" x14ac:dyDescent="0.3">
      <c r="A6153" t="s">
        <v>28</v>
      </c>
      <c r="B6153" t="s">
        <v>451</v>
      </c>
      <c r="C6153">
        <v>2014</v>
      </c>
      <c r="D6153" t="s">
        <v>949</v>
      </c>
      <c r="E6153">
        <v>756.93700000000001</v>
      </c>
      <c r="F6153" s="1">
        <v>22636.666666666668</v>
      </c>
      <c r="J6153"/>
    </row>
    <row r="6154" spans="1:10" x14ac:dyDescent="0.3">
      <c r="A6154" t="s">
        <v>28</v>
      </c>
      <c r="B6154" t="s">
        <v>451</v>
      </c>
      <c r="C6154">
        <v>2014</v>
      </c>
      <c r="D6154" t="s">
        <v>950</v>
      </c>
      <c r="E6154">
        <v>-3939.2100000000009</v>
      </c>
      <c r="F6154" s="1">
        <v>29900</v>
      </c>
      <c r="J6154"/>
    </row>
    <row r="6155" spans="1:10" x14ac:dyDescent="0.3">
      <c r="A6155" t="s">
        <v>28</v>
      </c>
      <c r="B6155" t="s">
        <v>451</v>
      </c>
      <c r="C6155">
        <v>2014</v>
      </c>
      <c r="D6155" t="s">
        <v>951</v>
      </c>
      <c r="E6155">
        <v>285.78749999999945</v>
      </c>
      <c r="F6155" s="1">
        <v>25375</v>
      </c>
      <c r="J6155"/>
    </row>
    <row r="6156" spans="1:10" x14ac:dyDescent="0.3">
      <c r="A6156" t="s">
        <v>28</v>
      </c>
      <c r="B6156" t="s">
        <v>451</v>
      </c>
      <c r="C6156">
        <v>2014</v>
      </c>
      <c r="D6156" t="s">
        <v>952</v>
      </c>
      <c r="E6156">
        <v>-1548.3316666666663</v>
      </c>
      <c r="F6156" s="1">
        <v>19683.333333333332</v>
      </c>
      <c r="J6156"/>
    </row>
    <row r="6157" spans="1:10" x14ac:dyDescent="0.3">
      <c r="A6157" t="s">
        <v>28</v>
      </c>
      <c r="B6157" t="s">
        <v>451</v>
      </c>
      <c r="C6157">
        <v>2015</v>
      </c>
      <c r="D6157" t="s">
        <v>950</v>
      </c>
      <c r="E6157">
        <v>676.81000000000131</v>
      </c>
      <c r="F6157" s="1">
        <v>26100</v>
      </c>
      <c r="J6157"/>
    </row>
    <row r="6158" spans="1:10" x14ac:dyDescent="0.3">
      <c r="A6158" t="s">
        <v>28</v>
      </c>
      <c r="B6158" t="s">
        <v>451</v>
      </c>
      <c r="C6158">
        <v>2015</v>
      </c>
      <c r="D6158" t="s">
        <v>952</v>
      </c>
      <c r="E6158">
        <v>807.20000000000073</v>
      </c>
      <c r="F6158" s="1">
        <v>32000</v>
      </c>
      <c r="J6158"/>
    </row>
    <row r="6159" spans="1:10" x14ac:dyDescent="0.3">
      <c r="A6159" t="s">
        <v>28</v>
      </c>
      <c r="B6159" t="s">
        <v>452</v>
      </c>
      <c r="C6159">
        <v>2014</v>
      </c>
      <c r="D6159" t="s">
        <v>948</v>
      </c>
      <c r="E6159">
        <v>437.55140000000011</v>
      </c>
      <c r="F6159" s="1">
        <v>21367.333333333332</v>
      </c>
      <c r="J6159"/>
    </row>
    <row r="6160" spans="1:10" x14ac:dyDescent="0.3">
      <c r="A6160" t="s">
        <v>28</v>
      </c>
      <c r="B6160" t="s">
        <v>452</v>
      </c>
      <c r="C6160">
        <v>2014</v>
      </c>
      <c r="D6160" t="s">
        <v>949</v>
      </c>
      <c r="E6160">
        <v>181.09483974358997</v>
      </c>
      <c r="F6160" s="1">
        <v>18839.423076923078</v>
      </c>
      <c r="J6160"/>
    </row>
    <row r="6161" spans="1:10" x14ac:dyDescent="0.3">
      <c r="A6161" t="s">
        <v>28</v>
      </c>
      <c r="B6161" t="s">
        <v>452</v>
      </c>
      <c r="C6161">
        <v>2014</v>
      </c>
      <c r="D6161" t="s">
        <v>950</v>
      </c>
      <c r="E6161">
        <v>1675.6277272727275</v>
      </c>
      <c r="F6161" s="1">
        <v>22550</v>
      </c>
      <c r="J6161"/>
    </row>
    <row r="6162" spans="1:10" x14ac:dyDescent="0.3">
      <c r="A6162" t="s">
        <v>28</v>
      </c>
      <c r="B6162" t="s">
        <v>452</v>
      </c>
      <c r="C6162">
        <v>2014</v>
      </c>
      <c r="D6162" t="s">
        <v>951</v>
      </c>
      <c r="E6162">
        <v>1566.3511538461539</v>
      </c>
      <c r="F6162" s="1">
        <v>18665.384615384617</v>
      </c>
      <c r="J6162"/>
    </row>
    <row r="6163" spans="1:10" x14ac:dyDescent="0.3">
      <c r="A6163" t="s">
        <v>28</v>
      </c>
      <c r="B6163" t="s">
        <v>452</v>
      </c>
      <c r="C6163">
        <v>2014</v>
      </c>
      <c r="D6163" t="s">
        <v>952</v>
      </c>
      <c r="E6163">
        <v>111.00111111111093</v>
      </c>
      <c r="F6163" s="1">
        <v>23122.222222222223</v>
      </c>
      <c r="J6163"/>
    </row>
    <row r="6164" spans="1:10" x14ac:dyDescent="0.3">
      <c r="A6164" t="s">
        <v>28</v>
      </c>
      <c r="B6164" t="s">
        <v>452</v>
      </c>
      <c r="C6164">
        <v>2014</v>
      </c>
      <c r="D6164" t="s">
        <v>953</v>
      </c>
      <c r="E6164">
        <v>3653.6000000000004</v>
      </c>
      <c r="F6164" s="1">
        <v>16000</v>
      </c>
      <c r="J6164"/>
    </row>
    <row r="6165" spans="1:10" x14ac:dyDescent="0.3">
      <c r="A6165" t="s">
        <v>28</v>
      </c>
      <c r="B6165" t="s">
        <v>452</v>
      </c>
      <c r="C6165">
        <v>2015</v>
      </c>
      <c r="D6165" t="s">
        <v>948</v>
      </c>
      <c r="E6165">
        <v>-1027.2786842105265</v>
      </c>
      <c r="F6165" s="1">
        <v>20318.42105263158</v>
      </c>
      <c r="J6165"/>
    </row>
    <row r="6166" spans="1:10" x14ac:dyDescent="0.3">
      <c r="A6166" t="s">
        <v>28</v>
      </c>
      <c r="B6166" t="s">
        <v>452</v>
      </c>
      <c r="C6166">
        <v>2015</v>
      </c>
      <c r="D6166" t="s">
        <v>949</v>
      </c>
      <c r="E6166">
        <v>42.552499999999782</v>
      </c>
      <c r="F6166" s="1">
        <v>20025</v>
      </c>
      <c r="J6166"/>
    </row>
    <row r="6167" spans="1:10" x14ac:dyDescent="0.3">
      <c r="A6167" t="s">
        <v>28</v>
      </c>
      <c r="B6167" t="s">
        <v>452</v>
      </c>
      <c r="C6167">
        <v>2015</v>
      </c>
      <c r="D6167" t="s">
        <v>950</v>
      </c>
      <c r="E6167">
        <v>-4068.2200000000012</v>
      </c>
      <c r="F6167" s="1">
        <v>21800</v>
      </c>
      <c r="J6167"/>
    </row>
    <row r="6168" spans="1:10" x14ac:dyDescent="0.3">
      <c r="A6168" t="s">
        <v>28</v>
      </c>
      <c r="B6168" t="s">
        <v>452</v>
      </c>
      <c r="C6168">
        <v>2015</v>
      </c>
      <c r="D6168" t="s">
        <v>952</v>
      </c>
      <c r="E6168">
        <v>-2704.7766666666662</v>
      </c>
      <c r="F6168" s="1">
        <v>20900</v>
      </c>
      <c r="J6168"/>
    </row>
    <row r="6169" spans="1:10" x14ac:dyDescent="0.3">
      <c r="A6169" t="s">
        <v>28</v>
      </c>
      <c r="B6169" t="s">
        <v>453</v>
      </c>
      <c r="C6169">
        <v>1999</v>
      </c>
      <c r="D6169" t="s">
        <v>953</v>
      </c>
      <c r="E6169">
        <v>-264.5025</v>
      </c>
      <c r="F6169" s="1">
        <v>475</v>
      </c>
      <c r="J6169"/>
    </row>
    <row r="6170" spans="1:10" x14ac:dyDescent="0.3">
      <c r="A6170" t="s">
        <v>28</v>
      </c>
      <c r="B6170" t="s">
        <v>453</v>
      </c>
      <c r="C6170">
        <v>2000</v>
      </c>
      <c r="D6170" t="s">
        <v>953</v>
      </c>
      <c r="E6170">
        <v>-18.492500000000014</v>
      </c>
      <c r="F6170" s="1">
        <v>797.22222222222217</v>
      </c>
      <c r="J6170"/>
    </row>
    <row r="6171" spans="1:10" x14ac:dyDescent="0.3">
      <c r="A6171" t="s">
        <v>28</v>
      </c>
      <c r="B6171" t="s">
        <v>453</v>
      </c>
      <c r="C6171">
        <v>2001</v>
      </c>
      <c r="D6171" t="s">
        <v>953</v>
      </c>
      <c r="E6171">
        <v>-65.538181818181826</v>
      </c>
      <c r="F6171" s="1">
        <v>890.90909090909088</v>
      </c>
      <c r="J6171"/>
    </row>
    <row r="6172" spans="1:10" x14ac:dyDescent="0.3">
      <c r="A6172" t="s">
        <v>28</v>
      </c>
      <c r="B6172" t="s">
        <v>453</v>
      </c>
      <c r="C6172">
        <v>2002</v>
      </c>
      <c r="D6172" t="s">
        <v>952</v>
      </c>
      <c r="E6172">
        <v>-2754.8325</v>
      </c>
      <c r="F6172" s="1">
        <v>3175</v>
      </c>
      <c r="J6172"/>
    </row>
    <row r="6173" spans="1:10" x14ac:dyDescent="0.3">
      <c r="A6173" t="s">
        <v>28</v>
      </c>
      <c r="B6173" t="s">
        <v>453</v>
      </c>
      <c r="C6173">
        <v>2002</v>
      </c>
      <c r="D6173" t="s">
        <v>953</v>
      </c>
      <c r="E6173">
        <v>153.14366666666666</v>
      </c>
      <c r="F6173" s="1">
        <v>1147.7777777777778</v>
      </c>
      <c r="J6173"/>
    </row>
    <row r="6174" spans="1:10" x14ac:dyDescent="0.3">
      <c r="A6174" t="s">
        <v>28</v>
      </c>
      <c r="B6174" t="s">
        <v>453</v>
      </c>
      <c r="C6174">
        <v>2003</v>
      </c>
      <c r="D6174" t="s">
        <v>949</v>
      </c>
      <c r="E6174">
        <v>870.72000000000025</v>
      </c>
      <c r="F6174" s="1">
        <v>3200</v>
      </c>
      <c r="J6174"/>
    </row>
    <row r="6175" spans="1:10" x14ac:dyDescent="0.3">
      <c r="A6175" t="s">
        <v>28</v>
      </c>
      <c r="B6175" t="s">
        <v>453</v>
      </c>
      <c r="C6175">
        <v>2003</v>
      </c>
      <c r="D6175" t="s">
        <v>951</v>
      </c>
      <c r="E6175">
        <v>551.86625000000004</v>
      </c>
      <c r="F6175" s="1">
        <v>2912.5</v>
      </c>
      <c r="J6175"/>
    </row>
    <row r="6176" spans="1:10" x14ac:dyDescent="0.3">
      <c r="A6176" t="s">
        <v>28</v>
      </c>
      <c r="B6176" t="s">
        <v>453</v>
      </c>
      <c r="C6176">
        <v>2003</v>
      </c>
      <c r="D6176" t="s">
        <v>952</v>
      </c>
      <c r="E6176">
        <v>-2924.86</v>
      </c>
      <c r="F6176" s="1">
        <v>3400</v>
      </c>
      <c r="J6176"/>
    </row>
    <row r="6177" spans="1:10" x14ac:dyDescent="0.3">
      <c r="A6177" t="s">
        <v>28</v>
      </c>
      <c r="B6177" t="s">
        <v>453</v>
      </c>
      <c r="C6177">
        <v>2003</v>
      </c>
      <c r="D6177" t="s">
        <v>953</v>
      </c>
      <c r="E6177">
        <v>-178.48325</v>
      </c>
      <c r="F6177" s="1">
        <v>1567.5</v>
      </c>
      <c r="J6177"/>
    </row>
    <row r="6178" spans="1:10" x14ac:dyDescent="0.3">
      <c r="A6178" t="s">
        <v>28</v>
      </c>
      <c r="B6178" t="s">
        <v>453</v>
      </c>
      <c r="C6178">
        <v>2004</v>
      </c>
      <c r="D6178" t="s">
        <v>948</v>
      </c>
      <c r="E6178">
        <v>-2193.645</v>
      </c>
      <c r="F6178" s="1">
        <v>2550</v>
      </c>
      <c r="J6178"/>
    </row>
    <row r="6179" spans="1:10" x14ac:dyDescent="0.3">
      <c r="A6179" t="s">
        <v>28</v>
      </c>
      <c r="B6179" t="s">
        <v>453</v>
      </c>
      <c r="C6179">
        <v>2004</v>
      </c>
      <c r="D6179" t="s">
        <v>951</v>
      </c>
      <c r="E6179">
        <v>764.09000000000015</v>
      </c>
      <c r="F6179" s="1">
        <v>2900</v>
      </c>
      <c r="J6179"/>
    </row>
    <row r="6180" spans="1:10" x14ac:dyDescent="0.3">
      <c r="A6180" t="s">
        <v>28</v>
      </c>
      <c r="B6180" t="s">
        <v>453</v>
      </c>
      <c r="C6180">
        <v>2004</v>
      </c>
      <c r="D6180" t="s">
        <v>953</v>
      </c>
      <c r="E6180">
        <v>-187.23131578947365</v>
      </c>
      <c r="F6180" s="1">
        <v>1669.2982456140351</v>
      </c>
      <c r="J6180"/>
    </row>
    <row r="6181" spans="1:10" x14ac:dyDescent="0.3">
      <c r="A6181" t="s">
        <v>28</v>
      </c>
      <c r="B6181" t="s">
        <v>453</v>
      </c>
      <c r="C6181">
        <v>2005</v>
      </c>
      <c r="D6181" t="s">
        <v>951</v>
      </c>
      <c r="E6181">
        <v>330.71083333333326</v>
      </c>
      <c r="F6181" s="1">
        <v>3275</v>
      </c>
      <c r="J6181"/>
    </row>
    <row r="6182" spans="1:10" x14ac:dyDescent="0.3">
      <c r="A6182" t="s">
        <v>28</v>
      </c>
      <c r="B6182" t="s">
        <v>453</v>
      </c>
      <c r="C6182">
        <v>2005</v>
      </c>
      <c r="D6182" t="s">
        <v>953</v>
      </c>
      <c r="E6182">
        <v>120.06847457627121</v>
      </c>
      <c r="F6182" s="1">
        <v>1905.0847457627119</v>
      </c>
      <c r="J6182"/>
    </row>
    <row r="6183" spans="1:10" x14ac:dyDescent="0.3">
      <c r="A6183" t="s">
        <v>28</v>
      </c>
      <c r="B6183" t="s">
        <v>453</v>
      </c>
      <c r="C6183">
        <v>2006</v>
      </c>
      <c r="D6183" t="s">
        <v>951</v>
      </c>
      <c r="E6183">
        <v>719.34000000000015</v>
      </c>
      <c r="F6183" s="1">
        <v>5400</v>
      </c>
      <c r="J6183"/>
    </row>
    <row r="6184" spans="1:10" x14ac:dyDescent="0.3">
      <c r="A6184" t="s">
        <v>28</v>
      </c>
      <c r="B6184" t="s">
        <v>453</v>
      </c>
      <c r="C6184">
        <v>2006</v>
      </c>
      <c r="D6184" t="s">
        <v>953</v>
      </c>
      <c r="E6184">
        <v>-94.645197368421023</v>
      </c>
      <c r="F6184" s="1">
        <v>3282.9887218045114</v>
      </c>
      <c r="J6184"/>
    </row>
    <row r="6185" spans="1:10" x14ac:dyDescent="0.3">
      <c r="A6185" t="s">
        <v>28</v>
      </c>
      <c r="B6185" t="s">
        <v>453</v>
      </c>
      <c r="C6185">
        <v>2007</v>
      </c>
      <c r="D6185" t="s">
        <v>949</v>
      </c>
      <c r="E6185">
        <v>-24.167500000000018</v>
      </c>
      <c r="F6185" s="1">
        <v>6825</v>
      </c>
      <c r="J6185"/>
    </row>
    <row r="6186" spans="1:10" x14ac:dyDescent="0.3">
      <c r="A6186" t="s">
        <v>28</v>
      </c>
      <c r="B6186" t="s">
        <v>453</v>
      </c>
      <c r="C6186">
        <v>2007</v>
      </c>
      <c r="D6186" t="s">
        <v>951</v>
      </c>
      <c r="E6186">
        <v>-835.14874999999984</v>
      </c>
      <c r="F6186" s="1">
        <v>5762.5</v>
      </c>
      <c r="J6186"/>
    </row>
    <row r="6187" spans="1:10" x14ac:dyDescent="0.3">
      <c r="A6187" t="s">
        <v>28</v>
      </c>
      <c r="B6187" t="s">
        <v>453</v>
      </c>
      <c r="C6187">
        <v>2007</v>
      </c>
      <c r="D6187" t="s">
        <v>953</v>
      </c>
      <c r="E6187">
        <v>-243.1747857142856</v>
      </c>
      <c r="F6187" s="1">
        <v>3637.8571428571427</v>
      </c>
      <c r="J6187"/>
    </row>
    <row r="6188" spans="1:10" x14ac:dyDescent="0.3">
      <c r="A6188" t="s">
        <v>28</v>
      </c>
      <c r="B6188" t="s">
        <v>453</v>
      </c>
      <c r="C6188">
        <v>2008</v>
      </c>
      <c r="D6188" t="s">
        <v>951</v>
      </c>
      <c r="E6188">
        <v>-467.67500000000018</v>
      </c>
      <c r="F6188" s="1">
        <v>8250</v>
      </c>
      <c r="J6188"/>
    </row>
    <row r="6189" spans="1:10" x14ac:dyDescent="0.3">
      <c r="A6189" t="s">
        <v>28</v>
      </c>
      <c r="B6189" t="s">
        <v>453</v>
      </c>
      <c r="C6189">
        <v>2008</v>
      </c>
      <c r="D6189" t="s">
        <v>953</v>
      </c>
      <c r="E6189">
        <v>-195.77402061855665</v>
      </c>
      <c r="F6189" s="1">
        <v>4692.783505154639</v>
      </c>
      <c r="J6189"/>
    </row>
    <row r="6190" spans="1:10" x14ac:dyDescent="0.3">
      <c r="A6190" t="s">
        <v>28</v>
      </c>
      <c r="B6190" t="s">
        <v>453</v>
      </c>
      <c r="C6190">
        <v>2009</v>
      </c>
      <c r="D6190" t="s">
        <v>948</v>
      </c>
      <c r="E6190">
        <v>687.78125</v>
      </c>
      <c r="F6190" s="1">
        <v>9062.5</v>
      </c>
      <c r="J6190"/>
    </row>
    <row r="6191" spans="1:10" x14ac:dyDescent="0.3">
      <c r="A6191" t="s">
        <v>28</v>
      </c>
      <c r="B6191" t="s">
        <v>453</v>
      </c>
      <c r="C6191">
        <v>2009</v>
      </c>
      <c r="D6191" t="s">
        <v>949</v>
      </c>
      <c r="E6191">
        <v>384.12000000000012</v>
      </c>
      <c r="F6191" s="1">
        <v>7200</v>
      </c>
      <c r="J6191"/>
    </row>
    <row r="6192" spans="1:10" x14ac:dyDescent="0.3">
      <c r="A6192" t="s">
        <v>28</v>
      </c>
      <c r="B6192" t="s">
        <v>453</v>
      </c>
      <c r="C6192">
        <v>2009</v>
      </c>
      <c r="D6192" t="s">
        <v>951</v>
      </c>
      <c r="E6192">
        <v>-292.55075000000005</v>
      </c>
      <c r="F6192" s="1">
        <v>8142.5</v>
      </c>
      <c r="J6192"/>
    </row>
    <row r="6193" spans="1:10" x14ac:dyDescent="0.3">
      <c r="A6193" t="s">
        <v>28</v>
      </c>
      <c r="B6193" t="s">
        <v>453</v>
      </c>
      <c r="C6193">
        <v>2009</v>
      </c>
      <c r="D6193" t="s">
        <v>953</v>
      </c>
      <c r="E6193">
        <v>-24.757796442687688</v>
      </c>
      <c r="F6193" s="1">
        <v>5582.114624505929</v>
      </c>
      <c r="J6193"/>
    </row>
    <row r="6194" spans="1:10" x14ac:dyDescent="0.3">
      <c r="A6194" t="s">
        <v>28</v>
      </c>
      <c r="B6194" t="s">
        <v>453</v>
      </c>
      <c r="C6194">
        <v>2010</v>
      </c>
      <c r="D6194" t="s">
        <v>949</v>
      </c>
      <c r="E6194">
        <v>1709.9500000000007</v>
      </c>
      <c r="F6194" s="1">
        <v>9500</v>
      </c>
      <c r="J6194"/>
    </row>
    <row r="6195" spans="1:10" x14ac:dyDescent="0.3">
      <c r="A6195" t="s">
        <v>28</v>
      </c>
      <c r="B6195" t="s">
        <v>453</v>
      </c>
      <c r="C6195">
        <v>2010</v>
      </c>
      <c r="D6195" t="s">
        <v>951</v>
      </c>
      <c r="E6195">
        <v>-227.45399999999981</v>
      </c>
      <c r="F6195" s="1">
        <v>8260</v>
      </c>
      <c r="J6195"/>
    </row>
    <row r="6196" spans="1:10" x14ac:dyDescent="0.3">
      <c r="A6196" t="s">
        <v>28</v>
      </c>
      <c r="B6196" t="s">
        <v>453</v>
      </c>
      <c r="C6196">
        <v>2010</v>
      </c>
      <c r="D6196" t="s">
        <v>952</v>
      </c>
      <c r="E6196">
        <v>-2079.76125</v>
      </c>
      <c r="F6196" s="1">
        <v>7137.5</v>
      </c>
      <c r="J6196"/>
    </row>
    <row r="6197" spans="1:10" x14ac:dyDescent="0.3">
      <c r="A6197" t="s">
        <v>28</v>
      </c>
      <c r="B6197" t="s">
        <v>453</v>
      </c>
      <c r="C6197">
        <v>2010</v>
      </c>
      <c r="D6197" t="s">
        <v>953</v>
      </c>
      <c r="E6197">
        <v>12.779431818181882</v>
      </c>
      <c r="F6197" s="1">
        <v>5771.590909090909</v>
      </c>
      <c r="J6197"/>
    </row>
    <row r="6198" spans="1:10" x14ac:dyDescent="0.3">
      <c r="A6198" t="s">
        <v>28</v>
      </c>
      <c r="B6198" t="s">
        <v>453</v>
      </c>
      <c r="C6198">
        <v>2011</v>
      </c>
      <c r="D6198" t="s">
        <v>948</v>
      </c>
      <c r="E6198">
        <v>-293.66454545454542</v>
      </c>
      <c r="F6198" s="1">
        <v>12627.272727272728</v>
      </c>
      <c r="J6198"/>
    </row>
    <row r="6199" spans="1:10" x14ac:dyDescent="0.3">
      <c r="A6199" t="s">
        <v>28</v>
      </c>
      <c r="B6199" t="s">
        <v>453</v>
      </c>
      <c r="C6199">
        <v>2011</v>
      </c>
      <c r="D6199" t="s">
        <v>949</v>
      </c>
      <c r="E6199">
        <v>-44.986139240506361</v>
      </c>
      <c r="F6199" s="1">
        <v>11796.835443037975</v>
      </c>
      <c r="J6199"/>
    </row>
    <row r="6200" spans="1:10" x14ac:dyDescent="0.3">
      <c r="A6200" t="s">
        <v>28</v>
      </c>
      <c r="B6200" t="s">
        <v>453</v>
      </c>
      <c r="C6200">
        <v>2011</v>
      </c>
      <c r="D6200" t="s">
        <v>951</v>
      </c>
      <c r="E6200">
        <v>283.32242500000007</v>
      </c>
      <c r="F6200" s="1">
        <v>11089.25</v>
      </c>
      <c r="J6200"/>
    </row>
    <row r="6201" spans="1:10" x14ac:dyDescent="0.3">
      <c r="A6201" t="s">
        <v>28</v>
      </c>
      <c r="B6201" t="s">
        <v>453</v>
      </c>
      <c r="C6201">
        <v>2011</v>
      </c>
      <c r="D6201" t="s">
        <v>952</v>
      </c>
      <c r="E6201">
        <v>-6641.7049999999999</v>
      </c>
      <c r="F6201" s="1">
        <v>13950</v>
      </c>
      <c r="J6201"/>
    </row>
    <row r="6202" spans="1:10" x14ac:dyDescent="0.3">
      <c r="A6202" t="s">
        <v>28</v>
      </c>
      <c r="B6202" t="s">
        <v>453</v>
      </c>
      <c r="C6202">
        <v>2011</v>
      </c>
      <c r="D6202" t="s">
        <v>953</v>
      </c>
      <c r="E6202">
        <v>-56.741991404011372</v>
      </c>
      <c r="F6202" s="1">
        <v>9302.1489971346709</v>
      </c>
      <c r="J6202"/>
    </row>
    <row r="6203" spans="1:10" x14ac:dyDescent="0.3">
      <c r="A6203" t="s">
        <v>28</v>
      </c>
      <c r="B6203" t="s">
        <v>453</v>
      </c>
      <c r="C6203">
        <v>2012</v>
      </c>
      <c r="D6203" t="s">
        <v>948</v>
      </c>
      <c r="E6203">
        <v>20.31513274336298</v>
      </c>
      <c r="F6203" s="1">
        <v>13753.097345132743</v>
      </c>
      <c r="J6203"/>
    </row>
    <row r="6204" spans="1:10" x14ac:dyDescent="0.3">
      <c r="A6204" t="s">
        <v>28</v>
      </c>
      <c r="B6204" t="s">
        <v>453</v>
      </c>
      <c r="C6204">
        <v>2012</v>
      </c>
      <c r="D6204" t="s">
        <v>949</v>
      </c>
      <c r="E6204">
        <v>235.02058415841591</v>
      </c>
      <c r="F6204" s="1">
        <v>12999.90099009901</v>
      </c>
      <c r="J6204"/>
    </row>
    <row r="6205" spans="1:10" x14ac:dyDescent="0.3">
      <c r="A6205" t="s">
        <v>28</v>
      </c>
      <c r="B6205" t="s">
        <v>453</v>
      </c>
      <c r="C6205">
        <v>2012</v>
      </c>
      <c r="D6205" t="s">
        <v>950</v>
      </c>
      <c r="E6205">
        <v>751.5274999999998</v>
      </c>
      <c r="F6205" s="1">
        <v>14775</v>
      </c>
      <c r="J6205"/>
    </row>
    <row r="6206" spans="1:10" x14ac:dyDescent="0.3">
      <c r="A6206" t="s">
        <v>28</v>
      </c>
      <c r="B6206" t="s">
        <v>453</v>
      </c>
      <c r="C6206">
        <v>2012</v>
      </c>
      <c r="D6206" t="s">
        <v>951</v>
      </c>
      <c r="E6206">
        <v>337.76846774193564</v>
      </c>
      <c r="F6206" s="1">
        <v>12424.308755760369</v>
      </c>
      <c r="J6206"/>
    </row>
    <row r="6207" spans="1:10" x14ac:dyDescent="0.3">
      <c r="A6207" t="s">
        <v>28</v>
      </c>
      <c r="B6207" t="s">
        <v>453</v>
      </c>
      <c r="C6207">
        <v>2012</v>
      </c>
      <c r="D6207" t="s">
        <v>952</v>
      </c>
      <c r="E6207">
        <v>889.51000000000022</v>
      </c>
      <c r="F6207" s="1">
        <v>13100</v>
      </c>
      <c r="J6207"/>
    </row>
    <row r="6208" spans="1:10" x14ac:dyDescent="0.3">
      <c r="A6208" t="s">
        <v>28</v>
      </c>
      <c r="B6208" t="s">
        <v>453</v>
      </c>
      <c r="C6208">
        <v>2012</v>
      </c>
      <c r="D6208" t="s">
        <v>953</v>
      </c>
      <c r="E6208">
        <v>-331.6883159722222</v>
      </c>
      <c r="F6208" s="1">
        <v>11127.256944444445</v>
      </c>
      <c r="J6208"/>
    </row>
    <row r="6209" spans="1:10" x14ac:dyDescent="0.3">
      <c r="A6209" t="s">
        <v>28</v>
      </c>
      <c r="B6209" t="s">
        <v>453</v>
      </c>
      <c r="C6209">
        <v>2013</v>
      </c>
      <c r="D6209" t="s">
        <v>948</v>
      </c>
      <c r="E6209">
        <v>313.57565000000011</v>
      </c>
      <c r="F6209" s="1">
        <v>14426.5</v>
      </c>
      <c r="J6209"/>
    </row>
    <row r="6210" spans="1:10" x14ac:dyDescent="0.3">
      <c r="A6210" t="s">
        <v>28</v>
      </c>
      <c r="B6210" t="s">
        <v>453</v>
      </c>
      <c r="C6210">
        <v>2013</v>
      </c>
      <c r="D6210" t="s">
        <v>949</v>
      </c>
      <c r="E6210">
        <v>109.5573267326734</v>
      </c>
      <c r="F6210" s="1">
        <v>13282.838283828383</v>
      </c>
      <c r="J6210"/>
    </row>
    <row r="6211" spans="1:10" x14ac:dyDescent="0.3">
      <c r="A6211" t="s">
        <v>28</v>
      </c>
      <c r="B6211" t="s">
        <v>453</v>
      </c>
      <c r="C6211">
        <v>2013</v>
      </c>
      <c r="D6211" t="s">
        <v>950</v>
      </c>
      <c r="E6211">
        <v>267.27333333333354</v>
      </c>
      <c r="F6211" s="1">
        <v>14733.333333333334</v>
      </c>
      <c r="J6211"/>
    </row>
    <row r="6212" spans="1:10" x14ac:dyDescent="0.3">
      <c r="A6212" t="s">
        <v>28</v>
      </c>
      <c r="B6212" t="s">
        <v>453</v>
      </c>
      <c r="C6212">
        <v>2013</v>
      </c>
      <c r="D6212" t="s">
        <v>951</v>
      </c>
      <c r="E6212">
        <v>129.32781789638943</v>
      </c>
      <c r="F6212" s="1">
        <v>12220.094191522763</v>
      </c>
      <c r="J6212"/>
    </row>
    <row r="6213" spans="1:10" x14ac:dyDescent="0.3">
      <c r="A6213" t="s">
        <v>28</v>
      </c>
      <c r="B6213" t="s">
        <v>453</v>
      </c>
      <c r="C6213">
        <v>2013</v>
      </c>
      <c r="D6213" t="s">
        <v>952</v>
      </c>
      <c r="E6213">
        <v>-1263.0666666666668</v>
      </c>
      <c r="F6213" s="1">
        <v>16000</v>
      </c>
    </row>
    <row r="6214" spans="1:10" x14ac:dyDescent="0.3">
      <c r="A6214" t="s">
        <v>28</v>
      </c>
      <c r="B6214" t="s">
        <v>453</v>
      </c>
      <c r="C6214">
        <v>2013</v>
      </c>
      <c r="D6214" t="s">
        <v>953</v>
      </c>
      <c r="E6214">
        <v>67.918979591836774</v>
      </c>
      <c r="F6214" s="1">
        <v>11341.39941690962</v>
      </c>
    </row>
    <row r="6215" spans="1:10" x14ac:dyDescent="0.3">
      <c r="A6215" t="s">
        <v>28</v>
      </c>
      <c r="B6215" t="s">
        <v>453</v>
      </c>
      <c r="C6215">
        <v>2014</v>
      </c>
      <c r="D6215" t="s">
        <v>948</v>
      </c>
      <c r="E6215">
        <v>95.750640495867941</v>
      </c>
      <c r="F6215" s="1">
        <v>15270.867768595041</v>
      </c>
    </row>
    <row r="6216" spans="1:10" x14ac:dyDescent="0.3">
      <c r="A6216" t="s">
        <v>28</v>
      </c>
      <c r="B6216" t="s">
        <v>453</v>
      </c>
      <c r="C6216">
        <v>2014</v>
      </c>
      <c r="D6216" t="s">
        <v>949</v>
      </c>
      <c r="E6216">
        <v>-679.0377914110428</v>
      </c>
      <c r="F6216" s="1">
        <v>13683.435582822085</v>
      </c>
    </row>
    <row r="6217" spans="1:10" x14ac:dyDescent="0.3">
      <c r="A6217" t="s">
        <v>28</v>
      </c>
      <c r="B6217" t="s">
        <v>453</v>
      </c>
      <c r="C6217">
        <v>2014</v>
      </c>
      <c r="D6217" t="s">
        <v>950</v>
      </c>
      <c r="E6217">
        <v>335.84388888888907</v>
      </c>
      <c r="F6217" s="1">
        <v>16327.777777777777</v>
      </c>
    </row>
    <row r="6218" spans="1:10" x14ac:dyDescent="0.3">
      <c r="A6218" t="s">
        <v>28</v>
      </c>
      <c r="B6218" t="s">
        <v>453</v>
      </c>
      <c r="C6218">
        <v>2014</v>
      </c>
      <c r="D6218" t="s">
        <v>951</v>
      </c>
      <c r="E6218">
        <v>-75.422830188679072</v>
      </c>
      <c r="F6218" s="1">
        <v>12979.245283018869</v>
      </c>
    </row>
    <row r="6219" spans="1:10" x14ac:dyDescent="0.3">
      <c r="A6219" t="s">
        <v>28</v>
      </c>
      <c r="B6219" t="s">
        <v>453</v>
      </c>
      <c r="C6219">
        <v>2014</v>
      </c>
      <c r="D6219" t="s">
        <v>952</v>
      </c>
      <c r="E6219">
        <v>75.687500000000171</v>
      </c>
      <c r="F6219" s="1">
        <v>17102.272727272728</v>
      </c>
    </row>
    <row r="6220" spans="1:10" x14ac:dyDescent="0.3">
      <c r="A6220" t="s">
        <v>28</v>
      </c>
      <c r="B6220" t="s">
        <v>453</v>
      </c>
      <c r="C6220">
        <v>2014</v>
      </c>
      <c r="D6220" t="s">
        <v>953</v>
      </c>
      <c r="E6220">
        <v>-95.331041666666579</v>
      </c>
      <c r="F6220" s="1">
        <v>13314.583333333334</v>
      </c>
    </row>
    <row r="6221" spans="1:10" x14ac:dyDescent="0.3">
      <c r="A6221" t="s">
        <v>28</v>
      </c>
      <c r="B6221" t="s">
        <v>453</v>
      </c>
      <c r="C6221">
        <v>2015</v>
      </c>
      <c r="D6221" t="s">
        <v>948</v>
      </c>
      <c r="E6221">
        <v>-2081.5002127659568</v>
      </c>
      <c r="F6221" s="1">
        <v>16529.787234042553</v>
      </c>
    </row>
    <row r="6222" spans="1:10" x14ac:dyDescent="0.3">
      <c r="A6222" t="s">
        <v>28</v>
      </c>
      <c r="B6222" t="s">
        <v>453</v>
      </c>
      <c r="C6222">
        <v>2015</v>
      </c>
      <c r="D6222" t="s">
        <v>949</v>
      </c>
      <c r="E6222">
        <v>506.23907407407421</v>
      </c>
      <c r="F6222" s="1">
        <v>14946.296296296296</v>
      </c>
    </row>
    <row r="6223" spans="1:10" x14ac:dyDescent="0.3">
      <c r="A6223" t="s">
        <v>28</v>
      </c>
      <c r="B6223" t="s">
        <v>453</v>
      </c>
      <c r="C6223">
        <v>2015</v>
      </c>
      <c r="D6223" t="s">
        <v>950</v>
      </c>
      <c r="E6223">
        <v>-1887.2279999999998</v>
      </c>
      <c r="F6223" s="1">
        <v>17320</v>
      </c>
    </row>
    <row r="6224" spans="1:10" x14ac:dyDescent="0.3">
      <c r="A6224" t="s">
        <v>28</v>
      </c>
      <c r="B6224" t="s">
        <v>453</v>
      </c>
      <c r="C6224">
        <v>2015</v>
      </c>
      <c r="D6224" t="s">
        <v>952</v>
      </c>
      <c r="E6224">
        <v>-3317.7056451612902</v>
      </c>
      <c r="F6224" s="1">
        <v>17298.387096774193</v>
      </c>
    </row>
    <row r="6225" spans="1:6" x14ac:dyDescent="0.3">
      <c r="A6225" t="s">
        <v>28</v>
      </c>
      <c r="B6225" t="s">
        <v>454</v>
      </c>
      <c r="C6225">
        <v>2011</v>
      </c>
      <c r="D6225" t="s">
        <v>949</v>
      </c>
      <c r="E6225">
        <v>297.13400000000019</v>
      </c>
      <c r="F6225" s="1">
        <v>12540</v>
      </c>
    </row>
    <row r="6226" spans="1:6" x14ac:dyDescent="0.3">
      <c r="A6226" t="s">
        <v>28</v>
      </c>
      <c r="B6226" t="s">
        <v>454</v>
      </c>
      <c r="C6226">
        <v>2011</v>
      </c>
      <c r="D6226" t="s">
        <v>951</v>
      </c>
      <c r="E6226">
        <v>-388.46769230769257</v>
      </c>
      <c r="F6226" s="1">
        <v>11938.461538461539</v>
      </c>
    </row>
    <row r="6227" spans="1:6" x14ac:dyDescent="0.3">
      <c r="A6227" t="s">
        <v>28</v>
      </c>
      <c r="B6227" t="s">
        <v>454</v>
      </c>
      <c r="C6227">
        <v>2011</v>
      </c>
      <c r="D6227" t="s">
        <v>953</v>
      </c>
      <c r="E6227">
        <v>206.72485294117638</v>
      </c>
      <c r="F6227" s="1">
        <v>10219.117647058823</v>
      </c>
    </row>
    <row r="6228" spans="1:6" x14ac:dyDescent="0.3">
      <c r="A6228" t="s">
        <v>28</v>
      </c>
      <c r="B6228" t="s">
        <v>454</v>
      </c>
      <c r="C6228">
        <v>2012</v>
      </c>
      <c r="D6228" t="s">
        <v>948</v>
      </c>
      <c r="E6228">
        <v>1285.0159090909094</v>
      </c>
      <c r="F6228" s="1">
        <v>15159.09090909091</v>
      </c>
    </row>
    <row r="6229" spans="1:6" x14ac:dyDescent="0.3">
      <c r="A6229" t="s">
        <v>28</v>
      </c>
      <c r="B6229" t="s">
        <v>454</v>
      </c>
      <c r="C6229">
        <v>2012</v>
      </c>
      <c r="D6229" t="s">
        <v>949</v>
      </c>
      <c r="E6229">
        <v>862.19442307692327</v>
      </c>
      <c r="F6229" s="1">
        <v>14213.461538461539</v>
      </c>
    </row>
    <row r="6230" spans="1:6" x14ac:dyDescent="0.3">
      <c r="A6230" t="s">
        <v>28</v>
      </c>
      <c r="B6230" t="s">
        <v>454</v>
      </c>
      <c r="C6230">
        <v>2012</v>
      </c>
      <c r="D6230" t="s">
        <v>951</v>
      </c>
      <c r="E6230">
        <v>696.64868421052643</v>
      </c>
      <c r="F6230" s="1">
        <v>13065.78947368421</v>
      </c>
    </row>
    <row r="6231" spans="1:6" x14ac:dyDescent="0.3">
      <c r="A6231" t="s">
        <v>28</v>
      </c>
      <c r="B6231" t="s">
        <v>454</v>
      </c>
      <c r="C6231">
        <v>2012</v>
      </c>
      <c r="D6231" t="s">
        <v>953</v>
      </c>
      <c r="E6231">
        <v>26.58125000000009</v>
      </c>
      <c r="F6231" s="1">
        <v>12062.5</v>
      </c>
    </row>
    <row r="6232" spans="1:6" x14ac:dyDescent="0.3">
      <c r="A6232" t="s">
        <v>28</v>
      </c>
      <c r="B6232" t="s">
        <v>454</v>
      </c>
      <c r="C6232">
        <v>2013</v>
      </c>
      <c r="D6232" t="s">
        <v>948</v>
      </c>
      <c r="E6232">
        <v>276.07537037037048</v>
      </c>
      <c r="F6232" s="1">
        <v>17408.024691358023</v>
      </c>
    </row>
    <row r="6233" spans="1:6" x14ac:dyDescent="0.3">
      <c r="A6233" t="s">
        <v>28</v>
      </c>
      <c r="B6233" t="s">
        <v>454</v>
      </c>
      <c r="C6233">
        <v>2013</v>
      </c>
      <c r="D6233" t="s">
        <v>949</v>
      </c>
      <c r="E6233">
        <v>256.82367088607606</v>
      </c>
      <c r="F6233" s="1">
        <v>15401.26582278481</v>
      </c>
    </row>
    <row r="6234" spans="1:6" x14ac:dyDescent="0.3">
      <c r="A6234" t="s">
        <v>28</v>
      </c>
      <c r="B6234" t="s">
        <v>454</v>
      </c>
      <c r="C6234">
        <v>2013</v>
      </c>
      <c r="D6234" t="s">
        <v>950</v>
      </c>
      <c r="E6234">
        <v>1023.4212500000001</v>
      </c>
      <c r="F6234" s="1">
        <v>17462.5</v>
      </c>
    </row>
    <row r="6235" spans="1:6" x14ac:dyDescent="0.3">
      <c r="A6235" t="s">
        <v>28</v>
      </c>
      <c r="B6235" t="s">
        <v>454</v>
      </c>
      <c r="C6235">
        <v>2013</v>
      </c>
      <c r="D6235" t="s">
        <v>951</v>
      </c>
      <c r="E6235">
        <v>1.1097767857144649</v>
      </c>
      <c r="F6235" s="1">
        <v>13160.267857142857</v>
      </c>
    </row>
    <row r="6236" spans="1:6" x14ac:dyDescent="0.3">
      <c r="A6236" t="s">
        <v>28</v>
      </c>
      <c r="B6236" t="s">
        <v>454</v>
      </c>
      <c r="C6236">
        <v>2013</v>
      </c>
      <c r="D6236" t="s">
        <v>952</v>
      </c>
      <c r="E6236">
        <v>-1308.8699999999994</v>
      </c>
      <c r="F6236" s="1">
        <v>16728.571428571428</v>
      </c>
    </row>
    <row r="6237" spans="1:6" x14ac:dyDescent="0.3">
      <c r="A6237" t="s">
        <v>28</v>
      </c>
      <c r="B6237" t="s">
        <v>454</v>
      </c>
      <c r="C6237">
        <v>2013</v>
      </c>
      <c r="D6237" t="s">
        <v>953</v>
      </c>
      <c r="E6237">
        <v>310.06200000000018</v>
      </c>
      <c r="F6237" s="1">
        <v>12220</v>
      </c>
    </row>
    <row r="6238" spans="1:6" x14ac:dyDescent="0.3">
      <c r="A6238" t="s">
        <v>28</v>
      </c>
      <c r="B6238" t="s">
        <v>454</v>
      </c>
      <c r="C6238">
        <v>2014</v>
      </c>
      <c r="D6238" t="s">
        <v>948</v>
      </c>
      <c r="E6238">
        <v>185.6161842105264</v>
      </c>
      <c r="F6238" s="1">
        <v>17925</v>
      </c>
    </row>
    <row r="6239" spans="1:6" x14ac:dyDescent="0.3">
      <c r="A6239" t="s">
        <v>28</v>
      </c>
      <c r="B6239" t="s">
        <v>454</v>
      </c>
      <c r="C6239">
        <v>2014</v>
      </c>
      <c r="D6239" t="s">
        <v>949</v>
      </c>
      <c r="E6239">
        <v>-553.30499999999984</v>
      </c>
      <c r="F6239" s="1">
        <v>17950</v>
      </c>
    </row>
    <row r="6240" spans="1:6" x14ac:dyDescent="0.3">
      <c r="A6240" t="s">
        <v>28</v>
      </c>
      <c r="B6240" t="s">
        <v>454</v>
      </c>
      <c r="C6240">
        <v>2014</v>
      </c>
      <c r="D6240" t="s">
        <v>950</v>
      </c>
      <c r="E6240">
        <v>-109.25722222222248</v>
      </c>
      <c r="F6240" s="1">
        <v>22205.555555555555</v>
      </c>
    </row>
    <row r="6241" spans="1:6" x14ac:dyDescent="0.3">
      <c r="A6241" t="s">
        <v>28</v>
      </c>
      <c r="B6241" t="s">
        <v>454</v>
      </c>
      <c r="C6241">
        <v>2014</v>
      </c>
      <c r="D6241" t="s">
        <v>952</v>
      </c>
      <c r="E6241">
        <v>-2600.5950000000003</v>
      </c>
      <c r="F6241" s="1">
        <v>23050</v>
      </c>
    </row>
    <row r="6242" spans="1:6" x14ac:dyDescent="0.3">
      <c r="A6242" t="s">
        <v>28</v>
      </c>
      <c r="B6242" t="s">
        <v>454</v>
      </c>
      <c r="C6242">
        <v>2015</v>
      </c>
      <c r="D6242" t="s">
        <v>948</v>
      </c>
      <c r="E6242">
        <v>-1154.130000000001</v>
      </c>
      <c r="F6242" s="1">
        <v>24700</v>
      </c>
    </row>
    <row r="6243" spans="1:6" x14ac:dyDescent="0.3">
      <c r="A6243" t="s">
        <v>28</v>
      </c>
      <c r="B6243" t="s">
        <v>454</v>
      </c>
      <c r="C6243">
        <v>2015</v>
      </c>
      <c r="D6243" t="s">
        <v>950</v>
      </c>
      <c r="E6243">
        <v>235.7060000000005</v>
      </c>
      <c r="F6243" s="1">
        <v>27860</v>
      </c>
    </row>
    <row r="6244" spans="1:6" x14ac:dyDescent="0.3">
      <c r="A6244" t="s">
        <v>28</v>
      </c>
      <c r="B6244" t="s">
        <v>454</v>
      </c>
      <c r="C6244">
        <v>2015</v>
      </c>
      <c r="D6244" t="s">
        <v>952</v>
      </c>
      <c r="E6244">
        <v>1818.5329629629637</v>
      </c>
      <c r="F6244" s="1">
        <v>26144.444444444445</v>
      </c>
    </row>
    <row r="6245" spans="1:6" x14ac:dyDescent="0.3">
      <c r="A6245" t="s">
        <v>28</v>
      </c>
      <c r="B6245" t="s">
        <v>455</v>
      </c>
      <c r="C6245">
        <v>2000</v>
      </c>
      <c r="D6245" t="s">
        <v>953</v>
      </c>
      <c r="E6245">
        <v>-214.19156250000003</v>
      </c>
      <c r="F6245" s="1">
        <v>771.875</v>
      </c>
    </row>
    <row r="6246" spans="1:6" x14ac:dyDescent="0.3">
      <c r="A6246" t="s">
        <v>28</v>
      </c>
      <c r="B6246" t="s">
        <v>455</v>
      </c>
      <c r="C6246">
        <v>2001</v>
      </c>
      <c r="D6246" t="s">
        <v>953</v>
      </c>
      <c r="E6246">
        <v>-114.27781250000001</v>
      </c>
      <c r="F6246" s="1">
        <v>909.375</v>
      </c>
    </row>
    <row r="6247" spans="1:6" x14ac:dyDescent="0.3">
      <c r="A6247" t="s">
        <v>28</v>
      </c>
      <c r="B6247" t="s">
        <v>455</v>
      </c>
      <c r="C6247">
        <v>2003</v>
      </c>
      <c r="D6247" t="s">
        <v>953</v>
      </c>
      <c r="E6247">
        <v>179.47478260869565</v>
      </c>
      <c r="F6247" s="1">
        <v>1530.4347826086957</v>
      </c>
    </row>
    <row r="6248" spans="1:6" x14ac:dyDescent="0.3">
      <c r="A6248" t="s">
        <v>28</v>
      </c>
      <c r="B6248" t="s">
        <v>455</v>
      </c>
      <c r="C6248">
        <v>2004</v>
      </c>
      <c r="D6248" t="s">
        <v>953</v>
      </c>
      <c r="E6248">
        <v>63.242934782608721</v>
      </c>
      <c r="F6248" s="1">
        <v>2320.6521739130435</v>
      </c>
    </row>
    <row r="6249" spans="1:6" x14ac:dyDescent="0.3">
      <c r="A6249" t="s">
        <v>28</v>
      </c>
      <c r="B6249" t="s">
        <v>455</v>
      </c>
      <c r="C6249">
        <v>2005</v>
      </c>
      <c r="D6249" t="s">
        <v>952</v>
      </c>
      <c r="E6249">
        <v>-4115.0524999999998</v>
      </c>
      <c r="F6249" s="1">
        <v>4975</v>
      </c>
    </row>
    <row r="6250" spans="1:6" x14ac:dyDescent="0.3">
      <c r="A6250" t="s">
        <v>28</v>
      </c>
      <c r="B6250" t="s">
        <v>455</v>
      </c>
      <c r="C6250">
        <v>2005</v>
      </c>
      <c r="D6250" t="s">
        <v>953</v>
      </c>
      <c r="E6250">
        <v>-594.14852941176468</v>
      </c>
      <c r="F6250" s="1">
        <v>2926.4705882352941</v>
      </c>
    </row>
    <row r="6251" spans="1:6" x14ac:dyDescent="0.3">
      <c r="A6251" t="s">
        <v>28</v>
      </c>
      <c r="B6251" t="s">
        <v>455</v>
      </c>
      <c r="C6251">
        <v>2006</v>
      </c>
      <c r="D6251" t="s">
        <v>953</v>
      </c>
      <c r="E6251">
        <v>-17.17338709677421</v>
      </c>
      <c r="F6251" s="1">
        <v>3266.1290322580644</v>
      </c>
    </row>
    <row r="6252" spans="1:6" x14ac:dyDescent="0.3">
      <c r="A6252" t="s">
        <v>28</v>
      </c>
      <c r="B6252" t="s">
        <v>455</v>
      </c>
      <c r="C6252">
        <v>2007</v>
      </c>
      <c r="D6252" t="s">
        <v>951</v>
      </c>
      <c r="E6252">
        <v>-177.56599999999997</v>
      </c>
      <c r="F6252" s="1">
        <v>5540</v>
      </c>
    </row>
    <row r="6253" spans="1:6" x14ac:dyDescent="0.3">
      <c r="A6253" t="s">
        <v>28</v>
      </c>
      <c r="B6253" t="s">
        <v>455</v>
      </c>
      <c r="C6253">
        <v>2007</v>
      </c>
      <c r="D6253" t="s">
        <v>953</v>
      </c>
      <c r="E6253">
        <v>319.28400000000011</v>
      </c>
      <c r="F6253" s="1">
        <v>4040</v>
      </c>
    </row>
    <row r="6254" spans="1:6" x14ac:dyDescent="0.3">
      <c r="A6254" t="s">
        <v>28</v>
      </c>
      <c r="B6254" t="s">
        <v>455</v>
      </c>
      <c r="C6254">
        <v>2008</v>
      </c>
      <c r="D6254" t="s">
        <v>948</v>
      </c>
      <c r="E6254">
        <v>2792.4075000000003</v>
      </c>
      <c r="F6254" s="1">
        <v>7575</v>
      </c>
    </row>
    <row r="6255" spans="1:6" x14ac:dyDescent="0.3">
      <c r="A6255" t="s">
        <v>28</v>
      </c>
      <c r="B6255" t="s">
        <v>455</v>
      </c>
      <c r="C6255">
        <v>2008</v>
      </c>
      <c r="D6255" t="s">
        <v>949</v>
      </c>
      <c r="E6255">
        <v>-3652.0675000000001</v>
      </c>
      <c r="F6255" s="1">
        <v>7825</v>
      </c>
    </row>
    <row r="6256" spans="1:6" x14ac:dyDescent="0.3">
      <c r="A6256" t="s">
        <v>28</v>
      </c>
      <c r="B6256" t="s">
        <v>455</v>
      </c>
      <c r="C6256">
        <v>2008</v>
      </c>
      <c r="D6256" t="s">
        <v>951</v>
      </c>
      <c r="E6256">
        <v>663.54</v>
      </c>
      <c r="F6256" s="1">
        <v>7400</v>
      </c>
    </row>
    <row r="6257" spans="1:6" x14ac:dyDescent="0.3">
      <c r="A6257" t="s">
        <v>28</v>
      </c>
      <c r="B6257" t="s">
        <v>455</v>
      </c>
      <c r="C6257">
        <v>2008</v>
      </c>
      <c r="D6257" t="s">
        <v>953</v>
      </c>
      <c r="E6257">
        <v>-291.41961538461533</v>
      </c>
      <c r="F6257" s="1">
        <v>4855.1282051282051</v>
      </c>
    </row>
    <row r="6258" spans="1:6" x14ac:dyDescent="0.3">
      <c r="A6258" t="s">
        <v>28</v>
      </c>
      <c r="B6258" t="s">
        <v>456</v>
      </c>
      <c r="C6258">
        <v>2005</v>
      </c>
      <c r="D6258" t="s">
        <v>953</v>
      </c>
      <c r="E6258">
        <v>33.390735294117682</v>
      </c>
      <c r="F6258" s="1">
        <v>3407.3529411764707</v>
      </c>
    </row>
    <row r="6259" spans="1:6" x14ac:dyDescent="0.3">
      <c r="A6259" t="s">
        <v>28</v>
      </c>
      <c r="B6259" t="s">
        <v>456</v>
      </c>
      <c r="C6259">
        <v>2006</v>
      </c>
      <c r="D6259" t="s">
        <v>953</v>
      </c>
      <c r="E6259">
        <v>-117.67724637681157</v>
      </c>
      <c r="F6259" s="1">
        <v>4184.057971014493</v>
      </c>
    </row>
    <row r="6260" spans="1:6" x14ac:dyDescent="0.3">
      <c r="A6260" t="s">
        <v>28</v>
      </c>
      <c r="B6260" t="s">
        <v>456</v>
      </c>
      <c r="C6260">
        <v>2007</v>
      </c>
      <c r="D6260" t="s">
        <v>949</v>
      </c>
      <c r="E6260">
        <v>-2903.3099999999995</v>
      </c>
      <c r="F6260" s="1">
        <v>8900</v>
      </c>
    </row>
    <row r="6261" spans="1:6" x14ac:dyDescent="0.3">
      <c r="A6261" t="s">
        <v>28</v>
      </c>
      <c r="B6261" t="s">
        <v>456</v>
      </c>
      <c r="C6261">
        <v>2007</v>
      </c>
      <c r="D6261" t="s">
        <v>953</v>
      </c>
      <c r="E6261">
        <v>-112.59807377049178</v>
      </c>
      <c r="F6261" s="1">
        <v>4863.5245901639346</v>
      </c>
    </row>
    <row r="6262" spans="1:6" x14ac:dyDescent="0.3">
      <c r="A6262" t="s">
        <v>28</v>
      </c>
      <c r="B6262" t="s">
        <v>456</v>
      </c>
      <c r="C6262">
        <v>2008</v>
      </c>
      <c r="D6262" t="s">
        <v>948</v>
      </c>
      <c r="E6262">
        <v>1908.0150000000003</v>
      </c>
      <c r="F6262" s="1">
        <v>7150</v>
      </c>
    </row>
    <row r="6263" spans="1:6" x14ac:dyDescent="0.3">
      <c r="A6263" t="s">
        <v>28</v>
      </c>
      <c r="B6263" t="s">
        <v>456</v>
      </c>
      <c r="C6263">
        <v>2008</v>
      </c>
      <c r="D6263" t="s">
        <v>951</v>
      </c>
      <c r="E6263">
        <v>-141.01749999999993</v>
      </c>
      <c r="F6263" s="1">
        <v>8325</v>
      </c>
    </row>
    <row r="6264" spans="1:6" x14ac:dyDescent="0.3">
      <c r="A6264" t="s">
        <v>28</v>
      </c>
      <c r="B6264" t="s">
        <v>456</v>
      </c>
      <c r="C6264">
        <v>2008</v>
      </c>
      <c r="D6264" t="s">
        <v>953</v>
      </c>
      <c r="E6264">
        <v>90.675089285714293</v>
      </c>
      <c r="F6264" s="1">
        <v>5840.1785714285716</v>
      </c>
    </row>
    <row r="6265" spans="1:6" x14ac:dyDescent="0.3">
      <c r="A6265" t="s">
        <v>28</v>
      </c>
      <c r="B6265" t="s">
        <v>456</v>
      </c>
      <c r="C6265">
        <v>2009</v>
      </c>
      <c r="D6265" t="s">
        <v>949</v>
      </c>
      <c r="E6265">
        <v>1442.0637500000003</v>
      </c>
      <c r="F6265" s="1">
        <v>10387.5</v>
      </c>
    </row>
    <row r="6266" spans="1:6" x14ac:dyDescent="0.3">
      <c r="A6266" t="s">
        <v>28</v>
      </c>
      <c r="B6266" t="s">
        <v>456</v>
      </c>
      <c r="C6266">
        <v>2009</v>
      </c>
      <c r="D6266" t="s">
        <v>953</v>
      </c>
      <c r="E6266">
        <v>-335.14055555555541</v>
      </c>
      <c r="F6266" s="1">
        <v>6705.5555555555557</v>
      </c>
    </row>
    <row r="6267" spans="1:6" x14ac:dyDescent="0.3">
      <c r="A6267" t="s">
        <v>28</v>
      </c>
      <c r="B6267" t="s">
        <v>456</v>
      </c>
      <c r="C6267">
        <v>2010</v>
      </c>
      <c r="D6267" t="s">
        <v>948</v>
      </c>
      <c r="E6267">
        <v>371.27999999999884</v>
      </c>
      <c r="F6267" s="1">
        <v>16800</v>
      </c>
    </row>
    <row r="6268" spans="1:6" x14ac:dyDescent="0.3">
      <c r="A6268" t="s">
        <v>28</v>
      </c>
      <c r="B6268" t="s">
        <v>456</v>
      </c>
      <c r="C6268">
        <v>2010</v>
      </c>
      <c r="D6268" t="s">
        <v>949</v>
      </c>
      <c r="E6268">
        <v>1430.1175000000003</v>
      </c>
      <c r="F6268" s="1">
        <v>12675</v>
      </c>
    </row>
    <row r="6269" spans="1:6" x14ac:dyDescent="0.3">
      <c r="A6269" t="s">
        <v>28</v>
      </c>
      <c r="B6269" t="s">
        <v>456</v>
      </c>
      <c r="C6269">
        <v>2010</v>
      </c>
      <c r="D6269" t="s">
        <v>951</v>
      </c>
      <c r="E6269">
        <v>-92.202999999999889</v>
      </c>
      <c r="F6269" s="1">
        <v>12570</v>
      </c>
    </row>
    <row r="6270" spans="1:6" x14ac:dyDescent="0.3">
      <c r="A6270" t="s">
        <v>28</v>
      </c>
      <c r="B6270" t="s">
        <v>456</v>
      </c>
      <c r="C6270">
        <v>2010</v>
      </c>
      <c r="D6270" t="s">
        <v>953</v>
      </c>
      <c r="E6270">
        <v>-11.056971153846094</v>
      </c>
      <c r="F6270" s="1">
        <v>10920.673076923076</v>
      </c>
    </row>
    <row r="6271" spans="1:6" x14ac:dyDescent="0.3">
      <c r="A6271" t="s">
        <v>28</v>
      </c>
      <c r="B6271" t="s">
        <v>456</v>
      </c>
      <c r="C6271">
        <v>2011</v>
      </c>
      <c r="D6271" t="s">
        <v>949</v>
      </c>
      <c r="E6271">
        <v>49.961666666666893</v>
      </c>
      <c r="F6271" s="1">
        <v>13950</v>
      </c>
    </row>
    <row r="6272" spans="1:6" x14ac:dyDescent="0.3">
      <c r="A6272" t="s">
        <v>28</v>
      </c>
      <c r="B6272" t="s">
        <v>456</v>
      </c>
      <c r="C6272">
        <v>2011</v>
      </c>
      <c r="D6272" t="s">
        <v>951</v>
      </c>
      <c r="E6272">
        <v>100.90933333333354</v>
      </c>
      <c r="F6272" s="1">
        <v>12560</v>
      </c>
    </row>
    <row r="6273" spans="1:6" x14ac:dyDescent="0.3">
      <c r="A6273" t="s">
        <v>28</v>
      </c>
      <c r="B6273" t="s">
        <v>456</v>
      </c>
      <c r="C6273">
        <v>2011</v>
      </c>
      <c r="D6273" t="s">
        <v>953</v>
      </c>
      <c r="E6273">
        <v>524.20237704918031</v>
      </c>
      <c r="F6273" s="1">
        <v>11220.491803278688</v>
      </c>
    </row>
    <row r="6274" spans="1:6" x14ac:dyDescent="0.3">
      <c r="A6274" t="s">
        <v>28</v>
      </c>
      <c r="B6274" t="s">
        <v>456</v>
      </c>
      <c r="C6274">
        <v>2012</v>
      </c>
      <c r="D6274" t="s">
        <v>948</v>
      </c>
      <c r="E6274">
        <v>1243.3792857142851</v>
      </c>
      <c r="F6274" s="1">
        <v>16507.142857142859</v>
      </c>
    </row>
    <row r="6275" spans="1:6" x14ac:dyDescent="0.3">
      <c r="A6275" t="s">
        <v>28</v>
      </c>
      <c r="B6275" t="s">
        <v>456</v>
      </c>
      <c r="C6275">
        <v>2012</v>
      </c>
      <c r="D6275" t="s">
        <v>949</v>
      </c>
      <c r="E6275">
        <v>418.57437500000032</v>
      </c>
      <c r="F6275" s="1">
        <v>15452.083333333334</v>
      </c>
    </row>
    <row r="6276" spans="1:6" x14ac:dyDescent="0.3">
      <c r="A6276" t="s">
        <v>28</v>
      </c>
      <c r="B6276" t="s">
        <v>456</v>
      </c>
      <c r="C6276">
        <v>2012</v>
      </c>
      <c r="D6276" t="s">
        <v>951</v>
      </c>
      <c r="E6276">
        <v>-18.776585365853574</v>
      </c>
      <c r="F6276" s="1">
        <v>14380.487804878048</v>
      </c>
    </row>
    <row r="6277" spans="1:6" x14ac:dyDescent="0.3">
      <c r="A6277" t="s">
        <v>28</v>
      </c>
      <c r="B6277" t="s">
        <v>456</v>
      </c>
      <c r="C6277">
        <v>2012</v>
      </c>
      <c r="D6277" t="s">
        <v>953</v>
      </c>
      <c r="E6277">
        <v>276.55088235294141</v>
      </c>
      <c r="F6277" s="1">
        <v>12979.411764705883</v>
      </c>
    </row>
    <row r="6278" spans="1:6" x14ac:dyDescent="0.3">
      <c r="A6278" t="s">
        <v>28</v>
      </c>
      <c r="B6278" t="s">
        <v>456</v>
      </c>
      <c r="C6278">
        <v>2013</v>
      </c>
      <c r="D6278" t="s">
        <v>948</v>
      </c>
      <c r="E6278">
        <v>621.70294117647109</v>
      </c>
      <c r="F6278" s="1">
        <v>17617.647058823528</v>
      </c>
    </row>
    <row r="6279" spans="1:6" x14ac:dyDescent="0.3">
      <c r="A6279" t="s">
        <v>28</v>
      </c>
      <c r="B6279" t="s">
        <v>456</v>
      </c>
      <c r="C6279">
        <v>2013</v>
      </c>
      <c r="D6279" t="s">
        <v>949</v>
      </c>
      <c r="E6279">
        <v>368.39326086956544</v>
      </c>
      <c r="F6279" s="1">
        <v>16439.855072463768</v>
      </c>
    </row>
    <row r="6280" spans="1:6" x14ac:dyDescent="0.3">
      <c r="A6280" t="s">
        <v>28</v>
      </c>
      <c r="B6280" t="s">
        <v>456</v>
      </c>
      <c r="C6280">
        <v>2013</v>
      </c>
      <c r="D6280" t="s">
        <v>950</v>
      </c>
      <c r="E6280">
        <v>219.4383333333341</v>
      </c>
      <c r="F6280" s="1">
        <v>16716.666666666668</v>
      </c>
    </row>
    <row r="6281" spans="1:6" x14ac:dyDescent="0.3">
      <c r="A6281" t="s">
        <v>28</v>
      </c>
      <c r="B6281" t="s">
        <v>456</v>
      </c>
      <c r="C6281">
        <v>2013</v>
      </c>
      <c r="D6281" t="s">
        <v>951</v>
      </c>
      <c r="E6281">
        <v>371.91047619047652</v>
      </c>
      <c r="F6281" s="1">
        <v>15104.761904761905</v>
      </c>
    </row>
    <row r="6282" spans="1:6" x14ac:dyDescent="0.3">
      <c r="A6282" t="s">
        <v>28</v>
      </c>
      <c r="B6282" t="s">
        <v>456</v>
      </c>
      <c r="C6282">
        <v>2013</v>
      </c>
      <c r="D6282" t="s">
        <v>952</v>
      </c>
      <c r="E6282">
        <v>-1740.3199999999997</v>
      </c>
      <c r="F6282" s="1">
        <v>20800</v>
      </c>
    </row>
    <row r="6283" spans="1:6" x14ac:dyDescent="0.3">
      <c r="A6283" t="s">
        <v>28</v>
      </c>
      <c r="B6283" t="s">
        <v>456</v>
      </c>
      <c r="C6283">
        <v>2013</v>
      </c>
      <c r="D6283" t="s">
        <v>953</v>
      </c>
      <c r="E6283">
        <v>-1935.6274999999998</v>
      </c>
      <c r="F6283" s="1">
        <v>14225</v>
      </c>
    </row>
    <row r="6284" spans="1:6" x14ac:dyDescent="0.3">
      <c r="A6284" t="s">
        <v>28</v>
      </c>
      <c r="B6284" t="s">
        <v>456</v>
      </c>
      <c r="C6284">
        <v>2014</v>
      </c>
      <c r="D6284" t="s">
        <v>948</v>
      </c>
      <c r="E6284">
        <v>87.413253968254196</v>
      </c>
      <c r="F6284" s="1">
        <v>19576.984126984127</v>
      </c>
    </row>
    <row r="6285" spans="1:6" x14ac:dyDescent="0.3">
      <c r="A6285" t="s">
        <v>28</v>
      </c>
      <c r="B6285" t="s">
        <v>456</v>
      </c>
      <c r="C6285">
        <v>2014</v>
      </c>
      <c r="D6285" t="s">
        <v>949</v>
      </c>
      <c r="E6285">
        <v>-445.31525641025615</v>
      </c>
      <c r="F6285" s="1">
        <v>17847.435897435898</v>
      </c>
    </row>
    <row r="6286" spans="1:6" x14ac:dyDescent="0.3">
      <c r="A6286" t="s">
        <v>28</v>
      </c>
      <c r="B6286" t="s">
        <v>456</v>
      </c>
      <c r="C6286">
        <v>2014</v>
      </c>
      <c r="D6286" t="s">
        <v>950</v>
      </c>
      <c r="E6286">
        <v>-79.270000000000209</v>
      </c>
      <c r="F6286" s="1">
        <v>21300</v>
      </c>
    </row>
    <row r="6287" spans="1:6" x14ac:dyDescent="0.3">
      <c r="A6287" t="s">
        <v>28</v>
      </c>
      <c r="B6287" t="s">
        <v>456</v>
      </c>
      <c r="C6287">
        <v>2014</v>
      </c>
      <c r="D6287" t="s">
        <v>951</v>
      </c>
      <c r="E6287">
        <v>-198.0108333333325</v>
      </c>
      <c r="F6287" s="1">
        <v>17058.333333333332</v>
      </c>
    </row>
    <row r="6288" spans="1:6" x14ac:dyDescent="0.3">
      <c r="A6288" t="s">
        <v>28</v>
      </c>
      <c r="B6288" t="s">
        <v>456</v>
      </c>
      <c r="C6288">
        <v>2014</v>
      </c>
      <c r="D6288" t="s">
        <v>952</v>
      </c>
      <c r="E6288">
        <v>-615.4580000000002</v>
      </c>
      <c r="F6288" s="1">
        <v>21020</v>
      </c>
    </row>
    <row r="6289" spans="1:6" x14ac:dyDescent="0.3">
      <c r="A6289" t="s">
        <v>28</v>
      </c>
      <c r="B6289" t="s">
        <v>456</v>
      </c>
      <c r="C6289">
        <v>2015</v>
      </c>
      <c r="D6289" t="s">
        <v>948</v>
      </c>
      <c r="E6289">
        <v>1.3105882352942633</v>
      </c>
      <c r="F6289" s="1">
        <v>19223.529411764706</v>
      </c>
    </row>
    <row r="6290" spans="1:6" x14ac:dyDescent="0.3">
      <c r="A6290" t="s">
        <v>28</v>
      </c>
      <c r="B6290" t="s">
        <v>456</v>
      </c>
      <c r="C6290">
        <v>2015</v>
      </c>
      <c r="D6290" t="s">
        <v>949</v>
      </c>
      <c r="E6290">
        <v>-1579.5466666666664</v>
      </c>
      <c r="F6290" s="1">
        <v>20533.333333333332</v>
      </c>
    </row>
    <row r="6291" spans="1:6" x14ac:dyDescent="0.3">
      <c r="A6291" t="s">
        <v>28</v>
      </c>
      <c r="B6291" t="s">
        <v>456</v>
      </c>
      <c r="C6291">
        <v>2015</v>
      </c>
      <c r="D6291" t="s">
        <v>950</v>
      </c>
      <c r="E6291">
        <v>824.31999999999971</v>
      </c>
      <c r="F6291" s="1">
        <v>19200</v>
      </c>
    </row>
    <row r="6292" spans="1:6" x14ac:dyDescent="0.3">
      <c r="A6292" t="s">
        <v>28</v>
      </c>
      <c r="B6292" t="s">
        <v>456</v>
      </c>
      <c r="C6292">
        <v>2015</v>
      </c>
      <c r="D6292" t="s">
        <v>952</v>
      </c>
      <c r="E6292">
        <v>-312.0049999999992</v>
      </c>
      <c r="F6292" s="1">
        <v>20950</v>
      </c>
    </row>
    <row r="6293" spans="1:6" x14ac:dyDescent="0.3">
      <c r="A6293" t="s">
        <v>28</v>
      </c>
      <c r="B6293" t="s">
        <v>457</v>
      </c>
      <c r="C6293">
        <v>2012</v>
      </c>
      <c r="D6293" t="s">
        <v>948</v>
      </c>
      <c r="E6293">
        <v>427.82156250000014</v>
      </c>
      <c r="F6293" s="1">
        <v>13278.125</v>
      </c>
    </row>
    <row r="6294" spans="1:6" x14ac:dyDescent="0.3">
      <c r="A6294" t="s">
        <v>28</v>
      </c>
      <c r="B6294" t="s">
        <v>457</v>
      </c>
      <c r="C6294">
        <v>2012</v>
      </c>
      <c r="D6294" t="s">
        <v>949</v>
      </c>
      <c r="E6294">
        <v>377.41198347107451</v>
      </c>
      <c r="F6294" s="1">
        <v>12384.297520661157</v>
      </c>
    </row>
    <row r="6295" spans="1:6" x14ac:dyDescent="0.3">
      <c r="A6295" t="s">
        <v>28</v>
      </c>
      <c r="B6295" t="s">
        <v>457</v>
      </c>
      <c r="C6295">
        <v>2012</v>
      </c>
      <c r="D6295" t="s">
        <v>950</v>
      </c>
      <c r="E6295">
        <v>1075.0074999999997</v>
      </c>
      <c r="F6295" s="1">
        <v>13575</v>
      </c>
    </row>
    <row r="6296" spans="1:6" x14ac:dyDescent="0.3">
      <c r="A6296" t="s">
        <v>28</v>
      </c>
      <c r="B6296" t="s">
        <v>457</v>
      </c>
      <c r="C6296">
        <v>2012</v>
      </c>
      <c r="D6296" t="s">
        <v>951</v>
      </c>
      <c r="E6296">
        <v>26.700076923076939</v>
      </c>
      <c r="F6296" s="1">
        <v>11754.615384615385</v>
      </c>
    </row>
    <row r="6297" spans="1:6" x14ac:dyDescent="0.3">
      <c r="A6297" t="s">
        <v>28</v>
      </c>
      <c r="B6297" t="s">
        <v>457</v>
      </c>
      <c r="C6297">
        <v>2012</v>
      </c>
      <c r="D6297" t="s">
        <v>953</v>
      </c>
      <c r="E6297">
        <v>97.035081967213287</v>
      </c>
      <c r="F6297" s="1">
        <v>10547.540983606557</v>
      </c>
    </row>
    <row r="6298" spans="1:6" x14ac:dyDescent="0.3">
      <c r="A6298" t="s">
        <v>28</v>
      </c>
      <c r="B6298" t="s">
        <v>457</v>
      </c>
      <c r="C6298">
        <v>2013</v>
      </c>
      <c r="D6298" t="s">
        <v>948</v>
      </c>
      <c r="E6298">
        <v>410.38345588235302</v>
      </c>
      <c r="F6298" s="1">
        <v>14643.382352941177</v>
      </c>
    </row>
    <row r="6299" spans="1:6" x14ac:dyDescent="0.3">
      <c r="A6299" t="s">
        <v>28</v>
      </c>
      <c r="B6299" t="s">
        <v>457</v>
      </c>
      <c r="C6299">
        <v>2013</v>
      </c>
      <c r="D6299" t="s">
        <v>949</v>
      </c>
      <c r="E6299">
        <v>371.99345794392542</v>
      </c>
      <c r="F6299" s="1">
        <v>13766.355140186915</v>
      </c>
    </row>
    <row r="6300" spans="1:6" x14ac:dyDescent="0.3">
      <c r="A6300" t="s">
        <v>28</v>
      </c>
      <c r="B6300" t="s">
        <v>457</v>
      </c>
      <c r="C6300">
        <v>2013</v>
      </c>
      <c r="D6300" t="s">
        <v>950</v>
      </c>
      <c r="E6300">
        <v>1764.0966666666666</v>
      </c>
      <c r="F6300" s="1">
        <v>14966.666666666666</v>
      </c>
    </row>
    <row r="6301" spans="1:6" x14ac:dyDescent="0.3">
      <c r="A6301" t="s">
        <v>28</v>
      </c>
      <c r="B6301" t="s">
        <v>457</v>
      </c>
      <c r="C6301">
        <v>2013</v>
      </c>
      <c r="D6301" t="s">
        <v>951</v>
      </c>
      <c r="E6301">
        <v>345.7135416666668</v>
      </c>
      <c r="F6301" s="1">
        <v>12343.75</v>
      </c>
    </row>
    <row r="6302" spans="1:6" x14ac:dyDescent="0.3">
      <c r="A6302" t="s">
        <v>28</v>
      </c>
      <c r="B6302" t="s">
        <v>457</v>
      </c>
      <c r="C6302">
        <v>2013</v>
      </c>
      <c r="D6302" t="s">
        <v>952</v>
      </c>
      <c r="E6302">
        <v>-1191.7042857142856</v>
      </c>
      <c r="F6302" s="1">
        <v>15242.857142857143</v>
      </c>
    </row>
    <row r="6303" spans="1:6" x14ac:dyDescent="0.3">
      <c r="A6303" t="s">
        <v>28</v>
      </c>
      <c r="B6303" t="s">
        <v>457</v>
      </c>
      <c r="C6303">
        <v>2013</v>
      </c>
      <c r="D6303" t="s">
        <v>953</v>
      </c>
      <c r="E6303">
        <v>496.18153846153865</v>
      </c>
      <c r="F6303" s="1">
        <v>11661.538461538461</v>
      </c>
    </row>
    <row r="6304" spans="1:6" x14ac:dyDescent="0.3">
      <c r="A6304" t="s">
        <v>28</v>
      </c>
      <c r="B6304" t="s">
        <v>457</v>
      </c>
      <c r="C6304">
        <v>2014</v>
      </c>
      <c r="D6304" t="s">
        <v>948</v>
      </c>
      <c r="E6304">
        <v>-338.32499999999987</v>
      </c>
      <c r="F6304" s="1">
        <v>15083.333333333334</v>
      </c>
    </row>
    <row r="6305" spans="1:6" x14ac:dyDescent="0.3">
      <c r="A6305" t="s">
        <v>28</v>
      </c>
      <c r="B6305" t="s">
        <v>457</v>
      </c>
      <c r="C6305">
        <v>2014</v>
      </c>
      <c r="D6305" t="s">
        <v>949</v>
      </c>
      <c r="E6305">
        <v>-636.02096153846117</v>
      </c>
      <c r="F6305" s="1">
        <v>13598.076923076924</v>
      </c>
    </row>
    <row r="6306" spans="1:6" x14ac:dyDescent="0.3">
      <c r="A6306" t="s">
        <v>28</v>
      </c>
      <c r="B6306" t="s">
        <v>457</v>
      </c>
      <c r="C6306">
        <v>2014</v>
      </c>
      <c r="D6306" t="s">
        <v>950</v>
      </c>
      <c r="E6306">
        <v>-347.25363636363676</v>
      </c>
      <c r="F6306" s="1">
        <v>16372.727272727272</v>
      </c>
    </row>
    <row r="6307" spans="1:6" x14ac:dyDescent="0.3">
      <c r="A6307" t="s">
        <v>28</v>
      </c>
      <c r="B6307" t="s">
        <v>457</v>
      </c>
      <c r="C6307">
        <v>2014</v>
      </c>
      <c r="D6307" t="s">
        <v>951</v>
      </c>
      <c r="E6307">
        <v>-68.225000000000364</v>
      </c>
      <c r="F6307" s="1">
        <v>12750</v>
      </c>
    </row>
    <row r="6308" spans="1:6" x14ac:dyDescent="0.3">
      <c r="A6308" t="s">
        <v>28</v>
      </c>
      <c r="B6308" t="s">
        <v>457</v>
      </c>
      <c r="C6308">
        <v>2014</v>
      </c>
      <c r="D6308" t="s">
        <v>952</v>
      </c>
      <c r="E6308">
        <v>447.12857142857109</v>
      </c>
      <c r="F6308" s="1">
        <v>17000</v>
      </c>
    </row>
    <row r="6309" spans="1:6" x14ac:dyDescent="0.3">
      <c r="A6309" t="s">
        <v>28</v>
      </c>
      <c r="B6309" t="s">
        <v>457</v>
      </c>
      <c r="C6309">
        <v>2015</v>
      </c>
      <c r="D6309" t="s">
        <v>948</v>
      </c>
      <c r="E6309">
        <v>-731.20699999999999</v>
      </c>
      <c r="F6309" s="1">
        <v>15330</v>
      </c>
    </row>
    <row r="6310" spans="1:6" x14ac:dyDescent="0.3">
      <c r="A6310" t="s">
        <v>28</v>
      </c>
      <c r="B6310" t="s">
        <v>457</v>
      </c>
      <c r="C6310">
        <v>2015</v>
      </c>
      <c r="D6310" t="s">
        <v>949</v>
      </c>
      <c r="E6310">
        <v>-1637.9749999999995</v>
      </c>
      <c r="F6310" s="1">
        <v>15250</v>
      </c>
    </row>
    <row r="6311" spans="1:6" x14ac:dyDescent="0.3">
      <c r="A6311" t="s">
        <v>28</v>
      </c>
      <c r="B6311" t="s">
        <v>457</v>
      </c>
      <c r="C6311">
        <v>2015</v>
      </c>
      <c r="D6311" t="s">
        <v>950</v>
      </c>
      <c r="E6311">
        <v>-2503.7649999999999</v>
      </c>
      <c r="F6311" s="1">
        <v>18683.333333333332</v>
      </c>
    </row>
    <row r="6312" spans="1:6" x14ac:dyDescent="0.3">
      <c r="A6312" t="s">
        <v>28</v>
      </c>
      <c r="B6312" t="s">
        <v>457</v>
      </c>
      <c r="C6312">
        <v>2015</v>
      </c>
      <c r="D6312" t="s">
        <v>952</v>
      </c>
      <c r="E6312">
        <v>2938.3486956521751</v>
      </c>
      <c r="F6312" s="1">
        <v>19834.782608695652</v>
      </c>
    </row>
    <row r="6313" spans="1:6" x14ac:dyDescent="0.3">
      <c r="A6313" t="s">
        <v>28</v>
      </c>
      <c r="B6313" t="s">
        <v>458</v>
      </c>
      <c r="C6313">
        <v>2007</v>
      </c>
      <c r="D6313" t="s">
        <v>951</v>
      </c>
      <c r="E6313">
        <v>405.66750000000047</v>
      </c>
      <c r="F6313" s="1">
        <v>8175</v>
      </c>
    </row>
    <row r="6314" spans="1:6" x14ac:dyDescent="0.3">
      <c r="A6314" t="s">
        <v>28</v>
      </c>
      <c r="B6314" t="s">
        <v>458</v>
      </c>
      <c r="C6314">
        <v>2007</v>
      </c>
      <c r="D6314" t="s">
        <v>953</v>
      </c>
      <c r="E6314">
        <v>78.283548387096772</v>
      </c>
      <c r="F6314" s="1">
        <v>7738.7096774193551</v>
      </c>
    </row>
    <row r="6315" spans="1:6" x14ac:dyDescent="0.3">
      <c r="A6315" t="s">
        <v>28</v>
      </c>
      <c r="B6315" t="s">
        <v>458</v>
      </c>
      <c r="C6315">
        <v>2008</v>
      </c>
      <c r="D6315" t="s">
        <v>951</v>
      </c>
      <c r="E6315">
        <v>-519.05500000000029</v>
      </c>
      <c r="F6315" s="1">
        <v>10450</v>
      </c>
    </row>
    <row r="6316" spans="1:6" x14ac:dyDescent="0.3">
      <c r="A6316" t="s">
        <v>28</v>
      </c>
      <c r="B6316" t="s">
        <v>458</v>
      </c>
      <c r="C6316">
        <v>2008</v>
      </c>
      <c r="D6316" t="s">
        <v>953</v>
      </c>
      <c r="E6316">
        <v>445.65773809523824</v>
      </c>
      <c r="F6316" s="1">
        <v>9553.5714285714294</v>
      </c>
    </row>
    <row r="6317" spans="1:6" x14ac:dyDescent="0.3">
      <c r="A6317" t="s">
        <v>28</v>
      </c>
      <c r="B6317" t="s">
        <v>458</v>
      </c>
      <c r="C6317">
        <v>2009</v>
      </c>
      <c r="D6317" t="s">
        <v>953</v>
      </c>
      <c r="E6317">
        <v>766.76499999999999</v>
      </c>
      <c r="F6317" s="1">
        <v>11316.666666666666</v>
      </c>
    </row>
    <row r="6318" spans="1:6" x14ac:dyDescent="0.3">
      <c r="A6318" t="s">
        <v>28</v>
      </c>
      <c r="B6318" t="s">
        <v>458</v>
      </c>
      <c r="C6318">
        <v>2010</v>
      </c>
      <c r="D6318" t="s">
        <v>949</v>
      </c>
      <c r="E6318">
        <v>-804.13500000000022</v>
      </c>
      <c r="F6318" s="1">
        <v>15650</v>
      </c>
    </row>
    <row r="6319" spans="1:6" x14ac:dyDescent="0.3">
      <c r="A6319" t="s">
        <v>28</v>
      </c>
      <c r="B6319" t="s">
        <v>458</v>
      </c>
      <c r="C6319">
        <v>2010</v>
      </c>
      <c r="D6319" t="s">
        <v>951</v>
      </c>
      <c r="E6319">
        <v>-6957.1749999999993</v>
      </c>
      <c r="F6319" s="1">
        <v>13250</v>
      </c>
    </row>
    <row r="6320" spans="1:6" x14ac:dyDescent="0.3">
      <c r="A6320" t="s">
        <v>28</v>
      </c>
      <c r="B6320" t="s">
        <v>458</v>
      </c>
      <c r="C6320">
        <v>2010</v>
      </c>
      <c r="D6320" t="s">
        <v>953</v>
      </c>
      <c r="E6320">
        <v>-110.20691176470588</v>
      </c>
      <c r="F6320" s="1">
        <v>10783.823529411764</v>
      </c>
    </row>
    <row r="6321" spans="1:6" x14ac:dyDescent="0.3">
      <c r="A6321" t="s">
        <v>28</v>
      </c>
      <c r="B6321" t="s">
        <v>458</v>
      </c>
      <c r="C6321">
        <v>2011</v>
      </c>
      <c r="D6321" t="s">
        <v>948</v>
      </c>
      <c r="E6321">
        <v>1691.4449999999997</v>
      </c>
      <c r="F6321" s="1">
        <v>15450</v>
      </c>
    </row>
    <row r="6322" spans="1:6" x14ac:dyDescent="0.3">
      <c r="A6322" t="s">
        <v>28</v>
      </c>
      <c r="B6322" t="s">
        <v>458</v>
      </c>
      <c r="C6322">
        <v>2011</v>
      </c>
      <c r="D6322" t="s">
        <v>949</v>
      </c>
      <c r="E6322">
        <v>50.745000000000196</v>
      </c>
      <c r="F6322" s="1">
        <v>15116.666666666666</v>
      </c>
    </row>
    <row r="6323" spans="1:6" x14ac:dyDescent="0.3">
      <c r="A6323" t="s">
        <v>28</v>
      </c>
      <c r="B6323" t="s">
        <v>458</v>
      </c>
      <c r="C6323">
        <v>2011</v>
      </c>
      <c r="D6323" t="s">
        <v>951</v>
      </c>
      <c r="E6323">
        <v>-1373.6099999999997</v>
      </c>
      <c r="F6323" s="1">
        <v>15900</v>
      </c>
    </row>
    <row r="6324" spans="1:6" x14ac:dyDescent="0.3">
      <c r="A6324" t="s">
        <v>28</v>
      </c>
      <c r="B6324" t="s">
        <v>458</v>
      </c>
      <c r="C6324">
        <v>2011</v>
      </c>
      <c r="D6324" t="s">
        <v>953</v>
      </c>
      <c r="E6324">
        <v>70.075750000000241</v>
      </c>
      <c r="F6324" s="1">
        <v>12107.5</v>
      </c>
    </row>
    <row r="6325" spans="1:6" x14ac:dyDescent="0.3">
      <c r="A6325" t="s">
        <v>28</v>
      </c>
      <c r="B6325" t="s">
        <v>458</v>
      </c>
      <c r="C6325">
        <v>2012</v>
      </c>
      <c r="D6325" t="s">
        <v>949</v>
      </c>
      <c r="E6325">
        <v>1259.3791666666668</v>
      </c>
      <c r="F6325" s="1">
        <v>17958.333333333332</v>
      </c>
    </row>
    <row r="6326" spans="1:6" x14ac:dyDescent="0.3">
      <c r="A6326" t="s">
        <v>28</v>
      </c>
      <c r="B6326" t="s">
        <v>458</v>
      </c>
      <c r="C6326">
        <v>2012</v>
      </c>
      <c r="D6326" t="s">
        <v>950</v>
      </c>
      <c r="E6326">
        <v>81.779999999998836</v>
      </c>
      <c r="F6326" s="1">
        <v>21800</v>
      </c>
    </row>
    <row r="6327" spans="1:6" x14ac:dyDescent="0.3">
      <c r="A6327" t="s">
        <v>28</v>
      </c>
      <c r="B6327" t="s">
        <v>458</v>
      </c>
      <c r="C6327">
        <v>2012</v>
      </c>
      <c r="D6327" t="s">
        <v>951</v>
      </c>
      <c r="E6327">
        <v>186.00071428571442</v>
      </c>
      <c r="F6327" s="1">
        <v>18435.714285714286</v>
      </c>
    </row>
    <row r="6328" spans="1:6" x14ac:dyDescent="0.3">
      <c r="A6328" t="s">
        <v>28</v>
      </c>
      <c r="B6328" t="s">
        <v>458</v>
      </c>
      <c r="C6328">
        <v>2012</v>
      </c>
      <c r="D6328" t="s">
        <v>953</v>
      </c>
      <c r="E6328">
        <v>553.96777777777788</v>
      </c>
      <c r="F6328" s="1">
        <v>15011.111111111111</v>
      </c>
    </row>
    <row r="6329" spans="1:6" x14ac:dyDescent="0.3">
      <c r="A6329" t="s">
        <v>28</v>
      </c>
      <c r="B6329" t="s">
        <v>459</v>
      </c>
      <c r="C6329">
        <v>2001</v>
      </c>
      <c r="D6329" t="s">
        <v>953</v>
      </c>
      <c r="E6329">
        <v>331.74892857142856</v>
      </c>
      <c r="F6329" s="1">
        <v>1275</v>
      </c>
    </row>
    <row r="6330" spans="1:6" x14ac:dyDescent="0.3">
      <c r="A6330" t="s">
        <v>28</v>
      </c>
      <c r="B6330" t="s">
        <v>460</v>
      </c>
      <c r="C6330">
        <v>2002</v>
      </c>
      <c r="D6330" t="s">
        <v>953</v>
      </c>
      <c r="E6330">
        <v>172.58357142857145</v>
      </c>
      <c r="F6330" s="1">
        <v>1264.2857142857142</v>
      </c>
    </row>
    <row r="6331" spans="1:6" x14ac:dyDescent="0.3">
      <c r="A6331" t="s">
        <v>28</v>
      </c>
      <c r="B6331" t="s">
        <v>460</v>
      </c>
      <c r="C6331">
        <v>2003</v>
      </c>
      <c r="D6331" t="s">
        <v>953</v>
      </c>
      <c r="E6331">
        <v>-580.85550000000001</v>
      </c>
      <c r="F6331" s="1">
        <v>1545</v>
      </c>
    </row>
    <row r="6332" spans="1:6" x14ac:dyDescent="0.3">
      <c r="A6332" t="s">
        <v>28</v>
      </c>
      <c r="B6332" t="s">
        <v>460</v>
      </c>
      <c r="C6332">
        <v>2004</v>
      </c>
      <c r="D6332" t="s">
        <v>951</v>
      </c>
      <c r="E6332">
        <v>1888.5374999999999</v>
      </c>
      <c r="F6332" s="1">
        <v>2875</v>
      </c>
    </row>
    <row r="6333" spans="1:6" x14ac:dyDescent="0.3">
      <c r="A6333" t="s">
        <v>28</v>
      </c>
      <c r="B6333" t="s">
        <v>460</v>
      </c>
      <c r="C6333">
        <v>2004</v>
      </c>
      <c r="D6333" t="s">
        <v>953</v>
      </c>
      <c r="E6333">
        <v>-432.22549999999995</v>
      </c>
      <c r="F6333" s="1">
        <v>1845</v>
      </c>
    </row>
    <row r="6334" spans="1:6" x14ac:dyDescent="0.3">
      <c r="A6334" t="s">
        <v>28</v>
      </c>
      <c r="B6334" t="s">
        <v>460</v>
      </c>
      <c r="C6334">
        <v>2005</v>
      </c>
      <c r="D6334" t="s">
        <v>949</v>
      </c>
      <c r="E6334">
        <v>39.505000000000109</v>
      </c>
      <c r="F6334" s="1">
        <v>4050</v>
      </c>
    </row>
    <row r="6335" spans="1:6" x14ac:dyDescent="0.3">
      <c r="A6335" t="s">
        <v>28</v>
      </c>
      <c r="B6335" t="s">
        <v>460</v>
      </c>
      <c r="C6335">
        <v>2005</v>
      </c>
      <c r="D6335" t="s">
        <v>951</v>
      </c>
      <c r="E6335">
        <v>-851.65499999999975</v>
      </c>
      <c r="F6335" s="1">
        <v>4450</v>
      </c>
    </row>
    <row r="6336" spans="1:6" x14ac:dyDescent="0.3">
      <c r="A6336" t="s">
        <v>28</v>
      </c>
      <c r="B6336" t="s">
        <v>460</v>
      </c>
      <c r="C6336">
        <v>2005</v>
      </c>
      <c r="D6336" t="s">
        <v>953</v>
      </c>
      <c r="E6336">
        <v>-47.751442307692258</v>
      </c>
      <c r="F6336" s="1">
        <v>2581.7307692307691</v>
      </c>
    </row>
    <row r="6337" spans="1:6" x14ac:dyDescent="0.3">
      <c r="A6337" t="s">
        <v>29</v>
      </c>
      <c r="B6337" t="s">
        <v>461</v>
      </c>
      <c r="C6337">
        <v>2011</v>
      </c>
      <c r="D6337" t="s">
        <v>948</v>
      </c>
      <c r="E6337">
        <v>-313.68000000000029</v>
      </c>
      <c r="F6337" s="1">
        <v>24914.285714285714</v>
      </c>
    </row>
    <row r="6338" spans="1:6" x14ac:dyDescent="0.3">
      <c r="A6338" t="s">
        <v>29</v>
      </c>
      <c r="B6338" t="s">
        <v>461</v>
      </c>
      <c r="C6338">
        <v>2011</v>
      </c>
      <c r="D6338" t="s">
        <v>949</v>
      </c>
      <c r="E6338">
        <v>713.83797619047618</v>
      </c>
      <c r="F6338" s="1">
        <v>22927.380952380954</v>
      </c>
    </row>
    <row r="6339" spans="1:6" x14ac:dyDescent="0.3">
      <c r="A6339" t="s">
        <v>29</v>
      </c>
      <c r="B6339" t="s">
        <v>461</v>
      </c>
      <c r="C6339">
        <v>2011</v>
      </c>
      <c r="D6339" t="s">
        <v>951</v>
      </c>
      <c r="E6339">
        <v>470.02280000000013</v>
      </c>
      <c r="F6339" s="1">
        <v>21268</v>
      </c>
    </row>
    <row r="6340" spans="1:6" x14ac:dyDescent="0.3">
      <c r="A6340" t="s">
        <v>29</v>
      </c>
      <c r="B6340" t="s">
        <v>461</v>
      </c>
      <c r="C6340">
        <v>2011</v>
      </c>
      <c r="D6340" t="s">
        <v>953</v>
      </c>
      <c r="E6340">
        <v>159.72527777777819</v>
      </c>
      <c r="F6340" s="1">
        <v>19419.444444444445</v>
      </c>
    </row>
    <row r="6341" spans="1:6" x14ac:dyDescent="0.3">
      <c r="A6341" t="s">
        <v>29</v>
      </c>
      <c r="B6341" t="s">
        <v>461</v>
      </c>
      <c r="C6341">
        <v>2012</v>
      </c>
      <c r="D6341" t="s">
        <v>948</v>
      </c>
      <c r="E6341">
        <v>1196.2849999999999</v>
      </c>
      <c r="F6341" s="1">
        <v>25850</v>
      </c>
    </row>
    <row r="6342" spans="1:6" x14ac:dyDescent="0.3">
      <c r="A6342" t="s">
        <v>29</v>
      </c>
      <c r="B6342" t="s">
        <v>461</v>
      </c>
      <c r="C6342">
        <v>2012</v>
      </c>
      <c r="D6342" t="s">
        <v>949</v>
      </c>
      <c r="E6342">
        <v>169.2277777777781</v>
      </c>
      <c r="F6342" s="1">
        <v>24500</v>
      </c>
    </row>
    <row r="6343" spans="1:6" x14ac:dyDescent="0.3">
      <c r="A6343" t="s">
        <v>29</v>
      </c>
      <c r="B6343" t="s">
        <v>461</v>
      </c>
      <c r="C6343">
        <v>2012</v>
      </c>
      <c r="D6343" t="s">
        <v>951</v>
      </c>
      <c r="E6343">
        <v>812.46461538461517</v>
      </c>
      <c r="F6343" s="1">
        <v>22492.307692307691</v>
      </c>
    </row>
    <row r="6344" spans="1:6" x14ac:dyDescent="0.3">
      <c r="A6344" t="s">
        <v>29</v>
      </c>
      <c r="B6344" t="s">
        <v>461</v>
      </c>
      <c r="C6344">
        <v>2012</v>
      </c>
      <c r="D6344" t="s">
        <v>953</v>
      </c>
      <c r="E6344">
        <v>602.25166666666655</v>
      </c>
      <c r="F6344" s="1">
        <v>19961.111111111109</v>
      </c>
    </row>
    <row r="6345" spans="1:6" x14ac:dyDescent="0.3">
      <c r="A6345" t="s">
        <v>29</v>
      </c>
      <c r="B6345" t="s">
        <v>461</v>
      </c>
      <c r="C6345">
        <v>2013</v>
      </c>
      <c r="D6345" t="s">
        <v>948</v>
      </c>
      <c r="E6345">
        <v>966.59000000000015</v>
      </c>
      <c r="F6345" s="1">
        <v>27900</v>
      </c>
    </row>
    <row r="6346" spans="1:6" x14ac:dyDescent="0.3">
      <c r="A6346" t="s">
        <v>29</v>
      </c>
      <c r="B6346" t="s">
        <v>462</v>
      </c>
      <c r="C6346">
        <v>2008</v>
      </c>
      <c r="D6346" t="s">
        <v>949</v>
      </c>
      <c r="E6346">
        <v>-1365.3224999999993</v>
      </c>
      <c r="F6346" s="1">
        <v>16275</v>
      </c>
    </row>
    <row r="6347" spans="1:6" x14ac:dyDescent="0.3">
      <c r="A6347" t="s">
        <v>29</v>
      </c>
      <c r="B6347" t="s">
        <v>462</v>
      </c>
      <c r="C6347">
        <v>2008</v>
      </c>
      <c r="D6347" t="s">
        <v>953</v>
      </c>
      <c r="E6347">
        <v>349.77619047619055</v>
      </c>
      <c r="F6347" s="1">
        <v>11571.428571428571</v>
      </c>
    </row>
    <row r="6348" spans="1:6" x14ac:dyDescent="0.3">
      <c r="A6348" t="s">
        <v>29</v>
      </c>
      <c r="B6348" t="s">
        <v>462</v>
      </c>
      <c r="C6348">
        <v>2009</v>
      </c>
      <c r="D6348" t="s">
        <v>953</v>
      </c>
      <c r="E6348">
        <v>240.61499999999978</v>
      </c>
      <c r="F6348" s="1">
        <v>13150</v>
      </c>
    </row>
    <row r="6349" spans="1:6" x14ac:dyDescent="0.3">
      <c r="A6349" t="s">
        <v>29</v>
      </c>
      <c r="B6349" t="s">
        <v>462</v>
      </c>
      <c r="C6349">
        <v>2010</v>
      </c>
      <c r="D6349" t="s">
        <v>949</v>
      </c>
      <c r="E6349">
        <v>1500.9775000000009</v>
      </c>
      <c r="F6349" s="1">
        <v>19275</v>
      </c>
    </row>
    <row r="6350" spans="1:6" x14ac:dyDescent="0.3">
      <c r="A6350" t="s">
        <v>29</v>
      </c>
      <c r="B6350" t="s">
        <v>462</v>
      </c>
      <c r="C6350">
        <v>2010</v>
      </c>
      <c r="D6350" t="s">
        <v>951</v>
      </c>
      <c r="E6350">
        <v>1455.5349999999999</v>
      </c>
      <c r="F6350" s="1">
        <v>18350</v>
      </c>
    </row>
    <row r="6351" spans="1:6" x14ac:dyDescent="0.3">
      <c r="A6351" t="s">
        <v>29</v>
      </c>
      <c r="B6351" t="s">
        <v>462</v>
      </c>
      <c r="C6351">
        <v>2010</v>
      </c>
      <c r="D6351" t="s">
        <v>953</v>
      </c>
      <c r="E6351">
        <v>403.1319230769231</v>
      </c>
      <c r="F6351" s="1">
        <v>14934.615384615385</v>
      </c>
    </row>
    <row r="6352" spans="1:6" x14ac:dyDescent="0.3">
      <c r="A6352" t="s">
        <v>29</v>
      </c>
      <c r="B6352" t="s">
        <v>463</v>
      </c>
      <c r="C6352">
        <v>2011</v>
      </c>
      <c r="D6352" t="s">
        <v>948</v>
      </c>
      <c r="E6352">
        <v>-62.058571428571931</v>
      </c>
      <c r="F6352" s="1">
        <v>31128.571428571428</v>
      </c>
    </row>
    <row r="6353" spans="1:6" x14ac:dyDescent="0.3">
      <c r="A6353" t="s">
        <v>29</v>
      </c>
      <c r="B6353" t="s">
        <v>463</v>
      </c>
      <c r="C6353">
        <v>2011</v>
      </c>
      <c r="D6353" t="s">
        <v>949</v>
      </c>
      <c r="E6353">
        <v>100.31320754717019</v>
      </c>
      <c r="F6353" s="1">
        <v>29169.811320754718</v>
      </c>
    </row>
    <row r="6354" spans="1:6" x14ac:dyDescent="0.3">
      <c r="A6354" t="s">
        <v>29</v>
      </c>
      <c r="B6354" t="s">
        <v>463</v>
      </c>
      <c r="C6354">
        <v>2011</v>
      </c>
      <c r="D6354" t="s">
        <v>950</v>
      </c>
      <c r="E6354">
        <v>1848.3600000000006</v>
      </c>
      <c r="F6354" s="1">
        <v>31600</v>
      </c>
    </row>
    <row r="6355" spans="1:6" x14ac:dyDescent="0.3">
      <c r="A6355" t="s">
        <v>29</v>
      </c>
      <c r="B6355" t="s">
        <v>463</v>
      </c>
      <c r="C6355">
        <v>2011</v>
      </c>
      <c r="D6355" t="s">
        <v>951</v>
      </c>
      <c r="E6355">
        <v>340.63446808510702</v>
      </c>
      <c r="F6355" s="1">
        <v>27110.638297872341</v>
      </c>
    </row>
    <row r="6356" spans="1:6" x14ac:dyDescent="0.3">
      <c r="A6356" t="s">
        <v>29</v>
      </c>
      <c r="B6356" t="s">
        <v>463</v>
      </c>
      <c r="C6356">
        <v>2011</v>
      </c>
      <c r="D6356" t="s">
        <v>953</v>
      </c>
      <c r="E6356">
        <v>30.503749999999947</v>
      </c>
      <c r="F6356" s="1">
        <v>24287.5</v>
      </c>
    </row>
    <row r="6357" spans="1:6" x14ac:dyDescent="0.3">
      <c r="A6357" t="s">
        <v>29</v>
      </c>
      <c r="B6357" t="s">
        <v>463</v>
      </c>
      <c r="C6357">
        <v>2012</v>
      </c>
      <c r="D6357" t="s">
        <v>948</v>
      </c>
      <c r="E6357">
        <v>1486.4816666666677</v>
      </c>
      <c r="F6357" s="1">
        <v>31816.666666666668</v>
      </c>
    </row>
    <row r="6358" spans="1:6" x14ac:dyDescent="0.3">
      <c r="A6358" t="s">
        <v>29</v>
      </c>
      <c r="B6358" t="s">
        <v>463</v>
      </c>
      <c r="C6358">
        <v>2012</v>
      </c>
      <c r="D6358" t="s">
        <v>949</v>
      </c>
      <c r="E6358">
        <v>239.92127272727316</v>
      </c>
      <c r="F6358" s="1">
        <v>30230.909090909092</v>
      </c>
    </row>
    <row r="6359" spans="1:6" x14ac:dyDescent="0.3">
      <c r="A6359" t="s">
        <v>29</v>
      </c>
      <c r="B6359" t="s">
        <v>463</v>
      </c>
      <c r="C6359">
        <v>2012</v>
      </c>
      <c r="D6359" t="s">
        <v>951</v>
      </c>
      <c r="E6359">
        <v>561.43787500000008</v>
      </c>
      <c r="F6359" s="1">
        <v>27553.75</v>
      </c>
    </row>
    <row r="6360" spans="1:6" x14ac:dyDescent="0.3">
      <c r="A6360" t="s">
        <v>29</v>
      </c>
      <c r="B6360" t="s">
        <v>463</v>
      </c>
      <c r="C6360">
        <v>2012</v>
      </c>
      <c r="D6360" t="s">
        <v>953</v>
      </c>
      <c r="E6360">
        <v>770.54413793103447</v>
      </c>
      <c r="F6360" s="1">
        <v>25579.310344827587</v>
      </c>
    </row>
    <row r="6361" spans="1:6" x14ac:dyDescent="0.3">
      <c r="A6361" t="s">
        <v>29</v>
      </c>
      <c r="B6361" t="s">
        <v>463</v>
      </c>
      <c r="C6361">
        <v>2013</v>
      </c>
      <c r="D6361" t="s">
        <v>948</v>
      </c>
      <c r="E6361">
        <v>3172.7085714285722</v>
      </c>
      <c r="F6361" s="1">
        <v>31085.714285714286</v>
      </c>
    </row>
    <row r="6362" spans="1:6" x14ac:dyDescent="0.3">
      <c r="A6362" t="s">
        <v>29</v>
      </c>
      <c r="B6362" t="s">
        <v>463</v>
      </c>
      <c r="C6362">
        <v>2013</v>
      </c>
      <c r="D6362" t="s">
        <v>949</v>
      </c>
      <c r="E6362">
        <v>1715.8938888888888</v>
      </c>
      <c r="F6362" s="1">
        <v>28494.444444444445</v>
      </c>
    </row>
    <row r="6363" spans="1:6" x14ac:dyDescent="0.3">
      <c r="A6363" t="s">
        <v>29</v>
      </c>
      <c r="B6363" t="s">
        <v>463</v>
      </c>
      <c r="C6363">
        <v>2013</v>
      </c>
      <c r="D6363" t="s">
        <v>951</v>
      </c>
      <c r="E6363">
        <v>311.36593750000014</v>
      </c>
      <c r="F6363" s="1">
        <v>26565.625</v>
      </c>
    </row>
    <row r="6364" spans="1:6" x14ac:dyDescent="0.3">
      <c r="A6364" t="s">
        <v>29</v>
      </c>
      <c r="B6364" t="s">
        <v>463</v>
      </c>
      <c r="C6364">
        <v>2013</v>
      </c>
      <c r="D6364" t="s">
        <v>953</v>
      </c>
      <c r="E6364">
        <v>865.39592592592624</v>
      </c>
      <c r="F6364" s="1">
        <v>24403.703703703704</v>
      </c>
    </row>
    <row r="6365" spans="1:6" x14ac:dyDescent="0.3">
      <c r="A6365" t="s">
        <v>29</v>
      </c>
      <c r="B6365" t="s">
        <v>464</v>
      </c>
      <c r="C6365">
        <v>2003</v>
      </c>
      <c r="D6365" t="s">
        <v>953</v>
      </c>
      <c r="E6365">
        <v>-278.91386363636354</v>
      </c>
      <c r="F6365" s="1">
        <v>6815.909090909091</v>
      </c>
    </row>
    <row r="6366" spans="1:6" x14ac:dyDescent="0.3">
      <c r="A6366" t="s">
        <v>29</v>
      </c>
      <c r="B6366" t="s">
        <v>464</v>
      </c>
      <c r="C6366">
        <v>2004</v>
      </c>
      <c r="D6366" t="s">
        <v>951</v>
      </c>
      <c r="E6366">
        <v>921</v>
      </c>
      <c r="F6366" s="1">
        <v>10000</v>
      </c>
    </row>
    <row r="6367" spans="1:6" x14ac:dyDescent="0.3">
      <c r="A6367" t="s">
        <v>29</v>
      </c>
      <c r="B6367" t="s">
        <v>464</v>
      </c>
      <c r="C6367">
        <v>2004</v>
      </c>
      <c r="D6367" t="s">
        <v>953</v>
      </c>
      <c r="E6367">
        <v>84.361727941176554</v>
      </c>
      <c r="F6367" s="1">
        <v>7227.5735294117649</v>
      </c>
    </row>
    <row r="6368" spans="1:6" x14ac:dyDescent="0.3">
      <c r="A6368" t="s">
        <v>29</v>
      </c>
      <c r="B6368" t="s">
        <v>464</v>
      </c>
      <c r="C6368">
        <v>2005</v>
      </c>
      <c r="D6368" t="s">
        <v>949</v>
      </c>
      <c r="E6368">
        <v>2015.2000000000007</v>
      </c>
      <c r="F6368" s="1">
        <v>12000</v>
      </c>
    </row>
    <row r="6369" spans="1:6" x14ac:dyDescent="0.3">
      <c r="A6369" t="s">
        <v>29</v>
      </c>
      <c r="B6369" t="s">
        <v>464</v>
      </c>
      <c r="C6369">
        <v>2005</v>
      </c>
      <c r="D6369" t="s">
        <v>953</v>
      </c>
      <c r="E6369">
        <v>44.079531250000066</v>
      </c>
      <c r="F6369" s="1">
        <v>7909.895833333333</v>
      </c>
    </row>
    <row r="6370" spans="1:6" x14ac:dyDescent="0.3">
      <c r="A6370" t="s">
        <v>29</v>
      </c>
      <c r="B6370" t="s">
        <v>464</v>
      </c>
      <c r="C6370">
        <v>2006</v>
      </c>
      <c r="D6370" t="s">
        <v>951</v>
      </c>
      <c r="E6370">
        <v>732.60499999999956</v>
      </c>
      <c r="F6370" s="1">
        <v>15050</v>
      </c>
    </row>
    <row r="6371" spans="1:6" x14ac:dyDescent="0.3">
      <c r="A6371" t="s">
        <v>29</v>
      </c>
      <c r="B6371" t="s">
        <v>464</v>
      </c>
      <c r="C6371">
        <v>2006</v>
      </c>
      <c r="D6371" t="s">
        <v>953</v>
      </c>
      <c r="E6371">
        <v>208.43485714285723</v>
      </c>
      <c r="F6371" s="1">
        <v>9948.5714285714294</v>
      </c>
    </row>
    <row r="6372" spans="1:6" x14ac:dyDescent="0.3">
      <c r="A6372" t="s">
        <v>29</v>
      </c>
      <c r="B6372" t="s">
        <v>464</v>
      </c>
      <c r="C6372">
        <v>2007</v>
      </c>
      <c r="D6372" t="s">
        <v>953</v>
      </c>
      <c r="E6372">
        <v>827.22484374999999</v>
      </c>
      <c r="F6372" s="1">
        <v>11342.1875</v>
      </c>
    </row>
    <row r="6373" spans="1:6" x14ac:dyDescent="0.3">
      <c r="A6373" t="s">
        <v>29</v>
      </c>
      <c r="B6373" t="s">
        <v>464</v>
      </c>
      <c r="C6373">
        <v>2008</v>
      </c>
      <c r="D6373" t="s">
        <v>952</v>
      </c>
      <c r="E6373">
        <v>-8906.619999999999</v>
      </c>
      <c r="F6373" s="1">
        <v>17800</v>
      </c>
    </row>
    <row r="6374" spans="1:6" x14ac:dyDescent="0.3">
      <c r="A6374" t="s">
        <v>29</v>
      </c>
      <c r="B6374" t="s">
        <v>464</v>
      </c>
      <c r="C6374">
        <v>2008</v>
      </c>
      <c r="D6374" t="s">
        <v>953</v>
      </c>
      <c r="E6374">
        <v>293.70593750000012</v>
      </c>
      <c r="F6374" s="1">
        <v>13996.875</v>
      </c>
    </row>
    <row r="6375" spans="1:6" x14ac:dyDescent="0.3">
      <c r="A6375" t="s">
        <v>29</v>
      </c>
      <c r="B6375" t="s">
        <v>464</v>
      </c>
      <c r="C6375">
        <v>2009</v>
      </c>
      <c r="D6375" t="s">
        <v>949</v>
      </c>
      <c r="E6375">
        <v>2566.3100000000013</v>
      </c>
      <c r="F6375" s="1">
        <v>21100</v>
      </c>
    </row>
    <row r="6376" spans="1:6" x14ac:dyDescent="0.3">
      <c r="A6376" t="s">
        <v>29</v>
      </c>
      <c r="B6376" t="s">
        <v>464</v>
      </c>
      <c r="C6376">
        <v>2009</v>
      </c>
      <c r="D6376" t="s">
        <v>953</v>
      </c>
      <c r="E6376">
        <v>835.96437500000025</v>
      </c>
      <c r="F6376" s="1">
        <v>17393.75</v>
      </c>
    </row>
    <row r="6377" spans="1:6" x14ac:dyDescent="0.3">
      <c r="A6377" t="s">
        <v>29</v>
      </c>
      <c r="B6377" t="s">
        <v>464</v>
      </c>
      <c r="C6377">
        <v>2010</v>
      </c>
      <c r="D6377" t="s">
        <v>949</v>
      </c>
      <c r="E6377">
        <v>-947.91499999999905</v>
      </c>
      <c r="F6377" s="1">
        <v>23850</v>
      </c>
    </row>
    <row r="6378" spans="1:6" x14ac:dyDescent="0.3">
      <c r="A6378" t="s">
        <v>29</v>
      </c>
      <c r="B6378" t="s">
        <v>464</v>
      </c>
      <c r="C6378">
        <v>2010</v>
      </c>
      <c r="D6378" t="s">
        <v>951</v>
      </c>
      <c r="E6378">
        <v>275.5649999999996</v>
      </c>
      <c r="F6378" s="1">
        <v>22650</v>
      </c>
    </row>
    <row r="6379" spans="1:6" x14ac:dyDescent="0.3">
      <c r="A6379" t="s">
        <v>29</v>
      </c>
      <c r="B6379" t="s">
        <v>464</v>
      </c>
      <c r="C6379">
        <v>2010</v>
      </c>
      <c r="D6379" t="s">
        <v>953</v>
      </c>
      <c r="E6379">
        <v>583.29195652173917</v>
      </c>
      <c r="F6379" s="1">
        <v>19310.869565217392</v>
      </c>
    </row>
    <row r="6380" spans="1:6" x14ac:dyDescent="0.3">
      <c r="A6380" t="s">
        <v>29</v>
      </c>
      <c r="B6380" t="s">
        <v>465</v>
      </c>
      <c r="C6380">
        <v>2003</v>
      </c>
      <c r="D6380" t="s">
        <v>953</v>
      </c>
      <c r="E6380">
        <v>-164.85068181818181</v>
      </c>
      <c r="F6380" s="1">
        <v>6629.545454545455</v>
      </c>
    </row>
    <row r="6381" spans="1:6" x14ac:dyDescent="0.3">
      <c r="A6381" t="s">
        <v>29</v>
      </c>
      <c r="B6381" t="s">
        <v>465</v>
      </c>
      <c r="C6381">
        <v>2004</v>
      </c>
      <c r="D6381" t="s">
        <v>953</v>
      </c>
      <c r="E6381">
        <v>-907.97950000000003</v>
      </c>
      <c r="F6381" s="1">
        <v>7105</v>
      </c>
    </row>
    <row r="6382" spans="1:6" x14ac:dyDescent="0.3">
      <c r="A6382" t="s">
        <v>29</v>
      </c>
      <c r="B6382" t="s">
        <v>465</v>
      </c>
      <c r="C6382">
        <v>2005</v>
      </c>
      <c r="D6382" t="s">
        <v>953</v>
      </c>
      <c r="E6382">
        <v>-1449.0291666666665</v>
      </c>
      <c r="F6382" s="1">
        <v>7208.333333333333</v>
      </c>
    </row>
    <row r="6383" spans="1:6" x14ac:dyDescent="0.3">
      <c r="A6383" t="s">
        <v>29</v>
      </c>
      <c r="B6383" t="s">
        <v>465</v>
      </c>
      <c r="C6383">
        <v>2006</v>
      </c>
      <c r="D6383" t="s">
        <v>953</v>
      </c>
      <c r="E6383">
        <v>-55.966874999999618</v>
      </c>
      <c r="F6383" s="1">
        <v>12456.25</v>
      </c>
    </row>
    <row r="6384" spans="1:6" x14ac:dyDescent="0.3">
      <c r="A6384" t="s">
        <v>29</v>
      </c>
      <c r="B6384" t="s">
        <v>465</v>
      </c>
      <c r="C6384">
        <v>2007</v>
      </c>
      <c r="D6384" t="s">
        <v>953</v>
      </c>
      <c r="E6384">
        <v>1093.9300000000003</v>
      </c>
      <c r="F6384" s="1">
        <v>13300</v>
      </c>
    </row>
    <row r="6385" spans="1:6" x14ac:dyDescent="0.3">
      <c r="A6385" t="s">
        <v>29</v>
      </c>
      <c r="B6385" t="s">
        <v>465</v>
      </c>
      <c r="C6385">
        <v>2008</v>
      </c>
      <c r="D6385" t="s">
        <v>953</v>
      </c>
      <c r="E6385">
        <v>-106.61999999999898</v>
      </c>
      <c r="F6385" s="1">
        <v>17800</v>
      </c>
    </row>
    <row r="6386" spans="1:6" x14ac:dyDescent="0.3">
      <c r="A6386" t="s">
        <v>29</v>
      </c>
      <c r="B6386" t="s">
        <v>466</v>
      </c>
      <c r="C6386">
        <v>2009</v>
      </c>
      <c r="D6386" t="s">
        <v>953</v>
      </c>
      <c r="E6386">
        <v>882.19249999999965</v>
      </c>
      <c r="F6386" s="1">
        <v>18425</v>
      </c>
    </row>
    <row r="6387" spans="1:6" x14ac:dyDescent="0.3">
      <c r="A6387" t="s">
        <v>29</v>
      </c>
      <c r="B6387" t="s">
        <v>466</v>
      </c>
      <c r="C6387">
        <v>2010</v>
      </c>
      <c r="D6387" t="s">
        <v>951</v>
      </c>
      <c r="E6387">
        <v>1516.5900000000001</v>
      </c>
      <c r="F6387" s="1">
        <v>27900</v>
      </c>
    </row>
    <row r="6388" spans="1:6" x14ac:dyDescent="0.3">
      <c r="A6388" t="s">
        <v>29</v>
      </c>
      <c r="B6388" t="s">
        <v>466</v>
      </c>
      <c r="C6388">
        <v>2010</v>
      </c>
      <c r="D6388" t="s">
        <v>953</v>
      </c>
      <c r="E6388">
        <v>-414.34999999999854</v>
      </c>
      <c r="F6388" s="1">
        <v>26500</v>
      </c>
    </row>
    <row r="6389" spans="1:6" x14ac:dyDescent="0.3">
      <c r="A6389" t="s">
        <v>29</v>
      </c>
      <c r="B6389" t="s">
        <v>467</v>
      </c>
      <c r="C6389">
        <v>2011</v>
      </c>
      <c r="D6389" t="s">
        <v>948</v>
      </c>
      <c r="E6389">
        <v>299.46230769230812</v>
      </c>
      <c r="F6389" s="1">
        <v>26776.923076923078</v>
      </c>
    </row>
    <row r="6390" spans="1:6" x14ac:dyDescent="0.3">
      <c r="A6390" t="s">
        <v>29</v>
      </c>
      <c r="B6390" t="s">
        <v>467</v>
      </c>
      <c r="C6390">
        <v>2011</v>
      </c>
      <c r="D6390" t="s">
        <v>949</v>
      </c>
      <c r="E6390">
        <v>260.67258426966316</v>
      </c>
      <c r="F6390" s="1">
        <v>25242.696629213482</v>
      </c>
    </row>
    <row r="6391" spans="1:6" x14ac:dyDescent="0.3">
      <c r="A6391" t="s">
        <v>29</v>
      </c>
      <c r="B6391" t="s">
        <v>467</v>
      </c>
      <c r="C6391">
        <v>2011</v>
      </c>
      <c r="D6391" t="s">
        <v>950</v>
      </c>
      <c r="E6391">
        <v>525.43000000000029</v>
      </c>
      <c r="F6391" s="1">
        <v>28300</v>
      </c>
    </row>
    <row r="6392" spans="1:6" x14ac:dyDescent="0.3">
      <c r="A6392" t="s">
        <v>29</v>
      </c>
      <c r="B6392" t="s">
        <v>467</v>
      </c>
      <c r="C6392">
        <v>2011</v>
      </c>
      <c r="D6392" t="s">
        <v>951</v>
      </c>
      <c r="E6392">
        <v>1228.8200000000002</v>
      </c>
      <c r="F6392" s="1">
        <v>23575</v>
      </c>
    </row>
    <row r="6393" spans="1:6" x14ac:dyDescent="0.3">
      <c r="A6393" t="s">
        <v>29</v>
      </c>
      <c r="B6393" t="s">
        <v>467</v>
      </c>
      <c r="C6393">
        <v>2011</v>
      </c>
      <c r="D6393" t="s">
        <v>953</v>
      </c>
      <c r="E6393">
        <v>-436.94933333333319</v>
      </c>
      <c r="F6393" s="1">
        <v>21706.666666666668</v>
      </c>
    </row>
    <row r="6394" spans="1:6" x14ac:dyDescent="0.3">
      <c r="A6394" t="s">
        <v>29</v>
      </c>
      <c r="B6394" t="s">
        <v>467</v>
      </c>
      <c r="C6394">
        <v>2012</v>
      </c>
      <c r="D6394" t="s">
        <v>948</v>
      </c>
      <c r="E6394">
        <v>1165.7288235294122</v>
      </c>
      <c r="F6394" s="1">
        <v>27994.117647058825</v>
      </c>
    </row>
    <row r="6395" spans="1:6" x14ac:dyDescent="0.3">
      <c r="A6395" t="s">
        <v>29</v>
      </c>
      <c r="B6395" t="s">
        <v>467</v>
      </c>
      <c r="C6395">
        <v>2012</v>
      </c>
      <c r="D6395" t="s">
        <v>949</v>
      </c>
      <c r="E6395">
        <v>678.83397590361471</v>
      </c>
      <c r="F6395" s="1">
        <v>26845.783132530119</v>
      </c>
    </row>
    <row r="6396" spans="1:6" x14ac:dyDescent="0.3">
      <c r="A6396" t="s">
        <v>29</v>
      </c>
      <c r="B6396" t="s">
        <v>467</v>
      </c>
      <c r="C6396">
        <v>2012</v>
      </c>
      <c r="D6396" t="s">
        <v>950</v>
      </c>
      <c r="E6396">
        <v>719.21500000000196</v>
      </c>
      <c r="F6396" s="1">
        <v>29150</v>
      </c>
    </row>
    <row r="6397" spans="1:6" x14ac:dyDescent="0.3">
      <c r="A6397" t="s">
        <v>29</v>
      </c>
      <c r="B6397" t="s">
        <v>467</v>
      </c>
      <c r="C6397">
        <v>2012</v>
      </c>
      <c r="D6397" t="s">
        <v>951</v>
      </c>
      <c r="E6397">
        <v>519.12392857142879</v>
      </c>
      <c r="F6397" s="1">
        <v>25025</v>
      </c>
    </row>
    <row r="6398" spans="1:6" x14ac:dyDescent="0.3">
      <c r="A6398" t="s">
        <v>29</v>
      </c>
      <c r="B6398" t="s">
        <v>467</v>
      </c>
      <c r="C6398">
        <v>2012</v>
      </c>
      <c r="D6398" t="s">
        <v>953</v>
      </c>
      <c r="E6398">
        <v>1125.5380000000005</v>
      </c>
      <c r="F6398" s="1">
        <v>23780</v>
      </c>
    </row>
    <row r="6399" spans="1:6" x14ac:dyDescent="0.3">
      <c r="A6399" t="s">
        <v>29</v>
      </c>
      <c r="B6399" t="s">
        <v>467</v>
      </c>
      <c r="C6399">
        <v>2013</v>
      </c>
      <c r="D6399" t="s">
        <v>948</v>
      </c>
      <c r="E6399">
        <v>904.65136363636384</v>
      </c>
      <c r="F6399" s="1">
        <v>32604.545454545456</v>
      </c>
    </row>
    <row r="6400" spans="1:6" x14ac:dyDescent="0.3">
      <c r="A6400" t="s">
        <v>29</v>
      </c>
      <c r="B6400" t="s">
        <v>467</v>
      </c>
      <c r="C6400">
        <v>2013</v>
      </c>
      <c r="D6400" t="s">
        <v>949</v>
      </c>
      <c r="E6400">
        <v>743.03545454545417</v>
      </c>
      <c r="F6400" s="1">
        <v>30536.363636363636</v>
      </c>
    </row>
    <row r="6401" spans="1:6" x14ac:dyDescent="0.3">
      <c r="A6401" t="s">
        <v>29</v>
      </c>
      <c r="B6401" t="s">
        <v>467</v>
      </c>
      <c r="C6401">
        <v>2013</v>
      </c>
      <c r="D6401" t="s">
        <v>950</v>
      </c>
      <c r="E6401">
        <v>816.8700000000008</v>
      </c>
      <c r="F6401" s="1">
        <v>34700</v>
      </c>
    </row>
    <row r="6402" spans="1:6" x14ac:dyDescent="0.3">
      <c r="A6402" t="s">
        <v>29</v>
      </c>
      <c r="B6402" t="s">
        <v>467</v>
      </c>
      <c r="C6402">
        <v>2013</v>
      </c>
      <c r="D6402" t="s">
        <v>951</v>
      </c>
      <c r="E6402">
        <v>1836.0625</v>
      </c>
      <c r="F6402" s="1">
        <v>23125</v>
      </c>
    </row>
    <row r="6403" spans="1:6" x14ac:dyDescent="0.3">
      <c r="A6403" t="s">
        <v>29</v>
      </c>
      <c r="B6403" t="s">
        <v>467</v>
      </c>
      <c r="C6403">
        <v>2013</v>
      </c>
      <c r="D6403" t="s">
        <v>953</v>
      </c>
      <c r="E6403">
        <v>-2696.6699999999983</v>
      </c>
      <c r="F6403" s="1">
        <v>27300</v>
      </c>
    </row>
    <row r="6404" spans="1:6" x14ac:dyDescent="0.3">
      <c r="A6404" t="s">
        <v>29</v>
      </c>
      <c r="B6404" t="s">
        <v>468</v>
      </c>
      <c r="C6404">
        <v>2011</v>
      </c>
      <c r="D6404" t="s">
        <v>948</v>
      </c>
      <c r="E6404">
        <v>26.914838709677319</v>
      </c>
      <c r="F6404" s="1">
        <v>22309.677419354837</v>
      </c>
    </row>
    <row r="6405" spans="1:6" x14ac:dyDescent="0.3">
      <c r="A6405" t="s">
        <v>29</v>
      </c>
      <c r="B6405" t="s">
        <v>468</v>
      </c>
      <c r="C6405">
        <v>2011</v>
      </c>
      <c r="D6405" t="s">
        <v>949</v>
      </c>
      <c r="E6405">
        <v>199.39812217194563</v>
      </c>
      <c r="F6405" s="1">
        <v>21460.859728506788</v>
      </c>
    </row>
    <row r="6406" spans="1:6" x14ac:dyDescent="0.3">
      <c r="A6406" t="s">
        <v>29</v>
      </c>
      <c r="B6406" t="s">
        <v>468</v>
      </c>
      <c r="C6406">
        <v>2011</v>
      </c>
      <c r="D6406" t="s">
        <v>951</v>
      </c>
      <c r="E6406">
        <v>411.51828000000029</v>
      </c>
      <c r="F6406" s="1">
        <v>20086.8</v>
      </c>
    </row>
    <row r="6407" spans="1:6" x14ac:dyDescent="0.3">
      <c r="A6407" t="s">
        <v>29</v>
      </c>
      <c r="B6407" t="s">
        <v>468</v>
      </c>
      <c r="C6407">
        <v>2011</v>
      </c>
      <c r="D6407" t="s">
        <v>953</v>
      </c>
      <c r="E6407">
        <v>76.75196078431388</v>
      </c>
      <c r="F6407" s="1">
        <v>19088.235294117647</v>
      </c>
    </row>
    <row r="6408" spans="1:6" x14ac:dyDescent="0.3">
      <c r="A6408" t="s">
        <v>29</v>
      </c>
      <c r="B6408" t="s">
        <v>468</v>
      </c>
      <c r="C6408">
        <v>2012</v>
      </c>
      <c r="D6408" t="s">
        <v>948</v>
      </c>
      <c r="E6408">
        <v>384.91041095890421</v>
      </c>
      <c r="F6408" s="1">
        <v>23460.273972602739</v>
      </c>
    </row>
    <row r="6409" spans="1:6" x14ac:dyDescent="0.3">
      <c r="A6409" t="s">
        <v>29</v>
      </c>
      <c r="B6409" t="s">
        <v>468</v>
      </c>
      <c r="C6409">
        <v>2012</v>
      </c>
      <c r="D6409" t="s">
        <v>949</v>
      </c>
      <c r="E6409">
        <v>355.5337349397592</v>
      </c>
      <c r="F6409" s="1">
        <v>22084.337349397589</v>
      </c>
    </row>
    <row r="6410" spans="1:6" x14ac:dyDescent="0.3">
      <c r="A6410" t="s">
        <v>29</v>
      </c>
      <c r="B6410" t="s">
        <v>468</v>
      </c>
      <c r="C6410">
        <v>2012</v>
      </c>
      <c r="D6410" t="s">
        <v>950</v>
      </c>
      <c r="E6410">
        <v>634.13000000000102</v>
      </c>
      <c r="F6410" s="1">
        <v>25300</v>
      </c>
    </row>
    <row r="6411" spans="1:6" x14ac:dyDescent="0.3">
      <c r="A6411" t="s">
        <v>29</v>
      </c>
      <c r="B6411" t="s">
        <v>468</v>
      </c>
      <c r="C6411">
        <v>2012</v>
      </c>
      <c r="D6411" t="s">
        <v>951</v>
      </c>
      <c r="E6411">
        <v>344.01025362318848</v>
      </c>
      <c r="F6411" s="1">
        <v>20877.898550724636</v>
      </c>
    </row>
    <row r="6412" spans="1:6" x14ac:dyDescent="0.3">
      <c r="A6412" t="s">
        <v>29</v>
      </c>
      <c r="B6412" t="s">
        <v>468</v>
      </c>
      <c r="C6412">
        <v>2012</v>
      </c>
      <c r="D6412" t="s">
        <v>953</v>
      </c>
      <c r="E6412">
        <v>-63.447343749999618</v>
      </c>
      <c r="F6412" s="1">
        <v>19682.8125</v>
      </c>
    </row>
    <row r="6413" spans="1:6" x14ac:dyDescent="0.3">
      <c r="A6413" t="s">
        <v>29</v>
      </c>
      <c r="B6413" t="s">
        <v>468</v>
      </c>
      <c r="C6413">
        <v>2013</v>
      </c>
      <c r="D6413" t="s">
        <v>948</v>
      </c>
      <c r="E6413">
        <v>444.71047794117675</v>
      </c>
      <c r="F6413" s="1">
        <v>25229.779411764706</v>
      </c>
    </row>
    <row r="6414" spans="1:6" x14ac:dyDescent="0.3">
      <c r="A6414" t="s">
        <v>29</v>
      </c>
      <c r="B6414" t="s">
        <v>468</v>
      </c>
      <c r="C6414">
        <v>2013</v>
      </c>
      <c r="D6414" t="s">
        <v>949</v>
      </c>
      <c r="E6414">
        <v>591.98182456140364</v>
      </c>
      <c r="F6414" s="1">
        <v>23944.561403508771</v>
      </c>
    </row>
    <row r="6415" spans="1:6" x14ac:dyDescent="0.3">
      <c r="A6415" t="s">
        <v>29</v>
      </c>
      <c r="B6415" t="s">
        <v>468</v>
      </c>
      <c r="C6415">
        <v>2013</v>
      </c>
      <c r="D6415" t="s">
        <v>950</v>
      </c>
      <c r="E6415">
        <v>652.0400000000003</v>
      </c>
      <c r="F6415" s="1">
        <v>25733.333333333332</v>
      </c>
    </row>
    <row r="6416" spans="1:6" x14ac:dyDescent="0.3">
      <c r="A6416" t="s">
        <v>29</v>
      </c>
      <c r="B6416" t="s">
        <v>468</v>
      </c>
      <c r="C6416">
        <v>2013</v>
      </c>
      <c r="D6416" t="s">
        <v>951</v>
      </c>
      <c r="E6416">
        <v>535.05157894736874</v>
      </c>
      <c r="F6416" s="1">
        <v>22305.263157894737</v>
      </c>
    </row>
    <row r="6417" spans="1:6" x14ac:dyDescent="0.3">
      <c r="A6417" t="s">
        <v>29</v>
      </c>
      <c r="B6417" t="s">
        <v>468</v>
      </c>
      <c r="C6417">
        <v>2013</v>
      </c>
      <c r="D6417" t="s">
        <v>952</v>
      </c>
      <c r="E6417">
        <v>1016.8650000000007</v>
      </c>
      <c r="F6417" s="1">
        <v>25650</v>
      </c>
    </row>
    <row r="6418" spans="1:6" x14ac:dyDescent="0.3">
      <c r="A6418" t="s">
        <v>29</v>
      </c>
      <c r="B6418" t="s">
        <v>468</v>
      </c>
      <c r="C6418">
        <v>2013</v>
      </c>
      <c r="D6418" t="s">
        <v>953</v>
      </c>
      <c r="E6418">
        <v>1468.5200000000004</v>
      </c>
      <c r="F6418" s="1">
        <v>21200</v>
      </c>
    </row>
    <row r="6419" spans="1:6" x14ac:dyDescent="0.3">
      <c r="A6419" t="s">
        <v>29</v>
      </c>
      <c r="B6419" t="s">
        <v>469</v>
      </c>
      <c r="C6419">
        <v>2011</v>
      </c>
      <c r="D6419" t="s">
        <v>948</v>
      </c>
      <c r="E6419">
        <v>438.21477477477475</v>
      </c>
      <c r="F6419" s="1">
        <v>20093.693693693695</v>
      </c>
    </row>
    <row r="6420" spans="1:6" x14ac:dyDescent="0.3">
      <c r="A6420" t="s">
        <v>29</v>
      </c>
      <c r="B6420" t="s">
        <v>469</v>
      </c>
      <c r="C6420">
        <v>2011</v>
      </c>
      <c r="D6420" t="s">
        <v>949</v>
      </c>
      <c r="E6420">
        <v>187.76576710816786</v>
      </c>
      <c r="F6420" s="1">
        <v>18841.99779249448</v>
      </c>
    </row>
    <row r="6421" spans="1:6" x14ac:dyDescent="0.3">
      <c r="A6421" t="s">
        <v>29</v>
      </c>
      <c r="B6421" t="s">
        <v>469</v>
      </c>
      <c r="C6421">
        <v>2011</v>
      </c>
      <c r="D6421" t="s">
        <v>950</v>
      </c>
      <c r="E6421">
        <v>1491.0325000000012</v>
      </c>
      <c r="F6421" s="1">
        <v>18825</v>
      </c>
    </row>
    <row r="6422" spans="1:6" x14ac:dyDescent="0.3">
      <c r="A6422" t="s">
        <v>29</v>
      </c>
      <c r="B6422" t="s">
        <v>469</v>
      </c>
      <c r="C6422">
        <v>2011</v>
      </c>
      <c r="D6422" t="s">
        <v>951</v>
      </c>
      <c r="E6422">
        <v>391.43288640595915</v>
      </c>
      <c r="F6422" s="1">
        <v>17732.96089385475</v>
      </c>
    </row>
    <row r="6423" spans="1:6" x14ac:dyDescent="0.3">
      <c r="A6423" t="s">
        <v>29</v>
      </c>
      <c r="B6423" t="s">
        <v>469</v>
      </c>
      <c r="C6423">
        <v>2011</v>
      </c>
      <c r="D6423" t="s">
        <v>953</v>
      </c>
      <c r="E6423">
        <v>279.24025114155268</v>
      </c>
      <c r="F6423" s="1">
        <v>16178.767123287671</v>
      </c>
    </row>
    <row r="6424" spans="1:6" x14ac:dyDescent="0.3">
      <c r="A6424" t="s">
        <v>29</v>
      </c>
      <c r="B6424" t="s">
        <v>469</v>
      </c>
      <c r="C6424">
        <v>2012</v>
      </c>
      <c r="D6424" t="s">
        <v>948</v>
      </c>
      <c r="E6424">
        <v>441.89251111111133</v>
      </c>
      <c r="F6424" s="1">
        <v>21000.666666666668</v>
      </c>
    </row>
    <row r="6425" spans="1:6" x14ac:dyDescent="0.3">
      <c r="A6425" t="s">
        <v>29</v>
      </c>
      <c r="B6425" t="s">
        <v>469</v>
      </c>
      <c r="C6425">
        <v>2012</v>
      </c>
      <c r="D6425" t="s">
        <v>949</v>
      </c>
      <c r="E6425">
        <v>334.83384463462818</v>
      </c>
      <c r="F6425" s="1">
        <v>19634.035549703753</v>
      </c>
    </row>
    <row r="6426" spans="1:6" x14ac:dyDescent="0.3">
      <c r="A6426" t="s">
        <v>29</v>
      </c>
      <c r="B6426" t="s">
        <v>469</v>
      </c>
      <c r="C6426">
        <v>2012</v>
      </c>
      <c r="D6426" t="s">
        <v>950</v>
      </c>
      <c r="E6426">
        <v>2116.1025</v>
      </c>
      <c r="F6426" s="1">
        <v>20525</v>
      </c>
    </row>
    <row r="6427" spans="1:6" x14ac:dyDescent="0.3">
      <c r="A6427" t="s">
        <v>29</v>
      </c>
      <c r="B6427" t="s">
        <v>469</v>
      </c>
      <c r="C6427">
        <v>2012</v>
      </c>
      <c r="D6427" t="s">
        <v>951</v>
      </c>
      <c r="E6427">
        <v>475.76061622464914</v>
      </c>
      <c r="F6427" s="1">
        <v>18291.029641185647</v>
      </c>
    </row>
    <row r="6428" spans="1:6" x14ac:dyDescent="0.3">
      <c r="A6428" t="s">
        <v>29</v>
      </c>
      <c r="B6428" t="s">
        <v>469</v>
      </c>
      <c r="C6428">
        <v>2012</v>
      </c>
      <c r="D6428" t="s">
        <v>952</v>
      </c>
      <c r="E6428">
        <v>2922.1100000000006</v>
      </c>
      <c r="F6428" s="1">
        <v>19100</v>
      </c>
    </row>
    <row r="6429" spans="1:6" x14ac:dyDescent="0.3">
      <c r="A6429" t="s">
        <v>29</v>
      </c>
      <c r="B6429" t="s">
        <v>469</v>
      </c>
      <c r="C6429">
        <v>2012</v>
      </c>
      <c r="D6429" t="s">
        <v>953</v>
      </c>
      <c r="E6429">
        <v>229.15680147058828</v>
      </c>
      <c r="F6429" s="1">
        <v>17156.25</v>
      </c>
    </row>
    <row r="6430" spans="1:6" x14ac:dyDescent="0.3">
      <c r="A6430" t="s">
        <v>29</v>
      </c>
      <c r="B6430" t="s">
        <v>469</v>
      </c>
      <c r="C6430">
        <v>2013</v>
      </c>
      <c r="D6430" t="s">
        <v>948</v>
      </c>
      <c r="E6430">
        <v>365.66138972809688</v>
      </c>
      <c r="F6430" s="1">
        <v>22694.461228600201</v>
      </c>
    </row>
    <row r="6431" spans="1:6" x14ac:dyDescent="0.3">
      <c r="A6431" t="s">
        <v>29</v>
      </c>
      <c r="B6431" t="s">
        <v>469</v>
      </c>
      <c r="C6431">
        <v>2013</v>
      </c>
      <c r="D6431" t="s">
        <v>949</v>
      </c>
      <c r="E6431">
        <v>443.45511774842055</v>
      </c>
      <c r="F6431" s="1">
        <v>21591.958644457209</v>
      </c>
    </row>
    <row r="6432" spans="1:6" x14ac:dyDescent="0.3">
      <c r="A6432" t="s">
        <v>29</v>
      </c>
      <c r="B6432" t="s">
        <v>469</v>
      </c>
      <c r="C6432">
        <v>2013</v>
      </c>
      <c r="D6432" t="s">
        <v>950</v>
      </c>
      <c r="E6432">
        <v>421.3495238095233</v>
      </c>
      <c r="F6432" s="1">
        <v>23590.476190476191</v>
      </c>
    </row>
    <row r="6433" spans="1:6" x14ac:dyDescent="0.3">
      <c r="A6433" t="s">
        <v>29</v>
      </c>
      <c r="B6433" t="s">
        <v>469</v>
      </c>
      <c r="C6433">
        <v>2013</v>
      </c>
      <c r="D6433" t="s">
        <v>951</v>
      </c>
      <c r="E6433">
        <v>324.71391428571445</v>
      </c>
      <c r="F6433" s="1">
        <v>19784.857142857141</v>
      </c>
    </row>
    <row r="6434" spans="1:6" x14ac:dyDescent="0.3">
      <c r="A6434" t="s">
        <v>29</v>
      </c>
      <c r="B6434" t="s">
        <v>469</v>
      </c>
      <c r="C6434">
        <v>2013</v>
      </c>
      <c r="D6434" t="s">
        <v>952</v>
      </c>
      <c r="E6434">
        <v>1166.4299999999998</v>
      </c>
      <c r="F6434" s="1">
        <v>24014.285714285714</v>
      </c>
    </row>
    <row r="6435" spans="1:6" x14ac:dyDescent="0.3">
      <c r="A6435" t="s">
        <v>29</v>
      </c>
      <c r="B6435" t="s">
        <v>469</v>
      </c>
      <c r="C6435">
        <v>2013</v>
      </c>
      <c r="D6435" t="s">
        <v>953</v>
      </c>
      <c r="E6435">
        <v>90.227790697675218</v>
      </c>
      <c r="F6435" s="1">
        <v>18812.79069767442</v>
      </c>
    </row>
    <row r="6436" spans="1:6" x14ac:dyDescent="0.3">
      <c r="A6436" t="s">
        <v>29</v>
      </c>
      <c r="B6436" t="s">
        <v>470</v>
      </c>
      <c r="C6436">
        <v>1993</v>
      </c>
      <c r="D6436" t="s">
        <v>953</v>
      </c>
      <c r="E6436">
        <v>92.748750000000001</v>
      </c>
      <c r="F6436" s="1">
        <v>237.5</v>
      </c>
    </row>
    <row r="6437" spans="1:6" x14ac:dyDescent="0.3">
      <c r="A6437" t="s">
        <v>29</v>
      </c>
      <c r="B6437" t="s">
        <v>470</v>
      </c>
      <c r="C6437">
        <v>1995</v>
      </c>
      <c r="D6437" t="s">
        <v>953</v>
      </c>
      <c r="E6437">
        <v>126.05916666666666</v>
      </c>
      <c r="F6437" s="1">
        <v>425</v>
      </c>
    </row>
    <row r="6438" spans="1:6" x14ac:dyDescent="0.3">
      <c r="A6438" t="s">
        <v>29</v>
      </c>
      <c r="B6438" t="s">
        <v>470</v>
      </c>
      <c r="C6438">
        <v>1996</v>
      </c>
      <c r="D6438" t="s">
        <v>953</v>
      </c>
      <c r="E6438">
        <v>-42.575624999999988</v>
      </c>
      <c r="F6438" s="1">
        <v>618.75</v>
      </c>
    </row>
    <row r="6439" spans="1:6" x14ac:dyDescent="0.3">
      <c r="A6439" t="s">
        <v>29</v>
      </c>
      <c r="B6439" t="s">
        <v>470</v>
      </c>
      <c r="C6439">
        <v>1999</v>
      </c>
      <c r="D6439" t="s">
        <v>953</v>
      </c>
      <c r="E6439">
        <v>-174.58500000000001</v>
      </c>
      <c r="F6439" s="1">
        <v>1150</v>
      </c>
    </row>
    <row r="6440" spans="1:6" x14ac:dyDescent="0.3">
      <c r="A6440" t="s">
        <v>29</v>
      </c>
      <c r="B6440" t="s">
        <v>470</v>
      </c>
      <c r="C6440">
        <v>2000</v>
      </c>
      <c r="D6440" t="s">
        <v>953</v>
      </c>
      <c r="E6440">
        <v>106.76849999999997</v>
      </c>
      <c r="F6440" s="1">
        <v>985</v>
      </c>
    </row>
    <row r="6441" spans="1:6" x14ac:dyDescent="0.3">
      <c r="A6441" t="s">
        <v>29</v>
      </c>
      <c r="B6441" t="s">
        <v>470</v>
      </c>
      <c r="C6441">
        <v>2001</v>
      </c>
      <c r="D6441" t="s">
        <v>953</v>
      </c>
      <c r="E6441">
        <v>-103.17607142857148</v>
      </c>
      <c r="F6441" s="1">
        <v>1310.7142857142858</v>
      </c>
    </row>
    <row r="6442" spans="1:6" x14ac:dyDescent="0.3">
      <c r="A6442" t="s">
        <v>29</v>
      </c>
      <c r="B6442" t="s">
        <v>470</v>
      </c>
      <c r="C6442">
        <v>2002</v>
      </c>
      <c r="D6442" t="s">
        <v>953</v>
      </c>
      <c r="E6442">
        <v>21.725357142857188</v>
      </c>
      <c r="F6442" s="1">
        <v>1467.8571428571429</v>
      </c>
    </row>
    <row r="6443" spans="1:6" x14ac:dyDescent="0.3">
      <c r="A6443" t="s">
        <v>29</v>
      </c>
      <c r="B6443" t="s">
        <v>471</v>
      </c>
      <c r="C6443">
        <v>2003</v>
      </c>
      <c r="D6443" t="s">
        <v>949</v>
      </c>
      <c r="E6443">
        <v>668.09749999999985</v>
      </c>
      <c r="F6443" s="1">
        <v>6475</v>
      </c>
    </row>
    <row r="6444" spans="1:6" x14ac:dyDescent="0.3">
      <c r="A6444" t="s">
        <v>29</v>
      </c>
      <c r="B6444" t="s">
        <v>471</v>
      </c>
      <c r="C6444">
        <v>2003</v>
      </c>
      <c r="D6444" t="s">
        <v>951</v>
      </c>
      <c r="E6444">
        <v>1259.1199999999999</v>
      </c>
      <c r="F6444" s="1">
        <v>7200</v>
      </c>
    </row>
    <row r="6445" spans="1:6" x14ac:dyDescent="0.3">
      <c r="A6445" t="s">
        <v>29</v>
      </c>
      <c r="B6445" t="s">
        <v>471</v>
      </c>
      <c r="C6445">
        <v>2003</v>
      </c>
      <c r="D6445" t="s">
        <v>952</v>
      </c>
      <c r="E6445">
        <v>-7855.52</v>
      </c>
      <c r="F6445" s="1">
        <v>8800</v>
      </c>
    </row>
    <row r="6446" spans="1:6" x14ac:dyDescent="0.3">
      <c r="A6446" t="s">
        <v>29</v>
      </c>
      <c r="B6446" t="s">
        <v>471</v>
      </c>
      <c r="C6446">
        <v>2003</v>
      </c>
      <c r="D6446" t="s">
        <v>953</v>
      </c>
      <c r="E6446">
        <v>95.902370689655214</v>
      </c>
      <c r="F6446" s="1">
        <v>4267.9597701149423</v>
      </c>
    </row>
    <row r="6447" spans="1:6" x14ac:dyDescent="0.3">
      <c r="A6447" t="s">
        <v>29</v>
      </c>
      <c r="B6447" t="s">
        <v>471</v>
      </c>
      <c r="C6447">
        <v>2004</v>
      </c>
      <c r="D6447" t="s">
        <v>951</v>
      </c>
      <c r="E6447">
        <v>1724.8935000000006</v>
      </c>
      <c r="F6447" s="1">
        <v>7235</v>
      </c>
    </row>
    <row r="6448" spans="1:6" x14ac:dyDescent="0.3">
      <c r="A6448" t="s">
        <v>29</v>
      </c>
      <c r="B6448" t="s">
        <v>471</v>
      </c>
      <c r="C6448">
        <v>2004</v>
      </c>
      <c r="D6448" t="s">
        <v>953</v>
      </c>
      <c r="E6448">
        <v>-1.7932286995515201</v>
      </c>
      <c r="F6448" s="1">
        <v>5377.1300448430493</v>
      </c>
    </row>
    <row r="6449" spans="1:6" x14ac:dyDescent="0.3">
      <c r="A6449" t="s">
        <v>29</v>
      </c>
      <c r="B6449" t="s">
        <v>471</v>
      </c>
      <c r="C6449">
        <v>2005</v>
      </c>
      <c r="D6449" t="s">
        <v>949</v>
      </c>
      <c r="E6449">
        <v>1887.5750000000007</v>
      </c>
      <c r="F6449" s="1">
        <v>10750</v>
      </c>
    </row>
    <row r="6450" spans="1:6" x14ac:dyDescent="0.3">
      <c r="A6450" t="s">
        <v>29</v>
      </c>
      <c r="B6450" t="s">
        <v>471</v>
      </c>
      <c r="C6450">
        <v>2005</v>
      </c>
      <c r="D6450" t="s">
        <v>951</v>
      </c>
      <c r="E6450">
        <v>-784.6909999999998</v>
      </c>
      <c r="F6450" s="1">
        <v>9290</v>
      </c>
    </row>
    <row r="6451" spans="1:6" x14ac:dyDescent="0.3">
      <c r="A6451" t="s">
        <v>29</v>
      </c>
      <c r="B6451" t="s">
        <v>471</v>
      </c>
      <c r="C6451">
        <v>2005</v>
      </c>
      <c r="D6451" t="s">
        <v>953</v>
      </c>
      <c r="E6451">
        <v>163.56048267326736</v>
      </c>
      <c r="F6451" s="1">
        <v>6107.3019801980199</v>
      </c>
    </row>
    <row r="6452" spans="1:6" x14ac:dyDescent="0.3">
      <c r="A6452" t="s">
        <v>29</v>
      </c>
      <c r="B6452" t="s">
        <v>471</v>
      </c>
      <c r="C6452">
        <v>2006</v>
      </c>
      <c r="D6452" t="s">
        <v>949</v>
      </c>
      <c r="E6452">
        <v>2774.7987500000008</v>
      </c>
      <c r="F6452" s="1">
        <v>10737.5</v>
      </c>
    </row>
    <row r="6453" spans="1:6" x14ac:dyDescent="0.3">
      <c r="A6453" t="s">
        <v>29</v>
      </c>
      <c r="B6453" t="s">
        <v>471</v>
      </c>
      <c r="C6453">
        <v>2006</v>
      </c>
      <c r="D6453" t="s">
        <v>951</v>
      </c>
      <c r="E6453">
        <v>-460.85999999999996</v>
      </c>
      <c r="F6453" s="1">
        <v>10066.666666666666</v>
      </c>
    </row>
    <row r="6454" spans="1:6" x14ac:dyDescent="0.3">
      <c r="A6454" t="s">
        <v>29</v>
      </c>
      <c r="B6454" t="s">
        <v>471</v>
      </c>
      <c r="C6454">
        <v>2006</v>
      </c>
      <c r="D6454" t="s">
        <v>952</v>
      </c>
      <c r="E6454">
        <v>-10757.174999999999</v>
      </c>
      <c r="F6454" s="1">
        <v>13250</v>
      </c>
    </row>
    <row r="6455" spans="1:6" x14ac:dyDescent="0.3">
      <c r="A6455" t="s">
        <v>29</v>
      </c>
      <c r="B6455" t="s">
        <v>471</v>
      </c>
      <c r="C6455">
        <v>2006</v>
      </c>
      <c r="D6455" t="s">
        <v>953</v>
      </c>
      <c r="E6455">
        <v>213.95003105590067</v>
      </c>
      <c r="F6455" s="1">
        <v>7320.1863354037268</v>
      </c>
    </row>
    <row r="6456" spans="1:6" x14ac:dyDescent="0.3">
      <c r="A6456" t="s">
        <v>29</v>
      </c>
      <c r="B6456" t="s">
        <v>471</v>
      </c>
      <c r="C6456">
        <v>2007</v>
      </c>
      <c r="D6456" t="s">
        <v>949</v>
      </c>
      <c r="E6456">
        <v>142.82499999999982</v>
      </c>
      <c r="F6456" s="1">
        <v>13250</v>
      </c>
    </row>
    <row r="6457" spans="1:6" x14ac:dyDescent="0.3">
      <c r="A6457" t="s">
        <v>29</v>
      </c>
      <c r="B6457" t="s">
        <v>471</v>
      </c>
      <c r="C6457">
        <v>2007</v>
      </c>
      <c r="D6457" t="s">
        <v>951</v>
      </c>
      <c r="E6457">
        <v>2771.83</v>
      </c>
      <c r="F6457" s="1">
        <v>12300</v>
      </c>
    </row>
    <row r="6458" spans="1:6" x14ac:dyDescent="0.3">
      <c r="A6458" t="s">
        <v>29</v>
      </c>
      <c r="B6458" t="s">
        <v>471</v>
      </c>
      <c r="C6458">
        <v>2007</v>
      </c>
      <c r="D6458" t="s">
        <v>953</v>
      </c>
      <c r="E6458">
        <v>-129.72569444444434</v>
      </c>
      <c r="F6458" s="1">
        <v>8993.0555555555547</v>
      </c>
    </row>
    <row r="6459" spans="1:6" x14ac:dyDescent="0.3">
      <c r="A6459" t="s">
        <v>29</v>
      </c>
      <c r="B6459" t="s">
        <v>471</v>
      </c>
      <c r="C6459">
        <v>2008</v>
      </c>
      <c r="D6459" t="s">
        <v>949</v>
      </c>
      <c r="E6459">
        <v>3980.1175000000003</v>
      </c>
      <c r="F6459" s="1">
        <v>12675</v>
      </c>
    </row>
    <row r="6460" spans="1:6" x14ac:dyDescent="0.3">
      <c r="A6460" t="s">
        <v>29</v>
      </c>
      <c r="B6460" t="s">
        <v>471</v>
      </c>
      <c r="C6460">
        <v>2008</v>
      </c>
      <c r="D6460" t="s">
        <v>951</v>
      </c>
      <c r="E6460">
        <v>-651.88083333333327</v>
      </c>
      <c r="F6460" s="1">
        <v>12358.333333333334</v>
      </c>
    </row>
    <row r="6461" spans="1:6" x14ac:dyDescent="0.3">
      <c r="A6461" t="s">
        <v>29</v>
      </c>
      <c r="B6461" t="s">
        <v>471</v>
      </c>
      <c r="C6461">
        <v>2008</v>
      </c>
      <c r="D6461" t="s">
        <v>952</v>
      </c>
      <c r="E6461">
        <v>-13286.18</v>
      </c>
      <c r="F6461" s="1">
        <v>14200</v>
      </c>
    </row>
    <row r="6462" spans="1:6" x14ac:dyDescent="0.3">
      <c r="A6462" t="s">
        <v>29</v>
      </c>
      <c r="B6462" t="s">
        <v>471</v>
      </c>
      <c r="C6462">
        <v>2008</v>
      </c>
      <c r="D6462" t="s">
        <v>953</v>
      </c>
      <c r="E6462">
        <v>-92.311984732824342</v>
      </c>
      <c r="F6462" s="1">
        <v>10727.480916030534</v>
      </c>
    </row>
    <row r="6463" spans="1:6" x14ac:dyDescent="0.3">
      <c r="A6463" t="s">
        <v>29</v>
      </c>
      <c r="B6463" t="s">
        <v>472</v>
      </c>
      <c r="C6463">
        <v>2008</v>
      </c>
      <c r="D6463" t="s">
        <v>949</v>
      </c>
      <c r="E6463">
        <v>893.65500000000065</v>
      </c>
      <c r="F6463" s="1">
        <v>15550</v>
      </c>
    </row>
    <row r="6464" spans="1:6" x14ac:dyDescent="0.3">
      <c r="A6464" t="s">
        <v>29</v>
      </c>
      <c r="B6464" t="s">
        <v>472</v>
      </c>
      <c r="C6464">
        <v>2008</v>
      </c>
      <c r="D6464" t="s">
        <v>951</v>
      </c>
      <c r="E6464">
        <v>317.29357142857145</v>
      </c>
      <c r="F6464" s="1">
        <v>15650</v>
      </c>
    </row>
    <row r="6465" spans="1:6" x14ac:dyDescent="0.3">
      <c r="A6465" t="s">
        <v>29</v>
      </c>
      <c r="B6465" t="s">
        <v>472</v>
      </c>
      <c r="C6465">
        <v>2008</v>
      </c>
      <c r="D6465" t="s">
        <v>953</v>
      </c>
      <c r="E6465">
        <v>403.32537974683544</v>
      </c>
      <c r="F6465" s="1">
        <v>12608.227848101265</v>
      </c>
    </row>
    <row r="6466" spans="1:6" x14ac:dyDescent="0.3">
      <c r="A6466" t="s">
        <v>29</v>
      </c>
      <c r="B6466" t="s">
        <v>472</v>
      </c>
      <c r="C6466">
        <v>2009</v>
      </c>
      <c r="D6466" t="s">
        <v>948</v>
      </c>
      <c r="E6466">
        <v>2284.8150000000005</v>
      </c>
      <c r="F6466" s="1">
        <v>15150</v>
      </c>
    </row>
    <row r="6467" spans="1:6" x14ac:dyDescent="0.3">
      <c r="A6467" t="s">
        <v>29</v>
      </c>
      <c r="B6467" t="s">
        <v>472</v>
      </c>
      <c r="C6467">
        <v>2009</v>
      </c>
      <c r="D6467" t="s">
        <v>949</v>
      </c>
      <c r="E6467">
        <v>411.38250000000062</v>
      </c>
      <c r="F6467" s="1">
        <v>18991.666666666668</v>
      </c>
    </row>
    <row r="6468" spans="1:6" x14ac:dyDescent="0.3">
      <c r="A6468" t="s">
        <v>29</v>
      </c>
      <c r="B6468" t="s">
        <v>472</v>
      </c>
      <c r="C6468">
        <v>2009</v>
      </c>
      <c r="D6468" t="s">
        <v>951</v>
      </c>
      <c r="E6468">
        <v>-106.85315789473661</v>
      </c>
      <c r="F6468" s="1">
        <v>16836.842105263157</v>
      </c>
    </row>
    <row r="6469" spans="1:6" x14ac:dyDescent="0.3">
      <c r="A6469" t="s">
        <v>29</v>
      </c>
      <c r="B6469" t="s">
        <v>472</v>
      </c>
      <c r="C6469">
        <v>2009</v>
      </c>
      <c r="D6469" t="s">
        <v>952</v>
      </c>
      <c r="E6469">
        <v>-13922.365000000002</v>
      </c>
      <c r="F6469" s="1">
        <v>19350</v>
      </c>
    </row>
    <row r="6470" spans="1:6" x14ac:dyDescent="0.3">
      <c r="A6470" t="s">
        <v>29</v>
      </c>
      <c r="B6470" t="s">
        <v>472</v>
      </c>
      <c r="C6470">
        <v>2009</v>
      </c>
      <c r="D6470" t="s">
        <v>953</v>
      </c>
      <c r="E6470">
        <v>-10.593762886597837</v>
      </c>
      <c r="F6470" s="1">
        <v>13433.505154639175</v>
      </c>
    </row>
    <row r="6471" spans="1:6" x14ac:dyDescent="0.3">
      <c r="A6471" t="s">
        <v>29</v>
      </c>
      <c r="B6471" t="s">
        <v>473</v>
      </c>
      <c r="C6471">
        <v>2010</v>
      </c>
      <c r="D6471" t="s">
        <v>949</v>
      </c>
      <c r="E6471">
        <v>-762.22142857142842</v>
      </c>
      <c r="F6471" s="1">
        <v>22071.428571428572</v>
      </c>
    </row>
    <row r="6472" spans="1:6" x14ac:dyDescent="0.3">
      <c r="A6472" t="s">
        <v>29</v>
      </c>
      <c r="B6472" t="s">
        <v>473</v>
      </c>
      <c r="C6472">
        <v>2010</v>
      </c>
      <c r="D6472" t="s">
        <v>951</v>
      </c>
      <c r="E6472">
        <v>860.07428571428522</v>
      </c>
      <c r="F6472" s="1">
        <v>20171.428571428572</v>
      </c>
    </row>
    <row r="6473" spans="1:6" x14ac:dyDescent="0.3">
      <c r="A6473" t="s">
        <v>29</v>
      </c>
      <c r="B6473" t="s">
        <v>473</v>
      </c>
      <c r="C6473">
        <v>2010</v>
      </c>
      <c r="D6473" t="s">
        <v>952</v>
      </c>
      <c r="E6473">
        <v>3512.7200000000012</v>
      </c>
      <c r="F6473" s="1">
        <v>23200</v>
      </c>
    </row>
    <row r="6474" spans="1:6" x14ac:dyDescent="0.3">
      <c r="A6474" t="s">
        <v>29</v>
      </c>
      <c r="B6474" t="s">
        <v>473</v>
      </c>
      <c r="C6474">
        <v>2010</v>
      </c>
      <c r="D6474" t="s">
        <v>953</v>
      </c>
      <c r="E6474">
        <v>-845.40400000000011</v>
      </c>
      <c r="F6474" s="1">
        <v>18760</v>
      </c>
    </row>
    <row r="6475" spans="1:6" x14ac:dyDescent="0.3">
      <c r="A6475" t="s">
        <v>29</v>
      </c>
      <c r="B6475" t="s">
        <v>474</v>
      </c>
      <c r="C6475">
        <v>2010</v>
      </c>
      <c r="D6475" t="s">
        <v>949</v>
      </c>
      <c r="E6475">
        <v>-1434.7966666666664</v>
      </c>
      <c r="F6475" s="1">
        <v>18033.333333333332</v>
      </c>
    </row>
    <row r="6476" spans="1:6" x14ac:dyDescent="0.3">
      <c r="A6476" t="s">
        <v>29</v>
      </c>
      <c r="B6476" t="s">
        <v>474</v>
      </c>
      <c r="C6476">
        <v>2010</v>
      </c>
      <c r="D6476" t="s">
        <v>951</v>
      </c>
      <c r="E6476">
        <v>-1397.3199999999997</v>
      </c>
      <c r="F6476" s="1">
        <v>17466.666666666668</v>
      </c>
    </row>
    <row r="6477" spans="1:6" x14ac:dyDescent="0.3">
      <c r="A6477" t="s">
        <v>29</v>
      </c>
      <c r="B6477" t="s">
        <v>474</v>
      </c>
      <c r="C6477">
        <v>2010</v>
      </c>
      <c r="D6477" t="s">
        <v>953</v>
      </c>
      <c r="E6477">
        <v>219.99000000000009</v>
      </c>
      <c r="F6477" s="1">
        <v>15233.333333333334</v>
      </c>
    </row>
    <row r="6478" spans="1:6" x14ac:dyDescent="0.3">
      <c r="A6478" t="s">
        <v>29</v>
      </c>
      <c r="B6478" t="s">
        <v>475</v>
      </c>
      <c r="C6478">
        <v>1996</v>
      </c>
      <c r="D6478" t="s">
        <v>953</v>
      </c>
      <c r="E6478">
        <v>89.252045454545481</v>
      </c>
      <c r="F6478" s="1">
        <v>747.72727272727275</v>
      </c>
    </row>
    <row r="6479" spans="1:6" x14ac:dyDescent="0.3">
      <c r="A6479" t="s">
        <v>29</v>
      </c>
      <c r="B6479" t="s">
        <v>475</v>
      </c>
      <c r="C6479">
        <v>2000</v>
      </c>
      <c r="D6479" t="s">
        <v>953</v>
      </c>
      <c r="E6479">
        <v>158.13023809523813</v>
      </c>
      <c r="F6479" s="1">
        <v>1445.2380952380952</v>
      </c>
    </row>
    <row r="6480" spans="1:6" x14ac:dyDescent="0.3">
      <c r="A6480" t="s">
        <v>29</v>
      </c>
      <c r="B6480" t="s">
        <v>475</v>
      </c>
      <c r="C6480">
        <v>2001</v>
      </c>
      <c r="D6480" t="s">
        <v>953</v>
      </c>
      <c r="E6480">
        <v>81.701969696969698</v>
      </c>
      <c r="F6480" s="1">
        <v>1777.2727272727273</v>
      </c>
    </row>
    <row r="6481" spans="1:6" x14ac:dyDescent="0.3">
      <c r="A6481" t="s">
        <v>29</v>
      </c>
      <c r="B6481" t="s">
        <v>476</v>
      </c>
      <c r="C6481">
        <v>2002</v>
      </c>
      <c r="D6481" t="s">
        <v>953</v>
      </c>
      <c r="E6481">
        <v>-160.57592105263157</v>
      </c>
      <c r="F6481" s="1">
        <v>2319.7368421052633</v>
      </c>
    </row>
    <row r="6482" spans="1:6" x14ac:dyDescent="0.3">
      <c r="A6482" t="s">
        <v>29</v>
      </c>
      <c r="B6482" t="s">
        <v>476</v>
      </c>
      <c r="C6482">
        <v>2003</v>
      </c>
      <c r="D6482" t="s">
        <v>953</v>
      </c>
      <c r="E6482">
        <v>279.66312499999998</v>
      </c>
      <c r="F6482" s="1">
        <v>2756.25</v>
      </c>
    </row>
    <row r="6483" spans="1:6" x14ac:dyDescent="0.3">
      <c r="A6483" t="s">
        <v>29</v>
      </c>
      <c r="B6483" t="s">
        <v>476</v>
      </c>
      <c r="C6483">
        <v>2004</v>
      </c>
      <c r="D6483" t="s">
        <v>953</v>
      </c>
      <c r="E6483">
        <v>60.919000000000032</v>
      </c>
      <c r="F6483" s="1">
        <v>3390</v>
      </c>
    </row>
    <row r="6484" spans="1:6" x14ac:dyDescent="0.3">
      <c r="A6484" t="s">
        <v>29</v>
      </c>
      <c r="B6484" t="s">
        <v>477</v>
      </c>
      <c r="C6484">
        <v>1993</v>
      </c>
      <c r="D6484" t="s">
        <v>953</v>
      </c>
      <c r="E6484">
        <v>-455.66250000000002</v>
      </c>
      <c r="F6484" s="1">
        <v>875</v>
      </c>
    </row>
    <row r="6485" spans="1:6" x14ac:dyDescent="0.3">
      <c r="A6485" t="s">
        <v>29</v>
      </c>
      <c r="B6485" t="s">
        <v>477</v>
      </c>
      <c r="C6485">
        <v>1994</v>
      </c>
      <c r="D6485" t="s">
        <v>953</v>
      </c>
      <c r="E6485">
        <v>-100.345</v>
      </c>
      <c r="F6485" s="1">
        <v>550</v>
      </c>
    </row>
    <row r="6486" spans="1:6" x14ac:dyDescent="0.3">
      <c r="A6486" t="s">
        <v>29</v>
      </c>
      <c r="B6486" t="s">
        <v>477</v>
      </c>
      <c r="C6486">
        <v>1995</v>
      </c>
      <c r="D6486" t="s">
        <v>953</v>
      </c>
      <c r="E6486">
        <v>34.668750000000003</v>
      </c>
      <c r="F6486" s="1">
        <v>437.5</v>
      </c>
    </row>
    <row r="6487" spans="1:6" x14ac:dyDescent="0.3">
      <c r="A6487" t="s">
        <v>29</v>
      </c>
      <c r="B6487" t="s">
        <v>478</v>
      </c>
      <c r="C6487">
        <v>2013</v>
      </c>
      <c r="D6487" t="s">
        <v>948</v>
      </c>
      <c r="E6487">
        <v>512.34789473684248</v>
      </c>
      <c r="F6487" s="1">
        <v>33900</v>
      </c>
    </row>
    <row r="6488" spans="1:6" x14ac:dyDescent="0.3">
      <c r="A6488" t="s">
        <v>29</v>
      </c>
      <c r="B6488" t="s">
        <v>478</v>
      </c>
      <c r="C6488">
        <v>2013</v>
      </c>
      <c r="D6488" t="s">
        <v>949</v>
      </c>
      <c r="E6488">
        <v>865.25953333333348</v>
      </c>
      <c r="F6488" s="1">
        <v>31022</v>
      </c>
    </row>
    <row r="6489" spans="1:6" x14ac:dyDescent="0.3">
      <c r="A6489" t="s">
        <v>29</v>
      </c>
      <c r="B6489" t="s">
        <v>478</v>
      </c>
      <c r="C6489">
        <v>2013</v>
      </c>
      <c r="D6489" t="s">
        <v>951</v>
      </c>
      <c r="E6489">
        <v>797.70840707964612</v>
      </c>
      <c r="F6489" s="1">
        <v>29207.964601769912</v>
      </c>
    </row>
    <row r="6490" spans="1:6" x14ac:dyDescent="0.3">
      <c r="A6490" t="s">
        <v>29</v>
      </c>
      <c r="B6490" t="s">
        <v>478</v>
      </c>
      <c r="C6490">
        <v>2013</v>
      </c>
      <c r="D6490" t="s">
        <v>953</v>
      </c>
      <c r="E6490">
        <v>718.32975000000033</v>
      </c>
      <c r="F6490" s="1">
        <v>26847.5</v>
      </c>
    </row>
    <row r="6491" spans="1:6" x14ac:dyDescent="0.3">
      <c r="A6491" t="s">
        <v>29</v>
      </c>
      <c r="B6491" t="s">
        <v>143</v>
      </c>
      <c r="C6491">
        <v>2012</v>
      </c>
      <c r="D6491" t="s">
        <v>948</v>
      </c>
      <c r="E6491">
        <v>534.4284848484848</v>
      </c>
      <c r="F6491" s="1">
        <v>27678.78787878788</v>
      </c>
    </row>
    <row r="6492" spans="1:6" x14ac:dyDescent="0.3">
      <c r="A6492" t="s">
        <v>29</v>
      </c>
      <c r="B6492" t="s">
        <v>143</v>
      </c>
      <c r="C6492">
        <v>2012</v>
      </c>
      <c r="D6492" t="s">
        <v>949</v>
      </c>
      <c r="E6492">
        <v>168.07943113772481</v>
      </c>
      <c r="F6492" s="1">
        <v>25985.928143712576</v>
      </c>
    </row>
    <row r="6493" spans="1:6" x14ac:dyDescent="0.3">
      <c r="A6493" t="s">
        <v>29</v>
      </c>
      <c r="B6493" t="s">
        <v>143</v>
      </c>
      <c r="C6493">
        <v>2012</v>
      </c>
      <c r="D6493" t="s">
        <v>950</v>
      </c>
      <c r="E6493">
        <v>-5054.68</v>
      </c>
      <c r="F6493" s="1">
        <v>29200</v>
      </c>
    </row>
    <row r="6494" spans="1:6" x14ac:dyDescent="0.3">
      <c r="A6494" t="s">
        <v>29</v>
      </c>
      <c r="B6494" t="s">
        <v>143</v>
      </c>
      <c r="C6494">
        <v>2012</v>
      </c>
      <c r="D6494" t="s">
        <v>951</v>
      </c>
      <c r="E6494">
        <v>590.77051229508209</v>
      </c>
      <c r="F6494" s="1">
        <v>24135.450819672133</v>
      </c>
    </row>
    <row r="6495" spans="1:6" x14ac:dyDescent="0.3">
      <c r="A6495" t="s">
        <v>29</v>
      </c>
      <c r="B6495" t="s">
        <v>143</v>
      </c>
      <c r="C6495">
        <v>2012</v>
      </c>
      <c r="D6495" t="s">
        <v>953</v>
      </c>
      <c r="E6495">
        <v>404.35918539325849</v>
      </c>
      <c r="F6495" s="1">
        <v>22148.033707865168</v>
      </c>
    </row>
    <row r="6496" spans="1:6" x14ac:dyDescent="0.3">
      <c r="A6496" t="s">
        <v>29</v>
      </c>
      <c r="B6496" t="s">
        <v>143</v>
      </c>
      <c r="C6496">
        <v>2013</v>
      </c>
      <c r="D6496" t="s">
        <v>948</v>
      </c>
      <c r="E6496">
        <v>736.29581395348873</v>
      </c>
      <c r="F6496" s="1">
        <v>32632.558139534885</v>
      </c>
    </row>
    <row r="6497" spans="1:6" x14ac:dyDescent="0.3">
      <c r="A6497" t="s">
        <v>29</v>
      </c>
      <c r="B6497" t="s">
        <v>143</v>
      </c>
      <c r="C6497">
        <v>2013</v>
      </c>
      <c r="D6497" t="s">
        <v>949</v>
      </c>
      <c r="E6497">
        <v>335.08681818181873</v>
      </c>
      <c r="F6497" s="1">
        <v>29868.18181818182</v>
      </c>
    </row>
    <row r="6498" spans="1:6" x14ac:dyDescent="0.3">
      <c r="A6498" t="s">
        <v>29</v>
      </c>
      <c r="B6498" t="s">
        <v>143</v>
      </c>
      <c r="C6498">
        <v>2013</v>
      </c>
      <c r="D6498" t="s">
        <v>950</v>
      </c>
      <c r="E6498">
        <v>-645.28499999999985</v>
      </c>
      <c r="F6498" s="1">
        <v>34150</v>
      </c>
    </row>
    <row r="6499" spans="1:6" x14ac:dyDescent="0.3">
      <c r="A6499" t="s">
        <v>29</v>
      </c>
      <c r="B6499" t="s">
        <v>143</v>
      </c>
      <c r="C6499">
        <v>2013</v>
      </c>
      <c r="D6499" t="s">
        <v>951</v>
      </c>
      <c r="E6499">
        <v>1391.9781818181814</v>
      </c>
      <c r="F6499" s="1">
        <v>25963.636363636364</v>
      </c>
    </row>
    <row r="6500" spans="1:6" x14ac:dyDescent="0.3">
      <c r="A6500" t="s">
        <v>29</v>
      </c>
      <c r="B6500" t="s">
        <v>143</v>
      </c>
      <c r="C6500">
        <v>2013</v>
      </c>
      <c r="D6500" t="s">
        <v>952</v>
      </c>
      <c r="E6500">
        <v>-1686.4449999999997</v>
      </c>
      <c r="F6500" s="1">
        <v>34550</v>
      </c>
    </row>
    <row r="6501" spans="1:6" x14ac:dyDescent="0.3">
      <c r="A6501" t="s">
        <v>29</v>
      </c>
      <c r="B6501" t="s">
        <v>143</v>
      </c>
      <c r="C6501">
        <v>2013</v>
      </c>
      <c r="D6501" t="s">
        <v>953</v>
      </c>
      <c r="E6501">
        <v>-1464.0740000000005</v>
      </c>
      <c r="F6501" s="1">
        <v>26060</v>
      </c>
    </row>
    <row r="6502" spans="1:6" x14ac:dyDescent="0.3">
      <c r="A6502" t="s">
        <v>29</v>
      </c>
      <c r="B6502" t="s">
        <v>479</v>
      </c>
      <c r="C6502">
        <v>2006</v>
      </c>
      <c r="D6502" t="s">
        <v>949</v>
      </c>
      <c r="E6502">
        <v>-208.28000000000065</v>
      </c>
      <c r="F6502" s="1">
        <v>13200</v>
      </c>
    </row>
    <row r="6503" spans="1:6" x14ac:dyDescent="0.3">
      <c r="A6503" t="s">
        <v>29</v>
      </c>
      <c r="B6503" t="s">
        <v>479</v>
      </c>
      <c r="C6503">
        <v>2006</v>
      </c>
      <c r="D6503" t="s">
        <v>953</v>
      </c>
      <c r="E6503">
        <v>56.940443925233694</v>
      </c>
      <c r="F6503" s="1">
        <v>8465.1869158878508</v>
      </c>
    </row>
    <row r="6504" spans="1:6" x14ac:dyDescent="0.3">
      <c r="A6504" t="s">
        <v>29</v>
      </c>
      <c r="B6504" t="s">
        <v>479</v>
      </c>
      <c r="C6504">
        <v>2007</v>
      </c>
      <c r="D6504" t="s">
        <v>953</v>
      </c>
      <c r="E6504">
        <v>70.703782894736975</v>
      </c>
      <c r="F6504" s="1">
        <v>10031.25</v>
      </c>
    </row>
    <row r="6505" spans="1:6" x14ac:dyDescent="0.3">
      <c r="A6505" t="s">
        <v>29</v>
      </c>
      <c r="B6505" t="s">
        <v>479</v>
      </c>
      <c r="C6505">
        <v>2008</v>
      </c>
      <c r="D6505" t="s">
        <v>951</v>
      </c>
      <c r="E6505">
        <v>2142.5499999999993</v>
      </c>
      <c r="F6505" s="1">
        <v>15500</v>
      </c>
    </row>
    <row r="6506" spans="1:6" x14ac:dyDescent="0.3">
      <c r="A6506" t="s">
        <v>29</v>
      </c>
      <c r="B6506" t="s">
        <v>479</v>
      </c>
      <c r="C6506">
        <v>2008</v>
      </c>
      <c r="D6506" t="s">
        <v>953</v>
      </c>
      <c r="E6506">
        <v>62.133500000000147</v>
      </c>
      <c r="F6506" s="1">
        <v>11635</v>
      </c>
    </row>
    <row r="6507" spans="1:6" x14ac:dyDescent="0.3">
      <c r="A6507" t="s">
        <v>29</v>
      </c>
      <c r="B6507" t="s">
        <v>479</v>
      </c>
      <c r="C6507">
        <v>2009</v>
      </c>
      <c r="D6507" t="s">
        <v>953</v>
      </c>
      <c r="E6507">
        <v>76.158333333333331</v>
      </c>
      <c r="F6507" s="1">
        <v>13250</v>
      </c>
    </row>
    <row r="6508" spans="1:6" x14ac:dyDescent="0.3">
      <c r="A6508" t="s">
        <v>29</v>
      </c>
      <c r="B6508" t="s">
        <v>479</v>
      </c>
      <c r="C6508">
        <v>2010</v>
      </c>
      <c r="D6508" t="s">
        <v>951</v>
      </c>
      <c r="E6508">
        <v>804.43000000000029</v>
      </c>
      <c r="F6508" s="1">
        <v>18300</v>
      </c>
    </row>
    <row r="6509" spans="1:6" x14ac:dyDescent="0.3">
      <c r="A6509" t="s">
        <v>29</v>
      </c>
      <c r="B6509" t="s">
        <v>479</v>
      </c>
      <c r="C6509">
        <v>2010</v>
      </c>
      <c r="D6509" t="s">
        <v>953</v>
      </c>
      <c r="E6509">
        <v>466.78363636363628</v>
      </c>
      <c r="F6509" s="1">
        <v>14745.454545454546</v>
      </c>
    </row>
    <row r="6510" spans="1:6" x14ac:dyDescent="0.3">
      <c r="A6510" t="s">
        <v>29</v>
      </c>
      <c r="B6510" t="s">
        <v>480</v>
      </c>
      <c r="C6510">
        <v>2011</v>
      </c>
      <c r="D6510" t="s">
        <v>948</v>
      </c>
      <c r="E6510">
        <v>676.81000000000131</v>
      </c>
      <c r="F6510" s="1">
        <v>26100</v>
      </c>
    </row>
    <row r="6511" spans="1:6" x14ac:dyDescent="0.3">
      <c r="A6511" t="s">
        <v>29</v>
      </c>
      <c r="B6511" t="s">
        <v>480</v>
      </c>
      <c r="C6511">
        <v>2011</v>
      </c>
      <c r="D6511" t="s">
        <v>949</v>
      </c>
      <c r="E6511">
        <v>91.668421052631615</v>
      </c>
      <c r="F6511" s="1">
        <v>25105.263157894737</v>
      </c>
    </row>
    <row r="6512" spans="1:6" x14ac:dyDescent="0.3">
      <c r="A6512" t="s">
        <v>29</v>
      </c>
      <c r="B6512" t="s">
        <v>480</v>
      </c>
      <c r="C6512">
        <v>2011</v>
      </c>
      <c r="D6512" t="s">
        <v>951</v>
      </c>
      <c r="E6512">
        <v>210.75461538461533</v>
      </c>
      <c r="F6512" s="1">
        <v>23546.153846153848</v>
      </c>
    </row>
    <row r="6513" spans="1:6" x14ac:dyDescent="0.3">
      <c r="A6513" t="s">
        <v>29</v>
      </c>
      <c r="B6513" t="s">
        <v>480</v>
      </c>
      <c r="C6513">
        <v>2011</v>
      </c>
      <c r="D6513" t="s">
        <v>953</v>
      </c>
      <c r="E6513">
        <v>-154.72829545454542</v>
      </c>
      <c r="F6513" s="1">
        <v>19739.772727272728</v>
      </c>
    </row>
    <row r="6514" spans="1:6" x14ac:dyDescent="0.3">
      <c r="A6514" t="s">
        <v>29</v>
      </c>
      <c r="B6514" t="s">
        <v>481</v>
      </c>
      <c r="C6514">
        <v>2003</v>
      </c>
      <c r="D6514" t="s">
        <v>953</v>
      </c>
      <c r="E6514">
        <v>285.87175000000008</v>
      </c>
      <c r="F6514" s="1">
        <v>2867.5</v>
      </c>
    </row>
    <row r="6515" spans="1:6" x14ac:dyDescent="0.3">
      <c r="A6515" t="s">
        <v>29</v>
      </c>
      <c r="B6515" t="s">
        <v>481</v>
      </c>
      <c r="C6515">
        <v>2004</v>
      </c>
      <c r="D6515" t="s">
        <v>953</v>
      </c>
      <c r="E6515">
        <v>1541.5775000000003</v>
      </c>
      <c r="F6515" s="1">
        <v>5275</v>
      </c>
    </row>
    <row r="6516" spans="1:6" x14ac:dyDescent="0.3">
      <c r="A6516" t="s">
        <v>29</v>
      </c>
      <c r="B6516" t="s">
        <v>481</v>
      </c>
      <c r="C6516">
        <v>2006</v>
      </c>
      <c r="D6516" t="s">
        <v>953</v>
      </c>
      <c r="E6516">
        <v>-763.41031249999992</v>
      </c>
      <c r="F6516" s="1">
        <v>8584.375</v>
      </c>
    </row>
    <row r="6517" spans="1:6" x14ac:dyDescent="0.3">
      <c r="A6517" t="s">
        <v>29</v>
      </c>
      <c r="B6517" t="s">
        <v>481</v>
      </c>
      <c r="C6517">
        <v>2007</v>
      </c>
      <c r="D6517" t="s">
        <v>953</v>
      </c>
      <c r="E6517">
        <v>520.66779411764708</v>
      </c>
      <c r="F6517" s="1">
        <v>11648.529411764706</v>
      </c>
    </row>
    <row r="6518" spans="1:6" x14ac:dyDescent="0.3">
      <c r="A6518" t="s">
        <v>29</v>
      </c>
      <c r="B6518" t="s">
        <v>481</v>
      </c>
      <c r="C6518">
        <v>2008</v>
      </c>
      <c r="D6518" t="s">
        <v>953</v>
      </c>
      <c r="E6518">
        <v>-725.95999999999913</v>
      </c>
      <c r="F6518" s="1">
        <v>12400</v>
      </c>
    </row>
    <row r="6519" spans="1:6" x14ac:dyDescent="0.3">
      <c r="A6519" t="s">
        <v>29</v>
      </c>
      <c r="B6519" t="s">
        <v>482</v>
      </c>
      <c r="C6519">
        <v>2011</v>
      </c>
      <c r="D6519" t="s">
        <v>949</v>
      </c>
      <c r="E6519">
        <v>-932.21333333333439</v>
      </c>
      <c r="F6519" s="1">
        <v>27200</v>
      </c>
    </row>
    <row r="6520" spans="1:6" x14ac:dyDescent="0.3">
      <c r="A6520" t="s">
        <v>29</v>
      </c>
      <c r="B6520" t="s">
        <v>482</v>
      </c>
      <c r="C6520">
        <v>2011</v>
      </c>
      <c r="D6520" t="s">
        <v>951</v>
      </c>
      <c r="E6520">
        <v>1704.7099999999991</v>
      </c>
      <c r="F6520" s="1">
        <v>25100</v>
      </c>
    </row>
    <row r="6521" spans="1:6" x14ac:dyDescent="0.3">
      <c r="A6521" t="s">
        <v>29</v>
      </c>
      <c r="B6521" t="s">
        <v>482</v>
      </c>
      <c r="C6521">
        <v>2011</v>
      </c>
      <c r="D6521" t="s">
        <v>953</v>
      </c>
      <c r="E6521">
        <v>260.87833333333401</v>
      </c>
      <c r="F6521" s="1">
        <v>23116.666666666668</v>
      </c>
    </row>
    <row r="6522" spans="1:6" x14ac:dyDescent="0.3">
      <c r="A6522" t="s">
        <v>29</v>
      </c>
      <c r="B6522" t="s">
        <v>483</v>
      </c>
      <c r="C6522">
        <v>1994</v>
      </c>
      <c r="D6522" t="s">
        <v>953</v>
      </c>
      <c r="E6522">
        <v>-473.48</v>
      </c>
      <c r="F6522" s="1">
        <v>1200</v>
      </c>
    </row>
    <row r="6523" spans="1:6" x14ac:dyDescent="0.3">
      <c r="A6523" t="s">
        <v>29</v>
      </c>
      <c r="B6523" t="s">
        <v>483</v>
      </c>
      <c r="C6523">
        <v>1995</v>
      </c>
      <c r="D6523" t="s">
        <v>953</v>
      </c>
      <c r="E6523">
        <v>175.48375000000004</v>
      </c>
      <c r="F6523" s="1">
        <v>587.5</v>
      </c>
    </row>
    <row r="6524" spans="1:6" x14ac:dyDescent="0.3">
      <c r="A6524" t="s">
        <v>29</v>
      </c>
      <c r="B6524" t="s">
        <v>483</v>
      </c>
      <c r="C6524">
        <v>1999</v>
      </c>
      <c r="D6524" t="s">
        <v>953</v>
      </c>
      <c r="E6524">
        <v>-175.69000000000003</v>
      </c>
      <c r="F6524" s="1">
        <v>1100</v>
      </c>
    </row>
    <row r="6525" spans="1:6" x14ac:dyDescent="0.3">
      <c r="A6525" t="s">
        <v>29</v>
      </c>
      <c r="B6525" t="s">
        <v>483</v>
      </c>
      <c r="C6525">
        <v>2000</v>
      </c>
      <c r="D6525" t="s">
        <v>953</v>
      </c>
      <c r="E6525">
        <v>-9.1150000000000091</v>
      </c>
      <c r="F6525" s="1">
        <v>1850</v>
      </c>
    </row>
    <row r="6526" spans="1:6" x14ac:dyDescent="0.3">
      <c r="A6526" t="s">
        <v>29</v>
      </c>
      <c r="B6526" t="s">
        <v>483</v>
      </c>
      <c r="C6526">
        <v>2001</v>
      </c>
      <c r="D6526" t="s">
        <v>953</v>
      </c>
      <c r="E6526">
        <v>302.45950000000005</v>
      </c>
      <c r="F6526" s="1">
        <v>1695</v>
      </c>
    </row>
    <row r="6527" spans="1:6" x14ac:dyDescent="0.3">
      <c r="A6527" t="s">
        <v>29</v>
      </c>
      <c r="B6527" t="s">
        <v>483</v>
      </c>
      <c r="C6527">
        <v>2002</v>
      </c>
      <c r="D6527" t="s">
        <v>953</v>
      </c>
      <c r="E6527">
        <v>-84.539038461538368</v>
      </c>
      <c r="F6527" s="1">
        <v>3571.1538461538462</v>
      </c>
    </row>
    <row r="6528" spans="1:6" x14ac:dyDescent="0.3">
      <c r="A6528" t="s">
        <v>29</v>
      </c>
      <c r="B6528" t="s">
        <v>483</v>
      </c>
      <c r="C6528">
        <v>2003</v>
      </c>
      <c r="D6528" t="s">
        <v>953</v>
      </c>
      <c r="E6528">
        <v>-96.702499999999944</v>
      </c>
      <c r="F6528" s="1">
        <v>4189.2857142857147</v>
      </c>
    </row>
    <row r="6529" spans="1:6" x14ac:dyDescent="0.3">
      <c r="A6529" t="s">
        <v>29</v>
      </c>
      <c r="B6529" t="s">
        <v>483</v>
      </c>
      <c r="C6529">
        <v>2004</v>
      </c>
      <c r="D6529" t="s">
        <v>953</v>
      </c>
      <c r="E6529">
        <v>327.07500000000005</v>
      </c>
      <c r="F6529" s="1">
        <v>5750</v>
      </c>
    </row>
    <row r="6530" spans="1:6" x14ac:dyDescent="0.3">
      <c r="A6530" t="s">
        <v>29</v>
      </c>
      <c r="B6530" t="s">
        <v>483</v>
      </c>
      <c r="C6530">
        <v>2005</v>
      </c>
      <c r="D6530" t="s">
        <v>953</v>
      </c>
      <c r="E6530">
        <v>-215.32749999999987</v>
      </c>
      <c r="F6530" s="1">
        <v>7225</v>
      </c>
    </row>
    <row r="6531" spans="1:6" x14ac:dyDescent="0.3">
      <c r="A6531" t="s">
        <v>29</v>
      </c>
      <c r="B6531" t="s">
        <v>484</v>
      </c>
      <c r="C6531">
        <v>2014</v>
      </c>
      <c r="D6531" t="s">
        <v>948</v>
      </c>
      <c r="E6531">
        <v>486.20788359788395</v>
      </c>
      <c r="F6531" s="1">
        <v>29655.555555555555</v>
      </c>
    </row>
    <row r="6532" spans="1:6" x14ac:dyDescent="0.3">
      <c r="A6532" t="s">
        <v>29</v>
      </c>
      <c r="B6532" t="s">
        <v>484</v>
      </c>
      <c r="C6532">
        <v>2014</v>
      </c>
      <c r="D6532" t="s">
        <v>949</v>
      </c>
      <c r="E6532">
        <v>478.12726495726514</v>
      </c>
      <c r="F6532" s="1">
        <v>28041.880341880344</v>
      </c>
    </row>
    <row r="6533" spans="1:6" x14ac:dyDescent="0.3">
      <c r="A6533" t="s">
        <v>29</v>
      </c>
      <c r="B6533" t="s">
        <v>484</v>
      </c>
      <c r="C6533">
        <v>2014</v>
      </c>
      <c r="D6533" t="s">
        <v>950</v>
      </c>
      <c r="E6533">
        <v>-248.62799999999987</v>
      </c>
      <c r="F6533" s="1">
        <v>33320</v>
      </c>
    </row>
    <row r="6534" spans="1:6" x14ac:dyDescent="0.3">
      <c r="A6534" t="s">
        <v>29</v>
      </c>
      <c r="B6534" t="s">
        <v>484</v>
      </c>
      <c r="C6534">
        <v>2014</v>
      </c>
      <c r="D6534" t="s">
        <v>951</v>
      </c>
      <c r="E6534">
        <v>1424.9157142857152</v>
      </c>
      <c r="F6534" s="1">
        <v>26014.285714285714</v>
      </c>
    </row>
    <row r="6535" spans="1:6" x14ac:dyDescent="0.3">
      <c r="A6535" t="s">
        <v>29</v>
      </c>
      <c r="B6535" t="s">
        <v>484</v>
      </c>
      <c r="C6535">
        <v>2014</v>
      </c>
      <c r="D6535" t="s">
        <v>952</v>
      </c>
      <c r="E6535">
        <v>1480.6658823529413</v>
      </c>
      <c r="F6535" s="1">
        <v>34658.823529411762</v>
      </c>
    </row>
    <row r="6536" spans="1:6" x14ac:dyDescent="0.3">
      <c r="A6536" t="s">
        <v>29</v>
      </c>
      <c r="B6536" t="s">
        <v>485</v>
      </c>
      <c r="C6536">
        <v>2014</v>
      </c>
      <c r="D6536" t="s">
        <v>948</v>
      </c>
      <c r="E6536">
        <v>2556.7678571428582</v>
      </c>
      <c r="F6536" s="1">
        <v>35535.714285714283</v>
      </c>
    </row>
    <row r="6537" spans="1:6" x14ac:dyDescent="0.3">
      <c r="A6537" t="s">
        <v>29</v>
      </c>
      <c r="B6537" t="s">
        <v>485</v>
      </c>
      <c r="C6537">
        <v>2014</v>
      </c>
      <c r="D6537" t="s">
        <v>949</v>
      </c>
      <c r="E6537">
        <v>953.77600000000018</v>
      </c>
      <c r="F6537" s="1">
        <v>34560</v>
      </c>
    </row>
    <row r="6538" spans="1:6" x14ac:dyDescent="0.3">
      <c r="A6538" t="s">
        <v>29</v>
      </c>
      <c r="B6538" t="s">
        <v>485</v>
      </c>
      <c r="C6538">
        <v>2014</v>
      </c>
      <c r="D6538" t="s">
        <v>950</v>
      </c>
      <c r="E6538">
        <v>-998.50666666666802</v>
      </c>
      <c r="F6538" s="1">
        <v>36266.666666666664</v>
      </c>
    </row>
    <row r="6539" spans="1:6" x14ac:dyDescent="0.3">
      <c r="A6539" t="s">
        <v>29</v>
      </c>
      <c r="B6539" t="s">
        <v>485</v>
      </c>
      <c r="C6539">
        <v>2014</v>
      </c>
      <c r="D6539" t="s">
        <v>952</v>
      </c>
      <c r="E6539">
        <v>1340.6299999999974</v>
      </c>
      <c r="F6539" s="1">
        <v>40300</v>
      </c>
    </row>
    <row r="6540" spans="1:6" x14ac:dyDescent="0.3">
      <c r="A6540" t="s">
        <v>29</v>
      </c>
      <c r="B6540" t="s">
        <v>486</v>
      </c>
      <c r="C6540">
        <v>2014</v>
      </c>
      <c r="D6540" t="s">
        <v>948</v>
      </c>
      <c r="E6540">
        <v>887.86190476190541</v>
      </c>
      <c r="F6540" s="1">
        <v>30047.619047619046</v>
      </c>
    </row>
    <row r="6541" spans="1:6" x14ac:dyDescent="0.3">
      <c r="A6541" t="s">
        <v>29</v>
      </c>
      <c r="B6541" t="s">
        <v>486</v>
      </c>
      <c r="C6541">
        <v>2014</v>
      </c>
      <c r="D6541" t="s">
        <v>949</v>
      </c>
      <c r="E6541">
        <v>1149.0210000000006</v>
      </c>
      <c r="F6541" s="1">
        <v>28010</v>
      </c>
    </row>
    <row r="6542" spans="1:6" x14ac:dyDescent="0.3">
      <c r="A6542" t="s">
        <v>29</v>
      </c>
      <c r="B6542" t="s">
        <v>486</v>
      </c>
      <c r="C6542">
        <v>2014</v>
      </c>
      <c r="D6542" t="s">
        <v>950</v>
      </c>
      <c r="E6542">
        <v>-40.315000000000509</v>
      </c>
      <c r="F6542" s="1">
        <v>29850</v>
      </c>
    </row>
    <row r="6543" spans="1:6" x14ac:dyDescent="0.3">
      <c r="A6543" t="s">
        <v>29</v>
      </c>
      <c r="B6543" t="s">
        <v>486</v>
      </c>
      <c r="C6543">
        <v>2014</v>
      </c>
      <c r="D6543" t="s">
        <v>952</v>
      </c>
      <c r="E6543">
        <v>-1650.2600000000002</v>
      </c>
      <c r="F6543" s="1">
        <v>29400</v>
      </c>
    </row>
    <row r="6544" spans="1:6" x14ac:dyDescent="0.3">
      <c r="A6544" t="s">
        <v>29</v>
      </c>
      <c r="B6544" t="s">
        <v>486</v>
      </c>
      <c r="C6544">
        <v>2015</v>
      </c>
      <c r="D6544" t="s">
        <v>948</v>
      </c>
      <c r="E6544">
        <v>364.66000000000349</v>
      </c>
      <c r="F6544" s="1">
        <v>34600</v>
      </c>
    </row>
    <row r="6545" spans="1:6" x14ac:dyDescent="0.3">
      <c r="A6545" t="s">
        <v>29</v>
      </c>
      <c r="B6545" t="s">
        <v>487</v>
      </c>
      <c r="C6545">
        <v>2014</v>
      </c>
      <c r="D6545" t="s">
        <v>948</v>
      </c>
      <c r="E6545">
        <v>1569.3583333333324</v>
      </c>
      <c r="F6545" s="1">
        <v>38583.333333333336</v>
      </c>
    </row>
    <row r="6546" spans="1:6" x14ac:dyDescent="0.3">
      <c r="A6546" t="s">
        <v>29</v>
      </c>
      <c r="B6546" t="s">
        <v>487</v>
      </c>
      <c r="C6546">
        <v>2014</v>
      </c>
      <c r="D6546" t="s">
        <v>949</v>
      </c>
      <c r="E6546">
        <v>-162.95458333333286</v>
      </c>
      <c r="F6546" s="1">
        <v>31370.833333333332</v>
      </c>
    </row>
    <row r="6547" spans="1:6" x14ac:dyDescent="0.3">
      <c r="A6547" t="s">
        <v>29</v>
      </c>
      <c r="B6547" t="s">
        <v>487</v>
      </c>
      <c r="C6547">
        <v>2014</v>
      </c>
      <c r="D6547" t="s">
        <v>950</v>
      </c>
      <c r="E6547">
        <v>2314.9400000000023</v>
      </c>
      <c r="F6547" s="1">
        <v>41400</v>
      </c>
    </row>
    <row r="6548" spans="1:6" x14ac:dyDescent="0.3">
      <c r="A6548" t="s">
        <v>29</v>
      </c>
      <c r="B6548" t="s">
        <v>487</v>
      </c>
      <c r="C6548">
        <v>2014</v>
      </c>
      <c r="D6548" t="s">
        <v>951</v>
      </c>
      <c r="E6548">
        <v>225.43000000000029</v>
      </c>
      <c r="F6548" s="1">
        <v>28300</v>
      </c>
    </row>
    <row r="6549" spans="1:6" x14ac:dyDescent="0.3">
      <c r="A6549" t="s">
        <v>29</v>
      </c>
      <c r="B6549" t="s">
        <v>488</v>
      </c>
      <c r="C6549">
        <v>2012</v>
      </c>
      <c r="D6549" t="s">
        <v>948</v>
      </c>
      <c r="E6549">
        <v>4888.7000000000007</v>
      </c>
      <c r="F6549" s="1">
        <v>47000</v>
      </c>
    </row>
    <row r="6550" spans="1:6" x14ac:dyDescent="0.3">
      <c r="A6550" t="s">
        <v>29</v>
      </c>
      <c r="B6550" t="s">
        <v>488</v>
      </c>
      <c r="C6550">
        <v>2012</v>
      </c>
      <c r="D6550" t="s">
        <v>949</v>
      </c>
      <c r="E6550">
        <v>1629.6060714285716</v>
      </c>
      <c r="F6550" s="1">
        <v>44489.285714285717</v>
      </c>
    </row>
    <row r="6551" spans="1:6" x14ac:dyDescent="0.3">
      <c r="A6551" t="s">
        <v>29</v>
      </c>
      <c r="B6551" t="s">
        <v>488</v>
      </c>
      <c r="C6551">
        <v>2012</v>
      </c>
      <c r="D6551" t="s">
        <v>951</v>
      </c>
      <c r="E6551">
        <v>794.65264705882316</v>
      </c>
      <c r="F6551" s="1">
        <v>41879.411764705881</v>
      </c>
    </row>
    <row r="6552" spans="1:6" x14ac:dyDescent="0.3">
      <c r="A6552" t="s">
        <v>29</v>
      </c>
      <c r="B6552" t="s">
        <v>488</v>
      </c>
      <c r="C6552">
        <v>2012</v>
      </c>
      <c r="D6552" t="s">
        <v>953</v>
      </c>
      <c r="E6552">
        <v>20.242777777777992</v>
      </c>
      <c r="F6552" s="1">
        <v>37575.925925925927</v>
      </c>
    </row>
    <row r="6553" spans="1:6" x14ac:dyDescent="0.3">
      <c r="A6553" t="s">
        <v>29</v>
      </c>
      <c r="B6553" t="s">
        <v>488</v>
      </c>
      <c r="C6553">
        <v>2013</v>
      </c>
      <c r="D6553" t="s">
        <v>948</v>
      </c>
      <c r="E6553">
        <v>1872.0719999999988</v>
      </c>
      <c r="F6553" s="1">
        <v>50320</v>
      </c>
    </row>
    <row r="6554" spans="1:6" x14ac:dyDescent="0.3">
      <c r="A6554" t="s">
        <v>29</v>
      </c>
      <c r="B6554" t="s">
        <v>488</v>
      </c>
      <c r="C6554">
        <v>2013</v>
      </c>
      <c r="D6554" t="s">
        <v>949</v>
      </c>
      <c r="E6554">
        <v>600.06631578947452</v>
      </c>
      <c r="F6554" s="1">
        <v>44768.42105263158</v>
      </c>
    </row>
    <row r="6555" spans="1:6" x14ac:dyDescent="0.3">
      <c r="A6555" t="s">
        <v>29</v>
      </c>
      <c r="B6555" t="s">
        <v>488</v>
      </c>
      <c r="C6555">
        <v>2013</v>
      </c>
      <c r="D6555" t="s">
        <v>951</v>
      </c>
      <c r="E6555">
        <v>640.36969696969709</v>
      </c>
      <c r="F6555" s="1">
        <v>40969.696969696968</v>
      </c>
    </row>
    <row r="6556" spans="1:6" x14ac:dyDescent="0.3">
      <c r="A6556" t="s">
        <v>29</v>
      </c>
      <c r="B6556" t="s">
        <v>488</v>
      </c>
      <c r="C6556">
        <v>2013</v>
      </c>
      <c r="D6556" t="s">
        <v>953</v>
      </c>
      <c r="E6556">
        <v>1084.5250000000005</v>
      </c>
      <c r="F6556" s="1">
        <v>37194.444444444445</v>
      </c>
    </row>
    <row r="6557" spans="1:6" x14ac:dyDescent="0.3">
      <c r="A6557" t="s">
        <v>29</v>
      </c>
      <c r="B6557" t="s">
        <v>489</v>
      </c>
      <c r="C6557">
        <v>1997</v>
      </c>
      <c r="D6557" t="s">
        <v>953</v>
      </c>
      <c r="E6557">
        <v>-197.51333333333335</v>
      </c>
      <c r="F6557" s="1">
        <v>866.66666666666663</v>
      </c>
    </row>
    <row r="6558" spans="1:6" x14ac:dyDescent="0.3">
      <c r="A6558" t="s">
        <v>29</v>
      </c>
      <c r="B6558" t="s">
        <v>489</v>
      </c>
      <c r="C6558">
        <v>1998</v>
      </c>
      <c r="D6558" t="s">
        <v>953</v>
      </c>
      <c r="E6558">
        <v>186.07799999999997</v>
      </c>
      <c r="F6558" s="1">
        <v>1180</v>
      </c>
    </row>
    <row r="6559" spans="1:6" x14ac:dyDescent="0.3">
      <c r="A6559" t="s">
        <v>29</v>
      </c>
      <c r="B6559" t="s">
        <v>489</v>
      </c>
      <c r="C6559">
        <v>1999</v>
      </c>
      <c r="D6559" t="s">
        <v>952</v>
      </c>
      <c r="E6559">
        <v>-3243.7824999999998</v>
      </c>
      <c r="F6559" s="1">
        <v>3675</v>
      </c>
    </row>
    <row r="6560" spans="1:6" x14ac:dyDescent="0.3">
      <c r="A6560" t="s">
        <v>29</v>
      </c>
      <c r="B6560" t="s">
        <v>489</v>
      </c>
      <c r="C6560">
        <v>1999</v>
      </c>
      <c r="D6560" t="s">
        <v>953</v>
      </c>
      <c r="E6560">
        <v>-103.52125000000001</v>
      </c>
      <c r="F6560" s="1">
        <v>1537.5</v>
      </c>
    </row>
    <row r="6561" spans="1:6" x14ac:dyDescent="0.3">
      <c r="A6561" t="s">
        <v>29</v>
      </c>
      <c r="B6561" t="s">
        <v>489</v>
      </c>
      <c r="C6561">
        <v>2000</v>
      </c>
      <c r="D6561" t="s">
        <v>953</v>
      </c>
      <c r="E6561">
        <v>-68.369166666666686</v>
      </c>
      <c r="F6561" s="1">
        <v>1808.3333333333333</v>
      </c>
    </row>
    <row r="6562" spans="1:6" x14ac:dyDescent="0.3">
      <c r="A6562" t="s">
        <v>29</v>
      </c>
      <c r="B6562" t="s">
        <v>489</v>
      </c>
      <c r="C6562">
        <v>2001</v>
      </c>
      <c r="D6562" t="s">
        <v>953</v>
      </c>
      <c r="E6562">
        <v>-111.08019230769227</v>
      </c>
      <c r="F6562" s="1">
        <v>2544.2307692307691</v>
      </c>
    </row>
    <row r="6563" spans="1:6" x14ac:dyDescent="0.3">
      <c r="A6563" t="s">
        <v>29</v>
      </c>
      <c r="B6563" t="s">
        <v>489</v>
      </c>
      <c r="C6563">
        <v>2002</v>
      </c>
      <c r="D6563" t="s">
        <v>953</v>
      </c>
      <c r="E6563">
        <v>543.46333333333337</v>
      </c>
      <c r="F6563" s="1">
        <v>1966.6666666666667</v>
      </c>
    </row>
    <row r="6564" spans="1:6" x14ac:dyDescent="0.3">
      <c r="A6564" t="s">
        <v>29</v>
      </c>
      <c r="B6564" t="s">
        <v>489</v>
      </c>
      <c r="C6564">
        <v>2003</v>
      </c>
      <c r="D6564" t="s">
        <v>951</v>
      </c>
      <c r="E6564">
        <v>2879.56</v>
      </c>
      <c r="F6564" s="1">
        <v>3600</v>
      </c>
    </row>
    <row r="6565" spans="1:6" x14ac:dyDescent="0.3">
      <c r="A6565" t="s">
        <v>29</v>
      </c>
      <c r="B6565" t="s">
        <v>489</v>
      </c>
      <c r="C6565">
        <v>2003</v>
      </c>
      <c r="D6565" t="s">
        <v>953</v>
      </c>
      <c r="E6565">
        <v>350.50482142857152</v>
      </c>
      <c r="F6565" s="1">
        <v>3012.5</v>
      </c>
    </row>
    <row r="6566" spans="1:6" x14ac:dyDescent="0.3">
      <c r="A6566" t="s">
        <v>29</v>
      </c>
      <c r="B6566" t="s">
        <v>490</v>
      </c>
      <c r="C6566">
        <v>2014</v>
      </c>
      <c r="D6566" t="s">
        <v>948</v>
      </c>
      <c r="E6566">
        <v>1009.8520000000004</v>
      </c>
      <c r="F6566" s="1">
        <v>32120</v>
      </c>
    </row>
    <row r="6567" spans="1:6" x14ac:dyDescent="0.3">
      <c r="A6567" t="s">
        <v>29</v>
      </c>
      <c r="B6567" t="s">
        <v>490</v>
      </c>
      <c r="C6567">
        <v>2014</v>
      </c>
      <c r="D6567" t="s">
        <v>949</v>
      </c>
      <c r="E6567">
        <v>2154.16</v>
      </c>
      <c r="F6567" s="1">
        <v>29600</v>
      </c>
    </row>
    <row r="6568" spans="1:6" x14ac:dyDescent="0.3">
      <c r="A6568" t="s">
        <v>29</v>
      </c>
      <c r="B6568" t="s">
        <v>490</v>
      </c>
      <c r="C6568">
        <v>2014</v>
      </c>
      <c r="D6568" t="s">
        <v>950</v>
      </c>
      <c r="E6568">
        <v>1861.619999999999</v>
      </c>
      <c r="F6568" s="1">
        <v>32200</v>
      </c>
    </row>
    <row r="6569" spans="1:6" x14ac:dyDescent="0.3">
      <c r="A6569" t="s">
        <v>29</v>
      </c>
      <c r="B6569" t="s">
        <v>491</v>
      </c>
      <c r="C6569">
        <v>2004</v>
      </c>
      <c r="D6569" t="s">
        <v>953</v>
      </c>
      <c r="E6569">
        <v>319.96525862068978</v>
      </c>
      <c r="F6569" s="1">
        <v>7807.7586206896549</v>
      </c>
    </row>
    <row r="6570" spans="1:6" x14ac:dyDescent="0.3">
      <c r="A6570" t="s">
        <v>29</v>
      </c>
      <c r="B6570" t="s">
        <v>491</v>
      </c>
      <c r="C6570">
        <v>2005</v>
      </c>
      <c r="D6570" t="s">
        <v>953</v>
      </c>
      <c r="E6570">
        <v>712.75990384615386</v>
      </c>
      <c r="F6570" s="1">
        <v>8887.5</v>
      </c>
    </row>
    <row r="6571" spans="1:6" x14ac:dyDescent="0.3">
      <c r="A6571" t="s">
        <v>29</v>
      </c>
      <c r="B6571" t="s">
        <v>491</v>
      </c>
      <c r="C6571">
        <v>2006</v>
      </c>
      <c r="D6571" t="s">
        <v>952</v>
      </c>
      <c r="E6571">
        <v>-3055.24</v>
      </c>
      <c r="F6571" s="1">
        <v>15600</v>
      </c>
    </row>
    <row r="6572" spans="1:6" x14ac:dyDescent="0.3">
      <c r="A6572" t="s">
        <v>29</v>
      </c>
      <c r="B6572" t="s">
        <v>491</v>
      </c>
      <c r="C6572">
        <v>2006</v>
      </c>
      <c r="D6572" t="s">
        <v>953</v>
      </c>
      <c r="E6572">
        <v>401.30211206896558</v>
      </c>
      <c r="F6572" s="1">
        <v>10271.120689655172</v>
      </c>
    </row>
    <row r="6573" spans="1:6" x14ac:dyDescent="0.3">
      <c r="A6573" t="s">
        <v>29</v>
      </c>
      <c r="B6573" t="s">
        <v>491</v>
      </c>
      <c r="C6573">
        <v>2007</v>
      </c>
      <c r="D6573" t="s">
        <v>953</v>
      </c>
      <c r="E6573">
        <v>451.50537500000002</v>
      </c>
      <c r="F6573" s="1">
        <v>12228.75</v>
      </c>
    </row>
    <row r="6574" spans="1:6" x14ac:dyDescent="0.3">
      <c r="A6574" t="s">
        <v>29</v>
      </c>
      <c r="B6574" t="s">
        <v>491</v>
      </c>
      <c r="C6574">
        <v>2008</v>
      </c>
      <c r="D6574" t="s">
        <v>953</v>
      </c>
      <c r="E6574">
        <v>472.44648550724651</v>
      </c>
      <c r="F6574" s="1">
        <v>15819.927536231884</v>
      </c>
    </row>
    <row r="6575" spans="1:6" x14ac:dyDescent="0.3">
      <c r="A6575" t="s">
        <v>29</v>
      </c>
      <c r="B6575" t="s">
        <v>491</v>
      </c>
      <c r="C6575">
        <v>2009</v>
      </c>
      <c r="D6575" t="s">
        <v>953</v>
      </c>
      <c r="E6575">
        <v>1020.3053333333337</v>
      </c>
      <c r="F6575" s="1">
        <v>19320</v>
      </c>
    </row>
    <row r="6576" spans="1:6" x14ac:dyDescent="0.3">
      <c r="A6576" t="s">
        <v>29</v>
      </c>
      <c r="B6576" t="s">
        <v>491</v>
      </c>
      <c r="C6576">
        <v>2010</v>
      </c>
      <c r="D6576" t="s">
        <v>949</v>
      </c>
      <c r="E6576">
        <v>-1216.8333333333321</v>
      </c>
      <c r="F6576" s="1">
        <v>31666.666666666668</v>
      </c>
    </row>
    <row r="6577" spans="1:6" x14ac:dyDescent="0.3">
      <c r="A6577" t="s">
        <v>29</v>
      </c>
      <c r="B6577" t="s">
        <v>491</v>
      </c>
      <c r="C6577">
        <v>2010</v>
      </c>
      <c r="D6577" t="s">
        <v>951</v>
      </c>
      <c r="E6577">
        <v>-398.50999999999959</v>
      </c>
      <c r="F6577" s="1">
        <v>30233.333333333332</v>
      </c>
    </row>
    <row r="6578" spans="1:6" x14ac:dyDescent="0.3">
      <c r="A6578" t="s">
        <v>29</v>
      </c>
      <c r="B6578" t="s">
        <v>491</v>
      </c>
      <c r="C6578">
        <v>2010</v>
      </c>
      <c r="D6578" t="s">
        <v>953</v>
      </c>
      <c r="E6578">
        <v>539.87372549019631</v>
      </c>
      <c r="F6578" s="1">
        <v>24384.313725490196</v>
      </c>
    </row>
    <row r="6579" spans="1:6" x14ac:dyDescent="0.3">
      <c r="A6579" t="s">
        <v>29</v>
      </c>
      <c r="B6579" t="s">
        <v>491</v>
      </c>
      <c r="C6579">
        <v>2011</v>
      </c>
      <c r="D6579" t="s">
        <v>948</v>
      </c>
      <c r="E6579">
        <v>6472.6749999999993</v>
      </c>
      <c r="F6579" s="1">
        <v>41750</v>
      </c>
    </row>
    <row r="6580" spans="1:6" x14ac:dyDescent="0.3">
      <c r="A6580" t="s">
        <v>29</v>
      </c>
      <c r="B6580" t="s">
        <v>491</v>
      </c>
      <c r="C6580">
        <v>2011</v>
      </c>
      <c r="D6580" t="s">
        <v>949</v>
      </c>
      <c r="E6580">
        <v>161.15095238095333</v>
      </c>
      <c r="F6580" s="1">
        <v>40366.666666666664</v>
      </c>
    </row>
    <row r="6581" spans="1:6" x14ac:dyDescent="0.3">
      <c r="A6581" t="s">
        <v>29</v>
      </c>
      <c r="B6581" t="s">
        <v>491</v>
      </c>
      <c r="C6581">
        <v>2011</v>
      </c>
      <c r="D6581" t="s">
        <v>951</v>
      </c>
      <c r="E6581">
        <v>748.49000000000012</v>
      </c>
      <c r="F6581" s="1">
        <v>37733.333333333336</v>
      </c>
    </row>
    <row r="6582" spans="1:6" x14ac:dyDescent="0.3">
      <c r="A6582" t="s">
        <v>29</v>
      </c>
      <c r="B6582" t="s">
        <v>491</v>
      </c>
      <c r="C6582">
        <v>2011</v>
      </c>
      <c r="D6582" t="s">
        <v>953</v>
      </c>
      <c r="E6582">
        <v>302.3344339622642</v>
      </c>
      <c r="F6582" s="1">
        <v>31929.245283018867</v>
      </c>
    </row>
    <row r="6583" spans="1:6" x14ac:dyDescent="0.3">
      <c r="A6583" t="s">
        <v>29</v>
      </c>
      <c r="B6583" t="s">
        <v>492</v>
      </c>
      <c r="C6583">
        <v>2014</v>
      </c>
      <c r="D6583" t="s">
        <v>948</v>
      </c>
      <c r="E6583">
        <v>1405.3223376623382</v>
      </c>
      <c r="F6583" s="1">
        <v>36028.571428571428</v>
      </c>
    </row>
    <row r="6584" spans="1:6" x14ac:dyDescent="0.3">
      <c r="A6584" t="s">
        <v>29</v>
      </c>
      <c r="B6584" t="s">
        <v>492</v>
      </c>
      <c r="C6584">
        <v>2014</v>
      </c>
      <c r="D6584" t="s">
        <v>949</v>
      </c>
      <c r="E6584">
        <v>264.9578750000004</v>
      </c>
      <c r="F6584" s="1">
        <v>32378.75</v>
      </c>
    </row>
    <row r="6585" spans="1:6" x14ac:dyDescent="0.3">
      <c r="A6585" t="s">
        <v>29</v>
      </c>
      <c r="B6585" t="s">
        <v>492</v>
      </c>
      <c r="C6585">
        <v>2014</v>
      </c>
      <c r="D6585" t="s">
        <v>950</v>
      </c>
      <c r="E6585">
        <v>1534.2750000000001</v>
      </c>
      <c r="F6585" s="1">
        <v>37750</v>
      </c>
    </row>
    <row r="6586" spans="1:6" x14ac:dyDescent="0.3">
      <c r="A6586" t="s">
        <v>29</v>
      </c>
      <c r="B6586" t="s">
        <v>492</v>
      </c>
      <c r="C6586">
        <v>2014</v>
      </c>
      <c r="D6586" t="s">
        <v>951</v>
      </c>
      <c r="E6586">
        <v>444.76666666666705</v>
      </c>
      <c r="F6586" s="1">
        <v>27666.666666666668</v>
      </c>
    </row>
    <row r="6587" spans="1:6" x14ac:dyDescent="0.3">
      <c r="A6587" t="s">
        <v>29</v>
      </c>
      <c r="B6587" t="s">
        <v>492</v>
      </c>
      <c r="C6587">
        <v>2014</v>
      </c>
      <c r="D6587" t="s">
        <v>952</v>
      </c>
      <c r="E6587">
        <v>3837.0849999999991</v>
      </c>
      <c r="F6587" s="1">
        <v>40516.666666666664</v>
      </c>
    </row>
    <row r="6588" spans="1:6" x14ac:dyDescent="0.3">
      <c r="A6588" t="s">
        <v>29</v>
      </c>
      <c r="B6588" t="s">
        <v>492</v>
      </c>
      <c r="C6588">
        <v>2015</v>
      </c>
      <c r="D6588" t="s">
        <v>948</v>
      </c>
      <c r="E6588">
        <v>3565.2150000000001</v>
      </c>
      <c r="F6588" s="1">
        <v>39150</v>
      </c>
    </row>
    <row r="6589" spans="1:6" x14ac:dyDescent="0.3">
      <c r="A6589" t="s">
        <v>29</v>
      </c>
      <c r="B6589" t="s">
        <v>492</v>
      </c>
      <c r="C6589">
        <v>2015</v>
      </c>
      <c r="D6589" t="s">
        <v>950</v>
      </c>
      <c r="E6589">
        <v>1634</v>
      </c>
      <c r="F6589" s="1">
        <v>40000</v>
      </c>
    </row>
    <row r="6590" spans="1:6" x14ac:dyDescent="0.3">
      <c r="A6590" t="s">
        <v>29</v>
      </c>
      <c r="B6590" t="s">
        <v>492</v>
      </c>
      <c r="C6590">
        <v>2015</v>
      </c>
      <c r="D6590" t="s">
        <v>952</v>
      </c>
      <c r="E6590">
        <v>-9658.5400000000009</v>
      </c>
      <c r="F6590" s="1">
        <v>42600</v>
      </c>
    </row>
    <row r="6591" spans="1:6" x14ac:dyDescent="0.3">
      <c r="A6591" t="s">
        <v>29</v>
      </c>
      <c r="B6591" t="s">
        <v>493</v>
      </c>
      <c r="C6591">
        <v>2014</v>
      </c>
      <c r="D6591" t="s">
        <v>948</v>
      </c>
      <c r="E6591">
        <v>854.12076923076904</v>
      </c>
      <c r="F6591" s="1">
        <v>35515.384615384617</v>
      </c>
    </row>
    <row r="6592" spans="1:6" x14ac:dyDescent="0.3">
      <c r="A6592" t="s">
        <v>29</v>
      </c>
      <c r="B6592" t="s">
        <v>493</v>
      </c>
      <c r="C6592">
        <v>2014</v>
      </c>
      <c r="D6592" t="s">
        <v>949</v>
      </c>
      <c r="E6592">
        <v>-95.60171428571411</v>
      </c>
      <c r="F6592" s="1">
        <v>32325.714285714286</v>
      </c>
    </row>
    <row r="6593" spans="1:6" x14ac:dyDescent="0.3">
      <c r="A6593" t="s">
        <v>29</v>
      </c>
      <c r="B6593" t="s">
        <v>493</v>
      </c>
      <c r="C6593">
        <v>2014</v>
      </c>
      <c r="D6593" t="s">
        <v>950</v>
      </c>
      <c r="E6593">
        <v>248.36399999999995</v>
      </c>
      <c r="F6593" s="1">
        <v>38840</v>
      </c>
    </row>
    <row r="6594" spans="1:6" x14ac:dyDescent="0.3">
      <c r="A6594" t="s">
        <v>29</v>
      </c>
      <c r="B6594" t="s">
        <v>493</v>
      </c>
      <c r="C6594">
        <v>2014</v>
      </c>
      <c r="D6594" t="s">
        <v>951</v>
      </c>
      <c r="E6594">
        <v>903.40000000000146</v>
      </c>
      <c r="F6594" s="1">
        <v>29000</v>
      </c>
    </row>
    <row r="6595" spans="1:6" x14ac:dyDescent="0.3">
      <c r="A6595" t="s">
        <v>29</v>
      </c>
      <c r="B6595" t="s">
        <v>493</v>
      </c>
      <c r="C6595">
        <v>2014</v>
      </c>
      <c r="D6595" t="s">
        <v>952</v>
      </c>
      <c r="E6595">
        <v>3361.9000000000015</v>
      </c>
      <c r="F6595" s="1">
        <v>39000</v>
      </c>
    </row>
    <row r="6596" spans="1:6" x14ac:dyDescent="0.3">
      <c r="A6596" t="s">
        <v>29</v>
      </c>
      <c r="B6596" t="s">
        <v>493</v>
      </c>
      <c r="C6596">
        <v>2015</v>
      </c>
      <c r="D6596" t="s">
        <v>950</v>
      </c>
      <c r="E6596">
        <v>-4305.5</v>
      </c>
      <c r="F6596" s="1">
        <v>45000</v>
      </c>
    </row>
    <row r="6597" spans="1:6" x14ac:dyDescent="0.3">
      <c r="A6597" t="s">
        <v>29</v>
      </c>
      <c r="B6597" t="s">
        <v>493</v>
      </c>
      <c r="C6597">
        <v>2015</v>
      </c>
      <c r="D6597" t="s">
        <v>952</v>
      </c>
      <c r="E6597">
        <v>-3581.1900000000023</v>
      </c>
      <c r="F6597" s="1">
        <v>46100</v>
      </c>
    </row>
    <row r="6598" spans="1:6" x14ac:dyDescent="0.3">
      <c r="A6598" t="s">
        <v>29</v>
      </c>
      <c r="B6598" t="s">
        <v>494</v>
      </c>
      <c r="C6598">
        <v>2014</v>
      </c>
      <c r="D6598" t="s">
        <v>948</v>
      </c>
      <c r="E6598">
        <v>1577.7223809523816</v>
      </c>
      <c r="F6598" s="1">
        <v>58461.904761904763</v>
      </c>
    </row>
    <row r="6599" spans="1:6" x14ac:dyDescent="0.3">
      <c r="A6599" t="s">
        <v>29</v>
      </c>
      <c r="B6599" t="s">
        <v>494</v>
      </c>
      <c r="C6599">
        <v>2014</v>
      </c>
      <c r="D6599" t="s">
        <v>949</v>
      </c>
      <c r="E6599">
        <v>957.35243902439072</v>
      </c>
      <c r="F6599" s="1">
        <v>51817.07317073171</v>
      </c>
    </row>
    <row r="6600" spans="1:6" x14ac:dyDescent="0.3">
      <c r="A6600" t="s">
        <v>29</v>
      </c>
      <c r="B6600" t="s">
        <v>494</v>
      </c>
      <c r="C6600">
        <v>2014</v>
      </c>
      <c r="D6600" t="s">
        <v>950</v>
      </c>
      <c r="E6600">
        <v>209.14999999999782</v>
      </c>
      <c r="F6600" s="1">
        <v>61500</v>
      </c>
    </row>
    <row r="6601" spans="1:6" x14ac:dyDescent="0.3">
      <c r="A6601" t="s">
        <v>29</v>
      </c>
      <c r="B6601" t="s">
        <v>494</v>
      </c>
      <c r="C6601">
        <v>2014</v>
      </c>
      <c r="D6601" t="s">
        <v>951</v>
      </c>
      <c r="E6601">
        <v>-419.94285714285797</v>
      </c>
      <c r="F6601" s="1">
        <v>46285.714285714283</v>
      </c>
    </row>
    <row r="6602" spans="1:6" x14ac:dyDescent="0.3">
      <c r="A6602" t="s">
        <v>29</v>
      </c>
      <c r="B6602" t="s">
        <v>494</v>
      </c>
      <c r="C6602">
        <v>2014</v>
      </c>
      <c r="D6602" t="s">
        <v>953</v>
      </c>
      <c r="E6602">
        <v>7101.68</v>
      </c>
      <c r="F6602" s="1">
        <v>40800</v>
      </c>
    </row>
    <row r="6603" spans="1:6" x14ac:dyDescent="0.3">
      <c r="A6603" t="s">
        <v>29</v>
      </c>
      <c r="B6603" t="s">
        <v>494</v>
      </c>
      <c r="C6603">
        <v>2015</v>
      </c>
      <c r="D6603" t="s">
        <v>948</v>
      </c>
      <c r="E6603">
        <v>-813.5</v>
      </c>
      <c r="F6603" s="1">
        <v>65000</v>
      </c>
    </row>
    <row r="6604" spans="1:6" x14ac:dyDescent="0.3">
      <c r="A6604" t="s">
        <v>29</v>
      </c>
      <c r="B6604" t="s">
        <v>494</v>
      </c>
      <c r="C6604">
        <v>2015</v>
      </c>
      <c r="D6604" t="s">
        <v>952</v>
      </c>
      <c r="E6604">
        <v>7524.8999999999942</v>
      </c>
      <c r="F6604" s="1">
        <v>69000</v>
      </c>
    </row>
    <row r="6605" spans="1:6" x14ac:dyDescent="0.3">
      <c r="A6605" t="s">
        <v>30</v>
      </c>
      <c r="B6605" t="s">
        <v>495</v>
      </c>
      <c r="C6605">
        <v>1999</v>
      </c>
      <c r="D6605" t="s">
        <v>953</v>
      </c>
      <c r="E6605">
        <v>866.57500000000005</v>
      </c>
      <c r="F6605" s="1">
        <v>750</v>
      </c>
    </row>
    <row r="6606" spans="1:6" x14ac:dyDescent="0.3">
      <c r="A6606" t="s">
        <v>30</v>
      </c>
      <c r="B6606" t="s">
        <v>496</v>
      </c>
      <c r="C6606">
        <v>2003</v>
      </c>
      <c r="D6606" t="s">
        <v>953</v>
      </c>
      <c r="E6606">
        <v>1110.7750000000001</v>
      </c>
      <c r="F6606" s="1">
        <v>2750</v>
      </c>
    </row>
    <row r="6607" spans="1:6" x14ac:dyDescent="0.3">
      <c r="A6607" t="s">
        <v>30</v>
      </c>
      <c r="B6607" t="s">
        <v>496</v>
      </c>
      <c r="C6607">
        <v>2004</v>
      </c>
      <c r="D6607" t="s">
        <v>953</v>
      </c>
      <c r="E6607">
        <v>2.1125000000000194</v>
      </c>
      <c r="F6607" s="1">
        <v>2196.4285714285716</v>
      </c>
    </row>
    <row r="6608" spans="1:6" x14ac:dyDescent="0.3">
      <c r="A6608" t="s">
        <v>30</v>
      </c>
      <c r="B6608" t="s">
        <v>496</v>
      </c>
      <c r="C6608">
        <v>2005</v>
      </c>
      <c r="D6608" t="s">
        <v>953</v>
      </c>
      <c r="E6608">
        <v>-405.10892857142852</v>
      </c>
      <c r="F6608" s="1">
        <v>2839.2857142857142</v>
      </c>
    </row>
    <row r="6609" spans="1:6" x14ac:dyDescent="0.3">
      <c r="A6609" t="s">
        <v>30</v>
      </c>
      <c r="B6609" t="s">
        <v>496</v>
      </c>
      <c r="C6609">
        <v>2006</v>
      </c>
      <c r="D6609" t="s">
        <v>951</v>
      </c>
      <c r="E6609">
        <v>-431.90250000000015</v>
      </c>
      <c r="F6609" s="1">
        <v>6475</v>
      </c>
    </row>
    <row r="6610" spans="1:6" x14ac:dyDescent="0.3">
      <c r="A6610" t="s">
        <v>30</v>
      </c>
      <c r="B6610" t="s">
        <v>496</v>
      </c>
      <c r="C6610">
        <v>2006</v>
      </c>
      <c r="D6610" t="s">
        <v>953</v>
      </c>
      <c r="E6610">
        <v>-712.98133333333328</v>
      </c>
      <c r="F6610" s="1">
        <v>3786.6666666666665</v>
      </c>
    </row>
    <row r="6611" spans="1:6" x14ac:dyDescent="0.3">
      <c r="A6611" t="s">
        <v>30</v>
      </c>
      <c r="B6611" t="s">
        <v>496</v>
      </c>
      <c r="C6611">
        <v>2007</v>
      </c>
      <c r="D6611" t="s">
        <v>953</v>
      </c>
      <c r="E6611">
        <v>375.20875000000012</v>
      </c>
      <c r="F6611" s="1">
        <v>2837.5</v>
      </c>
    </row>
    <row r="6612" spans="1:6" x14ac:dyDescent="0.3">
      <c r="A6612" t="s">
        <v>30</v>
      </c>
      <c r="B6612" t="s">
        <v>496</v>
      </c>
      <c r="C6612">
        <v>2008</v>
      </c>
      <c r="D6612" t="s">
        <v>953</v>
      </c>
      <c r="E6612">
        <v>-2702.76</v>
      </c>
      <c r="F6612" s="1">
        <v>4400</v>
      </c>
    </row>
    <row r="6613" spans="1:6" x14ac:dyDescent="0.3">
      <c r="A6613" t="s">
        <v>30</v>
      </c>
      <c r="B6613" t="s">
        <v>497</v>
      </c>
      <c r="C6613">
        <v>2002</v>
      </c>
      <c r="D6613" t="s">
        <v>953</v>
      </c>
      <c r="E6613">
        <v>410.073076923077</v>
      </c>
      <c r="F6613" s="1">
        <v>1500</v>
      </c>
    </row>
    <row r="6614" spans="1:6" x14ac:dyDescent="0.3">
      <c r="A6614" t="s">
        <v>30</v>
      </c>
      <c r="B6614" t="s">
        <v>497</v>
      </c>
      <c r="C6614">
        <v>2003</v>
      </c>
      <c r="D6614" t="s">
        <v>953</v>
      </c>
      <c r="E6614">
        <v>-71.580624999999941</v>
      </c>
      <c r="F6614" s="1">
        <v>1568.75</v>
      </c>
    </row>
    <row r="6615" spans="1:6" x14ac:dyDescent="0.3">
      <c r="A6615" t="s">
        <v>30</v>
      </c>
      <c r="B6615" t="s">
        <v>497</v>
      </c>
      <c r="C6615">
        <v>2004</v>
      </c>
      <c r="D6615" t="s">
        <v>953</v>
      </c>
      <c r="E6615">
        <v>-328.03750000000002</v>
      </c>
      <c r="F6615" s="1">
        <v>2125</v>
      </c>
    </row>
    <row r="6616" spans="1:6" x14ac:dyDescent="0.3">
      <c r="A6616" t="s">
        <v>30</v>
      </c>
      <c r="B6616" t="s">
        <v>498</v>
      </c>
      <c r="C6616">
        <v>2006</v>
      </c>
      <c r="D6616" t="s">
        <v>953</v>
      </c>
      <c r="E6616">
        <v>456.21749999999997</v>
      </c>
      <c r="F6616" s="1">
        <v>3675</v>
      </c>
    </row>
    <row r="6617" spans="1:6" x14ac:dyDescent="0.3">
      <c r="A6617" t="s">
        <v>30</v>
      </c>
      <c r="B6617" t="s">
        <v>498</v>
      </c>
      <c r="C6617">
        <v>2007</v>
      </c>
      <c r="D6617" t="s">
        <v>953</v>
      </c>
      <c r="E6617">
        <v>484.75400000000008</v>
      </c>
      <c r="F6617" s="1">
        <v>4740</v>
      </c>
    </row>
    <row r="6618" spans="1:6" x14ac:dyDescent="0.3">
      <c r="A6618" t="s">
        <v>30</v>
      </c>
      <c r="B6618" t="s">
        <v>498</v>
      </c>
      <c r="C6618">
        <v>2008</v>
      </c>
      <c r="D6618" t="s">
        <v>953</v>
      </c>
      <c r="E6618">
        <v>869.34000000000015</v>
      </c>
      <c r="F6618" s="1">
        <v>5400</v>
      </c>
    </row>
    <row r="6619" spans="1:6" x14ac:dyDescent="0.3">
      <c r="A6619" t="s">
        <v>30</v>
      </c>
      <c r="B6619" t="s">
        <v>499</v>
      </c>
      <c r="C6619">
        <v>1995</v>
      </c>
      <c r="D6619" t="s">
        <v>953</v>
      </c>
      <c r="E6619">
        <v>-216.98199999999997</v>
      </c>
      <c r="F6619" s="1">
        <v>580</v>
      </c>
    </row>
    <row r="6620" spans="1:6" x14ac:dyDescent="0.3">
      <c r="A6620" t="s">
        <v>30</v>
      </c>
      <c r="B6620" t="s">
        <v>499</v>
      </c>
      <c r="C6620">
        <v>1996</v>
      </c>
      <c r="D6620" t="s">
        <v>953</v>
      </c>
      <c r="E6620">
        <v>-237.84500000000003</v>
      </c>
      <c r="F6620" s="1">
        <v>550</v>
      </c>
    </row>
    <row r="6621" spans="1:6" x14ac:dyDescent="0.3">
      <c r="A6621" t="s">
        <v>30</v>
      </c>
      <c r="B6621" t="s">
        <v>499</v>
      </c>
      <c r="C6621">
        <v>1997</v>
      </c>
      <c r="D6621" t="s">
        <v>953</v>
      </c>
      <c r="E6621">
        <v>-158.42500000000001</v>
      </c>
      <c r="F6621" s="1">
        <v>750</v>
      </c>
    </row>
    <row r="6622" spans="1:6" x14ac:dyDescent="0.3">
      <c r="A6622" t="s">
        <v>30</v>
      </c>
      <c r="B6622" t="s">
        <v>499</v>
      </c>
      <c r="C6622">
        <v>1998</v>
      </c>
      <c r="D6622" t="s">
        <v>953</v>
      </c>
      <c r="E6622">
        <v>205.01425000000003</v>
      </c>
      <c r="F6622" s="1">
        <v>792.5</v>
      </c>
    </row>
    <row r="6623" spans="1:6" x14ac:dyDescent="0.3">
      <c r="A6623" t="s">
        <v>30</v>
      </c>
      <c r="B6623" t="s">
        <v>499</v>
      </c>
      <c r="C6623">
        <v>1999</v>
      </c>
      <c r="D6623" t="s">
        <v>953</v>
      </c>
      <c r="E6623">
        <v>-157.87249999999997</v>
      </c>
      <c r="F6623" s="1">
        <v>775</v>
      </c>
    </row>
    <row r="6624" spans="1:6" x14ac:dyDescent="0.3">
      <c r="A6624" t="s">
        <v>30</v>
      </c>
      <c r="B6624" t="s">
        <v>499</v>
      </c>
      <c r="C6624">
        <v>2000</v>
      </c>
      <c r="D6624" t="s">
        <v>952</v>
      </c>
      <c r="E6624">
        <v>-1656.905</v>
      </c>
      <c r="F6624" s="1">
        <v>1950</v>
      </c>
    </row>
    <row r="6625" spans="1:6" x14ac:dyDescent="0.3">
      <c r="A6625" t="s">
        <v>30</v>
      </c>
      <c r="B6625" t="s">
        <v>499</v>
      </c>
      <c r="C6625">
        <v>2000</v>
      </c>
      <c r="D6625" t="s">
        <v>953</v>
      </c>
      <c r="E6625">
        <v>-180.97926470588231</v>
      </c>
      <c r="F6625" s="1">
        <v>1060.2941176470588</v>
      </c>
    </row>
    <row r="6626" spans="1:6" x14ac:dyDescent="0.3">
      <c r="A6626" t="s">
        <v>30</v>
      </c>
      <c r="B6626" t="s">
        <v>499</v>
      </c>
      <c r="C6626">
        <v>2001</v>
      </c>
      <c r="D6626" t="s">
        <v>952</v>
      </c>
      <c r="E6626">
        <v>-2313.6725000000001</v>
      </c>
      <c r="F6626" s="1">
        <v>2775</v>
      </c>
    </row>
    <row r="6627" spans="1:6" x14ac:dyDescent="0.3">
      <c r="A6627" t="s">
        <v>30</v>
      </c>
      <c r="B6627" t="s">
        <v>499</v>
      </c>
      <c r="C6627">
        <v>2001</v>
      </c>
      <c r="D6627" t="s">
        <v>953</v>
      </c>
      <c r="E6627">
        <v>-51.120800000000003</v>
      </c>
      <c r="F6627" s="1">
        <v>1352</v>
      </c>
    </row>
    <row r="6628" spans="1:6" x14ac:dyDescent="0.3">
      <c r="A6628" t="s">
        <v>30</v>
      </c>
      <c r="B6628" t="s">
        <v>499</v>
      </c>
      <c r="C6628">
        <v>2003</v>
      </c>
      <c r="D6628" t="s">
        <v>953</v>
      </c>
      <c r="E6628">
        <v>209.37593749999999</v>
      </c>
      <c r="F6628" s="1">
        <v>1696.875</v>
      </c>
    </row>
    <row r="6629" spans="1:6" x14ac:dyDescent="0.3">
      <c r="A6629" t="s">
        <v>30</v>
      </c>
      <c r="B6629" t="s">
        <v>499</v>
      </c>
      <c r="C6629">
        <v>2004</v>
      </c>
      <c r="D6629" t="s">
        <v>953</v>
      </c>
      <c r="E6629">
        <v>865.84250000000009</v>
      </c>
      <c r="F6629" s="1">
        <v>1848.0769230769231</v>
      </c>
    </row>
    <row r="6630" spans="1:6" x14ac:dyDescent="0.3">
      <c r="A6630" t="s">
        <v>30</v>
      </c>
      <c r="B6630" t="s">
        <v>500</v>
      </c>
      <c r="C6630">
        <v>2002</v>
      </c>
      <c r="D6630" t="s">
        <v>953</v>
      </c>
      <c r="E6630">
        <v>-755.8</v>
      </c>
      <c r="F6630" s="1">
        <v>2000</v>
      </c>
    </row>
    <row r="6631" spans="1:6" x14ac:dyDescent="0.3">
      <c r="A6631" t="s">
        <v>30</v>
      </c>
      <c r="B6631" t="s">
        <v>501</v>
      </c>
      <c r="C6631">
        <v>1994</v>
      </c>
      <c r="D6631" t="s">
        <v>953</v>
      </c>
      <c r="E6631">
        <v>8.4258333333333244</v>
      </c>
      <c r="F6631" s="1">
        <v>758.33333333333337</v>
      </c>
    </row>
    <row r="6632" spans="1:6" x14ac:dyDescent="0.3">
      <c r="A6632" t="s">
        <v>30</v>
      </c>
      <c r="B6632" t="s">
        <v>501</v>
      </c>
      <c r="C6632">
        <v>1998</v>
      </c>
      <c r="D6632" t="s">
        <v>953</v>
      </c>
      <c r="E6632">
        <v>-216.78125</v>
      </c>
      <c r="F6632" s="1">
        <v>937.5</v>
      </c>
    </row>
    <row r="6633" spans="1:6" x14ac:dyDescent="0.3">
      <c r="A6633" t="s">
        <v>30</v>
      </c>
      <c r="B6633" t="s">
        <v>501</v>
      </c>
      <c r="C6633">
        <v>1999</v>
      </c>
      <c r="D6633" t="s">
        <v>953</v>
      </c>
      <c r="E6633">
        <v>-41.080714285714294</v>
      </c>
      <c r="F6633" s="1">
        <v>1050</v>
      </c>
    </row>
    <row r="6634" spans="1:6" x14ac:dyDescent="0.3">
      <c r="A6634" t="s">
        <v>30</v>
      </c>
      <c r="B6634" t="s">
        <v>501</v>
      </c>
      <c r="C6634">
        <v>2000</v>
      </c>
      <c r="D6634" t="s">
        <v>953</v>
      </c>
      <c r="E6634">
        <v>-60.680833333333339</v>
      </c>
      <c r="F6634" s="1">
        <v>1025</v>
      </c>
    </row>
    <row r="6635" spans="1:6" x14ac:dyDescent="0.3">
      <c r="A6635" t="s">
        <v>30</v>
      </c>
      <c r="B6635" t="s">
        <v>501</v>
      </c>
      <c r="C6635">
        <v>2001</v>
      </c>
      <c r="D6635" t="s">
        <v>953</v>
      </c>
      <c r="E6635">
        <v>-113.14071428571424</v>
      </c>
      <c r="F6635" s="1">
        <v>1021.4285714285714</v>
      </c>
    </row>
    <row r="6636" spans="1:6" x14ac:dyDescent="0.3">
      <c r="A6636" t="s">
        <v>30</v>
      </c>
      <c r="B6636" t="s">
        <v>501</v>
      </c>
      <c r="C6636">
        <v>2002</v>
      </c>
      <c r="D6636" t="s">
        <v>953</v>
      </c>
      <c r="E6636">
        <v>155.14562500000002</v>
      </c>
      <c r="F6636" s="1">
        <v>1081.25</v>
      </c>
    </row>
    <row r="6637" spans="1:6" x14ac:dyDescent="0.3">
      <c r="A6637" t="s">
        <v>31</v>
      </c>
      <c r="B6637" t="s">
        <v>502</v>
      </c>
      <c r="C6637">
        <v>2014</v>
      </c>
      <c r="D6637" t="s">
        <v>948</v>
      </c>
      <c r="E6637">
        <v>-216.45714285714243</v>
      </c>
      <c r="F6637" s="1">
        <v>69714.28571428571</v>
      </c>
    </row>
    <row r="6638" spans="1:6" x14ac:dyDescent="0.3">
      <c r="A6638" t="s">
        <v>31</v>
      </c>
      <c r="B6638" t="s">
        <v>502</v>
      </c>
      <c r="C6638">
        <v>2014</v>
      </c>
      <c r="D6638" t="s">
        <v>950</v>
      </c>
      <c r="E6638">
        <v>1339.3583333333354</v>
      </c>
      <c r="F6638" s="1">
        <v>71916.666666666672</v>
      </c>
    </row>
    <row r="6639" spans="1:6" x14ac:dyDescent="0.3">
      <c r="A6639" t="s">
        <v>31</v>
      </c>
      <c r="B6639" t="s">
        <v>502</v>
      </c>
      <c r="C6639">
        <v>2014</v>
      </c>
      <c r="D6639" t="s">
        <v>952</v>
      </c>
      <c r="E6639">
        <v>761.08749999999873</v>
      </c>
      <c r="F6639" s="1">
        <v>68375</v>
      </c>
    </row>
    <row r="6640" spans="1:6" x14ac:dyDescent="0.3">
      <c r="A6640" t="s">
        <v>31</v>
      </c>
      <c r="B6640" t="s">
        <v>502</v>
      </c>
      <c r="C6640">
        <v>2015</v>
      </c>
      <c r="D6640" t="s">
        <v>948</v>
      </c>
      <c r="E6640">
        <v>1998.6666666666667</v>
      </c>
      <c r="F6640" s="1">
        <v>86666.666666666672</v>
      </c>
    </row>
    <row r="6641" spans="1:6" x14ac:dyDescent="0.3">
      <c r="A6641" t="s">
        <v>31</v>
      </c>
      <c r="B6641" t="s">
        <v>502</v>
      </c>
      <c r="C6641">
        <v>2015</v>
      </c>
      <c r="D6641" t="s">
        <v>950</v>
      </c>
      <c r="E6641">
        <v>1232.7333333333347</v>
      </c>
      <c r="F6641" s="1">
        <v>80666.666666666672</v>
      </c>
    </row>
    <row r="6642" spans="1:6" x14ac:dyDescent="0.3">
      <c r="A6642" t="s">
        <v>31</v>
      </c>
      <c r="B6642" t="s">
        <v>502</v>
      </c>
      <c r="C6642">
        <v>2015</v>
      </c>
      <c r="D6642" t="s">
        <v>952</v>
      </c>
      <c r="E6642">
        <v>335.5</v>
      </c>
      <c r="F6642" s="1">
        <v>88333.333333333328</v>
      </c>
    </row>
    <row r="6643" spans="1:6" x14ac:dyDescent="0.3">
      <c r="A6643" t="s">
        <v>31</v>
      </c>
      <c r="B6643" t="s">
        <v>503</v>
      </c>
      <c r="C6643">
        <v>2000</v>
      </c>
      <c r="D6643" t="s">
        <v>951</v>
      </c>
      <c r="E6643">
        <v>655.20416666666677</v>
      </c>
      <c r="F6643" s="1">
        <v>2875</v>
      </c>
    </row>
    <row r="6644" spans="1:6" x14ac:dyDescent="0.3">
      <c r="A6644" t="s">
        <v>31</v>
      </c>
      <c r="B6644" t="s">
        <v>503</v>
      </c>
      <c r="C6644">
        <v>2000</v>
      </c>
      <c r="D6644" t="s">
        <v>952</v>
      </c>
      <c r="E6644">
        <v>-1776.586875</v>
      </c>
      <c r="F6644" s="1">
        <v>2756.25</v>
      </c>
    </row>
    <row r="6645" spans="1:6" x14ac:dyDescent="0.3">
      <c r="A6645" t="s">
        <v>31</v>
      </c>
      <c r="B6645" t="s">
        <v>503</v>
      </c>
      <c r="C6645">
        <v>2000</v>
      </c>
      <c r="D6645" t="s">
        <v>953</v>
      </c>
      <c r="E6645">
        <v>-146.48887931034483</v>
      </c>
      <c r="F6645" s="1">
        <v>1680.1724137931035</v>
      </c>
    </row>
    <row r="6646" spans="1:6" x14ac:dyDescent="0.3">
      <c r="A6646" t="s">
        <v>31</v>
      </c>
      <c r="B6646" t="s">
        <v>503</v>
      </c>
      <c r="C6646">
        <v>2001</v>
      </c>
      <c r="D6646" t="s">
        <v>952</v>
      </c>
      <c r="E6646">
        <v>-2278.3825000000002</v>
      </c>
      <c r="F6646" s="1">
        <v>2675</v>
      </c>
    </row>
    <row r="6647" spans="1:6" x14ac:dyDescent="0.3">
      <c r="A6647" t="s">
        <v>31</v>
      </c>
      <c r="B6647" t="s">
        <v>503</v>
      </c>
      <c r="C6647">
        <v>2001</v>
      </c>
      <c r="D6647" t="s">
        <v>953</v>
      </c>
      <c r="E6647">
        <v>-10.77239130434781</v>
      </c>
      <c r="F6647" s="1">
        <v>1971.7391304347825</v>
      </c>
    </row>
    <row r="6648" spans="1:6" x14ac:dyDescent="0.3">
      <c r="A6648" t="s">
        <v>31</v>
      </c>
      <c r="B6648" t="s">
        <v>503</v>
      </c>
      <c r="C6648">
        <v>2002</v>
      </c>
      <c r="D6648" t="s">
        <v>951</v>
      </c>
      <c r="E6648">
        <v>1126.2449999999999</v>
      </c>
      <c r="F6648" s="1">
        <v>3450</v>
      </c>
    </row>
    <row r="6649" spans="1:6" x14ac:dyDescent="0.3">
      <c r="A6649" t="s">
        <v>31</v>
      </c>
      <c r="B6649" t="s">
        <v>503</v>
      </c>
      <c r="C6649">
        <v>2002</v>
      </c>
      <c r="D6649" t="s">
        <v>953</v>
      </c>
      <c r="E6649">
        <v>17.601904761904777</v>
      </c>
      <c r="F6649" s="1">
        <v>2304.7619047619046</v>
      </c>
    </row>
    <row r="6650" spans="1:6" x14ac:dyDescent="0.3">
      <c r="A6650" t="s">
        <v>31</v>
      </c>
      <c r="B6650" t="s">
        <v>503</v>
      </c>
      <c r="C6650">
        <v>2003</v>
      </c>
      <c r="D6650" t="s">
        <v>951</v>
      </c>
      <c r="E6650">
        <v>2388.4</v>
      </c>
      <c r="F6650" s="1">
        <v>4000</v>
      </c>
    </row>
    <row r="6651" spans="1:6" x14ac:dyDescent="0.3">
      <c r="A6651" t="s">
        <v>31</v>
      </c>
      <c r="B6651" t="s">
        <v>503</v>
      </c>
      <c r="C6651">
        <v>2003</v>
      </c>
      <c r="D6651" t="s">
        <v>952</v>
      </c>
      <c r="E6651">
        <v>-3736.1850000000004</v>
      </c>
      <c r="F6651" s="1">
        <v>5150</v>
      </c>
    </row>
    <row r="6652" spans="1:6" x14ac:dyDescent="0.3">
      <c r="A6652" t="s">
        <v>31</v>
      </c>
      <c r="B6652" t="s">
        <v>503</v>
      </c>
      <c r="C6652">
        <v>2003</v>
      </c>
      <c r="D6652" t="s">
        <v>953</v>
      </c>
      <c r="E6652">
        <v>145.20314999999999</v>
      </c>
      <c r="F6652" s="1">
        <v>2701.5</v>
      </c>
    </row>
    <row r="6653" spans="1:6" x14ac:dyDescent="0.3">
      <c r="A6653" t="s">
        <v>31</v>
      </c>
      <c r="B6653" t="s">
        <v>503</v>
      </c>
      <c r="C6653">
        <v>2004</v>
      </c>
      <c r="D6653" t="s">
        <v>953</v>
      </c>
      <c r="E6653">
        <v>-91.126730769230733</v>
      </c>
      <c r="F6653" s="1">
        <v>2925</v>
      </c>
    </row>
    <row r="6654" spans="1:6" x14ac:dyDescent="0.3">
      <c r="A6654" t="s">
        <v>31</v>
      </c>
      <c r="B6654" t="s">
        <v>503</v>
      </c>
      <c r="C6654">
        <v>2005</v>
      </c>
      <c r="D6654" t="s">
        <v>949</v>
      </c>
      <c r="E6654">
        <v>3194.8924999999999</v>
      </c>
      <c r="F6654" s="1">
        <v>5425</v>
      </c>
    </row>
    <row r="6655" spans="1:6" x14ac:dyDescent="0.3">
      <c r="A6655" t="s">
        <v>31</v>
      </c>
      <c r="B6655" t="s">
        <v>503</v>
      </c>
      <c r="C6655">
        <v>2005</v>
      </c>
      <c r="D6655" t="s">
        <v>953</v>
      </c>
      <c r="E6655">
        <v>-180.23934210526318</v>
      </c>
      <c r="F6655" s="1">
        <v>3632.8947368421054</v>
      </c>
    </row>
    <row r="6656" spans="1:6" x14ac:dyDescent="0.3">
      <c r="A6656" t="s">
        <v>31</v>
      </c>
      <c r="B6656" t="s">
        <v>503</v>
      </c>
      <c r="C6656">
        <v>2006</v>
      </c>
      <c r="D6656" t="s">
        <v>953</v>
      </c>
      <c r="E6656">
        <v>-74.247678571428565</v>
      </c>
      <c r="F6656" s="1">
        <v>4558.9285714285716</v>
      </c>
    </row>
    <row r="6657" spans="1:6" x14ac:dyDescent="0.3">
      <c r="A6657" t="s">
        <v>31</v>
      </c>
      <c r="B6657" t="s">
        <v>503</v>
      </c>
      <c r="C6657">
        <v>2007</v>
      </c>
      <c r="D6657" t="s">
        <v>951</v>
      </c>
      <c r="E6657">
        <v>2817.13</v>
      </c>
      <c r="F6657" s="1">
        <v>5300</v>
      </c>
    </row>
    <row r="6658" spans="1:6" x14ac:dyDescent="0.3">
      <c r="A6658" t="s">
        <v>31</v>
      </c>
      <c r="B6658" t="s">
        <v>503</v>
      </c>
      <c r="C6658">
        <v>2007</v>
      </c>
      <c r="D6658" t="s">
        <v>953</v>
      </c>
      <c r="E6658">
        <v>466.05937499999993</v>
      </c>
      <c r="F6658" s="1">
        <v>4968.75</v>
      </c>
    </row>
    <row r="6659" spans="1:6" x14ac:dyDescent="0.3">
      <c r="A6659" t="s">
        <v>31</v>
      </c>
      <c r="B6659" t="s">
        <v>503</v>
      </c>
      <c r="C6659">
        <v>2008</v>
      </c>
      <c r="D6659" t="s">
        <v>953</v>
      </c>
      <c r="E6659">
        <v>-912.01250000000005</v>
      </c>
      <c r="F6659" s="1">
        <v>7375</v>
      </c>
    </row>
    <row r="6660" spans="1:6" x14ac:dyDescent="0.3">
      <c r="A6660" t="s">
        <v>31</v>
      </c>
      <c r="B6660" t="s">
        <v>504</v>
      </c>
      <c r="C6660">
        <v>2002</v>
      </c>
      <c r="D6660" t="s">
        <v>951</v>
      </c>
      <c r="E6660">
        <v>895.16750000000002</v>
      </c>
      <c r="F6660" s="1">
        <v>3175</v>
      </c>
    </row>
    <row r="6661" spans="1:6" x14ac:dyDescent="0.3">
      <c r="A6661" t="s">
        <v>31</v>
      </c>
      <c r="B6661" t="s">
        <v>504</v>
      </c>
      <c r="C6661">
        <v>2002</v>
      </c>
      <c r="D6661" t="s">
        <v>953</v>
      </c>
      <c r="E6661">
        <v>-230.64736842105259</v>
      </c>
      <c r="F6661" s="1">
        <v>1947.3684210526317</v>
      </c>
    </row>
    <row r="6662" spans="1:6" x14ac:dyDescent="0.3">
      <c r="A6662" t="s">
        <v>31</v>
      </c>
      <c r="B6662" t="s">
        <v>504</v>
      </c>
      <c r="C6662">
        <v>2003</v>
      </c>
      <c r="D6662" t="s">
        <v>949</v>
      </c>
      <c r="E6662">
        <v>2328.4549999999999</v>
      </c>
      <c r="F6662" s="1">
        <v>3550</v>
      </c>
    </row>
    <row r="6663" spans="1:6" x14ac:dyDescent="0.3">
      <c r="A6663" t="s">
        <v>31</v>
      </c>
      <c r="B6663" t="s">
        <v>504</v>
      </c>
      <c r="C6663">
        <v>2003</v>
      </c>
      <c r="D6663" t="s">
        <v>951</v>
      </c>
      <c r="E6663">
        <v>-782.5949999999998</v>
      </c>
      <c r="F6663" s="1">
        <v>3050</v>
      </c>
    </row>
    <row r="6664" spans="1:6" x14ac:dyDescent="0.3">
      <c r="A6664" t="s">
        <v>31</v>
      </c>
      <c r="B6664" t="s">
        <v>504</v>
      </c>
      <c r="C6664">
        <v>2003</v>
      </c>
      <c r="D6664" t="s">
        <v>952</v>
      </c>
      <c r="E6664">
        <v>-3240.4674999999997</v>
      </c>
      <c r="F6664" s="1">
        <v>3825</v>
      </c>
    </row>
    <row r="6665" spans="1:6" x14ac:dyDescent="0.3">
      <c r="A6665" t="s">
        <v>31</v>
      </c>
      <c r="B6665" t="s">
        <v>504</v>
      </c>
      <c r="C6665">
        <v>2003</v>
      </c>
      <c r="D6665" t="s">
        <v>953</v>
      </c>
      <c r="E6665">
        <v>72.297055555555545</v>
      </c>
      <c r="F6665" s="1">
        <v>2115</v>
      </c>
    </row>
    <row r="6666" spans="1:6" x14ac:dyDescent="0.3">
      <c r="A6666" t="s">
        <v>31</v>
      </c>
      <c r="B6666" t="s">
        <v>504</v>
      </c>
      <c r="C6666">
        <v>2004</v>
      </c>
      <c r="D6666" t="s">
        <v>951</v>
      </c>
      <c r="E6666">
        <v>1952.7650000000003</v>
      </c>
      <c r="F6666" s="1">
        <v>4650</v>
      </c>
    </row>
    <row r="6667" spans="1:6" x14ac:dyDescent="0.3">
      <c r="A6667" t="s">
        <v>31</v>
      </c>
      <c r="B6667" t="s">
        <v>504</v>
      </c>
      <c r="C6667">
        <v>2004</v>
      </c>
      <c r="D6667" t="s">
        <v>953</v>
      </c>
      <c r="E6667">
        <v>-88.531358695652159</v>
      </c>
      <c r="F6667" s="1">
        <v>2805.978260869565</v>
      </c>
    </row>
    <row r="6668" spans="1:6" x14ac:dyDescent="0.3">
      <c r="A6668" t="s">
        <v>31</v>
      </c>
      <c r="B6668" t="s">
        <v>504</v>
      </c>
      <c r="C6668">
        <v>2005</v>
      </c>
      <c r="D6668" t="s">
        <v>953</v>
      </c>
      <c r="E6668">
        <v>308.21678571428572</v>
      </c>
      <c r="F6668" s="1">
        <v>3334.5238095238096</v>
      </c>
    </row>
    <row r="6669" spans="1:6" x14ac:dyDescent="0.3">
      <c r="A6669" t="s">
        <v>31</v>
      </c>
      <c r="B6669" t="s">
        <v>504</v>
      </c>
      <c r="C6669">
        <v>2006</v>
      </c>
      <c r="D6669" t="s">
        <v>953</v>
      </c>
      <c r="E6669">
        <v>-569.10025000000007</v>
      </c>
      <c r="F6669" s="1">
        <v>3547.5</v>
      </c>
    </row>
    <row r="6670" spans="1:6" x14ac:dyDescent="0.3">
      <c r="A6670" t="s">
        <v>31</v>
      </c>
      <c r="B6670" t="s">
        <v>504</v>
      </c>
      <c r="C6670">
        <v>2007</v>
      </c>
      <c r="D6670" t="s">
        <v>951</v>
      </c>
      <c r="E6670">
        <v>1776.9375</v>
      </c>
      <c r="F6670" s="1">
        <v>6875</v>
      </c>
    </row>
    <row r="6671" spans="1:6" x14ac:dyDescent="0.3">
      <c r="A6671" t="s">
        <v>31</v>
      </c>
      <c r="B6671" t="s">
        <v>504</v>
      </c>
      <c r="C6671">
        <v>2007</v>
      </c>
      <c r="D6671" t="s">
        <v>953</v>
      </c>
      <c r="E6671">
        <v>465.50687499999998</v>
      </c>
      <c r="F6671" s="1">
        <v>4943.75</v>
      </c>
    </row>
    <row r="6672" spans="1:6" x14ac:dyDescent="0.3">
      <c r="A6672" t="s">
        <v>31</v>
      </c>
      <c r="B6672" t="s">
        <v>504</v>
      </c>
      <c r="C6672">
        <v>2008</v>
      </c>
      <c r="D6672" t="s">
        <v>953</v>
      </c>
      <c r="E6672">
        <v>223.82875000000001</v>
      </c>
      <c r="F6672" s="1">
        <v>5037.5</v>
      </c>
    </row>
    <row r="6673" spans="1:6" x14ac:dyDescent="0.3">
      <c r="A6673" t="s">
        <v>31</v>
      </c>
      <c r="B6673" t="s">
        <v>505</v>
      </c>
      <c r="C6673">
        <v>2009</v>
      </c>
      <c r="D6673" t="s">
        <v>948</v>
      </c>
      <c r="E6673">
        <v>3283.9900000000016</v>
      </c>
      <c r="F6673" s="1">
        <v>21900</v>
      </c>
    </row>
    <row r="6674" spans="1:6" x14ac:dyDescent="0.3">
      <c r="A6674" t="s">
        <v>31</v>
      </c>
      <c r="B6674" t="s">
        <v>505</v>
      </c>
      <c r="C6674">
        <v>2009</v>
      </c>
      <c r="D6674" t="s">
        <v>949</v>
      </c>
      <c r="E6674">
        <v>-831.34250000000065</v>
      </c>
      <c r="F6674" s="1">
        <v>20075</v>
      </c>
    </row>
    <row r="6675" spans="1:6" x14ac:dyDescent="0.3">
      <c r="A6675" t="s">
        <v>31</v>
      </c>
      <c r="B6675" t="s">
        <v>505</v>
      </c>
      <c r="C6675">
        <v>2009</v>
      </c>
      <c r="D6675" t="s">
        <v>951</v>
      </c>
      <c r="E6675">
        <v>614.62681818181818</v>
      </c>
      <c r="F6675" s="1">
        <v>19995.454545454544</v>
      </c>
    </row>
    <row r="6676" spans="1:6" x14ac:dyDescent="0.3">
      <c r="A6676" t="s">
        <v>31</v>
      </c>
      <c r="B6676" t="s">
        <v>505</v>
      </c>
      <c r="C6676">
        <v>2009</v>
      </c>
      <c r="D6676" t="s">
        <v>953</v>
      </c>
      <c r="E6676">
        <v>-99.222852941176399</v>
      </c>
      <c r="F6676" s="1">
        <v>15459.705882352941</v>
      </c>
    </row>
    <row r="6677" spans="1:6" x14ac:dyDescent="0.3">
      <c r="A6677" t="s">
        <v>31</v>
      </c>
      <c r="B6677" t="s">
        <v>505</v>
      </c>
      <c r="C6677">
        <v>2010</v>
      </c>
      <c r="D6677" t="s">
        <v>949</v>
      </c>
      <c r="E6677">
        <v>1465.760000000002</v>
      </c>
      <c r="F6677" s="1">
        <v>25600</v>
      </c>
    </row>
    <row r="6678" spans="1:6" x14ac:dyDescent="0.3">
      <c r="A6678" t="s">
        <v>31</v>
      </c>
      <c r="B6678" t="s">
        <v>505</v>
      </c>
      <c r="C6678">
        <v>2010</v>
      </c>
      <c r="D6678" t="s">
        <v>951</v>
      </c>
      <c r="E6678">
        <v>740.0927272727273</v>
      </c>
      <c r="F6678" s="1">
        <v>22381.81818181818</v>
      </c>
    </row>
    <row r="6679" spans="1:6" x14ac:dyDescent="0.3">
      <c r="A6679" t="s">
        <v>31</v>
      </c>
      <c r="B6679" t="s">
        <v>505</v>
      </c>
      <c r="C6679">
        <v>2010</v>
      </c>
      <c r="D6679" t="s">
        <v>953</v>
      </c>
      <c r="E6679">
        <v>-527.91134615384613</v>
      </c>
      <c r="F6679" s="1">
        <v>18925</v>
      </c>
    </row>
    <row r="6680" spans="1:6" x14ac:dyDescent="0.3">
      <c r="A6680" t="s">
        <v>31</v>
      </c>
      <c r="B6680" t="s">
        <v>505</v>
      </c>
      <c r="C6680">
        <v>2011</v>
      </c>
      <c r="D6680" t="s">
        <v>948</v>
      </c>
      <c r="E6680">
        <v>459.24199999999985</v>
      </c>
      <c r="F6680" s="1">
        <v>28020</v>
      </c>
    </row>
    <row r="6681" spans="1:6" x14ac:dyDescent="0.3">
      <c r="A6681" t="s">
        <v>31</v>
      </c>
      <c r="B6681" t="s">
        <v>505</v>
      </c>
      <c r="C6681">
        <v>2011</v>
      </c>
      <c r="D6681" t="s">
        <v>949</v>
      </c>
      <c r="E6681">
        <v>26.509782608695986</v>
      </c>
      <c r="F6681" s="1">
        <v>26184.782608695652</v>
      </c>
    </row>
    <row r="6682" spans="1:6" x14ac:dyDescent="0.3">
      <c r="A6682" t="s">
        <v>31</v>
      </c>
      <c r="B6682" t="s">
        <v>505</v>
      </c>
      <c r="C6682">
        <v>2011</v>
      </c>
      <c r="D6682" t="s">
        <v>951</v>
      </c>
      <c r="E6682">
        <v>436.03633333333346</v>
      </c>
      <c r="F6682" s="1">
        <v>25763.333333333332</v>
      </c>
    </row>
    <row r="6683" spans="1:6" x14ac:dyDescent="0.3">
      <c r="A6683" t="s">
        <v>31</v>
      </c>
      <c r="B6683" t="s">
        <v>505</v>
      </c>
      <c r="C6683">
        <v>2011</v>
      </c>
      <c r="D6683" t="s">
        <v>953</v>
      </c>
      <c r="E6683">
        <v>-580.14156249999996</v>
      </c>
      <c r="F6683" s="1">
        <v>21896.875</v>
      </c>
    </row>
    <row r="6684" spans="1:6" x14ac:dyDescent="0.3">
      <c r="A6684" t="s">
        <v>31</v>
      </c>
      <c r="B6684" t="s">
        <v>505</v>
      </c>
      <c r="C6684">
        <v>2012</v>
      </c>
      <c r="D6684" t="s">
        <v>948</v>
      </c>
      <c r="E6684">
        <v>661.48166666666714</v>
      </c>
      <c r="F6684" s="1">
        <v>31816.666666666668</v>
      </c>
    </row>
    <row r="6685" spans="1:6" x14ac:dyDescent="0.3">
      <c r="A6685" t="s">
        <v>31</v>
      </c>
      <c r="B6685" t="s">
        <v>505</v>
      </c>
      <c r="C6685">
        <v>2012</v>
      </c>
      <c r="D6685" t="s">
        <v>949</v>
      </c>
      <c r="E6685">
        <v>551.21813953488379</v>
      </c>
      <c r="F6685" s="1">
        <v>30413.953488372092</v>
      </c>
    </row>
    <row r="6686" spans="1:6" x14ac:dyDescent="0.3">
      <c r="A6686" t="s">
        <v>31</v>
      </c>
      <c r="B6686" t="s">
        <v>505</v>
      </c>
      <c r="C6686">
        <v>2012</v>
      </c>
      <c r="D6686" t="s">
        <v>950</v>
      </c>
      <c r="E6686">
        <v>413.83000000000175</v>
      </c>
      <c r="F6686" s="1">
        <v>32300</v>
      </c>
    </row>
    <row r="6687" spans="1:6" x14ac:dyDescent="0.3">
      <c r="A6687" t="s">
        <v>31</v>
      </c>
      <c r="B6687" t="s">
        <v>505</v>
      </c>
      <c r="C6687">
        <v>2012</v>
      </c>
      <c r="D6687" t="s">
        <v>951</v>
      </c>
      <c r="E6687">
        <v>721.02166666666687</v>
      </c>
      <c r="F6687" s="1">
        <v>28383.333333333332</v>
      </c>
    </row>
    <row r="6688" spans="1:6" x14ac:dyDescent="0.3">
      <c r="A6688" t="s">
        <v>31</v>
      </c>
      <c r="B6688" t="s">
        <v>505</v>
      </c>
      <c r="C6688">
        <v>2012</v>
      </c>
      <c r="D6688" t="s">
        <v>953</v>
      </c>
      <c r="E6688">
        <v>-2526.9385714285713</v>
      </c>
      <c r="F6688" s="1">
        <v>26900</v>
      </c>
    </row>
    <row r="6689" spans="1:6" x14ac:dyDescent="0.3">
      <c r="A6689" t="s">
        <v>31</v>
      </c>
      <c r="B6689" t="s">
        <v>505</v>
      </c>
      <c r="C6689">
        <v>2013</v>
      </c>
      <c r="D6689" t="s">
        <v>948</v>
      </c>
      <c r="E6689">
        <v>-2826.938333333333</v>
      </c>
      <c r="F6689" s="1">
        <v>33283.333333333336</v>
      </c>
    </row>
    <row r="6690" spans="1:6" x14ac:dyDescent="0.3">
      <c r="A6690" t="s">
        <v>31</v>
      </c>
      <c r="B6690" t="s">
        <v>505</v>
      </c>
      <c r="C6690">
        <v>2013</v>
      </c>
      <c r="D6690" t="s">
        <v>949</v>
      </c>
      <c r="E6690">
        <v>-22.049411764705678</v>
      </c>
      <c r="F6690" s="1">
        <v>31741.176470588234</v>
      </c>
    </row>
    <row r="6691" spans="1:6" x14ac:dyDescent="0.3">
      <c r="A6691" t="s">
        <v>31</v>
      </c>
      <c r="B6691" t="s">
        <v>505</v>
      </c>
      <c r="C6691">
        <v>2013</v>
      </c>
      <c r="D6691" t="s">
        <v>950</v>
      </c>
      <c r="E6691">
        <v>-52.100000000000968</v>
      </c>
      <c r="F6691" s="1">
        <v>32333.333333333332</v>
      </c>
    </row>
    <row r="6692" spans="1:6" x14ac:dyDescent="0.3">
      <c r="A6692" t="s">
        <v>31</v>
      </c>
      <c r="B6692" t="s">
        <v>505</v>
      </c>
      <c r="C6692">
        <v>2013</v>
      </c>
      <c r="D6692" t="s">
        <v>951</v>
      </c>
      <c r="E6692">
        <v>-277.38800000000049</v>
      </c>
      <c r="F6692" s="1">
        <v>27720</v>
      </c>
    </row>
    <row r="6693" spans="1:6" x14ac:dyDescent="0.3">
      <c r="A6693" t="s">
        <v>31</v>
      </c>
      <c r="B6693" t="s">
        <v>505</v>
      </c>
      <c r="C6693">
        <v>2013</v>
      </c>
      <c r="D6693" t="s">
        <v>952</v>
      </c>
      <c r="E6693">
        <v>-2422.91</v>
      </c>
      <c r="F6693" s="1">
        <v>32900</v>
      </c>
    </row>
    <row r="6694" spans="1:6" x14ac:dyDescent="0.3">
      <c r="A6694" t="s">
        <v>31</v>
      </c>
      <c r="B6694" t="s">
        <v>505</v>
      </c>
      <c r="C6694">
        <v>2014</v>
      </c>
      <c r="D6694" t="s">
        <v>948</v>
      </c>
      <c r="E6694">
        <v>913.61923076923131</v>
      </c>
      <c r="F6694" s="1">
        <v>35423.076923076922</v>
      </c>
    </row>
    <row r="6695" spans="1:6" x14ac:dyDescent="0.3">
      <c r="A6695" t="s">
        <v>31</v>
      </c>
      <c r="B6695" t="s">
        <v>505</v>
      </c>
      <c r="C6695">
        <v>2014</v>
      </c>
      <c r="D6695" t="s">
        <v>950</v>
      </c>
      <c r="E6695">
        <v>-992.79999999999927</v>
      </c>
      <c r="F6695" s="1">
        <v>32000</v>
      </c>
    </row>
    <row r="6696" spans="1:6" x14ac:dyDescent="0.3">
      <c r="A6696" t="s">
        <v>31</v>
      </c>
      <c r="B6696" t="s">
        <v>505</v>
      </c>
      <c r="C6696">
        <v>2014</v>
      </c>
      <c r="D6696" t="s">
        <v>952</v>
      </c>
      <c r="E6696">
        <v>1612.7300000000032</v>
      </c>
      <c r="F6696" s="1">
        <v>41300</v>
      </c>
    </row>
    <row r="6697" spans="1:6" x14ac:dyDescent="0.3">
      <c r="A6697" t="s">
        <v>31</v>
      </c>
      <c r="B6697" t="s">
        <v>505</v>
      </c>
      <c r="C6697">
        <v>2015</v>
      </c>
      <c r="D6697" t="s">
        <v>948</v>
      </c>
      <c r="E6697">
        <v>-10393.339999999997</v>
      </c>
      <c r="F6697" s="1">
        <v>54600</v>
      </c>
    </row>
    <row r="6698" spans="1:6" x14ac:dyDescent="0.3">
      <c r="A6698" t="s">
        <v>31</v>
      </c>
      <c r="B6698" t="s">
        <v>505</v>
      </c>
      <c r="C6698">
        <v>2015</v>
      </c>
      <c r="D6698" t="s">
        <v>950</v>
      </c>
      <c r="E6698">
        <v>-7741.1299999999974</v>
      </c>
      <c r="F6698" s="1">
        <v>54700</v>
      </c>
    </row>
    <row r="6699" spans="1:6" x14ac:dyDescent="0.3">
      <c r="A6699" t="s">
        <v>31</v>
      </c>
      <c r="B6699" t="s">
        <v>506</v>
      </c>
      <c r="C6699">
        <v>2011</v>
      </c>
      <c r="D6699" t="s">
        <v>948</v>
      </c>
      <c r="E6699">
        <v>823.33799999999906</v>
      </c>
      <c r="F6699" s="1">
        <v>41780</v>
      </c>
    </row>
    <row r="6700" spans="1:6" x14ac:dyDescent="0.3">
      <c r="A6700" t="s">
        <v>31</v>
      </c>
      <c r="B6700" t="s">
        <v>506</v>
      </c>
      <c r="C6700">
        <v>2011</v>
      </c>
      <c r="D6700" t="s">
        <v>949</v>
      </c>
      <c r="E6700">
        <v>270.80129032258111</v>
      </c>
      <c r="F6700" s="1">
        <v>37432.258064516129</v>
      </c>
    </row>
    <row r="6701" spans="1:6" x14ac:dyDescent="0.3">
      <c r="A6701" t="s">
        <v>31</v>
      </c>
      <c r="B6701" t="s">
        <v>506</v>
      </c>
      <c r="C6701">
        <v>2011</v>
      </c>
      <c r="D6701" t="s">
        <v>951</v>
      </c>
      <c r="E6701">
        <v>397.38809523809493</v>
      </c>
      <c r="F6701" s="1">
        <v>34357.142857142855</v>
      </c>
    </row>
    <row r="6702" spans="1:6" x14ac:dyDescent="0.3">
      <c r="A6702" t="s">
        <v>31</v>
      </c>
      <c r="B6702" t="s">
        <v>506</v>
      </c>
      <c r="C6702">
        <v>2011</v>
      </c>
      <c r="D6702" t="s">
        <v>953</v>
      </c>
      <c r="E6702">
        <v>-826.92025641025589</v>
      </c>
      <c r="F6702" s="1">
        <v>30746.153846153848</v>
      </c>
    </row>
    <row r="6703" spans="1:6" x14ac:dyDescent="0.3">
      <c r="A6703" t="s">
        <v>31</v>
      </c>
      <c r="B6703" t="s">
        <v>506</v>
      </c>
      <c r="C6703">
        <v>2012</v>
      </c>
      <c r="D6703" t="s">
        <v>948</v>
      </c>
      <c r="E6703">
        <v>1259.5653846153857</v>
      </c>
      <c r="F6703" s="1">
        <v>44115.384615384617</v>
      </c>
    </row>
    <row r="6704" spans="1:6" x14ac:dyDescent="0.3">
      <c r="A6704" t="s">
        <v>31</v>
      </c>
      <c r="B6704" t="s">
        <v>506</v>
      </c>
      <c r="C6704">
        <v>2012</v>
      </c>
      <c r="D6704" t="s">
        <v>949</v>
      </c>
      <c r="E6704">
        <v>544.60333333333358</v>
      </c>
      <c r="F6704" s="1">
        <v>41557.142857142855</v>
      </c>
    </row>
    <row r="6705" spans="1:6" x14ac:dyDescent="0.3">
      <c r="A6705" t="s">
        <v>31</v>
      </c>
      <c r="B6705" t="s">
        <v>506</v>
      </c>
      <c r="C6705">
        <v>2012</v>
      </c>
      <c r="D6705" t="s">
        <v>951</v>
      </c>
      <c r="E6705">
        <v>1319.5312499999991</v>
      </c>
      <c r="F6705" s="1">
        <v>39062.5</v>
      </c>
    </row>
    <row r="6706" spans="1:6" x14ac:dyDescent="0.3">
      <c r="A6706" t="s">
        <v>31</v>
      </c>
      <c r="B6706" t="s">
        <v>506</v>
      </c>
      <c r="C6706">
        <v>2012</v>
      </c>
      <c r="D6706" t="s">
        <v>953</v>
      </c>
      <c r="E6706">
        <v>1108.3388888888892</v>
      </c>
      <c r="F6706" s="1">
        <v>37833.333333333336</v>
      </c>
    </row>
    <row r="6707" spans="1:6" x14ac:dyDescent="0.3">
      <c r="A6707" t="s">
        <v>31</v>
      </c>
      <c r="B6707" t="s">
        <v>506</v>
      </c>
      <c r="C6707">
        <v>2013</v>
      </c>
      <c r="D6707" t="s">
        <v>948</v>
      </c>
      <c r="E6707">
        <v>1674.5424999999996</v>
      </c>
      <c r="F6707" s="1">
        <v>46925</v>
      </c>
    </row>
    <row r="6708" spans="1:6" x14ac:dyDescent="0.3">
      <c r="A6708" t="s">
        <v>31</v>
      </c>
      <c r="B6708" t="s">
        <v>506</v>
      </c>
      <c r="C6708">
        <v>2013</v>
      </c>
      <c r="D6708" t="s">
        <v>949</v>
      </c>
      <c r="E6708">
        <v>2018.8885714285705</v>
      </c>
      <c r="F6708" s="1">
        <v>45457.142857142855</v>
      </c>
    </row>
    <row r="6709" spans="1:6" x14ac:dyDescent="0.3">
      <c r="A6709" t="s">
        <v>31</v>
      </c>
      <c r="B6709" t="s">
        <v>506</v>
      </c>
      <c r="C6709">
        <v>2013</v>
      </c>
      <c r="D6709" t="s">
        <v>950</v>
      </c>
      <c r="E6709">
        <v>354.16999999999825</v>
      </c>
      <c r="F6709" s="1">
        <v>47700</v>
      </c>
    </row>
    <row r="6710" spans="1:6" x14ac:dyDescent="0.3">
      <c r="A6710" t="s">
        <v>31</v>
      </c>
      <c r="B6710" t="s">
        <v>506</v>
      </c>
      <c r="C6710">
        <v>2013</v>
      </c>
      <c r="D6710" t="s">
        <v>951</v>
      </c>
      <c r="E6710">
        <v>484.82999999999811</v>
      </c>
      <c r="F6710" s="1">
        <v>42300</v>
      </c>
    </row>
    <row r="6711" spans="1:6" x14ac:dyDescent="0.3">
      <c r="A6711" t="s">
        <v>31</v>
      </c>
      <c r="B6711" t="s">
        <v>506</v>
      </c>
      <c r="C6711">
        <v>2014</v>
      </c>
      <c r="D6711" t="s">
        <v>948</v>
      </c>
      <c r="E6711">
        <v>-2541.2361538461532</v>
      </c>
      <c r="F6711" s="1">
        <v>69484.61538461539</v>
      </c>
    </row>
    <row r="6712" spans="1:6" x14ac:dyDescent="0.3">
      <c r="A6712" t="s">
        <v>31</v>
      </c>
      <c r="B6712" t="s">
        <v>506</v>
      </c>
      <c r="C6712">
        <v>2014</v>
      </c>
      <c r="D6712" t="s">
        <v>949</v>
      </c>
      <c r="E6712">
        <v>723.80000000000291</v>
      </c>
      <c r="F6712" s="1">
        <v>78000</v>
      </c>
    </row>
    <row r="6713" spans="1:6" x14ac:dyDescent="0.3">
      <c r="A6713" t="s">
        <v>31</v>
      </c>
      <c r="B6713" t="s">
        <v>506</v>
      </c>
      <c r="C6713">
        <v>2014</v>
      </c>
      <c r="D6713" t="s">
        <v>950</v>
      </c>
      <c r="E6713">
        <v>-336.625</v>
      </c>
      <c r="F6713" s="1">
        <v>83750</v>
      </c>
    </row>
    <row r="6714" spans="1:6" x14ac:dyDescent="0.3">
      <c r="A6714" t="s">
        <v>31</v>
      </c>
      <c r="B6714" t="s">
        <v>507</v>
      </c>
      <c r="C6714">
        <v>1990</v>
      </c>
      <c r="D6714" t="s">
        <v>953</v>
      </c>
      <c r="E6714">
        <v>-207.87249999999995</v>
      </c>
      <c r="F6714" s="1">
        <v>775</v>
      </c>
    </row>
    <row r="6715" spans="1:6" x14ac:dyDescent="0.3">
      <c r="A6715" t="s">
        <v>31</v>
      </c>
      <c r="B6715" t="s">
        <v>507</v>
      </c>
      <c r="C6715">
        <v>1995</v>
      </c>
      <c r="D6715" t="s">
        <v>953</v>
      </c>
      <c r="E6715">
        <v>32.459166666666682</v>
      </c>
      <c r="F6715" s="1">
        <v>1091.6666666666667</v>
      </c>
    </row>
    <row r="6716" spans="1:6" x14ac:dyDescent="0.3">
      <c r="A6716" t="s">
        <v>31</v>
      </c>
      <c r="B6716" t="s">
        <v>507</v>
      </c>
      <c r="C6716">
        <v>1996</v>
      </c>
      <c r="D6716" t="s">
        <v>953</v>
      </c>
      <c r="E6716">
        <v>369.93583333333328</v>
      </c>
      <c r="F6716" s="1">
        <v>525</v>
      </c>
    </row>
    <row r="6717" spans="1:6" x14ac:dyDescent="0.3">
      <c r="A6717" t="s">
        <v>31</v>
      </c>
      <c r="B6717" t="s">
        <v>507</v>
      </c>
      <c r="C6717">
        <v>1997</v>
      </c>
      <c r="D6717" t="s">
        <v>953</v>
      </c>
      <c r="E6717">
        <v>-143.3233333333333</v>
      </c>
      <c r="F6717" s="1">
        <v>1433.3333333333333</v>
      </c>
    </row>
    <row r="6718" spans="1:6" x14ac:dyDescent="0.3">
      <c r="A6718" t="s">
        <v>31</v>
      </c>
      <c r="B6718" t="s">
        <v>507</v>
      </c>
      <c r="C6718">
        <v>1998</v>
      </c>
      <c r="D6718" t="s">
        <v>953</v>
      </c>
      <c r="E6718">
        <v>-74.516249999999985</v>
      </c>
      <c r="F6718" s="1">
        <v>587.5</v>
      </c>
    </row>
    <row r="6719" spans="1:6" x14ac:dyDescent="0.3">
      <c r="A6719" t="s">
        <v>31</v>
      </c>
      <c r="B6719" t="s">
        <v>507</v>
      </c>
      <c r="C6719">
        <v>1999</v>
      </c>
      <c r="D6719" t="s">
        <v>952</v>
      </c>
      <c r="E6719">
        <v>-1113.5350000000001</v>
      </c>
      <c r="F6719" s="1">
        <v>1650</v>
      </c>
    </row>
    <row r="6720" spans="1:6" x14ac:dyDescent="0.3">
      <c r="A6720" t="s">
        <v>31</v>
      </c>
      <c r="B6720" t="s">
        <v>507</v>
      </c>
      <c r="C6720">
        <v>1999</v>
      </c>
      <c r="D6720" t="s">
        <v>953</v>
      </c>
      <c r="E6720">
        <v>137.604375</v>
      </c>
      <c r="F6720" s="1">
        <v>1418.75</v>
      </c>
    </row>
    <row r="6721" spans="1:6" x14ac:dyDescent="0.3">
      <c r="A6721" t="s">
        <v>31</v>
      </c>
      <c r="B6721" t="s">
        <v>507</v>
      </c>
      <c r="C6721">
        <v>2000</v>
      </c>
      <c r="D6721" t="s">
        <v>953</v>
      </c>
      <c r="E6721">
        <v>-345.87218750000005</v>
      </c>
      <c r="F6721" s="1">
        <v>2590.625</v>
      </c>
    </row>
    <row r="6722" spans="1:6" x14ac:dyDescent="0.3">
      <c r="A6722" t="s">
        <v>31</v>
      </c>
      <c r="B6722" t="s">
        <v>507</v>
      </c>
      <c r="C6722">
        <v>2001</v>
      </c>
      <c r="D6722" t="s">
        <v>953</v>
      </c>
      <c r="E6722">
        <v>-277.5863333333333</v>
      </c>
      <c r="F6722" s="1">
        <v>2070</v>
      </c>
    </row>
    <row r="6723" spans="1:6" x14ac:dyDescent="0.3">
      <c r="A6723" t="s">
        <v>31</v>
      </c>
      <c r="B6723" t="s">
        <v>507</v>
      </c>
      <c r="C6723">
        <v>2002</v>
      </c>
      <c r="D6723" t="s">
        <v>953</v>
      </c>
      <c r="E6723">
        <v>-312.04937499999988</v>
      </c>
      <c r="F6723" s="1">
        <v>3131.25</v>
      </c>
    </row>
    <row r="6724" spans="1:6" x14ac:dyDescent="0.3">
      <c r="A6724" t="s">
        <v>31</v>
      </c>
      <c r="B6724" t="s">
        <v>507</v>
      </c>
      <c r="C6724">
        <v>2003</v>
      </c>
      <c r="D6724" t="s">
        <v>953</v>
      </c>
      <c r="E6724">
        <v>-220.66468749999996</v>
      </c>
      <c r="F6724" s="1">
        <v>3165.625</v>
      </c>
    </row>
    <row r="6725" spans="1:6" x14ac:dyDescent="0.3">
      <c r="A6725" t="s">
        <v>31</v>
      </c>
      <c r="B6725" t="s">
        <v>507</v>
      </c>
      <c r="C6725">
        <v>2004</v>
      </c>
      <c r="D6725" t="s">
        <v>949</v>
      </c>
      <c r="E6725">
        <v>-205.79500000000007</v>
      </c>
      <c r="F6725" s="1">
        <v>11050</v>
      </c>
    </row>
    <row r="6726" spans="1:6" x14ac:dyDescent="0.3">
      <c r="A6726" t="s">
        <v>31</v>
      </c>
      <c r="B6726" t="s">
        <v>507</v>
      </c>
      <c r="C6726">
        <v>2004</v>
      </c>
      <c r="D6726" t="s">
        <v>951</v>
      </c>
      <c r="E6726">
        <v>2783.4300000000003</v>
      </c>
      <c r="F6726" s="1">
        <v>8300</v>
      </c>
    </row>
    <row r="6727" spans="1:6" x14ac:dyDescent="0.3">
      <c r="A6727" t="s">
        <v>31</v>
      </c>
      <c r="B6727" t="s">
        <v>507</v>
      </c>
      <c r="C6727">
        <v>2004</v>
      </c>
      <c r="D6727" t="s">
        <v>952</v>
      </c>
      <c r="E6727">
        <v>-7803.3099999999995</v>
      </c>
      <c r="F6727" s="1">
        <v>8900</v>
      </c>
    </row>
    <row r="6728" spans="1:6" x14ac:dyDescent="0.3">
      <c r="A6728" t="s">
        <v>31</v>
      </c>
      <c r="B6728" t="s">
        <v>507</v>
      </c>
      <c r="C6728">
        <v>2004</v>
      </c>
      <c r="D6728" t="s">
        <v>953</v>
      </c>
      <c r="E6728">
        <v>2.2190697674419044</v>
      </c>
      <c r="F6728" s="1">
        <v>4888.3720930232557</v>
      </c>
    </row>
    <row r="6729" spans="1:6" x14ac:dyDescent="0.3">
      <c r="A6729" t="s">
        <v>31</v>
      </c>
      <c r="B6729" t="s">
        <v>507</v>
      </c>
      <c r="C6729">
        <v>2005</v>
      </c>
      <c r="D6729" t="s">
        <v>951</v>
      </c>
      <c r="E6729">
        <v>2676.1099999999997</v>
      </c>
      <c r="F6729" s="1">
        <v>9100</v>
      </c>
    </row>
    <row r="6730" spans="1:6" x14ac:dyDescent="0.3">
      <c r="A6730" t="s">
        <v>31</v>
      </c>
      <c r="B6730" t="s">
        <v>507</v>
      </c>
      <c r="C6730">
        <v>2005</v>
      </c>
      <c r="D6730" t="s">
        <v>953</v>
      </c>
      <c r="E6730">
        <v>-343.36619047619041</v>
      </c>
      <c r="F6730" s="1">
        <v>7195.2380952380954</v>
      </c>
    </row>
    <row r="6731" spans="1:6" x14ac:dyDescent="0.3">
      <c r="A6731" t="s">
        <v>31</v>
      </c>
      <c r="B6731" t="s">
        <v>507</v>
      </c>
      <c r="C6731">
        <v>2006</v>
      </c>
      <c r="D6731" t="s">
        <v>951</v>
      </c>
      <c r="E6731">
        <v>2815.3375000000005</v>
      </c>
      <c r="F6731" s="1">
        <v>10875</v>
      </c>
    </row>
    <row r="6732" spans="1:6" x14ac:dyDescent="0.3">
      <c r="A6732" t="s">
        <v>31</v>
      </c>
      <c r="B6732" t="s">
        <v>507</v>
      </c>
      <c r="C6732">
        <v>2006</v>
      </c>
      <c r="D6732" t="s">
        <v>953</v>
      </c>
      <c r="E6732">
        <v>314.48714285714306</v>
      </c>
      <c r="F6732" s="1">
        <v>7442.8571428571431</v>
      </c>
    </row>
    <row r="6733" spans="1:6" x14ac:dyDescent="0.3">
      <c r="A6733" t="s">
        <v>31</v>
      </c>
      <c r="B6733" t="s">
        <v>507</v>
      </c>
      <c r="C6733">
        <v>2007</v>
      </c>
      <c r="D6733" t="s">
        <v>949</v>
      </c>
      <c r="E6733">
        <v>369.34499999999935</v>
      </c>
      <c r="F6733" s="1">
        <v>14450</v>
      </c>
    </row>
    <row r="6734" spans="1:6" x14ac:dyDescent="0.3">
      <c r="A6734" t="s">
        <v>31</v>
      </c>
      <c r="B6734" t="s">
        <v>507</v>
      </c>
      <c r="C6734">
        <v>2007</v>
      </c>
      <c r="D6734" t="s">
        <v>951</v>
      </c>
      <c r="E6734">
        <v>969.06999999999971</v>
      </c>
      <c r="F6734" s="1">
        <v>16700</v>
      </c>
    </row>
    <row r="6735" spans="1:6" x14ac:dyDescent="0.3">
      <c r="A6735" t="s">
        <v>31</v>
      </c>
      <c r="B6735" t="s">
        <v>507</v>
      </c>
      <c r="C6735">
        <v>2007</v>
      </c>
      <c r="D6735" t="s">
        <v>953</v>
      </c>
      <c r="E6735">
        <v>-1179.7296428571431</v>
      </c>
      <c r="F6735" s="1">
        <v>10775</v>
      </c>
    </row>
    <row r="6736" spans="1:6" x14ac:dyDescent="0.3">
      <c r="A6736" t="s">
        <v>31</v>
      </c>
      <c r="B6736" t="s">
        <v>507</v>
      </c>
      <c r="C6736">
        <v>2008</v>
      </c>
      <c r="D6736" t="s">
        <v>948</v>
      </c>
      <c r="E6736">
        <v>2761.34</v>
      </c>
      <c r="F6736" s="1">
        <v>25400</v>
      </c>
    </row>
    <row r="6737" spans="1:6" x14ac:dyDescent="0.3">
      <c r="A6737" t="s">
        <v>31</v>
      </c>
      <c r="B6737" t="s">
        <v>507</v>
      </c>
      <c r="C6737">
        <v>2008</v>
      </c>
      <c r="D6737" t="s">
        <v>951</v>
      </c>
      <c r="E6737">
        <v>-1882.4475000000002</v>
      </c>
      <c r="F6737" s="1">
        <v>20025</v>
      </c>
    </row>
    <row r="6738" spans="1:6" x14ac:dyDescent="0.3">
      <c r="A6738" t="s">
        <v>31</v>
      </c>
      <c r="B6738" t="s">
        <v>507</v>
      </c>
      <c r="C6738">
        <v>2008</v>
      </c>
      <c r="D6738" t="s">
        <v>953</v>
      </c>
      <c r="E6738">
        <v>48.292708333333245</v>
      </c>
      <c r="F6738" s="1">
        <v>13968.75</v>
      </c>
    </row>
    <row r="6739" spans="1:6" x14ac:dyDescent="0.3">
      <c r="A6739" t="s">
        <v>31</v>
      </c>
      <c r="B6739" t="s">
        <v>508</v>
      </c>
      <c r="C6739">
        <v>2009</v>
      </c>
      <c r="D6739" t="s">
        <v>948</v>
      </c>
      <c r="E6739">
        <v>-2519.8700000000026</v>
      </c>
      <c r="F6739" s="1">
        <v>35300</v>
      </c>
    </row>
    <row r="6740" spans="1:6" x14ac:dyDescent="0.3">
      <c r="A6740" t="s">
        <v>31</v>
      </c>
      <c r="B6740" t="s">
        <v>508</v>
      </c>
      <c r="C6740">
        <v>2009</v>
      </c>
      <c r="D6740" t="s">
        <v>953</v>
      </c>
      <c r="E6740">
        <v>1683.345</v>
      </c>
      <c r="F6740" s="1">
        <v>21116.666666666668</v>
      </c>
    </row>
    <row r="6741" spans="1:6" x14ac:dyDescent="0.3">
      <c r="A6741" t="s">
        <v>31</v>
      </c>
      <c r="B6741" t="s">
        <v>508</v>
      </c>
      <c r="C6741">
        <v>2010</v>
      </c>
      <c r="D6741" t="s">
        <v>948</v>
      </c>
      <c r="E6741">
        <v>1932.8950000000004</v>
      </c>
      <c r="F6741" s="1">
        <v>39950</v>
      </c>
    </row>
    <row r="6742" spans="1:6" x14ac:dyDescent="0.3">
      <c r="A6742" t="s">
        <v>31</v>
      </c>
      <c r="B6742" t="s">
        <v>508</v>
      </c>
      <c r="C6742">
        <v>2010</v>
      </c>
      <c r="D6742" t="s">
        <v>949</v>
      </c>
      <c r="E6742">
        <v>2880.3133333333317</v>
      </c>
      <c r="F6742" s="1">
        <v>33800</v>
      </c>
    </row>
    <row r="6743" spans="1:6" x14ac:dyDescent="0.3">
      <c r="A6743" t="s">
        <v>31</v>
      </c>
      <c r="B6743" t="s">
        <v>508</v>
      </c>
      <c r="C6743">
        <v>2010</v>
      </c>
      <c r="D6743" t="s">
        <v>953</v>
      </c>
      <c r="E6743">
        <v>-1392.5250000000015</v>
      </c>
      <c r="F6743" s="1">
        <v>29750</v>
      </c>
    </row>
    <row r="6744" spans="1:6" x14ac:dyDescent="0.3">
      <c r="A6744" t="s">
        <v>31</v>
      </c>
      <c r="B6744" t="s">
        <v>508</v>
      </c>
      <c r="C6744">
        <v>2011</v>
      </c>
      <c r="D6744" t="s">
        <v>948</v>
      </c>
      <c r="E6744">
        <v>317.81399999999996</v>
      </c>
      <c r="F6744" s="1">
        <v>43340</v>
      </c>
    </row>
    <row r="6745" spans="1:6" x14ac:dyDescent="0.3">
      <c r="A6745" t="s">
        <v>31</v>
      </c>
      <c r="B6745" t="s">
        <v>508</v>
      </c>
      <c r="C6745">
        <v>2011</v>
      </c>
      <c r="D6745" t="s">
        <v>949</v>
      </c>
      <c r="E6745">
        <v>883.99928571428507</v>
      </c>
      <c r="F6745" s="1">
        <v>38707.142857142855</v>
      </c>
    </row>
    <row r="6746" spans="1:6" x14ac:dyDescent="0.3">
      <c r="A6746" t="s">
        <v>31</v>
      </c>
      <c r="B6746" t="s">
        <v>508</v>
      </c>
      <c r="C6746">
        <v>2011</v>
      </c>
      <c r="D6746" t="s">
        <v>951</v>
      </c>
      <c r="E6746">
        <v>553.29999999999973</v>
      </c>
      <c r="F6746" s="1">
        <v>35500</v>
      </c>
    </row>
    <row r="6747" spans="1:6" x14ac:dyDescent="0.3">
      <c r="A6747" t="s">
        <v>31</v>
      </c>
      <c r="B6747" t="s">
        <v>508</v>
      </c>
      <c r="C6747">
        <v>2011</v>
      </c>
      <c r="D6747" t="s">
        <v>953</v>
      </c>
      <c r="E6747">
        <v>1163.4150000000009</v>
      </c>
      <c r="F6747" s="1">
        <v>31150</v>
      </c>
    </row>
    <row r="6748" spans="1:6" x14ac:dyDescent="0.3">
      <c r="A6748" t="s">
        <v>31</v>
      </c>
      <c r="B6748" t="s">
        <v>508</v>
      </c>
      <c r="C6748">
        <v>2012</v>
      </c>
      <c r="D6748" t="s">
        <v>948</v>
      </c>
      <c r="E6748">
        <v>244.12727272727352</v>
      </c>
      <c r="F6748" s="1">
        <v>52181.818181818184</v>
      </c>
    </row>
    <row r="6749" spans="1:6" x14ac:dyDescent="0.3">
      <c r="A6749" t="s">
        <v>31</v>
      </c>
      <c r="B6749" t="s">
        <v>508</v>
      </c>
      <c r="C6749">
        <v>2012</v>
      </c>
      <c r="D6749" t="s">
        <v>949</v>
      </c>
      <c r="E6749">
        <v>240.53363636363659</v>
      </c>
      <c r="F6749" s="1">
        <v>47700</v>
      </c>
    </row>
    <row r="6750" spans="1:6" x14ac:dyDescent="0.3">
      <c r="A6750" t="s">
        <v>31</v>
      </c>
      <c r="B6750" t="s">
        <v>508</v>
      </c>
      <c r="C6750">
        <v>2012</v>
      </c>
      <c r="D6750" t="s">
        <v>950</v>
      </c>
      <c r="E6750">
        <v>-1273.4499999999971</v>
      </c>
      <c r="F6750" s="1">
        <v>55500</v>
      </c>
    </row>
    <row r="6751" spans="1:6" x14ac:dyDescent="0.3">
      <c r="A6751" t="s">
        <v>31</v>
      </c>
      <c r="B6751" t="s">
        <v>508</v>
      </c>
      <c r="C6751">
        <v>2012</v>
      </c>
      <c r="D6751" t="s">
        <v>951</v>
      </c>
      <c r="E6751">
        <v>1489.9399999999987</v>
      </c>
      <c r="F6751" s="1">
        <v>41400</v>
      </c>
    </row>
    <row r="6752" spans="1:6" x14ac:dyDescent="0.3">
      <c r="A6752" t="s">
        <v>31</v>
      </c>
      <c r="B6752" t="s">
        <v>508</v>
      </c>
      <c r="C6752">
        <v>2012</v>
      </c>
      <c r="D6752" t="s">
        <v>953</v>
      </c>
      <c r="E6752">
        <v>-1052.4599999999991</v>
      </c>
      <c r="F6752" s="1">
        <v>47400</v>
      </c>
    </row>
    <row r="6753" spans="1:6" x14ac:dyDescent="0.3">
      <c r="A6753" t="s">
        <v>31</v>
      </c>
      <c r="B6753" t="s">
        <v>508</v>
      </c>
      <c r="C6753">
        <v>2013</v>
      </c>
      <c r="D6753" t="s">
        <v>948</v>
      </c>
      <c r="E6753">
        <v>-1089.9316666666662</v>
      </c>
      <c r="F6753" s="1">
        <v>57016.666666666664</v>
      </c>
    </row>
    <row r="6754" spans="1:6" x14ac:dyDescent="0.3">
      <c r="A6754" t="s">
        <v>31</v>
      </c>
      <c r="B6754" t="s">
        <v>508</v>
      </c>
      <c r="C6754">
        <v>2013</v>
      </c>
      <c r="D6754" t="s">
        <v>949</v>
      </c>
      <c r="E6754">
        <v>2458.9400000000023</v>
      </c>
      <c r="F6754" s="1">
        <v>56400</v>
      </c>
    </row>
    <row r="6755" spans="1:6" x14ac:dyDescent="0.3">
      <c r="A6755" t="s">
        <v>31</v>
      </c>
      <c r="B6755" t="s">
        <v>508</v>
      </c>
      <c r="C6755">
        <v>2013</v>
      </c>
      <c r="D6755" t="s">
        <v>950</v>
      </c>
      <c r="E6755">
        <v>171.85499999999956</v>
      </c>
      <c r="F6755" s="1">
        <v>57550</v>
      </c>
    </row>
    <row r="6756" spans="1:6" x14ac:dyDescent="0.3">
      <c r="A6756" t="s">
        <v>31</v>
      </c>
      <c r="B6756" t="s">
        <v>508</v>
      </c>
      <c r="C6756">
        <v>2014</v>
      </c>
      <c r="D6756" t="s">
        <v>948</v>
      </c>
      <c r="E6756">
        <v>3157.5</v>
      </c>
      <c r="F6756" s="1">
        <v>75000</v>
      </c>
    </row>
    <row r="6757" spans="1:6" x14ac:dyDescent="0.3">
      <c r="A6757" t="s">
        <v>31</v>
      </c>
      <c r="B6757" t="s">
        <v>508</v>
      </c>
      <c r="C6757">
        <v>2014</v>
      </c>
      <c r="D6757" t="s">
        <v>949</v>
      </c>
      <c r="E6757">
        <v>-1475.1000000000058</v>
      </c>
      <c r="F6757" s="1">
        <v>69000</v>
      </c>
    </row>
    <row r="6758" spans="1:6" x14ac:dyDescent="0.3">
      <c r="A6758" t="s">
        <v>31</v>
      </c>
      <c r="B6758" t="s">
        <v>508</v>
      </c>
      <c r="C6758">
        <v>2014</v>
      </c>
      <c r="D6758" t="s">
        <v>950</v>
      </c>
      <c r="E6758">
        <v>790.10000000000582</v>
      </c>
      <c r="F6758" s="1">
        <v>81000</v>
      </c>
    </row>
    <row r="6759" spans="1:6" x14ac:dyDescent="0.3">
      <c r="A6759" t="s">
        <v>31</v>
      </c>
      <c r="B6759" t="s">
        <v>508</v>
      </c>
      <c r="C6759">
        <v>2014</v>
      </c>
      <c r="D6759" t="s">
        <v>952</v>
      </c>
      <c r="E6759">
        <v>2745.8999999999942</v>
      </c>
      <c r="F6759" s="1">
        <v>79000</v>
      </c>
    </row>
    <row r="6760" spans="1:6" x14ac:dyDescent="0.3">
      <c r="A6760" t="s">
        <v>31</v>
      </c>
      <c r="B6760" t="s">
        <v>509</v>
      </c>
      <c r="C6760">
        <v>1997</v>
      </c>
      <c r="D6760" t="s">
        <v>953</v>
      </c>
      <c r="E6760">
        <v>756.21749999999997</v>
      </c>
      <c r="F6760" s="1">
        <v>3675</v>
      </c>
    </row>
    <row r="6761" spans="1:6" x14ac:dyDescent="0.3">
      <c r="A6761" t="s">
        <v>31</v>
      </c>
      <c r="B6761" t="s">
        <v>509</v>
      </c>
      <c r="C6761">
        <v>1998</v>
      </c>
      <c r="D6761" t="s">
        <v>953</v>
      </c>
      <c r="E6761">
        <v>788.95249999999999</v>
      </c>
      <c r="F6761" s="1">
        <v>4025</v>
      </c>
    </row>
    <row r="6762" spans="1:6" x14ac:dyDescent="0.3">
      <c r="A6762" t="s">
        <v>31</v>
      </c>
      <c r="B6762" t="s">
        <v>509</v>
      </c>
      <c r="C6762">
        <v>1999</v>
      </c>
      <c r="D6762" t="s">
        <v>953</v>
      </c>
      <c r="E6762">
        <v>-465.60500000000002</v>
      </c>
      <c r="F6762" s="1">
        <v>4950</v>
      </c>
    </row>
    <row r="6763" spans="1:6" x14ac:dyDescent="0.3">
      <c r="A6763" t="s">
        <v>31</v>
      </c>
      <c r="B6763" t="s">
        <v>509</v>
      </c>
      <c r="C6763">
        <v>2000</v>
      </c>
      <c r="D6763" t="s">
        <v>951</v>
      </c>
      <c r="E6763">
        <v>-623.0625</v>
      </c>
      <c r="F6763" s="1">
        <v>6875</v>
      </c>
    </row>
    <row r="6764" spans="1:6" x14ac:dyDescent="0.3">
      <c r="A6764" t="s">
        <v>31</v>
      </c>
      <c r="B6764" t="s">
        <v>509</v>
      </c>
      <c r="C6764">
        <v>2000</v>
      </c>
      <c r="D6764" t="s">
        <v>953</v>
      </c>
      <c r="E6764">
        <v>226.65972222222217</v>
      </c>
      <c r="F6764" s="1">
        <v>4097.2222222222226</v>
      </c>
    </row>
    <row r="6765" spans="1:6" x14ac:dyDescent="0.3">
      <c r="A6765" t="s">
        <v>31</v>
      </c>
      <c r="B6765" t="s">
        <v>509</v>
      </c>
      <c r="C6765">
        <v>2001</v>
      </c>
      <c r="D6765" t="s">
        <v>951</v>
      </c>
      <c r="E6765">
        <v>-1956.4875000000002</v>
      </c>
      <c r="F6765" s="1">
        <v>7625</v>
      </c>
    </row>
    <row r="6766" spans="1:6" x14ac:dyDescent="0.3">
      <c r="A6766" t="s">
        <v>31</v>
      </c>
      <c r="B6766" t="s">
        <v>509</v>
      </c>
      <c r="C6766">
        <v>2001</v>
      </c>
      <c r="D6766" t="s">
        <v>953</v>
      </c>
      <c r="E6766">
        <v>-951.97583333333296</v>
      </c>
      <c r="F6766" s="1">
        <v>7075</v>
      </c>
    </row>
    <row r="6767" spans="1:6" x14ac:dyDescent="0.3">
      <c r="A6767" t="s">
        <v>31</v>
      </c>
      <c r="B6767" t="s">
        <v>509</v>
      </c>
      <c r="C6767">
        <v>2002</v>
      </c>
      <c r="D6767" t="s">
        <v>953</v>
      </c>
      <c r="E6767">
        <v>225.83250000000044</v>
      </c>
      <c r="F6767" s="1">
        <v>6825</v>
      </c>
    </row>
    <row r="6768" spans="1:6" x14ac:dyDescent="0.3">
      <c r="A6768" t="s">
        <v>31</v>
      </c>
      <c r="B6768" t="s">
        <v>509</v>
      </c>
      <c r="C6768">
        <v>2003</v>
      </c>
      <c r="D6768" t="s">
        <v>951</v>
      </c>
      <c r="E6768">
        <v>2522.3816666666667</v>
      </c>
      <c r="F6768" s="1">
        <v>10816.666666666666</v>
      </c>
    </row>
    <row r="6769" spans="1:6" x14ac:dyDescent="0.3">
      <c r="A6769" t="s">
        <v>31</v>
      </c>
      <c r="B6769" t="s">
        <v>509</v>
      </c>
      <c r="C6769">
        <v>2003</v>
      </c>
      <c r="D6769" t="s">
        <v>953</v>
      </c>
      <c r="E6769">
        <v>2530.1149999999998</v>
      </c>
      <c r="F6769" s="1">
        <v>8150</v>
      </c>
    </row>
    <row r="6770" spans="1:6" x14ac:dyDescent="0.3">
      <c r="A6770" t="s">
        <v>31</v>
      </c>
      <c r="B6770" t="s">
        <v>509</v>
      </c>
      <c r="C6770">
        <v>2005</v>
      </c>
      <c r="D6770" t="s">
        <v>951</v>
      </c>
      <c r="E6770">
        <v>5194.2049999999999</v>
      </c>
      <c r="F6770" s="1">
        <v>11050</v>
      </c>
    </row>
    <row r="6771" spans="1:6" x14ac:dyDescent="0.3">
      <c r="A6771" t="s">
        <v>31</v>
      </c>
      <c r="B6771" t="s">
        <v>509</v>
      </c>
      <c r="C6771">
        <v>2005</v>
      </c>
      <c r="D6771" t="s">
        <v>953</v>
      </c>
      <c r="E6771">
        <v>5088.8862499999996</v>
      </c>
      <c r="F6771" s="1">
        <v>9112.5</v>
      </c>
    </row>
    <row r="6772" spans="1:6" x14ac:dyDescent="0.3">
      <c r="A6772" t="s">
        <v>31</v>
      </c>
      <c r="B6772" t="s">
        <v>509</v>
      </c>
      <c r="C6772">
        <v>2006</v>
      </c>
      <c r="D6772" t="s">
        <v>953</v>
      </c>
      <c r="E6772">
        <v>-1434.0809999999997</v>
      </c>
      <c r="F6772" s="1">
        <v>13390</v>
      </c>
    </row>
    <row r="6773" spans="1:6" x14ac:dyDescent="0.3">
      <c r="A6773" t="s">
        <v>31</v>
      </c>
      <c r="B6773" t="s">
        <v>509</v>
      </c>
      <c r="C6773">
        <v>2007</v>
      </c>
      <c r="D6773" t="s">
        <v>949</v>
      </c>
      <c r="E6773">
        <v>2312.5</v>
      </c>
      <c r="F6773" s="1">
        <v>25000</v>
      </c>
    </row>
    <row r="6774" spans="1:6" x14ac:dyDescent="0.3">
      <c r="A6774" t="s">
        <v>31</v>
      </c>
      <c r="B6774" t="s">
        <v>509</v>
      </c>
      <c r="C6774">
        <v>2007</v>
      </c>
      <c r="D6774" t="s">
        <v>951</v>
      </c>
      <c r="E6774">
        <v>-998.32999999999811</v>
      </c>
      <c r="F6774" s="1">
        <v>22700</v>
      </c>
    </row>
    <row r="6775" spans="1:6" x14ac:dyDescent="0.3">
      <c r="A6775" t="s">
        <v>31</v>
      </c>
      <c r="B6775" t="s">
        <v>509</v>
      </c>
      <c r="C6775">
        <v>2007</v>
      </c>
      <c r="D6775" t="s">
        <v>953</v>
      </c>
      <c r="E6775">
        <v>679.42946428571429</v>
      </c>
      <c r="F6775" s="1">
        <v>17330.357142857141</v>
      </c>
    </row>
    <row r="6776" spans="1:6" x14ac:dyDescent="0.3">
      <c r="A6776" t="s">
        <v>31</v>
      </c>
      <c r="B6776" t="s">
        <v>509</v>
      </c>
      <c r="C6776">
        <v>2008</v>
      </c>
      <c r="D6776" t="s">
        <v>949</v>
      </c>
      <c r="E6776">
        <v>167.42000000000044</v>
      </c>
      <c r="F6776" s="1">
        <v>30200</v>
      </c>
    </row>
    <row r="6777" spans="1:6" x14ac:dyDescent="0.3">
      <c r="A6777" t="s">
        <v>31</v>
      </c>
      <c r="B6777" t="s">
        <v>509</v>
      </c>
      <c r="C6777">
        <v>2008</v>
      </c>
      <c r="D6777" t="s">
        <v>951</v>
      </c>
      <c r="E6777">
        <v>1205.5400000000009</v>
      </c>
      <c r="F6777" s="1">
        <v>27400</v>
      </c>
    </row>
    <row r="6778" spans="1:6" x14ac:dyDescent="0.3">
      <c r="A6778" t="s">
        <v>31</v>
      </c>
      <c r="B6778" t="s">
        <v>509</v>
      </c>
      <c r="C6778">
        <v>2008</v>
      </c>
      <c r="D6778" t="s">
        <v>953</v>
      </c>
      <c r="E6778">
        <v>437.16749999999956</v>
      </c>
      <c r="F6778" s="1">
        <v>23175</v>
      </c>
    </row>
    <row r="6779" spans="1:6" x14ac:dyDescent="0.3">
      <c r="A6779" t="s">
        <v>32</v>
      </c>
      <c r="B6779" t="s">
        <v>510</v>
      </c>
      <c r="C6779">
        <v>1992</v>
      </c>
      <c r="D6779" t="s">
        <v>953</v>
      </c>
      <c r="E6779">
        <v>177.14125000000001</v>
      </c>
      <c r="F6779" s="1">
        <v>662.5</v>
      </c>
    </row>
    <row r="6780" spans="1:6" x14ac:dyDescent="0.3">
      <c r="A6780" t="s">
        <v>32</v>
      </c>
      <c r="B6780" t="s">
        <v>510</v>
      </c>
      <c r="C6780">
        <v>1993</v>
      </c>
      <c r="D6780" t="s">
        <v>953</v>
      </c>
      <c r="E6780">
        <v>-453.45249999999999</v>
      </c>
      <c r="F6780" s="1">
        <v>975</v>
      </c>
    </row>
    <row r="6781" spans="1:6" x14ac:dyDescent="0.3">
      <c r="A6781" t="s">
        <v>32</v>
      </c>
      <c r="B6781" t="s">
        <v>510</v>
      </c>
      <c r="C6781">
        <v>1994</v>
      </c>
      <c r="D6781" t="s">
        <v>953</v>
      </c>
      <c r="E6781">
        <v>162.15499999999997</v>
      </c>
      <c r="F6781" s="1">
        <v>550</v>
      </c>
    </row>
    <row r="6782" spans="1:6" x14ac:dyDescent="0.3">
      <c r="A6782" t="s">
        <v>32</v>
      </c>
      <c r="B6782" t="s">
        <v>510</v>
      </c>
      <c r="C6782">
        <v>1995</v>
      </c>
      <c r="D6782" t="s">
        <v>953</v>
      </c>
      <c r="E6782">
        <v>-250.06875000000002</v>
      </c>
      <c r="F6782" s="1">
        <v>562.5</v>
      </c>
    </row>
    <row r="6783" spans="1:6" x14ac:dyDescent="0.3">
      <c r="A6783" t="s">
        <v>32</v>
      </c>
      <c r="B6783" t="s">
        <v>510</v>
      </c>
      <c r="C6783">
        <v>1996</v>
      </c>
      <c r="D6783" t="s">
        <v>953</v>
      </c>
      <c r="E6783">
        <v>-150.55194444444447</v>
      </c>
      <c r="F6783" s="1">
        <v>980.55555555555554</v>
      </c>
    </row>
    <row r="6784" spans="1:6" x14ac:dyDescent="0.3">
      <c r="A6784" t="s">
        <v>32</v>
      </c>
      <c r="B6784" t="s">
        <v>510</v>
      </c>
      <c r="C6784">
        <v>1997</v>
      </c>
      <c r="D6784" t="s">
        <v>953</v>
      </c>
      <c r="E6784">
        <v>45.802</v>
      </c>
      <c r="F6784" s="1">
        <v>1620</v>
      </c>
    </row>
    <row r="6785" spans="1:6" x14ac:dyDescent="0.3">
      <c r="A6785" t="s">
        <v>32</v>
      </c>
      <c r="B6785" t="s">
        <v>510</v>
      </c>
      <c r="C6785">
        <v>1998</v>
      </c>
      <c r="D6785" t="s">
        <v>952</v>
      </c>
      <c r="E6785">
        <v>-1884.8049999999998</v>
      </c>
      <c r="F6785" s="1">
        <v>2950</v>
      </c>
    </row>
    <row r="6786" spans="1:6" x14ac:dyDescent="0.3">
      <c r="A6786" t="s">
        <v>32</v>
      </c>
      <c r="B6786" t="s">
        <v>510</v>
      </c>
      <c r="C6786">
        <v>1998</v>
      </c>
      <c r="D6786" t="s">
        <v>953</v>
      </c>
      <c r="E6786">
        <v>191.91305555555556</v>
      </c>
      <c r="F6786" s="1">
        <v>1519.4444444444443</v>
      </c>
    </row>
    <row r="6787" spans="1:6" x14ac:dyDescent="0.3">
      <c r="A6787" t="s">
        <v>32</v>
      </c>
      <c r="B6787" t="s">
        <v>510</v>
      </c>
      <c r="C6787">
        <v>1999</v>
      </c>
      <c r="D6787" t="s">
        <v>953</v>
      </c>
      <c r="E6787">
        <v>-234.52953124999996</v>
      </c>
      <c r="F6787" s="1">
        <v>1548.4375</v>
      </c>
    </row>
    <row r="6788" spans="1:6" x14ac:dyDescent="0.3">
      <c r="A6788" t="s">
        <v>32</v>
      </c>
      <c r="B6788" t="s">
        <v>510</v>
      </c>
      <c r="C6788">
        <v>2000</v>
      </c>
      <c r="D6788" t="s">
        <v>952</v>
      </c>
      <c r="E6788">
        <v>-3611.6</v>
      </c>
      <c r="F6788" s="1">
        <v>4000</v>
      </c>
    </row>
    <row r="6789" spans="1:6" x14ac:dyDescent="0.3">
      <c r="A6789" t="s">
        <v>32</v>
      </c>
      <c r="B6789" t="s">
        <v>510</v>
      </c>
      <c r="C6789">
        <v>2000</v>
      </c>
      <c r="D6789" t="s">
        <v>953</v>
      </c>
      <c r="E6789">
        <v>188.30880434782611</v>
      </c>
      <c r="F6789" s="1">
        <v>1979.3478260869565</v>
      </c>
    </row>
    <row r="6790" spans="1:6" x14ac:dyDescent="0.3">
      <c r="A6790" t="s">
        <v>32</v>
      </c>
      <c r="B6790" t="s">
        <v>510</v>
      </c>
      <c r="C6790">
        <v>2001</v>
      </c>
      <c r="D6790" t="s">
        <v>948</v>
      </c>
      <c r="E6790">
        <v>-2431.4899999999998</v>
      </c>
      <c r="F6790" s="1">
        <v>3100</v>
      </c>
    </row>
    <row r="6791" spans="1:6" x14ac:dyDescent="0.3">
      <c r="A6791" t="s">
        <v>32</v>
      </c>
      <c r="B6791" t="s">
        <v>510</v>
      </c>
      <c r="C6791">
        <v>2001</v>
      </c>
      <c r="D6791" t="s">
        <v>952</v>
      </c>
      <c r="E6791">
        <v>-4658.4224999999997</v>
      </c>
      <c r="F6791" s="1">
        <v>5275</v>
      </c>
    </row>
    <row r="6792" spans="1:6" x14ac:dyDescent="0.3">
      <c r="A6792" t="s">
        <v>32</v>
      </c>
      <c r="B6792" t="s">
        <v>510</v>
      </c>
      <c r="C6792">
        <v>2001</v>
      </c>
      <c r="D6792" t="s">
        <v>953</v>
      </c>
      <c r="E6792">
        <v>125.02798387096774</v>
      </c>
      <c r="F6792" s="1">
        <v>2263.7096774193546</v>
      </c>
    </row>
    <row r="6793" spans="1:6" x14ac:dyDescent="0.3">
      <c r="A6793" t="s">
        <v>32</v>
      </c>
      <c r="B6793" t="s">
        <v>510</v>
      </c>
      <c r="C6793">
        <v>2014</v>
      </c>
      <c r="D6793" t="s">
        <v>948</v>
      </c>
      <c r="E6793">
        <v>433.40443231441071</v>
      </c>
      <c r="F6793" s="1">
        <v>23157.860262008733</v>
      </c>
    </row>
    <row r="6794" spans="1:6" x14ac:dyDescent="0.3">
      <c r="A6794" t="s">
        <v>32</v>
      </c>
      <c r="B6794" t="s">
        <v>510</v>
      </c>
      <c r="C6794">
        <v>2014</v>
      </c>
      <c r="D6794" t="s">
        <v>949</v>
      </c>
      <c r="E6794">
        <v>205.77636645962738</v>
      </c>
      <c r="F6794" s="1">
        <v>20440.683229813665</v>
      </c>
    </row>
    <row r="6795" spans="1:6" x14ac:dyDescent="0.3">
      <c r="A6795" t="s">
        <v>32</v>
      </c>
      <c r="B6795" t="s">
        <v>510</v>
      </c>
      <c r="C6795">
        <v>2014</v>
      </c>
      <c r="D6795" t="s">
        <v>950</v>
      </c>
      <c r="E6795">
        <v>331.80921052631578</v>
      </c>
      <c r="F6795" s="1">
        <v>22039.473684210527</v>
      </c>
    </row>
    <row r="6796" spans="1:6" x14ac:dyDescent="0.3">
      <c r="A6796" t="s">
        <v>32</v>
      </c>
      <c r="B6796" t="s">
        <v>510</v>
      </c>
      <c r="C6796">
        <v>2014</v>
      </c>
      <c r="D6796" t="s">
        <v>951</v>
      </c>
      <c r="E6796">
        <v>297.30888888888876</v>
      </c>
      <c r="F6796" s="1">
        <v>17977.777777777777</v>
      </c>
    </row>
    <row r="6797" spans="1:6" x14ac:dyDescent="0.3">
      <c r="A6797" t="s">
        <v>32</v>
      </c>
      <c r="B6797" t="s">
        <v>510</v>
      </c>
      <c r="C6797">
        <v>2014</v>
      </c>
      <c r="D6797" t="s">
        <v>952</v>
      </c>
      <c r="E6797">
        <v>-484.05419354838699</v>
      </c>
      <c r="F6797" s="1">
        <v>23200</v>
      </c>
    </row>
    <row r="6798" spans="1:6" x14ac:dyDescent="0.3">
      <c r="A6798" t="s">
        <v>32</v>
      </c>
      <c r="B6798" t="s">
        <v>510</v>
      </c>
      <c r="C6798">
        <v>2015</v>
      </c>
      <c r="D6798" t="s">
        <v>948</v>
      </c>
      <c r="E6798">
        <v>282.0022000000003</v>
      </c>
      <c r="F6798" s="1">
        <v>23982</v>
      </c>
    </row>
    <row r="6799" spans="1:6" x14ac:dyDescent="0.3">
      <c r="A6799" t="s">
        <v>32</v>
      </c>
      <c r="B6799" t="s">
        <v>510</v>
      </c>
      <c r="C6799">
        <v>2015</v>
      </c>
      <c r="D6799" t="s">
        <v>949</v>
      </c>
      <c r="E6799">
        <v>203.39111111111117</v>
      </c>
      <c r="F6799" s="1">
        <v>26800</v>
      </c>
    </row>
    <row r="6800" spans="1:6" x14ac:dyDescent="0.3">
      <c r="A6800" t="s">
        <v>32</v>
      </c>
      <c r="B6800" t="s">
        <v>510</v>
      </c>
      <c r="C6800">
        <v>2015</v>
      </c>
      <c r="D6800" t="s">
        <v>950</v>
      </c>
      <c r="E6800">
        <v>353.10699999999997</v>
      </c>
      <c r="F6800" s="1">
        <v>23670</v>
      </c>
    </row>
    <row r="6801" spans="1:6" x14ac:dyDescent="0.3">
      <c r="A6801" t="s">
        <v>32</v>
      </c>
      <c r="B6801" t="s">
        <v>510</v>
      </c>
      <c r="C6801">
        <v>2015</v>
      </c>
      <c r="D6801" t="s">
        <v>952</v>
      </c>
      <c r="E6801">
        <v>-275.49333333333317</v>
      </c>
      <c r="F6801" s="1">
        <v>23733.333333333332</v>
      </c>
    </row>
    <row r="6802" spans="1:6" x14ac:dyDescent="0.3">
      <c r="A6802" t="s">
        <v>32</v>
      </c>
      <c r="B6802" t="s">
        <v>511</v>
      </c>
      <c r="C6802">
        <v>2006</v>
      </c>
      <c r="D6802" t="s">
        <v>951</v>
      </c>
      <c r="E6802">
        <v>2020.7250000000004</v>
      </c>
      <c r="F6802" s="1">
        <v>12250</v>
      </c>
    </row>
    <row r="6803" spans="1:6" x14ac:dyDescent="0.3">
      <c r="A6803" t="s">
        <v>32</v>
      </c>
      <c r="B6803" t="s">
        <v>511</v>
      </c>
      <c r="C6803">
        <v>2006</v>
      </c>
      <c r="D6803" t="s">
        <v>953</v>
      </c>
      <c r="E6803">
        <v>-160.40426324503304</v>
      </c>
      <c r="F6803" s="1">
        <v>6859.6854304635763</v>
      </c>
    </row>
    <row r="6804" spans="1:6" x14ac:dyDescent="0.3">
      <c r="A6804" t="s">
        <v>32</v>
      </c>
      <c r="B6804" t="s">
        <v>511</v>
      </c>
      <c r="C6804">
        <v>2007</v>
      </c>
      <c r="D6804" t="s">
        <v>948</v>
      </c>
      <c r="E6804">
        <v>2983.1550000000007</v>
      </c>
      <c r="F6804" s="1">
        <v>10550</v>
      </c>
    </row>
    <row r="6805" spans="1:6" x14ac:dyDescent="0.3">
      <c r="A6805" t="s">
        <v>32</v>
      </c>
      <c r="B6805" t="s">
        <v>511</v>
      </c>
      <c r="C6805">
        <v>2007</v>
      </c>
      <c r="D6805" t="s">
        <v>949</v>
      </c>
      <c r="E6805">
        <v>1185.3649999999998</v>
      </c>
      <c r="F6805" s="1">
        <v>10650</v>
      </c>
    </row>
    <row r="6806" spans="1:6" x14ac:dyDescent="0.3">
      <c r="A6806" t="s">
        <v>32</v>
      </c>
      <c r="B6806" t="s">
        <v>511</v>
      </c>
      <c r="C6806">
        <v>2007</v>
      </c>
      <c r="D6806" t="s">
        <v>951</v>
      </c>
      <c r="E6806">
        <v>-453.03000000000065</v>
      </c>
      <c r="F6806" s="1">
        <v>15700</v>
      </c>
    </row>
    <row r="6807" spans="1:6" x14ac:dyDescent="0.3">
      <c r="A6807" t="s">
        <v>32</v>
      </c>
      <c r="B6807" t="s">
        <v>511</v>
      </c>
      <c r="C6807">
        <v>2007</v>
      </c>
      <c r="D6807" t="s">
        <v>953</v>
      </c>
      <c r="E6807">
        <v>25.25435344827596</v>
      </c>
      <c r="F6807" s="1">
        <v>7793.5344827586205</v>
      </c>
    </row>
    <row r="6808" spans="1:6" x14ac:dyDescent="0.3">
      <c r="A6808" t="s">
        <v>32</v>
      </c>
      <c r="B6808" t="s">
        <v>511</v>
      </c>
      <c r="C6808">
        <v>2008</v>
      </c>
      <c r="D6808" t="s">
        <v>953</v>
      </c>
      <c r="E6808">
        <v>83.692637614679043</v>
      </c>
      <c r="F6808" s="1">
        <v>8903.4403669724779</v>
      </c>
    </row>
    <row r="6809" spans="1:6" x14ac:dyDescent="0.3">
      <c r="A6809" t="s">
        <v>32</v>
      </c>
      <c r="B6809" t="s">
        <v>511</v>
      </c>
      <c r="C6809">
        <v>2009</v>
      </c>
      <c r="D6809" t="s">
        <v>951</v>
      </c>
      <c r="E6809">
        <v>-2023.75</v>
      </c>
      <c r="F6809" s="1">
        <v>12500</v>
      </c>
    </row>
    <row r="6810" spans="1:6" x14ac:dyDescent="0.3">
      <c r="A6810" t="s">
        <v>32</v>
      </c>
      <c r="B6810" t="s">
        <v>511</v>
      </c>
      <c r="C6810">
        <v>2009</v>
      </c>
      <c r="D6810" t="s">
        <v>953</v>
      </c>
      <c r="E6810">
        <v>471.36777777777752</v>
      </c>
      <c r="F6810" s="1">
        <v>9011.1111111111113</v>
      </c>
    </row>
    <row r="6811" spans="1:6" x14ac:dyDescent="0.3">
      <c r="A6811" t="s">
        <v>32</v>
      </c>
      <c r="B6811" t="s">
        <v>511</v>
      </c>
      <c r="C6811">
        <v>2010</v>
      </c>
      <c r="D6811" t="s">
        <v>951</v>
      </c>
      <c r="E6811">
        <v>1231.8699999999997</v>
      </c>
      <c r="F6811" s="1">
        <v>18033.333333333332</v>
      </c>
    </row>
    <row r="6812" spans="1:6" x14ac:dyDescent="0.3">
      <c r="A6812" t="s">
        <v>32</v>
      </c>
      <c r="B6812" t="s">
        <v>511</v>
      </c>
      <c r="C6812">
        <v>2010</v>
      </c>
      <c r="D6812" t="s">
        <v>953</v>
      </c>
      <c r="E6812">
        <v>76.968499999999949</v>
      </c>
      <c r="F6812" s="1">
        <v>12985</v>
      </c>
    </row>
    <row r="6813" spans="1:6" x14ac:dyDescent="0.3">
      <c r="A6813" t="s">
        <v>32</v>
      </c>
      <c r="B6813" t="s">
        <v>512</v>
      </c>
      <c r="C6813">
        <v>2007</v>
      </c>
      <c r="D6813" t="s">
        <v>949</v>
      </c>
      <c r="E6813">
        <v>1516.7175000000007</v>
      </c>
      <c r="F6813" s="1">
        <v>8675</v>
      </c>
    </row>
    <row r="6814" spans="1:6" x14ac:dyDescent="0.3">
      <c r="A6814" t="s">
        <v>32</v>
      </c>
      <c r="B6814" t="s">
        <v>512</v>
      </c>
      <c r="C6814">
        <v>2007</v>
      </c>
      <c r="D6814" t="s">
        <v>951</v>
      </c>
      <c r="E6814">
        <v>331.28874999999971</v>
      </c>
      <c r="F6814" s="1">
        <v>7637.5</v>
      </c>
    </row>
    <row r="6815" spans="1:6" x14ac:dyDescent="0.3">
      <c r="A6815" t="s">
        <v>32</v>
      </c>
      <c r="B6815" t="s">
        <v>512</v>
      </c>
      <c r="C6815">
        <v>2007</v>
      </c>
      <c r="D6815" t="s">
        <v>953</v>
      </c>
      <c r="E6815">
        <v>-128.40491935483868</v>
      </c>
      <c r="F6815" s="1">
        <v>4837.9032258064517</v>
      </c>
    </row>
    <row r="6816" spans="1:6" x14ac:dyDescent="0.3">
      <c r="A6816" t="s">
        <v>32</v>
      </c>
      <c r="B6816" t="s">
        <v>512</v>
      </c>
      <c r="C6816">
        <v>2008</v>
      </c>
      <c r="D6816" t="s">
        <v>952</v>
      </c>
      <c r="E6816">
        <v>-3920.7150000000001</v>
      </c>
      <c r="F6816" s="1">
        <v>5850</v>
      </c>
    </row>
    <row r="6817" spans="1:6" x14ac:dyDescent="0.3">
      <c r="A6817" t="s">
        <v>32</v>
      </c>
      <c r="B6817" t="s">
        <v>512</v>
      </c>
      <c r="C6817">
        <v>2008</v>
      </c>
      <c r="D6817" t="s">
        <v>953</v>
      </c>
      <c r="E6817">
        <v>27.307645348837266</v>
      </c>
      <c r="F6817" s="1">
        <v>5326.4534883720926</v>
      </c>
    </row>
    <row r="6818" spans="1:6" x14ac:dyDescent="0.3">
      <c r="A6818" t="s">
        <v>32</v>
      </c>
      <c r="B6818" t="s">
        <v>512</v>
      </c>
      <c r="C6818">
        <v>2009</v>
      </c>
      <c r="D6818" t="s">
        <v>951</v>
      </c>
      <c r="E6818">
        <v>1479.1475</v>
      </c>
      <c r="F6818" s="1">
        <v>6975</v>
      </c>
    </row>
    <row r="6819" spans="1:6" x14ac:dyDescent="0.3">
      <c r="A6819" t="s">
        <v>32</v>
      </c>
      <c r="B6819" t="s">
        <v>512</v>
      </c>
      <c r="C6819">
        <v>2009</v>
      </c>
      <c r="D6819" t="s">
        <v>953</v>
      </c>
      <c r="E6819">
        <v>-50.076875000000008</v>
      </c>
      <c r="F6819" s="1">
        <v>6689.583333333333</v>
      </c>
    </row>
    <row r="6820" spans="1:6" x14ac:dyDescent="0.3">
      <c r="A6820" t="s">
        <v>32</v>
      </c>
      <c r="B6820" t="s">
        <v>512</v>
      </c>
      <c r="C6820">
        <v>2010</v>
      </c>
      <c r="D6820" t="s">
        <v>949</v>
      </c>
      <c r="E6820">
        <v>-19.329999999999927</v>
      </c>
      <c r="F6820" s="1">
        <v>12700</v>
      </c>
    </row>
    <row r="6821" spans="1:6" x14ac:dyDescent="0.3">
      <c r="A6821" t="s">
        <v>32</v>
      </c>
      <c r="B6821" t="s">
        <v>512</v>
      </c>
      <c r="C6821">
        <v>2010</v>
      </c>
      <c r="D6821" t="s">
        <v>951</v>
      </c>
      <c r="E6821">
        <v>-1550.178333333334</v>
      </c>
      <c r="F6821" s="1">
        <v>10550</v>
      </c>
    </row>
    <row r="6822" spans="1:6" x14ac:dyDescent="0.3">
      <c r="A6822" t="s">
        <v>32</v>
      </c>
      <c r="B6822" t="s">
        <v>512</v>
      </c>
      <c r="C6822">
        <v>2010</v>
      </c>
      <c r="D6822" t="s">
        <v>953</v>
      </c>
      <c r="E6822">
        <v>187.79021428571443</v>
      </c>
      <c r="F6822" s="1">
        <v>7430.7142857142853</v>
      </c>
    </row>
    <row r="6823" spans="1:6" x14ac:dyDescent="0.3">
      <c r="A6823" t="s">
        <v>32</v>
      </c>
      <c r="B6823" t="s">
        <v>512</v>
      </c>
      <c r="C6823">
        <v>2011</v>
      </c>
      <c r="D6823" t="s">
        <v>948</v>
      </c>
      <c r="E6823">
        <v>687.02499999999964</v>
      </c>
      <c r="F6823" s="1">
        <v>15250</v>
      </c>
    </row>
    <row r="6824" spans="1:6" x14ac:dyDescent="0.3">
      <c r="A6824" t="s">
        <v>32</v>
      </c>
      <c r="B6824" t="s">
        <v>512</v>
      </c>
      <c r="C6824">
        <v>2011</v>
      </c>
      <c r="D6824" t="s">
        <v>949</v>
      </c>
      <c r="E6824">
        <v>785.64235294117668</v>
      </c>
      <c r="F6824" s="1">
        <v>12658.823529411764</v>
      </c>
    </row>
    <row r="6825" spans="1:6" x14ac:dyDescent="0.3">
      <c r="A6825" t="s">
        <v>32</v>
      </c>
      <c r="B6825" t="s">
        <v>512</v>
      </c>
      <c r="C6825">
        <v>2011</v>
      </c>
      <c r="D6825" t="s">
        <v>951</v>
      </c>
      <c r="E6825">
        <v>387.92447916666691</v>
      </c>
      <c r="F6825" s="1">
        <v>12057.291666666666</v>
      </c>
    </row>
    <row r="6826" spans="1:6" x14ac:dyDescent="0.3">
      <c r="A6826" t="s">
        <v>32</v>
      </c>
      <c r="B6826" t="s">
        <v>512</v>
      </c>
      <c r="C6826">
        <v>2011</v>
      </c>
      <c r="D6826" t="s">
        <v>953</v>
      </c>
      <c r="E6826">
        <v>312.23589285714286</v>
      </c>
      <c r="F6826" s="1">
        <v>10061.309523809523</v>
      </c>
    </row>
    <row r="6827" spans="1:6" x14ac:dyDescent="0.3">
      <c r="A6827" t="s">
        <v>32</v>
      </c>
      <c r="B6827" t="s">
        <v>512</v>
      </c>
      <c r="C6827">
        <v>2012</v>
      </c>
      <c r="D6827" t="s">
        <v>948</v>
      </c>
      <c r="E6827">
        <v>-575.71277777777766</v>
      </c>
      <c r="F6827" s="1">
        <v>15427.777777777777</v>
      </c>
    </row>
    <row r="6828" spans="1:6" x14ac:dyDescent="0.3">
      <c r="A6828" t="s">
        <v>32</v>
      </c>
      <c r="B6828" t="s">
        <v>512</v>
      </c>
      <c r="C6828">
        <v>2012</v>
      </c>
      <c r="D6828" t="s">
        <v>949</v>
      </c>
      <c r="E6828">
        <v>449.00604166666693</v>
      </c>
      <c r="F6828" s="1">
        <v>13435.416666666666</v>
      </c>
    </row>
    <row r="6829" spans="1:6" x14ac:dyDescent="0.3">
      <c r="A6829" t="s">
        <v>32</v>
      </c>
      <c r="B6829" t="s">
        <v>512</v>
      </c>
      <c r="C6829">
        <v>2012</v>
      </c>
      <c r="D6829" t="s">
        <v>951</v>
      </c>
      <c r="E6829">
        <v>492.47076923076941</v>
      </c>
      <c r="F6829" s="1">
        <v>13117.948717948719</v>
      </c>
    </row>
    <row r="6830" spans="1:6" x14ac:dyDescent="0.3">
      <c r="A6830" t="s">
        <v>32</v>
      </c>
      <c r="B6830" t="s">
        <v>512</v>
      </c>
      <c r="C6830">
        <v>2012</v>
      </c>
      <c r="D6830" t="s">
        <v>953</v>
      </c>
      <c r="E6830">
        <v>216.75264150943403</v>
      </c>
      <c r="F6830" s="1">
        <v>10960.377358490567</v>
      </c>
    </row>
    <row r="6831" spans="1:6" x14ac:dyDescent="0.3">
      <c r="A6831" t="s">
        <v>32</v>
      </c>
      <c r="B6831" t="s">
        <v>512</v>
      </c>
      <c r="C6831">
        <v>2013</v>
      </c>
      <c r="D6831" t="s">
        <v>948</v>
      </c>
      <c r="E6831">
        <v>354.48300000000017</v>
      </c>
      <c r="F6831" s="1">
        <v>14230</v>
      </c>
    </row>
    <row r="6832" spans="1:6" x14ac:dyDescent="0.3">
      <c r="A6832" t="s">
        <v>32</v>
      </c>
      <c r="B6832" t="s">
        <v>512</v>
      </c>
      <c r="C6832">
        <v>2013</v>
      </c>
      <c r="D6832" t="s">
        <v>949</v>
      </c>
      <c r="E6832">
        <v>657.67303571428602</v>
      </c>
      <c r="F6832" s="1">
        <v>13194.642857142857</v>
      </c>
    </row>
    <row r="6833" spans="1:6" x14ac:dyDescent="0.3">
      <c r="A6833" t="s">
        <v>32</v>
      </c>
      <c r="B6833" t="s">
        <v>512</v>
      </c>
      <c r="C6833">
        <v>2013</v>
      </c>
      <c r="D6833" t="s">
        <v>951</v>
      </c>
      <c r="E6833">
        <v>128.29875000000007</v>
      </c>
      <c r="F6833" s="1">
        <v>12404.166666666666</v>
      </c>
    </row>
    <row r="6834" spans="1:6" x14ac:dyDescent="0.3">
      <c r="A6834" t="s">
        <v>32</v>
      </c>
      <c r="B6834" t="s">
        <v>512</v>
      </c>
      <c r="C6834">
        <v>2013</v>
      </c>
      <c r="D6834" t="s">
        <v>953</v>
      </c>
      <c r="E6834">
        <v>335.77983333333322</v>
      </c>
      <c r="F6834" s="1">
        <v>11498.333333333334</v>
      </c>
    </row>
    <row r="6835" spans="1:6" x14ac:dyDescent="0.3">
      <c r="A6835" t="s">
        <v>32</v>
      </c>
      <c r="B6835" t="s">
        <v>512</v>
      </c>
      <c r="C6835">
        <v>2014</v>
      </c>
      <c r="D6835" t="s">
        <v>948</v>
      </c>
      <c r="E6835">
        <v>24.586026615969651</v>
      </c>
      <c r="F6835" s="1">
        <v>15917.300380228136</v>
      </c>
    </row>
    <row r="6836" spans="1:6" x14ac:dyDescent="0.3">
      <c r="A6836" t="s">
        <v>32</v>
      </c>
      <c r="B6836" t="s">
        <v>512</v>
      </c>
      <c r="C6836">
        <v>2014</v>
      </c>
      <c r="D6836" t="s">
        <v>949</v>
      </c>
      <c r="E6836">
        <v>67.716757925072201</v>
      </c>
      <c r="F6836" s="1">
        <v>15458.645533141211</v>
      </c>
    </row>
    <row r="6837" spans="1:6" x14ac:dyDescent="0.3">
      <c r="A6837" t="s">
        <v>32</v>
      </c>
      <c r="B6837" t="s">
        <v>512</v>
      </c>
      <c r="C6837">
        <v>2014</v>
      </c>
      <c r="D6837" t="s">
        <v>950</v>
      </c>
      <c r="E6837">
        <v>-210.0371052631578</v>
      </c>
      <c r="F6837" s="1">
        <v>17050</v>
      </c>
    </row>
    <row r="6838" spans="1:6" x14ac:dyDescent="0.3">
      <c r="A6838" t="s">
        <v>32</v>
      </c>
      <c r="B6838" t="s">
        <v>512</v>
      </c>
      <c r="C6838">
        <v>2014</v>
      </c>
      <c r="D6838" t="s">
        <v>951</v>
      </c>
      <c r="E6838">
        <v>82.722045454545608</v>
      </c>
      <c r="F6838" s="1">
        <v>14781.060606060606</v>
      </c>
    </row>
    <row r="6839" spans="1:6" x14ac:dyDescent="0.3">
      <c r="A6839" t="s">
        <v>32</v>
      </c>
      <c r="B6839" t="s">
        <v>512</v>
      </c>
      <c r="C6839">
        <v>2014</v>
      </c>
      <c r="D6839" t="s">
        <v>952</v>
      </c>
      <c r="E6839">
        <v>-20.201666666666824</v>
      </c>
      <c r="F6839" s="1">
        <v>18316.666666666668</v>
      </c>
    </row>
    <row r="6840" spans="1:6" x14ac:dyDescent="0.3">
      <c r="A6840" t="s">
        <v>32</v>
      </c>
      <c r="B6840" t="s">
        <v>512</v>
      </c>
      <c r="C6840">
        <v>2014</v>
      </c>
      <c r="D6840" t="s">
        <v>953</v>
      </c>
      <c r="E6840">
        <v>-685.84800000000018</v>
      </c>
      <c r="F6840" s="1">
        <v>15120</v>
      </c>
    </row>
    <row r="6841" spans="1:6" x14ac:dyDescent="0.3">
      <c r="A6841" t="s">
        <v>32</v>
      </c>
      <c r="B6841" t="s">
        <v>512</v>
      </c>
      <c r="C6841">
        <v>2015</v>
      </c>
      <c r="D6841" t="s">
        <v>948</v>
      </c>
      <c r="E6841">
        <v>-346.46074074074056</v>
      </c>
      <c r="F6841" s="1">
        <v>17170.370370370369</v>
      </c>
    </row>
    <row r="6842" spans="1:6" x14ac:dyDescent="0.3">
      <c r="A6842" t="s">
        <v>32</v>
      </c>
      <c r="B6842" t="s">
        <v>512</v>
      </c>
      <c r="C6842">
        <v>2015</v>
      </c>
      <c r="D6842" t="s">
        <v>949</v>
      </c>
      <c r="E6842">
        <v>-359.19833333333253</v>
      </c>
      <c r="F6842" s="1">
        <v>17683.333333333332</v>
      </c>
    </row>
    <row r="6843" spans="1:6" x14ac:dyDescent="0.3">
      <c r="A6843" t="s">
        <v>32</v>
      </c>
      <c r="B6843" t="s">
        <v>512</v>
      </c>
      <c r="C6843">
        <v>2015</v>
      </c>
      <c r="D6843" t="s">
        <v>950</v>
      </c>
      <c r="E6843">
        <v>1513.2700000000004</v>
      </c>
      <c r="F6843" s="1">
        <v>18700</v>
      </c>
    </row>
    <row r="6844" spans="1:6" x14ac:dyDescent="0.3">
      <c r="A6844" t="s">
        <v>32</v>
      </c>
      <c r="B6844" t="s">
        <v>512</v>
      </c>
      <c r="C6844">
        <v>2015</v>
      </c>
      <c r="D6844" t="s">
        <v>952</v>
      </c>
      <c r="E6844">
        <v>1213.2700000000004</v>
      </c>
      <c r="F6844" s="1">
        <v>18700</v>
      </c>
    </row>
    <row r="6845" spans="1:6" x14ac:dyDescent="0.3">
      <c r="A6845" t="s">
        <v>32</v>
      </c>
      <c r="B6845" t="s">
        <v>297</v>
      </c>
      <c r="C6845">
        <v>1994</v>
      </c>
      <c r="D6845" t="s">
        <v>953</v>
      </c>
      <c r="E6845">
        <v>22.100000000000023</v>
      </c>
      <c r="F6845" s="1">
        <v>1000</v>
      </c>
    </row>
    <row r="6846" spans="1:6" x14ac:dyDescent="0.3">
      <c r="A6846" t="s">
        <v>32</v>
      </c>
      <c r="B6846" t="s">
        <v>297</v>
      </c>
      <c r="C6846">
        <v>1995</v>
      </c>
      <c r="D6846" t="s">
        <v>953</v>
      </c>
      <c r="E6846">
        <v>-433.97749999999996</v>
      </c>
      <c r="F6846" s="1">
        <v>725</v>
      </c>
    </row>
    <row r="6847" spans="1:6" x14ac:dyDescent="0.3">
      <c r="A6847" t="s">
        <v>32</v>
      </c>
      <c r="B6847" t="s">
        <v>297</v>
      </c>
      <c r="C6847">
        <v>1996</v>
      </c>
      <c r="D6847" t="s">
        <v>953</v>
      </c>
      <c r="E6847">
        <v>-369.05999999999995</v>
      </c>
      <c r="F6847" s="1">
        <v>1400</v>
      </c>
    </row>
    <row r="6848" spans="1:6" x14ac:dyDescent="0.3">
      <c r="A6848" t="s">
        <v>32</v>
      </c>
      <c r="B6848" t="s">
        <v>297</v>
      </c>
      <c r="C6848">
        <v>1998</v>
      </c>
      <c r="D6848" t="s">
        <v>953</v>
      </c>
      <c r="E6848">
        <v>-138.62749999999997</v>
      </c>
      <c r="F6848" s="1">
        <v>891.66666666666663</v>
      </c>
    </row>
    <row r="6849" spans="1:6" x14ac:dyDescent="0.3">
      <c r="A6849" t="s">
        <v>32</v>
      </c>
      <c r="B6849" t="s">
        <v>297</v>
      </c>
      <c r="C6849">
        <v>1999</v>
      </c>
      <c r="D6849" t="s">
        <v>953</v>
      </c>
      <c r="E6849">
        <v>170.94916666666668</v>
      </c>
      <c r="F6849" s="1">
        <v>1325</v>
      </c>
    </row>
    <row r="6850" spans="1:6" x14ac:dyDescent="0.3">
      <c r="A6850" t="s">
        <v>32</v>
      </c>
      <c r="B6850" t="s">
        <v>297</v>
      </c>
      <c r="C6850">
        <v>2000</v>
      </c>
      <c r="D6850" t="s">
        <v>953</v>
      </c>
      <c r="E6850">
        <v>48.446875000000034</v>
      </c>
      <c r="F6850" s="1">
        <v>1343.75</v>
      </c>
    </row>
    <row r="6851" spans="1:6" x14ac:dyDescent="0.3">
      <c r="A6851" t="s">
        <v>32</v>
      </c>
      <c r="B6851" t="s">
        <v>513</v>
      </c>
      <c r="C6851">
        <v>1993</v>
      </c>
      <c r="D6851" t="s">
        <v>953</v>
      </c>
      <c r="E6851">
        <v>-21.730833333333333</v>
      </c>
      <c r="F6851" s="1">
        <v>525</v>
      </c>
    </row>
    <row r="6852" spans="1:6" x14ac:dyDescent="0.3">
      <c r="A6852" t="s">
        <v>32</v>
      </c>
      <c r="B6852" t="s">
        <v>513</v>
      </c>
      <c r="C6852">
        <v>1994</v>
      </c>
      <c r="D6852" t="s">
        <v>953</v>
      </c>
      <c r="E6852">
        <v>165.64750000000001</v>
      </c>
      <c r="F6852" s="1">
        <v>546.42857142857144</v>
      </c>
    </row>
    <row r="6853" spans="1:6" x14ac:dyDescent="0.3">
      <c r="A6853" t="s">
        <v>32</v>
      </c>
      <c r="B6853" t="s">
        <v>513</v>
      </c>
      <c r="C6853">
        <v>1995</v>
      </c>
      <c r="D6853" t="s">
        <v>953</v>
      </c>
      <c r="E6853">
        <v>-70.12772727272727</v>
      </c>
      <c r="F6853" s="1">
        <v>631.81818181818187</v>
      </c>
    </row>
    <row r="6854" spans="1:6" x14ac:dyDescent="0.3">
      <c r="A6854" t="s">
        <v>32</v>
      </c>
      <c r="B6854" t="s">
        <v>513</v>
      </c>
      <c r="C6854">
        <v>1996</v>
      </c>
      <c r="D6854" t="s">
        <v>952</v>
      </c>
      <c r="E6854">
        <v>-1041.8499999999999</v>
      </c>
      <c r="F6854" s="1">
        <v>1500</v>
      </c>
    </row>
    <row r="6855" spans="1:6" x14ac:dyDescent="0.3">
      <c r="A6855" t="s">
        <v>32</v>
      </c>
      <c r="B6855" t="s">
        <v>513</v>
      </c>
      <c r="C6855">
        <v>1996</v>
      </c>
      <c r="D6855" t="s">
        <v>953</v>
      </c>
      <c r="E6855">
        <v>11.464499999999997</v>
      </c>
      <c r="F6855" s="1">
        <v>745</v>
      </c>
    </row>
    <row r="6856" spans="1:6" x14ac:dyDescent="0.3">
      <c r="A6856" t="s">
        <v>32</v>
      </c>
      <c r="B6856" t="s">
        <v>513</v>
      </c>
      <c r="C6856">
        <v>1997</v>
      </c>
      <c r="D6856" t="s">
        <v>952</v>
      </c>
      <c r="E6856">
        <v>-896.82249999999999</v>
      </c>
      <c r="F6856" s="1">
        <v>1275</v>
      </c>
    </row>
    <row r="6857" spans="1:6" x14ac:dyDescent="0.3">
      <c r="A6857" t="s">
        <v>32</v>
      </c>
      <c r="B6857" t="s">
        <v>513</v>
      </c>
      <c r="C6857">
        <v>1997</v>
      </c>
      <c r="D6857" t="s">
        <v>953</v>
      </c>
      <c r="E6857">
        <v>562.74714285714288</v>
      </c>
      <c r="F6857" s="1">
        <v>900</v>
      </c>
    </row>
    <row r="6858" spans="1:6" x14ac:dyDescent="0.3">
      <c r="A6858" t="s">
        <v>32</v>
      </c>
      <c r="B6858" t="s">
        <v>513</v>
      </c>
      <c r="C6858">
        <v>1998</v>
      </c>
      <c r="D6858" t="s">
        <v>953</v>
      </c>
      <c r="E6858">
        <v>484.39250000000004</v>
      </c>
      <c r="F6858" s="1">
        <v>425</v>
      </c>
    </row>
    <row r="6859" spans="1:6" x14ac:dyDescent="0.3">
      <c r="A6859" t="s">
        <v>32</v>
      </c>
      <c r="B6859" t="s">
        <v>513</v>
      </c>
      <c r="C6859">
        <v>1999</v>
      </c>
      <c r="D6859" t="s">
        <v>952</v>
      </c>
      <c r="E6859">
        <v>-1993.0925</v>
      </c>
      <c r="F6859" s="1">
        <v>2575</v>
      </c>
    </row>
    <row r="6860" spans="1:6" x14ac:dyDescent="0.3">
      <c r="A6860" t="s">
        <v>32</v>
      </c>
      <c r="B6860" t="s">
        <v>513</v>
      </c>
      <c r="C6860">
        <v>1999</v>
      </c>
      <c r="D6860" t="s">
        <v>953</v>
      </c>
      <c r="E6860">
        <v>-71.600392156862739</v>
      </c>
      <c r="F6860" s="1">
        <v>1329.4117647058824</v>
      </c>
    </row>
    <row r="6861" spans="1:6" x14ac:dyDescent="0.3">
      <c r="A6861" t="s">
        <v>32</v>
      </c>
      <c r="B6861" t="s">
        <v>513</v>
      </c>
      <c r="C6861">
        <v>2000</v>
      </c>
      <c r="D6861" t="s">
        <v>952</v>
      </c>
      <c r="E6861">
        <v>-2011.4625000000001</v>
      </c>
      <c r="F6861" s="1">
        <v>2875</v>
      </c>
    </row>
    <row r="6862" spans="1:6" x14ac:dyDescent="0.3">
      <c r="A6862" t="s">
        <v>32</v>
      </c>
      <c r="B6862" t="s">
        <v>513</v>
      </c>
      <c r="C6862">
        <v>2000</v>
      </c>
      <c r="D6862" t="s">
        <v>953</v>
      </c>
      <c r="E6862">
        <v>129.41714285714289</v>
      </c>
      <c r="F6862" s="1">
        <v>1522.077922077922</v>
      </c>
    </row>
    <row r="6863" spans="1:6" x14ac:dyDescent="0.3">
      <c r="A6863" t="s">
        <v>32</v>
      </c>
      <c r="B6863" t="s">
        <v>513</v>
      </c>
      <c r="C6863">
        <v>2001</v>
      </c>
      <c r="D6863" t="s">
        <v>953</v>
      </c>
      <c r="E6863">
        <v>-81.415303030302994</v>
      </c>
      <c r="F6863" s="1">
        <v>1937.878787878788</v>
      </c>
    </row>
    <row r="6864" spans="1:6" x14ac:dyDescent="0.3">
      <c r="A6864" t="s">
        <v>32</v>
      </c>
      <c r="B6864" t="s">
        <v>513</v>
      </c>
      <c r="C6864">
        <v>2002</v>
      </c>
      <c r="D6864" t="s">
        <v>952</v>
      </c>
      <c r="E6864">
        <v>-3216.5416666666665</v>
      </c>
      <c r="F6864" s="1">
        <v>4027.7777777777778</v>
      </c>
    </row>
    <row r="6865" spans="1:6" x14ac:dyDescent="0.3">
      <c r="A6865" t="s">
        <v>32</v>
      </c>
      <c r="B6865" t="s">
        <v>513</v>
      </c>
      <c r="C6865">
        <v>2002</v>
      </c>
      <c r="D6865" t="s">
        <v>953</v>
      </c>
      <c r="E6865">
        <v>-238.17342905405403</v>
      </c>
      <c r="F6865" s="1">
        <v>2377.1959459459458</v>
      </c>
    </row>
    <row r="6866" spans="1:6" x14ac:dyDescent="0.3">
      <c r="A6866" t="s">
        <v>32</v>
      </c>
      <c r="B6866" t="s">
        <v>513</v>
      </c>
      <c r="C6866">
        <v>2003</v>
      </c>
      <c r="D6866" t="s">
        <v>953</v>
      </c>
      <c r="E6866">
        <v>58.361813725490208</v>
      </c>
      <c r="F6866" s="1">
        <v>2529.9019607843138</v>
      </c>
    </row>
    <row r="6867" spans="1:6" x14ac:dyDescent="0.3">
      <c r="A6867" t="s">
        <v>32</v>
      </c>
      <c r="B6867" t="s">
        <v>513</v>
      </c>
      <c r="C6867">
        <v>2004</v>
      </c>
      <c r="D6867" t="s">
        <v>951</v>
      </c>
      <c r="E6867">
        <v>4431.6324999999997</v>
      </c>
      <c r="F6867" s="1">
        <v>4825</v>
      </c>
    </row>
    <row r="6868" spans="1:6" x14ac:dyDescent="0.3">
      <c r="A6868" t="s">
        <v>32</v>
      </c>
      <c r="B6868" t="s">
        <v>513</v>
      </c>
      <c r="C6868">
        <v>2004</v>
      </c>
      <c r="D6868" t="s">
        <v>953</v>
      </c>
      <c r="E6868">
        <v>-30.678995601173</v>
      </c>
      <c r="F6868" s="1">
        <v>3276.0263929618768</v>
      </c>
    </row>
    <row r="6869" spans="1:6" x14ac:dyDescent="0.3">
      <c r="A6869" t="s">
        <v>32</v>
      </c>
      <c r="B6869" t="s">
        <v>513</v>
      </c>
      <c r="C6869">
        <v>2005</v>
      </c>
      <c r="D6869" t="s">
        <v>951</v>
      </c>
      <c r="E6869">
        <v>-1213.4612499999994</v>
      </c>
      <c r="F6869" s="1">
        <v>10137.5</v>
      </c>
    </row>
    <row r="6870" spans="1:6" x14ac:dyDescent="0.3">
      <c r="A6870" t="s">
        <v>32</v>
      </c>
      <c r="B6870" t="s">
        <v>513</v>
      </c>
      <c r="C6870">
        <v>2005</v>
      </c>
      <c r="D6870" t="s">
        <v>953</v>
      </c>
      <c r="E6870">
        <v>-63.849012658227814</v>
      </c>
      <c r="F6870" s="1">
        <v>5438.9873417721519</v>
      </c>
    </row>
    <row r="6871" spans="1:6" x14ac:dyDescent="0.3">
      <c r="A6871" t="s">
        <v>32</v>
      </c>
      <c r="B6871" t="s">
        <v>513</v>
      </c>
      <c r="C6871">
        <v>2006</v>
      </c>
      <c r="D6871" t="s">
        <v>949</v>
      </c>
      <c r="E6871">
        <v>3827.7674999999999</v>
      </c>
      <c r="F6871" s="1">
        <v>9175</v>
      </c>
    </row>
    <row r="6872" spans="1:6" x14ac:dyDescent="0.3">
      <c r="A6872" t="s">
        <v>32</v>
      </c>
      <c r="B6872" t="s">
        <v>513</v>
      </c>
      <c r="C6872">
        <v>2006</v>
      </c>
      <c r="D6872" t="s">
        <v>951</v>
      </c>
      <c r="E6872">
        <v>-736.80375000000004</v>
      </c>
      <c r="F6872" s="1">
        <v>10212.5</v>
      </c>
    </row>
    <row r="6873" spans="1:6" x14ac:dyDescent="0.3">
      <c r="A6873" t="s">
        <v>32</v>
      </c>
      <c r="B6873" t="s">
        <v>513</v>
      </c>
      <c r="C6873">
        <v>2006</v>
      </c>
      <c r="D6873" t="s">
        <v>953</v>
      </c>
      <c r="E6873">
        <v>-137.00561335403719</v>
      </c>
      <c r="F6873" s="1">
        <v>6641.0714285714284</v>
      </c>
    </row>
    <row r="6874" spans="1:6" x14ac:dyDescent="0.3">
      <c r="A6874" t="s">
        <v>32</v>
      </c>
      <c r="B6874" t="s">
        <v>513</v>
      </c>
      <c r="C6874">
        <v>2007</v>
      </c>
      <c r="D6874" t="s">
        <v>949</v>
      </c>
      <c r="E6874">
        <v>483.80000000000047</v>
      </c>
      <c r="F6874" s="1">
        <v>11333.333333333334</v>
      </c>
    </row>
    <row r="6875" spans="1:6" x14ac:dyDescent="0.3">
      <c r="A6875" t="s">
        <v>32</v>
      </c>
      <c r="B6875" t="s">
        <v>513</v>
      </c>
      <c r="C6875">
        <v>2007</v>
      </c>
      <c r="D6875" t="s">
        <v>951</v>
      </c>
      <c r="E6875">
        <v>2334.9499999999998</v>
      </c>
      <c r="F6875" s="1">
        <v>9500</v>
      </c>
    </row>
    <row r="6876" spans="1:6" x14ac:dyDescent="0.3">
      <c r="A6876" t="s">
        <v>32</v>
      </c>
      <c r="B6876" t="s">
        <v>513</v>
      </c>
      <c r="C6876">
        <v>2007</v>
      </c>
      <c r="D6876" t="s">
        <v>953</v>
      </c>
      <c r="E6876">
        <v>109.34772977941179</v>
      </c>
      <c r="F6876" s="1">
        <v>8545.3125</v>
      </c>
    </row>
    <row r="6877" spans="1:6" x14ac:dyDescent="0.3">
      <c r="A6877" t="s">
        <v>32</v>
      </c>
      <c r="B6877" t="s">
        <v>513</v>
      </c>
      <c r="C6877">
        <v>2008</v>
      </c>
      <c r="D6877" t="s">
        <v>948</v>
      </c>
      <c r="E6877">
        <v>2624.0400000000009</v>
      </c>
      <c r="F6877" s="1">
        <v>12400</v>
      </c>
    </row>
    <row r="6878" spans="1:6" x14ac:dyDescent="0.3">
      <c r="A6878" t="s">
        <v>32</v>
      </c>
      <c r="B6878" t="s">
        <v>513</v>
      </c>
      <c r="C6878">
        <v>2008</v>
      </c>
      <c r="D6878" t="s">
        <v>951</v>
      </c>
      <c r="E6878">
        <v>1576.25</v>
      </c>
      <c r="F6878" s="1">
        <v>12500</v>
      </c>
    </row>
    <row r="6879" spans="1:6" x14ac:dyDescent="0.3">
      <c r="A6879" t="s">
        <v>32</v>
      </c>
      <c r="B6879" t="s">
        <v>513</v>
      </c>
      <c r="C6879">
        <v>2008</v>
      </c>
      <c r="D6879" t="s">
        <v>953</v>
      </c>
      <c r="E6879">
        <v>125.5921791443851</v>
      </c>
      <c r="F6879" s="1">
        <v>10346.92513368984</v>
      </c>
    </row>
    <row r="6880" spans="1:6" x14ac:dyDescent="0.3">
      <c r="A6880" t="s">
        <v>32</v>
      </c>
      <c r="B6880" t="s">
        <v>513</v>
      </c>
      <c r="C6880">
        <v>2009</v>
      </c>
      <c r="D6880" t="s">
        <v>949</v>
      </c>
      <c r="E6880">
        <v>2511.6100000000006</v>
      </c>
      <c r="F6880" s="1">
        <v>14100</v>
      </c>
    </row>
    <row r="6881" spans="1:6" x14ac:dyDescent="0.3">
      <c r="A6881" t="s">
        <v>32</v>
      </c>
      <c r="B6881" t="s">
        <v>513</v>
      </c>
      <c r="C6881">
        <v>2009</v>
      </c>
      <c r="D6881" t="s">
        <v>951</v>
      </c>
      <c r="E6881">
        <v>1118.6021428571435</v>
      </c>
      <c r="F6881" s="1">
        <v>27021.428571428572</v>
      </c>
    </row>
    <row r="6882" spans="1:6" x14ac:dyDescent="0.3">
      <c r="A6882" t="s">
        <v>32</v>
      </c>
      <c r="B6882" t="s">
        <v>513</v>
      </c>
      <c r="C6882">
        <v>2009</v>
      </c>
      <c r="D6882" t="s">
        <v>953</v>
      </c>
      <c r="E6882">
        <v>251.54027027027036</v>
      </c>
      <c r="F6882" s="1">
        <v>10862.162162162162</v>
      </c>
    </row>
    <row r="6883" spans="1:6" x14ac:dyDescent="0.3">
      <c r="A6883" t="s">
        <v>32</v>
      </c>
      <c r="B6883" t="s">
        <v>513</v>
      </c>
      <c r="C6883">
        <v>2010</v>
      </c>
      <c r="D6883" t="s">
        <v>948</v>
      </c>
      <c r="E6883">
        <v>-408.81999999999971</v>
      </c>
      <c r="F6883" s="1">
        <v>35800</v>
      </c>
    </row>
    <row r="6884" spans="1:6" x14ac:dyDescent="0.3">
      <c r="A6884" t="s">
        <v>32</v>
      </c>
      <c r="B6884" t="s">
        <v>513</v>
      </c>
      <c r="C6884">
        <v>2010</v>
      </c>
      <c r="D6884" t="s">
        <v>949</v>
      </c>
      <c r="E6884">
        <v>-771.94749999999931</v>
      </c>
      <c r="F6884" s="1">
        <v>25025</v>
      </c>
    </row>
    <row r="6885" spans="1:6" x14ac:dyDescent="0.3">
      <c r="A6885" t="s">
        <v>32</v>
      </c>
      <c r="B6885" t="s">
        <v>513</v>
      </c>
      <c r="C6885">
        <v>2010</v>
      </c>
      <c r="D6885" t="s">
        <v>951</v>
      </c>
      <c r="E6885">
        <v>781.27250000000038</v>
      </c>
      <c r="F6885" s="1">
        <v>19891.666666666668</v>
      </c>
    </row>
    <row r="6886" spans="1:6" x14ac:dyDescent="0.3">
      <c r="A6886" t="s">
        <v>32</v>
      </c>
      <c r="B6886" t="s">
        <v>513</v>
      </c>
      <c r="C6886">
        <v>2010</v>
      </c>
      <c r="D6886" t="s">
        <v>953</v>
      </c>
      <c r="E6886">
        <v>189.19485795454557</v>
      </c>
      <c r="F6886" s="1">
        <v>13715.625</v>
      </c>
    </row>
    <row r="6887" spans="1:6" x14ac:dyDescent="0.3">
      <c r="A6887" t="s">
        <v>32</v>
      </c>
      <c r="B6887" t="s">
        <v>513</v>
      </c>
      <c r="C6887">
        <v>2011</v>
      </c>
      <c r="D6887" t="s">
        <v>948</v>
      </c>
      <c r="E6887">
        <v>842.83199999999999</v>
      </c>
      <c r="F6887" s="1">
        <v>25920</v>
      </c>
    </row>
    <row r="6888" spans="1:6" x14ac:dyDescent="0.3">
      <c r="A6888" t="s">
        <v>32</v>
      </c>
      <c r="B6888" t="s">
        <v>513</v>
      </c>
      <c r="C6888">
        <v>2011</v>
      </c>
      <c r="D6888" t="s">
        <v>949</v>
      </c>
      <c r="E6888">
        <v>601.48447761194041</v>
      </c>
      <c r="F6888" s="1">
        <v>22725.373134328358</v>
      </c>
    </row>
    <row r="6889" spans="1:6" x14ac:dyDescent="0.3">
      <c r="A6889" t="s">
        <v>32</v>
      </c>
      <c r="B6889" t="s">
        <v>513</v>
      </c>
      <c r="C6889">
        <v>2011</v>
      </c>
      <c r="D6889" t="s">
        <v>951</v>
      </c>
      <c r="E6889">
        <v>833.67521505376362</v>
      </c>
      <c r="F6889" s="1">
        <v>22031.720430107525</v>
      </c>
    </row>
    <row r="6890" spans="1:6" x14ac:dyDescent="0.3">
      <c r="A6890" t="s">
        <v>32</v>
      </c>
      <c r="B6890" t="s">
        <v>513</v>
      </c>
      <c r="C6890">
        <v>2011</v>
      </c>
      <c r="D6890" t="s">
        <v>952</v>
      </c>
      <c r="E6890">
        <v>3664.0999999999985</v>
      </c>
      <c r="F6890" s="1">
        <v>21000</v>
      </c>
    </row>
    <row r="6891" spans="1:6" x14ac:dyDescent="0.3">
      <c r="A6891" t="s">
        <v>32</v>
      </c>
      <c r="B6891" t="s">
        <v>513</v>
      </c>
      <c r="C6891">
        <v>2011</v>
      </c>
      <c r="D6891" t="s">
        <v>953</v>
      </c>
      <c r="E6891">
        <v>195.16541198501878</v>
      </c>
      <c r="F6891" s="1">
        <v>19058.614232209737</v>
      </c>
    </row>
    <row r="6892" spans="1:6" x14ac:dyDescent="0.3">
      <c r="A6892" t="s">
        <v>32</v>
      </c>
      <c r="B6892" t="s">
        <v>513</v>
      </c>
      <c r="C6892">
        <v>2012</v>
      </c>
      <c r="D6892" t="s">
        <v>948</v>
      </c>
      <c r="E6892">
        <v>576.93240000000037</v>
      </c>
      <c r="F6892" s="1">
        <v>27644</v>
      </c>
    </row>
    <row r="6893" spans="1:6" x14ac:dyDescent="0.3">
      <c r="A6893" t="s">
        <v>32</v>
      </c>
      <c r="B6893" t="s">
        <v>513</v>
      </c>
      <c r="C6893">
        <v>2012</v>
      </c>
      <c r="D6893" t="s">
        <v>949</v>
      </c>
      <c r="E6893">
        <v>520.2084196891193</v>
      </c>
      <c r="F6893" s="1">
        <v>24908.031088082902</v>
      </c>
    </row>
    <row r="6894" spans="1:6" x14ac:dyDescent="0.3">
      <c r="A6894" t="s">
        <v>32</v>
      </c>
      <c r="B6894" t="s">
        <v>513</v>
      </c>
      <c r="C6894">
        <v>2012</v>
      </c>
      <c r="D6894" t="s">
        <v>950</v>
      </c>
      <c r="E6894">
        <v>-930.54999999999802</v>
      </c>
      <c r="F6894" s="1">
        <v>37833.333333333336</v>
      </c>
    </row>
    <row r="6895" spans="1:6" x14ac:dyDescent="0.3">
      <c r="A6895" t="s">
        <v>32</v>
      </c>
      <c r="B6895" t="s">
        <v>513</v>
      </c>
      <c r="C6895">
        <v>2012</v>
      </c>
      <c r="D6895" t="s">
        <v>951</v>
      </c>
      <c r="E6895">
        <v>533.29995305164334</v>
      </c>
      <c r="F6895" s="1">
        <v>24088.732394366198</v>
      </c>
    </row>
    <row r="6896" spans="1:6" x14ac:dyDescent="0.3">
      <c r="A6896" t="s">
        <v>32</v>
      </c>
      <c r="B6896" t="s">
        <v>513</v>
      </c>
      <c r="C6896">
        <v>2012</v>
      </c>
      <c r="D6896" t="s">
        <v>953</v>
      </c>
      <c r="E6896">
        <v>36.517741116751431</v>
      </c>
      <c r="F6896" s="1">
        <v>21933.756345177666</v>
      </c>
    </row>
    <row r="6897" spans="1:6" x14ac:dyDescent="0.3">
      <c r="A6897" t="s">
        <v>32</v>
      </c>
      <c r="B6897" t="s">
        <v>513</v>
      </c>
      <c r="C6897">
        <v>2013</v>
      </c>
      <c r="D6897" t="s">
        <v>948</v>
      </c>
      <c r="E6897">
        <v>471.90055555555614</v>
      </c>
      <c r="F6897" s="1">
        <v>28894.444444444445</v>
      </c>
    </row>
    <row r="6898" spans="1:6" x14ac:dyDescent="0.3">
      <c r="A6898" t="s">
        <v>32</v>
      </c>
      <c r="B6898" t="s">
        <v>513</v>
      </c>
      <c r="C6898">
        <v>2013</v>
      </c>
      <c r="D6898" t="s">
        <v>949</v>
      </c>
      <c r="E6898">
        <v>623.12636363636375</v>
      </c>
      <c r="F6898" s="1">
        <v>27549.35064935065</v>
      </c>
    </row>
    <row r="6899" spans="1:6" x14ac:dyDescent="0.3">
      <c r="A6899" t="s">
        <v>32</v>
      </c>
      <c r="B6899" t="s">
        <v>513</v>
      </c>
      <c r="C6899">
        <v>2013</v>
      </c>
      <c r="D6899" t="s">
        <v>951</v>
      </c>
      <c r="E6899">
        <v>791.38914634146386</v>
      </c>
      <c r="F6899" s="1">
        <v>24110.975609756097</v>
      </c>
    </row>
    <row r="6900" spans="1:6" x14ac:dyDescent="0.3">
      <c r="A6900" t="s">
        <v>32</v>
      </c>
      <c r="B6900" t="s">
        <v>513</v>
      </c>
      <c r="C6900">
        <v>2013</v>
      </c>
      <c r="D6900" t="s">
        <v>952</v>
      </c>
      <c r="E6900">
        <v>2671.84</v>
      </c>
      <c r="F6900" s="1">
        <v>30400</v>
      </c>
    </row>
    <row r="6901" spans="1:6" x14ac:dyDescent="0.3">
      <c r="A6901" t="s">
        <v>32</v>
      </c>
      <c r="B6901" t="s">
        <v>513</v>
      </c>
      <c r="C6901">
        <v>2013</v>
      </c>
      <c r="D6901" t="s">
        <v>953</v>
      </c>
      <c r="E6901">
        <v>159.41780487804894</v>
      </c>
      <c r="F6901" s="1">
        <v>21836.585365853658</v>
      </c>
    </row>
    <row r="6902" spans="1:6" x14ac:dyDescent="0.3">
      <c r="A6902" t="s">
        <v>32</v>
      </c>
      <c r="B6902" t="s">
        <v>513</v>
      </c>
      <c r="C6902">
        <v>2014</v>
      </c>
      <c r="D6902" t="s">
        <v>948</v>
      </c>
      <c r="E6902">
        <v>266.31326241134803</v>
      </c>
      <c r="F6902" s="1">
        <v>34097.163120567377</v>
      </c>
    </row>
    <row r="6903" spans="1:6" x14ac:dyDescent="0.3">
      <c r="A6903" t="s">
        <v>32</v>
      </c>
      <c r="B6903" t="s">
        <v>513</v>
      </c>
      <c r="C6903">
        <v>2014</v>
      </c>
      <c r="D6903" t="s">
        <v>949</v>
      </c>
      <c r="E6903">
        <v>708.57093360995873</v>
      </c>
      <c r="F6903" s="1">
        <v>31024.688796680497</v>
      </c>
    </row>
    <row r="6904" spans="1:6" x14ac:dyDescent="0.3">
      <c r="A6904" t="s">
        <v>32</v>
      </c>
      <c r="B6904" t="s">
        <v>513</v>
      </c>
      <c r="C6904">
        <v>2014</v>
      </c>
      <c r="D6904" t="s">
        <v>950</v>
      </c>
      <c r="E6904">
        <v>1093.6673333333342</v>
      </c>
      <c r="F6904" s="1">
        <v>37873.333333333336</v>
      </c>
    </row>
    <row r="6905" spans="1:6" x14ac:dyDescent="0.3">
      <c r="A6905" t="s">
        <v>32</v>
      </c>
      <c r="B6905" t="s">
        <v>513</v>
      </c>
      <c r="C6905">
        <v>2014</v>
      </c>
      <c r="D6905" t="s">
        <v>951</v>
      </c>
      <c r="E6905">
        <v>182.34857142857149</v>
      </c>
      <c r="F6905" s="1">
        <v>29485.714285714286</v>
      </c>
    </row>
    <row r="6906" spans="1:6" x14ac:dyDescent="0.3">
      <c r="A6906" t="s">
        <v>32</v>
      </c>
      <c r="B6906" t="s">
        <v>513</v>
      </c>
      <c r="C6906">
        <v>2014</v>
      </c>
      <c r="D6906" t="s">
        <v>952</v>
      </c>
      <c r="E6906">
        <v>-18.301111111111013</v>
      </c>
      <c r="F6906" s="1">
        <v>41655.555555555555</v>
      </c>
    </row>
    <row r="6907" spans="1:6" x14ac:dyDescent="0.3">
      <c r="A6907" t="s">
        <v>32</v>
      </c>
      <c r="B6907" t="s">
        <v>513</v>
      </c>
      <c r="C6907">
        <v>2014</v>
      </c>
      <c r="D6907" t="s">
        <v>953</v>
      </c>
      <c r="E6907">
        <v>-485.28833333333313</v>
      </c>
      <c r="F6907" s="1">
        <v>28116.666666666668</v>
      </c>
    </row>
    <row r="6908" spans="1:6" x14ac:dyDescent="0.3">
      <c r="A6908" t="s">
        <v>32</v>
      </c>
      <c r="B6908" t="s">
        <v>513</v>
      </c>
      <c r="C6908">
        <v>2015</v>
      </c>
      <c r="D6908" t="s">
        <v>948</v>
      </c>
      <c r="E6908">
        <v>647.0254166666665</v>
      </c>
      <c r="F6908" s="1">
        <v>32670.833333333332</v>
      </c>
    </row>
    <row r="6909" spans="1:6" x14ac:dyDescent="0.3">
      <c r="A6909" t="s">
        <v>32</v>
      </c>
      <c r="B6909" t="s">
        <v>513</v>
      </c>
      <c r="C6909">
        <v>2015</v>
      </c>
      <c r="D6909" t="s">
        <v>949</v>
      </c>
      <c r="E6909">
        <v>-537.4773333333336</v>
      </c>
      <c r="F6909" s="1">
        <v>32693.333333333332</v>
      </c>
    </row>
    <row r="6910" spans="1:6" x14ac:dyDescent="0.3">
      <c r="A6910" t="s">
        <v>32</v>
      </c>
      <c r="B6910" t="s">
        <v>513</v>
      </c>
      <c r="C6910">
        <v>2015</v>
      </c>
      <c r="D6910" t="s">
        <v>950</v>
      </c>
      <c r="E6910">
        <v>-2161.3066666666637</v>
      </c>
      <c r="F6910" s="1">
        <v>34933.333333333336</v>
      </c>
    </row>
    <row r="6911" spans="1:6" x14ac:dyDescent="0.3">
      <c r="A6911" t="s">
        <v>32</v>
      </c>
      <c r="B6911" t="s">
        <v>513</v>
      </c>
      <c r="C6911">
        <v>2015</v>
      </c>
      <c r="D6911" t="s">
        <v>952</v>
      </c>
      <c r="E6911">
        <v>-944.17857142857144</v>
      </c>
      <c r="F6911" s="1">
        <v>36785.714285714283</v>
      </c>
    </row>
    <row r="6912" spans="1:6" x14ac:dyDescent="0.3">
      <c r="A6912" t="s">
        <v>32</v>
      </c>
      <c r="B6912" t="s">
        <v>514</v>
      </c>
      <c r="C6912">
        <v>2015</v>
      </c>
      <c r="D6912" t="s">
        <v>948</v>
      </c>
      <c r="E6912">
        <v>3010.5299999999988</v>
      </c>
      <c r="F6912" s="1">
        <v>59300</v>
      </c>
    </row>
    <row r="6913" spans="1:6" x14ac:dyDescent="0.3">
      <c r="A6913" t="s">
        <v>32</v>
      </c>
      <c r="B6913" t="s">
        <v>515</v>
      </c>
      <c r="C6913">
        <v>2002</v>
      </c>
      <c r="D6913" t="s">
        <v>951</v>
      </c>
      <c r="E6913">
        <v>348.34500000000025</v>
      </c>
      <c r="F6913" s="1">
        <v>4450</v>
      </c>
    </row>
    <row r="6914" spans="1:6" x14ac:dyDescent="0.3">
      <c r="A6914" t="s">
        <v>32</v>
      </c>
      <c r="B6914" t="s">
        <v>515</v>
      </c>
      <c r="C6914">
        <v>2002</v>
      </c>
      <c r="D6914" t="s">
        <v>953</v>
      </c>
      <c r="E6914">
        <v>-176.67065789473682</v>
      </c>
      <c r="F6914" s="1">
        <v>2425</v>
      </c>
    </row>
    <row r="6915" spans="1:6" x14ac:dyDescent="0.3">
      <c r="A6915" t="s">
        <v>32</v>
      </c>
      <c r="B6915" t="s">
        <v>515</v>
      </c>
      <c r="C6915">
        <v>2003</v>
      </c>
      <c r="D6915" t="s">
        <v>952</v>
      </c>
      <c r="E6915">
        <v>-3591.71</v>
      </c>
      <c r="F6915" s="1">
        <v>4900</v>
      </c>
    </row>
    <row r="6916" spans="1:6" x14ac:dyDescent="0.3">
      <c r="A6916" t="s">
        <v>32</v>
      </c>
      <c r="B6916" t="s">
        <v>515</v>
      </c>
      <c r="C6916">
        <v>2003</v>
      </c>
      <c r="D6916" t="s">
        <v>953</v>
      </c>
      <c r="E6916">
        <v>-64.856415094339596</v>
      </c>
      <c r="F6916" s="1">
        <v>2970.4402515723273</v>
      </c>
    </row>
    <row r="6917" spans="1:6" x14ac:dyDescent="0.3">
      <c r="A6917" t="s">
        <v>32</v>
      </c>
      <c r="B6917" t="s">
        <v>515</v>
      </c>
      <c r="C6917">
        <v>2004</v>
      </c>
      <c r="D6917" t="s">
        <v>951</v>
      </c>
      <c r="E6917">
        <v>890.40374999999995</v>
      </c>
      <c r="F6917" s="1">
        <v>5787.5</v>
      </c>
    </row>
    <row r="6918" spans="1:6" x14ac:dyDescent="0.3">
      <c r="A6918" t="s">
        <v>32</v>
      </c>
      <c r="B6918" t="s">
        <v>515</v>
      </c>
      <c r="C6918">
        <v>2004</v>
      </c>
      <c r="D6918" t="s">
        <v>953</v>
      </c>
      <c r="E6918">
        <v>-97.182827669902863</v>
      </c>
      <c r="F6918" s="1">
        <v>3208.1310679611652</v>
      </c>
    </row>
    <row r="6919" spans="1:6" x14ac:dyDescent="0.3">
      <c r="A6919" t="s">
        <v>32</v>
      </c>
      <c r="B6919" t="s">
        <v>515</v>
      </c>
      <c r="C6919">
        <v>2005</v>
      </c>
      <c r="D6919" t="s">
        <v>951</v>
      </c>
      <c r="E6919">
        <v>-645.16250000000036</v>
      </c>
      <c r="F6919" s="1">
        <v>5875</v>
      </c>
    </row>
    <row r="6920" spans="1:6" x14ac:dyDescent="0.3">
      <c r="A6920" t="s">
        <v>32</v>
      </c>
      <c r="B6920" t="s">
        <v>515</v>
      </c>
      <c r="C6920">
        <v>2005</v>
      </c>
      <c r="D6920" t="s">
        <v>952</v>
      </c>
      <c r="E6920">
        <v>-3456.625</v>
      </c>
      <c r="F6920" s="1">
        <v>8750</v>
      </c>
    </row>
    <row r="6921" spans="1:6" x14ac:dyDescent="0.3">
      <c r="A6921" t="s">
        <v>32</v>
      </c>
      <c r="B6921" t="s">
        <v>515</v>
      </c>
      <c r="C6921">
        <v>2005</v>
      </c>
      <c r="D6921" t="s">
        <v>953</v>
      </c>
      <c r="E6921">
        <v>-93.596071428571392</v>
      </c>
      <c r="F6921" s="1">
        <v>4376.0204081632655</v>
      </c>
    </row>
    <row r="6922" spans="1:6" x14ac:dyDescent="0.3">
      <c r="A6922" t="s">
        <v>32</v>
      </c>
      <c r="B6922" t="s">
        <v>515</v>
      </c>
      <c r="C6922">
        <v>2006</v>
      </c>
      <c r="D6922" t="s">
        <v>948</v>
      </c>
      <c r="E6922">
        <v>559.11999999999989</v>
      </c>
      <c r="F6922" s="1">
        <v>7200</v>
      </c>
    </row>
    <row r="6923" spans="1:6" x14ac:dyDescent="0.3">
      <c r="A6923" t="s">
        <v>32</v>
      </c>
      <c r="B6923" t="s">
        <v>515</v>
      </c>
      <c r="C6923">
        <v>2006</v>
      </c>
      <c r="D6923" t="s">
        <v>949</v>
      </c>
      <c r="E6923">
        <v>694.75500000000011</v>
      </c>
      <c r="F6923" s="1">
        <v>6550</v>
      </c>
    </row>
    <row r="6924" spans="1:6" x14ac:dyDescent="0.3">
      <c r="A6924" t="s">
        <v>32</v>
      </c>
      <c r="B6924" t="s">
        <v>515</v>
      </c>
      <c r="C6924">
        <v>2006</v>
      </c>
      <c r="D6924" t="s">
        <v>951</v>
      </c>
      <c r="E6924">
        <v>-153.80799999999982</v>
      </c>
      <c r="F6924" s="1">
        <v>7520</v>
      </c>
    </row>
    <row r="6925" spans="1:6" x14ac:dyDescent="0.3">
      <c r="A6925" t="s">
        <v>32</v>
      </c>
      <c r="B6925" t="s">
        <v>515</v>
      </c>
      <c r="C6925">
        <v>2006</v>
      </c>
      <c r="D6925" t="s">
        <v>952</v>
      </c>
      <c r="E6925">
        <v>-5496.4049999999997</v>
      </c>
      <c r="F6925" s="1">
        <v>6950</v>
      </c>
    </row>
    <row r="6926" spans="1:6" x14ac:dyDescent="0.3">
      <c r="A6926" t="s">
        <v>32</v>
      </c>
      <c r="B6926" t="s">
        <v>515</v>
      </c>
      <c r="C6926">
        <v>2006</v>
      </c>
      <c r="D6926" t="s">
        <v>953</v>
      </c>
      <c r="E6926">
        <v>-56.90440613026815</v>
      </c>
      <c r="F6926" s="1">
        <v>4940.6130268199231</v>
      </c>
    </row>
    <row r="6927" spans="1:6" x14ac:dyDescent="0.3">
      <c r="A6927" t="s">
        <v>32</v>
      </c>
      <c r="B6927" t="s">
        <v>515</v>
      </c>
      <c r="C6927">
        <v>2007</v>
      </c>
      <c r="D6927" t="s">
        <v>949</v>
      </c>
      <c r="E6927">
        <v>464.85375000000022</v>
      </c>
      <c r="F6927" s="1">
        <v>10287.5</v>
      </c>
    </row>
    <row r="6928" spans="1:6" x14ac:dyDescent="0.3">
      <c r="A6928" t="s">
        <v>32</v>
      </c>
      <c r="B6928" t="s">
        <v>515</v>
      </c>
      <c r="C6928">
        <v>2007</v>
      </c>
      <c r="D6928" t="s">
        <v>951</v>
      </c>
      <c r="E6928">
        <v>307.96916666666675</v>
      </c>
      <c r="F6928" s="1">
        <v>7525</v>
      </c>
    </row>
    <row r="6929" spans="1:6" x14ac:dyDescent="0.3">
      <c r="A6929" t="s">
        <v>32</v>
      </c>
      <c r="B6929" t="s">
        <v>515</v>
      </c>
      <c r="C6929">
        <v>2007</v>
      </c>
      <c r="D6929" t="s">
        <v>952</v>
      </c>
      <c r="E6929">
        <v>-4999.8575000000001</v>
      </c>
      <c r="F6929" s="1">
        <v>7925</v>
      </c>
    </row>
    <row r="6930" spans="1:6" x14ac:dyDescent="0.3">
      <c r="A6930" t="s">
        <v>32</v>
      </c>
      <c r="B6930" t="s">
        <v>515</v>
      </c>
      <c r="C6930">
        <v>2007</v>
      </c>
      <c r="D6930" t="s">
        <v>953</v>
      </c>
      <c r="E6930">
        <v>-98.440283018867888</v>
      </c>
      <c r="F6930" s="1">
        <v>5477.6729559748428</v>
      </c>
    </row>
    <row r="6931" spans="1:6" x14ac:dyDescent="0.3">
      <c r="A6931" t="s">
        <v>32</v>
      </c>
      <c r="B6931" t="s">
        <v>515</v>
      </c>
      <c r="C6931">
        <v>2008</v>
      </c>
      <c r="D6931" t="s">
        <v>949</v>
      </c>
      <c r="E6931">
        <v>1048.5791666666671</v>
      </c>
      <c r="F6931" s="1">
        <v>11625</v>
      </c>
    </row>
    <row r="6932" spans="1:6" x14ac:dyDescent="0.3">
      <c r="A6932" t="s">
        <v>32</v>
      </c>
      <c r="B6932" t="s">
        <v>515</v>
      </c>
      <c r="C6932">
        <v>2008</v>
      </c>
      <c r="D6932" t="s">
        <v>951</v>
      </c>
      <c r="E6932">
        <v>477.80749999999949</v>
      </c>
      <c r="F6932" s="1">
        <v>10146.428571428571</v>
      </c>
    </row>
    <row r="6933" spans="1:6" x14ac:dyDescent="0.3">
      <c r="A6933" t="s">
        <v>32</v>
      </c>
      <c r="B6933" t="s">
        <v>515</v>
      </c>
      <c r="C6933">
        <v>2008</v>
      </c>
      <c r="D6933" t="s">
        <v>952</v>
      </c>
      <c r="E6933">
        <v>-6161.32</v>
      </c>
      <c r="F6933" s="1">
        <v>10800</v>
      </c>
    </row>
    <row r="6934" spans="1:6" x14ac:dyDescent="0.3">
      <c r="A6934" t="s">
        <v>32</v>
      </c>
      <c r="B6934" t="s">
        <v>515</v>
      </c>
      <c r="C6934">
        <v>2008</v>
      </c>
      <c r="D6934" t="s">
        <v>953</v>
      </c>
      <c r="E6934">
        <v>109.57170588235302</v>
      </c>
      <c r="F6934" s="1">
        <v>8120.9803921568628</v>
      </c>
    </row>
    <row r="6935" spans="1:6" x14ac:dyDescent="0.3">
      <c r="A6935" t="s">
        <v>32</v>
      </c>
      <c r="B6935" t="s">
        <v>515</v>
      </c>
      <c r="C6935">
        <v>2009</v>
      </c>
      <c r="D6935" t="s">
        <v>949</v>
      </c>
      <c r="E6935">
        <v>1651.6650000000009</v>
      </c>
      <c r="F6935" s="1">
        <v>13650</v>
      </c>
    </row>
    <row r="6936" spans="1:6" x14ac:dyDescent="0.3">
      <c r="A6936" t="s">
        <v>32</v>
      </c>
      <c r="B6936" t="s">
        <v>515</v>
      </c>
      <c r="C6936">
        <v>2009</v>
      </c>
      <c r="D6936" t="s">
        <v>951</v>
      </c>
      <c r="E6936">
        <v>1146.7375000000004</v>
      </c>
      <c r="F6936" s="1">
        <v>11541.666666666666</v>
      </c>
    </row>
    <row r="6937" spans="1:6" x14ac:dyDescent="0.3">
      <c r="A6937" t="s">
        <v>32</v>
      </c>
      <c r="B6937" t="s">
        <v>515</v>
      </c>
      <c r="C6937">
        <v>2009</v>
      </c>
      <c r="D6937" t="s">
        <v>953</v>
      </c>
      <c r="E6937">
        <v>-50.109886363636335</v>
      </c>
      <c r="F6937" s="1">
        <v>9439.015151515152</v>
      </c>
    </row>
    <row r="6938" spans="1:6" x14ac:dyDescent="0.3">
      <c r="A6938" t="s">
        <v>32</v>
      </c>
      <c r="B6938" t="s">
        <v>515</v>
      </c>
      <c r="C6938">
        <v>2010</v>
      </c>
      <c r="D6938" t="s">
        <v>948</v>
      </c>
      <c r="E6938">
        <v>483.71000000000095</v>
      </c>
      <c r="F6938" s="1">
        <v>15100</v>
      </c>
    </row>
    <row r="6939" spans="1:6" x14ac:dyDescent="0.3">
      <c r="A6939" t="s">
        <v>32</v>
      </c>
      <c r="B6939" t="s">
        <v>515</v>
      </c>
      <c r="C6939">
        <v>2010</v>
      </c>
      <c r="D6939" t="s">
        <v>949</v>
      </c>
      <c r="E6939">
        <v>-1175.8014285714282</v>
      </c>
      <c r="F6939" s="1">
        <v>13700</v>
      </c>
    </row>
    <row r="6940" spans="1:6" x14ac:dyDescent="0.3">
      <c r="A6940" t="s">
        <v>32</v>
      </c>
      <c r="B6940" t="s">
        <v>515</v>
      </c>
      <c r="C6940">
        <v>2010</v>
      </c>
      <c r="D6940" t="s">
        <v>951</v>
      </c>
      <c r="E6940">
        <v>-1350.6938461538452</v>
      </c>
      <c r="F6940" s="1">
        <v>13369.23076923077</v>
      </c>
    </row>
    <row r="6941" spans="1:6" x14ac:dyDescent="0.3">
      <c r="A6941" t="s">
        <v>32</v>
      </c>
      <c r="B6941" t="s">
        <v>515</v>
      </c>
      <c r="C6941">
        <v>2010</v>
      </c>
      <c r="D6941" t="s">
        <v>953</v>
      </c>
      <c r="E6941">
        <v>161.71157327586215</v>
      </c>
      <c r="F6941" s="1">
        <v>10447.629310344828</v>
      </c>
    </row>
    <row r="6942" spans="1:6" x14ac:dyDescent="0.3">
      <c r="A6942" t="s">
        <v>32</v>
      </c>
      <c r="B6942" t="s">
        <v>515</v>
      </c>
      <c r="C6942">
        <v>2011</v>
      </c>
      <c r="D6942" t="s">
        <v>948</v>
      </c>
      <c r="E6942">
        <v>-526.37249999999949</v>
      </c>
      <c r="F6942" s="1">
        <v>15775</v>
      </c>
    </row>
    <row r="6943" spans="1:6" x14ac:dyDescent="0.3">
      <c r="A6943" t="s">
        <v>32</v>
      </c>
      <c r="B6943" t="s">
        <v>515</v>
      </c>
      <c r="C6943">
        <v>2011</v>
      </c>
      <c r="D6943" t="s">
        <v>949</v>
      </c>
      <c r="E6943">
        <v>431.51173913043471</v>
      </c>
      <c r="F6943" s="1">
        <v>14508.695652173914</v>
      </c>
    </row>
    <row r="6944" spans="1:6" x14ac:dyDescent="0.3">
      <c r="A6944" t="s">
        <v>32</v>
      </c>
      <c r="B6944" t="s">
        <v>515</v>
      </c>
      <c r="C6944">
        <v>2011</v>
      </c>
      <c r="D6944" t="s">
        <v>951</v>
      </c>
      <c r="E6944">
        <v>656.87096153846187</v>
      </c>
      <c r="F6944" s="1">
        <v>13363.461538461539</v>
      </c>
    </row>
    <row r="6945" spans="1:6" x14ac:dyDescent="0.3">
      <c r="A6945" t="s">
        <v>32</v>
      </c>
      <c r="B6945" t="s">
        <v>515</v>
      </c>
      <c r="C6945">
        <v>2011</v>
      </c>
      <c r="D6945" t="s">
        <v>953</v>
      </c>
      <c r="E6945">
        <v>336.61975409836077</v>
      </c>
      <c r="F6945" s="1">
        <v>11263.11475409836</v>
      </c>
    </row>
    <row r="6946" spans="1:6" x14ac:dyDescent="0.3">
      <c r="A6946" t="s">
        <v>32</v>
      </c>
      <c r="B6946" t="s">
        <v>515</v>
      </c>
      <c r="C6946">
        <v>2012</v>
      </c>
      <c r="D6946" t="s">
        <v>948</v>
      </c>
      <c r="E6946">
        <v>210.86968750000017</v>
      </c>
      <c r="F6946" s="1">
        <v>17884.375</v>
      </c>
    </row>
    <row r="6947" spans="1:6" x14ac:dyDescent="0.3">
      <c r="A6947" t="s">
        <v>32</v>
      </c>
      <c r="B6947" t="s">
        <v>515</v>
      </c>
      <c r="C6947">
        <v>2012</v>
      </c>
      <c r="D6947" t="s">
        <v>949</v>
      </c>
      <c r="E6947">
        <v>404.11440594059411</v>
      </c>
      <c r="F6947" s="1">
        <v>16381.683168316831</v>
      </c>
    </row>
    <row r="6948" spans="1:6" x14ac:dyDescent="0.3">
      <c r="A6948" t="s">
        <v>32</v>
      </c>
      <c r="B6948" t="s">
        <v>515</v>
      </c>
      <c r="C6948">
        <v>2012</v>
      </c>
      <c r="D6948" t="s">
        <v>950</v>
      </c>
      <c r="E6948">
        <v>748.63000000000102</v>
      </c>
      <c r="F6948" s="1">
        <v>20300</v>
      </c>
    </row>
    <row r="6949" spans="1:6" x14ac:dyDescent="0.3">
      <c r="A6949" t="s">
        <v>32</v>
      </c>
      <c r="B6949" t="s">
        <v>515</v>
      </c>
      <c r="C6949">
        <v>2012</v>
      </c>
      <c r="D6949" t="s">
        <v>951</v>
      </c>
      <c r="E6949">
        <v>517.81538461538491</v>
      </c>
      <c r="F6949" s="1">
        <v>15076.923076923076</v>
      </c>
    </row>
    <row r="6950" spans="1:6" x14ac:dyDescent="0.3">
      <c r="A6950" t="s">
        <v>32</v>
      </c>
      <c r="B6950" t="s">
        <v>515</v>
      </c>
      <c r="C6950">
        <v>2012</v>
      </c>
      <c r="D6950" t="s">
        <v>952</v>
      </c>
      <c r="E6950">
        <v>-642.80500000000029</v>
      </c>
      <c r="F6950" s="1">
        <v>22950</v>
      </c>
    </row>
    <row r="6951" spans="1:6" x14ac:dyDescent="0.3">
      <c r="A6951" t="s">
        <v>32</v>
      </c>
      <c r="B6951" t="s">
        <v>515</v>
      </c>
      <c r="C6951">
        <v>2012</v>
      </c>
      <c r="D6951" t="s">
        <v>953</v>
      </c>
      <c r="E6951">
        <v>141.36397862232786</v>
      </c>
      <c r="F6951" s="1">
        <v>12554.275534441806</v>
      </c>
    </row>
    <row r="6952" spans="1:6" x14ac:dyDescent="0.3">
      <c r="A6952" t="s">
        <v>32</v>
      </c>
      <c r="B6952" t="s">
        <v>516</v>
      </c>
      <c r="C6952">
        <v>2007</v>
      </c>
      <c r="D6952" t="s">
        <v>949</v>
      </c>
      <c r="E6952">
        <v>2934.3975000000009</v>
      </c>
      <c r="F6952" s="1">
        <v>9475</v>
      </c>
    </row>
    <row r="6953" spans="1:6" x14ac:dyDescent="0.3">
      <c r="A6953" t="s">
        <v>32</v>
      </c>
      <c r="B6953" t="s">
        <v>516</v>
      </c>
      <c r="C6953">
        <v>2007</v>
      </c>
      <c r="D6953" t="s">
        <v>951</v>
      </c>
      <c r="E6953">
        <v>222.01166666666663</v>
      </c>
      <c r="F6953" s="1">
        <v>7783.333333333333</v>
      </c>
    </row>
    <row r="6954" spans="1:6" x14ac:dyDescent="0.3">
      <c r="A6954" t="s">
        <v>32</v>
      </c>
      <c r="B6954" t="s">
        <v>516</v>
      </c>
      <c r="C6954">
        <v>2007</v>
      </c>
      <c r="D6954" t="s">
        <v>953</v>
      </c>
      <c r="E6954">
        <v>-68.936999999999983</v>
      </c>
      <c r="F6954" s="1">
        <v>5280</v>
      </c>
    </row>
    <row r="6955" spans="1:6" x14ac:dyDescent="0.3">
      <c r="A6955" t="s">
        <v>32</v>
      </c>
      <c r="B6955" t="s">
        <v>516</v>
      </c>
      <c r="C6955">
        <v>2008</v>
      </c>
      <c r="D6955" t="s">
        <v>951</v>
      </c>
      <c r="E6955">
        <v>1313.034166666667</v>
      </c>
      <c r="F6955" s="1">
        <v>8508.3333333333339</v>
      </c>
    </row>
    <row r="6956" spans="1:6" x14ac:dyDescent="0.3">
      <c r="A6956" t="s">
        <v>32</v>
      </c>
      <c r="B6956" t="s">
        <v>516</v>
      </c>
      <c r="C6956">
        <v>2008</v>
      </c>
      <c r="D6956" t="s">
        <v>953</v>
      </c>
      <c r="E6956">
        <v>-46.244272727272694</v>
      </c>
      <c r="F6956" s="1">
        <v>5442.121212121212</v>
      </c>
    </row>
    <row r="6957" spans="1:6" x14ac:dyDescent="0.3">
      <c r="A6957" t="s">
        <v>32</v>
      </c>
      <c r="B6957" t="s">
        <v>516</v>
      </c>
      <c r="C6957">
        <v>2009</v>
      </c>
      <c r="D6957" t="s">
        <v>949</v>
      </c>
      <c r="E6957">
        <v>814.50749999999971</v>
      </c>
      <c r="F6957" s="1">
        <v>8575</v>
      </c>
    </row>
    <row r="6958" spans="1:6" x14ac:dyDescent="0.3">
      <c r="A6958" t="s">
        <v>32</v>
      </c>
      <c r="B6958" t="s">
        <v>516</v>
      </c>
      <c r="C6958">
        <v>2009</v>
      </c>
      <c r="D6958" t="s">
        <v>951</v>
      </c>
      <c r="E6958">
        <v>-2918.8487500000001</v>
      </c>
      <c r="F6958" s="1">
        <v>8762.5</v>
      </c>
    </row>
    <row r="6959" spans="1:6" x14ac:dyDescent="0.3">
      <c r="A6959" t="s">
        <v>32</v>
      </c>
      <c r="B6959" t="s">
        <v>516</v>
      </c>
      <c r="C6959">
        <v>2009</v>
      </c>
      <c r="D6959" t="s">
        <v>953</v>
      </c>
      <c r="E6959">
        <v>47.715512820512863</v>
      </c>
      <c r="F6959" s="1">
        <v>6103.8461538461543</v>
      </c>
    </row>
    <row r="6960" spans="1:6" x14ac:dyDescent="0.3">
      <c r="A6960" t="s">
        <v>32</v>
      </c>
      <c r="B6960" t="s">
        <v>516</v>
      </c>
      <c r="C6960">
        <v>2010</v>
      </c>
      <c r="D6960" t="s">
        <v>949</v>
      </c>
      <c r="E6960">
        <v>377.07750000000055</v>
      </c>
      <c r="F6960" s="1">
        <v>10275</v>
      </c>
    </row>
    <row r="6961" spans="1:6" x14ac:dyDescent="0.3">
      <c r="A6961" t="s">
        <v>32</v>
      </c>
      <c r="B6961" t="s">
        <v>516</v>
      </c>
      <c r="C6961">
        <v>2010</v>
      </c>
      <c r="D6961" t="s">
        <v>951</v>
      </c>
      <c r="E6961">
        <v>347.60767857142844</v>
      </c>
      <c r="F6961" s="1">
        <v>9183.9285714285706</v>
      </c>
    </row>
    <row r="6962" spans="1:6" x14ac:dyDescent="0.3">
      <c r="A6962" t="s">
        <v>32</v>
      </c>
      <c r="B6962" t="s">
        <v>516</v>
      </c>
      <c r="C6962">
        <v>2010</v>
      </c>
      <c r="D6962" t="s">
        <v>952</v>
      </c>
      <c r="E6962">
        <v>-6290.0499999999993</v>
      </c>
      <c r="F6962" s="1">
        <v>9500</v>
      </c>
    </row>
    <row r="6963" spans="1:6" x14ac:dyDescent="0.3">
      <c r="A6963" t="s">
        <v>32</v>
      </c>
      <c r="B6963" t="s">
        <v>516</v>
      </c>
      <c r="C6963">
        <v>2010</v>
      </c>
      <c r="D6963" t="s">
        <v>953</v>
      </c>
      <c r="E6963">
        <v>280.02345588235295</v>
      </c>
      <c r="F6963" s="1">
        <v>6670.833333333333</v>
      </c>
    </row>
    <row r="6964" spans="1:6" x14ac:dyDescent="0.3">
      <c r="A6964" t="s">
        <v>32</v>
      </c>
      <c r="B6964" t="s">
        <v>516</v>
      </c>
      <c r="C6964">
        <v>2011</v>
      </c>
      <c r="D6964" t="s">
        <v>948</v>
      </c>
      <c r="E6964">
        <v>1656.0850000000009</v>
      </c>
      <c r="F6964" s="1">
        <v>13850</v>
      </c>
    </row>
    <row r="6965" spans="1:6" x14ac:dyDescent="0.3">
      <c r="A6965" t="s">
        <v>32</v>
      </c>
      <c r="B6965" t="s">
        <v>516</v>
      </c>
      <c r="C6965">
        <v>2011</v>
      </c>
      <c r="D6965" t="s">
        <v>949</v>
      </c>
      <c r="E6965">
        <v>728.21267857142868</v>
      </c>
      <c r="F6965" s="1">
        <v>11376.785714285714</v>
      </c>
    </row>
    <row r="6966" spans="1:6" x14ac:dyDescent="0.3">
      <c r="A6966" t="s">
        <v>32</v>
      </c>
      <c r="B6966" t="s">
        <v>516</v>
      </c>
      <c r="C6966">
        <v>2011</v>
      </c>
      <c r="D6966" t="s">
        <v>951</v>
      </c>
      <c r="E6966">
        <v>730.46711538461557</v>
      </c>
      <c r="F6966" s="1">
        <v>10863.461538461539</v>
      </c>
    </row>
    <row r="6967" spans="1:6" x14ac:dyDescent="0.3">
      <c r="A6967" t="s">
        <v>32</v>
      </c>
      <c r="B6967" t="s">
        <v>516</v>
      </c>
      <c r="C6967">
        <v>2011</v>
      </c>
      <c r="D6967" t="s">
        <v>953</v>
      </c>
      <c r="E6967">
        <v>132.06057553956845</v>
      </c>
      <c r="F6967" s="1">
        <v>8058.9928057553952</v>
      </c>
    </row>
    <row r="6968" spans="1:6" x14ac:dyDescent="0.3">
      <c r="A6968" t="s">
        <v>32</v>
      </c>
      <c r="B6968" t="s">
        <v>516</v>
      </c>
      <c r="C6968">
        <v>2012</v>
      </c>
      <c r="D6968" t="s">
        <v>948</v>
      </c>
      <c r="E6968">
        <v>1688.6816666666666</v>
      </c>
      <c r="F6968" s="1">
        <v>13816.666666666666</v>
      </c>
    </row>
    <row r="6969" spans="1:6" x14ac:dyDescent="0.3">
      <c r="A6969" t="s">
        <v>32</v>
      </c>
      <c r="B6969" t="s">
        <v>516</v>
      </c>
      <c r="C6969">
        <v>2012</v>
      </c>
      <c r="D6969" t="s">
        <v>949</v>
      </c>
      <c r="E6969">
        <v>108.64722222222241</v>
      </c>
      <c r="F6969" s="1">
        <v>12583.333333333334</v>
      </c>
    </row>
    <row r="6970" spans="1:6" x14ac:dyDescent="0.3">
      <c r="A6970" t="s">
        <v>32</v>
      </c>
      <c r="B6970" t="s">
        <v>516</v>
      </c>
      <c r="C6970">
        <v>2012</v>
      </c>
      <c r="D6970" t="s">
        <v>951</v>
      </c>
      <c r="E6970">
        <v>284.71625000000017</v>
      </c>
      <c r="F6970" s="1">
        <v>11412.5</v>
      </c>
    </row>
    <row r="6971" spans="1:6" x14ac:dyDescent="0.3">
      <c r="A6971" t="s">
        <v>32</v>
      </c>
      <c r="B6971" t="s">
        <v>516</v>
      </c>
      <c r="C6971">
        <v>2012</v>
      </c>
      <c r="D6971" t="s">
        <v>953</v>
      </c>
      <c r="E6971">
        <v>-60.726689189189116</v>
      </c>
      <c r="F6971" s="1">
        <v>10368.243243243243</v>
      </c>
    </row>
    <row r="6972" spans="1:6" x14ac:dyDescent="0.3">
      <c r="A6972" t="s">
        <v>32</v>
      </c>
      <c r="B6972" t="s">
        <v>516</v>
      </c>
      <c r="C6972">
        <v>2013</v>
      </c>
      <c r="D6972" t="s">
        <v>948</v>
      </c>
      <c r="E6972">
        <v>-1009.5095454545452</v>
      </c>
      <c r="F6972" s="1">
        <v>14995.454545454546</v>
      </c>
    </row>
    <row r="6973" spans="1:6" x14ac:dyDescent="0.3">
      <c r="A6973" t="s">
        <v>32</v>
      </c>
      <c r="B6973" t="s">
        <v>516</v>
      </c>
      <c r="C6973">
        <v>2013</v>
      </c>
      <c r="D6973" t="s">
        <v>949</v>
      </c>
      <c r="E6973">
        <v>501.29960000000005</v>
      </c>
      <c r="F6973" s="1">
        <v>12276</v>
      </c>
    </row>
    <row r="6974" spans="1:6" x14ac:dyDescent="0.3">
      <c r="A6974" t="s">
        <v>32</v>
      </c>
      <c r="B6974" t="s">
        <v>516</v>
      </c>
      <c r="C6974">
        <v>2013</v>
      </c>
      <c r="D6974" t="s">
        <v>951</v>
      </c>
      <c r="E6974">
        <v>536.6641666666668</v>
      </c>
      <c r="F6974" s="1">
        <v>12141.666666666666</v>
      </c>
    </row>
    <row r="6975" spans="1:6" x14ac:dyDescent="0.3">
      <c r="A6975" t="s">
        <v>32</v>
      </c>
      <c r="B6975" t="s">
        <v>516</v>
      </c>
      <c r="C6975">
        <v>2013</v>
      </c>
      <c r="D6975" t="s">
        <v>953</v>
      </c>
      <c r="E6975">
        <v>-37.54292682926819</v>
      </c>
      <c r="F6975" s="1">
        <v>10717.073170731708</v>
      </c>
    </row>
    <row r="6976" spans="1:6" x14ac:dyDescent="0.3">
      <c r="A6976" t="s">
        <v>32</v>
      </c>
      <c r="B6976" t="s">
        <v>516</v>
      </c>
      <c r="C6976">
        <v>2014</v>
      </c>
      <c r="D6976" t="s">
        <v>948</v>
      </c>
      <c r="E6976">
        <v>176.41661231884081</v>
      </c>
      <c r="F6976" s="1">
        <v>15155.253623188406</v>
      </c>
    </row>
    <row r="6977" spans="1:6" x14ac:dyDescent="0.3">
      <c r="A6977" t="s">
        <v>32</v>
      </c>
      <c r="B6977" t="s">
        <v>516</v>
      </c>
      <c r="C6977">
        <v>2014</v>
      </c>
      <c r="D6977" t="s">
        <v>949</v>
      </c>
      <c r="E6977">
        <v>38.847435897436021</v>
      </c>
      <c r="F6977" s="1">
        <v>14713.675213675213</v>
      </c>
    </row>
    <row r="6978" spans="1:6" x14ac:dyDescent="0.3">
      <c r="A6978" t="s">
        <v>32</v>
      </c>
      <c r="B6978" t="s">
        <v>516</v>
      </c>
      <c r="C6978">
        <v>2014</v>
      </c>
      <c r="D6978" t="s">
        <v>950</v>
      </c>
      <c r="E6978">
        <v>252.53428571428589</v>
      </c>
      <c r="F6978" s="1">
        <v>15628.571428571429</v>
      </c>
    </row>
    <row r="6979" spans="1:6" x14ac:dyDescent="0.3">
      <c r="A6979" t="s">
        <v>32</v>
      </c>
      <c r="B6979" t="s">
        <v>516</v>
      </c>
      <c r="C6979">
        <v>2014</v>
      </c>
      <c r="D6979" t="s">
        <v>951</v>
      </c>
      <c r="E6979">
        <v>200.49937499999999</v>
      </c>
      <c r="F6979" s="1">
        <v>13243.75</v>
      </c>
    </row>
    <row r="6980" spans="1:6" x14ac:dyDescent="0.3">
      <c r="A6980" t="s">
        <v>32</v>
      </c>
      <c r="B6980" t="s">
        <v>516</v>
      </c>
      <c r="C6980">
        <v>2014</v>
      </c>
      <c r="D6980" t="s">
        <v>952</v>
      </c>
      <c r="E6980">
        <v>496.69384615384593</v>
      </c>
      <c r="F6980" s="1">
        <v>15861.538461538461</v>
      </c>
    </row>
    <row r="6981" spans="1:6" x14ac:dyDescent="0.3">
      <c r="A6981" t="s">
        <v>32</v>
      </c>
      <c r="B6981" t="s">
        <v>516</v>
      </c>
      <c r="C6981">
        <v>2014</v>
      </c>
      <c r="D6981" t="s">
        <v>953</v>
      </c>
      <c r="E6981">
        <v>-721.54000000000008</v>
      </c>
      <c r="F6981" s="1">
        <v>12600</v>
      </c>
    </row>
    <row r="6982" spans="1:6" x14ac:dyDescent="0.3">
      <c r="A6982" t="s">
        <v>32</v>
      </c>
      <c r="B6982" t="s">
        <v>516</v>
      </c>
      <c r="C6982">
        <v>2015</v>
      </c>
      <c r="D6982" t="s">
        <v>948</v>
      </c>
      <c r="E6982">
        <v>-135.54425925925915</v>
      </c>
      <c r="F6982" s="1">
        <v>16742.592592592591</v>
      </c>
    </row>
    <row r="6983" spans="1:6" x14ac:dyDescent="0.3">
      <c r="A6983" t="s">
        <v>32</v>
      </c>
      <c r="B6983" t="s">
        <v>516</v>
      </c>
      <c r="C6983">
        <v>2015</v>
      </c>
      <c r="D6983" t="s">
        <v>949</v>
      </c>
      <c r="E6983">
        <v>787.19200000000092</v>
      </c>
      <c r="F6983" s="1">
        <v>17520</v>
      </c>
    </row>
    <row r="6984" spans="1:6" x14ac:dyDescent="0.3">
      <c r="A6984" t="s">
        <v>32</v>
      </c>
      <c r="B6984" t="s">
        <v>516</v>
      </c>
      <c r="C6984">
        <v>2015</v>
      </c>
      <c r="D6984" t="s">
        <v>950</v>
      </c>
      <c r="E6984">
        <v>-8.5549999999998363</v>
      </c>
      <c r="F6984" s="1">
        <v>15450</v>
      </c>
    </row>
    <row r="6985" spans="1:6" x14ac:dyDescent="0.3">
      <c r="A6985" t="s">
        <v>32</v>
      </c>
      <c r="B6985" t="s">
        <v>516</v>
      </c>
      <c r="C6985">
        <v>2015</v>
      </c>
      <c r="D6985" t="s">
        <v>952</v>
      </c>
      <c r="E6985">
        <v>2314.0066666666667</v>
      </c>
      <c r="F6985" s="1">
        <v>18733.333333333332</v>
      </c>
    </row>
    <row r="6986" spans="1:6" x14ac:dyDescent="0.3">
      <c r="A6986" t="s">
        <v>32</v>
      </c>
      <c r="B6986" t="s">
        <v>517</v>
      </c>
      <c r="C6986">
        <v>1993</v>
      </c>
      <c r="D6986" t="s">
        <v>953</v>
      </c>
      <c r="E6986">
        <v>-573.48</v>
      </c>
      <c r="F6986" s="1">
        <v>1200</v>
      </c>
    </row>
    <row r="6987" spans="1:6" x14ac:dyDescent="0.3">
      <c r="A6987" t="s">
        <v>32</v>
      </c>
      <c r="B6987" t="s">
        <v>517</v>
      </c>
      <c r="C6987">
        <v>1994</v>
      </c>
      <c r="D6987" t="s">
        <v>953</v>
      </c>
      <c r="E6987">
        <v>-1604.8325</v>
      </c>
      <c r="F6987" s="1">
        <v>3175</v>
      </c>
    </row>
    <row r="6988" spans="1:6" x14ac:dyDescent="0.3">
      <c r="A6988" t="s">
        <v>32</v>
      </c>
      <c r="B6988" t="s">
        <v>517</v>
      </c>
      <c r="C6988">
        <v>1995</v>
      </c>
      <c r="D6988" t="s">
        <v>953</v>
      </c>
      <c r="E6988">
        <v>-595.99249999999984</v>
      </c>
      <c r="F6988" s="1">
        <v>3575</v>
      </c>
    </row>
    <row r="6989" spans="1:6" x14ac:dyDescent="0.3">
      <c r="A6989" t="s">
        <v>32</v>
      </c>
      <c r="B6989" t="s">
        <v>517</v>
      </c>
      <c r="C6989">
        <v>1997</v>
      </c>
      <c r="D6989" t="s">
        <v>953</v>
      </c>
      <c r="E6989">
        <v>-348.61666666666662</v>
      </c>
      <c r="F6989" s="1">
        <v>3833.3333333333335</v>
      </c>
    </row>
    <row r="6990" spans="1:6" x14ac:dyDescent="0.3">
      <c r="A6990" t="s">
        <v>32</v>
      </c>
      <c r="B6990" t="s">
        <v>517</v>
      </c>
      <c r="C6990">
        <v>1998</v>
      </c>
      <c r="D6990" t="s">
        <v>953</v>
      </c>
      <c r="E6990">
        <v>880.66500000000019</v>
      </c>
      <c r="F6990" s="1">
        <v>3650</v>
      </c>
    </row>
    <row r="6991" spans="1:6" x14ac:dyDescent="0.3">
      <c r="A6991" t="s">
        <v>32</v>
      </c>
      <c r="B6991" t="s">
        <v>517</v>
      </c>
      <c r="C6991">
        <v>1999</v>
      </c>
      <c r="D6991" t="s">
        <v>953</v>
      </c>
      <c r="E6991">
        <v>-447.4068749999999</v>
      </c>
      <c r="F6991" s="1">
        <v>6056.25</v>
      </c>
    </row>
    <row r="6992" spans="1:6" x14ac:dyDescent="0.3">
      <c r="A6992" t="s">
        <v>32</v>
      </c>
      <c r="B6992" t="s">
        <v>517</v>
      </c>
      <c r="C6992">
        <v>2000</v>
      </c>
      <c r="D6992" t="s">
        <v>953</v>
      </c>
      <c r="E6992">
        <v>-657.83035714285711</v>
      </c>
      <c r="F6992" s="1">
        <v>5625</v>
      </c>
    </row>
    <row r="6993" spans="1:6" x14ac:dyDescent="0.3">
      <c r="A6993" t="s">
        <v>32</v>
      </c>
      <c r="B6993" t="s">
        <v>517</v>
      </c>
      <c r="C6993">
        <v>2001</v>
      </c>
      <c r="D6993" t="s">
        <v>953</v>
      </c>
      <c r="E6993">
        <v>732.13944444444451</v>
      </c>
      <c r="F6993" s="1">
        <v>5727.7777777777774</v>
      </c>
    </row>
    <row r="6994" spans="1:6" x14ac:dyDescent="0.3">
      <c r="A6994" t="s">
        <v>32</v>
      </c>
      <c r="B6994" t="s">
        <v>517</v>
      </c>
      <c r="C6994">
        <v>2002</v>
      </c>
      <c r="D6994" t="s">
        <v>953</v>
      </c>
      <c r="E6994">
        <v>-453.9811029411764</v>
      </c>
      <c r="F6994" s="1">
        <v>7438.9705882352937</v>
      </c>
    </row>
    <row r="6995" spans="1:6" x14ac:dyDescent="0.3">
      <c r="A6995" t="s">
        <v>32</v>
      </c>
      <c r="B6995" t="s">
        <v>517</v>
      </c>
      <c r="C6995">
        <v>2003</v>
      </c>
      <c r="D6995" t="s">
        <v>951</v>
      </c>
      <c r="E6995">
        <v>2792.1324999999997</v>
      </c>
      <c r="F6995" s="1">
        <v>9825</v>
      </c>
    </row>
    <row r="6996" spans="1:6" x14ac:dyDescent="0.3">
      <c r="A6996" t="s">
        <v>32</v>
      </c>
      <c r="B6996" t="s">
        <v>517</v>
      </c>
      <c r="C6996">
        <v>2003</v>
      </c>
      <c r="D6996" t="s">
        <v>953</v>
      </c>
      <c r="E6996">
        <v>-259.19383333333326</v>
      </c>
      <c r="F6996" s="1">
        <v>9161.6666666666661</v>
      </c>
    </row>
    <row r="6997" spans="1:6" x14ac:dyDescent="0.3">
      <c r="A6997" t="s">
        <v>32</v>
      </c>
      <c r="B6997" t="s">
        <v>517</v>
      </c>
      <c r="C6997">
        <v>2004</v>
      </c>
      <c r="D6997" t="s">
        <v>951</v>
      </c>
      <c r="E6997">
        <v>1783.7090000000003</v>
      </c>
      <c r="F6997" s="1">
        <v>13290</v>
      </c>
    </row>
    <row r="6998" spans="1:6" x14ac:dyDescent="0.3">
      <c r="A6998" t="s">
        <v>32</v>
      </c>
      <c r="B6998" t="s">
        <v>517</v>
      </c>
      <c r="C6998">
        <v>2004</v>
      </c>
      <c r="D6998" t="s">
        <v>953</v>
      </c>
      <c r="E6998">
        <v>302.34534313725499</v>
      </c>
      <c r="F6998" s="1">
        <v>9776.9607843137255</v>
      </c>
    </row>
    <row r="6999" spans="1:6" x14ac:dyDescent="0.3">
      <c r="A6999" t="s">
        <v>32</v>
      </c>
      <c r="B6999" t="s">
        <v>517</v>
      </c>
      <c r="C6999">
        <v>2005</v>
      </c>
      <c r="D6999" t="s">
        <v>948</v>
      </c>
      <c r="E6999">
        <v>5015.2016666666668</v>
      </c>
      <c r="F6999" s="1">
        <v>15016.666666666666</v>
      </c>
    </row>
    <row r="7000" spans="1:6" x14ac:dyDescent="0.3">
      <c r="A7000" t="s">
        <v>32</v>
      </c>
      <c r="B7000" t="s">
        <v>517</v>
      </c>
      <c r="C7000">
        <v>2005</v>
      </c>
      <c r="D7000" t="s">
        <v>949</v>
      </c>
      <c r="E7000">
        <v>153.875</v>
      </c>
      <c r="F7000" s="1">
        <v>13750</v>
      </c>
    </row>
    <row r="7001" spans="1:6" x14ac:dyDescent="0.3">
      <c r="A7001" t="s">
        <v>32</v>
      </c>
      <c r="B7001" t="s">
        <v>517</v>
      </c>
      <c r="C7001">
        <v>2005</v>
      </c>
      <c r="D7001" t="s">
        <v>951</v>
      </c>
      <c r="E7001">
        <v>483.43333333333311</v>
      </c>
      <c r="F7001" s="1">
        <v>14333.333333333334</v>
      </c>
    </row>
    <row r="7002" spans="1:6" x14ac:dyDescent="0.3">
      <c r="A7002" t="s">
        <v>32</v>
      </c>
      <c r="B7002" t="s">
        <v>517</v>
      </c>
      <c r="C7002">
        <v>2005</v>
      </c>
      <c r="D7002" t="s">
        <v>952</v>
      </c>
      <c r="E7002">
        <v>-7577.34</v>
      </c>
      <c r="F7002" s="1">
        <v>14600</v>
      </c>
    </row>
    <row r="7003" spans="1:6" x14ac:dyDescent="0.3">
      <c r="A7003" t="s">
        <v>32</v>
      </c>
      <c r="B7003" t="s">
        <v>517</v>
      </c>
      <c r="C7003">
        <v>2005</v>
      </c>
      <c r="D7003" t="s">
        <v>953</v>
      </c>
      <c r="E7003">
        <v>78.270609756097713</v>
      </c>
      <c r="F7003" s="1">
        <v>11267.073170731708</v>
      </c>
    </row>
    <row r="7004" spans="1:6" x14ac:dyDescent="0.3">
      <c r="A7004" t="s">
        <v>32</v>
      </c>
      <c r="B7004" t="s">
        <v>517</v>
      </c>
      <c r="C7004">
        <v>2006</v>
      </c>
      <c r="D7004" t="s">
        <v>949</v>
      </c>
      <c r="E7004">
        <v>919.06999999999971</v>
      </c>
      <c r="F7004" s="1">
        <v>16700</v>
      </c>
    </row>
    <row r="7005" spans="1:6" x14ac:dyDescent="0.3">
      <c r="A7005" t="s">
        <v>32</v>
      </c>
      <c r="B7005" t="s">
        <v>517</v>
      </c>
      <c r="C7005">
        <v>2006</v>
      </c>
      <c r="D7005" t="s">
        <v>953</v>
      </c>
      <c r="E7005">
        <v>-1055.0659090909091</v>
      </c>
      <c r="F7005" s="1">
        <v>12522.727272727272</v>
      </c>
    </row>
    <row r="7006" spans="1:6" x14ac:dyDescent="0.3">
      <c r="A7006" t="s">
        <v>32</v>
      </c>
      <c r="B7006" t="s">
        <v>517</v>
      </c>
      <c r="C7006">
        <v>2007</v>
      </c>
      <c r="D7006" t="s">
        <v>948</v>
      </c>
      <c r="E7006">
        <v>-2397.7799999999988</v>
      </c>
      <c r="F7006" s="1">
        <v>18200</v>
      </c>
    </row>
    <row r="7007" spans="1:6" x14ac:dyDescent="0.3">
      <c r="A7007" t="s">
        <v>32</v>
      </c>
      <c r="B7007" t="s">
        <v>517</v>
      </c>
      <c r="C7007">
        <v>2007</v>
      </c>
      <c r="D7007" t="s">
        <v>949</v>
      </c>
      <c r="E7007">
        <v>-43.693000000000026</v>
      </c>
      <c r="F7007" s="1">
        <v>15670</v>
      </c>
    </row>
    <row r="7008" spans="1:6" x14ac:dyDescent="0.3">
      <c r="A7008" t="s">
        <v>32</v>
      </c>
      <c r="B7008" t="s">
        <v>517</v>
      </c>
      <c r="C7008">
        <v>2007</v>
      </c>
      <c r="D7008" t="s">
        <v>951</v>
      </c>
      <c r="E7008">
        <v>336.11588235294124</v>
      </c>
      <c r="F7008" s="1">
        <v>16805.882352941175</v>
      </c>
    </row>
    <row r="7009" spans="1:6" x14ac:dyDescent="0.3">
      <c r="A7009" t="s">
        <v>32</v>
      </c>
      <c r="B7009" t="s">
        <v>517</v>
      </c>
      <c r="C7009">
        <v>2007</v>
      </c>
      <c r="D7009" t="s">
        <v>953</v>
      </c>
      <c r="E7009">
        <v>389.91715719063558</v>
      </c>
      <c r="F7009" s="1">
        <v>14268.561872909699</v>
      </c>
    </row>
    <row r="7010" spans="1:6" x14ac:dyDescent="0.3">
      <c r="A7010" t="s">
        <v>32</v>
      </c>
      <c r="B7010" t="s">
        <v>517</v>
      </c>
      <c r="C7010">
        <v>2008</v>
      </c>
      <c r="D7010" t="s">
        <v>949</v>
      </c>
      <c r="E7010">
        <v>164.89100000000022</v>
      </c>
      <c r="F7010" s="1">
        <v>19376.666666666668</v>
      </c>
    </row>
    <row r="7011" spans="1:6" x14ac:dyDescent="0.3">
      <c r="A7011" t="s">
        <v>32</v>
      </c>
      <c r="B7011" t="s">
        <v>517</v>
      </c>
      <c r="C7011">
        <v>2008</v>
      </c>
      <c r="D7011" t="s">
        <v>951</v>
      </c>
      <c r="E7011">
        <v>-161.81499999999994</v>
      </c>
      <c r="F7011" s="1">
        <v>18696.153846153848</v>
      </c>
    </row>
    <row r="7012" spans="1:6" x14ac:dyDescent="0.3">
      <c r="A7012" t="s">
        <v>32</v>
      </c>
      <c r="B7012" t="s">
        <v>517</v>
      </c>
      <c r="C7012">
        <v>2008</v>
      </c>
      <c r="D7012" t="s">
        <v>953</v>
      </c>
      <c r="E7012">
        <v>264.96756079027369</v>
      </c>
      <c r="F7012" s="1">
        <v>16057.066869300912</v>
      </c>
    </row>
    <row r="7013" spans="1:6" x14ac:dyDescent="0.3">
      <c r="A7013" t="s">
        <v>32</v>
      </c>
      <c r="B7013" t="s">
        <v>517</v>
      </c>
      <c r="C7013">
        <v>2009</v>
      </c>
      <c r="D7013" t="s">
        <v>948</v>
      </c>
      <c r="E7013">
        <v>-522.3650000000016</v>
      </c>
      <c r="F7013" s="1">
        <v>19350</v>
      </c>
    </row>
    <row r="7014" spans="1:6" x14ac:dyDescent="0.3">
      <c r="A7014" t="s">
        <v>32</v>
      </c>
      <c r="B7014" t="s">
        <v>517</v>
      </c>
      <c r="C7014">
        <v>2009</v>
      </c>
      <c r="D7014" t="s">
        <v>949</v>
      </c>
      <c r="E7014">
        <v>632.03733333333321</v>
      </c>
      <c r="F7014" s="1">
        <v>20906.666666666668</v>
      </c>
    </row>
    <row r="7015" spans="1:6" x14ac:dyDescent="0.3">
      <c r="A7015" t="s">
        <v>32</v>
      </c>
      <c r="B7015" t="s">
        <v>517</v>
      </c>
      <c r="C7015">
        <v>2009</v>
      </c>
      <c r="D7015" t="s">
        <v>951</v>
      </c>
      <c r="E7015">
        <v>948.46980769230754</v>
      </c>
      <c r="F7015" s="1">
        <v>18813.461538461539</v>
      </c>
    </row>
    <row r="7016" spans="1:6" x14ac:dyDescent="0.3">
      <c r="A7016" t="s">
        <v>32</v>
      </c>
      <c r="B7016" t="s">
        <v>517</v>
      </c>
      <c r="C7016">
        <v>2009</v>
      </c>
      <c r="D7016" t="s">
        <v>952</v>
      </c>
      <c r="E7016">
        <v>-12042.255000000001</v>
      </c>
      <c r="F7016" s="1">
        <v>18450</v>
      </c>
    </row>
    <row r="7017" spans="1:6" x14ac:dyDescent="0.3">
      <c r="A7017" t="s">
        <v>32</v>
      </c>
      <c r="B7017" t="s">
        <v>517</v>
      </c>
      <c r="C7017">
        <v>2009</v>
      </c>
      <c r="D7017" t="s">
        <v>953</v>
      </c>
      <c r="E7017">
        <v>478.92135294117668</v>
      </c>
      <c r="F7017" s="1">
        <v>17648.823529411766</v>
      </c>
    </row>
    <row r="7018" spans="1:6" x14ac:dyDescent="0.3">
      <c r="A7018" t="s">
        <v>32</v>
      </c>
      <c r="B7018" t="s">
        <v>517</v>
      </c>
      <c r="C7018">
        <v>2010</v>
      </c>
      <c r="D7018" t="s">
        <v>948</v>
      </c>
      <c r="E7018">
        <v>2371.8350000000005</v>
      </c>
      <c r="F7018" s="1">
        <v>21350</v>
      </c>
    </row>
    <row r="7019" spans="1:6" x14ac:dyDescent="0.3">
      <c r="A7019" t="s">
        <v>32</v>
      </c>
      <c r="B7019" t="s">
        <v>517</v>
      </c>
      <c r="C7019">
        <v>2010</v>
      </c>
      <c r="D7019" t="s">
        <v>949</v>
      </c>
      <c r="E7019">
        <v>615.22044642857145</v>
      </c>
      <c r="F7019" s="1">
        <v>22222.321428571428</v>
      </c>
    </row>
    <row r="7020" spans="1:6" x14ac:dyDescent="0.3">
      <c r="A7020" t="s">
        <v>32</v>
      </c>
      <c r="B7020" t="s">
        <v>517</v>
      </c>
      <c r="C7020">
        <v>2010</v>
      </c>
      <c r="D7020" t="s">
        <v>950</v>
      </c>
      <c r="E7020">
        <v>3789.24</v>
      </c>
      <c r="F7020" s="1">
        <v>24400</v>
      </c>
    </row>
    <row r="7021" spans="1:6" x14ac:dyDescent="0.3">
      <c r="A7021" t="s">
        <v>32</v>
      </c>
      <c r="B7021" t="s">
        <v>517</v>
      </c>
      <c r="C7021">
        <v>2010</v>
      </c>
      <c r="D7021" t="s">
        <v>951</v>
      </c>
      <c r="E7021">
        <v>163.66653846153866</v>
      </c>
      <c r="F7021" s="1">
        <v>21050</v>
      </c>
    </row>
    <row r="7022" spans="1:6" x14ac:dyDescent="0.3">
      <c r="A7022" t="s">
        <v>32</v>
      </c>
      <c r="B7022" t="s">
        <v>517</v>
      </c>
      <c r="C7022">
        <v>2010</v>
      </c>
      <c r="D7022" t="s">
        <v>952</v>
      </c>
      <c r="E7022">
        <v>2452.5</v>
      </c>
      <c r="F7022" s="1">
        <v>25000</v>
      </c>
    </row>
    <row r="7023" spans="1:6" x14ac:dyDescent="0.3">
      <c r="A7023" t="s">
        <v>32</v>
      </c>
      <c r="B7023" t="s">
        <v>517</v>
      </c>
      <c r="C7023">
        <v>2010</v>
      </c>
      <c r="D7023" t="s">
        <v>953</v>
      </c>
      <c r="E7023">
        <v>365.16321285140572</v>
      </c>
      <c r="F7023" s="1">
        <v>19712.449799196787</v>
      </c>
    </row>
    <row r="7024" spans="1:6" x14ac:dyDescent="0.3">
      <c r="A7024" t="s">
        <v>32</v>
      </c>
      <c r="B7024" t="s">
        <v>517</v>
      </c>
      <c r="C7024">
        <v>2011</v>
      </c>
      <c r="D7024" t="s">
        <v>948</v>
      </c>
      <c r="E7024">
        <v>-732.57045454545437</v>
      </c>
      <c r="F7024" s="1">
        <v>24750</v>
      </c>
    </row>
    <row r="7025" spans="1:6" x14ac:dyDescent="0.3">
      <c r="A7025" t="s">
        <v>32</v>
      </c>
      <c r="B7025" t="s">
        <v>517</v>
      </c>
      <c r="C7025">
        <v>2011</v>
      </c>
      <c r="D7025" t="s">
        <v>949</v>
      </c>
      <c r="E7025">
        <v>105.64629166666676</v>
      </c>
      <c r="F7025" s="1">
        <v>23954.583333333332</v>
      </c>
    </row>
    <row r="7026" spans="1:6" x14ac:dyDescent="0.3">
      <c r="A7026" t="s">
        <v>32</v>
      </c>
      <c r="B7026" t="s">
        <v>517</v>
      </c>
      <c r="C7026">
        <v>2011</v>
      </c>
      <c r="D7026" t="s">
        <v>951</v>
      </c>
      <c r="E7026">
        <v>523.07620000000043</v>
      </c>
      <c r="F7026" s="1">
        <v>22922</v>
      </c>
    </row>
    <row r="7027" spans="1:6" x14ac:dyDescent="0.3">
      <c r="A7027" t="s">
        <v>32</v>
      </c>
      <c r="B7027" t="s">
        <v>517</v>
      </c>
      <c r="C7027">
        <v>2011</v>
      </c>
      <c r="D7027" t="s">
        <v>953</v>
      </c>
      <c r="E7027">
        <v>594.54339285714298</v>
      </c>
      <c r="F7027" s="1">
        <v>20639.285714285714</v>
      </c>
    </row>
    <row r="7028" spans="1:6" x14ac:dyDescent="0.3">
      <c r="A7028" t="s">
        <v>32</v>
      </c>
      <c r="B7028" t="s">
        <v>517</v>
      </c>
      <c r="C7028">
        <v>2012</v>
      </c>
      <c r="D7028" t="s">
        <v>948</v>
      </c>
      <c r="E7028">
        <v>1073.9415957446809</v>
      </c>
      <c r="F7028" s="1">
        <v>25777.659574468085</v>
      </c>
    </row>
    <row r="7029" spans="1:6" x14ac:dyDescent="0.3">
      <c r="A7029" t="s">
        <v>32</v>
      </c>
      <c r="B7029" t="s">
        <v>517</v>
      </c>
      <c r="C7029">
        <v>2012</v>
      </c>
      <c r="D7029" t="s">
        <v>949</v>
      </c>
      <c r="E7029">
        <v>431.81138297872366</v>
      </c>
      <c r="F7029" s="1">
        <v>25411.702127659573</v>
      </c>
    </row>
    <row r="7030" spans="1:6" x14ac:dyDescent="0.3">
      <c r="A7030" t="s">
        <v>32</v>
      </c>
      <c r="B7030" t="s">
        <v>517</v>
      </c>
      <c r="C7030">
        <v>2012</v>
      </c>
      <c r="D7030" t="s">
        <v>950</v>
      </c>
      <c r="E7030">
        <v>524.75714285714378</v>
      </c>
      <c r="F7030" s="1">
        <v>24714.285714285714</v>
      </c>
    </row>
    <row r="7031" spans="1:6" x14ac:dyDescent="0.3">
      <c r="A7031" t="s">
        <v>32</v>
      </c>
      <c r="B7031" t="s">
        <v>517</v>
      </c>
      <c r="C7031">
        <v>2012</v>
      </c>
      <c r="D7031" t="s">
        <v>951</v>
      </c>
      <c r="E7031">
        <v>651.36149193548408</v>
      </c>
      <c r="F7031" s="1">
        <v>24622.983870967742</v>
      </c>
    </row>
    <row r="7032" spans="1:6" x14ac:dyDescent="0.3">
      <c r="A7032" t="s">
        <v>32</v>
      </c>
      <c r="B7032" t="s">
        <v>517</v>
      </c>
      <c r="C7032">
        <v>2012</v>
      </c>
      <c r="D7032" t="s">
        <v>952</v>
      </c>
      <c r="E7032">
        <v>-816.0099999999984</v>
      </c>
      <c r="F7032" s="1">
        <v>21900</v>
      </c>
    </row>
    <row r="7033" spans="1:6" x14ac:dyDescent="0.3">
      <c r="A7033" t="s">
        <v>32</v>
      </c>
      <c r="B7033" t="s">
        <v>517</v>
      </c>
      <c r="C7033">
        <v>2012</v>
      </c>
      <c r="D7033" t="s">
        <v>953</v>
      </c>
      <c r="E7033">
        <v>403.9921153846156</v>
      </c>
      <c r="F7033" s="1">
        <v>23805.76923076923</v>
      </c>
    </row>
    <row r="7034" spans="1:6" x14ac:dyDescent="0.3">
      <c r="A7034" t="s">
        <v>32</v>
      </c>
      <c r="B7034" t="s">
        <v>517</v>
      </c>
      <c r="C7034">
        <v>2013</v>
      </c>
      <c r="D7034" t="s">
        <v>948</v>
      </c>
      <c r="E7034">
        <v>635.14713178294608</v>
      </c>
      <c r="F7034" s="1">
        <v>27161.240310077519</v>
      </c>
    </row>
    <row r="7035" spans="1:6" x14ac:dyDescent="0.3">
      <c r="A7035" t="s">
        <v>32</v>
      </c>
      <c r="B7035" t="s">
        <v>517</v>
      </c>
      <c r="C7035">
        <v>2013</v>
      </c>
      <c r="D7035" t="s">
        <v>949</v>
      </c>
      <c r="E7035">
        <v>617.96558394160593</v>
      </c>
      <c r="F7035" s="1">
        <v>26831.02189781022</v>
      </c>
    </row>
    <row r="7036" spans="1:6" x14ac:dyDescent="0.3">
      <c r="A7036" t="s">
        <v>32</v>
      </c>
      <c r="B7036" t="s">
        <v>517</v>
      </c>
      <c r="C7036">
        <v>2013</v>
      </c>
      <c r="D7036" t="s">
        <v>950</v>
      </c>
      <c r="E7036">
        <v>88.343750000000682</v>
      </c>
      <c r="F7036" s="1">
        <v>27187.5</v>
      </c>
    </row>
    <row r="7037" spans="1:6" x14ac:dyDescent="0.3">
      <c r="A7037" t="s">
        <v>32</v>
      </c>
      <c r="B7037" t="s">
        <v>517</v>
      </c>
      <c r="C7037">
        <v>2013</v>
      </c>
      <c r="D7037" t="s">
        <v>951</v>
      </c>
      <c r="E7037">
        <v>837.82246031746081</v>
      </c>
      <c r="F7037" s="1">
        <v>25161.111111111109</v>
      </c>
    </row>
    <row r="7038" spans="1:6" x14ac:dyDescent="0.3">
      <c r="A7038" t="s">
        <v>32</v>
      </c>
      <c r="B7038" t="s">
        <v>517</v>
      </c>
      <c r="C7038">
        <v>2013</v>
      </c>
      <c r="D7038" t="s">
        <v>952</v>
      </c>
      <c r="E7038">
        <v>1303.3300000000017</v>
      </c>
      <c r="F7038" s="1">
        <v>27300</v>
      </c>
    </row>
    <row r="7039" spans="1:6" x14ac:dyDescent="0.3">
      <c r="A7039" t="s">
        <v>32</v>
      </c>
      <c r="B7039" t="s">
        <v>517</v>
      </c>
      <c r="C7039">
        <v>2013</v>
      </c>
      <c r="D7039" t="s">
        <v>953</v>
      </c>
      <c r="E7039">
        <v>723.11772727272762</v>
      </c>
      <c r="F7039" s="1">
        <v>24904.545454545456</v>
      </c>
    </row>
    <row r="7040" spans="1:6" x14ac:dyDescent="0.3">
      <c r="A7040" t="s">
        <v>32</v>
      </c>
      <c r="B7040" t="s">
        <v>517</v>
      </c>
      <c r="C7040">
        <v>2014</v>
      </c>
      <c r="D7040" t="s">
        <v>948</v>
      </c>
      <c r="E7040">
        <v>895.58048192771128</v>
      </c>
      <c r="F7040" s="1">
        <v>29286.746987951807</v>
      </c>
    </row>
    <row r="7041" spans="1:6" x14ac:dyDescent="0.3">
      <c r="A7041" t="s">
        <v>32</v>
      </c>
      <c r="B7041" t="s">
        <v>517</v>
      </c>
      <c r="C7041">
        <v>2014</v>
      </c>
      <c r="D7041" t="s">
        <v>949</v>
      </c>
      <c r="E7041">
        <v>848.84451923076972</v>
      </c>
      <c r="F7041" s="1">
        <v>28772.115384615383</v>
      </c>
    </row>
    <row r="7042" spans="1:6" x14ac:dyDescent="0.3">
      <c r="A7042" t="s">
        <v>32</v>
      </c>
      <c r="B7042" t="s">
        <v>517</v>
      </c>
      <c r="C7042">
        <v>2014</v>
      </c>
      <c r="D7042" t="s">
        <v>950</v>
      </c>
      <c r="E7042">
        <v>1122.7581395348834</v>
      </c>
      <c r="F7042" s="1">
        <v>29441.860465116279</v>
      </c>
    </row>
    <row r="7043" spans="1:6" x14ac:dyDescent="0.3">
      <c r="A7043" t="s">
        <v>32</v>
      </c>
      <c r="B7043" t="s">
        <v>517</v>
      </c>
      <c r="C7043">
        <v>2014</v>
      </c>
      <c r="D7043" t="s">
        <v>951</v>
      </c>
      <c r="E7043">
        <v>354.70999999999913</v>
      </c>
      <c r="F7043" s="1">
        <v>25100</v>
      </c>
    </row>
    <row r="7044" spans="1:6" x14ac:dyDescent="0.3">
      <c r="A7044" t="s">
        <v>32</v>
      </c>
      <c r="B7044" t="s">
        <v>517</v>
      </c>
      <c r="C7044">
        <v>2014</v>
      </c>
      <c r="D7044" t="s">
        <v>952</v>
      </c>
      <c r="E7044">
        <v>759.92565217391314</v>
      </c>
      <c r="F7044" s="1">
        <v>30647.82608695652</v>
      </c>
    </row>
    <row r="7045" spans="1:6" x14ac:dyDescent="0.3">
      <c r="A7045" t="s">
        <v>32</v>
      </c>
      <c r="B7045" t="s">
        <v>517</v>
      </c>
      <c r="C7045">
        <v>2014</v>
      </c>
      <c r="D7045" t="s">
        <v>953</v>
      </c>
      <c r="E7045">
        <v>248.90999999999985</v>
      </c>
      <c r="F7045" s="1">
        <v>27100</v>
      </c>
    </row>
    <row r="7046" spans="1:6" x14ac:dyDescent="0.3">
      <c r="A7046" t="s">
        <v>32</v>
      </c>
      <c r="B7046" t="s">
        <v>517</v>
      </c>
      <c r="C7046">
        <v>2015</v>
      </c>
      <c r="D7046" t="s">
        <v>948</v>
      </c>
      <c r="E7046">
        <v>674.18649122807074</v>
      </c>
      <c r="F7046" s="1">
        <v>31935.087719298244</v>
      </c>
    </row>
    <row r="7047" spans="1:6" x14ac:dyDescent="0.3">
      <c r="A7047" t="s">
        <v>32</v>
      </c>
      <c r="B7047" t="s">
        <v>517</v>
      </c>
      <c r="C7047">
        <v>2015</v>
      </c>
      <c r="D7047" t="s">
        <v>949</v>
      </c>
      <c r="E7047">
        <v>-124.01499999999942</v>
      </c>
      <c r="F7047" s="1">
        <v>32850</v>
      </c>
    </row>
    <row r="7048" spans="1:6" x14ac:dyDescent="0.3">
      <c r="A7048" t="s">
        <v>32</v>
      </c>
      <c r="B7048" t="s">
        <v>517</v>
      </c>
      <c r="C7048">
        <v>2015</v>
      </c>
      <c r="D7048" t="s">
        <v>950</v>
      </c>
      <c r="E7048">
        <v>1895.2930000000008</v>
      </c>
      <c r="F7048" s="1">
        <v>30330</v>
      </c>
    </row>
    <row r="7049" spans="1:6" x14ac:dyDescent="0.3">
      <c r="A7049" t="s">
        <v>32</v>
      </c>
      <c r="B7049" t="s">
        <v>517</v>
      </c>
      <c r="C7049">
        <v>2015</v>
      </c>
      <c r="D7049" t="s">
        <v>952</v>
      </c>
      <c r="E7049">
        <v>1058.9620895522387</v>
      </c>
      <c r="F7049" s="1">
        <v>34814.925373134327</v>
      </c>
    </row>
    <row r="7050" spans="1:6" x14ac:dyDescent="0.3">
      <c r="A7050" t="s">
        <v>33</v>
      </c>
      <c r="B7050" t="s">
        <v>518</v>
      </c>
      <c r="C7050">
        <v>2004</v>
      </c>
      <c r="D7050" t="s">
        <v>952</v>
      </c>
      <c r="E7050">
        <v>-3508.2849999999999</v>
      </c>
      <c r="F7050" s="1">
        <v>4150</v>
      </c>
    </row>
    <row r="7051" spans="1:6" x14ac:dyDescent="0.3">
      <c r="A7051" t="s">
        <v>33</v>
      </c>
      <c r="B7051" t="s">
        <v>518</v>
      </c>
      <c r="C7051">
        <v>2004</v>
      </c>
      <c r="D7051" t="s">
        <v>953</v>
      </c>
      <c r="E7051">
        <v>107.07387931034485</v>
      </c>
      <c r="F7051" s="1">
        <v>1997.4137931034484</v>
      </c>
    </row>
    <row r="7052" spans="1:6" x14ac:dyDescent="0.3">
      <c r="A7052" t="s">
        <v>33</v>
      </c>
      <c r="B7052" t="s">
        <v>518</v>
      </c>
      <c r="C7052">
        <v>2005</v>
      </c>
      <c r="D7052" t="s">
        <v>952</v>
      </c>
      <c r="E7052">
        <v>-3053.8650000000002</v>
      </c>
      <c r="F7052" s="1">
        <v>4350</v>
      </c>
    </row>
    <row r="7053" spans="1:6" x14ac:dyDescent="0.3">
      <c r="A7053" t="s">
        <v>33</v>
      </c>
      <c r="B7053" t="s">
        <v>518</v>
      </c>
      <c r="C7053">
        <v>2005</v>
      </c>
      <c r="D7053" t="s">
        <v>953</v>
      </c>
      <c r="E7053">
        <v>100.84982142857146</v>
      </c>
      <c r="F7053" s="1">
        <v>2462.5</v>
      </c>
    </row>
    <row r="7054" spans="1:6" x14ac:dyDescent="0.3">
      <c r="A7054" t="s">
        <v>33</v>
      </c>
      <c r="B7054" t="s">
        <v>518</v>
      </c>
      <c r="C7054">
        <v>2006</v>
      </c>
      <c r="D7054" t="s">
        <v>949</v>
      </c>
      <c r="E7054">
        <v>1137.1575000000003</v>
      </c>
      <c r="F7054" s="1">
        <v>5075</v>
      </c>
    </row>
    <row r="7055" spans="1:6" x14ac:dyDescent="0.3">
      <c r="A7055" t="s">
        <v>33</v>
      </c>
      <c r="B7055" t="s">
        <v>518</v>
      </c>
      <c r="C7055">
        <v>2006</v>
      </c>
      <c r="D7055" t="s">
        <v>953</v>
      </c>
      <c r="E7055">
        <v>-18.169843749999885</v>
      </c>
      <c r="F7055" s="1">
        <v>3207.8125</v>
      </c>
    </row>
    <row r="7056" spans="1:6" x14ac:dyDescent="0.3">
      <c r="A7056" t="s">
        <v>33</v>
      </c>
      <c r="B7056" t="s">
        <v>518</v>
      </c>
      <c r="C7056">
        <v>2007</v>
      </c>
      <c r="D7056" t="s">
        <v>953</v>
      </c>
      <c r="E7056">
        <v>871.72187499999984</v>
      </c>
      <c r="F7056" s="1">
        <v>4093.75</v>
      </c>
    </row>
    <row r="7057" spans="1:6" x14ac:dyDescent="0.3">
      <c r="A7057" t="s">
        <v>33</v>
      </c>
      <c r="B7057" t="s">
        <v>518</v>
      </c>
      <c r="C7057">
        <v>2008</v>
      </c>
      <c r="D7057" t="s">
        <v>951</v>
      </c>
      <c r="E7057">
        <v>1112.4350000000004</v>
      </c>
      <c r="F7057" s="1">
        <v>7350</v>
      </c>
    </row>
    <row r="7058" spans="1:6" x14ac:dyDescent="0.3">
      <c r="A7058" t="s">
        <v>33</v>
      </c>
      <c r="B7058" t="s">
        <v>518</v>
      </c>
      <c r="C7058">
        <v>2008</v>
      </c>
      <c r="D7058" t="s">
        <v>953</v>
      </c>
      <c r="E7058">
        <v>42.567916666666783</v>
      </c>
      <c r="F7058" s="1">
        <v>6262.5</v>
      </c>
    </row>
    <row r="7059" spans="1:6" x14ac:dyDescent="0.3">
      <c r="A7059" t="s">
        <v>33</v>
      </c>
      <c r="B7059" t="s">
        <v>518</v>
      </c>
      <c r="C7059">
        <v>2009</v>
      </c>
      <c r="D7059" t="s">
        <v>951</v>
      </c>
      <c r="E7059">
        <v>-4963.5300000000007</v>
      </c>
      <c r="F7059" s="1">
        <v>10700</v>
      </c>
    </row>
    <row r="7060" spans="1:6" x14ac:dyDescent="0.3">
      <c r="A7060" t="s">
        <v>33</v>
      </c>
      <c r="B7060" t="s">
        <v>519</v>
      </c>
      <c r="C7060">
        <v>2009</v>
      </c>
      <c r="D7060" t="s">
        <v>951</v>
      </c>
      <c r="E7060">
        <v>-784.38500000000022</v>
      </c>
      <c r="F7060" s="1">
        <v>13150</v>
      </c>
    </row>
    <row r="7061" spans="1:6" x14ac:dyDescent="0.3">
      <c r="A7061" t="s">
        <v>33</v>
      </c>
      <c r="B7061" t="s">
        <v>519</v>
      </c>
      <c r="C7061">
        <v>2009</v>
      </c>
      <c r="D7061" t="s">
        <v>953</v>
      </c>
      <c r="E7061">
        <v>-192.63873376623374</v>
      </c>
      <c r="F7061" s="1">
        <v>8956.818181818182</v>
      </c>
    </row>
    <row r="7062" spans="1:6" x14ac:dyDescent="0.3">
      <c r="A7062" t="s">
        <v>33</v>
      </c>
      <c r="B7062" t="s">
        <v>520</v>
      </c>
      <c r="C7062">
        <v>2014</v>
      </c>
      <c r="D7062" t="s">
        <v>948</v>
      </c>
      <c r="E7062">
        <v>374.79969072164954</v>
      </c>
      <c r="F7062" s="1">
        <v>21460.82474226804</v>
      </c>
    </row>
    <row r="7063" spans="1:6" x14ac:dyDescent="0.3">
      <c r="A7063" t="s">
        <v>33</v>
      </c>
      <c r="B7063" t="s">
        <v>520</v>
      </c>
      <c r="C7063">
        <v>2014</v>
      </c>
      <c r="D7063" t="s">
        <v>949</v>
      </c>
      <c r="E7063">
        <v>384.22288461538449</v>
      </c>
      <c r="F7063" s="1">
        <v>20344.23076923077</v>
      </c>
    </row>
    <row r="7064" spans="1:6" x14ac:dyDescent="0.3">
      <c r="A7064" t="s">
        <v>33</v>
      </c>
      <c r="B7064" t="s">
        <v>520</v>
      </c>
      <c r="C7064">
        <v>2014</v>
      </c>
      <c r="D7064" t="s">
        <v>950</v>
      </c>
      <c r="E7064">
        <v>1157.5322222222223</v>
      </c>
      <c r="F7064" s="1">
        <v>22211.111111111109</v>
      </c>
    </row>
    <row r="7065" spans="1:6" x14ac:dyDescent="0.3">
      <c r="A7065" t="s">
        <v>33</v>
      </c>
      <c r="B7065" t="s">
        <v>520</v>
      </c>
      <c r="C7065">
        <v>2014</v>
      </c>
      <c r="D7065" t="s">
        <v>951</v>
      </c>
      <c r="E7065">
        <v>337.94749999999993</v>
      </c>
      <c r="F7065" s="1">
        <v>18308.333333333332</v>
      </c>
    </row>
    <row r="7066" spans="1:6" x14ac:dyDescent="0.3">
      <c r="A7066" t="s">
        <v>33</v>
      </c>
      <c r="B7066" t="s">
        <v>520</v>
      </c>
      <c r="C7066">
        <v>2014</v>
      </c>
      <c r="D7066" t="s">
        <v>952</v>
      </c>
      <c r="E7066">
        <v>1408.2999999999993</v>
      </c>
      <c r="F7066" s="1">
        <v>23000</v>
      </c>
    </row>
    <row r="7067" spans="1:6" x14ac:dyDescent="0.3">
      <c r="A7067" t="s">
        <v>33</v>
      </c>
      <c r="B7067" t="s">
        <v>520</v>
      </c>
      <c r="C7067">
        <v>2014</v>
      </c>
      <c r="D7067" t="s">
        <v>953</v>
      </c>
      <c r="E7067">
        <v>524.31999999999971</v>
      </c>
      <c r="F7067" s="1">
        <v>19200</v>
      </c>
    </row>
    <row r="7068" spans="1:6" x14ac:dyDescent="0.3">
      <c r="A7068" t="s">
        <v>33</v>
      </c>
      <c r="B7068" t="s">
        <v>520</v>
      </c>
      <c r="C7068">
        <v>2015</v>
      </c>
      <c r="D7068" t="s">
        <v>948</v>
      </c>
      <c r="E7068">
        <v>306.87094339622661</v>
      </c>
      <c r="F7068" s="1">
        <v>21313.207547169812</v>
      </c>
    </row>
    <row r="7069" spans="1:6" x14ac:dyDescent="0.3">
      <c r="A7069" t="s">
        <v>33</v>
      </c>
      <c r="B7069" t="s">
        <v>520</v>
      </c>
      <c r="C7069">
        <v>2015</v>
      </c>
      <c r="D7069" t="s">
        <v>949</v>
      </c>
      <c r="E7069">
        <v>564.10000000000036</v>
      </c>
      <c r="F7069" s="1">
        <v>21000</v>
      </c>
    </row>
    <row r="7070" spans="1:6" x14ac:dyDescent="0.3">
      <c r="A7070" t="s">
        <v>33</v>
      </c>
      <c r="B7070" t="s">
        <v>520</v>
      </c>
      <c r="C7070">
        <v>2015</v>
      </c>
      <c r="D7070" t="s">
        <v>950</v>
      </c>
      <c r="E7070">
        <v>1170.7299999999996</v>
      </c>
      <c r="F7070" s="1">
        <v>21300</v>
      </c>
    </row>
    <row r="7071" spans="1:6" x14ac:dyDescent="0.3">
      <c r="A7071" t="s">
        <v>33</v>
      </c>
      <c r="B7071" t="s">
        <v>521</v>
      </c>
      <c r="C7071">
        <v>2010</v>
      </c>
      <c r="D7071" t="s">
        <v>949</v>
      </c>
      <c r="E7071">
        <v>178.59583333333336</v>
      </c>
      <c r="F7071" s="1">
        <v>8458.3333333333339</v>
      </c>
    </row>
    <row r="7072" spans="1:6" x14ac:dyDescent="0.3">
      <c r="A7072" t="s">
        <v>33</v>
      </c>
      <c r="B7072" t="s">
        <v>521</v>
      </c>
      <c r="C7072">
        <v>2010</v>
      </c>
      <c r="D7072" t="s">
        <v>951</v>
      </c>
      <c r="E7072">
        <v>292.75291666666681</v>
      </c>
      <c r="F7072" s="1">
        <v>7779.166666666667</v>
      </c>
    </row>
    <row r="7073" spans="1:6" x14ac:dyDescent="0.3">
      <c r="A7073" t="s">
        <v>33</v>
      </c>
      <c r="B7073" t="s">
        <v>521</v>
      </c>
      <c r="C7073">
        <v>2010</v>
      </c>
      <c r="D7073" t="s">
        <v>953</v>
      </c>
      <c r="E7073">
        <v>-9.3151938775509713</v>
      </c>
      <c r="F7073" s="1">
        <v>5825.6122448979595</v>
      </c>
    </row>
    <row r="7074" spans="1:6" x14ac:dyDescent="0.3">
      <c r="A7074" t="s">
        <v>33</v>
      </c>
      <c r="B7074" t="s">
        <v>521</v>
      </c>
      <c r="C7074">
        <v>2011</v>
      </c>
      <c r="D7074" t="s">
        <v>949</v>
      </c>
      <c r="E7074">
        <v>198.72729166666673</v>
      </c>
      <c r="F7074" s="1">
        <v>8897.9166666666661</v>
      </c>
    </row>
    <row r="7075" spans="1:6" x14ac:dyDescent="0.3">
      <c r="A7075" t="s">
        <v>33</v>
      </c>
      <c r="B7075" t="s">
        <v>521</v>
      </c>
      <c r="C7075">
        <v>2011</v>
      </c>
      <c r="D7075" t="s">
        <v>951</v>
      </c>
      <c r="E7075">
        <v>128.39447916666668</v>
      </c>
      <c r="F7075" s="1">
        <v>8590.625</v>
      </c>
    </row>
    <row r="7076" spans="1:6" x14ac:dyDescent="0.3">
      <c r="A7076" t="s">
        <v>33</v>
      </c>
      <c r="B7076" t="s">
        <v>521</v>
      </c>
      <c r="C7076">
        <v>2011</v>
      </c>
      <c r="D7076" t="s">
        <v>953</v>
      </c>
      <c r="E7076">
        <v>-142.91992481203008</v>
      </c>
      <c r="F7076" s="1">
        <v>6665.4135338345868</v>
      </c>
    </row>
    <row r="7077" spans="1:6" x14ac:dyDescent="0.3">
      <c r="A7077" t="s">
        <v>33</v>
      </c>
      <c r="B7077" t="s">
        <v>521</v>
      </c>
      <c r="C7077">
        <v>2012</v>
      </c>
      <c r="D7077" t="s">
        <v>948</v>
      </c>
      <c r="E7077">
        <v>-13.219375000000051</v>
      </c>
      <c r="F7077" s="1">
        <v>10431.25</v>
      </c>
    </row>
    <row r="7078" spans="1:6" x14ac:dyDescent="0.3">
      <c r="A7078" t="s">
        <v>33</v>
      </c>
      <c r="B7078" t="s">
        <v>521</v>
      </c>
      <c r="C7078">
        <v>2012</v>
      </c>
      <c r="D7078" t="s">
        <v>949</v>
      </c>
      <c r="E7078">
        <v>-26.185820312499821</v>
      </c>
      <c r="F7078" s="1">
        <v>9915.234375</v>
      </c>
    </row>
    <row r="7079" spans="1:6" x14ac:dyDescent="0.3">
      <c r="A7079" t="s">
        <v>33</v>
      </c>
      <c r="B7079" t="s">
        <v>521</v>
      </c>
      <c r="C7079">
        <v>2012</v>
      </c>
      <c r="D7079" t="s">
        <v>951</v>
      </c>
      <c r="E7079">
        <v>-87.086803797468235</v>
      </c>
      <c r="F7079" s="1">
        <v>8961.0759493670885</v>
      </c>
    </row>
    <row r="7080" spans="1:6" x14ac:dyDescent="0.3">
      <c r="A7080" t="s">
        <v>33</v>
      </c>
      <c r="B7080" t="s">
        <v>521</v>
      </c>
      <c r="C7080">
        <v>2012</v>
      </c>
      <c r="D7080" t="s">
        <v>953</v>
      </c>
      <c r="E7080">
        <v>-141.82211890243897</v>
      </c>
      <c r="F7080" s="1">
        <v>7757.4695121951218</v>
      </c>
    </row>
    <row r="7081" spans="1:6" x14ac:dyDescent="0.3">
      <c r="A7081" t="s">
        <v>33</v>
      </c>
      <c r="B7081" t="s">
        <v>521</v>
      </c>
      <c r="C7081">
        <v>2013</v>
      </c>
      <c r="D7081" t="s">
        <v>948</v>
      </c>
      <c r="E7081">
        <v>401.66370370370379</v>
      </c>
      <c r="F7081" s="1">
        <v>11303.703703703704</v>
      </c>
    </row>
    <row r="7082" spans="1:6" x14ac:dyDescent="0.3">
      <c r="A7082" t="s">
        <v>33</v>
      </c>
      <c r="B7082" t="s">
        <v>521</v>
      </c>
      <c r="C7082">
        <v>2013</v>
      </c>
      <c r="D7082" t="s">
        <v>949</v>
      </c>
      <c r="E7082">
        <v>68.103254310344838</v>
      </c>
      <c r="F7082" s="1">
        <v>10424.784482758621</v>
      </c>
    </row>
    <row r="7083" spans="1:6" x14ac:dyDescent="0.3">
      <c r="A7083" t="s">
        <v>33</v>
      </c>
      <c r="B7083" t="s">
        <v>521</v>
      </c>
      <c r="C7083">
        <v>2013</v>
      </c>
      <c r="D7083" t="s">
        <v>950</v>
      </c>
      <c r="E7083">
        <v>600.33800000000008</v>
      </c>
      <c r="F7083" s="1">
        <v>11780</v>
      </c>
    </row>
    <row r="7084" spans="1:6" x14ac:dyDescent="0.3">
      <c r="A7084" t="s">
        <v>33</v>
      </c>
      <c r="B7084" t="s">
        <v>521</v>
      </c>
      <c r="C7084">
        <v>2013</v>
      </c>
      <c r="D7084" t="s">
        <v>951</v>
      </c>
      <c r="E7084">
        <v>68.468340707964629</v>
      </c>
      <c r="F7084" s="1">
        <v>9555.0884955752208</v>
      </c>
    </row>
    <row r="7085" spans="1:6" x14ac:dyDescent="0.3">
      <c r="A7085" t="s">
        <v>33</v>
      </c>
      <c r="B7085" t="s">
        <v>521</v>
      </c>
      <c r="C7085">
        <v>2013</v>
      </c>
      <c r="D7085" t="s">
        <v>952</v>
      </c>
      <c r="E7085">
        <v>-6494.7450000000008</v>
      </c>
      <c r="F7085" s="1">
        <v>11550</v>
      </c>
    </row>
    <row r="7086" spans="1:6" x14ac:dyDescent="0.3">
      <c r="A7086" t="s">
        <v>33</v>
      </c>
      <c r="B7086" t="s">
        <v>521</v>
      </c>
      <c r="C7086">
        <v>2013</v>
      </c>
      <c r="D7086" t="s">
        <v>953</v>
      </c>
      <c r="E7086">
        <v>-153.88287383177558</v>
      </c>
      <c r="F7086" s="1">
        <v>8820.7943925233649</v>
      </c>
    </row>
    <row r="7087" spans="1:6" x14ac:dyDescent="0.3">
      <c r="A7087" t="s">
        <v>33</v>
      </c>
      <c r="B7087" t="s">
        <v>521</v>
      </c>
      <c r="C7087">
        <v>2014</v>
      </c>
      <c r="D7087" t="s">
        <v>948</v>
      </c>
      <c r="E7087">
        <v>233.09106901217879</v>
      </c>
      <c r="F7087" s="1">
        <v>12561.569688768606</v>
      </c>
    </row>
    <row r="7088" spans="1:6" x14ac:dyDescent="0.3">
      <c r="A7088" t="s">
        <v>33</v>
      </c>
      <c r="B7088" t="s">
        <v>521</v>
      </c>
      <c r="C7088">
        <v>2014</v>
      </c>
      <c r="D7088" t="s">
        <v>949</v>
      </c>
      <c r="E7088">
        <v>87.45394335511989</v>
      </c>
      <c r="F7088" s="1">
        <v>11681.045751633987</v>
      </c>
    </row>
    <row r="7089" spans="1:6" x14ac:dyDescent="0.3">
      <c r="A7089" t="s">
        <v>33</v>
      </c>
      <c r="B7089" t="s">
        <v>521</v>
      </c>
      <c r="C7089">
        <v>2014</v>
      </c>
      <c r="D7089" t="s">
        <v>950</v>
      </c>
      <c r="E7089">
        <v>303.22689655172422</v>
      </c>
      <c r="F7089" s="1">
        <v>13096.551724137931</v>
      </c>
    </row>
    <row r="7090" spans="1:6" x14ac:dyDescent="0.3">
      <c r="A7090" t="s">
        <v>33</v>
      </c>
      <c r="B7090" t="s">
        <v>521</v>
      </c>
      <c r="C7090">
        <v>2014</v>
      </c>
      <c r="D7090" t="s">
        <v>951</v>
      </c>
      <c r="E7090">
        <v>83.453078034682221</v>
      </c>
      <c r="F7090" s="1">
        <v>11053.901734104047</v>
      </c>
    </row>
    <row r="7091" spans="1:6" x14ac:dyDescent="0.3">
      <c r="A7091" t="s">
        <v>33</v>
      </c>
      <c r="B7091" t="s">
        <v>521</v>
      </c>
      <c r="C7091">
        <v>2014</v>
      </c>
      <c r="D7091" t="s">
        <v>952</v>
      </c>
      <c r="E7091">
        <v>38.128947368421279</v>
      </c>
      <c r="F7091" s="1">
        <v>13394.736842105263</v>
      </c>
    </row>
    <row r="7092" spans="1:6" x14ac:dyDescent="0.3">
      <c r="A7092" t="s">
        <v>33</v>
      </c>
      <c r="B7092" t="s">
        <v>521</v>
      </c>
      <c r="C7092">
        <v>2014</v>
      </c>
      <c r="D7092" t="s">
        <v>953</v>
      </c>
      <c r="E7092">
        <v>-1099.7873214285712</v>
      </c>
      <c r="F7092" s="1">
        <v>9948.2142857142862</v>
      </c>
    </row>
    <row r="7093" spans="1:6" x14ac:dyDescent="0.3">
      <c r="A7093" t="s">
        <v>33</v>
      </c>
      <c r="B7093" t="s">
        <v>521</v>
      </c>
      <c r="C7093">
        <v>2015</v>
      </c>
      <c r="D7093" t="s">
        <v>948</v>
      </c>
      <c r="E7093">
        <v>33.348260869565422</v>
      </c>
      <c r="F7093" s="1">
        <v>12526.08695652174</v>
      </c>
    </row>
    <row r="7094" spans="1:6" x14ac:dyDescent="0.3">
      <c r="A7094" t="s">
        <v>33</v>
      </c>
      <c r="B7094" t="s">
        <v>521</v>
      </c>
      <c r="C7094">
        <v>2015</v>
      </c>
      <c r="D7094" t="s">
        <v>949</v>
      </c>
      <c r="E7094">
        <v>241.50444444444435</v>
      </c>
      <c r="F7094" s="1">
        <v>11933.333333333334</v>
      </c>
    </row>
    <row r="7095" spans="1:6" x14ac:dyDescent="0.3">
      <c r="A7095" t="s">
        <v>33</v>
      </c>
      <c r="B7095" t="s">
        <v>521</v>
      </c>
      <c r="C7095">
        <v>2015</v>
      </c>
      <c r="D7095" t="s">
        <v>950</v>
      </c>
      <c r="E7095">
        <v>32.263846153846174</v>
      </c>
      <c r="F7095" s="1">
        <v>12946.153846153846</v>
      </c>
    </row>
    <row r="7096" spans="1:6" x14ac:dyDescent="0.3">
      <c r="A7096" t="s">
        <v>33</v>
      </c>
      <c r="B7096" t="s">
        <v>521</v>
      </c>
      <c r="C7096">
        <v>2015</v>
      </c>
      <c r="D7096" t="s">
        <v>952</v>
      </c>
      <c r="E7096">
        <v>723.29449999999997</v>
      </c>
      <c r="F7096" s="1">
        <v>13045</v>
      </c>
    </row>
    <row r="7097" spans="1:6" x14ac:dyDescent="0.3">
      <c r="A7097" t="s">
        <v>33</v>
      </c>
      <c r="B7097" t="s">
        <v>522</v>
      </c>
      <c r="C7097">
        <v>2015</v>
      </c>
      <c r="D7097" t="s">
        <v>948</v>
      </c>
      <c r="E7097">
        <v>851.78500000000042</v>
      </c>
      <c r="F7097" s="1">
        <v>38542.307692307695</v>
      </c>
    </row>
    <row r="7098" spans="1:6" x14ac:dyDescent="0.3">
      <c r="A7098" t="s">
        <v>33</v>
      </c>
      <c r="B7098" t="s">
        <v>522</v>
      </c>
      <c r="C7098">
        <v>2015</v>
      </c>
      <c r="D7098" t="s">
        <v>949</v>
      </c>
      <c r="E7098">
        <v>252.43749999999818</v>
      </c>
      <c r="F7098" s="1">
        <v>36875</v>
      </c>
    </row>
    <row r="7099" spans="1:6" x14ac:dyDescent="0.3">
      <c r="A7099" t="s">
        <v>33</v>
      </c>
      <c r="B7099" t="s">
        <v>522</v>
      </c>
      <c r="C7099">
        <v>2015</v>
      </c>
      <c r="D7099" t="s">
        <v>950</v>
      </c>
      <c r="E7099">
        <v>484.76000000000022</v>
      </c>
      <c r="F7099" s="1">
        <v>40600</v>
      </c>
    </row>
    <row r="7100" spans="1:6" x14ac:dyDescent="0.3">
      <c r="A7100" t="s">
        <v>33</v>
      </c>
      <c r="B7100" t="s">
        <v>522</v>
      </c>
      <c r="C7100">
        <v>2015</v>
      </c>
      <c r="D7100" t="s">
        <v>952</v>
      </c>
      <c r="E7100">
        <v>1901.6800000000003</v>
      </c>
      <c r="F7100" s="1">
        <v>40800</v>
      </c>
    </row>
    <row r="7101" spans="1:6" x14ac:dyDescent="0.3">
      <c r="A7101" t="s">
        <v>33</v>
      </c>
      <c r="B7101" t="s">
        <v>523</v>
      </c>
      <c r="C7101">
        <v>2001</v>
      </c>
      <c r="D7101" t="s">
        <v>953</v>
      </c>
      <c r="E7101">
        <v>-32.481249999999996</v>
      </c>
      <c r="F7101" s="1">
        <v>604.16666666666663</v>
      </c>
    </row>
    <row r="7102" spans="1:6" x14ac:dyDescent="0.3">
      <c r="A7102" t="s">
        <v>33</v>
      </c>
      <c r="B7102" t="s">
        <v>523</v>
      </c>
      <c r="C7102">
        <v>2002</v>
      </c>
      <c r="D7102" t="s">
        <v>951</v>
      </c>
      <c r="E7102">
        <v>-615.74499999999989</v>
      </c>
      <c r="F7102" s="1">
        <v>1550</v>
      </c>
    </row>
    <row r="7103" spans="1:6" x14ac:dyDescent="0.3">
      <c r="A7103" t="s">
        <v>33</v>
      </c>
      <c r="B7103" t="s">
        <v>523</v>
      </c>
      <c r="C7103">
        <v>2002</v>
      </c>
      <c r="D7103" t="s">
        <v>953</v>
      </c>
      <c r="E7103">
        <v>-248.44071428571428</v>
      </c>
      <c r="F7103" s="1">
        <v>878.57142857142856</v>
      </c>
    </row>
    <row r="7104" spans="1:6" x14ac:dyDescent="0.3">
      <c r="A7104" t="s">
        <v>33</v>
      </c>
      <c r="B7104" t="s">
        <v>523</v>
      </c>
      <c r="C7104">
        <v>2003</v>
      </c>
      <c r="D7104" t="s">
        <v>953</v>
      </c>
      <c r="E7104">
        <v>-219.13765624999999</v>
      </c>
      <c r="F7104" s="1">
        <v>1467.1875</v>
      </c>
    </row>
    <row r="7105" spans="1:6" x14ac:dyDescent="0.3">
      <c r="A7105" t="s">
        <v>33</v>
      </c>
      <c r="B7105" t="s">
        <v>523</v>
      </c>
      <c r="C7105">
        <v>2004</v>
      </c>
      <c r="D7105" t="s">
        <v>949</v>
      </c>
      <c r="E7105">
        <v>3077.4875000000002</v>
      </c>
      <c r="F7105" s="1">
        <v>2375</v>
      </c>
    </row>
    <row r="7106" spans="1:6" x14ac:dyDescent="0.3">
      <c r="A7106" t="s">
        <v>33</v>
      </c>
      <c r="B7106" t="s">
        <v>523</v>
      </c>
      <c r="C7106">
        <v>2004</v>
      </c>
      <c r="D7106" t="s">
        <v>953</v>
      </c>
      <c r="E7106">
        <v>-23.396999999999988</v>
      </c>
      <c r="F7106" s="1">
        <v>1430</v>
      </c>
    </row>
    <row r="7107" spans="1:6" x14ac:dyDescent="0.3">
      <c r="A7107" t="s">
        <v>33</v>
      </c>
      <c r="B7107" t="s">
        <v>523</v>
      </c>
      <c r="C7107">
        <v>2005</v>
      </c>
      <c r="D7107" t="s">
        <v>951</v>
      </c>
      <c r="E7107">
        <v>1348.62</v>
      </c>
      <c r="F7107" s="1">
        <v>2200</v>
      </c>
    </row>
    <row r="7108" spans="1:6" x14ac:dyDescent="0.3">
      <c r="A7108" t="s">
        <v>33</v>
      </c>
      <c r="B7108" t="s">
        <v>523</v>
      </c>
      <c r="C7108">
        <v>2005</v>
      </c>
      <c r="D7108" t="s">
        <v>953</v>
      </c>
      <c r="E7108">
        <v>116.582375</v>
      </c>
      <c r="F7108" s="1">
        <v>1598.75</v>
      </c>
    </row>
    <row r="7109" spans="1:6" x14ac:dyDescent="0.3">
      <c r="A7109" t="s">
        <v>33</v>
      </c>
      <c r="B7109" t="s">
        <v>523</v>
      </c>
      <c r="C7109">
        <v>2006</v>
      </c>
      <c r="D7109" t="s">
        <v>951</v>
      </c>
      <c r="E7109">
        <v>1099.4499999999998</v>
      </c>
      <c r="F7109" s="1">
        <v>4500</v>
      </c>
    </row>
    <row r="7110" spans="1:6" x14ac:dyDescent="0.3">
      <c r="A7110" t="s">
        <v>33</v>
      </c>
      <c r="B7110" t="s">
        <v>523</v>
      </c>
      <c r="C7110">
        <v>2006</v>
      </c>
      <c r="D7110" t="s">
        <v>952</v>
      </c>
      <c r="E7110">
        <v>-2678.1750000000002</v>
      </c>
      <c r="F7110" s="1">
        <v>3250</v>
      </c>
    </row>
    <row r="7111" spans="1:6" x14ac:dyDescent="0.3">
      <c r="A7111" t="s">
        <v>33</v>
      </c>
      <c r="B7111" t="s">
        <v>523</v>
      </c>
      <c r="C7111">
        <v>2006</v>
      </c>
      <c r="D7111" t="s">
        <v>953</v>
      </c>
      <c r="E7111">
        <v>-273.59516129032255</v>
      </c>
      <c r="F7111" s="1">
        <v>2435.483870967742</v>
      </c>
    </row>
    <row r="7112" spans="1:6" x14ac:dyDescent="0.3">
      <c r="A7112" t="s">
        <v>33</v>
      </c>
      <c r="B7112" t="s">
        <v>523</v>
      </c>
      <c r="C7112">
        <v>2007</v>
      </c>
      <c r="D7112" t="s">
        <v>953</v>
      </c>
      <c r="E7112">
        <v>-73.055000000000021</v>
      </c>
      <c r="F7112" s="1">
        <v>3783.3333333333335</v>
      </c>
    </row>
    <row r="7113" spans="1:6" x14ac:dyDescent="0.3">
      <c r="A7113" t="s">
        <v>33</v>
      </c>
      <c r="B7113" t="s">
        <v>523</v>
      </c>
      <c r="C7113">
        <v>2008</v>
      </c>
      <c r="D7113" t="s">
        <v>951</v>
      </c>
      <c r="E7113">
        <v>-9.6649999999999636</v>
      </c>
      <c r="F7113" s="1">
        <v>6350</v>
      </c>
    </row>
    <row r="7114" spans="1:6" x14ac:dyDescent="0.3">
      <c r="A7114" t="s">
        <v>33</v>
      </c>
      <c r="B7114" t="s">
        <v>523</v>
      </c>
      <c r="C7114">
        <v>2008</v>
      </c>
      <c r="D7114" t="s">
        <v>953</v>
      </c>
      <c r="E7114">
        <v>-22.826725352112678</v>
      </c>
      <c r="F7114" s="1">
        <v>4049.6478873239435</v>
      </c>
    </row>
    <row r="7115" spans="1:6" x14ac:dyDescent="0.3">
      <c r="A7115" t="s">
        <v>33</v>
      </c>
      <c r="B7115" t="s">
        <v>523</v>
      </c>
      <c r="C7115">
        <v>2009</v>
      </c>
      <c r="D7115" t="s">
        <v>951</v>
      </c>
      <c r="E7115">
        <v>-392.60624999999982</v>
      </c>
      <c r="F7115" s="1">
        <v>7687.5</v>
      </c>
    </row>
    <row r="7116" spans="1:6" x14ac:dyDescent="0.3">
      <c r="A7116" t="s">
        <v>33</v>
      </c>
      <c r="B7116" t="s">
        <v>523</v>
      </c>
      <c r="C7116">
        <v>2009</v>
      </c>
      <c r="D7116" t="s">
        <v>953</v>
      </c>
      <c r="E7116">
        <v>-188.82915322580644</v>
      </c>
      <c r="F7116" s="1">
        <v>5522.9838709677415</v>
      </c>
    </row>
    <row r="7117" spans="1:6" x14ac:dyDescent="0.3">
      <c r="A7117" t="s">
        <v>33</v>
      </c>
      <c r="B7117" t="s">
        <v>523</v>
      </c>
      <c r="C7117">
        <v>2010</v>
      </c>
      <c r="D7117" t="s">
        <v>949</v>
      </c>
      <c r="E7117">
        <v>610.01874999999973</v>
      </c>
      <c r="F7117" s="1">
        <v>8937.5</v>
      </c>
    </row>
    <row r="7118" spans="1:6" x14ac:dyDescent="0.3">
      <c r="A7118" t="s">
        <v>33</v>
      </c>
      <c r="B7118" t="s">
        <v>523</v>
      </c>
      <c r="C7118">
        <v>2010</v>
      </c>
      <c r="D7118" t="s">
        <v>951</v>
      </c>
      <c r="E7118">
        <v>190.16694444444471</v>
      </c>
      <c r="F7118" s="1">
        <v>7725</v>
      </c>
    </row>
    <row r="7119" spans="1:6" x14ac:dyDescent="0.3">
      <c r="A7119" t="s">
        <v>33</v>
      </c>
      <c r="B7119" t="s">
        <v>523</v>
      </c>
      <c r="C7119">
        <v>2010</v>
      </c>
      <c r="D7119" t="s">
        <v>953</v>
      </c>
      <c r="E7119">
        <v>-24.283159340659289</v>
      </c>
      <c r="F7119" s="1">
        <v>6272.802197802198</v>
      </c>
    </row>
    <row r="7120" spans="1:6" x14ac:dyDescent="0.3">
      <c r="A7120" t="s">
        <v>33</v>
      </c>
      <c r="B7120" t="s">
        <v>523</v>
      </c>
      <c r="C7120">
        <v>2011</v>
      </c>
      <c r="D7120" t="s">
        <v>948</v>
      </c>
      <c r="E7120">
        <v>1283.8475000000008</v>
      </c>
      <c r="F7120" s="1">
        <v>13975</v>
      </c>
    </row>
    <row r="7121" spans="1:6" x14ac:dyDescent="0.3">
      <c r="A7121" t="s">
        <v>33</v>
      </c>
      <c r="B7121" t="s">
        <v>523</v>
      </c>
      <c r="C7121">
        <v>2011</v>
      </c>
      <c r="D7121" t="s">
        <v>949</v>
      </c>
      <c r="E7121">
        <v>-281.59671874999987</v>
      </c>
      <c r="F7121" s="1">
        <v>13064.0625</v>
      </c>
    </row>
    <row r="7122" spans="1:6" x14ac:dyDescent="0.3">
      <c r="A7122" t="s">
        <v>33</v>
      </c>
      <c r="B7122" t="s">
        <v>523</v>
      </c>
      <c r="C7122">
        <v>2011</v>
      </c>
      <c r="D7122" t="s">
        <v>951</v>
      </c>
      <c r="E7122">
        <v>162.69223684210527</v>
      </c>
      <c r="F7122" s="1">
        <v>12422.368421052632</v>
      </c>
    </row>
    <row r="7123" spans="1:6" x14ac:dyDescent="0.3">
      <c r="A7123" t="s">
        <v>33</v>
      </c>
      <c r="B7123" t="s">
        <v>523</v>
      </c>
      <c r="C7123">
        <v>2011</v>
      </c>
      <c r="D7123" t="s">
        <v>953</v>
      </c>
      <c r="E7123">
        <v>-213.59188636363632</v>
      </c>
      <c r="F7123" s="1">
        <v>10049.318181818182</v>
      </c>
    </row>
    <row r="7124" spans="1:6" x14ac:dyDescent="0.3">
      <c r="A7124" t="s">
        <v>33</v>
      </c>
      <c r="B7124" t="s">
        <v>523</v>
      </c>
      <c r="C7124">
        <v>2012</v>
      </c>
      <c r="D7124" t="s">
        <v>948</v>
      </c>
      <c r="E7124">
        <v>404.89567307692346</v>
      </c>
      <c r="F7124" s="1">
        <v>15014.423076923076</v>
      </c>
    </row>
    <row r="7125" spans="1:6" x14ac:dyDescent="0.3">
      <c r="A7125" t="s">
        <v>33</v>
      </c>
      <c r="B7125" t="s">
        <v>523</v>
      </c>
      <c r="C7125">
        <v>2012</v>
      </c>
      <c r="D7125" t="s">
        <v>949</v>
      </c>
      <c r="E7125">
        <v>240.17731481481491</v>
      </c>
      <c r="F7125" s="1">
        <v>14149.691358024691</v>
      </c>
    </row>
    <row r="7126" spans="1:6" x14ac:dyDescent="0.3">
      <c r="A7126" t="s">
        <v>33</v>
      </c>
      <c r="B7126" t="s">
        <v>523</v>
      </c>
      <c r="C7126">
        <v>2012</v>
      </c>
      <c r="D7126" t="s">
        <v>950</v>
      </c>
      <c r="E7126">
        <v>-1297.5049999999992</v>
      </c>
      <c r="F7126" s="1">
        <v>15950</v>
      </c>
    </row>
    <row r="7127" spans="1:6" x14ac:dyDescent="0.3">
      <c r="A7127" t="s">
        <v>33</v>
      </c>
      <c r="B7127" t="s">
        <v>523</v>
      </c>
      <c r="C7127">
        <v>2012</v>
      </c>
      <c r="D7127" t="s">
        <v>951</v>
      </c>
      <c r="E7127">
        <v>269.78395017793605</v>
      </c>
      <c r="F7127" s="1">
        <v>13576.156583629892</v>
      </c>
    </row>
    <row r="7128" spans="1:6" x14ac:dyDescent="0.3">
      <c r="A7128" t="s">
        <v>33</v>
      </c>
      <c r="B7128" t="s">
        <v>523</v>
      </c>
      <c r="C7128">
        <v>2012</v>
      </c>
      <c r="D7128" t="s">
        <v>952</v>
      </c>
      <c r="E7128">
        <v>-13532.865</v>
      </c>
      <c r="F7128" s="1">
        <v>14350</v>
      </c>
    </row>
    <row r="7129" spans="1:6" x14ac:dyDescent="0.3">
      <c r="A7129" t="s">
        <v>33</v>
      </c>
      <c r="B7129" t="s">
        <v>523</v>
      </c>
      <c r="C7129">
        <v>2012</v>
      </c>
      <c r="D7129" t="s">
        <v>953</v>
      </c>
      <c r="E7129">
        <v>-47.054540229884907</v>
      </c>
      <c r="F7129" s="1">
        <v>12316.666666666666</v>
      </c>
    </row>
    <row r="7130" spans="1:6" x14ac:dyDescent="0.3">
      <c r="A7130" t="s">
        <v>33</v>
      </c>
      <c r="B7130" t="s">
        <v>523</v>
      </c>
      <c r="C7130">
        <v>2013</v>
      </c>
      <c r="D7130" t="s">
        <v>948</v>
      </c>
      <c r="E7130">
        <v>154.08886363636373</v>
      </c>
      <c r="F7130" s="1">
        <v>17320.454545454544</v>
      </c>
    </row>
    <row r="7131" spans="1:6" x14ac:dyDescent="0.3">
      <c r="A7131" t="s">
        <v>33</v>
      </c>
      <c r="B7131" t="s">
        <v>523</v>
      </c>
      <c r="C7131">
        <v>2013</v>
      </c>
      <c r="D7131" t="s">
        <v>949</v>
      </c>
      <c r="E7131">
        <v>172.52372679045101</v>
      </c>
      <c r="F7131" s="1">
        <v>15956.100795755969</v>
      </c>
    </row>
    <row r="7132" spans="1:6" x14ac:dyDescent="0.3">
      <c r="A7132" t="s">
        <v>33</v>
      </c>
      <c r="B7132" t="s">
        <v>523</v>
      </c>
      <c r="C7132">
        <v>2013</v>
      </c>
      <c r="D7132" t="s">
        <v>950</v>
      </c>
      <c r="E7132">
        <v>287.26214285714275</v>
      </c>
      <c r="F7132" s="1">
        <v>15907.142857142857</v>
      </c>
    </row>
    <row r="7133" spans="1:6" x14ac:dyDescent="0.3">
      <c r="A7133" t="s">
        <v>33</v>
      </c>
      <c r="B7133" t="s">
        <v>523</v>
      </c>
      <c r="C7133">
        <v>2013</v>
      </c>
      <c r="D7133" t="s">
        <v>951</v>
      </c>
      <c r="E7133">
        <v>19.8389062500001</v>
      </c>
      <c r="F7133" s="1">
        <v>13643.526785714286</v>
      </c>
    </row>
    <row r="7134" spans="1:6" x14ac:dyDescent="0.3">
      <c r="A7134" t="s">
        <v>33</v>
      </c>
      <c r="B7134" t="s">
        <v>523</v>
      </c>
      <c r="C7134">
        <v>2013</v>
      </c>
      <c r="D7134" t="s">
        <v>952</v>
      </c>
      <c r="E7134">
        <v>1643.5174999999999</v>
      </c>
      <c r="F7134" s="1">
        <v>16675</v>
      </c>
    </row>
    <row r="7135" spans="1:6" x14ac:dyDescent="0.3">
      <c r="A7135" t="s">
        <v>33</v>
      </c>
      <c r="B7135" t="s">
        <v>523</v>
      </c>
      <c r="C7135">
        <v>2013</v>
      </c>
      <c r="D7135" t="s">
        <v>953</v>
      </c>
      <c r="E7135">
        <v>-8.9444965277776554</v>
      </c>
      <c r="F7135" s="1">
        <v>11919.618055555555</v>
      </c>
    </row>
    <row r="7136" spans="1:6" x14ac:dyDescent="0.3">
      <c r="A7136" t="s">
        <v>33</v>
      </c>
      <c r="B7136" t="s">
        <v>523</v>
      </c>
      <c r="C7136">
        <v>2014</v>
      </c>
      <c r="D7136" t="s">
        <v>948</v>
      </c>
      <c r="E7136">
        <v>342.50317743490854</v>
      </c>
      <c r="F7136" s="1">
        <v>15755.978784956606</v>
      </c>
    </row>
    <row r="7137" spans="1:6" x14ac:dyDescent="0.3">
      <c r="A7137" t="s">
        <v>33</v>
      </c>
      <c r="B7137" t="s">
        <v>523</v>
      </c>
      <c r="C7137">
        <v>2014</v>
      </c>
      <c r="D7137" t="s">
        <v>949</v>
      </c>
      <c r="E7137">
        <v>14.783184357541954</v>
      </c>
      <c r="F7137" s="1">
        <v>14546.927374301677</v>
      </c>
    </row>
    <row r="7138" spans="1:6" x14ac:dyDescent="0.3">
      <c r="A7138" t="s">
        <v>33</v>
      </c>
      <c r="B7138" t="s">
        <v>523</v>
      </c>
      <c r="C7138">
        <v>2014</v>
      </c>
      <c r="D7138" t="s">
        <v>950</v>
      </c>
      <c r="E7138">
        <v>732.12281250000012</v>
      </c>
      <c r="F7138" s="1">
        <v>17290.625</v>
      </c>
    </row>
    <row r="7139" spans="1:6" x14ac:dyDescent="0.3">
      <c r="A7139" t="s">
        <v>33</v>
      </c>
      <c r="B7139" t="s">
        <v>523</v>
      </c>
      <c r="C7139">
        <v>2014</v>
      </c>
      <c r="D7139" t="s">
        <v>951</v>
      </c>
      <c r="E7139">
        <v>187.31397540983625</v>
      </c>
      <c r="F7139" s="1">
        <v>13705.327868852459</v>
      </c>
    </row>
    <row r="7140" spans="1:6" x14ac:dyDescent="0.3">
      <c r="A7140" t="s">
        <v>33</v>
      </c>
      <c r="B7140" t="s">
        <v>523</v>
      </c>
      <c r="C7140">
        <v>2014</v>
      </c>
      <c r="D7140" t="s">
        <v>952</v>
      </c>
      <c r="E7140">
        <v>85.479666666666887</v>
      </c>
      <c r="F7140" s="1">
        <v>18196.666666666668</v>
      </c>
    </row>
    <row r="7141" spans="1:6" x14ac:dyDescent="0.3">
      <c r="A7141" t="s">
        <v>33</v>
      </c>
      <c r="B7141" t="s">
        <v>523</v>
      </c>
      <c r="C7141">
        <v>2014</v>
      </c>
      <c r="D7141" t="s">
        <v>953</v>
      </c>
      <c r="E7141">
        <v>-155.33333333333334</v>
      </c>
      <c r="F7141" s="1">
        <v>13333.333333333334</v>
      </c>
    </row>
    <row r="7142" spans="1:6" x14ac:dyDescent="0.3">
      <c r="A7142" t="s">
        <v>33</v>
      </c>
      <c r="B7142" t="s">
        <v>523</v>
      </c>
      <c r="C7142">
        <v>2015</v>
      </c>
      <c r="D7142" t="s">
        <v>948</v>
      </c>
      <c r="E7142">
        <v>380.41476744186053</v>
      </c>
      <c r="F7142" s="1">
        <v>15845.348837209302</v>
      </c>
    </row>
    <row r="7143" spans="1:6" x14ac:dyDescent="0.3">
      <c r="A7143" t="s">
        <v>33</v>
      </c>
      <c r="B7143" t="s">
        <v>523</v>
      </c>
      <c r="C7143">
        <v>2015</v>
      </c>
      <c r="D7143" t="s">
        <v>949</v>
      </c>
      <c r="E7143">
        <v>338.15894736842148</v>
      </c>
      <c r="F7143" s="1">
        <v>15063.157894736842</v>
      </c>
    </row>
    <row r="7144" spans="1:6" x14ac:dyDescent="0.3">
      <c r="A7144" t="s">
        <v>33</v>
      </c>
      <c r="B7144" t="s">
        <v>523</v>
      </c>
      <c r="C7144">
        <v>2015</v>
      </c>
      <c r="D7144" t="s">
        <v>950</v>
      </c>
      <c r="E7144">
        <v>-484.04499999999996</v>
      </c>
      <c r="F7144" s="1">
        <v>17438.888888888891</v>
      </c>
    </row>
    <row r="7145" spans="1:6" x14ac:dyDescent="0.3">
      <c r="A7145" t="s">
        <v>33</v>
      </c>
      <c r="B7145" t="s">
        <v>523</v>
      </c>
      <c r="C7145">
        <v>2015</v>
      </c>
      <c r="D7145" t="s">
        <v>951</v>
      </c>
      <c r="E7145">
        <v>253.78333333333345</v>
      </c>
      <c r="F7145" s="1">
        <v>14500</v>
      </c>
    </row>
    <row r="7146" spans="1:6" x14ac:dyDescent="0.3">
      <c r="A7146" t="s">
        <v>33</v>
      </c>
      <c r="B7146" t="s">
        <v>523</v>
      </c>
      <c r="C7146">
        <v>2015</v>
      </c>
      <c r="D7146" t="s">
        <v>952</v>
      </c>
      <c r="E7146">
        <v>755.29568181818172</v>
      </c>
      <c r="F7146" s="1">
        <v>17002.272727272728</v>
      </c>
    </row>
    <row r="7147" spans="1:6" x14ac:dyDescent="0.3">
      <c r="A7147" t="s">
        <v>33</v>
      </c>
      <c r="B7147" t="s">
        <v>524</v>
      </c>
      <c r="C7147">
        <v>2001</v>
      </c>
      <c r="D7147" t="s">
        <v>953</v>
      </c>
      <c r="E7147">
        <v>57.010000000000005</v>
      </c>
      <c r="F7147" s="1">
        <v>600</v>
      </c>
    </row>
    <row r="7148" spans="1:6" x14ac:dyDescent="0.3">
      <c r="A7148" t="s">
        <v>33</v>
      </c>
      <c r="B7148" t="s">
        <v>524</v>
      </c>
      <c r="C7148">
        <v>2002</v>
      </c>
      <c r="D7148" t="s">
        <v>953</v>
      </c>
      <c r="E7148">
        <v>136.57076923076923</v>
      </c>
      <c r="F7148" s="1">
        <v>784.61538461538464</v>
      </c>
    </row>
    <row r="7149" spans="1:6" x14ac:dyDescent="0.3">
      <c r="A7149" t="s">
        <v>33</v>
      </c>
      <c r="B7149" t="s">
        <v>524</v>
      </c>
      <c r="C7149">
        <v>2003</v>
      </c>
      <c r="D7149" t="s">
        <v>953</v>
      </c>
      <c r="E7149">
        <v>-162.00683333333336</v>
      </c>
      <c r="F7149" s="1">
        <v>965</v>
      </c>
    </row>
    <row r="7150" spans="1:6" x14ac:dyDescent="0.3">
      <c r="A7150" t="s">
        <v>33</v>
      </c>
      <c r="B7150" t="s">
        <v>524</v>
      </c>
      <c r="C7150">
        <v>2004</v>
      </c>
      <c r="D7150" t="s">
        <v>952</v>
      </c>
      <c r="E7150">
        <v>-1680.2474999999999</v>
      </c>
      <c r="F7150" s="1">
        <v>2025</v>
      </c>
    </row>
    <row r="7151" spans="1:6" x14ac:dyDescent="0.3">
      <c r="A7151" t="s">
        <v>33</v>
      </c>
      <c r="B7151" t="s">
        <v>524</v>
      </c>
      <c r="C7151">
        <v>2004</v>
      </c>
      <c r="D7151" t="s">
        <v>953</v>
      </c>
      <c r="E7151">
        <v>213.88944444444439</v>
      </c>
      <c r="F7151" s="1">
        <v>1005.5555555555555</v>
      </c>
    </row>
    <row r="7152" spans="1:6" x14ac:dyDescent="0.3">
      <c r="A7152" t="s">
        <v>33</v>
      </c>
      <c r="B7152" t="s">
        <v>524</v>
      </c>
      <c r="C7152">
        <v>2005</v>
      </c>
      <c r="D7152" t="s">
        <v>952</v>
      </c>
      <c r="E7152">
        <v>-1164.6399999999999</v>
      </c>
      <c r="F7152" s="1">
        <v>1600</v>
      </c>
    </row>
    <row r="7153" spans="1:6" x14ac:dyDescent="0.3">
      <c r="A7153" t="s">
        <v>33</v>
      </c>
      <c r="B7153" t="s">
        <v>524</v>
      </c>
      <c r="C7153">
        <v>2005</v>
      </c>
      <c r="D7153" t="s">
        <v>953</v>
      </c>
      <c r="E7153">
        <v>313.46750000000003</v>
      </c>
      <c r="F7153" s="1">
        <v>1175</v>
      </c>
    </row>
    <row r="7154" spans="1:6" x14ac:dyDescent="0.3">
      <c r="A7154" t="s">
        <v>33</v>
      </c>
      <c r="B7154" t="s">
        <v>524</v>
      </c>
      <c r="C7154">
        <v>2006</v>
      </c>
      <c r="D7154" t="s">
        <v>953</v>
      </c>
      <c r="E7154">
        <v>-285.66315789473686</v>
      </c>
      <c r="F7154" s="1">
        <v>2315.7894736842104</v>
      </c>
    </row>
    <row r="7155" spans="1:6" x14ac:dyDescent="0.3">
      <c r="A7155" t="s">
        <v>33</v>
      </c>
      <c r="B7155" t="s">
        <v>524</v>
      </c>
      <c r="C7155">
        <v>2007</v>
      </c>
      <c r="D7155" t="s">
        <v>951</v>
      </c>
      <c r="E7155">
        <v>1859.5325000000003</v>
      </c>
      <c r="F7155" s="1">
        <v>3825</v>
      </c>
    </row>
    <row r="7156" spans="1:6" x14ac:dyDescent="0.3">
      <c r="A7156" t="s">
        <v>33</v>
      </c>
      <c r="B7156" t="s">
        <v>524</v>
      </c>
      <c r="C7156">
        <v>2007</v>
      </c>
      <c r="D7156" t="s">
        <v>952</v>
      </c>
      <c r="E7156">
        <v>-3671.6824999999999</v>
      </c>
      <c r="F7156" s="1">
        <v>4675</v>
      </c>
    </row>
    <row r="7157" spans="1:6" x14ac:dyDescent="0.3">
      <c r="A7157" t="s">
        <v>33</v>
      </c>
      <c r="B7157" t="s">
        <v>524</v>
      </c>
      <c r="C7157">
        <v>2007</v>
      </c>
      <c r="D7157" t="s">
        <v>953</v>
      </c>
      <c r="E7157">
        <v>19.387857142857197</v>
      </c>
      <c r="F7157" s="1">
        <v>2735.7142857142858</v>
      </c>
    </row>
    <row r="7158" spans="1:6" x14ac:dyDescent="0.3">
      <c r="A7158" t="s">
        <v>33</v>
      </c>
      <c r="B7158" t="s">
        <v>524</v>
      </c>
      <c r="C7158">
        <v>2008</v>
      </c>
      <c r="D7158" t="s">
        <v>951</v>
      </c>
      <c r="E7158">
        <v>1510.6374999999998</v>
      </c>
      <c r="F7158" s="1">
        <v>3875</v>
      </c>
    </row>
    <row r="7159" spans="1:6" x14ac:dyDescent="0.3">
      <c r="A7159" t="s">
        <v>33</v>
      </c>
      <c r="B7159" t="s">
        <v>524</v>
      </c>
      <c r="C7159">
        <v>2008</v>
      </c>
      <c r="D7159" t="s">
        <v>953</v>
      </c>
      <c r="E7159">
        <v>223.72523148148153</v>
      </c>
      <c r="F7159" s="1">
        <v>2854.1666666666665</v>
      </c>
    </row>
    <row r="7160" spans="1:6" x14ac:dyDescent="0.3">
      <c r="A7160" t="s">
        <v>33</v>
      </c>
      <c r="B7160" t="s">
        <v>524</v>
      </c>
      <c r="C7160">
        <v>2009</v>
      </c>
      <c r="D7160" t="s">
        <v>949</v>
      </c>
      <c r="E7160">
        <v>-666.22625000000016</v>
      </c>
      <c r="F7160" s="1">
        <v>5487.5</v>
      </c>
    </row>
    <row r="7161" spans="1:6" x14ac:dyDescent="0.3">
      <c r="A7161" t="s">
        <v>33</v>
      </c>
      <c r="B7161" t="s">
        <v>524</v>
      </c>
      <c r="C7161">
        <v>2009</v>
      </c>
      <c r="D7161" t="s">
        <v>951</v>
      </c>
      <c r="E7161">
        <v>811.5912500000004</v>
      </c>
      <c r="F7161" s="1">
        <v>5162.5</v>
      </c>
    </row>
    <row r="7162" spans="1:6" x14ac:dyDescent="0.3">
      <c r="A7162" t="s">
        <v>33</v>
      </c>
      <c r="B7162" t="s">
        <v>524</v>
      </c>
      <c r="C7162">
        <v>2009</v>
      </c>
      <c r="D7162" t="s">
        <v>953</v>
      </c>
      <c r="E7162">
        <v>-71.090199999999996</v>
      </c>
      <c r="F7162" s="1">
        <v>3404.6666666666665</v>
      </c>
    </row>
    <row r="7163" spans="1:6" x14ac:dyDescent="0.3">
      <c r="A7163" t="s">
        <v>33</v>
      </c>
      <c r="B7163" t="s">
        <v>524</v>
      </c>
      <c r="C7163">
        <v>2010</v>
      </c>
      <c r="D7163" t="s">
        <v>949</v>
      </c>
      <c r="E7163">
        <v>814.04583333333323</v>
      </c>
      <c r="F7163" s="1">
        <v>6291.666666666667</v>
      </c>
    </row>
    <row r="7164" spans="1:6" x14ac:dyDescent="0.3">
      <c r="A7164" t="s">
        <v>33</v>
      </c>
      <c r="B7164" t="s">
        <v>524</v>
      </c>
      <c r="C7164">
        <v>2010</v>
      </c>
      <c r="D7164" t="s">
        <v>951</v>
      </c>
      <c r="E7164">
        <v>410.32812500000023</v>
      </c>
      <c r="F7164" s="1">
        <v>6406.25</v>
      </c>
    </row>
    <row r="7165" spans="1:6" x14ac:dyDescent="0.3">
      <c r="A7165" t="s">
        <v>33</v>
      </c>
      <c r="B7165" t="s">
        <v>524</v>
      </c>
      <c r="C7165">
        <v>2010</v>
      </c>
      <c r="D7165" t="s">
        <v>953</v>
      </c>
      <c r="E7165">
        <v>-383.22124999999994</v>
      </c>
      <c r="F7165" s="1">
        <v>4537.5</v>
      </c>
    </row>
    <row r="7166" spans="1:6" x14ac:dyDescent="0.3">
      <c r="A7166" t="s">
        <v>33</v>
      </c>
      <c r="B7166" t="s">
        <v>524</v>
      </c>
      <c r="C7166">
        <v>2011</v>
      </c>
      <c r="D7166" t="s">
        <v>948</v>
      </c>
      <c r="E7166">
        <v>-1512.1499999999996</v>
      </c>
      <c r="F7166" s="1">
        <v>8500</v>
      </c>
    </row>
    <row r="7167" spans="1:6" x14ac:dyDescent="0.3">
      <c r="A7167" t="s">
        <v>33</v>
      </c>
      <c r="B7167" t="s">
        <v>524</v>
      </c>
      <c r="C7167">
        <v>2011</v>
      </c>
      <c r="D7167" t="s">
        <v>949</v>
      </c>
      <c r="E7167">
        <v>-94.222500000000039</v>
      </c>
      <c r="F7167" s="1">
        <v>7275</v>
      </c>
    </row>
    <row r="7168" spans="1:6" x14ac:dyDescent="0.3">
      <c r="A7168" t="s">
        <v>33</v>
      </c>
      <c r="B7168" t="s">
        <v>524</v>
      </c>
      <c r="C7168">
        <v>2011</v>
      </c>
      <c r="D7168" t="s">
        <v>951</v>
      </c>
      <c r="E7168">
        <v>34.637500000000045</v>
      </c>
      <c r="F7168" s="1">
        <v>6375</v>
      </c>
    </row>
    <row r="7169" spans="1:6" x14ac:dyDescent="0.3">
      <c r="A7169" t="s">
        <v>33</v>
      </c>
      <c r="B7169" t="s">
        <v>524</v>
      </c>
      <c r="C7169">
        <v>2011</v>
      </c>
      <c r="D7169" t="s">
        <v>953</v>
      </c>
      <c r="E7169">
        <v>-217.97494318181816</v>
      </c>
      <c r="F7169" s="1">
        <v>5125.568181818182</v>
      </c>
    </row>
    <row r="7170" spans="1:6" x14ac:dyDescent="0.3">
      <c r="A7170" t="s">
        <v>33</v>
      </c>
      <c r="B7170" t="s">
        <v>524</v>
      </c>
      <c r="C7170">
        <v>2012</v>
      </c>
      <c r="D7170" t="s">
        <v>948</v>
      </c>
      <c r="E7170">
        <v>-81.141250000000127</v>
      </c>
      <c r="F7170" s="1">
        <v>9337.5</v>
      </c>
    </row>
    <row r="7171" spans="1:6" x14ac:dyDescent="0.3">
      <c r="A7171" t="s">
        <v>33</v>
      </c>
      <c r="B7171" t="s">
        <v>524</v>
      </c>
      <c r="C7171">
        <v>2012</v>
      </c>
      <c r="D7171" t="s">
        <v>949</v>
      </c>
      <c r="E7171">
        <v>21.182771739130558</v>
      </c>
      <c r="F7171" s="1">
        <v>9295.108695652174</v>
      </c>
    </row>
    <row r="7172" spans="1:6" x14ac:dyDescent="0.3">
      <c r="A7172" t="s">
        <v>33</v>
      </c>
      <c r="B7172" t="s">
        <v>524</v>
      </c>
      <c r="C7172">
        <v>2012</v>
      </c>
      <c r="D7172" t="s">
        <v>951</v>
      </c>
      <c r="E7172">
        <v>144.26499999999999</v>
      </c>
      <c r="F7172" s="1">
        <v>8538.8888888888887</v>
      </c>
    </row>
    <row r="7173" spans="1:6" x14ac:dyDescent="0.3">
      <c r="A7173" t="s">
        <v>33</v>
      </c>
      <c r="B7173" t="s">
        <v>524</v>
      </c>
      <c r="C7173">
        <v>2012</v>
      </c>
      <c r="D7173" t="s">
        <v>953</v>
      </c>
      <c r="E7173">
        <v>-89.7412837837838</v>
      </c>
      <c r="F7173" s="1">
        <v>7465.5405405405409</v>
      </c>
    </row>
    <row r="7174" spans="1:6" x14ac:dyDescent="0.3">
      <c r="A7174" t="s">
        <v>33</v>
      </c>
      <c r="B7174" t="s">
        <v>524</v>
      </c>
      <c r="C7174">
        <v>2013</v>
      </c>
      <c r="D7174" t="s">
        <v>948</v>
      </c>
      <c r="E7174">
        <v>214.69952054794524</v>
      </c>
      <c r="F7174" s="1">
        <v>10241.780821917808</v>
      </c>
    </row>
    <row r="7175" spans="1:6" x14ac:dyDescent="0.3">
      <c r="A7175" t="s">
        <v>33</v>
      </c>
      <c r="B7175" t="s">
        <v>524</v>
      </c>
      <c r="C7175">
        <v>2013</v>
      </c>
      <c r="D7175" t="s">
        <v>949</v>
      </c>
      <c r="E7175">
        <v>114.96183673469397</v>
      </c>
      <c r="F7175" s="1">
        <v>9495.9183673469379</v>
      </c>
    </row>
    <row r="7176" spans="1:6" x14ac:dyDescent="0.3">
      <c r="A7176" t="s">
        <v>33</v>
      </c>
      <c r="B7176" t="s">
        <v>524</v>
      </c>
      <c r="C7176">
        <v>2013</v>
      </c>
      <c r="D7176" t="s">
        <v>950</v>
      </c>
      <c r="E7176">
        <v>8.7867857142859318</v>
      </c>
      <c r="F7176" s="1">
        <v>11225</v>
      </c>
    </row>
    <row r="7177" spans="1:6" x14ac:dyDescent="0.3">
      <c r="A7177" t="s">
        <v>33</v>
      </c>
      <c r="B7177" t="s">
        <v>524</v>
      </c>
      <c r="C7177">
        <v>2013</v>
      </c>
      <c r="D7177" t="s">
        <v>951</v>
      </c>
      <c r="E7177">
        <v>-182.78963942307686</v>
      </c>
      <c r="F7177" s="1">
        <v>8925.7211538461543</v>
      </c>
    </row>
    <row r="7178" spans="1:6" x14ac:dyDescent="0.3">
      <c r="A7178" t="s">
        <v>33</v>
      </c>
      <c r="B7178" t="s">
        <v>524</v>
      </c>
      <c r="C7178">
        <v>2013</v>
      </c>
      <c r="D7178" t="s">
        <v>952</v>
      </c>
      <c r="E7178">
        <v>-227.34136363636389</v>
      </c>
      <c r="F7178" s="1">
        <v>12131.818181818182</v>
      </c>
    </row>
    <row r="7179" spans="1:6" x14ac:dyDescent="0.3">
      <c r="A7179" t="s">
        <v>33</v>
      </c>
      <c r="B7179" t="s">
        <v>524</v>
      </c>
      <c r="C7179">
        <v>2013</v>
      </c>
      <c r="D7179" t="s">
        <v>953</v>
      </c>
      <c r="E7179">
        <v>-213.1633582089552</v>
      </c>
      <c r="F7179" s="1">
        <v>8351.492537313432</v>
      </c>
    </row>
    <row r="7180" spans="1:6" x14ac:dyDescent="0.3">
      <c r="A7180" t="s">
        <v>33</v>
      </c>
      <c r="B7180" t="s">
        <v>524</v>
      </c>
      <c r="C7180">
        <v>2014</v>
      </c>
      <c r="D7180" t="s">
        <v>948</v>
      </c>
      <c r="E7180">
        <v>274.13000000000005</v>
      </c>
      <c r="F7180" s="1">
        <v>11458.19209039548</v>
      </c>
    </row>
    <row r="7181" spans="1:6" x14ac:dyDescent="0.3">
      <c r="A7181" t="s">
        <v>33</v>
      </c>
      <c r="B7181" t="s">
        <v>524</v>
      </c>
      <c r="C7181">
        <v>2014</v>
      </c>
      <c r="D7181" t="s">
        <v>949</v>
      </c>
      <c r="E7181">
        <v>-265.70107382550333</v>
      </c>
      <c r="F7181" s="1">
        <v>10586.577181208053</v>
      </c>
    </row>
    <row r="7182" spans="1:6" x14ac:dyDescent="0.3">
      <c r="A7182" t="s">
        <v>33</v>
      </c>
      <c r="B7182" t="s">
        <v>524</v>
      </c>
      <c r="C7182">
        <v>2014</v>
      </c>
      <c r="D7182" t="s">
        <v>950</v>
      </c>
      <c r="E7182">
        <v>166.39690476190455</v>
      </c>
      <c r="F7182" s="1">
        <v>11730.952380952382</v>
      </c>
    </row>
    <row r="7183" spans="1:6" x14ac:dyDescent="0.3">
      <c r="A7183" t="s">
        <v>33</v>
      </c>
      <c r="B7183" t="s">
        <v>524</v>
      </c>
      <c r="C7183">
        <v>2014</v>
      </c>
      <c r="D7183" t="s">
        <v>951</v>
      </c>
      <c r="E7183">
        <v>142.97525000000024</v>
      </c>
      <c r="F7183" s="1">
        <v>10202.5</v>
      </c>
    </row>
    <row r="7184" spans="1:6" x14ac:dyDescent="0.3">
      <c r="A7184" t="s">
        <v>33</v>
      </c>
      <c r="B7184" t="s">
        <v>524</v>
      </c>
      <c r="C7184">
        <v>2014</v>
      </c>
      <c r="D7184" t="s">
        <v>952</v>
      </c>
      <c r="E7184">
        <v>-348.70433333333335</v>
      </c>
      <c r="F7184" s="1">
        <v>11823.333333333334</v>
      </c>
    </row>
    <row r="7185" spans="1:6" x14ac:dyDescent="0.3">
      <c r="A7185" t="s">
        <v>33</v>
      </c>
      <c r="B7185" t="s">
        <v>524</v>
      </c>
      <c r="C7185">
        <v>2015</v>
      </c>
      <c r="D7185" t="s">
        <v>948</v>
      </c>
      <c r="E7185">
        <v>915.94928571428557</v>
      </c>
      <c r="F7185" s="1">
        <v>11064.285714285714</v>
      </c>
    </row>
    <row r="7186" spans="1:6" x14ac:dyDescent="0.3">
      <c r="A7186" t="s">
        <v>33</v>
      </c>
      <c r="B7186" t="s">
        <v>524</v>
      </c>
      <c r="C7186">
        <v>2015</v>
      </c>
      <c r="D7186" t="s">
        <v>949</v>
      </c>
      <c r="E7186">
        <v>-1411.2512500000003</v>
      </c>
      <c r="F7186" s="1">
        <v>10237.5</v>
      </c>
    </row>
    <row r="7187" spans="1:6" x14ac:dyDescent="0.3">
      <c r="A7187" t="s">
        <v>33</v>
      </c>
      <c r="B7187" t="s">
        <v>524</v>
      </c>
      <c r="C7187">
        <v>2015</v>
      </c>
      <c r="D7187" t="s">
        <v>950</v>
      </c>
      <c r="E7187">
        <v>-321.36499999999978</v>
      </c>
      <c r="F7187" s="1">
        <v>11168.181818181818</v>
      </c>
    </row>
    <row r="7188" spans="1:6" x14ac:dyDescent="0.3">
      <c r="A7188" t="s">
        <v>33</v>
      </c>
      <c r="B7188" t="s">
        <v>524</v>
      </c>
      <c r="C7188">
        <v>2015</v>
      </c>
      <c r="D7188" t="s">
        <v>952</v>
      </c>
      <c r="E7188">
        <v>-612.5625</v>
      </c>
      <c r="F7188" s="1">
        <v>11875</v>
      </c>
    </row>
    <row r="7189" spans="1:6" x14ac:dyDescent="0.3">
      <c r="A7189" t="s">
        <v>33</v>
      </c>
      <c r="B7189" t="s">
        <v>525</v>
      </c>
      <c r="C7189">
        <v>2007</v>
      </c>
      <c r="D7189" t="s">
        <v>951</v>
      </c>
      <c r="E7189">
        <v>138.19374999999991</v>
      </c>
      <c r="F7189" s="1">
        <v>5687.5</v>
      </c>
    </row>
    <row r="7190" spans="1:6" x14ac:dyDescent="0.3">
      <c r="A7190" t="s">
        <v>33</v>
      </c>
      <c r="B7190" t="s">
        <v>525</v>
      </c>
      <c r="C7190">
        <v>2007</v>
      </c>
      <c r="D7190" t="s">
        <v>953</v>
      </c>
      <c r="E7190">
        <v>-412.45674999999994</v>
      </c>
      <c r="F7190" s="1">
        <v>3282.5</v>
      </c>
    </row>
    <row r="7191" spans="1:6" x14ac:dyDescent="0.3">
      <c r="A7191" t="s">
        <v>33</v>
      </c>
      <c r="B7191" t="s">
        <v>525</v>
      </c>
      <c r="C7191">
        <v>2008</v>
      </c>
      <c r="D7191" t="s">
        <v>951</v>
      </c>
      <c r="E7191">
        <v>743.78750000000036</v>
      </c>
      <c r="F7191" s="1">
        <v>5375</v>
      </c>
    </row>
    <row r="7192" spans="1:6" x14ac:dyDescent="0.3">
      <c r="A7192" t="s">
        <v>33</v>
      </c>
      <c r="B7192" t="s">
        <v>525</v>
      </c>
      <c r="C7192">
        <v>2008</v>
      </c>
      <c r="D7192" t="s">
        <v>953</v>
      </c>
      <c r="E7192">
        <v>-309.94021551724143</v>
      </c>
      <c r="F7192" s="1">
        <v>3899.5689655172414</v>
      </c>
    </row>
    <row r="7193" spans="1:6" x14ac:dyDescent="0.3">
      <c r="A7193" t="s">
        <v>33</v>
      </c>
      <c r="B7193" t="s">
        <v>525</v>
      </c>
      <c r="C7193">
        <v>2009</v>
      </c>
      <c r="D7193" t="s">
        <v>949</v>
      </c>
      <c r="E7193">
        <v>872.44875000000047</v>
      </c>
      <c r="F7193" s="1">
        <v>7237.5</v>
      </c>
    </row>
    <row r="7194" spans="1:6" x14ac:dyDescent="0.3">
      <c r="A7194" t="s">
        <v>33</v>
      </c>
      <c r="B7194" t="s">
        <v>525</v>
      </c>
      <c r="C7194">
        <v>2009</v>
      </c>
      <c r="D7194" t="s">
        <v>952</v>
      </c>
      <c r="E7194">
        <v>-5462.0124999999998</v>
      </c>
      <c r="F7194" s="1">
        <v>7375</v>
      </c>
    </row>
    <row r="7195" spans="1:6" x14ac:dyDescent="0.3">
      <c r="A7195" t="s">
        <v>33</v>
      </c>
      <c r="B7195" t="s">
        <v>525</v>
      </c>
      <c r="C7195">
        <v>2009</v>
      </c>
      <c r="D7195" t="s">
        <v>953</v>
      </c>
      <c r="E7195">
        <v>-306.68374999999992</v>
      </c>
      <c r="F7195" s="1">
        <v>4685.227272727273</v>
      </c>
    </row>
    <row r="7196" spans="1:6" x14ac:dyDescent="0.3">
      <c r="A7196" t="s">
        <v>33</v>
      </c>
      <c r="B7196" t="s">
        <v>526</v>
      </c>
      <c r="C7196">
        <v>2002</v>
      </c>
      <c r="D7196" t="s">
        <v>952</v>
      </c>
      <c r="E7196">
        <v>-1241.2974999999999</v>
      </c>
      <c r="F7196" s="1">
        <v>1525</v>
      </c>
    </row>
    <row r="7197" spans="1:6" x14ac:dyDescent="0.3">
      <c r="A7197" t="s">
        <v>33</v>
      </c>
      <c r="B7197" t="s">
        <v>526</v>
      </c>
      <c r="C7197">
        <v>2002</v>
      </c>
      <c r="D7197" t="s">
        <v>953</v>
      </c>
      <c r="E7197">
        <v>44.561979166666667</v>
      </c>
      <c r="F7197" s="1">
        <v>932.29166666666663</v>
      </c>
    </row>
    <row r="7198" spans="1:6" x14ac:dyDescent="0.3">
      <c r="A7198" t="s">
        <v>33</v>
      </c>
      <c r="B7198" t="s">
        <v>526</v>
      </c>
      <c r="C7198">
        <v>2003</v>
      </c>
      <c r="D7198" t="s">
        <v>953</v>
      </c>
      <c r="E7198">
        <v>37.599527027027023</v>
      </c>
      <c r="F7198" s="1">
        <v>1089.8648648648648</v>
      </c>
    </row>
    <row r="7199" spans="1:6" x14ac:dyDescent="0.3">
      <c r="A7199" t="s">
        <v>33</v>
      </c>
      <c r="B7199" t="s">
        <v>526</v>
      </c>
      <c r="C7199">
        <v>2004</v>
      </c>
      <c r="D7199" t="s">
        <v>953</v>
      </c>
      <c r="E7199">
        <v>-176.88509615384615</v>
      </c>
      <c r="F7199" s="1">
        <v>1437.5</v>
      </c>
    </row>
    <row r="7200" spans="1:6" x14ac:dyDescent="0.3">
      <c r="A7200" t="s">
        <v>33</v>
      </c>
      <c r="B7200" t="s">
        <v>526</v>
      </c>
      <c r="C7200">
        <v>2005</v>
      </c>
      <c r="D7200" t="s">
        <v>952</v>
      </c>
      <c r="E7200">
        <v>-2435.91</v>
      </c>
      <c r="F7200" s="1">
        <v>2900</v>
      </c>
    </row>
    <row r="7201" spans="1:6" x14ac:dyDescent="0.3">
      <c r="A7201" t="s">
        <v>33</v>
      </c>
      <c r="B7201" t="s">
        <v>526</v>
      </c>
      <c r="C7201">
        <v>2005</v>
      </c>
      <c r="D7201" t="s">
        <v>953</v>
      </c>
      <c r="E7201">
        <v>-38.120695876288643</v>
      </c>
      <c r="F7201" s="1">
        <v>1540.4639175257732</v>
      </c>
    </row>
    <row r="7202" spans="1:6" x14ac:dyDescent="0.3">
      <c r="A7202" t="s">
        <v>33</v>
      </c>
      <c r="B7202" t="s">
        <v>526</v>
      </c>
      <c r="C7202">
        <v>2006</v>
      </c>
      <c r="D7202" t="s">
        <v>951</v>
      </c>
      <c r="E7202">
        <v>799.44999999999982</v>
      </c>
      <c r="F7202" s="1">
        <v>4500</v>
      </c>
    </row>
    <row r="7203" spans="1:6" x14ac:dyDescent="0.3">
      <c r="A7203" t="s">
        <v>33</v>
      </c>
      <c r="B7203" t="s">
        <v>526</v>
      </c>
      <c r="C7203">
        <v>2006</v>
      </c>
      <c r="D7203" t="s">
        <v>953</v>
      </c>
      <c r="E7203">
        <v>60.517408536585371</v>
      </c>
      <c r="F7203" s="1">
        <v>2972.8658536585367</v>
      </c>
    </row>
    <row r="7204" spans="1:6" x14ac:dyDescent="0.3">
      <c r="A7204" t="s">
        <v>33</v>
      </c>
      <c r="B7204" t="s">
        <v>526</v>
      </c>
      <c r="C7204">
        <v>2007</v>
      </c>
      <c r="D7204" t="s">
        <v>949</v>
      </c>
      <c r="E7204">
        <v>1137.0200000000004</v>
      </c>
      <c r="F7204" s="1">
        <v>6200</v>
      </c>
    </row>
    <row r="7205" spans="1:6" x14ac:dyDescent="0.3">
      <c r="A7205" t="s">
        <v>33</v>
      </c>
      <c r="B7205" t="s">
        <v>526</v>
      </c>
      <c r="C7205">
        <v>2007</v>
      </c>
      <c r="D7205" t="s">
        <v>951</v>
      </c>
      <c r="E7205">
        <v>-1160.7699999999995</v>
      </c>
      <c r="F7205" s="1">
        <v>6300</v>
      </c>
    </row>
    <row r="7206" spans="1:6" x14ac:dyDescent="0.3">
      <c r="A7206" t="s">
        <v>33</v>
      </c>
      <c r="B7206" t="s">
        <v>526</v>
      </c>
      <c r="C7206">
        <v>2007</v>
      </c>
      <c r="D7206" t="s">
        <v>953</v>
      </c>
      <c r="E7206">
        <v>144.0839351851852</v>
      </c>
      <c r="F7206" s="1">
        <v>3774.537037037037</v>
      </c>
    </row>
    <row r="7207" spans="1:6" x14ac:dyDescent="0.3">
      <c r="A7207" t="s">
        <v>33</v>
      </c>
      <c r="B7207" t="s">
        <v>526</v>
      </c>
      <c r="C7207">
        <v>2008</v>
      </c>
      <c r="D7207" t="s">
        <v>949</v>
      </c>
      <c r="E7207">
        <v>2843.7875000000004</v>
      </c>
      <c r="F7207" s="1">
        <v>5375</v>
      </c>
    </row>
    <row r="7208" spans="1:6" x14ac:dyDescent="0.3">
      <c r="A7208" t="s">
        <v>33</v>
      </c>
      <c r="B7208" t="s">
        <v>526</v>
      </c>
      <c r="C7208">
        <v>2008</v>
      </c>
      <c r="D7208" t="s">
        <v>951</v>
      </c>
      <c r="E7208">
        <v>-204.13999999999987</v>
      </c>
      <c r="F7208" s="1">
        <v>6600</v>
      </c>
    </row>
    <row r="7209" spans="1:6" x14ac:dyDescent="0.3">
      <c r="A7209" t="s">
        <v>33</v>
      </c>
      <c r="B7209" t="s">
        <v>526</v>
      </c>
      <c r="C7209">
        <v>2008</v>
      </c>
      <c r="D7209" t="s">
        <v>953</v>
      </c>
      <c r="E7209">
        <v>-59.892425373134287</v>
      </c>
      <c r="F7209" s="1">
        <v>4262.313432835821</v>
      </c>
    </row>
    <row r="7210" spans="1:6" x14ac:dyDescent="0.3">
      <c r="A7210" t="s">
        <v>33</v>
      </c>
      <c r="B7210" t="s">
        <v>526</v>
      </c>
      <c r="C7210">
        <v>2009</v>
      </c>
      <c r="D7210" t="s">
        <v>951</v>
      </c>
      <c r="E7210">
        <v>22.93166666666669</v>
      </c>
      <c r="F7210" s="1">
        <v>6316.666666666667</v>
      </c>
    </row>
    <row r="7211" spans="1:6" x14ac:dyDescent="0.3">
      <c r="A7211" t="s">
        <v>33</v>
      </c>
      <c r="B7211" t="s">
        <v>526</v>
      </c>
      <c r="C7211">
        <v>2009</v>
      </c>
      <c r="D7211" t="s">
        <v>953</v>
      </c>
      <c r="E7211">
        <v>201.71878787878788</v>
      </c>
      <c r="F7211" s="1">
        <v>4945.454545454545</v>
      </c>
    </row>
    <row r="7212" spans="1:6" x14ac:dyDescent="0.3">
      <c r="A7212" t="s">
        <v>33</v>
      </c>
      <c r="B7212" t="s">
        <v>526</v>
      </c>
      <c r="C7212">
        <v>2010</v>
      </c>
      <c r="D7212" t="s">
        <v>949</v>
      </c>
      <c r="E7212">
        <v>347.74916666666712</v>
      </c>
      <c r="F7212" s="1">
        <v>9325</v>
      </c>
    </row>
    <row r="7213" spans="1:6" x14ac:dyDescent="0.3">
      <c r="A7213" t="s">
        <v>33</v>
      </c>
      <c r="B7213" t="s">
        <v>526</v>
      </c>
      <c r="C7213">
        <v>2010</v>
      </c>
      <c r="D7213" t="s">
        <v>951</v>
      </c>
      <c r="E7213">
        <v>-3761.0450000000001</v>
      </c>
      <c r="F7213" s="1">
        <v>8550</v>
      </c>
    </row>
    <row r="7214" spans="1:6" x14ac:dyDescent="0.3">
      <c r="A7214" t="s">
        <v>33</v>
      </c>
      <c r="B7214" t="s">
        <v>526</v>
      </c>
      <c r="C7214">
        <v>2010</v>
      </c>
      <c r="D7214" t="s">
        <v>953</v>
      </c>
      <c r="E7214">
        <v>-121.14464285714276</v>
      </c>
      <c r="F7214" s="1">
        <v>6767.8571428571431</v>
      </c>
    </row>
    <row r="7215" spans="1:6" x14ac:dyDescent="0.3">
      <c r="A7215" t="s">
        <v>33</v>
      </c>
      <c r="B7215" t="s">
        <v>526</v>
      </c>
      <c r="C7215">
        <v>2011</v>
      </c>
      <c r="D7215" t="s">
        <v>948</v>
      </c>
      <c r="E7215">
        <v>-2994.7450000000008</v>
      </c>
      <c r="F7215" s="1">
        <v>11550</v>
      </c>
    </row>
    <row r="7216" spans="1:6" x14ac:dyDescent="0.3">
      <c r="A7216" t="s">
        <v>33</v>
      </c>
      <c r="B7216" t="s">
        <v>526</v>
      </c>
      <c r="C7216">
        <v>2011</v>
      </c>
      <c r="D7216" t="s">
        <v>949</v>
      </c>
      <c r="E7216">
        <v>-4085.5599999999995</v>
      </c>
      <c r="F7216" s="1">
        <v>11400</v>
      </c>
    </row>
    <row r="7217" spans="1:6" x14ac:dyDescent="0.3">
      <c r="A7217" t="s">
        <v>33</v>
      </c>
      <c r="B7217" t="s">
        <v>526</v>
      </c>
      <c r="C7217">
        <v>2011</v>
      </c>
      <c r="D7217" t="s">
        <v>951</v>
      </c>
      <c r="E7217">
        <v>862.22874999999976</v>
      </c>
      <c r="F7217" s="1">
        <v>9037.5</v>
      </c>
    </row>
    <row r="7218" spans="1:6" x14ac:dyDescent="0.3">
      <c r="A7218" t="s">
        <v>33</v>
      </c>
      <c r="B7218" t="s">
        <v>526</v>
      </c>
      <c r="C7218">
        <v>2011</v>
      </c>
      <c r="D7218" t="s">
        <v>953</v>
      </c>
      <c r="E7218">
        <v>246.88181818181829</v>
      </c>
      <c r="F7218" s="1">
        <v>7606.060606060606</v>
      </c>
    </row>
    <row r="7219" spans="1:6" x14ac:dyDescent="0.3">
      <c r="A7219" t="s">
        <v>33</v>
      </c>
      <c r="B7219" t="s">
        <v>526</v>
      </c>
      <c r="C7219">
        <v>2012</v>
      </c>
      <c r="D7219" t="s">
        <v>948</v>
      </c>
      <c r="E7219">
        <v>1761.1499999999996</v>
      </c>
      <c r="F7219" s="1">
        <v>14833.333333333334</v>
      </c>
    </row>
    <row r="7220" spans="1:6" x14ac:dyDescent="0.3">
      <c r="A7220" t="s">
        <v>33</v>
      </c>
      <c r="B7220" t="s">
        <v>526</v>
      </c>
      <c r="C7220">
        <v>2012</v>
      </c>
      <c r="D7220" t="s">
        <v>949</v>
      </c>
      <c r="E7220">
        <v>434.10660000000018</v>
      </c>
      <c r="F7220" s="1">
        <v>12946</v>
      </c>
    </row>
    <row r="7221" spans="1:6" x14ac:dyDescent="0.3">
      <c r="A7221" t="s">
        <v>33</v>
      </c>
      <c r="B7221" t="s">
        <v>526</v>
      </c>
      <c r="C7221">
        <v>2012</v>
      </c>
      <c r="D7221" t="s">
        <v>951</v>
      </c>
      <c r="E7221">
        <v>585.33684210526326</v>
      </c>
      <c r="F7221" s="1">
        <v>12315.78947368421</v>
      </c>
    </row>
    <row r="7222" spans="1:6" x14ac:dyDescent="0.3">
      <c r="A7222" t="s">
        <v>33</v>
      </c>
      <c r="B7222" t="s">
        <v>526</v>
      </c>
      <c r="C7222">
        <v>2012</v>
      </c>
      <c r="D7222" t="s">
        <v>952</v>
      </c>
      <c r="E7222">
        <v>-6761.5949999999993</v>
      </c>
      <c r="F7222" s="1">
        <v>13050</v>
      </c>
    </row>
    <row r="7223" spans="1:6" x14ac:dyDescent="0.3">
      <c r="A7223" t="s">
        <v>33</v>
      </c>
      <c r="B7223" t="s">
        <v>526</v>
      </c>
      <c r="C7223">
        <v>2012</v>
      </c>
      <c r="D7223" t="s">
        <v>953</v>
      </c>
      <c r="E7223">
        <v>113.25909246575347</v>
      </c>
      <c r="F7223" s="1">
        <v>10190.239726027397</v>
      </c>
    </row>
    <row r="7224" spans="1:6" x14ac:dyDescent="0.3">
      <c r="A7224" t="s">
        <v>33</v>
      </c>
      <c r="B7224" t="s">
        <v>526</v>
      </c>
      <c r="C7224">
        <v>2014</v>
      </c>
      <c r="D7224" t="s">
        <v>948</v>
      </c>
      <c r="E7224">
        <v>395.36966666666677</v>
      </c>
      <c r="F7224" s="1">
        <v>19096.666666666668</v>
      </c>
    </row>
    <row r="7225" spans="1:6" x14ac:dyDescent="0.3">
      <c r="A7225" t="s">
        <v>33</v>
      </c>
      <c r="B7225" t="s">
        <v>526</v>
      </c>
      <c r="C7225">
        <v>2014</v>
      </c>
      <c r="D7225" t="s">
        <v>949</v>
      </c>
      <c r="E7225">
        <v>-48.407452830188596</v>
      </c>
      <c r="F7225" s="1">
        <v>14585.849056603774</v>
      </c>
    </row>
    <row r="7226" spans="1:6" x14ac:dyDescent="0.3">
      <c r="A7226" t="s">
        <v>33</v>
      </c>
      <c r="B7226" t="s">
        <v>526</v>
      </c>
      <c r="C7226">
        <v>2014</v>
      </c>
      <c r="D7226" t="s">
        <v>950</v>
      </c>
      <c r="E7226">
        <v>1089.9078571428574</v>
      </c>
      <c r="F7226" s="1">
        <v>18935.714285714286</v>
      </c>
    </row>
    <row r="7227" spans="1:6" x14ac:dyDescent="0.3">
      <c r="A7227" t="s">
        <v>33</v>
      </c>
      <c r="B7227" t="s">
        <v>526</v>
      </c>
      <c r="C7227">
        <v>2014</v>
      </c>
      <c r="D7227" t="s">
        <v>951</v>
      </c>
      <c r="E7227">
        <v>155.69800000000006</v>
      </c>
      <c r="F7227" s="1">
        <v>13380</v>
      </c>
    </row>
    <row r="7228" spans="1:6" x14ac:dyDescent="0.3">
      <c r="A7228" t="s">
        <v>33</v>
      </c>
      <c r="B7228" t="s">
        <v>526</v>
      </c>
      <c r="C7228">
        <v>2014</v>
      </c>
      <c r="D7228" t="s">
        <v>952</v>
      </c>
      <c r="E7228">
        <v>1656.502500000001</v>
      </c>
      <c r="F7228" s="1">
        <v>19525</v>
      </c>
    </row>
    <row r="7229" spans="1:6" x14ac:dyDescent="0.3">
      <c r="A7229" t="s">
        <v>33</v>
      </c>
      <c r="B7229" t="s">
        <v>526</v>
      </c>
      <c r="C7229">
        <v>2014</v>
      </c>
      <c r="D7229" t="s">
        <v>953</v>
      </c>
      <c r="E7229">
        <v>660.29750000000058</v>
      </c>
      <c r="F7229" s="1">
        <v>13475</v>
      </c>
    </row>
    <row r="7230" spans="1:6" x14ac:dyDescent="0.3">
      <c r="A7230" t="s">
        <v>33</v>
      </c>
      <c r="B7230" t="s">
        <v>526</v>
      </c>
      <c r="C7230">
        <v>2015</v>
      </c>
      <c r="D7230" t="s">
        <v>948</v>
      </c>
      <c r="E7230">
        <v>-38.326166666665813</v>
      </c>
      <c r="F7230" s="1">
        <v>21305</v>
      </c>
    </row>
    <row r="7231" spans="1:6" x14ac:dyDescent="0.3">
      <c r="A7231" t="s">
        <v>33</v>
      </c>
      <c r="B7231" t="s">
        <v>526</v>
      </c>
      <c r="C7231">
        <v>2015</v>
      </c>
      <c r="D7231" t="s">
        <v>950</v>
      </c>
      <c r="E7231">
        <v>-1380.4300000000003</v>
      </c>
      <c r="F7231" s="1">
        <v>21700</v>
      </c>
    </row>
    <row r="7232" spans="1:6" x14ac:dyDescent="0.3">
      <c r="A7232" t="s">
        <v>33</v>
      </c>
      <c r="B7232" t="s">
        <v>527</v>
      </c>
      <c r="C7232">
        <v>1998</v>
      </c>
      <c r="D7232" t="s">
        <v>953</v>
      </c>
      <c r="E7232">
        <v>82.182500000000005</v>
      </c>
      <c r="F7232" s="1">
        <v>325</v>
      </c>
    </row>
    <row r="7233" spans="1:6" x14ac:dyDescent="0.3">
      <c r="A7233" t="s">
        <v>33</v>
      </c>
      <c r="B7233" t="s">
        <v>527</v>
      </c>
      <c r="C7233">
        <v>1999</v>
      </c>
      <c r="D7233" t="s">
        <v>953</v>
      </c>
      <c r="E7233">
        <v>80.340833333333336</v>
      </c>
      <c r="F7233" s="1">
        <v>241.66666666666666</v>
      </c>
    </row>
    <row r="7234" spans="1:6" x14ac:dyDescent="0.3">
      <c r="A7234" t="s">
        <v>33</v>
      </c>
      <c r="B7234" t="s">
        <v>527</v>
      </c>
      <c r="C7234">
        <v>2000</v>
      </c>
      <c r="D7234" t="s">
        <v>953</v>
      </c>
      <c r="E7234">
        <v>-105.63499999999999</v>
      </c>
      <c r="F7234" s="1">
        <v>650</v>
      </c>
    </row>
    <row r="7235" spans="1:6" x14ac:dyDescent="0.3">
      <c r="A7235" t="s">
        <v>33</v>
      </c>
      <c r="B7235" t="s">
        <v>527</v>
      </c>
      <c r="C7235">
        <v>2001</v>
      </c>
      <c r="D7235" t="s">
        <v>953</v>
      </c>
      <c r="E7235">
        <v>39.549166666666672</v>
      </c>
      <c r="F7235" s="1">
        <v>658.33333333333337</v>
      </c>
    </row>
    <row r="7236" spans="1:6" x14ac:dyDescent="0.3">
      <c r="A7236" t="s">
        <v>33</v>
      </c>
      <c r="B7236" t="s">
        <v>528</v>
      </c>
      <c r="C7236">
        <v>2000</v>
      </c>
      <c r="D7236" t="s">
        <v>953</v>
      </c>
      <c r="E7236">
        <v>591.9950000000008</v>
      </c>
      <c r="F7236" s="1">
        <v>10950</v>
      </c>
    </row>
    <row r="7237" spans="1:6" x14ac:dyDescent="0.3">
      <c r="A7237" t="s">
        <v>33</v>
      </c>
      <c r="B7237" t="s">
        <v>528</v>
      </c>
      <c r="C7237">
        <v>2003</v>
      </c>
      <c r="D7237" t="s">
        <v>952</v>
      </c>
      <c r="E7237">
        <v>-2460.3575000000001</v>
      </c>
      <c r="F7237" s="1">
        <v>2925</v>
      </c>
    </row>
    <row r="7238" spans="1:6" x14ac:dyDescent="0.3">
      <c r="A7238" t="s">
        <v>33</v>
      </c>
      <c r="B7238" t="s">
        <v>528</v>
      </c>
      <c r="C7238">
        <v>2003</v>
      </c>
      <c r="D7238" t="s">
        <v>953</v>
      </c>
      <c r="E7238">
        <v>-88.040555555555528</v>
      </c>
      <c r="F7238" s="1">
        <v>2150</v>
      </c>
    </row>
    <row r="7239" spans="1:6" x14ac:dyDescent="0.3">
      <c r="A7239" t="s">
        <v>33</v>
      </c>
      <c r="B7239" t="s">
        <v>528</v>
      </c>
      <c r="C7239">
        <v>2004</v>
      </c>
      <c r="D7239" t="s">
        <v>953</v>
      </c>
      <c r="E7239">
        <v>-85.712857142857118</v>
      </c>
      <c r="F7239" s="1">
        <v>2585.7142857142858</v>
      </c>
    </row>
    <row r="7240" spans="1:6" x14ac:dyDescent="0.3">
      <c r="A7240" t="s">
        <v>33</v>
      </c>
      <c r="B7240" t="s">
        <v>528</v>
      </c>
      <c r="C7240">
        <v>2005</v>
      </c>
      <c r="D7240" t="s">
        <v>952</v>
      </c>
      <c r="E7240">
        <v>-1408.01</v>
      </c>
      <c r="F7240" s="1">
        <v>1900</v>
      </c>
    </row>
    <row r="7241" spans="1:6" x14ac:dyDescent="0.3">
      <c r="A7241" t="s">
        <v>33</v>
      </c>
      <c r="B7241" t="s">
        <v>528</v>
      </c>
      <c r="C7241">
        <v>2005</v>
      </c>
      <c r="D7241" t="s">
        <v>953</v>
      </c>
      <c r="E7241">
        <v>97.308293269230788</v>
      </c>
      <c r="F7241" s="1">
        <v>3010.8173076923076</v>
      </c>
    </row>
    <row r="7242" spans="1:6" x14ac:dyDescent="0.3">
      <c r="A7242" t="s">
        <v>33</v>
      </c>
      <c r="B7242" t="s">
        <v>528</v>
      </c>
      <c r="C7242">
        <v>2006</v>
      </c>
      <c r="D7242" t="s">
        <v>951</v>
      </c>
      <c r="E7242">
        <v>154.83749999999964</v>
      </c>
      <c r="F7242" s="1">
        <v>5875</v>
      </c>
    </row>
    <row r="7243" spans="1:6" x14ac:dyDescent="0.3">
      <c r="A7243" t="s">
        <v>33</v>
      </c>
      <c r="B7243" t="s">
        <v>528</v>
      </c>
      <c r="C7243">
        <v>2006</v>
      </c>
      <c r="D7243" t="s">
        <v>953</v>
      </c>
      <c r="E7243">
        <v>-40.785819999999951</v>
      </c>
      <c r="F7243" s="1">
        <v>3665.8</v>
      </c>
    </row>
    <row r="7244" spans="1:6" x14ac:dyDescent="0.3">
      <c r="A7244" t="s">
        <v>33</v>
      </c>
      <c r="B7244" t="s">
        <v>528</v>
      </c>
      <c r="C7244">
        <v>2007</v>
      </c>
      <c r="D7244" t="s">
        <v>951</v>
      </c>
      <c r="E7244">
        <v>-2092.1224999999995</v>
      </c>
      <c r="F7244" s="1">
        <v>8275</v>
      </c>
    </row>
    <row r="7245" spans="1:6" x14ac:dyDescent="0.3">
      <c r="A7245" t="s">
        <v>33</v>
      </c>
      <c r="B7245" t="s">
        <v>528</v>
      </c>
      <c r="C7245">
        <v>2007</v>
      </c>
      <c r="D7245" t="s">
        <v>953</v>
      </c>
      <c r="E7245">
        <v>-39.296082089552243</v>
      </c>
      <c r="F7245" s="1">
        <v>4688.4328358208959</v>
      </c>
    </row>
    <row r="7246" spans="1:6" x14ac:dyDescent="0.3">
      <c r="A7246" t="s">
        <v>33</v>
      </c>
      <c r="B7246" t="s">
        <v>528</v>
      </c>
      <c r="C7246">
        <v>2008</v>
      </c>
      <c r="D7246" t="s">
        <v>953</v>
      </c>
      <c r="E7246">
        <v>-52.488398058252379</v>
      </c>
      <c r="F7246" s="1">
        <v>5708.2524271844659</v>
      </c>
    </row>
    <row r="7247" spans="1:6" x14ac:dyDescent="0.3">
      <c r="A7247" t="s">
        <v>33</v>
      </c>
      <c r="B7247" t="s">
        <v>528</v>
      </c>
      <c r="C7247">
        <v>2009</v>
      </c>
      <c r="D7247" t="s">
        <v>949</v>
      </c>
      <c r="E7247">
        <v>-1392.3975</v>
      </c>
      <c r="F7247" s="1">
        <v>10525</v>
      </c>
    </row>
    <row r="7248" spans="1:6" x14ac:dyDescent="0.3">
      <c r="A7248" t="s">
        <v>33</v>
      </c>
      <c r="B7248" t="s">
        <v>528</v>
      </c>
      <c r="C7248">
        <v>2009</v>
      </c>
      <c r="D7248" t="s">
        <v>951</v>
      </c>
      <c r="E7248">
        <v>-2085.4925000000003</v>
      </c>
      <c r="F7248" s="1">
        <v>8575</v>
      </c>
    </row>
    <row r="7249" spans="1:6" x14ac:dyDescent="0.3">
      <c r="A7249" t="s">
        <v>33</v>
      </c>
      <c r="B7249" t="s">
        <v>528</v>
      </c>
      <c r="C7249">
        <v>2009</v>
      </c>
      <c r="D7249" t="s">
        <v>953</v>
      </c>
      <c r="E7249">
        <v>198.71441666666658</v>
      </c>
      <c r="F7249" s="1">
        <v>6427.5</v>
      </c>
    </row>
    <row r="7250" spans="1:6" x14ac:dyDescent="0.3">
      <c r="A7250" t="s">
        <v>33</v>
      </c>
      <c r="B7250" t="s">
        <v>528</v>
      </c>
      <c r="C7250">
        <v>2011</v>
      </c>
      <c r="D7250" t="s">
        <v>948</v>
      </c>
      <c r="E7250">
        <v>-666.28999999999962</v>
      </c>
      <c r="F7250" s="1">
        <v>15100</v>
      </c>
    </row>
    <row r="7251" spans="1:6" x14ac:dyDescent="0.3">
      <c r="A7251" t="s">
        <v>33</v>
      </c>
      <c r="B7251" t="s">
        <v>528</v>
      </c>
      <c r="C7251">
        <v>2011</v>
      </c>
      <c r="D7251" t="s">
        <v>949</v>
      </c>
      <c r="E7251">
        <v>675.40076923076936</v>
      </c>
      <c r="F7251" s="1">
        <v>13853.846153846154</v>
      </c>
    </row>
    <row r="7252" spans="1:6" x14ac:dyDescent="0.3">
      <c r="A7252" t="s">
        <v>33</v>
      </c>
      <c r="B7252" t="s">
        <v>528</v>
      </c>
      <c r="C7252">
        <v>2011</v>
      </c>
      <c r="D7252" t="s">
        <v>951</v>
      </c>
      <c r="E7252">
        <v>686.91112244897977</v>
      </c>
      <c r="F7252" s="1">
        <v>13213.265306122448</v>
      </c>
    </row>
    <row r="7253" spans="1:6" x14ac:dyDescent="0.3">
      <c r="A7253" t="s">
        <v>33</v>
      </c>
      <c r="B7253" t="s">
        <v>528</v>
      </c>
      <c r="C7253">
        <v>2011</v>
      </c>
      <c r="D7253" t="s">
        <v>952</v>
      </c>
      <c r="E7253">
        <v>-11859.66</v>
      </c>
      <c r="F7253" s="1">
        <v>15400</v>
      </c>
    </row>
    <row r="7254" spans="1:6" x14ac:dyDescent="0.3">
      <c r="A7254" t="s">
        <v>33</v>
      </c>
      <c r="B7254" t="s">
        <v>528</v>
      </c>
      <c r="C7254">
        <v>2011</v>
      </c>
      <c r="D7254" t="s">
        <v>953</v>
      </c>
      <c r="E7254">
        <v>57.743191489361784</v>
      </c>
      <c r="F7254" s="1">
        <v>11275.886524822696</v>
      </c>
    </row>
    <row r="7255" spans="1:6" x14ac:dyDescent="0.3">
      <c r="A7255" t="s">
        <v>33</v>
      </c>
      <c r="B7255" t="s">
        <v>528</v>
      </c>
      <c r="C7255">
        <v>2012</v>
      </c>
      <c r="D7255" t="s">
        <v>948</v>
      </c>
      <c r="E7255">
        <v>-46.031111111111187</v>
      </c>
      <c r="F7255" s="1">
        <v>17022.222222222223</v>
      </c>
    </row>
    <row r="7256" spans="1:6" x14ac:dyDescent="0.3">
      <c r="A7256" t="s">
        <v>33</v>
      </c>
      <c r="B7256" t="s">
        <v>528</v>
      </c>
      <c r="C7256">
        <v>2012</v>
      </c>
      <c r="D7256" t="s">
        <v>949</v>
      </c>
      <c r="E7256">
        <v>408.84547169811339</v>
      </c>
      <c r="F7256" s="1">
        <v>15020.754716981131</v>
      </c>
    </row>
    <row r="7257" spans="1:6" x14ac:dyDescent="0.3">
      <c r="A7257" t="s">
        <v>33</v>
      </c>
      <c r="B7257" t="s">
        <v>528</v>
      </c>
      <c r="C7257">
        <v>2012</v>
      </c>
      <c r="D7257" t="s">
        <v>951</v>
      </c>
      <c r="E7257">
        <v>407.09258064516138</v>
      </c>
      <c r="F7257" s="1">
        <v>14990.322580645161</v>
      </c>
    </row>
    <row r="7258" spans="1:6" x14ac:dyDescent="0.3">
      <c r="A7258" t="s">
        <v>33</v>
      </c>
      <c r="B7258" t="s">
        <v>528</v>
      </c>
      <c r="C7258">
        <v>2012</v>
      </c>
      <c r="D7258" t="s">
        <v>953</v>
      </c>
      <c r="E7258">
        <v>249.81131756756764</v>
      </c>
      <c r="F7258" s="1">
        <v>13214.527027027027</v>
      </c>
    </row>
    <row r="7259" spans="1:6" x14ac:dyDescent="0.3">
      <c r="A7259" t="s">
        <v>33</v>
      </c>
      <c r="B7259" t="s">
        <v>528</v>
      </c>
      <c r="C7259">
        <v>2013</v>
      </c>
      <c r="D7259" t="s">
        <v>948</v>
      </c>
      <c r="E7259">
        <v>538.26033333333294</v>
      </c>
      <c r="F7259" s="1">
        <v>17870</v>
      </c>
    </row>
    <row r="7260" spans="1:6" x14ac:dyDescent="0.3">
      <c r="A7260" t="s">
        <v>33</v>
      </c>
      <c r="B7260" t="s">
        <v>528</v>
      </c>
      <c r="C7260">
        <v>2013</v>
      </c>
      <c r="D7260" t="s">
        <v>949</v>
      </c>
      <c r="E7260">
        <v>289.13602362204745</v>
      </c>
      <c r="F7260" s="1">
        <v>17305.118110236221</v>
      </c>
    </row>
    <row r="7261" spans="1:6" x14ac:dyDescent="0.3">
      <c r="A7261" t="s">
        <v>33</v>
      </c>
      <c r="B7261" t="s">
        <v>528</v>
      </c>
      <c r="C7261">
        <v>2013</v>
      </c>
      <c r="D7261" t="s">
        <v>950</v>
      </c>
      <c r="E7261">
        <v>586.75</v>
      </c>
      <c r="F7261" s="1">
        <v>17500</v>
      </c>
    </row>
    <row r="7262" spans="1:6" x14ac:dyDescent="0.3">
      <c r="A7262" t="s">
        <v>33</v>
      </c>
      <c r="B7262" t="s">
        <v>528</v>
      </c>
      <c r="C7262">
        <v>2013</v>
      </c>
      <c r="D7262" t="s">
        <v>951</v>
      </c>
      <c r="E7262">
        <v>94.380602409638627</v>
      </c>
      <c r="F7262" s="1">
        <v>15637.349397590362</v>
      </c>
    </row>
    <row r="7263" spans="1:6" x14ac:dyDescent="0.3">
      <c r="A7263" t="s">
        <v>33</v>
      </c>
      <c r="B7263" t="s">
        <v>528</v>
      </c>
      <c r="C7263">
        <v>2013</v>
      </c>
      <c r="D7263" t="s">
        <v>953</v>
      </c>
      <c r="E7263">
        <v>-103.78337499999979</v>
      </c>
      <c r="F7263" s="1">
        <v>14591.25</v>
      </c>
    </row>
    <row r="7264" spans="1:6" x14ac:dyDescent="0.3">
      <c r="A7264" t="s">
        <v>33</v>
      </c>
      <c r="B7264" t="s">
        <v>528</v>
      </c>
      <c r="C7264">
        <v>2014</v>
      </c>
      <c r="D7264" t="s">
        <v>948</v>
      </c>
      <c r="E7264">
        <v>610.80122448979625</v>
      </c>
      <c r="F7264" s="1">
        <v>19604.081632653062</v>
      </c>
    </row>
    <row r="7265" spans="1:6" x14ac:dyDescent="0.3">
      <c r="A7265" t="s">
        <v>33</v>
      </c>
      <c r="B7265" t="s">
        <v>528</v>
      </c>
      <c r="C7265">
        <v>2014</v>
      </c>
      <c r="D7265" t="s">
        <v>949</v>
      </c>
      <c r="E7265">
        <v>243.19386363636377</v>
      </c>
      <c r="F7265" s="1">
        <v>18014.39393939394</v>
      </c>
    </row>
    <row r="7266" spans="1:6" x14ac:dyDescent="0.3">
      <c r="A7266" t="s">
        <v>33</v>
      </c>
      <c r="B7266" t="s">
        <v>528</v>
      </c>
      <c r="C7266">
        <v>2014</v>
      </c>
      <c r="D7266" t="s">
        <v>950</v>
      </c>
      <c r="E7266">
        <v>-575.27888888888913</v>
      </c>
      <c r="F7266" s="1">
        <v>22988.888888888891</v>
      </c>
    </row>
    <row r="7267" spans="1:6" x14ac:dyDescent="0.3">
      <c r="A7267" t="s">
        <v>33</v>
      </c>
      <c r="B7267" t="s">
        <v>528</v>
      </c>
      <c r="C7267">
        <v>2014</v>
      </c>
      <c r="D7267" t="s">
        <v>951</v>
      </c>
      <c r="E7267">
        <v>341.38364583333345</v>
      </c>
      <c r="F7267" s="1">
        <v>16378.125</v>
      </c>
    </row>
    <row r="7268" spans="1:6" x14ac:dyDescent="0.3">
      <c r="A7268" t="s">
        <v>33</v>
      </c>
      <c r="B7268" t="s">
        <v>528</v>
      </c>
      <c r="C7268">
        <v>2014</v>
      </c>
      <c r="D7268" t="s">
        <v>952</v>
      </c>
      <c r="E7268">
        <v>856.36666666666622</v>
      </c>
      <c r="F7268" s="1">
        <v>23666.666666666668</v>
      </c>
    </row>
    <row r="7269" spans="1:6" x14ac:dyDescent="0.3">
      <c r="A7269" t="s">
        <v>33</v>
      </c>
      <c r="B7269" t="s">
        <v>528</v>
      </c>
      <c r="C7269">
        <v>2014</v>
      </c>
      <c r="D7269" t="s">
        <v>953</v>
      </c>
      <c r="E7269">
        <v>32.27599173553736</v>
      </c>
      <c r="F7269" s="1">
        <v>14751.652892561984</v>
      </c>
    </row>
    <row r="7270" spans="1:6" x14ac:dyDescent="0.3">
      <c r="A7270" t="s">
        <v>33</v>
      </c>
      <c r="B7270" t="s">
        <v>528</v>
      </c>
      <c r="C7270">
        <v>2015</v>
      </c>
      <c r="D7270" t="s">
        <v>948</v>
      </c>
      <c r="E7270">
        <v>420.66690077319589</v>
      </c>
      <c r="F7270" s="1">
        <v>20492.461340206184</v>
      </c>
    </row>
    <row r="7271" spans="1:6" x14ac:dyDescent="0.3">
      <c r="A7271" t="s">
        <v>33</v>
      </c>
      <c r="B7271" t="s">
        <v>528</v>
      </c>
      <c r="C7271">
        <v>2015</v>
      </c>
      <c r="D7271" t="s">
        <v>949</v>
      </c>
      <c r="E7271">
        <v>315.70024271844699</v>
      </c>
      <c r="F7271" s="1">
        <v>19381.067961165048</v>
      </c>
    </row>
    <row r="7272" spans="1:6" x14ac:dyDescent="0.3">
      <c r="A7272" t="s">
        <v>33</v>
      </c>
      <c r="B7272" t="s">
        <v>528</v>
      </c>
      <c r="C7272">
        <v>2015</v>
      </c>
      <c r="D7272" t="s">
        <v>950</v>
      </c>
      <c r="E7272">
        <v>437.2532894736845</v>
      </c>
      <c r="F7272" s="1">
        <v>20559.21052631579</v>
      </c>
    </row>
    <row r="7273" spans="1:6" x14ac:dyDescent="0.3">
      <c r="A7273" t="s">
        <v>33</v>
      </c>
      <c r="B7273" t="s">
        <v>528</v>
      </c>
      <c r="C7273">
        <v>2015</v>
      </c>
      <c r="D7273" t="s">
        <v>951</v>
      </c>
      <c r="E7273">
        <v>519.90000000000146</v>
      </c>
      <c r="F7273" s="1">
        <v>19000</v>
      </c>
    </row>
    <row r="7274" spans="1:6" x14ac:dyDescent="0.3">
      <c r="A7274" t="s">
        <v>33</v>
      </c>
      <c r="B7274" t="s">
        <v>528</v>
      </c>
      <c r="C7274">
        <v>2015</v>
      </c>
      <c r="D7274" t="s">
        <v>952</v>
      </c>
      <c r="E7274">
        <v>43.627500000000509</v>
      </c>
      <c r="F7274" s="1">
        <v>21330.555555555555</v>
      </c>
    </row>
    <row r="7275" spans="1:6" x14ac:dyDescent="0.3">
      <c r="A7275" t="s">
        <v>33</v>
      </c>
      <c r="B7275" t="s">
        <v>529</v>
      </c>
      <c r="C7275">
        <v>2010</v>
      </c>
      <c r="D7275" t="s">
        <v>948</v>
      </c>
      <c r="E7275">
        <v>-1580.5649999999998</v>
      </c>
      <c r="F7275" s="1">
        <v>10683.333333333334</v>
      </c>
    </row>
    <row r="7276" spans="1:6" x14ac:dyDescent="0.3">
      <c r="A7276" t="s">
        <v>33</v>
      </c>
      <c r="B7276" t="s">
        <v>529</v>
      </c>
      <c r="C7276">
        <v>2010</v>
      </c>
      <c r="D7276" t="s">
        <v>949</v>
      </c>
      <c r="E7276">
        <v>696.55250000000012</v>
      </c>
      <c r="F7276" s="1">
        <v>10025</v>
      </c>
    </row>
    <row r="7277" spans="1:6" x14ac:dyDescent="0.3">
      <c r="A7277" t="s">
        <v>33</v>
      </c>
      <c r="B7277" t="s">
        <v>529</v>
      </c>
      <c r="C7277">
        <v>2010</v>
      </c>
      <c r="D7277" t="s">
        <v>951</v>
      </c>
      <c r="E7277">
        <v>-210.94374999999985</v>
      </c>
      <c r="F7277" s="1">
        <v>9120.1923076923085</v>
      </c>
    </row>
    <row r="7278" spans="1:6" x14ac:dyDescent="0.3">
      <c r="A7278" t="s">
        <v>33</v>
      </c>
      <c r="B7278" t="s">
        <v>529</v>
      </c>
      <c r="C7278">
        <v>2010</v>
      </c>
      <c r="D7278" t="s">
        <v>952</v>
      </c>
      <c r="E7278">
        <v>-8365.74</v>
      </c>
      <c r="F7278" s="1">
        <v>10600</v>
      </c>
    </row>
    <row r="7279" spans="1:6" x14ac:dyDescent="0.3">
      <c r="A7279" t="s">
        <v>33</v>
      </c>
      <c r="B7279" t="s">
        <v>529</v>
      </c>
      <c r="C7279">
        <v>2010</v>
      </c>
      <c r="D7279" t="s">
        <v>953</v>
      </c>
      <c r="E7279">
        <v>26.75160000000001</v>
      </c>
      <c r="F7279" s="1">
        <v>7538.8571428571431</v>
      </c>
    </row>
    <row r="7280" spans="1:6" x14ac:dyDescent="0.3">
      <c r="A7280" t="s">
        <v>33</v>
      </c>
      <c r="B7280" t="s">
        <v>529</v>
      </c>
      <c r="C7280">
        <v>2011</v>
      </c>
      <c r="D7280" t="s">
        <v>949</v>
      </c>
      <c r="E7280">
        <v>-52.825673076923032</v>
      </c>
      <c r="F7280" s="1">
        <v>10531.73076923077</v>
      </c>
    </row>
    <row r="7281" spans="1:6" x14ac:dyDescent="0.3">
      <c r="A7281" t="s">
        <v>33</v>
      </c>
      <c r="B7281" t="s">
        <v>529</v>
      </c>
      <c r="C7281">
        <v>2011</v>
      </c>
      <c r="D7281" t="s">
        <v>951</v>
      </c>
      <c r="E7281">
        <v>81.871682692307871</v>
      </c>
      <c r="F7281" s="1">
        <v>9861.0576923076915</v>
      </c>
    </row>
    <row r="7282" spans="1:6" x14ac:dyDescent="0.3">
      <c r="A7282" t="s">
        <v>33</v>
      </c>
      <c r="B7282" t="s">
        <v>529</v>
      </c>
      <c r="C7282">
        <v>2011</v>
      </c>
      <c r="D7282" t="s">
        <v>953</v>
      </c>
      <c r="E7282">
        <v>-121.35344414893606</v>
      </c>
      <c r="F7282" s="1">
        <v>8510.771276595744</v>
      </c>
    </row>
    <row r="7283" spans="1:6" x14ac:dyDescent="0.3">
      <c r="A7283" t="s">
        <v>33</v>
      </c>
      <c r="B7283" t="s">
        <v>529</v>
      </c>
      <c r="C7283">
        <v>2012</v>
      </c>
      <c r="D7283" t="s">
        <v>948</v>
      </c>
      <c r="E7283">
        <v>168.74235294117642</v>
      </c>
      <c r="F7283" s="1">
        <v>11894.117647058823</v>
      </c>
    </row>
    <row r="7284" spans="1:6" x14ac:dyDescent="0.3">
      <c r="A7284" t="s">
        <v>33</v>
      </c>
      <c r="B7284" t="s">
        <v>529</v>
      </c>
      <c r="C7284">
        <v>2012</v>
      </c>
      <c r="D7284" t="s">
        <v>949</v>
      </c>
      <c r="E7284">
        <v>182.9272627737227</v>
      </c>
      <c r="F7284" s="1">
        <v>10754.379562043796</v>
      </c>
    </row>
    <row r="7285" spans="1:6" x14ac:dyDescent="0.3">
      <c r="A7285" t="s">
        <v>33</v>
      </c>
      <c r="B7285" t="s">
        <v>529</v>
      </c>
      <c r="C7285">
        <v>2012</v>
      </c>
      <c r="D7285" t="s">
        <v>950</v>
      </c>
      <c r="E7285">
        <v>-303.86000000000058</v>
      </c>
      <c r="F7285" s="1">
        <v>13400</v>
      </c>
    </row>
    <row r="7286" spans="1:6" x14ac:dyDescent="0.3">
      <c r="A7286" t="s">
        <v>33</v>
      </c>
      <c r="B7286" t="s">
        <v>529</v>
      </c>
      <c r="C7286">
        <v>2012</v>
      </c>
      <c r="D7286" t="s">
        <v>951</v>
      </c>
      <c r="E7286">
        <v>-197.46899509803913</v>
      </c>
      <c r="F7286" s="1">
        <v>10040.441176470587</v>
      </c>
    </row>
    <row r="7287" spans="1:6" x14ac:dyDescent="0.3">
      <c r="A7287" t="s">
        <v>33</v>
      </c>
      <c r="B7287" t="s">
        <v>529</v>
      </c>
      <c r="C7287">
        <v>2012</v>
      </c>
      <c r="D7287" t="s">
        <v>952</v>
      </c>
      <c r="E7287">
        <v>2603.0450000000001</v>
      </c>
      <c r="F7287" s="1">
        <v>11450</v>
      </c>
    </row>
    <row r="7288" spans="1:6" x14ac:dyDescent="0.3">
      <c r="A7288" t="s">
        <v>33</v>
      </c>
      <c r="B7288" t="s">
        <v>529</v>
      </c>
      <c r="C7288">
        <v>2012</v>
      </c>
      <c r="D7288" t="s">
        <v>953</v>
      </c>
      <c r="E7288">
        <v>-53.298541666666665</v>
      </c>
      <c r="F7288" s="1">
        <v>8806.25</v>
      </c>
    </row>
    <row r="7289" spans="1:6" x14ac:dyDescent="0.3">
      <c r="A7289" t="s">
        <v>33</v>
      </c>
      <c r="B7289" t="s">
        <v>529</v>
      </c>
      <c r="C7289">
        <v>2013</v>
      </c>
      <c r="D7289" t="s">
        <v>948</v>
      </c>
      <c r="E7289">
        <v>202.16919191919206</v>
      </c>
      <c r="F7289" s="1">
        <v>12095.959595959595</v>
      </c>
    </row>
    <row r="7290" spans="1:6" x14ac:dyDescent="0.3">
      <c r="A7290" t="s">
        <v>33</v>
      </c>
      <c r="B7290" t="s">
        <v>529</v>
      </c>
      <c r="C7290">
        <v>2013</v>
      </c>
      <c r="D7290" t="s">
        <v>949</v>
      </c>
      <c r="E7290">
        <v>-143.64501256281397</v>
      </c>
      <c r="F7290" s="1">
        <v>11321.231155778894</v>
      </c>
    </row>
    <row r="7291" spans="1:6" x14ac:dyDescent="0.3">
      <c r="A7291" t="s">
        <v>33</v>
      </c>
      <c r="B7291" t="s">
        <v>529</v>
      </c>
      <c r="C7291">
        <v>2013</v>
      </c>
      <c r="D7291" t="s">
        <v>950</v>
      </c>
      <c r="E7291">
        <v>490.41785714285703</v>
      </c>
      <c r="F7291" s="1">
        <v>13464.285714285714</v>
      </c>
    </row>
    <row r="7292" spans="1:6" x14ac:dyDescent="0.3">
      <c r="A7292" t="s">
        <v>33</v>
      </c>
      <c r="B7292" t="s">
        <v>529</v>
      </c>
      <c r="C7292">
        <v>2013</v>
      </c>
      <c r="D7292" t="s">
        <v>951</v>
      </c>
      <c r="E7292">
        <v>-34.815168918918857</v>
      </c>
      <c r="F7292" s="1">
        <v>10760.472972972973</v>
      </c>
    </row>
    <row r="7293" spans="1:6" x14ac:dyDescent="0.3">
      <c r="A7293" t="s">
        <v>33</v>
      </c>
      <c r="B7293" t="s">
        <v>529</v>
      </c>
      <c r="C7293">
        <v>2013</v>
      </c>
      <c r="D7293" t="s">
        <v>952</v>
      </c>
      <c r="E7293">
        <v>881.9970000000003</v>
      </c>
      <c r="F7293" s="1">
        <v>14570</v>
      </c>
    </row>
    <row r="7294" spans="1:6" x14ac:dyDescent="0.3">
      <c r="A7294" t="s">
        <v>33</v>
      </c>
      <c r="B7294" t="s">
        <v>529</v>
      </c>
      <c r="C7294">
        <v>2013</v>
      </c>
      <c r="D7294" t="s">
        <v>953</v>
      </c>
      <c r="E7294">
        <v>-4.3721759259258688</v>
      </c>
      <c r="F7294" s="1">
        <v>10065.277777777777</v>
      </c>
    </row>
    <row r="7295" spans="1:6" x14ac:dyDescent="0.3">
      <c r="A7295" t="s">
        <v>33</v>
      </c>
      <c r="B7295" t="s">
        <v>529</v>
      </c>
      <c r="C7295">
        <v>2014</v>
      </c>
      <c r="D7295" t="s">
        <v>948</v>
      </c>
      <c r="E7295">
        <v>336.40462562396027</v>
      </c>
      <c r="F7295" s="1">
        <v>13836.605657237937</v>
      </c>
    </row>
    <row r="7296" spans="1:6" x14ac:dyDescent="0.3">
      <c r="A7296" t="s">
        <v>33</v>
      </c>
      <c r="B7296" t="s">
        <v>529</v>
      </c>
      <c r="C7296">
        <v>2014</v>
      </c>
      <c r="D7296" t="s">
        <v>949</v>
      </c>
      <c r="E7296">
        <v>41.950107033639306</v>
      </c>
      <c r="F7296" s="1">
        <v>13027.064220183487</v>
      </c>
    </row>
    <row r="7297" spans="1:6" x14ac:dyDescent="0.3">
      <c r="A7297" t="s">
        <v>33</v>
      </c>
      <c r="B7297" t="s">
        <v>529</v>
      </c>
      <c r="C7297">
        <v>2014</v>
      </c>
      <c r="D7297" t="s">
        <v>950</v>
      </c>
      <c r="E7297">
        <v>-54.087456140350824</v>
      </c>
      <c r="F7297" s="1">
        <v>13985.087719298246</v>
      </c>
    </row>
    <row r="7298" spans="1:6" x14ac:dyDescent="0.3">
      <c r="A7298" t="s">
        <v>33</v>
      </c>
      <c r="B7298" t="s">
        <v>529</v>
      </c>
      <c r="C7298">
        <v>2014</v>
      </c>
      <c r="D7298" t="s">
        <v>951</v>
      </c>
      <c r="E7298">
        <v>161.72430555555562</v>
      </c>
      <c r="F7298" s="1">
        <v>12659.722222222223</v>
      </c>
    </row>
    <row r="7299" spans="1:6" x14ac:dyDescent="0.3">
      <c r="A7299" t="s">
        <v>33</v>
      </c>
      <c r="B7299" t="s">
        <v>529</v>
      </c>
      <c r="C7299">
        <v>2014</v>
      </c>
      <c r="D7299" t="s">
        <v>952</v>
      </c>
      <c r="E7299">
        <v>799.43208333333348</v>
      </c>
      <c r="F7299" s="1">
        <v>13737.5</v>
      </c>
    </row>
    <row r="7300" spans="1:6" x14ac:dyDescent="0.3">
      <c r="A7300" t="s">
        <v>33</v>
      </c>
      <c r="B7300" t="s">
        <v>529</v>
      </c>
      <c r="C7300">
        <v>2014</v>
      </c>
      <c r="D7300" t="s">
        <v>953</v>
      </c>
      <c r="E7300">
        <v>506.77500000000055</v>
      </c>
      <c r="F7300" s="1">
        <v>12750</v>
      </c>
    </row>
    <row r="7301" spans="1:6" x14ac:dyDescent="0.3">
      <c r="A7301" t="s">
        <v>33</v>
      </c>
      <c r="B7301" t="s">
        <v>529</v>
      </c>
      <c r="C7301">
        <v>2015</v>
      </c>
      <c r="D7301" t="s">
        <v>948</v>
      </c>
      <c r="E7301">
        <v>394.91930000000008</v>
      </c>
      <c r="F7301" s="1">
        <v>13933</v>
      </c>
    </row>
    <row r="7302" spans="1:6" x14ac:dyDescent="0.3">
      <c r="A7302" t="s">
        <v>33</v>
      </c>
      <c r="B7302" t="s">
        <v>529</v>
      </c>
      <c r="C7302">
        <v>2015</v>
      </c>
      <c r="D7302" t="s">
        <v>949</v>
      </c>
      <c r="E7302">
        <v>395.13392857142856</v>
      </c>
      <c r="F7302" s="1">
        <v>13839.285714285714</v>
      </c>
    </row>
    <row r="7303" spans="1:6" x14ac:dyDescent="0.3">
      <c r="A7303" t="s">
        <v>33</v>
      </c>
      <c r="B7303" t="s">
        <v>529</v>
      </c>
      <c r="C7303">
        <v>2015</v>
      </c>
      <c r="D7303" t="s">
        <v>950</v>
      </c>
      <c r="E7303">
        <v>-260.40650000000005</v>
      </c>
      <c r="F7303" s="1">
        <v>14235</v>
      </c>
    </row>
    <row r="7304" spans="1:6" x14ac:dyDescent="0.3">
      <c r="A7304" t="s">
        <v>33</v>
      </c>
      <c r="B7304" t="s">
        <v>529</v>
      </c>
      <c r="C7304">
        <v>2015</v>
      </c>
      <c r="D7304" t="s">
        <v>952</v>
      </c>
      <c r="E7304">
        <v>480.44083333333373</v>
      </c>
      <c r="F7304" s="1">
        <v>14575</v>
      </c>
    </row>
    <row r="7305" spans="1:6" x14ac:dyDescent="0.3">
      <c r="A7305" t="s">
        <v>33</v>
      </c>
      <c r="B7305" t="s">
        <v>530</v>
      </c>
      <c r="C7305">
        <v>2001</v>
      </c>
      <c r="D7305" t="s">
        <v>953</v>
      </c>
      <c r="E7305">
        <v>77.728125000000006</v>
      </c>
      <c r="F7305" s="1">
        <v>406.25</v>
      </c>
    </row>
    <row r="7306" spans="1:6" x14ac:dyDescent="0.3">
      <c r="A7306" t="s">
        <v>33</v>
      </c>
      <c r="B7306" t="s">
        <v>530</v>
      </c>
      <c r="C7306">
        <v>2002</v>
      </c>
      <c r="D7306" t="s">
        <v>953</v>
      </c>
      <c r="E7306">
        <v>-4.7389062499999852</v>
      </c>
      <c r="F7306" s="1">
        <v>704.6875</v>
      </c>
    </row>
    <row r="7307" spans="1:6" x14ac:dyDescent="0.3">
      <c r="A7307" t="s">
        <v>33</v>
      </c>
      <c r="B7307" t="s">
        <v>530</v>
      </c>
      <c r="C7307">
        <v>2003</v>
      </c>
      <c r="D7307" t="s">
        <v>953</v>
      </c>
      <c r="E7307">
        <v>-119.48773809523811</v>
      </c>
      <c r="F7307" s="1">
        <v>1003.5714285714286</v>
      </c>
    </row>
    <row r="7308" spans="1:6" x14ac:dyDescent="0.3">
      <c r="A7308" t="s">
        <v>33</v>
      </c>
      <c r="B7308" t="s">
        <v>530</v>
      </c>
      <c r="C7308">
        <v>2004</v>
      </c>
      <c r="D7308" t="s">
        <v>953</v>
      </c>
      <c r="E7308">
        <v>-94.175083333333319</v>
      </c>
      <c r="F7308" s="1">
        <v>1432.5</v>
      </c>
    </row>
    <row r="7309" spans="1:6" x14ac:dyDescent="0.3">
      <c r="A7309" t="s">
        <v>33</v>
      </c>
      <c r="B7309" t="s">
        <v>530</v>
      </c>
      <c r="C7309">
        <v>2005</v>
      </c>
      <c r="D7309" t="s">
        <v>953</v>
      </c>
      <c r="E7309">
        <v>272.17128205128205</v>
      </c>
      <c r="F7309" s="1">
        <v>1815.3846153846155</v>
      </c>
    </row>
    <row r="7310" spans="1:6" x14ac:dyDescent="0.3">
      <c r="A7310" t="s">
        <v>33</v>
      </c>
      <c r="B7310" t="s">
        <v>530</v>
      </c>
      <c r="C7310">
        <v>2006</v>
      </c>
      <c r="D7310" t="s">
        <v>953</v>
      </c>
      <c r="E7310">
        <v>-7.849506172839491</v>
      </c>
      <c r="F7310" s="1">
        <v>2270.3703703703704</v>
      </c>
    </row>
    <row r="7311" spans="1:6" x14ac:dyDescent="0.3">
      <c r="A7311" t="s">
        <v>33</v>
      </c>
      <c r="B7311" t="s">
        <v>530</v>
      </c>
      <c r="C7311">
        <v>2007</v>
      </c>
      <c r="D7311" t="s">
        <v>951</v>
      </c>
      <c r="E7311">
        <v>2415.1950000000002</v>
      </c>
      <c r="F7311" s="1">
        <v>2950</v>
      </c>
    </row>
    <row r="7312" spans="1:6" x14ac:dyDescent="0.3">
      <c r="A7312" t="s">
        <v>33</v>
      </c>
      <c r="B7312" t="s">
        <v>530</v>
      </c>
      <c r="C7312">
        <v>2007</v>
      </c>
      <c r="D7312" t="s">
        <v>953</v>
      </c>
      <c r="E7312">
        <v>28.97</v>
      </c>
      <c r="F7312" s="1">
        <v>2601.4084507042253</v>
      </c>
    </row>
    <row r="7313" spans="1:6" x14ac:dyDescent="0.3">
      <c r="A7313" t="s">
        <v>33</v>
      </c>
      <c r="B7313" t="s">
        <v>530</v>
      </c>
      <c r="C7313">
        <v>2008</v>
      </c>
      <c r="D7313" t="s">
        <v>953</v>
      </c>
      <c r="E7313">
        <v>-122.76667857142854</v>
      </c>
      <c r="F7313" s="1">
        <v>3026.0714285714284</v>
      </c>
    </row>
    <row r="7314" spans="1:6" x14ac:dyDescent="0.3">
      <c r="A7314" t="s">
        <v>33</v>
      </c>
      <c r="B7314" t="s">
        <v>530</v>
      </c>
      <c r="C7314">
        <v>2009</v>
      </c>
      <c r="D7314" t="s">
        <v>948</v>
      </c>
      <c r="E7314">
        <v>-1063.1175000000003</v>
      </c>
      <c r="F7314" s="1">
        <v>7325</v>
      </c>
    </row>
    <row r="7315" spans="1:6" x14ac:dyDescent="0.3">
      <c r="A7315" t="s">
        <v>33</v>
      </c>
      <c r="B7315" t="s">
        <v>530</v>
      </c>
      <c r="C7315">
        <v>2009</v>
      </c>
      <c r="D7315" t="s">
        <v>949</v>
      </c>
      <c r="E7315">
        <v>114.36749999999984</v>
      </c>
      <c r="F7315" s="1">
        <v>5175</v>
      </c>
    </row>
    <row r="7316" spans="1:6" x14ac:dyDescent="0.3">
      <c r="A7316" t="s">
        <v>33</v>
      </c>
      <c r="B7316" t="s">
        <v>530</v>
      </c>
      <c r="C7316">
        <v>2009</v>
      </c>
      <c r="D7316" t="s">
        <v>951</v>
      </c>
      <c r="E7316">
        <v>649.78200000000015</v>
      </c>
      <c r="F7316" s="1">
        <v>5420</v>
      </c>
    </row>
    <row r="7317" spans="1:6" x14ac:dyDescent="0.3">
      <c r="A7317" t="s">
        <v>33</v>
      </c>
      <c r="B7317" t="s">
        <v>530</v>
      </c>
      <c r="C7317">
        <v>2009</v>
      </c>
      <c r="D7317" t="s">
        <v>953</v>
      </c>
      <c r="E7317">
        <v>-69.696973684210491</v>
      </c>
      <c r="F7317" s="1">
        <v>3740.7894736842104</v>
      </c>
    </row>
    <row r="7318" spans="1:6" x14ac:dyDescent="0.3">
      <c r="A7318" t="s">
        <v>33</v>
      </c>
      <c r="B7318" t="s">
        <v>531</v>
      </c>
      <c r="C7318">
        <v>1999</v>
      </c>
      <c r="D7318" t="s">
        <v>953</v>
      </c>
      <c r="E7318">
        <v>-360.63499999999999</v>
      </c>
      <c r="F7318" s="1">
        <v>650</v>
      </c>
    </row>
    <row r="7319" spans="1:6" x14ac:dyDescent="0.3">
      <c r="A7319" t="s">
        <v>33</v>
      </c>
      <c r="B7319" t="s">
        <v>531</v>
      </c>
      <c r="C7319">
        <v>2000</v>
      </c>
      <c r="D7319" t="s">
        <v>953</v>
      </c>
      <c r="E7319">
        <v>-88.658333333333331</v>
      </c>
      <c r="F7319" s="1">
        <v>638.88888888888891</v>
      </c>
    </row>
    <row r="7320" spans="1:6" x14ac:dyDescent="0.3">
      <c r="A7320" t="s">
        <v>33</v>
      </c>
      <c r="B7320" t="s">
        <v>531</v>
      </c>
      <c r="C7320">
        <v>2001</v>
      </c>
      <c r="D7320" t="s">
        <v>949</v>
      </c>
      <c r="E7320">
        <v>1713.1224999999999</v>
      </c>
      <c r="F7320" s="1">
        <v>1725</v>
      </c>
    </row>
    <row r="7321" spans="1:6" x14ac:dyDescent="0.3">
      <c r="A7321" t="s">
        <v>33</v>
      </c>
      <c r="B7321" t="s">
        <v>531</v>
      </c>
      <c r="C7321">
        <v>2001</v>
      </c>
      <c r="D7321" t="s">
        <v>953</v>
      </c>
      <c r="E7321">
        <v>-166.02156250000002</v>
      </c>
      <c r="F7321" s="1">
        <v>971.875</v>
      </c>
    </row>
    <row r="7322" spans="1:6" x14ac:dyDescent="0.3">
      <c r="A7322" t="s">
        <v>33</v>
      </c>
      <c r="B7322" t="s">
        <v>531</v>
      </c>
      <c r="C7322">
        <v>2002</v>
      </c>
      <c r="D7322" t="s">
        <v>949</v>
      </c>
      <c r="E7322">
        <v>-580.24749999999995</v>
      </c>
      <c r="F7322" s="1">
        <v>2025</v>
      </c>
    </row>
    <row r="7323" spans="1:6" x14ac:dyDescent="0.3">
      <c r="A7323" t="s">
        <v>33</v>
      </c>
      <c r="B7323" t="s">
        <v>531</v>
      </c>
      <c r="C7323">
        <v>2002</v>
      </c>
      <c r="D7323" t="s">
        <v>951</v>
      </c>
      <c r="E7323">
        <v>-2.4850000000001273</v>
      </c>
      <c r="F7323" s="1">
        <v>2150</v>
      </c>
    </row>
    <row r="7324" spans="1:6" x14ac:dyDescent="0.3">
      <c r="A7324" t="s">
        <v>33</v>
      </c>
      <c r="B7324" t="s">
        <v>531</v>
      </c>
      <c r="C7324">
        <v>2002</v>
      </c>
      <c r="D7324" t="s">
        <v>953</v>
      </c>
      <c r="E7324">
        <v>-128.77712499999998</v>
      </c>
      <c r="F7324" s="1">
        <v>903.75</v>
      </c>
    </row>
    <row r="7325" spans="1:6" x14ac:dyDescent="0.3">
      <c r="A7325" t="s">
        <v>33</v>
      </c>
      <c r="B7325" t="s">
        <v>531</v>
      </c>
      <c r="C7325">
        <v>2005</v>
      </c>
      <c r="D7325" t="s">
        <v>949</v>
      </c>
      <c r="E7325">
        <v>-1625.2725</v>
      </c>
      <c r="F7325" s="1">
        <v>6775</v>
      </c>
    </row>
    <row r="7326" spans="1:6" x14ac:dyDescent="0.3">
      <c r="A7326" t="s">
        <v>33</v>
      </c>
      <c r="B7326" t="s">
        <v>531</v>
      </c>
      <c r="C7326">
        <v>2005</v>
      </c>
      <c r="D7326" t="s">
        <v>953</v>
      </c>
      <c r="E7326">
        <v>-21.244558823529374</v>
      </c>
      <c r="F7326" s="1">
        <v>3230.8823529411766</v>
      </c>
    </row>
    <row r="7327" spans="1:6" x14ac:dyDescent="0.3">
      <c r="A7327" t="s">
        <v>33</v>
      </c>
      <c r="B7327" t="s">
        <v>531</v>
      </c>
      <c r="C7327">
        <v>2006</v>
      </c>
      <c r="D7327" t="s">
        <v>953</v>
      </c>
      <c r="E7327">
        <v>-127.42302325581392</v>
      </c>
      <c r="F7327" s="1">
        <v>3862.7906976744184</v>
      </c>
    </row>
    <row r="7328" spans="1:6" x14ac:dyDescent="0.3">
      <c r="A7328" t="s">
        <v>33</v>
      </c>
      <c r="B7328" t="s">
        <v>531</v>
      </c>
      <c r="C7328">
        <v>2007</v>
      </c>
      <c r="D7328" t="s">
        <v>953</v>
      </c>
      <c r="E7328">
        <v>106.51875</v>
      </c>
      <c r="F7328" s="1">
        <v>4294.6428571428569</v>
      </c>
    </row>
    <row r="7329" spans="1:6" x14ac:dyDescent="0.3">
      <c r="A7329" t="s">
        <v>33</v>
      </c>
      <c r="B7329" t="s">
        <v>531</v>
      </c>
      <c r="C7329">
        <v>2008</v>
      </c>
      <c r="D7329" t="s">
        <v>951</v>
      </c>
      <c r="E7329">
        <v>-4125.5475000000006</v>
      </c>
      <c r="F7329" s="1">
        <v>9025</v>
      </c>
    </row>
    <row r="7330" spans="1:6" x14ac:dyDescent="0.3">
      <c r="A7330" t="s">
        <v>33</v>
      </c>
      <c r="B7330" t="s">
        <v>531</v>
      </c>
      <c r="C7330">
        <v>2008</v>
      </c>
      <c r="D7330" t="s">
        <v>953</v>
      </c>
      <c r="E7330">
        <v>107.14579365079366</v>
      </c>
      <c r="F7330" s="1">
        <v>5315.0793650793648</v>
      </c>
    </row>
    <row r="7331" spans="1:6" x14ac:dyDescent="0.3">
      <c r="A7331" t="s">
        <v>33</v>
      </c>
      <c r="B7331" t="s">
        <v>531</v>
      </c>
      <c r="C7331">
        <v>2009</v>
      </c>
      <c r="D7331" t="s">
        <v>949</v>
      </c>
      <c r="E7331">
        <v>794.47999999999956</v>
      </c>
      <c r="F7331" s="1">
        <v>8800</v>
      </c>
    </row>
    <row r="7332" spans="1:6" x14ac:dyDescent="0.3">
      <c r="A7332" t="s">
        <v>33</v>
      </c>
      <c r="B7332" t="s">
        <v>531</v>
      </c>
      <c r="C7332">
        <v>2009</v>
      </c>
      <c r="D7332" t="s">
        <v>951</v>
      </c>
      <c r="E7332">
        <v>889.0925000000002</v>
      </c>
      <c r="F7332" s="1">
        <v>7425</v>
      </c>
    </row>
    <row r="7333" spans="1:6" x14ac:dyDescent="0.3">
      <c r="A7333" t="s">
        <v>33</v>
      </c>
      <c r="B7333" t="s">
        <v>531</v>
      </c>
      <c r="C7333">
        <v>2009</v>
      </c>
      <c r="D7333" t="s">
        <v>953</v>
      </c>
      <c r="E7333">
        <v>21.468796296296297</v>
      </c>
      <c r="F7333" s="1">
        <v>6669.4444444444443</v>
      </c>
    </row>
    <row r="7334" spans="1:6" x14ac:dyDescent="0.3">
      <c r="A7334" t="s">
        <v>33</v>
      </c>
      <c r="B7334" t="s">
        <v>531</v>
      </c>
      <c r="C7334">
        <v>2010</v>
      </c>
      <c r="D7334" t="s">
        <v>949</v>
      </c>
      <c r="E7334">
        <v>-565.73999999999978</v>
      </c>
      <c r="F7334" s="1">
        <v>10600</v>
      </c>
    </row>
    <row r="7335" spans="1:6" x14ac:dyDescent="0.3">
      <c r="A7335" t="s">
        <v>33</v>
      </c>
      <c r="B7335" t="s">
        <v>531</v>
      </c>
      <c r="C7335">
        <v>2010</v>
      </c>
      <c r="D7335" t="s">
        <v>951</v>
      </c>
      <c r="E7335">
        <v>814.23250000000007</v>
      </c>
      <c r="F7335" s="1">
        <v>10825</v>
      </c>
    </row>
    <row r="7336" spans="1:6" x14ac:dyDescent="0.3">
      <c r="A7336" t="s">
        <v>33</v>
      </c>
      <c r="B7336" t="s">
        <v>531</v>
      </c>
      <c r="C7336">
        <v>2010</v>
      </c>
      <c r="D7336" t="s">
        <v>953</v>
      </c>
      <c r="E7336">
        <v>-272.49218749999983</v>
      </c>
      <c r="F7336" s="1">
        <v>7890.625</v>
      </c>
    </row>
    <row r="7337" spans="1:6" x14ac:dyDescent="0.3">
      <c r="A7337" t="s">
        <v>33</v>
      </c>
      <c r="B7337" t="s">
        <v>531</v>
      </c>
      <c r="C7337">
        <v>2011</v>
      </c>
      <c r="D7337" t="s">
        <v>948</v>
      </c>
      <c r="E7337">
        <v>953.04999999999927</v>
      </c>
      <c r="F7337" s="1">
        <v>20500</v>
      </c>
    </row>
    <row r="7338" spans="1:6" x14ac:dyDescent="0.3">
      <c r="A7338" t="s">
        <v>33</v>
      </c>
      <c r="B7338" t="s">
        <v>531</v>
      </c>
      <c r="C7338">
        <v>2011</v>
      </c>
      <c r="D7338" t="s">
        <v>949</v>
      </c>
      <c r="E7338">
        <v>328.12000000000029</v>
      </c>
      <c r="F7338" s="1">
        <v>14847.058823529413</v>
      </c>
    </row>
    <row r="7339" spans="1:6" x14ac:dyDescent="0.3">
      <c r="A7339" t="s">
        <v>33</v>
      </c>
      <c r="B7339" t="s">
        <v>531</v>
      </c>
      <c r="C7339">
        <v>2011</v>
      </c>
      <c r="D7339" t="s">
        <v>951</v>
      </c>
      <c r="E7339">
        <v>1077.8854166666667</v>
      </c>
      <c r="F7339" s="1">
        <v>14270.833333333334</v>
      </c>
    </row>
    <row r="7340" spans="1:6" x14ac:dyDescent="0.3">
      <c r="A7340" t="s">
        <v>33</v>
      </c>
      <c r="B7340" t="s">
        <v>531</v>
      </c>
      <c r="C7340">
        <v>2011</v>
      </c>
      <c r="D7340" t="s">
        <v>952</v>
      </c>
      <c r="E7340">
        <v>-10506.07</v>
      </c>
      <c r="F7340" s="1">
        <v>13300</v>
      </c>
    </row>
    <row r="7341" spans="1:6" x14ac:dyDescent="0.3">
      <c r="A7341" t="s">
        <v>33</v>
      </c>
      <c r="B7341" t="s">
        <v>531</v>
      </c>
      <c r="C7341">
        <v>2011</v>
      </c>
      <c r="D7341" t="s">
        <v>953</v>
      </c>
      <c r="E7341">
        <v>35.266722972973085</v>
      </c>
      <c r="F7341" s="1">
        <v>11822.635135135135</v>
      </c>
    </row>
    <row r="7342" spans="1:6" x14ac:dyDescent="0.3">
      <c r="A7342" t="s">
        <v>33</v>
      </c>
      <c r="B7342" t="s">
        <v>531</v>
      </c>
      <c r="C7342">
        <v>2012</v>
      </c>
      <c r="D7342" t="s">
        <v>948</v>
      </c>
      <c r="E7342">
        <v>-33.140000000000327</v>
      </c>
      <c r="F7342" s="1">
        <v>16600</v>
      </c>
    </row>
    <row r="7343" spans="1:6" x14ac:dyDescent="0.3">
      <c r="A7343" t="s">
        <v>33</v>
      </c>
      <c r="B7343" t="s">
        <v>531</v>
      </c>
      <c r="C7343">
        <v>2012</v>
      </c>
      <c r="D7343" t="s">
        <v>949</v>
      </c>
      <c r="E7343">
        <v>322.14603448275869</v>
      </c>
      <c r="F7343" s="1">
        <v>15356.896551724138</v>
      </c>
    </row>
    <row r="7344" spans="1:6" x14ac:dyDescent="0.3">
      <c r="A7344" t="s">
        <v>33</v>
      </c>
      <c r="B7344" t="s">
        <v>531</v>
      </c>
      <c r="C7344">
        <v>2012</v>
      </c>
      <c r="D7344" t="s">
        <v>951</v>
      </c>
      <c r="E7344">
        <v>482.67120000000017</v>
      </c>
      <c r="F7344" s="1">
        <v>14872</v>
      </c>
    </row>
    <row r="7345" spans="1:6" x14ac:dyDescent="0.3">
      <c r="A7345" t="s">
        <v>33</v>
      </c>
      <c r="B7345" t="s">
        <v>531</v>
      </c>
      <c r="C7345">
        <v>2012</v>
      </c>
      <c r="D7345" t="s">
        <v>953</v>
      </c>
      <c r="E7345">
        <v>-508.56499999999983</v>
      </c>
      <c r="F7345" s="1">
        <v>13031.818181818182</v>
      </c>
    </row>
    <row r="7346" spans="1:6" x14ac:dyDescent="0.3">
      <c r="A7346" t="s">
        <v>33</v>
      </c>
      <c r="B7346" t="s">
        <v>531</v>
      </c>
      <c r="C7346">
        <v>2013</v>
      </c>
      <c r="D7346" t="s">
        <v>948</v>
      </c>
      <c r="E7346">
        <v>678.86454545454581</v>
      </c>
      <c r="F7346" s="1">
        <v>17554.545454545456</v>
      </c>
    </row>
    <row r="7347" spans="1:6" x14ac:dyDescent="0.3">
      <c r="A7347" t="s">
        <v>33</v>
      </c>
      <c r="B7347" t="s">
        <v>531</v>
      </c>
      <c r="C7347">
        <v>2013</v>
      </c>
      <c r="D7347" t="s">
        <v>949</v>
      </c>
      <c r="E7347">
        <v>243.82548076923104</v>
      </c>
      <c r="F7347" s="1">
        <v>16427.884615384617</v>
      </c>
    </row>
    <row r="7348" spans="1:6" x14ac:dyDescent="0.3">
      <c r="A7348" t="s">
        <v>33</v>
      </c>
      <c r="B7348" t="s">
        <v>531</v>
      </c>
      <c r="C7348">
        <v>2013</v>
      </c>
      <c r="D7348" t="s">
        <v>950</v>
      </c>
      <c r="E7348">
        <v>311.88999999999942</v>
      </c>
      <c r="F7348" s="1">
        <v>20900</v>
      </c>
    </row>
    <row r="7349" spans="1:6" x14ac:dyDescent="0.3">
      <c r="A7349" t="s">
        <v>33</v>
      </c>
      <c r="B7349" t="s">
        <v>531</v>
      </c>
      <c r="C7349">
        <v>2013</v>
      </c>
      <c r="D7349" t="s">
        <v>951</v>
      </c>
      <c r="E7349">
        <v>-8.6893548387095851</v>
      </c>
      <c r="F7349" s="1">
        <v>14203.225806451614</v>
      </c>
    </row>
    <row r="7350" spans="1:6" x14ac:dyDescent="0.3">
      <c r="A7350" t="s">
        <v>33</v>
      </c>
      <c r="B7350" t="s">
        <v>531</v>
      </c>
      <c r="C7350">
        <v>2013</v>
      </c>
      <c r="D7350" t="s">
        <v>953</v>
      </c>
      <c r="E7350">
        <v>124.32106250000012</v>
      </c>
      <c r="F7350" s="1">
        <v>13373.125</v>
      </c>
    </row>
    <row r="7351" spans="1:6" x14ac:dyDescent="0.3">
      <c r="A7351" t="s">
        <v>33</v>
      </c>
      <c r="B7351" t="s">
        <v>531</v>
      </c>
      <c r="C7351">
        <v>2014</v>
      </c>
      <c r="D7351" t="s">
        <v>948</v>
      </c>
      <c r="E7351">
        <v>413.22762237762271</v>
      </c>
      <c r="F7351" s="1">
        <v>17171.328671328672</v>
      </c>
    </row>
    <row r="7352" spans="1:6" x14ac:dyDescent="0.3">
      <c r="A7352" t="s">
        <v>33</v>
      </c>
      <c r="B7352" t="s">
        <v>531</v>
      </c>
      <c r="C7352">
        <v>2014</v>
      </c>
      <c r="D7352" t="s">
        <v>949</v>
      </c>
      <c r="E7352">
        <v>352.07349358974375</v>
      </c>
      <c r="F7352" s="1">
        <v>15843.910256410256</v>
      </c>
    </row>
    <row r="7353" spans="1:6" x14ac:dyDescent="0.3">
      <c r="A7353" t="s">
        <v>33</v>
      </c>
      <c r="B7353" t="s">
        <v>531</v>
      </c>
      <c r="C7353">
        <v>2014</v>
      </c>
      <c r="D7353" t="s">
        <v>950</v>
      </c>
      <c r="E7353">
        <v>539.78888888888855</v>
      </c>
      <c r="F7353" s="1">
        <v>17888.888888888891</v>
      </c>
    </row>
    <row r="7354" spans="1:6" x14ac:dyDescent="0.3">
      <c r="A7354" t="s">
        <v>33</v>
      </c>
      <c r="B7354" t="s">
        <v>531</v>
      </c>
      <c r="C7354">
        <v>2014</v>
      </c>
      <c r="D7354" t="s">
        <v>951</v>
      </c>
      <c r="E7354">
        <v>325.3359375</v>
      </c>
      <c r="F7354" s="1">
        <v>14296.875</v>
      </c>
    </row>
    <row r="7355" spans="1:6" x14ac:dyDescent="0.3">
      <c r="A7355" t="s">
        <v>33</v>
      </c>
      <c r="B7355" t="s">
        <v>531</v>
      </c>
      <c r="C7355">
        <v>2014</v>
      </c>
      <c r="D7355" t="s">
        <v>952</v>
      </c>
      <c r="E7355">
        <v>1637.9925000000003</v>
      </c>
      <c r="F7355" s="1">
        <v>16425</v>
      </c>
    </row>
    <row r="7356" spans="1:6" x14ac:dyDescent="0.3">
      <c r="A7356" t="s">
        <v>33</v>
      </c>
      <c r="B7356" t="s">
        <v>531</v>
      </c>
      <c r="C7356">
        <v>2015</v>
      </c>
      <c r="D7356" t="s">
        <v>948</v>
      </c>
      <c r="E7356">
        <v>177.12142857142862</v>
      </c>
      <c r="F7356" s="1">
        <v>18357.142857142859</v>
      </c>
    </row>
    <row r="7357" spans="1:6" x14ac:dyDescent="0.3">
      <c r="A7357" t="s">
        <v>33</v>
      </c>
      <c r="B7357" t="s">
        <v>531</v>
      </c>
      <c r="C7357">
        <v>2015</v>
      </c>
      <c r="D7357" t="s">
        <v>949</v>
      </c>
      <c r="E7357">
        <v>455.34149999999937</v>
      </c>
      <c r="F7357" s="1">
        <v>18115</v>
      </c>
    </row>
    <row r="7358" spans="1:6" x14ac:dyDescent="0.3">
      <c r="A7358" t="s">
        <v>33</v>
      </c>
      <c r="B7358" t="s">
        <v>531</v>
      </c>
      <c r="C7358">
        <v>2015</v>
      </c>
      <c r="D7358" t="s">
        <v>950</v>
      </c>
      <c r="E7358">
        <v>724.45750000000044</v>
      </c>
      <c r="F7358" s="1">
        <v>18075</v>
      </c>
    </row>
    <row r="7359" spans="1:6" x14ac:dyDescent="0.3">
      <c r="A7359" t="s">
        <v>34</v>
      </c>
      <c r="B7359" t="s">
        <v>532</v>
      </c>
      <c r="C7359">
        <v>2007</v>
      </c>
      <c r="D7359" t="s">
        <v>948</v>
      </c>
      <c r="E7359">
        <v>802.55000000000291</v>
      </c>
      <c r="F7359" s="1">
        <v>115500</v>
      </c>
    </row>
    <row r="7360" spans="1:6" x14ac:dyDescent="0.3">
      <c r="A7360" t="s">
        <v>34</v>
      </c>
      <c r="B7360" t="s">
        <v>532</v>
      </c>
      <c r="C7360">
        <v>2007</v>
      </c>
      <c r="D7360" t="s">
        <v>949</v>
      </c>
      <c r="E7360">
        <v>-569</v>
      </c>
      <c r="F7360" s="1">
        <v>110000</v>
      </c>
    </row>
    <row r="7361" spans="1:6" x14ac:dyDescent="0.3">
      <c r="A7361" t="s">
        <v>34</v>
      </c>
      <c r="B7361" t="s">
        <v>532</v>
      </c>
      <c r="C7361">
        <v>2008</v>
      </c>
      <c r="D7361" t="s">
        <v>949</v>
      </c>
      <c r="E7361">
        <v>13320.5</v>
      </c>
      <c r="F7361" s="1">
        <v>105000</v>
      </c>
    </row>
    <row r="7362" spans="1:6" x14ac:dyDescent="0.3">
      <c r="A7362" t="s">
        <v>35</v>
      </c>
      <c r="B7362" t="s">
        <v>533</v>
      </c>
      <c r="C7362">
        <v>1998</v>
      </c>
      <c r="D7362" t="s">
        <v>953</v>
      </c>
      <c r="E7362">
        <v>-191.35300000000004</v>
      </c>
      <c r="F7362" s="1">
        <v>1070</v>
      </c>
    </row>
    <row r="7363" spans="1:6" x14ac:dyDescent="0.3">
      <c r="A7363" t="s">
        <v>35</v>
      </c>
      <c r="B7363" t="s">
        <v>533</v>
      </c>
      <c r="C7363">
        <v>1999</v>
      </c>
      <c r="D7363" t="s">
        <v>952</v>
      </c>
      <c r="E7363">
        <v>-891.2974999999999</v>
      </c>
      <c r="F7363" s="1">
        <v>1525</v>
      </c>
    </row>
    <row r="7364" spans="1:6" x14ac:dyDescent="0.3">
      <c r="A7364" t="s">
        <v>35</v>
      </c>
      <c r="B7364" t="s">
        <v>533</v>
      </c>
      <c r="C7364">
        <v>1999</v>
      </c>
      <c r="D7364" t="s">
        <v>953</v>
      </c>
      <c r="E7364">
        <v>687.24750000000006</v>
      </c>
      <c r="F7364" s="1">
        <v>1308.3333333333333</v>
      </c>
    </row>
    <row r="7365" spans="1:6" x14ac:dyDescent="0.3">
      <c r="A7365" t="s">
        <v>35</v>
      </c>
      <c r="B7365" t="s">
        <v>533</v>
      </c>
      <c r="C7365">
        <v>2002</v>
      </c>
      <c r="D7365" t="s">
        <v>953</v>
      </c>
      <c r="E7365">
        <v>683.08124999999995</v>
      </c>
      <c r="F7365" s="1">
        <v>2062.5</v>
      </c>
    </row>
    <row r="7366" spans="1:6" x14ac:dyDescent="0.3">
      <c r="A7366" t="s">
        <v>35</v>
      </c>
      <c r="B7366" t="s">
        <v>533</v>
      </c>
      <c r="C7366">
        <v>2003</v>
      </c>
      <c r="D7366" t="s">
        <v>953</v>
      </c>
      <c r="E7366">
        <v>-186.81785714285712</v>
      </c>
      <c r="F7366" s="1">
        <v>2535.7142857142858</v>
      </c>
    </row>
    <row r="7367" spans="1:6" x14ac:dyDescent="0.3">
      <c r="A7367" t="s">
        <v>35</v>
      </c>
      <c r="B7367" t="s">
        <v>533</v>
      </c>
      <c r="C7367">
        <v>2004</v>
      </c>
      <c r="D7367" t="s">
        <v>953</v>
      </c>
      <c r="E7367">
        <v>139.78107142857152</v>
      </c>
      <c r="F7367" s="1">
        <v>3739.2857142857142</v>
      </c>
    </row>
    <row r="7368" spans="1:6" x14ac:dyDescent="0.3">
      <c r="A7368" t="s">
        <v>35</v>
      </c>
      <c r="B7368" t="s">
        <v>534</v>
      </c>
      <c r="C7368">
        <v>2000</v>
      </c>
      <c r="D7368" t="s">
        <v>953</v>
      </c>
      <c r="E7368">
        <v>586.60291666666672</v>
      </c>
      <c r="F7368" s="1">
        <v>1279.1666666666667</v>
      </c>
    </row>
    <row r="7369" spans="1:6" x14ac:dyDescent="0.3">
      <c r="A7369" t="s">
        <v>35</v>
      </c>
      <c r="B7369" t="s">
        <v>534</v>
      </c>
      <c r="C7369">
        <v>2001</v>
      </c>
      <c r="D7369" t="s">
        <v>953</v>
      </c>
      <c r="E7369">
        <v>-117.69416666666669</v>
      </c>
      <c r="F7369" s="1">
        <v>1336.1111111111111</v>
      </c>
    </row>
    <row r="7370" spans="1:6" x14ac:dyDescent="0.3">
      <c r="A7370" t="s">
        <v>35</v>
      </c>
      <c r="B7370" t="s">
        <v>534</v>
      </c>
      <c r="C7370">
        <v>2002</v>
      </c>
      <c r="D7370" t="s">
        <v>953</v>
      </c>
      <c r="E7370">
        <v>682.01062500000012</v>
      </c>
      <c r="F7370" s="1">
        <v>1731.25</v>
      </c>
    </row>
    <row r="7371" spans="1:6" x14ac:dyDescent="0.3">
      <c r="A7371" t="s">
        <v>35</v>
      </c>
      <c r="B7371" t="s">
        <v>535</v>
      </c>
      <c r="C7371">
        <v>2002</v>
      </c>
      <c r="D7371" t="s">
        <v>949</v>
      </c>
      <c r="E7371">
        <v>2713.1224999999999</v>
      </c>
      <c r="F7371" s="1">
        <v>1725</v>
      </c>
    </row>
    <row r="7372" spans="1:6" x14ac:dyDescent="0.3">
      <c r="A7372" t="s">
        <v>35</v>
      </c>
      <c r="B7372" t="s">
        <v>535</v>
      </c>
      <c r="C7372">
        <v>2002</v>
      </c>
      <c r="D7372" t="s">
        <v>951</v>
      </c>
      <c r="E7372">
        <v>2244.1999999999998</v>
      </c>
      <c r="F7372" s="1">
        <v>2000</v>
      </c>
    </row>
    <row r="7373" spans="1:6" x14ac:dyDescent="0.3">
      <c r="A7373" t="s">
        <v>35</v>
      </c>
      <c r="B7373" t="s">
        <v>535</v>
      </c>
      <c r="C7373">
        <v>2002</v>
      </c>
      <c r="D7373" t="s">
        <v>953</v>
      </c>
      <c r="E7373">
        <v>-14.262499999999985</v>
      </c>
      <c r="F7373" s="1">
        <v>1541.6666666666667</v>
      </c>
    </row>
    <row r="7374" spans="1:6" x14ac:dyDescent="0.3">
      <c r="A7374" t="s">
        <v>35</v>
      </c>
      <c r="B7374" t="s">
        <v>535</v>
      </c>
      <c r="C7374">
        <v>2003</v>
      </c>
      <c r="D7374" t="s">
        <v>953</v>
      </c>
      <c r="E7374">
        <v>383.69104166666671</v>
      </c>
      <c r="F7374" s="1">
        <v>1618.75</v>
      </c>
    </row>
    <row r="7375" spans="1:6" x14ac:dyDescent="0.3">
      <c r="A7375" t="s">
        <v>35</v>
      </c>
      <c r="B7375" t="s">
        <v>535</v>
      </c>
      <c r="C7375">
        <v>2004</v>
      </c>
      <c r="D7375" t="s">
        <v>953</v>
      </c>
      <c r="E7375">
        <v>200.39571428571429</v>
      </c>
      <c r="F7375" s="1">
        <v>1957.1428571428571</v>
      </c>
    </row>
    <row r="7376" spans="1:6" x14ac:dyDescent="0.3">
      <c r="A7376" t="s">
        <v>35</v>
      </c>
      <c r="B7376" t="s">
        <v>535</v>
      </c>
      <c r="C7376">
        <v>2005</v>
      </c>
      <c r="D7376" t="s">
        <v>951</v>
      </c>
      <c r="E7376">
        <v>310.63749999999982</v>
      </c>
      <c r="F7376" s="1">
        <v>3875</v>
      </c>
    </row>
    <row r="7377" spans="1:6" x14ac:dyDescent="0.3">
      <c r="A7377" t="s">
        <v>35</v>
      </c>
      <c r="B7377" t="s">
        <v>535</v>
      </c>
      <c r="C7377">
        <v>2005</v>
      </c>
      <c r="D7377" t="s">
        <v>953</v>
      </c>
      <c r="E7377">
        <v>-948.55821428571414</v>
      </c>
      <c r="F7377" s="1">
        <v>2489.2857142857142</v>
      </c>
    </row>
    <row r="7378" spans="1:6" x14ac:dyDescent="0.3">
      <c r="A7378" t="s">
        <v>35</v>
      </c>
      <c r="B7378" t="s">
        <v>536</v>
      </c>
      <c r="C7378">
        <v>2008</v>
      </c>
      <c r="D7378" t="s">
        <v>953</v>
      </c>
      <c r="E7378">
        <v>-273.25000000000011</v>
      </c>
      <c r="F7378" s="1">
        <v>8409.0909090909099</v>
      </c>
    </row>
    <row r="7379" spans="1:6" x14ac:dyDescent="0.3">
      <c r="A7379" t="s">
        <v>35</v>
      </c>
      <c r="B7379" t="s">
        <v>536</v>
      </c>
      <c r="C7379">
        <v>2009</v>
      </c>
      <c r="D7379" t="s">
        <v>948</v>
      </c>
      <c r="E7379">
        <v>3662.7150000000001</v>
      </c>
      <c r="F7379" s="1">
        <v>14150</v>
      </c>
    </row>
    <row r="7380" spans="1:6" x14ac:dyDescent="0.3">
      <c r="A7380" t="s">
        <v>35</v>
      </c>
      <c r="B7380" t="s">
        <v>536</v>
      </c>
      <c r="C7380">
        <v>2009</v>
      </c>
      <c r="D7380" t="s">
        <v>949</v>
      </c>
      <c r="E7380">
        <v>1065.755000000001</v>
      </c>
      <c r="F7380" s="1">
        <v>16550</v>
      </c>
    </row>
    <row r="7381" spans="1:6" x14ac:dyDescent="0.3">
      <c r="A7381" t="s">
        <v>35</v>
      </c>
      <c r="B7381" t="s">
        <v>536</v>
      </c>
      <c r="C7381">
        <v>2009</v>
      </c>
      <c r="D7381" t="s">
        <v>953</v>
      </c>
      <c r="E7381">
        <v>765.42100000000016</v>
      </c>
      <c r="F7381" s="1">
        <v>12010</v>
      </c>
    </row>
    <row r="7382" spans="1:6" x14ac:dyDescent="0.3">
      <c r="A7382" t="s">
        <v>35</v>
      </c>
      <c r="B7382" t="s">
        <v>536</v>
      </c>
      <c r="C7382">
        <v>2010</v>
      </c>
      <c r="D7382" t="s">
        <v>949</v>
      </c>
      <c r="E7382">
        <v>3073.4900000000016</v>
      </c>
      <c r="F7382" s="1">
        <v>16900</v>
      </c>
    </row>
    <row r="7383" spans="1:6" x14ac:dyDescent="0.3">
      <c r="A7383" t="s">
        <v>35</v>
      </c>
      <c r="B7383" t="s">
        <v>536</v>
      </c>
      <c r="C7383">
        <v>2010</v>
      </c>
      <c r="D7383" t="s">
        <v>951</v>
      </c>
      <c r="E7383">
        <v>-217.23642857142841</v>
      </c>
      <c r="F7383" s="1">
        <v>16350</v>
      </c>
    </row>
    <row r="7384" spans="1:6" x14ac:dyDescent="0.3">
      <c r="A7384" t="s">
        <v>35</v>
      </c>
      <c r="B7384" t="s">
        <v>536</v>
      </c>
      <c r="C7384">
        <v>2010</v>
      </c>
      <c r="D7384" t="s">
        <v>953</v>
      </c>
      <c r="E7384">
        <v>52.756250000000271</v>
      </c>
      <c r="F7384" s="1">
        <v>13812.5</v>
      </c>
    </row>
    <row r="7385" spans="1:6" x14ac:dyDescent="0.3">
      <c r="A7385" t="s">
        <v>35</v>
      </c>
      <c r="B7385" t="s">
        <v>536</v>
      </c>
      <c r="C7385">
        <v>2011</v>
      </c>
      <c r="D7385" t="s">
        <v>949</v>
      </c>
      <c r="E7385">
        <v>-377.33500000000095</v>
      </c>
      <c r="F7385" s="1">
        <v>23650</v>
      </c>
    </row>
    <row r="7386" spans="1:6" x14ac:dyDescent="0.3">
      <c r="A7386" t="s">
        <v>35</v>
      </c>
      <c r="B7386" t="s">
        <v>536</v>
      </c>
      <c r="C7386">
        <v>2011</v>
      </c>
      <c r="D7386" t="s">
        <v>951</v>
      </c>
      <c r="E7386">
        <v>1845.8680000000008</v>
      </c>
      <c r="F7386" s="1">
        <v>21080</v>
      </c>
    </row>
    <row r="7387" spans="1:6" x14ac:dyDescent="0.3">
      <c r="A7387" t="s">
        <v>35</v>
      </c>
      <c r="B7387" t="s">
        <v>536</v>
      </c>
      <c r="C7387">
        <v>2011</v>
      </c>
      <c r="D7387" t="s">
        <v>953</v>
      </c>
      <c r="E7387">
        <v>442.87416666666712</v>
      </c>
      <c r="F7387" s="1">
        <v>18908.333333333332</v>
      </c>
    </row>
    <row r="7388" spans="1:6" x14ac:dyDescent="0.3">
      <c r="A7388" t="s">
        <v>35</v>
      </c>
      <c r="B7388" t="s">
        <v>536</v>
      </c>
      <c r="C7388">
        <v>2012</v>
      </c>
      <c r="D7388" t="s">
        <v>949</v>
      </c>
      <c r="E7388">
        <v>131.83600000000007</v>
      </c>
      <c r="F7388" s="1">
        <v>23160</v>
      </c>
    </row>
    <row r="7389" spans="1:6" x14ac:dyDescent="0.3">
      <c r="A7389" t="s">
        <v>35</v>
      </c>
      <c r="B7389" t="s">
        <v>536</v>
      </c>
      <c r="C7389">
        <v>2012</v>
      </c>
      <c r="D7389" t="s">
        <v>951</v>
      </c>
      <c r="E7389">
        <v>-27.059999999999491</v>
      </c>
      <c r="F7389" s="1">
        <v>21400</v>
      </c>
    </row>
    <row r="7390" spans="1:6" x14ac:dyDescent="0.3">
      <c r="A7390" t="s">
        <v>35</v>
      </c>
      <c r="B7390" t="s">
        <v>536</v>
      </c>
      <c r="C7390">
        <v>2012</v>
      </c>
      <c r="D7390" t="s">
        <v>953</v>
      </c>
      <c r="E7390">
        <v>-1116.8399999999983</v>
      </c>
      <c r="F7390" s="1">
        <v>19600</v>
      </c>
    </row>
    <row r="7391" spans="1:6" x14ac:dyDescent="0.3">
      <c r="A7391" t="s">
        <v>35</v>
      </c>
      <c r="B7391" t="s">
        <v>536</v>
      </c>
      <c r="C7391">
        <v>2013</v>
      </c>
      <c r="D7391" t="s">
        <v>948</v>
      </c>
      <c r="E7391">
        <v>1584.7300000000007</v>
      </c>
      <c r="F7391" s="1">
        <v>27966.666666666668</v>
      </c>
    </row>
    <row r="7392" spans="1:6" x14ac:dyDescent="0.3">
      <c r="A7392" t="s">
        <v>35</v>
      </c>
      <c r="B7392" t="s">
        <v>536</v>
      </c>
      <c r="C7392">
        <v>2013</v>
      </c>
      <c r="D7392" t="s">
        <v>949</v>
      </c>
      <c r="E7392">
        <v>-57.663999999999945</v>
      </c>
      <c r="F7392" s="1">
        <v>28160</v>
      </c>
    </row>
    <row r="7393" spans="1:6" x14ac:dyDescent="0.3">
      <c r="A7393" t="s">
        <v>35</v>
      </c>
      <c r="B7393" t="s">
        <v>536</v>
      </c>
      <c r="C7393">
        <v>2013</v>
      </c>
      <c r="D7393" t="s">
        <v>951</v>
      </c>
      <c r="E7393">
        <v>-620.97999999999956</v>
      </c>
      <c r="F7393" s="1">
        <v>26200</v>
      </c>
    </row>
    <row r="7394" spans="1:6" x14ac:dyDescent="0.3">
      <c r="A7394" t="s">
        <v>35</v>
      </c>
      <c r="B7394" t="s">
        <v>536</v>
      </c>
      <c r="C7394">
        <v>2014</v>
      </c>
      <c r="D7394" t="s">
        <v>948</v>
      </c>
      <c r="E7394">
        <v>2000.753333333334</v>
      </c>
      <c r="F7394" s="1">
        <v>30200</v>
      </c>
    </row>
    <row r="7395" spans="1:6" x14ac:dyDescent="0.3">
      <c r="A7395" t="s">
        <v>35</v>
      </c>
      <c r="B7395" t="s">
        <v>537</v>
      </c>
      <c r="C7395">
        <v>2005</v>
      </c>
      <c r="D7395" t="s">
        <v>953</v>
      </c>
      <c r="E7395">
        <v>-70.559062499999982</v>
      </c>
      <c r="F7395" s="1">
        <v>6846.875</v>
      </c>
    </row>
    <row r="7396" spans="1:6" x14ac:dyDescent="0.3">
      <c r="A7396" t="s">
        <v>35</v>
      </c>
      <c r="B7396" t="s">
        <v>537</v>
      </c>
      <c r="C7396">
        <v>2006</v>
      </c>
      <c r="D7396" t="s">
        <v>951</v>
      </c>
      <c r="E7396">
        <v>6938.68</v>
      </c>
      <c r="F7396" s="1">
        <v>10800</v>
      </c>
    </row>
    <row r="7397" spans="1:6" x14ac:dyDescent="0.3">
      <c r="A7397" t="s">
        <v>35</v>
      </c>
      <c r="B7397" t="s">
        <v>537</v>
      </c>
      <c r="C7397">
        <v>2006</v>
      </c>
      <c r="D7397" t="s">
        <v>953</v>
      </c>
      <c r="E7397">
        <v>739.66250000000014</v>
      </c>
      <c r="F7397" s="1">
        <v>7875</v>
      </c>
    </row>
    <row r="7398" spans="1:6" x14ac:dyDescent="0.3">
      <c r="A7398" t="s">
        <v>35</v>
      </c>
      <c r="B7398" t="s">
        <v>537</v>
      </c>
      <c r="C7398">
        <v>2007</v>
      </c>
      <c r="D7398" t="s">
        <v>953</v>
      </c>
      <c r="E7398">
        <v>684.21874999999977</v>
      </c>
      <c r="F7398" s="1">
        <v>10937.5</v>
      </c>
    </row>
    <row r="7399" spans="1:6" x14ac:dyDescent="0.3">
      <c r="A7399" t="s">
        <v>35</v>
      </c>
      <c r="B7399" t="s">
        <v>537</v>
      </c>
      <c r="C7399">
        <v>2008</v>
      </c>
      <c r="D7399" t="s">
        <v>951</v>
      </c>
      <c r="E7399">
        <v>4152.4950000000008</v>
      </c>
      <c r="F7399" s="1">
        <v>15950</v>
      </c>
    </row>
    <row r="7400" spans="1:6" x14ac:dyDescent="0.3">
      <c r="A7400" t="s">
        <v>35</v>
      </c>
      <c r="B7400" t="s">
        <v>537</v>
      </c>
      <c r="C7400">
        <v>2008</v>
      </c>
      <c r="D7400" t="s">
        <v>953</v>
      </c>
      <c r="E7400">
        <v>812.62014285714292</v>
      </c>
      <c r="F7400" s="1">
        <v>13887.142857142857</v>
      </c>
    </row>
    <row r="7401" spans="1:6" x14ac:dyDescent="0.3">
      <c r="A7401" t="s">
        <v>35</v>
      </c>
      <c r="B7401" t="s">
        <v>537</v>
      </c>
      <c r="C7401">
        <v>2009</v>
      </c>
      <c r="D7401" t="s">
        <v>953</v>
      </c>
      <c r="E7401">
        <v>751.66500000000087</v>
      </c>
      <c r="F7401" s="1">
        <v>13650</v>
      </c>
    </row>
    <row r="7402" spans="1:6" x14ac:dyDescent="0.3">
      <c r="A7402" t="s">
        <v>35</v>
      </c>
      <c r="B7402" t="s">
        <v>538</v>
      </c>
      <c r="C7402">
        <v>2011</v>
      </c>
      <c r="D7402" t="s">
        <v>949</v>
      </c>
      <c r="E7402">
        <v>565.31071428571363</v>
      </c>
      <c r="F7402" s="1">
        <v>33821.428571428572</v>
      </c>
    </row>
    <row r="7403" spans="1:6" x14ac:dyDescent="0.3">
      <c r="A7403" t="s">
        <v>35</v>
      </c>
      <c r="B7403" t="s">
        <v>538</v>
      </c>
      <c r="C7403">
        <v>2011</v>
      </c>
      <c r="D7403" t="s">
        <v>951</v>
      </c>
      <c r="E7403">
        <v>346.80923076923136</v>
      </c>
      <c r="F7403" s="1">
        <v>32400</v>
      </c>
    </row>
    <row r="7404" spans="1:6" x14ac:dyDescent="0.3">
      <c r="A7404" t="s">
        <v>35</v>
      </c>
      <c r="B7404" t="s">
        <v>538</v>
      </c>
      <c r="C7404">
        <v>2011</v>
      </c>
      <c r="D7404" t="s">
        <v>953</v>
      </c>
      <c r="E7404">
        <v>537.92322580645191</v>
      </c>
      <c r="F7404" s="1">
        <v>28135.483870967742</v>
      </c>
    </row>
    <row r="7405" spans="1:6" x14ac:dyDescent="0.3">
      <c r="A7405" t="s">
        <v>35</v>
      </c>
      <c r="B7405" t="s">
        <v>538</v>
      </c>
      <c r="C7405">
        <v>2012</v>
      </c>
      <c r="D7405" t="s">
        <v>948</v>
      </c>
      <c r="E7405">
        <v>-724.10000000000093</v>
      </c>
      <c r="F7405" s="1">
        <v>45666.666666666664</v>
      </c>
    </row>
    <row r="7406" spans="1:6" x14ac:dyDescent="0.3">
      <c r="A7406" t="s">
        <v>35</v>
      </c>
      <c r="B7406" t="s">
        <v>538</v>
      </c>
      <c r="C7406">
        <v>2012</v>
      </c>
      <c r="D7406" t="s">
        <v>949</v>
      </c>
      <c r="E7406">
        <v>457.15676470588221</v>
      </c>
      <c r="F7406" s="1">
        <v>41979.411764705881</v>
      </c>
    </row>
    <row r="7407" spans="1:6" x14ac:dyDescent="0.3">
      <c r="A7407" t="s">
        <v>35</v>
      </c>
      <c r="B7407" t="s">
        <v>538</v>
      </c>
      <c r="C7407">
        <v>2012</v>
      </c>
      <c r="D7407" t="s">
        <v>950</v>
      </c>
      <c r="E7407">
        <v>799.75</v>
      </c>
      <c r="F7407" s="1">
        <v>47500</v>
      </c>
    </row>
    <row r="7408" spans="1:6" x14ac:dyDescent="0.3">
      <c r="A7408" t="s">
        <v>35</v>
      </c>
      <c r="B7408" t="s">
        <v>538</v>
      </c>
      <c r="C7408">
        <v>2012</v>
      </c>
      <c r="D7408" t="s">
        <v>951</v>
      </c>
      <c r="E7408">
        <v>1560.2131578947369</v>
      </c>
      <c r="F7408" s="1">
        <v>38447.368421052633</v>
      </c>
    </row>
    <row r="7409" spans="1:6" x14ac:dyDescent="0.3">
      <c r="A7409" t="s">
        <v>35</v>
      </c>
      <c r="B7409" t="s">
        <v>538</v>
      </c>
      <c r="C7409">
        <v>2012</v>
      </c>
      <c r="D7409" t="s">
        <v>953</v>
      </c>
      <c r="E7409">
        <v>800.69727272727323</v>
      </c>
      <c r="F7409" s="1">
        <v>34790.909090909088</v>
      </c>
    </row>
    <row r="7410" spans="1:6" x14ac:dyDescent="0.3">
      <c r="A7410" t="s">
        <v>35</v>
      </c>
      <c r="B7410" t="s">
        <v>538</v>
      </c>
      <c r="C7410">
        <v>2013</v>
      </c>
      <c r="D7410" t="s">
        <v>948</v>
      </c>
      <c r="E7410">
        <v>39.578333333332317</v>
      </c>
      <c r="F7410" s="1">
        <v>53450</v>
      </c>
    </row>
    <row r="7411" spans="1:6" x14ac:dyDescent="0.3">
      <c r="A7411" t="s">
        <v>35</v>
      </c>
      <c r="B7411" t="s">
        <v>538</v>
      </c>
      <c r="C7411">
        <v>2013</v>
      </c>
      <c r="D7411" t="s">
        <v>949</v>
      </c>
      <c r="E7411">
        <v>1175.1964705882356</v>
      </c>
      <c r="F7411" s="1">
        <v>46788.23529411765</v>
      </c>
    </row>
    <row r="7412" spans="1:6" x14ac:dyDescent="0.3">
      <c r="A7412" t="s">
        <v>35</v>
      </c>
      <c r="B7412" t="s">
        <v>538</v>
      </c>
      <c r="C7412">
        <v>2013</v>
      </c>
      <c r="D7412" t="s">
        <v>950</v>
      </c>
      <c r="E7412">
        <v>-3214.3349999999991</v>
      </c>
      <c r="F7412" s="1">
        <v>53650</v>
      </c>
    </row>
    <row r="7413" spans="1:6" x14ac:dyDescent="0.3">
      <c r="A7413" t="s">
        <v>35</v>
      </c>
      <c r="B7413" t="s">
        <v>538</v>
      </c>
      <c r="C7413">
        <v>2013</v>
      </c>
      <c r="D7413" t="s">
        <v>951</v>
      </c>
      <c r="E7413">
        <v>963.98888888888905</v>
      </c>
      <c r="F7413" s="1">
        <v>42111.111111111109</v>
      </c>
    </row>
    <row r="7414" spans="1:6" x14ac:dyDescent="0.3">
      <c r="A7414" t="s">
        <v>35</v>
      </c>
      <c r="B7414" t="s">
        <v>538</v>
      </c>
      <c r="C7414">
        <v>2013</v>
      </c>
      <c r="D7414" t="s">
        <v>952</v>
      </c>
      <c r="E7414">
        <v>-15207.150000000001</v>
      </c>
      <c r="F7414" s="1">
        <v>58500</v>
      </c>
    </row>
    <row r="7415" spans="1:6" x14ac:dyDescent="0.3">
      <c r="A7415" t="s">
        <v>35</v>
      </c>
      <c r="B7415" t="s">
        <v>538</v>
      </c>
      <c r="C7415">
        <v>2013</v>
      </c>
      <c r="D7415" t="s">
        <v>953</v>
      </c>
      <c r="E7415">
        <v>-2909.3700000000026</v>
      </c>
      <c r="F7415" s="1">
        <v>40300</v>
      </c>
    </row>
    <row r="7416" spans="1:6" x14ac:dyDescent="0.3">
      <c r="A7416" t="s">
        <v>35</v>
      </c>
      <c r="B7416" t="s">
        <v>538</v>
      </c>
      <c r="C7416">
        <v>2014</v>
      </c>
      <c r="D7416" t="s">
        <v>948</v>
      </c>
      <c r="E7416">
        <v>-647.89750000000095</v>
      </c>
      <c r="F7416" s="1">
        <v>55525</v>
      </c>
    </row>
    <row r="7417" spans="1:6" x14ac:dyDescent="0.3">
      <c r="A7417" t="s">
        <v>35</v>
      </c>
      <c r="B7417" t="s">
        <v>538</v>
      </c>
      <c r="C7417">
        <v>2014</v>
      </c>
      <c r="D7417" t="s">
        <v>949</v>
      </c>
      <c r="E7417">
        <v>-2403.1450000000004</v>
      </c>
      <c r="F7417" s="1">
        <v>57550</v>
      </c>
    </row>
    <row r="7418" spans="1:6" x14ac:dyDescent="0.3">
      <c r="A7418" t="s">
        <v>35</v>
      </c>
      <c r="B7418" t="s">
        <v>538</v>
      </c>
      <c r="C7418">
        <v>2014</v>
      </c>
      <c r="D7418" t="s">
        <v>950</v>
      </c>
      <c r="E7418">
        <v>-968.68000000000029</v>
      </c>
      <c r="F7418" s="1">
        <v>64200</v>
      </c>
    </row>
    <row r="7419" spans="1:6" x14ac:dyDescent="0.3">
      <c r="A7419" t="s">
        <v>35</v>
      </c>
      <c r="B7419" t="s">
        <v>539</v>
      </c>
      <c r="C7419">
        <v>2003</v>
      </c>
      <c r="D7419" t="s">
        <v>953</v>
      </c>
      <c r="E7419">
        <v>297.72375000000011</v>
      </c>
      <c r="F7419" s="1">
        <v>4987.5</v>
      </c>
    </row>
    <row r="7420" spans="1:6" x14ac:dyDescent="0.3">
      <c r="A7420" t="s">
        <v>35</v>
      </c>
      <c r="B7420" t="s">
        <v>539</v>
      </c>
      <c r="C7420">
        <v>2006</v>
      </c>
      <c r="D7420" t="s">
        <v>949</v>
      </c>
      <c r="E7420">
        <v>2366.3100000000013</v>
      </c>
      <c r="F7420" s="1">
        <v>21100</v>
      </c>
    </row>
    <row r="7421" spans="1:6" x14ac:dyDescent="0.3">
      <c r="A7421" t="s">
        <v>35</v>
      </c>
      <c r="B7421" t="s">
        <v>539</v>
      </c>
      <c r="C7421">
        <v>2006</v>
      </c>
      <c r="D7421" t="s">
        <v>951</v>
      </c>
      <c r="E7421">
        <v>1964.0999999999985</v>
      </c>
      <c r="F7421" s="1">
        <v>21000</v>
      </c>
    </row>
    <row r="7422" spans="1:6" x14ac:dyDescent="0.3">
      <c r="A7422" t="s">
        <v>35</v>
      </c>
      <c r="B7422" t="s">
        <v>539</v>
      </c>
      <c r="C7422">
        <v>2006</v>
      </c>
      <c r="D7422" t="s">
        <v>953</v>
      </c>
      <c r="E7422">
        <v>551.30250000000024</v>
      </c>
      <c r="F7422" s="1">
        <v>13775</v>
      </c>
    </row>
    <row r="7423" spans="1:6" x14ac:dyDescent="0.3">
      <c r="A7423" t="s">
        <v>35</v>
      </c>
      <c r="B7423" t="s">
        <v>539</v>
      </c>
      <c r="C7423">
        <v>2007</v>
      </c>
      <c r="D7423" t="s">
        <v>953</v>
      </c>
      <c r="E7423">
        <v>440.75499999999971</v>
      </c>
      <c r="F7423" s="1">
        <v>16550</v>
      </c>
    </row>
    <row r="7424" spans="1:6" x14ac:dyDescent="0.3">
      <c r="A7424" t="s">
        <v>35</v>
      </c>
      <c r="B7424" t="s">
        <v>539</v>
      </c>
      <c r="C7424">
        <v>2014</v>
      </c>
      <c r="D7424" t="s">
        <v>948</v>
      </c>
      <c r="E7424">
        <v>2169.1000000000058</v>
      </c>
      <c r="F7424" s="1">
        <v>71000</v>
      </c>
    </row>
    <row r="7425" spans="1:6" x14ac:dyDescent="0.3">
      <c r="A7425" t="s">
        <v>35</v>
      </c>
      <c r="B7425" t="s">
        <v>540</v>
      </c>
      <c r="C7425">
        <v>1998</v>
      </c>
      <c r="D7425" t="s">
        <v>952</v>
      </c>
      <c r="E7425">
        <v>-1283.5625</v>
      </c>
      <c r="F7425" s="1">
        <v>1875</v>
      </c>
    </row>
    <row r="7426" spans="1:6" x14ac:dyDescent="0.3">
      <c r="A7426" t="s">
        <v>35</v>
      </c>
      <c r="B7426" t="s">
        <v>540</v>
      </c>
      <c r="C7426">
        <v>1998</v>
      </c>
      <c r="D7426" t="s">
        <v>953</v>
      </c>
      <c r="E7426">
        <v>-655.66250000000002</v>
      </c>
      <c r="F7426" s="1">
        <v>875</v>
      </c>
    </row>
    <row r="7427" spans="1:6" x14ac:dyDescent="0.3">
      <c r="A7427" t="s">
        <v>35</v>
      </c>
      <c r="B7427" t="s">
        <v>540</v>
      </c>
      <c r="C7427">
        <v>1999</v>
      </c>
      <c r="D7427" t="s">
        <v>952</v>
      </c>
      <c r="E7427">
        <v>-1433.5625</v>
      </c>
      <c r="F7427" s="1">
        <v>1875</v>
      </c>
    </row>
    <row r="7428" spans="1:6" x14ac:dyDescent="0.3">
      <c r="A7428" t="s">
        <v>35</v>
      </c>
      <c r="B7428" t="s">
        <v>540</v>
      </c>
      <c r="C7428">
        <v>1999</v>
      </c>
      <c r="D7428" t="s">
        <v>953</v>
      </c>
      <c r="E7428">
        <v>175.63600000000002</v>
      </c>
      <c r="F7428" s="1">
        <v>1160</v>
      </c>
    </row>
    <row r="7429" spans="1:6" x14ac:dyDescent="0.3">
      <c r="A7429" t="s">
        <v>35</v>
      </c>
      <c r="B7429" t="s">
        <v>540</v>
      </c>
      <c r="C7429">
        <v>2000</v>
      </c>
      <c r="D7429" t="s">
        <v>953</v>
      </c>
      <c r="E7429">
        <v>-134.05388888888888</v>
      </c>
      <c r="F7429" s="1">
        <v>1350</v>
      </c>
    </row>
    <row r="7430" spans="1:6" x14ac:dyDescent="0.3">
      <c r="A7430" t="s">
        <v>35</v>
      </c>
      <c r="B7430" t="s">
        <v>540</v>
      </c>
      <c r="C7430">
        <v>2001</v>
      </c>
      <c r="D7430" t="s">
        <v>951</v>
      </c>
      <c r="E7430">
        <v>8361.880000000001</v>
      </c>
      <c r="F7430" s="1">
        <v>2800</v>
      </c>
    </row>
    <row r="7431" spans="1:6" x14ac:dyDescent="0.3">
      <c r="A7431" t="s">
        <v>35</v>
      </c>
      <c r="B7431" t="s">
        <v>540</v>
      </c>
      <c r="C7431">
        <v>2001</v>
      </c>
      <c r="D7431" t="s">
        <v>953</v>
      </c>
      <c r="E7431">
        <v>-430.33916666666664</v>
      </c>
      <c r="F7431" s="1">
        <v>2775</v>
      </c>
    </row>
    <row r="7432" spans="1:6" x14ac:dyDescent="0.3">
      <c r="A7432" t="s">
        <v>35</v>
      </c>
      <c r="B7432" t="s">
        <v>540</v>
      </c>
      <c r="C7432">
        <v>2002</v>
      </c>
      <c r="D7432" t="s">
        <v>953</v>
      </c>
      <c r="E7432">
        <v>-19.460249999999927</v>
      </c>
      <c r="F7432" s="1">
        <v>1947.5</v>
      </c>
    </row>
    <row r="7433" spans="1:6" x14ac:dyDescent="0.3">
      <c r="A7433" t="s">
        <v>35</v>
      </c>
      <c r="B7433" t="s">
        <v>540</v>
      </c>
      <c r="C7433">
        <v>2008</v>
      </c>
      <c r="D7433" t="s">
        <v>949</v>
      </c>
      <c r="E7433">
        <v>1615.6700000000008</v>
      </c>
      <c r="F7433" s="1">
        <v>29366.666666666668</v>
      </c>
    </row>
    <row r="7434" spans="1:6" x14ac:dyDescent="0.3">
      <c r="A7434" t="s">
        <v>35</v>
      </c>
      <c r="B7434" t="s">
        <v>540</v>
      </c>
      <c r="C7434">
        <v>2008</v>
      </c>
      <c r="D7434" t="s">
        <v>951</v>
      </c>
      <c r="E7434">
        <v>2903.6033333333326</v>
      </c>
      <c r="F7434" s="1">
        <v>22033.333333333332</v>
      </c>
    </row>
    <row r="7435" spans="1:6" x14ac:dyDescent="0.3">
      <c r="A7435" t="s">
        <v>35</v>
      </c>
      <c r="B7435" t="s">
        <v>540</v>
      </c>
      <c r="C7435">
        <v>2008</v>
      </c>
      <c r="D7435" t="s">
        <v>953</v>
      </c>
      <c r="E7435">
        <v>424.36516853932602</v>
      </c>
      <c r="F7435" s="1">
        <v>18932.584269662922</v>
      </c>
    </row>
    <row r="7436" spans="1:6" x14ac:dyDescent="0.3">
      <c r="A7436" t="s">
        <v>35</v>
      </c>
      <c r="B7436" t="s">
        <v>540</v>
      </c>
      <c r="C7436">
        <v>2009</v>
      </c>
      <c r="D7436" t="s">
        <v>953</v>
      </c>
      <c r="E7436">
        <v>655.53899999999999</v>
      </c>
      <c r="F7436" s="1">
        <v>25590</v>
      </c>
    </row>
    <row r="7437" spans="1:6" x14ac:dyDescent="0.3">
      <c r="A7437" t="s">
        <v>35</v>
      </c>
      <c r="B7437" t="s">
        <v>540</v>
      </c>
      <c r="C7437">
        <v>2010</v>
      </c>
      <c r="D7437" t="s">
        <v>949</v>
      </c>
      <c r="E7437">
        <v>-2939.5499999999984</v>
      </c>
      <c r="F7437" s="1">
        <v>39500</v>
      </c>
    </row>
    <row r="7438" spans="1:6" x14ac:dyDescent="0.3">
      <c r="A7438" t="s">
        <v>35</v>
      </c>
      <c r="B7438" t="s">
        <v>540</v>
      </c>
      <c r="C7438">
        <v>2010</v>
      </c>
      <c r="D7438" t="s">
        <v>951</v>
      </c>
      <c r="E7438">
        <v>236.41375000000107</v>
      </c>
      <c r="F7438" s="1">
        <v>33887.5</v>
      </c>
    </row>
    <row r="7439" spans="1:6" x14ac:dyDescent="0.3">
      <c r="A7439" t="s">
        <v>35</v>
      </c>
      <c r="B7439" t="s">
        <v>540</v>
      </c>
      <c r="C7439">
        <v>2010</v>
      </c>
      <c r="D7439" t="s">
        <v>953</v>
      </c>
      <c r="E7439">
        <v>793.2529268292684</v>
      </c>
      <c r="F7439" s="1">
        <v>31700</v>
      </c>
    </row>
    <row r="7440" spans="1:6" x14ac:dyDescent="0.3">
      <c r="A7440" t="s">
        <v>35</v>
      </c>
      <c r="B7440" t="s">
        <v>540</v>
      </c>
      <c r="C7440">
        <v>2011</v>
      </c>
      <c r="D7440" t="s">
        <v>948</v>
      </c>
      <c r="E7440">
        <v>2022.9550000000017</v>
      </c>
      <c r="F7440" s="1">
        <v>48550</v>
      </c>
    </row>
    <row r="7441" spans="1:6" x14ac:dyDescent="0.3">
      <c r="A7441" t="s">
        <v>35</v>
      </c>
      <c r="B7441" t="s">
        <v>540</v>
      </c>
      <c r="C7441">
        <v>2011</v>
      </c>
      <c r="D7441" t="s">
        <v>949</v>
      </c>
      <c r="E7441">
        <v>199.31625000000031</v>
      </c>
      <c r="F7441" s="1">
        <v>43662.5</v>
      </c>
    </row>
    <row r="7442" spans="1:6" x14ac:dyDescent="0.3">
      <c r="A7442" t="s">
        <v>35</v>
      </c>
      <c r="B7442" t="s">
        <v>540</v>
      </c>
      <c r="C7442">
        <v>2011</v>
      </c>
      <c r="D7442" t="s">
        <v>951</v>
      </c>
      <c r="E7442">
        <v>1122.1908333333333</v>
      </c>
      <c r="F7442" s="1">
        <v>40408.333333333336</v>
      </c>
    </row>
    <row r="7443" spans="1:6" x14ac:dyDescent="0.3">
      <c r="A7443" t="s">
        <v>35</v>
      </c>
      <c r="B7443" t="s">
        <v>540</v>
      </c>
      <c r="C7443">
        <v>2011</v>
      </c>
      <c r="D7443" t="s">
        <v>953</v>
      </c>
      <c r="E7443">
        <v>232.34061224489778</v>
      </c>
      <c r="F7443" s="1">
        <v>36508.163265306124</v>
      </c>
    </row>
    <row r="7444" spans="1:6" x14ac:dyDescent="0.3">
      <c r="A7444" t="s">
        <v>35</v>
      </c>
      <c r="B7444" t="s">
        <v>540</v>
      </c>
      <c r="C7444">
        <v>2012</v>
      </c>
      <c r="D7444" t="s">
        <v>948</v>
      </c>
      <c r="E7444">
        <v>1474.6150000000016</v>
      </c>
      <c r="F7444" s="1">
        <v>53150</v>
      </c>
    </row>
    <row r="7445" spans="1:6" x14ac:dyDescent="0.3">
      <c r="A7445" t="s">
        <v>35</v>
      </c>
      <c r="B7445" t="s">
        <v>540</v>
      </c>
      <c r="C7445">
        <v>2012</v>
      </c>
      <c r="D7445" t="s">
        <v>949</v>
      </c>
      <c r="E7445">
        <v>900.60454545454627</v>
      </c>
      <c r="F7445" s="1">
        <v>48772.727272727272</v>
      </c>
    </row>
    <row r="7446" spans="1:6" x14ac:dyDescent="0.3">
      <c r="A7446" t="s">
        <v>35</v>
      </c>
      <c r="B7446" t="s">
        <v>540</v>
      </c>
      <c r="C7446">
        <v>2012</v>
      </c>
      <c r="D7446" t="s">
        <v>951</v>
      </c>
      <c r="E7446">
        <v>399.13642857142935</v>
      </c>
      <c r="F7446" s="1">
        <v>44078.571428571428</v>
      </c>
    </row>
    <row r="7447" spans="1:6" x14ac:dyDescent="0.3">
      <c r="A7447" t="s">
        <v>35</v>
      </c>
      <c r="B7447" t="s">
        <v>540</v>
      </c>
      <c r="C7447">
        <v>2012</v>
      </c>
      <c r="D7447" t="s">
        <v>953</v>
      </c>
      <c r="E7447">
        <v>-73.441250000000309</v>
      </c>
      <c r="F7447" s="1">
        <v>40087.5</v>
      </c>
    </row>
    <row r="7448" spans="1:6" x14ac:dyDescent="0.3">
      <c r="A7448" t="s">
        <v>35</v>
      </c>
      <c r="B7448" t="s">
        <v>540</v>
      </c>
      <c r="C7448">
        <v>2013</v>
      </c>
      <c r="D7448" t="s">
        <v>948</v>
      </c>
      <c r="E7448">
        <v>3275.5999999999985</v>
      </c>
      <c r="F7448" s="1">
        <v>86000</v>
      </c>
    </row>
    <row r="7449" spans="1:6" x14ac:dyDescent="0.3">
      <c r="A7449" t="s">
        <v>35</v>
      </c>
      <c r="B7449" t="s">
        <v>540</v>
      </c>
      <c r="C7449">
        <v>2013</v>
      </c>
      <c r="D7449" t="s">
        <v>949</v>
      </c>
      <c r="E7449">
        <v>-1169.6500000000015</v>
      </c>
      <c r="F7449" s="1">
        <v>83500</v>
      </c>
    </row>
    <row r="7450" spans="1:6" x14ac:dyDescent="0.3">
      <c r="A7450" t="s">
        <v>35</v>
      </c>
      <c r="B7450" t="s">
        <v>540</v>
      </c>
      <c r="C7450">
        <v>2013</v>
      </c>
      <c r="D7450" t="s">
        <v>951</v>
      </c>
      <c r="E7450">
        <v>-3957.8250000000007</v>
      </c>
      <c r="F7450" s="1">
        <v>86750</v>
      </c>
    </row>
    <row r="7451" spans="1:6" x14ac:dyDescent="0.3">
      <c r="A7451" t="s">
        <v>35</v>
      </c>
      <c r="B7451" t="s">
        <v>540</v>
      </c>
      <c r="C7451">
        <v>2013</v>
      </c>
      <c r="D7451" t="s">
        <v>953</v>
      </c>
      <c r="E7451">
        <v>1835.3999999999942</v>
      </c>
      <c r="F7451" s="1">
        <v>74000</v>
      </c>
    </row>
    <row r="7452" spans="1:6" x14ac:dyDescent="0.3">
      <c r="A7452" t="s">
        <v>35</v>
      </c>
      <c r="B7452" t="s">
        <v>540</v>
      </c>
      <c r="C7452">
        <v>2014</v>
      </c>
      <c r="D7452" t="s">
        <v>948</v>
      </c>
      <c r="E7452">
        <v>-972.02083333333269</v>
      </c>
      <c r="F7452" s="1">
        <v>100625</v>
      </c>
    </row>
    <row r="7453" spans="1:6" x14ac:dyDescent="0.3">
      <c r="A7453" t="s">
        <v>35</v>
      </c>
      <c r="B7453" t="s">
        <v>540</v>
      </c>
      <c r="C7453">
        <v>2014</v>
      </c>
      <c r="D7453" t="s">
        <v>949</v>
      </c>
      <c r="E7453">
        <v>-1728.6799999999989</v>
      </c>
      <c r="F7453" s="1">
        <v>89200</v>
      </c>
    </row>
    <row r="7454" spans="1:6" x14ac:dyDescent="0.3">
      <c r="A7454" t="s">
        <v>35</v>
      </c>
      <c r="B7454" t="s">
        <v>540</v>
      </c>
      <c r="C7454">
        <v>2014</v>
      </c>
      <c r="D7454" t="s">
        <v>950</v>
      </c>
      <c r="E7454">
        <v>3735.8727272727278</v>
      </c>
      <c r="F7454" s="1">
        <v>111454.54545454546</v>
      </c>
    </row>
    <row r="7455" spans="1:6" x14ac:dyDescent="0.3">
      <c r="A7455" t="s">
        <v>35</v>
      </c>
      <c r="B7455" t="s">
        <v>540</v>
      </c>
      <c r="C7455">
        <v>2014</v>
      </c>
      <c r="D7455" t="s">
        <v>951</v>
      </c>
      <c r="E7455">
        <v>4106.3999999999942</v>
      </c>
      <c r="F7455" s="1">
        <v>84000</v>
      </c>
    </row>
    <row r="7456" spans="1:6" x14ac:dyDescent="0.3">
      <c r="A7456" t="s">
        <v>35</v>
      </c>
      <c r="B7456" t="s">
        <v>540</v>
      </c>
      <c r="C7456">
        <v>2014</v>
      </c>
      <c r="D7456" t="s">
        <v>952</v>
      </c>
      <c r="E7456">
        <v>8853.6500000000015</v>
      </c>
      <c r="F7456" s="1">
        <v>106500</v>
      </c>
    </row>
    <row r="7457" spans="1:6" x14ac:dyDescent="0.3">
      <c r="A7457" t="s">
        <v>35</v>
      </c>
      <c r="B7457" t="s">
        <v>541</v>
      </c>
      <c r="C7457">
        <v>2012</v>
      </c>
      <c r="D7457" t="s">
        <v>948</v>
      </c>
      <c r="E7457">
        <v>852.50666666666723</v>
      </c>
      <c r="F7457" s="1">
        <v>37066.666666666664</v>
      </c>
    </row>
    <row r="7458" spans="1:6" x14ac:dyDescent="0.3">
      <c r="A7458" t="s">
        <v>35</v>
      </c>
      <c r="B7458" t="s">
        <v>541</v>
      </c>
      <c r="C7458">
        <v>2012</v>
      </c>
      <c r="D7458" t="s">
        <v>949</v>
      </c>
      <c r="E7458">
        <v>415.63714285714326</v>
      </c>
      <c r="F7458" s="1">
        <v>35371.428571428572</v>
      </c>
    </row>
    <row r="7459" spans="1:6" x14ac:dyDescent="0.3">
      <c r="A7459" t="s">
        <v>35</v>
      </c>
      <c r="B7459" t="s">
        <v>541</v>
      </c>
      <c r="C7459">
        <v>2012</v>
      </c>
      <c r="D7459" t="s">
        <v>951</v>
      </c>
      <c r="E7459">
        <v>1142.6291666666668</v>
      </c>
      <c r="F7459" s="1">
        <v>33791.666666666664</v>
      </c>
    </row>
    <row r="7460" spans="1:6" x14ac:dyDescent="0.3">
      <c r="A7460" t="s">
        <v>35</v>
      </c>
      <c r="B7460" t="s">
        <v>541</v>
      </c>
      <c r="C7460">
        <v>2012</v>
      </c>
      <c r="D7460" t="s">
        <v>953</v>
      </c>
      <c r="E7460">
        <v>102.33461538461583</v>
      </c>
      <c r="F7460" s="1">
        <v>33346.153846153844</v>
      </c>
    </row>
    <row r="7461" spans="1:6" x14ac:dyDescent="0.3">
      <c r="A7461" t="s">
        <v>35</v>
      </c>
      <c r="B7461" t="s">
        <v>541</v>
      </c>
      <c r="C7461">
        <v>2013</v>
      </c>
      <c r="D7461" t="s">
        <v>948</v>
      </c>
      <c r="E7461">
        <v>465.14217391304396</v>
      </c>
      <c r="F7461" s="1">
        <v>37769.565217391304</v>
      </c>
    </row>
    <row r="7462" spans="1:6" x14ac:dyDescent="0.3">
      <c r="A7462" t="s">
        <v>35</v>
      </c>
      <c r="B7462" t="s">
        <v>541</v>
      </c>
      <c r="C7462">
        <v>2013</v>
      </c>
      <c r="D7462" t="s">
        <v>949</v>
      </c>
      <c r="E7462">
        <v>402.0875675675681</v>
      </c>
      <c r="F7462" s="1">
        <v>35254.054054054053</v>
      </c>
    </row>
    <row r="7463" spans="1:6" x14ac:dyDescent="0.3">
      <c r="A7463" t="s">
        <v>35</v>
      </c>
      <c r="B7463" t="s">
        <v>541</v>
      </c>
      <c r="C7463">
        <v>2013</v>
      </c>
      <c r="D7463" t="s">
        <v>950</v>
      </c>
      <c r="E7463">
        <v>-7246.9400000000023</v>
      </c>
      <c r="F7463" s="1">
        <v>38600</v>
      </c>
    </row>
    <row r="7464" spans="1:6" x14ac:dyDescent="0.3">
      <c r="A7464" t="s">
        <v>35</v>
      </c>
      <c r="B7464" t="s">
        <v>541</v>
      </c>
      <c r="C7464">
        <v>2013</v>
      </c>
      <c r="D7464" t="s">
        <v>951</v>
      </c>
      <c r="E7464">
        <v>-579.05624999999918</v>
      </c>
      <c r="F7464" s="1">
        <v>33187.5</v>
      </c>
    </row>
    <row r="7465" spans="1:6" x14ac:dyDescent="0.3">
      <c r="A7465" t="s">
        <v>35</v>
      </c>
      <c r="B7465" t="s">
        <v>541</v>
      </c>
      <c r="C7465">
        <v>2013</v>
      </c>
      <c r="D7465" t="s">
        <v>953</v>
      </c>
      <c r="E7465">
        <v>685.93000000000029</v>
      </c>
      <c r="F7465" s="1">
        <v>33300</v>
      </c>
    </row>
    <row r="7466" spans="1:6" x14ac:dyDescent="0.3">
      <c r="A7466" t="s">
        <v>35</v>
      </c>
      <c r="B7466" t="s">
        <v>541</v>
      </c>
      <c r="C7466">
        <v>2014</v>
      </c>
      <c r="D7466" t="s">
        <v>948</v>
      </c>
      <c r="E7466">
        <v>707.44750000000113</v>
      </c>
      <c r="F7466" s="1">
        <v>42475</v>
      </c>
    </row>
    <row r="7467" spans="1:6" x14ac:dyDescent="0.3">
      <c r="A7467" t="s">
        <v>35</v>
      </c>
      <c r="B7467" t="s">
        <v>541</v>
      </c>
      <c r="C7467">
        <v>2014</v>
      </c>
      <c r="D7467" t="s">
        <v>949</v>
      </c>
      <c r="E7467">
        <v>-1500.8050000000003</v>
      </c>
      <c r="F7467" s="1">
        <v>42950</v>
      </c>
    </row>
    <row r="7468" spans="1:6" x14ac:dyDescent="0.3">
      <c r="A7468" t="s">
        <v>35</v>
      </c>
      <c r="B7468" t="s">
        <v>541</v>
      </c>
      <c r="C7468">
        <v>2014</v>
      </c>
      <c r="D7468" t="s">
        <v>950</v>
      </c>
      <c r="E7468">
        <v>-588.91999999999825</v>
      </c>
      <c r="F7468" s="1">
        <v>54800</v>
      </c>
    </row>
    <row r="7469" spans="1:6" x14ac:dyDescent="0.3">
      <c r="A7469" t="s">
        <v>35</v>
      </c>
      <c r="B7469" t="s">
        <v>541</v>
      </c>
      <c r="C7469">
        <v>2014</v>
      </c>
      <c r="D7469" t="s">
        <v>952</v>
      </c>
      <c r="E7469">
        <v>-1675.6599999999962</v>
      </c>
      <c r="F7469" s="1">
        <v>55400</v>
      </c>
    </row>
    <row r="7470" spans="1:6" x14ac:dyDescent="0.3">
      <c r="A7470" t="s">
        <v>35</v>
      </c>
      <c r="B7470" t="s">
        <v>541</v>
      </c>
      <c r="C7470">
        <v>2015</v>
      </c>
      <c r="D7470" t="s">
        <v>948</v>
      </c>
      <c r="E7470">
        <v>1881.6525000000001</v>
      </c>
      <c r="F7470" s="1">
        <v>41025</v>
      </c>
    </row>
    <row r="7471" spans="1:6" x14ac:dyDescent="0.3">
      <c r="A7471" t="s">
        <v>35</v>
      </c>
      <c r="B7471" t="s">
        <v>541</v>
      </c>
      <c r="C7471">
        <v>2015</v>
      </c>
      <c r="D7471" t="s">
        <v>950</v>
      </c>
      <c r="E7471">
        <v>4025.989999999998</v>
      </c>
      <c r="F7471" s="1">
        <v>41900</v>
      </c>
    </row>
    <row r="7472" spans="1:6" x14ac:dyDescent="0.3">
      <c r="A7472" t="s">
        <v>35</v>
      </c>
      <c r="B7472" t="s">
        <v>542</v>
      </c>
      <c r="C7472">
        <v>2008</v>
      </c>
      <c r="D7472" t="s">
        <v>949</v>
      </c>
      <c r="E7472">
        <v>4432.6100000000006</v>
      </c>
      <c r="F7472" s="1">
        <v>24100</v>
      </c>
    </row>
    <row r="7473" spans="1:6" x14ac:dyDescent="0.3">
      <c r="A7473" t="s">
        <v>35</v>
      </c>
      <c r="B7473" t="s">
        <v>542</v>
      </c>
      <c r="C7473">
        <v>2008</v>
      </c>
      <c r="D7473" t="s">
        <v>951</v>
      </c>
      <c r="E7473">
        <v>2335.7862500000001</v>
      </c>
      <c r="F7473" s="1">
        <v>23112.5</v>
      </c>
    </row>
    <row r="7474" spans="1:6" x14ac:dyDescent="0.3">
      <c r="A7474" t="s">
        <v>35</v>
      </c>
      <c r="B7474" t="s">
        <v>542</v>
      </c>
      <c r="C7474">
        <v>2008</v>
      </c>
      <c r="D7474" t="s">
        <v>953</v>
      </c>
      <c r="E7474">
        <v>396.14503937007896</v>
      </c>
      <c r="F7474" s="1">
        <v>18584.251968503937</v>
      </c>
    </row>
    <row r="7475" spans="1:6" x14ac:dyDescent="0.3">
      <c r="A7475" t="s">
        <v>35</v>
      </c>
      <c r="B7475" t="s">
        <v>542</v>
      </c>
      <c r="C7475">
        <v>2009</v>
      </c>
      <c r="D7475" t="s">
        <v>951</v>
      </c>
      <c r="E7475">
        <v>1270.1800000000003</v>
      </c>
      <c r="F7475" s="1">
        <v>25800</v>
      </c>
    </row>
    <row r="7476" spans="1:6" x14ac:dyDescent="0.3">
      <c r="A7476" t="s">
        <v>35</v>
      </c>
      <c r="B7476" t="s">
        <v>542</v>
      </c>
      <c r="C7476">
        <v>2009</v>
      </c>
      <c r="D7476" t="s">
        <v>953</v>
      </c>
      <c r="E7476">
        <v>113.59534482758644</v>
      </c>
      <c r="F7476" s="1">
        <v>21367.241379310344</v>
      </c>
    </row>
    <row r="7477" spans="1:6" x14ac:dyDescent="0.3">
      <c r="A7477" t="s">
        <v>35</v>
      </c>
      <c r="B7477" t="s">
        <v>542</v>
      </c>
      <c r="C7477">
        <v>2010</v>
      </c>
      <c r="D7477" t="s">
        <v>949</v>
      </c>
      <c r="E7477">
        <v>3000.9850000000006</v>
      </c>
      <c r="F7477" s="1">
        <v>32850</v>
      </c>
    </row>
    <row r="7478" spans="1:6" x14ac:dyDescent="0.3">
      <c r="A7478" t="s">
        <v>35</v>
      </c>
      <c r="B7478" t="s">
        <v>542</v>
      </c>
      <c r="C7478">
        <v>2010</v>
      </c>
      <c r="D7478" t="s">
        <v>951</v>
      </c>
      <c r="E7478">
        <v>748.51857142857159</v>
      </c>
      <c r="F7478" s="1">
        <v>32900</v>
      </c>
    </row>
    <row r="7479" spans="1:6" x14ac:dyDescent="0.3">
      <c r="A7479" t="s">
        <v>35</v>
      </c>
      <c r="B7479" t="s">
        <v>542</v>
      </c>
      <c r="C7479">
        <v>2010</v>
      </c>
      <c r="D7479" t="s">
        <v>953</v>
      </c>
      <c r="E7479">
        <v>586.11166666666691</v>
      </c>
      <c r="F7479" s="1">
        <v>28783.333333333332</v>
      </c>
    </row>
    <row r="7480" spans="1:6" x14ac:dyDescent="0.3">
      <c r="A7480" t="s">
        <v>35</v>
      </c>
      <c r="B7480" t="s">
        <v>542</v>
      </c>
      <c r="C7480">
        <v>2011</v>
      </c>
      <c r="D7480" t="s">
        <v>948</v>
      </c>
      <c r="E7480">
        <v>-642.06000000000006</v>
      </c>
      <c r="F7480" s="1">
        <v>38066.666666666664</v>
      </c>
    </row>
    <row r="7481" spans="1:6" x14ac:dyDescent="0.3">
      <c r="A7481" t="s">
        <v>35</v>
      </c>
      <c r="B7481" t="s">
        <v>542</v>
      </c>
      <c r="C7481">
        <v>2011</v>
      </c>
      <c r="D7481" t="s">
        <v>949</v>
      </c>
      <c r="E7481">
        <v>466.83824561403532</v>
      </c>
      <c r="F7481" s="1">
        <v>38628.070175438595</v>
      </c>
    </row>
    <row r="7482" spans="1:6" x14ac:dyDescent="0.3">
      <c r="A7482" t="s">
        <v>35</v>
      </c>
      <c r="B7482" t="s">
        <v>542</v>
      </c>
      <c r="C7482">
        <v>2011</v>
      </c>
      <c r="D7482" t="s">
        <v>950</v>
      </c>
      <c r="E7482">
        <v>3570.1900000000023</v>
      </c>
      <c r="F7482" s="1">
        <v>43900</v>
      </c>
    </row>
    <row r="7483" spans="1:6" x14ac:dyDescent="0.3">
      <c r="A7483" t="s">
        <v>35</v>
      </c>
      <c r="B7483" t="s">
        <v>542</v>
      </c>
      <c r="C7483">
        <v>2011</v>
      </c>
      <c r="D7483" t="s">
        <v>951</v>
      </c>
      <c r="E7483">
        <v>787.02175675675699</v>
      </c>
      <c r="F7483" s="1">
        <v>36406.75675675676</v>
      </c>
    </row>
    <row r="7484" spans="1:6" x14ac:dyDescent="0.3">
      <c r="A7484" t="s">
        <v>35</v>
      </c>
      <c r="B7484" t="s">
        <v>542</v>
      </c>
      <c r="C7484">
        <v>2011</v>
      </c>
      <c r="D7484" t="s">
        <v>953</v>
      </c>
      <c r="E7484">
        <v>-451.79372093023215</v>
      </c>
      <c r="F7484" s="1">
        <v>32434.883720930233</v>
      </c>
    </row>
    <row r="7485" spans="1:6" x14ac:dyDescent="0.3">
      <c r="A7485" t="s">
        <v>35</v>
      </c>
      <c r="B7485" t="s">
        <v>542</v>
      </c>
      <c r="C7485">
        <v>2012</v>
      </c>
      <c r="D7485" t="s">
        <v>948</v>
      </c>
      <c r="E7485">
        <v>257.80142857142971</v>
      </c>
      <c r="F7485" s="1">
        <v>49157.142857142855</v>
      </c>
    </row>
    <row r="7486" spans="1:6" x14ac:dyDescent="0.3">
      <c r="A7486" t="s">
        <v>35</v>
      </c>
      <c r="B7486" t="s">
        <v>542</v>
      </c>
      <c r="C7486">
        <v>2012</v>
      </c>
      <c r="D7486" t="s">
        <v>949</v>
      </c>
      <c r="E7486">
        <v>755.32441860465156</v>
      </c>
      <c r="F7486" s="1">
        <v>44174.41860465116</v>
      </c>
    </row>
    <row r="7487" spans="1:6" x14ac:dyDescent="0.3">
      <c r="A7487" t="s">
        <v>35</v>
      </c>
      <c r="B7487" t="s">
        <v>542</v>
      </c>
      <c r="C7487">
        <v>2012</v>
      </c>
      <c r="D7487" t="s">
        <v>951</v>
      </c>
      <c r="E7487">
        <v>1397.6400000000006</v>
      </c>
      <c r="F7487" s="1">
        <v>40900</v>
      </c>
    </row>
    <row r="7488" spans="1:6" x14ac:dyDescent="0.3">
      <c r="A7488" t="s">
        <v>35</v>
      </c>
      <c r="B7488" t="s">
        <v>542</v>
      </c>
      <c r="C7488">
        <v>2012</v>
      </c>
      <c r="D7488" t="s">
        <v>953</v>
      </c>
      <c r="E7488">
        <v>504.75757575757575</v>
      </c>
      <c r="F7488" s="1">
        <v>35454.545454545456</v>
      </c>
    </row>
    <row r="7489" spans="1:6" x14ac:dyDescent="0.3">
      <c r="A7489" t="s">
        <v>35</v>
      </c>
      <c r="B7489" t="s">
        <v>542</v>
      </c>
      <c r="C7489">
        <v>2013</v>
      </c>
      <c r="D7489" t="s">
        <v>948</v>
      </c>
      <c r="E7489">
        <v>-1070.6059999999998</v>
      </c>
      <c r="F7489" s="1">
        <v>53140</v>
      </c>
    </row>
    <row r="7490" spans="1:6" x14ac:dyDescent="0.3">
      <c r="A7490" t="s">
        <v>35</v>
      </c>
      <c r="B7490" t="s">
        <v>542</v>
      </c>
      <c r="C7490">
        <v>2013</v>
      </c>
      <c r="D7490" t="s">
        <v>949</v>
      </c>
      <c r="E7490">
        <v>1058.7502127659577</v>
      </c>
      <c r="F7490" s="1">
        <v>50651.063829787236</v>
      </c>
    </row>
    <row r="7491" spans="1:6" x14ac:dyDescent="0.3">
      <c r="A7491" t="s">
        <v>35</v>
      </c>
      <c r="B7491" t="s">
        <v>542</v>
      </c>
      <c r="C7491">
        <v>2013</v>
      </c>
      <c r="D7491" t="s">
        <v>951</v>
      </c>
      <c r="E7491">
        <v>500.07411764705978</v>
      </c>
      <c r="F7491" s="1">
        <v>45917.647058823532</v>
      </c>
    </row>
    <row r="7492" spans="1:6" x14ac:dyDescent="0.3">
      <c r="A7492" t="s">
        <v>35</v>
      </c>
      <c r="B7492" t="s">
        <v>542</v>
      </c>
      <c r="C7492">
        <v>2013</v>
      </c>
      <c r="D7492" t="s">
        <v>953</v>
      </c>
      <c r="E7492">
        <v>-1867.8968749999999</v>
      </c>
      <c r="F7492" s="1">
        <v>44156.25</v>
      </c>
    </row>
    <row r="7493" spans="1:6" x14ac:dyDescent="0.3">
      <c r="A7493" t="s">
        <v>35</v>
      </c>
      <c r="B7493" t="s">
        <v>542</v>
      </c>
      <c r="C7493">
        <v>2014</v>
      </c>
      <c r="D7493" t="s">
        <v>948</v>
      </c>
      <c r="E7493">
        <v>1000.7335135135137</v>
      </c>
      <c r="F7493" s="1">
        <v>70902.702702702707</v>
      </c>
    </row>
    <row r="7494" spans="1:6" x14ac:dyDescent="0.3">
      <c r="A7494" t="s">
        <v>35</v>
      </c>
      <c r="B7494" t="s">
        <v>542</v>
      </c>
      <c r="C7494">
        <v>2014</v>
      </c>
      <c r="D7494" t="s">
        <v>949</v>
      </c>
      <c r="E7494">
        <v>2647.6153846153838</v>
      </c>
      <c r="F7494" s="1">
        <v>68461.538461538468</v>
      </c>
    </row>
    <row r="7495" spans="1:6" x14ac:dyDescent="0.3">
      <c r="A7495" t="s">
        <v>35</v>
      </c>
      <c r="B7495" t="s">
        <v>542</v>
      </c>
      <c r="C7495">
        <v>2014</v>
      </c>
      <c r="D7495" t="s">
        <v>950</v>
      </c>
      <c r="E7495">
        <v>1782.5999999999974</v>
      </c>
      <c r="F7495" s="1">
        <v>77428.571428571435</v>
      </c>
    </row>
    <row r="7496" spans="1:6" x14ac:dyDescent="0.3">
      <c r="A7496" t="s">
        <v>35</v>
      </c>
      <c r="B7496" t="s">
        <v>542</v>
      </c>
      <c r="C7496">
        <v>2014</v>
      </c>
      <c r="D7496" t="s">
        <v>951</v>
      </c>
      <c r="E7496">
        <v>-1129.8000000000029</v>
      </c>
      <c r="F7496" s="1">
        <v>62000</v>
      </c>
    </row>
    <row r="7497" spans="1:6" x14ac:dyDescent="0.3">
      <c r="A7497" t="s">
        <v>35</v>
      </c>
      <c r="B7497" t="s">
        <v>542</v>
      </c>
      <c r="C7497">
        <v>2014</v>
      </c>
      <c r="D7497" t="s">
        <v>952</v>
      </c>
      <c r="E7497">
        <v>1856.3999999999942</v>
      </c>
      <c r="F7497" s="1">
        <v>84000</v>
      </c>
    </row>
    <row r="7498" spans="1:6" x14ac:dyDescent="0.3">
      <c r="A7498" t="s">
        <v>35</v>
      </c>
      <c r="B7498" t="s">
        <v>542</v>
      </c>
      <c r="C7498">
        <v>2015</v>
      </c>
      <c r="D7498" t="s">
        <v>948</v>
      </c>
      <c r="E7498">
        <v>-20665.699999999997</v>
      </c>
      <c r="F7498" s="1">
        <v>83000</v>
      </c>
    </row>
    <row r="7499" spans="1:6" x14ac:dyDescent="0.3">
      <c r="A7499" t="s">
        <v>35</v>
      </c>
      <c r="B7499" t="s">
        <v>542</v>
      </c>
      <c r="C7499">
        <v>2015</v>
      </c>
      <c r="D7499" t="s">
        <v>952</v>
      </c>
      <c r="E7499">
        <v>5573.25</v>
      </c>
      <c r="F7499" s="1">
        <v>82500</v>
      </c>
    </row>
    <row r="7500" spans="1:6" x14ac:dyDescent="0.3">
      <c r="A7500" t="s">
        <v>35</v>
      </c>
      <c r="B7500" t="s">
        <v>543</v>
      </c>
      <c r="C7500">
        <v>2006</v>
      </c>
      <c r="D7500" t="s">
        <v>953</v>
      </c>
      <c r="E7500">
        <v>-875.64937499999974</v>
      </c>
      <c r="F7500" s="1">
        <v>12131.25</v>
      </c>
    </row>
    <row r="7501" spans="1:6" x14ac:dyDescent="0.3">
      <c r="A7501" t="s">
        <v>35</v>
      </c>
      <c r="B7501" t="s">
        <v>543</v>
      </c>
      <c r="C7501">
        <v>2007</v>
      </c>
      <c r="D7501" t="s">
        <v>953</v>
      </c>
      <c r="E7501">
        <v>2378.0475000000006</v>
      </c>
      <c r="F7501" s="1">
        <v>15975</v>
      </c>
    </row>
    <row r="7502" spans="1:6" x14ac:dyDescent="0.3">
      <c r="A7502" t="s">
        <v>35</v>
      </c>
      <c r="B7502" t="s">
        <v>544</v>
      </c>
      <c r="C7502">
        <v>2012</v>
      </c>
      <c r="D7502" t="s">
        <v>951</v>
      </c>
      <c r="E7502">
        <v>-4264.6100000000006</v>
      </c>
      <c r="F7502" s="1">
        <v>55900</v>
      </c>
    </row>
    <row r="7503" spans="1:6" x14ac:dyDescent="0.3">
      <c r="A7503" t="s">
        <v>35</v>
      </c>
      <c r="B7503" t="s">
        <v>544</v>
      </c>
      <c r="C7503">
        <v>2012</v>
      </c>
      <c r="D7503" t="s">
        <v>953</v>
      </c>
      <c r="E7503">
        <v>-6459.6399999999994</v>
      </c>
      <c r="F7503" s="1">
        <v>51600</v>
      </c>
    </row>
    <row r="7504" spans="1:6" x14ac:dyDescent="0.3">
      <c r="A7504" t="s">
        <v>35</v>
      </c>
      <c r="B7504" t="s">
        <v>545</v>
      </c>
      <c r="C7504">
        <v>2006</v>
      </c>
      <c r="D7504" t="s">
        <v>953</v>
      </c>
      <c r="E7504">
        <v>-174.85499999999956</v>
      </c>
      <c r="F7504" s="1">
        <v>12450</v>
      </c>
    </row>
    <row r="7505" spans="1:6" x14ac:dyDescent="0.3">
      <c r="A7505" t="s">
        <v>36</v>
      </c>
      <c r="B7505" t="s">
        <v>546</v>
      </c>
      <c r="C7505">
        <v>2011</v>
      </c>
      <c r="D7505" t="s">
        <v>948</v>
      </c>
      <c r="E7505">
        <v>-163.38749999999891</v>
      </c>
      <c r="F7505" s="1">
        <v>18625</v>
      </c>
    </row>
    <row r="7506" spans="1:6" x14ac:dyDescent="0.3">
      <c r="A7506" t="s">
        <v>36</v>
      </c>
      <c r="B7506" t="s">
        <v>546</v>
      </c>
      <c r="C7506">
        <v>2011</v>
      </c>
      <c r="D7506" t="s">
        <v>949</v>
      </c>
      <c r="E7506">
        <v>25.327058823529597</v>
      </c>
      <c r="F7506" s="1">
        <v>18447.058823529413</v>
      </c>
    </row>
    <row r="7507" spans="1:6" x14ac:dyDescent="0.3">
      <c r="A7507" t="s">
        <v>36</v>
      </c>
      <c r="B7507" t="s">
        <v>546</v>
      </c>
      <c r="C7507">
        <v>2011</v>
      </c>
      <c r="D7507" t="s">
        <v>951</v>
      </c>
      <c r="E7507">
        <v>343.99615384615362</v>
      </c>
      <c r="F7507" s="1">
        <v>17653.846153846152</v>
      </c>
    </row>
    <row r="7508" spans="1:6" x14ac:dyDescent="0.3">
      <c r="A7508" t="s">
        <v>36</v>
      </c>
      <c r="B7508" t="s">
        <v>546</v>
      </c>
      <c r="C7508">
        <v>2011</v>
      </c>
      <c r="D7508" t="s">
        <v>953</v>
      </c>
      <c r="E7508">
        <v>394.22714285714301</v>
      </c>
      <c r="F7508" s="1">
        <v>15414.285714285714</v>
      </c>
    </row>
    <row r="7509" spans="1:6" x14ac:dyDescent="0.3">
      <c r="A7509" t="s">
        <v>36</v>
      </c>
      <c r="B7509" t="s">
        <v>546</v>
      </c>
      <c r="C7509">
        <v>2012</v>
      </c>
      <c r="D7509" t="s">
        <v>948</v>
      </c>
      <c r="E7509">
        <v>171.55833333333351</v>
      </c>
      <c r="F7509" s="1">
        <v>20583.333333333332</v>
      </c>
    </row>
    <row r="7510" spans="1:6" x14ac:dyDescent="0.3">
      <c r="A7510" t="s">
        <v>36</v>
      </c>
      <c r="B7510" t="s">
        <v>546</v>
      </c>
      <c r="C7510">
        <v>2012</v>
      </c>
      <c r="D7510" t="s">
        <v>949</v>
      </c>
      <c r="E7510">
        <v>541.68726923076952</v>
      </c>
      <c r="F7510" s="1">
        <v>19341.923076923078</v>
      </c>
    </row>
    <row r="7511" spans="1:6" x14ac:dyDescent="0.3">
      <c r="A7511" t="s">
        <v>36</v>
      </c>
      <c r="B7511" t="s">
        <v>546</v>
      </c>
      <c r="C7511">
        <v>2012</v>
      </c>
      <c r="D7511" t="s">
        <v>950</v>
      </c>
      <c r="E7511">
        <v>1597.25</v>
      </c>
      <c r="F7511" s="1">
        <v>22500</v>
      </c>
    </row>
    <row r="7512" spans="1:6" x14ac:dyDescent="0.3">
      <c r="A7512" t="s">
        <v>36</v>
      </c>
      <c r="B7512" t="s">
        <v>546</v>
      </c>
      <c r="C7512">
        <v>2012</v>
      </c>
      <c r="D7512" t="s">
        <v>951</v>
      </c>
      <c r="E7512">
        <v>740.80884615384628</v>
      </c>
      <c r="F7512" s="1">
        <v>17857.692307692309</v>
      </c>
    </row>
    <row r="7513" spans="1:6" x14ac:dyDescent="0.3">
      <c r="A7513" t="s">
        <v>36</v>
      </c>
      <c r="B7513" t="s">
        <v>546</v>
      </c>
      <c r="C7513">
        <v>2012</v>
      </c>
      <c r="D7513" t="s">
        <v>953</v>
      </c>
      <c r="E7513">
        <v>87.397500000000392</v>
      </c>
      <c r="F7513" s="1">
        <v>16398.076923076922</v>
      </c>
    </row>
    <row r="7514" spans="1:6" x14ac:dyDescent="0.3">
      <c r="A7514" t="s">
        <v>36</v>
      </c>
      <c r="B7514" t="s">
        <v>546</v>
      </c>
      <c r="C7514">
        <v>2013</v>
      </c>
      <c r="D7514" t="s">
        <v>948</v>
      </c>
      <c r="E7514">
        <v>459.15632653061232</v>
      </c>
      <c r="F7514" s="1">
        <v>21930.612244897959</v>
      </c>
    </row>
    <row r="7515" spans="1:6" x14ac:dyDescent="0.3">
      <c r="A7515" t="s">
        <v>36</v>
      </c>
      <c r="B7515" t="s">
        <v>546</v>
      </c>
      <c r="C7515">
        <v>2013</v>
      </c>
      <c r="D7515" t="s">
        <v>949</v>
      </c>
      <c r="E7515">
        <v>81.326721311475652</v>
      </c>
      <c r="F7515" s="1">
        <v>21037.704918032789</v>
      </c>
    </row>
    <row r="7516" spans="1:6" x14ac:dyDescent="0.3">
      <c r="A7516" t="s">
        <v>36</v>
      </c>
      <c r="B7516" t="s">
        <v>546</v>
      </c>
      <c r="C7516">
        <v>2013</v>
      </c>
      <c r="D7516" t="s">
        <v>950</v>
      </c>
      <c r="E7516">
        <v>-106.06500000000051</v>
      </c>
      <c r="F7516" s="1">
        <v>22350</v>
      </c>
    </row>
    <row r="7517" spans="1:6" x14ac:dyDescent="0.3">
      <c r="A7517" t="s">
        <v>36</v>
      </c>
      <c r="B7517" t="s">
        <v>546</v>
      </c>
      <c r="C7517">
        <v>2013</v>
      </c>
      <c r="D7517" t="s">
        <v>951</v>
      </c>
      <c r="E7517">
        <v>1893.7129999999997</v>
      </c>
      <c r="F7517" s="1">
        <v>20530</v>
      </c>
    </row>
    <row r="7518" spans="1:6" x14ac:dyDescent="0.3">
      <c r="A7518" t="s">
        <v>36</v>
      </c>
      <c r="B7518" t="s">
        <v>546</v>
      </c>
      <c r="C7518">
        <v>2013</v>
      </c>
      <c r="D7518" t="s">
        <v>953</v>
      </c>
      <c r="E7518">
        <v>1330.9500000000007</v>
      </c>
      <c r="F7518" s="1">
        <v>19500</v>
      </c>
    </row>
    <row r="7519" spans="1:6" x14ac:dyDescent="0.3">
      <c r="A7519" t="s">
        <v>36</v>
      </c>
      <c r="B7519" t="s">
        <v>546</v>
      </c>
      <c r="C7519">
        <v>2014</v>
      </c>
      <c r="D7519" t="s">
        <v>948</v>
      </c>
      <c r="E7519">
        <v>502.04947368421142</v>
      </c>
      <c r="F7519" s="1">
        <v>25336.842105263157</v>
      </c>
    </row>
    <row r="7520" spans="1:6" x14ac:dyDescent="0.3">
      <c r="A7520" t="s">
        <v>36</v>
      </c>
      <c r="B7520" t="s">
        <v>546</v>
      </c>
      <c r="C7520">
        <v>2014</v>
      </c>
      <c r="D7520" t="s">
        <v>949</v>
      </c>
      <c r="E7520">
        <v>670.93750000000091</v>
      </c>
      <c r="F7520" s="1">
        <v>21875</v>
      </c>
    </row>
    <row r="7521" spans="1:6" x14ac:dyDescent="0.3">
      <c r="A7521" t="s">
        <v>36</v>
      </c>
      <c r="B7521" t="s">
        <v>546</v>
      </c>
      <c r="C7521">
        <v>2014</v>
      </c>
      <c r="D7521" t="s">
        <v>950</v>
      </c>
      <c r="E7521">
        <v>496.79166666666669</v>
      </c>
      <c r="F7521" s="1">
        <v>26250</v>
      </c>
    </row>
    <row r="7522" spans="1:6" x14ac:dyDescent="0.3">
      <c r="A7522" t="s">
        <v>36</v>
      </c>
      <c r="B7522" t="s">
        <v>546</v>
      </c>
      <c r="C7522">
        <v>2014</v>
      </c>
      <c r="D7522" t="s">
        <v>952</v>
      </c>
      <c r="E7522">
        <v>-1828.4399999999987</v>
      </c>
      <c r="F7522" s="1">
        <v>23600</v>
      </c>
    </row>
    <row r="7523" spans="1:6" x14ac:dyDescent="0.3">
      <c r="A7523" t="s">
        <v>36</v>
      </c>
      <c r="B7523" t="s">
        <v>546</v>
      </c>
      <c r="C7523">
        <v>2015</v>
      </c>
      <c r="D7523" t="s">
        <v>950</v>
      </c>
      <c r="E7523">
        <v>334.82000000000153</v>
      </c>
      <c r="F7523" s="1">
        <v>24200</v>
      </c>
    </row>
    <row r="7524" spans="1:6" x14ac:dyDescent="0.3">
      <c r="A7524" t="s">
        <v>36</v>
      </c>
      <c r="B7524" t="s">
        <v>546</v>
      </c>
      <c r="C7524">
        <v>2015</v>
      </c>
      <c r="D7524" t="s">
        <v>952</v>
      </c>
      <c r="E7524">
        <v>2150.2900000000009</v>
      </c>
      <c r="F7524" s="1">
        <v>24900</v>
      </c>
    </row>
    <row r="7525" spans="1:6" x14ac:dyDescent="0.3">
      <c r="A7525" t="s">
        <v>36</v>
      </c>
      <c r="B7525" t="s">
        <v>547</v>
      </c>
      <c r="C7525">
        <v>1992</v>
      </c>
      <c r="D7525" t="s">
        <v>952</v>
      </c>
      <c r="E7525">
        <v>-1093.5074999999999</v>
      </c>
      <c r="F7525" s="1">
        <v>1425</v>
      </c>
    </row>
    <row r="7526" spans="1:6" x14ac:dyDescent="0.3">
      <c r="A7526" t="s">
        <v>36</v>
      </c>
      <c r="B7526" t="s">
        <v>547</v>
      </c>
      <c r="C7526">
        <v>1993</v>
      </c>
      <c r="D7526" t="s">
        <v>953</v>
      </c>
      <c r="E7526">
        <v>934.3237499999999</v>
      </c>
      <c r="F7526" s="1">
        <v>987.5</v>
      </c>
    </row>
    <row r="7527" spans="1:6" x14ac:dyDescent="0.3">
      <c r="A7527" t="s">
        <v>36</v>
      </c>
      <c r="B7527" t="s">
        <v>547</v>
      </c>
      <c r="C7527">
        <v>1994</v>
      </c>
      <c r="D7527" t="s">
        <v>953</v>
      </c>
      <c r="E7527">
        <v>49.217916666666703</v>
      </c>
      <c r="F7527" s="1">
        <v>1095.8333333333333</v>
      </c>
    </row>
    <row r="7528" spans="1:6" x14ac:dyDescent="0.3">
      <c r="A7528" t="s">
        <v>36</v>
      </c>
      <c r="B7528" t="s">
        <v>547</v>
      </c>
      <c r="C7528">
        <v>1995</v>
      </c>
      <c r="D7528" t="s">
        <v>952</v>
      </c>
      <c r="E7528">
        <v>-1467.2641666666666</v>
      </c>
      <c r="F7528" s="1">
        <v>1858.3333333333333</v>
      </c>
    </row>
    <row r="7529" spans="1:6" x14ac:dyDescent="0.3">
      <c r="A7529" t="s">
        <v>36</v>
      </c>
      <c r="B7529" t="s">
        <v>547</v>
      </c>
      <c r="C7529">
        <v>1995</v>
      </c>
      <c r="D7529" t="s">
        <v>953</v>
      </c>
      <c r="E7529">
        <v>-103.77025</v>
      </c>
      <c r="F7529" s="1">
        <v>847.5</v>
      </c>
    </row>
    <row r="7530" spans="1:6" x14ac:dyDescent="0.3">
      <c r="A7530" t="s">
        <v>36</v>
      </c>
      <c r="B7530" t="s">
        <v>547</v>
      </c>
      <c r="C7530">
        <v>1997</v>
      </c>
      <c r="D7530" t="s">
        <v>952</v>
      </c>
      <c r="E7530">
        <v>-2658.1475</v>
      </c>
      <c r="F7530" s="1">
        <v>3025</v>
      </c>
    </row>
    <row r="7531" spans="1:6" x14ac:dyDescent="0.3">
      <c r="A7531" t="s">
        <v>36</v>
      </c>
      <c r="B7531" t="s">
        <v>547</v>
      </c>
      <c r="C7531">
        <v>1997</v>
      </c>
      <c r="D7531" t="s">
        <v>953</v>
      </c>
      <c r="E7531">
        <v>1.9588970588235484</v>
      </c>
      <c r="F7531" s="1">
        <v>1486.0294117647059</v>
      </c>
    </row>
    <row r="7532" spans="1:6" x14ac:dyDescent="0.3">
      <c r="A7532" t="s">
        <v>36</v>
      </c>
      <c r="B7532" t="s">
        <v>547</v>
      </c>
      <c r="C7532">
        <v>1998</v>
      </c>
      <c r="D7532" t="s">
        <v>952</v>
      </c>
      <c r="E7532">
        <v>-2362.5675000000001</v>
      </c>
      <c r="F7532" s="1">
        <v>2825</v>
      </c>
    </row>
    <row r="7533" spans="1:6" x14ac:dyDescent="0.3">
      <c r="A7533" t="s">
        <v>36</v>
      </c>
      <c r="B7533" t="s">
        <v>547</v>
      </c>
      <c r="C7533">
        <v>1998</v>
      </c>
      <c r="D7533" t="s">
        <v>953</v>
      </c>
      <c r="E7533">
        <v>-12.015781249999989</v>
      </c>
      <c r="F7533" s="1">
        <v>1435.9375</v>
      </c>
    </row>
    <row r="7534" spans="1:6" x14ac:dyDescent="0.3">
      <c r="A7534" t="s">
        <v>36</v>
      </c>
      <c r="B7534" t="s">
        <v>547</v>
      </c>
      <c r="C7534">
        <v>1999</v>
      </c>
      <c r="D7534" t="s">
        <v>953</v>
      </c>
      <c r="E7534">
        <v>186.50560975609758</v>
      </c>
      <c r="F7534" s="1">
        <v>1982.9268292682927</v>
      </c>
    </row>
    <row r="7535" spans="1:6" x14ac:dyDescent="0.3">
      <c r="A7535" t="s">
        <v>36</v>
      </c>
      <c r="B7535" t="s">
        <v>547</v>
      </c>
      <c r="C7535">
        <v>2001</v>
      </c>
      <c r="D7535" t="s">
        <v>952</v>
      </c>
      <c r="E7535">
        <v>-2927.7599999999998</v>
      </c>
      <c r="F7535" s="1">
        <v>4400</v>
      </c>
    </row>
    <row r="7536" spans="1:6" x14ac:dyDescent="0.3">
      <c r="A7536" t="s">
        <v>36</v>
      </c>
      <c r="B7536" t="s">
        <v>547</v>
      </c>
      <c r="C7536">
        <v>2001</v>
      </c>
      <c r="D7536" t="s">
        <v>953</v>
      </c>
      <c r="E7536">
        <v>-58.147638888888906</v>
      </c>
      <c r="F7536" s="1">
        <v>2773.6111111111113</v>
      </c>
    </row>
    <row r="7537" spans="1:6" x14ac:dyDescent="0.3">
      <c r="A7537" t="s">
        <v>36</v>
      </c>
      <c r="B7537" t="s">
        <v>547</v>
      </c>
      <c r="C7537">
        <v>2002</v>
      </c>
      <c r="D7537" t="s">
        <v>952</v>
      </c>
      <c r="E7537">
        <v>-5327.4825000000001</v>
      </c>
      <c r="F7537" s="1">
        <v>6675</v>
      </c>
    </row>
    <row r="7538" spans="1:6" x14ac:dyDescent="0.3">
      <c r="A7538" t="s">
        <v>36</v>
      </c>
      <c r="B7538" t="s">
        <v>547</v>
      </c>
      <c r="C7538">
        <v>2002</v>
      </c>
      <c r="D7538" t="s">
        <v>953</v>
      </c>
      <c r="E7538">
        <v>82.122417582417654</v>
      </c>
      <c r="F7538" s="1">
        <v>4213.1868131868132</v>
      </c>
    </row>
    <row r="7539" spans="1:6" x14ac:dyDescent="0.3">
      <c r="A7539" t="s">
        <v>36</v>
      </c>
      <c r="B7539" t="s">
        <v>547</v>
      </c>
      <c r="C7539">
        <v>2003</v>
      </c>
      <c r="D7539" t="s">
        <v>949</v>
      </c>
      <c r="E7539">
        <v>1202.0758333333333</v>
      </c>
      <c r="F7539" s="1">
        <v>7258.333333333333</v>
      </c>
    </row>
    <row r="7540" spans="1:6" x14ac:dyDescent="0.3">
      <c r="A7540" t="s">
        <v>36</v>
      </c>
      <c r="B7540" t="s">
        <v>547</v>
      </c>
      <c r="C7540">
        <v>2003</v>
      </c>
      <c r="D7540" t="s">
        <v>953</v>
      </c>
      <c r="E7540">
        <v>59.247925531914916</v>
      </c>
      <c r="F7540" s="1">
        <v>4702.6595744680853</v>
      </c>
    </row>
    <row r="7541" spans="1:6" x14ac:dyDescent="0.3">
      <c r="A7541" t="s">
        <v>36</v>
      </c>
      <c r="B7541" t="s">
        <v>548</v>
      </c>
      <c r="C7541">
        <v>2013</v>
      </c>
      <c r="D7541" t="s">
        <v>948</v>
      </c>
      <c r="E7541">
        <v>-292.68705882352879</v>
      </c>
      <c r="F7541" s="1">
        <v>30541.176470588234</v>
      </c>
    </row>
    <row r="7542" spans="1:6" x14ac:dyDescent="0.3">
      <c r="A7542" t="s">
        <v>36</v>
      </c>
      <c r="B7542" t="s">
        <v>548</v>
      </c>
      <c r="C7542">
        <v>2013</v>
      </c>
      <c r="D7542" t="s">
        <v>949</v>
      </c>
      <c r="E7542">
        <v>442.23533333333347</v>
      </c>
      <c r="F7542" s="1">
        <v>29286.666666666668</v>
      </c>
    </row>
    <row r="7543" spans="1:6" x14ac:dyDescent="0.3">
      <c r="A7543" t="s">
        <v>36</v>
      </c>
      <c r="B7543" t="s">
        <v>548</v>
      </c>
      <c r="C7543">
        <v>2013</v>
      </c>
      <c r="D7543" t="s">
        <v>951</v>
      </c>
      <c r="E7543">
        <v>236.95285714285794</v>
      </c>
      <c r="F7543" s="1">
        <v>27528.571428571428</v>
      </c>
    </row>
    <row r="7544" spans="1:6" x14ac:dyDescent="0.3">
      <c r="A7544" t="s">
        <v>36</v>
      </c>
      <c r="B7544" t="s">
        <v>548</v>
      </c>
      <c r="C7544">
        <v>2013</v>
      </c>
      <c r="D7544" t="s">
        <v>953</v>
      </c>
      <c r="E7544">
        <v>228.79000000000028</v>
      </c>
      <c r="F7544" s="1">
        <v>26566.666666666668</v>
      </c>
    </row>
    <row r="7545" spans="1:6" x14ac:dyDescent="0.3">
      <c r="A7545" t="s">
        <v>36</v>
      </c>
      <c r="B7545" t="s">
        <v>548</v>
      </c>
      <c r="C7545">
        <v>2014</v>
      </c>
      <c r="D7545" t="s">
        <v>948</v>
      </c>
      <c r="E7545">
        <v>-32.932857142857493</v>
      </c>
      <c r="F7545" s="1">
        <v>34385.714285714283</v>
      </c>
    </row>
    <row r="7546" spans="1:6" x14ac:dyDescent="0.3">
      <c r="A7546" t="s">
        <v>36</v>
      </c>
      <c r="B7546" t="s">
        <v>548</v>
      </c>
      <c r="C7546">
        <v>2014</v>
      </c>
      <c r="D7546" t="s">
        <v>949</v>
      </c>
      <c r="E7546">
        <v>4357.75</v>
      </c>
      <c r="F7546" s="1">
        <v>27500</v>
      </c>
    </row>
    <row r="7547" spans="1:6" x14ac:dyDescent="0.3">
      <c r="A7547" t="s">
        <v>36</v>
      </c>
      <c r="B7547" t="s">
        <v>548</v>
      </c>
      <c r="C7547">
        <v>2014</v>
      </c>
      <c r="D7547" t="s">
        <v>951</v>
      </c>
      <c r="E7547">
        <v>609.95999999999913</v>
      </c>
      <c r="F7547" s="1">
        <v>27600</v>
      </c>
    </row>
    <row r="7548" spans="1:6" x14ac:dyDescent="0.3">
      <c r="A7548" t="s">
        <v>36</v>
      </c>
      <c r="B7548" t="s">
        <v>548</v>
      </c>
      <c r="C7548">
        <v>2014</v>
      </c>
      <c r="D7548" t="s">
        <v>952</v>
      </c>
      <c r="E7548">
        <v>1073.2249999999985</v>
      </c>
      <c r="F7548" s="1">
        <v>37250</v>
      </c>
    </row>
    <row r="7549" spans="1:6" x14ac:dyDescent="0.3">
      <c r="A7549" t="s">
        <v>36</v>
      </c>
      <c r="B7549" t="s">
        <v>549</v>
      </c>
      <c r="C7549">
        <v>2004</v>
      </c>
      <c r="D7549" t="s">
        <v>949</v>
      </c>
      <c r="E7549">
        <v>4143.5124999999998</v>
      </c>
      <c r="F7549" s="1">
        <v>7625</v>
      </c>
    </row>
    <row r="7550" spans="1:6" x14ac:dyDescent="0.3">
      <c r="A7550" t="s">
        <v>36</v>
      </c>
      <c r="B7550" t="s">
        <v>549</v>
      </c>
      <c r="C7550">
        <v>2004</v>
      </c>
      <c r="D7550" t="s">
        <v>953</v>
      </c>
      <c r="E7550">
        <v>-62.986357758620592</v>
      </c>
      <c r="F7550" s="1">
        <v>5468.3189655172409</v>
      </c>
    </row>
    <row r="7551" spans="1:6" x14ac:dyDescent="0.3">
      <c r="A7551" t="s">
        <v>36</v>
      </c>
      <c r="B7551" t="s">
        <v>549</v>
      </c>
      <c r="C7551">
        <v>2005</v>
      </c>
      <c r="D7551" t="s">
        <v>949</v>
      </c>
      <c r="E7551">
        <v>1379.8400000000001</v>
      </c>
      <c r="F7551" s="1">
        <v>10400</v>
      </c>
    </row>
    <row r="7552" spans="1:6" x14ac:dyDescent="0.3">
      <c r="A7552" t="s">
        <v>36</v>
      </c>
      <c r="B7552" t="s">
        <v>549</v>
      </c>
      <c r="C7552">
        <v>2005</v>
      </c>
      <c r="D7552" t="s">
        <v>951</v>
      </c>
      <c r="E7552">
        <v>1280.9449999999997</v>
      </c>
      <c r="F7552" s="1">
        <v>10450</v>
      </c>
    </row>
    <row r="7553" spans="1:6" x14ac:dyDescent="0.3">
      <c r="A7553" t="s">
        <v>36</v>
      </c>
      <c r="B7553" t="s">
        <v>549</v>
      </c>
      <c r="C7553">
        <v>2005</v>
      </c>
      <c r="D7553" t="s">
        <v>953</v>
      </c>
      <c r="E7553">
        <v>195.35161885245907</v>
      </c>
      <c r="F7553" s="1">
        <v>6512.0901639344265</v>
      </c>
    </row>
    <row r="7554" spans="1:6" x14ac:dyDescent="0.3">
      <c r="A7554" t="s">
        <v>36</v>
      </c>
      <c r="B7554" t="s">
        <v>549</v>
      </c>
      <c r="C7554">
        <v>2006</v>
      </c>
      <c r="D7554" t="s">
        <v>949</v>
      </c>
      <c r="E7554">
        <v>907.46500000000015</v>
      </c>
      <c r="F7554" s="1">
        <v>11650</v>
      </c>
    </row>
    <row r="7555" spans="1:6" x14ac:dyDescent="0.3">
      <c r="A7555" t="s">
        <v>36</v>
      </c>
      <c r="B7555" t="s">
        <v>549</v>
      </c>
      <c r="C7555">
        <v>2006</v>
      </c>
      <c r="D7555" t="s">
        <v>953</v>
      </c>
      <c r="E7555">
        <v>-40.882276785714289</v>
      </c>
      <c r="F7555" s="1">
        <v>7543.3035714285716</v>
      </c>
    </row>
    <row r="7556" spans="1:6" x14ac:dyDescent="0.3">
      <c r="A7556" t="s">
        <v>36</v>
      </c>
      <c r="B7556" t="s">
        <v>550</v>
      </c>
      <c r="C7556">
        <v>2007</v>
      </c>
      <c r="D7556" t="s">
        <v>949</v>
      </c>
      <c r="E7556">
        <v>874.09600000000023</v>
      </c>
      <c r="F7556" s="1">
        <v>13760</v>
      </c>
    </row>
    <row r="7557" spans="1:6" x14ac:dyDescent="0.3">
      <c r="A7557" t="s">
        <v>36</v>
      </c>
      <c r="B7557" t="s">
        <v>550</v>
      </c>
      <c r="C7557">
        <v>2007</v>
      </c>
      <c r="D7557" t="s">
        <v>950</v>
      </c>
      <c r="E7557">
        <v>4056.0850000000009</v>
      </c>
      <c r="F7557" s="1">
        <v>13850</v>
      </c>
    </row>
    <row r="7558" spans="1:6" x14ac:dyDescent="0.3">
      <c r="A7558" t="s">
        <v>36</v>
      </c>
      <c r="B7558" t="s">
        <v>550</v>
      </c>
      <c r="C7558">
        <v>2007</v>
      </c>
      <c r="D7558" t="s">
        <v>951</v>
      </c>
      <c r="E7558">
        <v>-1660.8583333333333</v>
      </c>
      <c r="F7558" s="1">
        <v>13083.333333333334</v>
      </c>
    </row>
    <row r="7559" spans="1:6" x14ac:dyDescent="0.3">
      <c r="A7559" t="s">
        <v>36</v>
      </c>
      <c r="B7559" t="s">
        <v>550</v>
      </c>
      <c r="C7559">
        <v>2007</v>
      </c>
      <c r="D7559" t="s">
        <v>952</v>
      </c>
      <c r="E7559">
        <v>-3580.0999999999985</v>
      </c>
      <c r="F7559" s="1">
        <v>19000</v>
      </c>
    </row>
    <row r="7560" spans="1:6" x14ac:dyDescent="0.3">
      <c r="A7560" t="s">
        <v>36</v>
      </c>
      <c r="B7560" t="s">
        <v>550</v>
      </c>
      <c r="C7560">
        <v>2007</v>
      </c>
      <c r="D7560" t="s">
        <v>953</v>
      </c>
      <c r="E7560">
        <v>245.57246926229513</v>
      </c>
      <c r="F7560" s="1">
        <v>9734.9385245901631</v>
      </c>
    </row>
    <row r="7561" spans="1:6" x14ac:dyDescent="0.3">
      <c r="A7561" t="s">
        <v>36</v>
      </c>
      <c r="B7561" t="s">
        <v>550</v>
      </c>
      <c r="C7561">
        <v>2008</v>
      </c>
      <c r="D7561" t="s">
        <v>949</v>
      </c>
      <c r="E7561">
        <v>-1616.29</v>
      </c>
      <c r="F7561" s="1">
        <v>15100</v>
      </c>
    </row>
    <row r="7562" spans="1:6" x14ac:dyDescent="0.3">
      <c r="A7562" t="s">
        <v>36</v>
      </c>
      <c r="B7562" t="s">
        <v>550</v>
      </c>
      <c r="C7562">
        <v>2008</v>
      </c>
      <c r="D7562" t="s">
        <v>951</v>
      </c>
      <c r="E7562">
        <v>629.92500000000018</v>
      </c>
      <c r="F7562" s="1">
        <v>14250</v>
      </c>
    </row>
    <row r="7563" spans="1:6" x14ac:dyDescent="0.3">
      <c r="A7563" t="s">
        <v>36</v>
      </c>
      <c r="B7563" t="s">
        <v>550</v>
      </c>
      <c r="C7563">
        <v>2008</v>
      </c>
      <c r="D7563" t="s">
        <v>953</v>
      </c>
      <c r="E7563">
        <v>-52.430986842105213</v>
      </c>
      <c r="F7563" s="1">
        <v>11098.026315789473</v>
      </c>
    </row>
    <row r="7564" spans="1:6" x14ac:dyDescent="0.3">
      <c r="A7564" t="s">
        <v>36</v>
      </c>
      <c r="B7564" t="s">
        <v>550</v>
      </c>
      <c r="C7564">
        <v>2009</v>
      </c>
      <c r="D7564" t="s">
        <v>949</v>
      </c>
      <c r="E7564">
        <v>378.53125</v>
      </c>
      <c r="F7564" s="1">
        <v>16562.5</v>
      </c>
    </row>
    <row r="7565" spans="1:6" x14ac:dyDescent="0.3">
      <c r="A7565" t="s">
        <v>36</v>
      </c>
      <c r="B7565" t="s">
        <v>550</v>
      </c>
      <c r="C7565">
        <v>2009</v>
      </c>
      <c r="D7565" t="s">
        <v>951</v>
      </c>
      <c r="E7565">
        <v>378.61227272727245</v>
      </c>
      <c r="F7565" s="1">
        <v>15486.363636363636</v>
      </c>
    </row>
    <row r="7566" spans="1:6" x14ac:dyDescent="0.3">
      <c r="A7566" t="s">
        <v>36</v>
      </c>
      <c r="B7566" t="s">
        <v>550</v>
      </c>
      <c r="C7566">
        <v>2009</v>
      </c>
      <c r="D7566" t="s">
        <v>953</v>
      </c>
      <c r="E7566">
        <v>304.04603571428584</v>
      </c>
      <c r="F7566" s="1">
        <v>12610.357142857143</v>
      </c>
    </row>
    <row r="7567" spans="1:6" x14ac:dyDescent="0.3">
      <c r="A7567" t="s">
        <v>36</v>
      </c>
      <c r="B7567" t="s">
        <v>550</v>
      </c>
      <c r="C7567">
        <v>2010</v>
      </c>
      <c r="D7567" t="s">
        <v>948</v>
      </c>
      <c r="E7567">
        <v>-854.54749999999876</v>
      </c>
      <c r="F7567" s="1">
        <v>19025</v>
      </c>
    </row>
    <row r="7568" spans="1:6" x14ac:dyDescent="0.3">
      <c r="A7568" t="s">
        <v>36</v>
      </c>
      <c r="B7568" t="s">
        <v>550</v>
      </c>
      <c r="C7568">
        <v>2010</v>
      </c>
      <c r="D7568" t="s">
        <v>949</v>
      </c>
      <c r="E7568">
        <v>982.05437500000016</v>
      </c>
      <c r="F7568" s="1">
        <v>18418.75</v>
      </c>
    </row>
    <row r="7569" spans="1:6" x14ac:dyDescent="0.3">
      <c r="A7569" t="s">
        <v>36</v>
      </c>
      <c r="B7569" t="s">
        <v>550</v>
      </c>
      <c r="C7569">
        <v>2010</v>
      </c>
      <c r="D7569" t="s">
        <v>951</v>
      </c>
      <c r="E7569">
        <v>702.53266666666673</v>
      </c>
      <c r="F7569" s="1">
        <v>17460</v>
      </c>
    </row>
    <row r="7570" spans="1:6" x14ac:dyDescent="0.3">
      <c r="A7570" t="s">
        <v>36</v>
      </c>
      <c r="B7570" t="s">
        <v>550</v>
      </c>
      <c r="C7570">
        <v>2010</v>
      </c>
      <c r="D7570" t="s">
        <v>953</v>
      </c>
      <c r="E7570">
        <v>107.28230769230773</v>
      </c>
      <c r="F7570" s="1">
        <v>15592.307692307691</v>
      </c>
    </row>
    <row r="7571" spans="1:6" x14ac:dyDescent="0.3">
      <c r="A7571" t="s">
        <v>36</v>
      </c>
      <c r="B7571" t="s">
        <v>550</v>
      </c>
      <c r="C7571">
        <v>2011</v>
      </c>
      <c r="D7571" t="s">
        <v>948</v>
      </c>
      <c r="E7571">
        <v>736.06738095238165</v>
      </c>
      <c r="F7571" s="1">
        <v>20054.761904761905</v>
      </c>
    </row>
    <row r="7572" spans="1:6" x14ac:dyDescent="0.3">
      <c r="A7572" t="s">
        <v>36</v>
      </c>
      <c r="B7572" t="s">
        <v>550</v>
      </c>
      <c r="C7572">
        <v>2011</v>
      </c>
      <c r="D7572" t="s">
        <v>949</v>
      </c>
      <c r="E7572">
        <v>470.78012096774216</v>
      </c>
      <c r="F7572" s="1">
        <v>19277.016129032258</v>
      </c>
    </row>
    <row r="7573" spans="1:6" x14ac:dyDescent="0.3">
      <c r="A7573" t="s">
        <v>36</v>
      </c>
      <c r="B7573" t="s">
        <v>550</v>
      </c>
      <c r="C7573">
        <v>2011</v>
      </c>
      <c r="D7573" t="s">
        <v>951</v>
      </c>
      <c r="E7573">
        <v>339.85823529411778</v>
      </c>
      <c r="F7573" s="1">
        <v>18405.882352941175</v>
      </c>
    </row>
    <row r="7574" spans="1:6" x14ac:dyDescent="0.3">
      <c r="A7574" t="s">
        <v>36</v>
      </c>
      <c r="B7574" t="s">
        <v>550</v>
      </c>
      <c r="C7574">
        <v>2011</v>
      </c>
      <c r="D7574" t="s">
        <v>953</v>
      </c>
      <c r="E7574">
        <v>617.46065217391322</v>
      </c>
      <c r="F7574" s="1">
        <v>16823.91304347826</v>
      </c>
    </row>
    <row r="7575" spans="1:6" x14ac:dyDescent="0.3">
      <c r="A7575" t="s">
        <v>36</v>
      </c>
      <c r="B7575" t="s">
        <v>550</v>
      </c>
      <c r="C7575">
        <v>2012</v>
      </c>
      <c r="D7575" t="s">
        <v>948</v>
      </c>
      <c r="E7575">
        <v>339.83579439252344</v>
      </c>
      <c r="F7575" s="1">
        <v>23348.598130841121</v>
      </c>
    </row>
    <row r="7576" spans="1:6" x14ac:dyDescent="0.3">
      <c r="A7576" t="s">
        <v>36</v>
      </c>
      <c r="B7576" t="s">
        <v>550</v>
      </c>
      <c r="C7576">
        <v>2012</v>
      </c>
      <c r="D7576" t="s">
        <v>949</v>
      </c>
      <c r="E7576">
        <v>439.51936507936523</v>
      </c>
      <c r="F7576" s="1">
        <v>22114.285714285714</v>
      </c>
    </row>
    <row r="7577" spans="1:6" x14ac:dyDescent="0.3">
      <c r="A7577" t="s">
        <v>36</v>
      </c>
      <c r="B7577" t="s">
        <v>550</v>
      </c>
      <c r="C7577">
        <v>2012</v>
      </c>
      <c r="D7577" t="s">
        <v>950</v>
      </c>
      <c r="E7577">
        <v>1219.3499999999997</v>
      </c>
      <c r="F7577" s="1">
        <v>23500</v>
      </c>
    </row>
    <row r="7578" spans="1:6" x14ac:dyDescent="0.3">
      <c r="A7578" t="s">
        <v>36</v>
      </c>
      <c r="B7578" t="s">
        <v>550</v>
      </c>
      <c r="C7578">
        <v>2012</v>
      </c>
      <c r="D7578" t="s">
        <v>951</v>
      </c>
      <c r="E7578">
        <v>394.97000000000014</v>
      </c>
      <c r="F7578" s="1">
        <v>20700</v>
      </c>
    </row>
    <row r="7579" spans="1:6" x14ac:dyDescent="0.3">
      <c r="A7579" t="s">
        <v>36</v>
      </c>
      <c r="B7579" t="s">
        <v>550</v>
      </c>
      <c r="C7579">
        <v>2012</v>
      </c>
      <c r="D7579" t="s">
        <v>953</v>
      </c>
      <c r="E7579">
        <v>-451.47910714285746</v>
      </c>
      <c r="F7579" s="1">
        <v>19244.642857142859</v>
      </c>
    </row>
    <row r="7580" spans="1:6" x14ac:dyDescent="0.3">
      <c r="A7580" t="s">
        <v>36</v>
      </c>
      <c r="B7580" t="s">
        <v>550</v>
      </c>
      <c r="C7580">
        <v>2013</v>
      </c>
      <c r="D7580" t="s">
        <v>948</v>
      </c>
      <c r="E7580">
        <v>205.51550000000023</v>
      </c>
      <c r="F7580" s="1">
        <v>28888.333333333332</v>
      </c>
    </row>
    <row r="7581" spans="1:6" x14ac:dyDescent="0.3">
      <c r="A7581" t="s">
        <v>36</v>
      </c>
      <c r="B7581" t="s">
        <v>550</v>
      </c>
      <c r="C7581">
        <v>2013</v>
      </c>
      <c r="D7581" t="s">
        <v>949</v>
      </c>
      <c r="E7581">
        <v>708.60378531073479</v>
      </c>
      <c r="F7581" s="1">
        <v>27653.672316384182</v>
      </c>
    </row>
    <row r="7582" spans="1:6" x14ac:dyDescent="0.3">
      <c r="A7582" t="s">
        <v>36</v>
      </c>
      <c r="B7582" t="s">
        <v>550</v>
      </c>
      <c r="C7582">
        <v>2013</v>
      </c>
      <c r="D7582" t="s">
        <v>950</v>
      </c>
      <c r="E7582">
        <v>-708.68499999999949</v>
      </c>
      <c r="F7582" s="1">
        <v>30150</v>
      </c>
    </row>
    <row r="7583" spans="1:6" x14ac:dyDescent="0.3">
      <c r="A7583" t="s">
        <v>36</v>
      </c>
      <c r="B7583" t="s">
        <v>550</v>
      </c>
      <c r="C7583">
        <v>2013</v>
      </c>
      <c r="D7583" t="s">
        <v>951</v>
      </c>
      <c r="E7583">
        <v>282.64863636363674</v>
      </c>
      <c r="F7583" s="1">
        <v>25850</v>
      </c>
    </row>
    <row r="7584" spans="1:6" x14ac:dyDescent="0.3">
      <c r="A7584" t="s">
        <v>36</v>
      </c>
      <c r="B7584" t="s">
        <v>550</v>
      </c>
      <c r="C7584">
        <v>2013</v>
      </c>
      <c r="D7584" t="s">
        <v>952</v>
      </c>
      <c r="E7584">
        <v>2680.6800000000003</v>
      </c>
      <c r="F7584" s="1">
        <v>30800</v>
      </c>
    </row>
    <row r="7585" spans="1:6" x14ac:dyDescent="0.3">
      <c r="A7585" t="s">
        <v>36</v>
      </c>
      <c r="B7585" t="s">
        <v>550</v>
      </c>
      <c r="C7585">
        <v>2013</v>
      </c>
      <c r="D7585" t="s">
        <v>953</v>
      </c>
      <c r="E7585">
        <v>621.91571428571456</v>
      </c>
      <c r="F7585" s="1">
        <v>24585.714285714286</v>
      </c>
    </row>
    <row r="7586" spans="1:6" x14ac:dyDescent="0.3">
      <c r="A7586" t="s">
        <v>36</v>
      </c>
      <c r="B7586" t="s">
        <v>550</v>
      </c>
      <c r="C7586">
        <v>2014</v>
      </c>
      <c r="D7586" t="s">
        <v>948</v>
      </c>
      <c r="E7586">
        <v>374.5552631578949</v>
      </c>
      <c r="F7586" s="1">
        <v>30552.63157894737</v>
      </c>
    </row>
    <row r="7587" spans="1:6" x14ac:dyDescent="0.3">
      <c r="A7587" t="s">
        <v>36</v>
      </c>
      <c r="B7587" t="s">
        <v>550</v>
      </c>
      <c r="C7587">
        <v>2014</v>
      </c>
      <c r="D7587" t="s">
        <v>949</v>
      </c>
      <c r="E7587">
        <v>495.40625</v>
      </c>
      <c r="F7587" s="1">
        <v>29062.5</v>
      </c>
    </row>
    <row r="7588" spans="1:6" x14ac:dyDescent="0.3">
      <c r="A7588" t="s">
        <v>36</v>
      </c>
      <c r="B7588" t="s">
        <v>550</v>
      </c>
      <c r="C7588">
        <v>2014</v>
      </c>
      <c r="D7588" t="s">
        <v>950</v>
      </c>
      <c r="E7588">
        <v>1570.6854545454546</v>
      </c>
      <c r="F7588" s="1">
        <v>31581.81818181818</v>
      </c>
    </row>
    <row r="7589" spans="1:6" x14ac:dyDescent="0.3">
      <c r="A7589" t="s">
        <v>36</v>
      </c>
      <c r="B7589" t="s">
        <v>550</v>
      </c>
      <c r="C7589">
        <v>2014</v>
      </c>
      <c r="D7589" t="s">
        <v>952</v>
      </c>
      <c r="E7589">
        <v>-1293.1942857142853</v>
      </c>
      <c r="F7589" s="1">
        <v>32628.571428571428</v>
      </c>
    </row>
    <row r="7590" spans="1:6" x14ac:dyDescent="0.3">
      <c r="A7590" t="s">
        <v>36</v>
      </c>
      <c r="B7590" t="s">
        <v>550</v>
      </c>
      <c r="C7590">
        <v>2014</v>
      </c>
      <c r="D7590" t="s">
        <v>953</v>
      </c>
      <c r="E7590">
        <v>-2707.7200000000012</v>
      </c>
      <c r="F7590" s="1">
        <v>26800</v>
      </c>
    </row>
    <row r="7591" spans="1:6" x14ac:dyDescent="0.3">
      <c r="A7591" t="s">
        <v>36</v>
      </c>
      <c r="B7591" t="s">
        <v>550</v>
      </c>
      <c r="C7591">
        <v>2015</v>
      </c>
      <c r="D7591" t="s">
        <v>948</v>
      </c>
      <c r="E7591">
        <v>1755.8199999999997</v>
      </c>
      <c r="F7591" s="1">
        <v>34200</v>
      </c>
    </row>
    <row r="7592" spans="1:6" x14ac:dyDescent="0.3">
      <c r="A7592" t="s">
        <v>36</v>
      </c>
      <c r="B7592" t="s">
        <v>550</v>
      </c>
      <c r="C7592">
        <v>2015</v>
      </c>
      <c r="D7592" t="s">
        <v>950</v>
      </c>
      <c r="E7592">
        <v>-1035.3399999999965</v>
      </c>
      <c r="F7592" s="1">
        <v>34600</v>
      </c>
    </row>
    <row r="7593" spans="1:6" x14ac:dyDescent="0.3">
      <c r="A7593" t="s">
        <v>36</v>
      </c>
      <c r="B7593" t="s">
        <v>550</v>
      </c>
      <c r="C7593">
        <v>2015</v>
      </c>
      <c r="D7593" t="s">
        <v>952</v>
      </c>
      <c r="E7593">
        <v>-1286.4449999999997</v>
      </c>
      <c r="F7593" s="1">
        <v>34550</v>
      </c>
    </row>
    <row r="7594" spans="1:6" x14ac:dyDescent="0.3">
      <c r="A7594" t="s">
        <v>36</v>
      </c>
      <c r="B7594" t="s">
        <v>551</v>
      </c>
      <c r="C7594">
        <v>1994</v>
      </c>
      <c r="D7594" t="s">
        <v>953</v>
      </c>
      <c r="E7594">
        <v>648.75749999999994</v>
      </c>
      <c r="F7594" s="1">
        <v>1075</v>
      </c>
    </row>
    <row r="7595" spans="1:6" x14ac:dyDescent="0.3">
      <c r="A7595" t="s">
        <v>36</v>
      </c>
      <c r="B7595" t="s">
        <v>551</v>
      </c>
      <c r="C7595">
        <v>1995</v>
      </c>
      <c r="D7595" t="s">
        <v>953</v>
      </c>
      <c r="E7595">
        <v>122.10000000000002</v>
      </c>
      <c r="F7595" s="1">
        <v>1000</v>
      </c>
    </row>
    <row r="7596" spans="1:6" x14ac:dyDescent="0.3">
      <c r="A7596" t="s">
        <v>36</v>
      </c>
      <c r="B7596" t="s">
        <v>551</v>
      </c>
      <c r="C7596">
        <v>1998</v>
      </c>
      <c r="D7596" t="s">
        <v>953</v>
      </c>
      <c r="E7596">
        <v>40.162692307692254</v>
      </c>
      <c r="F7596" s="1">
        <v>2165.3846153846152</v>
      </c>
    </row>
    <row r="7597" spans="1:6" x14ac:dyDescent="0.3">
      <c r="A7597" t="s">
        <v>36</v>
      </c>
      <c r="B7597" t="s">
        <v>551</v>
      </c>
      <c r="C7597">
        <v>1999</v>
      </c>
      <c r="D7597" t="s">
        <v>953</v>
      </c>
      <c r="E7597">
        <v>118.75849999999996</v>
      </c>
      <c r="F7597" s="1">
        <v>2885</v>
      </c>
    </row>
    <row r="7598" spans="1:6" x14ac:dyDescent="0.3">
      <c r="A7598" t="s">
        <v>36</v>
      </c>
      <c r="B7598" t="s">
        <v>551</v>
      </c>
      <c r="C7598">
        <v>2001</v>
      </c>
      <c r="D7598" t="s">
        <v>953</v>
      </c>
      <c r="E7598">
        <v>116.63306818181817</v>
      </c>
      <c r="F7598" s="1">
        <v>3580.681818181818</v>
      </c>
    </row>
    <row r="7599" spans="1:6" x14ac:dyDescent="0.3">
      <c r="A7599" t="s">
        <v>36</v>
      </c>
      <c r="B7599" t="s">
        <v>551</v>
      </c>
      <c r="C7599">
        <v>2004</v>
      </c>
      <c r="D7599" t="s">
        <v>953</v>
      </c>
      <c r="E7599">
        <v>-304.46249999999992</v>
      </c>
      <c r="F7599" s="1">
        <v>6208.333333333333</v>
      </c>
    </row>
    <row r="7600" spans="1:6" x14ac:dyDescent="0.3">
      <c r="A7600" t="s">
        <v>36</v>
      </c>
      <c r="B7600" t="s">
        <v>551</v>
      </c>
      <c r="C7600">
        <v>2005</v>
      </c>
      <c r="D7600" t="s">
        <v>953</v>
      </c>
      <c r="E7600">
        <v>1058.5331250000002</v>
      </c>
      <c r="F7600" s="1">
        <v>7456.25</v>
      </c>
    </row>
    <row r="7601" spans="1:6" x14ac:dyDescent="0.3">
      <c r="A7601" t="s">
        <v>36</v>
      </c>
      <c r="B7601" t="s">
        <v>551</v>
      </c>
      <c r="C7601">
        <v>2006</v>
      </c>
      <c r="D7601" t="s">
        <v>949</v>
      </c>
      <c r="E7601">
        <v>289.23500000000058</v>
      </c>
      <c r="F7601" s="1">
        <v>15350</v>
      </c>
    </row>
    <row r="7602" spans="1:6" x14ac:dyDescent="0.3">
      <c r="A7602" t="s">
        <v>36</v>
      </c>
      <c r="B7602" t="s">
        <v>551</v>
      </c>
      <c r="C7602">
        <v>2006</v>
      </c>
      <c r="D7602" t="s">
        <v>953</v>
      </c>
      <c r="E7602">
        <v>195.28768835616447</v>
      </c>
      <c r="F7602" s="1">
        <v>10099.486301369863</v>
      </c>
    </row>
    <row r="7603" spans="1:6" x14ac:dyDescent="0.3">
      <c r="A7603" t="s">
        <v>36</v>
      </c>
      <c r="B7603" t="s">
        <v>552</v>
      </c>
      <c r="C7603">
        <v>2007</v>
      </c>
      <c r="D7603" t="s">
        <v>949</v>
      </c>
      <c r="E7603">
        <v>2829.0149999999994</v>
      </c>
      <c r="F7603" s="1">
        <v>17150</v>
      </c>
    </row>
    <row r="7604" spans="1:6" x14ac:dyDescent="0.3">
      <c r="A7604" t="s">
        <v>36</v>
      </c>
      <c r="B7604" t="s">
        <v>552</v>
      </c>
      <c r="C7604">
        <v>2007</v>
      </c>
      <c r="D7604" t="s">
        <v>951</v>
      </c>
      <c r="E7604">
        <v>2487.0249999999996</v>
      </c>
      <c r="F7604" s="1">
        <v>15250</v>
      </c>
    </row>
    <row r="7605" spans="1:6" x14ac:dyDescent="0.3">
      <c r="A7605" t="s">
        <v>36</v>
      </c>
      <c r="B7605" t="s">
        <v>552</v>
      </c>
      <c r="C7605">
        <v>2007</v>
      </c>
      <c r="D7605" t="s">
        <v>953</v>
      </c>
      <c r="E7605">
        <v>380.78159482758645</v>
      </c>
      <c r="F7605" s="1">
        <v>12100.431034482759</v>
      </c>
    </row>
    <row r="7606" spans="1:6" x14ac:dyDescent="0.3">
      <c r="A7606" t="s">
        <v>36</v>
      </c>
      <c r="B7606" t="s">
        <v>552</v>
      </c>
      <c r="C7606">
        <v>2008</v>
      </c>
      <c r="D7606" t="s">
        <v>951</v>
      </c>
      <c r="E7606">
        <v>1576.143</v>
      </c>
      <c r="F7606" s="1">
        <v>18830</v>
      </c>
    </row>
    <row r="7607" spans="1:6" x14ac:dyDescent="0.3">
      <c r="A7607" t="s">
        <v>36</v>
      </c>
      <c r="B7607" t="s">
        <v>552</v>
      </c>
      <c r="C7607">
        <v>2008</v>
      </c>
      <c r="D7607" t="s">
        <v>953</v>
      </c>
      <c r="E7607">
        <v>294.56460784313742</v>
      </c>
      <c r="F7607" s="1">
        <v>14881.372549019608</v>
      </c>
    </row>
    <row r="7608" spans="1:6" x14ac:dyDescent="0.3">
      <c r="A7608" t="s">
        <v>36</v>
      </c>
      <c r="B7608" t="s">
        <v>552</v>
      </c>
      <c r="C7608">
        <v>2009</v>
      </c>
      <c r="D7608" t="s">
        <v>949</v>
      </c>
      <c r="E7608">
        <v>1564.4449999999997</v>
      </c>
      <c r="F7608" s="1">
        <v>20450</v>
      </c>
    </row>
    <row r="7609" spans="1:6" x14ac:dyDescent="0.3">
      <c r="A7609" t="s">
        <v>36</v>
      </c>
      <c r="B7609" t="s">
        <v>552</v>
      </c>
      <c r="C7609">
        <v>2009</v>
      </c>
      <c r="D7609" t="s">
        <v>951</v>
      </c>
      <c r="E7609">
        <v>5382.0550000000003</v>
      </c>
      <c r="F7609" s="1">
        <v>19550</v>
      </c>
    </row>
    <row r="7610" spans="1:6" x14ac:dyDescent="0.3">
      <c r="A7610" t="s">
        <v>36</v>
      </c>
      <c r="B7610" t="s">
        <v>552</v>
      </c>
      <c r="C7610">
        <v>2009</v>
      </c>
      <c r="D7610" t="s">
        <v>953</v>
      </c>
      <c r="E7610">
        <v>-285.23899999999975</v>
      </c>
      <c r="F7610" s="1">
        <v>17410</v>
      </c>
    </row>
    <row r="7611" spans="1:6" x14ac:dyDescent="0.3">
      <c r="A7611" t="s">
        <v>36</v>
      </c>
      <c r="B7611" t="s">
        <v>552</v>
      </c>
      <c r="C7611">
        <v>2010</v>
      </c>
      <c r="D7611" t="s">
        <v>949</v>
      </c>
      <c r="E7611">
        <v>1833.253333333334</v>
      </c>
      <c r="F7611" s="1">
        <v>21866.666666666668</v>
      </c>
    </row>
    <row r="7612" spans="1:6" x14ac:dyDescent="0.3">
      <c r="A7612" t="s">
        <v>36</v>
      </c>
      <c r="B7612" t="s">
        <v>552</v>
      </c>
      <c r="C7612">
        <v>2010</v>
      </c>
      <c r="D7612" t="s">
        <v>951</v>
      </c>
      <c r="E7612">
        <v>2126.0700000000011</v>
      </c>
      <c r="F7612" s="1">
        <v>20033.333333333332</v>
      </c>
    </row>
    <row r="7613" spans="1:6" x14ac:dyDescent="0.3">
      <c r="A7613" t="s">
        <v>36</v>
      </c>
      <c r="B7613" t="s">
        <v>552</v>
      </c>
      <c r="C7613">
        <v>2010</v>
      </c>
      <c r="D7613" t="s">
        <v>953</v>
      </c>
      <c r="E7613">
        <v>255.47607142857149</v>
      </c>
      <c r="F7613" s="1">
        <v>18832.142857142859</v>
      </c>
    </row>
    <row r="7614" spans="1:6" x14ac:dyDescent="0.3">
      <c r="A7614" t="s">
        <v>36</v>
      </c>
      <c r="B7614" t="s">
        <v>552</v>
      </c>
      <c r="C7614">
        <v>2011</v>
      </c>
      <c r="D7614" t="s">
        <v>948</v>
      </c>
      <c r="E7614">
        <v>2548.0800000000017</v>
      </c>
      <c r="F7614" s="1">
        <v>24800</v>
      </c>
    </row>
    <row r="7615" spans="1:6" x14ac:dyDescent="0.3">
      <c r="A7615" t="s">
        <v>36</v>
      </c>
      <c r="B7615" t="s">
        <v>552</v>
      </c>
      <c r="C7615">
        <v>2011</v>
      </c>
      <c r="D7615" t="s">
        <v>949</v>
      </c>
      <c r="E7615">
        <v>920.11</v>
      </c>
      <c r="F7615" s="1">
        <v>24100</v>
      </c>
    </row>
    <row r="7616" spans="1:6" x14ac:dyDescent="0.3">
      <c r="A7616" t="s">
        <v>36</v>
      </c>
      <c r="B7616" t="s">
        <v>552</v>
      </c>
      <c r="C7616">
        <v>2011</v>
      </c>
      <c r="D7616" t="s">
        <v>951</v>
      </c>
      <c r="E7616">
        <v>1346.3525</v>
      </c>
      <c r="F7616" s="1">
        <v>23025</v>
      </c>
    </row>
    <row r="7617" spans="1:6" x14ac:dyDescent="0.3">
      <c r="A7617" t="s">
        <v>36</v>
      </c>
      <c r="B7617" t="s">
        <v>552</v>
      </c>
      <c r="C7617">
        <v>2011</v>
      </c>
      <c r="D7617" t="s">
        <v>953</v>
      </c>
      <c r="E7617">
        <v>-237.30636363636322</v>
      </c>
      <c r="F7617" s="1">
        <v>20936.363636363636</v>
      </c>
    </row>
    <row r="7618" spans="1:6" x14ac:dyDescent="0.3">
      <c r="A7618" t="s">
        <v>36</v>
      </c>
      <c r="B7618" t="s">
        <v>552</v>
      </c>
      <c r="C7618">
        <v>2013</v>
      </c>
      <c r="D7618" t="s">
        <v>948</v>
      </c>
      <c r="E7618">
        <v>434.00179245283033</v>
      </c>
      <c r="F7618" s="1">
        <v>33810.377358490565</v>
      </c>
    </row>
    <row r="7619" spans="1:6" x14ac:dyDescent="0.3">
      <c r="A7619" t="s">
        <v>36</v>
      </c>
      <c r="B7619" t="s">
        <v>552</v>
      </c>
      <c r="C7619">
        <v>2013</v>
      </c>
      <c r="D7619" t="s">
        <v>949</v>
      </c>
      <c r="E7619">
        <v>483.40828828828853</v>
      </c>
      <c r="F7619" s="1">
        <v>32064.864864864863</v>
      </c>
    </row>
    <row r="7620" spans="1:6" x14ac:dyDescent="0.3">
      <c r="A7620" t="s">
        <v>36</v>
      </c>
      <c r="B7620" t="s">
        <v>552</v>
      </c>
      <c r="C7620">
        <v>2013</v>
      </c>
      <c r="D7620" t="s">
        <v>950</v>
      </c>
      <c r="E7620">
        <v>552.68999999999994</v>
      </c>
      <c r="F7620" s="1">
        <v>35566.666666666664</v>
      </c>
    </row>
    <row r="7621" spans="1:6" x14ac:dyDescent="0.3">
      <c r="A7621" t="s">
        <v>36</v>
      </c>
      <c r="B7621" t="s">
        <v>552</v>
      </c>
      <c r="C7621">
        <v>2013</v>
      </c>
      <c r="D7621" t="s">
        <v>951</v>
      </c>
      <c r="E7621">
        <v>603.69767441860495</v>
      </c>
      <c r="F7621" s="1">
        <v>30000</v>
      </c>
    </row>
    <row r="7622" spans="1:6" x14ac:dyDescent="0.3">
      <c r="A7622" t="s">
        <v>36</v>
      </c>
      <c r="B7622" t="s">
        <v>552</v>
      </c>
      <c r="C7622">
        <v>2013</v>
      </c>
      <c r="D7622" t="s">
        <v>953</v>
      </c>
      <c r="E7622">
        <v>645.46473684210514</v>
      </c>
      <c r="F7622" s="1">
        <v>28015.78947368421</v>
      </c>
    </row>
    <row r="7623" spans="1:6" x14ac:dyDescent="0.3">
      <c r="A7623" t="s">
        <v>36</v>
      </c>
      <c r="B7623" t="s">
        <v>552</v>
      </c>
      <c r="C7623">
        <v>2014</v>
      </c>
      <c r="D7623" t="s">
        <v>948</v>
      </c>
      <c r="E7623">
        <v>1677.824117647059</v>
      </c>
      <c r="F7623" s="1">
        <v>38123.529411764706</v>
      </c>
    </row>
    <row r="7624" spans="1:6" x14ac:dyDescent="0.3">
      <c r="A7624" t="s">
        <v>36</v>
      </c>
      <c r="B7624" t="s">
        <v>552</v>
      </c>
      <c r="C7624">
        <v>2014</v>
      </c>
      <c r="D7624" t="s">
        <v>949</v>
      </c>
      <c r="E7624">
        <v>15.213333333334353</v>
      </c>
      <c r="F7624" s="1">
        <v>36133.333333333336</v>
      </c>
    </row>
    <row r="7625" spans="1:6" x14ac:dyDescent="0.3">
      <c r="A7625" t="s">
        <v>36</v>
      </c>
      <c r="B7625" t="s">
        <v>552</v>
      </c>
      <c r="C7625">
        <v>2014</v>
      </c>
      <c r="D7625" t="s">
        <v>950</v>
      </c>
      <c r="E7625">
        <v>-363.95599999999831</v>
      </c>
      <c r="F7625" s="1">
        <v>39640</v>
      </c>
    </row>
    <row r="7626" spans="1:6" x14ac:dyDescent="0.3">
      <c r="A7626" t="s">
        <v>36</v>
      </c>
      <c r="B7626" t="s">
        <v>552</v>
      </c>
      <c r="C7626">
        <v>2014</v>
      </c>
      <c r="D7626" t="s">
        <v>952</v>
      </c>
      <c r="E7626">
        <v>1032.6200000000001</v>
      </c>
      <c r="F7626" s="1">
        <v>42200</v>
      </c>
    </row>
    <row r="7627" spans="1:6" x14ac:dyDescent="0.3">
      <c r="A7627" t="s">
        <v>36</v>
      </c>
      <c r="B7627" t="s">
        <v>552</v>
      </c>
      <c r="C7627">
        <v>2015</v>
      </c>
      <c r="D7627" t="s">
        <v>950</v>
      </c>
      <c r="E7627">
        <v>-3076.2200000000012</v>
      </c>
      <c r="F7627" s="1">
        <v>41800</v>
      </c>
    </row>
    <row r="7628" spans="1:6" x14ac:dyDescent="0.3">
      <c r="A7628" t="s">
        <v>36</v>
      </c>
      <c r="B7628" t="s">
        <v>552</v>
      </c>
      <c r="C7628">
        <v>2015</v>
      </c>
      <c r="D7628" t="s">
        <v>952</v>
      </c>
      <c r="E7628">
        <v>41.459999999999127</v>
      </c>
      <c r="F7628" s="1">
        <v>42600</v>
      </c>
    </row>
    <row r="7629" spans="1:6" x14ac:dyDescent="0.3">
      <c r="A7629" t="s">
        <v>36</v>
      </c>
      <c r="B7629" t="s">
        <v>553</v>
      </c>
      <c r="C7629">
        <v>1998</v>
      </c>
      <c r="D7629" t="s">
        <v>952</v>
      </c>
      <c r="E7629">
        <v>-1946.5449999999998</v>
      </c>
      <c r="F7629" s="1">
        <v>3550</v>
      </c>
    </row>
    <row r="7630" spans="1:6" x14ac:dyDescent="0.3">
      <c r="A7630" t="s">
        <v>36</v>
      </c>
      <c r="B7630" t="s">
        <v>553</v>
      </c>
      <c r="C7630">
        <v>1998</v>
      </c>
      <c r="D7630" t="s">
        <v>953</v>
      </c>
      <c r="E7630">
        <v>-280.41611111111109</v>
      </c>
      <c r="F7630" s="1">
        <v>2394.4444444444443</v>
      </c>
    </row>
    <row r="7631" spans="1:6" x14ac:dyDescent="0.3">
      <c r="A7631" t="s">
        <v>36</v>
      </c>
      <c r="B7631" t="s">
        <v>553</v>
      </c>
      <c r="C7631">
        <v>1999</v>
      </c>
      <c r="D7631" t="s">
        <v>953</v>
      </c>
      <c r="E7631">
        <v>356.35500000000002</v>
      </c>
      <c r="F7631" s="1">
        <v>2550</v>
      </c>
    </row>
    <row r="7632" spans="1:6" x14ac:dyDescent="0.3">
      <c r="A7632" t="s">
        <v>36</v>
      </c>
      <c r="B7632" t="s">
        <v>554</v>
      </c>
      <c r="C7632">
        <v>2001</v>
      </c>
      <c r="D7632" t="s">
        <v>953</v>
      </c>
      <c r="E7632">
        <v>86.908333333333303</v>
      </c>
      <c r="F7632" s="1">
        <v>4083.3333333333335</v>
      </c>
    </row>
    <row r="7633" spans="1:6" x14ac:dyDescent="0.3">
      <c r="A7633" t="s">
        <v>36</v>
      </c>
      <c r="B7633" t="s">
        <v>554</v>
      </c>
      <c r="C7633">
        <v>2002</v>
      </c>
      <c r="D7633" t="s">
        <v>953</v>
      </c>
      <c r="E7633">
        <v>-5.4881249999998545</v>
      </c>
      <c r="F7633" s="1">
        <v>3993.75</v>
      </c>
    </row>
    <row r="7634" spans="1:6" x14ac:dyDescent="0.3">
      <c r="A7634" t="s">
        <v>36</v>
      </c>
      <c r="B7634" t="s">
        <v>554</v>
      </c>
      <c r="C7634">
        <v>2003</v>
      </c>
      <c r="D7634" t="s">
        <v>953</v>
      </c>
      <c r="E7634">
        <v>-824.58249999999975</v>
      </c>
      <c r="F7634" s="1">
        <v>5675</v>
      </c>
    </row>
    <row r="7635" spans="1:6" x14ac:dyDescent="0.3">
      <c r="A7635" t="s">
        <v>36</v>
      </c>
      <c r="B7635" t="s">
        <v>554</v>
      </c>
      <c r="C7635">
        <v>2004</v>
      </c>
      <c r="D7635" t="s">
        <v>953</v>
      </c>
      <c r="E7635">
        <v>1074.2437500000001</v>
      </c>
      <c r="F7635" s="1">
        <v>6187.5</v>
      </c>
    </row>
    <row r="7636" spans="1:6" x14ac:dyDescent="0.3">
      <c r="A7636" t="s">
        <v>36</v>
      </c>
      <c r="B7636" t="s">
        <v>554</v>
      </c>
      <c r="C7636">
        <v>2005</v>
      </c>
      <c r="D7636" t="s">
        <v>953</v>
      </c>
      <c r="E7636">
        <v>1879.9749999999997</v>
      </c>
      <c r="F7636" s="1">
        <v>4750</v>
      </c>
    </row>
    <row r="7637" spans="1:6" x14ac:dyDescent="0.3">
      <c r="A7637" t="s">
        <v>36</v>
      </c>
      <c r="B7637" t="s">
        <v>554</v>
      </c>
      <c r="C7637">
        <v>2006</v>
      </c>
      <c r="D7637" t="s">
        <v>953</v>
      </c>
      <c r="E7637">
        <v>691.91041666666683</v>
      </c>
      <c r="F7637" s="1">
        <v>10631.944444444445</v>
      </c>
    </row>
    <row r="7638" spans="1:6" x14ac:dyDescent="0.3">
      <c r="A7638" t="s">
        <v>36</v>
      </c>
      <c r="B7638" t="s">
        <v>555</v>
      </c>
      <c r="C7638">
        <v>2007</v>
      </c>
      <c r="D7638" t="s">
        <v>953</v>
      </c>
      <c r="E7638">
        <v>-400.43000000000012</v>
      </c>
      <c r="F7638" s="1">
        <v>13366.666666666666</v>
      </c>
    </row>
    <row r="7639" spans="1:6" x14ac:dyDescent="0.3">
      <c r="A7639" t="s">
        <v>36</v>
      </c>
      <c r="B7639" t="s">
        <v>555</v>
      </c>
      <c r="C7639">
        <v>2008</v>
      </c>
      <c r="D7639" t="s">
        <v>953</v>
      </c>
      <c r="E7639">
        <v>-173.32045454545468</v>
      </c>
      <c r="F7639" s="1">
        <v>17250</v>
      </c>
    </row>
    <row r="7640" spans="1:6" x14ac:dyDescent="0.3">
      <c r="A7640" t="s">
        <v>36</v>
      </c>
      <c r="B7640" t="s">
        <v>555</v>
      </c>
      <c r="C7640">
        <v>2010</v>
      </c>
      <c r="D7640" t="s">
        <v>951</v>
      </c>
      <c r="E7640">
        <v>1106.0900000000001</v>
      </c>
      <c r="F7640" s="1">
        <v>22900</v>
      </c>
    </row>
    <row r="7641" spans="1:6" x14ac:dyDescent="0.3">
      <c r="A7641" t="s">
        <v>36</v>
      </c>
      <c r="B7641" t="s">
        <v>555</v>
      </c>
      <c r="C7641">
        <v>2013</v>
      </c>
      <c r="D7641" t="s">
        <v>948</v>
      </c>
      <c r="E7641">
        <v>482.06500000000051</v>
      </c>
      <c r="F7641" s="1">
        <v>37650</v>
      </c>
    </row>
    <row r="7642" spans="1:6" x14ac:dyDescent="0.3">
      <c r="A7642" t="s">
        <v>36</v>
      </c>
      <c r="B7642" t="s">
        <v>555</v>
      </c>
      <c r="C7642">
        <v>2013</v>
      </c>
      <c r="D7642" t="s">
        <v>951</v>
      </c>
      <c r="E7642">
        <v>445.875</v>
      </c>
      <c r="F7642" s="1">
        <v>33750</v>
      </c>
    </row>
    <row r="7643" spans="1:6" x14ac:dyDescent="0.3">
      <c r="A7643" t="s">
        <v>36</v>
      </c>
      <c r="B7643" t="s">
        <v>555</v>
      </c>
      <c r="C7643">
        <v>2014</v>
      </c>
      <c r="D7643" t="s">
        <v>948</v>
      </c>
      <c r="E7643">
        <v>2081.239999999998</v>
      </c>
      <c r="F7643" s="1">
        <v>44400</v>
      </c>
    </row>
    <row r="7644" spans="1:6" x14ac:dyDescent="0.3">
      <c r="A7644" t="s">
        <v>36</v>
      </c>
      <c r="B7644" t="s">
        <v>556</v>
      </c>
      <c r="C7644">
        <v>2008</v>
      </c>
      <c r="D7644" t="s">
        <v>949</v>
      </c>
      <c r="E7644">
        <v>-482.86000000000058</v>
      </c>
      <c r="F7644" s="1">
        <v>23400</v>
      </c>
    </row>
    <row r="7645" spans="1:6" x14ac:dyDescent="0.3">
      <c r="A7645" t="s">
        <v>36</v>
      </c>
      <c r="B7645" t="s">
        <v>556</v>
      </c>
      <c r="C7645">
        <v>2008</v>
      </c>
      <c r="D7645" t="s">
        <v>951</v>
      </c>
      <c r="E7645">
        <v>1779.5699999999997</v>
      </c>
      <c r="F7645" s="1">
        <v>21700</v>
      </c>
    </row>
    <row r="7646" spans="1:6" x14ac:dyDescent="0.3">
      <c r="A7646" t="s">
        <v>36</v>
      </c>
      <c r="B7646" t="s">
        <v>556</v>
      </c>
      <c r="C7646">
        <v>2008</v>
      </c>
      <c r="D7646" t="s">
        <v>953</v>
      </c>
      <c r="E7646">
        <v>280.25750000000016</v>
      </c>
      <c r="F7646" s="1">
        <v>16075</v>
      </c>
    </row>
    <row r="7647" spans="1:6" x14ac:dyDescent="0.3">
      <c r="A7647" t="s">
        <v>36</v>
      </c>
      <c r="B7647" t="s">
        <v>557</v>
      </c>
      <c r="C7647">
        <v>2003</v>
      </c>
      <c r="D7647" t="s">
        <v>953</v>
      </c>
      <c r="E7647">
        <v>466.34671874999992</v>
      </c>
      <c r="F7647" s="1">
        <v>9435.9375</v>
      </c>
    </row>
    <row r="7648" spans="1:6" x14ac:dyDescent="0.3">
      <c r="A7648" t="s">
        <v>36</v>
      </c>
      <c r="B7648" t="s">
        <v>557</v>
      </c>
      <c r="C7648">
        <v>2004</v>
      </c>
      <c r="D7648" t="s">
        <v>953</v>
      </c>
      <c r="E7648">
        <v>127.63509259259263</v>
      </c>
      <c r="F7648" s="1">
        <v>10258.333333333334</v>
      </c>
    </row>
    <row r="7649" spans="1:6" x14ac:dyDescent="0.3">
      <c r="A7649" t="s">
        <v>36</v>
      </c>
      <c r="B7649" t="s">
        <v>557</v>
      </c>
      <c r="C7649">
        <v>2005</v>
      </c>
      <c r="D7649" t="s">
        <v>953</v>
      </c>
      <c r="E7649">
        <v>375.11890625000001</v>
      </c>
      <c r="F7649" s="1">
        <v>12095.3125</v>
      </c>
    </row>
    <row r="7650" spans="1:6" x14ac:dyDescent="0.3">
      <c r="A7650" t="s">
        <v>36</v>
      </c>
      <c r="B7650" t="s">
        <v>557</v>
      </c>
      <c r="C7650">
        <v>2006</v>
      </c>
      <c r="D7650" t="s">
        <v>953</v>
      </c>
      <c r="E7650">
        <v>215.58766666666693</v>
      </c>
      <c r="F7650" s="1">
        <v>13676.666666666666</v>
      </c>
    </row>
    <row r="7651" spans="1:6" x14ac:dyDescent="0.3">
      <c r="A7651" t="s">
        <v>36</v>
      </c>
      <c r="B7651" t="s">
        <v>557</v>
      </c>
      <c r="C7651">
        <v>2007</v>
      </c>
      <c r="D7651" t="s">
        <v>953</v>
      </c>
      <c r="E7651">
        <v>-271.53799999999995</v>
      </c>
      <c r="F7651" s="1">
        <v>16220</v>
      </c>
    </row>
    <row r="7652" spans="1:6" x14ac:dyDescent="0.3">
      <c r="A7652" t="s">
        <v>36</v>
      </c>
      <c r="B7652" t="s">
        <v>558</v>
      </c>
      <c r="C7652">
        <v>2010</v>
      </c>
      <c r="D7652" t="s">
        <v>948</v>
      </c>
      <c r="E7652">
        <v>4014.66</v>
      </c>
      <c r="F7652" s="1">
        <v>34600</v>
      </c>
    </row>
    <row r="7653" spans="1:6" x14ac:dyDescent="0.3">
      <c r="A7653" t="s">
        <v>36</v>
      </c>
      <c r="B7653" t="s">
        <v>558</v>
      </c>
      <c r="C7653">
        <v>2010</v>
      </c>
      <c r="D7653" t="s">
        <v>949</v>
      </c>
      <c r="E7653">
        <v>-3462.5966666666668</v>
      </c>
      <c r="F7653" s="1">
        <v>33366.666666666664</v>
      </c>
    </row>
    <row r="7654" spans="1:6" x14ac:dyDescent="0.3">
      <c r="A7654" t="s">
        <v>36</v>
      </c>
      <c r="B7654" t="s">
        <v>558</v>
      </c>
      <c r="C7654">
        <v>2010</v>
      </c>
      <c r="D7654" t="s">
        <v>951</v>
      </c>
      <c r="E7654">
        <v>919.44666666666672</v>
      </c>
      <c r="F7654" s="1">
        <v>31800</v>
      </c>
    </row>
    <row r="7655" spans="1:6" x14ac:dyDescent="0.3">
      <c r="A7655" t="s">
        <v>36</v>
      </c>
      <c r="B7655" t="s">
        <v>558</v>
      </c>
      <c r="C7655">
        <v>2010</v>
      </c>
      <c r="D7655" t="s">
        <v>953</v>
      </c>
      <c r="E7655">
        <v>301.21461538461574</v>
      </c>
      <c r="F7655" s="1">
        <v>29223.076923076922</v>
      </c>
    </row>
    <row r="7656" spans="1:6" x14ac:dyDescent="0.3">
      <c r="A7656" t="s">
        <v>36</v>
      </c>
      <c r="B7656" t="s">
        <v>558</v>
      </c>
      <c r="C7656">
        <v>2011</v>
      </c>
      <c r="D7656" t="s">
        <v>948</v>
      </c>
      <c r="E7656">
        <v>3251.8150000000023</v>
      </c>
      <c r="F7656" s="1">
        <v>35150</v>
      </c>
    </row>
    <row r="7657" spans="1:6" x14ac:dyDescent="0.3">
      <c r="A7657" t="s">
        <v>36</v>
      </c>
      <c r="B7657" t="s">
        <v>558</v>
      </c>
      <c r="C7657">
        <v>2011</v>
      </c>
      <c r="D7657" t="s">
        <v>949</v>
      </c>
      <c r="E7657">
        <v>1424.6966666666656</v>
      </c>
      <c r="F7657" s="1">
        <v>34300</v>
      </c>
    </row>
    <row r="7658" spans="1:6" x14ac:dyDescent="0.3">
      <c r="A7658" t="s">
        <v>36</v>
      </c>
      <c r="B7658" t="s">
        <v>558</v>
      </c>
      <c r="C7658">
        <v>2011</v>
      </c>
      <c r="D7658" t="s">
        <v>951</v>
      </c>
      <c r="E7658">
        <v>1153.5884615384614</v>
      </c>
      <c r="F7658" s="1">
        <v>33576.923076923078</v>
      </c>
    </row>
    <row r="7659" spans="1:6" x14ac:dyDescent="0.3">
      <c r="A7659" t="s">
        <v>36</v>
      </c>
      <c r="B7659" t="s">
        <v>558</v>
      </c>
      <c r="C7659">
        <v>2011</v>
      </c>
      <c r="D7659" t="s">
        <v>953</v>
      </c>
      <c r="E7659">
        <v>452.2740425531918</v>
      </c>
      <c r="F7659" s="1">
        <v>30910.638297872341</v>
      </c>
    </row>
    <row r="7660" spans="1:6" x14ac:dyDescent="0.3">
      <c r="A7660" t="s">
        <v>36</v>
      </c>
      <c r="B7660" t="s">
        <v>558</v>
      </c>
      <c r="C7660">
        <v>2012</v>
      </c>
      <c r="D7660" t="s">
        <v>948</v>
      </c>
      <c r="E7660">
        <v>756.14666666666619</v>
      </c>
      <c r="F7660" s="1">
        <v>42133.333333333336</v>
      </c>
    </row>
    <row r="7661" spans="1:6" x14ac:dyDescent="0.3">
      <c r="A7661" t="s">
        <v>36</v>
      </c>
      <c r="B7661" t="s">
        <v>558</v>
      </c>
      <c r="C7661">
        <v>2012</v>
      </c>
      <c r="D7661" t="s">
        <v>949</v>
      </c>
      <c r="E7661">
        <v>-478.50347826086835</v>
      </c>
      <c r="F7661" s="1">
        <v>39139.130434782608</v>
      </c>
    </row>
    <row r="7662" spans="1:6" x14ac:dyDescent="0.3">
      <c r="A7662" t="s">
        <v>36</v>
      </c>
      <c r="B7662" t="s">
        <v>558</v>
      </c>
      <c r="C7662">
        <v>2012</v>
      </c>
      <c r="D7662" t="s">
        <v>950</v>
      </c>
      <c r="E7662">
        <v>2136.489999999998</v>
      </c>
      <c r="F7662" s="1">
        <v>46900</v>
      </c>
    </row>
    <row r="7663" spans="1:6" x14ac:dyDescent="0.3">
      <c r="A7663" t="s">
        <v>36</v>
      </c>
      <c r="B7663" t="s">
        <v>558</v>
      </c>
      <c r="C7663">
        <v>2012</v>
      </c>
      <c r="D7663" t="s">
        <v>951</v>
      </c>
      <c r="E7663">
        <v>639.26678571428624</v>
      </c>
      <c r="F7663" s="1">
        <v>37167.857142857145</v>
      </c>
    </row>
    <row r="7664" spans="1:6" x14ac:dyDescent="0.3">
      <c r="A7664" t="s">
        <v>36</v>
      </c>
      <c r="B7664" t="s">
        <v>558</v>
      </c>
      <c r="C7664">
        <v>2012</v>
      </c>
      <c r="D7664" t="s">
        <v>953</v>
      </c>
      <c r="E7664">
        <v>-74.621999999998664</v>
      </c>
      <c r="F7664" s="1">
        <v>34180</v>
      </c>
    </row>
    <row r="7665" spans="1:6" x14ac:dyDescent="0.3">
      <c r="A7665" t="s">
        <v>36</v>
      </c>
      <c r="B7665" t="s">
        <v>558</v>
      </c>
      <c r="C7665">
        <v>2013</v>
      </c>
      <c r="D7665" t="s">
        <v>948</v>
      </c>
      <c r="E7665">
        <v>1925.0700000000022</v>
      </c>
      <c r="F7665" s="1">
        <v>43366.666666666664</v>
      </c>
    </row>
    <row r="7666" spans="1:6" x14ac:dyDescent="0.3">
      <c r="A7666" t="s">
        <v>36</v>
      </c>
      <c r="B7666" t="s">
        <v>558</v>
      </c>
      <c r="C7666">
        <v>2013</v>
      </c>
      <c r="D7666" t="s">
        <v>949</v>
      </c>
      <c r="E7666">
        <v>341.49375000000009</v>
      </c>
      <c r="F7666" s="1">
        <v>41187.5</v>
      </c>
    </row>
    <row r="7667" spans="1:6" x14ac:dyDescent="0.3">
      <c r="A7667" t="s">
        <v>36</v>
      </c>
      <c r="B7667" t="s">
        <v>558</v>
      </c>
      <c r="C7667">
        <v>2013</v>
      </c>
      <c r="D7667" t="s">
        <v>951</v>
      </c>
      <c r="E7667">
        <v>1997.4433333333316</v>
      </c>
      <c r="F7667" s="1">
        <v>39100</v>
      </c>
    </row>
    <row r="7668" spans="1:6" x14ac:dyDescent="0.3">
      <c r="A7668" t="s">
        <v>36</v>
      </c>
      <c r="B7668" t="s">
        <v>558</v>
      </c>
      <c r="C7668">
        <v>2013</v>
      </c>
      <c r="D7668" t="s">
        <v>953</v>
      </c>
      <c r="E7668">
        <v>692.14749999999913</v>
      </c>
      <c r="F7668" s="1">
        <v>36975</v>
      </c>
    </row>
    <row r="7669" spans="1:6" x14ac:dyDescent="0.3">
      <c r="A7669" t="s">
        <v>36</v>
      </c>
      <c r="B7669" t="s">
        <v>558</v>
      </c>
      <c r="C7669">
        <v>2014</v>
      </c>
      <c r="D7669" t="s">
        <v>948</v>
      </c>
      <c r="E7669">
        <v>625.79192307692324</v>
      </c>
      <c r="F7669" s="1">
        <v>48765.384615384617</v>
      </c>
    </row>
    <row r="7670" spans="1:6" x14ac:dyDescent="0.3">
      <c r="A7670" t="s">
        <v>36</v>
      </c>
      <c r="B7670" t="s">
        <v>558</v>
      </c>
      <c r="C7670">
        <v>2014</v>
      </c>
      <c r="D7670" t="s">
        <v>949</v>
      </c>
      <c r="E7670">
        <v>1256.0527272727288</v>
      </c>
      <c r="F7670" s="1">
        <v>46345.454545454544</v>
      </c>
    </row>
    <row r="7671" spans="1:6" x14ac:dyDescent="0.3">
      <c r="A7671" t="s">
        <v>36</v>
      </c>
      <c r="B7671" t="s">
        <v>558</v>
      </c>
      <c r="C7671">
        <v>2014</v>
      </c>
      <c r="D7671" t="s">
        <v>950</v>
      </c>
      <c r="E7671">
        <v>896.98999999999978</v>
      </c>
      <c r="F7671" s="1">
        <v>51900</v>
      </c>
    </row>
    <row r="7672" spans="1:6" x14ac:dyDescent="0.3">
      <c r="A7672" t="s">
        <v>36</v>
      </c>
      <c r="B7672" t="s">
        <v>558</v>
      </c>
      <c r="C7672">
        <v>2014</v>
      </c>
      <c r="D7672" t="s">
        <v>951</v>
      </c>
      <c r="E7672">
        <v>-1275.1100000000006</v>
      </c>
      <c r="F7672" s="1">
        <v>50900</v>
      </c>
    </row>
    <row r="7673" spans="1:6" x14ac:dyDescent="0.3">
      <c r="A7673" t="s">
        <v>36</v>
      </c>
      <c r="B7673" t="s">
        <v>558</v>
      </c>
      <c r="C7673">
        <v>2015</v>
      </c>
      <c r="D7673" t="s">
        <v>948</v>
      </c>
      <c r="E7673">
        <v>-1352.0900000000013</v>
      </c>
      <c r="F7673" s="1">
        <v>50433.333333333336</v>
      </c>
    </row>
    <row r="7674" spans="1:6" x14ac:dyDescent="0.3">
      <c r="A7674" t="s">
        <v>36</v>
      </c>
      <c r="B7674" t="s">
        <v>558</v>
      </c>
      <c r="C7674">
        <v>2015</v>
      </c>
      <c r="D7674" t="s">
        <v>950</v>
      </c>
      <c r="E7674">
        <v>1438.1500000000015</v>
      </c>
      <c r="F7674" s="1">
        <v>51500</v>
      </c>
    </row>
    <row r="7675" spans="1:6" x14ac:dyDescent="0.3">
      <c r="A7675" t="s">
        <v>36</v>
      </c>
      <c r="B7675" t="s">
        <v>558</v>
      </c>
      <c r="C7675">
        <v>2015</v>
      </c>
      <c r="D7675" t="s">
        <v>952</v>
      </c>
      <c r="E7675">
        <v>389.25500000000102</v>
      </c>
      <c r="F7675" s="1">
        <v>51550</v>
      </c>
    </row>
    <row r="7676" spans="1:6" x14ac:dyDescent="0.3">
      <c r="A7676" t="s">
        <v>36</v>
      </c>
      <c r="B7676" t="s">
        <v>559</v>
      </c>
      <c r="C7676">
        <v>2008</v>
      </c>
      <c r="D7676" t="s">
        <v>949</v>
      </c>
      <c r="E7676">
        <v>3014.24</v>
      </c>
      <c r="F7676" s="1">
        <v>24400</v>
      </c>
    </row>
    <row r="7677" spans="1:6" x14ac:dyDescent="0.3">
      <c r="A7677" t="s">
        <v>36</v>
      </c>
      <c r="B7677" t="s">
        <v>559</v>
      </c>
      <c r="C7677">
        <v>2008</v>
      </c>
      <c r="D7677" t="s">
        <v>951</v>
      </c>
      <c r="E7677">
        <v>4301.67</v>
      </c>
      <c r="F7677" s="1">
        <v>22700</v>
      </c>
    </row>
    <row r="7678" spans="1:6" x14ac:dyDescent="0.3">
      <c r="A7678" t="s">
        <v>36</v>
      </c>
      <c r="B7678" t="s">
        <v>559</v>
      </c>
      <c r="C7678">
        <v>2008</v>
      </c>
      <c r="D7678" t="s">
        <v>952</v>
      </c>
      <c r="E7678">
        <v>-8167.3899999999994</v>
      </c>
      <c r="F7678" s="1">
        <v>24100</v>
      </c>
    </row>
    <row r="7679" spans="1:6" x14ac:dyDescent="0.3">
      <c r="A7679" t="s">
        <v>36</v>
      </c>
      <c r="B7679" t="s">
        <v>559</v>
      </c>
      <c r="C7679">
        <v>2008</v>
      </c>
      <c r="D7679" t="s">
        <v>953</v>
      </c>
      <c r="E7679">
        <v>333.05457746478896</v>
      </c>
      <c r="F7679" s="1">
        <v>18926.056338028167</v>
      </c>
    </row>
    <row r="7680" spans="1:6" x14ac:dyDescent="0.3">
      <c r="A7680" t="s">
        <v>36</v>
      </c>
      <c r="B7680" t="s">
        <v>559</v>
      </c>
      <c r="C7680">
        <v>2009</v>
      </c>
      <c r="D7680" t="s">
        <v>953</v>
      </c>
      <c r="E7680">
        <v>670.28779999999972</v>
      </c>
      <c r="F7680" s="1">
        <v>20918</v>
      </c>
    </row>
    <row r="7681" spans="1:6" x14ac:dyDescent="0.3">
      <c r="A7681" t="s">
        <v>36</v>
      </c>
      <c r="B7681" t="s">
        <v>560</v>
      </c>
      <c r="C7681">
        <v>2010</v>
      </c>
      <c r="D7681" t="s">
        <v>948</v>
      </c>
      <c r="E7681">
        <v>1599.8266666666666</v>
      </c>
      <c r="F7681" s="1">
        <v>19600</v>
      </c>
    </row>
    <row r="7682" spans="1:6" x14ac:dyDescent="0.3">
      <c r="A7682" t="s">
        <v>36</v>
      </c>
      <c r="B7682" t="s">
        <v>560</v>
      </c>
      <c r="C7682">
        <v>2010</v>
      </c>
      <c r="D7682" t="s">
        <v>949</v>
      </c>
      <c r="E7682">
        <v>32.883076923076892</v>
      </c>
      <c r="F7682" s="1">
        <v>18369.23076923077</v>
      </c>
    </row>
    <row r="7683" spans="1:6" x14ac:dyDescent="0.3">
      <c r="A7683" t="s">
        <v>36</v>
      </c>
      <c r="B7683" t="s">
        <v>560</v>
      </c>
      <c r="C7683">
        <v>2010</v>
      </c>
      <c r="D7683" t="s">
        <v>951</v>
      </c>
      <c r="E7683">
        <v>47.827000000000226</v>
      </c>
      <c r="F7683" s="1">
        <v>16870</v>
      </c>
    </row>
    <row r="7684" spans="1:6" x14ac:dyDescent="0.3">
      <c r="A7684" t="s">
        <v>36</v>
      </c>
      <c r="B7684" t="s">
        <v>560</v>
      </c>
      <c r="C7684">
        <v>2010</v>
      </c>
      <c r="D7684" t="s">
        <v>953</v>
      </c>
      <c r="E7684">
        <v>151.95178571428576</v>
      </c>
      <c r="F7684" s="1">
        <v>14875</v>
      </c>
    </row>
    <row r="7685" spans="1:6" x14ac:dyDescent="0.3">
      <c r="A7685" t="s">
        <v>36</v>
      </c>
      <c r="B7685" t="s">
        <v>560</v>
      </c>
      <c r="C7685">
        <v>2011</v>
      </c>
      <c r="D7685" t="s">
        <v>949</v>
      </c>
      <c r="E7685">
        <v>1821.1425000000008</v>
      </c>
      <c r="F7685" s="1">
        <v>17925</v>
      </c>
    </row>
    <row r="7686" spans="1:6" x14ac:dyDescent="0.3">
      <c r="A7686" t="s">
        <v>36</v>
      </c>
      <c r="B7686" t="s">
        <v>560</v>
      </c>
      <c r="C7686">
        <v>2011</v>
      </c>
      <c r="D7686" t="s">
        <v>951</v>
      </c>
      <c r="E7686">
        <v>544.8991666666667</v>
      </c>
      <c r="F7686" s="1">
        <v>17491.666666666668</v>
      </c>
    </row>
    <row r="7687" spans="1:6" x14ac:dyDescent="0.3">
      <c r="A7687" t="s">
        <v>36</v>
      </c>
      <c r="B7687" t="s">
        <v>560</v>
      </c>
      <c r="C7687">
        <v>2011</v>
      </c>
      <c r="D7687" t="s">
        <v>953</v>
      </c>
      <c r="E7687">
        <v>1129.4009999999998</v>
      </c>
      <c r="F7687" s="1">
        <v>15810</v>
      </c>
    </row>
    <row r="7688" spans="1:6" x14ac:dyDescent="0.3">
      <c r="A7688" t="s">
        <v>36</v>
      </c>
      <c r="B7688" t="s">
        <v>560</v>
      </c>
      <c r="C7688">
        <v>2012</v>
      </c>
      <c r="D7688" t="s">
        <v>949</v>
      </c>
      <c r="E7688">
        <v>2518.5200000000004</v>
      </c>
      <c r="F7688" s="1">
        <v>21200</v>
      </c>
    </row>
    <row r="7689" spans="1:6" x14ac:dyDescent="0.3">
      <c r="A7689" t="s">
        <v>36</v>
      </c>
      <c r="B7689" t="s">
        <v>561</v>
      </c>
      <c r="C7689">
        <v>2006</v>
      </c>
      <c r="D7689" t="s">
        <v>951</v>
      </c>
      <c r="E7689">
        <v>745.03499999999985</v>
      </c>
      <c r="F7689" s="1">
        <v>13350</v>
      </c>
    </row>
    <row r="7690" spans="1:6" x14ac:dyDescent="0.3">
      <c r="A7690" t="s">
        <v>36</v>
      </c>
      <c r="B7690" t="s">
        <v>561</v>
      </c>
      <c r="C7690">
        <v>2006</v>
      </c>
      <c r="D7690" t="s">
        <v>953</v>
      </c>
      <c r="E7690">
        <v>214.05797619047624</v>
      </c>
      <c r="F7690" s="1">
        <v>9222.6190476190477</v>
      </c>
    </row>
    <row r="7691" spans="1:6" x14ac:dyDescent="0.3">
      <c r="A7691" t="s">
        <v>36</v>
      </c>
      <c r="B7691" t="s">
        <v>561</v>
      </c>
      <c r="C7691">
        <v>2007</v>
      </c>
      <c r="D7691" t="s">
        <v>949</v>
      </c>
      <c r="E7691">
        <v>4309.3999999999996</v>
      </c>
      <c r="F7691" s="1">
        <v>14000</v>
      </c>
    </row>
    <row r="7692" spans="1:6" x14ac:dyDescent="0.3">
      <c r="A7692" t="s">
        <v>36</v>
      </c>
      <c r="B7692" t="s">
        <v>561</v>
      </c>
      <c r="C7692">
        <v>2007</v>
      </c>
      <c r="D7692" t="s">
        <v>951</v>
      </c>
      <c r="E7692">
        <v>2195.0349999999999</v>
      </c>
      <c r="F7692" s="1">
        <v>13350</v>
      </c>
    </row>
    <row r="7693" spans="1:6" x14ac:dyDescent="0.3">
      <c r="A7693" t="s">
        <v>36</v>
      </c>
      <c r="B7693" t="s">
        <v>561</v>
      </c>
      <c r="C7693">
        <v>2007</v>
      </c>
      <c r="D7693" t="s">
        <v>953</v>
      </c>
      <c r="E7693">
        <v>261.28103092783516</v>
      </c>
      <c r="F7693" s="1">
        <v>10160.824742268042</v>
      </c>
    </row>
    <row r="7694" spans="1:6" x14ac:dyDescent="0.3">
      <c r="A7694" t="s">
        <v>36</v>
      </c>
      <c r="B7694" t="s">
        <v>561</v>
      </c>
      <c r="C7694">
        <v>2008</v>
      </c>
      <c r="D7694" t="s">
        <v>949</v>
      </c>
      <c r="E7694">
        <v>-208.73833333333218</v>
      </c>
      <c r="F7694" s="1">
        <v>16950</v>
      </c>
    </row>
    <row r="7695" spans="1:6" x14ac:dyDescent="0.3">
      <c r="A7695" t="s">
        <v>36</v>
      </c>
      <c r="B7695" t="s">
        <v>561</v>
      </c>
      <c r="C7695">
        <v>2008</v>
      </c>
      <c r="D7695" t="s">
        <v>951</v>
      </c>
      <c r="E7695">
        <v>738.36083333333318</v>
      </c>
      <c r="F7695" s="1">
        <v>16441.666666666668</v>
      </c>
    </row>
    <row r="7696" spans="1:6" x14ac:dyDescent="0.3">
      <c r="A7696" t="s">
        <v>36</v>
      </c>
      <c r="B7696" t="s">
        <v>561</v>
      </c>
      <c r="C7696">
        <v>2008</v>
      </c>
      <c r="D7696" t="s">
        <v>953</v>
      </c>
      <c r="E7696">
        <v>41.701405228758276</v>
      </c>
      <c r="F7696" s="1">
        <v>12223.202614379084</v>
      </c>
    </row>
    <row r="7697" spans="1:6" x14ac:dyDescent="0.3">
      <c r="A7697" t="s">
        <v>36</v>
      </c>
      <c r="B7697" t="s">
        <v>561</v>
      </c>
      <c r="C7697">
        <v>2009</v>
      </c>
      <c r="D7697" t="s">
        <v>951</v>
      </c>
      <c r="E7697">
        <v>-484.63928571428551</v>
      </c>
      <c r="F7697" s="1">
        <v>17178.571428571428</v>
      </c>
    </row>
    <row r="7698" spans="1:6" x14ac:dyDescent="0.3">
      <c r="A7698" t="s">
        <v>36</v>
      </c>
      <c r="B7698" t="s">
        <v>561</v>
      </c>
      <c r="C7698">
        <v>2009</v>
      </c>
      <c r="D7698" t="s">
        <v>953</v>
      </c>
      <c r="E7698">
        <v>160.03808510638314</v>
      </c>
      <c r="F7698" s="1">
        <v>14678.723404255319</v>
      </c>
    </row>
    <row r="7699" spans="1:6" x14ac:dyDescent="0.3">
      <c r="A7699" t="s">
        <v>36</v>
      </c>
      <c r="B7699" t="s">
        <v>561</v>
      </c>
      <c r="C7699">
        <v>2010</v>
      </c>
      <c r="D7699" t="s">
        <v>949</v>
      </c>
      <c r="E7699">
        <v>234.42285714285703</v>
      </c>
      <c r="F7699" s="1">
        <v>19657.142857142859</v>
      </c>
    </row>
    <row r="7700" spans="1:6" x14ac:dyDescent="0.3">
      <c r="A7700" t="s">
        <v>36</v>
      </c>
      <c r="B7700" t="s">
        <v>561</v>
      </c>
      <c r="C7700">
        <v>2010</v>
      </c>
      <c r="D7700" t="s">
        <v>951</v>
      </c>
      <c r="E7700">
        <v>1024.4422222222227</v>
      </c>
      <c r="F7700" s="1">
        <v>18200</v>
      </c>
    </row>
    <row r="7701" spans="1:6" x14ac:dyDescent="0.3">
      <c r="A7701" t="s">
        <v>36</v>
      </c>
      <c r="B7701" t="s">
        <v>561</v>
      </c>
      <c r="C7701">
        <v>2010</v>
      </c>
      <c r="D7701" t="s">
        <v>953</v>
      </c>
      <c r="E7701">
        <v>-128.31892857142859</v>
      </c>
      <c r="F7701" s="1">
        <v>16548.809523809523</v>
      </c>
    </row>
    <row r="7702" spans="1:6" x14ac:dyDescent="0.3">
      <c r="A7702" t="s">
        <v>36</v>
      </c>
      <c r="B7702" t="s">
        <v>561</v>
      </c>
      <c r="C7702">
        <v>2011</v>
      </c>
      <c r="D7702" t="s">
        <v>948</v>
      </c>
      <c r="E7702">
        <v>93.175000000000182</v>
      </c>
      <c r="F7702" s="1">
        <v>21750</v>
      </c>
    </row>
    <row r="7703" spans="1:6" x14ac:dyDescent="0.3">
      <c r="A7703" t="s">
        <v>36</v>
      </c>
      <c r="B7703" t="s">
        <v>561</v>
      </c>
      <c r="C7703">
        <v>2011</v>
      </c>
      <c r="D7703" t="s">
        <v>949</v>
      </c>
      <c r="E7703">
        <v>916.6984567901236</v>
      </c>
      <c r="F7703" s="1">
        <v>20503.086419753086</v>
      </c>
    </row>
    <row r="7704" spans="1:6" x14ac:dyDescent="0.3">
      <c r="A7704" t="s">
        <v>36</v>
      </c>
      <c r="B7704" t="s">
        <v>561</v>
      </c>
      <c r="C7704">
        <v>2011</v>
      </c>
      <c r="D7704" t="s">
        <v>951</v>
      </c>
      <c r="E7704">
        <v>296.59648437500027</v>
      </c>
      <c r="F7704" s="1">
        <v>19324.21875</v>
      </c>
    </row>
    <row r="7705" spans="1:6" x14ac:dyDescent="0.3">
      <c r="A7705" t="s">
        <v>36</v>
      </c>
      <c r="B7705" t="s">
        <v>561</v>
      </c>
      <c r="C7705">
        <v>2011</v>
      </c>
      <c r="D7705" t="s">
        <v>952</v>
      </c>
      <c r="E7705">
        <v>1606.0900000000001</v>
      </c>
      <c r="F7705" s="1">
        <v>22900</v>
      </c>
    </row>
    <row r="7706" spans="1:6" x14ac:dyDescent="0.3">
      <c r="A7706" t="s">
        <v>36</v>
      </c>
      <c r="B7706" t="s">
        <v>561</v>
      </c>
      <c r="C7706">
        <v>2011</v>
      </c>
      <c r="D7706" t="s">
        <v>953</v>
      </c>
      <c r="E7706">
        <v>243.42024390243907</v>
      </c>
      <c r="F7706" s="1">
        <v>17470.731707317074</v>
      </c>
    </row>
    <row r="7707" spans="1:6" x14ac:dyDescent="0.3">
      <c r="A7707" t="s">
        <v>36</v>
      </c>
      <c r="B7707" t="s">
        <v>561</v>
      </c>
      <c r="C7707">
        <v>2012</v>
      </c>
      <c r="D7707" t="s">
        <v>948</v>
      </c>
      <c r="E7707">
        <v>321.3308080808082</v>
      </c>
      <c r="F7707" s="1">
        <v>22904.040404040403</v>
      </c>
    </row>
    <row r="7708" spans="1:6" x14ac:dyDescent="0.3">
      <c r="A7708" t="s">
        <v>36</v>
      </c>
      <c r="B7708" t="s">
        <v>561</v>
      </c>
      <c r="C7708">
        <v>2012</v>
      </c>
      <c r="D7708" t="s">
        <v>949</v>
      </c>
      <c r="E7708">
        <v>403.29156177156193</v>
      </c>
      <c r="F7708" s="1">
        <v>21829.370629370631</v>
      </c>
    </row>
    <row r="7709" spans="1:6" x14ac:dyDescent="0.3">
      <c r="A7709" t="s">
        <v>36</v>
      </c>
      <c r="B7709" t="s">
        <v>561</v>
      </c>
      <c r="C7709">
        <v>2012</v>
      </c>
      <c r="D7709" t="s">
        <v>950</v>
      </c>
      <c r="E7709">
        <v>1508.2999999999993</v>
      </c>
      <c r="F7709" s="1">
        <v>23000</v>
      </c>
    </row>
    <row r="7710" spans="1:6" x14ac:dyDescent="0.3">
      <c r="A7710" t="s">
        <v>36</v>
      </c>
      <c r="B7710" t="s">
        <v>561</v>
      </c>
      <c r="C7710">
        <v>2012</v>
      </c>
      <c r="D7710" t="s">
        <v>951</v>
      </c>
      <c r="E7710">
        <v>512.52199152542369</v>
      </c>
      <c r="F7710" s="1">
        <v>20736.864406779659</v>
      </c>
    </row>
    <row r="7711" spans="1:6" x14ac:dyDescent="0.3">
      <c r="A7711" t="s">
        <v>36</v>
      </c>
      <c r="B7711" t="s">
        <v>561</v>
      </c>
      <c r="C7711">
        <v>2012</v>
      </c>
      <c r="D7711" t="s">
        <v>953</v>
      </c>
      <c r="E7711">
        <v>-324.12675675675672</v>
      </c>
      <c r="F7711" s="1">
        <v>19759.45945945946</v>
      </c>
    </row>
    <row r="7712" spans="1:6" x14ac:dyDescent="0.3">
      <c r="A7712" t="s">
        <v>36</v>
      </c>
      <c r="B7712" t="s">
        <v>561</v>
      </c>
      <c r="C7712">
        <v>2013</v>
      </c>
      <c r="D7712" t="s">
        <v>948</v>
      </c>
      <c r="E7712">
        <v>570.44701492537308</v>
      </c>
      <c r="F7712" s="1">
        <v>24022.388059701494</v>
      </c>
    </row>
    <row r="7713" spans="1:6" x14ac:dyDescent="0.3">
      <c r="A7713" t="s">
        <v>36</v>
      </c>
      <c r="B7713" t="s">
        <v>561</v>
      </c>
      <c r="C7713">
        <v>2013</v>
      </c>
      <c r="D7713" t="s">
        <v>949</v>
      </c>
      <c r="E7713">
        <v>520.26189655172448</v>
      </c>
      <c r="F7713" s="1">
        <v>23170.689655172413</v>
      </c>
    </row>
    <row r="7714" spans="1:6" x14ac:dyDescent="0.3">
      <c r="A7714" t="s">
        <v>36</v>
      </c>
      <c r="B7714" t="s">
        <v>561</v>
      </c>
      <c r="C7714">
        <v>2013</v>
      </c>
      <c r="D7714" t="s">
        <v>950</v>
      </c>
      <c r="E7714">
        <v>-2532.0299999999988</v>
      </c>
      <c r="F7714" s="1">
        <v>25700</v>
      </c>
    </row>
    <row r="7715" spans="1:6" x14ac:dyDescent="0.3">
      <c r="A7715" t="s">
        <v>36</v>
      </c>
      <c r="B7715" t="s">
        <v>561</v>
      </c>
      <c r="C7715">
        <v>2013</v>
      </c>
      <c r="D7715" t="s">
        <v>951</v>
      </c>
      <c r="E7715">
        <v>453.43307692307729</v>
      </c>
      <c r="F7715" s="1">
        <v>21561.538461538461</v>
      </c>
    </row>
    <row r="7716" spans="1:6" x14ac:dyDescent="0.3">
      <c r="A7716" t="s">
        <v>36</v>
      </c>
      <c r="B7716" t="s">
        <v>561</v>
      </c>
      <c r="C7716">
        <v>2013</v>
      </c>
      <c r="D7716" t="s">
        <v>953</v>
      </c>
      <c r="E7716">
        <v>-2420.4300000000003</v>
      </c>
      <c r="F7716" s="1">
        <v>21700</v>
      </c>
    </row>
    <row r="7717" spans="1:6" x14ac:dyDescent="0.3">
      <c r="A7717" t="s">
        <v>36</v>
      </c>
      <c r="B7717" t="s">
        <v>561</v>
      </c>
      <c r="C7717">
        <v>2014</v>
      </c>
      <c r="D7717" t="s">
        <v>948</v>
      </c>
      <c r="E7717">
        <v>511.97742268041247</v>
      </c>
      <c r="F7717" s="1">
        <v>29650.515463917527</v>
      </c>
    </row>
    <row r="7718" spans="1:6" x14ac:dyDescent="0.3">
      <c r="A7718" t="s">
        <v>36</v>
      </c>
      <c r="B7718" t="s">
        <v>561</v>
      </c>
      <c r="C7718">
        <v>2014</v>
      </c>
      <c r="D7718" t="s">
        <v>949</v>
      </c>
      <c r="E7718">
        <v>521.8100000000004</v>
      </c>
      <c r="F7718" s="1">
        <v>29041.176470588234</v>
      </c>
    </row>
    <row r="7719" spans="1:6" x14ac:dyDescent="0.3">
      <c r="A7719" t="s">
        <v>36</v>
      </c>
      <c r="B7719" t="s">
        <v>561</v>
      </c>
      <c r="C7719">
        <v>2014</v>
      </c>
      <c r="D7719" t="s">
        <v>950</v>
      </c>
      <c r="E7719">
        <v>150.88894736842121</v>
      </c>
      <c r="F7719" s="1">
        <v>30047.36842105263</v>
      </c>
    </row>
    <row r="7720" spans="1:6" x14ac:dyDescent="0.3">
      <c r="A7720" t="s">
        <v>36</v>
      </c>
      <c r="B7720" t="s">
        <v>561</v>
      </c>
      <c r="C7720">
        <v>2014</v>
      </c>
      <c r="D7720" t="s">
        <v>951</v>
      </c>
      <c r="E7720">
        <v>-16.834999999999127</v>
      </c>
      <c r="F7720" s="1">
        <v>28650</v>
      </c>
    </row>
    <row r="7721" spans="1:6" x14ac:dyDescent="0.3">
      <c r="A7721" t="s">
        <v>36</v>
      </c>
      <c r="B7721" t="s">
        <v>561</v>
      </c>
      <c r="C7721">
        <v>2014</v>
      </c>
      <c r="D7721" t="s">
        <v>952</v>
      </c>
      <c r="E7721">
        <v>615.625</v>
      </c>
      <c r="F7721" s="1">
        <v>31250</v>
      </c>
    </row>
    <row r="7722" spans="1:6" x14ac:dyDescent="0.3">
      <c r="A7722" t="s">
        <v>36</v>
      </c>
      <c r="B7722" t="s">
        <v>561</v>
      </c>
      <c r="C7722">
        <v>2014</v>
      </c>
      <c r="D7722" t="s">
        <v>953</v>
      </c>
      <c r="E7722">
        <v>890.06999999999971</v>
      </c>
      <c r="F7722" s="1">
        <v>26700</v>
      </c>
    </row>
    <row r="7723" spans="1:6" x14ac:dyDescent="0.3">
      <c r="A7723" t="s">
        <v>36</v>
      </c>
      <c r="B7723" t="s">
        <v>561</v>
      </c>
      <c r="C7723">
        <v>2015</v>
      </c>
      <c r="D7723" t="s">
        <v>948</v>
      </c>
      <c r="E7723">
        <v>558.68181818181847</v>
      </c>
      <c r="F7723" s="1">
        <v>32272.727272727272</v>
      </c>
    </row>
    <row r="7724" spans="1:6" x14ac:dyDescent="0.3">
      <c r="A7724" t="s">
        <v>36</v>
      </c>
      <c r="B7724" t="s">
        <v>561</v>
      </c>
      <c r="C7724">
        <v>2015</v>
      </c>
      <c r="D7724" t="s">
        <v>950</v>
      </c>
      <c r="E7724">
        <v>-1111.3074999999999</v>
      </c>
      <c r="F7724" s="1">
        <v>33425</v>
      </c>
    </row>
    <row r="7725" spans="1:6" x14ac:dyDescent="0.3">
      <c r="A7725" t="s">
        <v>36</v>
      </c>
      <c r="B7725" t="s">
        <v>561</v>
      </c>
      <c r="C7725">
        <v>2015</v>
      </c>
      <c r="D7725" t="s">
        <v>952</v>
      </c>
      <c r="E7725">
        <v>-247.12666666666578</v>
      </c>
      <c r="F7725" s="1">
        <v>34066.666666666664</v>
      </c>
    </row>
    <row r="7726" spans="1:6" x14ac:dyDescent="0.3">
      <c r="A7726" t="s">
        <v>36</v>
      </c>
      <c r="B7726" t="s">
        <v>562</v>
      </c>
      <c r="C7726">
        <v>2010</v>
      </c>
      <c r="D7726" t="s">
        <v>949</v>
      </c>
      <c r="E7726">
        <v>910.62000000000114</v>
      </c>
      <c r="F7726" s="1">
        <v>22200</v>
      </c>
    </row>
    <row r="7727" spans="1:6" x14ac:dyDescent="0.3">
      <c r="A7727" t="s">
        <v>36</v>
      </c>
      <c r="B7727" t="s">
        <v>562</v>
      </c>
      <c r="C7727">
        <v>2010</v>
      </c>
      <c r="D7727" t="s">
        <v>951</v>
      </c>
      <c r="E7727">
        <v>836.84416666666641</v>
      </c>
      <c r="F7727" s="1">
        <v>21275</v>
      </c>
    </row>
    <row r="7728" spans="1:6" x14ac:dyDescent="0.3">
      <c r="A7728" t="s">
        <v>36</v>
      </c>
      <c r="B7728" t="s">
        <v>562</v>
      </c>
      <c r="C7728">
        <v>2010</v>
      </c>
      <c r="D7728" t="s">
        <v>953</v>
      </c>
      <c r="E7728">
        <v>-162.00571428571442</v>
      </c>
      <c r="F7728" s="1">
        <v>19657.142857142859</v>
      </c>
    </row>
    <row r="7729" spans="1:6" x14ac:dyDescent="0.3">
      <c r="A7729" t="s">
        <v>36</v>
      </c>
      <c r="B7729" t="s">
        <v>562</v>
      </c>
      <c r="C7729">
        <v>2011</v>
      </c>
      <c r="D7729" t="s">
        <v>948</v>
      </c>
      <c r="E7729">
        <v>-1117.6650000000009</v>
      </c>
      <c r="F7729" s="1">
        <v>26350</v>
      </c>
    </row>
    <row r="7730" spans="1:6" x14ac:dyDescent="0.3">
      <c r="A7730" t="s">
        <v>36</v>
      </c>
      <c r="B7730" t="s">
        <v>562</v>
      </c>
      <c r="C7730">
        <v>2011</v>
      </c>
      <c r="D7730" t="s">
        <v>949</v>
      </c>
      <c r="E7730">
        <v>305.84937500000001</v>
      </c>
      <c r="F7730" s="1">
        <v>24868.75</v>
      </c>
    </row>
    <row r="7731" spans="1:6" x14ac:dyDescent="0.3">
      <c r="A7731" t="s">
        <v>36</v>
      </c>
      <c r="B7731" t="s">
        <v>562</v>
      </c>
      <c r="C7731">
        <v>2011</v>
      </c>
      <c r="D7731" t="s">
        <v>951</v>
      </c>
      <c r="E7731">
        <v>631.4699999999998</v>
      </c>
      <c r="F7731" s="1">
        <v>23200</v>
      </c>
    </row>
    <row r="7732" spans="1:6" x14ac:dyDescent="0.3">
      <c r="A7732" t="s">
        <v>36</v>
      </c>
      <c r="B7732" t="s">
        <v>562</v>
      </c>
      <c r="C7732">
        <v>2011</v>
      </c>
      <c r="D7732" t="s">
        <v>953</v>
      </c>
      <c r="E7732">
        <v>-283.04499999999945</v>
      </c>
      <c r="F7732" s="1">
        <v>21883.333333333332</v>
      </c>
    </row>
    <row r="7733" spans="1:6" x14ac:dyDescent="0.3">
      <c r="A7733" t="s">
        <v>36</v>
      </c>
      <c r="B7733" t="s">
        <v>562</v>
      </c>
      <c r="C7733">
        <v>2012</v>
      </c>
      <c r="D7733" t="s">
        <v>948</v>
      </c>
      <c r="E7733">
        <v>849.98900000000026</v>
      </c>
      <c r="F7733" s="1">
        <v>30090</v>
      </c>
    </row>
    <row r="7734" spans="1:6" x14ac:dyDescent="0.3">
      <c r="A7734" t="s">
        <v>36</v>
      </c>
      <c r="B7734" t="s">
        <v>562</v>
      </c>
      <c r="C7734">
        <v>2012</v>
      </c>
      <c r="D7734" t="s">
        <v>949</v>
      </c>
      <c r="E7734">
        <v>341.24033333333381</v>
      </c>
      <c r="F7734" s="1">
        <v>28336.666666666668</v>
      </c>
    </row>
    <row r="7735" spans="1:6" x14ac:dyDescent="0.3">
      <c r="A7735" t="s">
        <v>36</v>
      </c>
      <c r="B7735" t="s">
        <v>562</v>
      </c>
      <c r="C7735">
        <v>2012</v>
      </c>
      <c r="D7735" t="s">
        <v>950</v>
      </c>
      <c r="E7735">
        <v>1763.83</v>
      </c>
      <c r="F7735" s="1">
        <v>32300</v>
      </c>
    </row>
    <row r="7736" spans="1:6" x14ac:dyDescent="0.3">
      <c r="A7736" t="s">
        <v>36</v>
      </c>
      <c r="B7736" t="s">
        <v>562</v>
      </c>
      <c r="C7736">
        <v>2012</v>
      </c>
      <c r="D7736" t="s">
        <v>951</v>
      </c>
      <c r="E7736">
        <v>-132.09874999999965</v>
      </c>
      <c r="F7736" s="1">
        <v>26262.5</v>
      </c>
    </row>
    <row r="7737" spans="1:6" x14ac:dyDescent="0.3">
      <c r="A7737" t="s">
        <v>36</v>
      </c>
      <c r="B7737" t="s">
        <v>562</v>
      </c>
      <c r="C7737">
        <v>2012</v>
      </c>
      <c r="D7737" t="s">
        <v>953</v>
      </c>
      <c r="E7737">
        <v>414.93000000000029</v>
      </c>
      <c r="F7737" s="1">
        <v>23300</v>
      </c>
    </row>
    <row r="7738" spans="1:6" x14ac:dyDescent="0.3">
      <c r="A7738" t="s">
        <v>36</v>
      </c>
      <c r="B7738" t="s">
        <v>562</v>
      </c>
      <c r="C7738">
        <v>2013</v>
      </c>
      <c r="D7738" t="s">
        <v>948</v>
      </c>
      <c r="E7738">
        <v>-90.128333333333401</v>
      </c>
      <c r="F7738" s="1">
        <v>34383.333333333336</v>
      </c>
    </row>
    <row r="7739" spans="1:6" x14ac:dyDescent="0.3">
      <c r="A7739" t="s">
        <v>36</v>
      </c>
      <c r="B7739" t="s">
        <v>562</v>
      </c>
      <c r="C7739">
        <v>2013</v>
      </c>
      <c r="D7739" t="s">
        <v>949</v>
      </c>
      <c r="E7739">
        <v>-376.3633333333334</v>
      </c>
      <c r="F7739" s="1">
        <v>32366.666666666668</v>
      </c>
    </row>
    <row r="7740" spans="1:6" x14ac:dyDescent="0.3">
      <c r="A7740" t="s">
        <v>36</v>
      </c>
      <c r="B7740" t="s">
        <v>562</v>
      </c>
      <c r="C7740">
        <v>2013</v>
      </c>
      <c r="D7740" t="s">
        <v>950</v>
      </c>
      <c r="E7740">
        <v>697.80999999999767</v>
      </c>
      <c r="F7740" s="1">
        <v>36100</v>
      </c>
    </row>
    <row r="7741" spans="1:6" x14ac:dyDescent="0.3">
      <c r="A7741" t="s">
        <v>36</v>
      </c>
      <c r="B7741" t="s">
        <v>562</v>
      </c>
      <c r="C7741">
        <v>2014</v>
      </c>
      <c r="D7741" t="s">
        <v>948</v>
      </c>
      <c r="E7741">
        <v>1306.375</v>
      </c>
      <c r="F7741" s="1">
        <v>38750</v>
      </c>
    </row>
    <row r="7742" spans="1:6" x14ac:dyDescent="0.3">
      <c r="A7742" t="s">
        <v>36</v>
      </c>
      <c r="B7742" t="s">
        <v>563</v>
      </c>
      <c r="C7742">
        <v>2001</v>
      </c>
      <c r="D7742" t="s">
        <v>953</v>
      </c>
      <c r="E7742">
        <v>321.01328125000003</v>
      </c>
      <c r="F7742" s="1">
        <v>2789.0625</v>
      </c>
    </row>
    <row r="7743" spans="1:6" x14ac:dyDescent="0.3">
      <c r="A7743" t="s">
        <v>36</v>
      </c>
      <c r="B7743" t="s">
        <v>563</v>
      </c>
      <c r="C7743">
        <v>2002</v>
      </c>
      <c r="D7743" t="s">
        <v>953</v>
      </c>
      <c r="E7743">
        <v>707.96704545454543</v>
      </c>
      <c r="F7743" s="1">
        <v>3685.6060606060605</v>
      </c>
    </row>
    <row r="7744" spans="1:6" x14ac:dyDescent="0.3">
      <c r="A7744" t="s">
        <v>36</v>
      </c>
      <c r="B7744" t="s">
        <v>563</v>
      </c>
      <c r="C7744">
        <v>2003</v>
      </c>
      <c r="D7744" t="s">
        <v>953</v>
      </c>
      <c r="E7744">
        <v>71.183970588235297</v>
      </c>
      <c r="F7744" s="1">
        <v>4751.4705882352937</v>
      </c>
    </row>
    <row r="7745" spans="1:6" x14ac:dyDescent="0.3">
      <c r="A7745" t="s">
        <v>36</v>
      </c>
      <c r="B7745" t="s">
        <v>563</v>
      </c>
      <c r="C7745">
        <v>2004</v>
      </c>
      <c r="D7745" t="s">
        <v>953</v>
      </c>
      <c r="E7745">
        <v>-413.88184210526316</v>
      </c>
      <c r="F7745" s="1">
        <v>5444.7368421052633</v>
      </c>
    </row>
    <row r="7746" spans="1:6" x14ac:dyDescent="0.3">
      <c r="A7746" t="s">
        <v>36</v>
      </c>
      <c r="B7746" t="s">
        <v>563</v>
      </c>
      <c r="C7746">
        <v>2005</v>
      </c>
      <c r="D7746" t="s">
        <v>953</v>
      </c>
      <c r="E7746">
        <v>141.68500000000006</v>
      </c>
      <c r="F7746" s="1">
        <v>5405.5555555555557</v>
      </c>
    </row>
    <row r="7747" spans="1:6" x14ac:dyDescent="0.3">
      <c r="A7747" t="s">
        <v>36</v>
      </c>
      <c r="B7747" t="s">
        <v>564</v>
      </c>
      <c r="C7747">
        <v>2006</v>
      </c>
      <c r="D7747" t="s">
        <v>953</v>
      </c>
      <c r="E7747">
        <v>637.21529999999996</v>
      </c>
      <c r="F7747" s="1">
        <v>9693</v>
      </c>
    </row>
    <row r="7748" spans="1:6" x14ac:dyDescent="0.3">
      <c r="A7748" t="s">
        <v>36</v>
      </c>
      <c r="B7748" t="s">
        <v>564</v>
      </c>
      <c r="C7748">
        <v>2007</v>
      </c>
      <c r="D7748" t="s">
        <v>953</v>
      </c>
      <c r="E7748">
        <v>860.31771739130443</v>
      </c>
      <c r="F7748" s="1">
        <v>12025</v>
      </c>
    </row>
    <row r="7749" spans="1:6" x14ac:dyDescent="0.3">
      <c r="A7749" t="s">
        <v>36</v>
      </c>
      <c r="B7749" t="s">
        <v>564</v>
      </c>
      <c r="C7749">
        <v>2008</v>
      </c>
      <c r="D7749" t="s">
        <v>951</v>
      </c>
      <c r="E7749">
        <v>388.95999999999913</v>
      </c>
      <c r="F7749" s="1">
        <v>17600</v>
      </c>
    </row>
    <row r="7750" spans="1:6" x14ac:dyDescent="0.3">
      <c r="A7750" t="s">
        <v>36</v>
      </c>
      <c r="B7750" t="s">
        <v>564</v>
      </c>
      <c r="C7750">
        <v>2008</v>
      </c>
      <c r="D7750" t="s">
        <v>953</v>
      </c>
      <c r="E7750">
        <v>395.95181818181828</v>
      </c>
      <c r="F7750" s="1">
        <v>13700</v>
      </c>
    </row>
    <row r="7751" spans="1:6" x14ac:dyDescent="0.3">
      <c r="A7751" t="s">
        <v>36</v>
      </c>
      <c r="B7751" t="s">
        <v>564</v>
      </c>
      <c r="C7751">
        <v>2009</v>
      </c>
      <c r="D7751" t="s">
        <v>953</v>
      </c>
      <c r="E7751">
        <v>179.43000000000029</v>
      </c>
      <c r="F7751" s="1">
        <v>18300</v>
      </c>
    </row>
    <row r="7752" spans="1:6" x14ac:dyDescent="0.3">
      <c r="A7752" t="s">
        <v>36</v>
      </c>
      <c r="B7752" t="s">
        <v>564</v>
      </c>
      <c r="C7752">
        <v>2010</v>
      </c>
      <c r="D7752" t="s">
        <v>949</v>
      </c>
      <c r="E7752">
        <v>-702.75</v>
      </c>
      <c r="F7752" s="1">
        <v>22500</v>
      </c>
    </row>
    <row r="7753" spans="1:6" x14ac:dyDescent="0.3">
      <c r="A7753" t="s">
        <v>36</v>
      </c>
      <c r="B7753" t="s">
        <v>564</v>
      </c>
      <c r="C7753">
        <v>2010</v>
      </c>
      <c r="D7753" t="s">
        <v>951</v>
      </c>
      <c r="E7753">
        <v>766.31000000000131</v>
      </c>
      <c r="F7753" s="1">
        <v>21100</v>
      </c>
    </row>
    <row r="7754" spans="1:6" x14ac:dyDescent="0.3">
      <c r="A7754" t="s">
        <v>36</v>
      </c>
      <c r="B7754" t="s">
        <v>564</v>
      </c>
      <c r="C7754">
        <v>2010</v>
      </c>
      <c r="D7754" t="s">
        <v>953</v>
      </c>
      <c r="E7754">
        <v>219.99166666666679</v>
      </c>
      <c r="F7754" s="1">
        <v>18250</v>
      </c>
    </row>
    <row r="7755" spans="1:6" x14ac:dyDescent="0.3">
      <c r="A7755" t="s">
        <v>36</v>
      </c>
      <c r="B7755" t="s">
        <v>564</v>
      </c>
      <c r="C7755">
        <v>2011</v>
      </c>
      <c r="D7755" t="s">
        <v>949</v>
      </c>
      <c r="E7755">
        <v>353.6040000000001</v>
      </c>
      <c r="F7755" s="1">
        <v>23240</v>
      </c>
    </row>
    <row r="7756" spans="1:6" x14ac:dyDescent="0.3">
      <c r="A7756" t="s">
        <v>36</v>
      </c>
      <c r="B7756" t="s">
        <v>564</v>
      </c>
      <c r="C7756">
        <v>2011</v>
      </c>
      <c r="D7756" t="s">
        <v>951</v>
      </c>
      <c r="E7756">
        <v>572.81777777777825</v>
      </c>
      <c r="F7756" s="1">
        <v>22400</v>
      </c>
    </row>
    <row r="7757" spans="1:6" x14ac:dyDescent="0.3">
      <c r="A7757" t="s">
        <v>36</v>
      </c>
      <c r="B7757" t="s">
        <v>564</v>
      </c>
      <c r="C7757">
        <v>2011</v>
      </c>
      <c r="D7757" t="s">
        <v>953</v>
      </c>
      <c r="E7757">
        <v>-786.82166666666672</v>
      </c>
      <c r="F7757" s="1">
        <v>19450</v>
      </c>
    </row>
    <row r="7758" spans="1:6" x14ac:dyDescent="0.3">
      <c r="A7758" t="s">
        <v>36</v>
      </c>
      <c r="B7758" t="s">
        <v>564</v>
      </c>
      <c r="C7758">
        <v>2012</v>
      </c>
      <c r="D7758" t="s">
        <v>948</v>
      </c>
      <c r="E7758">
        <v>103.21999999999971</v>
      </c>
      <c r="F7758" s="1">
        <v>28200</v>
      </c>
    </row>
    <row r="7759" spans="1:6" x14ac:dyDescent="0.3">
      <c r="A7759" t="s">
        <v>36</v>
      </c>
      <c r="B7759" t="s">
        <v>564</v>
      </c>
      <c r="C7759">
        <v>2012</v>
      </c>
      <c r="D7759" t="s">
        <v>949</v>
      </c>
      <c r="E7759">
        <v>108.12636363636457</v>
      </c>
      <c r="F7759" s="1">
        <v>26900</v>
      </c>
    </row>
    <row r="7760" spans="1:6" x14ac:dyDescent="0.3">
      <c r="A7760" t="s">
        <v>36</v>
      </c>
      <c r="B7760" t="s">
        <v>564</v>
      </c>
      <c r="C7760">
        <v>2012</v>
      </c>
      <c r="D7760" t="s">
        <v>951</v>
      </c>
      <c r="E7760">
        <v>1185.5379999999998</v>
      </c>
      <c r="F7760" s="1">
        <v>23780</v>
      </c>
    </row>
    <row r="7761" spans="1:6" x14ac:dyDescent="0.3">
      <c r="A7761" t="s">
        <v>36</v>
      </c>
      <c r="B7761" t="s">
        <v>564</v>
      </c>
      <c r="C7761">
        <v>2012</v>
      </c>
      <c r="D7761" t="s">
        <v>953</v>
      </c>
      <c r="E7761">
        <v>-2524.0200000000004</v>
      </c>
      <c r="F7761" s="1">
        <v>23800</v>
      </c>
    </row>
    <row r="7762" spans="1:6" x14ac:dyDescent="0.3">
      <c r="A7762" t="s">
        <v>36</v>
      </c>
      <c r="B7762" t="s">
        <v>564</v>
      </c>
      <c r="C7762">
        <v>2013</v>
      </c>
      <c r="D7762" t="s">
        <v>948</v>
      </c>
      <c r="E7762">
        <v>1146.8400000000001</v>
      </c>
      <c r="F7762" s="1">
        <v>30400</v>
      </c>
    </row>
    <row r="7763" spans="1:6" x14ac:dyDescent="0.3">
      <c r="A7763" t="s">
        <v>36</v>
      </c>
      <c r="B7763" t="s">
        <v>564</v>
      </c>
      <c r="C7763">
        <v>2013</v>
      </c>
      <c r="D7763" t="s">
        <v>949</v>
      </c>
      <c r="E7763">
        <v>32.889999999999418</v>
      </c>
      <c r="F7763" s="1">
        <v>30900</v>
      </c>
    </row>
    <row r="7764" spans="1:6" x14ac:dyDescent="0.3">
      <c r="A7764" t="s">
        <v>36</v>
      </c>
      <c r="B7764" t="s">
        <v>564</v>
      </c>
      <c r="C7764">
        <v>2014</v>
      </c>
      <c r="D7764" t="s">
        <v>948</v>
      </c>
      <c r="E7764">
        <v>196.6914285714291</v>
      </c>
      <c r="F7764" s="1">
        <v>35295.238095238092</v>
      </c>
    </row>
    <row r="7765" spans="1:6" x14ac:dyDescent="0.3">
      <c r="A7765" t="s">
        <v>36</v>
      </c>
      <c r="B7765" t="s">
        <v>564</v>
      </c>
      <c r="C7765">
        <v>2014</v>
      </c>
      <c r="D7765" t="s">
        <v>949</v>
      </c>
      <c r="E7765">
        <v>-611.7489999999998</v>
      </c>
      <c r="F7765" s="1">
        <v>34310</v>
      </c>
    </row>
    <row r="7766" spans="1:6" x14ac:dyDescent="0.3">
      <c r="A7766" t="s">
        <v>36</v>
      </c>
      <c r="B7766" t="s">
        <v>564</v>
      </c>
      <c r="C7766">
        <v>2014</v>
      </c>
      <c r="D7766" t="s">
        <v>950</v>
      </c>
      <c r="E7766">
        <v>1799.2833333333328</v>
      </c>
      <c r="F7766" s="1">
        <v>36166.666666666664</v>
      </c>
    </row>
    <row r="7767" spans="1:6" x14ac:dyDescent="0.3">
      <c r="A7767" t="s">
        <v>36</v>
      </c>
      <c r="B7767" t="s">
        <v>564</v>
      </c>
      <c r="C7767">
        <v>2014</v>
      </c>
      <c r="D7767" t="s">
        <v>951</v>
      </c>
      <c r="E7767">
        <v>1513.83</v>
      </c>
      <c r="F7767" s="1">
        <v>32300</v>
      </c>
    </row>
    <row r="7768" spans="1:6" x14ac:dyDescent="0.3">
      <c r="A7768" t="s">
        <v>36</v>
      </c>
      <c r="B7768" t="s">
        <v>564</v>
      </c>
      <c r="C7768">
        <v>2014</v>
      </c>
      <c r="D7768" t="s">
        <v>952</v>
      </c>
      <c r="E7768">
        <v>-180.08999999999651</v>
      </c>
      <c r="F7768" s="1">
        <v>37100</v>
      </c>
    </row>
    <row r="7769" spans="1:6" x14ac:dyDescent="0.3">
      <c r="A7769" t="s">
        <v>36</v>
      </c>
      <c r="B7769" t="s">
        <v>564</v>
      </c>
      <c r="C7769">
        <v>2014</v>
      </c>
      <c r="D7769" t="s">
        <v>953</v>
      </c>
      <c r="E7769">
        <v>163</v>
      </c>
      <c r="F7769" s="1">
        <v>30000</v>
      </c>
    </row>
    <row r="7770" spans="1:6" x14ac:dyDescent="0.3">
      <c r="A7770" t="s">
        <v>36</v>
      </c>
      <c r="B7770" t="s">
        <v>564</v>
      </c>
      <c r="C7770">
        <v>2015</v>
      </c>
      <c r="D7770" t="s">
        <v>950</v>
      </c>
      <c r="E7770">
        <v>-18.209999999999127</v>
      </c>
      <c r="F7770" s="1">
        <v>39900</v>
      </c>
    </row>
    <row r="7771" spans="1:6" x14ac:dyDescent="0.3">
      <c r="A7771" t="s">
        <v>36</v>
      </c>
      <c r="B7771" t="s">
        <v>565</v>
      </c>
      <c r="C7771">
        <v>2011</v>
      </c>
      <c r="D7771" t="s">
        <v>949</v>
      </c>
      <c r="E7771">
        <v>801.19000000000051</v>
      </c>
      <c r="F7771" s="1">
        <v>28900</v>
      </c>
    </row>
    <row r="7772" spans="1:6" x14ac:dyDescent="0.3">
      <c r="A7772" t="s">
        <v>36</v>
      </c>
      <c r="B7772" t="s">
        <v>565</v>
      </c>
      <c r="C7772">
        <v>2011</v>
      </c>
      <c r="D7772" t="s">
        <v>951</v>
      </c>
      <c r="E7772">
        <v>-397.08499999999913</v>
      </c>
      <c r="F7772" s="1">
        <v>26150</v>
      </c>
    </row>
    <row r="7773" spans="1:6" x14ac:dyDescent="0.3">
      <c r="A7773" t="s">
        <v>36</v>
      </c>
      <c r="B7773" t="s">
        <v>565</v>
      </c>
      <c r="C7773">
        <v>2011</v>
      </c>
      <c r="D7773" t="s">
        <v>953</v>
      </c>
      <c r="E7773">
        <v>1583.7150000000001</v>
      </c>
      <c r="F7773" s="1">
        <v>24150</v>
      </c>
    </row>
    <row r="7774" spans="1:6" x14ac:dyDescent="0.3">
      <c r="A7774" t="s">
        <v>36</v>
      </c>
      <c r="B7774" t="s">
        <v>565</v>
      </c>
      <c r="C7774">
        <v>2012</v>
      </c>
      <c r="D7774" t="s">
        <v>948</v>
      </c>
      <c r="E7774">
        <v>-587.27499999999964</v>
      </c>
      <c r="F7774" s="1">
        <v>32250</v>
      </c>
    </row>
    <row r="7775" spans="1:6" x14ac:dyDescent="0.3">
      <c r="A7775" t="s">
        <v>36</v>
      </c>
      <c r="B7775" t="s">
        <v>565</v>
      </c>
      <c r="C7775">
        <v>2012</v>
      </c>
      <c r="D7775" t="s">
        <v>949</v>
      </c>
      <c r="E7775">
        <v>1548.2666666666664</v>
      </c>
      <c r="F7775" s="1">
        <v>29333.333333333332</v>
      </c>
    </row>
    <row r="7776" spans="1:6" x14ac:dyDescent="0.3">
      <c r="A7776" t="s">
        <v>36</v>
      </c>
      <c r="B7776" t="s">
        <v>565</v>
      </c>
      <c r="C7776">
        <v>2012</v>
      </c>
      <c r="D7776" t="s">
        <v>951</v>
      </c>
      <c r="E7776">
        <v>-960.20499999999993</v>
      </c>
      <c r="F7776" s="1">
        <v>28950</v>
      </c>
    </row>
    <row r="7777" spans="1:6" x14ac:dyDescent="0.3">
      <c r="A7777" t="s">
        <v>36</v>
      </c>
      <c r="B7777" t="s">
        <v>565</v>
      </c>
      <c r="C7777">
        <v>2013</v>
      </c>
      <c r="D7777" t="s">
        <v>949</v>
      </c>
      <c r="E7777">
        <v>3729.2999999999993</v>
      </c>
      <c r="F7777" s="1">
        <v>33000</v>
      </c>
    </row>
    <row r="7778" spans="1:6" x14ac:dyDescent="0.3">
      <c r="A7778" t="s">
        <v>36</v>
      </c>
      <c r="B7778" t="s">
        <v>565</v>
      </c>
      <c r="C7778">
        <v>2014</v>
      </c>
      <c r="D7778" t="s">
        <v>949</v>
      </c>
      <c r="E7778">
        <v>2763.2799999999988</v>
      </c>
      <c r="F7778" s="1">
        <v>36800</v>
      </c>
    </row>
    <row r="7779" spans="1:6" x14ac:dyDescent="0.3">
      <c r="A7779" t="s">
        <v>36</v>
      </c>
      <c r="B7779" t="s">
        <v>566</v>
      </c>
      <c r="C7779">
        <v>2008</v>
      </c>
      <c r="D7779" t="s">
        <v>951</v>
      </c>
      <c r="E7779">
        <v>5195.32</v>
      </c>
      <c r="F7779" s="1">
        <v>29200</v>
      </c>
    </row>
    <row r="7780" spans="1:6" x14ac:dyDescent="0.3">
      <c r="A7780" t="s">
        <v>36</v>
      </c>
      <c r="B7780" t="s">
        <v>566</v>
      </c>
      <c r="C7780">
        <v>2008</v>
      </c>
      <c r="D7780" t="s">
        <v>953</v>
      </c>
      <c r="E7780">
        <v>1432.5641666666668</v>
      </c>
      <c r="F7780" s="1">
        <v>24475</v>
      </c>
    </row>
    <row r="7781" spans="1:6" x14ac:dyDescent="0.3">
      <c r="A7781" t="s">
        <v>36</v>
      </c>
      <c r="B7781" t="s">
        <v>566</v>
      </c>
      <c r="C7781">
        <v>2009</v>
      </c>
      <c r="D7781" t="s">
        <v>951</v>
      </c>
      <c r="E7781">
        <v>5696.1500000000015</v>
      </c>
      <c r="F7781" s="1">
        <v>31500</v>
      </c>
    </row>
    <row r="7782" spans="1:6" x14ac:dyDescent="0.3">
      <c r="A7782" t="s">
        <v>36</v>
      </c>
      <c r="B7782" t="s">
        <v>566</v>
      </c>
      <c r="C7782">
        <v>2009</v>
      </c>
      <c r="D7782" t="s">
        <v>953</v>
      </c>
      <c r="E7782">
        <v>2097.5299999999988</v>
      </c>
      <c r="F7782" s="1">
        <v>29300</v>
      </c>
    </row>
    <row r="7783" spans="1:6" x14ac:dyDescent="0.3">
      <c r="A7783" t="s">
        <v>36</v>
      </c>
      <c r="B7783" t="s">
        <v>566</v>
      </c>
      <c r="C7783">
        <v>2010</v>
      </c>
      <c r="D7783" t="s">
        <v>951</v>
      </c>
      <c r="E7783">
        <v>3344.7699999999968</v>
      </c>
      <c r="F7783" s="1">
        <v>33700</v>
      </c>
    </row>
    <row r="7784" spans="1:6" x14ac:dyDescent="0.3">
      <c r="A7784" t="s">
        <v>36</v>
      </c>
      <c r="B7784" t="s">
        <v>566</v>
      </c>
      <c r="C7784">
        <v>2010</v>
      </c>
      <c r="D7784" t="s">
        <v>953</v>
      </c>
      <c r="E7784">
        <v>-180.55333333333206</v>
      </c>
      <c r="F7784" s="1">
        <v>31800</v>
      </c>
    </row>
    <row r="7785" spans="1:6" x14ac:dyDescent="0.3">
      <c r="A7785" t="s">
        <v>36</v>
      </c>
      <c r="B7785" t="s">
        <v>566</v>
      </c>
      <c r="C7785">
        <v>2011</v>
      </c>
      <c r="D7785" t="s">
        <v>949</v>
      </c>
      <c r="E7785">
        <v>1022.1200000000026</v>
      </c>
      <c r="F7785" s="1">
        <v>37200</v>
      </c>
    </row>
    <row r="7786" spans="1:6" x14ac:dyDescent="0.3">
      <c r="A7786" t="s">
        <v>36</v>
      </c>
      <c r="B7786" t="s">
        <v>566</v>
      </c>
      <c r="C7786">
        <v>2011</v>
      </c>
      <c r="D7786" t="s">
        <v>951</v>
      </c>
      <c r="E7786">
        <v>806.65000000000146</v>
      </c>
      <c r="F7786" s="1">
        <v>36500</v>
      </c>
    </row>
    <row r="7787" spans="1:6" x14ac:dyDescent="0.3">
      <c r="A7787" t="s">
        <v>36</v>
      </c>
      <c r="B7787" t="s">
        <v>566</v>
      </c>
      <c r="C7787">
        <v>2011</v>
      </c>
      <c r="D7787" t="s">
        <v>953</v>
      </c>
      <c r="E7787">
        <v>-3206.6100000000006</v>
      </c>
      <c r="F7787" s="1">
        <v>35900</v>
      </c>
    </row>
    <row r="7788" spans="1:6" x14ac:dyDescent="0.3">
      <c r="A7788" t="s">
        <v>36</v>
      </c>
      <c r="B7788" t="s">
        <v>566</v>
      </c>
      <c r="C7788">
        <v>2012</v>
      </c>
      <c r="D7788" t="s">
        <v>949</v>
      </c>
      <c r="E7788">
        <v>558.51749999999993</v>
      </c>
      <c r="F7788" s="1">
        <v>41675</v>
      </c>
    </row>
    <row r="7789" spans="1:6" x14ac:dyDescent="0.3">
      <c r="A7789" t="s">
        <v>36</v>
      </c>
      <c r="B7789" t="s">
        <v>566</v>
      </c>
      <c r="C7789">
        <v>2012</v>
      </c>
      <c r="D7789" t="s">
        <v>950</v>
      </c>
      <c r="E7789">
        <v>1074.6100000000006</v>
      </c>
      <c r="F7789" s="1">
        <v>44100</v>
      </c>
    </row>
    <row r="7790" spans="1:6" x14ac:dyDescent="0.3">
      <c r="A7790" t="s">
        <v>36</v>
      </c>
      <c r="B7790" t="s">
        <v>566</v>
      </c>
      <c r="C7790">
        <v>2012</v>
      </c>
      <c r="D7790" t="s">
        <v>951</v>
      </c>
      <c r="E7790">
        <v>-562.77666666666721</v>
      </c>
      <c r="F7790" s="1">
        <v>40900</v>
      </c>
    </row>
    <row r="7791" spans="1:6" x14ac:dyDescent="0.3">
      <c r="A7791" t="s">
        <v>36</v>
      </c>
      <c r="B7791" t="s">
        <v>566</v>
      </c>
      <c r="C7791">
        <v>2013</v>
      </c>
      <c r="D7791" t="s">
        <v>951</v>
      </c>
      <c r="E7791">
        <v>2077.3700000000026</v>
      </c>
      <c r="F7791" s="1">
        <v>39700</v>
      </c>
    </row>
    <row r="7792" spans="1:6" x14ac:dyDescent="0.3">
      <c r="A7792" t="s">
        <v>36</v>
      </c>
      <c r="B7792" t="s">
        <v>567</v>
      </c>
      <c r="C7792">
        <v>1990</v>
      </c>
      <c r="D7792" t="s">
        <v>952</v>
      </c>
      <c r="E7792">
        <v>-459.53</v>
      </c>
      <c r="F7792" s="1">
        <v>700</v>
      </c>
    </row>
    <row r="7793" spans="1:6" x14ac:dyDescent="0.3">
      <c r="A7793" t="s">
        <v>36</v>
      </c>
      <c r="B7793" t="s">
        <v>567</v>
      </c>
      <c r="C7793">
        <v>1990</v>
      </c>
      <c r="D7793" t="s">
        <v>953</v>
      </c>
      <c r="E7793">
        <v>-2.2925000000000182</v>
      </c>
      <c r="F7793" s="1">
        <v>575</v>
      </c>
    </row>
    <row r="7794" spans="1:6" x14ac:dyDescent="0.3">
      <c r="A7794" t="s">
        <v>36</v>
      </c>
      <c r="B7794" t="s">
        <v>567</v>
      </c>
      <c r="C7794">
        <v>1991</v>
      </c>
      <c r="D7794" t="s">
        <v>953</v>
      </c>
      <c r="E7794">
        <v>-442.09187500000002</v>
      </c>
      <c r="F7794" s="1">
        <v>1206.25</v>
      </c>
    </row>
    <row r="7795" spans="1:6" x14ac:dyDescent="0.3">
      <c r="A7795" t="s">
        <v>36</v>
      </c>
      <c r="B7795" t="s">
        <v>567</v>
      </c>
      <c r="C7795">
        <v>1992</v>
      </c>
      <c r="D7795" t="s">
        <v>953</v>
      </c>
      <c r="E7795">
        <v>66.636388888888916</v>
      </c>
      <c r="F7795" s="1">
        <v>752.77777777777783</v>
      </c>
    </row>
    <row r="7796" spans="1:6" x14ac:dyDescent="0.3">
      <c r="A7796" t="s">
        <v>36</v>
      </c>
      <c r="B7796" t="s">
        <v>567</v>
      </c>
      <c r="C7796">
        <v>1993</v>
      </c>
      <c r="D7796" t="s">
        <v>953</v>
      </c>
      <c r="E7796">
        <v>164.60687499999997</v>
      </c>
      <c r="F7796" s="1">
        <v>943.75</v>
      </c>
    </row>
    <row r="7797" spans="1:6" x14ac:dyDescent="0.3">
      <c r="A7797" t="s">
        <v>36</v>
      </c>
      <c r="B7797" t="s">
        <v>567</v>
      </c>
      <c r="C7797">
        <v>1994</v>
      </c>
      <c r="D7797" t="s">
        <v>952</v>
      </c>
      <c r="E7797">
        <v>-1710.8412499999999</v>
      </c>
      <c r="F7797" s="1">
        <v>2337.5</v>
      </c>
    </row>
    <row r="7798" spans="1:6" x14ac:dyDescent="0.3">
      <c r="A7798" t="s">
        <v>36</v>
      </c>
      <c r="B7798" t="s">
        <v>567</v>
      </c>
      <c r="C7798">
        <v>1994</v>
      </c>
      <c r="D7798" t="s">
        <v>953</v>
      </c>
      <c r="E7798">
        <v>-421.96049999999997</v>
      </c>
      <c r="F7798" s="1">
        <v>1495</v>
      </c>
    </row>
    <row r="7799" spans="1:6" x14ac:dyDescent="0.3">
      <c r="A7799" t="s">
        <v>36</v>
      </c>
      <c r="B7799" t="s">
        <v>567</v>
      </c>
      <c r="C7799">
        <v>1995</v>
      </c>
      <c r="D7799" t="s">
        <v>952</v>
      </c>
      <c r="E7799">
        <v>-1655.8</v>
      </c>
      <c r="F7799" s="1">
        <v>2000</v>
      </c>
    </row>
    <row r="7800" spans="1:6" x14ac:dyDescent="0.3">
      <c r="A7800" t="s">
        <v>36</v>
      </c>
      <c r="B7800" t="s">
        <v>567</v>
      </c>
      <c r="C7800">
        <v>1995</v>
      </c>
      <c r="D7800" t="s">
        <v>953</v>
      </c>
      <c r="E7800">
        <v>-181.59437500000001</v>
      </c>
      <c r="F7800" s="1">
        <v>1681.25</v>
      </c>
    </row>
    <row r="7801" spans="1:6" x14ac:dyDescent="0.3">
      <c r="A7801" t="s">
        <v>36</v>
      </c>
      <c r="B7801" t="s">
        <v>567</v>
      </c>
      <c r="C7801">
        <v>1996</v>
      </c>
      <c r="D7801" t="s">
        <v>953</v>
      </c>
      <c r="E7801">
        <v>-60.23527777777776</v>
      </c>
      <c r="F7801" s="1">
        <v>1925</v>
      </c>
    </row>
    <row r="7802" spans="1:6" x14ac:dyDescent="0.3">
      <c r="A7802" t="s">
        <v>36</v>
      </c>
      <c r="B7802" t="s">
        <v>567</v>
      </c>
      <c r="C7802">
        <v>1998</v>
      </c>
      <c r="D7802" t="s">
        <v>953</v>
      </c>
      <c r="E7802">
        <v>580.31943181818178</v>
      </c>
      <c r="F7802" s="1">
        <v>3171.590909090909</v>
      </c>
    </row>
    <row r="7803" spans="1:6" x14ac:dyDescent="0.3">
      <c r="A7803" t="s">
        <v>36</v>
      </c>
      <c r="B7803" t="s">
        <v>567</v>
      </c>
      <c r="C7803">
        <v>1999</v>
      </c>
      <c r="D7803" t="s">
        <v>953</v>
      </c>
      <c r="E7803">
        <v>97.456785714285715</v>
      </c>
      <c r="F7803" s="1">
        <v>3925</v>
      </c>
    </row>
    <row r="7804" spans="1:6" x14ac:dyDescent="0.3">
      <c r="A7804" t="s">
        <v>36</v>
      </c>
      <c r="B7804" t="s">
        <v>568</v>
      </c>
      <c r="C7804">
        <v>2001</v>
      </c>
      <c r="D7804" t="s">
        <v>953</v>
      </c>
      <c r="E7804">
        <v>484.60753521126765</v>
      </c>
      <c r="F7804" s="1">
        <v>5835.9154929577462</v>
      </c>
    </row>
    <row r="7805" spans="1:6" x14ac:dyDescent="0.3">
      <c r="A7805" t="s">
        <v>36</v>
      </c>
      <c r="B7805" t="s">
        <v>568</v>
      </c>
      <c r="C7805">
        <v>2002</v>
      </c>
      <c r="D7805" t="s">
        <v>951</v>
      </c>
      <c r="E7805">
        <v>341.02750000000015</v>
      </c>
      <c r="F7805" s="1">
        <v>9775</v>
      </c>
    </row>
    <row r="7806" spans="1:6" x14ac:dyDescent="0.3">
      <c r="A7806" t="s">
        <v>36</v>
      </c>
      <c r="B7806" t="s">
        <v>568</v>
      </c>
      <c r="C7806">
        <v>2002</v>
      </c>
      <c r="D7806" t="s">
        <v>953</v>
      </c>
      <c r="E7806">
        <v>42.208219696969742</v>
      </c>
      <c r="F7806" s="1">
        <v>6726.136363636364</v>
      </c>
    </row>
    <row r="7807" spans="1:6" x14ac:dyDescent="0.3">
      <c r="A7807" t="s">
        <v>36</v>
      </c>
      <c r="B7807" t="s">
        <v>568</v>
      </c>
      <c r="C7807">
        <v>2003</v>
      </c>
      <c r="D7807" t="s">
        <v>951</v>
      </c>
      <c r="E7807">
        <v>3836.6075000000001</v>
      </c>
      <c r="F7807" s="1">
        <v>9575</v>
      </c>
    </row>
    <row r="7808" spans="1:6" x14ac:dyDescent="0.3">
      <c r="A7808" t="s">
        <v>36</v>
      </c>
      <c r="B7808" t="s">
        <v>568</v>
      </c>
      <c r="C7808">
        <v>2003</v>
      </c>
      <c r="D7808" t="s">
        <v>953</v>
      </c>
      <c r="E7808">
        <v>284.61049019607844</v>
      </c>
      <c r="F7808" s="1">
        <v>7732.3529411764703</v>
      </c>
    </row>
    <row r="7809" spans="1:6" x14ac:dyDescent="0.3">
      <c r="A7809" t="s">
        <v>36</v>
      </c>
      <c r="B7809" t="s">
        <v>568</v>
      </c>
      <c r="C7809">
        <v>2004</v>
      </c>
      <c r="D7809" t="s">
        <v>951</v>
      </c>
      <c r="E7809">
        <v>620.72500000000036</v>
      </c>
      <c r="F7809" s="1">
        <v>12250</v>
      </c>
    </row>
    <row r="7810" spans="1:6" x14ac:dyDescent="0.3">
      <c r="A7810" t="s">
        <v>36</v>
      </c>
      <c r="B7810" t="s">
        <v>568</v>
      </c>
      <c r="C7810">
        <v>2004</v>
      </c>
      <c r="D7810" t="s">
        <v>953</v>
      </c>
      <c r="E7810">
        <v>616.92632716049388</v>
      </c>
      <c r="F7810" s="1">
        <v>10108.95061728395</v>
      </c>
    </row>
    <row r="7811" spans="1:6" x14ac:dyDescent="0.3">
      <c r="A7811" t="s">
        <v>36</v>
      </c>
      <c r="B7811" t="s">
        <v>568</v>
      </c>
      <c r="C7811">
        <v>2005</v>
      </c>
      <c r="D7811" t="s">
        <v>951</v>
      </c>
      <c r="E7811">
        <v>4011.6100000000006</v>
      </c>
      <c r="F7811" s="1">
        <v>14100</v>
      </c>
    </row>
    <row r="7812" spans="1:6" x14ac:dyDescent="0.3">
      <c r="A7812" t="s">
        <v>36</v>
      </c>
      <c r="B7812" t="s">
        <v>568</v>
      </c>
      <c r="C7812">
        <v>2005</v>
      </c>
      <c r="D7812" t="s">
        <v>953</v>
      </c>
      <c r="E7812">
        <v>622.38837301587307</v>
      </c>
      <c r="F7812" s="1">
        <v>11050.396825396825</v>
      </c>
    </row>
    <row r="7813" spans="1:6" x14ac:dyDescent="0.3">
      <c r="A7813" t="s">
        <v>36</v>
      </c>
      <c r="B7813" t="s">
        <v>568</v>
      </c>
      <c r="C7813">
        <v>2006</v>
      </c>
      <c r="D7813" t="s">
        <v>949</v>
      </c>
      <c r="E7813">
        <v>3709.125</v>
      </c>
      <c r="F7813" s="1">
        <v>16250</v>
      </c>
    </row>
    <row r="7814" spans="1:6" x14ac:dyDescent="0.3">
      <c r="A7814" t="s">
        <v>36</v>
      </c>
      <c r="B7814" t="s">
        <v>568</v>
      </c>
      <c r="C7814">
        <v>2006</v>
      </c>
      <c r="D7814" t="s">
        <v>951</v>
      </c>
      <c r="E7814">
        <v>-785.21249999999964</v>
      </c>
      <c r="F7814" s="1">
        <v>15375</v>
      </c>
    </row>
    <row r="7815" spans="1:6" x14ac:dyDescent="0.3">
      <c r="A7815" t="s">
        <v>36</v>
      </c>
      <c r="B7815" t="s">
        <v>568</v>
      </c>
      <c r="C7815">
        <v>2006</v>
      </c>
      <c r="D7815" t="s">
        <v>953</v>
      </c>
      <c r="E7815">
        <v>189.25183333333351</v>
      </c>
      <c r="F7815" s="1">
        <v>12485</v>
      </c>
    </row>
    <row r="7816" spans="1:6" x14ac:dyDescent="0.3">
      <c r="A7816" t="s">
        <v>36</v>
      </c>
      <c r="B7816" t="s">
        <v>569</v>
      </c>
      <c r="C7816">
        <v>2007</v>
      </c>
      <c r="D7816" t="s">
        <v>949</v>
      </c>
      <c r="E7816">
        <v>2113.3425000000007</v>
      </c>
      <c r="F7816" s="1">
        <v>24925</v>
      </c>
    </row>
    <row r="7817" spans="1:6" x14ac:dyDescent="0.3">
      <c r="A7817" t="s">
        <v>36</v>
      </c>
      <c r="B7817" t="s">
        <v>569</v>
      </c>
      <c r="C7817">
        <v>2007</v>
      </c>
      <c r="D7817" t="s">
        <v>951</v>
      </c>
      <c r="E7817">
        <v>1093.2449999999999</v>
      </c>
      <c r="F7817" s="1">
        <v>23450</v>
      </c>
    </row>
    <row r="7818" spans="1:6" x14ac:dyDescent="0.3">
      <c r="A7818" t="s">
        <v>36</v>
      </c>
      <c r="B7818" t="s">
        <v>569</v>
      </c>
      <c r="C7818">
        <v>2007</v>
      </c>
      <c r="D7818" t="s">
        <v>952</v>
      </c>
      <c r="E7818">
        <v>-11785.07</v>
      </c>
      <c r="F7818" s="1">
        <v>23300</v>
      </c>
    </row>
    <row r="7819" spans="1:6" x14ac:dyDescent="0.3">
      <c r="A7819" t="s">
        <v>36</v>
      </c>
      <c r="B7819" t="s">
        <v>569</v>
      </c>
      <c r="C7819">
        <v>2007</v>
      </c>
      <c r="D7819" t="s">
        <v>953</v>
      </c>
      <c r="E7819">
        <v>315.41311475409844</v>
      </c>
      <c r="F7819" s="1">
        <v>17409.836065573771</v>
      </c>
    </row>
    <row r="7820" spans="1:6" x14ac:dyDescent="0.3">
      <c r="A7820" t="s">
        <v>36</v>
      </c>
      <c r="B7820" t="s">
        <v>569</v>
      </c>
      <c r="C7820">
        <v>2008</v>
      </c>
      <c r="D7820" t="s">
        <v>948</v>
      </c>
      <c r="E7820">
        <v>2351.9500000000007</v>
      </c>
      <c r="F7820" s="1">
        <v>29500</v>
      </c>
    </row>
    <row r="7821" spans="1:6" x14ac:dyDescent="0.3">
      <c r="A7821" t="s">
        <v>36</v>
      </c>
      <c r="B7821" t="s">
        <v>569</v>
      </c>
      <c r="C7821">
        <v>2008</v>
      </c>
      <c r="D7821" t="s">
        <v>949</v>
      </c>
      <c r="E7821">
        <v>2401.119999999999</v>
      </c>
      <c r="F7821" s="1">
        <v>27200</v>
      </c>
    </row>
    <row r="7822" spans="1:6" x14ac:dyDescent="0.3">
      <c r="A7822" t="s">
        <v>36</v>
      </c>
      <c r="B7822" t="s">
        <v>569</v>
      </c>
      <c r="C7822">
        <v>2008</v>
      </c>
      <c r="D7822" t="s">
        <v>951</v>
      </c>
      <c r="E7822">
        <v>1524.9787500000007</v>
      </c>
      <c r="F7822" s="1">
        <v>24037.5</v>
      </c>
    </row>
    <row r="7823" spans="1:6" x14ac:dyDescent="0.3">
      <c r="A7823" t="s">
        <v>36</v>
      </c>
      <c r="B7823" t="s">
        <v>569</v>
      </c>
      <c r="C7823">
        <v>2008</v>
      </c>
      <c r="D7823" t="s">
        <v>953</v>
      </c>
      <c r="E7823">
        <v>124.86140625000012</v>
      </c>
      <c r="F7823" s="1">
        <v>19978.645833333332</v>
      </c>
    </row>
    <row r="7824" spans="1:6" x14ac:dyDescent="0.3">
      <c r="A7824" t="s">
        <v>36</v>
      </c>
      <c r="B7824" t="s">
        <v>569</v>
      </c>
      <c r="C7824">
        <v>2009</v>
      </c>
      <c r="D7824" t="s">
        <v>948</v>
      </c>
      <c r="E7824">
        <v>173.22000000000116</v>
      </c>
      <c r="F7824" s="1">
        <v>28200</v>
      </c>
    </row>
    <row r="7825" spans="1:6" x14ac:dyDescent="0.3">
      <c r="A7825" t="s">
        <v>36</v>
      </c>
      <c r="B7825" t="s">
        <v>569</v>
      </c>
      <c r="C7825">
        <v>2009</v>
      </c>
      <c r="D7825" t="s">
        <v>949</v>
      </c>
      <c r="E7825">
        <v>2574.6</v>
      </c>
      <c r="F7825" s="1">
        <v>26000</v>
      </c>
    </row>
    <row r="7826" spans="1:6" x14ac:dyDescent="0.3">
      <c r="A7826" t="s">
        <v>36</v>
      </c>
      <c r="B7826" t="s">
        <v>569</v>
      </c>
      <c r="C7826">
        <v>2009</v>
      </c>
      <c r="D7826" t="s">
        <v>951</v>
      </c>
      <c r="E7826">
        <v>-1387.8999999999996</v>
      </c>
      <c r="F7826" s="1">
        <v>26000</v>
      </c>
    </row>
    <row r="7827" spans="1:6" x14ac:dyDescent="0.3">
      <c r="A7827" t="s">
        <v>36</v>
      </c>
      <c r="B7827" t="s">
        <v>569</v>
      </c>
      <c r="C7827">
        <v>2009</v>
      </c>
      <c r="D7827" t="s">
        <v>953</v>
      </c>
      <c r="E7827">
        <v>315.74854838709672</v>
      </c>
      <c r="F7827" s="1">
        <v>21001.612903225807</v>
      </c>
    </row>
    <row r="7828" spans="1:6" x14ac:dyDescent="0.3">
      <c r="A7828" t="s">
        <v>36</v>
      </c>
      <c r="B7828" t="s">
        <v>569</v>
      </c>
      <c r="C7828">
        <v>2010</v>
      </c>
      <c r="D7828" t="s">
        <v>949</v>
      </c>
      <c r="E7828">
        <v>833.30500000000029</v>
      </c>
      <c r="F7828" s="1">
        <v>32050</v>
      </c>
    </row>
    <row r="7829" spans="1:6" x14ac:dyDescent="0.3">
      <c r="A7829" t="s">
        <v>36</v>
      </c>
      <c r="B7829" t="s">
        <v>569</v>
      </c>
      <c r="C7829">
        <v>2010</v>
      </c>
      <c r="D7829" t="s">
        <v>951</v>
      </c>
      <c r="E7829">
        <v>73.663999999999945</v>
      </c>
      <c r="F7829" s="1">
        <v>31840</v>
      </c>
    </row>
    <row r="7830" spans="1:6" x14ac:dyDescent="0.3">
      <c r="A7830" t="s">
        <v>36</v>
      </c>
      <c r="B7830" t="s">
        <v>569</v>
      </c>
      <c r="C7830">
        <v>2010</v>
      </c>
      <c r="D7830" t="s">
        <v>953</v>
      </c>
      <c r="E7830">
        <v>-203.26387096774172</v>
      </c>
      <c r="F7830" s="1">
        <v>27877.419354838708</v>
      </c>
    </row>
    <row r="7831" spans="1:6" x14ac:dyDescent="0.3">
      <c r="A7831" t="s">
        <v>36</v>
      </c>
      <c r="B7831" t="s">
        <v>569</v>
      </c>
      <c r="C7831">
        <v>2011</v>
      </c>
      <c r="D7831" t="s">
        <v>948</v>
      </c>
      <c r="E7831">
        <v>-1012.1333333333338</v>
      </c>
      <c r="F7831" s="1">
        <v>38666.666666666664</v>
      </c>
    </row>
    <row r="7832" spans="1:6" x14ac:dyDescent="0.3">
      <c r="A7832" t="s">
        <v>36</v>
      </c>
      <c r="B7832" t="s">
        <v>569</v>
      </c>
      <c r="C7832">
        <v>2011</v>
      </c>
      <c r="D7832" t="s">
        <v>949</v>
      </c>
      <c r="E7832">
        <v>836.9382352941177</v>
      </c>
      <c r="F7832" s="1">
        <v>34676.470588235294</v>
      </c>
    </row>
    <row r="7833" spans="1:6" x14ac:dyDescent="0.3">
      <c r="A7833" t="s">
        <v>36</v>
      </c>
      <c r="B7833" t="s">
        <v>569</v>
      </c>
      <c r="C7833">
        <v>2011</v>
      </c>
      <c r="D7833" t="s">
        <v>951</v>
      </c>
      <c r="E7833">
        <v>667.20333333333429</v>
      </c>
      <c r="F7833" s="1">
        <v>33866.666666666664</v>
      </c>
    </row>
    <row r="7834" spans="1:6" x14ac:dyDescent="0.3">
      <c r="A7834" t="s">
        <v>36</v>
      </c>
      <c r="B7834" t="s">
        <v>569</v>
      </c>
      <c r="C7834">
        <v>2011</v>
      </c>
      <c r="D7834" t="s">
        <v>953</v>
      </c>
      <c r="E7834">
        <v>-149.38812499999995</v>
      </c>
      <c r="F7834" s="1">
        <v>29368.75</v>
      </c>
    </row>
    <row r="7835" spans="1:6" x14ac:dyDescent="0.3">
      <c r="A7835" t="s">
        <v>36</v>
      </c>
      <c r="B7835" t="s">
        <v>569</v>
      </c>
      <c r="C7835">
        <v>2012</v>
      </c>
      <c r="D7835" t="s">
        <v>948</v>
      </c>
      <c r="E7835">
        <v>920.18846153846243</v>
      </c>
      <c r="F7835" s="1">
        <v>41115.384615384617</v>
      </c>
    </row>
    <row r="7836" spans="1:6" x14ac:dyDescent="0.3">
      <c r="A7836" t="s">
        <v>36</v>
      </c>
      <c r="B7836" t="s">
        <v>569</v>
      </c>
      <c r="C7836">
        <v>2012</v>
      </c>
      <c r="D7836" t="s">
        <v>949</v>
      </c>
      <c r="E7836">
        <v>1016.6162962962967</v>
      </c>
      <c r="F7836" s="1">
        <v>38459.259259259263</v>
      </c>
    </row>
    <row r="7837" spans="1:6" x14ac:dyDescent="0.3">
      <c r="A7837" t="s">
        <v>36</v>
      </c>
      <c r="B7837" t="s">
        <v>569</v>
      </c>
      <c r="C7837">
        <v>2012</v>
      </c>
      <c r="D7837" t="s">
        <v>950</v>
      </c>
      <c r="E7837">
        <v>-2805.5</v>
      </c>
      <c r="F7837" s="1">
        <v>45000</v>
      </c>
    </row>
    <row r="7838" spans="1:6" x14ac:dyDescent="0.3">
      <c r="A7838" t="s">
        <v>36</v>
      </c>
      <c r="B7838" t="s">
        <v>569</v>
      </c>
      <c r="C7838">
        <v>2012</v>
      </c>
      <c r="D7838" t="s">
        <v>951</v>
      </c>
      <c r="E7838">
        <v>2024.8531578947373</v>
      </c>
      <c r="F7838" s="1">
        <v>36847.368421052633</v>
      </c>
    </row>
    <row r="7839" spans="1:6" x14ac:dyDescent="0.3">
      <c r="A7839" t="s">
        <v>36</v>
      </c>
      <c r="B7839" t="s">
        <v>569</v>
      </c>
      <c r="C7839">
        <v>2012</v>
      </c>
      <c r="D7839" t="s">
        <v>953</v>
      </c>
      <c r="E7839">
        <v>-540.87857142857149</v>
      </c>
      <c r="F7839" s="1">
        <v>33595.238095238092</v>
      </c>
    </row>
    <row r="7840" spans="1:6" x14ac:dyDescent="0.3">
      <c r="A7840" t="s">
        <v>36</v>
      </c>
      <c r="B7840" t="s">
        <v>569</v>
      </c>
      <c r="C7840">
        <v>2013</v>
      </c>
      <c r="D7840" t="s">
        <v>948</v>
      </c>
      <c r="E7840">
        <v>333.92600000000022</v>
      </c>
      <c r="F7840" s="1">
        <v>56060</v>
      </c>
    </row>
    <row r="7841" spans="1:6" x14ac:dyDescent="0.3">
      <c r="A7841" t="s">
        <v>36</v>
      </c>
      <c r="B7841" t="s">
        <v>569</v>
      </c>
      <c r="C7841">
        <v>2013</v>
      </c>
      <c r="D7841" t="s">
        <v>949</v>
      </c>
      <c r="E7841">
        <v>316.5315789473691</v>
      </c>
      <c r="F7841" s="1">
        <v>53736.84210526316</v>
      </c>
    </row>
    <row r="7842" spans="1:6" x14ac:dyDescent="0.3">
      <c r="A7842" t="s">
        <v>36</v>
      </c>
      <c r="B7842" t="s">
        <v>569</v>
      </c>
      <c r="C7842">
        <v>2013</v>
      </c>
      <c r="D7842" t="s">
        <v>951</v>
      </c>
      <c r="E7842">
        <v>-1499.4199999999983</v>
      </c>
      <c r="F7842" s="1">
        <v>49800</v>
      </c>
    </row>
    <row r="7843" spans="1:6" x14ac:dyDescent="0.3">
      <c r="A7843" t="s">
        <v>36</v>
      </c>
      <c r="B7843" t="s">
        <v>569</v>
      </c>
      <c r="C7843">
        <v>2013</v>
      </c>
      <c r="D7843" t="s">
        <v>952</v>
      </c>
      <c r="E7843">
        <v>-541.40000000000146</v>
      </c>
      <c r="F7843" s="1">
        <v>66000</v>
      </c>
    </row>
    <row r="7844" spans="1:6" x14ac:dyDescent="0.3">
      <c r="A7844" t="s">
        <v>36</v>
      </c>
      <c r="B7844" t="s">
        <v>569</v>
      </c>
      <c r="C7844">
        <v>2013</v>
      </c>
      <c r="D7844" t="s">
        <v>953</v>
      </c>
      <c r="E7844">
        <v>-1586.0520000000004</v>
      </c>
      <c r="F7844" s="1">
        <v>45880</v>
      </c>
    </row>
    <row r="7845" spans="1:6" x14ac:dyDescent="0.3">
      <c r="A7845" t="s">
        <v>36</v>
      </c>
      <c r="B7845" t="s">
        <v>569</v>
      </c>
      <c r="C7845">
        <v>2014</v>
      </c>
      <c r="D7845" t="s">
        <v>948</v>
      </c>
      <c r="E7845">
        <v>521.02823529411739</v>
      </c>
      <c r="F7845" s="1">
        <v>61105.882352941175</v>
      </c>
    </row>
    <row r="7846" spans="1:6" x14ac:dyDescent="0.3">
      <c r="A7846" t="s">
        <v>36</v>
      </c>
      <c r="B7846" t="s">
        <v>569</v>
      </c>
      <c r="C7846">
        <v>2014</v>
      </c>
      <c r="D7846" t="s">
        <v>949</v>
      </c>
      <c r="E7846">
        <v>-4718.1999999999971</v>
      </c>
      <c r="F7846" s="1">
        <v>58000</v>
      </c>
    </row>
    <row r="7847" spans="1:6" x14ac:dyDescent="0.3">
      <c r="A7847" t="s">
        <v>36</v>
      </c>
      <c r="B7847" t="s">
        <v>569</v>
      </c>
      <c r="C7847">
        <v>2014</v>
      </c>
      <c r="D7847" t="s">
        <v>950</v>
      </c>
      <c r="E7847">
        <v>605.97500000000036</v>
      </c>
      <c r="F7847" s="1">
        <v>64750</v>
      </c>
    </row>
    <row r="7848" spans="1:6" x14ac:dyDescent="0.3">
      <c r="A7848" t="s">
        <v>36</v>
      </c>
      <c r="B7848" t="s">
        <v>569</v>
      </c>
      <c r="C7848">
        <v>2014</v>
      </c>
      <c r="D7848" t="s">
        <v>952</v>
      </c>
      <c r="E7848">
        <v>1980.6999999999971</v>
      </c>
      <c r="F7848" s="1">
        <v>67000</v>
      </c>
    </row>
    <row r="7849" spans="1:6" x14ac:dyDescent="0.3">
      <c r="A7849" t="s">
        <v>36</v>
      </c>
      <c r="B7849" t="s">
        <v>570</v>
      </c>
      <c r="C7849">
        <v>2008</v>
      </c>
      <c r="D7849" t="s">
        <v>953</v>
      </c>
      <c r="E7849">
        <v>-621.73999999999978</v>
      </c>
      <c r="F7849" s="1">
        <v>25600</v>
      </c>
    </row>
    <row r="7850" spans="1:6" x14ac:dyDescent="0.3">
      <c r="A7850" t="s">
        <v>36</v>
      </c>
      <c r="B7850" t="s">
        <v>571</v>
      </c>
      <c r="C7850">
        <v>2003</v>
      </c>
      <c r="D7850" t="s">
        <v>953</v>
      </c>
      <c r="E7850">
        <v>2982.6050000000005</v>
      </c>
      <c r="F7850" s="1">
        <v>15050</v>
      </c>
    </row>
    <row r="7851" spans="1:6" x14ac:dyDescent="0.3">
      <c r="A7851" t="s">
        <v>36</v>
      </c>
      <c r="B7851" t="s">
        <v>571</v>
      </c>
      <c r="C7851">
        <v>2004</v>
      </c>
      <c r="D7851" t="s">
        <v>953</v>
      </c>
      <c r="E7851">
        <v>2031.5</v>
      </c>
      <c r="F7851" s="1">
        <v>15000</v>
      </c>
    </row>
    <row r="7852" spans="1:6" x14ac:dyDescent="0.3">
      <c r="A7852" t="s">
        <v>36</v>
      </c>
      <c r="B7852" t="s">
        <v>571</v>
      </c>
      <c r="C7852">
        <v>2005</v>
      </c>
      <c r="D7852" t="s">
        <v>949</v>
      </c>
      <c r="E7852">
        <v>5475.1500000000015</v>
      </c>
      <c r="F7852" s="1">
        <v>21500</v>
      </c>
    </row>
    <row r="7853" spans="1:6" x14ac:dyDescent="0.3">
      <c r="A7853" t="s">
        <v>36</v>
      </c>
      <c r="B7853" t="s">
        <v>571</v>
      </c>
      <c r="C7853">
        <v>2005</v>
      </c>
      <c r="D7853" t="s">
        <v>953</v>
      </c>
      <c r="E7853">
        <v>318.30999999999949</v>
      </c>
      <c r="F7853" s="1">
        <v>16100</v>
      </c>
    </row>
    <row r="7854" spans="1:6" x14ac:dyDescent="0.3">
      <c r="A7854" t="s">
        <v>36</v>
      </c>
      <c r="B7854" t="s">
        <v>571</v>
      </c>
      <c r="C7854">
        <v>2006</v>
      </c>
      <c r="D7854" t="s">
        <v>953</v>
      </c>
      <c r="E7854">
        <v>-69.768999999998783</v>
      </c>
      <c r="F7854" s="1">
        <v>18110</v>
      </c>
    </row>
    <row r="7855" spans="1:6" x14ac:dyDescent="0.3">
      <c r="A7855" t="s">
        <v>36</v>
      </c>
      <c r="B7855" t="s">
        <v>571</v>
      </c>
      <c r="C7855">
        <v>2007</v>
      </c>
      <c r="D7855" t="s">
        <v>953</v>
      </c>
      <c r="E7855">
        <v>-1854.1299999999999</v>
      </c>
      <c r="F7855" s="1">
        <v>24700</v>
      </c>
    </row>
    <row r="7856" spans="1:6" x14ac:dyDescent="0.3">
      <c r="A7856" t="s">
        <v>36</v>
      </c>
      <c r="B7856" t="s">
        <v>572</v>
      </c>
      <c r="C7856">
        <v>1996</v>
      </c>
      <c r="D7856" t="s">
        <v>953</v>
      </c>
      <c r="E7856">
        <v>-273.75500000000011</v>
      </c>
      <c r="F7856" s="1">
        <v>3450</v>
      </c>
    </row>
    <row r="7857" spans="1:6" x14ac:dyDescent="0.3">
      <c r="A7857" t="s">
        <v>36</v>
      </c>
      <c r="B7857" t="s">
        <v>572</v>
      </c>
      <c r="C7857">
        <v>1997</v>
      </c>
      <c r="D7857" t="s">
        <v>953</v>
      </c>
      <c r="E7857">
        <v>397.82687500000009</v>
      </c>
      <c r="F7857" s="1">
        <v>4143.75</v>
      </c>
    </row>
    <row r="7858" spans="1:6" x14ac:dyDescent="0.3">
      <c r="A7858" t="s">
        <v>36</v>
      </c>
      <c r="B7858" t="s">
        <v>573</v>
      </c>
      <c r="C7858">
        <v>1998</v>
      </c>
      <c r="D7858" t="s">
        <v>953</v>
      </c>
      <c r="E7858">
        <v>912.98700000000008</v>
      </c>
      <c r="F7858" s="1">
        <v>6470</v>
      </c>
    </row>
    <row r="7859" spans="1:6" x14ac:dyDescent="0.3">
      <c r="A7859" t="s">
        <v>36</v>
      </c>
      <c r="B7859" t="s">
        <v>573</v>
      </c>
      <c r="C7859">
        <v>1999</v>
      </c>
      <c r="D7859" t="s">
        <v>953</v>
      </c>
      <c r="E7859">
        <v>224.64500000000001</v>
      </c>
      <c r="F7859" s="1">
        <v>7450</v>
      </c>
    </row>
    <row r="7860" spans="1:6" x14ac:dyDescent="0.3">
      <c r="A7860" t="s">
        <v>36</v>
      </c>
      <c r="B7860" t="s">
        <v>573</v>
      </c>
      <c r="C7860">
        <v>2000</v>
      </c>
      <c r="D7860" t="s">
        <v>953</v>
      </c>
      <c r="E7860">
        <v>929.15733333333344</v>
      </c>
      <c r="F7860" s="1">
        <v>8106.666666666667</v>
      </c>
    </row>
    <row r="7861" spans="1:6" x14ac:dyDescent="0.3">
      <c r="A7861" t="s">
        <v>36</v>
      </c>
      <c r="B7861" t="s">
        <v>573</v>
      </c>
      <c r="C7861">
        <v>2001</v>
      </c>
      <c r="D7861" t="s">
        <v>953</v>
      </c>
      <c r="E7861">
        <v>326.58187500000025</v>
      </c>
      <c r="F7861" s="1">
        <v>9027.0833333333339</v>
      </c>
    </row>
    <row r="7862" spans="1:6" x14ac:dyDescent="0.3">
      <c r="A7862" t="s">
        <v>36</v>
      </c>
      <c r="B7862" t="s">
        <v>573</v>
      </c>
      <c r="C7862">
        <v>2002</v>
      </c>
      <c r="D7862" t="s">
        <v>953</v>
      </c>
      <c r="E7862">
        <v>1137.5939285714285</v>
      </c>
      <c r="F7862" s="1">
        <v>9296.4285714285706</v>
      </c>
    </row>
    <row r="7863" spans="1:6" x14ac:dyDescent="0.3">
      <c r="A7863" t="s">
        <v>36</v>
      </c>
      <c r="B7863" t="s">
        <v>574</v>
      </c>
      <c r="C7863">
        <v>2008</v>
      </c>
      <c r="D7863" t="s">
        <v>953</v>
      </c>
      <c r="E7863">
        <v>-1241.776000000001</v>
      </c>
      <c r="F7863" s="1">
        <v>35440</v>
      </c>
    </row>
    <row r="7864" spans="1:6" x14ac:dyDescent="0.3">
      <c r="A7864" t="s">
        <v>36</v>
      </c>
      <c r="B7864" t="s">
        <v>574</v>
      </c>
      <c r="C7864">
        <v>2009</v>
      </c>
      <c r="D7864" t="s">
        <v>953</v>
      </c>
      <c r="E7864">
        <v>373.04714285714334</v>
      </c>
      <c r="F7864" s="1">
        <v>36757.142857142855</v>
      </c>
    </row>
    <row r="7865" spans="1:6" x14ac:dyDescent="0.3">
      <c r="A7865" t="s">
        <v>36</v>
      </c>
      <c r="B7865" t="s">
        <v>574</v>
      </c>
      <c r="C7865">
        <v>2010</v>
      </c>
      <c r="D7865" t="s">
        <v>953</v>
      </c>
      <c r="E7865">
        <v>869.10583333333341</v>
      </c>
      <c r="F7865" s="1">
        <v>39891.666666666664</v>
      </c>
    </row>
    <row r="7866" spans="1:6" x14ac:dyDescent="0.3">
      <c r="A7866" t="s">
        <v>36</v>
      </c>
      <c r="B7866" t="s">
        <v>574</v>
      </c>
      <c r="C7866">
        <v>2011</v>
      </c>
      <c r="D7866" t="s">
        <v>948</v>
      </c>
      <c r="E7866">
        <v>913.29000000000087</v>
      </c>
      <c r="F7866" s="1">
        <v>54900</v>
      </c>
    </row>
    <row r="7867" spans="1:6" x14ac:dyDescent="0.3">
      <c r="A7867" t="s">
        <v>36</v>
      </c>
      <c r="B7867" t="s">
        <v>574</v>
      </c>
      <c r="C7867">
        <v>2011</v>
      </c>
      <c r="D7867" t="s">
        <v>949</v>
      </c>
      <c r="E7867">
        <v>1989.899999999999</v>
      </c>
      <c r="F7867" s="1">
        <v>52333.333333333336</v>
      </c>
    </row>
    <row r="7868" spans="1:6" x14ac:dyDescent="0.3">
      <c r="A7868" t="s">
        <v>36</v>
      </c>
      <c r="B7868" t="s">
        <v>574</v>
      </c>
      <c r="C7868">
        <v>2011</v>
      </c>
      <c r="D7868" t="s">
        <v>951</v>
      </c>
      <c r="E7868">
        <v>234.72400000000053</v>
      </c>
      <c r="F7868" s="1">
        <v>50440</v>
      </c>
    </row>
    <row r="7869" spans="1:6" x14ac:dyDescent="0.3">
      <c r="A7869" t="s">
        <v>36</v>
      </c>
      <c r="B7869" t="s">
        <v>574</v>
      </c>
      <c r="C7869">
        <v>2011</v>
      </c>
      <c r="D7869" t="s">
        <v>953</v>
      </c>
      <c r="E7869">
        <v>-217.47909090909062</v>
      </c>
      <c r="F7869" s="1">
        <v>44663.63636363636</v>
      </c>
    </row>
    <row r="7870" spans="1:6" x14ac:dyDescent="0.3">
      <c r="A7870" t="s">
        <v>36</v>
      </c>
      <c r="B7870" t="s">
        <v>574</v>
      </c>
      <c r="C7870">
        <v>2013</v>
      </c>
      <c r="D7870" t="s">
        <v>948</v>
      </c>
      <c r="E7870">
        <v>-4.1999999999995152</v>
      </c>
      <c r="F7870" s="1">
        <v>64666.666666666664</v>
      </c>
    </row>
    <row r="7871" spans="1:6" x14ac:dyDescent="0.3">
      <c r="A7871" t="s">
        <v>36</v>
      </c>
      <c r="B7871" t="s">
        <v>574</v>
      </c>
      <c r="C7871">
        <v>2013</v>
      </c>
      <c r="D7871" t="s">
        <v>949</v>
      </c>
      <c r="E7871">
        <v>1200.4685714285702</v>
      </c>
      <c r="F7871" s="1">
        <v>62400</v>
      </c>
    </row>
    <row r="7872" spans="1:6" x14ac:dyDescent="0.3">
      <c r="A7872" t="s">
        <v>36</v>
      </c>
      <c r="B7872" t="s">
        <v>574</v>
      </c>
      <c r="C7872">
        <v>2013</v>
      </c>
      <c r="D7872" t="s">
        <v>951</v>
      </c>
      <c r="E7872">
        <v>915.30900000000042</v>
      </c>
      <c r="F7872" s="1">
        <v>59290</v>
      </c>
    </row>
    <row r="7873" spans="1:6" x14ac:dyDescent="0.3">
      <c r="A7873" t="s">
        <v>36</v>
      </c>
      <c r="B7873" t="s">
        <v>574</v>
      </c>
      <c r="C7873">
        <v>2013</v>
      </c>
      <c r="D7873" t="s">
        <v>953</v>
      </c>
      <c r="E7873">
        <v>-960.98777777777775</v>
      </c>
      <c r="F7873" s="1">
        <v>56566.666666666664</v>
      </c>
    </row>
    <row r="7874" spans="1:6" x14ac:dyDescent="0.3">
      <c r="A7874" t="s">
        <v>36</v>
      </c>
      <c r="B7874" t="s">
        <v>574</v>
      </c>
      <c r="C7874">
        <v>2014</v>
      </c>
      <c r="D7874" t="s">
        <v>948</v>
      </c>
      <c r="E7874">
        <v>301.04545454545587</v>
      </c>
      <c r="F7874" s="1">
        <v>74090.909090909088</v>
      </c>
    </row>
    <row r="7875" spans="1:6" x14ac:dyDescent="0.3">
      <c r="A7875" t="s">
        <v>36</v>
      </c>
      <c r="B7875" t="s">
        <v>574</v>
      </c>
      <c r="C7875">
        <v>2014</v>
      </c>
      <c r="D7875" t="s">
        <v>949</v>
      </c>
      <c r="E7875">
        <v>1722.4833333333329</v>
      </c>
      <c r="F7875" s="1">
        <v>69833.333333333328</v>
      </c>
    </row>
    <row r="7876" spans="1:6" x14ac:dyDescent="0.3">
      <c r="A7876" t="s">
        <v>36</v>
      </c>
      <c r="B7876" t="s">
        <v>574</v>
      </c>
      <c r="C7876">
        <v>2014</v>
      </c>
      <c r="D7876" t="s">
        <v>950</v>
      </c>
      <c r="E7876">
        <v>-298.30000000000291</v>
      </c>
      <c r="F7876" s="1">
        <v>77000</v>
      </c>
    </row>
    <row r="7877" spans="1:6" x14ac:dyDescent="0.3">
      <c r="A7877" t="s">
        <v>36</v>
      </c>
      <c r="B7877" t="s">
        <v>574</v>
      </c>
      <c r="C7877">
        <v>2014</v>
      </c>
      <c r="D7877" t="s">
        <v>952</v>
      </c>
      <c r="E7877">
        <v>-4265.1500000000015</v>
      </c>
      <c r="F7877" s="1">
        <v>78500</v>
      </c>
    </row>
    <row r="7878" spans="1:6" x14ac:dyDescent="0.3">
      <c r="A7878" t="s">
        <v>36</v>
      </c>
      <c r="B7878" t="s">
        <v>574</v>
      </c>
      <c r="C7878">
        <v>2015</v>
      </c>
      <c r="D7878" t="s">
        <v>950</v>
      </c>
      <c r="E7878">
        <v>-732</v>
      </c>
      <c r="F7878" s="1">
        <v>80000</v>
      </c>
    </row>
    <row r="7879" spans="1:6" x14ac:dyDescent="0.3">
      <c r="A7879" t="s">
        <v>36</v>
      </c>
      <c r="B7879" t="s">
        <v>574</v>
      </c>
      <c r="C7879">
        <v>2015</v>
      </c>
      <c r="D7879" t="s">
        <v>952</v>
      </c>
      <c r="E7879">
        <v>2268</v>
      </c>
      <c r="F7879" s="1">
        <v>80000</v>
      </c>
    </row>
    <row r="7880" spans="1:6" x14ac:dyDescent="0.3">
      <c r="A7880" t="s">
        <v>36</v>
      </c>
      <c r="B7880" t="s">
        <v>575</v>
      </c>
      <c r="C7880">
        <v>2015</v>
      </c>
      <c r="D7880" t="s">
        <v>948</v>
      </c>
      <c r="E7880">
        <v>2605.5500000000029</v>
      </c>
      <c r="F7880" s="1">
        <v>45500</v>
      </c>
    </row>
    <row r="7881" spans="1:6" x14ac:dyDescent="0.3">
      <c r="A7881" t="s">
        <v>36</v>
      </c>
      <c r="B7881" t="s">
        <v>575</v>
      </c>
      <c r="C7881">
        <v>2015</v>
      </c>
      <c r="D7881" t="s">
        <v>950</v>
      </c>
      <c r="E7881">
        <v>-1352.4599999999991</v>
      </c>
      <c r="F7881" s="1">
        <v>47400</v>
      </c>
    </row>
    <row r="7882" spans="1:6" x14ac:dyDescent="0.3">
      <c r="A7882" t="s">
        <v>36</v>
      </c>
      <c r="B7882" t="s">
        <v>575</v>
      </c>
      <c r="C7882">
        <v>2015</v>
      </c>
      <c r="D7882" t="s">
        <v>952</v>
      </c>
      <c r="E7882">
        <v>-390.51250000000073</v>
      </c>
      <c r="F7882" s="1">
        <v>47375</v>
      </c>
    </row>
    <row r="7883" spans="1:6" x14ac:dyDescent="0.3">
      <c r="A7883" t="s">
        <v>36</v>
      </c>
      <c r="B7883" t="s">
        <v>576</v>
      </c>
      <c r="C7883">
        <v>2015</v>
      </c>
      <c r="D7883" t="s">
        <v>948</v>
      </c>
      <c r="E7883">
        <v>-4741.4000000000015</v>
      </c>
      <c r="F7883" s="1">
        <v>66000</v>
      </c>
    </row>
    <row r="7884" spans="1:6" x14ac:dyDescent="0.3">
      <c r="A7884" t="s">
        <v>36</v>
      </c>
      <c r="B7884" t="s">
        <v>576</v>
      </c>
      <c r="C7884">
        <v>2015</v>
      </c>
      <c r="D7884" t="s">
        <v>950</v>
      </c>
      <c r="E7884">
        <v>2914.4000000000015</v>
      </c>
      <c r="F7884" s="1">
        <v>64000</v>
      </c>
    </row>
    <row r="7885" spans="1:6" x14ac:dyDescent="0.3">
      <c r="A7885" t="s">
        <v>36</v>
      </c>
      <c r="B7885" t="s">
        <v>576</v>
      </c>
      <c r="C7885">
        <v>2015</v>
      </c>
      <c r="D7885" t="s">
        <v>952</v>
      </c>
      <c r="E7885">
        <v>306.66666666666424</v>
      </c>
      <c r="F7885" s="1">
        <v>66666.666666666672</v>
      </c>
    </row>
    <row r="7886" spans="1:6" x14ac:dyDescent="0.3">
      <c r="A7886" t="s">
        <v>36</v>
      </c>
      <c r="B7886" t="s">
        <v>577</v>
      </c>
      <c r="C7886">
        <v>1999</v>
      </c>
      <c r="D7886" t="s">
        <v>953</v>
      </c>
      <c r="E7886">
        <v>-10.469907407407387</v>
      </c>
      <c r="F7886" s="1">
        <v>3171.2962962962961</v>
      </c>
    </row>
    <row r="7887" spans="1:6" x14ac:dyDescent="0.3">
      <c r="A7887" t="s">
        <v>36</v>
      </c>
      <c r="B7887" t="s">
        <v>577</v>
      </c>
      <c r="C7887">
        <v>2000</v>
      </c>
      <c r="D7887" t="s">
        <v>953</v>
      </c>
      <c r="E7887">
        <v>287.41881944444452</v>
      </c>
      <c r="F7887" s="1">
        <v>3526.1574074074074</v>
      </c>
    </row>
    <row r="7888" spans="1:6" x14ac:dyDescent="0.3">
      <c r="A7888" t="s">
        <v>36</v>
      </c>
      <c r="B7888" t="s">
        <v>577</v>
      </c>
      <c r="C7888">
        <v>2002</v>
      </c>
      <c r="D7888" t="s">
        <v>953</v>
      </c>
      <c r="E7888">
        <v>341.60733490566042</v>
      </c>
      <c r="F7888" s="1">
        <v>5030.8962264150941</v>
      </c>
    </row>
    <row r="7889" spans="1:6" x14ac:dyDescent="0.3">
      <c r="A7889" t="s">
        <v>36</v>
      </c>
      <c r="B7889" t="s">
        <v>577</v>
      </c>
      <c r="C7889">
        <v>2003</v>
      </c>
      <c r="D7889" t="s">
        <v>953</v>
      </c>
      <c r="E7889">
        <v>42.779083333333347</v>
      </c>
      <c r="F7889" s="1">
        <v>5140.833333333333</v>
      </c>
    </row>
    <row r="7890" spans="1:6" x14ac:dyDescent="0.3">
      <c r="A7890" t="s">
        <v>36</v>
      </c>
      <c r="B7890" t="s">
        <v>578</v>
      </c>
      <c r="C7890">
        <v>2004</v>
      </c>
      <c r="D7890" t="s">
        <v>951</v>
      </c>
      <c r="E7890">
        <v>4732.0499999999993</v>
      </c>
      <c r="F7890" s="1">
        <v>10500</v>
      </c>
    </row>
    <row r="7891" spans="1:6" x14ac:dyDescent="0.3">
      <c r="A7891" t="s">
        <v>36</v>
      </c>
      <c r="B7891" t="s">
        <v>578</v>
      </c>
      <c r="C7891">
        <v>2004</v>
      </c>
      <c r="D7891" t="s">
        <v>953</v>
      </c>
      <c r="E7891">
        <v>684.14551282051286</v>
      </c>
      <c r="F7891" s="1">
        <v>8506.4102564102559</v>
      </c>
    </row>
    <row r="7892" spans="1:6" x14ac:dyDescent="0.3">
      <c r="A7892" t="s">
        <v>36</v>
      </c>
      <c r="B7892" t="s">
        <v>578</v>
      </c>
      <c r="C7892">
        <v>2006</v>
      </c>
      <c r="D7892" t="s">
        <v>953</v>
      </c>
      <c r="E7892">
        <v>180.52714705882357</v>
      </c>
      <c r="F7892" s="1">
        <v>10018.529411764706</v>
      </c>
    </row>
    <row r="7893" spans="1:6" x14ac:dyDescent="0.3">
      <c r="A7893" t="s">
        <v>36</v>
      </c>
      <c r="B7893" t="s">
        <v>579</v>
      </c>
      <c r="C7893">
        <v>2007</v>
      </c>
      <c r="D7893" t="s">
        <v>948</v>
      </c>
      <c r="E7893">
        <v>342.54999999999927</v>
      </c>
      <c r="F7893" s="1">
        <v>15500</v>
      </c>
    </row>
    <row r="7894" spans="1:6" x14ac:dyDescent="0.3">
      <c r="A7894" t="s">
        <v>36</v>
      </c>
      <c r="B7894" t="s">
        <v>579</v>
      </c>
      <c r="C7894">
        <v>2007</v>
      </c>
      <c r="D7894" t="s">
        <v>951</v>
      </c>
      <c r="E7894">
        <v>1238.8200000000006</v>
      </c>
      <c r="F7894" s="1">
        <v>14200</v>
      </c>
    </row>
    <row r="7895" spans="1:6" x14ac:dyDescent="0.3">
      <c r="A7895" t="s">
        <v>36</v>
      </c>
      <c r="B7895" t="s">
        <v>579</v>
      </c>
      <c r="C7895">
        <v>2007</v>
      </c>
      <c r="D7895" t="s">
        <v>953</v>
      </c>
      <c r="E7895">
        <v>304.87377192982461</v>
      </c>
      <c r="F7895" s="1">
        <v>11585.672514619882</v>
      </c>
    </row>
    <row r="7896" spans="1:6" x14ac:dyDescent="0.3">
      <c r="A7896" t="s">
        <v>36</v>
      </c>
      <c r="B7896" t="s">
        <v>579</v>
      </c>
      <c r="C7896">
        <v>2008</v>
      </c>
      <c r="D7896" t="s">
        <v>951</v>
      </c>
      <c r="E7896">
        <v>1727.08</v>
      </c>
      <c r="F7896" s="1">
        <v>14800</v>
      </c>
    </row>
    <row r="7897" spans="1:6" x14ac:dyDescent="0.3">
      <c r="A7897" t="s">
        <v>36</v>
      </c>
      <c r="B7897" t="s">
        <v>579</v>
      </c>
      <c r="C7897">
        <v>2008</v>
      </c>
      <c r="D7897" t="s">
        <v>953</v>
      </c>
      <c r="E7897">
        <v>385.59127192982464</v>
      </c>
      <c r="F7897" s="1">
        <v>12307.456140350878</v>
      </c>
    </row>
    <row r="7898" spans="1:6" x14ac:dyDescent="0.3">
      <c r="A7898" t="s">
        <v>36</v>
      </c>
      <c r="B7898" t="s">
        <v>579</v>
      </c>
      <c r="C7898">
        <v>2010</v>
      </c>
      <c r="D7898" t="s">
        <v>948</v>
      </c>
      <c r="E7898">
        <v>663.54999999999927</v>
      </c>
      <c r="F7898" s="1">
        <v>25500</v>
      </c>
    </row>
    <row r="7899" spans="1:6" x14ac:dyDescent="0.3">
      <c r="A7899" t="s">
        <v>36</v>
      </c>
      <c r="B7899" t="s">
        <v>579</v>
      </c>
      <c r="C7899">
        <v>2010</v>
      </c>
      <c r="D7899" t="s">
        <v>949</v>
      </c>
      <c r="E7899">
        <v>1125.0591666666667</v>
      </c>
      <c r="F7899" s="1">
        <v>23758.333333333332</v>
      </c>
    </row>
    <row r="7900" spans="1:6" x14ac:dyDescent="0.3">
      <c r="A7900" t="s">
        <v>36</v>
      </c>
      <c r="B7900" t="s">
        <v>579</v>
      </c>
      <c r="C7900">
        <v>2010</v>
      </c>
      <c r="D7900" t="s">
        <v>951</v>
      </c>
      <c r="E7900">
        <v>602.74999999999989</v>
      </c>
      <c r="F7900" s="1">
        <v>22954.545454545456</v>
      </c>
    </row>
    <row r="7901" spans="1:6" x14ac:dyDescent="0.3">
      <c r="A7901" t="s">
        <v>36</v>
      </c>
      <c r="B7901" t="s">
        <v>579</v>
      </c>
      <c r="C7901">
        <v>2010</v>
      </c>
      <c r="D7901" t="s">
        <v>953</v>
      </c>
      <c r="E7901">
        <v>444.60352409638568</v>
      </c>
      <c r="F7901" s="1">
        <v>20029.216867469881</v>
      </c>
    </row>
    <row r="7902" spans="1:6" x14ac:dyDescent="0.3">
      <c r="A7902" t="s">
        <v>36</v>
      </c>
      <c r="B7902" t="s">
        <v>579</v>
      </c>
      <c r="C7902">
        <v>2011</v>
      </c>
      <c r="D7902" t="s">
        <v>949</v>
      </c>
      <c r="E7902">
        <v>107.0328813559323</v>
      </c>
      <c r="F7902" s="1">
        <v>26125.423728813559</v>
      </c>
    </row>
    <row r="7903" spans="1:6" x14ac:dyDescent="0.3">
      <c r="A7903" t="s">
        <v>36</v>
      </c>
      <c r="B7903" t="s">
        <v>579</v>
      </c>
      <c r="C7903">
        <v>2011</v>
      </c>
      <c r="D7903" t="s">
        <v>951</v>
      </c>
      <c r="E7903">
        <v>708.98259740259778</v>
      </c>
      <c r="F7903" s="1">
        <v>24735.064935064936</v>
      </c>
    </row>
    <row r="7904" spans="1:6" x14ac:dyDescent="0.3">
      <c r="A7904" t="s">
        <v>36</v>
      </c>
      <c r="B7904" t="s">
        <v>579</v>
      </c>
      <c r="C7904">
        <v>2011</v>
      </c>
      <c r="D7904" t="s">
        <v>953</v>
      </c>
      <c r="E7904">
        <v>379.90242424242433</v>
      </c>
      <c r="F7904" s="1">
        <v>22377.777777777777</v>
      </c>
    </row>
    <row r="7905" spans="1:6" x14ac:dyDescent="0.3">
      <c r="A7905" t="s">
        <v>36</v>
      </c>
      <c r="B7905" t="s">
        <v>579</v>
      </c>
      <c r="C7905">
        <v>2012</v>
      </c>
      <c r="D7905" t="s">
        <v>948</v>
      </c>
      <c r="E7905">
        <v>274.23245283018895</v>
      </c>
      <c r="F7905" s="1">
        <v>30550.943396226416</v>
      </c>
    </row>
    <row r="7906" spans="1:6" x14ac:dyDescent="0.3">
      <c r="A7906" t="s">
        <v>36</v>
      </c>
      <c r="B7906" t="s">
        <v>579</v>
      </c>
      <c r="C7906">
        <v>2012</v>
      </c>
      <c r="D7906" t="s">
        <v>949</v>
      </c>
      <c r="E7906">
        <v>448.81903114186889</v>
      </c>
      <c r="F7906" s="1">
        <v>28536.332179930796</v>
      </c>
    </row>
    <row r="7907" spans="1:6" x14ac:dyDescent="0.3">
      <c r="A7907" t="s">
        <v>36</v>
      </c>
      <c r="B7907" t="s">
        <v>579</v>
      </c>
      <c r="C7907">
        <v>2012</v>
      </c>
      <c r="D7907" t="s">
        <v>951</v>
      </c>
      <c r="E7907">
        <v>483.61436018957374</v>
      </c>
      <c r="F7907" s="1">
        <v>26826.066350710902</v>
      </c>
    </row>
    <row r="7908" spans="1:6" x14ac:dyDescent="0.3">
      <c r="A7908" t="s">
        <v>36</v>
      </c>
      <c r="B7908" t="s">
        <v>579</v>
      </c>
      <c r="C7908">
        <v>2012</v>
      </c>
      <c r="D7908" t="s">
        <v>953</v>
      </c>
      <c r="E7908">
        <v>293.51888888888908</v>
      </c>
      <c r="F7908" s="1">
        <v>24744.444444444445</v>
      </c>
    </row>
    <row r="7909" spans="1:6" x14ac:dyDescent="0.3">
      <c r="A7909" t="s">
        <v>36</v>
      </c>
      <c r="B7909" t="s">
        <v>579</v>
      </c>
      <c r="C7909">
        <v>2013</v>
      </c>
      <c r="D7909" t="s">
        <v>948</v>
      </c>
      <c r="E7909">
        <v>423.05832298136664</v>
      </c>
      <c r="F7909" s="1">
        <v>33701.242236024846</v>
      </c>
    </row>
    <row r="7910" spans="1:6" x14ac:dyDescent="0.3">
      <c r="A7910" t="s">
        <v>36</v>
      </c>
      <c r="B7910" t="s">
        <v>579</v>
      </c>
      <c r="C7910">
        <v>2013</v>
      </c>
      <c r="D7910" t="s">
        <v>949</v>
      </c>
      <c r="E7910">
        <v>483.8777272727275</v>
      </c>
      <c r="F7910" s="1">
        <v>32184.986225895318</v>
      </c>
    </row>
    <row r="7911" spans="1:6" x14ac:dyDescent="0.3">
      <c r="A7911" t="s">
        <v>36</v>
      </c>
      <c r="B7911" t="s">
        <v>579</v>
      </c>
      <c r="C7911">
        <v>2013</v>
      </c>
      <c r="D7911" t="s">
        <v>951</v>
      </c>
      <c r="E7911">
        <v>595.30125000000044</v>
      </c>
      <c r="F7911" s="1">
        <v>29984.722222222223</v>
      </c>
    </row>
    <row r="7912" spans="1:6" x14ac:dyDescent="0.3">
      <c r="A7912" t="s">
        <v>36</v>
      </c>
      <c r="B7912" t="s">
        <v>579</v>
      </c>
      <c r="C7912">
        <v>2013</v>
      </c>
      <c r="D7912" t="s">
        <v>952</v>
      </c>
      <c r="E7912">
        <v>3325.7099999999991</v>
      </c>
      <c r="F7912" s="1">
        <v>35100</v>
      </c>
    </row>
    <row r="7913" spans="1:6" x14ac:dyDescent="0.3">
      <c r="A7913" t="s">
        <v>36</v>
      </c>
      <c r="B7913" t="s">
        <v>579</v>
      </c>
      <c r="C7913">
        <v>2013</v>
      </c>
      <c r="D7913" t="s">
        <v>953</v>
      </c>
      <c r="E7913">
        <v>-303.51736842105237</v>
      </c>
      <c r="F7913" s="1">
        <v>28300</v>
      </c>
    </row>
    <row r="7914" spans="1:6" x14ac:dyDescent="0.3">
      <c r="A7914" t="s">
        <v>36</v>
      </c>
      <c r="B7914" t="s">
        <v>579</v>
      </c>
      <c r="C7914">
        <v>2014</v>
      </c>
      <c r="D7914" t="s">
        <v>948</v>
      </c>
      <c r="E7914">
        <v>618.12933333333365</v>
      </c>
      <c r="F7914" s="1">
        <v>36315.555555555555</v>
      </c>
    </row>
    <row r="7915" spans="1:6" x14ac:dyDescent="0.3">
      <c r="A7915" t="s">
        <v>36</v>
      </c>
      <c r="B7915" t="s">
        <v>579</v>
      </c>
      <c r="C7915">
        <v>2014</v>
      </c>
      <c r="D7915" t="s">
        <v>949</v>
      </c>
      <c r="E7915">
        <v>298.3275000000001</v>
      </c>
      <c r="F7915" s="1">
        <v>35275</v>
      </c>
    </row>
    <row r="7916" spans="1:6" x14ac:dyDescent="0.3">
      <c r="A7916" t="s">
        <v>36</v>
      </c>
      <c r="B7916" t="s">
        <v>579</v>
      </c>
      <c r="C7916">
        <v>2014</v>
      </c>
      <c r="D7916" t="s">
        <v>952</v>
      </c>
      <c r="E7916">
        <v>416.59666666666698</v>
      </c>
      <c r="F7916" s="1">
        <v>39966.666666666664</v>
      </c>
    </row>
    <row r="7917" spans="1:6" x14ac:dyDescent="0.3">
      <c r="A7917" t="s">
        <v>36</v>
      </c>
      <c r="B7917" t="s">
        <v>579</v>
      </c>
      <c r="C7917">
        <v>2015</v>
      </c>
      <c r="D7917" t="s">
        <v>948</v>
      </c>
      <c r="E7917">
        <v>694.53999999999974</v>
      </c>
      <c r="F7917" s="1">
        <v>40476.923076923078</v>
      </c>
    </row>
    <row r="7918" spans="1:6" x14ac:dyDescent="0.3">
      <c r="A7918" t="s">
        <v>36</v>
      </c>
      <c r="B7918" t="s">
        <v>579</v>
      </c>
      <c r="C7918">
        <v>2015</v>
      </c>
      <c r="D7918" t="s">
        <v>949</v>
      </c>
      <c r="E7918">
        <v>745.46249999999964</v>
      </c>
      <c r="F7918" s="1">
        <v>37125</v>
      </c>
    </row>
    <row r="7919" spans="1:6" x14ac:dyDescent="0.3">
      <c r="A7919" t="s">
        <v>36</v>
      </c>
      <c r="B7919" t="s">
        <v>579</v>
      </c>
      <c r="C7919">
        <v>2015</v>
      </c>
      <c r="D7919" t="s">
        <v>950</v>
      </c>
      <c r="E7919">
        <v>752.66222222222291</v>
      </c>
      <c r="F7919" s="1">
        <v>40844.444444444445</v>
      </c>
    </row>
    <row r="7920" spans="1:6" x14ac:dyDescent="0.3">
      <c r="A7920" t="s">
        <v>36</v>
      </c>
      <c r="B7920" t="s">
        <v>579</v>
      </c>
      <c r="C7920">
        <v>2015</v>
      </c>
      <c r="D7920" t="s">
        <v>951</v>
      </c>
      <c r="E7920">
        <v>-3707.1599999999962</v>
      </c>
      <c r="F7920" s="1">
        <v>40400</v>
      </c>
    </row>
    <row r="7921" spans="1:6" x14ac:dyDescent="0.3">
      <c r="A7921" t="s">
        <v>36</v>
      </c>
      <c r="B7921" t="s">
        <v>579</v>
      </c>
      <c r="C7921">
        <v>2015</v>
      </c>
      <c r="D7921" t="s">
        <v>952</v>
      </c>
      <c r="E7921">
        <v>1894.7742857142855</v>
      </c>
      <c r="F7921" s="1">
        <v>41457.142857142855</v>
      </c>
    </row>
    <row r="7922" spans="1:6" x14ac:dyDescent="0.3">
      <c r="A7922" t="s">
        <v>36</v>
      </c>
      <c r="B7922" t="s">
        <v>580</v>
      </c>
      <c r="C7922">
        <v>2006</v>
      </c>
      <c r="D7922" t="s">
        <v>951</v>
      </c>
      <c r="E7922">
        <v>3082.6049999999996</v>
      </c>
      <c r="F7922" s="1">
        <v>15050</v>
      </c>
    </row>
    <row r="7923" spans="1:6" x14ac:dyDescent="0.3">
      <c r="A7923" t="s">
        <v>36</v>
      </c>
      <c r="B7923" t="s">
        <v>580</v>
      </c>
      <c r="C7923">
        <v>2006</v>
      </c>
      <c r="D7923" t="s">
        <v>953</v>
      </c>
      <c r="E7923">
        <v>460.77500000000015</v>
      </c>
      <c r="F7923" s="1">
        <v>10102.941176470587</v>
      </c>
    </row>
    <row r="7924" spans="1:6" x14ac:dyDescent="0.3">
      <c r="A7924" t="s">
        <v>36</v>
      </c>
      <c r="B7924" t="s">
        <v>580</v>
      </c>
      <c r="C7924">
        <v>2007</v>
      </c>
      <c r="D7924" t="s">
        <v>953</v>
      </c>
      <c r="E7924">
        <v>626.60645833333353</v>
      </c>
      <c r="F7924" s="1">
        <v>11856.25</v>
      </c>
    </row>
    <row r="7925" spans="1:6" x14ac:dyDescent="0.3">
      <c r="A7925" t="s">
        <v>36</v>
      </c>
      <c r="B7925" t="s">
        <v>580</v>
      </c>
      <c r="C7925">
        <v>2008</v>
      </c>
      <c r="D7925" t="s">
        <v>951</v>
      </c>
      <c r="E7925">
        <v>2445.7975000000001</v>
      </c>
      <c r="F7925" s="1">
        <v>18475</v>
      </c>
    </row>
    <row r="7926" spans="1:6" x14ac:dyDescent="0.3">
      <c r="A7926" t="s">
        <v>36</v>
      </c>
      <c r="B7926" t="s">
        <v>580</v>
      </c>
      <c r="C7926">
        <v>2008</v>
      </c>
      <c r="D7926" t="s">
        <v>953</v>
      </c>
      <c r="E7926">
        <v>189.51071428571436</v>
      </c>
      <c r="F7926" s="1">
        <v>14392.857142857143</v>
      </c>
    </row>
    <row r="7927" spans="1:6" x14ac:dyDescent="0.3">
      <c r="A7927" t="s">
        <v>36</v>
      </c>
      <c r="B7927" t="s">
        <v>581</v>
      </c>
      <c r="C7927">
        <v>2010</v>
      </c>
      <c r="D7927" t="s">
        <v>949</v>
      </c>
      <c r="E7927">
        <v>-2796.6699999999983</v>
      </c>
      <c r="F7927" s="1">
        <v>27300</v>
      </c>
    </row>
    <row r="7928" spans="1:6" x14ac:dyDescent="0.3">
      <c r="A7928" t="s">
        <v>36</v>
      </c>
      <c r="B7928" t="s">
        <v>581</v>
      </c>
      <c r="C7928">
        <v>2010</v>
      </c>
      <c r="D7928" t="s">
        <v>951</v>
      </c>
      <c r="E7928">
        <v>96.976000000000198</v>
      </c>
      <c r="F7928" s="1">
        <v>26560</v>
      </c>
    </row>
    <row r="7929" spans="1:6" x14ac:dyDescent="0.3">
      <c r="A7929" t="s">
        <v>36</v>
      </c>
      <c r="B7929" t="s">
        <v>581</v>
      </c>
      <c r="C7929">
        <v>2010</v>
      </c>
      <c r="D7929" t="s">
        <v>953</v>
      </c>
      <c r="E7929">
        <v>-38.187343749999911</v>
      </c>
      <c r="F7929" s="1">
        <v>21532.8125</v>
      </c>
    </row>
    <row r="7930" spans="1:6" x14ac:dyDescent="0.3">
      <c r="A7930" t="s">
        <v>36</v>
      </c>
      <c r="B7930" t="s">
        <v>581</v>
      </c>
      <c r="C7930">
        <v>2011</v>
      </c>
      <c r="D7930" t="s">
        <v>948</v>
      </c>
      <c r="E7930">
        <v>1935.0999999999985</v>
      </c>
      <c r="F7930" s="1">
        <v>31000</v>
      </c>
    </row>
    <row r="7931" spans="1:6" x14ac:dyDescent="0.3">
      <c r="A7931" t="s">
        <v>36</v>
      </c>
      <c r="B7931" t="s">
        <v>581</v>
      </c>
      <c r="C7931">
        <v>2011</v>
      </c>
      <c r="D7931" t="s">
        <v>949</v>
      </c>
      <c r="E7931">
        <v>-788.86499999999978</v>
      </c>
      <c r="F7931" s="1">
        <v>29350</v>
      </c>
    </row>
    <row r="7932" spans="1:6" x14ac:dyDescent="0.3">
      <c r="A7932" t="s">
        <v>36</v>
      </c>
      <c r="B7932" t="s">
        <v>581</v>
      </c>
      <c r="C7932">
        <v>2011</v>
      </c>
      <c r="D7932" t="s">
        <v>951</v>
      </c>
      <c r="E7932">
        <v>518.20857142857233</v>
      </c>
      <c r="F7932" s="1">
        <v>28942.857142857141</v>
      </c>
    </row>
    <row r="7933" spans="1:6" x14ac:dyDescent="0.3">
      <c r="A7933" t="s">
        <v>36</v>
      </c>
      <c r="B7933" t="s">
        <v>581</v>
      </c>
      <c r="C7933">
        <v>2011</v>
      </c>
      <c r="D7933" t="s">
        <v>953</v>
      </c>
      <c r="E7933">
        <v>474.34666666666664</v>
      </c>
      <c r="F7933" s="1">
        <v>25800</v>
      </c>
    </row>
    <row r="7934" spans="1:6" x14ac:dyDescent="0.3">
      <c r="A7934" t="s">
        <v>36</v>
      </c>
      <c r="B7934" t="s">
        <v>581</v>
      </c>
      <c r="C7934">
        <v>2012</v>
      </c>
      <c r="D7934" t="s">
        <v>948</v>
      </c>
      <c r="E7934">
        <v>-1016.0033333333328</v>
      </c>
      <c r="F7934" s="1">
        <v>33966.666666666664</v>
      </c>
    </row>
    <row r="7935" spans="1:6" x14ac:dyDescent="0.3">
      <c r="A7935" t="s">
        <v>36</v>
      </c>
      <c r="B7935" t="s">
        <v>581</v>
      </c>
      <c r="C7935">
        <v>2012</v>
      </c>
      <c r="D7935" t="s">
        <v>949</v>
      </c>
      <c r="E7935">
        <v>1100.9430000000004</v>
      </c>
      <c r="F7935" s="1">
        <v>31830</v>
      </c>
    </row>
    <row r="7936" spans="1:6" x14ac:dyDescent="0.3">
      <c r="A7936" t="s">
        <v>36</v>
      </c>
      <c r="B7936" t="s">
        <v>581</v>
      </c>
      <c r="C7936">
        <v>2012</v>
      </c>
      <c r="D7936" t="s">
        <v>951</v>
      </c>
      <c r="E7936">
        <v>462.28200000000106</v>
      </c>
      <c r="F7936" s="1">
        <v>30420</v>
      </c>
    </row>
    <row r="7937" spans="1:6" x14ac:dyDescent="0.3">
      <c r="A7937" t="s">
        <v>36</v>
      </c>
      <c r="B7937" t="s">
        <v>581</v>
      </c>
      <c r="C7937">
        <v>2012</v>
      </c>
      <c r="D7937" t="s">
        <v>953</v>
      </c>
      <c r="E7937">
        <v>916.50823529411809</v>
      </c>
      <c r="F7937" s="1">
        <v>26964.705882352941</v>
      </c>
    </row>
    <row r="7938" spans="1:6" x14ac:dyDescent="0.3">
      <c r="A7938" t="s">
        <v>36</v>
      </c>
      <c r="B7938" t="s">
        <v>581</v>
      </c>
      <c r="C7938">
        <v>2013</v>
      </c>
      <c r="D7938" t="s">
        <v>948</v>
      </c>
      <c r="E7938">
        <v>29.498235294117716</v>
      </c>
      <c r="F7938" s="1">
        <v>38864.705882352944</v>
      </c>
    </row>
    <row r="7939" spans="1:6" x14ac:dyDescent="0.3">
      <c r="A7939" t="s">
        <v>36</v>
      </c>
      <c r="B7939" t="s">
        <v>581</v>
      </c>
      <c r="C7939">
        <v>2013</v>
      </c>
      <c r="D7939" t="s">
        <v>949</v>
      </c>
      <c r="E7939">
        <v>992.51583333333326</v>
      </c>
      <c r="F7939" s="1">
        <v>36991.666666666664</v>
      </c>
    </row>
    <row r="7940" spans="1:6" x14ac:dyDescent="0.3">
      <c r="A7940" t="s">
        <v>36</v>
      </c>
      <c r="B7940" t="s">
        <v>581</v>
      </c>
      <c r="C7940">
        <v>2013</v>
      </c>
      <c r="D7940" t="s">
        <v>951</v>
      </c>
      <c r="E7940">
        <v>117.42181818181912</v>
      </c>
      <c r="F7940" s="1">
        <v>33490.909090909088</v>
      </c>
    </row>
    <row r="7941" spans="1:6" x14ac:dyDescent="0.3">
      <c r="A7941" t="s">
        <v>36</v>
      </c>
      <c r="B7941" t="s">
        <v>581</v>
      </c>
      <c r="C7941">
        <v>2013</v>
      </c>
      <c r="D7941" t="s">
        <v>953</v>
      </c>
      <c r="E7941">
        <v>-854.1260000000002</v>
      </c>
      <c r="F7941" s="1">
        <v>31940</v>
      </c>
    </row>
    <row r="7942" spans="1:6" x14ac:dyDescent="0.3">
      <c r="A7942" t="s">
        <v>36</v>
      </c>
      <c r="B7942" t="s">
        <v>581</v>
      </c>
      <c r="C7942">
        <v>2014</v>
      </c>
      <c r="D7942" t="s">
        <v>948</v>
      </c>
      <c r="E7942">
        <v>1324.7271428571435</v>
      </c>
      <c r="F7942" s="1">
        <v>41842.857142857145</v>
      </c>
    </row>
    <row r="7943" spans="1:6" x14ac:dyDescent="0.3">
      <c r="A7943" t="s">
        <v>36</v>
      </c>
      <c r="B7943" t="s">
        <v>581</v>
      </c>
      <c r="C7943">
        <v>2014</v>
      </c>
      <c r="D7943" t="s">
        <v>949</v>
      </c>
      <c r="E7943">
        <v>-62.409999999996217</v>
      </c>
      <c r="F7943" s="1">
        <v>37900</v>
      </c>
    </row>
    <row r="7944" spans="1:6" x14ac:dyDescent="0.3">
      <c r="A7944" t="s">
        <v>36</v>
      </c>
      <c r="B7944" t="s">
        <v>582</v>
      </c>
      <c r="C7944">
        <v>1995</v>
      </c>
      <c r="D7944" t="s">
        <v>953</v>
      </c>
      <c r="E7944">
        <v>-264.91666666666669</v>
      </c>
      <c r="F7944" s="1">
        <v>833.33333333333337</v>
      </c>
    </row>
    <row r="7945" spans="1:6" x14ac:dyDescent="0.3">
      <c r="A7945" t="s">
        <v>36</v>
      </c>
      <c r="B7945" t="s">
        <v>582</v>
      </c>
      <c r="C7945">
        <v>1996</v>
      </c>
      <c r="D7945" t="s">
        <v>952</v>
      </c>
      <c r="E7945">
        <v>-1482.4575</v>
      </c>
      <c r="F7945" s="1">
        <v>1925</v>
      </c>
    </row>
    <row r="7946" spans="1:6" x14ac:dyDescent="0.3">
      <c r="A7946" t="s">
        <v>36</v>
      </c>
      <c r="B7946" t="s">
        <v>582</v>
      </c>
      <c r="C7946">
        <v>1996</v>
      </c>
      <c r="D7946" t="s">
        <v>953</v>
      </c>
      <c r="E7946">
        <v>812.63875000000007</v>
      </c>
      <c r="F7946" s="1">
        <v>1137.5</v>
      </c>
    </row>
    <row r="7947" spans="1:6" x14ac:dyDescent="0.3">
      <c r="A7947" t="s">
        <v>36</v>
      </c>
      <c r="B7947" t="s">
        <v>582</v>
      </c>
      <c r="C7947">
        <v>1998</v>
      </c>
      <c r="D7947" t="s">
        <v>953</v>
      </c>
      <c r="E7947">
        <v>-291.2974999999999</v>
      </c>
      <c r="F7947" s="1">
        <v>1525</v>
      </c>
    </row>
    <row r="7948" spans="1:6" x14ac:dyDescent="0.3">
      <c r="A7948" t="s">
        <v>36</v>
      </c>
      <c r="B7948" t="s">
        <v>582</v>
      </c>
      <c r="C7948">
        <v>1999</v>
      </c>
      <c r="D7948" t="s">
        <v>953</v>
      </c>
      <c r="E7948">
        <v>364.02125000000024</v>
      </c>
      <c r="F7948" s="1">
        <v>3462.5</v>
      </c>
    </row>
    <row r="7949" spans="1:6" x14ac:dyDescent="0.3">
      <c r="A7949" t="s">
        <v>36</v>
      </c>
      <c r="B7949" t="s">
        <v>582</v>
      </c>
      <c r="C7949">
        <v>2000</v>
      </c>
      <c r="D7949" t="s">
        <v>953</v>
      </c>
      <c r="E7949">
        <v>13.122499999999945</v>
      </c>
      <c r="F7949" s="1">
        <v>1725</v>
      </c>
    </row>
    <row r="7950" spans="1:6" x14ac:dyDescent="0.3">
      <c r="A7950" t="s">
        <v>36</v>
      </c>
      <c r="B7950" t="s">
        <v>583</v>
      </c>
      <c r="C7950">
        <v>1992</v>
      </c>
      <c r="D7950" t="s">
        <v>953</v>
      </c>
      <c r="E7950">
        <v>47.676250000000017</v>
      </c>
      <c r="F7950" s="1">
        <v>2345.8333333333335</v>
      </c>
    </row>
    <row r="7951" spans="1:6" x14ac:dyDescent="0.3">
      <c r="A7951" t="s">
        <v>36</v>
      </c>
      <c r="B7951" t="s">
        <v>583</v>
      </c>
      <c r="C7951">
        <v>1993</v>
      </c>
      <c r="D7951" t="s">
        <v>952</v>
      </c>
      <c r="E7951">
        <v>-1682.4575</v>
      </c>
      <c r="F7951" s="1">
        <v>1925</v>
      </c>
    </row>
    <row r="7952" spans="1:6" x14ac:dyDescent="0.3">
      <c r="A7952" t="s">
        <v>36</v>
      </c>
      <c r="B7952" t="s">
        <v>583</v>
      </c>
      <c r="C7952">
        <v>1993</v>
      </c>
      <c r="D7952" t="s">
        <v>953</v>
      </c>
      <c r="E7952">
        <v>13.191249999999968</v>
      </c>
      <c r="F7952" s="1">
        <v>1162.5</v>
      </c>
    </row>
    <row r="7953" spans="1:6" x14ac:dyDescent="0.3">
      <c r="A7953" t="s">
        <v>36</v>
      </c>
      <c r="B7953" t="s">
        <v>583</v>
      </c>
      <c r="C7953">
        <v>1995</v>
      </c>
      <c r="D7953" t="s">
        <v>953</v>
      </c>
      <c r="E7953">
        <v>-871.33874999999989</v>
      </c>
      <c r="F7953" s="1">
        <v>1862.5</v>
      </c>
    </row>
    <row r="7954" spans="1:6" x14ac:dyDescent="0.3">
      <c r="A7954" t="s">
        <v>36</v>
      </c>
      <c r="B7954" t="s">
        <v>583</v>
      </c>
      <c r="C7954">
        <v>1996</v>
      </c>
      <c r="D7954" t="s">
        <v>953</v>
      </c>
      <c r="E7954">
        <v>1852.7650000000003</v>
      </c>
      <c r="F7954" s="1">
        <v>4650</v>
      </c>
    </row>
    <row r="7955" spans="1:6" x14ac:dyDescent="0.3">
      <c r="A7955" t="s">
        <v>36</v>
      </c>
      <c r="B7955" t="s">
        <v>583</v>
      </c>
      <c r="C7955">
        <v>1998</v>
      </c>
      <c r="D7955" t="s">
        <v>953</v>
      </c>
      <c r="E7955">
        <v>2297.2399999999998</v>
      </c>
      <c r="F7955" s="1">
        <v>4400</v>
      </c>
    </row>
    <row r="7956" spans="1:6" x14ac:dyDescent="0.3">
      <c r="A7956" t="s">
        <v>36</v>
      </c>
      <c r="B7956" t="s">
        <v>584</v>
      </c>
      <c r="C7956">
        <v>2002</v>
      </c>
      <c r="D7956" t="s">
        <v>949</v>
      </c>
      <c r="E7956">
        <v>569.06999999999971</v>
      </c>
      <c r="F7956" s="1">
        <v>16700</v>
      </c>
    </row>
    <row r="7957" spans="1:6" x14ac:dyDescent="0.3">
      <c r="A7957" t="s">
        <v>36</v>
      </c>
      <c r="B7957" t="s">
        <v>584</v>
      </c>
      <c r="C7957">
        <v>2002</v>
      </c>
      <c r="D7957" t="s">
        <v>951</v>
      </c>
      <c r="E7957">
        <v>-1117.6699999999983</v>
      </c>
      <c r="F7957" s="1">
        <v>17300</v>
      </c>
    </row>
    <row r="7958" spans="1:6" x14ac:dyDescent="0.3">
      <c r="A7958" t="s">
        <v>36</v>
      </c>
      <c r="B7958" t="s">
        <v>584</v>
      </c>
      <c r="C7958">
        <v>2002</v>
      </c>
      <c r="D7958" t="s">
        <v>953</v>
      </c>
      <c r="E7958">
        <v>36.800592105263377</v>
      </c>
      <c r="F7958" s="1">
        <v>10387.5</v>
      </c>
    </row>
    <row r="7959" spans="1:6" x14ac:dyDescent="0.3">
      <c r="A7959" t="s">
        <v>36</v>
      </c>
      <c r="B7959" t="s">
        <v>584</v>
      </c>
      <c r="C7959">
        <v>2003</v>
      </c>
      <c r="D7959" t="s">
        <v>951</v>
      </c>
      <c r="E7959">
        <v>1969.2075000000004</v>
      </c>
      <c r="F7959" s="1">
        <v>15575</v>
      </c>
    </row>
    <row r="7960" spans="1:6" x14ac:dyDescent="0.3">
      <c r="A7960" t="s">
        <v>36</v>
      </c>
      <c r="B7960" t="s">
        <v>584</v>
      </c>
      <c r="C7960">
        <v>2003</v>
      </c>
      <c r="D7960" t="s">
        <v>953</v>
      </c>
      <c r="E7960">
        <v>263.13578124999981</v>
      </c>
      <c r="F7960" s="1">
        <v>10139.0625</v>
      </c>
    </row>
    <row r="7961" spans="1:6" x14ac:dyDescent="0.3">
      <c r="A7961" t="s">
        <v>36</v>
      </c>
      <c r="B7961" t="s">
        <v>584</v>
      </c>
      <c r="C7961">
        <v>2004</v>
      </c>
      <c r="D7961" t="s">
        <v>949</v>
      </c>
      <c r="E7961">
        <v>3916.7224999999999</v>
      </c>
      <c r="F7961" s="1">
        <v>17725</v>
      </c>
    </row>
    <row r="7962" spans="1:6" x14ac:dyDescent="0.3">
      <c r="A7962" t="s">
        <v>36</v>
      </c>
      <c r="B7962" t="s">
        <v>584</v>
      </c>
      <c r="C7962">
        <v>2004</v>
      </c>
      <c r="D7962" t="s">
        <v>951</v>
      </c>
      <c r="E7962">
        <v>1402.3574999999992</v>
      </c>
      <c r="F7962" s="1">
        <v>17075</v>
      </c>
    </row>
    <row r="7963" spans="1:6" x14ac:dyDescent="0.3">
      <c r="A7963" t="s">
        <v>36</v>
      </c>
      <c r="B7963" t="s">
        <v>584</v>
      </c>
      <c r="C7963">
        <v>2004</v>
      </c>
      <c r="D7963" t="s">
        <v>953</v>
      </c>
      <c r="E7963">
        <v>563.63026315789443</v>
      </c>
      <c r="F7963" s="1">
        <v>12881.578947368422</v>
      </c>
    </row>
    <row r="7964" spans="1:6" x14ac:dyDescent="0.3">
      <c r="A7964" t="s">
        <v>37</v>
      </c>
      <c r="B7964" t="s">
        <v>585</v>
      </c>
      <c r="C7964">
        <v>2003</v>
      </c>
      <c r="D7964" t="s">
        <v>953</v>
      </c>
      <c r="E7964">
        <v>-106.20761111111109</v>
      </c>
      <c r="F7964" s="1">
        <v>3112.7777777777778</v>
      </c>
    </row>
    <row r="7965" spans="1:6" x14ac:dyDescent="0.3">
      <c r="A7965" t="s">
        <v>37</v>
      </c>
      <c r="B7965" t="s">
        <v>585</v>
      </c>
      <c r="C7965">
        <v>2004</v>
      </c>
      <c r="D7965" t="s">
        <v>951</v>
      </c>
      <c r="E7965">
        <v>3059.2574999999997</v>
      </c>
      <c r="F7965" s="1">
        <v>6075</v>
      </c>
    </row>
    <row r="7966" spans="1:6" x14ac:dyDescent="0.3">
      <c r="A7966" t="s">
        <v>37</v>
      </c>
      <c r="B7966" t="s">
        <v>585</v>
      </c>
      <c r="C7966">
        <v>2004</v>
      </c>
      <c r="D7966" t="s">
        <v>953</v>
      </c>
      <c r="E7966">
        <v>36.059090909090969</v>
      </c>
      <c r="F7966" s="1">
        <v>3318.181818181818</v>
      </c>
    </row>
    <row r="7967" spans="1:6" x14ac:dyDescent="0.3">
      <c r="A7967" t="s">
        <v>37</v>
      </c>
      <c r="B7967" t="s">
        <v>585</v>
      </c>
      <c r="C7967">
        <v>2005</v>
      </c>
      <c r="D7967" t="s">
        <v>953</v>
      </c>
      <c r="E7967">
        <v>110.5075714285714</v>
      </c>
      <c r="F7967" s="1">
        <v>4418.5714285714284</v>
      </c>
    </row>
    <row r="7968" spans="1:6" x14ac:dyDescent="0.3">
      <c r="A7968" t="s">
        <v>37</v>
      </c>
      <c r="B7968" t="s">
        <v>586</v>
      </c>
      <c r="C7968">
        <v>2002</v>
      </c>
      <c r="D7968" t="s">
        <v>953</v>
      </c>
      <c r="E7968">
        <v>1148.07</v>
      </c>
      <c r="F7968" s="1">
        <v>6700</v>
      </c>
    </row>
    <row r="7969" spans="1:6" x14ac:dyDescent="0.3">
      <c r="A7969" t="s">
        <v>37</v>
      </c>
      <c r="B7969" t="s">
        <v>587</v>
      </c>
      <c r="C7969">
        <v>1995</v>
      </c>
      <c r="D7969" t="s">
        <v>953</v>
      </c>
      <c r="E7969">
        <v>-248.98666666666668</v>
      </c>
      <c r="F7969" s="1">
        <v>800</v>
      </c>
    </row>
    <row r="7970" spans="1:6" x14ac:dyDescent="0.3">
      <c r="A7970" t="s">
        <v>37</v>
      </c>
      <c r="B7970" t="s">
        <v>587</v>
      </c>
      <c r="C7970">
        <v>1996</v>
      </c>
      <c r="D7970" t="s">
        <v>953</v>
      </c>
      <c r="E7970">
        <v>-261.55583333333334</v>
      </c>
      <c r="F7970" s="1">
        <v>608.33333333333337</v>
      </c>
    </row>
    <row r="7971" spans="1:6" x14ac:dyDescent="0.3">
      <c r="A7971" t="s">
        <v>37</v>
      </c>
      <c r="B7971" t="s">
        <v>587</v>
      </c>
      <c r="C7971">
        <v>1997</v>
      </c>
      <c r="D7971" t="s">
        <v>953</v>
      </c>
      <c r="E7971">
        <v>132.59687499999998</v>
      </c>
      <c r="F7971" s="1">
        <v>343.75</v>
      </c>
    </row>
    <row r="7972" spans="1:6" x14ac:dyDescent="0.3">
      <c r="A7972" t="s">
        <v>37</v>
      </c>
      <c r="B7972" t="s">
        <v>587</v>
      </c>
      <c r="C7972">
        <v>1998</v>
      </c>
      <c r="D7972" t="s">
        <v>953</v>
      </c>
      <c r="E7972">
        <v>-1.104423076923065</v>
      </c>
      <c r="F7972" s="1">
        <v>994.23076923076928</v>
      </c>
    </row>
    <row r="7973" spans="1:6" x14ac:dyDescent="0.3">
      <c r="A7973" t="s">
        <v>37</v>
      </c>
      <c r="B7973" t="s">
        <v>587</v>
      </c>
      <c r="C7973">
        <v>1999</v>
      </c>
      <c r="D7973" t="s">
        <v>952</v>
      </c>
      <c r="E7973">
        <v>-1716.36625</v>
      </c>
      <c r="F7973" s="1">
        <v>2087.5</v>
      </c>
    </row>
    <row r="7974" spans="1:6" x14ac:dyDescent="0.3">
      <c r="A7974" t="s">
        <v>37</v>
      </c>
      <c r="B7974" t="s">
        <v>587</v>
      </c>
      <c r="C7974">
        <v>1999</v>
      </c>
      <c r="D7974" t="s">
        <v>953</v>
      </c>
      <c r="E7974">
        <v>6.4925000000000637</v>
      </c>
      <c r="F7974" s="1">
        <v>1425</v>
      </c>
    </row>
    <row r="7975" spans="1:6" x14ac:dyDescent="0.3">
      <c r="A7975" t="s">
        <v>37</v>
      </c>
      <c r="B7975" t="s">
        <v>587</v>
      </c>
      <c r="C7975">
        <v>2000</v>
      </c>
      <c r="D7975" t="s">
        <v>951</v>
      </c>
      <c r="E7975">
        <v>155.38750000000005</v>
      </c>
      <c r="F7975" s="1">
        <v>1375</v>
      </c>
    </row>
    <row r="7976" spans="1:6" x14ac:dyDescent="0.3">
      <c r="A7976" t="s">
        <v>37</v>
      </c>
      <c r="B7976" t="s">
        <v>587</v>
      </c>
      <c r="C7976">
        <v>2000</v>
      </c>
      <c r="D7976" t="s">
        <v>952</v>
      </c>
      <c r="E7976">
        <v>-1873.6174999999998</v>
      </c>
      <c r="F7976" s="1">
        <v>2325</v>
      </c>
    </row>
    <row r="7977" spans="1:6" x14ac:dyDescent="0.3">
      <c r="A7977" t="s">
        <v>37</v>
      </c>
      <c r="B7977" t="s">
        <v>587</v>
      </c>
      <c r="C7977">
        <v>2000</v>
      </c>
      <c r="D7977" t="s">
        <v>953</v>
      </c>
      <c r="E7977">
        <v>163.5365384615385</v>
      </c>
      <c r="F7977" s="1">
        <v>1134.6153846153845</v>
      </c>
    </row>
    <row r="7978" spans="1:6" x14ac:dyDescent="0.3">
      <c r="A7978" t="s">
        <v>37</v>
      </c>
      <c r="B7978" t="s">
        <v>587</v>
      </c>
      <c r="C7978">
        <v>2001</v>
      </c>
      <c r="D7978" t="s">
        <v>952</v>
      </c>
      <c r="E7978">
        <v>-1004.6949999999999</v>
      </c>
      <c r="F7978" s="1">
        <v>2050</v>
      </c>
    </row>
    <row r="7979" spans="1:6" x14ac:dyDescent="0.3">
      <c r="A7979" t="s">
        <v>37</v>
      </c>
      <c r="B7979" t="s">
        <v>587</v>
      </c>
      <c r="C7979">
        <v>2001</v>
      </c>
      <c r="D7979" t="s">
        <v>953</v>
      </c>
      <c r="E7979">
        <v>136.6258333333333</v>
      </c>
      <c r="F7979" s="1">
        <v>1091.6666666666667</v>
      </c>
    </row>
    <row r="7980" spans="1:6" x14ac:dyDescent="0.3">
      <c r="A7980" t="s">
        <v>37</v>
      </c>
      <c r="B7980" t="s">
        <v>587</v>
      </c>
      <c r="C7980">
        <v>2002</v>
      </c>
      <c r="D7980" t="s">
        <v>953</v>
      </c>
      <c r="E7980">
        <v>415.03333333333336</v>
      </c>
      <c r="F7980" s="1">
        <v>2000</v>
      </c>
    </row>
    <row r="7981" spans="1:6" x14ac:dyDescent="0.3">
      <c r="A7981" t="s">
        <v>37</v>
      </c>
      <c r="B7981" t="s">
        <v>588</v>
      </c>
      <c r="C7981">
        <v>2000</v>
      </c>
      <c r="D7981" t="s">
        <v>948</v>
      </c>
      <c r="E7981">
        <v>-2042.54</v>
      </c>
      <c r="F7981" s="1">
        <v>2600</v>
      </c>
    </row>
    <row r="7982" spans="1:6" x14ac:dyDescent="0.3">
      <c r="A7982" t="s">
        <v>37</v>
      </c>
      <c r="B7982" t="s">
        <v>588</v>
      </c>
      <c r="C7982">
        <v>2000</v>
      </c>
      <c r="D7982" t="s">
        <v>953</v>
      </c>
      <c r="E7982">
        <v>-13.131474358974337</v>
      </c>
      <c r="F7982" s="1">
        <v>1262.1794871794871</v>
      </c>
    </row>
    <row r="7983" spans="1:6" x14ac:dyDescent="0.3">
      <c r="A7983" t="s">
        <v>37</v>
      </c>
      <c r="B7983" t="s">
        <v>588</v>
      </c>
      <c r="C7983">
        <v>2001</v>
      </c>
      <c r="D7983" t="s">
        <v>953</v>
      </c>
      <c r="E7983">
        <v>-61.447962962962947</v>
      </c>
      <c r="F7983" s="1">
        <v>1409.2592592592594</v>
      </c>
    </row>
    <row r="7984" spans="1:6" x14ac:dyDescent="0.3">
      <c r="A7984" t="s">
        <v>37</v>
      </c>
      <c r="B7984" t="s">
        <v>588</v>
      </c>
      <c r="C7984">
        <v>2002</v>
      </c>
      <c r="D7984" t="s">
        <v>952</v>
      </c>
      <c r="E7984">
        <v>-2767.4474999999998</v>
      </c>
      <c r="F7984" s="1">
        <v>3358.3333333333335</v>
      </c>
    </row>
    <row r="7985" spans="1:6" x14ac:dyDescent="0.3">
      <c r="A7985" t="s">
        <v>37</v>
      </c>
      <c r="B7985" t="s">
        <v>588</v>
      </c>
      <c r="C7985">
        <v>2002</v>
      </c>
      <c r="D7985" t="s">
        <v>953</v>
      </c>
      <c r="E7985">
        <v>-110.92912499999997</v>
      </c>
      <c r="F7985" s="1">
        <v>1617.0833333333333</v>
      </c>
    </row>
    <row r="7986" spans="1:6" x14ac:dyDescent="0.3">
      <c r="A7986" t="s">
        <v>37</v>
      </c>
      <c r="B7986" t="s">
        <v>588</v>
      </c>
      <c r="C7986">
        <v>2003</v>
      </c>
      <c r="D7986" t="s">
        <v>949</v>
      </c>
      <c r="E7986">
        <v>4575.2775000000001</v>
      </c>
      <c r="F7986" s="1">
        <v>2275</v>
      </c>
    </row>
    <row r="7987" spans="1:6" x14ac:dyDescent="0.3">
      <c r="A7987" t="s">
        <v>37</v>
      </c>
      <c r="B7987" t="s">
        <v>588</v>
      </c>
      <c r="C7987">
        <v>2003</v>
      </c>
      <c r="D7987" t="s">
        <v>951</v>
      </c>
      <c r="E7987">
        <v>4033.0124999999998</v>
      </c>
      <c r="F7987" s="1">
        <v>2625</v>
      </c>
    </row>
    <row r="7988" spans="1:6" x14ac:dyDescent="0.3">
      <c r="A7988" t="s">
        <v>37</v>
      </c>
      <c r="B7988" t="s">
        <v>588</v>
      </c>
      <c r="C7988">
        <v>2003</v>
      </c>
      <c r="D7988" t="s">
        <v>953</v>
      </c>
      <c r="E7988">
        <v>9.3429878048780655</v>
      </c>
      <c r="F7988" s="1">
        <v>2271.3414634146343</v>
      </c>
    </row>
    <row r="7989" spans="1:6" x14ac:dyDescent="0.3">
      <c r="A7989" t="s">
        <v>37</v>
      </c>
      <c r="B7989" t="s">
        <v>588</v>
      </c>
      <c r="C7989">
        <v>2006</v>
      </c>
      <c r="D7989" t="s">
        <v>951</v>
      </c>
      <c r="E7989">
        <v>-2071.6824999999999</v>
      </c>
      <c r="F7989" s="1">
        <v>4675</v>
      </c>
    </row>
    <row r="7990" spans="1:6" x14ac:dyDescent="0.3">
      <c r="A7990" t="s">
        <v>37</v>
      </c>
      <c r="B7990" t="s">
        <v>588</v>
      </c>
      <c r="C7990">
        <v>2006</v>
      </c>
      <c r="D7990" t="s">
        <v>953</v>
      </c>
      <c r="E7990">
        <v>118.02645833333334</v>
      </c>
      <c r="F7990" s="1">
        <v>2889.5833333333335</v>
      </c>
    </row>
    <row r="7991" spans="1:6" x14ac:dyDescent="0.3">
      <c r="A7991" t="s">
        <v>37</v>
      </c>
      <c r="B7991" t="s">
        <v>589</v>
      </c>
      <c r="C7991">
        <v>2006</v>
      </c>
      <c r="D7991" t="s">
        <v>948</v>
      </c>
      <c r="E7991">
        <v>-2815.1849999999995</v>
      </c>
      <c r="F7991" s="1">
        <v>15150</v>
      </c>
    </row>
    <row r="7992" spans="1:6" x14ac:dyDescent="0.3">
      <c r="A7992" t="s">
        <v>37</v>
      </c>
      <c r="B7992" t="s">
        <v>589</v>
      </c>
      <c r="C7992">
        <v>2006</v>
      </c>
      <c r="D7992" t="s">
        <v>951</v>
      </c>
      <c r="E7992">
        <v>1513.5450000000001</v>
      </c>
      <c r="F7992" s="1">
        <v>16450</v>
      </c>
    </row>
    <row r="7993" spans="1:6" x14ac:dyDescent="0.3">
      <c r="A7993" t="s">
        <v>37</v>
      </c>
      <c r="B7993" t="s">
        <v>589</v>
      </c>
      <c r="C7993">
        <v>2006</v>
      </c>
      <c r="D7993" t="s">
        <v>953</v>
      </c>
      <c r="E7993">
        <v>236.55750000000012</v>
      </c>
      <c r="F7993" s="1">
        <v>11180.263157894737</v>
      </c>
    </row>
    <row r="7994" spans="1:6" x14ac:dyDescent="0.3">
      <c r="A7994" t="s">
        <v>37</v>
      </c>
      <c r="B7994" t="s">
        <v>589</v>
      </c>
      <c r="C7994">
        <v>2007</v>
      </c>
      <c r="D7994" t="s">
        <v>953</v>
      </c>
      <c r="E7994">
        <v>224.61461538461552</v>
      </c>
      <c r="F7994" s="1">
        <v>13992.307692307691</v>
      </c>
    </row>
    <row r="7995" spans="1:6" x14ac:dyDescent="0.3">
      <c r="A7995" t="s">
        <v>37</v>
      </c>
      <c r="B7995" t="s">
        <v>589</v>
      </c>
      <c r="C7995">
        <v>2008</v>
      </c>
      <c r="D7995" t="s">
        <v>953</v>
      </c>
      <c r="E7995">
        <v>-1442.7393749999999</v>
      </c>
      <c r="F7995" s="1">
        <v>16731.25</v>
      </c>
    </row>
    <row r="7996" spans="1:6" x14ac:dyDescent="0.3">
      <c r="A7996" t="s">
        <v>37</v>
      </c>
      <c r="B7996" t="s">
        <v>590</v>
      </c>
      <c r="C7996">
        <v>1993</v>
      </c>
      <c r="D7996" t="s">
        <v>953</v>
      </c>
      <c r="E7996">
        <v>39.917500000000018</v>
      </c>
      <c r="F7996" s="1">
        <v>675</v>
      </c>
    </row>
    <row r="7997" spans="1:6" x14ac:dyDescent="0.3">
      <c r="A7997" t="s">
        <v>37</v>
      </c>
      <c r="B7997" t="s">
        <v>590</v>
      </c>
      <c r="C7997">
        <v>1995</v>
      </c>
      <c r="D7997" t="s">
        <v>953</v>
      </c>
      <c r="E7997">
        <v>177.846</v>
      </c>
      <c r="F7997" s="1">
        <v>1260</v>
      </c>
    </row>
    <row r="7998" spans="1:6" x14ac:dyDescent="0.3">
      <c r="A7998" t="s">
        <v>37</v>
      </c>
      <c r="B7998" t="s">
        <v>590</v>
      </c>
      <c r="C7998">
        <v>1997</v>
      </c>
      <c r="D7998" t="s">
        <v>953</v>
      </c>
      <c r="E7998">
        <v>84.392499999999984</v>
      </c>
      <c r="F7998" s="1">
        <v>425</v>
      </c>
    </row>
    <row r="7999" spans="1:6" x14ac:dyDescent="0.3">
      <c r="A7999" t="s">
        <v>37</v>
      </c>
      <c r="B7999" t="s">
        <v>590</v>
      </c>
      <c r="C7999">
        <v>1998</v>
      </c>
      <c r="D7999" t="s">
        <v>953</v>
      </c>
      <c r="E7999">
        <v>67.127499999999998</v>
      </c>
      <c r="F7999" s="1">
        <v>775</v>
      </c>
    </row>
    <row r="8000" spans="1:6" x14ac:dyDescent="0.3">
      <c r="A8000" t="s">
        <v>37</v>
      </c>
      <c r="B8000" t="s">
        <v>591</v>
      </c>
      <c r="C8000">
        <v>2015</v>
      </c>
      <c r="D8000" t="s">
        <v>948</v>
      </c>
      <c r="E8000">
        <v>661.44454545454573</v>
      </c>
      <c r="F8000" s="1">
        <v>32809.090909090912</v>
      </c>
    </row>
    <row r="8001" spans="1:6" x14ac:dyDescent="0.3">
      <c r="A8001" t="s">
        <v>37</v>
      </c>
      <c r="B8001" t="s">
        <v>591</v>
      </c>
      <c r="C8001">
        <v>2015</v>
      </c>
      <c r="D8001" t="s">
        <v>950</v>
      </c>
      <c r="E8001">
        <v>273.88599999999934</v>
      </c>
      <c r="F8001" s="1">
        <v>33660</v>
      </c>
    </row>
    <row r="8002" spans="1:6" x14ac:dyDescent="0.3">
      <c r="A8002" t="s">
        <v>37</v>
      </c>
      <c r="B8002" t="s">
        <v>591</v>
      </c>
      <c r="C8002">
        <v>2015</v>
      </c>
      <c r="D8002" t="s">
        <v>952</v>
      </c>
      <c r="E8002">
        <v>-560.89249999999902</v>
      </c>
      <c r="F8002" s="1">
        <v>34575</v>
      </c>
    </row>
    <row r="8003" spans="1:6" x14ac:dyDescent="0.3">
      <c r="A8003" t="s">
        <v>37</v>
      </c>
      <c r="B8003" t="s">
        <v>592</v>
      </c>
      <c r="C8003">
        <v>2009</v>
      </c>
      <c r="D8003" t="s">
        <v>949</v>
      </c>
      <c r="E8003">
        <v>272.45374999999967</v>
      </c>
      <c r="F8003" s="1">
        <v>16287.5</v>
      </c>
    </row>
    <row r="8004" spans="1:6" x14ac:dyDescent="0.3">
      <c r="A8004" t="s">
        <v>37</v>
      </c>
      <c r="B8004" t="s">
        <v>592</v>
      </c>
      <c r="C8004">
        <v>2009</v>
      </c>
      <c r="D8004" t="s">
        <v>951</v>
      </c>
      <c r="E8004">
        <v>662.2414285714284</v>
      </c>
      <c r="F8004" s="1">
        <v>14128.571428571429</v>
      </c>
    </row>
    <row r="8005" spans="1:6" x14ac:dyDescent="0.3">
      <c r="A8005" t="s">
        <v>37</v>
      </c>
      <c r="B8005" t="s">
        <v>592</v>
      </c>
      <c r="C8005">
        <v>2009</v>
      </c>
      <c r="D8005" t="s">
        <v>953</v>
      </c>
      <c r="E8005">
        <v>348.53477564102576</v>
      </c>
      <c r="F8005" s="1">
        <v>11405.448717948719</v>
      </c>
    </row>
    <row r="8006" spans="1:6" x14ac:dyDescent="0.3">
      <c r="A8006" t="s">
        <v>37</v>
      </c>
      <c r="B8006" t="s">
        <v>592</v>
      </c>
      <c r="C8006">
        <v>2010</v>
      </c>
      <c r="D8006" t="s">
        <v>948</v>
      </c>
      <c r="E8006">
        <v>2108.1574999999993</v>
      </c>
      <c r="F8006" s="1">
        <v>15075</v>
      </c>
    </row>
    <row r="8007" spans="1:6" x14ac:dyDescent="0.3">
      <c r="A8007" t="s">
        <v>37</v>
      </c>
      <c r="B8007" t="s">
        <v>592</v>
      </c>
      <c r="C8007">
        <v>2010</v>
      </c>
      <c r="D8007" t="s">
        <v>949</v>
      </c>
      <c r="E8007">
        <v>773.42125000000078</v>
      </c>
      <c r="F8007" s="1">
        <v>17462.5</v>
      </c>
    </row>
    <row r="8008" spans="1:6" x14ac:dyDescent="0.3">
      <c r="A8008" t="s">
        <v>37</v>
      </c>
      <c r="B8008" t="s">
        <v>592</v>
      </c>
      <c r="C8008">
        <v>2010</v>
      </c>
      <c r="D8008" t="s">
        <v>951</v>
      </c>
      <c r="E8008">
        <v>1263.1766666666665</v>
      </c>
      <c r="F8008" s="1">
        <v>16433.333333333332</v>
      </c>
    </row>
    <row r="8009" spans="1:6" x14ac:dyDescent="0.3">
      <c r="A8009" t="s">
        <v>37</v>
      </c>
      <c r="B8009" t="s">
        <v>592</v>
      </c>
      <c r="C8009">
        <v>2010</v>
      </c>
      <c r="D8009" t="s">
        <v>953</v>
      </c>
      <c r="E8009">
        <v>284.65646551724171</v>
      </c>
      <c r="F8009" s="1">
        <v>12685.344827586207</v>
      </c>
    </row>
    <row r="8010" spans="1:6" x14ac:dyDescent="0.3">
      <c r="A8010" t="s">
        <v>37</v>
      </c>
      <c r="B8010" t="s">
        <v>592</v>
      </c>
      <c r="C8010">
        <v>2011</v>
      </c>
      <c r="D8010" t="s">
        <v>948</v>
      </c>
      <c r="E8010">
        <v>-61.452499999999418</v>
      </c>
      <c r="F8010" s="1">
        <v>20975</v>
      </c>
    </row>
    <row r="8011" spans="1:6" x14ac:dyDescent="0.3">
      <c r="A8011" t="s">
        <v>37</v>
      </c>
      <c r="B8011" t="s">
        <v>592</v>
      </c>
      <c r="C8011">
        <v>2011</v>
      </c>
      <c r="D8011" t="s">
        <v>949</v>
      </c>
      <c r="E8011">
        <v>445.41274193548406</v>
      </c>
      <c r="F8011" s="1">
        <v>19643.548387096773</v>
      </c>
    </row>
    <row r="8012" spans="1:6" x14ac:dyDescent="0.3">
      <c r="A8012" t="s">
        <v>37</v>
      </c>
      <c r="B8012" t="s">
        <v>592</v>
      </c>
      <c r="C8012">
        <v>2011</v>
      </c>
      <c r="D8012" t="s">
        <v>951</v>
      </c>
      <c r="E8012">
        <v>14.127631578947808</v>
      </c>
      <c r="F8012" s="1">
        <v>18381.57894736842</v>
      </c>
    </row>
    <row r="8013" spans="1:6" x14ac:dyDescent="0.3">
      <c r="A8013" t="s">
        <v>37</v>
      </c>
      <c r="B8013" t="s">
        <v>592</v>
      </c>
      <c r="C8013">
        <v>2011</v>
      </c>
      <c r="D8013" t="s">
        <v>953</v>
      </c>
      <c r="E8013">
        <v>449.27133333333342</v>
      </c>
      <c r="F8013" s="1">
        <v>14446.666666666666</v>
      </c>
    </row>
    <row r="8014" spans="1:6" x14ac:dyDescent="0.3">
      <c r="A8014" t="s">
        <v>37</v>
      </c>
      <c r="B8014" t="s">
        <v>592</v>
      </c>
      <c r="C8014">
        <v>2012</v>
      </c>
      <c r="D8014" t="s">
        <v>948</v>
      </c>
      <c r="E8014">
        <v>700.20928571428601</v>
      </c>
      <c r="F8014" s="1">
        <v>21664.285714285714</v>
      </c>
    </row>
    <row r="8015" spans="1:6" x14ac:dyDescent="0.3">
      <c r="A8015" t="s">
        <v>37</v>
      </c>
      <c r="B8015" t="s">
        <v>592</v>
      </c>
      <c r="C8015">
        <v>2012</v>
      </c>
      <c r="D8015" t="s">
        <v>949</v>
      </c>
      <c r="E8015">
        <v>182.33580000000018</v>
      </c>
      <c r="F8015" s="1">
        <v>20398</v>
      </c>
    </row>
    <row r="8016" spans="1:6" x14ac:dyDescent="0.3">
      <c r="A8016" t="s">
        <v>37</v>
      </c>
      <c r="B8016" t="s">
        <v>592</v>
      </c>
      <c r="C8016">
        <v>2012</v>
      </c>
      <c r="D8016" t="s">
        <v>950</v>
      </c>
      <c r="E8016">
        <v>697.25</v>
      </c>
      <c r="F8016" s="1">
        <v>22500</v>
      </c>
    </row>
    <row r="8017" spans="1:6" x14ac:dyDescent="0.3">
      <c r="A8017" t="s">
        <v>37</v>
      </c>
      <c r="B8017" t="s">
        <v>592</v>
      </c>
      <c r="C8017">
        <v>2012</v>
      </c>
      <c r="D8017" t="s">
        <v>951</v>
      </c>
      <c r="E8017">
        <v>187.03703703703724</v>
      </c>
      <c r="F8017" s="1">
        <v>18518.518518518518</v>
      </c>
    </row>
    <row r="8018" spans="1:6" x14ac:dyDescent="0.3">
      <c r="A8018" t="s">
        <v>37</v>
      </c>
      <c r="B8018" t="s">
        <v>592</v>
      </c>
      <c r="C8018">
        <v>2012</v>
      </c>
      <c r="D8018" t="s">
        <v>953</v>
      </c>
      <c r="E8018">
        <v>615.46156250000001</v>
      </c>
      <c r="F8018" s="1">
        <v>16678.125</v>
      </c>
    </row>
    <row r="8019" spans="1:6" x14ac:dyDescent="0.3">
      <c r="A8019" t="s">
        <v>37</v>
      </c>
      <c r="B8019" t="s">
        <v>592</v>
      </c>
      <c r="C8019">
        <v>2013</v>
      </c>
      <c r="D8019" t="s">
        <v>948</v>
      </c>
      <c r="E8019">
        <v>-5.161954022988466</v>
      </c>
      <c r="F8019" s="1">
        <v>24679.310344827587</v>
      </c>
    </row>
    <row r="8020" spans="1:6" x14ac:dyDescent="0.3">
      <c r="A8020" t="s">
        <v>37</v>
      </c>
      <c r="B8020" t="s">
        <v>592</v>
      </c>
      <c r="C8020">
        <v>2013</v>
      </c>
      <c r="D8020" t="s">
        <v>949</v>
      </c>
      <c r="E8020">
        <v>306.45104166666692</v>
      </c>
      <c r="F8020" s="1">
        <v>23607.638888888891</v>
      </c>
    </row>
    <row r="8021" spans="1:6" x14ac:dyDescent="0.3">
      <c r="A8021" t="s">
        <v>37</v>
      </c>
      <c r="B8021" t="s">
        <v>592</v>
      </c>
      <c r="C8021">
        <v>2013</v>
      </c>
      <c r="D8021" t="s">
        <v>950</v>
      </c>
      <c r="E8021">
        <v>1307.1949999999997</v>
      </c>
      <c r="F8021" s="1">
        <v>22950</v>
      </c>
    </row>
    <row r="8022" spans="1:6" x14ac:dyDescent="0.3">
      <c r="A8022" t="s">
        <v>37</v>
      </c>
      <c r="B8022" t="s">
        <v>592</v>
      </c>
      <c r="C8022">
        <v>2013</v>
      </c>
      <c r="D8022" t="s">
        <v>951</v>
      </c>
      <c r="E8022">
        <v>304.53139999999968</v>
      </c>
      <c r="F8022" s="1">
        <v>21834</v>
      </c>
    </row>
    <row r="8023" spans="1:6" x14ac:dyDescent="0.3">
      <c r="A8023" t="s">
        <v>37</v>
      </c>
      <c r="B8023" t="s">
        <v>592</v>
      </c>
      <c r="C8023">
        <v>2013</v>
      </c>
      <c r="D8023" t="s">
        <v>952</v>
      </c>
      <c r="E8023">
        <v>4305.8150000000005</v>
      </c>
      <c r="F8023" s="1">
        <v>25150</v>
      </c>
    </row>
    <row r="8024" spans="1:6" x14ac:dyDescent="0.3">
      <c r="A8024" t="s">
        <v>37</v>
      </c>
      <c r="B8024" t="s">
        <v>592</v>
      </c>
      <c r="C8024">
        <v>2013</v>
      </c>
      <c r="D8024" t="s">
        <v>953</v>
      </c>
      <c r="E8024">
        <v>-1466.8583333333333</v>
      </c>
      <c r="F8024" s="1">
        <v>19750</v>
      </c>
    </row>
    <row r="8025" spans="1:6" x14ac:dyDescent="0.3">
      <c r="A8025" t="s">
        <v>37</v>
      </c>
      <c r="B8025" t="s">
        <v>592</v>
      </c>
      <c r="C8025">
        <v>2014</v>
      </c>
      <c r="D8025" t="s">
        <v>948</v>
      </c>
      <c r="E8025">
        <v>618.86648351648398</v>
      </c>
      <c r="F8025" s="1">
        <v>27456.043956043955</v>
      </c>
    </row>
    <row r="8026" spans="1:6" x14ac:dyDescent="0.3">
      <c r="A8026" t="s">
        <v>37</v>
      </c>
      <c r="B8026" t="s">
        <v>592</v>
      </c>
      <c r="C8026">
        <v>2014</v>
      </c>
      <c r="D8026" t="s">
        <v>949</v>
      </c>
      <c r="E8026">
        <v>229.17193939393962</v>
      </c>
      <c r="F8026" s="1">
        <v>25452.727272727272</v>
      </c>
    </row>
    <row r="8027" spans="1:6" x14ac:dyDescent="0.3">
      <c r="A8027" t="s">
        <v>37</v>
      </c>
      <c r="B8027" t="s">
        <v>592</v>
      </c>
      <c r="C8027">
        <v>2014</v>
      </c>
      <c r="D8027" t="s">
        <v>950</v>
      </c>
      <c r="E8027">
        <v>2355.4849999999997</v>
      </c>
      <c r="F8027" s="1">
        <v>27850</v>
      </c>
    </row>
    <row r="8028" spans="1:6" x14ac:dyDescent="0.3">
      <c r="A8028" t="s">
        <v>37</v>
      </c>
      <c r="B8028" t="s">
        <v>592</v>
      </c>
      <c r="C8028">
        <v>2014</v>
      </c>
      <c r="D8028" t="s">
        <v>951</v>
      </c>
      <c r="E8028">
        <v>503.90947368421064</v>
      </c>
      <c r="F8028" s="1">
        <v>23515.78947368421</v>
      </c>
    </row>
    <row r="8029" spans="1:6" x14ac:dyDescent="0.3">
      <c r="A8029" t="s">
        <v>37</v>
      </c>
      <c r="B8029" t="s">
        <v>592</v>
      </c>
      <c r="C8029">
        <v>2014</v>
      </c>
      <c r="D8029" t="s">
        <v>952</v>
      </c>
      <c r="E8029">
        <v>2444.1357142857146</v>
      </c>
      <c r="F8029" s="1">
        <v>28500</v>
      </c>
    </row>
    <row r="8030" spans="1:6" x14ac:dyDescent="0.3">
      <c r="A8030" t="s">
        <v>37</v>
      </c>
      <c r="B8030" t="s">
        <v>592</v>
      </c>
      <c r="C8030">
        <v>2014</v>
      </c>
      <c r="D8030" t="s">
        <v>953</v>
      </c>
      <c r="E8030">
        <v>-1056.7099999999991</v>
      </c>
      <c r="F8030" s="1">
        <v>21566.666666666668</v>
      </c>
    </row>
    <row r="8031" spans="1:6" x14ac:dyDescent="0.3">
      <c r="A8031" t="s">
        <v>37</v>
      </c>
      <c r="B8031" t="s">
        <v>593</v>
      </c>
      <c r="C8031">
        <v>2010</v>
      </c>
      <c r="D8031" t="s">
        <v>949</v>
      </c>
      <c r="E8031">
        <v>-127.88999999999942</v>
      </c>
      <c r="F8031" s="1">
        <v>19100</v>
      </c>
    </row>
    <row r="8032" spans="1:6" x14ac:dyDescent="0.3">
      <c r="A8032" t="s">
        <v>37</v>
      </c>
      <c r="B8032" t="s">
        <v>593</v>
      </c>
      <c r="C8032">
        <v>2010</v>
      </c>
      <c r="D8032" t="s">
        <v>953</v>
      </c>
      <c r="E8032">
        <v>88.336634615384909</v>
      </c>
      <c r="F8032" s="1">
        <v>14308.653846153846</v>
      </c>
    </row>
    <row r="8033" spans="1:6" x14ac:dyDescent="0.3">
      <c r="A8033" t="s">
        <v>37</v>
      </c>
      <c r="B8033" t="s">
        <v>593</v>
      </c>
      <c r="C8033">
        <v>2011</v>
      </c>
      <c r="D8033" t="s">
        <v>949</v>
      </c>
      <c r="E8033">
        <v>317.48500000000013</v>
      </c>
      <c r="F8033" s="1">
        <v>22850</v>
      </c>
    </row>
    <row r="8034" spans="1:6" x14ac:dyDescent="0.3">
      <c r="A8034" t="s">
        <v>37</v>
      </c>
      <c r="B8034" t="s">
        <v>593</v>
      </c>
      <c r="C8034">
        <v>2011</v>
      </c>
      <c r="D8034" t="s">
        <v>951</v>
      </c>
      <c r="E8034">
        <v>582.49800000000107</v>
      </c>
      <c r="F8034" s="1">
        <v>21380</v>
      </c>
    </row>
    <row r="8035" spans="1:6" x14ac:dyDescent="0.3">
      <c r="A8035" t="s">
        <v>37</v>
      </c>
      <c r="B8035" t="s">
        <v>593</v>
      </c>
      <c r="C8035">
        <v>2011</v>
      </c>
      <c r="D8035" t="s">
        <v>953</v>
      </c>
      <c r="E8035">
        <v>-85.686666666666298</v>
      </c>
      <c r="F8035" s="1">
        <v>18244.444444444445</v>
      </c>
    </row>
    <row r="8036" spans="1:6" x14ac:dyDescent="0.3">
      <c r="A8036" t="s">
        <v>37</v>
      </c>
      <c r="B8036" t="s">
        <v>593</v>
      </c>
      <c r="C8036">
        <v>2012</v>
      </c>
      <c r="D8036" t="s">
        <v>948</v>
      </c>
      <c r="E8036">
        <v>2016.7733333333333</v>
      </c>
      <c r="F8036" s="1">
        <v>26400</v>
      </c>
    </row>
    <row r="8037" spans="1:6" x14ac:dyDescent="0.3">
      <c r="A8037" t="s">
        <v>37</v>
      </c>
      <c r="B8037" t="s">
        <v>593</v>
      </c>
      <c r="C8037">
        <v>2012</v>
      </c>
      <c r="D8037" t="s">
        <v>949</v>
      </c>
      <c r="E8037">
        <v>-175.51199999999989</v>
      </c>
      <c r="F8037" s="1">
        <v>23280</v>
      </c>
    </row>
    <row r="8038" spans="1:6" x14ac:dyDescent="0.3">
      <c r="A8038" t="s">
        <v>37</v>
      </c>
      <c r="B8038" t="s">
        <v>593</v>
      </c>
      <c r="C8038">
        <v>2012</v>
      </c>
      <c r="D8038" t="s">
        <v>951</v>
      </c>
      <c r="E8038">
        <v>-61.620000000000196</v>
      </c>
      <c r="F8038" s="1">
        <v>23355.555555555555</v>
      </c>
    </row>
    <row r="8039" spans="1:6" x14ac:dyDescent="0.3">
      <c r="A8039" t="s">
        <v>37</v>
      </c>
      <c r="B8039" t="s">
        <v>593</v>
      </c>
      <c r="C8039">
        <v>2012</v>
      </c>
      <c r="D8039" t="s">
        <v>953</v>
      </c>
      <c r="E8039">
        <v>501.39300000000037</v>
      </c>
      <c r="F8039" s="1">
        <v>21330</v>
      </c>
    </row>
    <row r="8040" spans="1:6" x14ac:dyDescent="0.3">
      <c r="A8040" t="s">
        <v>37</v>
      </c>
      <c r="B8040" t="s">
        <v>593</v>
      </c>
      <c r="C8040">
        <v>2013</v>
      </c>
      <c r="D8040" t="s">
        <v>948</v>
      </c>
      <c r="E8040">
        <v>378.53750000000036</v>
      </c>
      <c r="F8040" s="1">
        <v>27875</v>
      </c>
    </row>
    <row r="8041" spans="1:6" x14ac:dyDescent="0.3">
      <c r="A8041" t="s">
        <v>37</v>
      </c>
      <c r="B8041" t="s">
        <v>593</v>
      </c>
      <c r="C8041">
        <v>2013</v>
      </c>
      <c r="D8041" t="s">
        <v>949</v>
      </c>
      <c r="E8041">
        <v>-584.30749999999989</v>
      </c>
      <c r="F8041" s="1">
        <v>28425</v>
      </c>
    </row>
    <row r="8042" spans="1:6" x14ac:dyDescent="0.3">
      <c r="A8042" t="s">
        <v>37</v>
      </c>
      <c r="B8042" t="s">
        <v>593</v>
      </c>
      <c r="C8042">
        <v>2013</v>
      </c>
      <c r="D8042" t="s">
        <v>951</v>
      </c>
      <c r="E8042">
        <v>1192.5550000000003</v>
      </c>
      <c r="F8042" s="1">
        <v>24550</v>
      </c>
    </row>
    <row r="8043" spans="1:6" x14ac:dyDescent="0.3">
      <c r="A8043" t="s">
        <v>37</v>
      </c>
      <c r="B8043" t="s">
        <v>593</v>
      </c>
      <c r="C8043">
        <v>2013</v>
      </c>
      <c r="D8043" t="s">
        <v>953</v>
      </c>
      <c r="E8043">
        <v>-3217.3924999999999</v>
      </c>
      <c r="F8043" s="1">
        <v>19575</v>
      </c>
    </row>
    <row r="8044" spans="1:6" x14ac:dyDescent="0.3">
      <c r="A8044" t="s">
        <v>37</v>
      </c>
      <c r="B8044" t="s">
        <v>593</v>
      </c>
      <c r="C8044">
        <v>2014</v>
      </c>
      <c r="D8044" t="s">
        <v>948</v>
      </c>
      <c r="E8044">
        <v>1126.1912499999999</v>
      </c>
      <c r="F8044" s="1">
        <v>31162.5</v>
      </c>
    </row>
    <row r="8045" spans="1:6" x14ac:dyDescent="0.3">
      <c r="A8045" t="s">
        <v>37</v>
      </c>
      <c r="B8045" t="s">
        <v>593</v>
      </c>
      <c r="C8045">
        <v>2014</v>
      </c>
      <c r="D8045" t="s">
        <v>949</v>
      </c>
      <c r="E8045">
        <v>936.89756097561019</v>
      </c>
      <c r="F8045" s="1">
        <v>28487.804878048781</v>
      </c>
    </row>
    <row r="8046" spans="1:6" x14ac:dyDescent="0.3">
      <c r="A8046" t="s">
        <v>37</v>
      </c>
      <c r="B8046" t="s">
        <v>593</v>
      </c>
      <c r="C8046">
        <v>2014</v>
      </c>
      <c r="D8046" t="s">
        <v>950</v>
      </c>
      <c r="E8046">
        <v>2169.0800000000017</v>
      </c>
      <c r="F8046" s="1">
        <v>34800</v>
      </c>
    </row>
    <row r="8047" spans="1:6" x14ac:dyDescent="0.3">
      <c r="A8047" t="s">
        <v>37</v>
      </c>
      <c r="B8047" t="s">
        <v>593</v>
      </c>
      <c r="C8047">
        <v>2014</v>
      </c>
      <c r="D8047" t="s">
        <v>951</v>
      </c>
      <c r="E8047">
        <v>770.73199999999997</v>
      </c>
      <c r="F8047" s="1">
        <v>24920</v>
      </c>
    </row>
    <row r="8048" spans="1:6" x14ac:dyDescent="0.3">
      <c r="A8048" t="s">
        <v>37</v>
      </c>
      <c r="B8048" t="s">
        <v>593</v>
      </c>
      <c r="C8048">
        <v>2014</v>
      </c>
      <c r="D8048" t="s">
        <v>952</v>
      </c>
      <c r="E8048">
        <v>238.69250000000011</v>
      </c>
      <c r="F8048" s="1">
        <v>33425</v>
      </c>
    </row>
    <row r="8049" spans="1:6" x14ac:dyDescent="0.3">
      <c r="A8049" t="s">
        <v>37</v>
      </c>
      <c r="B8049" t="s">
        <v>593</v>
      </c>
      <c r="C8049">
        <v>2014</v>
      </c>
      <c r="D8049" t="s">
        <v>953</v>
      </c>
      <c r="E8049">
        <v>-463.24499999999898</v>
      </c>
      <c r="F8049" s="1">
        <v>26550</v>
      </c>
    </row>
    <row r="8050" spans="1:6" x14ac:dyDescent="0.3">
      <c r="A8050" t="s">
        <v>37</v>
      </c>
      <c r="B8050" t="s">
        <v>594</v>
      </c>
      <c r="C8050">
        <v>2007</v>
      </c>
      <c r="D8050" t="s">
        <v>951</v>
      </c>
      <c r="E8050">
        <v>-154.96500000000015</v>
      </c>
      <c r="F8050" s="1">
        <v>13350</v>
      </c>
    </row>
    <row r="8051" spans="1:6" x14ac:dyDescent="0.3">
      <c r="A8051" t="s">
        <v>37</v>
      </c>
      <c r="B8051" t="s">
        <v>594</v>
      </c>
      <c r="C8051">
        <v>2007</v>
      </c>
      <c r="D8051" t="s">
        <v>953</v>
      </c>
      <c r="E8051">
        <v>88.394783950617267</v>
      </c>
      <c r="F8051" s="1">
        <v>8756.4814814814818</v>
      </c>
    </row>
    <row r="8052" spans="1:6" x14ac:dyDescent="0.3">
      <c r="A8052" t="s">
        <v>37</v>
      </c>
      <c r="B8052" t="s">
        <v>594</v>
      </c>
      <c r="C8052">
        <v>2008</v>
      </c>
      <c r="D8052" t="s">
        <v>949</v>
      </c>
      <c r="E8052">
        <v>1538.4050000000007</v>
      </c>
      <c r="F8052" s="1">
        <v>13050</v>
      </c>
    </row>
    <row r="8053" spans="1:6" x14ac:dyDescent="0.3">
      <c r="A8053" t="s">
        <v>37</v>
      </c>
      <c r="B8053" t="s">
        <v>594</v>
      </c>
      <c r="C8053">
        <v>2008</v>
      </c>
      <c r="D8053" t="s">
        <v>951</v>
      </c>
      <c r="E8053">
        <v>559.40000000000055</v>
      </c>
      <c r="F8053" s="1">
        <v>14000</v>
      </c>
    </row>
    <row r="8054" spans="1:6" x14ac:dyDescent="0.3">
      <c r="A8054" t="s">
        <v>37</v>
      </c>
      <c r="B8054" t="s">
        <v>594</v>
      </c>
      <c r="C8054">
        <v>2008</v>
      </c>
      <c r="D8054" t="s">
        <v>952</v>
      </c>
      <c r="E8054">
        <v>-7606.3449999999993</v>
      </c>
      <c r="F8054" s="1">
        <v>15550</v>
      </c>
    </row>
    <row r="8055" spans="1:6" x14ac:dyDescent="0.3">
      <c r="A8055" t="s">
        <v>37</v>
      </c>
      <c r="B8055" t="s">
        <v>594</v>
      </c>
      <c r="C8055">
        <v>2008</v>
      </c>
      <c r="D8055" t="s">
        <v>953</v>
      </c>
      <c r="E8055">
        <v>119.40269444444455</v>
      </c>
      <c r="F8055" s="1">
        <v>10543.611111111111</v>
      </c>
    </row>
    <row r="8056" spans="1:6" x14ac:dyDescent="0.3">
      <c r="A8056" t="s">
        <v>37</v>
      </c>
      <c r="B8056" t="s">
        <v>594</v>
      </c>
      <c r="C8056">
        <v>2009</v>
      </c>
      <c r="D8056" t="s">
        <v>953</v>
      </c>
      <c r="E8056">
        <v>-3.7802083333331971</v>
      </c>
      <c r="F8056" s="1">
        <v>11989.583333333334</v>
      </c>
    </row>
    <row r="8057" spans="1:6" x14ac:dyDescent="0.3">
      <c r="A8057" t="s">
        <v>37</v>
      </c>
      <c r="B8057" t="s">
        <v>594</v>
      </c>
      <c r="C8057">
        <v>2010</v>
      </c>
      <c r="D8057" t="s">
        <v>949</v>
      </c>
      <c r="E8057">
        <v>525.97749999999905</v>
      </c>
      <c r="F8057" s="1">
        <v>19275</v>
      </c>
    </row>
    <row r="8058" spans="1:6" x14ac:dyDescent="0.3">
      <c r="A8058" t="s">
        <v>37</v>
      </c>
      <c r="B8058" t="s">
        <v>594</v>
      </c>
      <c r="C8058">
        <v>2010</v>
      </c>
      <c r="D8058" t="s">
        <v>951</v>
      </c>
      <c r="E8058">
        <v>1557.8550000000009</v>
      </c>
      <c r="F8058" s="1">
        <v>17550</v>
      </c>
    </row>
    <row r="8059" spans="1:6" x14ac:dyDescent="0.3">
      <c r="A8059" t="s">
        <v>37</v>
      </c>
      <c r="B8059" t="s">
        <v>594</v>
      </c>
      <c r="C8059">
        <v>2010</v>
      </c>
      <c r="D8059" t="s">
        <v>953</v>
      </c>
      <c r="E8059">
        <v>281.61409574468098</v>
      </c>
      <c r="F8059" s="1">
        <v>14066.489361702128</v>
      </c>
    </row>
    <row r="8060" spans="1:6" x14ac:dyDescent="0.3">
      <c r="A8060" t="s">
        <v>37</v>
      </c>
      <c r="B8060" t="s">
        <v>594</v>
      </c>
      <c r="C8060">
        <v>2011</v>
      </c>
      <c r="D8060" t="s">
        <v>948</v>
      </c>
      <c r="E8060">
        <v>694.67333333333352</v>
      </c>
      <c r="F8060" s="1">
        <v>25400</v>
      </c>
    </row>
    <row r="8061" spans="1:6" x14ac:dyDescent="0.3">
      <c r="A8061" t="s">
        <v>37</v>
      </c>
      <c r="B8061" t="s">
        <v>594</v>
      </c>
      <c r="C8061">
        <v>2011</v>
      </c>
      <c r="D8061" t="s">
        <v>949</v>
      </c>
      <c r="E8061">
        <v>429.06586206896549</v>
      </c>
      <c r="F8061" s="1">
        <v>23003.448275862069</v>
      </c>
    </row>
    <row r="8062" spans="1:6" x14ac:dyDescent="0.3">
      <c r="A8062" t="s">
        <v>37</v>
      </c>
      <c r="B8062" t="s">
        <v>594</v>
      </c>
      <c r="C8062">
        <v>2011</v>
      </c>
      <c r="D8062" t="s">
        <v>951</v>
      </c>
      <c r="E8062">
        <v>1043.51</v>
      </c>
      <c r="F8062" s="1">
        <v>21392.682926829268</v>
      </c>
    </row>
    <row r="8063" spans="1:6" x14ac:dyDescent="0.3">
      <c r="A8063" t="s">
        <v>37</v>
      </c>
      <c r="B8063" t="s">
        <v>594</v>
      </c>
      <c r="C8063">
        <v>2011</v>
      </c>
      <c r="D8063" t="s">
        <v>953</v>
      </c>
      <c r="E8063">
        <v>-17.325243902438714</v>
      </c>
      <c r="F8063" s="1">
        <v>19357.317073170732</v>
      </c>
    </row>
    <row r="8064" spans="1:6" x14ac:dyDescent="0.3">
      <c r="A8064" t="s">
        <v>37</v>
      </c>
      <c r="B8064" t="s">
        <v>594</v>
      </c>
      <c r="C8064">
        <v>2012</v>
      </c>
      <c r="D8064" t="s">
        <v>948</v>
      </c>
      <c r="E8064">
        <v>678.41727272727246</v>
      </c>
      <c r="F8064" s="1">
        <v>26172.727272727272</v>
      </c>
    </row>
    <row r="8065" spans="1:6" x14ac:dyDescent="0.3">
      <c r="A8065" t="s">
        <v>37</v>
      </c>
      <c r="B8065" t="s">
        <v>594</v>
      </c>
      <c r="C8065">
        <v>2012</v>
      </c>
      <c r="D8065" t="s">
        <v>949</v>
      </c>
      <c r="E8065">
        <v>218.45900000000012</v>
      </c>
      <c r="F8065" s="1">
        <v>24426.363636363636</v>
      </c>
    </row>
    <row r="8066" spans="1:6" x14ac:dyDescent="0.3">
      <c r="A8066" t="s">
        <v>37</v>
      </c>
      <c r="B8066" t="s">
        <v>594</v>
      </c>
      <c r="C8066">
        <v>2012</v>
      </c>
      <c r="D8066" t="s">
        <v>951</v>
      </c>
      <c r="E8066">
        <v>653.09896551724148</v>
      </c>
      <c r="F8066" s="1">
        <v>22920.689655172413</v>
      </c>
    </row>
    <row r="8067" spans="1:6" x14ac:dyDescent="0.3">
      <c r="A8067" t="s">
        <v>37</v>
      </c>
      <c r="B8067" t="s">
        <v>594</v>
      </c>
      <c r="C8067">
        <v>2012</v>
      </c>
      <c r="D8067" t="s">
        <v>953</v>
      </c>
      <c r="E8067">
        <v>222.6050000000001</v>
      </c>
      <c r="F8067" s="1">
        <v>21110.60606060606</v>
      </c>
    </row>
    <row r="8068" spans="1:6" x14ac:dyDescent="0.3">
      <c r="A8068" t="s">
        <v>37</v>
      </c>
      <c r="B8068" t="s">
        <v>594</v>
      </c>
      <c r="C8068">
        <v>2013</v>
      </c>
      <c r="D8068" t="s">
        <v>948</v>
      </c>
      <c r="E8068">
        <v>-303.87538461538423</v>
      </c>
      <c r="F8068" s="1">
        <v>29509.890109890111</v>
      </c>
    </row>
    <row r="8069" spans="1:6" x14ac:dyDescent="0.3">
      <c r="A8069" t="s">
        <v>37</v>
      </c>
      <c r="B8069" t="s">
        <v>594</v>
      </c>
      <c r="C8069">
        <v>2013</v>
      </c>
      <c r="D8069" t="s">
        <v>949</v>
      </c>
      <c r="E8069">
        <v>122.45594017094058</v>
      </c>
      <c r="F8069" s="1">
        <v>27730.341880341879</v>
      </c>
    </row>
    <row r="8070" spans="1:6" x14ac:dyDescent="0.3">
      <c r="A8070" t="s">
        <v>37</v>
      </c>
      <c r="B8070" t="s">
        <v>594</v>
      </c>
      <c r="C8070">
        <v>2013</v>
      </c>
      <c r="D8070" t="s">
        <v>950</v>
      </c>
      <c r="E8070">
        <v>-119.6883333333335</v>
      </c>
      <c r="F8070" s="1">
        <v>30783.333333333332</v>
      </c>
    </row>
    <row r="8071" spans="1:6" x14ac:dyDescent="0.3">
      <c r="A8071" t="s">
        <v>37</v>
      </c>
      <c r="B8071" t="s">
        <v>594</v>
      </c>
      <c r="C8071">
        <v>2013</v>
      </c>
      <c r="D8071" t="s">
        <v>951</v>
      </c>
      <c r="E8071">
        <v>-410.99844444444437</v>
      </c>
      <c r="F8071" s="1">
        <v>26148.888888888891</v>
      </c>
    </row>
    <row r="8072" spans="1:6" x14ac:dyDescent="0.3">
      <c r="A8072" t="s">
        <v>37</v>
      </c>
      <c r="B8072" t="s">
        <v>594</v>
      </c>
      <c r="C8072">
        <v>2013</v>
      </c>
      <c r="D8072" t="s">
        <v>952</v>
      </c>
      <c r="E8072">
        <v>2671.84</v>
      </c>
      <c r="F8072" s="1">
        <v>30400</v>
      </c>
    </row>
    <row r="8073" spans="1:6" x14ac:dyDescent="0.3">
      <c r="A8073" t="s">
        <v>37</v>
      </c>
      <c r="B8073" t="s">
        <v>594</v>
      </c>
      <c r="C8073">
        <v>2013</v>
      </c>
      <c r="D8073" t="s">
        <v>953</v>
      </c>
      <c r="E8073">
        <v>-1600.666923076923</v>
      </c>
      <c r="F8073" s="1">
        <v>23638.461538461539</v>
      </c>
    </row>
    <row r="8074" spans="1:6" x14ac:dyDescent="0.3">
      <c r="A8074" t="s">
        <v>37</v>
      </c>
      <c r="B8074" t="s">
        <v>594</v>
      </c>
      <c r="C8074">
        <v>2014</v>
      </c>
      <c r="D8074" t="s">
        <v>948</v>
      </c>
      <c r="E8074">
        <v>1164.3258536585365</v>
      </c>
      <c r="F8074" s="1">
        <v>33453.658536585368</v>
      </c>
    </row>
    <row r="8075" spans="1:6" x14ac:dyDescent="0.3">
      <c r="A8075" t="s">
        <v>37</v>
      </c>
      <c r="B8075" t="s">
        <v>594</v>
      </c>
      <c r="C8075">
        <v>2014</v>
      </c>
      <c r="D8075" t="s">
        <v>949</v>
      </c>
      <c r="E8075">
        <v>897.24304347826137</v>
      </c>
      <c r="F8075" s="1">
        <v>31647.82608695652</v>
      </c>
    </row>
    <row r="8076" spans="1:6" x14ac:dyDescent="0.3">
      <c r="A8076" t="s">
        <v>37</v>
      </c>
      <c r="B8076" t="s">
        <v>594</v>
      </c>
      <c r="C8076">
        <v>2014</v>
      </c>
      <c r="D8076" t="s">
        <v>950</v>
      </c>
      <c r="E8076">
        <v>715.76499999999942</v>
      </c>
      <c r="F8076" s="1">
        <v>34650</v>
      </c>
    </row>
    <row r="8077" spans="1:6" x14ac:dyDescent="0.3">
      <c r="A8077" t="s">
        <v>37</v>
      </c>
      <c r="B8077" t="s">
        <v>594</v>
      </c>
      <c r="C8077">
        <v>2014</v>
      </c>
      <c r="D8077" t="s">
        <v>951</v>
      </c>
      <c r="E8077">
        <v>-3900.26</v>
      </c>
      <c r="F8077" s="1">
        <v>29400</v>
      </c>
    </row>
    <row r="8078" spans="1:6" x14ac:dyDescent="0.3">
      <c r="A8078" t="s">
        <v>37</v>
      </c>
      <c r="B8078" t="s">
        <v>594</v>
      </c>
      <c r="C8078">
        <v>2014</v>
      </c>
      <c r="D8078" t="s">
        <v>952</v>
      </c>
      <c r="E8078">
        <v>702.22999999999956</v>
      </c>
      <c r="F8078" s="1">
        <v>36300</v>
      </c>
    </row>
    <row r="8079" spans="1:6" x14ac:dyDescent="0.3">
      <c r="A8079" t="s">
        <v>37</v>
      </c>
      <c r="B8079" t="s">
        <v>594</v>
      </c>
      <c r="C8079">
        <v>2015</v>
      </c>
      <c r="D8079" t="s">
        <v>948</v>
      </c>
      <c r="E8079">
        <v>899.73999999999978</v>
      </c>
      <c r="F8079" s="1">
        <v>29400</v>
      </c>
    </row>
    <row r="8080" spans="1:6" x14ac:dyDescent="0.3">
      <c r="A8080" t="s">
        <v>37</v>
      </c>
      <c r="B8080" t="s">
        <v>594</v>
      </c>
      <c r="C8080">
        <v>2015</v>
      </c>
      <c r="D8080" t="s">
        <v>950</v>
      </c>
      <c r="E8080">
        <v>2591.1800000000003</v>
      </c>
      <c r="F8080" s="1">
        <v>35800</v>
      </c>
    </row>
    <row r="8081" spans="1:6" x14ac:dyDescent="0.3">
      <c r="A8081" t="s">
        <v>37</v>
      </c>
      <c r="B8081" t="s">
        <v>595</v>
      </c>
      <c r="C8081">
        <v>2007</v>
      </c>
      <c r="D8081" t="s">
        <v>951</v>
      </c>
      <c r="E8081">
        <v>-295.11500000000007</v>
      </c>
      <c r="F8081" s="1">
        <v>8516.6666666666661</v>
      </c>
    </row>
    <row r="8082" spans="1:6" x14ac:dyDescent="0.3">
      <c r="A8082" t="s">
        <v>37</v>
      </c>
      <c r="B8082" t="s">
        <v>595</v>
      </c>
      <c r="C8082">
        <v>2007</v>
      </c>
      <c r="D8082" t="s">
        <v>953</v>
      </c>
      <c r="E8082">
        <v>-105.26410493827154</v>
      </c>
      <c r="F8082" s="1">
        <v>5920.6790123456794</v>
      </c>
    </row>
    <row r="8083" spans="1:6" x14ac:dyDescent="0.3">
      <c r="A8083" t="s">
        <v>37</v>
      </c>
      <c r="B8083" t="s">
        <v>595</v>
      </c>
      <c r="C8083">
        <v>2008</v>
      </c>
      <c r="D8083" t="s">
        <v>951</v>
      </c>
      <c r="E8083">
        <v>-1902.308125</v>
      </c>
      <c r="F8083" s="1">
        <v>9793.75</v>
      </c>
    </row>
    <row r="8084" spans="1:6" x14ac:dyDescent="0.3">
      <c r="A8084" t="s">
        <v>37</v>
      </c>
      <c r="B8084" t="s">
        <v>595</v>
      </c>
      <c r="C8084">
        <v>2008</v>
      </c>
      <c r="D8084" t="s">
        <v>953</v>
      </c>
      <c r="E8084">
        <v>-478.87089999999995</v>
      </c>
      <c r="F8084" s="1">
        <v>7004.333333333333</v>
      </c>
    </row>
    <row r="8085" spans="1:6" x14ac:dyDescent="0.3">
      <c r="A8085" t="s">
        <v>37</v>
      </c>
      <c r="B8085" t="s">
        <v>595</v>
      </c>
      <c r="C8085">
        <v>2009</v>
      </c>
      <c r="D8085" t="s">
        <v>949</v>
      </c>
      <c r="E8085">
        <v>430.39333333333343</v>
      </c>
      <c r="F8085" s="1">
        <v>11933.333333333334</v>
      </c>
    </row>
    <row r="8086" spans="1:6" x14ac:dyDescent="0.3">
      <c r="A8086" t="s">
        <v>37</v>
      </c>
      <c r="B8086" t="s">
        <v>595</v>
      </c>
      <c r="C8086">
        <v>2009</v>
      </c>
      <c r="D8086" t="s">
        <v>951</v>
      </c>
      <c r="E8086">
        <v>805.2549999999992</v>
      </c>
      <c r="F8086" s="1">
        <v>11550</v>
      </c>
    </row>
    <row r="8087" spans="1:6" x14ac:dyDescent="0.3">
      <c r="A8087" t="s">
        <v>37</v>
      </c>
      <c r="B8087" t="s">
        <v>595</v>
      </c>
      <c r="C8087">
        <v>2009</v>
      </c>
      <c r="D8087" t="s">
        <v>953</v>
      </c>
      <c r="E8087">
        <v>-862.39391666666654</v>
      </c>
      <c r="F8087" s="1">
        <v>8677.5</v>
      </c>
    </row>
    <row r="8088" spans="1:6" x14ac:dyDescent="0.3">
      <c r="A8088" t="s">
        <v>37</v>
      </c>
      <c r="B8088" t="s">
        <v>595</v>
      </c>
      <c r="C8088">
        <v>2010</v>
      </c>
      <c r="D8088" t="s">
        <v>948</v>
      </c>
      <c r="E8088">
        <v>616.03000000000065</v>
      </c>
      <c r="F8088" s="1">
        <v>14300</v>
      </c>
    </row>
    <row r="8089" spans="1:6" x14ac:dyDescent="0.3">
      <c r="A8089" t="s">
        <v>37</v>
      </c>
      <c r="B8089" t="s">
        <v>595</v>
      </c>
      <c r="C8089">
        <v>2010</v>
      </c>
      <c r="D8089" t="s">
        <v>949</v>
      </c>
      <c r="E8089">
        <v>353.11499999999978</v>
      </c>
      <c r="F8089" s="1">
        <v>13150</v>
      </c>
    </row>
    <row r="8090" spans="1:6" x14ac:dyDescent="0.3">
      <c r="A8090" t="s">
        <v>37</v>
      </c>
      <c r="B8090" t="s">
        <v>595</v>
      </c>
      <c r="C8090">
        <v>2010</v>
      </c>
      <c r="D8090" t="s">
        <v>951</v>
      </c>
      <c r="E8090">
        <v>-92.644999999999712</v>
      </c>
      <c r="F8090" s="1">
        <v>12550</v>
      </c>
    </row>
    <row r="8091" spans="1:6" x14ac:dyDescent="0.3">
      <c r="A8091" t="s">
        <v>37</v>
      </c>
      <c r="B8091" t="s">
        <v>595</v>
      </c>
      <c r="C8091">
        <v>2010</v>
      </c>
      <c r="D8091" t="s">
        <v>953</v>
      </c>
      <c r="E8091">
        <v>226.45583333333335</v>
      </c>
      <c r="F8091" s="1">
        <v>10058.333333333334</v>
      </c>
    </row>
    <row r="8092" spans="1:6" x14ac:dyDescent="0.3">
      <c r="A8092" t="s">
        <v>37</v>
      </c>
      <c r="B8092" t="s">
        <v>595</v>
      </c>
      <c r="C8092">
        <v>2011</v>
      </c>
      <c r="D8092" t="s">
        <v>948</v>
      </c>
      <c r="E8092">
        <v>-764.07999999999959</v>
      </c>
      <c r="F8092" s="1">
        <v>15200</v>
      </c>
    </row>
    <row r="8093" spans="1:6" x14ac:dyDescent="0.3">
      <c r="A8093" t="s">
        <v>37</v>
      </c>
      <c r="B8093" t="s">
        <v>595</v>
      </c>
      <c r="C8093">
        <v>2011</v>
      </c>
      <c r="D8093" t="s">
        <v>949</v>
      </c>
      <c r="E8093">
        <v>734.42184210526318</v>
      </c>
      <c r="F8093" s="1">
        <v>14060.526315789473</v>
      </c>
    </row>
    <row r="8094" spans="1:6" x14ac:dyDescent="0.3">
      <c r="A8094" t="s">
        <v>37</v>
      </c>
      <c r="B8094" t="s">
        <v>595</v>
      </c>
      <c r="C8094">
        <v>2011</v>
      </c>
      <c r="D8094" t="s">
        <v>951</v>
      </c>
      <c r="E8094">
        <v>384.78333333333347</v>
      </c>
      <c r="F8094" s="1">
        <v>13388.888888888889</v>
      </c>
    </row>
    <row r="8095" spans="1:6" x14ac:dyDescent="0.3">
      <c r="A8095" t="s">
        <v>37</v>
      </c>
      <c r="B8095" t="s">
        <v>595</v>
      </c>
      <c r="C8095">
        <v>2011</v>
      </c>
      <c r="D8095" t="s">
        <v>952</v>
      </c>
      <c r="E8095">
        <v>-3879.8250000000007</v>
      </c>
      <c r="F8095" s="1">
        <v>16750</v>
      </c>
    </row>
    <row r="8096" spans="1:6" x14ac:dyDescent="0.3">
      <c r="A8096" t="s">
        <v>37</v>
      </c>
      <c r="B8096" t="s">
        <v>595</v>
      </c>
      <c r="C8096">
        <v>2011</v>
      </c>
      <c r="D8096" t="s">
        <v>953</v>
      </c>
      <c r="E8096">
        <v>-474.24647727272719</v>
      </c>
      <c r="F8096" s="1">
        <v>11603.40909090909</v>
      </c>
    </row>
    <row r="8097" spans="1:6" x14ac:dyDescent="0.3">
      <c r="A8097" t="s">
        <v>37</v>
      </c>
      <c r="B8097" t="s">
        <v>595</v>
      </c>
      <c r="C8097">
        <v>2012</v>
      </c>
      <c r="D8097" t="s">
        <v>948</v>
      </c>
      <c r="E8097">
        <v>-76.468596491227984</v>
      </c>
      <c r="F8097" s="1">
        <v>17278.947368421053</v>
      </c>
    </row>
    <row r="8098" spans="1:6" x14ac:dyDescent="0.3">
      <c r="A8098" t="s">
        <v>37</v>
      </c>
      <c r="B8098" t="s">
        <v>595</v>
      </c>
      <c r="C8098">
        <v>2012</v>
      </c>
      <c r="D8098" t="s">
        <v>949</v>
      </c>
      <c r="E8098">
        <v>-101.19057894736831</v>
      </c>
      <c r="F8098" s="1">
        <v>16104.736842105263</v>
      </c>
    </row>
    <row r="8099" spans="1:6" x14ac:dyDescent="0.3">
      <c r="A8099" t="s">
        <v>37</v>
      </c>
      <c r="B8099" t="s">
        <v>595</v>
      </c>
      <c r="C8099">
        <v>2012</v>
      </c>
      <c r="D8099" t="s">
        <v>950</v>
      </c>
      <c r="E8099">
        <v>-554.18899999999996</v>
      </c>
      <c r="F8099" s="1">
        <v>17910</v>
      </c>
    </row>
    <row r="8100" spans="1:6" x14ac:dyDescent="0.3">
      <c r="A8100" t="s">
        <v>37</v>
      </c>
      <c r="B8100" t="s">
        <v>595</v>
      </c>
      <c r="C8100">
        <v>2012</v>
      </c>
      <c r="D8100" t="s">
        <v>951</v>
      </c>
      <c r="E8100">
        <v>56.841808510638465</v>
      </c>
      <c r="F8100" s="1">
        <v>14879.078014184397</v>
      </c>
    </row>
    <row r="8101" spans="1:6" x14ac:dyDescent="0.3">
      <c r="A8101" t="s">
        <v>37</v>
      </c>
      <c r="B8101" t="s">
        <v>595</v>
      </c>
      <c r="C8101">
        <v>2012</v>
      </c>
      <c r="D8101" t="s">
        <v>952</v>
      </c>
      <c r="E8101">
        <v>-2148.8849999999984</v>
      </c>
      <c r="F8101" s="1">
        <v>18150</v>
      </c>
    </row>
    <row r="8102" spans="1:6" x14ac:dyDescent="0.3">
      <c r="A8102" t="s">
        <v>37</v>
      </c>
      <c r="B8102" t="s">
        <v>595</v>
      </c>
      <c r="C8102">
        <v>2012</v>
      </c>
      <c r="D8102" t="s">
        <v>953</v>
      </c>
      <c r="E8102">
        <v>5.3814772727273938</v>
      </c>
      <c r="F8102" s="1">
        <v>13201.136363636364</v>
      </c>
    </row>
    <row r="8103" spans="1:6" x14ac:dyDescent="0.3">
      <c r="A8103" t="s">
        <v>37</v>
      </c>
      <c r="B8103" t="s">
        <v>595</v>
      </c>
      <c r="C8103">
        <v>2013</v>
      </c>
      <c r="D8103" t="s">
        <v>948</v>
      </c>
      <c r="E8103">
        <v>209.49019230769238</v>
      </c>
      <c r="F8103" s="1">
        <v>23401.923076923078</v>
      </c>
    </row>
    <row r="8104" spans="1:6" x14ac:dyDescent="0.3">
      <c r="A8104" t="s">
        <v>37</v>
      </c>
      <c r="B8104" t="s">
        <v>595</v>
      </c>
      <c r="C8104">
        <v>2013</v>
      </c>
      <c r="D8104" t="s">
        <v>949</v>
      </c>
      <c r="E8104">
        <v>180.90391891891903</v>
      </c>
      <c r="F8104" s="1">
        <v>22579.72972972973</v>
      </c>
    </row>
    <row r="8105" spans="1:6" x14ac:dyDescent="0.3">
      <c r="A8105" t="s">
        <v>37</v>
      </c>
      <c r="B8105" t="s">
        <v>595</v>
      </c>
      <c r="C8105">
        <v>2013</v>
      </c>
      <c r="D8105" t="s">
        <v>950</v>
      </c>
      <c r="E8105">
        <v>352.29909090909132</v>
      </c>
      <c r="F8105" s="1">
        <v>24990.909090909092</v>
      </c>
    </row>
    <row r="8106" spans="1:6" x14ac:dyDescent="0.3">
      <c r="A8106" t="s">
        <v>37</v>
      </c>
      <c r="B8106" t="s">
        <v>595</v>
      </c>
      <c r="C8106">
        <v>2013</v>
      </c>
      <c r="D8106" t="s">
        <v>951</v>
      </c>
      <c r="E8106">
        <v>87.701250000000186</v>
      </c>
      <c r="F8106" s="1">
        <v>20512.5</v>
      </c>
    </row>
    <row r="8107" spans="1:6" x14ac:dyDescent="0.3">
      <c r="A8107" t="s">
        <v>37</v>
      </c>
      <c r="B8107" t="s">
        <v>595</v>
      </c>
      <c r="C8107">
        <v>2013</v>
      </c>
      <c r="D8107" t="s">
        <v>952</v>
      </c>
      <c r="E8107">
        <v>-7658.7333333333336</v>
      </c>
      <c r="F8107" s="1">
        <v>26000</v>
      </c>
    </row>
    <row r="8108" spans="1:6" x14ac:dyDescent="0.3">
      <c r="A8108" t="s">
        <v>37</v>
      </c>
      <c r="B8108" t="s">
        <v>595</v>
      </c>
      <c r="C8108">
        <v>2013</v>
      </c>
      <c r="D8108" t="s">
        <v>953</v>
      </c>
      <c r="E8108">
        <v>-583.39166666666642</v>
      </c>
      <c r="F8108" s="1">
        <v>19416.666666666668</v>
      </c>
    </row>
    <row r="8109" spans="1:6" x14ac:dyDescent="0.3">
      <c r="A8109" t="s">
        <v>37</v>
      </c>
      <c r="B8109" t="s">
        <v>595</v>
      </c>
      <c r="C8109">
        <v>2014</v>
      </c>
      <c r="D8109" t="s">
        <v>948</v>
      </c>
      <c r="E8109">
        <v>270.54000000000013</v>
      </c>
      <c r="F8109" s="1">
        <v>26797.590361445782</v>
      </c>
    </row>
    <row r="8110" spans="1:6" x14ac:dyDescent="0.3">
      <c r="A8110" t="s">
        <v>37</v>
      </c>
      <c r="B8110" t="s">
        <v>595</v>
      </c>
      <c r="C8110">
        <v>2014</v>
      </c>
      <c r="D8110" t="s">
        <v>949</v>
      </c>
      <c r="E8110">
        <v>243.99618834080735</v>
      </c>
      <c r="F8110" s="1">
        <v>23235.42600896861</v>
      </c>
    </row>
    <row r="8111" spans="1:6" x14ac:dyDescent="0.3">
      <c r="A8111" t="s">
        <v>37</v>
      </c>
      <c r="B8111" t="s">
        <v>595</v>
      </c>
      <c r="C8111">
        <v>2014</v>
      </c>
      <c r="D8111" t="s">
        <v>950</v>
      </c>
      <c r="E8111">
        <v>1605.798</v>
      </c>
      <c r="F8111" s="1">
        <v>27713.333333333332</v>
      </c>
    </row>
    <row r="8112" spans="1:6" x14ac:dyDescent="0.3">
      <c r="A8112" t="s">
        <v>37</v>
      </c>
      <c r="B8112" t="s">
        <v>595</v>
      </c>
      <c r="C8112">
        <v>2014</v>
      </c>
      <c r="D8112" t="s">
        <v>951</v>
      </c>
      <c r="E8112">
        <v>-240.59499999999957</v>
      </c>
      <c r="F8112" s="1">
        <v>23050</v>
      </c>
    </row>
    <row r="8113" spans="1:6" x14ac:dyDescent="0.3">
      <c r="A8113" t="s">
        <v>37</v>
      </c>
      <c r="B8113" t="s">
        <v>595</v>
      </c>
      <c r="C8113">
        <v>2014</v>
      </c>
      <c r="D8113" t="s">
        <v>952</v>
      </c>
      <c r="E8113">
        <v>1494.6560000000004</v>
      </c>
      <c r="F8113" s="1">
        <v>27360</v>
      </c>
    </row>
    <row r="8114" spans="1:6" x14ac:dyDescent="0.3">
      <c r="A8114" t="s">
        <v>37</v>
      </c>
      <c r="B8114" t="s">
        <v>595</v>
      </c>
      <c r="C8114">
        <v>2015</v>
      </c>
      <c r="D8114" t="s">
        <v>950</v>
      </c>
      <c r="E8114">
        <v>-255.2300000000032</v>
      </c>
      <c r="F8114" s="1">
        <v>33700</v>
      </c>
    </row>
    <row r="8115" spans="1:6" x14ac:dyDescent="0.3">
      <c r="A8115" t="s">
        <v>37</v>
      </c>
      <c r="B8115" t="s">
        <v>595</v>
      </c>
      <c r="C8115">
        <v>2015</v>
      </c>
      <c r="D8115" t="s">
        <v>952</v>
      </c>
      <c r="E8115">
        <v>4069.7699999999995</v>
      </c>
      <c r="F8115" s="1">
        <v>33700</v>
      </c>
    </row>
    <row r="8116" spans="1:6" x14ac:dyDescent="0.3">
      <c r="A8116" t="s">
        <v>37</v>
      </c>
      <c r="B8116" t="s">
        <v>596</v>
      </c>
      <c r="C8116">
        <v>2011</v>
      </c>
      <c r="D8116" t="s">
        <v>949</v>
      </c>
      <c r="E8116">
        <v>1453.7375000000002</v>
      </c>
      <c r="F8116" s="1">
        <v>14875</v>
      </c>
    </row>
    <row r="8117" spans="1:6" x14ac:dyDescent="0.3">
      <c r="A8117" t="s">
        <v>37</v>
      </c>
      <c r="B8117" t="s">
        <v>596</v>
      </c>
      <c r="C8117">
        <v>2011</v>
      </c>
      <c r="D8117" t="s">
        <v>951</v>
      </c>
      <c r="E8117">
        <v>1090.9833333333336</v>
      </c>
      <c r="F8117" s="1">
        <v>13166.666666666666</v>
      </c>
    </row>
    <row r="8118" spans="1:6" x14ac:dyDescent="0.3">
      <c r="A8118" t="s">
        <v>37</v>
      </c>
      <c r="B8118" t="s">
        <v>596</v>
      </c>
      <c r="C8118">
        <v>2011</v>
      </c>
      <c r="D8118" t="s">
        <v>953</v>
      </c>
      <c r="E8118">
        <v>777.90666666666675</v>
      </c>
      <c r="F8118" s="1">
        <v>11066.666666666666</v>
      </c>
    </row>
    <row r="8119" spans="1:6" x14ac:dyDescent="0.3">
      <c r="A8119" t="s">
        <v>37</v>
      </c>
      <c r="B8119" t="s">
        <v>597</v>
      </c>
      <c r="C8119">
        <v>1998</v>
      </c>
      <c r="D8119" t="s">
        <v>953</v>
      </c>
      <c r="E8119">
        <v>-4.0474999999999701</v>
      </c>
      <c r="F8119" s="1">
        <v>948.07692307692309</v>
      </c>
    </row>
    <row r="8120" spans="1:6" x14ac:dyDescent="0.3">
      <c r="A8120" t="s">
        <v>37</v>
      </c>
      <c r="B8120" t="s">
        <v>597</v>
      </c>
      <c r="C8120">
        <v>1999</v>
      </c>
      <c r="D8120" t="s">
        <v>953</v>
      </c>
      <c r="E8120">
        <v>46.115937499999973</v>
      </c>
      <c r="F8120" s="1">
        <v>1096.875</v>
      </c>
    </row>
    <row r="8121" spans="1:6" x14ac:dyDescent="0.3">
      <c r="A8121" t="s">
        <v>37</v>
      </c>
      <c r="B8121" t="s">
        <v>597</v>
      </c>
      <c r="C8121">
        <v>2000</v>
      </c>
      <c r="D8121" t="s">
        <v>952</v>
      </c>
      <c r="E8121">
        <v>-1229.1424999999999</v>
      </c>
      <c r="F8121" s="1">
        <v>2075</v>
      </c>
    </row>
    <row r="8122" spans="1:6" x14ac:dyDescent="0.3">
      <c r="A8122" t="s">
        <v>37</v>
      </c>
      <c r="B8122" t="s">
        <v>597</v>
      </c>
      <c r="C8122">
        <v>2000</v>
      </c>
      <c r="D8122" t="s">
        <v>953</v>
      </c>
      <c r="E8122">
        <v>97.100227272727309</v>
      </c>
      <c r="F8122" s="1">
        <v>1411.3636363636363</v>
      </c>
    </row>
    <row r="8123" spans="1:6" x14ac:dyDescent="0.3">
      <c r="A8123" t="s">
        <v>37</v>
      </c>
      <c r="B8123" t="s">
        <v>597</v>
      </c>
      <c r="C8123">
        <v>2001</v>
      </c>
      <c r="D8123" t="s">
        <v>952</v>
      </c>
      <c r="E8123">
        <v>-1751.38</v>
      </c>
      <c r="F8123" s="1">
        <v>2200</v>
      </c>
    </row>
    <row r="8124" spans="1:6" x14ac:dyDescent="0.3">
      <c r="A8124" t="s">
        <v>37</v>
      </c>
      <c r="B8124" t="s">
        <v>597</v>
      </c>
      <c r="C8124">
        <v>2001</v>
      </c>
      <c r="D8124" t="s">
        <v>953</v>
      </c>
      <c r="E8124">
        <v>228.85839285714286</v>
      </c>
      <c r="F8124" s="1">
        <v>1548.2142857142858</v>
      </c>
    </row>
    <row r="8125" spans="1:6" x14ac:dyDescent="0.3">
      <c r="A8125" t="s">
        <v>37</v>
      </c>
      <c r="B8125" t="s">
        <v>597</v>
      </c>
      <c r="C8125">
        <v>2002</v>
      </c>
      <c r="D8125" t="s">
        <v>953</v>
      </c>
      <c r="E8125">
        <v>-235.41333333333333</v>
      </c>
      <c r="F8125" s="1">
        <v>1866.6666666666667</v>
      </c>
    </row>
    <row r="8126" spans="1:6" x14ac:dyDescent="0.3">
      <c r="A8126" t="s">
        <v>37</v>
      </c>
      <c r="B8126" t="s">
        <v>597</v>
      </c>
      <c r="C8126">
        <v>2003</v>
      </c>
      <c r="D8126" t="s">
        <v>951</v>
      </c>
      <c r="E8126">
        <v>1123.7600000000002</v>
      </c>
      <c r="F8126" s="1">
        <v>5600</v>
      </c>
    </row>
    <row r="8127" spans="1:6" x14ac:dyDescent="0.3">
      <c r="A8127" t="s">
        <v>37</v>
      </c>
      <c r="B8127" t="s">
        <v>597</v>
      </c>
      <c r="C8127">
        <v>2003</v>
      </c>
      <c r="D8127" t="s">
        <v>953</v>
      </c>
      <c r="E8127">
        <v>227.90659090909094</v>
      </c>
      <c r="F8127" s="1">
        <v>3353.787878787879</v>
      </c>
    </row>
    <row r="8128" spans="1:6" x14ac:dyDescent="0.3">
      <c r="A8128" t="s">
        <v>37</v>
      </c>
      <c r="B8128" t="s">
        <v>597</v>
      </c>
      <c r="C8128">
        <v>2004</v>
      </c>
      <c r="D8128" t="s">
        <v>952</v>
      </c>
      <c r="E8128">
        <v>-1431.9025000000001</v>
      </c>
      <c r="F8128" s="1">
        <v>6475</v>
      </c>
    </row>
    <row r="8129" spans="1:6" x14ac:dyDescent="0.3">
      <c r="A8129" t="s">
        <v>37</v>
      </c>
      <c r="B8129" t="s">
        <v>597</v>
      </c>
      <c r="C8129">
        <v>2004</v>
      </c>
      <c r="D8129" t="s">
        <v>953</v>
      </c>
      <c r="E8129">
        <v>-8.3358254716980689</v>
      </c>
      <c r="F8129" s="1">
        <v>4137.0283018867922</v>
      </c>
    </row>
    <row r="8130" spans="1:6" x14ac:dyDescent="0.3">
      <c r="A8130" t="s">
        <v>37</v>
      </c>
      <c r="B8130" t="s">
        <v>597</v>
      </c>
      <c r="C8130">
        <v>2005</v>
      </c>
      <c r="D8130" t="s">
        <v>951</v>
      </c>
      <c r="E8130">
        <v>3483.5675000000001</v>
      </c>
      <c r="F8130" s="1">
        <v>7175</v>
      </c>
    </row>
    <row r="8131" spans="1:6" x14ac:dyDescent="0.3">
      <c r="A8131" t="s">
        <v>37</v>
      </c>
      <c r="B8131" t="s">
        <v>597</v>
      </c>
      <c r="C8131">
        <v>2005</v>
      </c>
      <c r="D8131" t="s">
        <v>953</v>
      </c>
      <c r="E8131">
        <v>342.46053571428575</v>
      </c>
      <c r="F8131" s="1">
        <v>5355.3571428571431</v>
      </c>
    </row>
    <row r="8132" spans="1:6" x14ac:dyDescent="0.3">
      <c r="A8132" t="s">
        <v>37</v>
      </c>
      <c r="B8132" t="s">
        <v>597</v>
      </c>
      <c r="C8132">
        <v>2006</v>
      </c>
      <c r="D8132" t="s">
        <v>949</v>
      </c>
      <c r="E8132">
        <v>7625.42</v>
      </c>
      <c r="F8132" s="1">
        <v>10200</v>
      </c>
    </row>
    <row r="8133" spans="1:6" x14ac:dyDescent="0.3">
      <c r="A8133" t="s">
        <v>37</v>
      </c>
      <c r="B8133" t="s">
        <v>597</v>
      </c>
      <c r="C8133">
        <v>2006</v>
      </c>
      <c r="D8133" t="s">
        <v>953</v>
      </c>
      <c r="E8133">
        <v>151.92577464788735</v>
      </c>
      <c r="F8133" s="1">
        <v>6778.8732394366198</v>
      </c>
    </row>
    <row r="8134" spans="1:6" x14ac:dyDescent="0.3">
      <c r="A8134" t="s">
        <v>37</v>
      </c>
      <c r="B8134" t="s">
        <v>597</v>
      </c>
      <c r="C8134">
        <v>2007</v>
      </c>
      <c r="D8134" t="s">
        <v>953</v>
      </c>
      <c r="E8134">
        <v>337.48934426229533</v>
      </c>
      <c r="F8134" s="1">
        <v>11450.819672131147</v>
      </c>
    </row>
    <row r="8135" spans="1:6" x14ac:dyDescent="0.3">
      <c r="A8135" t="s">
        <v>37</v>
      </c>
      <c r="B8135" t="s">
        <v>597</v>
      </c>
      <c r="C8135">
        <v>2008</v>
      </c>
      <c r="D8135" t="s">
        <v>949</v>
      </c>
      <c r="E8135">
        <v>-1451.369999999999</v>
      </c>
      <c r="F8135" s="1">
        <v>20300</v>
      </c>
    </row>
    <row r="8136" spans="1:6" x14ac:dyDescent="0.3">
      <c r="A8136" t="s">
        <v>37</v>
      </c>
      <c r="B8136" t="s">
        <v>597</v>
      </c>
      <c r="C8136">
        <v>2008</v>
      </c>
      <c r="D8136" t="s">
        <v>953</v>
      </c>
      <c r="E8136">
        <v>65.132268518518657</v>
      </c>
      <c r="F8136" s="1">
        <v>14406.018518518518</v>
      </c>
    </row>
    <row r="8137" spans="1:6" x14ac:dyDescent="0.3">
      <c r="A8137" t="s">
        <v>37</v>
      </c>
      <c r="B8137" t="s">
        <v>597</v>
      </c>
      <c r="C8137">
        <v>2009</v>
      </c>
      <c r="D8137" t="s">
        <v>953</v>
      </c>
      <c r="E8137">
        <v>171.21944444444469</v>
      </c>
      <c r="F8137" s="1">
        <v>18305.555555555555</v>
      </c>
    </row>
    <row r="8138" spans="1:6" x14ac:dyDescent="0.3">
      <c r="A8138" t="s">
        <v>37</v>
      </c>
      <c r="B8138" t="s">
        <v>597</v>
      </c>
      <c r="C8138">
        <v>2010</v>
      </c>
      <c r="D8138" t="s">
        <v>949</v>
      </c>
      <c r="E8138">
        <v>5412.7200000000012</v>
      </c>
      <c r="F8138" s="1">
        <v>23200</v>
      </c>
    </row>
    <row r="8139" spans="1:6" x14ac:dyDescent="0.3">
      <c r="A8139" t="s">
        <v>37</v>
      </c>
      <c r="B8139" t="s">
        <v>597</v>
      </c>
      <c r="C8139">
        <v>2010</v>
      </c>
      <c r="D8139" t="s">
        <v>951</v>
      </c>
      <c r="E8139">
        <v>2523.6040000000003</v>
      </c>
      <c r="F8139" s="1">
        <v>23240</v>
      </c>
    </row>
    <row r="8140" spans="1:6" x14ac:dyDescent="0.3">
      <c r="A8140" t="s">
        <v>37</v>
      </c>
      <c r="B8140" t="s">
        <v>597</v>
      </c>
      <c r="C8140">
        <v>2010</v>
      </c>
      <c r="D8140" t="s">
        <v>953</v>
      </c>
      <c r="E8140">
        <v>802.73833333333323</v>
      </c>
      <c r="F8140" s="1">
        <v>18883.333333333332</v>
      </c>
    </row>
    <row r="8141" spans="1:6" x14ac:dyDescent="0.3">
      <c r="A8141" t="s">
        <v>37</v>
      </c>
      <c r="B8141" t="s">
        <v>597</v>
      </c>
      <c r="C8141">
        <v>2011</v>
      </c>
      <c r="D8141" t="s">
        <v>949</v>
      </c>
      <c r="E8141">
        <v>-380.72571428571399</v>
      </c>
      <c r="F8141" s="1">
        <v>29314.285714285714</v>
      </c>
    </row>
    <row r="8142" spans="1:6" x14ac:dyDescent="0.3">
      <c r="A8142" t="s">
        <v>37</v>
      </c>
      <c r="B8142" t="s">
        <v>597</v>
      </c>
      <c r="C8142">
        <v>2011</v>
      </c>
      <c r="D8142" t="s">
        <v>951</v>
      </c>
      <c r="E8142">
        <v>855.38666666666745</v>
      </c>
      <c r="F8142" s="1">
        <v>27644.444444444445</v>
      </c>
    </row>
    <row r="8143" spans="1:6" x14ac:dyDescent="0.3">
      <c r="A8143" t="s">
        <v>37</v>
      </c>
      <c r="B8143" t="s">
        <v>597</v>
      </c>
      <c r="C8143">
        <v>2011</v>
      </c>
      <c r="D8143" t="s">
        <v>953</v>
      </c>
      <c r="E8143">
        <v>-646.9256250000002</v>
      </c>
      <c r="F8143" s="1">
        <v>22952.083333333332</v>
      </c>
    </row>
    <row r="8144" spans="1:6" x14ac:dyDescent="0.3">
      <c r="A8144" t="s">
        <v>37</v>
      </c>
      <c r="B8144" t="s">
        <v>597</v>
      </c>
      <c r="C8144">
        <v>2012</v>
      </c>
      <c r="D8144" t="s">
        <v>948</v>
      </c>
      <c r="E8144">
        <v>-324.29000000000087</v>
      </c>
      <c r="F8144" s="1">
        <v>35100</v>
      </c>
    </row>
    <row r="8145" spans="1:6" x14ac:dyDescent="0.3">
      <c r="A8145" t="s">
        <v>37</v>
      </c>
      <c r="B8145" t="s">
        <v>597</v>
      </c>
      <c r="C8145">
        <v>2012</v>
      </c>
      <c r="D8145" t="s">
        <v>949</v>
      </c>
      <c r="E8145">
        <v>-840.90199999999993</v>
      </c>
      <c r="F8145" s="1">
        <v>34046.666666666664</v>
      </c>
    </row>
    <row r="8146" spans="1:6" x14ac:dyDescent="0.3">
      <c r="A8146" t="s">
        <v>37</v>
      </c>
      <c r="B8146" t="s">
        <v>597</v>
      </c>
      <c r="C8146">
        <v>2012</v>
      </c>
      <c r="D8146" t="s">
        <v>951</v>
      </c>
      <c r="E8146">
        <v>1060.9607692307693</v>
      </c>
      <c r="F8146" s="1">
        <v>31300</v>
      </c>
    </row>
    <row r="8147" spans="1:6" x14ac:dyDescent="0.3">
      <c r="A8147" t="s">
        <v>37</v>
      </c>
      <c r="B8147" t="s">
        <v>597</v>
      </c>
      <c r="C8147">
        <v>2012</v>
      </c>
      <c r="D8147" t="s">
        <v>953</v>
      </c>
      <c r="E8147">
        <v>-65.26999999999947</v>
      </c>
      <c r="F8147" s="1">
        <v>27966.666666666668</v>
      </c>
    </row>
    <row r="8148" spans="1:6" x14ac:dyDescent="0.3">
      <c r="A8148" t="s">
        <v>37</v>
      </c>
      <c r="B8148" t="s">
        <v>597</v>
      </c>
      <c r="C8148">
        <v>2013</v>
      </c>
      <c r="D8148" t="s">
        <v>948</v>
      </c>
      <c r="E8148">
        <v>2279.9925000000003</v>
      </c>
      <c r="F8148" s="1">
        <v>36425</v>
      </c>
    </row>
    <row r="8149" spans="1:6" x14ac:dyDescent="0.3">
      <c r="A8149" t="s">
        <v>37</v>
      </c>
      <c r="B8149" t="s">
        <v>597</v>
      </c>
      <c r="C8149">
        <v>2013</v>
      </c>
      <c r="D8149" t="s">
        <v>949</v>
      </c>
      <c r="E8149">
        <v>547.07892857142906</v>
      </c>
      <c r="F8149" s="1">
        <v>34289.285714285717</v>
      </c>
    </row>
    <row r="8150" spans="1:6" x14ac:dyDescent="0.3">
      <c r="A8150" t="s">
        <v>37</v>
      </c>
      <c r="B8150" t="s">
        <v>597</v>
      </c>
      <c r="C8150">
        <v>2013</v>
      </c>
      <c r="D8150" t="s">
        <v>950</v>
      </c>
      <c r="E8150">
        <v>3034.8300000000017</v>
      </c>
      <c r="F8150" s="1">
        <v>42300</v>
      </c>
    </row>
    <row r="8151" spans="1:6" x14ac:dyDescent="0.3">
      <c r="A8151" t="s">
        <v>37</v>
      </c>
      <c r="B8151" t="s">
        <v>597</v>
      </c>
      <c r="C8151">
        <v>2013</v>
      </c>
      <c r="D8151" t="s">
        <v>951</v>
      </c>
      <c r="E8151">
        <v>326.35411764705913</v>
      </c>
      <c r="F8151" s="1">
        <v>31933.333333333332</v>
      </c>
    </row>
    <row r="8152" spans="1:6" x14ac:dyDescent="0.3">
      <c r="A8152" t="s">
        <v>37</v>
      </c>
      <c r="B8152" t="s">
        <v>597</v>
      </c>
      <c r="C8152">
        <v>2013</v>
      </c>
      <c r="D8152" t="s">
        <v>953</v>
      </c>
      <c r="E8152">
        <v>-39.099999999999355</v>
      </c>
      <c r="F8152" s="1">
        <v>27888.888888888891</v>
      </c>
    </row>
    <row r="8153" spans="1:6" x14ac:dyDescent="0.3">
      <c r="A8153" t="s">
        <v>37</v>
      </c>
      <c r="B8153" t="s">
        <v>597</v>
      </c>
      <c r="C8153">
        <v>2014</v>
      </c>
      <c r="D8153" t="s">
        <v>948</v>
      </c>
      <c r="E8153">
        <v>531.87259259259304</v>
      </c>
      <c r="F8153" s="1">
        <v>41244.444444444445</v>
      </c>
    </row>
    <row r="8154" spans="1:6" x14ac:dyDescent="0.3">
      <c r="A8154" t="s">
        <v>37</v>
      </c>
      <c r="B8154" t="s">
        <v>597</v>
      </c>
      <c r="C8154">
        <v>2014</v>
      </c>
      <c r="D8154" t="s">
        <v>949</v>
      </c>
      <c r="E8154">
        <v>989.01847457627139</v>
      </c>
      <c r="F8154" s="1">
        <v>38693.220338983054</v>
      </c>
    </row>
    <row r="8155" spans="1:6" x14ac:dyDescent="0.3">
      <c r="A8155" t="s">
        <v>37</v>
      </c>
      <c r="B8155" t="s">
        <v>597</v>
      </c>
      <c r="C8155">
        <v>2014</v>
      </c>
      <c r="D8155" t="s">
        <v>950</v>
      </c>
      <c r="E8155">
        <v>3759.506666666668</v>
      </c>
      <c r="F8155" s="1">
        <v>40400</v>
      </c>
    </row>
    <row r="8156" spans="1:6" x14ac:dyDescent="0.3">
      <c r="A8156" t="s">
        <v>37</v>
      </c>
      <c r="B8156" t="s">
        <v>597</v>
      </c>
      <c r="C8156">
        <v>2014</v>
      </c>
      <c r="D8156" t="s">
        <v>951</v>
      </c>
      <c r="E8156">
        <v>-624.84249999999884</v>
      </c>
      <c r="F8156" s="1">
        <v>35075</v>
      </c>
    </row>
    <row r="8157" spans="1:6" x14ac:dyDescent="0.3">
      <c r="A8157" t="s">
        <v>37</v>
      </c>
      <c r="B8157" t="s">
        <v>597</v>
      </c>
      <c r="C8157">
        <v>2014</v>
      </c>
      <c r="D8157" t="s">
        <v>952</v>
      </c>
      <c r="E8157">
        <v>5347.5349999999999</v>
      </c>
      <c r="F8157" s="1">
        <v>38350</v>
      </c>
    </row>
    <row r="8158" spans="1:6" x14ac:dyDescent="0.3">
      <c r="A8158" t="s">
        <v>37</v>
      </c>
      <c r="B8158" t="s">
        <v>597</v>
      </c>
      <c r="C8158">
        <v>2015</v>
      </c>
      <c r="D8158" t="s">
        <v>948</v>
      </c>
      <c r="E8158">
        <v>9348.6450000000004</v>
      </c>
      <c r="F8158" s="1">
        <v>47450</v>
      </c>
    </row>
    <row r="8159" spans="1:6" x14ac:dyDescent="0.3">
      <c r="A8159" t="s">
        <v>37</v>
      </c>
      <c r="B8159" t="s">
        <v>598</v>
      </c>
      <c r="C8159">
        <v>2007</v>
      </c>
      <c r="D8159" t="s">
        <v>953</v>
      </c>
      <c r="E8159">
        <v>1411.9881249999996</v>
      </c>
      <c r="F8159" s="1">
        <v>11006.25</v>
      </c>
    </row>
    <row r="8160" spans="1:6" x14ac:dyDescent="0.3">
      <c r="A8160" t="s">
        <v>37</v>
      </c>
      <c r="B8160" t="s">
        <v>598</v>
      </c>
      <c r="C8160">
        <v>2008</v>
      </c>
      <c r="D8160" t="s">
        <v>953</v>
      </c>
      <c r="E8160">
        <v>282.38714285714303</v>
      </c>
      <c r="F8160" s="1">
        <v>13585.714285714286</v>
      </c>
    </row>
    <row r="8161" spans="1:6" x14ac:dyDescent="0.3">
      <c r="A8161" t="s">
        <v>37</v>
      </c>
      <c r="B8161" t="s">
        <v>282</v>
      </c>
      <c r="C8161">
        <v>2006</v>
      </c>
      <c r="D8161" t="s">
        <v>953</v>
      </c>
      <c r="E8161">
        <v>1473.8975</v>
      </c>
      <c r="F8161" s="1">
        <v>4475</v>
      </c>
    </row>
    <row r="8162" spans="1:6" x14ac:dyDescent="0.3">
      <c r="A8162" t="s">
        <v>37</v>
      </c>
      <c r="B8162" t="s">
        <v>282</v>
      </c>
      <c r="C8162">
        <v>2007</v>
      </c>
      <c r="D8162" t="s">
        <v>953</v>
      </c>
      <c r="E8162">
        <v>-534.11249999999984</v>
      </c>
      <c r="F8162" s="1">
        <v>6375</v>
      </c>
    </row>
    <row r="8163" spans="1:6" x14ac:dyDescent="0.3">
      <c r="A8163" t="s">
        <v>37</v>
      </c>
      <c r="B8163" t="s">
        <v>599</v>
      </c>
      <c r="C8163">
        <v>1991</v>
      </c>
      <c r="D8163" t="s">
        <v>953</v>
      </c>
      <c r="E8163">
        <v>8.5637500000000273</v>
      </c>
      <c r="F8163" s="1">
        <v>387.5</v>
      </c>
    </row>
    <row r="8164" spans="1:6" x14ac:dyDescent="0.3">
      <c r="A8164" t="s">
        <v>37</v>
      </c>
      <c r="B8164" t="s">
        <v>599</v>
      </c>
      <c r="C8164">
        <v>1992</v>
      </c>
      <c r="D8164" t="s">
        <v>952</v>
      </c>
      <c r="E8164">
        <v>-751.24250000000006</v>
      </c>
      <c r="F8164" s="1">
        <v>1075</v>
      </c>
    </row>
    <row r="8165" spans="1:6" x14ac:dyDescent="0.3">
      <c r="A8165" t="s">
        <v>37</v>
      </c>
      <c r="B8165" t="s">
        <v>599</v>
      </c>
      <c r="C8165">
        <v>1992</v>
      </c>
      <c r="D8165" t="s">
        <v>953</v>
      </c>
      <c r="E8165">
        <v>52.141250000000014</v>
      </c>
      <c r="F8165" s="1">
        <v>662.5</v>
      </c>
    </row>
    <row r="8166" spans="1:6" x14ac:dyDescent="0.3">
      <c r="A8166" t="s">
        <v>37</v>
      </c>
      <c r="B8166" t="s">
        <v>599</v>
      </c>
      <c r="C8166">
        <v>1993</v>
      </c>
      <c r="D8166" t="s">
        <v>953</v>
      </c>
      <c r="E8166">
        <v>109.11625000000001</v>
      </c>
      <c r="F8166" s="1">
        <v>412.5</v>
      </c>
    </row>
    <row r="8167" spans="1:6" x14ac:dyDescent="0.3">
      <c r="A8167" t="s">
        <v>37</v>
      </c>
      <c r="B8167" t="s">
        <v>599</v>
      </c>
      <c r="C8167">
        <v>1994</v>
      </c>
      <c r="D8167" t="s">
        <v>952</v>
      </c>
      <c r="E8167">
        <v>-1580.2474999999999</v>
      </c>
      <c r="F8167" s="1">
        <v>2025</v>
      </c>
    </row>
    <row r="8168" spans="1:6" x14ac:dyDescent="0.3">
      <c r="A8168" t="s">
        <v>37</v>
      </c>
      <c r="B8168" t="s">
        <v>599</v>
      </c>
      <c r="C8168">
        <v>1994</v>
      </c>
      <c r="D8168" t="s">
        <v>953</v>
      </c>
      <c r="E8168">
        <v>146.96166666666667</v>
      </c>
      <c r="F8168" s="1">
        <v>616.66666666666663</v>
      </c>
    </row>
    <row r="8169" spans="1:6" x14ac:dyDescent="0.3">
      <c r="A8169" t="s">
        <v>37</v>
      </c>
      <c r="B8169" t="s">
        <v>599</v>
      </c>
      <c r="C8169">
        <v>1995</v>
      </c>
      <c r="D8169" t="s">
        <v>952</v>
      </c>
      <c r="E8169">
        <v>-572.375</v>
      </c>
      <c r="F8169" s="1">
        <v>1250</v>
      </c>
    </row>
    <row r="8170" spans="1:6" x14ac:dyDescent="0.3">
      <c r="A8170" t="s">
        <v>37</v>
      </c>
      <c r="B8170" t="s">
        <v>599</v>
      </c>
      <c r="C8170">
        <v>1995</v>
      </c>
      <c r="D8170" t="s">
        <v>953</v>
      </c>
      <c r="E8170">
        <v>-116.39000000000003</v>
      </c>
      <c r="F8170" s="1">
        <v>766.66666666666663</v>
      </c>
    </row>
    <row r="8171" spans="1:6" x14ac:dyDescent="0.3">
      <c r="A8171" t="s">
        <v>37</v>
      </c>
      <c r="B8171" t="s">
        <v>599</v>
      </c>
      <c r="C8171">
        <v>1996</v>
      </c>
      <c r="D8171" t="s">
        <v>953</v>
      </c>
      <c r="E8171">
        <v>155.82458333333329</v>
      </c>
      <c r="F8171" s="1">
        <v>829.16666666666663</v>
      </c>
    </row>
    <row r="8172" spans="1:6" x14ac:dyDescent="0.3">
      <c r="A8172" t="s">
        <v>37</v>
      </c>
      <c r="B8172" t="s">
        <v>599</v>
      </c>
      <c r="C8172">
        <v>1997</v>
      </c>
      <c r="D8172" t="s">
        <v>953</v>
      </c>
      <c r="E8172">
        <v>-137.08525</v>
      </c>
      <c r="F8172" s="1">
        <v>697.5</v>
      </c>
    </row>
    <row r="8173" spans="1:6" x14ac:dyDescent="0.3">
      <c r="A8173" t="s">
        <v>37</v>
      </c>
      <c r="B8173" t="s">
        <v>599</v>
      </c>
      <c r="C8173">
        <v>1998</v>
      </c>
      <c r="D8173" t="s">
        <v>953</v>
      </c>
      <c r="E8173">
        <v>-109.93546874999998</v>
      </c>
      <c r="F8173" s="1">
        <v>1176.5625</v>
      </c>
    </row>
    <row r="8174" spans="1:6" x14ac:dyDescent="0.3">
      <c r="A8174" t="s">
        <v>37</v>
      </c>
      <c r="B8174" t="s">
        <v>599</v>
      </c>
      <c r="C8174">
        <v>1999</v>
      </c>
      <c r="D8174" t="s">
        <v>952</v>
      </c>
      <c r="E8174">
        <v>-2066.9875000000002</v>
      </c>
      <c r="F8174" s="1">
        <v>2625</v>
      </c>
    </row>
    <row r="8175" spans="1:6" x14ac:dyDescent="0.3">
      <c r="A8175" t="s">
        <v>37</v>
      </c>
      <c r="B8175" t="s">
        <v>599</v>
      </c>
      <c r="C8175">
        <v>1999</v>
      </c>
      <c r="D8175" t="s">
        <v>953</v>
      </c>
      <c r="E8175">
        <v>-225.55651785714286</v>
      </c>
      <c r="F8175" s="1">
        <v>1631.25</v>
      </c>
    </row>
    <row r="8176" spans="1:6" x14ac:dyDescent="0.3">
      <c r="A8176" t="s">
        <v>37</v>
      </c>
      <c r="B8176" t="s">
        <v>599</v>
      </c>
      <c r="C8176">
        <v>2000</v>
      </c>
      <c r="D8176" t="s">
        <v>953</v>
      </c>
      <c r="E8176">
        <v>142.74925000000002</v>
      </c>
      <c r="F8176" s="1">
        <v>1142.5</v>
      </c>
    </row>
    <row r="8177" spans="1:6" x14ac:dyDescent="0.3">
      <c r="A8177" t="s">
        <v>37</v>
      </c>
      <c r="B8177" t="s">
        <v>599</v>
      </c>
      <c r="C8177">
        <v>2001</v>
      </c>
      <c r="D8177" t="s">
        <v>953</v>
      </c>
      <c r="E8177">
        <v>-107.14178571428569</v>
      </c>
      <c r="F8177" s="1">
        <v>1939.2857142857142</v>
      </c>
    </row>
    <row r="8178" spans="1:6" x14ac:dyDescent="0.3">
      <c r="A8178" t="s">
        <v>37</v>
      </c>
      <c r="B8178" t="s">
        <v>599</v>
      </c>
      <c r="C8178">
        <v>2002</v>
      </c>
      <c r="D8178" t="s">
        <v>953</v>
      </c>
      <c r="E8178">
        <v>25.504705882352965</v>
      </c>
      <c r="F8178" s="1">
        <v>1752.9411764705883</v>
      </c>
    </row>
    <row r="8179" spans="1:6" x14ac:dyDescent="0.3">
      <c r="A8179" t="s">
        <v>37</v>
      </c>
      <c r="B8179" t="s">
        <v>599</v>
      </c>
      <c r="C8179">
        <v>2003</v>
      </c>
      <c r="D8179" t="s">
        <v>951</v>
      </c>
      <c r="E8179">
        <v>816.43916666666667</v>
      </c>
      <c r="F8179" s="1">
        <v>4891.666666666667</v>
      </c>
    </row>
    <row r="8180" spans="1:6" x14ac:dyDescent="0.3">
      <c r="A8180" t="s">
        <v>37</v>
      </c>
      <c r="B8180" t="s">
        <v>599</v>
      </c>
      <c r="C8180">
        <v>2003</v>
      </c>
      <c r="D8180" t="s">
        <v>953</v>
      </c>
      <c r="E8180">
        <v>-106.06735294117644</v>
      </c>
      <c r="F8180" s="1">
        <v>3385.294117647059</v>
      </c>
    </row>
    <row r="8181" spans="1:6" x14ac:dyDescent="0.3">
      <c r="A8181" t="s">
        <v>37</v>
      </c>
      <c r="B8181" t="s">
        <v>599</v>
      </c>
      <c r="C8181">
        <v>2004</v>
      </c>
      <c r="D8181" t="s">
        <v>953</v>
      </c>
      <c r="E8181">
        <v>-32.705124999999967</v>
      </c>
      <c r="F8181" s="1">
        <v>3723.75</v>
      </c>
    </row>
    <row r="8182" spans="1:6" x14ac:dyDescent="0.3">
      <c r="A8182" t="s">
        <v>37</v>
      </c>
      <c r="B8182" t="s">
        <v>599</v>
      </c>
      <c r="C8182">
        <v>2005</v>
      </c>
      <c r="D8182" t="s">
        <v>949</v>
      </c>
      <c r="E8182">
        <v>2428.0425000000005</v>
      </c>
      <c r="F8182" s="1">
        <v>6925</v>
      </c>
    </row>
    <row r="8183" spans="1:6" x14ac:dyDescent="0.3">
      <c r="A8183" t="s">
        <v>37</v>
      </c>
      <c r="B8183" t="s">
        <v>599</v>
      </c>
      <c r="C8183">
        <v>2005</v>
      </c>
      <c r="D8183" t="s">
        <v>951</v>
      </c>
      <c r="E8183">
        <v>314.78250000000025</v>
      </c>
      <c r="F8183" s="1">
        <v>6325</v>
      </c>
    </row>
    <row r="8184" spans="1:6" x14ac:dyDescent="0.3">
      <c r="A8184" t="s">
        <v>37</v>
      </c>
      <c r="B8184" t="s">
        <v>599</v>
      </c>
      <c r="C8184">
        <v>2005</v>
      </c>
      <c r="D8184" t="s">
        <v>953</v>
      </c>
      <c r="E8184">
        <v>-380.68485294117642</v>
      </c>
      <c r="F8184" s="1">
        <v>4533.8235294117649</v>
      </c>
    </row>
    <row r="8185" spans="1:6" x14ac:dyDescent="0.3">
      <c r="A8185" t="s">
        <v>37</v>
      </c>
      <c r="B8185" t="s">
        <v>599</v>
      </c>
      <c r="C8185">
        <v>2006</v>
      </c>
      <c r="D8185" t="s">
        <v>951</v>
      </c>
      <c r="E8185">
        <v>1110.2250000000004</v>
      </c>
      <c r="F8185" s="1">
        <v>7250</v>
      </c>
    </row>
    <row r="8186" spans="1:6" x14ac:dyDescent="0.3">
      <c r="A8186" t="s">
        <v>37</v>
      </c>
      <c r="B8186" t="s">
        <v>599</v>
      </c>
      <c r="C8186">
        <v>2006</v>
      </c>
      <c r="D8186" t="s">
        <v>953</v>
      </c>
      <c r="E8186">
        <v>49.772500000000008</v>
      </c>
      <c r="F8186" s="1">
        <v>4891.666666666667</v>
      </c>
    </row>
    <row r="8187" spans="1:6" x14ac:dyDescent="0.3">
      <c r="A8187" t="s">
        <v>37</v>
      </c>
      <c r="B8187" t="s">
        <v>599</v>
      </c>
      <c r="C8187">
        <v>2007</v>
      </c>
      <c r="D8187" t="s">
        <v>953</v>
      </c>
      <c r="E8187">
        <v>1046.1006249999998</v>
      </c>
      <c r="F8187" s="1">
        <v>4631.25</v>
      </c>
    </row>
    <row r="8188" spans="1:6" x14ac:dyDescent="0.3">
      <c r="A8188" t="s">
        <v>37</v>
      </c>
      <c r="B8188" t="s">
        <v>599</v>
      </c>
      <c r="C8188">
        <v>2008</v>
      </c>
      <c r="D8188" t="s">
        <v>949</v>
      </c>
      <c r="E8188">
        <v>2305.2549999999992</v>
      </c>
      <c r="F8188" s="1">
        <v>11550</v>
      </c>
    </row>
    <row r="8189" spans="1:6" x14ac:dyDescent="0.3">
      <c r="A8189" t="s">
        <v>37</v>
      </c>
      <c r="B8189" t="s">
        <v>599</v>
      </c>
      <c r="C8189">
        <v>2008</v>
      </c>
      <c r="D8189" t="s">
        <v>951</v>
      </c>
      <c r="E8189">
        <v>5178.4108333333324</v>
      </c>
      <c r="F8189" s="1">
        <v>6941.666666666667</v>
      </c>
    </row>
    <row r="8190" spans="1:6" x14ac:dyDescent="0.3">
      <c r="A8190" t="s">
        <v>37</v>
      </c>
      <c r="B8190" t="s">
        <v>599</v>
      </c>
      <c r="C8190">
        <v>2008</v>
      </c>
      <c r="D8190" t="s">
        <v>953</v>
      </c>
      <c r="E8190">
        <v>-37.104999999999968</v>
      </c>
      <c r="F8190" s="1">
        <v>6616.666666666667</v>
      </c>
    </row>
    <row r="8191" spans="1:6" x14ac:dyDescent="0.3">
      <c r="A8191" t="s">
        <v>37</v>
      </c>
      <c r="B8191" t="s">
        <v>599</v>
      </c>
      <c r="C8191">
        <v>2009</v>
      </c>
      <c r="D8191" t="s">
        <v>951</v>
      </c>
      <c r="E8191">
        <v>3874.3150000000005</v>
      </c>
      <c r="F8191" s="1">
        <v>10150</v>
      </c>
    </row>
    <row r="8192" spans="1:6" x14ac:dyDescent="0.3">
      <c r="A8192" t="s">
        <v>37</v>
      </c>
      <c r="B8192" t="s">
        <v>599</v>
      </c>
      <c r="C8192">
        <v>2009</v>
      </c>
      <c r="D8192" t="s">
        <v>953</v>
      </c>
      <c r="E8192">
        <v>-503.52555555555563</v>
      </c>
      <c r="F8192" s="1">
        <v>7633.333333333333</v>
      </c>
    </row>
    <row r="8193" spans="1:6" x14ac:dyDescent="0.3">
      <c r="A8193" t="s">
        <v>37</v>
      </c>
      <c r="B8193" t="s">
        <v>599</v>
      </c>
      <c r="C8193">
        <v>2010</v>
      </c>
      <c r="D8193" t="s">
        <v>951</v>
      </c>
      <c r="E8193">
        <v>3747.3824999999997</v>
      </c>
      <c r="F8193" s="1">
        <v>12325</v>
      </c>
    </row>
    <row r="8194" spans="1:6" x14ac:dyDescent="0.3">
      <c r="A8194" t="s">
        <v>37</v>
      </c>
      <c r="B8194" t="s">
        <v>599</v>
      </c>
      <c r="C8194">
        <v>2010</v>
      </c>
      <c r="D8194" t="s">
        <v>953</v>
      </c>
      <c r="E8194">
        <v>-548.60453124999981</v>
      </c>
      <c r="F8194" s="1">
        <v>10173.4375</v>
      </c>
    </row>
    <row r="8195" spans="1:6" x14ac:dyDescent="0.3">
      <c r="A8195" t="s">
        <v>37</v>
      </c>
      <c r="B8195" t="s">
        <v>599</v>
      </c>
      <c r="C8195">
        <v>2011</v>
      </c>
      <c r="D8195" t="s">
        <v>949</v>
      </c>
      <c r="E8195">
        <v>-1470.7066666666663</v>
      </c>
      <c r="F8195" s="1">
        <v>20933.333333333332</v>
      </c>
    </row>
    <row r="8196" spans="1:6" x14ac:dyDescent="0.3">
      <c r="A8196" t="s">
        <v>37</v>
      </c>
      <c r="B8196" t="s">
        <v>599</v>
      </c>
      <c r="C8196">
        <v>2011</v>
      </c>
      <c r="D8196" t="s">
        <v>951</v>
      </c>
      <c r="E8196">
        <v>-259.08461538461529</v>
      </c>
      <c r="F8196" s="1">
        <v>18384.615384615383</v>
      </c>
    </row>
    <row r="8197" spans="1:6" x14ac:dyDescent="0.3">
      <c r="A8197" t="s">
        <v>37</v>
      </c>
      <c r="B8197" t="s">
        <v>599</v>
      </c>
      <c r="C8197">
        <v>2011</v>
      </c>
      <c r="D8197" t="s">
        <v>953</v>
      </c>
      <c r="E8197">
        <v>360.36625000000015</v>
      </c>
      <c r="F8197" s="1">
        <v>12912.5</v>
      </c>
    </row>
    <row r="8198" spans="1:6" x14ac:dyDescent="0.3">
      <c r="A8198" t="s">
        <v>37</v>
      </c>
      <c r="B8198" t="s">
        <v>600</v>
      </c>
      <c r="C8198">
        <v>2006</v>
      </c>
      <c r="D8198" t="s">
        <v>951</v>
      </c>
      <c r="E8198">
        <v>1219.801666666667</v>
      </c>
      <c r="F8198" s="1">
        <v>7683.333333333333</v>
      </c>
    </row>
    <row r="8199" spans="1:6" x14ac:dyDescent="0.3">
      <c r="A8199" t="s">
        <v>37</v>
      </c>
      <c r="B8199" t="s">
        <v>600</v>
      </c>
      <c r="C8199">
        <v>2006</v>
      </c>
      <c r="D8199" t="s">
        <v>953</v>
      </c>
      <c r="E8199">
        <v>-163.28372159090907</v>
      </c>
      <c r="F8199" s="1">
        <v>4759.375</v>
      </c>
    </row>
    <row r="8200" spans="1:6" x14ac:dyDescent="0.3">
      <c r="A8200" t="s">
        <v>38</v>
      </c>
      <c r="B8200" t="s">
        <v>601</v>
      </c>
      <c r="C8200">
        <v>2007</v>
      </c>
      <c r="D8200" t="s">
        <v>948</v>
      </c>
      <c r="E8200">
        <v>1390.6299999999974</v>
      </c>
      <c r="F8200" s="1">
        <v>40300</v>
      </c>
    </row>
    <row r="8201" spans="1:6" x14ac:dyDescent="0.3">
      <c r="A8201" t="s">
        <v>39</v>
      </c>
      <c r="B8201" t="s">
        <v>602</v>
      </c>
      <c r="C8201">
        <v>2004</v>
      </c>
      <c r="D8201" t="s">
        <v>951</v>
      </c>
      <c r="E8201">
        <v>1629.5650000000005</v>
      </c>
      <c r="F8201" s="1">
        <v>12650</v>
      </c>
    </row>
    <row r="8202" spans="1:6" x14ac:dyDescent="0.3">
      <c r="A8202" t="s">
        <v>39</v>
      </c>
      <c r="B8202" t="s">
        <v>602</v>
      </c>
      <c r="C8202">
        <v>2004</v>
      </c>
      <c r="D8202" t="s">
        <v>953</v>
      </c>
      <c r="E8202">
        <v>1183.1550000000007</v>
      </c>
      <c r="F8202" s="1">
        <v>10550</v>
      </c>
    </row>
    <row r="8203" spans="1:6" x14ac:dyDescent="0.3">
      <c r="A8203" t="s">
        <v>39</v>
      </c>
      <c r="B8203" t="s">
        <v>603</v>
      </c>
      <c r="C8203">
        <v>2014</v>
      </c>
      <c r="D8203" t="s">
        <v>948</v>
      </c>
      <c r="E8203">
        <v>1425.320909090909</v>
      </c>
      <c r="F8203" s="1">
        <v>58118.181818181816</v>
      </c>
    </row>
    <row r="8204" spans="1:6" x14ac:dyDescent="0.3">
      <c r="A8204" t="s">
        <v>39</v>
      </c>
      <c r="B8204" t="s">
        <v>603</v>
      </c>
      <c r="C8204">
        <v>2014</v>
      </c>
      <c r="D8204" t="s">
        <v>950</v>
      </c>
      <c r="E8204">
        <v>-3640.8500000000022</v>
      </c>
      <c r="F8204" s="1">
        <v>61500</v>
      </c>
    </row>
    <row r="8205" spans="1:6" x14ac:dyDescent="0.3">
      <c r="A8205" t="s">
        <v>39</v>
      </c>
      <c r="B8205" t="s">
        <v>603</v>
      </c>
      <c r="C8205">
        <v>2014</v>
      </c>
      <c r="D8205" t="s">
        <v>952</v>
      </c>
      <c r="E8205">
        <v>455.23666666666759</v>
      </c>
      <c r="F8205" s="1">
        <v>61700</v>
      </c>
    </row>
    <row r="8206" spans="1:6" x14ac:dyDescent="0.3">
      <c r="A8206" t="s">
        <v>39</v>
      </c>
      <c r="B8206" t="s">
        <v>604</v>
      </c>
      <c r="C8206">
        <v>2006</v>
      </c>
      <c r="D8206" t="s">
        <v>948</v>
      </c>
      <c r="E8206">
        <v>33.720000000001164</v>
      </c>
      <c r="F8206" s="1">
        <v>33200</v>
      </c>
    </row>
    <row r="8207" spans="1:6" x14ac:dyDescent="0.3">
      <c r="A8207" t="s">
        <v>39</v>
      </c>
      <c r="B8207" t="s">
        <v>605</v>
      </c>
      <c r="C8207">
        <v>2008</v>
      </c>
      <c r="D8207" t="s">
        <v>948</v>
      </c>
      <c r="E8207">
        <v>-2046.9350000000013</v>
      </c>
      <c r="F8207" s="1">
        <v>47650</v>
      </c>
    </row>
    <row r="8208" spans="1:6" x14ac:dyDescent="0.3">
      <c r="A8208" t="s">
        <v>39</v>
      </c>
      <c r="B8208" t="s">
        <v>605</v>
      </c>
      <c r="C8208">
        <v>2008</v>
      </c>
      <c r="D8208" t="s">
        <v>949</v>
      </c>
      <c r="E8208">
        <v>5167.5650000000023</v>
      </c>
      <c r="F8208" s="1">
        <v>42650</v>
      </c>
    </row>
    <row r="8209" spans="1:6" x14ac:dyDescent="0.3">
      <c r="A8209" t="s">
        <v>39</v>
      </c>
      <c r="B8209" t="s">
        <v>605</v>
      </c>
      <c r="C8209">
        <v>2008</v>
      </c>
      <c r="D8209" t="s">
        <v>951</v>
      </c>
      <c r="E8209">
        <v>-2038.6500000000015</v>
      </c>
      <c r="F8209" s="1">
        <v>43500</v>
      </c>
    </row>
    <row r="8210" spans="1:6" x14ac:dyDescent="0.3">
      <c r="A8210" t="s">
        <v>39</v>
      </c>
      <c r="B8210" t="s">
        <v>605</v>
      </c>
      <c r="C8210">
        <v>2008</v>
      </c>
      <c r="D8210" t="s">
        <v>953</v>
      </c>
      <c r="E8210">
        <v>-88.514999999999418</v>
      </c>
      <c r="F8210" s="1">
        <v>37850</v>
      </c>
    </row>
    <row r="8211" spans="1:6" x14ac:dyDescent="0.3">
      <c r="A8211" t="s">
        <v>39</v>
      </c>
      <c r="B8211" t="s">
        <v>605</v>
      </c>
      <c r="C8211">
        <v>2009</v>
      </c>
      <c r="D8211" t="s">
        <v>948</v>
      </c>
      <c r="E8211">
        <v>3578.8533333333326</v>
      </c>
      <c r="F8211" s="1">
        <v>57866.666666666664</v>
      </c>
    </row>
    <row r="8212" spans="1:6" x14ac:dyDescent="0.3">
      <c r="A8212" t="s">
        <v>39</v>
      </c>
      <c r="B8212" t="s">
        <v>605</v>
      </c>
      <c r="C8212">
        <v>2009</v>
      </c>
      <c r="D8212" t="s">
        <v>949</v>
      </c>
      <c r="E8212">
        <v>1427.8740000000005</v>
      </c>
      <c r="F8212" s="1">
        <v>51940</v>
      </c>
    </row>
    <row r="8213" spans="1:6" x14ac:dyDescent="0.3">
      <c r="A8213" t="s">
        <v>39</v>
      </c>
      <c r="B8213" t="s">
        <v>605</v>
      </c>
      <c r="C8213">
        <v>2009</v>
      </c>
      <c r="D8213" t="s">
        <v>951</v>
      </c>
      <c r="E8213">
        <v>2267.4300000000003</v>
      </c>
      <c r="F8213" s="1">
        <v>48300</v>
      </c>
    </row>
    <row r="8214" spans="1:6" x14ac:dyDescent="0.3">
      <c r="A8214" t="s">
        <v>39</v>
      </c>
      <c r="B8214" t="s">
        <v>605</v>
      </c>
      <c r="C8214">
        <v>2010</v>
      </c>
      <c r="D8214" t="s">
        <v>948</v>
      </c>
      <c r="E8214">
        <v>4392.3000000000029</v>
      </c>
      <c r="F8214" s="1">
        <v>63000</v>
      </c>
    </row>
    <row r="8215" spans="1:6" x14ac:dyDescent="0.3">
      <c r="A8215" t="s">
        <v>39</v>
      </c>
      <c r="B8215" t="s">
        <v>605</v>
      </c>
      <c r="C8215">
        <v>2011</v>
      </c>
      <c r="D8215" t="s">
        <v>948</v>
      </c>
      <c r="E8215">
        <v>-674</v>
      </c>
      <c r="F8215" s="1">
        <v>60000</v>
      </c>
    </row>
    <row r="8216" spans="1:6" x14ac:dyDescent="0.3">
      <c r="A8216" t="s">
        <v>39</v>
      </c>
      <c r="B8216" t="s">
        <v>605</v>
      </c>
      <c r="C8216">
        <v>2012</v>
      </c>
      <c r="D8216" t="s">
        <v>949</v>
      </c>
      <c r="E8216">
        <v>7723.8000000000029</v>
      </c>
      <c r="F8216" s="1">
        <v>78000</v>
      </c>
    </row>
    <row r="8217" spans="1:6" x14ac:dyDescent="0.3">
      <c r="A8217" t="s">
        <v>39</v>
      </c>
      <c r="B8217" t="s">
        <v>605</v>
      </c>
      <c r="C8217">
        <v>2012</v>
      </c>
      <c r="D8217" t="s">
        <v>950</v>
      </c>
      <c r="E8217">
        <v>-320.39999999999418</v>
      </c>
      <c r="F8217" s="1">
        <v>76000</v>
      </c>
    </row>
    <row r="8218" spans="1:6" x14ac:dyDescent="0.3">
      <c r="A8218" t="s">
        <v>39</v>
      </c>
      <c r="B8218" t="s">
        <v>605</v>
      </c>
      <c r="C8218">
        <v>2012</v>
      </c>
      <c r="D8218" t="s">
        <v>951</v>
      </c>
      <c r="E8218">
        <v>-680.90000000000146</v>
      </c>
      <c r="F8218" s="1">
        <v>71000</v>
      </c>
    </row>
    <row r="8219" spans="1:6" x14ac:dyDescent="0.3">
      <c r="A8219" t="s">
        <v>39</v>
      </c>
      <c r="B8219" t="s">
        <v>605</v>
      </c>
      <c r="C8219">
        <v>2013</v>
      </c>
      <c r="D8219" t="s">
        <v>948</v>
      </c>
      <c r="E8219">
        <v>2444.8000000000029</v>
      </c>
      <c r="F8219" s="1">
        <v>88000</v>
      </c>
    </row>
    <row r="8220" spans="1:6" x14ac:dyDescent="0.3">
      <c r="A8220" t="s">
        <v>39</v>
      </c>
      <c r="B8220" t="s">
        <v>605</v>
      </c>
      <c r="C8220">
        <v>2013</v>
      </c>
      <c r="D8220" t="s">
        <v>950</v>
      </c>
      <c r="E8220">
        <v>5062.2000000000016</v>
      </c>
      <c r="F8220" s="1">
        <v>82000</v>
      </c>
    </row>
    <row r="8221" spans="1:6" x14ac:dyDescent="0.3">
      <c r="A8221" t="s">
        <v>39</v>
      </c>
      <c r="B8221" t="s">
        <v>605</v>
      </c>
      <c r="C8221">
        <v>2013</v>
      </c>
      <c r="D8221" t="s">
        <v>953</v>
      </c>
      <c r="E8221">
        <v>-19254.100000000006</v>
      </c>
      <c r="F8221" s="1">
        <v>79000</v>
      </c>
    </row>
    <row r="8222" spans="1:6" x14ac:dyDescent="0.3">
      <c r="A8222" t="s">
        <v>39</v>
      </c>
      <c r="B8222" t="s">
        <v>606</v>
      </c>
      <c r="C8222">
        <v>2010</v>
      </c>
      <c r="D8222" t="s">
        <v>950</v>
      </c>
      <c r="E8222">
        <v>-5364.6000000000058</v>
      </c>
      <c r="F8222" s="1">
        <v>74000</v>
      </c>
    </row>
    <row r="8223" spans="1:6" x14ac:dyDescent="0.3">
      <c r="A8223" t="s">
        <v>39</v>
      </c>
      <c r="B8223" t="s">
        <v>606</v>
      </c>
      <c r="C8223">
        <v>2010</v>
      </c>
      <c r="D8223" t="s">
        <v>952</v>
      </c>
      <c r="E8223">
        <v>8113.3000000000029</v>
      </c>
      <c r="F8223" s="1">
        <v>73000</v>
      </c>
    </row>
    <row r="8224" spans="1:6" x14ac:dyDescent="0.3">
      <c r="A8224" t="s">
        <v>39</v>
      </c>
      <c r="B8224" t="s">
        <v>606</v>
      </c>
      <c r="C8224">
        <v>2011</v>
      </c>
      <c r="D8224" t="s">
        <v>948</v>
      </c>
      <c r="E8224">
        <v>-2223.0250000000015</v>
      </c>
      <c r="F8224" s="1">
        <v>74750</v>
      </c>
    </row>
    <row r="8225" spans="1:6" x14ac:dyDescent="0.3">
      <c r="A8225" t="s">
        <v>39</v>
      </c>
      <c r="B8225" t="s">
        <v>606</v>
      </c>
      <c r="C8225">
        <v>2011</v>
      </c>
      <c r="D8225" t="s">
        <v>951</v>
      </c>
      <c r="E8225">
        <v>-541.40000000000146</v>
      </c>
      <c r="F8225" s="1">
        <v>66000</v>
      </c>
    </row>
    <row r="8226" spans="1:6" x14ac:dyDescent="0.3">
      <c r="A8226" t="s">
        <v>39</v>
      </c>
      <c r="B8226" t="s">
        <v>606</v>
      </c>
      <c r="C8226">
        <v>2012</v>
      </c>
      <c r="D8226" t="s">
        <v>948</v>
      </c>
      <c r="E8226">
        <v>1396.7999999999993</v>
      </c>
      <c r="F8226" s="1">
        <v>83000</v>
      </c>
    </row>
    <row r="8227" spans="1:6" x14ac:dyDescent="0.3">
      <c r="A8227" t="s">
        <v>39</v>
      </c>
      <c r="B8227" t="s">
        <v>606</v>
      </c>
      <c r="C8227">
        <v>2012</v>
      </c>
      <c r="D8227" t="s">
        <v>950</v>
      </c>
      <c r="E8227">
        <v>1834.3000000000029</v>
      </c>
      <c r="F8227" s="1">
        <v>83000</v>
      </c>
    </row>
    <row r="8228" spans="1:6" x14ac:dyDescent="0.3">
      <c r="A8228" t="s">
        <v>39</v>
      </c>
      <c r="B8228" t="s">
        <v>606</v>
      </c>
      <c r="C8228">
        <v>2013</v>
      </c>
      <c r="D8228" t="s">
        <v>948</v>
      </c>
      <c r="E8228">
        <v>-4966.8000000000029</v>
      </c>
      <c r="F8228" s="1">
        <v>92000</v>
      </c>
    </row>
    <row r="8229" spans="1:6" x14ac:dyDescent="0.3">
      <c r="A8229" t="s">
        <v>39</v>
      </c>
      <c r="B8229" t="s">
        <v>607</v>
      </c>
      <c r="C8229">
        <v>2005</v>
      </c>
      <c r="D8229" t="s">
        <v>951</v>
      </c>
      <c r="E8229">
        <v>-286.31500000000051</v>
      </c>
      <c r="F8229" s="1">
        <v>19850</v>
      </c>
    </row>
    <row r="8230" spans="1:6" x14ac:dyDescent="0.3">
      <c r="A8230" t="s">
        <v>39</v>
      </c>
      <c r="B8230" t="s">
        <v>607</v>
      </c>
      <c r="C8230">
        <v>2005</v>
      </c>
      <c r="D8230" t="s">
        <v>952</v>
      </c>
      <c r="E8230">
        <v>-4862.9799999999996</v>
      </c>
      <c r="F8230" s="1">
        <v>6200</v>
      </c>
    </row>
    <row r="8231" spans="1:6" x14ac:dyDescent="0.3">
      <c r="A8231" t="s">
        <v>39</v>
      </c>
      <c r="B8231" t="s">
        <v>607</v>
      </c>
      <c r="C8231">
        <v>2005</v>
      </c>
      <c r="D8231" t="s">
        <v>953</v>
      </c>
      <c r="E8231">
        <v>1247.7066666666669</v>
      </c>
      <c r="F8231" s="1">
        <v>15733.333333333334</v>
      </c>
    </row>
    <row r="8232" spans="1:6" x14ac:dyDescent="0.3">
      <c r="A8232" t="s">
        <v>39</v>
      </c>
      <c r="B8232" t="s">
        <v>607</v>
      </c>
      <c r="C8232">
        <v>2006</v>
      </c>
      <c r="D8232" t="s">
        <v>948</v>
      </c>
      <c r="E8232">
        <v>4170.7299999999996</v>
      </c>
      <c r="F8232" s="1">
        <v>21300</v>
      </c>
    </row>
    <row r="8233" spans="1:6" x14ac:dyDescent="0.3">
      <c r="A8233" t="s">
        <v>39</v>
      </c>
      <c r="B8233" t="s">
        <v>607</v>
      </c>
      <c r="C8233">
        <v>2006</v>
      </c>
      <c r="D8233" t="s">
        <v>949</v>
      </c>
      <c r="E8233">
        <v>-111.59000000000015</v>
      </c>
      <c r="F8233" s="1">
        <v>22100</v>
      </c>
    </row>
    <row r="8234" spans="1:6" x14ac:dyDescent="0.3">
      <c r="A8234" t="s">
        <v>39</v>
      </c>
      <c r="B8234" t="s">
        <v>607</v>
      </c>
      <c r="C8234">
        <v>2006</v>
      </c>
      <c r="D8234" t="s">
        <v>951</v>
      </c>
      <c r="E8234">
        <v>-965.54999999999927</v>
      </c>
      <c r="F8234" s="1">
        <v>21166.666666666668</v>
      </c>
    </row>
    <row r="8235" spans="1:6" x14ac:dyDescent="0.3">
      <c r="A8235" t="s">
        <v>39</v>
      </c>
      <c r="B8235" t="s">
        <v>607</v>
      </c>
      <c r="C8235">
        <v>2006</v>
      </c>
      <c r="D8235" t="s">
        <v>953</v>
      </c>
      <c r="E8235">
        <v>-71.260833333333423</v>
      </c>
      <c r="F8235" s="1">
        <v>17891.666666666668</v>
      </c>
    </row>
    <row r="8236" spans="1:6" x14ac:dyDescent="0.3">
      <c r="A8236" t="s">
        <v>39</v>
      </c>
      <c r="B8236" t="s">
        <v>607</v>
      </c>
      <c r="C8236">
        <v>2007</v>
      </c>
      <c r="D8236" t="s">
        <v>948</v>
      </c>
      <c r="E8236">
        <v>-25.950000000000728</v>
      </c>
      <c r="F8236" s="1">
        <v>30500</v>
      </c>
    </row>
    <row r="8237" spans="1:6" x14ac:dyDescent="0.3">
      <c r="A8237" t="s">
        <v>39</v>
      </c>
      <c r="B8237" t="s">
        <v>607</v>
      </c>
      <c r="C8237">
        <v>2007</v>
      </c>
      <c r="D8237" t="s">
        <v>949</v>
      </c>
      <c r="E8237">
        <v>1288.8283333333336</v>
      </c>
      <c r="F8237" s="1">
        <v>29283.333333333332</v>
      </c>
    </row>
    <row r="8238" spans="1:6" x14ac:dyDescent="0.3">
      <c r="A8238" t="s">
        <v>39</v>
      </c>
      <c r="B8238" t="s">
        <v>607</v>
      </c>
      <c r="C8238">
        <v>2007</v>
      </c>
      <c r="D8238" t="s">
        <v>951</v>
      </c>
      <c r="E8238">
        <v>-1843.3157142857142</v>
      </c>
      <c r="F8238" s="1">
        <v>27128.571428571428</v>
      </c>
    </row>
    <row r="8239" spans="1:6" x14ac:dyDescent="0.3">
      <c r="A8239" t="s">
        <v>39</v>
      </c>
      <c r="B8239" t="s">
        <v>607</v>
      </c>
      <c r="C8239">
        <v>2007</v>
      </c>
      <c r="D8239" t="s">
        <v>953</v>
      </c>
      <c r="E8239">
        <v>1747.25</v>
      </c>
      <c r="F8239" s="1">
        <v>22500</v>
      </c>
    </row>
    <row r="8240" spans="1:6" x14ac:dyDescent="0.3">
      <c r="A8240" t="s">
        <v>39</v>
      </c>
      <c r="B8240" t="s">
        <v>607</v>
      </c>
      <c r="C8240">
        <v>2008</v>
      </c>
      <c r="D8240" t="s">
        <v>949</v>
      </c>
      <c r="E8240">
        <v>-200.488333333334</v>
      </c>
      <c r="F8240" s="1">
        <v>32783.333333333336</v>
      </c>
    </row>
    <row r="8241" spans="1:6" x14ac:dyDescent="0.3">
      <c r="A8241" t="s">
        <v>39</v>
      </c>
      <c r="B8241" t="s">
        <v>607</v>
      </c>
      <c r="C8241">
        <v>2008</v>
      </c>
      <c r="D8241" t="s">
        <v>951</v>
      </c>
      <c r="E8241">
        <v>-274.47666666666555</v>
      </c>
      <c r="F8241" s="1">
        <v>30566.666666666668</v>
      </c>
    </row>
    <row r="8242" spans="1:6" x14ac:dyDescent="0.3">
      <c r="A8242" t="s">
        <v>39</v>
      </c>
      <c r="B8242" t="s">
        <v>607</v>
      </c>
      <c r="C8242">
        <v>2008</v>
      </c>
      <c r="D8242" t="s">
        <v>953</v>
      </c>
      <c r="E8242">
        <v>93.385000000002037</v>
      </c>
      <c r="F8242" s="1">
        <v>26850</v>
      </c>
    </row>
    <row r="8243" spans="1:6" x14ac:dyDescent="0.3">
      <c r="A8243" t="s">
        <v>39</v>
      </c>
      <c r="B8243" t="s">
        <v>607</v>
      </c>
      <c r="C8243">
        <v>2009</v>
      </c>
      <c r="D8243" t="s">
        <v>949</v>
      </c>
      <c r="E8243">
        <v>2247.5349999999999</v>
      </c>
      <c r="F8243" s="1">
        <v>38350</v>
      </c>
    </row>
    <row r="8244" spans="1:6" x14ac:dyDescent="0.3">
      <c r="A8244" t="s">
        <v>39</v>
      </c>
      <c r="B8244" t="s">
        <v>607</v>
      </c>
      <c r="C8244">
        <v>2009</v>
      </c>
      <c r="D8244" t="s">
        <v>951</v>
      </c>
      <c r="E8244">
        <v>642.55999999999767</v>
      </c>
      <c r="F8244" s="1">
        <v>33600</v>
      </c>
    </row>
    <row r="8245" spans="1:6" x14ac:dyDescent="0.3">
      <c r="A8245" t="s">
        <v>39</v>
      </c>
      <c r="B8245" t="s">
        <v>607</v>
      </c>
      <c r="C8245">
        <v>2009</v>
      </c>
      <c r="D8245" t="s">
        <v>953</v>
      </c>
      <c r="E8245">
        <v>2155.8199999999997</v>
      </c>
      <c r="F8245" s="1">
        <v>34200</v>
      </c>
    </row>
    <row r="8246" spans="1:6" x14ac:dyDescent="0.3">
      <c r="A8246" t="s">
        <v>39</v>
      </c>
      <c r="B8246" t="s">
        <v>607</v>
      </c>
      <c r="C8246">
        <v>2011</v>
      </c>
      <c r="D8246" t="s">
        <v>948</v>
      </c>
      <c r="E8246">
        <v>3429.8600000000006</v>
      </c>
      <c r="F8246" s="1">
        <v>46600</v>
      </c>
    </row>
    <row r="8247" spans="1:6" x14ac:dyDescent="0.3">
      <c r="A8247" t="s">
        <v>39</v>
      </c>
      <c r="B8247" t="s">
        <v>607</v>
      </c>
      <c r="C8247">
        <v>2011</v>
      </c>
      <c r="D8247" t="s">
        <v>949</v>
      </c>
      <c r="E8247">
        <v>9167.9800000000032</v>
      </c>
      <c r="F8247" s="1">
        <v>43800</v>
      </c>
    </row>
    <row r="8248" spans="1:6" x14ac:dyDescent="0.3">
      <c r="A8248" t="s">
        <v>39</v>
      </c>
      <c r="B8248" t="s">
        <v>607</v>
      </c>
      <c r="C8248">
        <v>2012</v>
      </c>
      <c r="D8248" t="s">
        <v>948</v>
      </c>
      <c r="E8248">
        <v>-1174</v>
      </c>
      <c r="F8248" s="1">
        <v>60000</v>
      </c>
    </row>
    <row r="8249" spans="1:6" x14ac:dyDescent="0.3">
      <c r="A8249" t="s">
        <v>39</v>
      </c>
      <c r="B8249" t="s">
        <v>607</v>
      </c>
      <c r="C8249">
        <v>2012</v>
      </c>
      <c r="D8249" t="s">
        <v>949</v>
      </c>
      <c r="E8249">
        <v>-2935.1225000000013</v>
      </c>
      <c r="F8249" s="1">
        <v>53275</v>
      </c>
    </row>
    <row r="8250" spans="1:6" x14ac:dyDescent="0.3">
      <c r="A8250" t="s">
        <v>39</v>
      </c>
      <c r="B8250" t="s">
        <v>607</v>
      </c>
      <c r="C8250">
        <v>2014</v>
      </c>
      <c r="D8250" t="s">
        <v>948</v>
      </c>
      <c r="E8250">
        <v>-2132.4399999999996</v>
      </c>
      <c r="F8250" s="1">
        <v>83600</v>
      </c>
    </row>
    <row r="8251" spans="1:6" x14ac:dyDescent="0.3">
      <c r="A8251" t="s">
        <v>39</v>
      </c>
      <c r="B8251" t="s">
        <v>608</v>
      </c>
      <c r="C8251">
        <v>2002</v>
      </c>
      <c r="D8251" t="s">
        <v>949</v>
      </c>
      <c r="E8251">
        <v>2393.3783333333336</v>
      </c>
      <c r="F8251" s="1">
        <v>14783.333333333334</v>
      </c>
    </row>
    <row r="8252" spans="1:6" x14ac:dyDescent="0.3">
      <c r="A8252" t="s">
        <v>40</v>
      </c>
      <c r="B8252" t="s">
        <v>609</v>
      </c>
      <c r="C8252">
        <v>2004</v>
      </c>
      <c r="D8252" t="s">
        <v>953</v>
      </c>
      <c r="E8252">
        <v>407.87416666666678</v>
      </c>
      <c r="F8252" s="1">
        <v>2241.6666666666665</v>
      </c>
    </row>
    <row r="8253" spans="1:6" x14ac:dyDescent="0.3">
      <c r="A8253" t="s">
        <v>40</v>
      </c>
      <c r="B8253" t="s">
        <v>609</v>
      </c>
      <c r="C8253">
        <v>2005</v>
      </c>
      <c r="D8253" t="s">
        <v>953</v>
      </c>
      <c r="E8253">
        <v>-602.30000000000007</v>
      </c>
      <c r="F8253" s="1">
        <v>3666.6666666666665</v>
      </c>
    </row>
    <row r="8254" spans="1:6" x14ac:dyDescent="0.3">
      <c r="A8254" t="s">
        <v>40</v>
      </c>
      <c r="B8254" t="s">
        <v>609</v>
      </c>
      <c r="C8254">
        <v>2009</v>
      </c>
      <c r="D8254" t="s">
        <v>953</v>
      </c>
      <c r="E8254">
        <v>-365.32749999999987</v>
      </c>
      <c r="F8254" s="1">
        <v>7225</v>
      </c>
    </row>
    <row r="8255" spans="1:6" x14ac:dyDescent="0.3">
      <c r="A8255" t="s">
        <v>40</v>
      </c>
      <c r="B8255" t="s">
        <v>609</v>
      </c>
      <c r="C8255">
        <v>2011</v>
      </c>
      <c r="D8255" t="s">
        <v>949</v>
      </c>
      <c r="E8255">
        <v>320.65625000000045</v>
      </c>
      <c r="F8255" s="1">
        <v>12812.5</v>
      </c>
    </row>
    <row r="8256" spans="1:6" x14ac:dyDescent="0.3">
      <c r="A8256" t="s">
        <v>40</v>
      </c>
      <c r="B8256" t="s">
        <v>609</v>
      </c>
      <c r="C8256">
        <v>2011</v>
      </c>
      <c r="D8256" t="s">
        <v>951</v>
      </c>
      <c r="E8256">
        <v>228.18333333333308</v>
      </c>
      <c r="F8256" s="1">
        <v>11833.333333333334</v>
      </c>
    </row>
    <row r="8257" spans="1:6" x14ac:dyDescent="0.3">
      <c r="A8257" t="s">
        <v>40</v>
      </c>
      <c r="B8257" t="s">
        <v>609</v>
      </c>
      <c r="C8257">
        <v>2011</v>
      </c>
      <c r="D8257" t="s">
        <v>953</v>
      </c>
      <c r="E8257">
        <v>218.79000000000087</v>
      </c>
      <c r="F8257" s="1">
        <v>9900</v>
      </c>
    </row>
    <row r="8258" spans="1:6" x14ac:dyDescent="0.3">
      <c r="A8258" t="s">
        <v>40</v>
      </c>
      <c r="B8258" t="s">
        <v>609</v>
      </c>
      <c r="C8258">
        <v>2012</v>
      </c>
      <c r="D8258" t="s">
        <v>949</v>
      </c>
      <c r="E8258">
        <v>705.80928571428615</v>
      </c>
      <c r="F8258" s="1">
        <v>14807.142857142857</v>
      </c>
    </row>
    <row r="8259" spans="1:6" x14ac:dyDescent="0.3">
      <c r="A8259" t="s">
        <v>40</v>
      </c>
      <c r="B8259" t="s">
        <v>609</v>
      </c>
      <c r="C8259">
        <v>2012</v>
      </c>
      <c r="D8259" t="s">
        <v>951</v>
      </c>
      <c r="E8259">
        <v>-619.46749999999975</v>
      </c>
      <c r="F8259" s="1">
        <v>13825</v>
      </c>
    </row>
    <row r="8260" spans="1:6" x14ac:dyDescent="0.3">
      <c r="A8260" t="s">
        <v>40</v>
      </c>
      <c r="B8260" t="s">
        <v>609</v>
      </c>
      <c r="C8260">
        <v>2012</v>
      </c>
      <c r="D8260" t="s">
        <v>953</v>
      </c>
      <c r="E8260">
        <v>1580.67</v>
      </c>
      <c r="F8260" s="1">
        <v>12700</v>
      </c>
    </row>
    <row r="8261" spans="1:6" x14ac:dyDescent="0.3">
      <c r="A8261" t="s">
        <v>40</v>
      </c>
      <c r="B8261" t="s">
        <v>609</v>
      </c>
      <c r="C8261">
        <v>2013</v>
      </c>
      <c r="D8261" t="s">
        <v>948</v>
      </c>
      <c r="E8261">
        <v>613.54500000000007</v>
      </c>
      <c r="F8261" s="1">
        <v>16450</v>
      </c>
    </row>
    <row r="8262" spans="1:6" x14ac:dyDescent="0.3">
      <c r="A8262" t="s">
        <v>40</v>
      </c>
      <c r="B8262" t="s">
        <v>609</v>
      </c>
      <c r="C8262">
        <v>2013</v>
      </c>
      <c r="D8262" t="s">
        <v>949</v>
      </c>
      <c r="E8262">
        <v>1049.1800000000003</v>
      </c>
      <c r="F8262" s="1">
        <v>15800</v>
      </c>
    </row>
    <row r="8263" spans="1:6" x14ac:dyDescent="0.3">
      <c r="A8263" t="s">
        <v>40</v>
      </c>
      <c r="B8263" t="s">
        <v>609</v>
      </c>
      <c r="C8263">
        <v>2013</v>
      </c>
      <c r="D8263" t="s">
        <v>953</v>
      </c>
      <c r="E8263">
        <v>205.42687500000011</v>
      </c>
      <c r="F8263" s="1">
        <v>10143.75</v>
      </c>
    </row>
    <row r="8264" spans="1:6" x14ac:dyDescent="0.3">
      <c r="A8264" t="s">
        <v>40</v>
      </c>
      <c r="B8264" t="s">
        <v>609</v>
      </c>
      <c r="C8264">
        <v>2015</v>
      </c>
      <c r="D8264" t="s">
        <v>950</v>
      </c>
      <c r="E8264">
        <v>234.54000000000087</v>
      </c>
      <c r="F8264" s="1">
        <v>17400</v>
      </c>
    </row>
    <row r="8265" spans="1:6" x14ac:dyDescent="0.3">
      <c r="A8265" t="s">
        <v>40</v>
      </c>
      <c r="B8265" t="s">
        <v>610</v>
      </c>
      <c r="C8265">
        <v>2004</v>
      </c>
      <c r="D8265" t="s">
        <v>953</v>
      </c>
      <c r="E8265">
        <v>470.85750000000007</v>
      </c>
      <c r="F8265" s="1">
        <v>2075</v>
      </c>
    </row>
    <row r="8266" spans="1:6" x14ac:dyDescent="0.3">
      <c r="A8266" t="s">
        <v>40</v>
      </c>
      <c r="B8266" t="s">
        <v>610</v>
      </c>
      <c r="C8266">
        <v>2005</v>
      </c>
      <c r="D8266" t="s">
        <v>953</v>
      </c>
      <c r="E8266">
        <v>495.55450000000002</v>
      </c>
      <c r="F8266" s="1">
        <v>3645</v>
      </c>
    </row>
    <row r="8267" spans="1:6" x14ac:dyDescent="0.3">
      <c r="A8267" t="s">
        <v>40</v>
      </c>
      <c r="B8267" t="s">
        <v>610</v>
      </c>
      <c r="C8267">
        <v>2006</v>
      </c>
      <c r="D8267" t="s">
        <v>953</v>
      </c>
      <c r="E8267">
        <v>865.12625000000003</v>
      </c>
      <c r="F8267" s="1">
        <v>3512.5</v>
      </c>
    </row>
    <row r="8268" spans="1:6" x14ac:dyDescent="0.3">
      <c r="A8268" t="s">
        <v>40</v>
      </c>
      <c r="B8268" t="s">
        <v>610</v>
      </c>
      <c r="C8268">
        <v>2008</v>
      </c>
      <c r="D8268" t="s">
        <v>953</v>
      </c>
      <c r="E8268">
        <v>-1005.1075000000001</v>
      </c>
      <c r="F8268" s="1">
        <v>5425</v>
      </c>
    </row>
    <row r="8269" spans="1:6" x14ac:dyDescent="0.3">
      <c r="A8269" t="s">
        <v>40</v>
      </c>
      <c r="B8269" t="s">
        <v>610</v>
      </c>
      <c r="C8269">
        <v>2009</v>
      </c>
      <c r="D8269" t="s">
        <v>953</v>
      </c>
      <c r="E8269">
        <v>-1608.145</v>
      </c>
      <c r="F8269" s="1">
        <v>7550</v>
      </c>
    </row>
    <row r="8270" spans="1:6" x14ac:dyDescent="0.3">
      <c r="A8270" t="s">
        <v>40</v>
      </c>
      <c r="B8270" t="s">
        <v>610</v>
      </c>
      <c r="C8270">
        <v>2012</v>
      </c>
      <c r="D8270" t="s">
        <v>953</v>
      </c>
      <c r="E8270">
        <v>1274.3150000000005</v>
      </c>
      <c r="F8270" s="1">
        <v>10150</v>
      </c>
    </row>
    <row r="8271" spans="1:6" x14ac:dyDescent="0.3">
      <c r="A8271" t="s">
        <v>40</v>
      </c>
      <c r="B8271" t="s">
        <v>610</v>
      </c>
      <c r="C8271">
        <v>2013</v>
      </c>
      <c r="D8271" t="s">
        <v>949</v>
      </c>
      <c r="E8271">
        <v>-457.01714285714286</v>
      </c>
      <c r="F8271" s="1">
        <v>13257.142857142857</v>
      </c>
    </row>
    <row r="8272" spans="1:6" x14ac:dyDescent="0.3">
      <c r="A8272" t="s">
        <v>40</v>
      </c>
      <c r="B8272" t="s">
        <v>610</v>
      </c>
      <c r="C8272">
        <v>2013</v>
      </c>
      <c r="D8272" t="s">
        <v>951</v>
      </c>
      <c r="E8272">
        <v>1396.2775000000001</v>
      </c>
      <c r="F8272" s="1">
        <v>12275</v>
      </c>
    </row>
    <row r="8273" spans="1:6" x14ac:dyDescent="0.3">
      <c r="A8273" t="s">
        <v>40</v>
      </c>
      <c r="B8273" t="s">
        <v>611</v>
      </c>
      <c r="C8273">
        <v>1995</v>
      </c>
      <c r="D8273" t="s">
        <v>953</v>
      </c>
      <c r="E8273">
        <v>7.7350000000000136</v>
      </c>
      <c r="F8273" s="1">
        <v>350</v>
      </c>
    </row>
    <row r="8274" spans="1:6" x14ac:dyDescent="0.3">
      <c r="A8274" t="s">
        <v>40</v>
      </c>
      <c r="B8274" t="s">
        <v>611</v>
      </c>
      <c r="C8274">
        <v>1996</v>
      </c>
      <c r="D8274" t="s">
        <v>953</v>
      </c>
      <c r="E8274">
        <v>67.438124999999999</v>
      </c>
      <c r="F8274" s="1">
        <v>506.25</v>
      </c>
    </row>
    <row r="8275" spans="1:6" x14ac:dyDescent="0.3">
      <c r="A8275" t="s">
        <v>40</v>
      </c>
      <c r="B8275" t="s">
        <v>611</v>
      </c>
      <c r="C8275">
        <v>1997</v>
      </c>
      <c r="D8275" t="s">
        <v>953</v>
      </c>
      <c r="E8275">
        <v>19.935833333333335</v>
      </c>
      <c r="F8275" s="1">
        <v>525</v>
      </c>
    </row>
    <row r="8276" spans="1:6" x14ac:dyDescent="0.3">
      <c r="A8276" t="s">
        <v>40</v>
      </c>
      <c r="B8276" t="s">
        <v>611</v>
      </c>
      <c r="C8276">
        <v>1998</v>
      </c>
      <c r="D8276" t="s">
        <v>953</v>
      </c>
      <c r="E8276">
        <v>-64.53</v>
      </c>
      <c r="F8276" s="1">
        <v>700</v>
      </c>
    </row>
    <row r="8277" spans="1:6" x14ac:dyDescent="0.3">
      <c r="A8277" t="s">
        <v>40</v>
      </c>
      <c r="B8277" t="s">
        <v>611</v>
      </c>
      <c r="C8277">
        <v>1999</v>
      </c>
      <c r="D8277" t="s">
        <v>953</v>
      </c>
      <c r="E8277">
        <v>60.381315789473703</v>
      </c>
      <c r="F8277" s="1">
        <v>707.89473684210532</v>
      </c>
    </row>
    <row r="8278" spans="1:6" x14ac:dyDescent="0.3">
      <c r="A8278" t="s">
        <v>40</v>
      </c>
      <c r="B8278" t="s">
        <v>611</v>
      </c>
      <c r="C8278">
        <v>2000</v>
      </c>
      <c r="D8278" t="s">
        <v>953</v>
      </c>
      <c r="E8278">
        <v>91.027884615384608</v>
      </c>
      <c r="F8278" s="1">
        <v>855.76923076923072</v>
      </c>
    </row>
    <row r="8279" spans="1:6" x14ac:dyDescent="0.3">
      <c r="A8279" t="s">
        <v>40</v>
      </c>
      <c r="B8279" t="s">
        <v>611</v>
      </c>
      <c r="C8279">
        <v>2001</v>
      </c>
      <c r="D8279" t="s">
        <v>953</v>
      </c>
      <c r="E8279">
        <v>15.266578947368435</v>
      </c>
      <c r="F8279" s="1">
        <v>928.9473684210526</v>
      </c>
    </row>
    <row r="8280" spans="1:6" x14ac:dyDescent="0.3">
      <c r="A8280" t="s">
        <v>40</v>
      </c>
      <c r="B8280" t="s">
        <v>611</v>
      </c>
      <c r="C8280">
        <v>2002</v>
      </c>
      <c r="D8280" t="s">
        <v>952</v>
      </c>
      <c r="E8280">
        <v>-872.375</v>
      </c>
      <c r="F8280" s="1">
        <v>1250</v>
      </c>
    </row>
    <row r="8281" spans="1:6" x14ac:dyDescent="0.3">
      <c r="A8281" t="s">
        <v>40</v>
      </c>
      <c r="B8281" t="s">
        <v>611</v>
      </c>
      <c r="C8281">
        <v>2002</v>
      </c>
      <c r="D8281" t="s">
        <v>953</v>
      </c>
      <c r="E8281">
        <v>260.37928571428569</v>
      </c>
      <c r="F8281" s="1">
        <v>792.85714285714289</v>
      </c>
    </row>
    <row r="8282" spans="1:6" x14ac:dyDescent="0.3">
      <c r="A8282" t="s">
        <v>40</v>
      </c>
      <c r="B8282" t="s">
        <v>612</v>
      </c>
      <c r="C8282">
        <v>2001</v>
      </c>
      <c r="D8282" t="s">
        <v>953</v>
      </c>
      <c r="E8282">
        <v>937.56999999999994</v>
      </c>
      <c r="F8282" s="1">
        <v>1700</v>
      </c>
    </row>
    <row r="8283" spans="1:6" x14ac:dyDescent="0.3">
      <c r="A8283" t="s">
        <v>40</v>
      </c>
      <c r="B8283" t="s">
        <v>613</v>
      </c>
      <c r="C8283">
        <v>1994</v>
      </c>
      <c r="D8283" t="s">
        <v>953</v>
      </c>
      <c r="E8283">
        <v>-666.84999999999991</v>
      </c>
      <c r="F8283" s="1">
        <v>1500</v>
      </c>
    </row>
    <row r="8284" spans="1:6" x14ac:dyDescent="0.3">
      <c r="A8284" t="s">
        <v>40</v>
      </c>
      <c r="B8284" t="s">
        <v>613</v>
      </c>
      <c r="C8284">
        <v>1996</v>
      </c>
      <c r="D8284" t="s">
        <v>953</v>
      </c>
      <c r="E8284">
        <v>-100.13749999999999</v>
      </c>
      <c r="F8284" s="1">
        <v>1125</v>
      </c>
    </row>
    <row r="8285" spans="1:6" x14ac:dyDescent="0.3">
      <c r="A8285" t="s">
        <v>40</v>
      </c>
      <c r="B8285" t="s">
        <v>613</v>
      </c>
      <c r="C8285">
        <v>1998</v>
      </c>
      <c r="D8285" t="s">
        <v>953</v>
      </c>
      <c r="E8285">
        <v>-383.5625</v>
      </c>
      <c r="F8285" s="1">
        <v>1875</v>
      </c>
    </row>
    <row r="8286" spans="1:6" x14ac:dyDescent="0.3">
      <c r="A8286" t="s">
        <v>40</v>
      </c>
      <c r="B8286" t="s">
        <v>613</v>
      </c>
      <c r="C8286">
        <v>1999</v>
      </c>
      <c r="D8286" t="s">
        <v>953</v>
      </c>
      <c r="E8286">
        <v>-462.43000000000006</v>
      </c>
      <c r="F8286" s="1">
        <v>1700</v>
      </c>
    </row>
    <row r="8287" spans="1:6" x14ac:dyDescent="0.3">
      <c r="A8287" t="s">
        <v>40</v>
      </c>
      <c r="B8287" t="s">
        <v>613</v>
      </c>
      <c r="C8287">
        <v>2000</v>
      </c>
      <c r="D8287" t="s">
        <v>953</v>
      </c>
      <c r="E8287">
        <v>304.28250000000003</v>
      </c>
      <c r="F8287" s="1">
        <v>1325</v>
      </c>
    </row>
    <row r="8288" spans="1:6" x14ac:dyDescent="0.3">
      <c r="A8288" t="s">
        <v>40</v>
      </c>
      <c r="B8288" t="s">
        <v>614</v>
      </c>
      <c r="C8288">
        <v>2004</v>
      </c>
      <c r="D8288" t="s">
        <v>953</v>
      </c>
      <c r="E8288">
        <v>101.79750000000013</v>
      </c>
      <c r="F8288" s="1">
        <v>3475</v>
      </c>
    </row>
    <row r="8289" spans="1:6" x14ac:dyDescent="0.3">
      <c r="A8289" t="s">
        <v>40</v>
      </c>
      <c r="B8289" t="s">
        <v>614</v>
      </c>
      <c r="C8289">
        <v>2007</v>
      </c>
      <c r="D8289" t="s">
        <v>953</v>
      </c>
      <c r="E8289">
        <v>-1002.1362499999996</v>
      </c>
      <c r="F8289" s="1">
        <v>8387.5</v>
      </c>
    </row>
    <row r="8290" spans="1:6" x14ac:dyDescent="0.3">
      <c r="A8290" t="s">
        <v>40</v>
      </c>
      <c r="B8290" t="s">
        <v>614</v>
      </c>
      <c r="C8290">
        <v>2008</v>
      </c>
      <c r="D8290" t="s">
        <v>951</v>
      </c>
      <c r="E8290">
        <v>1449.7299999999996</v>
      </c>
      <c r="F8290" s="1">
        <v>11300</v>
      </c>
    </row>
    <row r="8291" spans="1:6" x14ac:dyDescent="0.3">
      <c r="A8291" t="s">
        <v>40</v>
      </c>
      <c r="B8291" t="s">
        <v>614</v>
      </c>
      <c r="C8291">
        <v>2008</v>
      </c>
      <c r="D8291" t="s">
        <v>953</v>
      </c>
      <c r="E8291">
        <v>21</v>
      </c>
      <c r="F8291" s="1">
        <v>10000</v>
      </c>
    </row>
    <row r="8292" spans="1:6" x14ac:dyDescent="0.3">
      <c r="A8292" t="s">
        <v>40</v>
      </c>
      <c r="B8292" t="s">
        <v>614</v>
      </c>
      <c r="C8292">
        <v>2009</v>
      </c>
      <c r="D8292" t="s">
        <v>953</v>
      </c>
      <c r="E8292">
        <v>1261.0550000000003</v>
      </c>
      <c r="F8292" s="1">
        <v>9550</v>
      </c>
    </row>
    <row r="8293" spans="1:6" x14ac:dyDescent="0.3">
      <c r="A8293" t="s">
        <v>40</v>
      </c>
      <c r="B8293" t="s">
        <v>615</v>
      </c>
      <c r="C8293">
        <v>1994</v>
      </c>
      <c r="D8293" t="s">
        <v>953</v>
      </c>
      <c r="E8293">
        <v>113.25999999999999</v>
      </c>
      <c r="F8293" s="1">
        <v>600</v>
      </c>
    </row>
    <row r="8294" spans="1:6" x14ac:dyDescent="0.3">
      <c r="A8294" t="s">
        <v>40</v>
      </c>
      <c r="B8294" t="s">
        <v>616</v>
      </c>
      <c r="C8294">
        <v>2013</v>
      </c>
      <c r="D8294" t="s">
        <v>948</v>
      </c>
      <c r="E8294">
        <v>380.08214285714195</v>
      </c>
      <c r="F8294" s="1">
        <v>20107.142857142859</v>
      </c>
    </row>
    <row r="8295" spans="1:6" x14ac:dyDescent="0.3">
      <c r="A8295" t="s">
        <v>40</v>
      </c>
      <c r="B8295" t="s">
        <v>616</v>
      </c>
      <c r="C8295">
        <v>2013</v>
      </c>
      <c r="D8295" t="s">
        <v>949</v>
      </c>
      <c r="E8295">
        <v>636.71483870967768</v>
      </c>
      <c r="F8295" s="1">
        <v>18374.193548387098</v>
      </c>
    </row>
    <row r="8296" spans="1:6" x14ac:dyDescent="0.3">
      <c r="A8296" t="s">
        <v>40</v>
      </c>
      <c r="B8296" t="s">
        <v>616</v>
      </c>
      <c r="C8296">
        <v>2013</v>
      </c>
      <c r="D8296" t="s">
        <v>951</v>
      </c>
      <c r="E8296">
        <v>756.54681818181814</v>
      </c>
      <c r="F8296" s="1">
        <v>17468.18181818182</v>
      </c>
    </row>
    <row r="8297" spans="1:6" x14ac:dyDescent="0.3">
      <c r="A8297" t="s">
        <v>40</v>
      </c>
      <c r="B8297" t="s">
        <v>616</v>
      </c>
      <c r="C8297">
        <v>2013</v>
      </c>
      <c r="D8297" t="s">
        <v>952</v>
      </c>
      <c r="E8297">
        <v>-10513.8</v>
      </c>
      <c r="F8297" s="1">
        <v>22000</v>
      </c>
    </row>
    <row r="8298" spans="1:6" x14ac:dyDescent="0.3">
      <c r="A8298" t="s">
        <v>40</v>
      </c>
      <c r="B8298" t="s">
        <v>616</v>
      </c>
      <c r="C8298">
        <v>2013</v>
      </c>
      <c r="D8298" t="s">
        <v>953</v>
      </c>
      <c r="E8298">
        <v>-351.33399999999978</v>
      </c>
      <c r="F8298" s="1">
        <v>14793.333333333334</v>
      </c>
    </row>
    <row r="8299" spans="1:6" x14ac:dyDescent="0.3">
      <c r="A8299" t="s">
        <v>40</v>
      </c>
      <c r="B8299" t="s">
        <v>616</v>
      </c>
      <c r="C8299">
        <v>2014</v>
      </c>
      <c r="D8299" t="s">
        <v>948</v>
      </c>
      <c r="E8299">
        <v>590.91198529411781</v>
      </c>
      <c r="F8299" s="1">
        <v>21281.617647058825</v>
      </c>
    </row>
    <row r="8300" spans="1:6" x14ac:dyDescent="0.3">
      <c r="A8300" t="s">
        <v>40</v>
      </c>
      <c r="B8300" t="s">
        <v>616</v>
      </c>
      <c r="C8300">
        <v>2014</v>
      </c>
      <c r="D8300" t="s">
        <v>949</v>
      </c>
      <c r="E8300">
        <v>289.36527777777769</v>
      </c>
      <c r="F8300" s="1">
        <v>19671.296296296296</v>
      </c>
    </row>
    <row r="8301" spans="1:6" x14ac:dyDescent="0.3">
      <c r="A8301" t="s">
        <v>40</v>
      </c>
      <c r="B8301" t="s">
        <v>616</v>
      </c>
      <c r="C8301">
        <v>2014</v>
      </c>
      <c r="D8301" t="s">
        <v>950</v>
      </c>
      <c r="E8301">
        <v>689.98785714285725</v>
      </c>
      <c r="F8301" s="1">
        <v>20878.571428571428</v>
      </c>
    </row>
    <row r="8302" spans="1:6" x14ac:dyDescent="0.3">
      <c r="A8302" t="s">
        <v>40</v>
      </c>
      <c r="B8302" t="s">
        <v>616</v>
      </c>
      <c r="C8302">
        <v>2014</v>
      </c>
      <c r="D8302" t="s">
        <v>951</v>
      </c>
      <c r="E8302">
        <v>123.90527777777798</v>
      </c>
      <c r="F8302" s="1">
        <v>18552.777777777777</v>
      </c>
    </row>
    <row r="8303" spans="1:6" x14ac:dyDescent="0.3">
      <c r="A8303" t="s">
        <v>40</v>
      </c>
      <c r="B8303" t="s">
        <v>616</v>
      </c>
      <c r="C8303">
        <v>2014</v>
      </c>
      <c r="D8303" t="s">
        <v>952</v>
      </c>
      <c r="E8303">
        <v>1148.3549999999996</v>
      </c>
      <c r="F8303" s="1">
        <v>22550</v>
      </c>
    </row>
    <row r="8304" spans="1:6" x14ac:dyDescent="0.3">
      <c r="A8304" t="s">
        <v>40</v>
      </c>
      <c r="B8304" t="s">
        <v>616</v>
      </c>
      <c r="C8304">
        <v>2014</v>
      </c>
      <c r="D8304" t="s">
        <v>953</v>
      </c>
      <c r="E8304">
        <v>-133.68999999999869</v>
      </c>
      <c r="F8304" s="1">
        <v>21100</v>
      </c>
    </row>
    <row r="8305" spans="1:6" x14ac:dyDescent="0.3">
      <c r="A8305" t="s">
        <v>40</v>
      </c>
      <c r="B8305" t="s">
        <v>616</v>
      </c>
      <c r="C8305">
        <v>2015</v>
      </c>
      <c r="D8305" t="s">
        <v>948</v>
      </c>
      <c r="E8305">
        <v>290.85669014084493</v>
      </c>
      <c r="F8305" s="1">
        <v>21031.690140845072</v>
      </c>
    </row>
    <row r="8306" spans="1:6" x14ac:dyDescent="0.3">
      <c r="A8306" t="s">
        <v>40</v>
      </c>
      <c r="B8306" t="s">
        <v>616</v>
      </c>
      <c r="C8306">
        <v>2015</v>
      </c>
      <c r="D8306" t="s">
        <v>949</v>
      </c>
      <c r="E8306">
        <v>215.12892655367253</v>
      </c>
      <c r="F8306" s="1">
        <v>18950.282485875705</v>
      </c>
    </row>
    <row r="8307" spans="1:6" x14ac:dyDescent="0.3">
      <c r="A8307" t="s">
        <v>40</v>
      </c>
      <c r="B8307" t="s">
        <v>616</v>
      </c>
      <c r="C8307">
        <v>2015</v>
      </c>
      <c r="D8307" t="s">
        <v>950</v>
      </c>
      <c r="E8307">
        <v>-5316.8399999999983</v>
      </c>
      <c r="F8307" s="1">
        <v>19600</v>
      </c>
    </row>
    <row r="8308" spans="1:6" x14ac:dyDescent="0.3">
      <c r="A8308" t="s">
        <v>40</v>
      </c>
      <c r="B8308" t="s">
        <v>616</v>
      </c>
      <c r="C8308">
        <v>2015</v>
      </c>
      <c r="D8308" t="s">
        <v>951</v>
      </c>
      <c r="E8308">
        <v>1173.932</v>
      </c>
      <c r="F8308" s="1">
        <v>16920</v>
      </c>
    </row>
    <row r="8309" spans="1:6" x14ac:dyDescent="0.3">
      <c r="A8309" t="s">
        <v>40</v>
      </c>
      <c r="B8309" t="s">
        <v>616</v>
      </c>
      <c r="C8309">
        <v>2015</v>
      </c>
      <c r="D8309" t="s">
        <v>952</v>
      </c>
      <c r="E8309">
        <v>1385.5100000000002</v>
      </c>
      <c r="F8309" s="1">
        <v>23100</v>
      </c>
    </row>
    <row r="8310" spans="1:6" x14ac:dyDescent="0.3">
      <c r="A8310" t="s">
        <v>40</v>
      </c>
      <c r="B8310" t="s">
        <v>617</v>
      </c>
      <c r="C8310">
        <v>2007</v>
      </c>
      <c r="D8310" t="s">
        <v>951</v>
      </c>
      <c r="E8310">
        <v>3790.1975000000002</v>
      </c>
      <c r="F8310" s="1">
        <v>7475</v>
      </c>
    </row>
    <row r="8311" spans="1:6" x14ac:dyDescent="0.3">
      <c r="A8311" t="s">
        <v>40</v>
      </c>
      <c r="B8311" t="s">
        <v>617</v>
      </c>
      <c r="C8311">
        <v>2007</v>
      </c>
      <c r="D8311" t="s">
        <v>953</v>
      </c>
      <c r="E8311">
        <v>-425.74858974358972</v>
      </c>
      <c r="F8311" s="1">
        <v>5308.9743589743593</v>
      </c>
    </row>
    <row r="8312" spans="1:6" x14ac:dyDescent="0.3">
      <c r="A8312" t="s">
        <v>40</v>
      </c>
      <c r="B8312" t="s">
        <v>617</v>
      </c>
      <c r="C8312">
        <v>2008</v>
      </c>
      <c r="D8312" t="s">
        <v>949</v>
      </c>
      <c r="E8312">
        <v>2194.6175000000003</v>
      </c>
      <c r="F8312" s="1">
        <v>7675</v>
      </c>
    </row>
    <row r="8313" spans="1:6" x14ac:dyDescent="0.3">
      <c r="A8313" t="s">
        <v>40</v>
      </c>
      <c r="B8313" t="s">
        <v>617</v>
      </c>
      <c r="C8313">
        <v>2008</v>
      </c>
      <c r="D8313" t="s">
        <v>951</v>
      </c>
      <c r="E8313">
        <v>2410.3625000000002</v>
      </c>
      <c r="F8313" s="1">
        <v>6125</v>
      </c>
    </row>
    <row r="8314" spans="1:6" x14ac:dyDescent="0.3">
      <c r="A8314" t="s">
        <v>40</v>
      </c>
      <c r="B8314" t="s">
        <v>617</v>
      </c>
      <c r="C8314">
        <v>2008</v>
      </c>
      <c r="D8314" t="s">
        <v>953</v>
      </c>
      <c r="E8314">
        <v>-18.465549450549414</v>
      </c>
      <c r="F8314" s="1">
        <v>5926.9230769230771</v>
      </c>
    </row>
    <row r="8315" spans="1:6" x14ac:dyDescent="0.3">
      <c r="A8315" t="s">
        <v>40</v>
      </c>
      <c r="B8315" t="s">
        <v>617</v>
      </c>
      <c r="C8315">
        <v>2009</v>
      </c>
      <c r="D8315" t="s">
        <v>951</v>
      </c>
      <c r="E8315">
        <v>25.626250000000255</v>
      </c>
      <c r="F8315" s="1">
        <v>8512.5</v>
      </c>
    </row>
    <row r="8316" spans="1:6" x14ac:dyDescent="0.3">
      <c r="A8316" t="s">
        <v>40</v>
      </c>
      <c r="B8316" t="s">
        <v>617</v>
      </c>
      <c r="C8316">
        <v>2009</v>
      </c>
      <c r="D8316" t="s">
        <v>953</v>
      </c>
      <c r="E8316">
        <v>486.48633333333333</v>
      </c>
      <c r="F8316" s="1">
        <v>6930</v>
      </c>
    </row>
    <row r="8317" spans="1:6" x14ac:dyDescent="0.3">
      <c r="A8317" t="s">
        <v>40</v>
      </c>
      <c r="B8317" t="s">
        <v>617</v>
      </c>
      <c r="C8317">
        <v>2010</v>
      </c>
      <c r="D8317" t="s">
        <v>948</v>
      </c>
      <c r="E8317">
        <v>1025.1450000000004</v>
      </c>
      <c r="F8317" s="1">
        <v>12450</v>
      </c>
    </row>
    <row r="8318" spans="1:6" x14ac:dyDescent="0.3">
      <c r="A8318" t="s">
        <v>40</v>
      </c>
      <c r="B8318" t="s">
        <v>617</v>
      </c>
      <c r="C8318">
        <v>2010</v>
      </c>
      <c r="D8318" t="s">
        <v>949</v>
      </c>
      <c r="E8318">
        <v>410.01277777777773</v>
      </c>
      <c r="F8318" s="1">
        <v>12016.666666666666</v>
      </c>
    </row>
    <row r="8319" spans="1:6" x14ac:dyDescent="0.3">
      <c r="A8319" t="s">
        <v>40</v>
      </c>
      <c r="B8319" t="s">
        <v>617</v>
      </c>
      <c r="C8319">
        <v>2010</v>
      </c>
      <c r="D8319" t="s">
        <v>951</v>
      </c>
      <c r="E8319">
        <v>164.16375000000011</v>
      </c>
      <c r="F8319" s="1">
        <v>11387.5</v>
      </c>
    </row>
    <row r="8320" spans="1:6" x14ac:dyDescent="0.3">
      <c r="A8320" t="s">
        <v>40</v>
      </c>
      <c r="B8320" t="s">
        <v>617</v>
      </c>
      <c r="C8320">
        <v>2010</v>
      </c>
      <c r="D8320" t="s">
        <v>953</v>
      </c>
      <c r="E8320">
        <v>163.01486301369872</v>
      </c>
      <c r="F8320" s="1">
        <v>8956.8493150684935</v>
      </c>
    </row>
    <row r="8321" spans="1:6" x14ac:dyDescent="0.3">
      <c r="A8321" t="s">
        <v>40</v>
      </c>
      <c r="B8321" t="s">
        <v>617</v>
      </c>
      <c r="C8321">
        <v>2011</v>
      </c>
      <c r="D8321" t="s">
        <v>948</v>
      </c>
      <c r="E8321">
        <v>-494.05249999999978</v>
      </c>
      <c r="F8321" s="1">
        <v>14975</v>
      </c>
    </row>
    <row r="8322" spans="1:6" x14ac:dyDescent="0.3">
      <c r="A8322" t="s">
        <v>40</v>
      </c>
      <c r="B8322" t="s">
        <v>617</v>
      </c>
      <c r="C8322">
        <v>2011</v>
      </c>
      <c r="D8322" t="s">
        <v>949</v>
      </c>
      <c r="E8322">
        <v>195.2444594594597</v>
      </c>
      <c r="F8322" s="1">
        <v>14093.243243243243</v>
      </c>
    </row>
    <row r="8323" spans="1:6" x14ac:dyDescent="0.3">
      <c r="A8323" t="s">
        <v>40</v>
      </c>
      <c r="B8323" t="s">
        <v>617</v>
      </c>
      <c r="C8323">
        <v>2011</v>
      </c>
      <c r="D8323" t="s">
        <v>951</v>
      </c>
      <c r="E8323">
        <v>51.430769230769258</v>
      </c>
      <c r="F8323" s="1">
        <v>12769.23076923077</v>
      </c>
    </row>
    <row r="8324" spans="1:6" x14ac:dyDescent="0.3">
      <c r="A8324" t="s">
        <v>40</v>
      </c>
      <c r="B8324" t="s">
        <v>617</v>
      </c>
      <c r="C8324">
        <v>2011</v>
      </c>
      <c r="D8324" t="s">
        <v>953</v>
      </c>
      <c r="E8324">
        <v>-21.223538961039015</v>
      </c>
      <c r="F8324" s="1">
        <v>10719.155844155845</v>
      </c>
    </row>
    <row r="8325" spans="1:6" x14ac:dyDescent="0.3">
      <c r="A8325" t="s">
        <v>40</v>
      </c>
      <c r="B8325" t="s">
        <v>617</v>
      </c>
      <c r="C8325">
        <v>2012</v>
      </c>
      <c r="D8325" t="s">
        <v>948</v>
      </c>
      <c r="E8325">
        <v>598.07500000000073</v>
      </c>
      <c r="F8325" s="1">
        <v>15750</v>
      </c>
    </row>
    <row r="8326" spans="1:6" x14ac:dyDescent="0.3">
      <c r="A8326" t="s">
        <v>40</v>
      </c>
      <c r="B8326" t="s">
        <v>617</v>
      </c>
      <c r="C8326">
        <v>2012</v>
      </c>
      <c r="D8326" t="s">
        <v>949</v>
      </c>
      <c r="E8326">
        <v>-670.57249999999976</v>
      </c>
      <c r="F8326" s="1">
        <v>13775</v>
      </c>
    </row>
    <row r="8327" spans="1:6" x14ac:dyDescent="0.3">
      <c r="A8327" t="s">
        <v>40</v>
      </c>
      <c r="B8327" t="s">
        <v>617</v>
      </c>
      <c r="C8327">
        <v>2012</v>
      </c>
      <c r="D8327" t="s">
        <v>951</v>
      </c>
      <c r="E8327">
        <v>187.30000000000018</v>
      </c>
      <c r="F8327" s="1">
        <v>13000</v>
      </c>
    </row>
    <row r="8328" spans="1:6" x14ac:dyDescent="0.3">
      <c r="A8328" t="s">
        <v>40</v>
      </c>
      <c r="B8328" t="s">
        <v>617</v>
      </c>
      <c r="C8328">
        <v>2012</v>
      </c>
      <c r="D8328" t="s">
        <v>953</v>
      </c>
      <c r="E8328">
        <v>-1470.8494999999996</v>
      </c>
      <c r="F8328" s="1">
        <v>12405</v>
      </c>
    </row>
    <row r="8329" spans="1:6" x14ac:dyDescent="0.3">
      <c r="A8329" t="s">
        <v>40</v>
      </c>
      <c r="B8329" t="s">
        <v>618</v>
      </c>
      <c r="C8329">
        <v>2007</v>
      </c>
      <c r="D8329" t="s">
        <v>951</v>
      </c>
      <c r="E8329">
        <v>-1156.7625000000007</v>
      </c>
      <c r="F8329" s="1">
        <v>9875</v>
      </c>
    </row>
    <row r="8330" spans="1:6" x14ac:dyDescent="0.3">
      <c r="A8330" t="s">
        <v>40</v>
      </c>
      <c r="B8330" t="s">
        <v>618</v>
      </c>
      <c r="C8330">
        <v>2007</v>
      </c>
      <c r="D8330" t="s">
        <v>953</v>
      </c>
      <c r="E8330">
        <v>146.21766304347838</v>
      </c>
      <c r="F8330" s="1">
        <v>7230.978260869565</v>
      </c>
    </row>
    <row r="8331" spans="1:6" x14ac:dyDescent="0.3">
      <c r="A8331" t="s">
        <v>40</v>
      </c>
      <c r="B8331" t="s">
        <v>618</v>
      </c>
      <c r="C8331">
        <v>2008</v>
      </c>
      <c r="D8331" t="s">
        <v>949</v>
      </c>
      <c r="E8331">
        <v>2825.1450000000004</v>
      </c>
      <c r="F8331" s="1">
        <v>12450</v>
      </c>
    </row>
    <row r="8332" spans="1:6" x14ac:dyDescent="0.3">
      <c r="A8332" t="s">
        <v>40</v>
      </c>
      <c r="B8332" t="s">
        <v>618</v>
      </c>
      <c r="C8332">
        <v>2008</v>
      </c>
      <c r="D8332" t="s">
        <v>951</v>
      </c>
      <c r="E8332">
        <v>-1690.3250000000007</v>
      </c>
      <c r="F8332" s="1">
        <v>11750</v>
      </c>
    </row>
    <row r="8333" spans="1:6" x14ac:dyDescent="0.3">
      <c r="A8333" t="s">
        <v>40</v>
      </c>
      <c r="B8333" t="s">
        <v>618</v>
      </c>
      <c r="C8333">
        <v>2008</v>
      </c>
      <c r="D8333" t="s">
        <v>953</v>
      </c>
      <c r="E8333">
        <v>42.378571428571497</v>
      </c>
      <c r="F8333" s="1">
        <v>8785.7142857142862</v>
      </c>
    </row>
    <row r="8334" spans="1:6" x14ac:dyDescent="0.3">
      <c r="A8334" t="s">
        <v>40</v>
      </c>
      <c r="B8334" t="s">
        <v>618</v>
      </c>
      <c r="C8334">
        <v>2009</v>
      </c>
      <c r="D8334" t="s">
        <v>951</v>
      </c>
      <c r="E8334">
        <v>2306.6374999999998</v>
      </c>
      <c r="F8334" s="1">
        <v>13875</v>
      </c>
    </row>
    <row r="8335" spans="1:6" x14ac:dyDescent="0.3">
      <c r="A8335" t="s">
        <v>40</v>
      </c>
      <c r="B8335" t="s">
        <v>618</v>
      </c>
      <c r="C8335">
        <v>2009</v>
      </c>
      <c r="D8335" t="s">
        <v>953</v>
      </c>
      <c r="E8335">
        <v>650.61340000000007</v>
      </c>
      <c r="F8335" s="1">
        <v>10254</v>
      </c>
    </row>
    <row r="8336" spans="1:6" x14ac:dyDescent="0.3">
      <c r="A8336" t="s">
        <v>40</v>
      </c>
      <c r="B8336" t="s">
        <v>618</v>
      </c>
      <c r="C8336">
        <v>2010</v>
      </c>
      <c r="D8336" t="s">
        <v>949</v>
      </c>
      <c r="E8336">
        <v>443.28666666666686</v>
      </c>
      <c r="F8336" s="1">
        <v>15533.333333333334</v>
      </c>
    </row>
    <row r="8337" spans="1:6" x14ac:dyDescent="0.3">
      <c r="A8337" t="s">
        <v>40</v>
      </c>
      <c r="B8337" t="s">
        <v>618</v>
      </c>
      <c r="C8337">
        <v>2010</v>
      </c>
      <c r="D8337" t="s">
        <v>951</v>
      </c>
      <c r="E8337">
        <v>627.77083333333337</v>
      </c>
      <c r="F8337" s="1">
        <v>15208.333333333334</v>
      </c>
    </row>
    <row r="8338" spans="1:6" x14ac:dyDescent="0.3">
      <c r="A8338" t="s">
        <v>40</v>
      </c>
      <c r="B8338" t="s">
        <v>618</v>
      </c>
      <c r="C8338">
        <v>2010</v>
      </c>
      <c r="D8338" t="s">
        <v>953</v>
      </c>
      <c r="E8338">
        <v>249.33548611111124</v>
      </c>
      <c r="F8338" s="1">
        <v>12507.638888888889</v>
      </c>
    </row>
    <row r="8339" spans="1:6" x14ac:dyDescent="0.3">
      <c r="A8339" t="s">
        <v>40</v>
      </c>
      <c r="B8339" t="s">
        <v>618</v>
      </c>
      <c r="C8339">
        <v>2011</v>
      </c>
      <c r="D8339" t="s">
        <v>948</v>
      </c>
      <c r="E8339">
        <v>-303.65928571428543</v>
      </c>
      <c r="F8339" s="1">
        <v>19550</v>
      </c>
    </row>
    <row r="8340" spans="1:6" x14ac:dyDescent="0.3">
      <c r="A8340" t="s">
        <v>40</v>
      </c>
      <c r="B8340" t="s">
        <v>618</v>
      </c>
      <c r="C8340">
        <v>2011</v>
      </c>
      <c r="D8340" t="s">
        <v>949</v>
      </c>
      <c r="E8340">
        <v>406.89333333333343</v>
      </c>
      <c r="F8340" s="1">
        <v>18600</v>
      </c>
    </row>
    <row r="8341" spans="1:6" x14ac:dyDescent="0.3">
      <c r="A8341" t="s">
        <v>40</v>
      </c>
      <c r="B8341" t="s">
        <v>618</v>
      </c>
      <c r="C8341">
        <v>2011</v>
      </c>
      <c r="D8341" t="s">
        <v>951</v>
      </c>
      <c r="E8341">
        <v>234.4842857142859</v>
      </c>
      <c r="F8341" s="1">
        <v>17747.619047619046</v>
      </c>
    </row>
    <row r="8342" spans="1:6" x14ac:dyDescent="0.3">
      <c r="A8342" t="s">
        <v>40</v>
      </c>
      <c r="B8342" t="s">
        <v>618</v>
      </c>
      <c r="C8342">
        <v>2011</v>
      </c>
      <c r="D8342" t="s">
        <v>953</v>
      </c>
      <c r="E8342">
        <v>96.126283783783819</v>
      </c>
      <c r="F8342" s="1">
        <v>15600.675675675675</v>
      </c>
    </row>
    <row r="8343" spans="1:6" x14ac:dyDescent="0.3">
      <c r="A8343" t="s">
        <v>40</v>
      </c>
      <c r="B8343" t="s">
        <v>618</v>
      </c>
      <c r="C8343">
        <v>2012</v>
      </c>
      <c r="D8343" t="s">
        <v>948</v>
      </c>
      <c r="E8343">
        <v>-69.946250000000418</v>
      </c>
      <c r="F8343" s="1">
        <v>22287.5</v>
      </c>
    </row>
    <row r="8344" spans="1:6" x14ac:dyDescent="0.3">
      <c r="A8344" t="s">
        <v>40</v>
      </c>
      <c r="B8344" t="s">
        <v>618</v>
      </c>
      <c r="C8344">
        <v>2012</v>
      </c>
      <c r="D8344" t="s">
        <v>949</v>
      </c>
      <c r="E8344">
        <v>254.03005263157922</v>
      </c>
      <c r="F8344" s="1">
        <v>20711.052631578947</v>
      </c>
    </row>
    <row r="8345" spans="1:6" x14ac:dyDescent="0.3">
      <c r="A8345" t="s">
        <v>40</v>
      </c>
      <c r="B8345" t="s">
        <v>618</v>
      </c>
      <c r="C8345">
        <v>2012</v>
      </c>
      <c r="D8345" t="s">
        <v>951</v>
      </c>
      <c r="E8345">
        <v>347.81781250000017</v>
      </c>
      <c r="F8345" s="1">
        <v>18990.625</v>
      </c>
    </row>
    <row r="8346" spans="1:6" x14ac:dyDescent="0.3">
      <c r="A8346" t="s">
        <v>40</v>
      </c>
      <c r="B8346" t="s">
        <v>618</v>
      </c>
      <c r="C8346">
        <v>2012</v>
      </c>
      <c r="D8346" t="s">
        <v>953</v>
      </c>
      <c r="E8346">
        <v>-17.901081081080889</v>
      </c>
      <c r="F8346" s="1">
        <v>17962.162162162163</v>
      </c>
    </row>
    <row r="8347" spans="1:6" x14ac:dyDescent="0.3">
      <c r="A8347" t="s">
        <v>40</v>
      </c>
      <c r="B8347" t="s">
        <v>618</v>
      </c>
      <c r="C8347">
        <v>2013</v>
      </c>
      <c r="D8347" t="s">
        <v>948</v>
      </c>
      <c r="E8347">
        <v>445.53800000000012</v>
      </c>
      <c r="F8347" s="1">
        <v>23780</v>
      </c>
    </row>
    <row r="8348" spans="1:6" x14ac:dyDescent="0.3">
      <c r="A8348" t="s">
        <v>40</v>
      </c>
      <c r="B8348" t="s">
        <v>618</v>
      </c>
      <c r="C8348">
        <v>2013</v>
      </c>
      <c r="D8348" t="s">
        <v>949</v>
      </c>
      <c r="E8348">
        <v>557.38328571428542</v>
      </c>
      <c r="F8348" s="1">
        <v>20890</v>
      </c>
    </row>
    <row r="8349" spans="1:6" x14ac:dyDescent="0.3">
      <c r="A8349" t="s">
        <v>40</v>
      </c>
      <c r="B8349" t="s">
        <v>618</v>
      </c>
      <c r="C8349">
        <v>2013</v>
      </c>
      <c r="D8349" t="s">
        <v>950</v>
      </c>
      <c r="E8349">
        <v>690.06999999999971</v>
      </c>
      <c r="F8349" s="1">
        <v>26700</v>
      </c>
    </row>
    <row r="8350" spans="1:6" x14ac:dyDescent="0.3">
      <c r="A8350" t="s">
        <v>40</v>
      </c>
      <c r="B8350" t="s">
        <v>618</v>
      </c>
      <c r="C8350">
        <v>2013</v>
      </c>
      <c r="D8350" t="s">
        <v>951</v>
      </c>
      <c r="E8350">
        <v>333.03018072289177</v>
      </c>
      <c r="F8350" s="1">
        <v>19566.867469879518</v>
      </c>
    </row>
    <row r="8351" spans="1:6" x14ac:dyDescent="0.3">
      <c r="A8351" t="s">
        <v>40</v>
      </c>
      <c r="B8351" t="s">
        <v>618</v>
      </c>
      <c r="C8351">
        <v>2013</v>
      </c>
      <c r="D8351" t="s">
        <v>953</v>
      </c>
      <c r="E8351">
        <v>497.05071428571421</v>
      </c>
      <c r="F8351" s="1">
        <v>18935.714285714286</v>
      </c>
    </row>
    <row r="8352" spans="1:6" x14ac:dyDescent="0.3">
      <c r="A8352" t="s">
        <v>40</v>
      </c>
      <c r="B8352" t="s">
        <v>618</v>
      </c>
      <c r="C8352">
        <v>2014</v>
      </c>
      <c r="D8352" t="s">
        <v>948</v>
      </c>
      <c r="E8352">
        <v>752.70150000000069</v>
      </c>
      <c r="F8352" s="1">
        <v>27215</v>
      </c>
    </row>
    <row r="8353" spans="1:6" x14ac:dyDescent="0.3">
      <c r="A8353" t="s">
        <v>40</v>
      </c>
      <c r="B8353" t="s">
        <v>618</v>
      </c>
      <c r="C8353">
        <v>2014</v>
      </c>
      <c r="D8353" t="s">
        <v>949</v>
      </c>
      <c r="E8353">
        <v>349.34808510638305</v>
      </c>
      <c r="F8353" s="1">
        <v>22161.702127659573</v>
      </c>
    </row>
    <row r="8354" spans="1:6" x14ac:dyDescent="0.3">
      <c r="A8354" t="s">
        <v>40</v>
      </c>
      <c r="B8354" t="s">
        <v>618</v>
      </c>
      <c r="C8354">
        <v>2014</v>
      </c>
      <c r="D8354" t="s">
        <v>950</v>
      </c>
      <c r="E8354">
        <v>397.56857142857189</v>
      </c>
      <c r="F8354" s="1">
        <v>27685.714285714286</v>
      </c>
    </row>
    <row r="8355" spans="1:6" x14ac:dyDescent="0.3">
      <c r="A8355" t="s">
        <v>40</v>
      </c>
      <c r="B8355" t="s">
        <v>618</v>
      </c>
      <c r="C8355">
        <v>2014</v>
      </c>
      <c r="D8355" t="s">
        <v>951</v>
      </c>
      <c r="E8355">
        <v>609.52214285714319</v>
      </c>
      <c r="F8355" s="1">
        <v>20792.857142857141</v>
      </c>
    </row>
    <row r="8356" spans="1:6" x14ac:dyDescent="0.3">
      <c r="A8356" t="s">
        <v>40</v>
      </c>
      <c r="B8356" t="s">
        <v>618</v>
      </c>
      <c r="C8356">
        <v>2014</v>
      </c>
      <c r="D8356" t="s">
        <v>952</v>
      </c>
      <c r="E8356">
        <v>841.66000000000076</v>
      </c>
      <c r="F8356" s="1">
        <v>29600</v>
      </c>
    </row>
    <row r="8357" spans="1:6" x14ac:dyDescent="0.3">
      <c r="A8357" t="s">
        <v>40</v>
      </c>
      <c r="B8357" t="s">
        <v>618</v>
      </c>
      <c r="C8357">
        <v>2015</v>
      </c>
      <c r="D8357" t="s">
        <v>948</v>
      </c>
      <c r="E8357">
        <v>1336.4799999999996</v>
      </c>
      <c r="F8357" s="1">
        <v>28800</v>
      </c>
    </row>
    <row r="8358" spans="1:6" x14ac:dyDescent="0.3">
      <c r="A8358" t="s">
        <v>40</v>
      </c>
      <c r="B8358" t="s">
        <v>619</v>
      </c>
      <c r="C8358">
        <v>2011</v>
      </c>
      <c r="D8358" t="s">
        <v>948</v>
      </c>
      <c r="E8358">
        <v>806.77250000000004</v>
      </c>
      <c r="F8358" s="1">
        <v>8225</v>
      </c>
    </row>
    <row r="8359" spans="1:6" x14ac:dyDescent="0.3">
      <c r="A8359" t="s">
        <v>40</v>
      </c>
      <c r="B8359" t="s">
        <v>619</v>
      </c>
      <c r="C8359">
        <v>2011</v>
      </c>
      <c r="D8359" t="s">
        <v>949</v>
      </c>
      <c r="E8359">
        <v>35.39812500000005</v>
      </c>
      <c r="F8359" s="1">
        <v>8106.25</v>
      </c>
    </row>
    <row r="8360" spans="1:6" x14ac:dyDescent="0.3">
      <c r="A8360" t="s">
        <v>40</v>
      </c>
      <c r="B8360" t="s">
        <v>619</v>
      </c>
      <c r="C8360">
        <v>2011</v>
      </c>
      <c r="D8360" t="s">
        <v>951</v>
      </c>
      <c r="E8360">
        <v>214.45659090909101</v>
      </c>
      <c r="F8360" s="1">
        <v>7338.636363636364</v>
      </c>
    </row>
    <row r="8361" spans="1:6" x14ac:dyDescent="0.3">
      <c r="A8361" t="s">
        <v>40</v>
      </c>
      <c r="B8361" t="s">
        <v>619</v>
      </c>
      <c r="C8361">
        <v>2011</v>
      </c>
      <c r="D8361" t="s">
        <v>952</v>
      </c>
      <c r="E8361">
        <v>2103.5950000000003</v>
      </c>
      <c r="F8361" s="1">
        <v>6950</v>
      </c>
    </row>
    <row r="8362" spans="1:6" x14ac:dyDescent="0.3">
      <c r="A8362" t="s">
        <v>40</v>
      </c>
      <c r="B8362" t="s">
        <v>619</v>
      </c>
      <c r="C8362">
        <v>2011</v>
      </c>
      <c r="D8362" t="s">
        <v>953</v>
      </c>
      <c r="E8362">
        <v>-343.62768518518504</v>
      </c>
      <c r="F8362" s="1">
        <v>6112.0370370370374</v>
      </c>
    </row>
    <row r="8363" spans="1:6" x14ac:dyDescent="0.3">
      <c r="A8363" t="s">
        <v>40</v>
      </c>
      <c r="B8363" t="s">
        <v>619</v>
      </c>
      <c r="C8363">
        <v>2012</v>
      </c>
      <c r="D8363" t="s">
        <v>948</v>
      </c>
      <c r="E8363">
        <v>317.82250000000022</v>
      </c>
      <c r="F8363" s="1">
        <v>8725</v>
      </c>
    </row>
    <row r="8364" spans="1:6" x14ac:dyDescent="0.3">
      <c r="A8364" t="s">
        <v>40</v>
      </c>
      <c r="B8364" t="s">
        <v>619</v>
      </c>
      <c r="C8364">
        <v>2012</v>
      </c>
      <c r="D8364" t="s">
        <v>949</v>
      </c>
      <c r="E8364">
        <v>42.216730769230921</v>
      </c>
      <c r="F8364" s="1">
        <v>8436.538461538461</v>
      </c>
    </row>
    <row r="8365" spans="1:6" x14ac:dyDescent="0.3">
      <c r="A8365" t="s">
        <v>40</v>
      </c>
      <c r="B8365" t="s">
        <v>619</v>
      </c>
      <c r="C8365">
        <v>2012</v>
      </c>
      <c r="D8365" t="s">
        <v>951</v>
      </c>
      <c r="E8365">
        <v>-542.49574999999993</v>
      </c>
      <c r="F8365" s="1">
        <v>7692.5</v>
      </c>
    </row>
    <row r="8366" spans="1:6" x14ac:dyDescent="0.3">
      <c r="A8366" t="s">
        <v>40</v>
      </c>
      <c r="B8366" t="s">
        <v>619</v>
      </c>
      <c r="C8366">
        <v>2012</v>
      </c>
      <c r="D8366" t="s">
        <v>953</v>
      </c>
      <c r="E8366">
        <v>47.420128205128307</v>
      </c>
      <c r="F8366" s="1">
        <v>6842.3076923076924</v>
      </c>
    </row>
    <row r="8367" spans="1:6" x14ac:dyDescent="0.3">
      <c r="A8367" t="s">
        <v>40</v>
      </c>
      <c r="B8367" t="s">
        <v>619</v>
      </c>
      <c r="C8367">
        <v>2013</v>
      </c>
      <c r="D8367" t="s">
        <v>948</v>
      </c>
      <c r="E8367">
        <v>30.806499999999868</v>
      </c>
      <c r="F8367" s="1">
        <v>9765</v>
      </c>
    </row>
    <row r="8368" spans="1:6" x14ac:dyDescent="0.3">
      <c r="A8368" t="s">
        <v>40</v>
      </c>
      <c r="B8368" t="s">
        <v>619</v>
      </c>
      <c r="C8368">
        <v>2013</v>
      </c>
      <c r="D8368" t="s">
        <v>949</v>
      </c>
      <c r="E8368">
        <v>-317.78958333333338</v>
      </c>
      <c r="F8368" s="1">
        <v>9187.5</v>
      </c>
    </row>
    <row r="8369" spans="1:6" x14ac:dyDescent="0.3">
      <c r="A8369" t="s">
        <v>40</v>
      </c>
      <c r="B8369" t="s">
        <v>619</v>
      </c>
      <c r="C8369">
        <v>2013</v>
      </c>
      <c r="D8369" t="s">
        <v>951</v>
      </c>
      <c r="E8369">
        <v>55.149262295081883</v>
      </c>
      <c r="F8369" s="1">
        <v>8689.3442622950824</v>
      </c>
    </row>
    <row r="8370" spans="1:6" x14ac:dyDescent="0.3">
      <c r="A8370" t="s">
        <v>40</v>
      </c>
      <c r="B8370" t="s">
        <v>619</v>
      </c>
      <c r="C8370">
        <v>2013</v>
      </c>
      <c r="D8370" t="s">
        <v>952</v>
      </c>
      <c r="E8370">
        <v>-2445.16</v>
      </c>
      <c r="F8370" s="1">
        <v>10400</v>
      </c>
    </row>
    <row r="8371" spans="1:6" x14ac:dyDescent="0.3">
      <c r="A8371" t="s">
        <v>40</v>
      </c>
      <c r="B8371" t="s">
        <v>619</v>
      </c>
      <c r="C8371">
        <v>2013</v>
      </c>
      <c r="D8371" t="s">
        <v>953</v>
      </c>
      <c r="E8371">
        <v>-143.69663306451605</v>
      </c>
      <c r="F8371" s="1">
        <v>8448.9919354838712</v>
      </c>
    </row>
    <row r="8372" spans="1:6" x14ac:dyDescent="0.3">
      <c r="A8372" t="s">
        <v>40</v>
      </c>
      <c r="B8372" t="s">
        <v>619</v>
      </c>
      <c r="C8372">
        <v>2014</v>
      </c>
      <c r="D8372" t="s">
        <v>948</v>
      </c>
      <c r="E8372">
        <v>-374.30314285714275</v>
      </c>
      <c r="F8372" s="1">
        <v>11311.428571428571</v>
      </c>
    </row>
    <row r="8373" spans="1:6" x14ac:dyDescent="0.3">
      <c r="A8373" t="s">
        <v>40</v>
      </c>
      <c r="B8373" t="s">
        <v>619</v>
      </c>
      <c r="C8373">
        <v>2014</v>
      </c>
      <c r="D8373" t="s">
        <v>949</v>
      </c>
      <c r="E8373">
        <v>324.74528846153862</v>
      </c>
      <c r="F8373" s="1">
        <v>10125.961538461539</v>
      </c>
    </row>
    <row r="8374" spans="1:6" x14ac:dyDescent="0.3">
      <c r="A8374" t="s">
        <v>40</v>
      </c>
      <c r="B8374" t="s">
        <v>619</v>
      </c>
      <c r="C8374">
        <v>2014</v>
      </c>
      <c r="D8374" t="s">
        <v>950</v>
      </c>
      <c r="E8374">
        <v>-508.37277777777751</v>
      </c>
      <c r="F8374" s="1">
        <v>11938.888888888889</v>
      </c>
    </row>
    <row r="8375" spans="1:6" x14ac:dyDescent="0.3">
      <c r="A8375" t="s">
        <v>40</v>
      </c>
      <c r="B8375" t="s">
        <v>619</v>
      </c>
      <c r="C8375">
        <v>2014</v>
      </c>
      <c r="D8375" t="s">
        <v>951</v>
      </c>
      <c r="E8375">
        <v>783.29249999999956</v>
      </c>
      <c r="F8375" s="1">
        <v>9425</v>
      </c>
    </row>
    <row r="8376" spans="1:6" x14ac:dyDescent="0.3">
      <c r="A8376" t="s">
        <v>40</v>
      </c>
      <c r="B8376" t="s">
        <v>619</v>
      </c>
      <c r="C8376">
        <v>2014</v>
      </c>
      <c r="D8376" t="s">
        <v>952</v>
      </c>
      <c r="E8376">
        <v>-120.4350000000001</v>
      </c>
      <c r="F8376" s="1">
        <v>12650</v>
      </c>
    </row>
    <row r="8377" spans="1:6" x14ac:dyDescent="0.3">
      <c r="A8377" t="s">
        <v>40</v>
      </c>
      <c r="B8377" t="s">
        <v>620</v>
      </c>
      <c r="C8377">
        <v>2004</v>
      </c>
      <c r="D8377" t="s">
        <v>952</v>
      </c>
      <c r="E8377">
        <v>-2689.5</v>
      </c>
      <c r="F8377" s="1">
        <v>5000</v>
      </c>
    </row>
    <row r="8378" spans="1:6" x14ac:dyDescent="0.3">
      <c r="A8378" t="s">
        <v>40</v>
      </c>
      <c r="B8378" t="s">
        <v>620</v>
      </c>
      <c r="C8378">
        <v>2004</v>
      </c>
      <c r="D8378" t="s">
        <v>953</v>
      </c>
      <c r="E8378">
        <v>159.81457031250002</v>
      </c>
      <c r="F8378" s="1">
        <v>2653.515625</v>
      </c>
    </row>
    <row r="8379" spans="1:6" x14ac:dyDescent="0.3">
      <c r="A8379" t="s">
        <v>40</v>
      </c>
      <c r="B8379" t="s">
        <v>620</v>
      </c>
      <c r="C8379">
        <v>2005</v>
      </c>
      <c r="D8379" t="s">
        <v>949</v>
      </c>
      <c r="E8379">
        <v>837.02000000000044</v>
      </c>
      <c r="F8379" s="1">
        <v>6200</v>
      </c>
    </row>
    <row r="8380" spans="1:6" x14ac:dyDescent="0.3">
      <c r="A8380" t="s">
        <v>40</v>
      </c>
      <c r="B8380" t="s">
        <v>620</v>
      </c>
      <c r="C8380">
        <v>2005</v>
      </c>
      <c r="D8380" t="s">
        <v>951</v>
      </c>
      <c r="E8380">
        <v>2668.3725000000004</v>
      </c>
      <c r="F8380" s="1">
        <v>4225</v>
      </c>
    </row>
    <row r="8381" spans="1:6" x14ac:dyDescent="0.3">
      <c r="A8381" t="s">
        <v>40</v>
      </c>
      <c r="B8381" t="s">
        <v>620</v>
      </c>
      <c r="C8381">
        <v>2005</v>
      </c>
      <c r="D8381" t="s">
        <v>953</v>
      </c>
      <c r="E8381">
        <v>77.748983516483534</v>
      </c>
      <c r="F8381" s="1">
        <v>3132.6923076923076</v>
      </c>
    </row>
    <row r="8382" spans="1:6" x14ac:dyDescent="0.3">
      <c r="A8382" t="s">
        <v>40</v>
      </c>
      <c r="B8382" t="s">
        <v>620</v>
      </c>
      <c r="C8382">
        <v>2006</v>
      </c>
      <c r="D8382" t="s">
        <v>953</v>
      </c>
      <c r="E8382">
        <v>-70.193085106382995</v>
      </c>
      <c r="F8382" s="1">
        <v>3707.4468085106382</v>
      </c>
    </row>
    <row r="8383" spans="1:6" x14ac:dyDescent="0.3">
      <c r="A8383" t="s">
        <v>40</v>
      </c>
      <c r="B8383" t="s">
        <v>620</v>
      </c>
      <c r="C8383">
        <v>2007</v>
      </c>
      <c r="D8383" t="s">
        <v>949</v>
      </c>
      <c r="E8383">
        <v>-2705.2449999999999</v>
      </c>
      <c r="F8383" s="1">
        <v>6550</v>
      </c>
    </row>
    <row r="8384" spans="1:6" x14ac:dyDescent="0.3">
      <c r="A8384" t="s">
        <v>40</v>
      </c>
      <c r="B8384" t="s">
        <v>620</v>
      </c>
      <c r="C8384">
        <v>2007</v>
      </c>
      <c r="D8384" t="s">
        <v>952</v>
      </c>
      <c r="E8384">
        <v>-2298.4775</v>
      </c>
      <c r="F8384" s="1">
        <v>5725</v>
      </c>
    </row>
    <row r="8385" spans="1:6" x14ac:dyDescent="0.3">
      <c r="A8385" t="s">
        <v>40</v>
      </c>
      <c r="B8385" t="s">
        <v>620</v>
      </c>
      <c r="C8385">
        <v>2007</v>
      </c>
      <c r="D8385" t="s">
        <v>953</v>
      </c>
      <c r="E8385">
        <v>240.1650555555556</v>
      </c>
      <c r="F8385" s="1">
        <v>4306.1111111111113</v>
      </c>
    </row>
    <row r="8386" spans="1:6" x14ac:dyDescent="0.3">
      <c r="A8386" t="s">
        <v>40</v>
      </c>
      <c r="B8386" t="s">
        <v>620</v>
      </c>
      <c r="C8386">
        <v>2008</v>
      </c>
      <c r="D8386" t="s">
        <v>949</v>
      </c>
      <c r="E8386">
        <v>-101.10000000000036</v>
      </c>
      <c r="F8386" s="1">
        <v>9000</v>
      </c>
    </row>
    <row r="8387" spans="1:6" x14ac:dyDescent="0.3">
      <c r="A8387" t="s">
        <v>40</v>
      </c>
      <c r="B8387" t="s">
        <v>620</v>
      </c>
      <c r="C8387">
        <v>2008</v>
      </c>
      <c r="D8387" t="s">
        <v>951</v>
      </c>
      <c r="E8387">
        <v>34.706875000000082</v>
      </c>
      <c r="F8387" s="1">
        <v>6943.75</v>
      </c>
    </row>
    <row r="8388" spans="1:6" x14ac:dyDescent="0.3">
      <c r="A8388" t="s">
        <v>40</v>
      </c>
      <c r="B8388" t="s">
        <v>620</v>
      </c>
      <c r="C8388">
        <v>2008</v>
      </c>
      <c r="D8388" t="s">
        <v>953</v>
      </c>
      <c r="E8388">
        <v>-175.36704044117639</v>
      </c>
      <c r="F8388" s="1">
        <v>4774.4485294117649</v>
      </c>
    </row>
    <row r="8389" spans="1:6" x14ac:dyDescent="0.3">
      <c r="A8389" t="s">
        <v>40</v>
      </c>
      <c r="B8389" t="s">
        <v>620</v>
      </c>
      <c r="C8389">
        <v>2009</v>
      </c>
      <c r="D8389" t="s">
        <v>951</v>
      </c>
      <c r="E8389">
        <v>-50.594166666666446</v>
      </c>
      <c r="F8389" s="1">
        <v>7891.666666666667</v>
      </c>
    </row>
    <row r="8390" spans="1:6" x14ac:dyDescent="0.3">
      <c r="A8390" t="s">
        <v>40</v>
      </c>
      <c r="B8390" t="s">
        <v>620</v>
      </c>
      <c r="C8390">
        <v>2009</v>
      </c>
      <c r="D8390" t="s">
        <v>953</v>
      </c>
      <c r="E8390">
        <v>15.073650793650849</v>
      </c>
      <c r="F8390" s="1">
        <v>5530.1587301587306</v>
      </c>
    </row>
    <row r="8391" spans="1:6" x14ac:dyDescent="0.3">
      <c r="A8391" t="s">
        <v>40</v>
      </c>
      <c r="B8391" t="s">
        <v>620</v>
      </c>
      <c r="C8391">
        <v>2010</v>
      </c>
      <c r="D8391" t="s">
        <v>949</v>
      </c>
      <c r="E8391">
        <v>-304.08299999999997</v>
      </c>
      <c r="F8391" s="1">
        <v>9770</v>
      </c>
    </row>
    <row r="8392" spans="1:6" x14ac:dyDescent="0.3">
      <c r="A8392" t="s">
        <v>40</v>
      </c>
      <c r="B8392" t="s">
        <v>620</v>
      </c>
      <c r="C8392">
        <v>2010</v>
      </c>
      <c r="D8392" t="s">
        <v>951</v>
      </c>
      <c r="E8392">
        <v>250.91437499999995</v>
      </c>
      <c r="F8392" s="1">
        <v>9185.4166666666661</v>
      </c>
    </row>
    <row r="8393" spans="1:6" x14ac:dyDescent="0.3">
      <c r="A8393" t="s">
        <v>40</v>
      </c>
      <c r="B8393" t="s">
        <v>620</v>
      </c>
      <c r="C8393">
        <v>2010</v>
      </c>
      <c r="D8393" t="s">
        <v>953</v>
      </c>
      <c r="E8393">
        <v>-95.080405660377281</v>
      </c>
      <c r="F8393" s="1">
        <v>7295.9433962264147</v>
      </c>
    </row>
    <row r="8394" spans="1:6" x14ac:dyDescent="0.3">
      <c r="A8394" t="s">
        <v>40</v>
      </c>
      <c r="B8394" t="s">
        <v>620</v>
      </c>
      <c r="C8394">
        <v>2011</v>
      </c>
      <c r="D8394" t="s">
        <v>948</v>
      </c>
      <c r="E8394">
        <v>289.89434210526332</v>
      </c>
      <c r="F8394" s="1">
        <v>11390.78947368421</v>
      </c>
    </row>
    <row r="8395" spans="1:6" x14ac:dyDescent="0.3">
      <c r="A8395" t="s">
        <v>40</v>
      </c>
      <c r="B8395" t="s">
        <v>620</v>
      </c>
      <c r="C8395">
        <v>2011</v>
      </c>
      <c r="D8395" t="s">
        <v>949</v>
      </c>
      <c r="E8395">
        <v>128.53577127659582</v>
      </c>
      <c r="F8395" s="1">
        <v>10561.613475177304</v>
      </c>
    </row>
    <row r="8396" spans="1:6" x14ac:dyDescent="0.3">
      <c r="A8396" t="s">
        <v>40</v>
      </c>
      <c r="B8396" t="s">
        <v>620</v>
      </c>
      <c r="C8396">
        <v>2011</v>
      </c>
      <c r="D8396" t="s">
        <v>951</v>
      </c>
      <c r="E8396">
        <v>155.34521276595757</v>
      </c>
      <c r="F8396" s="1">
        <v>9941.489361702128</v>
      </c>
    </row>
    <row r="8397" spans="1:6" x14ac:dyDescent="0.3">
      <c r="A8397" t="s">
        <v>40</v>
      </c>
      <c r="B8397" t="s">
        <v>620</v>
      </c>
      <c r="C8397">
        <v>2011</v>
      </c>
      <c r="D8397" t="s">
        <v>952</v>
      </c>
      <c r="E8397">
        <v>-12850.545</v>
      </c>
      <c r="F8397" s="1">
        <v>13550</v>
      </c>
    </row>
    <row r="8398" spans="1:6" x14ac:dyDescent="0.3">
      <c r="A8398" t="s">
        <v>40</v>
      </c>
      <c r="B8398" t="s">
        <v>620</v>
      </c>
      <c r="C8398">
        <v>2011</v>
      </c>
      <c r="D8398" t="s">
        <v>953</v>
      </c>
      <c r="E8398">
        <v>-15.169987499999948</v>
      </c>
      <c r="F8398" s="1">
        <v>8572.625</v>
      </c>
    </row>
    <row r="8399" spans="1:6" x14ac:dyDescent="0.3">
      <c r="A8399" t="s">
        <v>40</v>
      </c>
      <c r="B8399" t="s">
        <v>620</v>
      </c>
      <c r="C8399">
        <v>2012</v>
      </c>
      <c r="D8399" t="s">
        <v>948</v>
      </c>
      <c r="E8399">
        <v>610.78055555555568</v>
      </c>
      <c r="F8399" s="1">
        <v>12805.555555555555</v>
      </c>
    </row>
    <row r="8400" spans="1:6" x14ac:dyDescent="0.3">
      <c r="A8400" t="s">
        <v>40</v>
      </c>
      <c r="B8400" t="s">
        <v>620</v>
      </c>
      <c r="C8400">
        <v>2012</v>
      </c>
      <c r="D8400" t="s">
        <v>949</v>
      </c>
      <c r="E8400">
        <v>200.15104330708667</v>
      </c>
      <c r="F8400" s="1">
        <v>11577.36220472441</v>
      </c>
    </row>
    <row r="8401" spans="1:6" x14ac:dyDescent="0.3">
      <c r="A8401" t="s">
        <v>40</v>
      </c>
      <c r="B8401" t="s">
        <v>620</v>
      </c>
      <c r="C8401">
        <v>2012</v>
      </c>
      <c r="D8401" t="s">
        <v>950</v>
      </c>
      <c r="E8401">
        <v>1060.7800000000007</v>
      </c>
      <c r="F8401" s="1">
        <v>11800</v>
      </c>
    </row>
    <row r="8402" spans="1:6" x14ac:dyDescent="0.3">
      <c r="A8402" t="s">
        <v>40</v>
      </c>
      <c r="B8402" t="s">
        <v>620</v>
      </c>
      <c r="C8402">
        <v>2012</v>
      </c>
      <c r="D8402" t="s">
        <v>951</v>
      </c>
      <c r="E8402">
        <v>140.81370078740161</v>
      </c>
      <c r="F8402" s="1">
        <v>10593.700787401574</v>
      </c>
    </row>
    <row r="8403" spans="1:6" x14ac:dyDescent="0.3">
      <c r="A8403" t="s">
        <v>40</v>
      </c>
      <c r="B8403" t="s">
        <v>620</v>
      </c>
      <c r="C8403">
        <v>2012</v>
      </c>
      <c r="D8403" t="s">
        <v>952</v>
      </c>
      <c r="E8403">
        <v>-2888.6649999999991</v>
      </c>
      <c r="F8403" s="1">
        <v>16350</v>
      </c>
    </row>
    <row r="8404" spans="1:6" x14ac:dyDescent="0.3">
      <c r="A8404" t="s">
        <v>40</v>
      </c>
      <c r="B8404" t="s">
        <v>620</v>
      </c>
      <c r="C8404">
        <v>2012</v>
      </c>
      <c r="D8404" t="s">
        <v>953</v>
      </c>
      <c r="E8404">
        <v>85.353188202247225</v>
      </c>
      <c r="F8404" s="1">
        <v>8989.7471910112363</v>
      </c>
    </row>
    <row r="8405" spans="1:6" x14ac:dyDescent="0.3">
      <c r="A8405" t="s">
        <v>40</v>
      </c>
      <c r="B8405" t="s">
        <v>620</v>
      </c>
      <c r="C8405">
        <v>2013</v>
      </c>
      <c r="D8405" t="s">
        <v>948</v>
      </c>
      <c r="E8405">
        <v>199.71509433962288</v>
      </c>
      <c r="F8405" s="1">
        <v>12622.641509433963</v>
      </c>
    </row>
    <row r="8406" spans="1:6" x14ac:dyDescent="0.3">
      <c r="A8406" t="s">
        <v>40</v>
      </c>
      <c r="B8406" t="s">
        <v>620</v>
      </c>
      <c r="C8406">
        <v>2013</v>
      </c>
      <c r="D8406" t="s">
        <v>949</v>
      </c>
      <c r="E8406">
        <v>109.27415929203551</v>
      </c>
      <c r="F8406" s="1">
        <v>11892.035398230088</v>
      </c>
    </row>
    <row r="8407" spans="1:6" x14ac:dyDescent="0.3">
      <c r="A8407" t="s">
        <v>40</v>
      </c>
      <c r="B8407" t="s">
        <v>620</v>
      </c>
      <c r="C8407">
        <v>2013</v>
      </c>
      <c r="D8407" t="s">
        <v>950</v>
      </c>
      <c r="E8407">
        <v>31.775000000000546</v>
      </c>
      <c r="F8407" s="1">
        <v>12750</v>
      </c>
    </row>
    <row r="8408" spans="1:6" x14ac:dyDescent="0.3">
      <c r="A8408" t="s">
        <v>40</v>
      </c>
      <c r="B8408" t="s">
        <v>620</v>
      </c>
      <c r="C8408">
        <v>2013</v>
      </c>
      <c r="D8408" t="s">
        <v>951</v>
      </c>
      <c r="E8408">
        <v>188.09234536082491</v>
      </c>
      <c r="F8408" s="1">
        <v>10959.536082474227</v>
      </c>
    </row>
    <row r="8409" spans="1:6" x14ac:dyDescent="0.3">
      <c r="A8409" t="s">
        <v>40</v>
      </c>
      <c r="B8409" t="s">
        <v>620</v>
      </c>
      <c r="C8409">
        <v>2013</v>
      </c>
      <c r="D8409" t="s">
        <v>952</v>
      </c>
      <c r="E8409">
        <v>-880.51749999999993</v>
      </c>
      <c r="F8409" s="1">
        <v>13325</v>
      </c>
    </row>
    <row r="8410" spans="1:6" x14ac:dyDescent="0.3">
      <c r="A8410" t="s">
        <v>40</v>
      </c>
      <c r="B8410" t="s">
        <v>620</v>
      </c>
      <c r="C8410">
        <v>2013</v>
      </c>
      <c r="D8410" t="s">
        <v>953</v>
      </c>
      <c r="E8410">
        <v>81.850289473684342</v>
      </c>
      <c r="F8410" s="1">
        <v>9866.0526315789466</v>
      </c>
    </row>
    <row r="8411" spans="1:6" x14ac:dyDescent="0.3">
      <c r="A8411" t="s">
        <v>40</v>
      </c>
      <c r="B8411" t="s">
        <v>620</v>
      </c>
      <c r="C8411">
        <v>2014</v>
      </c>
      <c r="D8411" t="s">
        <v>948</v>
      </c>
      <c r="E8411">
        <v>280.52472222222218</v>
      </c>
      <c r="F8411" s="1">
        <v>18265.740740740741</v>
      </c>
    </row>
    <row r="8412" spans="1:6" x14ac:dyDescent="0.3">
      <c r="A8412" t="s">
        <v>40</v>
      </c>
      <c r="B8412" t="s">
        <v>620</v>
      </c>
      <c r="C8412">
        <v>2014</v>
      </c>
      <c r="D8412" t="s">
        <v>949</v>
      </c>
      <c r="E8412">
        <v>-5.7559999999997675</v>
      </c>
      <c r="F8412" s="1">
        <v>14973.333333333334</v>
      </c>
    </row>
    <row r="8413" spans="1:6" x14ac:dyDescent="0.3">
      <c r="A8413" t="s">
        <v>40</v>
      </c>
      <c r="B8413" t="s">
        <v>620</v>
      </c>
      <c r="C8413">
        <v>2014</v>
      </c>
      <c r="D8413" t="s">
        <v>950</v>
      </c>
      <c r="E8413">
        <v>845.79333333333375</v>
      </c>
      <c r="F8413" s="1">
        <v>19266.666666666668</v>
      </c>
    </row>
    <row r="8414" spans="1:6" x14ac:dyDescent="0.3">
      <c r="A8414" t="s">
        <v>40</v>
      </c>
      <c r="B8414" t="s">
        <v>620</v>
      </c>
      <c r="C8414">
        <v>2014</v>
      </c>
      <c r="D8414" t="s">
        <v>952</v>
      </c>
      <c r="E8414">
        <v>837.50545454545454</v>
      </c>
      <c r="F8414" s="1">
        <v>21236.363636363636</v>
      </c>
    </row>
    <row r="8415" spans="1:6" x14ac:dyDescent="0.3">
      <c r="A8415" t="s">
        <v>40</v>
      </c>
      <c r="B8415" t="s">
        <v>620</v>
      </c>
      <c r="C8415">
        <v>2014</v>
      </c>
      <c r="D8415" t="s">
        <v>953</v>
      </c>
      <c r="E8415">
        <v>-1805.7950000000001</v>
      </c>
      <c r="F8415" s="1">
        <v>11050</v>
      </c>
    </row>
    <row r="8416" spans="1:6" x14ac:dyDescent="0.3">
      <c r="A8416" t="s">
        <v>40</v>
      </c>
      <c r="B8416" t="s">
        <v>620</v>
      </c>
      <c r="C8416">
        <v>2015</v>
      </c>
      <c r="D8416" t="s">
        <v>948</v>
      </c>
      <c r="E8416">
        <v>-325.03666666666686</v>
      </c>
      <c r="F8416" s="1">
        <v>16966.666666666668</v>
      </c>
    </row>
    <row r="8417" spans="1:6" x14ac:dyDescent="0.3">
      <c r="A8417" t="s">
        <v>40</v>
      </c>
      <c r="B8417" t="s">
        <v>620</v>
      </c>
      <c r="C8417">
        <v>2015</v>
      </c>
      <c r="D8417" t="s">
        <v>952</v>
      </c>
      <c r="E8417">
        <v>984.54000000000087</v>
      </c>
      <c r="F8417" s="1">
        <v>17400</v>
      </c>
    </row>
    <row r="8418" spans="1:6" x14ac:dyDescent="0.3">
      <c r="A8418" t="s">
        <v>40</v>
      </c>
      <c r="B8418" t="s">
        <v>621</v>
      </c>
      <c r="C8418">
        <v>2006</v>
      </c>
      <c r="D8418" t="s">
        <v>953</v>
      </c>
      <c r="E8418">
        <v>-208.83749999999992</v>
      </c>
      <c r="F8418" s="1">
        <v>4125</v>
      </c>
    </row>
    <row r="8419" spans="1:6" x14ac:dyDescent="0.3">
      <c r="A8419" t="s">
        <v>40</v>
      </c>
      <c r="B8419" t="s">
        <v>621</v>
      </c>
      <c r="C8419">
        <v>2007</v>
      </c>
      <c r="D8419" t="s">
        <v>953</v>
      </c>
      <c r="E8419">
        <v>-390.48124999999999</v>
      </c>
      <c r="F8419" s="1">
        <v>3937.5</v>
      </c>
    </row>
    <row r="8420" spans="1:6" x14ac:dyDescent="0.3">
      <c r="A8420" t="s">
        <v>40</v>
      </c>
      <c r="B8420" t="s">
        <v>621</v>
      </c>
      <c r="C8420">
        <v>2008</v>
      </c>
      <c r="D8420" t="s">
        <v>953</v>
      </c>
      <c r="E8420">
        <v>237.94</v>
      </c>
      <c r="F8420" s="1">
        <v>4733.333333333333</v>
      </c>
    </row>
    <row r="8421" spans="1:6" x14ac:dyDescent="0.3">
      <c r="A8421" t="s">
        <v>40</v>
      </c>
      <c r="B8421" t="s">
        <v>621</v>
      </c>
      <c r="C8421">
        <v>2009</v>
      </c>
      <c r="D8421" t="s">
        <v>949</v>
      </c>
      <c r="E8421">
        <v>2265.75</v>
      </c>
      <c r="F8421" s="1">
        <v>7500</v>
      </c>
    </row>
    <row r="8422" spans="1:6" x14ac:dyDescent="0.3">
      <c r="A8422" t="s">
        <v>40</v>
      </c>
      <c r="B8422" t="s">
        <v>621</v>
      </c>
      <c r="C8422">
        <v>2009</v>
      </c>
      <c r="D8422" t="s">
        <v>951</v>
      </c>
      <c r="E8422">
        <v>1459.12</v>
      </c>
      <c r="F8422" s="1">
        <v>7200</v>
      </c>
    </row>
    <row r="8423" spans="1:6" x14ac:dyDescent="0.3">
      <c r="A8423" t="s">
        <v>40</v>
      </c>
      <c r="B8423" t="s">
        <v>621</v>
      </c>
      <c r="C8423">
        <v>2009</v>
      </c>
      <c r="D8423" t="s">
        <v>953</v>
      </c>
      <c r="E8423">
        <v>-43.451610169491538</v>
      </c>
      <c r="F8423" s="1">
        <v>5127.9661016949149</v>
      </c>
    </row>
    <row r="8424" spans="1:6" x14ac:dyDescent="0.3">
      <c r="A8424" t="s">
        <v>40</v>
      </c>
      <c r="B8424" t="s">
        <v>621</v>
      </c>
      <c r="C8424">
        <v>2010</v>
      </c>
      <c r="D8424" t="s">
        <v>951</v>
      </c>
      <c r="E8424">
        <v>57.417499999999869</v>
      </c>
      <c r="F8424" s="1">
        <v>9008.3333333333339</v>
      </c>
    </row>
    <row r="8425" spans="1:6" x14ac:dyDescent="0.3">
      <c r="A8425" t="s">
        <v>40</v>
      </c>
      <c r="B8425" t="s">
        <v>621</v>
      </c>
      <c r="C8425">
        <v>2010</v>
      </c>
      <c r="D8425" t="s">
        <v>953</v>
      </c>
      <c r="E8425">
        <v>52.654009433962223</v>
      </c>
      <c r="F8425" s="1">
        <v>6587.2641509433961</v>
      </c>
    </row>
    <row r="8426" spans="1:6" x14ac:dyDescent="0.3">
      <c r="A8426" t="s">
        <v>40</v>
      </c>
      <c r="B8426" t="s">
        <v>621</v>
      </c>
      <c r="C8426">
        <v>2012</v>
      </c>
      <c r="D8426" t="s">
        <v>948</v>
      </c>
      <c r="E8426">
        <v>-218.77666666666664</v>
      </c>
      <c r="F8426" s="1">
        <v>14233.333333333334</v>
      </c>
    </row>
    <row r="8427" spans="1:6" x14ac:dyDescent="0.3">
      <c r="A8427" t="s">
        <v>40</v>
      </c>
      <c r="B8427" t="s">
        <v>621</v>
      </c>
      <c r="C8427">
        <v>2012</v>
      </c>
      <c r="D8427" t="s">
        <v>949</v>
      </c>
      <c r="E8427">
        <v>-127.99279999999992</v>
      </c>
      <c r="F8427" s="1">
        <v>13032</v>
      </c>
    </row>
    <row r="8428" spans="1:6" x14ac:dyDescent="0.3">
      <c r="A8428" t="s">
        <v>40</v>
      </c>
      <c r="B8428" t="s">
        <v>621</v>
      </c>
      <c r="C8428">
        <v>2012</v>
      </c>
      <c r="D8428" t="s">
        <v>951</v>
      </c>
      <c r="E8428">
        <v>1030.6418333333336</v>
      </c>
      <c r="F8428" s="1">
        <v>11718.333333333334</v>
      </c>
    </row>
    <row r="8429" spans="1:6" x14ac:dyDescent="0.3">
      <c r="A8429" t="s">
        <v>40</v>
      </c>
      <c r="B8429" t="s">
        <v>621</v>
      </c>
      <c r="C8429">
        <v>2012</v>
      </c>
      <c r="D8429" t="s">
        <v>953</v>
      </c>
      <c r="E8429">
        <v>116.82080508474581</v>
      </c>
      <c r="F8429" s="1">
        <v>9216.5254237288136</v>
      </c>
    </row>
    <row r="8430" spans="1:6" x14ac:dyDescent="0.3">
      <c r="A8430" t="s">
        <v>40</v>
      </c>
      <c r="B8430" t="s">
        <v>621</v>
      </c>
      <c r="C8430">
        <v>2013</v>
      </c>
      <c r="D8430" t="s">
        <v>948</v>
      </c>
      <c r="E8430">
        <v>847.79833333333318</v>
      </c>
      <c r="F8430" s="1">
        <v>14983.333333333334</v>
      </c>
    </row>
    <row r="8431" spans="1:6" x14ac:dyDescent="0.3">
      <c r="A8431" t="s">
        <v>40</v>
      </c>
      <c r="B8431" t="s">
        <v>621</v>
      </c>
      <c r="C8431">
        <v>2013</v>
      </c>
      <c r="D8431" t="s">
        <v>949</v>
      </c>
      <c r="E8431">
        <v>331.88419354838732</v>
      </c>
      <c r="F8431" s="1">
        <v>12970.967741935483</v>
      </c>
    </row>
    <row r="8432" spans="1:6" x14ac:dyDescent="0.3">
      <c r="A8432" t="s">
        <v>40</v>
      </c>
      <c r="B8432" t="s">
        <v>621</v>
      </c>
      <c r="C8432">
        <v>2013</v>
      </c>
      <c r="D8432" t="s">
        <v>950</v>
      </c>
      <c r="E8432">
        <v>573.35250000000087</v>
      </c>
      <c r="F8432" s="1">
        <v>18025</v>
      </c>
    </row>
    <row r="8433" spans="1:6" x14ac:dyDescent="0.3">
      <c r="A8433" t="s">
        <v>40</v>
      </c>
      <c r="B8433" t="s">
        <v>621</v>
      </c>
      <c r="C8433">
        <v>2013</v>
      </c>
      <c r="D8433" t="s">
        <v>951</v>
      </c>
      <c r="E8433">
        <v>259.29219047619057</v>
      </c>
      <c r="F8433" s="1">
        <v>11817.142857142857</v>
      </c>
    </row>
    <row r="8434" spans="1:6" x14ac:dyDescent="0.3">
      <c r="A8434" t="s">
        <v>40</v>
      </c>
      <c r="B8434" t="s">
        <v>621</v>
      </c>
      <c r="C8434">
        <v>2013</v>
      </c>
      <c r="D8434" t="s">
        <v>952</v>
      </c>
      <c r="E8434">
        <v>-8883.9699999999993</v>
      </c>
      <c r="F8434" s="1">
        <v>14300</v>
      </c>
    </row>
    <row r="8435" spans="1:6" x14ac:dyDescent="0.3">
      <c r="A8435" t="s">
        <v>40</v>
      </c>
      <c r="B8435" t="s">
        <v>621</v>
      </c>
      <c r="C8435">
        <v>2013</v>
      </c>
      <c r="D8435" t="s">
        <v>953</v>
      </c>
      <c r="E8435">
        <v>89.680567375886625</v>
      </c>
      <c r="F8435" s="1">
        <v>10763.120567375887</v>
      </c>
    </row>
    <row r="8436" spans="1:6" x14ac:dyDescent="0.3">
      <c r="A8436" t="s">
        <v>40</v>
      </c>
      <c r="B8436" t="s">
        <v>621</v>
      </c>
      <c r="C8436">
        <v>2014</v>
      </c>
      <c r="D8436" t="s">
        <v>948</v>
      </c>
      <c r="E8436">
        <v>-391.39868421052614</v>
      </c>
      <c r="F8436" s="1">
        <v>15750</v>
      </c>
    </row>
    <row r="8437" spans="1:6" x14ac:dyDescent="0.3">
      <c r="A8437" t="s">
        <v>40</v>
      </c>
      <c r="B8437" t="s">
        <v>621</v>
      </c>
      <c r="C8437">
        <v>2014</v>
      </c>
      <c r="D8437" t="s">
        <v>949</v>
      </c>
      <c r="E8437">
        <v>289.95912500000003</v>
      </c>
      <c r="F8437" s="1">
        <v>13516.25</v>
      </c>
    </row>
    <row r="8438" spans="1:6" x14ac:dyDescent="0.3">
      <c r="A8438" t="s">
        <v>40</v>
      </c>
      <c r="B8438" t="s">
        <v>621</v>
      </c>
      <c r="C8438">
        <v>2014</v>
      </c>
      <c r="D8438" t="s">
        <v>950</v>
      </c>
      <c r="E8438">
        <v>344.0980000000003</v>
      </c>
      <c r="F8438" s="1">
        <v>17380</v>
      </c>
    </row>
    <row r="8439" spans="1:6" x14ac:dyDescent="0.3">
      <c r="A8439" t="s">
        <v>40</v>
      </c>
      <c r="B8439" t="s">
        <v>621</v>
      </c>
      <c r="C8439">
        <v>2014</v>
      </c>
      <c r="D8439" t="s">
        <v>951</v>
      </c>
      <c r="E8439">
        <v>202.25642857142884</v>
      </c>
      <c r="F8439" s="1">
        <v>12707.142857142857</v>
      </c>
    </row>
    <row r="8440" spans="1:6" x14ac:dyDescent="0.3">
      <c r="A8440" t="s">
        <v>40</v>
      </c>
      <c r="B8440" t="s">
        <v>622</v>
      </c>
      <c r="C8440">
        <v>2003</v>
      </c>
      <c r="D8440" t="s">
        <v>953</v>
      </c>
      <c r="E8440">
        <v>-89.659933333333313</v>
      </c>
      <c r="F8440" s="1">
        <v>2187.3333333333335</v>
      </c>
    </row>
    <row r="8441" spans="1:6" x14ac:dyDescent="0.3">
      <c r="A8441" t="s">
        <v>40</v>
      </c>
      <c r="B8441" t="s">
        <v>622</v>
      </c>
      <c r="C8441">
        <v>2004</v>
      </c>
      <c r="D8441" t="s">
        <v>949</v>
      </c>
      <c r="E8441">
        <v>2692.8199999999997</v>
      </c>
      <c r="F8441" s="1">
        <v>4200</v>
      </c>
    </row>
    <row r="8442" spans="1:6" x14ac:dyDescent="0.3">
      <c r="A8442" t="s">
        <v>40</v>
      </c>
      <c r="B8442" t="s">
        <v>622</v>
      </c>
      <c r="C8442">
        <v>2004</v>
      </c>
      <c r="D8442" t="s">
        <v>953</v>
      </c>
      <c r="E8442">
        <v>167.85865217391307</v>
      </c>
      <c r="F8442" s="1">
        <v>2421.304347826087</v>
      </c>
    </row>
    <row r="8443" spans="1:6" x14ac:dyDescent="0.3">
      <c r="A8443" t="s">
        <v>40</v>
      </c>
      <c r="B8443" t="s">
        <v>622</v>
      </c>
      <c r="C8443">
        <v>2005</v>
      </c>
      <c r="D8443" t="s">
        <v>951</v>
      </c>
      <c r="E8443">
        <v>1779.4224999999997</v>
      </c>
      <c r="F8443" s="1">
        <v>4725</v>
      </c>
    </row>
    <row r="8444" spans="1:6" x14ac:dyDescent="0.3">
      <c r="A8444" t="s">
        <v>40</v>
      </c>
      <c r="B8444" t="s">
        <v>622</v>
      </c>
      <c r="C8444">
        <v>2005</v>
      </c>
      <c r="D8444" t="s">
        <v>952</v>
      </c>
      <c r="E8444">
        <v>-5436.3225000000002</v>
      </c>
      <c r="F8444" s="1">
        <v>6275</v>
      </c>
    </row>
    <row r="8445" spans="1:6" x14ac:dyDescent="0.3">
      <c r="A8445" t="s">
        <v>40</v>
      </c>
      <c r="B8445" t="s">
        <v>622</v>
      </c>
      <c r="C8445">
        <v>2005</v>
      </c>
      <c r="D8445" t="s">
        <v>953</v>
      </c>
      <c r="E8445">
        <v>237.41797500000004</v>
      </c>
      <c r="F8445" s="1">
        <v>3034.75</v>
      </c>
    </row>
    <row r="8446" spans="1:6" x14ac:dyDescent="0.3">
      <c r="A8446" t="s">
        <v>40</v>
      </c>
      <c r="B8446" t="s">
        <v>622</v>
      </c>
      <c r="C8446">
        <v>2006</v>
      </c>
      <c r="D8446" t="s">
        <v>953</v>
      </c>
      <c r="E8446">
        <v>-61.274487179487167</v>
      </c>
      <c r="F8446" s="1">
        <v>3434.6153846153848</v>
      </c>
    </row>
    <row r="8447" spans="1:6" x14ac:dyDescent="0.3">
      <c r="A8447" t="s">
        <v>40</v>
      </c>
      <c r="B8447" t="s">
        <v>622</v>
      </c>
      <c r="C8447">
        <v>2007</v>
      </c>
      <c r="D8447" t="s">
        <v>953</v>
      </c>
      <c r="E8447">
        <v>-99.645564516129014</v>
      </c>
      <c r="F8447" s="1">
        <v>4431.4516129032254</v>
      </c>
    </row>
    <row r="8448" spans="1:6" x14ac:dyDescent="0.3">
      <c r="A8448" t="s">
        <v>40</v>
      </c>
      <c r="B8448" t="s">
        <v>622</v>
      </c>
      <c r="C8448">
        <v>2008</v>
      </c>
      <c r="D8448" t="s">
        <v>952</v>
      </c>
      <c r="E8448">
        <v>-4931.9025000000001</v>
      </c>
      <c r="F8448" s="1">
        <v>6475</v>
      </c>
    </row>
    <row r="8449" spans="1:6" x14ac:dyDescent="0.3">
      <c r="A8449" t="s">
        <v>40</v>
      </c>
      <c r="B8449" t="s">
        <v>622</v>
      </c>
      <c r="C8449">
        <v>2008</v>
      </c>
      <c r="D8449" t="s">
        <v>953</v>
      </c>
      <c r="E8449">
        <v>-66.708808139534852</v>
      </c>
      <c r="F8449" s="1">
        <v>4150.2906976744189</v>
      </c>
    </row>
    <row r="8450" spans="1:6" x14ac:dyDescent="0.3">
      <c r="A8450" t="s">
        <v>40</v>
      </c>
      <c r="B8450" t="s">
        <v>622</v>
      </c>
      <c r="C8450">
        <v>2009</v>
      </c>
      <c r="D8450" t="s">
        <v>949</v>
      </c>
      <c r="E8450">
        <v>-921.12750000000051</v>
      </c>
      <c r="F8450" s="1">
        <v>9225</v>
      </c>
    </row>
    <row r="8451" spans="1:6" x14ac:dyDescent="0.3">
      <c r="A8451" t="s">
        <v>40</v>
      </c>
      <c r="B8451" t="s">
        <v>622</v>
      </c>
      <c r="C8451">
        <v>2009</v>
      </c>
      <c r="D8451" t="s">
        <v>951</v>
      </c>
      <c r="E8451">
        <v>2080.0462500000003</v>
      </c>
      <c r="F8451" s="1">
        <v>8712.5</v>
      </c>
    </row>
    <row r="8452" spans="1:6" x14ac:dyDescent="0.3">
      <c r="A8452" t="s">
        <v>40</v>
      </c>
      <c r="B8452" t="s">
        <v>622</v>
      </c>
      <c r="C8452">
        <v>2009</v>
      </c>
      <c r="D8452" t="s">
        <v>953</v>
      </c>
      <c r="E8452">
        <v>312.42858695652183</v>
      </c>
      <c r="F8452" s="1">
        <v>6611.95652173913</v>
      </c>
    </row>
    <row r="8453" spans="1:6" x14ac:dyDescent="0.3">
      <c r="A8453" t="s">
        <v>40</v>
      </c>
      <c r="B8453" t="s">
        <v>622</v>
      </c>
      <c r="C8453">
        <v>2010</v>
      </c>
      <c r="D8453" t="s">
        <v>949</v>
      </c>
      <c r="E8453">
        <v>1328.8381249999998</v>
      </c>
      <c r="F8453" s="1">
        <v>9506.25</v>
      </c>
    </row>
    <row r="8454" spans="1:6" x14ac:dyDescent="0.3">
      <c r="A8454" t="s">
        <v>40</v>
      </c>
      <c r="B8454" t="s">
        <v>622</v>
      </c>
      <c r="C8454">
        <v>2010</v>
      </c>
      <c r="D8454" t="s">
        <v>951</v>
      </c>
      <c r="E8454">
        <v>-221.09312499999953</v>
      </c>
      <c r="F8454" s="1">
        <v>8943.75</v>
      </c>
    </row>
    <row r="8455" spans="1:6" x14ac:dyDescent="0.3">
      <c r="A8455" t="s">
        <v>40</v>
      </c>
      <c r="B8455" t="s">
        <v>622</v>
      </c>
      <c r="C8455">
        <v>2010</v>
      </c>
      <c r="D8455" t="s">
        <v>953</v>
      </c>
      <c r="E8455">
        <v>129.9750515463918</v>
      </c>
      <c r="F8455" s="1">
        <v>7420.6185567010307</v>
      </c>
    </row>
    <row r="8456" spans="1:6" x14ac:dyDescent="0.3">
      <c r="A8456" t="s">
        <v>40</v>
      </c>
      <c r="B8456" t="s">
        <v>622</v>
      </c>
      <c r="C8456">
        <v>2011</v>
      </c>
      <c r="D8456" t="s">
        <v>948</v>
      </c>
      <c r="E8456">
        <v>-972.56038461538458</v>
      </c>
      <c r="F8456" s="1">
        <v>11857.692307692309</v>
      </c>
    </row>
    <row r="8457" spans="1:6" x14ac:dyDescent="0.3">
      <c r="A8457" t="s">
        <v>40</v>
      </c>
      <c r="B8457" t="s">
        <v>622</v>
      </c>
      <c r="C8457">
        <v>2011</v>
      </c>
      <c r="D8457" t="s">
        <v>949</v>
      </c>
      <c r="E8457">
        <v>537.06659090909091</v>
      </c>
      <c r="F8457" s="1">
        <v>10984.09090909091</v>
      </c>
    </row>
    <row r="8458" spans="1:6" x14ac:dyDescent="0.3">
      <c r="A8458" t="s">
        <v>40</v>
      </c>
      <c r="B8458" t="s">
        <v>622</v>
      </c>
      <c r="C8458">
        <v>2011</v>
      </c>
      <c r="D8458" t="s">
        <v>951</v>
      </c>
      <c r="E8458">
        <v>543.30425925925931</v>
      </c>
      <c r="F8458" s="1">
        <v>10338.888888888889</v>
      </c>
    </row>
    <row r="8459" spans="1:6" x14ac:dyDescent="0.3">
      <c r="A8459" t="s">
        <v>40</v>
      </c>
      <c r="B8459" t="s">
        <v>622</v>
      </c>
      <c r="C8459">
        <v>2011</v>
      </c>
      <c r="D8459" t="s">
        <v>953</v>
      </c>
      <c r="E8459">
        <v>155.3639090909092</v>
      </c>
      <c r="F8459" s="1">
        <v>8675.454545454546</v>
      </c>
    </row>
    <row r="8460" spans="1:6" x14ac:dyDescent="0.3">
      <c r="A8460" t="s">
        <v>40</v>
      </c>
      <c r="B8460" t="s">
        <v>622</v>
      </c>
      <c r="C8460">
        <v>2012</v>
      </c>
      <c r="D8460" t="s">
        <v>948</v>
      </c>
      <c r="E8460">
        <v>-383.49318181818177</v>
      </c>
      <c r="F8460" s="1">
        <v>13704.545454545454</v>
      </c>
    </row>
    <row r="8461" spans="1:6" x14ac:dyDescent="0.3">
      <c r="A8461" t="s">
        <v>40</v>
      </c>
      <c r="B8461" t="s">
        <v>622</v>
      </c>
      <c r="C8461">
        <v>2012</v>
      </c>
      <c r="D8461" t="s">
        <v>949</v>
      </c>
      <c r="E8461">
        <v>245.06500000000008</v>
      </c>
      <c r="F8461" s="1">
        <v>12094.444444444445</v>
      </c>
    </row>
    <row r="8462" spans="1:6" x14ac:dyDescent="0.3">
      <c r="A8462" t="s">
        <v>40</v>
      </c>
      <c r="B8462" t="s">
        <v>622</v>
      </c>
      <c r="C8462">
        <v>2012</v>
      </c>
      <c r="D8462" t="s">
        <v>951</v>
      </c>
      <c r="E8462">
        <v>430.58779411764709</v>
      </c>
      <c r="F8462" s="1">
        <v>10966.176470588236</v>
      </c>
    </row>
    <row r="8463" spans="1:6" x14ac:dyDescent="0.3">
      <c r="A8463" t="s">
        <v>40</v>
      </c>
      <c r="B8463" t="s">
        <v>622</v>
      </c>
      <c r="C8463">
        <v>2012</v>
      </c>
      <c r="D8463" t="s">
        <v>953</v>
      </c>
      <c r="E8463">
        <v>59.481113138686268</v>
      </c>
      <c r="F8463" s="1">
        <v>9354.9270072992695</v>
      </c>
    </row>
    <row r="8464" spans="1:6" x14ac:dyDescent="0.3">
      <c r="A8464" t="s">
        <v>40</v>
      </c>
      <c r="B8464" t="s">
        <v>622</v>
      </c>
      <c r="C8464">
        <v>2013</v>
      </c>
      <c r="D8464" t="s">
        <v>948</v>
      </c>
      <c r="E8464">
        <v>-493.91571428571399</v>
      </c>
      <c r="F8464" s="1">
        <v>12557.142857142857</v>
      </c>
    </row>
    <row r="8465" spans="1:6" x14ac:dyDescent="0.3">
      <c r="A8465" t="s">
        <v>40</v>
      </c>
      <c r="B8465" t="s">
        <v>622</v>
      </c>
      <c r="C8465">
        <v>2013</v>
      </c>
      <c r="D8465" t="s">
        <v>949</v>
      </c>
      <c r="E8465">
        <v>332.78733333333366</v>
      </c>
      <c r="F8465" s="1">
        <v>11740</v>
      </c>
    </row>
    <row r="8466" spans="1:6" x14ac:dyDescent="0.3">
      <c r="A8466" t="s">
        <v>40</v>
      </c>
      <c r="B8466" t="s">
        <v>622</v>
      </c>
      <c r="C8466">
        <v>2013</v>
      </c>
      <c r="D8466" t="s">
        <v>951</v>
      </c>
      <c r="E8466">
        <v>982.58531250000033</v>
      </c>
      <c r="F8466" s="1">
        <v>10665.625</v>
      </c>
    </row>
    <row r="8467" spans="1:6" x14ac:dyDescent="0.3">
      <c r="A8467" t="s">
        <v>40</v>
      </c>
      <c r="B8467" t="s">
        <v>622</v>
      </c>
      <c r="C8467">
        <v>2013</v>
      </c>
      <c r="D8467" t="s">
        <v>953</v>
      </c>
      <c r="E8467">
        <v>95.340000000000146</v>
      </c>
      <c r="F8467" s="1">
        <v>9844.4444444444453</v>
      </c>
    </row>
    <row r="8468" spans="1:6" x14ac:dyDescent="0.3">
      <c r="A8468" t="s">
        <v>40</v>
      </c>
      <c r="B8468" t="s">
        <v>622</v>
      </c>
      <c r="C8468">
        <v>2014</v>
      </c>
      <c r="D8468" t="s">
        <v>948</v>
      </c>
      <c r="E8468">
        <v>196.8179069767445</v>
      </c>
      <c r="F8468" s="1">
        <v>19481.39534883721</v>
      </c>
    </row>
    <row r="8469" spans="1:6" x14ac:dyDescent="0.3">
      <c r="A8469" t="s">
        <v>40</v>
      </c>
      <c r="B8469" t="s">
        <v>622</v>
      </c>
      <c r="C8469">
        <v>2014</v>
      </c>
      <c r="D8469" t="s">
        <v>949</v>
      </c>
      <c r="E8469">
        <v>59.279074074074138</v>
      </c>
      <c r="F8469" s="1">
        <v>17346.296296296296</v>
      </c>
    </row>
    <row r="8470" spans="1:6" x14ac:dyDescent="0.3">
      <c r="A8470" t="s">
        <v>40</v>
      </c>
      <c r="B8470" t="s">
        <v>622</v>
      </c>
      <c r="C8470">
        <v>2014</v>
      </c>
      <c r="D8470" t="s">
        <v>950</v>
      </c>
      <c r="E8470">
        <v>354.70653846153829</v>
      </c>
      <c r="F8470" s="1">
        <v>18834.615384615383</v>
      </c>
    </row>
    <row r="8471" spans="1:6" x14ac:dyDescent="0.3">
      <c r="A8471" t="s">
        <v>40</v>
      </c>
      <c r="B8471" t="s">
        <v>622</v>
      </c>
      <c r="C8471">
        <v>2014</v>
      </c>
      <c r="D8471" t="s">
        <v>951</v>
      </c>
      <c r="E8471">
        <v>452.17291666666705</v>
      </c>
      <c r="F8471" s="1">
        <v>16312.5</v>
      </c>
    </row>
    <row r="8472" spans="1:6" x14ac:dyDescent="0.3">
      <c r="A8472" t="s">
        <v>40</v>
      </c>
      <c r="B8472" t="s">
        <v>622</v>
      </c>
      <c r="C8472">
        <v>2014</v>
      </c>
      <c r="D8472" t="s">
        <v>952</v>
      </c>
      <c r="E8472">
        <v>-471.71999999999997</v>
      </c>
      <c r="F8472" s="1">
        <v>20133.333333333332</v>
      </c>
    </row>
    <row r="8473" spans="1:6" x14ac:dyDescent="0.3">
      <c r="A8473" t="s">
        <v>40</v>
      </c>
      <c r="B8473" t="s">
        <v>622</v>
      </c>
      <c r="C8473">
        <v>2015</v>
      </c>
      <c r="D8473" t="s">
        <v>948</v>
      </c>
      <c r="E8473">
        <v>281.41235294117672</v>
      </c>
      <c r="F8473" s="1">
        <v>18123.529411764706</v>
      </c>
    </row>
    <row r="8474" spans="1:6" x14ac:dyDescent="0.3">
      <c r="A8474" t="s">
        <v>40</v>
      </c>
      <c r="B8474" t="s">
        <v>622</v>
      </c>
      <c r="C8474">
        <v>2015</v>
      </c>
      <c r="D8474" t="s">
        <v>949</v>
      </c>
      <c r="E8474">
        <v>343.67389830508489</v>
      </c>
      <c r="F8474" s="1">
        <v>15857.627118644068</v>
      </c>
    </row>
    <row r="8475" spans="1:6" x14ac:dyDescent="0.3">
      <c r="A8475" t="s">
        <v>40</v>
      </c>
      <c r="B8475" t="s">
        <v>622</v>
      </c>
      <c r="C8475">
        <v>2015</v>
      </c>
      <c r="D8475" t="s">
        <v>950</v>
      </c>
      <c r="E8475">
        <v>1454.4300000000003</v>
      </c>
      <c r="F8475" s="1">
        <v>18300</v>
      </c>
    </row>
    <row r="8476" spans="1:6" x14ac:dyDescent="0.3">
      <c r="A8476" t="s">
        <v>40</v>
      </c>
      <c r="B8476" t="s">
        <v>622</v>
      </c>
      <c r="C8476">
        <v>2015</v>
      </c>
      <c r="D8476" t="s">
        <v>951</v>
      </c>
      <c r="E8476">
        <v>83.433333333333692</v>
      </c>
      <c r="F8476" s="1">
        <v>14333.333333333334</v>
      </c>
    </row>
    <row r="8477" spans="1:6" x14ac:dyDescent="0.3">
      <c r="A8477" t="s">
        <v>40</v>
      </c>
      <c r="B8477" t="s">
        <v>622</v>
      </c>
      <c r="C8477">
        <v>2015</v>
      </c>
      <c r="D8477" t="s">
        <v>952</v>
      </c>
      <c r="E8477">
        <v>1150.4250000000011</v>
      </c>
      <c r="F8477" s="1">
        <v>19250</v>
      </c>
    </row>
    <row r="8478" spans="1:6" x14ac:dyDescent="0.3">
      <c r="A8478" t="s">
        <v>40</v>
      </c>
      <c r="B8478" t="s">
        <v>623</v>
      </c>
      <c r="C8478">
        <v>2009</v>
      </c>
      <c r="D8478" t="s">
        <v>953</v>
      </c>
      <c r="E8478">
        <v>-257.40749999999963</v>
      </c>
      <c r="F8478" s="1">
        <v>9091.6666666666661</v>
      </c>
    </row>
    <row r="8479" spans="1:6" x14ac:dyDescent="0.3">
      <c r="A8479" t="s">
        <v>40</v>
      </c>
      <c r="B8479" t="s">
        <v>623</v>
      </c>
      <c r="C8479">
        <v>2011</v>
      </c>
      <c r="D8479" t="s">
        <v>951</v>
      </c>
      <c r="E8479">
        <v>384.87000000000006</v>
      </c>
      <c r="F8479" s="1">
        <v>14700</v>
      </c>
    </row>
    <row r="8480" spans="1:6" x14ac:dyDescent="0.3">
      <c r="A8480" t="s">
        <v>40</v>
      </c>
      <c r="B8480" t="s">
        <v>623</v>
      </c>
      <c r="C8480">
        <v>2012</v>
      </c>
      <c r="D8480" t="s">
        <v>948</v>
      </c>
      <c r="E8480">
        <v>-299.9900000000016</v>
      </c>
      <c r="F8480" s="1">
        <v>18100</v>
      </c>
    </row>
    <row r="8481" spans="1:6" x14ac:dyDescent="0.3">
      <c r="A8481" t="s">
        <v>40</v>
      </c>
      <c r="B8481" t="s">
        <v>623</v>
      </c>
      <c r="C8481">
        <v>2012</v>
      </c>
      <c r="D8481" t="s">
        <v>949</v>
      </c>
      <c r="E8481">
        <v>979.01428571428607</v>
      </c>
      <c r="F8481" s="1">
        <v>15857.142857142857</v>
      </c>
    </row>
    <row r="8482" spans="1:6" x14ac:dyDescent="0.3">
      <c r="A8482" t="s">
        <v>40</v>
      </c>
      <c r="B8482" t="s">
        <v>623</v>
      </c>
      <c r="C8482">
        <v>2012</v>
      </c>
      <c r="D8482" t="s">
        <v>951</v>
      </c>
      <c r="E8482">
        <v>51.48166666666657</v>
      </c>
      <c r="F8482" s="1">
        <v>15150</v>
      </c>
    </row>
    <row r="8483" spans="1:6" x14ac:dyDescent="0.3">
      <c r="A8483" t="s">
        <v>40</v>
      </c>
      <c r="B8483" t="s">
        <v>623</v>
      </c>
      <c r="C8483">
        <v>2012</v>
      </c>
      <c r="D8483" t="s">
        <v>953</v>
      </c>
      <c r="E8483">
        <v>1177.7699999999995</v>
      </c>
      <c r="F8483" s="1">
        <v>13700</v>
      </c>
    </row>
    <row r="8484" spans="1:6" x14ac:dyDescent="0.3">
      <c r="A8484" t="s">
        <v>40</v>
      </c>
      <c r="B8484" t="s">
        <v>624</v>
      </c>
      <c r="C8484">
        <v>2008</v>
      </c>
      <c r="D8484" t="s">
        <v>953</v>
      </c>
      <c r="E8484">
        <v>1102.8033333333335</v>
      </c>
      <c r="F8484" s="1">
        <v>7366.666666666667</v>
      </c>
    </row>
    <row r="8485" spans="1:6" x14ac:dyDescent="0.3">
      <c r="A8485" t="s">
        <v>40</v>
      </c>
      <c r="B8485" t="s">
        <v>624</v>
      </c>
      <c r="C8485">
        <v>2009</v>
      </c>
      <c r="D8485" t="s">
        <v>953</v>
      </c>
      <c r="E8485">
        <v>-1975.2250000000004</v>
      </c>
      <c r="F8485" s="1">
        <v>9416.6666666666661</v>
      </c>
    </row>
    <row r="8486" spans="1:6" x14ac:dyDescent="0.3">
      <c r="A8486" t="s">
        <v>40</v>
      </c>
      <c r="B8486" t="s">
        <v>625</v>
      </c>
      <c r="C8486">
        <v>2006</v>
      </c>
      <c r="D8486" t="s">
        <v>953</v>
      </c>
      <c r="E8486">
        <v>-577.27624999999989</v>
      </c>
      <c r="F8486" s="1">
        <v>4987.5</v>
      </c>
    </row>
    <row r="8487" spans="1:6" x14ac:dyDescent="0.3">
      <c r="A8487" t="s">
        <v>40</v>
      </c>
      <c r="B8487" t="s">
        <v>625</v>
      </c>
      <c r="C8487">
        <v>2007</v>
      </c>
      <c r="D8487" t="s">
        <v>953</v>
      </c>
      <c r="E8487">
        <v>46.196071428571486</v>
      </c>
      <c r="F8487" s="1">
        <v>7746.4285714285716</v>
      </c>
    </row>
    <row r="8488" spans="1:6" x14ac:dyDescent="0.3">
      <c r="A8488" t="s">
        <v>40</v>
      </c>
      <c r="B8488" t="s">
        <v>626</v>
      </c>
      <c r="C8488">
        <v>2004</v>
      </c>
      <c r="D8488" t="s">
        <v>953</v>
      </c>
      <c r="E8488">
        <v>138.03166666666689</v>
      </c>
      <c r="F8488" s="1">
        <v>3983.3333333333335</v>
      </c>
    </row>
    <row r="8489" spans="1:6" x14ac:dyDescent="0.3">
      <c r="A8489" t="s">
        <v>40</v>
      </c>
      <c r="B8489" t="s">
        <v>627</v>
      </c>
      <c r="C8489">
        <v>2003</v>
      </c>
      <c r="D8489" t="s">
        <v>953</v>
      </c>
      <c r="E8489">
        <v>-210.25437499999998</v>
      </c>
      <c r="F8489" s="1">
        <v>2081.25</v>
      </c>
    </row>
    <row r="8490" spans="1:6" x14ac:dyDescent="0.3">
      <c r="A8490" t="s">
        <v>40</v>
      </c>
      <c r="B8490" t="s">
        <v>628</v>
      </c>
      <c r="C8490">
        <v>2010</v>
      </c>
      <c r="D8490" t="s">
        <v>949</v>
      </c>
      <c r="E8490">
        <v>575.14500000000044</v>
      </c>
      <c r="F8490" s="1">
        <v>12450</v>
      </c>
    </row>
    <row r="8491" spans="1:6" x14ac:dyDescent="0.3">
      <c r="A8491" t="s">
        <v>40</v>
      </c>
      <c r="B8491" t="s">
        <v>628</v>
      </c>
      <c r="C8491">
        <v>2010</v>
      </c>
      <c r="D8491" t="s">
        <v>951</v>
      </c>
      <c r="E8491">
        <v>731.77499999999964</v>
      </c>
      <c r="F8491" s="1">
        <v>12750</v>
      </c>
    </row>
    <row r="8492" spans="1:6" x14ac:dyDescent="0.3">
      <c r="A8492" t="s">
        <v>40</v>
      </c>
      <c r="B8492" t="s">
        <v>628</v>
      </c>
      <c r="C8492">
        <v>2010</v>
      </c>
      <c r="D8492" t="s">
        <v>953</v>
      </c>
      <c r="E8492">
        <v>682.21916666666664</v>
      </c>
      <c r="F8492" s="1">
        <v>11136.111111111111</v>
      </c>
    </row>
    <row r="8493" spans="1:6" x14ac:dyDescent="0.3">
      <c r="A8493" t="s">
        <v>40</v>
      </c>
      <c r="B8493" t="s">
        <v>628</v>
      </c>
      <c r="C8493">
        <v>2011</v>
      </c>
      <c r="D8493" t="s">
        <v>949</v>
      </c>
      <c r="E8493">
        <v>1100.2849999999999</v>
      </c>
      <c r="F8493" s="1">
        <v>15850</v>
      </c>
    </row>
    <row r="8494" spans="1:6" x14ac:dyDescent="0.3">
      <c r="A8494" t="s">
        <v>40</v>
      </c>
      <c r="B8494" t="s">
        <v>628</v>
      </c>
      <c r="C8494">
        <v>2011</v>
      </c>
      <c r="D8494" t="s">
        <v>951</v>
      </c>
      <c r="E8494">
        <v>375.97500000000036</v>
      </c>
      <c r="F8494" s="1">
        <v>14750</v>
      </c>
    </row>
    <row r="8495" spans="1:6" x14ac:dyDescent="0.3">
      <c r="A8495" t="s">
        <v>40</v>
      </c>
      <c r="B8495" t="s">
        <v>628</v>
      </c>
      <c r="C8495">
        <v>2011</v>
      </c>
      <c r="D8495" t="s">
        <v>953</v>
      </c>
      <c r="E8495">
        <v>989.51000000000022</v>
      </c>
      <c r="F8495" s="1">
        <v>13100</v>
      </c>
    </row>
    <row r="8496" spans="1:6" x14ac:dyDescent="0.3">
      <c r="A8496" t="s">
        <v>40</v>
      </c>
      <c r="B8496" t="s">
        <v>628</v>
      </c>
      <c r="C8496">
        <v>2012</v>
      </c>
      <c r="D8496" t="s">
        <v>949</v>
      </c>
      <c r="E8496">
        <v>-2440.875</v>
      </c>
      <c r="F8496" s="1">
        <v>16250</v>
      </c>
    </row>
    <row r="8497" spans="1:6" x14ac:dyDescent="0.3">
      <c r="A8497" t="s">
        <v>40</v>
      </c>
      <c r="B8497" t="s">
        <v>628</v>
      </c>
      <c r="C8497">
        <v>2012</v>
      </c>
      <c r="D8497" t="s">
        <v>951</v>
      </c>
      <c r="E8497">
        <v>-253.9975000000004</v>
      </c>
      <c r="F8497" s="1">
        <v>14525</v>
      </c>
    </row>
    <row r="8498" spans="1:6" x14ac:dyDescent="0.3">
      <c r="A8498" t="s">
        <v>40</v>
      </c>
      <c r="B8498" t="s">
        <v>628</v>
      </c>
      <c r="C8498">
        <v>2013</v>
      </c>
      <c r="D8498" t="s">
        <v>948</v>
      </c>
      <c r="E8498">
        <v>817.01444444444496</v>
      </c>
      <c r="F8498" s="1">
        <v>18366.666666666668</v>
      </c>
    </row>
    <row r="8499" spans="1:6" x14ac:dyDescent="0.3">
      <c r="A8499" t="s">
        <v>40</v>
      </c>
      <c r="B8499" t="s">
        <v>628</v>
      </c>
      <c r="C8499">
        <v>2013</v>
      </c>
      <c r="D8499" t="s">
        <v>949</v>
      </c>
      <c r="E8499">
        <v>1603.1175000000003</v>
      </c>
      <c r="F8499" s="1">
        <v>17675</v>
      </c>
    </row>
    <row r="8500" spans="1:6" x14ac:dyDescent="0.3">
      <c r="A8500" t="s">
        <v>40</v>
      </c>
      <c r="B8500" t="s">
        <v>628</v>
      </c>
      <c r="C8500">
        <v>2013</v>
      </c>
      <c r="D8500" t="s">
        <v>950</v>
      </c>
      <c r="E8500">
        <v>-2464.630000000001</v>
      </c>
      <c r="F8500" s="1">
        <v>19700</v>
      </c>
    </row>
    <row r="8501" spans="1:6" x14ac:dyDescent="0.3">
      <c r="A8501" t="s">
        <v>40</v>
      </c>
      <c r="B8501" t="s">
        <v>628</v>
      </c>
      <c r="C8501">
        <v>2013</v>
      </c>
      <c r="D8501" t="s">
        <v>951</v>
      </c>
      <c r="E8501">
        <v>-10010.764999999999</v>
      </c>
      <c r="F8501" s="1">
        <v>15350</v>
      </c>
    </row>
    <row r="8502" spans="1:6" x14ac:dyDescent="0.3">
      <c r="A8502" t="s">
        <v>40</v>
      </c>
      <c r="B8502" t="s">
        <v>629</v>
      </c>
      <c r="C8502">
        <v>1996</v>
      </c>
      <c r="D8502" t="s">
        <v>953</v>
      </c>
      <c r="E8502">
        <v>-482.87249999999995</v>
      </c>
      <c r="F8502" s="1">
        <v>775</v>
      </c>
    </row>
    <row r="8503" spans="1:6" x14ac:dyDescent="0.3">
      <c r="A8503" t="s">
        <v>40</v>
      </c>
      <c r="B8503" t="s">
        <v>629</v>
      </c>
      <c r="C8503">
        <v>1998</v>
      </c>
      <c r="D8503" t="s">
        <v>951</v>
      </c>
      <c r="E8503">
        <v>2279.835</v>
      </c>
      <c r="F8503" s="1">
        <v>1350</v>
      </c>
    </row>
    <row r="8504" spans="1:6" x14ac:dyDescent="0.3">
      <c r="A8504" t="s">
        <v>40</v>
      </c>
      <c r="B8504" t="s">
        <v>629</v>
      </c>
      <c r="C8504">
        <v>1998</v>
      </c>
      <c r="D8504" t="s">
        <v>953</v>
      </c>
      <c r="E8504">
        <v>17.956250000000026</v>
      </c>
      <c r="F8504" s="1">
        <v>812.5</v>
      </c>
    </row>
    <row r="8505" spans="1:6" x14ac:dyDescent="0.3">
      <c r="A8505" t="s">
        <v>40</v>
      </c>
      <c r="B8505" t="s">
        <v>629</v>
      </c>
      <c r="C8505">
        <v>1999</v>
      </c>
      <c r="D8505" t="s">
        <v>953</v>
      </c>
      <c r="E8505">
        <v>-127.85416666666667</v>
      </c>
      <c r="F8505" s="1">
        <v>625</v>
      </c>
    </row>
    <row r="8506" spans="1:6" x14ac:dyDescent="0.3">
      <c r="A8506" t="s">
        <v>40</v>
      </c>
      <c r="B8506" t="s">
        <v>629</v>
      </c>
      <c r="C8506">
        <v>2000</v>
      </c>
      <c r="D8506" t="s">
        <v>953</v>
      </c>
      <c r="E8506">
        <v>307.53583333333336</v>
      </c>
      <c r="F8506" s="1">
        <v>969.44444444444446</v>
      </c>
    </row>
    <row r="8507" spans="1:6" x14ac:dyDescent="0.3">
      <c r="A8507" t="s">
        <v>40</v>
      </c>
      <c r="B8507" t="s">
        <v>629</v>
      </c>
      <c r="C8507">
        <v>2001</v>
      </c>
      <c r="D8507" t="s">
        <v>953</v>
      </c>
      <c r="E8507">
        <v>66.345000000000027</v>
      </c>
      <c r="F8507" s="1">
        <v>1116.6666666666667</v>
      </c>
    </row>
    <row r="8508" spans="1:6" x14ac:dyDescent="0.3">
      <c r="A8508" t="s">
        <v>40</v>
      </c>
      <c r="B8508" t="s">
        <v>629</v>
      </c>
      <c r="C8508">
        <v>2002</v>
      </c>
      <c r="D8508" t="s">
        <v>953</v>
      </c>
      <c r="E8508">
        <v>45.482142857142854</v>
      </c>
      <c r="F8508" s="1">
        <v>1250</v>
      </c>
    </row>
    <row r="8509" spans="1:6" x14ac:dyDescent="0.3">
      <c r="A8509" t="s">
        <v>40</v>
      </c>
      <c r="B8509" t="s">
        <v>630</v>
      </c>
      <c r="C8509">
        <v>1997</v>
      </c>
      <c r="D8509" t="s">
        <v>953</v>
      </c>
      <c r="E8509">
        <v>117.68000000000006</v>
      </c>
      <c r="F8509" s="1">
        <v>800</v>
      </c>
    </row>
    <row r="8510" spans="1:6" x14ac:dyDescent="0.3">
      <c r="A8510" t="s">
        <v>40</v>
      </c>
      <c r="B8510" t="s">
        <v>630</v>
      </c>
      <c r="C8510">
        <v>2000</v>
      </c>
      <c r="D8510" t="s">
        <v>953</v>
      </c>
      <c r="E8510">
        <v>182.56950000000001</v>
      </c>
      <c r="F8510" s="1">
        <v>795</v>
      </c>
    </row>
    <row r="8511" spans="1:6" x14ac:dyDescent="0.3">
      <c r="A8511" t="s">
        <v>40</v>
      </c>
      <c r="B8511" t="s">
        <v>630</v>
      </c>
      <c r="C8511">
        <v>2001</v>
      </c>
      <c r="D8511" t="s">
        <v>953</v>
      </c>
      <c r="E8511">
        <v>-22.593289473684194</v>
      </c>
      <c r="F8511" s="1">
        <v>882.89473684210532</v>
      </c>
    </row>
    <row r="8512" spans="1:6" x14ac:dyDescent="0.3">
      <c r="A8512" t="s">
        <v>40</v>
      </c>
      <c r="B8512" t="s">
        <v>630</v>
      </c>
      <c r="C8512">
        <v>2002</v>
      </c>
      <c r="D8512" t="s">
        <v>953</v>
      </c>
      <c r="E8512">
        <v>145.69133333333335</v>
      </c>
      <c r="F8512" s="1">
        <v>1313.3333333333333</v>
      </c>
    </row>
    <row r="8513" spans="1:6" x14ac:dyDescent="0.3">
      <c r="A8513" t="s">
        <v>40</v>
      </c>
      <c r="B8513" t="s">
        <v>630</v>
      </c>
      <c r="C8513">
        <v>2003</v>
      </c>
      <c r="D8513" t="s">
        <v>953</v>
      </c>
      <c r="E8513">
        <v>-1.2321428571416012E-2</v>
      </c>
      <c r="F8513" s="1">
        <v>1507.7380952380952</v>
      </c>
    </row>
    <row r="8514" spans="1:6" x14ac:dyDescent="0.3">
      <c r="A8514" t="s">
        <v>40</v>
      </c>
      <c r="B8514" t="s">
        <v>630</v>
      </c>
      <c r="C8514">
        <v>2004</v>
      </c>
      <c r="D8514" t="s">
        <v>953</v>
      </c>
      <c r="E8514">
        <v>-91.783500000000018</v>
      </c>
      <c r="F8514" s="1">
        <v>1865</v>
      </c>
    </row>
    <row r="8515" spans="1:6" x14ac:dyDescent="0.3">
      <c r="A8515" t="s">
        <v>40</v>
      </c>
      <c r="B8515" t="s">
        <v>630</v>
      </c>
      <c r="C8515">
        <v>2005</v>
      </c>
      <c r="D8515" t="s">
        <v>953</v>
      </c>
      <c r="E8515">
        <v>260.33729166666666</v>
      </c>
      <c r="F8515" s="1">
        <v>2164.5833333333335</v>
      </c>
    </row>
    <row r="8516" spans="1:6" x14ac:dyDescent="0.3">
      <c r="A8516" t="s">
        <v>40</v>
      </c>
      <c r="B8516" t="s">
        <v>630</v>
      </c>
      <c r="C8516">
        <v>2006</v>
      </c>
      <c r="D8516" t="s">
        <v>953</v>
      </c>
      <c r="E8516">
        <v>-460.04178571428565</v>
      </c>
      <c r="F8516" s="1">
        <v>2939.2857142857142</v>
      </c>
    </row>
    <row r="8517" spans="1:6" x14ac:dyDescent="0.3">
      <c r="A8517" t="s">
        <v>40</v>
      </c>
      <c r="B8517" t="s">
        <v>631</v>
      </c>
      <c r="C8517">
        <v>1990</v>
      </c>
      <c r="D8517" t="s">
        <v>953</v>
      </c>
      <c r="E8517">
        <v>-156.10399999999998</v>
      </c>
      <c r="F8517" s="1">
        <v>1760</v>
      </c>
    </row>
    <row r="8518" spans="1:6" x14ac:dyDescent="0.3">
      <c r="A8518" t="s">
        <v>40</v>
      </c>
      <c r="B8518" t="s">
        <v>631</v>
      </c>
      <c r="C8518">
        <v>1991</v>
      </c>
      <c r="D8518" t="s">
        <v>953</v>
      </c>
      <c r="E8518">
        <v>-41.228749999999991</v>
      </c>
      <c r="F8518" s="1">
        <v>962.5</v>
      </c>
    </row>
    <row r="8519" spans="1:6" x14ac:dyDescent="0.3">
      <c r="A8519" t="s">
        <v>40</v>
      </c>
      <c r="B8519" t="s">
        <v>631</v>
      </c>
      <c r="C8519">
        <v>1992</v>
      </c>
      <c r="D8519" t="s">
        <v>953</v>
      </c>
      <c r="E8519">
        <v>-201.31124999999997</v>
      </c>
      <c r="F8519" s="1">
        <v>1637.5</v>
      </c>
    </row>
    <row r="8520" spans="1:6" x14ac:dyDescent="0.3">
      <c r="A8520" t="s">
        <v>40</v>
      </c>
      <c r="B8520" t="s">
        <v>631</v>
      </c>
      <c r="C8520">
        <v>1993</v>
      </c>
      <c r="D8520" t="s">
        <v>953</v>
      </c>
      <c r="E8520">
        <v>-165.71062499999996</v>
      </c>
      <c r="F8520" s="1">
        <v>1268.75</v>
      </c>
    </row>
    <row r="8521" spans="1:6" x14ac:dyDescent="0.3">
      <c r="A8521" t="s">
        <v>40</v>
      </c>
      <c r="B8521" t="s">
        <v>631</v>
      </c>
      <c r="C8521">
        <v>1994</v>
      </c>
      <c r="D8521" t="s">
        <v>953</v>
      </c>
      <c r="E8521">
        <v>-178.97699999999995</v>
      </c>
      <c r="F8521" s="1">
        <v>1630</v>
      </c>
    </row>
    <row r="8522" spans="1:6" x14ac:dyDescent="0.3">
      <c r="A8522" t="s">
        <v>40</v>
      </c>
      <c r="B8522" t="s">
        <v>631</v>
      </c>
      <c r="C8522">
        <v>1995</v>
      </c>
      <c r="D8522" t="s">
        <v>953</v>
      </c>
      <c r="E8522">
        <v>-1055.8</v>
      </c>
      <c r="F8522" s="1">
        <v>2000</v>
      </c>
    </row>
    <row r="8523" spans="1:6" x14ac:dyDescent="0.3">
      <c r="A8523" t="s">
        <v>40</v>
      </c>
      <c r="B8523" t="s">
        <v>631</v>
      </c>
      <c r="C8523">
        <v>1996</v>
      </c>
      <c r="D8523" t="s">
        <v>953</v>
      </c>
      <c r="E8523">
        <v>-407.52625000000012</v>
      </c>
      <c r="F8523" s="1">
        <v>2487.5</v>
      </c>
    </row>
    <row r="8524" spans="1:6" x14ac:dyDescent="0.3">
      <c r="A8524" t="s">
        <v>40</v>
      </c>
      <c r="B8524" t="s">
        <v>631</v>
      </c>
      <c r="C8524">
        <v>2000</v>
      </c>
      <c r="D8524" t="s">
        <v>953</v>
      </c>
      <c r="E8524">
        <v>160.49833333333342</v>
      </c>
      <c r="F8524" s="1">
        <v>1983.3333333333333</v>
      </c>
    </row>
    <row r="8525" spans="1:6" x14ac:dyDescent="0.3">
      <c r="A8525" t="s">
        <v>40</v>
      </c>
      <c r="B8525" t="s">
        <v>631</v>
      </c>
      <c r="C8525">
        <v>2001</v>
      </c>
      <c r="D8525" t="s">
        <v>951</v>
      </c>
      <c r="E8525">
        <v>538.46875</v>
      </c>
      <c r="F8525" s="1">
        <v>3437.5</v>
      </c>
    </row>
    <row r="8526" spans="1:6" x14ac:dyDescent="0.3">
      <c r="A8526" t="s">
        <v>40</v>
      </c>
      <c r="B8526" t="s">
        <v>631</v>
      </c>
      <c r="C8526">
        <v>2001</v>
      </c>
      <c r="D8526" t="s">
        <v>953</v>
      </c>
      <c r="E8526">
        <v>-425.15607142857135</v>
      </c>
      <c r="F8526" s="1">
        <v>3225</v>
      </c>
    </row>
    <row r="8527" spans="1:6" x14ac:dyDescent="0.3">
      <c r="A8527" t="s">
        <v>40</v>
      </c>
      <c r="B8527" t="s">
        <v>631</v>
      </c>
      <c r="C8527">
        <v>2002</v>
      </c>
      <c r="D8527" t="s">
        <v>953</v>
      </c>
      <c r="E8527">
        <v>134.11850000000004</v>
      </c>
      <c r="F8527" s="1">
        <v>4485</v>
      </c>
    </row>
    <row r="8528" spans="1:6" x14ac:dyDescent="0.3">
      <c r="A8528" t="s">
        <v>40</v>
      </c>
      <c r="B8528" t="s">
        <v>631</v>
      </c>
      <c r="C8528">
        <v>2003</v>
      </c>
      <c r="D8528" t="s">
        <v>948</v>
      </c>
      <c r="E8528">
        <v>2386.0524999999998</v>
      </c>
      <c r="F8528" s="1">
        <v>5025</v>
      </c>
    </row>
    <row r="8529" spans="1:6" x14ac:dyDescent="0.3">
      <c r="A8529" t="s">
        <v>40</v>
      </c>
      <c r="B8529" t="s">
        <v>631</v>
      </c>
      <c r="C8529">
        <v>2003</v>
      </c>
      <c r="D8529" t="s">
        <v>949</v>
      </c>
      <c r="E8529">
        <v>-568.50500000000011</v>
      </c>
      <c r="F8529" s="1">
        <v>5950</v>
      </c>
    </row>
    <row r="8530" spans="1:6" x14ac:dyDescent="0.3">
      <c r="A8530" t="s">
        <v>40</v>
      </c>
      <c r="B8530" t="s">
        <v>631</v>
      </c>
      <c r="C8530">
        <v>2003</v>
      </c>
      <c r="D8530" t="s">
        <v>951</v>
      </c>
      <c r="E8530">
        <v>-1033.9750000000004</v>
      </c>
      <c r="F8530" s="1">
        <v>5250</v>
      </c>
    </row>
    <row r="8531" spans="1:6" x14ac:dyDescent="0.3">
      <c r="A8531" t="s">
        <v>40</v>
      </c>
      <c r="B8531" t="s">
        <v>631</v>
      </c>
      <c r="C8531">
        <v>2003</v>
      </c>
      <c r="D8531" t="s">
        <v>953</v>
      </c>
      <c r="E8531">
        <v>-386.24099999999999</v>
      </c>
      <c r="F8531" s="1">
        <v>3790</v>
      </c>
    </row>
    <row r="8532" spans="1:6" x14ac:dyDescent="0.3">
      <c r="A8532" t="s">
        <v>40</v>
      </c>
      <c r="B8532" t="s">
        <v>631</v>
      </c>
      <c r="C8532">
        <v>2004</v>
      </c>
      <c r="D8532" t="s">
        <v>953</v>
      </c>
      <c r="E8532">
        <v>346.16937500000012</v>
      </c>
      <c r="F8532" s="1">
        <v>4068.75</v>
      </c>
    </row>
    <row r="8533" spans="1:6" x14ac:dyDescent="0.3">
      <c r="A8533" t="s">
        <v>40</v>
      </c>
      <c r="B8533" t="s">
        <v>631</v>
      </c>
      <c r="C8533">
        <v>2005</v>
      </c>
      <c r="D8533" t="s">
        <v>953</v>
      </c>
      <c r="E8533">
        <v>2111.2366666666667</v>
      </c>
      <c r="F8533" s="1">
        <v>5033.333333333333</v>
      </c>
    </row>
    <row r="8534" spans="1:6" x14ac:dyDescent="0.3">
      <c r="A8534" t="s">
        <v>40</v>
      </c>
      <c r="B8534" t="s">
        <v>631</v>
      </c>
      <c r="C8534">
        <v>2006</v>
      </c>
      <c r="D8534" t="s">
        <v>951</v>
      </c>
      <c r="E8534">
        <v>1054.4249999999993</v>
      </c>
      <c r="F8534" s="1">
        <v>9250</v>
      </c>
    </row>
    <row r="8535" spans="1:6" x14ac:dyDescent="0.3">
      <c r="A8535" t="s">
        <v>40</v>
      </c>
      <c r="B8535" t="s">
        <v>631</v>
      </c>
      <c r="C8535">
        <v>2006</v>
      </c>
      <c r="D8535" t="s">
        <v>953</v>
      </c>
      <c r="E8535">
        <v>-146.90697368421039</v>
      </c>
      <c r="F8535" s="1">
        <v>6272.3684210526317</v>
      </c>
    </row>
    <row r="8536" spans="1:6" x14ac:dyDescent="0.3">
      <c r="A8536" t="s">
        <v>40</v>
      </c>
      <c r="B8536" t="s">
        <v>631</v>
      </c>
      <c r="C8536">
        <v>2007</v>
      </c>
      <c r="D8536" t="s">
        <v>949</v>
      </c>
      <c r="E8536">
        <v>1320.8625000000002</v>
      </c>
      <c r="F8536" s="1">
        <v>11125</v>
      </c>
    </row>
    <row r="8537" spans="1:6" x14ac:dyDescent="0.3">
      <c r="A8537" t="s">
        <v>40</v>
      </c>
      <c r="B8537" t="s">
        <v>631</v>
      </c>
      <c r="C8537">
        <v>2007</v>
      </c>
      <c r="D8537" t="s">
        <v>953</v>
      </c>
      <c r="E8537">
        <v>-315.94874999999985</v>
      </c>
      <c r="F8537" s="1">
        <v>7762.5</v>
      </c>
    </row>
    <row r="8538" spans="1:6" x14ac:dyDescent="0.3">
      <c r="A8538" t="s">
        <v>40</v>
      </c>
      <c r="B8538" t="s">
        <v>631</v>
      </c>
      <c r="C8538">
        <v>2008</v>
      </c>
      <c r="D8538" t="s">
        <v>948</v>
      </c>
      <c r="E8538">
        <v>2356.0850000000009</v>
      </c>
      <c r="F8538" s="1">
        <v>13850</v>
      </c>
    </row>
    <row r="8539" spans="1:6" x14ac:dyDescent="0.3">
      <c r="A8539" t="s">
        <v>40</v>
      </c>
      <c r="B8539" t="s">
        <v>631</v>
      </c>
      <c r="C8539">
        <v>2008</v>
      </c>
      <c r="D8539" t="s">
        <v>951</v>
      </c>
      <c r="E8539">
        <v>-172.3700000000008</v>
      </c>
      <c r="F8539" s="1">
        <v>10300</v>
      </c>
    </row>
    <row r="8540" spans="1:6" x14ac:dyDescent="0.3">
      <c r="A8540" t="s">
        <v>40</v>
      </c>
      <c r="B8540" t="s">
        <v>631</v>
      </c>
      <c r="C8540">
        <v>2008</v>
      </c>
      <c r="D8540" t="s">
        <v>953</v>
      </c>
      <c r="E8540">
        <v>-138.90571428571405</v>
      </c>
      <c r="F8540" s="1">
        <v>9228.5714285714294</v>
      </c>
    </row>
    <row r="8541" spans="1:6" x14ac:dyDescent="0.3">
      <c r="A8541" t="s">
        <v>40</v>
      </c>
      <c r="B8541" t="s">
        <v>631</v>
      </c>
      <c r="C8541">
        <v>2009</v>
      </c>
      <c r="D8541" t="s">
        <v>949</v>
      </c>
      <c r="E8541">
        <v>-1658.1424999999999</v>
      </c>
      <c r="F8541" s="1">
        <v>12075</v>
      </c>
    </row>
    <row r="8542" spans="1:6" x14ac:dyDescent="0.3">
      <c r="A8542" t="s">
        <v>40</v>
      </c>
      <c r="B8542" t="s">
        <v>631</v>
      </c>
      <c r="C8542">
        <v>2009</v>
      </c>
      <c r="D8542" t="s">
        <v>951</v>
      </c>
      <c r="E8542">
        <v>-70.159999999999854</v>
      </c>
      <c r="F8542" s="1">
        <v>10400</v>
      </c>
    </row>
    <row r="8543" spans="1:6" x14ac:dyDescent="0.3">
      <c r="A8543" t="s">
        <v>40</v>
      </c>
      <c r="B8543" t="s">
        <v>631</v>
      </c>
      <c r="C8543">
        <v>2009</v>
      </c>
      <c r="D8543" t="s">
        <v>953</v>
      </c>
      <c r="E8543">
        <v>-65.396249999999782</v>
      </c>
      <c r="F8543" s="1">
        <v>7787.5</v>
      </c>
    </row>
    <row r="8544" spans="1:6" x14ac:dyDescent="0.3">
      <c r="A8544" t="s">
        <v>40</v>
      </c>
      <c r="B8544" t="s">
        <v>631</v>
      </c>
      <c r="C8544">
        <v>2010</v>
      </c>
      <c r="D8544" t="s">
        <v>949</v>
      </c>
      <c r="E8544">
        <v>3303.0450000000001</v>
      </c>
      <c r="F8544" s="1">
        <v>11450</v>
      </c>
    </row>
    <row r="8545" spans="1:6" x14ac:dyDescent="0.3">
      <c r="A8545" t="s">
        <v>40</v>
      </c>
      <c r="B8545" t="s">
        <v>631</v>
      </c>
      <c r="C8545">
        <v>2010</v>
      </c>
      <c r="D8545" t="s">
        <v>951</v>
      </c>
      <c r="E8545">
        <v>1053.875</v>
      </c>
      <c r="F8545" s="1">
        <v>13750</v>
      </c>
    </row>
    <row r="8546" spans="1:6" x14ac:dyDescent="0.3">
      <c r="A8546" t="s">
        <v>40</v>
      </c>
      <c r="B8546" t="s">
        <v>631</v>
      </c>
      <c r="C8546">
        <v>2010</v>
      </c>
      <c r="D8546" t="s">
        <v>953</v>
      </c>
      <c r="E8546">
        <v>-270.29749999999967</v>
      </c>
      <c r="F8546" s="1">
        <v>11525</v>
      </c>
    </row>
    <row r="8547" spans="1:6" x14ac:dyDescent="0.3">
      <c r="A8547" t="s">
        <v>40</v>
      </c>
      <c r="B8547" t="s">
        <v>631</v>
      </c>
      <c r="C8547">
        <v>2011</v>
      </c>
      <c r="D8547" t="s">
        <v>948</v>
      </c>
      <c r="E8547">
        <v>1221.6483333333333</v>
      </c>
      <c r="F8547" s="1">
        <v>16816.666666666668</v>
      </c>
    </row>
    <row r="8548" spans="1:6" x14ac:dyDescent="0.3">
      <c r="A8548" t="s">
        <v>40</v>
      </c>
      <c r="B8548" t="s">
        <v>631</v>
      </c>
      <c r="C8548">
        <v>2011</v>
      </c>
      <c r="D8548" t="s">
        <v>949</v>
      </c>
      <c r="E8548">
        <v>421.58250000000027</v>
      </c>
      <c r="F8548" s="1">
        <v>14325</v>
      </c>
    </row>
    <row r="8549" spans="1:6" x14ac:dyDescent="0.3">
      <c r="A8549" t="s">
        <v>40</v>
      </c>
      <c r="B8549" t="s">
        <v>631</v>
      </c>
      <c r="C8549">
        <v>2011</v>
      </c>
      <c r="D8549" t="s">
        <v>950</v>
      </c>
      <c r="E8549">
        <v>-1001.9249999999993</v>
      </c>
      <c r="F8549" s="1">
        <v>15750</v>
      </c>
    </row>
    <row r="8550" spans="1:6" x14ac:dyDescent="0.3">
      <c r="A8550" t="s">
        <v>40</v>
      </c>
      <c r="B8550" t="s">
        <v>631</v>
      </c>
      <c r="C8550">
        <v>2011</v>
      </c>
      <c r="D8550" t="s">
        <v>951</v>
      </c>
      <c r="E8550">
        <v>1707.2816666666668</v>
      </c>
      <c r="F8550" s="1">
        <v>13150</v>
      </c>
    </row>
    <row r="8551" spans="1:6" x14ac:dyDescent="0.3">
      <c r="A8551" t="s">
        <v>40</v>
      </c>
      <c r="B8551" t="s">
        <v>631</v>
      </c>
      <c r="C8551">
        <v>2012</v>
      </c>
      <c r="D8551" t="s">
        <v>948</v>
      </c>
      <c r="E8551">
        <v>-241.24166666666619</v>
      </c>
      <c r="F8551" s="1">
        <v>19250</v>
      </c>
    </row>
    <row r="8552" spans="1:6" x14ac:dyDescent="0.3">
      <c r="A8552" t="s">
        <v>40</v>
      </c>
      <c r="B8552" t="s">
        <v>631</v>
      </c>
      <c r="C8552">
        <v>2012</v>
      </c>
      <c r="D8552" t="s">
        <v>949</v>
      </c>
      <c r="E8552">
        <v>320.68499999999977</v>
      </c>
      <c r="F8552" s="1">
        <v>16773.076923076922</v>
      </c>
    </row>
    <row r="8553" spans="1:6" x14ac:dyDescent="0.3">
      <c r="A8553" t="s">
        <v>40</v>
      </c>
      <c r="B8553" t="s">
        <v>631</v>
      </c>
      <c r="C8553">
        <v>2012</v>
      </c>
      <c r="D8553" t="s">
        <v>950</v>
      </c>
      <c r="E8553">
        <v>539.79000000000087</v>
      </c>
      <c r="F8553" s="1">
        <v>19900</v>
      </c>
    </row>
    <row r="8554" spans="1:6" x14ac:dyDescent="0.3">
      <c r="A8554" t="s">
        <v>40</v>
      </c>
      <c r="B8554" t="s">
        <v>631</v>
      </c>
      <c r="C8554">
        <v>2012</v>
      </c>
      <c r="D8554" t="s">
        <v>951</v>
      </c>
      <c r="E8554">
        <v>1491.5366666666669</v>
      </c>
      <c r="F8554" s="1">
        <v>14700</v>
      </c>
    </row>
    <row r="8555" spans="1:6" x14ac:dyDescent="0.3">
      <c r="A8555" t="s">
        <v>40</v>
      </c>
      <c r="B8555" t="s">
        <v>631</v>
      </c>
      <c r="C8555">
        <v>2013</v>
      </c>
      <c r="D8555" t="s">
        <v>948</v>
      </c>
      <c r="E8555">
        <v>1045.946428571428</v>
      </c>
      <c r="F8555" s="1">
        <v>20178.571428571428</v>
      </c>
    </row>
    <row r="8556" spans="1:6" x14ac:dyDescent="0.3">
      <c r="A8556" t="s">
        <v>40</v>
      </c>
      <c r="B8556" t="s">
        <v>631</v>
      </c>
      <c r="C8556">
        <v>2013</v>
      </c>
      <c r="D8556" t="s">
        <v>949</v>
      </c>
      <c r="E8556">
        <v>508.29714285714363</v>
      </c>
      <c r="F8556" s="1">
        <v>17828.571428571428</v>
      </c>
    </row>
    <row r="8557" spans="1:6" x14ac:dyDescent="0.3">
      <c r="A8557" t="s">
        <v>40</v>
      </c>
      <c r="B8557" t="s">
        <v>631</v>
      </c>
      <c r="C8557">
        <v>2013</v>
      </c>
      <c r="D8557" t="s">
        <v>950</v>
      </c>
      <c r="E8557">
        <v>-8335.9000000000015</v>
      </c>
      <c r="F8557" s="1">
        <v>21000</v>
      </c>
    </row>
    <row r="8558" spans="1:6" x14ac:dyDescent="0.3">
      <c r="A8558" t="s">
        <v>40</v>
      </c>
      <c r="B8558" t="s">
        <v>631</v>
      </c>
      <c r="C8558">
        <v>2013</v>
      </c>
      <c r="D8558" t="s">
        <v>952</v>
      </c>
      <c r="E8558">
        <v>1877.9116666666669</v>
      </c>
      <c r="F8558" s="1">
        <v>20116.666666666668</v>
      </c>
    </row>
    <row r="8559" spans="1:6" x14ac:dyDescent="0.3">
      <c r="A8559" t="s">
        <v>40</v>
      </c>
      <c r="B8559" t="s">
        <v>631</v>
      </c>
      <c r="C8559">
        <v>2014</v>
      </c>
      <c r="D8559" t="s">
        <v>948</v>
      </c>
      <c r="E8559">
        <v>482.20825000000042</v>
      </c>
      <c r="F8559" s="1">
        <v>21932.5</v>
      </c>
    </row>
    <row r="8560" spans="1:6" x14ac:dyDescent="0.3">
      <c r="A8560" t="s">
        <v>40</v>
      </c>
      <c r="B8560" t="s">
        <v>631</v>
      </c>
      <c r="C8560">
        <v>2014</v>
      </c>
      <c r="D8560" t="s">
        <v>949</v>
      </c>
      <c r="E8560">
        <v>2866.3100000000013</v>
      </c>
      <c r="F8560" s="1">
        <v>21100</v>
      </c>
    </row>
    <row r="8561" spans="1:6" x14ac:dyDescent="0.3">
      <c r="A8561" t="s">
        <v>40</v>
      </c>
      <c r="B8561" t="s">
        <v>631</v>
      </c>
      <c r="C8561">
        <v>2014</v>
      </c>
      <c r="D8561" t="s">
        <v>950</v>
      </c>
      <c r="E8561">
        <v>1038.8937500000002</v>
      </c>
      <c r="F8561" s="1">
        <v>22687.5</v>
      </c>
    </row>
    <row r="8562" spans="1:6" x14ac:dyDescent="0.3">
      <c r="A8562" t="s">
        <v>40</v>
      </c>
      <c r="B8562" t="s">
        <v>631</v>
      </c>
      <c r="C8562">
        <v>2014</v>
      </c>
      <c r="D8562" t="s">
        <v>952</v>
      </c>
      <c r="E8562">
        <v>947.59947368421069</v>
      </c>
      <c r="F8562" s="1">
        <v>23468.42105263158</v>
      </c>
    </row>
    <row r="8563" spans="1:6" x14ac:dyDescent="0.3">
      <c r="A8563" t="s">
        <v>40</v>
      </c>
      <c r="B8563" t="s">
        <v>631</v>
      </c>
      <c r="C8563">
        <v>2015</v>
      </c>
      <c r="D8563" t="s">
        <v>952</v>
      </c>
      <c r="E8563">
        <v>1117.1399999999994</v>
      </c>
      <c r="F8563" s="1">
        <v>23400</v>
      </c>
    </row>
    <row r="8564" spans="1:6" x14ac:dyDescent="0.3">
      <c r="A8564" t="s">
        <v>40</v>
      </c>
      <c r="B8564" t="s">
        <v>632</v>
      </c>
      <c r="C8564">
        <v>1994</v>
      </c>
      <c r="D8564" t="s">
        <v>953</v>
      </c>
      <c r="E8564">
        <v>-140.05500000000001</v>
      </c>
      <c r="F8564" s="1">
        <v>450</v>
      </c>
    </row>
    <row r="8565" spans="1:6" x14ac:dyDescent="0.3">
      <c r="A8565" t="s">
        <v>40</v>
      </c>
      <c r="B8565" t="s">
        <v>632</v>
      </c>
      <c r="C8565">
        <v>1995</v>
      </c>
      <c r="D8565" t="s">
        <v>953</v>
      </c>
      <c r="E8565">
        <v>6.6299999999999955</v>
      </c>
      <c r="F8565" s="1">
        <v>300</v>
      </c>
    </row>
    <row r="8566" spans="1:6" x14ac:dyDescent="0.3">
      <c r="A8566" t="s">
        <v>40</v>
      </c>
      <c r="B8566" t="s">
        <v>632</v>
      </c>
      <c r="C8566">
        <v>1996</v>
      </c>
      <c r="D8566" t="s">
        <v>953</v>
      </c>
      <c r="E8566">
        <v>-228.2225</v>
      </c>
      <c r="F8566" s="1">
        <v>608.33333333333337</v>
      </c>
    </row>
    <row r="8567" spans="1:6" x14ac:dyDescent="0.3">
      <c r="A8567" t="s">
        <v>40</v>
      </c>
      <c r="B8567" t="s">
        <v>632</v>
      </c>
      <c r="C8567">
        <v>1997</v>
      </c>
      <c r="D8567" t="s">
        <v>952</v>
      </c>
      <c r="E8567">
        <v>-655.66250000000002</v>
      </c>
      <c r="F8567" s="1">
        <v>875</v>
      </c>
    </row>
    <row r="8568" spans="1:6" x14ac:dyDescent="0.3">
      <c r="A8568" t="s">
        <v>40</v>
      </c>
      <c r="B8568" t="s">
        <v>632</v>
      </c>
      <c r="C8568">
        <v>1997</v>
      </c>
      <c r="D8568" t="s">
        <v>953</v>
      </c>
      <c r="E8568">
        <v>-50.344999999999999</v>
      </c>
      <c r="F8568" s="1">
        <v>550</v>
      </c>
    </row>
    <row r="8569" spans="1:6" x14ac:dyDescent="0.3">
      <c r="A8569" t="s">
        <v>40</v>
      </c>
      <c r="B8569" t="s">
        <v>632</v>
      </c>
      <c r="C8569">
        <v>1998</v>
      </c>
      <c r="D8569" t="s">
        <v>953</v>
      </c>
      <c r="E8569">
        <v>232.92849999999999</v>
      </c>
      <c r="F8569" s="1">
        <v>585</v>
      </c>
    </row>
    <row r="8570" spans="1:6" x14ac:dyDescent="0.3">
      <c r="A8570" t="s">
        <v>40</v>
      </c>
      <c r="B8570" t="s">
        <v>632</v>
      </c>
      <c r="C8570">
        <v>1999</v>
      </c>
      <c r="D8570" t="s">
        <v>953</v>
      </c>
      <c r="E8570">
        <v>-225.72772727272729</v>
      </c>
      <c r="F8570" s="1">
        <v>995.4545454545455</v>
      </c>
    </row>
    <row r="8571" spans="1:6" x14ac:dyDescent="0.3">
      <c r="A8571" t="s">
        <v>40</v>
      </c>
      <c r="B8571" t="s">
        <v>632</v>
      </c>
      <c r="C8571">
        <v>2000</v>
      </c>
      <c r="D8571" t="s">
        <v>951</v>
      </c>
      <c r="E8571">
        <v>-482.45749999999998</v>
      </c>
      <c r="F8571" s="1">
        <v>1925</v>
      </c>
    </row>
    <row r="8572" spans="1:6" x14ac:dyDescent="0.3">
      <c r="A8572" t="s">
        <v>40</v>
      </c>
      <c r="B8572" t="s">
        <v>632</v>
      </c>
      <c r="C8572">
        <v>2000</v>
      </c>
      <c r="D8572" t="s">
        <v>953</v>
      </c>
      <c r="E8572">
        <v>93.039199999999994</v>
      </c>
      <c r="F8572" s="1">
        <v>952</v>
      </c>
    </row>
    <row r="8573" spans="1:6" x14ac:dyDescent="0.3">
      <c r="A8573" t="s">
        <v>40</v>
      </c>
      <c r="B8573" t="s">
        <v>632</v>
      </c>
      <c r="C8573">
        <v>2001</v>
      </c>
      <c r="D8573" t="s">
        <v>953</v>
      </c>
      <c r="E8573">
        <v>17.289891304347833</v>
      </c>
      <c r="F8573" s="1">
        <v>1225</v>
      </c>
    </row>
    <row r="8574" spans="1:6" x14ac:dyDescent="0.3">
      <c r="A8574" t="s">
        <v>40</v>
      </c>
      <c r="B8574" t="s">
        <v>632</v>
      </c>
      <c r="C8574">
        <v>2002</v>
      </c>
      <c r="D8574" t="s">
        <v>953</v>
      </c>
      <c r="E8574">
        <v>-207.20765625000001</v>
      </c>
      <c r="F8574" s="1">
        <v>1017.1875</v>
      </c>
    </row>
    <row r="8575" spans="1:6" x14ac:dyDescent="0.3">
      <c r="A8575" t="s">
        <v>40</v>
      </c>
      <c r="B8575" t="s">
        <v>632</v>
      </c>
      <c r="C8575">
        <v>2003</v>
      </c>
      <c r="D8575" t="s">
        <v>951</v>
      </c>
      <c r="E8575">
        <v>-669.19749999999976</v>
      </c>
      <c r="F8575" s="1">
        <v>2525</v>
      </c>
    </row>
    <row r="8576" spans="1:6" x14ac:dyDescent="0.3">
      <c r="A8576" t="s">
        <v>40</v>
      </c>
      <c r="B8576" t="s">
        <v>632</v>
      </c>
      <c r="C8576">
        <v>2003</v>
      </c>
      <c r="D8576" t="s">
        <v>953</v>
      </c>
      <c r="E8576">
        <v>-62.283281250000016</v>
      </c>
      <c r="F8576" s="1">
        <v>1635.9375</v>
      </c>
    </row>
    <row r="8577" spans="1:6" x14ac:dyDescent="0.3">
      <c r="A8577" t="s">
        <v>40</v>
      </c>
      <c r="B8577" t="s">
        <v>633</v>
      </c>
      <c r="C8577">
        <v>2002</v>
      </c>
      <c r="D8577" t="s">
        <v>953</v>
      </c>
      <c r="E8577">
        <v>132.5975</v>
      </c>
      <c r="F8577" s="1">
        <v>1475</v>
      </c>
    </row>
    <row r="8578" spans="1:6" x14ac:dyDescent="0.3">
      <c r="A8578" t="s">
        <v>40</v>
      </c>
      <c r="B8578" t="s">
        <v>633</v>
      </c>
      <c r="C8578">
        <v>2003</v>
      </c>
      <c r="D8578" t="s">
        <v>953</v>
      </c>
      <c r="E8578">
        <v>-44.384374999999963</v>
      </c>
      <c r="F8578" s="1">
        <v>1781.25</v>
      </c>
    </row>
    <row r="8579" spans="1:6" x14ac:dyDescent="0.3">
      <c r="A8579" t="s">
        <v>40</v>
      </c>
      <c r="B8579" t="s">
        <v>634</v>
      </c>
      <c r="C8579">
        <v>2009</v>
      </c>
      <c r="D8579" t="s">
        <v>949</v>
      </c>
      <c r="E8579">
        <v>5003.4575000000004</v>
      </c>
      <c r="F8579" s="1">
        <v>8075</v>
      </c>
    </row>
    <row r="8580" spans="1:6" x14ac:dyDescent="0.3">
      <c r="A8580" t="s">
        <v>40</v>
      </c>
      <c r="B8580" t="s">
        <v>634</v>
      </c>
      <c r="C8580">
        <v>2009</v>
      </c>
      <c r="D8580" t="s">
        <v>951</v>
      </c>
      <c r="E8580">
        <v>-1471.7249999999992</v>
      </c>
      <c r="F8580" s="1">
        <v>11083.333333333334</v>
      </c>
    </row>
    <row r="8581" spans="1:6" x14ac:dyDescent="0.3">
      <c r="A8581" t="s">
        <v>40</v>
      </c>
      <c r="B8581" t="s">
        <v>634</v>
      </c>
      <c r="C8581">
        <v>2009</v>
      </c>
      <c r="D8581" t="s">
        <v>953</v>
      </c>
      <c r="E8581">
        <v>-387.23299999999983</v>
      </c>
      <c r="F8581" s="1">
        <v>8270</v>
      </c>
    </row>
    <row r="8582" spans="1:6" x14ac:dyDescent="0.3">
      <c r="A8582" t="s">
        <v>40</v>
      </c>
      <c r="B8582" t="s">
        <v>634</v>
      </c>
      <c r="C8582">
        <v>2010</v>
      </c>
      <c r="D8582" t="s">
        <v>949</v>
      </c>
      <c r="E8582">
        <v>-256.89999999999964</v>
      </c>
      <c r="F8582" s="1">
        <v>11000</v>
      </c>
    </row>
    <row r="8583" spans="1:6" x14ac:dyDescent="0.3">
      <c r="A8583" t="s">
        <v>40</v>
      </c>
      <c r="B8583" t="s">
        <v>634</v>
      </c>
      <c r="C8583">
        <v>2010</v>
      </c>
      <c r="D8583" t="s">
        <v>953</v>
      </c>
      <c r="E8583">
        <v>86.538749999999709</v>
      </c>
      <c r="F8583" s="1">
        <v>10137.5</v>
      </c>
    </row>
    <row r="8584" spans="1:6" x14ac:dyDescent="0.3">
      <c r="A8584" t="s">
        <v>40</v>
      </c>
      <c r="B8584" t="s">
        <v>634</v>
      </c>
      <c r="C8584">
        <v>2011</v>
      </c>
      <c r="D8584" t="s">
        <v>948</v>
      </c>
      <c r="E8584">
        <v>-1639.7700000000004</v>
      </c>
      <c r="F8584" s="1">
        <v>16300</v>
      </c>
    </row>
    <row r="8585" spans="1:6" x14ac:dyDescent="0.3">
      <c r="A8585" t="s">
        <v>40</v>
      </c>
      <c r="B8585" t="s">
        <v>634</v>
      </c>
      <c r="C8585">
        <v>2011</v>
      </c>
      <c r="D8585" t="s">
        <v>950</v>
      </c>
      <c r="E8585">
        <v>-2439.7700000000004</v>
      </c>
      <c r="F8585" s="1">
        <v>16300</v>
      </c>
    </row>
    <row r="8586" spans="1:6" x14ac:dyDescent="0.3">
      <c r="A8586" t="s">
        <v>40</v>
      </c>
      <c r="B8586" t="s">
        <v>635</v>
      </c>
      <c r="C8586">
        <v>2004</v>
      </c>
      <c r="D8586" t="s">
        <v>953</v>
      </c>
      <c r="E8586">
        <v>-507.99066666666664</v>
      </c>
      <c r="F8586" s="1">
        <v>3560</v>
      </c>
    </row>
    <row r="8587" spans="1:6" x14ac:dyDescent="0.3">
      <c r="A8587" t="s">
        <v>40</v>
      </c>
      <c r="B8587" t="s">
        <v>635</v>
      </c>
      <c r="C8587">
        <v>2005</v>
      </c>
      <c r="D8587" t="s">
        <v>953</v>
      </c>
      <c r="E8587">
        <v>-49.978214285714138</v>
      </c>
      <c r="F8587" s="1">
        <v>3717.8571428571427</v>
      </c>
    </row>
    <row r="8588" spans="1:6" x14ac:dyDescent="0.3">
      <c r="A8588" t="s">
        <v>40</v>
      </c>
      <c r="B8588" t="s">
        <v>635</v>
      </c>
      <c r="C8588">
        <v>2006</v>
      </c>
      <c r="D8588" t="s">
        <v>949</v>
      </c>
      <c r="E8588">
        <v>3170.4449999999997</v>
      </c>
      <c r="F8588" s="1">
        <v>5450</v>
      </c>
    </row>
    <row r="8589" spans="1:6" x14ac:dyDescent="0.3">
      <c r="A8589" t="s">
        <v>40</v>
      </c>
      <c r="B8589" t="s">
        <v>635</v>
      </c>
      <c r="C8589">
        <v>2006</v>
      </c>
      <c r="D8589" t="s">
        <v>951</v>
      </c>
      <c r="E8589">
        <v>-1262.8424999999997</v>
      </c>
      <c r="F8589" s="1">
        <v>5075</v>
      </c>
    </row>
    <row r="8590" spans="1:6" x14ac:dyDescent="0.3">
      <c r="A8590" t="s">
        <v>40</v>
      </c>
      <c r="B8590" t="s">
        <v>635</v>
      </c>
      <c r="C8590">
        <v>2006</v>
      </c>
      <c r="D8590" t="s">
        <v>953</v>
      </c>
      <c r="E8590">
        <v>576.82549999999992</v>
      </c>
      <c r="F8590" s="1">
        <v>4155</v>
      </c>
    </row>
    <row r="8591" spans="1:6" x14ac:dyDescent="0.3">
      <c r="A8591" t="s">
        <v>40</v>
      </c>
      <c r="B8591" t="s">
        <v>635</v>
      </c>
      <c r="C8591">
        <v>2007</v>
      </c>
      <c r="D8591" t="s">
        <v>948</v>
      </c>
      <c r="E8591">
        <v>2834.5349999999999</v>
      </c>
      <c r="F8591" s="1">
        <v>8350</v>
      </c>
    </row>
    <row r="8592" spans="1:6" x14ac:dyDescent="0.3">
      <c r="A8592" t="s">
        <v>40</v>
      </c>
      <c r="B8592" t="s">
        <v>635</v>
      </c>
      <c r="C8592">
        <v>2007</v>
      </c>
      <c r="D8592" t="s">
        <v>953</v>
      </c>
      <c r="E8592">
        <v>206.07999999999993</v>
      </c>
      <c r="F8592" s="1">
        <v>4800</v>
      </c>
    </row>
    <row r="8593" spans="1:6" x14ac:dyDescent="0.3">
      <c r="A8593" t="s">
        <v>40</v>
      </c>
      <c r="B8593" t="s">
        <v>636</v>
      </c>
      <c r="C8593">
        <v>2001</v>
      </c>
      <c r="D8593" t="s">
        <v>953</v>
      </c>
      <c r="E8593">
        <v>45.975073529411787</v>
      </c>
      <c r="F8593" s="1">
        <v>1647.7941176470588</v>
      </c>
    </row>
    <row r="8594" spans="1:6" x14ac:dyDescent="0.3">
      <c r="A8594" t="s">
        <v>40</v>
      </c>
      <c r="B8594" t="s">
        <v>636</v>
      </c>
      <c r="C8594">
        <v>2002</v>
      </c>
      <c r="D8594" t="s">
        <v>953</v>
      </c>
      <c r="E8594">
        <v>181.88124999999999</v>
      </c>
      <c r="F8594" s="1">
        <v>1937.5</v>
      </c>
    </row>
    <row r="8595" spans="1:6" x14ac:dyDescent="0.3">
      <c r="A8595" t="s">
        <v>40</v>
      </c>
      <c r="B8595" t="s">
        <v>636</v>
      </c>
      <c r="C8595">
        <v>2003</v>
      </c>
      <c r="D8595" t="s">
        <v>952</v>
      </c>
      <c r="E8595">
        <v>-2751.5174999999999</v>
      </c>
      <c r="F8595" s="1">
        <v>3325</v>
      </c>
    </row>
    <row r="8596" spans="1:6" x14ac:dyDescent="0.3">
      <c r="A8596" t="s">
        <v>40</v>
      </c>
      <c r="B8596" t="s">
        <v>636</v>
      </c>
      <c r="C8596">
        <v>2003</v>
      </c>
      <c r="D8596" t="s">
        <v>953</v>
      </c>
      <c r="E8596">
        <v>-37.171722222222179</v>
      </c>
      <c r="F8596" s="1">
        <v>2516.1111111111113</v>
      </c>
    </row>
    <row r="8597" spans="1:6" x14ac:dyDescent="0.3">
      <c r="A8597" t="s">
        <v>40</v>
      </c>
      <c r="B8597" t="s">
        <v>636</v>
      </c>
      <c r="C8597">
        <v>2004</v>
      </c>
      <c r="D8597" t="s">
        <v>952</v>
      </c>
      <c r="E8597">
        <v>-4409.5275000000001</v>
      </c>
      <c r="F8597" s="1">
        <v>5225</v>
      </c>
    </row>
    <row r="8598" spans="1:6" x14ac:dyDescent="0.3">
      <c r="A8598" t="s">
        <v>40</v>
      </c>
      <c r="B8598" t="s">
        <v>636</v>
      </c>
      <c r="C8598">
        <v>2004</v>
      </c>
      <c r="D8598" t="s">
        <v>953</v>
      </c>
      <c r="E8598">
        <v>-152.29425675675671</v>
      </c>
      <c r="F8598" s="1">
        <v>2800.6756756756758</v>
      </c>
    </row>
    <row r="8599" spans="1:6" x14ac:dyDescent="0.3">
      <c r="A8599" t="s">
        <v>40</v>
      </c>
      <c r="B8599" t="s">
        <v>636</v>
      </c>
      <c r="C8599">
        <v>2005</v>
      </c>
      <c r="D8599" t="s">
        <v>951</v>
      </c>
      <c r="E8599">
        <v>2399.4499999999998</v>
      </c>
      <c r="F8599" s="1">
        <v>4500</v>
      </c>
    </row>
    <row r="8600" spans="1:6" x14ac:dyDescent="0.3">
      <c r="A8600" t="s">
        <v>40</v>
      </c>
      <c r="B8600" t="s">
        <v>636</v>
      </c>
      <c r="C8600">
        <v>2005</v>
      </c>
      <c r="D8600" t="s">
        <v>953</v>
      </c>
      <c r="E8600">
        <v>-183.31201754385961</v>
      </c>
      <c r="F8600" s="1">
        <v>3493.8596491228072</v>
      </c>
    </row>
    <row r="8601" spans="1:6" x14ac:dyDescent="0.3">
      <c r="A8601" t="s">
        <v>40</v>
      </c>
      <c r="B8601" t="s">
        <v>636</v>
      </c>
      <c r="C8601">
        <v>2006</v>
      </c>
      <c r="D8601" t="s">
        <v>952</v>
      </c>
      <c r="E8601">
        <v>26687.85</v>
      </c>
      <c r="F8601" s="1">
        <v>8500</v>
      </c>
    </row>
    <row r="8602" spans="1:6" x14ac:dyDescent="0.3">
      <c r="A8602" t="s">
        <v>40</v>
      </c>
      <c r="B8602" t="s">
        <v>636</v>
      </c>
      <c r="C8602">
        <v>2006</v>
      </c>
      <c r="D8602" t="s">
        <v>953</v>
      </c>
      <c r="E8602">
        <v>5.5443125000000517</v>
      </c>
      <c r="F8602" s="1">
        <v>3955.625</v>
      </c>
    </row>
    <row r="8603" spans="1:6" x14ac:dyDescent="0.3">
      <c r="A8603" t="s">
        <v>40</v>
      </c>
      <c r="B8603" t="s">
        <v>636</v>
      </c>
      <c r="C8603">
        <v>2008</v>
      </c>
      <c r="D8603" t="s">
        <v>951</v>
      </c>
      <c r="E8603">
        <v>1103.4575000000004</v>
      </c>
      <c r="F8603" s="1">
        <v>8075</v>
      </c>
    </row>
    <row r="8604" spans="1:6" x14ac:dyDescent="0.3">
      <c r="A8604" t="s">
        <v>40</v>
      </c>
      <c r="B8604" t="s">
        <v>636</v>
      </c>
      <c r="C8604">
        <v>2008</v>
      </c>
      <c r="D8604" t="s">
        <v>953</v>
      </c>
      <c r="E8604">
        <v>-258.96099999999996</v>
      </c>
      <c r="F8604" s="1">
        <v>5590</v>
      </c>
    </row>
    <row r="8605" spans="1:6" x14ac:dyDescent="0.3">
      <c r="A8605" t="s">
        <v>40</v>
      </c>
      <c r="B8605" t="s">
        <v>636</v>
      </c>
      <c r="C8605">
        <v>2009</v>
      </c>
      <c r="D8605" t="s">
        <v>953</v>
      </c>
      <c r="E8605">
        <v>-305.40357142857152</v>
      </c>
      <c r="F8605" s="1">
        <v>5250</v>
      </c>
    </row>
    <row r="8606" spans="1:6" x14ac:dyDescent="0.3">
      <c r="A8606" t="s">
        <v>40</v>
      </c>
      <c r="B8606" t="s">
        <v>636</v>
      </c>
      <c r="C8606">
        <v>2010</v>
      </c>
      <c r="D8606" t="s">
        <v>953</v>
      </c>
      <c r="E8606">
        <v>1121.5500000000002</v>
      </c>
      <c r="F8606" s="1">
        <v>5500</v>
      </c>
    </row>
    <row r="8607" spans="1:6" x14ac:dyDescent="0.3">
      <c r="A8607" t="s">
        <v>40</v>
      </c>
      <c r="B8607" t="s">
        <v>637</v>
      </c>
      <c r="C8607">
        <v>2008</v>
      </c>
      <c r="D8607" t="s">
        <v>953</v>
      </c>
      <c r="E8607">
        <v>689.92250000000058</v>
      </c>
      <c r="F8607" s="1">
        <v>9725</v>
      </c>
    </row>
    <row r="8608" spans="1:6" x14ac:dyDescent="0.3">
      <c r="A8608" t="s">
        <v>40</v>
      </c>
      <c r="B8608" t="s">
        <v>638</v>
      </c>
      <c r="C8608">
        <v>2002</v>
      </c>
      <c r="D8608" t="s">
        <v>953</v>
      </c>
      <c r="E8608">
        <v>-315.91000000000003</v>
      </c>
      <c r="F8608" s="1">
        <v>2900</v>
      </c>
    </row>
    <row r="8609" spans="1:6" x14ac:dyDescent="0.3">
      <c r="A8609" t="s">
        <v>40</v>
      </c>
      <c r="B8609" t="s">
        <v>638</v>
      </c>
      <c r="C8609">
        <v>2003</v>
      </c>
      <c r="D8609" t="s">
        <v>953</v>
      </c>
      <c r="E8609">
        <v>1129.835</v>
      </c>
      <c r="F8609" s="1">
        <v>1350</v>
      </c>
    </row>
    <row r="8610" spans="1:6" x14ac:dyDescent="0.3">
      <c r="A8610" t="s">
        <v>41</v>
      </c>
      <c r="B8610" t="s">
        <v>639</v>
      </c>
      <c r="C8610">
        <v>1993</v>
      </c>
      <c r="D8610" t="s">
        <v>953</v>
      </c>
      <c r="E8610">
        <v>-294.01416666666665</v>
      </c>
      <c r="F8610" s="1">
        <v>1025</v>
      </c>
    </row>
    <row r="8611" spans="1:6" x14ac:dyDescent="0.3">
      <c r="A8611" t="s">
        <v>41</v>
      </c>
      <c r="B8611" t="s">
        <v>640</v>
      </c>
      <c r="C8611">
        <v>1990</v>
      </c>
      <c r="D8611" t="s">
        <v>953</v>
      </c>
      <c r="E8611">
        <v>-397.30624999999998</v>
      </c>
      <c r="F8611" s="1">
        <v>687.5</v>
      </c>
    </row>
    <row r="8612" spans="1:6" x14ac:dyDescent="0.3">
      <c r="A8612" t="s">
        <v>41</v>
      </c>
      <c r="B8612" t="s">
        <v>640</v>
      </c>
      <c r="C8612">
        <v>1991</v>
      </c>
      <c r="D8612" t="s">
        <v>953</v>
      </c>
      <c r="E8612">
        <v>125.18500000000002</v>
      </c>
      <c r="F8612" s="1">
        <v>1516.6666666666667</v>
      </c>
    </row>
    <row r="8613" spans="1:6" x14ac:dyDescent="0.3">
      <c r="A8613" t="s">
        <v>41</v>
      </c>
      <c r="B8613" t="s">
        <v>640</v>
      </c>
      <c r="C8613">
        <v>1993</v>
      </c>
      <c r="D8613" t="s">
        <v>953</v>
      </c>
      <c r="E8613">
        <v>-118.85312500000001</v>
      </c>
      <c r="F8613" s="1">
        <v>843.75</v>
      </c>
    </row>
    <row r="8614" spans="1:6" x14ac:dyDescent="0.3">
      <c r="A8614" t="s">
        <v>41</v>
      </c>
      <c r="B8614" t="s">
        <v>641</v>
      </c>
      <c r="C8614">
        <v>1987</v>
      </c>
      <c r="D8614" t="s">
        <v>953</v>
      </c>
      <c r="E8614">
        <v>-237.84500000000003</v>
      </c>
      <c r="F8614" s="1">
        <v>550</v>
      </c>
    </row>
    <row r="8615" spans="1:6" x14ac:dyDescent="0.3">
      <c r="A8615" t="s">
        <v>41</v>
      </c>
      <c r="B8615" t="s">
        <v>641</v>
      </c>
      <c r="C8615">
        <v>1989</v>
      </c>
      <c r="D8615" t="s">
        <v>953</v>
      </c>
      <c r="E8615">
        <v>-384.53</v>
      </c>
      <c r="F8615" s="1">
        <v>700</v>
      </c>
    </row>
    <row r="8616" spans="1:6" x14ac:dyDescent="0.3">
      <c r="A8616" t="s">
        <v>41</v>
      </c>
      <c r="B8616" t="s">
        <v>642</v>
      </c>
      <c r="C8616">
        <v>1993</v>
      </c>
      <c r="D8616" t="s">
        <v>953</v>
      </c>
      <c r="E8616">
        <v>1298.7574999999999</v>
      </c>
      <c r="F8616" s="1">
        <v>1075</v>
      </c>
    </row>
    <row r="8617" spans="1:6" x14ac:dyDescent="0.3">
      <c r="A8617" t="s">
        <v>41</v>
      </c>
      <c r="B8617" t="s">
        <v>643</v>
      </c>
      <c r="C8617">
        <v>1991</v>
      </c>
      <c r="D8617" t="s">
        <v>953</v>
      </c>
      <c r="E8617">
        <v>-311.32500000000005</v>
      </c>
      <c r="F8617" s="1">
        <v>1750</v>
      </c>
    </row>
    <row r="8618" spans="1:6" x14ac:dyDescent="0.3">
      <c r="A8618" t="s">
        <v>41</v>
      </c>
      <c r="B8618" t="s">
        <v>644</v>
      </c>
      <c r="C8618">
        <v>1991</v>
      </c>
      <c r="D8618" t="s">
        <v>951</v>
      </c>
      <c r="E8618">
        <v>1299.7249999999999</v>
      </c>
      <c r="F8618" s="1">
        <v>2250</v>
      </c>
    </row>
    <row r="8619" spans="1:6" x14ac:dyDescent="0.3">
      <c r="A8619" t="s">
        <v>41</v>
      </c>
      <c r="B8619" t="s">
        <v>644</v>
      </c>
      <c r="C8619">
        <v>1991</v>
      </c>
      <c r="D8619" t="s">
        <v>953</v>
      </c>
      <c r="E8619">
        <v>-266.40062499999999</v>
      </c>
      <c r="F8619" s="1">
        <v>2368.75</v>
      </c>
    </row>
    <row r="8620" spans="1:6" x14ac:dyDescent="0.3">
      <c r="A8620" t="s">
        <v>41</v>
      </c>
      <c r="B8620" t="s">
        <v>644</v>
      </c>
      <c r="C8620">
        <v>1992</v>
      </c>
      <c r="D8620" t="s">
        <v>953</v>
      </c>
      <c r="E8620">
        <v>-202.69125000000008</v>
      </c>
      <c r="F8620" s="1">
        <v>3837.5</v>
      </c>
    </row>
    <row r="8621" spans="1:6" x14ac:dyDescent="0.3">
      <c r="A8621" t="s">
        <v>41</v>
      </c>
      <c r="B8621" t="s">
        <v>645</v>
      </c>
      <c r="C8621">
        <v>2014</v>
      </c>
      <c r="D8621" t="s">
        <v>950</v>
      </c>
      <c r="E8621">
        <v>1466.5900000000001</v>
      </c>
      <c r="F8621" s="1">
        <v>27900</v>
      </c>
    </row>
    <row r="8622" spans="1:6" x14ac:dyDescent="0.3">
      <c r="A8622" t="s">
        <v>41</v>
      </c>
      <c r="B8622" t="s">
        <v>645</v>
      </c>
      <c r="C8622">
        <v>2014</v>
      </c>
      <c r="D8622" t="s">
        <v>952</v>
      </c>
      <c r="E8622">
        <v>-283.13333333333259</v>
      </c>
      <c r="F8622" s="1">
        <v>28666.666666666668</v>
      </c>
    </row>
    <row r="8623" spans="1:6" x14ac:dyDescent="0.3">
      <c r="A8623" t="s">
        <v>41</v>
      </c>
      <c r="B8623" t="s">
        <v>646</v>
      </c>
      <c r="C8623">
        <v>1994</v>
      </c>
      <c r="D8623" t="s">
        <v>953</v>
      </c>
      <c r="E8623">
        <v>-185.669375</v>
      </c>
      <c r="F8623" s="1">
        <v>931.25</v>
      </c>
    </row>
    <row r="8624" spans="1:6" x14ac:dyDescent="0.3">
      <c r="A8624" t="s">
        <v>41</v>
      </c>
      <c r="B8624" t="s">
        <v>646</v>
      </c>
      <c r="C8624">
        <v>1995</v>
      </c>
      <c r="D8624" t="s">
        <v>953</v>
      </c>
      <c r="E8624">
        <v>40.631250000000001</v>
      </c>
      <c r="F8624" s="1">
        <v>895.83333333333337</v>
      </c>
    </row>
    <row r="8625" spans="1:6" x14ac:dyDescent="0.3">
      <c r="A8625" t="s">
        <v>41</v>
      </c>
      <c r="B8625" t="s">
        <v>646</v>
      </c>
      <c r="C8625">
        <v>1996</v>
      </c>
      <c r="D8625" t="s">
        <v>952</v>
      </c>
      <c r="E8625">
        <v>-972.92750000000001</v>
      </c>
      <c r="F8625" s="1">
        <v>1225</v>
      </c>
    </row>
    <row r="8626" spans="1:6" x14ac:dyDescent="0.3">
      <c r="A8626" t="s">
        <v>41</v>
      </c>
      <c r="B8626" t="s">
        <v>646</v>
      </c>
      <c r="C8626">
        <v>1996</v>
      </c>
      <c r="D8626" t="s">
        <v>953</v>
      </c>
      <c r="E8626">
        <v>376.28113636363645</v>
      </c>
      <c r="F8626" s="1">
        <v>675</v>
      </c>
    </row>
    <row r="8627" spans="1:6" x14ac:dyDescent="0.3">
      <c r="A8627" t="s">
        <v>41</v>
      </c>
      <c r="B8627" t="s">
        <v>646</v>
      </c>
      <c r="C8627">
        <v>1997</v>
      </c>
      <c r="D8627" t="s">
        <v>953</v>
      </c>
      <c r="E8627">
        <v>412.27357142857142</v>
      </c>
      <c r="F8627" s="1">
        <v>878.57142857142856</v>
      </c>
    </row>
    <row r="8628" spans="1:6" x14ac:dyDescent="0.3">
      <c r="A8628" t="s">
        <v>41</v>
      </c>
      <c r="B8628" t="s">
        <v>646</v>
      </c>
      <c r="C8628">
        <v>1998</v>
      </c>
      <c r="D8628" t="s">
        <v>953</v>
      </c>
      <c r="E8628">
        <v>163.233</v>
      </c>
      <c r="F8628" s="1">
        <v>1730</v>
      </c>
    </row>
    <row r="8629" spans="1:6" x14ac:dyDescent="0.3">
      <c r="A8629" t="s">
        <v>41</v>
      </c>
      <c r="B8629" t="s">
        <v>646</v>
      </c>
      <c r="C8629">
        <v>2001</v>
      </c>
      <c r="D8629" t="s">
        <v>952</v>
      </c>
      <c r="E8629">
        <v>-938.25750000000016</v>
      </c>
      <c r="F8629" s="1">
        <v>3925</v>
      </c>
    </row>
    <row r="8630" spans="1:6" x14ac:dyDescent="0.3">
      <c r="A8630" t="s">
        <v>41</v>
      </c>
      <c r="B8630" t="s">
        <v>646</v>
      </c>
      <c r="C8630">
        <v>2001</v>
      </c>
      <c r="D8630" t="s">
        <v>953</v>
      </c>
      <c r="E8630">
        <v>32.451170212765945</v>
      </c>
      <c r="F8630" s="1">
        <v>2575.5319148936169</v>
      </c>
    </row>
    <row r="8631" spans="1:6" x14ac:dyDescent="0.3">
      <c r="A8631" t="s">
        <v>41</v>
      </c>
      <c r="B8631" t="s">
        <v>646</v>
      </c>
      <c r="C8631">
        <v>2002</v>
      </c>
      <c r="D8631" t="s">
        <v>951</v>
      </c>
      <c r="E8631">
        <v>1357.2308333333335</v>
      </c>
      <c r="F8631" s="1">
        <v>4475</v>
      </c>
    </row>
    <row r="8632" spans="1:6" x14ac:dyDescent="0.3">
      <c r="A8632" t="s">
        <v>41</v>
      </c>
      <c r="B8632" t="s">
        <v>646</v>
      </c>
      <c r="C8632">
        <v>2002</v>
      </c>
      <c r="D8632" t="s">
        <v>953</v>
      </c>
      <c r="E8632">
        <v>42.503974358974382</v>
      </c>
      <c r="F8632" s="1">
        <v>2706.4102564102564</v>
      </c>
    </row>
    <row r="8633" spans="1:6" x14ac:dyDescent="0.3">
      <c r="A8633" t="s">
        <v>41</v>
      </c>
      <c r="B8633" t="s">
        <v>646</v>
      </c>
      <c r="C8633">
        <v>2003</v>
      </c>
      <c r="D8633" t="s">
        <v>948</v>
      </c>
      <c r="E8633">
        <v>5308.1525000000001</v>
      </c>
      <c r="F8633" s="1">
        <v>6025</v>
      </c>
    </row>
    <row r="8634" spans="1:6" x14ac:dyDescent="0.3">
      <c r="A8634" t="s">
        <v>41</v>
      </c>
      <c r="B8634" t="s">
        <v>646</v>
      </c>
      <c r="C8634">
        <v>2003</v>
      </c>
      <c r="D8634" t="s">
        <v>951</v>
      </c>
      <c r="E8634">
        <v>2281.6324999999997</v>
      </c>
      <c r="F8634" s="1">
        <v>4825</v>
      </c>
    </row>
    <row r="8635" spans="1:6" x14ac:dyDescent="0.3">
      <c r="A8635" t="s">
        <v>41</v>
      </c>
      <c r="B8635" t="s">
        <v>646</v>
      </c>
      <c r="C8635">
        <v>2003</v>
      </c>
      <c r="D8635" t="s">
        <v>952</v>
      </c>
      <c r="E8635">
        <v>-9370.5725000000002</v>
      </c>
      <c r="F8635" s="1">
        <v>13775</v>
      </c>
    </row>
    <row r="8636" spans="1:6" x14ac:dyDescent="0.3">
      <c r="A8636" t="s">
        <v>41</v>
      </c>
      <c r="B8636" t="s">
        <v>646</v>
      </c>
      <c r="C8636">
        <v>2003</v>
      </c>
      <c r="D8636" t="s">
        <v>953</v>
      </c>
      <c r="E8636">
        <v>153.17073170731712</v>
      </c>
      <c r="F8636" s="1">
        <v>3252.0325203252032</v>
      </c>
    </row>
    <row r="8637" spans="1:6" x14ac:dyDescent="0.3">
      <c r="A8637" t="s">
        <v>41</v>
      </c>
      <c r="B8637" t="s">
        <v>646</v>
      </c>
      <c r="C8637">
        <v>2004</v>
      </c>
      <c r="D8637" t="s">
        <v>951</v>
      </c>
      <c r="E8637">
        <v>345.9975000000004</v>
      </c>
      <c r="F8637" s="1">
        <v>5475</v>
      </c>
    </row>
    <row r="8638" spans="1:6" x14ac:dyDescent="0.3">
      <c r="A8638" t="s">
        <v>41</v>
      </c>
      <c r="B8638" t="s">
        <v>646</v>
      </c>
      <c r="C8638">
        <v>2004</v>
      </c>
      <c r="D8638" t="s">
        <v>953</v>
      </c>
      <c r="E8638">
        <v>139.0952873563219</v>
      </c>
      <c r="F8638" s="1">
        <v>3849.4252873563219</v>
      </c>
    </row>
    <row r="8639" spans="1:6" x14ac:dyDescent="0.3">
      <c r="A8639" t="s">
        <v>41</v>
      </c>
      <c r="B8639" t="s">
        <v>646</v>
      </c>
      <c r="C8639">
        <v>2005</v>
      </c>
      <c r="D8639" t="s">
        <v>949</v>
      </c>
      <c r="E8639">
        <v>1295.6537499999995</v>
      </c>
      <c r="F8639" s="1">
        <v>8287.5</v>
      </c>
    </row>
    <row r="8640" spans="1:6" x14ac:dyDescent="0.3">
      <c r="A8640" t="s">
        <v>41</v>
      </c>
      <c r="B8640" t="s">
        <v>646</v>
      </c>
      <c r="C8640">
        <v>2005</v>
      </c>
      <c r="D8640" t="s">
        <v>951</v>
      </c>
      <c r="E8640">
        <v>296.96500000000015</v>
      </c>
      <c r="F8640" s="1">
        <v>6650</v>
      </c>
    </row>
    <row r="8641" spans="1:6" x14ac:dyDescent="0.3">
      <c r="A8641" t="s">
        <v>41</v>
      </c>
      <c r="B8641" t="s">
        <v>646</v>
      </c>
      <c r="C8641">
        <v>2005</v>
      </c>
      <c r="D8641" t="s">
        <v>952</v>
      </c>
      <c r="E8641">
        <v>1543.7875000000004</v>
      </c>
      <c r="F8641" s="1">
        <v>5375</v>
      </c>
    </row>
    <row r="8642" spans="1:6" x14ac:dyDescent="0.3">
      <c r="A8642" t="s">
        <v>41</v>
      </c>
      <c r="B8642" t="s">
        <v>646</v>
      </c>
      <c r="C8642">
        <v>2005</v>
      </c>
      <c r="D8642" t="s">
        <v>953</v>
      </c>
      <c r="E8642">
        <v>49.744000000000064</v>
      </c>
      <c r="F8642" s="1">
        <v>5061.0526315789475</v>
      </c>
    </row>
    <row r="8643" spans="1:6" x14ac:dyDescent="0.3">
      <c r="A8643" t="s">
        <v>41</v>
      </c>
      <c r="B8643" t="s">
        <v>646</v>
      </c>
      <c r="C8643">
        <v>2006</v>
      </c>
      <c r="D8643" t="s">
        <v>949</v>
      </c>
      <c r="E8643">
        <v>4687.9875000000002</v>
      </c>
      <c r="F8643" s="1">
        <v>7375</v>
      </c>
    </row>
    <row r="8644" spans="1:6" x14ac:dyDescent="0.3">
      <c r="A8644" t="s">
        <v>41</v>
      </c>
      <c r="B8644" t="s">
        <v>646</v>
      </c>
      <c r="C8644">
        <v>2006</v>
      </c>
      <c r="D8644" t="s">
        <v>951</v>
      </c>
      <c r="E8644">
        <v>272.28833333333387</v>
      </c>
      <c r="F8644" s="1">
        <v>8550</v>
      </c>
    </row>
    <row r="8645" spans="1:6" x14ac:dyDescent="0.3">
      <c r="A8645" t="s">
        <v>41</v>
      </c>
      <c r="B8645" t="s">
        <v>646</v>
      </c>
      <c r="C8645">
        <v>2006</v>
      </c>
      <c r="D8645" t="s">
        <v>952</v>
      </c>
      <c r="E8645">
        <v>-5005.2449999999999</v>
      </c>
      <c r="F8645" s="1">
        <v>6550</v>
      </c>
    </row>
    <row r="8646" spans="1:6" x14ac:dyDescent="0.3">
      <c r="A8646" t="s">
        <v>41</v>
      </c>
      <c r="B8646" t="s">
        <v>646</v>
      </c>
      <c r="C8646">
        <v>2006</v>
      </c>
      <c r="D8646" t="s">
        <v>953</v>
      </c>
      <c r="E8646">
        <v>194.17849078341021</v>
      </c>
      <c r="F8646" s="1">
        <v>5695.0460829493086</v>
      </c>
    </row>
    <row r="8647" spans="1:6" x14ac:dyDescent="0.3">
      <c r="A8647" t="s">
        <v>41</v>
      </c>
      <c r="B8647" t="s">
        <v>646</v>
      </c>
      <c r="C8647">
        <v>2007</v>
      </c>
      <c r="D8647" t="s">
        <v>949</v>
      </c>
      <c r="E8647">
        <v>-1210.2150000000001</v>
      </c>
      <c r="F8647" s="1">
        <v>10850</v>
      </c>
    </row>
    <row r="8648" spans="1:6" x14ac:dyDescent="0.3">
      <c r="A8648" t="s">
        <v>41</v>
      </c>
      <c r="B8648" t="s">
        <v>646</v>
      </c>
      <c r="C8648">
        <v>2007</v>
      </c>
      <c r="D8648" t="s">
        <v>951</v>
      </c>
      <c r="E8648">
        <v>938.68000000000029</v>
      </c>
      <c r="F8648" s="1">
        <v>10800</v>
      </c>
    </row>
    <row r="8649" spans="1:6" x14ac:dyDescent="0.3">
      <c r="A8649" t="s">
        <v>41</v>
      </c>
      <c r="B8649" t="s">
        <v>646</v>
      </c>
      <c r="C8649">
        <v>2007</v>
      </c>
      <c r="D8649" t="s">
        <v>953</v>
      </c>
      <c r="E8649">
        <v>54.737542372881435</v>
      </c>
      <c r="F8649" s="1">
        <v>7155.0847457627115</v>
      </c>
    </row>
    <row r="8650" spans="1:6" x14ac:dyDescent="0.3">
      <c r="A8650" t="s">
        <v>41</v>
      </c>
      <c r="B8650" t="s">
        <v>646</v>
      </c>
      <c r="C8650">
        <v>2008</v>
      </c>
      <c r="D8650" t="s">
        <v>948</v>
      </c>
      <c r="E8650">
        <v>-2330.9300000000003</v>
      </c>
      <c r="F8650" s="1">
        <v>16700</v>
      </c>
    </row>
    <row r="8651" spans="1:6" x14ac:dyDescent="0.3">
      <c r="A8651" t="s">
        <v>41</v>
      </c>
      <c r="B8651" t="s">
        <v>646</v>
      </c>
      <c r="C8651">
        <v>2008</v>
      </c>
      <c r="D8651" t="s">
        <v>949</v>
      </c>
      <c r="E8651">
        <v>651.9634615384615</v>
      </c>
      <c r="F8651" s="1">
        <v>15403.846153846154</v>
      </c>
    </row>
    <row r="8652" spans="1:6" x14ac:dyDescent="0.3">
      <c r="A8652" t="s">
        <v>41</v>
      </c>
      <c r="B8652" t="s">
        <v>646</v>
      </c>
      <c r="C8652">
        <v>2008</v>
      </c>
      <c r="D8652" t="s">
        <v>951</v>
      </c>
      <c r="E8652">
        <v>914.92541666666682</v>
      </c>
      <c r="F8652" s="1">
        <v>15004.166666666666</v>
      </c>
    </row>
    <row r="8653" spans="1:6" x14ac:dyDescent="0.3">
      <c r="A8653" t="s">
        <v>41</v>
      </c>
      <c r="B8653" t="s">
        <v>646</v>
      </c>
      <c r="C8653">
        <v>2008</v>
      </c>
      <c r="D8653" t="s">
        <v>953</v>
      </c>
      <c r="E8653">
        <v>15.455741525423853</v>
      </c>
      <c r="F8653" s="1">
        <v>12321.5395480226</v>
      </c>
    </row>
    <row r="8654" spans="1:6" x14ac:dyDescent="0.3">
      <c r="A8654" t="s">
        <v>41</v>
      </c>
      <c r="B8654" t="s">
        <v>646</v>
      </c>
      <c r="C8654">
        <v>2009</v>
      </c>
      <c r="D8654" t="s">
        <v>948</v>
      </c>
      <c r="E8654">
        <v>1322.1100000000006</v>
      </c>
      <c r="F8654" s="1">
        <v>19100</v>
      </c>
    </row>
    <row r="8655" spans="1:6" x14ac:dyDescent="0.3">
      <c r="A8655" t="s">
        <v>41</v>
      </c>
      <c r="B8655" t="s">
        <v>646</v>
      </c>
      <c r="C8655">
        <v>2009</v>
      </c>
      <c r="D8655" t="s">
        <v>949</v>
      </c>
      <c r="E8655">
        <v>398.29799999999994</v>
      </c>
      <c r="F8655" s="1">
        <v>19380</v>
      </c>
    </row>
    <row r="8656" spans="1:6" x14ac:dyDescent="0.3">
      <c r="A8656" t="s">
        <v>41</v>
      </c>
      <c r="B8656" t="s">
        <v>646</v>
      </c>
      <c r="C8656">
        <v>2009</v>
      </c>
      <c r="D8656" t="s">
        <v>951</v>
      </c>
      <c r="E8656">
        <v>535.68815789473683</v>
      </c>
      <c r="F8656" s="1">
        <v>16618.42105263158</v>
      </c>
    </row>
    <row r="8657" spans="1:6" x14ac:dyDescent="0.3">
      <c r="A8657" t="s">
        <v>41</v>
      </c>
      <c r="B8657" t="s">
        <v>646</v>
      </c>
      <c r="C8657">
        <v>2009</v>
      </c>
      <c r="D8657" t="s">
        <v>953</v>
      </c>
      <c r="E8657">
        <v>113.01246808510653</v>
      </c>
      <c r="F8657" s="1">
        <v>14269.36170212766</v>
      </c>
    </row>
    <row r="8658" spans="1:6" x14ac:dyDescent="0.3">
      <c r="A8658" t="s">
        <v>41</v>
      </c>
      <c r="B8658" t="s">
        <v>646</v>
      </c>
      <c r="C8658">
        <v>2010</v>
      </c>
      <c r="D8658" t="s">
        <v>949</v>
      </c>
      <c r="E8658">
        <v>717.61431818181802</v>
      </c>
      <c r="F8658" s="1">
        <v>18279.545454545456</v>
      </c>
    </row>
    <row r="8659" spans="1:6" x14ac:dyDescent="0.3">
      <c r="A8659" t="s">
        <v>41</v>
      </c>
      <c r="B8659" t="s">
        <v>646</v>
      </c>
      <c r="C8659">
        <v>2010</v>
      </c>
      <c r="D8659" t="s">
        <v>951</v>
      </c>
      <c r="E8659">
        <v>421.06659090909091</v>
      </c>
      <c r="F8659" s="1">
        <v>16893.18181818182</v>
      </c>
    </row>
    <row r="8660" spans="1:6" x14ac:dyDescent="0.3">
      <c r="A8660" t="s">
        <v>41</v>
      </c>
      <c r="B8660" t="s">
        <v>646</v>
      </c>
      <c r="C8660">
        <v>2010</v>
      </c>
      <c r="D8660" t="s">
        <v>953</v>
      </c>
      <c r="E8660">
        <v>160.39251479289953</v>
      </c>
      <c r="F8660" s="1">
        <v>14593.786982248521</v>
      </c>
    </row>
    <row r="8661" spans="1:6" x14ac:dyDescent="0.3">
      <c r="A8661" t="s">
        <v>41</v>
      </c>
      <c r="B8661" t="s">
        <v>646</v>
      </c>
      <c r="C8661">
        <v>2011</v>
      </c>
      <c r="D8661" t="s">
        <v>948</v>
      </c>
      <c r="E8661">
        <v>156.24919354838704</v>
      </c>
      <c r="F8661" s="1">
        <v>20717.741935483871</v>
      </c>
    </row>
    <row r="8662" spans="1:6" x14ac:dyDescent="0.3">
      <c r="A8662" t="s">
        <v>41</v>
      </c>
      <c r="B8662" t="s">
        <v>646</v>
      </c>
      <c r="C8662">
        <v>2011</v>
      </c>
      <c r="D8662" t="s">
        <v>949</v>
      </c>
      <c r="E8662">
        <v>52.418896551724252</v>
      </c>
      <c r="F8662" s="1">
        <v>19582.068965517243</v>
      </c>
    </row>
    <row r="8663" spans="1:6" x14ac:dyDescent="0.3">
      <c r="A8663" t="s">
        <v>41</v>
      </c>
      <c r="B8663" t="s">
        <v>646</v>
      </c>
      <c r="C8663">
        <v>2011</v>
      </c>
      <c r="D8663" t="s">
        <v>951</v>
      </c>
      <c r="E8663">
        <v>172.41139072847687</v>
      </c>
      <c r="F8663" s="1">
        <v>18259.602649006622</v>
      </c>
    </row>
    <row r="8664" spans="1:6" x14ac:dyDescent="0.3">
      <c r="A8664" t="s">
        <v>41</v>
      </c>
      <c r="B8664" t="s">
        <v>646</v>
      </c>
      <c r="C8664">
        <v>2011</v>
      </c>
      <c r="D8664" t="s">
        <v>953</v>
      </c>
      <c r="E8664">
        <v>164.85607142857162</v>
      </c>
      <c r="F8664" s="1">
        <v>16112.662337662337</v>
      </c>
    </row>
    <row r="8665" spans="1:6" x14ac:dyDescent="0.3">
      <c r="A8665" t="s">
        <v>41</v>
      </c>
      <c r="B8665" t="s">
        <v>646</v>
      </c>
      <c r="C8665">
        <v>2012</v>
      </c>
      <c r="D8665" t="s">
        <v>948</v>
      </c>
      <c r="E8665">
        <v>47.101755319148999</v>
      </c>
      <c r="F8665" s="1">
        <v>22794.148936170212</v>
      </c>
    </row>
    <row r="8666" spans="1:6" x14ac:dyDescent="0.3">
      <c r="A8666" t="s">
        <v>41</v>
      </c>
      <c r="B8666" t="s">
        <v>646</v>
      </c>
      <c r="C8666">
        <v>2012</v>
      </c>
      <c r="D8666" t="s">
        <v>949</v>
      </c>
      <c r="E8666">
        <v>217.11738444193924</v>
      </c>
      <c r="F8666" s="1">
        <v>21642.84103720406</v>
      </c>
    </row>
    <row r="8667" spans="1:6" x14ac:dyDescent="0.3">
      <c r="A8667" t="s">
        <v>41</v>
      </c>
      <c r="B8667" t="s">
        <v>646</v>
      </c>
      <c r="C8667">
        <v>2012</v>
      </c>
      <c r="D8667" t="s">
        <v>950</v>
      </c>
      <c r="E8667">
        <v>-1138.3850000000002</v>
      </c>
      <c r="F8667" s="1">
        <v>23150</v>
      </c>
    </row>
    <row r="8668" spans="1:6" x14ac:dyDescent="0.3">
      <c r="A8668" t="s">
        <v>41</v>
      </c>
      <c r="B8668" t="s">
        <v>646</v>
      </c>
      <c r="C8668">
        <v>2012</v>
      </c>
      <c r="D8668" t="s">
        <v>951</v>
      </c>
      <c r="E8668">
        <v>341.98880000000003</v>
      </c>
      <c r="F8668" s="1">
        <v>20361.333333333332</v>
      </c>
    </row>
    <row r="8669" spans="1:6" x14ac:dyDescent="0.3">
      <c r="A8669" t="s">
        <v>41</v>
      </c>
      <c r="B8669" t="s">
        <v>646</v>
      </c>
      <c r="C8669">
        <v>2012</v>
      </c>
      <c r="D8669" t="s">
        <v>952</v>
      </c>
      <c r="E8669">
        <v>563.13500000000022</v>
      </c>
      <c r="F8669" s="1">
        <v>24350</v>
      </c>
    </row>
    <row r="8670" spans="1:6" x14ac:dyDescent="0.3">
      <c r="A8670" t="s">
        <v>41</v>
      </c>
      <c r="B8670" t="s">
        <v>646</v>
      </c>
      <c r="C8670">
        <v>2012</v>
      </c>
      <c r="D8670" t="s">
        <v>953</v>
      </c>
      <c r="E8670">
        <v>-74.731188524589939</v>
      </c>
      <c r="F8670" s="1">
        <v>19335.655737704918</v>
      </c>
    </row>
    <row r="8671" spans="1:6" x14ac:dyDescent="0.3">
      <c r="A8671" t="s">
        <v>41</v>
      </c>
      <c r="B8671" t="s">
        <v>646</v>
      </c>
      <c r="C8671">
        <v>2013</v>
      </c>
      <c r="D8671" t="s">
        <v>948</v>
      </c>
      <c r="E8671">
        <v>-37.19479616306927</v>
      </c>
      <c r="F8671" s="1">
        <v>25140.767386091127</v>
      </c>
    </row>
    <row r="8672" spans="1:6" x14ac:dyDescent="0.3">
      <c r="A8672" t="s">
        <v>41</v>
      </c>
      <c r="B8672" t="s">
        <v>646</v>
      </c>
      <c r="C8672">
        <v>2013</v>
      </c>
      <c r="D8672" t="s">
        <v>949</v>
      </c>
      <c r="E8672">
        <v>128.61680597014947</v>
      </c>
      <c r="F8672" s="1">
        <v>23568.059701492537</v>
      </c>
    </row>
    <row r="8673" spans="1:6" x14ac:dyDescent="0.3">
      <c r="A8673" t="s">
        <v>41</v>
      </c>
      <c r="B8673" t="s">
        <v>646</v>
      </c>
      <c r="C8673">
        <v>2013</v>
      </c>
      <c r="D8673" t="s">
        <v>950</v>
      </c>
      <c r="E8673">
        <v>506.19181818181858</v>
      </c>
      <c r="F8673" s="1">
        <v>25372.727272727272</v>
      </c>
    </row>
    <row r="8674" spans="1:6" x14ac:dyDescent="0.3">
      <c r="A8674" t="s">
        <v>41</v>
      </c>
      <c r="B8674" t="s">
        <v>646</v>
      </c>
      <c r="C8674">
        <v>2013</v>
      </c>
      <c r="D8674" t="s">
        <v>951</v>
      </c>
      <c r="E8674">
        <v>289.39438144329915</v>
      </c>
      <c r="F8674" s="1">
        <v>21046.907216494845</v>
      </c>
    </row>
    <row r="8675" spans="1:6" x14ac:dyDescent="0.3">
      <c r="A8675" t="s">
        <v>41</v>
      </c>
      <c r="B8675" t="s">
        <v>646</v>
      </c>
      <c r="C8675">
        <v>2013</v>
      </c>
      <c r="D8675" t="s">
        <v>952</v>
      </c>
      <c r="E8675">
        <v>1558.4400000000005</v>
      </c>
      <c r="F8675" s="1">
        <v>26400</v>
      </c>
    </row>
    <row r="8676" spans="1:6" x14ac:dyDescent="0.3">
      <c r="A8676" t="s">
        <v>41</v>
      </c>
      <c r="B8676" t="s">
        <v>646</v>
      </c>
      <c r="C8676">
        <v>2013</v>
      </c>
      <c r="D8676" t="s">
        <v>953</v>
      </c>
      <c r="E8676">
        <v>-1014.7216666666664</v>
      </c>
      <c r="F8676" s="1">
        <v>20450</v>
      </c>
    </row>
    <row r="8677" spans="1:6" x14ac:dyDescent="0.3">
      <c r="A8677" t="s">
        <v>41</v>
      </c>
      <c r="B8677" t="s">
        <v>646</v>
      </c>
      <c r="C8677">
        <v>2014</v>
      </c>
      <c r="D8677" t="s">
        <v>948</v>
      </c>
      <c r="E8677">
        <v>127.53773584905693</v>
      </c>
      <c r="F8677" s="1">
        <v>27264.150943396227</v>
      </c>
    </row>
    <row r="8678" spans="1:6" x14ac:dyDescent="0.3">
      <c r="A8678" t="s">
        <v>41</v>
      </c>
      <c r="B8678" t="s">
        <v>646</v>
      </c>
      <c r="C8678">
        <v>2014</v>
      </c>
      <c r="D8678" t="s">
        <v>949</v>
      </c>
      <c r="E8678">
        <v>-102.76444444444405</v>
      </c>
      <c r="F8678" s="1">
        <v>24133.333333333332</v>
      </c>
    </row>
    <row r="8679" spans="1:6" x14ac:dyDescent="0.3">
      <c r="A8679" t="s">
        <v>41</v>
      </c>
      <c r="B8679" t="s">
        <v>646</v>
      </c>
      <c r="C8679">
        <v>2014</v>
      </c>
      <c r="D8679" t="s">
        <v>950</v>
      </c>
      <c r="E8679">
        <v>179.49964285714356</v>
      </c>
      <c r="F8679" s="1">
        <v>32925</v>
      </c>
    </row>
    <row r="8680" spans="1:6" x14ac:dyDescent="0.3">
      <c r="A8680" t="s">
        <v>41</v>
      </c>
      <c r="B8680" t="s">
        <v>646</v>
      </c>
      <c r="C8680">
        <v>2014</v>
      </c>
      <c r="D8680" t="s">
        <v>951</v>
      </c>
      <c r="E8680">
        <v>975.15000000000146</v>
      </c>
      <c r="F8680" s="1">
        <v>21500</v>
      </c>
    </row>
    <row r="8681" spans="1:6" x14ac:dyDescent="0.3">
      <c r="A8681" t="s">
        <v>41</v>
      </c>
      <c r="B8681" t="s">
        <v>646</v>
      </c>
      <c r="C8681">
        <v>2014</v>
      </c>
      <c r="D8681" t="s">
        <v>952</v>
      </c>
      <c r="E8681">
        <v>-6.7311111111104971</v>
      </c>
      <c r="F8681" s="1">
        <v>38911.111111111109</v>
      </c>
    </row>
    <row r="8682" spans="1:6" x14ac:dyDescent="0.3">
      <c r="A8682" t="s">
        <v>41</v>
      </c>
      <c r="B8682" t="s">
        <v>646</v>
      </c>
      <c r="C8682">
        <v>2015</v>
      </c>
      <c r="D8682" t="s">
        <v>948</v>
      </c>
      <c r="E8682">
        <v>106.13266666666665</v>
      </c>
      <c r="F8682" s="1">
        <v>33460</v>
      </c>
    </row>
    <row r="8683" spans="1:6" x14ac:dyDescent="0.3">
      <c r="A8683" t="s">
        <v>41</v>
      </c>
      <c r="B8683" t="s">
        <v>646</v>
      </c>
      <c r="C8683">
        <v>2015</v>
      </c>
      <c r="D8683" t="s">
        <v>950</v>
      </c>
      <c r="E8683">
        <v>-1993.1899999999991</v>
      </c>
      <c r="F8683" s="1">
        <v>40385.714285714283</v>
      </c>
    </row>
    <row r="8684" spans="1:6" x14ac:dyDescent="0.3">
      <c r="A8684" t="s">
        <v>41</v>
      </c>
      <c r="B8684" t="s">
        <v>646</v>
      </c>
      <c r="C8684">
        <v>2015</v>
      </c>
      <c r="D8684" t="s">
        <v>952</v>
      </c>
      <c r="E8684">
        <v>-3368.0854545454536</v>
      </c>
      <c r="F8684" s="1">
        <v>38054.545454545456</v>
      </c>
    </row>
    <row r="8685" spans="1:6" x14ac:dyDescent="0.3">
      <c r="A8685" t="s">
        <v>41</v>
      </c>
      <c r="B8685" t="s">
        <v>647</v>
      </c>
      <c r="C8685">
        <v>2007</v>
      </c>
      <c r="D8685" t="s">
        <v>953</v>
      </c>
      <c r="E8685">
        <v>903.73250000000007</v>
      </c>
      <c r="F8685" s="1">
        <v>5825</v>
      </c>
    </row>
    <row r="8686" spans="1:6" x14ac:dyDescent="0.3">
      <c r="A8686" t="s">
        <v>41</v>
      </c>
      <c r="B8686" t="s">
        <v>648</v>
      </c>
      <c r="C8686">
        <v>2007</v>
      </c>
      <c r="D8686" t="s">
        <v>949</v>
      </c>
      <c r="E8686">
        <v>3422.1049999999996</v>
      </c>
      <c r="F8686" s="1">
        <v>10050</v>
      </c>
    </row>
    <row r="8687" spans="1:6" x14ac:dyDescent="0.3">
      <c r="A8687" t="s">
        <v>41</v>
      </c>
      <c r="B8687" t="s">
        <v>648</v>
      </c>
      <c r="C8687">
        <v>2007</v>
      </c>
      <c r="D8687" t="s">
        <v>953</v>
      </c>
      <c r="E8687">
        <v>80.489071428571549</v>
      </c>
      <c r="F8687" s="1">
        <v>6647.8571428571431</v>
      </c>
    </row>
    <row r="8688" spans="1:6" x14ac:dyDescent="0.3">
      <c r="A8688" t="s">
        <v>41</v>
      </c>
      <c r="B8688" t="s">
        <v>649</v>
      </c>
      <c r="C8688">
        <v>2004</v>
      </c>
      <c r="D8688" t="s">
        <v>953</v>
      </c>
      <c r="E8688">
        <v>-1145.0249999999996</v>
      </c>
      <c r="F8688" s="1">
        <v>4750</v>
      </c>
    </row>
    <row r="8689" spans="1:6" x14ac:dyDescent="0.3">
      <c r="A8689" t="s">
        <v>41</v>
      </c>
      <c r="B8689" t="s">
        <v>650</v>
      </c>
      <c r="C8689">
        <v>2004</v>
      </c>
      <c r="D8689" t="s">
        <v>953</v>
      </c>
      <c r="E8689">
        <v>323.98000000000013</v>
      </c>
      <c r="F8689" s="1">
        <v>3800</v>
      </c>
    </row>
    <row r="8690" spans="1:6" x14ac:dyDescent="0.3">
      <c r="A8690" t="s">
        <v>41</v>
      </c>
      <c r="B8690" t="s">
        <v>651</v>
      </c>
      <c r="C8690">
        <v>2000</v>
      </c>
      <c r="D8690" t="s">
        <v>953</v>
      </c>
      <c r="E8690">
        <v>1259.4981250000001</v>
      </c>
      <c r="F8690" s="1">
        <v>4106.25</v>
      </c>
    </row>
    <row r="8691" spans="1:6" x14ac:dyDescent="0.3">
      <c r="A8691" t="s">
        <v>41</v>
      </c>
      <c r="B8691" t="s">
        <v>651</v>
      </c>
      <c r="C8691">
        <v>2001</v>
      </c>
      <c r="D8691" t="s">
        <v>951</v>
      </c>
      <c r="E8691">
        <v>-312.28750000000036</v>
      </c>
      <c r="F8691" s="1">
        <v>9625</v>
      </c>
    </row>
    <row r="8692" spans="1:6" x14ac:dyDescent="0.3">
      <c r="A8692" t="s">
        <v>41</v>
      </c>
      <c r="B8692" t="s">
        <v>651</v>
      </c>
      <c r="C8692">
        <v>2001</v>
      </c>
      <c r="D8692" t="s">
        <v>953</v>
      </c>
      <c r="E8692">
        <v>634.93767857142871</v>
      </c>
      <c r="F8692" s="1">
        <v>5055.3571428571431</v>
      </c>
    </row>
    <row r="8693" spans="1:6" x14ac:dyDescent="0.3">
      <c r="A8693" t="s">
        <v>41</v>
      </c>
      <c r="B8693" t="s">
        <v>651</v>
      </c>
      <c r="C8693">
        <v>2002</v>
      </c>
      <c r="D8693" t="s">
        <v>953</v>
      </c>
      <c r="E8693">
        <v>1116.0331944444445</v>
      </c>
      <c r="F8693" s="1">
        <v>6193.0555555555557</v>
      </c>
    </row>
    <row r="8694" spans="1:6" x14ac:dyDescent="0.3">
      <c r="A8694" t="s">
        <v>41</v>
      </c>
      <c r="B8694" t="s">
        <v>651</v>
      </c>
      <c r="C8694">
        <v>2003</v>
      </c>
      <c r="D8694" t="s">
        <v>953</v>
      </c>
      <c r="E8694">
        <v>1023.3836363636364</v>
      </c>
      <c r="F8694" s="1">
        <v>6200</v>
      </c>
    </row>
    <row r="8695" spans="1:6" x14ac:dyDescent="0.3">
      <c r="A8695" t="s">
        <v>41</v>
      </c>
      <c r="B8695" t="s">
        <v>651</v>
      </c>
      <c r="C8695">
        <v>2004</v>
      </c>
      <c r="D8695" t="s">
        <v>951</v>
      </c>
      <c r="E8695">
        <v>3097.2450000000008</v>
      </c>
      <c r="F8695" s="1">
        <v>13450</v>
      </c>
    </row>
    <row r="8696" spans="1:6" x14ac:dyDescent="0.3">
      <c r="A8696" t="s">
        <v>41</v>
      </c>
      <c r="B8696" t="s">
        <v>651</v>
      </c>
      <c r="C8696">
        <v>2004</v>
      </c>
      <c r="D8696" t="s">
        <v>953</v>
      </c>
      <c r="E8696">
        <v>646.55250000000024</v>
      </c>
      <c r="F8696" s="1">
        <v>10025</v>
      </c>
    </row>
    <row r="8697" spans="1:6" x14ac:dyDescent="0.3">
      <c r="A8697" t="s">
        <v>41</v>
      </c>
      <c r="B8697" t="s">
        <v>651</v>
      </c>
      <c r="C8697">
        <v>2005</v>
      </c>
      <c r="D8697" t="s">
        <v>953</v>
      </c>
      <c r="E8697">
        <v>1073.1068749999999</v>
      </c>
      <c r="F8697" s="1">
        <v>10943.75</v>
      </c>
    </row>
    <row r="8698" spans="1:6" x14ac:dyDescent="0.3">
      <c r="A8698" t="s">
        <v>41</v>
      </c>
      <c r="B8698" t="s">
        <v>651</v>
      </c>
      <c r="C8698">
        <v>2006</v>
      </c>
      <c r="D8698" t="s">
        <v>951</v>
      </c>
      <c r="E8698">
        <v>931.77999999999884</v>
      </c>
      <c r="F8698" s="1">
        <v>21800</v>
      </c>
    </row>
    <row r="8699" spans="1:6" x14ac:dyDescent="0.3">
      <c r="A8699" t="s">
        <v>41</v>
      </c>
      <c r="B8699" t="s">
        <v>651</v>
      </c>
      <c r="C8699">
        <v>2006</v>
      </c>
      <c r="D8699" t="s">
        <v>953</v>
      </c>
      <c r="E8699">
        <v>-353.16916666666629</v>
      </c>
      <c r="F8699" s="1">
        <v>13808.333333333334</v>
      </c>
    </row>
    <row r="8700" spans="1:6" x14ac:dyDescent="0.3">
      <c r="A8700" t="s">
        <v>41</v>
      </c>
      <c r="B8700" t="s">
        <v>651</v>
      </c>
      <c r="C8700">
        <v>2007</v>
      </c>
      <c r="D8700" t="s">
        <v>949</v>
      </c>
      <c r="E8700">
        <v>945.31999999999971</v>
      </c>
      <c r="F8700" s="1">
        <v>29200</v>
      </c>
    </row>
    <row r="8701" spans="1:6" x14ac:dyDescent="0.3">
      <c r="A8701" t="s">
        <v>41</v>
      </c>
      <c r="B8701" t="s">
        <v>651</v>
      </c>
      <c r="C8701">
        <v>2007</v>
      </c>
      <c r="D8701" t="s">
        <v>950</v>
      </c>
      <c r="E8701">
        <v>9858.5800000000017</v>
      </c>
      <c r="F8701" s="1">
        <v>29800</v>
      </c>
    </row>
    <row r="8702" spans="1:6" x14ac:dyDescent="0.3">
      <c r="A8702" t="s">
        <v>41</v>
      </c>
      <c r="B8702" t="s">
        <v>651</v>
      </c>
      <c r="C8702">
        <v>2007</v>
      </c>
      <c r="D8702" t="s">
        <v>953</v>
      </c>
      <c r="E8702">
        <v>173.39363636363586</v>
      </c>
      <c r="F8702" s="1">
        <v>24300</v>
      </c>
    </row>
    <row r="8703" spans="1:6" x14ac:dyDescent="0.3">
      <c r="A8703" t="s">
        <v>41</v>
      </c>
      <c r="B8703" t="s">
        <v>651</v>
      </c>
      <c r="C8703">
        <v>2008</v>
      </c>
      <c r="D8703" t="s">
        <v>949</v>
      </c>
      <c r="E8703">
        <v>-1618.5550000000003</v>
      </c>
      <c r="F8703" s="1">
        <v>40450</v>
      </c>
    </row>
    <row r="8704" spans="1:6" x14ac:dyDescent="0.3">
      <c r="A8704" t="s">
        <v>41</v>
      </c>
      <c r="B8704" t="s">
        <v>651</v>
      </c>
      <c r="C8704">
        <v>2008</v>
      </c>
      <c r="D8704" t="s">
        <v>951</v>
      </c>
      <c r="E8704">
        <v>-322.90666666666704</v>
      </c>
      <c r="F8704" s="1">
        <v>38933.333333333336</v>
      </c>
    </row>
    <row r="8705" spans="1:6" x14ac:dyDescent="0.3">
      <c r="A8705" t="s">
        <v>41</v>
      </c>
      <c r="B8705" t="s">
        <v>651</v>
      </c>
      <c r="C8705">
        <v>2008</v>
      </c>
      <c r="D8705" t="s">
        <v>953</v>
      </c>
      <c r="E8705">
        <v>-108.87741935483838</v>
      </c>
      <c r="F8705" s="1">
        <v>28645.16129032258</v>
      </c>
    </row>
    <row r="8706" spans="1:6" x14ac:dyDescent="0.3">
      <c r="A8706" t="s">
        <v>41</v>
      </c>
      <c r="B8706" t="s">
        <v>651</v>
      </c>
      <c r="C8706">
        <v>2009</v>
      </c>
      <c r="D8706" t="s">
        <v>949</v>
      </c>
      <c r="E8706">
        <v>2013.2799999999988</v>
      </c>
      <c r="F8706" s="1">
        <v>36800</v>
      </c>
    </row>
    <row r="8707" spans="1:6" x14ac:dyDescent="0.3">
      <c r="A8707" t="s">
        <v>41</v>
      </c>
      <c r="B8707" t="s">
        <v>651</v>
      </c>
      <c r="C8707">
        <v>2009</v>
      </c>
      <c r="D8707" t="s">
        <v>951</v>
      </c>
      <c r="E8707">
        <v>3068.0683333333327</v>
      </c>
      <c r="F8707" s="1">
        <v>37016.666666666664</v>
      </c>
    </row>
    <row r="8708" spans="1:6" x14ac:dyDescent="0.3">
      <c r="A8708" t="s">
        <v>41</v>
      </c>
      <c r="B8708" t="s">
        <v>651</v>
      </c>
      <c r="C8708">
        <v>2009</v>
      </c>
      <c r="D8708" t="s">
        <v>953</v>
      </c>
      <c r="E8708">
        <v>1574.395</v>
      </c>
      <c r="F8708" s="1">
        <v>29950</v>
      </c>
    </row>
    <row r="8709" spans="1:6" x14ac:dyDescent="0.3">
      <c r="A8709" t="s">
        <v>41</v>
      </c>
      <c r="B8709" t="s">
        <v>651</v>
      </c>
      <c r="C8709">
        <v>2010</v>
      </c>
      <c r="D8709" t="s">
        <v>949</v>
      </c>
      <c r="E8709">
        <v>-349.84000000000015</v>
      </c>
      <c r="F8709" s="1">
        <v>39600</v>
      </c>
    </row>
    <row r="8710" spans="1:6" x14ac:dyDescent="0.3">
      <c r="A8710" t="s">
        <v>41</v>
      </c>
      <c r="B8710" t="s">
        <v>651</v>
      </c>
      <c r="C8710">
        <v>2010</v>
      </c>
      <c r="D8710" t="s">
        <v>951</v>
      </c>
      <c r="E8710">
        <v>1605.5449999999983</v>
      </c>
      <c r="F8710" s="1">
        <v>36450</v>
      </c>
    </row>
    <row r="8711" spans="1:6" x14ac:dyDescent="0.3">
      <c r="A8711" t="s">
        <v>41</v>
      </c>
      <c r="B8711" t="s">
        <v>651</v>
      </c>
      <c r="C8711">
        <v>2010</v>
      </c>
      <c r="D8711" t="s">
        <v>953</v>
      </c>
      <c r="E8711">
        <v>-279.3739999999998</v>
      </c>
      <c r="F8711" s="1">
        <v>33060</v>
      </c>
    </row>
    <row r="8712" spans="1:6" x14ac:dyDescent="0.3">
      <c r="A8712" t="s">
        <v>41</v>
      </c>
      <c r="B8712" t="s">
        <v>651</v>
      </c>
      <c r="C8712">
        <v>2011</v>
      </c>
      <c r="D8712" t="s">
        <v>949</v>
      </c>
      <c r="E8712">
        <v>-4102.2733333333335</v>
      </c>
      <c r="F8712" s="1">
        <v>51933.333333333336</v>
      </c>
    </row>
    <row r="8713" spans="1:6" x14ac:dyDescent="0.3">
      <c r="A8713" t="s">
        <v>41</v>
      </c>
      <c r="B8713" t="s">
        <v>651</v>
      </c>
      <c r="C8713">
        <v>2011</v>
      </c>
      <c r="D8713" t="s">
        <v>951</v>
      </c>
      <c r="E8713">
        <v>1156.3800000000003</v>
      </c>
      <c r="F8713" s="1">
        <v>47800</v>
      </c>
    </row>
    <row r="8714" spans="1:6" x14ac:dyDescent="0.3">
      <c r="A8714" t="s">
        <v>41</v>
      </c>
      <c r="B8714" t="s">
        <v>651</v>
      </c>
      <c r="C8714">
        <v>2011</v>
      </c>
      <c r="D8714" t="s">
        <v>953</v>
      </c>
      <c r="E8714">
        <v>981.79000000000087</v>
      </c>
      <c r="F8714" s="1">
        <v>39900</v>
      </c>
    </row>
    <row r="8715" spans="1:6" x14ac:dyDescent="0.3">
      <c r="A8715" t="s">
        <v>41</v>
      </c>
      <c r="B8715" t="s">
        <v>651</v>
      </c>
      <c r="C8715">
        <v>2012</v>
      </c>
      <c r="D8715" t="s">
        <v>948</v>
      </c>
      <c r="E8715">
        <v>700.16999999999825</v>
      </c>
      <c r="F8715" s="1">
        <v>57700</v>
      </c>
    </row>
    <row r="8716" spans="1:6" x14ac:dyDescent="0.3">
      <c r="A8716" t="s">
        <v>41</v>
      </c>
      <c r="B8716" t="s">
        <v>651</v>
      </c>
      <c r="C8716">
        <v>2012</v>
      </c>
      <c r="D8716" t="s">
        <v>949</v>
      </c>
      <c r="E8716">
        <v>613.04666666666651</v>
      </c>
      <c r="F8716" s="1">
        <v>58911.111111111109</v>
      </c>
    </row>
    <row r="8717" spans="1:6" x14ac:dyDescent="0.3">
      <c r="A8717" t="s">
        <v>41</v>
      </c>
      <c r="B8717" t="s">
        <v>651</v>
      </c>
      <c r="C8717">
        <v>2012</v>
      </c>
      <c r="D8717" t="s">
        <v>951</v>
      </c>
      <c r="E8717">
        <v>-2117.375</v>
      </c>
      <c r="F8717" s="1">
        <v>51250</v>
      </c>
    </row>
    <row r="8718" spans="1:6" x14ac:dyDescent="0.3">
      <c r="A8718" t="s">
        <v>41</v>
      </c>
      <c r="B8718" t="s">
        <v>651</v>
      </c>
      <c r="C8718">
        <v>2013</v>
      </c>
      <c r="D8718" t="s">
        <v>948</v>
      </c>
      <c r="E8718">
        <v>458.95000000000073</v>
      </c>
      <c r="F8718" s="1">
        <v>74500</v>
      </c>
    </row>
    <row r="8719" spans="1:6" x14ac:dyDescent="0.3">
      <c r="A8719" t="s">
        <v>41</v>
      </c>
      <c r="B8719" t="s">
        <v>651</v>
      </c>
      <c r="C8719">
        <v>2013</v>
      </c>
      <c r="D8719" t="s">
        <v>949</v>
      </c>
      <c r="E8719">
        <v>10591.199999999997</v>
      </c>
      <c r="F8719" s="1">
        <v>72000</v>
      </c>
    </row>
    <row r="8720" spans="1:6" x14ac:dyDescent="0.3">
      <c r="A8720" t="s">
        <v>41</v>
      </c>
      <c r="B8720" t="s">
        <v>652</v>
      </c>
      <c r="C8720">
        <v>2014</v>
      </c>
      <c r="D8720" t="s">
        <v>948</v>
      </c>
      <c r="E8720">
        <v>29.164111111111438</v>
      </c>
      <c r="F8720" s="1">
        <v>31485.555555555555</v>
      </c>
    </row>
    <row r="8721" spans="1:6" x14ac:dyDescent="0.3">
      <c r="A8721" t="s">
        <v>41</v>
      </c>
      <c r="B8721" t="s">
        <v>652</v>
      </c>
      <c r="C8721">
        <v>2014</v>
      </c>
      <c r="D8721" t="s">
        <v>949</v>
      </c>
      <c r="E8721">
        <v>-118.51499999999957</v>
      </c>
      <c r="F8721" s="1">
        <v>29516.666666666668</v>
      </c>
    </row>
    <row r="8722" spans="1:6" x14ac:dyDescent="0.3">
      <c r="A8722" t="s">
        <v>41</v>
      </c>
      <c r="B8722" t="s">
        <v>652</v>
      </c>
      <c r="C8722">
        <v>2014</v>
      </c>
      <c r="D8722" t="s">
        <v>950</v>
      </c>
      <c r="E8722">
        <v>-221.6929999999993</v>
      </c>
      <c r="F8722" s="1">
        <v>35670</v>
      </c>
    </row>
    <row r="8723" spans="1:6" x14ac:dyDescent="0.3">
      <c r="A8723" t="s">
        <v>41</v>
      </c>
      <c r="B8723" t="s">
        <v>652</v>
      </c>
      <c r="C8723">
        <v>2014</v>
      </c>
      <c r="D8723" t="s">
        <v>951</v>
      </c>
      <c r="E8723">
        <v>-554.40500000000065</v>
      </c>
      <c r="F8723" s="1">
        <v>26950</v>
      </c>
    </row>
    <row r="8724" spans="1:6" x14ac:dyDescent="0.3">
      <c r="A8724" t="s">
        <v>41</v>
      </c>
      <c r="B8724" t="s">
        <v>652</v>
      </c>
      <c r="C8724">
        <v>2014</v>
      </c>
      <c r="D8724" t="s">
        <v>952</v>
      </c>
      <c r="E8724">
        <v>-1488.2599999999995</v>
      </c>
      <c r="F8724" s="1">
        <v>35114.285714285717</v>
      </c>
    </row>
    <row r="8725" spans="1:6" x14ac:dyDescent="0.3">
      <c r="A8725" t="s">
        <v>41</v>
      </c>
      <c r="B8725" t="s">
        <v>652</v>
      </c>
      <c r="C8725">
        <v>2014</v>
      </c>
      <c r="D8725" t="s">
        <v>953</v>
      </c>
      <c r="E8725">
        <v>-479.81999999999971</v>
      </c>
      <c r="F8725" s="1">
        <v>25800</v>
      </c>
    </row>
    <row r="8726" spans="1:6" x14ac:dyDescent="0.3">
      <c r="A8726" t="s">
        <v>41</v>
      </c>
      <c r="B8726" t="s">
        <v>653</v>
      </c>
      <c r="C8726">
        <v>1998</v>
      </c>
      <c r="D8726" t="s">
        <v>953</v>
      </c>
      <c r="E8726">
        <v>436.53375000000005</v>
      </c>
      <c r="F8726" s="1">
        <v>1087.5</v>
      </c>
    </row>
    <row r="8727" spans="1:6" x14ac:dyDescent="0.3">
      <c r="A8727" t="s">
        <v>41</v>
      </c>
      <c r="B8727" t="s">
        <v>653</v>
      </c>
      <c r="C8727">
        <v>1999</v>
      </c>
      <c r="D8727" t="s">
        <v>953</v>
      </c>
      <c r="E8727">
        <v>456.03663043478264</v>
      </c>
      <c r="F8727" s="1">
        <v>2388.0434782608695</v>
      </c>
    </row>
    <row r="8728" spans="1:6" x14ac:dyDescent="0.3">
      <c r="A8728" t="s">
        <v>41</v>
      </c>
      <c r="B8728" t="s">
        <v>653</v>
      </c>
      <c r="C8728">
        <v>2000</v>
      </c>
      <c r="D8728" t="s">
        <v>953</v>
      </c>
      <c r="E8728">
        <v>571.48352941176472</v>
      </c>
      <c r="F8728" s="1">
        <v>2835.294117647059</v>
      </c>
    </row>
    <row r="8729" spans="1:6" x14ac:dyDescent="0.3">
      <c r="A8729" t="s">
        <v>41</v>
      </c>
      <c r="B8729" t="s">
        <v>653</v>
      </c>
      <c r="C8729">
        <v>2001</v>
      </c>
      <c r="D8729" t="s">
        <v>953</v>
      </c>
      <c r="E8729">
        <v>394.37312500000002</v>
      </c>
      <c r="F8729" s="1">
        <v>2856.25</v>
      </c>
    </row>
    <row r="8730" spans="1:6" x14ac:dyDescent="0.3">
      <c r="A8730" t="s">
        <v>41</v>
      </c>
      <c r="B8730" t="s">
        <v>653</v>
      </c>
      <c r="C8730">
        <v>2002</v>
      </c>
      <c r="D8730" t="s">
        <v>949</v>
      </c>
      <c r="E8730">
        <v>3468.3725000000004</v>
      </c>
      <c r="F8730" s="1">
        <v>4225</v>
      </c>
    </row>
    <row r="8731" spans="1:6" x14ac:dyDescent="0.3">
      <c r="A8731" t="s">
        <v>41</v>
      </c>
      <c r="B8731" t="s">
        <v>653</v>
      </c>
      <c r="C8731">
        <v>2002</v>
      </c>
      <c r="D8731" t="s">
        <v>951</v>
      </c>
      <c r="E8731">
        <v>1428.1800000000003</v>
      </c>
      <c r="F8731" s="1">
        <v>5800</v>
      </c>
    </row>
    <row r="8732" spans="1:6" x14ac:dyDescent="0.3">
      <c r="A8732" t="s">
        <v>41</v>
      </c>
      <c r="B8732" t="s">
        <v>653</v>
      </c>
      <c r="C8732">
        <v>2002</v>
      </c>
      <c r="D8732" t="s">
        <v>953</v>
      </c>
      <c r="E8732">
        <v>-16.520086206896551</v>
      </c>
      <c r="F8732" s="1">
        <v>3816.3793103448274</v>
      </c>
    </row>
    <row r="8733" spans="1:6" x14ac:dyDescent="0.3">
      <c r="A8733" t="s">
        <v>41</v>
      </c>
      <c r="B8733" t="s">
        <v>653</v>
      </c>
      <c r="C8733">
        <v>2003</v>
      </c>
      <c r="D8733" t="s">
        <v>951</v>
      </c>
      <c r="E8733">
        <v>2819.2025000000003</v>
      </c>
      <c r="F8733" s="1">
        <v>6525</v>
      </c>
    </row>
    <row r="8734" spans="1:6" x14ac:dyDescent="0.3">
      <c r="A8734" t="s">
        <v>41</v>
      </c>
      <c r="B8734" t="s">
        <v>653</v>
      </c>
      <c r="C8734">
        <v>2003</v>
      </c>
      <c r="D8734" t="s">
        <v>953</v>
      </c>
      <c r="E8734">
        <v>80.062378048780502</v>
      </c>
      <c r="F8734" s="1">
        <v>4367.6829268292686</v>
      </c>
    </row>
    <row r="8735" spans="1:6" x14ac:dyDescent="0.3">
      <c r="A8735" t="s">
        <v>41</v>
      </c>
      <c r="B8735" t="s">
        <v>653</v>
      </c>
      <c r="C8735">
        <v>2004</v>
      </c>
      <c r="D8735" t="s">
        <v>951</v>
      </c>
      <c r="E8735">
        <v>-88.944999999999709</v>
      </c>
      <c r="F8735" s="1">
        <v>9550</v>
      </c>
    </row>
    <row r="8736" spans="1:6" x14ac:dyDescent="0.3">
      <c r="A8736" t="s">
        <v>41</v>
      </c>
      <c r="B8736" t="s">
        <v>653</v>
      </c>
      <c r="C8736">
        <v>2004</v>
      </c>
      <c r="D8736" t="s">
        <v>952</v>
      </c>
      <c r="E8736">
        <v>-2608.1475</v>
      </c>
      <c r="F8736" s="1">
        <v>3025</v>
      </c>
    </row>
    <row r="8737" spans="1:6" x14ac:dyDescent="0.3">
      <c r="A8737" t="s">
        <v>41</v>
      </c>
      <c r="B8737" t="s">
        <v>653</v>
      </c>
      <c r="C8737">
        <v>2004</v>
      </c>
      <c r="D8737" t="s">
        <v>953</v>
      </c>
      <c r="E8737">
        <v>-144.54073275862063</v>
      </c>
      <c r="F8737" s="1">
        <v>6273.7068965517237</v>
      </c>
    </row>
    <row r="8738" spans="1:6" x14ac:dyDescent="0.3">
      <c r="A8738" t="s">
        <v>41</v>
      </c>
      <c r="B8738" t="s">
        <v>653</v>
      </c>
      <c r="C8738">
        <v>2005</v>
      </c>
      <c r="D8738" t="s">
        <v>948</v>
      </c>
      <c r="E8738">
        <v>1558.9849999999997</v>
      </c>
      <c r="F8738" s="1">
        <v>12850</v>
      </c>
    </row>
    <row r="8739" spans="1:6" x14ac:dyDescent="0.3">
      <c r="A8739" t="s">
        <v>41</v>
      </c>
      <c r="B8739" t="s">
        <v>653</v>
      </c>
      <c r="C8739">
        <v>2005</v>
      </c>
      <c r="D8739" t="s">
        <v>949</v>
      </c>
      <c r="E8739">
        <v>3645.3099999999995</v>
      </c>
      <c r="F8739" s="1">
        <v>11100</v>
      </c>
    </row>
    <row r="8740" spans="1:6" x14ac:dyDescent="0.3">
      <c r="A8740" t="s">
        <v>41</v>
      </c>
      <c r="B8740" t="s">
        <v>653</v>
      </c>
      <c r="C8740">
        <v>2005</v>
      </c>
      <c r="D8740" t="s">
        <v>951</v>
      </c>
      <c r="E8740">
        <v>-1141.7049999999999</v>
      </c>
      <c r="F8740" s="1">
        <v>13950</v>
      </c>
    </row>
    <row r="8741" spans="1:6" x14ac:dyDescent="0.3">
      <c r="A8741" t="s">
        <v>41</v>
      </c>
      <c r="B8741" t="s">
        <v>653</v>
      </c>
      <c r="C8741">
        <v>2005</v>
      </c>
      <c r="D8741" t="s">
        <v>953</v>
      </c>
      <c r="E8741">
        <v>-125.66558219178077</v>
      </c>
      <c r="F8741" s="1">
        <v>7625</v>
      </c>
    </row>
    <row r="8742" spans="1:6" x14ac:dyDescent="0.3">
      <c r="A8742" t="s">
        <v>41</v>
      </c>
      <c r="B8742" t="s">
        <v>653</v>
      </c>
      <c r="C8742">
        <v>2006</v>
      </c>
      <c r="D8742" t="s">
        <v>951</v>
      </c>
      <c r="E8742">
        <v>3427.3075000000003</v>
      </c>
      <c r="F8742" s="1">
        <v>9908.3333333333339</v>
      </c>
    </row>
    <row r="8743" spans="1:6" x14ac:dyDescent="0.3">
      <c r="A8743" t="s">
        <v>41</v>
      </c>
      <c r="B8743" t="s">
        <v>653</v>
      </c>
      <c r="C8743">
        <v>2006</v>
      </c>
      <c r="D8743" t="s">
        <v>952</v>
      </c>
      <c r="E8743">
        <v>-9457.1749999999993</v>
      </c>
      <c r="F8743" s="1">
        <v>13250</v>
      </c>
    </row>
    <row r="8744" spans="1:6" x14ac:dyDescent="0.3">
      <c r="A8744" t="s">
        <v>41</v>
      </c>
      <c r="B8744" t="s">
        <v>653</v>
      </c>
      <c r="C8744">
        <v>2006</v>
      </c>
      <c r="D8744" t="s">
        <v>953</v>
      </c>
      <c r="E8744">
        <v>-160.95731818181812</v>
      </c>
      <c r="F8744" s="1">
        <v>8163.181818181818</v>
      </c>
    </row>
    <row r="8745" spans="1:6" x14ac:dyDescent="0.3">
      <c r="A8745" t="s">
        <v>41</v>
      </c>
      <c r="B8745" t="s">
        <v>653</v>
      </c>
      <c r="C8745">
        <v>2007</v>
      </c>
      <c r="D8745" t="s">
        <v>949</v>
      </c>
      <c r="E8745">
        <v>6333.7100000000009</v>
      </c>
      <c r="F8745" s="1">
        <v>15100</v>
      </c>
    </row>
    <row r="8746" spans="1:6" x14ac:dyDescent="0.3">
      <c r="A8746" t="s">
        <v>41</v>
      </c>
      <c r="B8746" t="s">
        <v>653</v>
      </c>
      <c r="C8746">
        <v>2007</v>
      </c>
      <c r="D8746" t="s">
        <v>951</v>
      </c>
      <c r="E8746">
        <v>-1369.0524999999998</v>
      </c>
      <c r="F8746" s="1">
        <v>14975</v>
      </c>
    </row>
    <row r="8747" spans="1:6" x14ac:dyDescent="0.3">
      <c r="A8747" t="s">
        <v>41</v>
      </c>
      <c r="B8747" t="s">
        <v>653</v>
      </c>
      <c r="C8747">
        <v>2007</v>
      </c>
      <c r="D8747" t="s">
        <v>953</v>
      </c>
      <c r="E8747">
        <v>101.94621951219517</v>
      </c>
      <c r="F8747" s="1">
        <v>10462.195121951219</v>
      </c>
    </row>
    <row r="8748" spans="1:6" x14ac:dyDescent="0.3">
      <c r="A8748" t="s">
        <v>41</v>
      </c>
      <c r="B8748" t="s">
        <v>653</v>
      </c>
      <c r="C8748">
        <v>2008</v>
      </c>
      <c r="D8748" t="s">
        <v>949</v>
      </c>
      <c r="E8748">
        <v>253.60125000000062</v>
      </c>
      <c r="F8748" s="1">
        <v>18262.5</v>
      </c>
    </row>
    <row r="8749" spans="1:6" x14ac:dyDescent="0.3">
      <c r="A8749" t="s">
        <v>41</v>
      </c>
      <c r="B8749" t="s">
        <v>653</v>
      </c>
      <c r="C8749">
        <v>2008</v>
      </c>
      <c r="D8749" t="s">
        <v>951</v>
      </c>
      <c r="E8749">
        <v>1705.6368750000001</v>
      </c>
      <c r="F8749" s="1">
        <v>15243.75</v>
      </c>
    </row>
    <row r="8750" spans="1:6" x14ac:dyDescent="0.3">
      <c r="A8750" t="s">
        <v>41</v>
      </c>
      <c r="B8750" t="s">
        <v>653</v>
      </c>
      <c r="C8750">
        <v>2008</v>
      </c>
      <c r="D8750" t="s">
        <v>953</v>
      </c>
      <c r="E8750">
        <v>211.34968750000021</v>
      </c>
      <c r="F8750" s="1">
        <v>11684.375</v>
      </c>
    </row>
    <row r="8751" spans="1:6" x14ac:dyDescent="0.3">
      <c r="A8751" t="s">
        <v>41</v>
      </c>
      <c r="B8751" t="s">
        <v>653</v>
      </c>
      <c r="C8751">
        <v>2009</v>
      </c>
      <c r="D8751" t="s">
        <v>948</v>
      </c>
      <c r="E8751">
        <v>287.49000000000041</v>
      </c>
      <c r="F8751" s="1">
        <v>23566.666666666668</v>
      </c>
    </row>
    <row r="8752" spans="1:6" x14ac:dyDescent="0.3">
      <c r="A8752" t="s">
        <v>41</v>
      </c>
      <c r="B8752" t="s">
        <v>653</v>
      </c>
      <c r="C8752">
        <v>2009</v>
      </c>
      <c r="D8752" t="s">
        <v>949</v>
      </c>
      <c r="E8752">
        <v>-1080.6500000000015</v>
      </c>
      <c r="F8752" s="1">
        <v>23500</v>
      </c>
    </row>
    <row r="8753" spans="1:6" x14ac:dyDescent="0.3">
      <c r="A8753" t="s">
        <v>41</v>
      </c>
      <c r="B8753" t="s">
        <v>653</v>
      </c>
      <c r="C8753">
        <v>2009</v>
      </c>
      <c r="D8753" t="s">
        <v>951</v>
      </c>
      <c r="E8753">
        <v>791.90666666666766</v>
      </c>
      <c r="F8753" s="1">
        <v>17733.333333333332</v>
      </c>
    </row>
    <row r="8754" spans="1:6" x14ac:dyDescent="0.3">
      <c r="A8754" t="s">
        <v>41</v>
      </c>
      <c r="B8754" t="s">
        <v>653</v>
      </c>
      <c r="C8754">
        <v>2009</v>
      </c>
      <c r="D8754" t="s">
        <v>952</v>
      </c>
      <c r="E8754">
        <v>-22165.18</v>
      </c>
      <c r="F8754" s="1">
        <v>24200</v>
      </c>
    </row>
    <row r="8755" spans="1:6" x14ac:dyDescent="0.3">
      <c r="A8755" t="s">
        <v>41</v>
      </c>
      <c r="B8755" t="s">
        <v>653</v>
      </c>
      <c r="C8755">
        <v>2009</v>
      </c>
      <c r="D8755" t="s">
        <v>953</v>
      </c>
      <c r="E8755">
        <v>545.61124999999993</v>
      </c>
      <c r="F8755" s="1">
        <v>14695.833333333334</v>
      </c>
    </row>
    <row r="8756" spans="1:6" x14ac:dyDescent="0.3">
      <c r="A8756" t="s">
        <v>41</v>
      </c>
      <c r="B8756" t="s">
        <v>654</v>
      </c>
      <c r="C8756">
        <v>2006</v>
      </c>
      <c r="D8756" t="s">
        <v>949</v>
      </c>
      <c r="E8756">
        <v>704.70625000000109</v>
      </c>
      <c r="F8756" s="1">
        <v>18312.5</v>
      </c>
    </row>
    <row r="8757" spans="1:6" x14ac:dyDescent="0.3">
      <c r="A8757" t="s">
        <v>41</v>
      </c>
      <c r="B8757" t="s">
        <v>654</v>
      </c>
      <c r="C8757">
        <v>2006</v>
      </c>
      <c r="D8757" t="s">
        <v>951</v>
      </c>
      <c r="E8757">
        <v>2153.4166666666665</v>
      </c>
      <c r="F8757" s="1">
        <v>17500</v>
      </c>
    </row>
    <row r="8758" spans="1:6" x14ac:dyDescent="0.3">
      <c r="A8758" t="s">
        <v>41</v>
      </c>
      <c r="B8758" t="s">
        <v>654</v>
      </c>
      <c r="C8758">
        <v>2006</v>
      </c>
      <c r="D8758" t="s">
        <v>953</v>
      </c>
      <c r="E8758">
        <v>94.934472477064276</v>
      </c>
      <c r="F8758" s="1">
        <v>12587.844036697248</v>
      </c>
    </row>
    <row r="8759" spans="1:6" x14ac:dyDescent="0.3">
      <c r="A8759" t="s">
        <v>41</v>
      </c>
      <c r="B8759" t="s">
        <v>654</v>
      </c>
      <c r="C8759">
        <v>2007</v>
      </c>
      <c r="D8759" t="s">
        <v>949</v>
      </c>
      <c r="E8759">
        <v>1159.6800000000003</v>
      </c>
      <c r="F8759" s="1">
        <v>20800</v>
      </c>
    </row>
    <row r="8760" spans="1:6" x14ac:dyDescent="0.3">
      <c r="A8760" t="s">
        <v>41</v>
      </c>
      <c r="B8760" t="s">
        <v>654</v>
      </c>
      <c r="C8760">
        <v>2007</v>
      </c>
      <c r="D8760" t="s">
        <v>951</v>
      </c>
      <c r="E8760">
        <v>-1358.6900000000005</v>
      </c>
      <c r="F8760" s="1">
        <v>21100</v>
      </c>
    </row>
    <row r="8761" spans="1:6" x14ac:dyDescent="0.3">
      <c r="A8761" t="s">
        <v>41</v>
      </c>
      <c r="B8761" t="s">
        <v>654</v>
      </c>
      <c r="C8761">
        <v>2007</v>
      </c>
      <c r="D8761" t="s">
        <v>953</v>
      </c>
      <c r="E8761">
        <v>541.25647959183686</v>
      </c>
      <c r="F8761" s="1">
        <v>16064.795918367347</v>
      </c>
    </row>
    <row r="8762" spans="1:6" x14ac:dyDescent="0.3">
      <c r="A8762" t="s">
        <v>41</v>
      </c>
      <c r="B8762" t="s">
        <v>654</v>
      </c>
      <c r="C8762">
        <v>2008</v>
      </c>
      <c r="D8762" t="s">
        <v>949</v>
      </c>
      <c r="E8762">
        <v>2708.1166666666672</v>
      </c>
      <c r="F8762" s="1">
        <v>24500</v>
      </c>
    </row>
    <row r="8763" spans="1:6" x14ac:dyDescent="0.3">
      <c r="A8763" t="s">
        <v>41</v>
      </c>
      <c r="B8763" t="s">
        <v>654</v>
      </c>
      <c r="C8763">
        <v>2008</v>
      </c>
      <c r="D8763" t="s">
        <v>951</v>
      </c>
      <c r="E8763">
        <v>692.83000000000175</v>
      </c>
      <c r="F8763" s="1">
        <v>22300</v>
      </c>
    </row>
    <row r="8764" spans="1:6" x14ac:dyDescent="0.3">
      <c r="A8764" t="s">
        <v>41</v>
      </c>
      <c r="B8764" t="s">
        <v>654</v>
      </c>
      <c r="C8764">
        <v>2008</v>
      </c>
      <c r="D8764" t="s">
        <v>953</v>
      </c>
      <c r="E8764">
        <v>-155.71019230769193</v>
      </c>
      <c r="F8764" s="1">
        <v>17116.025641025641</v>
      </c>
    </row>
    <row r="8765" spans="1:6" x14ac:dyDescent="0.3">
      <c r="A8765" t="s">
        <v>41</v>
      </c>
      <c r="B8765" t="s">
        <v>654</v>
      </c>
      <c r="C8765">
        <v>2009</v>
      </c>
      <c r="D8765" t="s">
        <v>949</v>
      </c>
      <c r="E8765">
        <v>3469.9100000000035</v>
      </c>
      <c r="F8765" s="1">
        <v>37100</v>
      </c>
    </row>
    <row r="8766" spans="1:6" x14ac:dyDescent="0.3">
      <c r="A8766" t="s">
        <v>41</v>
      </c>
      <c r="B8766" t="s">
        <v>654</v>
      </c>
      <c r="C8766">
        <v>2009</v>
      </c>
      <c r="D8766" t="s">
        <v>951</v>
      </c>
      <c r="E8766">
        <v>867.97000000000116</v>
      </c>
      <c r="F8766" s="1">
        <v>25700</v>
      </c>
    </row>
    <row r="8767" spans="1:6" x14ac:dyDescent="0.3">
      <c r="A8767" t="s">
        <v>41</v>
      </c>
      <c r="B8767" t="s">
        <v>654</v>
      </c>
      <c r="C8767">
        <v>2009</v>
      </c>
      <c r="D8767" t="s">
        <v>953</v>
      </c>
      <c r="E8767">
        <v>692.92977272727319</v>
      </c>
      <c r="F8767" s="1">
        <v>21070.454545454544</v>
      </c>
    </row>
    <row r="8768" spans="1:6" x14ac:dyDescent="0.3">
      <c r="A8768" t="s">
        <v>41</v>
      </c>
      <c r="B8768" t="s">
        <v>654</v>
      </c>
      <c r="C8768">
        <v>2010</v>
      </c>
      <c r="D8768" t="s">
        <v>949</v>
      </c>
      <c r="E8768">
        <v>-7146.1149999999998</v>
      </c>
      <c r="F8768" s="1">
        <v>31850</v>
      </c>
    </row>
    <row r="8769" spans="1:6" x14ac:dyDescent="0.3">
      <c r="A8769" t="s">
        <v>41</v>
      </c>
      <c r="B8769" t="s">
        <v>654</v>
      </c>
      <c r="C8769">
        <v>2010</v>
      </c>
      <c r="D8769" t="s">
        <v>951</v>
      </c>
      <c r="E8769">
        <v>996.70000000000073</v>
      </c>
      <c r="F8769" s="1">
        <v>27000</v>
      </c>
    </row>
    <row r="8770" spans="1:6" x14ac:dyDescent="0.3">
      <c r="A8770" t="s">
        <v>41</v>
      </c>
      <c r="B8770" t="s">
        <v>654</v>
      </c>
      <c r="C8770">
        <v>2010</v>
      </c>
      <c r="D8770" t="s">
        <v>953</v>
      </c>
      <c r="E8770">
        <v>843.65999999999985</v>
      </c>
      <c r="F8770" s="1">
        <v>24600</v>
      </c>
    </row>
    <row r="8771" spans="1:6" x14ac:dyDescent="0.3">
      <c r="A8771" t="s">
        <v>41</v>
      </c>
      <c r="B8771" t="s">
        <v>654</v>
      </c>
      <c r="C8771">
        <v>2011</v>
      </c>
      <c r="D8771" t="s">
        <v>949</v>
      </c>
      <c r="E8771">
        <v>-472.02600000000092</v>
      </c>
      <c r="F8771" s="1">
        <v>32940</v>
      </c>
    </row>
    <row r="8772" spans="1:6" x14ac:dyDescent="0.3">
      <c r="A8772" t="s">
        <v>41</v>
      </c>
      <c r="B8772" t="s">
        <v>654</v>
      </c>
      <c r="C8772">
        <v>2011</v>
      </c>
      <c r="D8772" t="s">
        <v>951</v>
      </c>
      <c r="E8772">
        <v>-1444.9314285714281</v>
      </c>
      <c r="F8772" s="1">
        <v>31257.142857142859</v>
      </c>
    </row>
    <row r="8773" spans="1:6" x14ac:dyDescent="0.3">
      <c r="A8773" t="s">
        <v>41</v>
      </c>
      <c r="B8773" t="s">
        <v>654</v>
      </c>
      <c r="C8773">
        <v>2011</v>
      </c>
      <c r="D8773" t="s">
        <v>953</v>
      </c>
      <c r="E8773">
        <v>911.24999999999875</v>
      </c>
      <c r="F8773" s="1">
        <v>29166.666666666668</v>
      </c>
    </row>
    <row r="8774" spans="1:6" x14ac:dyDescent="0.3">
      <c r="A8774" t="s">
        <v>41</v>
      </c>
      <c r="B8774" t="s">
        <v>654</v>
      </c>
      <c r="C8774">
        <v>2012</v>
      </c>
      <c r="D8774" t="s">
        <v>948</v>
      </c>
      <c r="E8774">
        <v>-1434.3293749999998</v>
      </c>
      <c r="F8774" s="1">
        <v>51331.25</v>
      </c>
    </row>
    <row r="8775" spans="1:6" x14ac:dyDescent="0.3">
      <c r="A8775" t="s">
        <v>41</v>
      </c>
      <c r="B8775" t="s">
        <v>654</v>
      </c>
      <c r="C8775">
        <v>2012</v>
      </c>
      <c r="D8775" t="s">
        <v>949</v>
      </c>
      <c r="E8775">
        <v>-33.093846153845682</v>
      </c>
      <c r="F8775" s="1">
        <v>46292.307692307695</v>
      </c>
    </row>
    <row r="8776" spans="1:6" x14ac:dyDescent="0.3">
      <c r="A8776" t="s">
        <v>41</v>
      </c>
      <c r="B8776" t="s">
        <v>654</v>
      </c>
      <c r="C8776">
        <v>2012</v>
      </c>
      <c r="D8776" t="s">
        <v>950</v>
      </c>
      <c r="E8776">
        <v>-1292.5149999999994</v>
      </c>
      <c r="F8776" s="1">
        <v>47850</v>
      </c>
    </row>
    <row r="8777" spans="1:6" x14ac:dyDescent="0.3">
      <c r="A8777" t="s">
        <v>41</v>
      </c>
      <c r="B8777" t="s">
        <v>654</v>
      </c>
      <c r="C8777">
        <v>2012</v>
      </c>
      <c r="D8777" t="s">
        <v>951</v>
      </c>
      <c r="E8777">
        <v>237.43450000000047</v>
      </c>
      <c r="F8777" s="1">
        <v>43945</v>
      </c>
    </row>
    <row r="8778" spans="1:6" x14ac:dyDescent="0.3">
      <c r="A8778" t="s">
        <v>41</v>
      </c>
      <c r="B8778" t="s">
        <v>654</v>
      </c>
      <c r="C8778">
        <v>2012</v>
      </c>
      <c r="D8778" t="s">
        <v>953</v>
      </c>
      <c r="E8778">
        <v>-60.556428571428377</v>
      </c>
      <c r="F8778" s="1">
        <v>39292.857142857145</v>
      </c>
    </row>
    <row r="8779" spans="1:6" x14ac:dyDescent="0.3">
      <c r="A8779" t="s">
        <v>41</v>
      </c>
      <c r="B8779" t="s">
        <v>654</v>
      </c>
      <c r="C8779">
        <v>2013</v>
      </c>
      <c r="D8779" t="s">
        <v>948</v>
      </c>
      <c r="E8779">
        <v>973.55333333333328</v>
      </c>
      <c r="F8779" s="1">
        <v>48200</v>
      </c>
    </row>
    <row r="8780" spans="1:6" x14ac:dyDescent="0.3">
      <c r="A8780" t="s">
        <v>41</v>
      </c>
      <c r="B8780" t="s">
        <v>654</v>
      </c>
      <c r="C8780">
        <v>2013</v>
      </c>
      <c r="D8780" t="s">
        <v>949</v>
      </c>
      <c r="E8780">
        <v>179.33000000000007</v>
      </c>
      <c r="F8780" s="1">
        <v>48838.461538461539</v>
      </c>
    </row>
    <row r="8781" spans="1:6" x14ac:dyDescent="0.3">
      <c r="A8781" t="s">
        <v>41</v>
      </c>
      <c r="B8781" t="s">
        <v>654</v>
      </c>
      <c r="C8781">
        <v>2013</v>
      </c>
      <c r="D8781" t="s">
        <v>950</v>
      </c>
      <c r="E8781">
        <v>8502.8000000000029</v>
      </c>
      <c r="F8781" s="1">
        <v>68000</v>
      </c>
    </row>
    <row r="8782" spans="1:6" x14ac:dyDescent="0.3">
      <c r="A8782" t="s">
        <v>41</v>
      </c>
      <c r="B8782" t="s">
        <v>654</v>
      </c>
      <c r="C8782">
        <v>2013</v>
      </c>
      <c r="D8782" t="s">
        <v>951</v>
      </c>
      <c r="E8782">
        <v>2540.9100000000008</v>
      </c>
      <c r="F8782" s="1">
        <v>47100</v>
      </c>
    </row>
    <row r="8783" spans="1:6" x14ac:dyDescent="0.3">
      <c r="A8783" t="s">
        <v>41</v>
      </c>
      <c r="B8783" t="s">
        <v>654</v>
      </c>
      <c r="C8783">
        <v>2013</v>
      </c>
      <c r="D8783" t="s">
        <v>953</v>
      </c>
      <c r="E8783">
        <v>-1970.6033333333351</v>
      </c>
      <c r="F8783" s="1">
        <v>41300</v>
      </c>
    </row>
    <row r="8784" spans="1:6" x14ac:dyDescent="0.3">
      <c r="A8784" t="s">
        <v>41</v>
      </c>
      <c r="B8784" t="s">
        <v>654</v>
      </c>
      <c r="C8784">
        <v>2014</v>
      </c>
      <c r="D8784" t="s">
        <v>948</v>
      </c>
      <c r="E8784">
        <v>-94.276666666666273</v>
      </c>
      <c r="F8784" s="1">
        <v>59233.333333333336</v>
      </c>
    </row>
    <row r="8785" spans="1:6" x14ac:dyDescent="0.3">
      <c r="A8785" t="s">
        <v>41</v>
      </c>
      <c r="B8785" t="s">
        <v>654</v>
      </c>
      <c r="C8785">
        <v>2014</v>
      </c>
      <c r="D8785" t="s">
        <v>949</v>
      </c>
      <c r="E8785">
        <v>-18.386666666666216</v>
      </c>
      <c r="F8785" s="1">
        <v>53466.666666666664</v>
      </c>
    </row>
    <row r="8786" spans="1:6" x14ac:dyDescent="0.3">
      <c r="A8786" t="s">
        <v>41</v>
      </c>
      <c r="B8786" t="s">
        <v>654</v>
      </c>
      <c r="C8786">
        <v>2014</v>
      </c>
      <c r="D8786" t="s">
        <v>950</v>
      </c>
      <c r="E8786">
        <v>-1385.6450000000004</v>
      </c>
      <c r="F8786" s="1">
        <v>65883.333333333328</v>
      </c>
    </row>
    <row r="8787" spans="1:6" x14ac:dyDescent="0.3">
      <c r="A8787" t="s">
        <v>41</v>
      </c>
      <c r="B8787" t="s">
        <v>654</v>
      </c>
      <c r="C8787">
        <v>2014</v>
      </c>
      <c r="D8787" t="s">
        <v>951</v>
      </c>
      <c r="E8787">
        <v>1613.3000000000029</v>
      </c>
      <c r="F8787" s="1">
        <v>73000</v>
      </c>
    </row>
    <row r="8788" spans="1:6" x14ac:dyDescent="0.3">
      <c r="A8788" t="s">
        <v>41</v>
      </c>
      <c r="B8788" t="s">
        <v>654</v>
      </c>
      <c r="C8788">
        <v>2014</v>
      </c>
      <c r="D8788" t="s">
        <v>952</v>
      </c>
      <c r="E8788">
        <v>381.25</v>
      </c>
      <c r="F8788" s="1">
        <v>62500</v>
      </c>
    </row>
    <row r="8789" spans="1:6" x14ac:dyDescent="0.3">
      <c r="A8789" t="s">
        <v>41</v>
      </c>
      <c r="B8789" t="s">
        <v>655</v>
      </c>
      <c r="C8789">
        <v>1994</v>
      </c>
      <c r="D8789" t="s">
        <v>953</v>
      </c>
      <c r="E8789">
        <v>624.4708333333333</v>
      </c>
      <c r="F8789" s="1">
        <v>541.66666666666663</v>
      </c>
    </row>
    <row r="8790" spans="1:6" x14ac:dyDescent="0.3">
      <c r="A8790" t="s">
        <v>41</v>
      </c>
      <c r="B8790" t="s">
        <v>655</v>
      </c>
      <c r="C8790">
        <v>1995</v>
      </c>
      <c r="D8790" t="s">
        <v>951</v>
      </c>
      <c r="E8790">
        <v>5605.6675000000005</v>
      </c>
      <c r="F8790" s="1">
        <v>8175</v>
      </c>
    </row>
    <row r="8791" spans="1:6" x14ac:dyDescent="0.3">
      <c r="A8791" t="s">
        <v>41</v>
      </c>
      <c r="B8791" t="s">
        <v>655</v>
      </c>
      <c r="C8791">
        <v>1995</v>
      </c>
      <c r="D8791" t="s">
        <v>953</v>
      </c>
      <c r="E8791">
        <v>-49.906833333333324</v>
      </c>
      <c r="F8791" s="1">
        <v>1965</v>
      </c>
    </row>
    <row r="8792" spans="1:6" x14ac:dyDescent="0.3">
      <c r="A8792" t="s">
        <v>41</v>
      </c>
      <c r="B8792" t="s">
        <v>655</v>
      </c>
      <c r="C8792">
        <v>1996</v>
      </c>
      <c r="D8792" t="s">
        <v>952</v>
      </c>
      <c r="E8792">
        <v>-1076.069375</v>
      </c>
      <c r="F8792" s="1">
        <v>1931.25</v>
      </c>
    </row>
    <row r="8793" spans="1:6" x14ac:dyDescent="0.3">
      <c r="A8793" t="s">
        <v>41</v>
      </c>
      <c r="B8793" t="s">
        <v>655</v>
      </c>
      <c r="C8793">
        <v>1996</v>
      </c>
      <c r="D8793" t="s">
        <v>953</v>
      </c>
      <c r="E8793">
        <v>580.58074999999997</v>
      </c>
      <c r="F8793" s="1">
        <v>1157.5</v>
      </c>
    </row>
    <row r="8794" spans="1:6" x14ac:dyDescent="0.3">
      <c r="A8794" t="s">
        <v>41</v>
      </c>
      <c r="B8794" t="s">
        <v>655</v>
      </c>
      <c r="C8794">
        <v>1997</v>
      </c>
      <c r="D8794" t="s">
        <v>953</v>
      </c>
      <c r="E8794">
        <v>138.97416666666666</v>
      </c>
      <c r="F8794" s="1">
        <v>1575</v>
      </c>
    </row>
    <row r="8795" spans="1:6" x14ac:dyDescent="0.3">
      <c r="A8795" t="s">
        <v>41</v>
      </c>
      <c r="B8795" t="s">
        <v>655</v>
      </c>
      <c r="C8795">
        <v>1998</v>
      </c>
      <c r="D8795" t="s">
        <v>952</v>
      </c>
      <c r="E8795">
        <v>-1522.5124999999998</v>
      </c>
      <c r="F8795" s="1">
        <v>2375</v>
      </c>
    </row>
    <row r="8796" spans="1:6" x14ac:dyDescent="0.3">
      <c r="A8796" t="s">
        <v>41</v>
      </c>
      <c r="B8796" t="s">
        <v>655</v>
      </c>
      <c r="C8796">
        <v>1998</v>
      </c>
      <c r="D8796" t="s">
        <v>953</v>
      </c>
      <c r="E8796">
        <v>44.061500000000002</v>
      </c>
      <c r="F8796" s="1">
        <v>1315</v>
      </c>
    </row>
    <row r="8797" spans="1:6" x14ac:dyDescent="0.3">
      <c r="A8797" t="s">
        <v>41</v>
      </c>
      <c r="B8797" t="s">
        <v>655</v>
      </c>
      <c r="C8797">
        <v>1999</v>
      </c>
      <c r="D8797" t="s">
        <v>953</v>
      </c>
      <c r="E8797">
        <v>189.26203125000001</v>
      </c>
      <c r="F8797" s="1">
        <v>1776.5625</v>
      </c>
    </row>
    <row r="8798" spans="1:6" x14ac:dyDescent="0.3">
      <c r="A8798" t="s">
        <v>41</v>
      </c>
      <c r="B8798" t="s">
        <v>655</v>
      </c>
      <c r="C8798">
        <v>2000</v>
      </c>
      <c r="D8798" t="s">
        <v>952</v>
      </c>
      <c r="E8798">
        <v>-3062.7049999999999</v>
      </c>
      <c r="F8798" s="1">
        <v>3950</v>
      </c>
    </row>
    <row r="8799" spans="1:6" x14ac:dyDescent="0.3">
      <c r="A8799" t="s">
        <v>41</v>
      </c>
      <c r="B8799" t="s">
        <v>655</v>
      </c>
      <c r="C8799">
        <v>2000</v>
      </c>
      <c r="D8799" t="s">
        <v>953</v>
      </c>
      <c r="E8799">
        <v>140.13327777777778</v>
      </c>
      <c r="F8799" s="1">
        <v>2343.8888888888887</v>
      </c>
    </row>
    <row r="8800" spans="1:6" x14ac:dyDescent="0.3">
      <c r="A8800" t="s">
        <v>41</v>
      </c>
      <c r="B8800" t="s">
        <v>655</v>
      </c>
      <c r="C8800">
        <v>2001</v>
      </c>
      <c r="D8800" t="s">
        <v>952</v>
      </c>
      <c r="E8800">
        <v>-2750.4812499999998</v>
      </c>
      <c r="F8800" s="1">
        <v>3937.5</v>
      </c>
    </row>
    <row r="8801" spans="1:6" x14ac:dyDescent="0.3">
      <c r="A8801" t="s">
        <v>41</v>
      </c>
      <c r="B8801" t="s">
        <v>655</v>
      </c>
      <c r="C8801">
        <v>2001</v>
      </c>
      <c r="D8801" t="s">
        <v>953</v>
      </c>
      <c r="E8801">
        <v>288.99449999999996</v>
      </c>
      <c r="F8801" s="1">
        <v>2267.2222222222222</v>
      </c>
    </row>
    <row r="8802" spans="1:6" x14ac:dyDescent="0.3">
      <c r="A8802" t="s">
        <v>41</v>
      </c>
      <c r="B8802" t="s">
        <v>655</v>
      </c>
      <c r="C8802">
        <v>2002</v>
      </c>
      <c r="D8802" t="s">
        <v>953</v>
      </c>
      <c r="E8802">
        <v>38.531166666666678</v>
      </c>
      <c r="F8802" s="1">
        <v>2522.7777777777778</v>
      </c>
    </row>
    <row r="8803" spans="1:6" x14ac:dyDescent="0.3">
      <c r="A8803" t="s">
        <v>41</v>
      </c>
      <c r="B8803" t="s">
        <v>655</v>
      </c>
      <c r="C8803">
        <v>2003</v>
      </c>
      <c r="D8803" t="s">
        <v>951</v>
      </c>
      <c r="E8803">
        <v>2174.7275</v>
      </c>
      <c r="F8803" s="1">
        <v>6775</v>
      </c>
    </row>
    <row r="8804" spans="1:6" x14ac:dyDescent="0.3">
      <c r="A8804" t="s">
        <v>41</v>
      </c>
      <c r="B8804" t="s">
        <v>655</v>
      </c>
      <c r="C8804">
        <v>2003</v>
      </c>
      <c r="D8804" t="s">
        <v>952</v>
      </c>
      <c r="E8804">
        <v>-5339.0733333333337</v>
      </c>
      <c r="F8804" s="1">
        <v>7266.666666666667</v>
      </c>
    </row>
    <row r="8805" spans="1:6" x14ac:dyDescent="0.3">
      <c r="A8805" t="s">
        <v>41</v>
      </c>
      <c r="B8805" t="s">
        <v>655</v>
      </c>
      <c r="C8805">
        <v>2003</v>
      </c>
      <c r="D8805" t="s">
        <v>953</v>
      </c>
      <c r="E8805">
        <v>47.724191616766511</v>
      </c>
      <c r="F8805" s="1">
        <v>4499.4011976047905</v>
      </c>
    </row>
    <row r="8806" spans="1:6" x14ac:dyDescent="0.3">
      <c r="A8806" t="s">
        <v>41</v>
      </c>
      <c r="B8806" t="s">
        <v>655</v>
      </c>
      <c r="C8806">
        <v>2004</v>
      </c>
      <c r="D8806" t="s">
        <v>951</v>
      </c>
      <c r="E8806">
        <v>1772.44875</v>
      </c>
      <c r="F8806" s="1">
        <v>7237.5</v>
      </c>
    </row>
    <row r="8807" spans="1:6" x14ac:dyDescent="0.3">
      <c r="A8807" t="s">
        <v>41</v>
      </c>
      <c r="B8807" t="s">
        <v>655</v>
      </c>
      <c r="C8807">
        <v>2004</v>
      </c>
      <c r="D8807" t="s">
        <v>953</v>
      </c>
      <c r="E8807">
        <v>-44.462867647058765</v>
      </c>
      <c r="F8807" s="1">
        <v>5052.6960784313724</v>
      </c>
    </row>
    <row r="8808" spans="1:6" x14ac:dyDescent="0.3">
      <c r="A8808" t="s">
        <v>41</v>
      </c>
      <c r="B8808" t="s">
        <v>655</v>
      </c>
      <c r="C8808">
        <v>2005</v>
      </c>
      <c r="D8808" t="s">
        <v>951</v>
      </c>
      <c r="E8808">
        <v>-1025.6849999999995</v>
      </c>
      <c r="F8808" s="1">
        <v>10150</v>
      </c>
    </row>
    <row r="8809" spans="1:6" x14ac:dyDescent="0.3">
      <c r="A8809" t="s">
        <v>41</v>
      </c>
      <c r="B8809" t="s">
        <v>655</v>
      </c>
      <c r="C8809">
        <v>2005</v>
      </c>
      <c r="D8809" t="s">
        <v>953</v>
      </c>
      <c r="E8809">
        <v>219.45700381679399</v>
      </c>
      <c r="F8809" s="1">
        <v>7253.2442748091607</v>
      </c>
    </row>
    <row r="8810" spans="1:6" x14ac:dyDescent="0.3">
      <c r="A8810" t="s">
        <v>41</v>
      </c>
      <c r="B8810" t="s">
        <v>655</v>
      </c>
      <c r="C8810">
        <v>2006</v>
      </c>
      <c r="D8810" t="s">
        <v>951</v>
      </c>
      <c r="E8810">
        <v>-332.62562500000013</v>
      </c>
      <c r="F8810" s="1">
        <v>10118.75</v>
      </c>
    </row>
    <row r="8811" spans="1:6" x14ac:dyDescent="0.3">
      <c r="A8811" t="s">
        <v>41</v>
      </c>
      <c r="B8811" t="s">
        <v>655</v>
      </c>
      <c r="C8811">
        <v>2006</v>
      </c>
      <c r="D8811" t="s">
        <v>952</v>
      </c>
      <c r="E8811">
        <v>-7659.1100000000006</v>
      </c>
      <c r="F8811" s="1">
        <v>10900</v>
      </c>
    </row>
    <row r="8812" spans="1:6" x14ac:dyDescent="0.3">
      <c r="A8812" t="s">
        <v>41</v>
      </c>
      <c r="B8812" t="s">
        <v>655</v>
      </c>
      <c r="C8812">
        <v>2006</v>
      </c>
      <c r="D8812" t="s">
        <v>953</v>
      </c>
      <c r="E8812">
        <v>177.44532520325211</v>
      </c>
      <c r="F8812" s="1">
        <v>7339.4308943089427</v>
      </c>
    </row>
    <row r="8813" spans="1:6" x14ac:dyDescent="0.3">
      <c r="A8813" t="s">
        <v>41</v>
      </c>
      <c r="B8813" t="s">
        <v>655</v>
      </c>
      <c r="C8813">
        <v>2007</v>
      </c>
      <c r="D8813" t="s">
        <v>949</v>
      </c>
      <c r="E8813">
        <v>2731.7749999999996</v>
      </c>
      <c r="F8813" s="1">
        <v>12750</v>
      </c>
    </row>
    <row r="8814" spans="1:6" x14ac:dyDescent="0.3">
      <c r="A8814" t="s">
        <v>41</v>
      </c>
      <c r="B8814" t="s">
        <v>655</v>
      </c>
      <c r="C8814">
        <v>2007</v>
      </c>
      <c r="D8814" t="s">
        <v>951</v>
      </c>
      <c r="E8814">
        <v>616.9975000000004</v>
      </c>
      <c r="F8814" s="1">
        <v>15475</v>
      </c>
    </row>
    <row r="8815" spans="1:6" x14ac:dyDescent="0.3">
      <c r="A8815" t="s">
        <v>41</v>
      </c>
      <c r="B8815" t="s">
        <v>655</v>
      </c>
      <c r="C8815">
        <v>2007</v>
      </c>
      <c r="D8815" t="s">
        <v>953</v>
      </c>
      <c r="E8815">
        <v>270.48561627906986</v>
      </c>
      <c r="F8815" s="1">
        <v>10360.813953488372</v>
      </c>
    </row>
    <row r="8816" spans="1:6" x14ac:dyDescent="0.3">
      <c r="A8816" t="s">
        <v>41</v>
      </c>
      <c r="B8816" t="s">
        <v>655</v>
      </c>
      <c r="C8816">
        <v>2008</v>
      </c>
      <c r="D8816" t="s">
        <v>949</v>
      </c>
      <c r="E8816">
        <v>2373.4900000000016</v>
      </c>
      <c r="F8816" s="1">
        <v>16900</v>
      </c>
    </row>
    <row r="8817" spans="1:6" x14ac:dyDescent="0.3">
      <c r="A8817" t="s">
        <v>41</v>
      </c>
      <c r="B8817" t="s">
        <v>655</v>
      </c>
      <c r="C8817">
        <v>2008</v>
      </c>
      <c r="D8817" t="s">
        <v>951</v>
      </c>
      <c r="E8817">
        <v>1011.1850000000003</v>
      </c>
      <c r="F8817" s="1">
        <v>17577.272727272728</v>
      </c>
    </row>
    <row r="8818" spans="1:6" x14ac:dyDescent="0.3">
      <c r="A8818" t="s">
        <v>41</v>
      </c>
      <c r="B8818" t="s">
        <v>655</v>
      </c>
      <c r="C8818">
        <v>2008</v>
      </c>
      <c r="D8818" t="s">
        <v>953</v>
      </c>
      <c r="E8818">
        <v>299.46116022099454</v>
      </c>
      <c r="F8818" s="1">
        <v>12269.060773480664</v>
      </c>
    </row>
    <row r="8819" spans="1:6" x14ac:dyDescent="0.3">
      <c r="A8819" t="s">
        <v>41</v>
      </c>
      <c r="B8819" t="s">
        <v>655</v>
      </c>
      <c r="C8819">
        <v>2009</v>
      </c>
      <c r="D8819" t="s">
        <v>948</v>
      </c>
      <c r="E8819">
        <v>1718.7950000000019</v>
      </c>
      <c r="F8819" s="1">
        <v>18950</v>
      </c>
    </row>
    <row r="8820" spans="1:6" x14ac:dyDescent="0.3">
      <c r="A8820" t="s">
        <v>41</v>
      </c>
      <c r="B8820" t="s">
        <v>655</v>
      </c>
      <c r="C8820">
        <v>2009</v>
      </c>
      <c r="D8820" t="s">
        <v>949</v>
      </c>
      <c r="E8820">
        <v>1136.3712499999997</v>
      </c>
      <c r="F8820" s="1">
        <v>19462.5</v>
      </c>
    </row>
    <row r="8821" spans="1:6" x14ac:dyDescent="0.3">
      <c r="A8821" t="s">
        <v>41</v>
      </c>
      <c r="B8821" t="s">
        <v>655</v>
      </c>
      <c r="C8821">
        <v>2009</v>
      </c>
      <c r="D8821" t="s">
        <v>951</v>
      </c>
      <c r="E8821">
        <v>375.60833333333358</v>
      </c>
      <c r="F8821" s="1">
        <v>17750</v>
      </c>
    </row>
    <row r="8822" spans="1:6" x14ac:dyDescent="0.3">
      <c r="A8822" t="s">
        <v>41</v>
      </c>
      <c r="B8822" t="s">
        <v>655</v>
      </c>
      <c r="C8822">
        <v>2009</v>
      </c>
      <c r="D8822" t="s">
        <v>953</v>
      </c>
      <c r="E8822">
        <v>145.80611413043496</v>
      </c>
      <c r="F8822" s="1">
        <v>15044.83695652174</v>
      </c>
    </row>
    <row r="8823" spans="1:6" x14ac:dyDescent="0.3">
      <c r="A8823" t="s">
        <v>41</v>
      </c>
      <c r="B8823" t="s">
        <v>655</v>
      </c>
      <c r="C8823">
        <v>2010</v>
      </c>
      <c r="D8823" t="s">
        <v>948</v>
      </c>
      <c r="E8823">
        <v>983.62333333333424</v>
      </c>
      <c r="F8823" s="1">
        <v>24900</v>
      </c>
    </row>
    <row r="8824" spans="1:6" x14ac:dyDescent="0.3">
      <c r="A8824" t="s">
        <v>41</v>
      </c>
      <c r="B8824" t="s">
        <v>655</v>
      </c>
      <c r="C8824">
        <v>2010</v>
      </c>
      <c r="D8824" t="s">
        <v>949</v>
      </c>
      <c r="E8824">
        <v>427.06774193548415</v>
      </c>
      <c r="F8824" s="1">
        <v>24870.967741935485</v>
      </c>
    </row>
    <row r="8825" spans="1:6" x14ac:dyDescent="0.3">
      <c r="A8825" t="s">
        <v>41</v>
      </c>
      <c r="B8825" t="s">
        <v>655</v>
      </c>
      <c r="C8825">
        <v>2010</v>
      </c>
      <c r="D8825" t="s">
        <v>951</v>
      </c>
      <c r="E8825">
        <v>491.79900000000038</v>
      </c>
      <c r="F8825" s="1">
        <v>22856.666666666668</v>
      </c>
    </row>
    <row r="8826" spans="1:6" x14ac:dyDescent="0.3">
      <c r="A8826" t="s">
        <v>41</v>
      </c>
      <c r="B8826" t="s">
        <v>655</v>
      </c>
      <c r="C8826">
        <v>2010</v>
      </c>
      <c r="D8826" t="s">
        <v>953</v>
      </c>
      <c r="E8826">
        <v>385.83412751677866</v>
      </c>
      <c r="F8826" s="1">
        <v>20844.63087248322</v>
      </c>
    </row>
    <row r="8827" spans="1:6" x14ac:dyDescent="0.3">
      <c r="A8827" t="s">
        <v>41</v>
      </c>
      <c r="B8827" t="s">
        <v>655</v>
      </c>
      <c r="C8827">
        <v>2011</v>
      </c>
      <c r="D8827" t="s">
        <v>948</v>
      </c>
      <c r="E8827">
        <v>76.702999999999889</v>
      </c>
      <c r="F8827" s="1">
        <v>32430</v>
      </c>
    </row>
    <row r="8828" spans="1:6" x14ac:dyDescent="0.3">
      <c r="A8828" t="s">
        <v>41</v>
      </c>
      <c r="B8828" t="s">
        <v>655</v>
      </c>
      <c r="C8828">
        <v>2011</v>
      </c>
      <c r="D8828" t="s">
        <v>949</v>
      </c>
      <c r="E8828">
        <v>-408.86211382113805</v>
      </c>
      <c r="F8828" s="1">
        <v>28679.674796747968</v>
      </c>
    </row>
    <row r="8829" spans="1:6" x14ac:dyDescent="0.3">
      <c r="A8829" t="s">
        <v>41</v>
      </c>
      <c r="B8829" t="s">
        <v>655</v>
      </c>
      <c r="C8829">
        <v>2011</v>
      </c>
      <c r="D8829" t="s">
        <v>951</v>
      </c>
      <c r="E8829">
        <v>209.60278350515489</v>
      </c>
      <c r="F8829" s="1">
        <v>25368.041237113401</v>
      </c>
    </row>
    <row r="8830" spans="1:6" x14ac:dyDescent="0.3">
      <c r="A8830" t="s">
        <v>41</v>
      </c>
      <c r="B8830" t="s">
        <v>655</v>
      </c>
      <c r="C8830">
        <v>2011</v>
      </c>
      <c r="D8830" t="s">
        <v>953</v>
      </c>
      <c r="E8830">
        <v>174.4948333333335</v>
      </c>
      <c r="F8830" s="1">
        <v>23148.333333333332</v>
      </c>
    </row>
    <row r="8831" spans="1:6" x14ac:dyDescent="0.3">
      <c r="A8831" t="s">
        <v>41</v>
      </c>
      <c r="B8831" t="s">
        <v>655</v>
      </c>
      <c r="C8831">
        <v>2012</v>
      </c>
      <c r="D8831" t="s">
        <v>948</v>
      </c>
      <c r="E8831">
        <v>-175.09115789473668</v>
      </c>
      <c r="F8831" s="1">
        <v>32372.63157894737</v>
      </c>
    </row>
    <row r="8832" spans="1:6" x14ac:dyDescent="0.3">
      <c r="A8832" t="s">
        <v>41</v>
      </c>
      <c r="B8832" t="s">
        <v>655</v>
      </c>
      <c r="C8832">
        <v>2012</v>
      </c>
      <c r="D8832" t="s">
        <v>949</v>
      </c>
      <c r="E8832">
        <v>61.892296587926758</v>
      </c>
      <c r="F8832" s="1">
        <v>28993.832020997375</v>
      </c>
    </row>
    <row r="8833" spans="1:6" x14ac:dyDescent="0.3">
      <c r="A8833" t="s">
        <v>41</v>
      </c>
      <c r="B8833" t="s">
        <v>655</v>
      </c>
      <c r="C8833">
        <v>2012</v>
      </c>
      <c r="D8833" t="s">
        <v>950</v>
      </c>
      <c r="E8833">
        <v>1611.9000000000015</v>
      </c>
      <c r="F8833" s="1">
        <v>39000</v>
      </c>
    </row>
    <row r="8834" spans="1:6" x14ac:dyDescent="0.3">
      <c r="A8834" t="s">
        <v>41</v>
      </c>
      <c r="B8834" t="s">
        <v>655</v>
      </c>
      <c r="C8834">
        <v>2012</v>
      </c>
      <c r="D8834" t="s">
        <v>951</v>
      </c>
      <c r="E8834">
        <v>376.21153846153874</v>
      </c>
      <c r="F8834" s="1">
        <v>27435.897435897437</v>
      </c>
    </row>
    <row r="8835" spans="1:6" x14ac:dyDescent="0.3">
      <c r="A8835" t="s">
        <v>41</v>
      </c>
      <c r="B8835" t="s">
        <v>655</v>
      </c>
      <c r="C8835">
        <v>2012</v>
      </c>
      <c r="D8835" t="s">
        <v>952</v>
      </c>
      <c r="E8835">
        <v>-20781.75</v>
      </c>
      <c r="F8835" s="1">
        <v>32500</v>
      </c>
    </row>
    <row r="8836" spans="1:6" x14ac:dyDescent="0.3">
      <c r="A8836" t="s">
        <v>41</v>
      </c>
      <c r="B8836" t="s">
        <v>655</v>
      </c>
      <c r="C8836">
        <v>2012</v>
      </c>
      <c r="D8836" t="s">
        <v>953</v>
      </c>
      <c r="E8836">
        <v>-117.33343283582069</v>
      </c>
      <c r="F8836" s="1">
        <v>24844.776119402984</v>
      </c>
    </row>
    <row r="8837" spans="1:6" x14ac:dyDescent="0.3">
      <c r="A8837" t="s">
        <v>41</v>
      </c>
      <c r="B8837" t="s">
        <v>655</v>
      </c>
      <c r="C8837">
        <v>2013</v>
      </c>
      <c r="D8837" t="s">
        <v>948</v>
      </c>
      <c r="E8837">
        <v>-205.37917562724002</v>
      </c>
      <c r="F8837" s="1">
        <v>32509.318996415772</v>
      </c>
    </row>
    <row r="8838" spans="1:6" x14ac:dyDescent="0.3">
      <c r="A8838" t="s">
        <v>41</v>
      </c>
      <c r="B8838" t="s">
        <v>655</v>
      </c>
      <c r="C8838">
        <v>2013</v>
      </c>
      <c r="D8838" t="s">
        <v>949</v>
      </c>
      <c r="E8838">
        <v>143.038662280702</v>
      </c>
      <c r="F8838" s="1">
        <v>30614.692982456141</v>
      </c>
    </row>
    <row r="8839" spans="1:6" x14ac:dyDescent="0.3">
      <c r="A8839" t="s">
        <v>41</v>
      </c>
      <c r="B8839" t="s">
        <v>655</v>
      </c>
      <c r="C8839">
        <v>2013</v>
      </c>
      <c r="D8839" t="s">
        <v>950</v>
      </c>
      <c r="E8839">
        <v>98.500000000001364</v>
      </c>
      <c r="F8839" s="1">
        <v>35000</v>
      </c>
    </row>
    <row r="8840" spans="1:6" x14ac:dyDescent="0.3">
      <c r="A8840" t="s">
        <v>41</v>
      </c>
      <c r="B8840" t="s">
        <v>655</v>
      </c>
      <c r="C8840">
        <v>2013</v>
      </c>
      <c r="D8840" t="s">
        <v>951</v>
      </c>
      <c r="E8840">
        <v>-49.573636363636027</v>
      </c>
      <c r="F8840" s="1">
        <v>27627.272727272728</v>
      </c>
    </row>
    <row r="8841" spans="1:6" x14ac:dyDescent="0.3">
      <c r="A8841" t="s">
        <v>41</v>
      </c>
      <c r="B8841" t="s">
        <v>655</v>
      </c>
      <c r="C8841">
        <v>2013</v>
      </c>
      <c r="D8841" t="s">
        <v>952</v>
      </c>
      <c r="E8841">
        <v>4240.3499999999985</v>
      </c>
      <c r="F8841" s="1">
        <v>33500</v>
      </c>
    </row>
    <row r="8842" spans="1:6" x14ac:dyDescent="0.3">
      <c r="A8842" t="s">
        <v>41</v>
      </c>
      <c r="B8842" t="s">
        <v>655</v>
      </c>
      <c r="C8842">
        <v>2013</v>
      </c>
      <c r="D8842" t="s">
        <v>953</v>
      </c>
      <c r="E8842">
        <v>735.31235294117653</v>
      </c>
      <c r="F8842" s="1">
        <v>25947.058823529413</v>
      </c>
    </row>
    <row r="8843" spans="1:6" x14ac:dyDescent="0.3">
      <c r="A8843" t="s">
        <v>41</v>
      </c>
      <c r="B8843" t="s">
        <v>655</v>
      </c>
      <c r="C8843">
        <v>2014</v>
      </c>
      <c r="D8843" t="s">
        <v>948</v>
      </c>
      <c r="E8843">
        <v>505.43234636871523</v>
      </c>
      <c r="F8843" s="1">
        <v>44558.100558659215</v>
      </c>
    </row>
    <row r="8844" spans="1:6" x14ac:dyDescent="0.3">
      <c r="A8844" t="s">
        <v>41</v>
      </c>
      <c r="B8844" t="s">
        <v>655</v>
      </c>
      <c r="C8844">
        <v>2014</v>
      </c>
      <c r="D8844" t="s">
        <v>949</v>
      </c>
      <c r="E8844">
        <v>-373.60660714285666</v>
      </c>
      <c r="F8844" s="1">
        <v>39898.214285714283</v>
      </c>
    </row>
    <row r="8845" spans="1:6" x14ac:dyDescent="0.3">
      <c r="A8845" t="s">
        <v>41</v>
      </c>
      <c r="B8845" t="s">
        <v>655</v>
      </c>
      <c r="C8845">
        <v>2014</v>
      </c>
      <c r="D8845" t="s">
        <v>950</v>
      </c>
      <c r="E8845">
        <v>-486.80782608695597</v>
      </c>
      <c r="F8845" s="1">
        <v>51747.82608695652</v>
      </c>
    </row>
    <row r="8846" spans="1:6" x14ac:dyDescent="0.3">
      <c r="A8846" t="s">
        <v>41</v>
      </c>
      <c r="B8846" t="s">
        <v>655</v>
      </c>
      <c r="C8846">
        <v>2014</v>
      </c>
      <c r="D8846" t="s">
        <v>951</v>
      </c>
      <c r="E8846">
        <v>-1022.9074999999993</v>
      </c>
      <c r="F8846" s="1">
        <v>37425</v>
      </c>
    </row>
    <row r="8847" spans="1:6" x14ac:dyDescent="0.3">
      <c r="A8847" t="s">
        <v>41</v>
      </c>
      <c r="B8847" t="s">
        <v>655</v>
      </c>
      <c r="C8847">
        <v>2014</v>
      </c>
      <c r="D8847" t="s">
        <v>952</v>
      </c>
      <c r="E8847">
        <v>-2214.8349999999991</v>
      </c>
      <c r="F8847" s="1">
        <v>54900</v>
      </c>
    </row>
    <row r="8848" spans="1:6" x14ac:dyDescent="0.3">
      <c r="A8848" t="s">
        <v>41</v>
      </c>
      <c r="B8848" t="s">
        <v>655</v>
      </c>
      <c r="C8848">
        <v>2014</v>
      </c>
      <c r="D8848" t="s">
        <v>953</v>
      </c>
      <c r="E8848">
        <v>-3155.4700000000012</v>
      </c>
      <c r="F8848" s="1">
        <v>36800</v>
      </c>
    </row>
    <row r="8849" spans="1:6" x14ac:dyDescent="0.3">
      <c r="A8849" t="s">
        <v>41</v>
      </c>
      <c r="B8849" t="s">
        <v>656</v>
      </c>
      <c r="C8849">
        <v>1999</v>
      </c>
      <c r="D8849" t="s">
        <v>953</v>
      </c>
      <c r="E8849">
        <v>-282.5949999999998</v>
      </c>
      <c r="F8849" s="1">
        <v>3050</v>
      </c>
    </row>
    <row r="8850" spans="1:6" x14ac:dyDescent="0.3">
      <c r="A8850" t="s">
        <v>41</v>
      </c>
      <c r="B8850" t="s">
        <v>657</v>
      </c>
      <c r="C8850">
        <v>2002</v>
      </c>
      <c r="D8850" t="s">
        <v>951</v>
      </c>
      <c r="E8850">
        <v>5129.8499999999985</v>
      </c>
      <c r="F8850" s="1">
        <v>28500</v>
      </c>
    </row>
    <row r="8851" spans="1:6" x14ac:dyDescent="0.3">
      <c r="A8851" t="s">
        <v>41</v>
      </c>
      <c r="B8851" t="s">
        <v>657</v>
      </c>
      <c r="C8851">
        <v>2002</v>
      </c>
      <c r="D8851" t="s">
        <v>953</v>
      </c>
      <c r="E8851">
        <v>1774.6916666666668</v>
      </c>
      <c r="F8851" s="1">
        <v>25250</v>
      </c>
    </row>
    <row r="8852" spans="1:6" x14ac:dyDescent="0.3">
      <c r="A8852" t="s">
        <v>41</v>
      </c>
      <c r="B8852" t="s">
        <v>657</v>
      </c>
      <c r="C8852">
        <v>2008</v>
      </c>
      <c r="D8852" t="s">
        <v>953</v>
      </c>
      <c r="E8852">
        <v>836.4000000000002</v>
      </c>
      <c r="F8852" s="1">
        <v>50666.666666666664</v>
      </c>
    </row>
    <row r="8853" spans="1:6" x14ac:dyDescent="0.3">
      <c r="A8853" t="s">
        <v>41</v>
      </c>
      <c r="B8853" t="s">
        <v>657</v>
      </c>
      <c r="C8853">
        <v>2009</v>
      </c>
      <c r="D8853" t="s">
        <v>951</v>
      </c>
      <c r="E8853">
        <v>3914.4000000000015</v>
      </c>
      <c r="F8853" s="1">
        <v>64000</v>
      </c>
    </row>
    <row r="8854" spans="1:6" x14ac:dyDescent="0.3">
      <c r="A8854" t="s">
        <v>41</v>
      </c>
      <c r="B8854" t="s">
        <v>657</v>
      </c>
      <c r="C8854">
        <v>2009</v>
      </c>
      <c r="D8854" t="s">
        <v>953</v>
      </c>
      <c r="E8854">
        <v>-1719.8600000000006</v>
      </c>
      <c r="F8854" s="1">
        <v>53400</v>
      </c>
    </row>
    <row r="8855" spans="1:6" x14ac:dyDescent="0.3">
      <c r="A8855" t="s">
        <v>41</v>
      </c>
      <c r="B8855" t="s">
        <v>657</v>
      </c>
      <c r="C8855">
        <v>2010</v>
      </c>
      <c r="D8855" t="s">
        <v>951</v>
      </c>
      <c r="E8855">
        <v>-701.0666666666657</v>
      </c>
      <c r="F8855" s="1">
        <v>69333.333333333328</v>
      </c>
    </row>
    <row r="8856" spans="1:6" x14ac:dyDescent="0.3">
      <c r="A8856" t="s">
        <v>41</v>
      </c>
      <c r="B8856" t="s">
        <v>657</v>
      </c>
      <c r="C8856">
        <v>2010</v>
      </c>
      <c r="D8856" t="s">
        <v>953</v>
      </c>
      <c r="E8856">
        <v>-1691.4</v>
      </c>
      <c r="F8856" s="1">
        <v>66000</v>
      </c>
    </row>
    <row r="8857" spans="1:6" x14ac:dyDescent="0.3">
      <c r="A8857" t="s">
        <v>41</v>
      </c>
      <c r="B8857" t="s">
        <v>657</v>
      </c>
      <c r="C8857">
        <v>2011</v>
      </c>
      <c r="D8857" t="s">
        <v>949</v>
      </c>
      <c r="E8857">
        <v>2529.0500000000029</v>
      </c>
      <c r="F8857" s="1">
        <v>80500</v>
      </c>
    </row>
    <row r="8858" spans="1:6" x14ac:dyDescent="0.3">
      <c r="A8858" t="s">
        <v>41</v>
      </c>
      <c r="B8858" t="s">
        <v>657</v>
      </c>
      <c r="C8858">
        <v>2012</v>
      </c>
      <c r="D8858" t="s">
        <v>948</v>
      </c>
      <c r="E8858">
        <v>-5732</v>
      </c>
      <c r="F8858" s="1">
        <v>80000</v>
      </c>
    </row>
    <row r="8859" spans="1:6" x14ac:dyDescent="0.3">
      <c r="A8859" t="s">
        <v>41</v>
      </c>
      <c r="B8859" t="s">
        <v>657</v>
      </c>
      <c r="C8859">
        <v>2012</v>
      </c>
      <c r="D8859" t="s">
        <v>951</v>
      </c>
      <c r="E8859">
        <v>6735.7666666666673</v>
      </c>
      <c r="F8859" s="1">
        <v>71000</v>
      </c>
    </row>
    <row r="8860" spans="1:6" x14ac:dyDescent="0.3">
      <c r="A8860" t="s">
        <v>41</v>
      </c>
      <c r="B8860" t="s">
        <v>657</v>
      </c>
      <c r="C8860">
        <v>2013</v>
      </c>
      <c r="D8860" t="s">
        <v>948</v>
      </c>
      <c r="E8860">
        <v>-709.20000000000198</v>
      </c>
      <c r="F8860" s="1">
        <v>98000</v>
      </c>
    </row>
    <row r="8861" spans="1:6" x14ac:dyDescent="0.3">
      <c r="A8861" t="s">
        <v>41</v>
      </c>
      <c r="B8861" t="s">
        <v>657</v>
      </c>
      <c r="C8861">
        <v>2013</v>
      </c>
      <c r="D8861" t="s">
        <v>949</v>
      </c>
      <c r="E8861">
        <v>-8335.7500000000018</v>
      </c>
      <c r="F8861" s="1">
        <v>105000</v>
      </c>
    </row>
    <row r="8862" spans="1:6" x14ac:dyDescent="0.3">
      <c r="A8862" t="s">
        <v>41</v>
      </c>
      <c r="B8862" t="s">
        <v>657</v>
      </c>
      <c r="C8862">
        <v>2013</v>
      </c>
      <c r="D8862" t="s">
        <v>951</v>
      </c>
      <c r="E8862">
        <v>-2801.9666666666649</v>
      </c>
      <c r="F8862" s="1">
        <v>107000</v>
      </c>
    </row>
    <row r="8863" spans="1:6" x14ac:dyDescent="0.3">
      <c r="A8863" t="s">
        <v>41</v>
      </c>
      <c r="B8863" t="s">
        <v>657</v>
      </c>
      <c r="C8863">
        <v>2014</v>
      </c>
      <c r="D8863" t="s">
        <v>948</v>
      </c>
      <c r="E8863">
        <v>750.88888888888891</v>
      </c>
      <c r="F8863" s="1">
        <v>108888.88888888889</v>
      </c>
    </row>
    <row r="8864" spans="1:6" x14ac:dyDescent="0.3">
      <c r="A8864" t="s">
        <v>41</v>
      </c>
      <c r="B8864" t="s">
        <v>657</v>
      </c>
      <c r="C8864">
        <v>2014</v>
      </c>
      <c r="D8864" t="s">
        <v>949</v>
      </c>
      <c r="E8864">
        <v>-761</v>
      </c>
      <c r="F8864" s="1">
        <v>90000</v>
      </c>
    </row>
    <row r="8865" spans="1:6" x14ac:dyDescent="0.3">
      <c r="A8865" t="s">
        <v>41</v>
      </c>
      <c r="B8865" t="s">
        <v>657</v>
      </c>
      <c r="C8865">
        <v>2014</v>
      </c>
      <c r="D8865" t="s">
        <v>950</v>
      </c>
      <c r="E8865">
        <v>-1548.9749999999985</v>
      </c>
      <c r="F8865" s="1">
        <v>105250</v>
      </c>
    </row>
    <row r="8866" spans="1:6" x14ac:dyDescent="0.3">
      <c r="A8866" t="s">
        <v>41</v>
      </c>
      <c r="B8866" t="s">
        <v>657</v>
      </c>
      <c r="C8866">
        <v>2014</v>
      </c>
      <c r="D8866" t="s">
        <v>952</v>
      </c>
      <c r="E8866">
        <v>3743.1666666666715</v>
      </c>
      <c r="F8866" s="1">
        <v>131666.66666666666</v>
      </c>
    </row>
    <row r="8867" spans="1:6" x14ac:dyDescent="0.3">
      <c r="A8867" t="s">
        <v>41</v>
      </c>
      <c r="B8867" t="s">
        <v>657</v>
      </c>
      <c r="C8867">
        <v>2015</v>
      </c>
      <c r="D8867" t="s">
        <v>952</v>
      </c>
      <c r="E8867">
        <v>-89.700000000011642</v>
      </c>
      <c r="F8867" s="1">
        <v>143000</v>
      </c>
    </row>
    <row r="8868" spans="1:6" x14ac:dyDescent="0.3">
      <c r="A8868" t="s">
        <v>41</v>
      </c>
      <c r="B8868" t="s">
        <v>658</v>
      </c>
      <c r="C8868">
        <v>2003</v>
      </c>
      <c r="D8868" t="s">
        <v>953</v>
      </c>
      <c r="E8868">
        <v>921.56000000000131</v>
      </c>
      <c r="F8868" s="1">
        <v>23600</v>
      </c>
    </row>
    <row r="8869" spans="1:6" x14ac:dyDescent="0.3">
      <c r="A8869" t="s">
        <v>41</v>
      </c>
      <c r="B8869" t="s">
        <v>659</v>
      </c>
      <c r="C8869">
        <v>2005</v>
      </c>
      <c r="D8869" t="s">
        <v>953</v>
      </c>
      <c r="E8869">
        <v>-1774.1499999999978</v>
      </c>
      <c r="F8869" s="1">
        <v>38500</v>
      </c>
    </row>
    <row r="8870" spans="1:6" x14ac:dyDescent="0.3">
      <c r="A8870" t="s">
        <v>41</v>
      </c>
      <c r="B8870" t="s">
        <v>660</v>
      </c>
      <c r="C8870">
        <v>2007</v>
      </c>
      <c r="D8870" t="s">
        <v>951</v>
      </c>
      <c r="E8870">
        <v>3179.0150000000003</v>
      </c>
      <c r="F8870" s="1">
        <v>17150</v>
      </c>
    </row>
    <row r="8871" spans="1:6" x14ac:dyDescent="0.3">
      <c r="A8871" t="s">
        <v>41</v>
      </c>
      <c r="B8871" t="s">
        <v>660</v>
      </c>
      <c r="C8871">
        <v>2007</v>
      </c>
      <c r="D8871" t="s">
        <v>953</v>
      </c>
      <c r="E8871">
        <v>385.22346590909098</v>
      </c>
      <c r="F8871" s="1">
        <v>13942.992424242424</v>
      </c>
    </row>
    <row r="8872" spans="1:6" x14ac:dyDescent="0.3">
      <c r="A8872" t="s">
        <v>41</v>
      </c>
      <c r="B8872" t="s">
        <v>660</v>
      </c>
      <c r="C8872">
        <v>2008</v>
      </c>
      <c r="D8872" t="s">
        <v>949</v>
      </c>
      <c r="E8872">
        <v>544.20999999999913</v>
      </c>
      <c r="F8872" s="1">
        <v>20100</v>
      </c>
    </row>
    <row r="8873" spans="1:6" x14ac:dyDescent="0.3">
      <c r="A8873" t="s">
        <v>41</v>
      </c>
      <c r="B8873" t="s">
        <v>660</v>
      </c>
      <c r="C8873">
        <v>2008</v>
      </c>
      <c r="D8873" t="s">
        <v>951</v>
      </c>
      <c r="E8873">
        <v>4212.9033333333327</v>
      </c>
      <c r="F8873" s="1">
        <v>21700</v>
      </c>
    </row>
    <row r="8874" spans="1:6" x14ac:dyDescent="0.3">
      <c r="A8874" t="s">
        <v>41</v>
      </c>
      <c r="B8874" t="s">
        <v>660</v>
      </c>
      <c r="C8874">
        <v>2008</v>
      </c>
      <c r="D8874" t="s">
        <v>952</v>
      </c>
      <c r="E8874">
        <v>-10869.599999999999</v>
      </c>
      <c r="F8874" s="1">
        <v>24000</v>
      </c>
    </row>
    <row r="8875" spans="1:6" x14ac:dyDescent="0.3">
      <c r="A8875" t="s">
        <v>41</v>
      </c>
      <c r="B8875" t="s">
        <v>660</v>
      </c>
      <c r="C8875">
        <v>2008</v>
      </c>
      <c r="D8875" t="s">
        <v>953</v>
      </c>
      <c r="E8875">
        <v>454.79765624999999</v>
      </c>
      <c r="F8875" s="1">
        <v>17091.145833333332</v>
      </c>
    </row>
    <row r="8876" spans="1:6" x14ac:dyDescent="0.3">
      <c r="A8876" t="s">
        <v>41</v>
      </c>
      <c r="B8876" t="s">
        <v>660</v>
      </c>
      <c r="C8876">
        <v>2009</v>
      </c>
      <c r="D8876" t="s">
        <v>951</v>
      </c>
      <c r="E8876">
        <v>3471.2860000000001</v>
      </c>
      <c r="F8876" s="1">
        <v>27660</v>
      </c>
    </row>
    <row r="8877" spans="1:6" x14ac:dyDescent="0.3">
      <c r="A8877" t="s">
        <v>41</v>
      </c>
      <c r="B8877" t="s">
        <v>660</v>
      </c>
      <c r="C8877">
        <v>2009</v>
      </c>
      <c r="D8877" t="s">
        <v>953</v>
      </c>
      <c r="E8877">
        <v>398.47693181818198</v>
      </c>
      <c r="F8877" s="1">
        <v>21655.68181818182</v>
      </c>
    </row>
    <row r="8878" spans="1:6" x14ac:dyDescent="0.3">
      <c r="A8878" t="s">
        <v>41</v>
      </c>
      <c r="B8878" t="s">
        <v>660</v>
      </c>
      <c r="C8878">
        <v>2010</v>
      </c>
      <c r="D8878" t="s">
        <v>949</v>
      </c>
      <c r="E8878">
        <v>1289.7033333333347</v>
      </c>
      <c r="F8878" s="1">
        <v>29700</v>
      </c>
    </row>
    <row r="8879" spans="1:6" x14ac:dyDescent="0.3">
      <c r="A8879" t="s">
        <v>41</v>
      </c>
      <c r="B8879" t="s">
        <v>660</v>
      </c>
      <c r="C8879">
        <v>2010</v>
      </c>
      <c r="D8879" t="s">
        <v>951</v>
      </c>
      <c r="E8879">
        <v>446.84000000000015</v>
      </c>
      <c r="F8879" s="1">
        <v>30400</v>
      </c>
    </row>
    <row r="8880" spans="1:6" x14ac:dyDescent="0.3">
      <c r="A8880" t="s">
        <v>41</v>
      </c>
      <c r="B8880" t="s">
        <v>660</v>
      </c>
      <c r="C8880">
        <v>2010</v>
      </c>
      <c r="D8880" t="s">
        <v>953</v>
      </c>
      <c r="E8880">
        <v>490.40265625000029</v>
      </c>
      <c r="F8880" s="1">
        <v>25161.979166666668</v>
      </c>
    </row>
    <row r="8881" spans="1:6" x14ac:dyDescent="0.3">
      <c r="A8881" t="s">
        <v>41</v>
      </c>
      <c r="B8881" t="s">
        <v>660</v>
      </c>
      <c r="C8881">
        <v>2011</v>
      </c>
      <c r="D8881" t="s">
        <v>948</v>
      </c>
      <c r="E8881">
        <v>1524.3300000000017</v>
      </c>
      <c r="F8881" s="1">
        <v>37300</v>
      </c>
    </row>
    <row r="8882" spans="1:6" x14ac:dyDescent="0.3">
      <c r="A8882" t="s">
        <v>41</v>
      </c>
      <c r="B8882" t="s">
        <v>660</v>
      </c>
      <c r="C8882">
        <v>2011</v>
      </c>
      <c r="D8882" t="s">
        <v>949</v>
      </c>
      <c r="E8882">
        <v>569.66444444444437</v>
      </c>
      <c r="F8882" s="1">
        <v>37088.888888888891</v>
      </c>
    </row>
    <row r="8883" spans="1:6" x14ac:dyDescent="0.3">
      <c r="A8883" t="s">
        <v>41</v>
      </c>
      <c r="B8883" t="s">
        <v>660</v>
      </c>
      <c r="C8883">
        <v>2011</v>
      </c>
      <c r="D8883" t="s">
        <v>951</v>
      </c>
      <c r="E8883">
        <v>285.15374999999995</v>
      </c>
      <c r="F8883" s="1">
        <v>34537.5</v>
      </c>
    </row>
    <row r="8884" spans="1:6" x14ac:dyDescent="0.3">
      <c r="A8884" t="s">
        <v>41</v>
      </c>
      <c r="B8884" t="s">
        <v>660</v>
      </c>
      <c r="C8884">
        <v>2011</v>
      </c>
      <c r="D8884" t="s">
        <v>953</v>
      </c>
      <c r="E8884">
        <v>442.13062500000052</v>
      </c>
      <c r="F8884" s="1">
        <v>29868.75</v>
      </c>
    </row>
    <row r="8885" spans="1:6" x14ac:dyDescent="0.3">
      <c r="A8885" t="s">
        <v>41</v>
      </c>
      <c r="B8885" t="s">
        <v>660</v>
      </c>
      <c r="C8885">
        <v>2012</v>
      </c>
      <c r="D8885" t="s">
        <v>948</v>
      </c>
      <c r="E8885">
        <v>-3077.5076190476193</v>
      </c>
      <c r="F8885" s="1">
        <v>44542.857142857145</v>
      </c>
    </row>
    <row r="8886" spans="1:6" x14ac:dyDescent="0.3">
      <c r="A8886" t="s">
        <v>41</v>
      </c>
      <c r="B8886" t="s">
        <v>660</v>
      </c>
      <c r="C8886">
        <v>2012</v>
      </c>
      <c r="D8886" t="s">
        <v>949</v>
      </c>
      <c r="E8886">
        <v>-145.94377777777748</v>
      </c>
      <c r="F8886" s="1">
        <v>41762.222222222219</v>
      </c>
    </row>
    <row r="8887" spans="1:6" x14ac:dyDescent="0.3">
      <c r="A8887" t="s">
        <v>41</v>
      </c>
      <c r="B8887" t="s">
        <v>660</v>
      </c>
      <c r="C8887">
        <v>2012</v>
      </c>
      <c r="D8887" t="s">
        <v>951</v>
      </c>
      <c r="E8887">
        <v>342.55388888888956</v>
      </c>
      <c r="F8887" s="1">
        <v>36427.777777777781</v>
      </c>
    </row>
    <row r="8888" spans="1:6" x14ac:dyDescent="0.3">
      <c r="A8888" t="s">
        <v>41</v>
      </c>
      <c r="B8888" t="s">
        <v>660</v>
      </c>
      <c r="C8888">
        <v>2012</v>
      </c>
      <c r="D8888" t="s">
        <v>953</v>
      </c>
      <c r="E8888">
        <v>473.94514851485167</v>
      </c>
      <c r="F8888" s="1">
        <v>30223.762376237624</v>
      </c>
    </row>
    <row r="8889" spans="1:6" x14ac:dyDescent="0.3">
      <c r="A8889" t="s">
        <v>41</v>
      </c>
      <c r="B8889" t="s">
        <v>660</v>
      </c>
      <c r="C8889">
        <v>2013</v>
      </c>
      <c r="D8889" t="s">
        <v>948</v>
      </c>
      <c r="E8889">
        <v>3684.2824999999993</v>
      </c>
      <c r="F8889" s="1">
        <v>51325</v>
      </c>
    </row>
    <row r="8890" spans="1:6" x14ac:dyDescent="0.3">
      <c r="A8890" t="s">
        <v>41</v>
      </c>
      <c r="B8890" t="s">
        <v>660</v>
      </c>
      <c r="C8890">
        <v>2013</v>
      </c>
      <c r="D8890" t="s">
        <v>949</v>
      </c>
      <c r="E8890">
        <v>874.93542372881359</v>
      </c>
      <c r="F8890" s="1">
        <v>46337.288135593219</v>
      </c>
    </row>
    <row r="8891" spans="1:6" x14ac:dyDescent="0.3">
      <c r="A8891" t="s">
        <v>41</v>
      </c>
      <c r="B8891" t="s">
        <v>660</v>
      </c>
      <c r="C8891">
        <v>2013</v>
      </c>
      <c r="D8891" t="s">
        <v>951</v>
      </c>
      <c r="E8891">
        <v>558.65932432432464</v>
      </c>
      <c r="F8891" s="1">
        <v>42701.351351351354</v>
      </c>
    </row>
    <row r="8892" spans="1:6" x14ac:dyDescent="0.3">
      <c r="A8892" t="s">
        <v>41</v>
      </c>
      <c r="B8892" t="s">
        <v>660</v>
      </c>
      <c r="C8892">
        <v>2013</v>
      </c>
      <c r="D8892" t="s">
        <v>952</v>
      </c>
      <c r="E8892">
        <v>-4388.0949999999975</v>
      </c>
      <c r="F8892" s="1">
        <v>48050</v>
      </c>
    </row>
    <row r="8893" spans="1:6" x14ac:dyDescent="0.3">
      <c r="A8893" t="s">
        <v>41</v>
      </c>
      <c r="B8893" t="s">
        <v>660</v>
      </c>
      <c r="C8893">
        <v>2013</v>
      </c>
      <c r="D8893" t="s">
        <v>953</v>
      </c>
      <c r="E8893">
        <v>1250.9592307692308</v>
      </c>
      <c r="F8893" s="1">
        <v>43900</v>
      </c>
    </row>
    <row r="8894" spans="1:6" x14ac:dyDescent="0.3">
      <c r="A8894" t="s">
        <v>41</v>
      </c>
      <c r="B8894" t="s">
        <v>660</v>
      </c>
      <c r="C8894">
        <v>2014</v>
      </c>
      <c r="D8894" t="s">
        <v>948</v>
      </c>
      <c r="E8894">
        <v>-605.94750000000022</v>
      </c>
      <c r="F8894" s="1">
        <v>68358.333333333328</v>
      </c>
    </row>
    <row r="8895" spans="1:6" x14ac:dyDescent="0.3">
      <c r="A8895" t="s">
        <v>41</v>
      </c>
      <c r="B8895" t="s">
        <v>660</v>
      </c>
      <c r="C8895">
        <v>2014</v>
      </c>
      <c r="D8895" t="s">
        <v>949</v>
      </c>
      <c r="E8895">
        <v>-2177.9663636363639</v>
      </c>
      <c r="F8895" s="1">
        <v>62700</v>
      </c>
    </row>
    <row r="8896" spans="1:6" x14ac:dyDescent="0.3">
      <c r="A8896" t="s">
        <v>41</v>
      </c>
      <c r="B8896" t="s">
        <v>660</v>
      </c>
      <c r="C8896">
        <v>2014</v>
      </c>
      <c r="D8896" t="s">
        <v>952</v>
      </c>
      <c r="E8896">
        <v>4438.0174999999999</v>
      </c>
      <c r="F8896" s="1">
        <v>61675</v>
      </c>
    </row>
    <row r="8897" spans="1:6" x14ac:dyDescent="0.3">
      <c r="A8897" t="s">
        <v>41</v>
      </c>
      <c r="B8897" t="s">
        <v>660</v>
      </c>
      <c r="C8897">
        <v>2015</v>
      </c>
      <c r="D8897" t="s">
        <v>948</v>
      </c>
      <c r="E8897">
        <v>-3356.8000000000006</v>
      </c>
      <c r="F8897" s="1">
        <v>67000</v>
      </c>
    </row>
    <row r="8898" spans="1:6" x14ac:dyDescent="0.3">
      <c r="A8898" t="s">
        <v>41</v>
      </c>
      <c r="B8898" t="s">
        <v>660</v>
      </c>
      <c r="C8898">
        <v>2015</v>
      </c>
      <c r="D8898" t="s">
        <v>949</v>
      </c>
      <c r="E8898">
        <v>-1874.2749999999996</v>
      </c>
      <c r="F8898" s="1">
        <v>62250</v>
      </c>
    </row>
    <row r="8899" spans="1:6" x14ac:dyDescent="0.3">
      <c r="A8899" t="s">
        <v>41</v>
      </c>
      <c r="B8899" t="s">
        <v>660</v>
      </c>
      <c r="C8899">
        <v>2015</v>
      </c>
      <c r="D8899" t="s">
        <v>950</v>
      </c>
      <c r="E8899">
        <v>2491.1999999999971</v>
      </c>
      <c r="F8899" s="1">
        <v>72000</v>
      </c>
    </row>
    <row r="8900" spans="1:6" x14ac:dyDescent="0.3">
      <c r="A8900" t="s">
        <v>41</v>
      </c>
      <c r="B8900" t="s">
        <v>660</v>
      </c>
      <c r="C8900">
        <v>2015</v>
      </c>
      <c r="D8900" t="s">
        <v>952</v>
      </c>
      <c r="E8900">
        <v>1518.5499999999993</v>
      </c>
      <c r="F8900" s="1">
        <v>75500</v>
      </c>
    </row>
    <row r="8901" spans="1:6" x14ac:dyDescent="0.3">
      <c r="A8901" t="s">
        <v>41</v>
      </c>
      <c r="B8901" t="s">
        <v>661</v>
      </c>
      <c r="C8901">
        <v>2015</v>
      </c>
      <c r="D8901" t="s">
        <v>950</v>
      </c>
      <c r="E8901">
        <v>-1884.2350000000006</v>
      </c>
      <c r="F8901" s="1">
        <v>34650</v>
      </c>
    </row>
    <row r="8902" spans="1:6" x14ac:dyDescent="0.3">
      <c r="A8902" t="s">
        <v>41</v>
      </c>
      <c r="B8902" t="s">
        <v>662</v>
      </c>
      <c r="C8902">
        <v>2010</v>
      </c>
      <c r="D8902" t="s">
        <v>948</v>
      </c>
      <c r="E8902">
        <v>1299.4599999999991</v>
      </c>
      <c r="F8902" s="1">
        <v>22600</v>
      </c>
    </row>
    <row r="8903" spans="1:6" x14ac:dyDescent="0.3">
      <c r="A8903" t="s">
        <v>41</v>
      </c>
      <c r="B8903" t="s">
        <v>662</v>
      </c>
      <c r="C8903">
        <v>2010</v>
      </c>
      <c r="D8903" t="s">
        <v>949</v>
      </c>
      <c r="E8903">
        <v>1016.4025000000001</v>
      </c>
      <c r="F8903" s="1">
        <v>21858.333333333332</v>
      </c>
    </row>
    <row r="8904" spans="1:6" x14ac:dyDescent="0.3">
      <c r="A8904" t="s">
        <v>41</v>
      </c>
      <c r="B8904" t="s">
        <v>662</v>
      </c>
      <c r="C8904">
        <v>2010</v>
      </c>
      <c r="D8904" t="s">
        <v>951</v>
      </c>
      <c r="E8904">
        <v>661.40235294117667</v>
      </c>
      <c r="F8904" s="1">
        <v>20611.764705882353</v>
      </c>
    </row>
    <row r="8905" spans="1:6" x14ac:dyDescent="0.3">
      <c r="A8905" t="s">
        <v>41</v>
      </c>
      <c r="B8905" t="s">
        <v>662</v>
      </c>
      <c r="C8905">
        <v>2010</v>
      </c>
      <c r="D8905" t="s">
        <v>953</v>
      </c>
      <c r="E8905">
        <v>425.80298387096786</v>
      </c>
      <c r="F8905" s="1">
        <v>17916.935483870966</v>
      </c>
    </row>
    <row r="8906" spans="1:6" x14ac:dyDescent="0.3">
      <c r="A8906" t="s">
        <v>41</v>
      </c>
      <c r="B8906" t="s">
        <v>662</v>
      </c>
      <c r="C8906">
        <v>2011</v>
      </c>
      <c r="D8906" t="s">
        <v>948</v>
      </c>
      <c r="E8906">
        <v>1063.5500000000004</v>
      </c>
      <c r="F8906" s="1">
        <v>25500</v>
      </c>
    </row>
    <row r="8907" spans="1:6" x14ac:dyDescent="0.3">
      <c r="A8907" t="s">
        <v>41</v>
      </c>
      <c r="B8907" t="s">
        <v>662</v>
      </c>
      <c r="C8907">
        <v>2011</v>
      </c>
      <c r="D8907" t="s">
        <v>949</v>
      </c>
      <c r="E8907">
        <v>95.711428571428769</v>
      </c>
      <c r="F8907" s="1">
        <v>23400</v>
      </c>
    </row>
    <row r="8908" spans="1:6" x14ac:dyDescent="0.3">
      <c r="A8908" t="s">
        <v>41</v>
      </c>
      <c r="B8908" t="s">
        <v>662</v>
      </c>
      <c r="C8908">
        <v>2011</v>
      </c>
      <c r="D8908" t="s">
        <v>951</v>
      </c>
      <c r="E8908">
        <v>542.57275862069002</v>
      </c>
      <c r="F8908" s="1">
        <v>22210.344827586207</v>
      </c>
    </row>
    <row r="8909" spans="1:6" x14ac:dyDescent="0.3">
      <c r="A8909" t="s">
        <v>41</v>
      </c>
      <c r="B8909" t="s">
        <v>662</v>
      </c>
      <c r="C8909">
        <v>2011</v>
      </c>
      <c r="D8909" t="s">
        <v>953</v>
      </c>
      <c r="E8909">
        <v>-186.05202380952363</v>
      </c>
      <c r="F8909" s="1">
        <v>19646.428571428572</v>
      </c>
    </row>
    <row r="8910" spans="1:6" x14ac:dyDescent="0.3">
      <c r="A8910" t="s">
        <v>41</v>
      </c>
      <c r="B8910" t="s">
        <v>662</v>
      </c>
      <c r="C8910">
        <v>2012</v>
      </c>
      <c r="D8910" t="s">
        <v>948</v>
      </c>
      <c r="E8910">
        <v>-350.35749999999973</v>
      </c>
      <c r="F8910" s="1">
        <v>27925</v>
      </c>
    </row>
    <row r="8911" spans="1:6" x14ac:dyDescent="0.3">
      <c r="A8911" t="s">
        <v>41</v>
      </c>
      <c r="B8911" t="s">
        <v>662</v>
      </c>
      <c r="C8911">
        <v>2012</v>
      </c>
      <c r="D8911" t="s">
        <v>949</v>
      </c>
      <c r="E8911">
        <v>-62.81852941176426</v>
      </c>
      <c r="F8911" s="1">
        <v>25814.705882352941</v>
      </c>
    </row>
    <row r="8912" spans="1:6" x14ac:dyDescent="0.3">
      <c r="A8912" t="s">
        <v>41</v>
      </c>
      <c r="B8912" t="s">
        <v>662</v>
      </c>
      <c r="C8912">
        <v>2012</v>
      </c>
      <c r="D8912" t="s">
        <v>950</v>
      </c>
      <c r="E8912">
        <v>1238.6899999999987</v>
      </c>
      <c r="F8912" s="1">
        <v>28900</v>
      </c>
    </row>
    <row r="8913" spans="1:6" x14ac:dyDescent="0.3">
      <c r="A8913" t="s">
        <v>41</v>
      </c>
      <c r="B8913" t="s">
        <v>662</v>
      </c>
      <c r="C8913">
        <v>2012</v>
      </c>
      <c r="D8913" t="s">
        <v>951</v>
      </c>
      <c r="E8913">
        <v>735.3271428571428</v>
      </c>
      <c r="F8913" s="1">
        <v>23761.224489795917</v>
      </c>
    </row>
    <row r="8914" spans="1:6" x14ac:dyDescent="0.3">
      <c r="A8914" t="s">
        <v>41</v>
      </c>
      <c r="B8914" t="s">
        <v>662</v>
      </c>
      <c r="C8914">
        <v>2012</v>
      </c>
      <c r="D8914" t="s">
        <v>953</v>
      </c>
      <c r="E8914">
        <v>-43.019999999999854</v>
      </c>
      <c r="F8914" s="1">
        <v>21400</v>
      </c>
    </row>
    <row r="8915" spans="1:6" x14ac:dyDescent="0.3">
      <c r="A8915" t="s">
        <v>41</v>
      </c>
      <c r="B8915" t="s">
        <v>662</v>
      </c>
      <c r="C8915">
        <v>2013</v>
      </c>
      <c r="D8915" t="s">
        <v>948</v>
      </c>
      <c r="E8915">
        <v>24.424166666666981</v>
      </c>
      <c r="F8915" s="1">
        <v>30658.333333333332</v>
      </c>
    </row>
    <row r="8916" spans="1:6" x14ac:dyDescent="0.3">
      <c r="A8916" t="s">
        <v>41</v>
      </c>
      <c r="B8916" t="s">
        <v>662</v>
      </c>
      <c r="C8916">
        <v>2013</v>
      </c>
      <c r="D8916" t="s">
        <v>949</v>
      </c>
      <c r="E8916">
        <v>117.38548387096803</v>
      </c>
      <c r="F8916" s="1">
        <v>28209.677419354837</v>
      </c>
    </row>
    <row r="8917" spans="1:6" x14ac:dyDescent="0.3">
      <c r="A8917" t="s">
        <v>41</v>
      </c>
      <c r="B8917" t="s">
        <v>662</v>
      </c>
      <c r="C8917">
        <v>2013</v>
      </c>
      <c r="D8917" t="s">
        <v>950</v>
      </c>
      <c r="E8917">
        <v>2996.1500000000015</v>
      </c>
      <c r="F8917" s="1">
        <v>31500</v>
      </c>
    </row>
    <row r="8918" spans="1:6" x14ac:dyDescent="0.3">
      <c r="A8918" t="s">
        <v>41</v>
      </c>
      <c r="B8918" t="s">
        <v>662</v>
      </c>
      <c r="C8918">
        <v>2013</v>
      </c>
      <c r="D8918" t="s">
        <v>951</v>
      </c>
      <c r="E8918">
        <v>218.28737864077678</v>
      </c>
      <c r="F8918" s="1">
        <v>25689.320388349515</v>
      </c>
    </row>
    <row r="8919" spans="1:6" x14ac:dyDescent="0.3">
      <c r="A8919" t="s">
        <v>41</v>
      </c>
      <c r="B8919" t="s">
        <v>662</v>
      </c>
      <c r="C8919">
        <v>2013</v>
      </c>
      <c r="D8919" t="s">
        <v>953</v>
      </c>
      <c r="E8919">
        <v>648.84705882352966</v>
      </c>
      <c r="F8919" s="1">
        <v>23764.705882352941</v>
      </c>
    </row>
    <row r="8920" spans="1:6" x14ac:dyDescent="0.3">
      <c r="A8920" t="s">
        <v>41</v>
      </c>
      <c r="B8920" t="s">
        <v>662</v>
      </c>
      <c r="C8920">
        <v>2014</v>
      </c>
      <c r="D8920" t="s">
        <v>948</v>
      </c>
      <c r="E8920">
        <v>495.38276923076955</v>
      </c>
      <c r="F8920" s="1">
        <v>35120</v>
      </c>
    </row>
    <row r="8921" spans="1:6" x14ac:dyDescent="0.3">
      <c r="A8921" t="s">
        <v>41</v>
      </c>
      <c r="B8921" t="s">
        <v>662</v>
      </c>
      <c r="C8921">
        <v>2014</v>
      </c>
      <c r="D8921" t="s">
        <v>949</v>
      </c>
      <c r="E8921">
        <v>-241.28149999999968</v>
      </c>
      <c r="F8921" s="1">
        <v>30485</v>
      </c>
    </row>
    <row r="8922" spans="1:6" x14ac:dyDescent="0.3">
      <c r="A8922" t="s">
        <v>41</v>
      </c>
      <c r="B8922" t="s">
        <v>662</v>
      </c>
      <c r="C8922">
        <v>2014</v>
      </c>
      <c r="D8922" t="s">
        <v>950</v>
      </c>
      <c r="E8922">
        <v>532.77428571428595</v>
      </c>
      <c r="F8922" s="1">
        <v>35742.857142857145</v>
      </c>
    </row>
    <row r="8923" spans="1:6" x14ac:dyDescent="0.3">
      <c r="A8923" t="s">
        <v>41</v>
      </c>
      <c r="B8923" t="s">
        <v>662</v>
      </c>
      <c r="C8923">
        <v>2014</v>
      </c>
      <c r="D8923" t="s">
        <v>951</v>
      </c>
      <c r="E8923">
        <v>160.37500000000182</v>
      </c>
      <c r="F8923" s="1">
        <v>28750</v>
      </c>
    </row>
    <row r="8924" spans="1:6" x14ac:dyDescent="0.3">
      <c r="A8924" t="s">
        <v>41</v>
      </c>
      <c r="B8924" t="s">
        <v>662</v>
      </c>
      <c r="C8924">
        <v>2014</v>
      </c>
      <c r="D8924" t="s">
        <v>952</v>
      </c>
      <c r="E8924">
        <v>-2287.5475000000006</v>
      </c>
      <c r="F8924" s="1">
        <v>39025</v>
      </c>
    </row>
    <row r="8925" spans="1:6" x14ac:dyDescent="0.3">
      <c r="A8925" t="s">
        <v>41</v>
      </c>
      <c r="B8925" t="s">
        <v>662</v>
      </c>
      <c r="C8925">
        <v>2015</v>
      </c>
      <c r="D8925" t="s">
        <v>948</v>
      </c>
      <c r="E8925">
        <v>-813.69285714285536</v>
      </c>
      <c r="F8925" s="1">
        <v>37357.142857142855</v>
      </c>
    </row>
    <row r="8926" spans="1:6" x14ac:dyDescent="0.3">
      <c r="A8926" t="s">
        <v>41</v>
      </c>
      <c r="B8926" t="s">
        <v>662</v>
      </c>
      <c r="C8926">
        <v>2015</v>
      </c>
      <c r="D8926" t="s">
        <v>950</v>
      </c>
      <c r="E8926">
        <v>-597.49250000000029</v>
      </c>
      <c r="F8926" s="1">
        <v>38575</v>
      </c>
    </row>
    <row r="8927" spans="1:6" x14ac:dyDescent="0.3">
      <c r="A8927" t="s">
        <v>41</v>
      </c>
      <c r="B8927" t="s">
        <v>662</v>
      </c>
      <c r="C8927">
        <v>2015</v>
      </c>
      <c r="D8927" t="s">
        <v>952</v>
      </c>
      <c r="E8927">
        <v>-1128.7099999999991</v>
      </c>
      <c r="F8927" s="1">
        <v>34900</v>
      </c>
    </row>
    <row r="8928" spans="1:6" x14ac:dyDescent="0.3">
      <c r="A8928" t="s">
        <v>41</v>
      </c>
      <c r="B8928" t="s">
        <v>663</v>
      </c>
      <c r="C8928">
        <v>1998</v>
      </c>
      <c r="D8928" t="s">
        <v>952</v>
      </c>
      <c r="E8928">
        <v>-1945.855</v>
      </c>
      <c r="F8928" s="1">
        <v>2450</v>
      </c>
    </row>
    <row r="8929" spans="1:6" x14ac:dyDescent="0.3">
      <c r="A8929" t="s">
        <v>41</v>
      </c>
      <c r="B8929" t="s">
        <v>663</v>
      </c>
      <c r="C8929">
        <v>1998</v>
      </c>
      <c r="D8929" t="s">
        <v>953</v>
      </c>
      <c r="E8929">
        <v>-16.42118421052632</v>
      </c>
      <c r="F8929" s="1">
        <v>1340.7894736842106</v>
      </c>
    </row>
    <row r="8930" spans="1:6" x14ac:dyDescent="0.3">
      <c r="A8930" t="s">
        <v>41</v>
      </c>
      <c r="B8930" t="s">
        <v>663</v>
      </c>
      <c r="C8930">
        <v>1999</v>
      </c>
      <c r="D8930" t="s">
        <v>952</v>
      </c>
      <c r="E8930">
        <v>-1966.9875000000002</v>
      </c>
      <c r="F8930" s="1">
        <v>2625</v>
      </c>
    </row>
    <row r="8931" spans="1:6" x14ac:dyDescent="0.3">
      <c r="A8931" t="s">
        <v>41</v>
      </c>
      <c r="B8931" t="s">
        <v>663</v>
      </c>
      <c r="C8931">
        <v>1999</v>
      </c>
      <c r="D8931" t="s">
        <v>953</v>
      </c>
      <c r="E8931">
        <v>76.684903846153858</v>
      </c>
      <c r="F8931" s="1">
        <v>1599.0384615384614</v>
      </c>
    </row>
    <row r="8932" spans="1:6" x14ac:dyDescent="0.3">
      <c r="A8932" t="s">
        <v>41</v>
      </c>
      <c r="B8932" t="s">
        <v>663</v>
      </c>
      <c r="C8932">
        <v>2000</v>
      </c>
      <c r="D8932" t="s">
        <v>952</v>
      </c>
      <c r="E8932">
        <v>-2178.1750000000002</v>
      </c>
      <c r="F8932" s="1">
        <v>3250</v>
      </c>
    </row>
    <row r="8933" spans="1:6" x14ac:dyDescent="0.3">
      <c r="A8933" t="s">
        <v>41</v>
      </c>
      <c r="B8933" t="s">
        <v>663</v>
      </c>
      <c r="C8933">
        <v>2000</v>
      </c>
      <c r="D8933" t="s">
        <v>953</v>
      </c>
      <c r="E8933">
        <v>-3.0951388888888811</v>
      </c>
      <c r="F8933" s="1">
        <v>1965.2777777777778</v>
      </c>
    </row>
    <row r="8934" spans="1:6" x14ac:dyDescent="0.3">
      <c r="A8934" t="s">
        <v>41</v>
      </c>
      <c r="B8934" t="s">
        <v>663</v>
      </c>
      <c r="C8934">
        <v>2001</v>
      </c>
      <c r="D8934" t="s">
        <v>953</v>
      </c>
      <c r="E8934">
        <v>-48.77735294117646</v>
      </c>
      <c r="F8934" s="1">
        <v>2206.8627450980393</v>
      </c>
    </row>
    <row r="8935" spans="1:6" x14ac:dyDescent="0.3">
      <c r="A8935" t="s">
        <v>41</v>
      </c>
      <c r="B8935" t="s">
        <v>663</v>
      </c>
      <c r="C8935">
        <v>2002</v>
      </c>
      <c r="D8935" t="s">
        <v>953</v>
      </c>
      <c r="E8935">
        <v>-65.537159090909071</v>
      </c>
      <c r="F8935" s="1">
        <v>2742.0454545454545</v>
      </c>
    </row>
    <row r="8936" spans="1:6" x14ac:dyDescent="0.3">
      <c r="A8936" t="s">
        <v>41</v>
      </c>
      <c r="B8936" t="s">
        <v>663</v>
      </c>
      <c r="C8936">
        <v>2003</v>
      </c>
      <c r="D8936" t="s">
        <v>952</v>
      </c>
      <c r="E8936">
        <v>-2656.3500000000004</v>
      </c>
      <c r="F8936" s="1">
        <v>6500</v>
      </c>
    </row>
    <row r="8937" spans="1:6" x14ac:dyDescent="0.3">
      <c r="A8937" t="s">
        <v>41</v>
      </c>
      <c r="B8937" t="s">
        <v>663</v>
      </c>
      <c r="C8937">
        <v>2003</v>
      </c>
      <c r="D8937" t="s">
        <v>953</v>
      </c>
      <c r="E8937">
        <v>3.7688559322034583</v>
      </c>
      <c r="F8937" s="1">
        <v>3832.6271186440677</v>
      </c>
    </row>
    <row r="8938" spans="1:6" x14ac:dyDescent="0.3">
      <c r="A8938" t="s">
        <v>41</v>
      </c>
      <c r="B8938" t="s">
        <v>663</v>
      </c>
      <c r="C8938">
        <v>2005</v>
      </c>
      <c r="D8938" t="s">
        <v>953</v>
      </c>
      <c r="E8938">
        <v>324.46781250000004</v>
      </c>
      <c r="F8938" s="1">
        <v>5490.625</v>
      </c>
    </row>
    <row r="8939" spans="1:6" x14ac:dyDescent="0.3">
      <c r="A8939" t="s">
        <v>41</v>
      </c>
      <c r="B8939" t="s">
        <v>663</v>
      </c>
      <c r="C8939">
        <v>2006</v>
      </c>
      <c r="D8939" t="s">
        <v>951</v>
      </c>
      <c r="E8939">
        <v>2774.1775000000007</v>
      </c>
      <c r="F8939" s="1">
        <v>11275</v>
      </c>
    </row>
    <row r="8940" spans="1:6" x14ac:dyDescent="0.3">
      <c r="A8940" t="s">
        <v>41</v>
      </c>
      <c r="B8940" t="s">
        <v>663</v>
      </c>
      <c r="C8940">
        <v>2006</v>
      </c>
      <c r="D8940" t="s">
        <v>953</v>
      </c>
      <c r="E8940">
        <v>208.10511968085109</v>
      </c>
      <c r="F8940" s="1">
        <v>9362.3670212765956</v>
      </c>
    </row>
    <row r="8941" spans="1:6" x14ac:dyDescent="0.3">
      <c r="A8941" t="s">
        <v>41</v>
      </c>
      <c r="B8941" t="s">
        <v>663</v>
      </c>
      <c r="C8941">
        <v>2007</v>
      </c>
      <c r="D8941" t="s">
        <v>951</v>
      </c>
      <c r="E8941">
        <v>2883.0650000000005</v>
      </c>
      <c r="F8941" s="1">
        <v>14316.666666666666</v>
      </c>
    </row>
    <row r="8942" spans="1:6" x14ac:dyDescent="0.3">
      <c r="A8942" t="s">
        <v>41</v>
      </c>
      <c r="B8942" t="s">
        <v>663</v>
      </c>
      <c r="C8942">
        <v>2007</v>
      </c>
      <c r="D8942" t="s">
        <v>953</v>
      </c>
      <c r="E8942">
        <v>207.23823913043481</v>
      </c>
      <c r="F8942" s="1">
        <v>12082.391304347826</v>
      </c>
    </row>
    <row r="8943" spans="1:6" x14ac:dyDescent="0.3">
      <c r="A8943" t="s">
        <v>41</v>
      </c>
      <c r="B8943" t="s">
        <v>663</v>
      </c>
      <c r="C8943">
        <v>2008</v>
      </c>
      <c r="D8943" t="s">
        <v>951</v>
      </c>
      <c r="E8943">
        <v>888.22333333333279</v>
      </c>
      <c r="F8943" s="1">
        <v>17566.666666666668</v>
      </c>
    </row>
    <row r="8944" spans="1:6" x14ac:dyDescent="0.3">
      <c r="A8944" t="s">
        <v>41</v>
      </c>
      <c r="B8944" t="s">
        <v>663</v>
      </c>
      <c r="C8944">
        <v>2008</v>
      </c>
      <c r="D8944" t="s">
        <v>953</v>
      </c>
      <c r="E8944">
        <v>441.86166666666674</v>
      </c>
      <c r="F8944" s="1">
        <v>14297.517730496455</v>
      </c>
    </row>
    <row r="8945" spans="1:6" x14ac:dyDescent="0.3">
      <c r="A8945" t="s">
        <v>41</v>
      </c>
      <c r="B8945" t="s">
        <v>663</v>
      </c>
      <c r="C8945">
        <v>2009</v>
      </c>
      <c r="D8945" t="s">
        <v>949</v>
      </c>
      <c r="E8945">
        <v>1139.2400000000016</v>
      </c>
      <c r="F8945" s="1">
        <v>24400</v>
      </c>
    </row>
    <row r="8946" spans="1:6" x14ac:dyDescent="0.3">
      <c r="A8946" t="s">
        <v>41</v>
      </c>
      <c r="B8946" t="s">
        <v>663</v>
      </c>
      <c r="C8946">
        <v>2009</v>
      </c>
      <c r="D8946" t="s">
        <v>951</v>
      </c>
      <c r="E8946">
        <v>1398.4458333333339</v>
      </c>
      <c r="F8946" s="1">
        <v>20291.666666666668</v>
      </c>
    </row>
    <row r="8947" spans="1:6" x14ac:dyDescent="0.3">
      <c r="A8947" t="s">
        <v>41</v>
      </c>
      <c r="B8947" t="s">
        <v>663</v>
      </c>
      <c r="C8947">
        <v>2009</v>
      </c>
      <c r="D8947" t="s">
        <v>953</v>
      </c>
      <c r="E8947">
        <v>241.44824427480938</v>
      </c>
      <c r="F8947" s="1">
        <v>17505.343511450381</v>
      </c>
    </row>
    <row r="8948" spans="1:6" x14ac:dyDescent="0.3">
      <c r="A8948" t="s">
        <v>41</v>
      </c>
      <c r="B8948" t="s">
        <v>663</v>
      </c>
      <c r="C8948">
        <v>2010</v>
      </c>
      <c r="D8948" t="s">
        <v>949</v>
      </c>
      <c r="E8948">
        <v>-617.61999999999955</v>
      </c>
      <c r="F8948" s="1">
        <v>24466.666666666668</v>
      </c>
    </row>
    <row r="8949" spans="1:6" x14ac:dyDescent="0.3">
      <c r="A8949" t="s">
        <v>41</v>
      </c>
      <c r="B8949" t="s">
        <v>663</v>
      </c>
      <c r="C8949">
        <v>2010</v>
      </c>
      <c r="D8949" t="s">
        <v>951</v>
      </c>
      <c r="E8949">
        <v>-1202.7188888888891</v>
      </c>
      <c r="F8949" s="1">
        <v>23255.555555555555</v>
      </c>
    </row>
    <row r="8950" spans="1:6" x14ac:dyDescent="0.3">
      <c r="A8950" t="s">
        <v>41</v>
      </c>
      <c r="B8950" t="s">
        <v>663</v>
      </c>
      <c r="C8950">
        <v>2010</v>
      </c>
      <c r="D8950" t="s">
        <v>953</v>
      </c>
      <c r="E8950">
        <v>-114.58777777777772</v>
      </c>
      <c r="F8950" s="1">
        <v>19733.333333333332</v>
      </c>
    </row>
    <row r="8951" spans="1:6" x14ac:dyDescent="0.3">
      <c r="A8951" t="s">
        <v>41</v>
      </c>
      <c r="B8951" t="s">
        <v>663</v>
      </c>
      <c r="C8951">
        <v>2011</v>
      </c>
      <c r="D8951" t="s">
        <v>948</v>
      </c>
      <c r="E8951">
        <v>457.26749999999993</v>
      </c>
      <c r="F8951" s="1">
        <v>29175</v>
      </c>
    </row>
    <row r="8952" spans="1:6" x14ac:dyDescent="0.3">
      <c r="A8952" t="s">
        <v>41</v>
      </c>
      <c r="B8952" t="s">
        <v>663</v>
      </c>
      <c r="C8952">
        <v>2011</v>
      </c>
      <c r="D8952" t="s">
        <v>949</v>
      </c>
      <c r="E8952">
        <v>-247.50083333333299</v>
      </c>
      <c r="F8952" s="1">
        <v>27459.920634920636</v>
      </c>
    </row>
    <row r="8953" spans="1:6" x14ac:dyDescent="0.3">
      <c r="A8953" t="s">
        <v>41</v>
      </c>
      <c r="B8953" t="s">
        <v>663</v>
      </c>
      <c r="C8953">
        <v>2011</v>
      </c>
      <c r="D8953" t="s">
        <v>951</v>
      </c>
      <c r="E8953">
        <v>-74.971700680271837</v>
      </c>
      <c r="F8953" s="1">
        <v>25711.56462585034</v>
      </c>
    </row>
    <row r="8954" spans="1:6" x14ac:dyDescent="0.3">
      <c r="A8954" t="s">
        <v>41</v>
      </c>
      <c r="B8954" t="s">
        <v>663</v>
      </c>
      <c r="C8954">
        <v>2011</v>
      </c>
      <c r="D8954" t="s">
        <v>953</v>
      </c>
      <c r="E8954">
        <v>-181.68123239436579</v>
      </c>
      <c r="F8954" s="1">
        <v>23166.549295774646</v>
      </c>
    </row>
    <row r="8955" spans="1:6" x14ac:dyDescent="0.3">
      <c r="A8955" t="s">
        <v>41</v>
      </c>
      <c r="B8955" t="s">
        <v>663</v>
      </c>
      <c r="C8955">
        <v>2012</v>
      </c>
      <c r="D8955" t="s">
        <v>948</v>
      </c>
      <c r="E8955">
        <v>-490.77133333333137</v>
      </c>
      <c r="F8955" s="1">
        <v>37220</v>
      </c>
    </row>
    <row r="8956" spans="1:6" x14ac:dyDescent="0.3">
      <c r="A8956" t="s">
        <v>41</v>
      </c>
      <c r="B8956" t="s">
        <v>663</v>
      </c>
      <c r="C8956">
        <v>2012</v>
      </c>
      <c r="D8956" t="s">
        <v>949</v>
      </c>
      <c r="E8956">
        <v>337.55535353535385</v>
      </c>
      <c r="F8956" s="1">
        <v>35795.959595959597</v>
      </c>
    </row>
    <row r="8957" spans="1:6" x14ac:dyDescent="0.3">
      <c r="A8957" t="s">
        <v>41</v>
      </c>
      <c r="B8957" t="s">
        <v>663</v>
      </c>
      <c r="C8957">
        <v>2012</v>
      </c>
      <c r="D8957" t="s">
        <v>950</v>
      </c>
      <c r="E8957">
        <v>2613.2799999999988</v>
      </c>
      <c r="F8957" s="1">
        <v>36800</v>
      </c>
    </row>
    <row r="8958" spans="1:6" x14ac:dyDescent="0.3">
      <c r="A8958" t="s">
        <v>41</v>
      </c>
      <c r="B8958" t="s">
        <v>663</v>
      </c>
      <c r="C8958">
        <v>2012</v>
      </c>
      <c r="D8958" t="s">
        <v>951</v>
      </c>
      <c r="E8958">
        <v>28.643222222222619</v>
      </c>
      <c r="F8958" s="1">
        <v>33121.111111111109</v>
      </c>
    </row>
    <row r="8959" spans="1:6" x14ac:dyDescent="0.3">
      <c r="A8959" t="s">
        <v>41</v>
      </c>
      <c r="B8959" t="s">
        <v>663</v>
      </c>
      <c r="C8959">
        <v>2012</v>
      </c>
      <c r="D8959" t="s">
        <v>953</v>
      </c>
      <c r="E8959">
        <v>20.140694444444811</v>
      </c>
      <c r="F8959" s="1">
        <v>31045.833333333332</v>
      </c>
    </row>
    <row r="8960" spans="1:6" x14ac:dyDescent="0.3">
      <c r="A8960" t="s">
        <v>41</v>
      </c>
      <c r="B8960" t="s">
        <v>663</v>
      </c>
      <c r="C8960">
        <v>2013</v>
      </c>
      <c r="D8960" t="s">
        <v>948</v>
      </c>
      <c r="E8960">
        <v>626.37700000000154</v>
      </c>
      <c r="F8960" s="1">
        <v>42370</v>
      </c>
    </row>
    <row r="8961" spans="1:6" x14ac:dyDescent="0.3">
      <c r="A8961" t="s">
        <v>41</v>
      </c>
      <c r="B8961" t="s">
        <v>663</v>
      </c>
      <c r="C8961">
        <v>2013</v>
      </c>
      <c r="D8961" t="s">
        <v>949</v>
      </c>
      <c r="E8961">
        <v>740.85484848484884</v>
      </c>
      <c r="F8961" s="1">
        <v>38184.848484848488</v>
      </c>
    </row>
    <row r="8962" spans="1:6" x14ac:dyDescent="0.3">
      <c r="A8962" t="s">
        <v>41</v>
      </c>
      <c r="B8962" t="s">
        <v>663</v>
      </c>
      <c r="C8962">
        <v>2013</v>
      </c>
      <c r="D8962" t="s">
        <v>950</v>
      </c>
      <c r="E8962">
        <v>-4963.0900000000038</v>
      </c>
      <c r="F8962" s="1">
        <v>57100</v>
      </c>
    </row>
    <row r="8963" spans="1:6" x14ac:dyDescent="0.3">
      <c r="A8963" t="s">
        <v>41</v>
      </c>
      <c r="B8963" t="s">
        <v>663</v>
      </c>
      <c r="C8963">
        <v>2013</v>
      </c>
      <c r="D8963" t="s">
        <v>951</v>
      </c>
      <c r="E8963">
        <v>756.43880000000001</v>
      </c>
      <c r="F8963" s="1">
        <v>34228</v>
      </c>
    </row>
    <row r="8964" spans="1:6" x14ac:dyDescent="0.3">
      <c r="A8964" t="s">
        <v>41</v>
      </c>
      <c r="B8964" t="s">
        <v>663</v>
      </c>
      <c r="C8964">
        <v>2013</v>
      </c>
      <c r="D8964" t="s">
        <v>953</v>
      </c>
      <c r="E8964">
        <v>-416.28083333333262</v>
      </c>
      <c r="F8964" s="1">
        <v>31691.666666666668</v>
      </c>
    </row>
    <row r="8965" spans="1:6" x14ac:dyDescent="0.3">
      <c r="A8965" t="s">
        <v>41</v>
      </c>
      <c r="B8965" t="s">
        <v>663</v>
      </c>
      <c r="C8965">
        <v>2014</v>
      </c>
      <c r="D8965" t="s">
        <v>948</v>
      </c>
      <c r="E8965">
        <v>-119.20199999999993</v>
      </c>
      <c r="F8965" s="1">
        <v>44380</v>
      </c>
    </row>
    <row r="8966" spans="1:6" x14ac:dyDescent="0.3">
      <c r="A8966" t="s">
        <v>41</v>
      </c>
      <c r="B8966" t="s">
        <v>663</v>
      </c>
      <c r="C8966">
        <v>2014</v>
      </c>
      <c r="D8966" t="s">
        <v>949</v>
      </c>
      <c r="E8966">
        <v>593.71433333333334</v>
      </c>
      <c r="F8966" s="1">
        <v>39610</v>
      </c>
    </row>
    <row r="8967" spans="1:6" x14ac:dyDescent="0.3">
      <c r="A8967" t="s">
        <v>41</v>
      </c>
      <c r="B8967" t="s">
        <v>663</v>
      </c>
      <c r="C8967">
        <v>2014</v>
      </c>
      <c r="D8967" t="s">
        <v>950</v>
      </c>
      <c r="E8967">
        <v>1212.7325000000001</v>
      </c>
      <c r="F8967" s="1">
        <v>45825</v>
      </c>
    </row>
    <row r="8968" spans="1:6" x14ac:dyDescent="0.3">
      <c r="A8968" t="s">
        <v>41</v>
      </c>
      <c r="B8968" t="s">
        <v>663</v>
      </c>
      <c r="C8968">
        <v>2014</v>
      </c>
      <c r="D8968" t="s">
        <v>951</v>
      </c>
      <c r="E8968">
        <v>-3099.4249999999993</v>
      </c>
      <c r="F8968" s="1">
        <v>40750</v>
      </c>
    </row>
    <row r="8969" spans="1:6" x14ac:dyDescent="0.3">
      <c r="A8969" t="s">
        <v>41</v>
      </c>
      <c r="B8969" t="s">
        <v>663</v>
      </c>
      <c r="C8969">
        <v>2014</v>
      </c>
      <c r="D8969" t="s">
        <v>952</v>
      </c>
      <c r="E8969">
        <v>343.53499999999985</v>
      </c>
      <c r="F8969" s="1">
        <v>48350</v>
      </c>
    </row>
    <row r="8970" spans="1:6" x14ac:dyDescent="0.3">
      <c r="A8970" t="s">
        <v>41</v>
      </c>
      <c r="B8970" t="s">
        <v>663</v>
      </c>
      <c r="C8970">
        <v>2015</v>
      </c>
      <c r="D8970" t="s">
        <v>948</v>
      </c>
      <c r="E8970">
        <v>-1157.0715384615396</v>
      </c>
      <c r="F8970" s="1">
        <v>46669.230769230766</v>
      </c>
    </row>
    <row r="8971" spans="1:6" x14ac:dyDescent="0.3">
      <c r="A8971" t="s">
        <v>41</v>
      </c>
      <c r="B8971" t="s">
        <v>663</v>
      </c>
      <c r="C8971">
        <v>2015</v>
      </c>
      <c r="D8971" t="s">
        <v>950</v>
      </c>
      <c r="E8971">
        <v>-12428.150000000001</v>
      </c>
      <c r="F8971" s="1">
        <v>48500</v>
      </c>
    </row>
    <row r="8972" spans="1:6" x14ac:dyDescent="0.3">
      <c r="A8972" t="s">
        <v>41</v>
      </c>
      <c r="B8972" t="s">
        <v>663</v>
      </c>
      <c r="C8972">
        <v>2015</v>
      </c>
      <c r="D8972" t="s">
        <v>952</v>
      </c>
      <c r="E8972">
        <v>598.6449999999968</v>
      </c>
      <c r="F8972" s="1">
        <v>47450</v>
      </c>
    </row>
    <row r="8973" spans="1:6" x14ac:dyDescent="0.3">
      <c r="A8973" t="s">
        <v>41</v>
      </c>
      <c r="B8973" t="s">
        <v>664</v>
      </c>
      <c r="C8973">
        <v>2000</v>
      </c>
      <c r="D8973" t="s">
        <v>953</v>
      </c>
      <c r="E8973">
        <v>-102.62249999999995</v>
      </c>
      <c r="F8973" s="1">
        <v>3275</v>
      </c>
    </row>
    <row r="8974" spans="1:6" x14ac:dyDescent="0.3">
      <c r="A8974" t="s">
        <v>41</v>
      </c>
      <c r="B8974" t="s">
        <v>665</v>
      </c>
      <c r="C8974">
        <v>2006</v>
      </c>
      <c r="D8974" t="s">
        <v>951</v>
      </c>
      <c r="E8974">
        <v>-236.80375000000004</v>
      </c>
      <c r="F8974" s="1">
        <v>10212.5</v>
      </c>
    </row>
    <row r="8975" spans="1:6" x14ac:dyDescent="0.3">
      <c r="A8975" t="s">
        <v>41</v>
      </c>
      <c r="B8975" t="s">
        <v>665</v>
      </c>
      <c r="C8975">
        <v>2006</v>
      </c>
      <c r="D8975" t="s">
        <v>953</v>
      </c>
      <c r="E8975">
        <v>14.315210084033653</v>
      </c>
      <c r="F8975" s="1">
        <v>7168.90756302521</v>
      </c>
    </row>
    <row r="8976" spans="1:6" x14ac:dyDescent="0.3">
      <c r="A8976" t="s">
        <v>41</v>
      </c>
      <c r="B8976" t="s">
        <v>665</v>
      </c>
      <c r="C8976">
        <v>2007</v>
      </c>
      <c r="D8976" t="s">
        <v>948</v>
      </c>
      <c r="E8976">
        <v>4376.25</v>
      </c>
      <c r="F8976" s="1">
        <v>12500</v>
      </c>
    </row>
    <row r="8977" spans="1:6" x14ac:dyDescent="0.3">
      <c r="A8977" t="s">
        <v>41</v>
      </c>
      <c r="B8977" t="s">
        <v>665</v>
      </c>
      <c r="C8977">
        <v>2007</v>
      </c>
      <c r="D8977" t="s">
        <v>951</v>
      </c>
      <c r="E8977">
        <v>6027.6299999999992</v>
      </c>
      <c r="F8977" s="1">
        <v>10300</v>
      </c>
    </row>
    <row r="8978" spans="1:6" x14ac:dyDescent="0.3">
      <c r="A8978" t="s">
        <v>41</v>
      </c>
      <c r="B8978" t="s">
        <v>665</v>
      </c>
      <c r="C8978">
        <v>2007</v>
      </c>
      <c r="D8978" t="s">
        <v>953</v>
      </c>
      <c r="E8978">
        <v>482.73334558823541</v>
      </c>
      <c r="F8978" s="1">
        <v>8384.926470588236</v>
      </c>
    </row>
    <row r="8979" spans="1:6" x14ac:dyDescent="0.3">
      <c r="A8979" t="s">
        <v>41</v>
      </c>
      <c r="B8979" t="s">
        <v>665</v>
      </c>
      <c r="C8979">
        <v>2008</v>
      </c>
      <c r="D8979" t="s">
        <v>949</v>
      </c>
      <c r="E8979">
        <v>-3032.8649999999998</v>
      </c>
      <c r="F8979" s="1">
        <v>14350</v>
      </c>
    </row>
    <row r="8980" spans="1:6" x14ac:dyDescent="0.3">
      <c r="A8980" t="s">
        <v>41</v>
      </c>
      <c r="B8980" t="s">
        <v>665</v>
      </c>
      <c r="C8980">
        <v>2008</v>
      </c>
      <c r="D8980" t="s">
        <v>951</v>
      </c>
      <c r="E8980">
        <v>1838.2674999999999</v>
      </c>
      <c r="F8980" s="1">
        <v>14175</v>
      </c>
    </row>
    <row r="8981" spans="1:6" x14ac:dyDescent="0.3">
      <c r="A8981" t="s">
        <v>41</v>
      </c>
      <c r="B8981" t="s">
        <v>665</v>
      </c>
      <c r="C8981">
        <v>2008</v>
      </c>
      <c r="D8981" t="s">
        <v>953</v>
      </c>
      <c r="E8981">
        <v>121.91962686567173</v>
      </c>
      <c r="F8981" s="1">
        <v>10345.522388059702</v>
      </c>
    </row>
    <row r="8982" spans="1:6" x14ac:dyDescent="0.3">
      <c r="A8982" t="s">
        <v>41</v>
      </c>
      <c r="B8982" t="s">
        <v>665</v>
      </c>
      <c r="C8982">
        <v>2009</v>
      </c>
      <c r="D8982" t="s">
        <v>953</v>
      </c>
      <c r="E8982">
        <v>-513.40555555555557</v>
      </c>
      <c r="F8982" s="1">
        <v>13722.222222222223</v>
      </c>
    </row>
    <row r="8983" spans="1:6" x14ac:dyDescent="0.3">
      <c r="A8983" t="s">
        <v>41</v>
      </c>
      <c r="B8983" t="s">
        <v>665</v>
      </c>
      <c r="C8983">
        <v>2010</v>
      </c>
      <c r="D8983" t="s">
        <v>949</v>
      </c>
      <c r="E8983">
        <v>-976.22999999999956</v>
      </c>
      <c r="F8983" s="1">
        <v>23700</v>
      </c>
    </row>
    <row r="8984" spans="1:6" x14ac:dyDescent="0.3">
      <c r="A8984" t="s">
        <v>41</v>
      </c>
      <c r="B8984" t="s">
        <v>665</v>
      </c>
      <c r="C8984">
        <v>2010</v>
      </c>
      <c r="D8984" t="s">
        <v>951</v>
      </c>
      <c r="E8984">
        <v>1019.3499999999985</v>
      </c>
      <c r="F8984" s="1">
        <v>23500</v>
      </c>
    </row>
    <row r="8985" spans="1:6" x14ac:dyDescent="0.3">
      <c r="A8985" t="s">
        <v>41</v>
      </c>
      <c r="B8985" t="s">
        <v>665</v>
      </c>
      <c r="C8985">
        <v>2010</v>
      </c>
      <c r="D8985" t="s">
        <v>953</v>
      </c>
      <c r="E8985">
        <v>626.27949999999998</v>
      </c>
      <c r="F8985" s="1">
        <v>15895</v>
      </c>
    </row>
    <row r="8986" spans="1:6" x14ac:dyDescent="0.3">
      <c r="A8986" t="s">
        <v>41</v>
      </c>
      <c r="B8986" t="s">
        <v>665</v>
      </c>
      <c r="C8986">
        <v>2011</v>
      </c>
      <c r="D8986" t="s">
        <v>948</v>
      </c>
      <c r="E8986">
        <v>-1810.4799999999996</v>
      </c>
      <c r="F8986" s="1">
        <v>31200</v>
      </c>
    </row>
    <row r="8987" spans="1:6" x14ac:dyDescent="0.3">
      <c r="A8987" t="s">
        <v>41</v>
      </c>
      <c r="B8987" t="s">
        <v>665</v>
      </c>
      <c r="C8987">
        <v>2011</v>
      </c>
      <c r="D8987" t="s">
        <v>949</v>
      </c>
      <c r="E8987">
        <v>-1121.9449999999997</v>
      </c>
      <c r="F8987" s="1">
        <v>29550</v>
      </c>
    </row>
    <row r="8988" spans="1:6" x14ac:dyDescent="0.3">
      <c r="A8988" t="s">
        <v>41</v>
      </c>
      <c r="B8988" t="s">
        <v>665</v>
      </c>
      <c r="C8988">
        <v>2011</v>
      </c>
      <c r="D8988" t="s">
        <v>951</v>
      </c>
      <c r="E8988">
        <v>86.571111111111449</v>
      </c>
      <c r="F8988" s="1">
        <v>27044.444444444445</v>
      </c>
    </row>
    <row r="8989" spans="1:6" x14ac:dyDescent="0.3">
      <c r="A8989" t="s">
        <v>41</v>
      </c>
      <c r="B8989" t="s">
        <v>665</v>
      </c>
      <c r="C8989">
        <v>2011</v>
      </c>
      <c r="D8989" t="s">
        <v>953</v>
      </c>
      <c r="E8989">
        <v>-1484.495416666666</v>
      </c>
      <c r="F8989" s="1">
        <v>21629.166666666668</v>
      </c>
    </row>
    <row r="8990" spans="1:6" x14ac:dyDescent="0.3">
      <c r="A8990" t="s">
        <v>41</v>
      </c>
      <c r="B8990" t="s">
        <v>665</v>
      </c>
      <c r="C8990">
        <v>2012</v>
      </c>
      <c r="D8990" t="s">
        <v>949</v>
      </c>
      <c r="E8990">
        <v>-114.07250000000022</v>
      </c>
      <c r="F8990" s="1">
        <v>28775</v>
      </c>
    </row>
    <row r="8991" spans="1:6" x14ac:dyDescent="0.3">
      <c r="A8991" t="s">
        <v>41</v>
      </c>
      <c r="B8991" t="s">
        <v>665</v>
      </c>
      <c r="C8991">
        <v>2012</v>
      </c>
      <c r="D8991" t="s">
        <v>951</v>
      </c>
      <c r="E8991">
        <v>455.54000000000087</v>
      </c>
      <c r="F8991" s="1">
        <v>27400</v>
      </c>
    </row>
    <row r="8992" spans="1:6" x14ac:dyDescent="0.3">
      <c r="A8992" t="s">
        <v>41</v>
      </c>
      <c r="B8992" t="s">
        <v>665</v>
      </c>
      <c r="C8992">
        <v>2012</v>
      </c>
      <c r="D8992" t="s">
        <v>953</v>
      </c>
      <c r="E8992">
        <v>-965.90099999999984</v>
      </c>
      <c r="F8992" s="1">
        <v>19190</v>
      </c>
    </row>
    <row r="8993" spans="1:6" x14ac:dyDescent="0.3">
      <c r="A8993" t="s">
        <v>41</v>
      </c>
      <c r="B8993" t="s">
        <v>666</v>
      </c>
      <c r="C8993">
        <v>1994</v>
      </c>
      <c r="D8993" t="s">
        <v>952</v>
      </c>
      <c r="E8993">
        <v>-320.30249999999978</v>
      </c>
      <c r="F8993" s="1">
        <v>2475</v>
      </c>
    </row>
    <row r="8994" spans="1:6" x14ac:dyDescent="0.3">
      <c r="A8994" t="s">
        <v>41</v>
      </c>
      <c r="B8994" t="s">
        <v>666</v>
      </c>
      <c r="C8994">
        <v>1994</v>
      </c>
      <c r="D8994" t="s">
        <v>953</v>
      </c>
      <c r="E8994">
        <v>497.58375000000001</v>
      </c>
      <c r="F8994" s="1">
        <v>1587.5</v>
      </c>
    </row>
    <row r="8995" spans="1:6" x14ac:dyDescent="0.3">
      <c r="A8995" t="s">
        <v>41</v>
      </c>
      <c r="B8995" t="s">
        <v>666</v>
      </c>
      <c r="C8995">
        <v>1995</v>
      </c>
      <c r="D8995" t="s">
        <v>952</v>
      </c>
      <c r="E8995">
        <v>-1823.6174999999998</v>
      </c>
      <c r="F8995" s="1">
        <v>2325</v>
      </c>
    </row>
    <row r="8996" spans="1:6" x14ac:dyDescent="0.3">
      <c r="A8996" t="s">
        <v>41</v>
      </c>
      <c r="B8996" t="s">
        <v>666</v>
      </c>
      <c r="C8996">
        <v>1995</v>
      </c>
      <c r="D8996" t="s">
        <v>953</v>
      </c>
      <c r="E8996">
        <v>54.158250000000045</v>
      </c>
      <c r="F8996" s="1">
        <v>1432.5</v>
      </c>
    </row>
    <row r="8997" spans="1:6" x14ac:dyDescent="0.3">
      <c r="A8997" t="s">
        <v>41</v>
      </c>
      <c r="B8997" t="s">
        <v>666</v>
      </c>
      <c r="C8997">
        <v>1996</v>
      </c>
      <c r="D8997" t="s">
        <v>953</v>
      </c>
      <c r="E8997">
        <v>1597.625</v>
      </c>
      <c r="F8997" s="1">
        <v>1250</v>
      </c>
    </row>
    <row r="8998" spans="1:6" x14ac:dyDescent="0.3">
      <c r="A8998" t="s">
        <v>41</v>
      </c>
      <c r="B8998" t="s">
        <v>666</v>
      </c>
      <c r="C8998">
        <v>1997</v>
      </c>
      <c r="D8998" t="s">
        <v>953</v>
      </c>
      <c r="E8998">
        <v>269.73531249999996</v>
      </c>
      <c r="F8998" s="1">
        <v>2165.625</v>
      </c>
    </row>
    <row r="8999" spans="1:6" x14ac:dyDescent="0.3">
      <c r="A8999" t="s">
        <v>41</v>
      </c>
      <c r="B8999" t="s">
        <v>666</v>
      </c>
      <c r="C8999">
        <v>1998</v>
      </c>
      <c r="D8999" t="s">
        <v>953</v>
      </c>
      <c r="E8999">
        <v>639.91750000000002</v>
      </c>
      <c r="F8999" s="1">
        <v>675</v>
      </c>
    </row>
    <row r="9000" spans="1:6" x14ac:dyDescent="0.3">
      <c r="A9000" t="s">
        <v>41</v>
      </c>
      <c r="B9000" t="s">
        <v>666</v>
      </c>
      <c r="C9000">
        <v>1999</v>
      </c>
      <c r="D9000" t="s">
        <v>953</v>
      </c>
      <c r="E9000">
        <v>-88.58807692307694</v>
      </c>
      <c r="F9000" s="1">
        <v>1734.6153846153845</v>
      </c>
    </row>
    <row r="9001" spans="1:6" x14ac:dyDescent="0.3">
      <c r="A9001" t="s">
        <v>41</v>
      </c>
      <c r="B9001" t="s">
        <v>666</v>
      </c>
      <c r="C9001">
        <v>2000</v>
      </c>
      <c r="D9001" t="s">
        <v>949</v>
      </c>
      <c r="E9001">
        <v>1852.6274999999996</v>
      </c>
      <c r="F9001" s="1">
        <v>5775</v>
      </c>
    </row>
    <row r="9002" spans="1:6" x14ac:dyDescent="0.3">
      <c r="A9002" t="s">
        <v>41</v>
      </c>
      <c r="B9002" t="s">
        <v>666</v>
      </c>
      <c r="C9002">
        <v>2000</v>
      </c>
      <c r="D9002" t="s">
        <v>952</v>
      </c>
      <c r="E9002">
        <v>-4184.7574999999997</v>
      </c>
      <c r="F9002" s="1">
        <v>5591.666666666667</v>
      </c>
    </row>
    <row r="9003" spans="1:6" x14ac:dyDescent="0.3">
      <c r="A9003" t="s">
        <v>41</v>
      </c>
      <c r="B9003" t="s">
        <v>666</v>
      </c>
      <c r="C9003">
        <v>2000</v>
      </c>
      <c r="D9003" t="s">
        <v>953</v>
      </c>
      <c r="E9003">
        <v>-97.40103658536583</v>
      </c>
      <c r="F9003" s="1">
        <v>2904.268292682927</v>
      </c>
    </row>
    <row r="9004" spans="1:6" x14ac:dyDescent="0.3">
      <c r="A9004" t="s">
        <v>41</v>
      </c>
      <c r="B9004" t="s">
        <v>666</v>
      </c>
      <c r="C9004">
        <v>2001</v>
      </c>
      <c r="D9004" t="s">
        <v>951</v>
      </c>
      <c r="E9004">
        <v>763.54</v>
      </c>
      <c r="F9004" s="1">
        <v>7400</v>
      </c>
    </row>
    <row r="9005" spans="1:6" x14ac:dyDescent="0.3">
      <c r="A9005" t="s">
        <v>41</v>
      </c>
      <c r="B9005" t="s">
        <v>666</v>
      </c>
      <c r="C9005">
        <v>2001</v>
      </c>
      <c r="D9005" t="s">
        <v>952</v>
      </c>
      <c r="E9005">
        <v>-5968.7112500000003</v>
      </c>
      <c r="F9005" s="1">
        <v>7637.5</v>
      </c>
    </row>
    <row r="9006" spans="1:6" x14ac:dyDescent="0.3">
      <c r="A9006" t="s">
        <v>41</v>
      </c>
      <c r="B9006" t="s">
        <v>666</v>
      </c>
      <c r="C9006">
        <v>2001</v>
      </c>
      <c r="D9006" t="s">
        <v>953</v>
      </c>
      <c r="E9006">
        <v>336.09536585365862</v>
      </c>
      <c r="F9006" s="1">
        <v>3343.9024390243903</v>
      </c>
    </row>
    <row r="9007" spans="1:6" x14ac:dyDescent="0.3">
      <c r="A9007" t="s">
        <v>41</v>
      </c>
      <c r="B9007" t="s">
        <v>666</v>
      </c>
      <c r="C9007">
        <v>2002</v>
      </c>
      <c r="D9007" t="s">
        <v>953</v>
      </c>
      <c r="E9007">
        <v>-2.7898770491803409</v>
      </c>
      <c r="F9007" s="1">
        <v>3601.2295081967213</v>
      </c>
    </row>
    <row r="9008" spans="1:6" x14ac:dyDescent="0.3">
      <c r="A9008" t="s">
        <v>41</v>
      </c>
      <c r="B9008" t="s">
        <v>666</v>
      </c>
      <c r="C9008">
        <v>2003</v>
      </c>
      <c r="D9008" t="s">
        <v>952</v>
      </c>
      <c r="E9008">
        <v>-5809.8024999999998</v>
      </c>
      <c r="F9008" s="1">
        <v>7475</v>
      </c>
    </row>
    <row r="9009" spans="1:6" x14ac:dyDescent="0.3">
      <c r="A9009" t="s">
        <v>41</v>
      </c>
      <c r="B9009" t="s">
        <v>666</v>
      </c>
      <c r="C9009">
        <v>2003</v>
      </c>
      <c r="D9009" t="s">
        <v>953</v>
      </c>
      <c r="E9009">
        <v>215.89057142857141</v>
      </c>
      <c r="F9009" s="1">
        <v>4791.4285714285716</v>
      </c>
    </row>
    <row r="9010" spans="1:6" x14ac:dyDescent="0.3">
      <c r="A9010" t="s">
        <v>41</v>
      </c>
      <c r="B9010" t="s">
        <v>666</v>
      </c>
      <c r="C9010">
        <v>2004</v>
      </c>
      <c r="D9010" t="s">
        <v>951</v>
      </c>
      <c r="E9010">
        <v>1826.8050000000003</v>
      </c>
      <c r="F9010" s="1">
        <v>17050</v>
      </c>
    </row>
    <row r="9011" spans="1:6" x14ac:dyDescent="0.3">
      <c r="A9011" t="s">
        <v>41</v>
      </c>
      <c r="B9011" t="s">
        <v>666</v>
      </c>
      <c r="C9011">
        <v>2004</v>
      </c>
      <c r="D9011" t="s">
        <v>952</v>
      </c>
      <c r="E9011">
        <v>-6954.5066666666653</v>
      </c>
      <c r="F9011" s="1">
        <v>9600</v>
      </c>
    </row>
    <row r="9012" spans="1:6" x14ac:dyDescent="0.3">
      <c r="A9012" t="s">
        <v>41</v>
      </c>
      <c r="B9012" t="s">
        <v>666</v>
      </c>
      <c r="C9012">
        <v>2004</v>
      </c>
      <c r="D9012" t="s">
        <v>953</v>
      </c>
      <c r="E9012">
        <v>-250.33754901960771</v>
      </c>
      <c r="F9012" s="1">
        <v>6683.333333333333</v>
      </c>
    </row>
    <row r="9013" spans="1:6" x14ac:dyDescent="0.3">
      <c r="A9013" t="s">
        <v>41</v>
      </c>
      <c r="B9013" t="s">
        <v>666</v>
      </c>
      <c r="C9013">
        <v>2005</v>
      </c>
      <c r="D9013" t="s">
        <v>949</v>
      </c>
      <c r="E9013">
        <v>6076.6625000000004</v>
      </c>
      <c r="F9013" s="1">
        <v>9125</v>
      </c>
    </row>
    <row r="9014" spans="1:6" x14ac:dyDescent="0.3">
      <c r="A9014" t="s">
        <v>41</v>
      </c>
      <c r="B9014" t="s">
        <v>666</v>
      </c>
      <c r="C9014">
        <v>2005</v>
      </c>
      <c r="D9014" t="s">
        <v>951</v>
      </c>
      <c r="E9014">
        <v>3187.2066666666665</v>
      </c>
      <c r="F9014" s="1">
        <v>10733.333333333334</v>
      </c>
    </row>
    <row r="9015" spans="1:6" x14ac:dyDescent="0.3">
      <c r="A9015" t="s">
        <v>41</v>
      </c>
      <c r="B9015" t="s">
        <v>666</v>
      </c>
      <c r="C9015">
        <v>2005</v>
      </c>
      <c r="D9015" t="s">
        <v>953</v>
      </c>
      <c r="E9015">
        <v>293.78128378378375</v>
      </c>
      <c r="F9015" s="1">
        <v>7637.1621621621625</v>
      </c>
    </row>
    <row r="9016" spans="1:6" x14ac:dyDescent="0.3">
      <c r="A9016" t="s">
        <v>41</v>
      </c>
      <c r="B9016" t="s">
        <v>666</v>
      </c>
      <c r="C9016">
        <v>2006</v>
      </c>
      <c r="D9016" t="s">
        <v>949</v>
      </c>
      <c r="E9016">
        <v>2798.0750000000007</v>
      </c>
      <c r="F9016" s="1">
        <v>15750</v>
      </c>
    </row>
    <row r="9017" spans="1:6" x14ac:dyDescent="0.3">
      <c r="A9017" t="s">
        <v>41</v>
      </c>
      <c r="B9017" t="s">
        <v>666</v>
      </c>
      <c r="C9017">
        <v>2006</v>
      </c>
      <c r="D9017" t="s">
        <v>951</v>
      </c>
      <c r="E9017">
        <v>-2150.5450000000001</v>
      </c>
      <c r="F9017" s="1">
        <v>13550</v>
      </c>
    </row>
    <row r="9018" spans="1:6" x14ac:dyDescent="0.3">
      <c r="A9018" t="s">
        <v>41</v>
      </c>
      <c r="B9018" t="s">
        <v>666</v>
      </c>
      <c r="C9018">
        <v>2006</v>
      </c>
      <c r="D9018" t="s">
        <v>952</v>
      </c>
      <c r="E9018">
        <v>-6255.7262499999997</v>
      </c>
      <c r="F9018" s="1">
        <v>10487.5</v>
      </c>
    </row>
    <row r="9019" spans="1:6" x14ac:dyDescent="0.3">
      <c r="A9019" t="s">
        <v>41</v>
      </c>
      <c r="B9019" t="s">
        <v>666</v>
      </c>
      <c r="C9019">
        <v>2006</v>
      </c>
      <c r="D9019" t="s">
        <v>953</v>
      </c>
      <c r="E9019">
        <v>-68.429094827586155</v>
      </c>
      <c r="F9019" s="1">
        <v>9717.6724137931033</v>
      </c>
    </row>
    <row r="9020" spans="1:6" x14ac:dyDescent="0.3">
      <c r="A9020" t="s">
        <v>41</v>
      </c>
      <c r="B9020" t="s">
        <v>666</v>
      </c>
      <c r="C9020">
        <v>2007</v>
      </c>
      <c r="D9020" t="s">
        <v>949</v>
      </c>
      <c r="E9020">
        <v>-456.34000000000015</v>
      </c>
      <c r="F9020" s="1">
        <v>24600</v>
      </c>
    </row>
    <row r="9021" spans="1:6" x14ac:dyDescent="0.3">
      <c r="A9021" t="s">
        <v>41</v>
      </c>
      <c r="B9021" t="s">
        <v>666</v>
      </c>
      <c r="C9021">
        <v>2007</v>
      </c>
      <c r="D9021" t="s">
        <v>951</v>
      </c>
      <c r="E9021">
        <v>1293.5090909090911</v>
      </c>
      <c r="F9021" s="1">
        <v>24181.81818181818</v>
      </c>
    </row>
    <row r="9022" spans="1:6" x14ac:dyDescent="0.3">
      <c r="A9022" t="s">
        <v>41</v>
      </c>
      <c r="B9022" t="s">
        <v>666</v>
      </c>
      <c r="C9022">
        <v>2007</v>
      </c>
      <c r="D9022" t="s">
        <v>953</v>
      </c>
      <c r="E9022">
        <v>293.00596590909112</v>
      </c>
      <c r="F9022" s="1">
        <v>18828.598484848484</v>
      </c>
    </row>
    <row r="9023" spans="1:6" x14ac:dyDescent="0.3">
      <c r="A9023" t="s">
        <v>41</v>
      </c>
      <c r="B9023" t="s">
        <v>666</v>
      </c>
      <c r="C9023">
        <v>2008</v>
      </c>
      <c r="D9023" t="s">
        <v>948</v>
      </c>
      <c r="E9023">
        <v>8097.8099999999977</v>
      </c>
      <c r="F9023" s="1">
        <v>36100</v>
      </c>
    </row>
    <row r="9024" spans="1:6" x14ac:dyDescent="0.3">
      <c r="A9024" t="s">
        <v>41</v>
      </c>
      <c r="B9024" t="s">
        <v>666</v>
      </c>
      <c r="C9024">
        <v>2008</v>
      </c>
      <c r="D9024" t="s">
        <v>949</v>
      </c>
      <c r="E9024">
        <v>2466.3199999999997</v>
      </c>
      <c r="F9024" s="1">
        <v>39200</v>
      </c>
    </row>
    <row r="9025" spans="1:6" x14ac:dyDescent="0.3">
      <c r="A9025" t="s">
        <v>41</v>
      </c>
      <c r="B9025" t="s">
        <v>666</v>
      </c>
      <c r="C9025">
        <v>2008</v>
      </c>
      <c r="D9025" t="s">
        <v>951</v>
      </c>
      <c r="E9025">
        <v>298.82692307692389</v>
      </c>
      <c r="F9025" s="1">
        <v>30576.923076923078</v>
      </c>
    </row>
    <row r="9026" spans="1:6" x14ac:dyDescent="0.3">
      <c r="A9026" t="s">
        <v>41</v>
      </c>
      <c r="B9026" t="s">
        <v>666</v>
      </c>
      <c r="C9026">
        <v>2008</v>
      </c>
      <c r="D9026" t="s">
        <v>953</v>
      </c>
      <c r="E9026">
        <v>287.89003906250019</v>
      </c>
      <c r="F9026" s="1">
        <v>22376.953125</v>
      </c>
    </row>
    <row r="9027" spans="1:6" x14ac:dyDescent="0.3">
      <c r="A9027" t="s">
        <v>41</v>
      </c>
      <c r="B9027" t="s">
        <v>666</v>
      </c>
      <c r="C9027">
        <v>2009</v>
      </c>
      <c r="D9027" t="s">
        <v>948</v>
      </c>
      <c r="E9027">
        <v>6889.6133333333346</v>
      </c>
      <c r="F9027" s="1">
        <v>33466.666666666664</v>
      </c>
    </row>
    <row r="9028" spans="1:6" x14ac:dyDescent="0.3">
      <c r="A9028" t="s">
        <v>41</v>
      </c>
      <c r="B9028" t="s">
        <v>666</v>
      </c>
      <c r="C9028">
        <v>2009</v>
      </c>
      <c r="D9028" t="s">
        <v>949</v>
      </c>
      <c r="E9028">
        <v>2884.4150000000009</v>
      </c>
      <c r="F9028" s="1">
        <v>41150</v>
      </c>
    </row>
    <row r="9029" spans="1:6" x14ac:dyDescent="0.3">
      <c r="A9029" t="s">
        <v>41</v>
      </c>
      <c r="B9029" t="s">
        <v>666</v>
      </c>
      <c r="C9029">
        <v>2009</v>
      </c>
      <c r="D9029" t="s">
        <v>951</v>
      </c>
      <c r="E9029">
        <v>1009.6300000000003</v>
      </c>
      <c r="F9029" s="1">
        <v>30300</v>
      </c>
    </row>
    <row r="9030" spans="1:6" x14ac:dyDescent="0.3">
      <c r="A9030" t="s">
        <v>41</v>
      </c>
      <c r="B9030" t="s">
        <v>666</v>
      </c>
      <c r="C9030">
        <v>2009</v>
      </c>
      <c r="D9030" t="s">
        <v>953</v>
      </c>
      <c r="E9030">
        <v>424.30083333333369</v>
      </c>
      <c r="F9030" s="1">
        <v>26175</v>
      </c>
    </row>
    <row r="9031" spans="1:6" x14ac:dyDescent="0.3">
      <c r="A9031" t="s">
        <v>41</v>
      </c>
      <c r="B9031" t="s">
        <v>666</v>
      </c>
      <c r="C9031">
        <v>2010</v>
      </c>
      <c r="D9031" t="s">
        <v>949</v>
      </c>
      <c r="E9031">
        <v>61.545714285714766</v>
      </c>
      <c r="F9031" s="1">
        <v>40600</v>
      </c>
    </row>
    <row r="9032" spans="1:6" x14ac:dyDescent="0.3">
      <c r="A9032" t="s">
        <v>41</v>
      </c>
      <c r="B9032" t="s">
        <v>666</v>
      </c>
      <c r="C9032">
        <v>2010</v>
      </c>
      <c r="D9032" t="s">
        <v>951</v>
      </c>
      <c r="E9032">
        <v>-82.2688461538458</v>
      </c>
      <c r="F9032" s="1">
        <v>35696.153846153844</v>
      </c>
    </row>
    <row r="9033" spans="1:6" x14ac:dyDescent="0.3">
      <c r="A9033" t="s">
        <v>41</v>
      </c>
      <c r="B9033" t="s">
        <v>666</v>
      </c>
      <c r="C9033">
        <v>2010</v>
      </c>
      <c r="D9033" t="s">
        <v>953</v>
      </c>
      <c r="E9033">
        <v>124.92520833333356</v>
      </c>
      <c r="F9033" s="1">
        <v>31293.75</v>
      </c>
    </row>
    <row r="9034" spans="1:6" x14ac:dyDescent="0.3">
      <c r="A9034" t="s">
        <v>41</v>
      </c>
      <c r="B9034" t="s">
        <v>666</v>
      </c>
      <c r="C9034">
        <v>2011</v>
      </c>
      <c r="D9034" t="s">
        <v>948</v>
      </c>
      <c r="E9034">
        <v>-1373.3979999999997</v>
      </c>
      <c r="F9034" s="1">
        <v>49620</v>
      </c>
    </row>
    <row r="9035" spans="1:6" x14ac:dyDescent="0.3">
      <c r="A9035" t="s">
        <v>41</v>
      </c>
      <c r="B9035" t="s">
        <v>666</v>
      </c>
      <c r="C9035">
        <v>2011</v>
      </c>
      <c r="D9035" t="s">
        <v>949</v>
      </c>
      <c r="E9035">
        <v>1297.9403846153848</v>
      </c>
      <c r="F9035" s="1">
        <v>41326.923076923078</v>
      </c>
    </row>
    <row r="9036" spans="1:6" x14ac:dyDescent="0.3">
      <c r="A9036" t="s">
        <v>41</v>
      </c>
      <c r="B9036" t="s">
        <v>666</v>
      </c>
      <c r="C9036">
        <v>2011</v>
      </c>
      <c r="D9036" t="s">
        <v>951</v>
      </c>
      <c r="E9036">
        <v>1210.4888888888891</v>
      </c>
      <c r="F9036" s="1">
        <v>40444.444444444445</v>
      </c>
    </row>
    <row r="9037" spans="1:6" x14ac:dyDescent="0.3">
      <c r="A9037" t="s">
        <v>41</v>
      </c>
      <c r="B9037" t="s">
        <v>666</v>
      </c>
      <c r="C9037">
        <v>2011</v>
      </c>
      <c r="D9037" t="s">
        <v>953</v>
      </c>
      <c r="E9037">
        <v>-165.68066666666672</v>
      </c>
      <c r="F9037" s="1">
        <v>34660</v>
      </c>
    </row>
    <row r="9038" spans="1:6" x14ac:dyDescent="0.3">
      <c r="A9038" t="s">
        <v>41</v>
      </c>
      <c r="B9038" t="s">
        <v>666</v>
      </c>
      <c r="C9038">
        <v>2012</v>
      </c>
      <c r="D9038" t="s">
        <v>948</v>
      </c>
      <c r="E9038">
        <v>-545.66399999999999</v>
      </c>
      <c r="F9038" s="1">
        <v>48160</v>
      </c>
    </row>
    <row r="9039" spans="1:6" x14ac:dyDescent="0.3">
      <c r="A9039" t="s">
        <v>41</v>
      </c>
      <c r="B9039" t="s">
        <v>666</v>
      </c>
      <c r="C9039">
        <v>2012</v>
      </c>
      <c r="D9039" t="s">
        <v>949</v>
      </c>
      <c r="E9039">
        <v>495.4165853658543</v>
      </c>
      <c r="F9039" s="1">
        <v>45482.92682926829</v>
      </c>
    </row>
    <row r="9040" spans="1:6" x14ac:dyDescent="0.3">
      <c r="A9040" t="s">
        <v>41</v>
      </c>
      <c r="B9040" t="s">
        <v>666</v>
      </c>
      <c r="C9040">
        <v>2012</v>
      </c>
      <c r="D9040" t="s">
        <v>951</v>
      </c>
      <c r="E9040">
        <v>1450.3519047619054</v>
      </c>
      <c r="F9040" s="1">
        <v>41709.523809523809</v>
      </c>
    </row>
    <row r="9041" spans="1:6" x14ac:dyDescent="0.3">
      <c r="A9041" t="s">
        <v>41</v>
      </c>
      <c r="B9041" t="s">
        <v>666</v>
      </c>
      <c r="C9041">
        <v>2012</v>
      </c>
      <c r="D9041" t="s">
        <v>953</v>
      </c>
      <c r="E9041">
        <v>-1519.4861538461528</v>
      </c>
      <c r="F9041" s="1">
        <v>37753.846153846156</v>
      </c>
    </row>
    <row r="9042" spans="1:6" x14ac:dyDescent="0.3">
      <c r="A9042" t="s">
        <v>41</v>
      </c>
      <c r="B9042" t="s">
        <v>666</v>
      </c>
      <c r="C9042">
        <v>2013</v>
      </c>
      <c r="D9042" t="s">
        <v>948</v>
      </c>
      <c r="E9042">
        <v>53.482380952381263</v>
      </c>
      <c r="F9042" s="1">
        <v>53109.523809523809</v>
      </c>
    </row>
    <row r="9043" spans="1:6" x14ac:dyDescent="0.3">
      <c r="A9043" t="s">
        <v>41</v>
      </c>
      <c r="B9043" t="s">
        <v>666</v>
      </c>
      <c r="C9043">
        <v>2013</v>
      </c>
      <c r="D9043" t="s">
        <v>949</v>
      </c>
      <c r="E9043">
        <v>519.83203488372135</v>
      </c>
      <c r="F9043" s="1">
        <v>50052.906976744183</v>
      </c>
    </row>
    <row r="9044" spans="1:6" x14ac:dyDescent="0.3">
      <c r="A9044" t="s">
        <v>41</v>
      </c>
      <c r="B9044" t="s">
        <v>666</v>
      </c>
      <c r="C9044">
        <v>2013</v>
      </c>
      <c r="D9044" t="s">
        <v>950</v>
      </c>
      <c r="E9044">
        <v>-2278.215000000002</v>
      </c>
      <c r="F9044" s="1">
        <v>55850</v>
      </c>
    </row>
    <row r="9045" spans="1:6" x14ac:dyDescent="0.3">
      <c r="A9045" t="s">
        <v>41</v>
      </c>
      <c r="B9045" t="s">
        <v>666</v>
      </c>
      <c r="C9045">
        <v>2013</v>
      </c>
      <c r="D9045" t="s">
        <v>951</v>
      </c>
      <c r="E9045">
        <v>698.0811999999994</v>
      </c>
      <c r="F9045" s="1">
        <v>46972</v>
      </c>
    </row>
    <row r="9046" spans="1:6" x14ac:dyDescent="0.3">
      <c r="A9046" t="s">
        <v>41</v>
      </c>
      <c r="B9046" t="s">
        <v>666</v>
      </c>
      <c r="C9046">
        <v>2013</v>
      </c>
      <c r="D9046" t="s">
        <v>952</v>
      </c>
      <c r="E9046">
        <v>10868.54</v>
      </c>
      <c r="F9046" s="1">
        <v>57400</v>
      </c>
    </row>
    <row r="9047" spans="1:6" x14ac:dyDescent="0.3">
      <c r="A9047" t="s">
        <v>41</v>
      </c>
      <c r="B9047" t="s">
        <v>666</v>
      </c>
      <c r="C9047">
        <v>2013</v>
      </c>
      <c r="D9047" t="s">
        <v>953</v>
      </c>
      <c r="E9047">
        <v>-2368.5766666666664</v>
      </c>
      <c r="F9047" s="1">
        <v>42900</v>
      </c>
    </row>
    <row r="9048" spans="1:6" x14ac:dyDescent="0.3">
      <c r="A9048" t="s">
        <v>41</v>
      </c>
      <c r="B9048" t="s">
        <v>666</v>
      </c>
      <c r="C9048">
        <v>2014</v>
      </c>
      <c r="D9048" t="s">
        <v>948</v>
      </c>
      <c r="E9048">
        <v>683.64482758620682</v>
      </c>
      <c r="F9048" s="1">
        <v>82655.172413793101</v>
      </c>
    </row>
    <row r="9049" spans="1:6" x14ac:dyDescent="0.3">
      <c r="A9049" t="s">
        <v>41</v>
      </c>
      <c r="B9049" t="s">
        <v>666</v>
      </c>
      <c r="C9049">
        <v>2014</v>
      </c>
      <c r="D9049" t="s">
        <v>949</v>
      </c>
      <c r="E9049">
        <v>1968.471428571429</v>
      </c>
      <c r="F9049" s="1">
        <v>76142.857142857145</v>
      </c>
    </row>
    <row r="9050" spans="1:6" x14ac:dyDescent="0.3">
      <c r="A9050" t="s">
        <v>41</v>
      </c>
      <c r="B9050" t="s">
        <v>666</v>
      </c>
      <c r="C9050">
        <v>2014</v>
      </c>
      <c r="D9050" t="s">
        <v>950</v>
      </c>
      <c r="E9050">
        <v>11406.675000000003</v>
      </c>
      <c r="F9050" s="1">
        <v>81750</v>
      </c>
    </row>
    <row r="9051" spans="1:6" x14ac:dyDescent="0.3">
      <c r="A9051" t="s">
        <v>41</v>
      </c>
      <c r="B9051" t="s">
        <v>666</v>
      </c>
      <c r="C9051">
        <v>2014</v>
      </c>
      <c r="D9051" t="s">
        <v>952</v>
      </c>
      <c r="E9051">
        <v>11205.850000000004</v>
      </c>
      <c r="F9051" s="1">
        <v>88500</v>
      </c>
    </row>
    <row r="9052" spans="1:6" x14ac:dyDescent="0.3">
      <c r="A9052" t="s">
        <v>41</v>
      </c>
      <c r="B9052" t="s">
        <v>666</v>
      </c>
      <c r="C9052">
        <v>2015</v>
      </c>
      <c r="D9052" t="s">
        <v>948</v>
      </c>
      <c r="E9052">
        <v>-3199.7374999999993</v>
      </c>
      <c r="F9052" s="1">
        <v>100125</v>
      </c>
    </row>
    <row r="9053" spans="1:6" x14ac:dyDescent="0.3">
      <c r="A9053" t="s">
        <v>41</v>
      </c>
      <c r="B9053" t="s">
        <v>666</v>
      </c>
      <c r="C9053">
        <v>2015</v>
      </c>
      <c r="D9053" t="s">
        <v>949</v>
      </c>
      <c r="E9053">
        <v>-533.10000000000582</v>
      </c>
      <c r="F9053" s="1">
        <v>89000</v>
      </c>
    </row>
    <row r="9054" spans="1:6" x14ac:dyDescent="0.3">
      <c r="A9054" t="s">
        <v>41</v>
      </c>
      <c r="B9054" t="s">
        <v>666</v>
      </c>
      <c r="C9054">
        <v>2015</v>
      </c>
      <c r="D9054" t="s">
        <v>950</v>
      </c>
      <c r="E9054">
        <v>-3040.4499999999994</v>
      </c>
      <c r="F9054" s="1">
        <v>118833.33333333333</v>
      </c>
    </row>
    <row r="9055" spans="1:6" x14ac:dyDescent="0.3">
      <c r="A9055" t="s">
        <v>41</v>
      </c>
      <c r="B9055" t="s">
        <v>666</v>
      </c>
      <c r="C9055">
        <v>2015</v>
      </c>
      <c r="D9055" t="s">
        <v>952</v>
      </c>
      <c r="E9055">
        <v>-4581.9000000000042</v>
      </c>
      <c r="F9055" s="1">
        <v>94333.333333333328</v>
      </c>
    </row>
    <row r="9056" spans="1:6" x14ac:dyDescent="0.3">
      <c r="A9056" t="s">
        <v>41</v>
      </c>
      <c r="B9056" t="s">
        <v>667</v>
      </c>
      <c r="C9056">
        <v>2003</v>
      </c>
      <c r="D9056" t="s">
        <v>953</v>
      </c>
      <c r="E9056">
        <v>-326.20950000000011</v>
      </c>
      <c r="F9056" s="1">
        <v>10805</v>
      </c>
    </row>
    <row r="9057" spans="1:6" x14ac:dyDescent="0.3">
      <c r="A9057" t="s">
        <v>41</v>
      </c>
      <c r="B9057" t="s">
        <v>668</v>
      </c>
      <c r="C9057">
        <v>1994</v>
      </c>
      <c r="D9057" t="s">
        <v>953</v>
      </c>
      <c r="E9057">
        <v>1298.0683333333334</v>
      </c>
      <c r="F9057" s="1">
        <v>3683.3333333333335</v>
      </c>
    </row>
    <row r="9058" spans="1:6" x14ac:dyDescent="0.3">
      <c r="A9058" t="s">
        <v>41</v>
      </c>
      <c r="B9058" t="s">
        <v>668</v>
      </c>
      <c r="C9058">
        <v>1995</v>
      </c>
      <c r="D9058" t="s">
        <v>953</v>
      </c>
      <c r="E9058">
        <v>49.795416666666597</v>
      </c>
      <c r="F9058" s="1">
        <v>4704.166666666667</v>
      </c>
    </row>
    <row r="9059" spans="1:6" x14ac:dyDescent="0.3">
      <c r="A9059" t="s">
        <v>41</v>
      </c>
      <c r="B9059" t="s">
        <v>668</v>
      </c>
      <c r="C9059">
        <v>1996</v>
      </c>
      <c r="D9059" t="s">
        <v>953</v>
      </c>
      <c r="E9059">
        <v>713.88374999999996</v>
      </c>
      <c r="F9059" s="1">
        <v>4587.5</v>
      </c>
    </row>
    <row r="9060" spans="1:6" x14ac:dyDescent="0.3">
      <c r="A9060" t="s">
        <v>41</v>
      </c>
      <c r="B9060" t="s">
        <v>668</v>
      </c>
      <c r="C9060">
        <v>2001</v>
      </c>
      <c r="D9060" t="s">
        <v>949</v>
      </c>
      <c r="E9060">
        <v>-1090.3250000000007</v>
      </c>
      <c r="F9060" s="1">
        <v>11750</v>
      </c>
    </row>
    <row r="9061" spans="1:6" x14ac:dyDescent="0.3">
      <c r="A9061" t="s">
        <v>41</v>
      </c>
      <c r="B9061" t="s">
        <v>668</v>
      </c>
      <c r="C9061">
        <v>2001</v>
      </c>
      <c r="D9061" t="s">
        <v>953</v>
      </c>
      <c r="E9061">
        <v>-302.37100000000027</v>
      </c>
      <c r="F9061" s="1">
        <v>8490</v>
      </c>
    </row>
    <row r="9062" spans="1:6" x14ac:dyDescent="0.3">
      <c r="A9062" t="s">
        <v>41</v>
      </c>
      <c r="B9062" t="s">
        <v>668</v>
      </c>
      <c r="C9062">
        <v>2002</v>
      </c>
      <c r="D9062" t="s">
        <v>953</v>
      </c>
      <c r="E9062">
        <v>1683.4312500000001</v>
      </c>
      <c r="F9062" s="1">
        <v>10562.5</v>
      </c>
    </row>
    <row r="9063" spans="1:6" x14ac:dyDescent="0.3">
      <c r="A9063" t="s">
        <v>41</v>
      </c>
      <c r="B9063" t="s">
        <v>668</v>
      </c>
      <c r="C9063">
        <v>2003</v>
      </c>
      <c r="D9063" t="s">
        <v>949</v>
      </c>
      <c r="E9063">
        <v>962.33750000000009</v>
      </c>
      <c r="F9063" s="1">
        <v>18375</v>
      </c>
    </row>
    <row r="9064" spans="1:6" x14ac:dyDescent="0.3">
      <c r="A9064" t="s">
        <v>41</v>
      </c>
      <c r="B9064" t="s">
        <v>668</v>
      </c>
      <c r="C9064">
        <v>2003</v>
      </c>
      <c r="D9064" t="s">
        <v>951</v>
      </c>
      <c r="E9064">
        <v>1740.0650000000005</v>
      </c>
      <c r="F9064" s="1">
        <v>17650</v>
      </c>
    </row>
    <row r="9065" spans="1:6" x14ac:dyDescent="0.3">
      <c r="A9065" t="s">
        <v>41</v>
      </c>
      <c r="B9065" t="s">
        <v>668</v>
      </c>
      <c r="C9065">
        <v>2003</v>
      </c>
      <c r="D9065" t="s">
        <v>953</v>
      </c>
      <c r="E9065">
        <v>-69.294929577464671</v>
      </c>
      <c r="F9065" s="1">
        <v>12797.183098591549</v>
      </c>
    </row>
    <row r="9066" spans="1:6" x14ac:dyDescent="0.3">
      <c r="A9066" t="s">
        <v>41</v>
      </c>
      <c r="B9066" t="s">
        <v>668</v>
      </c>
      <c r="C9066">
        <v>2004</v>
      </c>
      <c r="D9066" t="s">
        <v>948</v>
      </c>
      <c r="E9066">
        <v>5575.1500000000015</v>
      </c>
      <c r="F9066" s="1">
        <v>21500</v>
      </c>
    </row>
    <row r="9067" spans="1:6" x14ac:dyDescent="0.3">
      <c r="A9067" t="s">
        <v>41</v>
      </c>
      <c r="B9067" t="s">
        <v>668</v>
      </c>
      <c r="C9067">
        <v>2004</v>
      </c>
      <c r="D9067" t="s">
        <v>949</v>
      </c>
      <c r="E9067">
        <v>2227.1390000000001</v>
      </c>
      <c r="F9067" s="1">
        <v>21590</v>
      </c>
    </row>
    <row r="9068" spans="1:6" x14ac:dyDescent="0.3">
      <c r="A9068" t="s">
        <v>41</v>
      </c>
      <c r="B9068" t="s">
        <v>668</v>
      </c>
      <c r="C9068">
        <v>2004</v>
      </c>
      <c r="D9068" t="s">
        <v>951</v>
      </c>
      <c r="E9068">
        <v>399.73500000000058</v>
      </c>
      <c r="F9068" s="1">
        <v>20350</v>
      </c>
    </row>
    <row r="9069" spans="1:6" x14ac:dyDescent="0.3">
      <c r="A9069" t="s">
        <v>41</v>
      </c>
      <c r="B9069" t="s">
        <v>668</v>
      </c>
      <c r="C9069">
        <v>2004</v>
      </c>
      <c r="D9069" t="s">
        <v>953</v>
      </c>
      <c r="E9069">
        <v>607.44827586206918</v>
      </c>
      <c r="F9069" s="1">
        <v>15862.068965517241</v>
      </c>
    </row>
    <row r="9070" spans="1:6" x14ac:dyDescent="0.3">
      <c r="A9070" t="s">
        <v>41</v>
      </c>
      <c r="B9070" t="s">
        <v>668</v>
      </c>
      <c r="C9070">
        <v>2005</v>
      </c>
      <c r="D9070" t="s">
        <v>948</v>
      </c>
      <c r="E9070">
        <v>2959.6900000000023</v>
      </c>
      <c r="F9070" s="1">
        <v>38900</v>
      </c>
    </row>
    <row r="9071" spans="1:6" x14ac:dyDescent="0.3">
      <c r="A9071" t="s">
        <v>41</v>
      </c>
      <c r="B9071" t="s">
        <v>668</v>
      </c>
      <c r="C9071">
        <v>2005</v>
      </c>
      <c r="D9071" t="s">
        <v>949</v>
      </c>
      <c r="E9071">
        <v>2581.0629999999996</v>
      </c>
      <c r="F9071" s="1">
        <v>24030</v>
      </c>
    </row>
    <row r="9072" spans="1:6" x14ac:dyDescent="0.3">
      <c r="A9072" t="s">
        <v>41</v>
      </c>
      <c r="B9072" t="s">
        <v>668</v>
      </c>
      <c r="C9072">
        <v>2005</v>
      </c>
      <c r="D9072" t="s">
        <v>951</v>
      </c>
      <c r="E9072">
        <v>1242.737222222222</v>
      </c>
      <c r="F9072" s="1">
        <v>21038.888888888891</v>
      </c>
    </row>
    <row r="9073" spans="1:6" x14ac:dyDescent="0.3">
      <c r="A9073" t="s">
        <v>41</v>
      </c>
      <c r="B9073" t="s">
        <v>668</v>
      </c>
      <c r="C9073">
        <v>2005</v>
      </c>
      <c r="D9073" t="s">
        <v>953</v>
      </c>
      <c r="E9073">
        <v>161.38639534883717</v>
      </c>
      <c r="F9073" s="1">
        <v>16352.325581395349</v>
      </c>
    </row>
    <row r="9074" spans="1:6" x14ac:dyDescent="0.3">
      <c r="A9074" t="s">
        <v>41</v>
      </c>
      <c r="B9074" t="s">
        <v>668</v>
      </c>
      <c r="C9074">
        <v>2006</v>
      </c>
      <c r="D9074" t="s">
        <v>949</v>
      </c>
      <c r="E9074">
        <v>2664.9300000000003</v>
      </c>
      <c r="F9074" s="1">
        <v>23300</v>
      </c>
    </row>
    <row r="9075" spans="1:6" x14ac:dyDescent="0.3">
      <c r="A9075" t="s">
        <v>41</v>
      </c>
      <c r="B9075" t="s">
        <v>668</v>
      </c>
      <c r="C9075">
        <v>2006</v>
      </c>
      <c r="D9075" t="s">
        <v>951</v>
      </c>
      <c r="E9075">
        <v>897.25</v>
      </c>
      <c r="F9075" s="1">
        <v>22500</v>
      </c>
    </row>
    <row r="9076" spans="1:6" x14ac:dyDescent="0.3">
      <c r="A9076" t="s">
        <v>41</v>
      </c>
      <c r="B9076" t="s">
        <v>668</v>
      </c>
      <c r="C9076">
        <v>2006</v>
      </c>
      <c r="D9076" t="s">
        <v>952</v>
      </c>
      <c r="E9076">
        <v>-3538.67</v>
      </c>
      <c r="F9076" s="1">
        <v>7300</v>
      </c>
    </row>
    <row r="9077" spans="1:6" x14ac:dyDescent="0.3">
      <c r="A9077" t="s">
        <v>41</v>
      </c>
      <c r="B9077" t="s">
        <v>668</v>
      </c>
      <c r="C9077">
        <v>2006</v>
      </c>
      <c r="D9077" t="s">
        <v>953</v>
      </c>
      <c r="E9077">
        <v>274.89499999999981</v>
      </c>
      <c r="F9077" s="1">
        <v>18283.333333333332</v>
      </c>
    </row>
    <row r="9078" spans="1:6" x14ac:dyDescent="0.3">
      <c r="A9078" t="s">
        <v>41</v>
      </c>
      <c r="B9078" t="s">
        <v>668</v>
      </c>
      <c r="C9078">
        <v>2007</v>
      </c>
      <c r="D9078" t="s">
        <v>948</v>
      </c>
      <c r="E9078">
        <v>874.04999999999927</v>
      </c>
      <c r="F9078" s="1">
        <v>30500</v>
      </c>
    </row>
    <row r="9079" spans="1:6" x14ac:dyDescent="0.3">
      <c r="A9079" t="s">
        <v>41</v>
      </c>
      <c r="B9079" t="s">
        <v>668</v>
      </c>
      <c r="C9079">
        <v>2007</v>
      </c>
      <c r="D9079" t="s">
        <v>949</v>
      </c>
      <c r="E9079">
        <v>-903.57499999999891</v>
      </c>
      <c r="F9079" s="1">
        <v>29250</v>
      </c>
    </row>
    <row r="9080" spans="1:6" x14ac:dyDescent="0.3">
      <c r="A9080" t="s">
        <v>41</v>
      </c>
      <c r="B9080" t="s">
        <v>668</v>
      </c>
      <c r="C9080">
        <v>2007</v>
      </c>
      <c r="D9080" t="s">
        <v>951</v>
      </c>
      <c r="E9080">
        <v>1914.5175000000008</v>
      </c>
      <c r="F9080" s="1">
        <v>26675</v>
      </c>
    </row>
    <row r="9081" spans="1:6" x14ac:dyDescent="0.3">
      <c r="A9081" t="s">
        <v>41</v>
      </c>
      <c r="B9081" t="s">
        <v>668</v>
      </c>
      <c r="C9081">
        <v>2007</v>
      </c>
      <c r="D9081" t="s">
        <v>953</v>
      </c>
      <c r="E9081">
        <v>696.1125000000003</v>
      </c>
      <c r="F9081" s="1">
        <v>21317.307692307691</v>
      </c>
    </row>
    <row r="9082" spans="1:6" x14ac:dyDescent="0.3">
      <c r="A9082" t="s">
        <v>41</v>
      </c>
      <c r="B9082" t="s">
        <v>668</v>
      </c>
      <c r="C9082">
        <v>2008</v>
      </c>
      <c r="D9082" t="s">
        <v>949</v>
      </c>
      <c r="E9082">
        <v>1964.1066666666666</v>
      </c>
      <c r="F9082" s="1">
        <v>33066.666666666664</v>
      </c>
    </row>
    <row r="9083" spans="1:6" x14ac:dyDescent="0.3">
      <c r="A9083" t="s">
        <v>41</v>
      </c>
      <c r="B9083" t="s">
        <v>668</v>
      </c>
      <c r="C9083">
        <v>2008</v>
      </c>
      <c r="D9083" t="s">
        <v>951</v>
      </c>
      <c r="E9083">
        <v>1461.0650000000005</v>
      </c>
      <c r="F9083" s="1">
        <v>27650</v>
      </c>
    </row>
    <row r="9084" spans="1:6" x14ac:dyDescent="0.3">
      <c r="A9084" t="s">
        <v>41</v>
      </c>
      <c r="B9084" t="s">
        <v>668</v>
      </c>
      <c r="C9084">
        <v>2008</v>
      </c>
      <c r="D9084" t="s">
        <v>953</v>
      </c>
      <c r="E9084">
        <v>736.36800000000039</v>
      </c>
      <c r="F9084" s="1">
        <v>26080</v>
      </c>
    </row>
    <row r="9085" spans="1:6" x14ac:dyDescent="0.3">
      <c r="A9085" t="s">
        <v>41</v>
      </c>
      <c r="B9085" t="s">
        <v>668</v>
      </c>
      <c r="C9085">
        <v>2009</v>
      </c>
      <c r="D9085" t="s">
        <v>948</v>
      </c>
      <c r="E9085">
        <v>3369.1800000000003</v>
      </c>
      <c r="F9085" s="1">
        <v>49133.333333333336</v>
      </c>
    </row>
    <row r="9086" spans="1:6" x14ac:dyDescent="0.3">
      <c r="A9086" t="s">
        <v>41</v>
      </c>
      <c r="B9086" t="s">
        <v>668</v>
      </c>
      <c r="C9086">
        <v>2009</v>
      </c>
      <c r="D9086" t="s">
        <v>949</v>
      </c>
      <c r="E9086">
        <v>73.858571428571722</v>
      </c>
      <c r="F9086" s="1">
        <v>41157.142857142855</v>
      </c>
    </row>
    <row r="9087" spans="1:6" x14ac:dyDescent="0.3">
      <c r="A9087" t="s">
        <v>41</v>
      </c>
      <c r="B9087" t="s">
        <v>668</v>
      </c>
      <c r="C9087">
        <v>2009</v>
      </c>
      <c r="D9087" t="s">
        <v>951</v>
      </c>
      <c r="E9087">
        <v>1607.7809090909095</v>
      </c>
      <c r="F9087" s="1">
        <v>37990.909090909088</v>
      </c>
    </row>
    <row r="9088" spans="1:6" x14ac:dyDescent="0.3">
      <c r="A9088" t="s">
        <v>41</v>
      </c>
      <c r="B9088" t="s">
        <v>668</v>
      </c>
      <c r="C9088">
        <v>2009</v>
      </c>
      <c r="D9088" t="s">
        <v>953</v>
      </c>
      <c r="E9088">
        <v>627.80866666666748</v>
      </c>
      <c r="F9088" s="1">
        <v>33686.666666666664</v>
      </c>
    </row>
    <row r="9089" spans="1:6" x14ac:dyDescent="0.3">
      <c r="A9089" t="s">
        <v>41</v>
      </c>
      <c r="B9089" t="s">
        <v>668</v>
      </c>
      <c r="C9089">
        <v>2011</v>
      </c>
      <c r="D9089" t="s">
        <v>948</v>
      </c>
      <c r="E9089">
        <v>1733.6399999999994</v>
      </c>
      <c r="F9089" s="1">
        <v>55066.666666666664</v>
      </c>
    </row>
    <row r="9090" spans="1:6" x14ac:dyDescent="0.3">
      <c r="A9090" t="s">
        <v>41</v>
      </c>
      <c r="B9090" t="s">
        <v>668</v>
      </c>
      <c r="C9090">
        <v>2011</v>
      </c>
      <c r="D9090" t="s">
        <v>949</v>
      </c>
      <c r="E9090">
        <v>-570.33199999999965</v>
      </c>
      <c r="F9090" s="1">
        <v>49080</v>
      </c>
    </row>
    <row r="9091" spans="1:6" x14ac:dyDescent="0.3">
      <c r="A9091" t="s">
        <v>41</v>
      </c>
      <c r="B9091" t="s">
        <v>668</v>
      </c>
      <c r="C9091">
        <v>2011</v>
      </c>
      <c r="D9091" t="s">
        <v>951</v>
      </c>
      <c r="E9091">
        <v>-618.36428571428507</v>
      </c>
      <c r="F9091" s="1">
        <v>46357.142857142855</v>
      </c>
    </row>
    <row r="9092" spans="1:6" x14ac:dyDescent="0.3">
      <c r="A9092" t="s">
        <v>41</v>
      </c>
      <c r="B9092" t="s">
        <v>668</v>
      </c>
      <c r="C9092">
        <v>2011</v>
      </c>
      <c r="D9092" t="s">
        <v>953</v>
      </c>
      <c r="E9092">
        <v>287.26100000000008</v>
      </c>
      <c r="F9092" s="1">
        <v>42410</v>
      </c>
    </row>
    <row r="9093" spans="1:6" x14ac:dyDescent="0.3">
      <c r="A9093" t="s">
        <v>41</v>
      </c>
      <c r="B9093" t="s">
        <v>668</v>
      </c>
      <c r="C9093">
        <v>2012</v>
      </c>
      <c r="D9093" t="s">
        <v>948</v>
      </c>
      <c r="E9093">
        <v>-446.83333333333331</v>
      </c>
      <c r="F9093" s="1">
        <v>65000</v>
      </c>
    </row>
    <row r="9094" spans="1:6" x14ac:dyDescent="0.3">
      <c r="A9094" t="s">
        <v>41</v>
      </c>
      <c r="B9094" t="s">
        <v>668</v>
      </c>
      <c r="C9094">
        <v>2012</v>
      </c>
      <c r="D9094" t="s">
        <v>949</v>
      </c>
      <c r="E9094">
        <v>-10928.236666666666</v>
      </c>
      <c r="F9094" s="1">
        <v>58300</v>
      </c>
    </row>
    <row r="9095" spans="1:6" x14ac:dyDescent="0.3">
      <c r="A9095" t="s">
        <v>41</v>
      </c>
      <c r="B9095" t="s">
        <v>668</v>
      </c>
      <c r="C9095">
        <v>2012</v>
      </c>
      <c r="D9095" t="s">
        <v>951</v>
      </c>
      <c r="E9095">
        <v>1641.1899999999987</v>
      </c>
      <c r="F9095" s="1">
        <v>53900</v>
      </c>
    </row>
    <row r="9096" spans="1:6" x14ac:dyDescent="0.3">
      <c r="A9096" t="s">
        <v>41</v>
      </c>
      <c r="B9096" t="s">
        <v>668</v>
      </c>
      <c r="C9096">
        <v>2013</v>
      </c>
      <c r="D9096" t="s">
        <v>948</v>
      </c>
      <c r="E9096">
        <v>-11.606896551723334</v>
      </c>
      <c r="F9096" s="1">
        <v>77724.137931034478</v>
      </c>
    </row>
    <row r="9097" spans="1:6" x14ac:dyDescent="0.3">
      <c r="A9097" t="s">
        <v>41</v>
      </c>
      <c r="B9097" t="s">
        <v>668</v>
      </c>
      <c r="C9097">
        <v>2013</v>
      </c>
      <c r="D9097" t="s">
        <v>949</v>
      </c>
      <c r="E9097">
        <v>253.61062499999957</v>
      </c>
      <c r="F9097" s="1">
        <v>66481.25</v>
      </c>
    </row>
    <row r="9098" spans="1:6" x14ac:dyDescent="0.3">
      <c r="A9098" t="s">
        <v>41</v>
      </c>
      <c r="B9098" t="s">
        <v>668</v>
      </c>
      <c r="C9098">
        <v>2013</v>
      </c>
      <c r="D9098" t="s">
        <v>950</v>
      </c>
      <c r="E9098">
        <v>-461</v>
      </c>
      <c r="F9098" s="1">
        <v>90000</v>
      </c>
    </row>
    <row r="9099" spans="1:6" x14ac:dyDescent="0.3">
      <c r="A9099" t="s">
        <v>41</v>
      </c>
      <c r="B9099" t="s">
        <v>668</v>
      </c>
      <c r="C9099">
        <v>2013</v>
      </c>
      <c r="D9099" t="s">
        <v>951</v>
      </c>
      <c r="E9099">
        <v>1416.9420000000014</v>
      </c>
      <c r="F9099" s="1">
        <v>65020</v>
      </c>
    </row>
    <row r="9100" spans="1:6" x14ac:dyDescent="0.3">
      <c r="A9100" t="s">
        <v>41</v>
      </c>
      <c r="B9100" t="s">
        <v>668</v>
      </c>
      <c r="C9100">
        <v>2013</v>
      </c>
      <c r="D9100" t="s">
        <v>952</v>
      </c>
      <c r="E9100">
        <v>-1320.3999999999942</v>
      </c>
      <c r="F9100" s="1">
        <v>76000</v>
      </c>
    </row>
    <row r="9101" spans="1:6" x14ac:dyDescent="0.3">
      <c r="A9101" t="s">
        <v>41</v>
      </c>
      <c r="B9101" t="s">
        <v>668</v>
      </c>
      <c r="C9101">
        <v>2014</v>
      </c>
      <c r="D9101" t="s">
        <v>948</v>
      </c>
      <c r="E9101">
        <v>31.839999999998529</v>
      </c>
      <c r="F9101" s="1">
        <v>74844.444444444438</v>
      </c>
    </row>
    <row r="9102" spans="1:6" x14ac:dyDescent="0.3">
      <c r="A9102" t="s">
        <v>41</v>
      </c>
      <c r="B9102" t="s">
        <v>668</v>
      </c>
      <c r="C9102">
        <v>2014</v>
      </c>
      <c r="D9102" t="s">
        <v>950</v>
      </c>
      <c r="E9102">
        <v>249.97500000000218</v>
      </c>
      <c r="F9102" s="1">
        <v>79750</v>
      </c>
    </row>
    <row r="9103" spans="1:6" x14ac:dyDescent="0.3">
      <c r="A9103" t="s">
        <v>41</v>
      </c>
      <c r="B9103" t="s">
        <v>668</v>
      </c>
      <c r="C9103">
        <v>2014</v>
      </c>
      <c r="D9103" t="s">
        <v>952</v>
      </c>
      <c r="E9103">
        <v>2617.4499999999971</v>
      </c>
      <c r="F9103" s="1">
        <v>84500</v>
      </c>
    </row>
    <row r="9104" spans="1:6" x14ac:dyDescent="0.3">
      <c r="A9104" t="s">
        <v>41</v>
      </c>
      <c r="B9104" t="s">
        <v>669</v>
      </c>
      <c r="C9104">
        <v>1998</v>
      </c>
      <c r="D9104" t="s">
        <v>951</v>
      </c>
      <c r="E9104">
        <v>-816.15750000000025</v>
      </c>
      <c r="F9104" s="1">
        <v>4925</v>
      </c>
    </row>
    <row r="9105" spans="1:6" x14ac:dyDescent="0.3">
      <c r="A9105" t="s">
        <v>41</v>
      </c>
      <c r="B9105" t="s">
        <v>669</v>
      </c>
      <c r="C9105">
        <v>1998</v>
      </c>
      <c r="D9105" t="s">
        <v>953</v>
      </c>
      <c r="E9105">
        <v>-1067.9537500000001</v>
      </c>
      <c r="F9105" s="1">
        <v>3712.5</v>
      </c>
    </row>
    <row r="9106" spans="1:6" x14ac:dyDescent="0.3">
      <c r="A9106" t="s">
        <v>41</v>
      </c>
      <c r="B9106" t="s">
        <v>669</v>
      </c>
      <c r="C9106">
        <v>1999</v>
      </c>
      <c r="D9106" t="s">
        <v>951</v>
      </c>
      <c r="E9106">
        <v>-431.6274999999996</v>
      </c>
      <c r="F9106" s="1">
        <v>4225</v>
      </c>
    </row>
    <row r="9107" spans="1:6" x14ac:dyDescent="0.3">
      <c r="A9107" t="s">
        <v>41</v>
      </c>
      <c r="B9107" t="s">
        <v>669</v>
      </c>
      <c r="C9107">
        <v>1999</v>
      </c>
      <c r="D9107" t="s">
        <v>953</v>
      </c>
      <c r="E9107">
        <v>-14.293750000000008</v>
      </c>
      <c r="F9107" s="1">
        <v>3312.5</v>
      </c>
    </row>
    <row r="9108" spans="1:6" x14ac:dyDescent="0.3">
      <c r="A9108" t="s">
        <v>41</v>
      </c>
      <c r="B9108" t="s">
        <v>669</v>
      </c>
      <c r="C9108">
        <v>2000</v>
      </c>
      <c r="D9108" t="s">
        <v>949</v>
      </c>
      <c r="E9108">
        <v>3698.2075000000004</v>
      </c>
      <c r="F9108" s="1">
        <v>5575</v>
      </c>
    </row>
    <row r="9109" spans="1:6" x14ac:dyDescent="0.3">
      <c r="A9109" t="s">
        <v>41</v>
      </c>
      <c r="B9109" t="s">
        <v>669</v>
      </c>
      <c r="C9109">
        <v>2000</v>
      </c>
      <c r="D9109" t="s">
        <v>953</v>
      </c>
      <c r="E9109">
        <v>327.92178571428587</v>
      </c>
      <c r="F9109" s="1">
        <v>2717.8571428571427</v>
      </c>
    </row>
    <row r="9110" spans="1:6" x14ac:dyDescent="0.3">
      <c r="A9110" t="s">
        <v>41</v>
      </c>
      <c r="B9110" t="s">
        <v>669</v>
      </c>
      <c r="C9110">
        <v>2001</v>
      </c>
      <c r="D9110" t="s">
        <v>953</v>
      </c>
      <c r="E9110">
        <v>222.64550000000017</v>
      </c>
      <c r="F9110" s="1">
        <v>5021.666666666667</v>
      </c>
    </row>
    <row r="9111" spans="1:6" x14ac:dyDescent="0.3">
      <c r="A9111" t="s">
        <v>41</v>
      </c>
      <c r="B9111" t="s">
        <v>669</v>
      </c>
      <c r="C9111">
        <v>2002</v>
      </c>
      <c r="D9111" t="s">
        <v>953</v>
      </c>
      <c r="E9111">
        <v>-150.72749999999982</v>
      </c>
      <c r="F9111" s="1">
        <v>4653.5714285714284</v>
      </c>
    </row>
    <row r="9112" spans="1:6" x14ac:dyDescent="0.3">
      <c r="A9112" t="s">
        <v>41</v>
      </c>
      <c r="B9112" t="s">
        <v>669</v>
      </c>
      <c r="C9112">
        <v>2003</v>
      </c>
      <c r="D9112" t="s">
        <v>949</v>
      </c>
      <c r="E9112">
        <v>2470.3074999999999</v>
      </c>
      <c r="F9112" s="1">
        <v>6575</v>
      </c>
    </row>
    <row r="9113" spans="1:6" x14ac:dyDescent="0.3">
      <c r="A9113" t="s">
        <v>41</v>
      </c>
      <c r="B9113" t="s">
        <v>669</v>
      </c>
      <c r="C9113">
        <v>2003</v>
      </c>
      <c r="D9113" t="s">
        <v>953</v>
      </c>
      <c r="E9113">
        <v>17.430416666666588</v>
      </c>
      <c r="F9113" s="1">
        <v>7387.5</v>
      </c>
    </row>
    <row r="9114" spans="1:6" x14ac:dyDescent="0.3">
      <c r="A9114" t="s">
        <v>41</v>
      </c>
      <c r="B9114" t="s">
        <v>669</v>
      </c>
      <c r="C9114">
        <v>2004</v>
      </c>
      <c r="D9114" t="s">
        <v>949</v>
      </c>
      <c r="E9114">
        <v>1480.4612500000003</v>
      </c>
      <c r="F9114" s="1">
        <v>9862.5</v>
      </c>
    </row>
    <row r="9115" spans="1:6" x14ac:dyDescent="0.3">
      <c r="A9115" t="s">
        <v>41</v>
      </c>
      <c r="B9115" t="s">
        <v>669</v>
      </c>
      <c r="C9115">
        <v>2004</v>
      </c>
      <c r="D9115" t="s">
        <v>951</v>
      </c>
      <c r="E9115">
        <v>827.76749999999993</v>
      </c>
      <c r="F9115" s="1">
        <v>9175</v>
      </c>
    </row>
    <row r="9116" spans="1:6" x14ac:dyDescent="0.3">
      <c r="A9116" t="s">
        <v>41</v>
      </c>
      <c r="B9116" t="s">
        <v>669</v>
      </c>
      <c r="C9116">
        <v>2004</v>
      </c>
      <c r="D9116" t="s">
        <v>953</v>
      </c>
      <c r="E9116">
        <v>-348.1807142857146</v>
      </c>
      <c r="F9116" s="1">
        <v>7192.8571428571431</v>
      </c>
    </row>
    <row r="9117" spans="1:6" x14ac:dyDescent="0.3">
      <c r="A9117" t="s">
        <v>41</v>
      </c>
      <c r="B9117" t="s">
        <v>669</v>
      </c>
      <c r="C9117">
        <v>2005</v>
      </c>
      <c r="D9117" t="s">
        <v>949</v>
      </c>
      <c r="E9117">
        <v>103.23166666666657</v>
      </c>
      <c r="F9117" s="1">
        <v>15983.333333333334</v>
      </c>
    </row>
    <row r="9118" spans="1:6" x14ac:dyDescent="0.3">
      <c r="A9118" t="s">
        <v>41</v>
      </c>
      <c r="B9118" t="s">
        <v>669</v>
      </c>
      <c r="C9118">
        <v>2005</v>
      </c>
      <c r="D9118" t="s">
        <v>951</v>
      </c>
      <c r="E9118">
        <v>630.25666666666655</v>
      </c>
      <c r="F9118" s="1">
        <v>14566.666666666666</v>
      </c>
    </row>
    <row r="9119" spans="1:6" x14ac:dyDescent="0.3">
      <c r="A9119" t="s">
        <v>41</v>
      </c>
      <c r="B9119" t="s">
        <v>669</v>
      </c>
      <c r="C9119">
        <v>2005</v>
      </c>
      <c r="D9119" t="s">
        <v>953</v>
      </c>
      <c r="E9119">
        <v>304.93297619047638</v>
      </c>
      <c r="F9119" s="1">
        <v>12020.238095238095</v>
      </c>
    </row>
    <row r="9120" spans="1:6" x14ac:dyDescent="0.3">
      <c r="A9120" t="s">
        <v>41</v>
      </c>
      <c r="B9120" t="s">
        <v>669</v>
      </c>
      <c r="C9120">
        <v>2006</v>
      </c>
      <c r="D9120" t="s">
        <v>949</v>
      </c>
      <c r="E9120">
        <v>-185.07333333333312</v>
      </c>
      <c r="F9120" s="1">
        <v>17266.666666666668</v>
      </c>
    </row>
    <row r="9121" spans="1:6" x14ac:dyDescent="0.3">
      <c r="A9121" t="s">
        <v>41</v>
      </c>
      <c r="B9121" t="s">
        <v>669</v>
      </c>
      <c r="C9121">
        <v>2006</v>
      </c>
      <c r="D9121" t="s">
        <v>951</v>
      </c>
      <c r="E9121">
        <v>327.0269999999997</v>
      </c>
      <c r="F9121" s="1">
        <v>18870</v>
      </c>
    </row>
    <row r="9122" spans="1:6" x14ac:dyDescent="0.3">
      <c r="A9122" t="s">
        <v>41</v>
      </c>
      <c r="B9122" t="s">
        <v>669</v>
      </c>
      <c r="C9122">
        <v>2006</v>
      </c>
      <c r="D9122" t="s">
        <v>953</v>
      </c>
      <c r="E9122">
        <v>148.53843750000013</v>
      </c>
      <c r="F9122" s="1">
        <v>10821.875</v>
      </c>
    </row>
    <row r="9123" spans="1:6" x14ac:dyDescent="0.3">
      <c r="A9123" t="s">
        <v>41</v>
      </c>
      <c r="B9123" t="s">
        <v>669</v>
      </c>
      <c r="C9123">
        <v>2007</v>
      </c>
      <c r="D9123" t="s">
        <v>949</v>
      </c>
      <c r="E9123">
        <v>1032.4674999999997</v>
      </c>
      <c r="F9123" s="1">
        <v>16175</v>
      </c>
    </row>
    <row r="9124" spans="1:6" x14ac:dyDescent="0.3">
      <c r="A9124" t="s">
        <v>41</v>
      </c>
      <c r="B9124" t="s">
        <v>669</v>
      </c>
      <c r="C9124">
        <v>2007</v>
      </c>
      <c r="D9124" t="s">
        <v>951</v>
      </c>
      <c r="E9124">
        <v>1094.2762500000003</v>
      </c>
      <c r="F9124" s="1">
        <v>15012.5</v>
      </c>
    </row>
    <row r="9125" spans="1:6" x14ac:dyDescent="0.3">
      <c r="A9125" t="s">
        <v>41</v>
      </c>
      <c r="B9125" t="s">
        <v>669</v>
      </c>
      <c r="C9125">
        <v>2007</v>
      </c>
      <c r="D9125" t="s">
        <v>953</v>
      </c>
      <c r="E9125">
        <v>-105.45638888888874</v>
      </c>
      <c r="F9125" s="1">
        <v>12825</v>
      </c>
    </row>
    <row r="9126" spans="1:6" x14ac:dyDescent="0.3">
      <c r="A9126" t="s">
        <v>41</v>
      </c>
      <c r="B9126" t="s">
        <v>669</v>
      </c>
      <c r="C9126">
        <v>2008</v>
      </c>
      <c r="D9126" t="s">
        <v>948</v>
      </c>
      <c r="E9126">
        <v>2132.0600000000013</v>
      </c>
      <c r="F9126" s="1">
        <v>28600</v>
      </c>
    </row>
    <row r="9127" spans="1:6" x14ac:dyDescent="0.3">
      <c r="A9127" t="s">
        <v>41</v>
      </c>
      <c r="B9127" t="s">
        <v>669</v>
      </c>
      <c r="C9127">
        <v>2008</v>
      </c>
      <c r="D9127" t="s">
        <v>949</v>
      </c>
      <c r="E9127">
        <v>1206.6399999999994</v>
      </c>
      <c r="F9127" s="1">
        <v>18400</v>
      </c>
    </row>
    <row r="9128" spans="1:6" x14ac:dyDescent="0.3">
      <c r="A9128" t="s">
        <v>41</v>
      </c>
      <c r="B9128" t="s">
        <v>669</v>
      </c>
      <c r="C9128">
        <v>2008</v>
      </c>
      <c r="D9128" t="s">
        <v>951</v>
      </c>
      <c r="E9128">
        <v>794.48500000000058</v>
      </c>
      <c r="F9128" s="1">
        <v>17850</v>
      </c>
    </row>
    <row r="9129" spans="1:6" x14ac:dyDescent="0.3">
      <c r="A9129" t="s">
        <v>41</v>
      </c>
      <c r="B9129" t="s">
        <v>669</v>
      </c>
      <c r="C9129">
        <v>2008</v>
      </c>
      <c r="D9129" t="s">
        <v>953</v>
      </c>
      <c r="E9129">
        <v>104.78357142857151</v>
      </c>
      <c r="F9129" s="1">
        <v>15407.142857142857</v>
      </c>
    </row>
    <row r="9130" spans="1:6" x14ac:dyDescent="0.3">
      <c r="A9130" t="s">
        <v>41</v>
      </c>
      <c r="B9130" t="s">
        <v>669</v>
      </c>
      <c r="C9130">
        <v>2009</v>
      </c>
      <c r="D9130" t="s">
        <v>949</v>
      </c>
      <c r="E9130">
        <v>334.54374999999982</v>
      </c>
      <c r="F9130" s="1">
        <v>24187.5</v>
      </c>
    </row>
    <row r="9131" spans="1:6" x14ac:dyDescent="0.3">
      <c r="A9131" t="s">
        <v>41</v>
      </c>
      <c r="B9131" t="s">
        <v>669</v>
      </c>
      <c r="C9131">
        <v>2009</v>
      </c>
      <c r="D9131" t="s">
        <v>951</v>
      </c>
      <c r="E9131">
        <v>1154.567500000001</v>
      </c>
      <c r="F9131" s="1">
        <v>17175</v>
      </c>
    </row>
    <row r="9132" spans="1:6" x14ac:dyDescent="0.3">
      <c r="A9132" t="s">
        <v>41</v>
      </c>
      <c r="B9132" t="s">
        <v>669</v>
      </c>
      <c r="C9132">
        <v>2009</v>
      </c>
      <c r="D9132" t="s">
        <v>953</v>
      </c>
      <c r="E9132">
        <v>483.50375000000054</v>
      </c>
      <c r="F9132" s="1">
        <v>16787.5</v>
      </c>
    </row>
    <row r="9133" spans="1:6" x14ac:dyDescent="0.3">
      <c r="A9133" t="s">
        <v>41</v>
      </c>
      <c r="B9133" t="s">
        <v>669</v>
      </c>
      <c r="C9133">
        <v>2010</v>
      </c>
      <c r="D9133" t="s">
        <v>949</v>
      </c>
      <c r="E9133">
        <v>-4316.0099999999984</v>
      </c>
      <c r="F9133" s="1">
        <v>21900</v>
      </c>
    </row>
    <row r="9134" spans="1:6" x14ac:dyDescent="0.3">
      <c r="A9134" t="s">
        <v>41</v>
      </c>
      <c r="B9134" t="s">
        <v>669</v>
      </c>
      <c r="C9134">
        <v>2011</v>
      </c>
      <c r="D9134" t="s">
        <v>948</v>
      </c>
      <c r="E9134">
        <v>296.976666666668</v>
      </c>
      <c r="F9134" s="1">
        <v>27766.666666666668</v>
      </c>
    </row>
    <row r="9135" spans="1:6" x14ac:dyDescent="0.3">
      <c r="A9135" t="s">
        <v>41</v>
      </c>
      <c r="B9135" t="s">
        <v>669</v>
      </c>
      <c r="C9135">
        <v>2011</v>
      </c>
      <c r="D9135" t="s">
        <v>949</v>
      </c>
      <c r="E9135">
        <v>-350.97999999999956</v>
      </c>
      <c r="F9135" s="1">
        <v>26200</v>
      </c>
    </row>
    <row r="9136" spans="1:6" x14ac:dyDescent="0.3">
      <c r="A9136" t="s">
        <v>41</v>
      </c>
      <c r="B9136" t="s">
        <v>669</v>
      </c>
      <c r="C9136">
        <v>2011</v>
      </c>
      <c r="D9136" t="s">
        <v>951</v>
      </c>
      <c r="E9136">
        <v>-469.04666666666645</v>
      </c>
      <c r="F9136" s="1">
        <v>25533.333333333332</v>
      </c>
    </row>
    <row r="9137" spans="1:6" x14ac:dyDescent="0.3">
      <c r="A9137" t="s">
        <v>41</v>
      </c>
      <c r="B9137" t="s">
        <v>669</v>
      </c>
      <c r="C9137">
        <v>2011</v>
      </c>
      <c r="D9137" t="s">
        <v>953</v>
      </c>
      <c r="E9137">
        <v>583.9900000000016</v>
      </c>
      <c r="F9137" s="1">
        <v>21900</v>
      </c>
    </row>
    <row r="9138" spans="1:6" x14ac:dyDescent="0.3">
      <c r="A9138" t="s">
        <v>41</v>
      </c>
      <c r="B9138" t="s">
        <v>669</v>
      </c>
      <c r="C9138">
        <v>2012</v>
      </c>
      <c r="D9138" t="s">
        <v>948</v>
      </c>
      <c r="E9138">
        <v>-412.66639999999973</v>
      </c>
      <c r="F9138" s="1">
        <v>33816</v>
      </c>
    </row>
    <row r="9139" spans="1:6" x14ac:dyDescent="0.3">
      <c r="A9139" t="s">
        <v>41</v>
      </c>
      <c r="B9139" t="s">
        <v>669</v>
      </c>
      <c r="C9139">
        <v>2012</v>
      </c>
      <c r="D9139" t="s">
        <v>949</v>
      </c>
      <c r="E9139">
        <v>-248.08911764705857</v>
      </c>
      <c r="F9139" s="1">
        <v>32226.470588235294</v>
      </c>
    </row>
    <row r="9140" spans="1:6" x14ac:dyDescent="0.3">
      <c r="A9140" t="s">
        <v>41</v>
      </c>
      <c r="B9140" t="s">
        <v>669</v>
      </c>
      <c r="C9140">
        <v>2012</v>
      </c>
      <c r="D9140" t="s">
        <v>951</v>
      </c>
      <c r="E9140">
        <v>2170.4277777777775</v>
      </c>
      <c r="F9140" s="1">
        <v>29833.333333333332</v>
      </c>
    </row>
    <row r="9141" spans="1:6" x14ac:dyDescent="0.3">
      <c r="A9141" t="s">
        <v>41</v>
      </c>
      <c r="B9141" t="s">
        <v>669</v>
      </c>
      <c r="C9141">
        <v>2012</v>
      </c>
      <c r="D9141" t="s">
        <v>953</v>
      </c>
      <c r="E9141">
        <v>-2217.9399999999987</v>
      </c>
      <c r="F9141" s="1">
        <v>28600</v>
      </c>
    </row>
    <row r="9142" spans="1:6" x14ac:dyDescent="0.3">
      <c r="A9142" t="s">
        <v>41</v>
      </c>
      <c r="B9142" t="s">
        <v>669</v>
      </c>
      <c r="C9142">
        <v>2013</v>
      </c>
      <c r="D9142" t="s">
        <v>948</v>
      </c>
      <c r="E9142">
        <v>-472.78272727272667</v>
      </c>
      <c r="F9142" s="1">
        <v>35990.909090909088</v>
      </c>
    </row>
    <row r="9143" spans="1:6" x14ac:dyDescent="0.3">
      <c r="A9143" t="s">
        <v>41</v>
      </c>
      <c r="B9143" t="s">
        <v>669</v>
      </c>
      <c r="C9143">
        <v>2013</v>
      </c>
      <c r="D9143" t="s">
        <v>949</v>
      </c>
      <c r="E9143">
        <v>-456.19849999999968</v>
      </c>
      <c r="F9143" s="1">
        <v>30715</v>
      </c>
    </row>
    <row r="9144" spans="1:6" x14ac:dyDescent="0.3">
      <c r="A9144" t="s">
        <v>41</v>
      </c>
      <c r="B9144" t="s">
        <v>669</v>
      </c>
      <c r="C9144">
        <v>2013</v>
      </c>
      <c r="D9144" t="s">
        <v>951</v>
      </c>
      <c r="E9144">
        <v>-6.8899999999994179</v>
      </c>
      <c r="F9144" s="1">
        <v>29100</v>
      </c>
    </row>
    <row r="9145" spans="1:6" x14ac:dyDescent="0.3">
      <c r="A9145" t="s">
        <v>41</v>
      </c>
      <c r="B9145" t="s">
        <v>669</v>
      </c>
      <c r="C9145">
        <v>2014</v>
      </c>
      <c r="D9145" t="s">
        <v>948</v>
      </c>
      <c r="E9145">
        <v>67.607500000000073</v>
      </c>
      <c r="F9145" s="1">
        <v>36241.666666666664</v>
      </c>
    </row>
    <row r="9146" spans="1:6" x14ac:dyDescent="0.3">
      <c r="A9146" t="s">
        <v>41</v>
      </c>
      <c r="B9146" t="s">
        <v>669</v>
      </c>
      <c r="C9146">
        <v>2014</v>
      </c>
      <c r="D9146" t="s">
        <v>949</v>
      </c>
      <c r="E9146">
        <v>-408.81999999999971</v>
      </c>
      <c r="F9146" s="1">
        <v>35800</v>
      </c>
    </row>
    <row r="9147" spans="1:6" x14ac:dyDescent="0.3">
      <c r="A9147" t="s">
        <v>41</v>
      </c>
      <c r="B9147" t="s">
        <v>669</v>
      </c>
      <c r="C9147">
        <v>2014</v>
      </c>
      <c r="D9147" t="s">
        <v>950</v>
      </c>
      <c r="E9147">
        <v>-377.87999999999738</v>
      </c>
      <c r="F9147" s="1">
        <v>37200</v>
      </c>
    </row>
    <row r="9148" spans="1:6" x14ac:dyDescent="0.3">
      <c r="A9148" t="s">
        <v>41</v>
      </c>
      <c r="B9148" t="s">
        <v>669</v>
      </c>
      <c r="C9148">
        <v>2014</v>
      </c>
      <c r="D9148" t="s">
        <v>952</v>
      </c>
      <c r="E9148">
        <v>110.38000000000102</v>
      </c>
      <c r="F9148" s="1">
        <v>37800</v>
      </c>
    </row>
    <row r="9149" spans="1:6" x14ac:dyDescent="0.3">
      <c r="A9149" t="s">
        <v>41</v>
      </c>
      <c r="B9149" t="s">
        <v>670</v>
      </c>
      <c r="C9149">
        <v>2011</v>
      </c>
      <c r="D9149" t="s">
        <v>949</v>
      </c>
      <c r="E9149">
        <v>-2481.6999999999971</v>
      </c>
      <c r="F9149" s="1">
        <v>123000</v>
      </c>
    </row>
    <row r="9150" spans="1:6" x14ac:dyDescent="0.3">
      <c r="A9150" t="s">
        <v>41</v>
      </c>
      <c r="B9150" t="s">
        <v>670</v>
      </c>
      <c r="C9150">
        <v>2011</v>
      </c>
      <c r="D9150" t="s">
        <v>950</v>
      </c>
      <c r="E9150">
        <v>1078.8000000000029</v>
      </c>
      <c r="F9150" s="1">
        <v>128000</v>
      </c>
    </row>
    <row r="9151" spans="1:6" x14ac:dyDescent="0.3">
      <c r="A9151" t="s">
        <v>41</v>
      </c>
      <c r="B9151" t="s">
        <v>670</v>
      </c>
      <c r="C9151">
        <v>2012</v>
      </c>
      <c r="D9151" t="s">
        <v>948</v>
      </c>
      <c r="E9151">
        <v>-5524.8000000000029</v>
      </c>
      <c r="F9151" s="1">
        <v>112000</v>
      </c>
    </row>
    <row r="9152" spans="1:6" x14ac:dyDescent="0.3">
      <c r="A9152" t="s">
        <v>41</v>
      </c>
      <c r="B9152" t="s">
        <v>671</v>
      </c>
      <c r="C9152">
        <v>2013</v>
      </c>
      <c r="D9152" t="s">
        <v>948</v>
      </c>
      <c r="E9152">
        <v>36</v>
      </c>
      <c r="F9152" s="1">
        <v>160000</v>
      </c>
    </row>
    <row r="9153" spans="1:6" x14ac:dyDescent="0.3">
      <c r="A9153" t="s">
        <v>41</v>
      </c>
      <c r="B9153" t="s">
        <v>311</v>
      </c>
      <c r="C9153">
        <v>2010</v>
      </c>
      <c r="D9153" t="s">
        <v>948</v>
      </c>
      <c r="E9153">
        <v>3086.2000000000007</v>
      </c>
      <c r="F9153" s="1">
        <v>22000</v>
      </c>
    </row>
    <row r="9154" spans="1:6" x14ac:dyDescent="0.3">
      <c r="A9154" t="s">
        <v>41</v>
      </c>
      <c r="B9154" t="s">
        <v>311</v>
      </c>
      <c r="C9154">
        <v>2010</v>
      </c>
      <c r="D9154" t="s">
        <v>951</v>
      </c>
      <c r="E9154">
        <v>4339.7900000000009</v>
      </c>
      <c r="F9154" s="1">
        <v>19900</v>
      </c>
    </row>
    <row r="9155" spans="1:6" x14ac:dyDescent="0.3">
      <c r="A9155" t="s">
        <v>41</v>
      </c>
      <c r="B9155" t="s">
        <v>311</v>
      </c>
      <c r="C9155">
        <v>2010</v>
      </c>
      <c r="D9155" t="s">
        <v>953</v>
      </c>
      <c r="E9155">
        <v>505.73590909090922</v>
      </c>
      <c r="F9155" s="1">
        <v>18359.090909090908</v>
      </c>
    </row>
    <row r="9156" spans="1:6" x14ac:dyDescent="0.3">
      <c r="A9156" t="s">
        <v>41</v>
      </c>
      <c r="B9156" t="s">
        <v>311</v>
      </c>
      <c r="C9156">
        <v>2011</v>
      </c>
      <c r="D9156" t="s">
        <v>949</v>
      </c>
      <c r="E9156">
        <v>782.88999999999942</v>
      </c>
      <c r="F9156" s="1">
        <v>30900</v>
      </c>
    </row>
    <row r="9157" spans="1:6" x14ac:dyDescent="0.3">
      <c r="A9157" t="s">
        <v>41</v>
      </c>
      <c r="B9157" t="s">
        <v>311</v>
      </c>
      <c r="C9157">
        <v>2011</v>
      </c>
      <c r="D9157" t="s">
        <v>951</v>
      </c>
      <c r="E9157">
        <v>-531.75</v>
      </c>
      <c r="F9157" s="1">
        <v>32500</v>
      </c>
    </row>
    <row r="9158" spans="1:6" x14ac:dyDescent="0.3">
      <c r="A9158" t="s">
        <v>41</v>
      </c>
      <c r="B9158" t="s">
        <v>311</v>
      </c>
      <c r="C9158">
        <v>2011</v>
      </c>
      <c r="D9158" t="s">
        <v>953</v>
      </c>
      <c r="E9158">
        <v>-429.34636363636344</v>
      </c>
      <c r="F9158" s="1">
        <v>19445.454545454544</v>
      </c>
    </row>
    <row r="9159" spans="1:6" x14ac:dyDescent="0.3">
      <c r="A9159" t="s">
        <v>41</v>
      </c>
      <c r="B9159" t="s">
        <v>311</v>
      </c>
      <c r="C9159">
        <v>2012</v>
      </c>
      <c r="D9159" t="s">
        <v>949</v>
      </c>
      <c r="E9159">
        <v>-1347.7700000000004</v>
      </c>
      <c r="F9159" s="1">
        <v>36300</v>
      </c>
    </row>
    <row r="9160" spans="1:6" x14ac:dyDescent="0.3">
      <c r="A9160" t="s">
        <v>41</v>
      </c>
      <c r="B9160" t="s">
        <v>311</v>
      </c>
      <c r="C9160">
        <v>2012</v>
      </c>
      <c r="D9160" t="s">
        <v>953</v>
      </c>
      <c r="E9160">
        <v>439.07400000000001</v>
      </c>
      <c r="F9160" s="1">
        <v>23940</v>
      </c>
    </row>
    <row r="9161" spans="1:6" x14ac:dyDescent="0.3">
      <c r="A9161" t="s">
        <v>41</v>
      </c>
      <c r="B9161" t="s">
        <v>311</v>
      </c>
      <c r="C9161">
        <v>2013</v>
      </c>
      <c r="D9161" t="s">
        <v>948</v>
      </c>
      <c r="E9161">
        <v>1476.9162500000002</v>
      </c>
      <c r="F9161" s="1">
        <v>30912.5</v>
      </c>
    </row>
    <row r="9162" spans="1:6" x14ac:dyDescent="0.3">
      <c r="A9162" t="s">
        <v>41</v>
      </c>
      <c r="B9162" t="s">
        <v>311</v>
      </c>
      <c r="C9162">
        <v>2013</v>
      </c>
      <c r="D9162" t="s">
        <v>949</v>
      </c>
      <c r="E9162">
        <v>685.09999999999854</v>
      </c>
      <c r="F9162" s="1">
        <v>31000</v>
      </c>
    </row>
    <row r="9163" spans="1:6" x14ac:dyDescent="0.3">
      <c r="A9163" t="s">
        <v>41</v>
      </c>
      <c r="B9163" t="s">
        <v>311</v>
      </c>
      <c r="C9163">
        <v>2013</v>
      </c>
      <c r="D9163" t="s">
        <v>950</v>
      </c>
      <c r="E9163">
        <v>5.5400000000008731</v>
      </c>
      <c r="F9163" s="1">
        <v>27400</v>
      </c>
    </row>
    <row r="9164" spans="1:6" x14ac:dyDescent="0.3">
      <c r="A9164" t="s">
        <v>41</v>
      </c>
      <c r="B9164" t="s">
        <v>311</v>
      </c>
      <c r="C9164">
        <v>2013</v>
      </c>
      <c r="D9164" t="s">
        <v>952</v>
      </c>
      <c r="E9164">
        <v>52804.990000000005</v>
      </c>
      <c r="F9164" s="1">
        <v>31900</v>
      </c>
    </row>
    <row r="9165" spans="1:6" x14ac:dyDescent="0.3">
      <c r="A9165" t="s">
        <v>41</v>
      </c>
      <c r="B9165" t="s">
        <v>311</v>
      </c>
      <c r="C9165">
        <v>2013</v>
      </c>
      <c r="D9165" t="s">
        <v>953</v>
      </c>
      <c r="E9165">
        <v>2049.4612500000007</v>
      </c>
      <c r="F9165" s="1">
        <v>24862.5</v>
      </c>
    </row>
    <row r="9166" spans="1:6" x14ac:dyDescent="0.3">
      <c r="A9166" t="s">
        <v>41</v>
      </c>
      <c r="B9166" t="s">
        <v>311</v>
      </c>
      <c r="C9166">
        <v>2014</v>
      </c>
      <c r="D9166" t="s">
        <v>948</v>
      </c>
      <c r="E9166">
        <v>1179.0225000000009</v>
      </c>
      <c r="F9166" s="1">
        <v>30725</v>
      </c>
    </row>
    <row r="9167" spans="1:6" x14ac:dyDescent="0.3">
      <c r="A9167" t="s">
        <v>41</v>
      </c>
      <c r="B9167" t="s">
        <v>311</v>
      </c>
      <c r="C9167">
        <v>2014</v>
      </c>
      <c r="D9167" t="s">
        <v>949</v>
      </c>
      <c r="E9167">
        <v>1342.005000000001</v>
      </c>
      <c r="F9167" s="1">
        <v>29050</v>
      </c>
    </row>
    <row r="9168" spans="1:6" x14ac:dyDescent="0.3">
      <c r="A9168" t="s">
        <v>41</v>
      </c>
      <c r="B9168" t="s">
        <v>311</v>
      </c>
      <c r="C9168">
        <v>2014</v>
      </c>
      <c r="D9168" t="s">
        <v>950</v>
      </c>
      <c r="E9168">
        <v>1631.2350000000006</v>
      </c>
      <c r="F9168" s="1">
        <v>35350</v>
      </c>
    </row>
    <row r="9169" spans="1:6" x14ac:dyDescent="0.3">
      <c r="A9169" t="s">
        <v>41</v>
      </c>
      <c r="B9169" t="s">
        <v>311</v>
      </c>
      <c r="C9169">
        <v>2014</v>
      </c>
      <c r="D9169" t="s">
        <v>952</v>
      </c>
      <c r="E9169">
        <v>978.62000000000137</v>
      </c>
      <c r="F9169" s="1">
        <v>32200</v>
      </c>
    </row>
    <row r="9170" spans="1:6" x14ac:dyDescent="0.3">
      <c r="A9170" t="s">
        <v>42</v>
      </c>
      <c r="B9170" t="s">
        <v>672</v>
      </c>
      <c r="C9170">
        <v>1993</v>
      </c>
      <c r="D9170" t="s">
        <v>953</v>
      </c>
      <c r="E9170">
        <v>-14.502499999999998</v>
      </c>
      <c r="F9170" s="1">
        <v>475</v>
      </c>
    </row>
    <row r="9171" spans="1:6" x14ac:dyDescent="0.3">
      <c r="A9171" t="s">
        <v>42</v>
      </c>
      <c r="B9171" t="s">
        <v>672</v>
      </c>
      <c r="C9171">
        <v>1995</v>
      </c>
      <c r="D9171" t="s">
        <v>953</v>
      </c>
      <c r="E9171">
        <v>-85.634999999999991</v>
      </c>
      <c r="F9171" s="1">
        <v>650</v>
      </c>
    </row>
    <row r="9172" spans="1:6" x14ac:dyDescent="0.3">
      <c r="A9172" t="s">
        <v>42</v>
      </c>
      <c r="B9172" t="s">
        <v>672</v>
      </c>
      <c r="C9172">
        <v>1996</v>
      </c>
      <c r="D9172" t="s">
        <v>953</v>
      </c>
      <c r="E9172">
        <v>35.497500000000002</v>
      </c>
      <c r="F9172" s="1">
        <v>475</v>
      </c>
    </row>
    <row r="9173" spans="1:6" x14ac:dyDescent="0.3">
      <c r="A9173" t="s">
        <v>42</v>
      </c>
      <c r="B9173" t="s">
        <v>672</v>
      </c>
      <c r="C9173">
        <v>1999</v>
      </c>
      <c r="D9173" t="s">
        <v>952</v>
      </c>
      <c r="E9173">
        <v>-1165.1924999999999</v>
      </c>
      <c r="F9173" s="1">
        <v>1575</v>
      </c>
    </row>
    <row r="9174" spans="1:6" x14ac:dyDescent="0.3">
      <c r="A9174" t="s">
        <v>42</v>
      </c>
      <c r="B9174" t="s">
        <v>672</v>
      </c>
      <c r="C9174">
        <v>1999</v>
      </c>
      <c r="D9174" t="s">
        <v>953</v>
      </c>
      <c r="E9174">
        <v>-384.03500000000003</v>
      </c>
      <c r="F9174" s="1">
        <v>816.66666666666663</v>
      </c>
    </row>
    <row r="9175" spans="1:6" x14ac:dyDescent="0.3">
      <c r="A9175" t="s">
        <v>42</v>
      </c>
      <c r="B9175" t="s">
        <v>672</v>
      </c>
      <c r="C9175">
        <v>2000</v>
      </c>
      <c r="D9175" t="s">
        <v>953</v>
      </c>
      <c r="E9175">
        <v>-148.44562500000001</v>
      </c>
      <c r="F9175" s="1">
        <v>918.75</v>
      </c>
    </row>
    <row r="9176" spans="1:6" x14ac:dyDescent="0.3">
      <c r="A9176" t="s">
        <v>42</v>
      </c>
      <c r="B9176" t="s">
        <v>672</v>
      </c>
      <c r="C9176">
        <v>2002</v>
      </c>
      <c r="D9176" t="s">
        <v>953</v>
      </c>
      <c r="E9176">
        <v>144.68291666666667</v>
      </c>
      <c r="F9176" s="1">
        <v>1079.1666666666667</v>
      </c>
    </row>
    <row r="9177" spans="1:6" x14ac:dyDescent="0.3">
      <c r="A9177" t="s">
        <v>42</v>
      </c>
      <c r="B9177" t="s">
        <v>275</v>
      </c>
      <c r="C9177">
        <v>2006</v>
      </c>
      <c r="D9177" t="s">
        <v>953</v>
      </c>
      <c r="E9177">
        <v>-451.03375</v>
      </c>
      <c r="F9177" s="1">
        <v>3912.5</v>
      </c>
    </row>
    <row r="9178" spans="1:6" x14ac:dyDescent="0.3">
      <c r="A9178" t="s">
        <v>42</v>
      </c>
      <c r="B9178" t="s">
        <v>275</v>
      </c>
      <c r="C9178">
        <v>2007</v>
      </c>
      <c r="D9178" t="s">
        <v>949</v>
      </c>
      <c r="E9178">
        <v>-129.55500000000029</v>
      </c>
      <c r="F9178" s="1">
        <v>5450</v>
      </c>
    </row>
    <row r="9179" spans="1:6" x14ac:dyDescent="0.3">
      <c r="A9179" t="s">
        <v>42</v>
      </c>
      <c r="B9179" t="s">
        <v>275</v>
      </c>
      <c r="C9179">
        <v>2007</v>
      </c>
      <c r="D9179" t="s">
        <v>953</v>
      </c>
      <c r="E9179">
        <v>336.60500000000002</v>
      </c>
      <c r="F9179" s="1">
        <v>5050</v>
      </c>
    </row>
    <row r="9180" spans="1:6" x14ac:dyDescent="0.3">
      <c r="A9180" t="s">
        <v>42</v>
      </c>
      <c r="B9180" t="s">
        <v>673</v>
      </c>
      <c r="C9180">
        <v>1992</v>
      </c>
      <c r="D9180" t="s">
        <v>948</v>
      </c>
      <c r="E9180">
        <v>-213.39750000000004</v>
      </c>
      <c r="F9180" s="1">
        <v>525</v>
      </c>
    </row>
    <row r="9181" spans="1:6" x14ac:dyDescent="0.3">
      <c r="A9181" t="s">
        <v>42</v>
      </c>
      <c r="B9181" t="s">
        <v>673</v>
      </c>
      <c r="C9181">
        <v>1992</v>
      </c>
      <c r="D9181" t="s">
        <v>951</v>
      </c>
      <c r="E9181">
        <v>-163.39750000000004</v>
      </c>
      <c r="F9181" s="1">
        <v>525</v>
      </c>
    </row>
    <row r="9182" spans="1:6" x14ac:dyDescent="0.3">
      <c r="A9182" t="s">
        <v>42</v>
      </c>
      <c r="B9182" t="s">
        <v>673</v>
      </c>
      <c r="C9182">
        <v>1992</v>
      </c>
      <c r="D9182" t="s">
        <v>953</v>
      </c>
      <c r="E9182">
        <v>185.49749999999997</v>
      </c>
      <c r="F9182" s="1">
        <v>475</v>
      </c>
    </row>
    <row r="9183" spans="1:6" x14ac:dyDescent="0.3">
      <c r="A9183" t="s">
        <v>42</v>
      </c>
      <c r="B9183" t="s">
        <v>673</v>
      </c>
      <c r="C9183">
        <v>1993</v>
      </c>
      <c r="D9183" t="s">
        <v>953</v>
      </c>
      <c r="E9183">
        <v>-455.66250000000002</v>
      </c>
      <c r="F9183" s="1">
        <v>875</v>
      </c>
    </row>
    <row r="9184" spans="1:6" x14ac:dyDescent="0.3">
      <c r="A9184" t="s">
        <v>42</v>
      </c>
      <c r="B9184" t="s">
        <v>673</v>
      </c>
      <c r="C9184">
        <v>1994</v>
      </c>
      <c r="D9184" t="s">
        <v>949</v>
      </c>
      <c r="E9184">
        <v>637.70749999999998</v>
      </c>
      <c r="F9184" s="1">
        <v>575</v>
      </c>
    </row>
    <row r="9185" spans="1:6" x14ac:dyDescent="0.3">
      <c r="A9185" t="s">
        <v>42</v>
      </c>
      <c r="B9185" t="s">
        <v>673</v>
      </c>
      <c r="C9185">
        <v>1994</v>
      </c>
      <c r="D9185" t="s">
        <v>951</v>
      </c>
      <c r="E9185">
        <v>-180.11</v>
      </c>
      <c r="F9185" s="1">
        <v>900</v>
      </c>
    </row>
    <row r="9186" spans="1:6" x14ac:dyDescent="0.3">
      <c r="A9186" t="s">
        <v>42</v>
      </c>
      <c r="B9186" t="s">
        <v>673</v>
      </c>
      <c r="C9186">
        <v>1994</v>
      </c>
      <c r="D9186" t="s">
        <v>953</v>
      </c>
      <c r="E9186">
        <v>-79.708409090909086</v>
      </c>
      <c r="F9186" s="1">
        <v>506.81818181818181</v>
      </c>
    </row>
    <row r="9187" spans="1:6" x14ac:dyDescent="0.3">
      <c r="A9187" t="s">
        <v>42</v>
      </c>
      <c r="B9187" t="s">
        <v>673</v>
      </c>
      <c r="C9187">
        <v>1995</v>
      </c>
      <c r="D9187" t="s">
        <v>953</v>
      </c>
      <c r="E9187">
        <v>-194.87187500000002</v>
      </c>
      <c r="F9187" s="1">
        <v>656.25</v>
      </c>
    </row>
    <row r="9188" spans="1:6" x14ac:dyDescent="0.3">
      <c r="A9188" t="s">
        <v>42</v>
      </c>
      <c r="B9188" t="s">
        <v>673</v>
      </c>
      <c r="C9188">
        <v>1996</v>
      </c>
      <c r="D9188" t="s">
        <v>951</v>
      </c>
      <c r="E9188">
        <v>1314.2962499999999</v>
      </c>
      <c r="F9188" s="1">
        <v>1212.5</v>
      </c>
    </row>
    <row r="9189" spans="1:6" x14ac:dyDescent="0.3">
      <c r="A9189" t="s">
        <v>42</v>
      </c>
      <c r="B9189" t="s">
        <v>673</v>
      </c>
      <c r="C9189">
        <v>1996</v>
      </c>
      <c r="D9189" t="s">
        <v>953</v>
      </c>
      <c r="E9189">
        <v>30.683214285714307</v>
      </c>
      <c r="F9189" s="1">
        <v>903.57142857142856</v>
      </c>
    </row>
    <row r="9190" spans="1:6" x14ac:dyDescent="0.3">
      <c r="A9190" t="s">
        <v>42</v>
      </c>
      <c r="B9190" t="s">
        <v>673</v>
      </c>
      <c r="C9190">
        <v>1997</v>
      </c>
      <c r="D9190" t="s">
        <v>953</v>
      </c>
      <c r="E9190">
        <v>36.758125000000007</v>
      </c>
      <c r="F9190" s="1">
        <v>956.25</v>
      </c>
    </row>
    <row r="9191" spans="1:6" x14ac:dyDescent="0.3">
      <c r="A9191" t="s">
        <v>42</v>
      </c>
      <c r="B9191" t="s">
        <v>673</v>
      </c>
      <c r="C9191">
        <v>1998</v>
      </c>
      <c r="D9191" t="s">
        <v>953</v>
      </c>
      <c r="E9191">
        <v>40.045892857142853</v>
      </c>
      <c r="F9191" s="1">
        <v>923.21428571428567</v>
      </c>
    </row>
    <row r="9192" spans="1:6" x14ac:dyDescent="0.3">
      <c r="A9192" t="s">
        <v>42</v>
      </c>
      <c r="B9192" t="s">
        <v>673</v>
      </c>
      <c r="C9192">
        <v>1999</v>
      </c>
      <c r="D9192" t="s">
        <v>949</v>
      </c>
      <c r="E9192">
        <v>2130.94</v>
      </c>
      <c r="F9192" s="1">
        <v>1400</v>
      </c>
    </row>
    <row r="9193" spans="1:6" x14ac:dyDescent="0.3">
      <c r="A9193" t="s">
        <v>42</v>
      </c>
      <c r="B9193" t="s">
        <v>673</v>
      </c>
      <c r="C9193">
        <v>1999</v>
      </c>
      <c r="D9193" t="s">
        <v>953</v>
      </c>
      <c r="E9193">
        <v>-36.27425925925926</v>
      </c>
      <c r="F9193" s="1">
        <v>998.14814814814815</v>
      </c>
    </row>
    <row r="9194" spans="1:6" x14ac:dyDescent="0.3">
      <c r="A9194" t="s">
        <v>42</v>
      </c>
      <c r="B9194" t="s">
        <v>673</v>
      </c>
      <c r="C9194">
        <v>2000</v>
      </c>
      <c r="D9194" t="s">
        <v>949</v>
      </c>
      <c r="E9194">
        <v>-471.4074999999998</v>
      </c>
      <c r="F9194" s="1">
        <v>2425</v>
      </c>
    </row>
    <row r="9195" spans="1:6" x14ac:dyDescent="0.3">
      <c r="A9195" t="s">
        <v>42</v>
      </c>
      <c r="B9195" t="s">
        <v>673</v>
      </c>
      <c r="C9195">
        <v>2000</v>
      </c>
      <c r="D9195" t="s">
        <v>952</v>
      </c>
      <c r="E9195">
        <v>-1996.96</v>
      </c>
      <c r="F9195" s="1">
        <v>2400</v>
      </c>
    </row>
    <row r="9196" spans="1:6" x14ac:dyDescent="0.3">
      <c r="A9196" t="s">
        <v>42</v>
      </c>
      <c r="B9196" t="s">
        <v>673</v>
      </c>
      <c r="C9196">
        <v>2000</v>
      </c>
      <c r="D9196" t="s">
        <v>953</v>
      </c>
      <c r="E9196">
        <v>104.87029069767443</v>
      </c>
      <c r="F9196" s="1">
        <v>1272.6744186046512</v>
      </c>
    </row>
    <row r="9197" spans="1:6" x14ac:dyDescent="0.3">
      <c r="A9197" t="s">
        <v>42</v>
      </c>
      <c r="B9197" t="s">
        <v>673</v>
      </c>
      <c r="C9197">
        <v>2001</v>
      </c>
      <c r="D9197" t="s">
        <v>953</v>
      </c>
      <c r="E9197">
        <v>-172.50889705882352</v>
      </c>
      <c r="F9197" s="1">
        <v>1543.3823529411766</v>
      </c>
    </row>
    <row r="9198" spans="1:6" x14ac:dyDescent="0.3">
      <c r="A9198" t="s">
        <v>42</v>
      </c>
      <c r="B9198" t="s">
        <v>673</v>
      </c>
      <c r="C9198">
        <v>2002</v>
      </c>
      <c r="D9198" t="s">
        <v>952</v>
      </c>
      <c r="E9198">
        <v>-3048.2024999999999</v>
      </c>
      <c r="F9198" s="1">
        <v>3475</v>
      </c>
    </row>
    <row r="9199" spans="1:6" x14ac:dyDescent="0.3">
      <c r="A9199" t="s">
        <v>42</v>
      </c>
      <c r="B9199" t="s">
        <v>673</v>
      </c>
      <c r="C9199">
        <v>2002</v>
      </c>
      <c r="D9199" t="s">
        <v>953</v>
      </c>
      <c r="E9199">
        <v>-279.1985810810811</v>
      </c>
      <c r="F9199" s="1">
        <v>1919.5945945945946</v>
      </c>
    </row>
    <row r="9200" spans="1:6" x14ac:dyDescent="0.3">
      <c r="A9200" t="s">
        <v>42</v>
      </c>
      <c r="B9200" t="s">
        <v>673</v>
      </c>
      <c r="C9200">
        <v>2003</v>
      </c>
      <c r="D9200" t="s">
        <v>948</v>
      </c>
      <c r="E9200">
        <v>-1824.9975000000004</v>
      </c>
      <c r="F9200" s="1">
        <v>4525</v>
      </c>
    </row>
    <row r="9201" spans="1:6" x14ac:dyDescent="0.3">
      <c r="A9201" t="s">
        <v>42</v>
      </c>
      <c r="B9201" t="s">
        <v>673</v>
      </c>
      <c r="C9201">
        <v>2003</v>
      </c>
      <c r="D9201" t="s">
        <v>951</v>
      </c>
      <c r="E9201">
        <v>-2663.8787499999999</v>
      </c>
      <c r="F9201" s="1">
        <v>4462.5</v>
      </c>
    </row>
    <row r="9202" spans="1:6" x14ac:dyDescent="0.3">
      <c r="A9202" t="s">
        <v>42</v>
      </c>
      <c r="B9202" t="s">
        <v>673</v>
      </c>
      <c r="C9202">
        <v>2003</v>
      </c>
      <c r="D9202" t="s">
        <v>953</v>
      </c>
      <c r="E9202">
        <v>-304.97096153846155</v>
      </c>
      <c r="F9202" s="1">
        <v>2559.6153846153848</v>
      </c>
    </row>
    <row r="9203" spans="1:6" x14ac:dyDescent="0.3">
      <c r="A9203" t="s">
        <v>42</v>
      </c>
      <c r="B9203" t="s">
        <v>673</v>
      </c>
      <c r="C9203">
        <v>2004</v>
      </c>
      <c r="D9203" t="s">
        <v>951</v>
      </c>
      <c r="E9203">
        <v>1171.7333333333333</v>
      </c>
      <c r="F9203" s="1">
        <v>4000</v>
      </c>
    </row>
    <row r="9204" spans="1:6" x14ac:dyDescent="0.3">
      <c r="A9204" t="s">
        <v>42</v>
      </c>
      <c r="B9204" t="s">
        <v>673</v>
      </c>
      <c r="C9204">
        <v>2004</v>
      </c>
      <c r="D9204" t="s">
        <v>953</v>
      </c>
      <c r="E9204">
        <v>-9.1144827586206567</v>
      </c>
      <c r="F9204" s="1">
        <v>2786.2068965517242</v>
      </c>
    </row>
    <row r="9205" spans="1:6" x14ac:dyDescent="0.3">
      <c r="A9205" t="s">
        <v>42</v>
      </c>
      <c r="B9205" t="s">
        <v>673</v>
      </c>
      <c r="C9205">
        <v>2005</v>
      </c>
      <c r="D9205" t="s">
        <v>949</v>
      </c>
      <c r="E9205">
        <v>370.44500000000016</v>
      </c>
      <c r="F9205" s="1">
        <v>5450</v>
      </c>
    </row>
    <row r="9206" spans="1:6" x14ac:dyDescent="0.3">
      <c r="A9206" t="s">
        <v>42</v>
      </c>
      <c r="B9206" t="s">
        <v>673</v>
      </c>
      <c r="C9206">
        <v>2005</v>
      </c>
      <c r="D9206" t="s">
        <v>951</v>
      </c>
      <c r="E9206">
        <v>-131.02833333333334</v>
      </c>
      <c r="F9206" s="1">
        <v>5383.333333333333</v>
      </c>
    </row>
    <row r="9207" spans="1:6" x14ac:dyDescent="0.3">
      <c r="A9207" t="s">
        <v>42</v>
      </c>
      <c r="B9207" t="s">
        <v>673</v>
      </c>
      <c r="C9207">
        <v>2005</v>
      </c>
      <c r="D9207" t="s">
        <v>953</v>
      </c>
      <c r="E9207">
        <v>-320.44241803278686</v>
      </c>
      <c r="F9207" s="1">
        <v>3321.7213114754099</v>
      </c>
    </row>
    <row r="9208" spans="1:6" x14ac:dyDescent="0.3">
      <c r="A9208" t="s">
        <v>42</v>
      </c>
      <c r="B9208" t="s">
        <v>673</v>
      </c>
      <c r="C9208">
        <v>2006</v>
      </c>
      <c r="D9208" t="s">
        <v>951</v>
      </c>
      <c r="E9208">
        <v>-1040.7425000000003</v>
      </c>
      <c r="F9208" s="1">
        <v>6075</v>
      </c>
    </row>
    <row r="9209" spans="1:6" x14ac:dyDescent="0.3">
      <c r="A9209" t="s">
        <v>42</v>
      </c>
      <c r="B9209" t="s">
        <v>673</v>
      </c>
      <c r="C9209">
        <v>2006</v>
      </c>
      <c r="D9209" t="s">
        <v>953</v>
      </c>
      <c r="E9209">
        <v>-204.55624999999995</v>
      </c>
      <c r="F9209" s="1">
        <v>3187.5</v>
      </c>
    </row>
    <row r="9210" spans="1:6" x14ac:dyDescent="0.3">
      <c r="A9210" t="s">
        <v>42</v>
      </c>
      <c r="B9210" t="s">
        <v>673</v>
      </c>
      <c r="C9210">
        <v>2007</v>
      </c>
      <c r="D9210" t="s">
        <v>951</v>
      </c>
      <c r="E9210">
        <v>-163.04874999999993</v>
      </c>
      <c r="F9210" s="1">
        <v>6762.5</v>
      </c>
    </row>
    <row r="9211" spans="1:6" x14ac:dyDescent="0.3">
      <c r="A9211" t="s">
        <v>42</v>
      </c>
      <c r="B9211" t="s">
        <v>673</v>
      </c>
      <c r="C9211">
        <v>2007</v>
      </c>
      <c r="D9211" t="s">
        <v>953</v>
      </c>
      <c r="E9211">
        <v>930.39000000000033</v>
      </c>
      <c r="F9211" s="1">
        <v>5900</v>
      </c>
    </row>
    <row r="9212" spans="1:6" x14ac:dyDescent="0.3">
      <c r="A9212" t="s">
        <v>42</v>
      </c>
      <c r="B9212" t="s">
        <v>673</v>
      </c>
      <c r="C9212">
        <v>2008</v>
      </c>
      <c r="D9212" t="s">
        <v>951</v>
      </c>
      <c r="E9212">
        <v>530.98916666666662</v>
      </c>
      <c r="F9212" s="1">
        <v>7058.333333333333</v>
      </c>
    </row>
    <row r="9213" spans="1:6" x14ac:dyDescent="0.3">
      <c r="A9213" t="s">
        <v>42</v>
      </c>
      <c r="B9213" t="s">
        <v>673</v>
      </c>
      <c r="C9213">
        <v>2008</v>
      </c>
      <c r="D9213" t="s">
        <v>952</v>
      </c>
      <c r="E9213">
        <v>-3792.1912499999999</v>
      </c>
      <c r="F9213" s="1">
        <v>8837.5</v>
      </c>
    </row>
    <row r="9214" spans="1:6" x14ac:dyDescent="0.3">
      <c r="A9214" t="s">
        <v>42</v>
      </c>
      <c r="B9214" t="s">
        <v>673</v>
      </c>
      <c r="C9214">
        <v>2008</v>
      </c>
      <c r="D9214" t="s">
        <v>953</v>
      </c>
      <c r="E9214">
        <v>69.186306818181848</v>
      </c>
      <c r="F9214" s="1">
        <v>5624.431818181818</v>
      </c>
    </row>
    <row r="9215" spans="1:6" x14ac:dyDescent="0.3">
      <c r="A9215" t="s">
        <v>42</v>
      </c>
      <c r="B9215" t="s">
        <v>673</v>
      </c>
      <c r="C9215">
        <v>2009</v>
      </c>
      <c r="D9215" t="s">
        <v>951</v>
      </c>
      <c r="E9215">
        <v>-1066.9009999999998</v>
      </c>
      <c r="F9215" s="1">
        <v>9190</v>
      </c>
    </row>
    <row r="9216" spans="1:6" x14ac:dyDescent="0.3">
      <c r="A9216" t="s">
        <v>42</v>
      </c>
      <c r="B9216" t="s">
        <v>673</v>
      </c>
      <c r="C9216">
        <v>2009</v>
      </c>
      <c r="D9216" t="s">
        <v>953</v>
      </c>
      <c r="E9216">
        <v>219.73571428571435</v>
      </c>
      <c r="F9216" s="1">
        <v>7357.1428571428569</v>
      </c>
    </row>
    <row r="9217" spans="1:6" x14ac:dyDescent="0.3">
      <c r="A9217" t="s">
        <v>42</v>
      </c>
      <c r="B9217" t="s">
        <v>673</v>
      </c>
      <c r="C9217">
        <v>2010</v>
      </c>
      <c r="D9217" t="s">
        <v>949</v>
      </c>
      <c r="E9217">
        <v>1269.7574999999997</v>
      </c>
      <c r="F9217" s="1">
        <v>11075</v>
      </c>
    </row>
    <row r="9218" spans="1:6" x14ac:dyDescent="0.3">
      <c r="A9218" t="s">
        <v>42</v>
      </c>
      <c r="B9218" t="s">
        <v>673</v>
      </c>
      <c r="C9218">
        <v>2010</v>
      </c>
      <c r="D9218" t="s">
        <v>951</v>
      </c>
      <c r="E9218">
        <v>285.27333333333326</v>
      </c>
      <c r="F9218" s="1">
        <v>11400</v>
      </c>
    </row>
    <row r="9219" spans="1:6" x14ac:dyDescent="0.3">
      <c r="A9219" t="s">
        <v>42</v>
      </c>
      <c r="B9219" t="s">
        <v>673</v>
      </c>
      <c r="C9219">
        <v>2010</v>
      </c>
      <c r="D9219" t="s">
        <v>953</v>
      </c>
      <c r="E9219">
        <v>-22.988026315789572</v>
      </c>
      <c r="F9219" s="1">
        <v>10093.421052631578</v>
      </c>
    </row>
    <row r="9220" spans="1:6" x14ac:dyDescent="0.3">
      <c r="A9220" t="s">
        <v>42</v>
      </c>
      <c r="B9220" t="s">
        <v>673</v>
      </c>
      <c r="C9220">
        <v>2011</v>
      </c>
      <c r="D9220" t="s">
        <v>951</v>
      </c>
      <c r="E9220">
        <v>-210.48999999999978</v>
      </c>
      <c r="F9220" s="1">
        <v>13100</v>
      </c>
    </row>
    <row r="9221" spans="1:6" x14ac:dyDescent="0.3">
      <c r="A9221" t="s">
        <v>42</v>
      </c>
      <c r="B9221" t="s">
        <v>673</v>
      </c>
      <c r="C9221">
        <v>2011</v>
      </c>
      <c r="D9221" t="s">
        <v>953</v>
      </c>
      <c r="E9221">
        <v>-268.87863636363642</v>
      </c>
      <c r="F9221" s="1">
        <v>11486.363636363636</v>
      </c>
    </row>
    <row r="9222" spans="1:6" x14ac:dyDescent="0.3">
      <c r="A9222" t="s">
        <v>42</v>
      </c>
      <c r="B9222" t="s">
        <v>674</v>
      </c>
      <c r="C9222">
        <v>2003</v>
      </c>
      <c r="D9222" t="s">
        <v>951</v>
      </c>
      <c r="E9222">
        <v>7248.07</v>
      </c>
      <c r="F9222" s="1">
        <v>6700</v>
      </c>
    </row>
    <row r="9223" spans="1:6" x14ac:dyDescent="0.3">
      <c r="A9223" t="s">
        <v>42</v>
      </c>
      <c r="B9223" t="s">
        <v>674</v>
      </c>
      <c r="C9223">
        <v>2003</v>
      </c>
      <c r="D9223" t="s">
        <v>953</v>
      </c>
      <c r="E9223">
        <v>1543.7875000000004</v>
      </c>
      <c r="F9223" s="1">
        <v>5375</v>
      </c>
    </row>
    <row r="9224" spans="1:6" x14ac:dyDescent="0.3">
      <c r="A9224" t="s">
        <v>42</v>
      </c>
      <c r="B9224" t="s">
        <v>675</v>
      </c>
      <c r="C9224">
        <v>2005</v>
      </c>
      <c r="D9224" t="s">
        <v>953</v>
      </c>
      <c r="E9224">
        <v>-286.23026785714279</v>
      </c>
      <c r="F9224" s="1">
        <v>3572.3214285714284</v>
      </c>
    </row>
    <row r="9225" spans="1:6" x14ac:dyDescent="0.3">
      <c r="A9225" t="s">
        <v>42</v>
      </c>
      <c r="B9225" t="s">
        <v>675</v>
      </c>
      <c r="C9225">
        <v>2006</v>
      </c>
      <c r="D9225" t="s">
        <v>951</v>
      </c>
      <c r="E9225">
        <v>1170.3074999999999</v>
      </c>
      <c r="F9225" s="1">
        <v>6575</v>
      </c>
    </row>
    <row r="9226" spans="1:6" x14ac:dyDescent="0.3">
      <c r="A9226" t="s">
        <v>42</v>
      </c>
      <c r="B9226" t="s">
        <v>675</v>
      </c>
      <c r="C9226">
        <v>2006</v>
      </c>
      <c r="D9226" t="s">
        <v>953</v>
      </c>
      <c r="E9226">
        <v>-283.00518749999998</v>
      </c>
      <c r="F9226" s="1">
        <v>4360.625</v>
      </c>
    </row>
    <row r="9227" spans="1:6" x14ac:dyDescent="0.3">
      <c r="A9227" t="s">
        <v>42</v>
      </c>
      <c r="B9227" t="s">
        <v>675</v>
      </c>
      <c r="C9227">
        <v>2007</v>
      </c>
      <c r="D9227" t="s">
        <v>953</v>
      </c>
      <c r="E9227">
        <v>112.91990740740745</v>
      </c>
      <c r="F9227" s="1">
        <v>5402.7777777777774</v>
      </c>
    </row>
    <row r="9228" spans="1:6" x14ac:dyDescent="0.3">
      <c r="A9228" t="s">
        <v>42</v>
      </c>
      <c r="B9228" t="s">
        <v>675</v>
      </c>
      <c r="C9228">
        <v>2008</v>
      </c>
      <c r="D9228" t="s">
        <v>953</v>
      </c>
      <c r="E9228">
        <v>196.60942073170736</v>
      </c>
      <c r="F9228" s="1">
        <v>6344.207317073171</v>
      </c>
    </row>
    <row r="9229" spans="1:6" x14ac:dyDescent="0.3">
      <c r="A9229" t="s">
        <v>42</v>
      </c>
      <c r="B9229" t="s">
        <v>675</v>
      </c>
      <c r="C9229">
        <v>2009</v>
      </c>
      <c r="D9229" t="s">
        <v>949</v>
      </c>
      <c r="E9229">
        <v>-1721.54</v>
      </c>
      <c r="F9229" s="1">
        <v>12600</v>
      </c>
    </row>
    <row r="9230" spans="1:6" x14ac:dyDescent="0.3">
      <c r="A9230" t="s">
        <v>42</v>
      </c>
      <c r="B9230" t="s">
        <v>675</v>
      </c>
      <c r="C9230">
        <v>2009</v>
      </c>
      <c r="D9230" t="s">
        <v>951</v>
      </c>
      <c r="E9230">
        <v>1841.3024999999998</v>
      </c>
      <c r="F9230" s="1">
        <v>7525</v>
      </c>
    </row>
    <row r="9231" spans="1:6" x14ac:dyDescent="0.3">
      <c r="A9231" t="s">
        <v>42</v>
      </c>
      <c r="B9231" t="s">
        <v>675</v>
      </c>
      <c r="C9231">
        <v>2009</v>
      </c>
      <c r="D9231" t="s">
        <v>953</v>
      </c>
      <c r="E9231">
        <v>17.992352941176478</v>
      </c>
      <c r="F9231" s="1">
        <v>7335.2941176470586</v>
      </c>
    </row>
    <row r="9232" spans="1:6" x14ac:dyDescent="0.3">
      <c r="A9232" t="s">
        <v>42</v>
      </c>
      <c r="B9232" t="s">
        <v>675</v>
      </c>
      <c r="C9232">
        <v>2010</v>
      </c>
      <c r="D9232" t="s">
        <v>949</v>
      </c>
      <c r="E9232">
        <v>651.84833333333393</v>
      </c>
      <c r="F9232" s="1">
        <v>12150</v>
      </c>
    </row>
    <row r="9233" spans="1:6" x14ac:dyDescent="0.3">
      <c r="A9233" t="s">
        <v>42</v>
      </c>
      <c r="B9233" t="s">
        <v>675</v>
      </c>
      <c r="C9233">
        <v>2010</v>
      </c>
      <c r="D9233" t="s">
        <v>950</v>
      </c>
      <c r="E9233">
        <v>1369.3449999999993</v>
      </c>
      <c r="F9233" s="1">
        <v>14450</v>
      </c>
    </row>
    <row r="9234" spans="1:6" x14ac:dyDescent="0.3">
      <c r="A9234" t="s">
        <v>42</v>
      </c>
      <c r="B9234" t="s">
        <v>675</v>
      </c>
      <c r="C9234">
        <v>2010</v>
      </c>
      <c r="D9234" t="s">
        <v>951</v>
      </c>
      <c r="E9234">
        <v>1727.5268750000005</v>
      </c>
      <c r="F9234" s="1">
        <v>11143.75</v>
      </c>
    </row>
    <row r="9235" spans="1:6" x14ac:dyDescent="0.3">
      <c r="A9235" t="s">
        <v>42</v>
      </c>
      <c r="B9235" t="s">
        <v>675</v>
      </c>
      <c r="C9235">
        <v>2010</v>
      </c>
      <c r="D9235" t="s">
        <v>953</v>
      </c>
      <c r="E9235">
        <v>91.158008474576334</v>
      </c>
      <c r="F9235" s="1">
        <v>8707.203389830509</v>
      </c>
    </row>
    <row r="9236" spans="1:6" x14ac:dyDescent="0.3">
      <c r="A9236" t="s">
        <v>42</v>
      </c>
      <c r="B9236" t="s">
        <v>675</v>
      </c>
      <c r="C9236">
        <v>2011</v>
      </c>
      <c r="D9236" t="s">
        <v>949</v>
      </c>
      <c r="E9236">
        <v>2358.0200000000004</v>
      </c>
      <c r="F9236" s="1">
        <v>16200</v>
      </c>
    </row>
    <row r="9237" spans="1:6" x14ac:dyDescent="0.3">
      <c r="A9237" t="s">
        <v>42</v>
      </c>
      <c r="B9237" t="s">
        <v>675</v>
      </c>
      <c r="C9237">
        <v>2011</v>
      </c>
      <c r="D9237" t="s">
        <v>953</v>
      </c>
      <c r="E9237">
        <v>459.13288461538497</v>
      </c>
      <c r="F9237" s="1">
        <v>11290.384615384615</v>
      </c>
    </row>
    <row r="9238" spans="1:6" x14ac:dyDescent="0.3">
      <c r="A9238" t="s">
        <v>42</v>
      </c>
      <c r="B9238" t="s">
        <v>676</v>
      </c>
      <c r="C9238">
        <v>2006</v>
      </c>
      <c r="D9238" t="s">
        <v>953</v>
      </c>
      <c r="E9238">
        <v>59.974499999999992</v>
      </c>
      <c r="F9238" s="1">
        <v>3845</v>
      </c>
    </row>
    <row r="9239" spans="1:6" x14ac:dyDescent="0.3">
      <c r="A9239" t="s">
        <v>42</v>
      </c>
      <c r="B9239" t="s">
        <v>676</v>
      </c>
      <c r="C9239">
        <v>2007</v>
      </c>
      <c r="D9239" t="s">
        <v>953</v>
      </c>
      <c r="E9239">
        <v>791.50874999999996</v>
      </c>
      <c r="F9239" s="1">
        <v>5837.5</v>
      </c>
    </row>
    <row r="9240" spans="1:6" x14ac:dyDescent="0.3">
      <c r="A9240" t="s">
        <v>42</v>
      </c>
      <c r="B9240" t="s">
        <v>676</v>
      </c>
      <c r="C9240">
        <v>2008</v>
      </c>
      <c r="D9240" t="s">
        <v>953</v>
      </c>
      <c r="E9240">
        <v>179.79166666666674</v>
      </c>
      <c r="F9240" s="1">
        <v>6250</v>
      </c>
    </row>
    <row r="9241" spans="1:6" x14ac:dyDescent="0.3">
      <c r="A9241" t="s">
        <v>42</v>
      </c>
      <c r="B9241" t="s">
        <v>676</v>
      </c>
      <c r="C9241">
        <v>2009</v>
      </c>
      <c r="D9241" t="s">
        <v>953</v>
      </c>
      <c r="E9241">
        <v>-2475.8225000000002</v>
      </c>
      <c r="F9241" s="1">
        <v>11275</v>
      </c>
    </row>
    <row r="9242" spans="1:6" x14ac:dyDescent="0.3">
      <c r="A9242" t="s">
        <v>42</v>
      </c>
      <c r="B9242" t="s">
        <v>677</v>
      </c>
      <c r="C9242">
        <v>2006</v>
      </c>
      <c r="D9242" t="s">
        <v>953</v>
      </c>
      <c r="E9242">
        <v>-239.33671874999996</v>
      </c>
      <c r="F9242" s="1">
        <v>3664.0625</v>
      </c>
    </row>
    <row r="9243" spans="1:6" x14ac:dyDescent="0.3">
      <c r="A9243" t="s">
        <v>42</v>
      </c>
      <c r="B9243" t="s">
        <v>677</v>
      </c>
      <c r="C9243">
        <v>2007</v>
      </c>
      <c r="D9243" t="s">
        <v>948</v>
      </c>
      <c r="E9243">
        <v>2221.4125000000004</v>
      </c>
      <c r="F9243" s="1">
        <v>6625</v>
      </c>
    </row>
    <row r="9244" spans="1:6" x14ac:dyDescent="0.3">
      <c r="A9244" t="s">
        <v>42</v>
      </c>
      <c r="B9244" t="s">
        <v>677</v>
      </c>
      <c r="C9244">
        <v>2007</v>
      </c>
      <c r="D9244" t="s">
        <v>949</v>
      </c>
      <c r="E9244">
        <v>845.72249999999985</v>
      </c>
      <c r="F9244" s="1">
        <v>7725</v>
      </c>
    </row>
    <row r="9245" spans="1:6" x14ac:dyDescent="0.3">
      <c r="A9245" t="s">
        <v>42</v>
      </c>
      <c r="B9245" t="s">
        <v>677</v>
      </c>
      <c r="C9245">
        <v>2007</v>
      </c>
      <c r="D9245" t="s">
        <v>953</v>
      </c>
      <c r="E9245">
        <v>-49.09238461538456</v>
      </c>
      <c r="F9245" s="1">
        <v>4322.3076923076924</v>
      </c>
    </row>
    <row r="9246" spans="1:6" x14ac:dyDescent="0.3">
      <c r="A9246" t="s">
        <v>42</v>
      </c>
      <c r="B9246" t="s">
        <v>677</v>
      </c>
      <c r="C9246">
        <v>2008</v>
      </c>
      <c r="D9246" t="s">
        <v>949</v>
      </c>
      <c r="E9246">
        <v>1165.8874999999998</v>
      </c>
      <c r="F9246" s="1">
        <v>6375</v>
      </c>
    </row>
    <row r="9247" spans="1:6" x14ac:dyDescent="0.3">
      <c r="A9247" t="s">
        <v>42</v>
      </c>
      <c r="B9247" t="s">
        <v>677</v>
      </c>
      <c r="C9247">
        <v>2008</v>
      </c>
      <c r="D9247" t="s">
        <v>951</v>
      </c>
      <c r="E9247">
        <v>341.30249999999978</v>
      </c>
      <c r="F9247" s="1">
        <v>7525</v>
      </c>
    </row>
    <row r="9248" spans="1:6" x14ac:dyDescent="0.3">
      <c r="A9248" t="s">
        <v>42</v>
      </c>
      <c r="B9248" t="s">
        <v>677</v>
      </c>
      <c r="C9248">
        <v>2008</v>
      </c>
      <c r="D9248" t="s">
        <v>953</v>
      </c>
      <c r="E9248">
        <v>-260.64038732394363</v>
      </c>
      <c r="F9248" s="1">
        <v>4983.4507042253517</v>
      </c>
    </row>
    <row r="9249" spans="1:6" x14ac:dyDescent="0.3">
      <c r="A9249" t="s">
        <v>42</v>
      </c>
      <c r="B9249" t="s">
        <v>677</v>
      </c>
      <c r="C9249">
        <v>2009</v>
      </c>
      <c r="D9249" t="s">
        <v>949</v>
      </c>
      <c r="E9249">
        <v>-1483.2824999999993</v>
      </c>
      <c r="F9249" s="1">
        <v>8675</v>
      </c>
    </row>
    <row r="9250" spans="1:6" x14ac:dyDescent="0.3">
      <c r="A9250" t="s">
        <v>42</v>
      </c>
      <c r="B9250" t="s">
        <v>677</v>
      </c>
      <c r="C9250">
        <v>2009</v>
      </c>
      <c r="D9250" t="s">
        <v>951</v>
      </c>
      <c r="E9250">
        <v>865.75</v>
      </c>
      <c r="F9250" s="1">
        <v>7500</v>
      </c>
    </row>
    <row r="9251" spans="1:6" x14ac:dyDescent="0.3">
      <c r="A9251" t="s">
        <v>42</v>
      </c>
      <c r="B9251" t="s">
        <v>677</v>
      </c>
      <c r="C9251">
        <v>2009</v>
      </c>
      <c r="D9251" t="s">
        <v>953</v>
      </c>
      <c r="E9251">
        <v>665.49727272727284</v>
      </c>
      <c r="F9251" s="1">
        <v>4609.090909090909</v>
      </c>
    </row>
    <row r="9252" spans="1:6" x14ac:dyDescent="0.3">
      <c r="A9252" t="s">
        <v>42</v>
      </c>
      <c r="B9252" t="s">
        <v>677</v>
      </c>
      <c r="C9252">
        <v>2010</v>
      </c>
      <c r="D9252" t="s">
        <v>949</v>
      </c>
      <c r="E9252">
        <v>-747.83083333333343</v>
      </c>
      <c r="F9252" s="1">
        <v>9525</v>
      </c>
    </row>
    <row r="9253" spans="1:6" x14ac:dyDescent="0.3">
      <c r="A9253" t="s">
        <v>42</v>
      </c>
      <c r="B9253" t="s">
        <v>677</v>
      </c>
      <c r="C9253">
        <v>2010</v>
      </c>
      <c r="D9253" t="s">
        <v>951</v>
      </c>
      <c r="E9253">
        <v>275.03937500000052</v>
      </c>
      <c r="F9253" s="1">
        <v>8768.75</v>
      </c>
    </row>
    <row r="9254" spans="1:6" x14ac:dyDescent="0.3">
      <c r="A9254" t="s">
        <v>42</v>
      </c>
      <c r="B9254" t="s">
        <v>677</v>
      </c>
      <c r="C9254">
        <v>2010</v>
      </c>
      <c r="D9254" t="s">
        <v>953</v>
      </c>
      <c r="E9254">
        <v>-304.895078125</v>
      </c>
      <c r="F9254" s="1">
        <v>7096.09375</v>
      </c>
    </row>
    <row r="9255" spans="1:6" x14ac:dyDescent="0.3">
      <c r="A9255" t="s">
        <v>42</v>
      </c>
      <c r="B9255" t="s">
        <v>677</v>
      </c>
      <c r="C9255">
        <v>2011</v>
      </c>
      <c r="D9255" t="s">
        <v>951</v>
      </c>
      <c r="E9255">
        <v>3890.335</v>
      </c>
      <c r="F9255" s="1">
        <v>6350</v>
      </c>
    </row>
    <row r="9256" spans="1:6" x14ac:dyDescent="0.3">
      <c r="A9256" t="s">
        <v>42</v>
      </c>
      <c r="B9256" t="s">
        <v>677</v>
      </c>
      <c r="C9256">
        <v>2011</v>
      </c>
      <c r="D9256" t="s">
        <v>953</v>
      </c>
      <c r="E9256">
        <v>464.8225000000001</v>
      </c>
      <c r="F9256" s="1">
        <v>7296.4285714285716</v>
      </c>
    </row>
    <row r="9257" spans="1:6" x14ac:dyDescent="0.3">
      <c r="A9257" t="s">
        <v>42</v>
      </c>
      <c r="B9257" t="s">
        <v>678</v>
      </c>
      <c r="C9257">
        <v>2010</v>
      </c>
      <c r="D9257" t="s">
        <v>953</v>
      </c>
      <c r="E9257">
        <v>869.98666666666657</v>
      </c>
      <c r="F9257" s="1">
        <v>9200</v>
      </c>
    </row>
    <row r="9258" spans="1:6" x14ac:dyDescent="0.3">
      <c r="A9258" t="s">
        <v>42</v>
      </c>
      <c r="B9258" t="s">
        <v>679</v>
      </c>
      <c r="C9258">
        <v>2005</v>
      </c>
      <c r="D9258" t="s">
        <v>948</v>
      </c>
      <c r="E9258">
        <v>3212.8474999999999</v>
      </c>
      <c r="F9258" s="1">
        <v>3975</v>
      </c>
    </row>
    <row r="9259" spans="1:6" x14ac:dyDescent="0.3">
      <c r="A9259" t="s">
        <v>42</v>
      </c>
      <c r="B9259" t="s">
        <v>679</v>
      </c>
      <c r="C9259">
        <v>2005</v>
      </c>
      <c r="D9259" t="s">
        <v>952</v>
      </c>
      <c r="E9259">
        <v>-5168.5050000000001</v>
      </c>
      <c r="F9259" s="1">
        <v>5950</v>
      </c>
    </row>
    <row r="9260" spans="1:6" x14ac:dyDescent="0.3">
      <c r="A9260" t="s">
        <v>42</v>
      </c>
      <c r="B9260" t="s">
        <v>679</v>
      </c>
      <c r="C9260">
        <v>2005</v>
      </c>
      <c r="D9260" t="s">
        <v>953</v>
      </c>
      <c r="E9260">
        <v>-186.75833333333327</v>
      </c>
      <c r="F9260" s="1">
        <v>3130.9523809523807</v>
      </c>
    </row>
    <row r="9261" spans="1:6" x14ac:dyDescent="0.3">
      <c r="A9261" t="s">
        <v>42</v>
      </c>
      <c r="B9261" t="s">
        <v>679</v>
      </c>
      <c r="C9261">
        <v>2006</v>
      </c>
      <c r="D9261" t="s">
        <v>949</v>
      </c>
      <c r="E9261">
        <v>-151.65499999999975</v>
      </c>
      <c r="F9261" s="1">
        <v>4450</v>
      </c>
    </row>
    <row r="9262" spans="1:6" x14ac:dyDescent="0.3">
      <c r="A9262" t="s">
        <v>42</v>
      </c>
      <c r="B9262" t="s">
        <v>679</v>
      </c>
      <c r="C9262">
        <v>2006</v>
      </c>
      <c r="D9262" t="s">
        <v>953</v>
      </c>
      <c r="E9262">
        <v>-302.71633928571424</v>
      </c>
      <c r="F9262" s="1">
        <v>3068.75</v>
      </c>
    </row>
    <row r="9263" spans="1:6" x14ac:dyDescent="0.3">
      <c r="A9263" t="s">
        <v>42</v>
      </c>
      <c r="B9263" t="s">
        <v>679</v>
      </c>
      <c r="C9263">
        <v>2007</v>
      </c>
      <c r="D9263" t="s">
        <v>953</v>
      </c>
      <c r="E9263">
        <v>-346.43625000000003</v>
      </c>
      <c r="F9263" s="1">
        <v>3958.9285714285716</v>
      </c>
    </row>
    <row r="9264" spans="1:6" x14ac:dyDescent="0.3">
      <c r="A9264" t="s">
        <v>42</v>
      </c>
      <c r="B9264" t="s">
        <v>680</v>
      </c>
      <c r="C9264">
        <v>2004</v>
      </c>
      <c r="D9264" t="s">
        <v>952</v>
      </c>
      <c r="E9264">
        <v>-2389.2937499999998</v>
      </c>
      <c r="F9264" s="1">
        <v>3312.5</v>
      </c>
    </row>
    <row r="9265" spans="1:6" x14ac:dyDescent="0.3">
      <c r="A9265" t="s">
        <v>42</v>
      </c>
      <c r="B9265" t="s">
        <v>680</v>
      </c>
      <c r="C9265">
        <v>2004</v>
      </c>
      <c r="D9265" t="s">
        <v>953</v>
      </c>
      <c r="E9265">
        <v>-266.66843749999998</v>
      </c>
      <c r="F9265" s="1">
        <v>2003.125</v>
      </c>
    </row>
    <row r="9266" spans="1:6" x14ac:dyDescent="0.3">
      <c r="A9266" t="s">
        <v>42</v>
      </c>
      <c r="B9266" t="s">
        <v>680</v>
      </c>
      <c r="C9266">
        <v>2005</v>
      </c>
      <c r="D9266" t="s">
        <v>953</v>
      </c>
      <c r="E9266">
        <v>362.61666666666679</v>
      </c>
      <c r="F9266" s="1">
        <v>2833.3333333333335</v>
      </c>
    </row>
    <row r="9267" spans="1:6" x14ac:dyDescent="0.3">
      <c r="A9267" t="s">
        <v>42</v>
      </c>
      <c r="B9267" t="s">
        <v>680</v>
      </c>
      <c r="C9267">
        <v>2006</v>
      </c>
      <c r="D9267" t="s">
        <v>952</v>
      </c>
      <c r="E9267">
        <v>-1147.2349999999997</v>
      </c>
      <c r="F9267" s="1">
        <v>4650</v>
      </c>
    </row>
    <row r="9268" spans="1:6" x14ac:dyDescent="0.3">
      <c r="A9268" t="s">
        <v>42</v>
      </c>
      <c r="B9268" t="s">
        <v>680</v>
      </c>
      <c r="C9268">
        <v>2006</v>
      </c>
      <c r="D9268" t="s">
        <v>953</v>
      </c>
      <c r="E9268">
        <v>-109.28687500000001</v>
      </c>
      <c r="F9268" s="1">
        <v>3256.25</v>
      </c>
    </row>
    <row r="9269" spans="1:6" x14ac:dyDescent="0.3">
      <c r="A9269" t="s">
        <v>42</v>
      </c>
      <c r="B9269" t="s">
        <v>680</v>
      </c>
      <c r="C9269">
        <v>2007</v>
      </c>
      <c r="D9269" t="s">
        <v>953</v>
      </c>
      <c r="E9269">
        <v>-674.99749999999995</v>
      </c>
      <c r="F9269" s="1">
        <v>4525</v>
      </c>
    </row>
    <row r="9270" spans="1:6" x14ac:dyDescent="0.3">
      <c r="A9270" t="s">
        <v>42</v>
      </c>
      <c r="B9270" t="s">
        <v>681</v>
      </c>
      <c r="C9270">
        <v>1997</v>
      </c>
      <c r="D9270" t="s">
        <v>953</v>
      </c>
      <c r="E9270">
        <v>-360.93416666666667</v>
      </c>
      <c r="F9270" s="1">
        <v>825</v>
      </c>
    </row>
    <row r="9271" spans="1:6" x14ac:dyDescent="0.3">
      <c r="A9271" t="s">
        <v>42</v>
      </c>
      <c r="B9271" t="s">
        <v>681</v>
      </c>
      <c r="C9271">
        <v>1998</v>
      </c>
      <c r="D9271" t="s">
        <v>953</v>
      </c>
      <c r="E9271">
        <v>-98.06583333333333</v>
      </c>
      <c r="F9271" s="1">
        <v>841.66666666666663</v>
      </c>
    </row>
    <row r="9272" spans="1:6" x14ac:dyDescent="0.3">
      <c r="A9272" t="s">
        <v>42</v>
      </c>
      <c r="B9272" t="s">
        <v>681</v>
      </c>
      <c r="C9272">
        <v>1999</v>
      </c>
      <c r="D9272" t="s">
        <v>953</v>
      </c>
      <c r="E9272">
        <v>104.55843750000003</v>
      </c>
      <c r="F9272" s="1">
        <v>771.875</v>
      </c>
    </row>
    <row r="9273" spans="1:6" x14ac:dyDescent="0.3">
      <c r="A9273" t="s">
        <v>42</v>
      </c>
      <c r="B9273" t="s">
        <v>681</v>
      </c>
      <c r="C9273">
        <v>2003</v>
      </c>
      <c r="D9273" t="s">
        <v>953</v>
      </c>
      <c r="E9273">
        <v>-64.561895161290323</v>
      </c>
      <c r="F9273" s="1">
        <v>1840.7258064516129</v>
      </c>
    </row>
    <row r="9274" spans="1:6" x14ac:dyDescent="0.3">
      <c r="A9274" t="s">
        <v>42</v>
      </c>
      <c r="B9274" t="s">
        <v>681</v>
      </c>
      <c r="C9274">
        <v>2004</v>
      </c>
      <c r="D9274" t="s">
        <v>952</v>
      </c>
      <c r="E9274">
        <v>-4565.7425000000003</v>
      </c>
      <c r="F9274" s="1">
        <v>6075</v>
      </c>
    </row>
    <row r="9275" spans="1:6" x14ac:dyDescent="0.3">
      <c r="A9275" t="s">
        <v>42</v>
      </c>
      <c r="B9275" t="s">
        <v>681</v>
      </c>
      <c r="C9275">
        <v>2004</v>
      </c>
      <c r="D9275" t="s">
        <v>953</v>
      </c>
      <c r="E9275">
        <v>-216.65288888888887</v>
      </c>
      <c r="F9275" s="1">
        <v>2715.5555555555557</v>
      </c>
    </row>
    <row r="9276" spans="1:6" x14ac:dyDescent="0.3">
      <c r="A9276" t="s">
        <v>42</v>
      </c>
      <c r="B9276" t="s">
        <v>681</v>
      </c>
      <c r="C9276">
        <v>2005</v>
      </c>
      <c r="D9276" t="s">
        <v>952</v>
      </c>
      <c r="E9276">
        <v>-5146.2674999999999</v>
      </c>
      <c r="F9276" s="1">
        <v>5825</v>
      </c>
    </row>
    <row r="9277" spans="1:6" x14ac:dyDescent="0.3">
      <c r="A9277" t="s">
        <v>42</v>
      </c>
      <c r="B9277" t="s">
        <v>681</v>
      </c>
      <c r="C9277">
        <v>2005</v>
      </c>
      <c r="D9277" t="s">
        <v>953</v>
      </c>
      <c r="E9277">
        <v>-14.915510204081558</v>
      </c>
      <c r="F9277" s="1">
        <v>2926.5306122448978</v>
      </c>
    </row>
    <row r="9278" spans="1:6" x14ac:dyDescent="0.3">
      <c r="A9278" t="s">
        <v>42</v>
      </c>
      <c r="B9278" t="s">
        <v>681</v>
      </c>
      <c r="C9278">
        <v>2006</v>
      </c>
      <c r="D9278" t="s">
        <v>952</v>
      </c>
      <c r="E9278">
        <v>-4449.5824999999995</v>
      </c>
      <c r="F9278" s="1">
        <v>5675</v>
      </c>
    </row>
    <row r="9279" spans="1:6" x14ac:dyDescent="0.3">
      <c r="A9279" t="s">
        <v>42</v>
      </c>
      <c r="B9279" t="s">
        <v>681</v>
      </c>
      <c r="C9279">
        <v>2006</v>
      </c>
      <c r="D9279" t="s">
        <v>953</v>
      </c>
      <c r="E9279">
        <v>-116.94328124999998</v>
      </c>
      <c r="F9279" s="1">
        <v>4535.9375</v>
      </c>
    </row>
    <row r="9280" spans="1:6" x14ac:dyDescent="0.3">
      <c r="A9280" t="s">
        <v>42</v>
      </c>
      <c r="B9280" t="s">
        <v>681</v>
      </c>
      <c r="C9280">
        <v>2007</v>
      </c>
      <c r="D9280" t="s">
        <v>953</v>
      </c>
      <c r="E9280">
        <v>-95.111682692307639</v>
      </c>
      <c r="F9280" s="1">
        <v>6508.1730769230771</v>
      </c>
    </row>
    <row r="9281" spans="1:6" x14ac:dyDescent="0.3">
      <c r="A9281" t="s">
        <v>42</v>
      </c>
      <c r="B9281" t="s">
        <v>681</v>
      </c>
      <c r="C9281">
        <v>2008</v>
      </c>
      <c r="D9281" t="s">
        <v>949</v>
      </c>
      <c r="E9281">
        <v>2958.5699999999997</v>
      </c>
      <c r="F9281" s="1">
        <v>11700</v>
      </c>
    </row>
    <row r="9282" spans="1:6" x14ac:dyDescent="0.3">
      <c r="A9282" t="s">
        <v>42</v>
      </c>
      <c r="B9282" t="s">
        <v>681</v>
      </c>
      <c r="C9282">
        <v>2008</v>
      </c>
      <c r="D9282" t="s">
        <v>953</v>
      </c>
      <c r="E9282">
        <v>-50.113841463414538</v>
      </c>
      <c r="F9282" s="1">
        <v>7361.5853658536589</v>
      </c>
    </row>
    <row r="9283" spans="1:6" x14ac:dyDescent="0.3">
      <c r="A9283" t="s">
        <v>42</v>
      </c>
      <c r="B9283" t="s">
        <v>681</v>
      </c>
      <c r="C9283">
        <v>2009</v>
      </c>
      <c r="D9283" t="s">
        <v>953</v>
      </c>
      <c r="E9283">
        <v>-754.82749999999942</v>
      </c>
      <c r="F9283" s="1">
        <v>12225</v>
      </c>
    </row>
    <row r="9284" spans="1:6" x14ac:dyDescent="0.3">
      <c r="A9284" t="s">
        <v>42</v>
      </c>
      <c r="B9284" t="s">
        <v>681</v>
      </c>
      <c r="C9284">
        <v>2010</v>
      </c>
      <c r="D9284" t="s">
        <v>948</v>
      </c>
      <c r="E9284">
        <v>-597.5049999999992</v>
      </c>
      <c r="F9284" s="1">
        <v>15950</v>
      </c>
    </row>
    <row r="9285" spans="1:6" x14ac:dyDescent="0.3">
      <c r="A9285" t="s">
        <v>42</v>
      </c>
      <c r="B9285" t="s">
        <v>681</v>
      </c>
      <c r="C9285">
        <v>2010</v>
      </c>
      <c r="D9285" t="s">
        <v>949</v>
      </c>
      <c r="E9285">
        <v>258.15750000000025</v>
      </c>
      <c r="F9285" s="1">
        <v>15075</v>
      </c>
    </row>
    <row r="9286" spans="1:6" x14ac:dyDescent="0.3">
      <c r="A9286" t="s">
        <v>42</v>
      </c>
      <c r="B9286" t="s">
        <v>681</v>
      </c>
      <c r="C9286">
        <v>2010</v>
      </c>
      <c r="D9286" t="s">
        <v>951</v>
      </c>
      <c r="E9286">
        <v>2149.3175000000001</v>
      </c>
      <c r="F9286" s="1">
        <v>14675</v>
      </c>
    </row>
    <row r="9287" spans="1:6" x14ac:dyDescent="0.3">
      <c r="A9287" t="s">
        <v>42</v>
      </c>
      <c r="B9287" t="s">
        <v>681</v>
      </c>
      <c r="C9287">
        <v>2010</v>
      </c>
      <c r="D9287" t="s">
        <v>953</v>
      </c>
      <c r="E9287">
        <v>883.78288461538477</v>
      </c>
      <c r="F9287" s="1">
        <v>12405.76923076923</v>
      </c>
    </row>
    <row r="9288" spans="1:6" x14ac:dyDescent="0.3">
      <c r="A9288" t="s">
        <v>42</v>
      </c>
      <c r="B9288" t="s">
        <v>682</v>
      </c>
      <c r="C9288">
        <v>1999</v>
      </c>
      <c r="D9288" t="s">
        <v>953</v>
      </c>
      <c r="E9288">
        <v>186.60249999999996</v>
      </c>
      <c r="F9288" s="1">
        <v>525</v>
      </c>
    </row>
    <row r="9289" spans="1:6" x14ac:dyDescent="0.3">
      <c r="A9289" t="s">
        <v>42</v>
      </c>
      <c r="B9289" t="s">
        <v>683</v>
      </c>
      <c r="C9289">
        <v>2000</v>
      </c>
      <c r="D9289" t="s">
        <v>953</v>
      </c>
      <c r="E9289">
        <v>131.00874999999996</v>
      </c>
      <c r="F9289" s="1">
        <v>837.5</v>
      </c>
    </row>
    <row r="9290" spans="1:6" x14ac:dyDescent="0.3">
      <c r="A9290" t="s">
        <v>42</v>
      </c>
      <c r="B9290" t="s">
        <v>684</v>
      </c>
      <c r="C9290">
        <v>1996</v>
      </c>
      <c r="D9290" t="s">
        <v>953</v>
      </c>
      <c r="E9290">
        <v>-285.9665</v>
      </c>
      <c r="F9290" s="1">
        <v>635</v>
      </c>
    </row>
    <row r="9291" spans="1:6" x14ac:dyDescent="0.3">
      <c r="A9291" t="s">
        <v>42</v>
      </c>
      <c r="B9291" t="s">
        <v>684</v>
      </c>
      <c r="C9291">
        <v>1997</v>
      </c>
      <c r="D9291" t="s">
        <v>953</v>
      </c>
      <c r="E9291">
        <v>21.167499999999961</v>
      </c>
      <c r="F9291" s="1">
        <v>675</v>
      </c>
    </row>
    <row r="9292" spans="1:6" x14ac:dyDescent="0.3">
      <c r="A9292" t="s">
        <v>42</v>
      </c>
      <c r="B9292" t="s">
        <v>684</v>
      </c>
      <c r="C9292">
        <v>1998</v>
      </c>
      <c r="D9292" t="s">
        <v>953</v>
      </c>
      <c r="E9292">
        <v>-290.41000000000003</v>
      </c>
      <c r="F9292" s="1">
        <v>757.14285714285711</v>
      </c>
    </row>
    <row r="9293" spans="1:6" x14ac:dyDescent="0.3">
      <c r="A9293" t="s">
        <v>42</v>
      </c>
      <c r="B9293" t="s">
        <v>684</v>
      </c>
      <c r="C9293">
        <v>1999</v>
      </c>
      <c r="D9293" t="s">
        <v>949</v>
      </c>
      <c r="E9293">
        <v>127.625</v>
      </c>
      <c r="F9293" s="1">
        <v>1250</v>
      </c>
    </row>
    <row r="9294" spans="1:6" x14ac:dyDescent="0.3">
      <c r="A9294" t="s">
        <v>42</v>
      </c>
      <c r="B9294" t="s">
        <v>684</v>
      </c>
      <c r="C9294">
        <v>1999</v>
      </c>
      <c r="D9294" t="s">
        <v>953</v>
      </c>
      <c r="E9294">
        <v>-111.69898148148147</v>
      </c>
      <c r="F9294" s="1">
        <v>769.44444444444446</v>
      </c>
    </row>
    <row r="9295" spans="1:6" x14ac:dyDescent="0.3">
      <c r="A9295" t="s">
        <v>42</v>
      </c>
      <c r="B9295" t="s">
        <v>684</v>
      </c>
      <c r="C9295">
        <v>2000</v>
      </c>
      <c r="D9295" t="s">
        <v>952</v>
      </c>
      <c r="E9295">
        <v>-871.27</v>
      </c>
      <c r="F9295" s="1">
        <v>1300</v>
      </c>
    </row>
    <row r="9296" spans="1:6" x14ac:dyDescent="0.3">
      <c r="A9296" t="s">
        <v>42</v>
      </c>
      <c r="B9296" t="s">
        <v>684</v>
      </c>
      <c r="C9296">
        <v>2000</v>
      </c>
      <c r="D9296" t="s">
        <v>953</v>
      </c>
      <c r="E9296">
        <v>168.11649999999997</v>
      </c>
      <c r="F9296" s="1">
        <v>865</v>
      </c>
    </row>
    <row r="9297" spans="1:6" x14ac:dyDescent="0.3">
      <c r="A9297" t="s">
        <v>42</v>
      </c>
      <c r="B9297" t="s">
        <v>684</v>
      </c>
      <c r="C9297">
        <v>2001</v>
      </c>
      <c r="D9297" t="s">
        <v>948</v>
      </c>
      <c r="E9297">
        <v>-1382.4575</v>
      </c>
      <c r="F9297" s="1">
        <v>1925</v>
      </c>
    </row>
    <row r="9298" spans="1:6" x14ac:dyDescent="0.3">
      <c r="A9298" t="s">
        <v>42</v>
      </c>
      <c r="B9298" t="s">
        <v>684</v>
      </c>
      <c r="C9298">
        <v>2001</v>
      </c>
      <c r="D9298" t="s">
        <v>949</v>
      </c>
      <c r="E9298">
        <v>288.67499999999995</v>
      </c>
      <c r="F9298" s="1">
        <v>1750</v>
      </c>
    </row>
    <row r="9299" spans="1:6" x14ac:dyDescent="0.3">
      <c r="A9299" t="s">
        <v>42</v>
      </c>
      <c r="B9299" t="s">
        <v>684</v>
      </c>
      <c r="C9299">
        <v>2001</v>
      </c>
      <c r="D9299" t="s">
        <v>951</v>
      </c>
      <c r="E9299">
        <v>-184.66750000000002</v>
      </c>
      <c r="F9299" s="1">
        <v>1825</v>
      </c>
    </row>
    <row r="9300" spans="1:6" x14ac:dyDescent="0.3">
      <c r="A9300" t="s">
        <v>42</v>
      </c>
      <c r="B9300" t="s">
        <v>684</v>
      </c>
      <c r="C9300">
        <v>2001</v>
      </c>
      <c r="D9300" t="s">
        <v>953</v>
      </c>
      <c r="E9300">
        <v>-38.778532608695649</v>
      </c>
      <c r="F9300" s="1">
        <v>1073.3695652173913</v>
      </c>
    </row>
    <row r="9301" spans="1:6" x14ac:dyDescent="0.3">
      <c r="A9301" t="s">
        <v>42</v>
      </c>
      <c r="B9301" t="s">
        <v>684</v>
      </c>
      <c r="C9301">
        <v>2002</v>
      </c>
      <c r="D9301" t="s">
        <v>953</v>
      </c>
      <c r="E9301">
        <v>-86.46965909090909</v>
      </c>
      <c r="F9301" s="1">
        <v>1280.6818181818182</v>
      </c>
    </row>
    <row r="9302" spans="1:6" x14ac:dyDescent="0.3">
      <c r="A9302" t="s">
        <v>42</v>
      </c>
      <c r="B9302" t="s">
        <v>684</v>
      </c>
      <c r="C9302">
        <v>2003</v>
      </c>
      <c r="D9302" t="s">
        <v>953</v>
      </c>
      <c r="E9302">
        <v>-5.5995454545454262</v>
      </c>
      <c r="F9302" s="1">
        <v>1186.3636363636363</v>
      </c>
    </row>
    <row r="9303" spans="1:6" x14ac:dyDescent="0.3">
      <c r="A9303" t="s">
        <v>42</v>
      </c>
      <c r="B9303" t="s">
        <v>684</v>
      </c>
      <c r="C9303">
        <v>2004</v>
      </c>
      <c r="D9303" t="s">
        <v>953</v>
      </c>
      <c r="E9303">
        <v>-309.65522727272725</v>
      </c>
      <c r="F9303" s="1">
        <v>1311.3636363636363</v>
      </c>
    </row>
    <row r="9304" spans="1:6" x14ac:dyDescent="0.3">
      <c r="A9304" t="s">
        <v>42</v>
      </c>
      <c r="B9304" t="s">
        <v>684</v>
      </c>
      <c r="C9304">
        <v>2005</v>
      </c>
      <c r="D9304" t="s">
        <v>953</v>
      </c>
      <c r="E9304">
        <v>36.94874999999999</v>
      </c>
      <c r="F9304" s="1">
        <v>2237.5</v>
      </c>
    </row>
    <row r="9305" spans="1:6" x14ac:dyDescent="0.3">
      <c r="A9305" t="s">
        <v>42</v>
      </c>
      <c r="B9305" t="s">
        <v>684</v>
      </c>
      <c r="C9305">
        <v>2008</v>
      </c>
      <c r="D9305" t="s">
        <v>949</v>
      </c>
      <c r="E9305">
        <v>-127.75749999999971</v>
      </c>
      <c r="F9305" s="1">
        <v>8925</v>
      </c>
    </row>
    <row r="9306" spans="1:6" x14ac:dyDescent="0.3">
      <c r="A9306" t="s">
        <v>42</v>
      </c>
      <c r="B9306" t="s">
        <v>684</v>
      </c>
      <c r="C9306">
        <v>2008</v>
      </c>
      <c r="D9306" t="s">
        <v>951</v>
      </c>
      <c r="E9306">
        <v>5.6675000000004729</v>
      </c>
      <c r="F9306" s="1">
        <v>8175</v>
      </c>
    </row>
    <row r="9307" spans="1:6" x14ac:dyDescent="0.3">
      <c r="A9307" t="s">
        <v>42</v>
      </c>
      <c r="B9307" t="s">
        <v>684</v>
      </c>
      <c r="C9307">
        <v>2008</v>
      </c>
      <c r="D9307" t="s">
        <v>953</v>
      </c>
      <c r="E9307">
        <v>-301.01933333333335</v>
      </c>
      <c r="F9307" s="1">
        <v>5006.666666666667</v>
      </c>
    </row>
    <row r="9308" spans="1:6" x14ac:dyDescent="0.3">
      <c r="A9308" t="s">
        <v>42</v>
      </c>
      <c r="B9308" t="s">
        <v>684</v>
      </c>
      <c r="C9308">
        <v>2009</v>
      </c>
      <c r="D9308" t="s">
        <v>953</v>
      </c>
      <c r="E9308">
        <v>-245.50749999999982</v>
      </c>
      <c r="F9308" s="1">
        <v>6425</v>
      </c>
    </row>
    <row r="9309" spans="1:6" x14ac:dyDescent="0.3">
      <c r="A9309" t="s">
        <v>42</v>
      </c>
      <c r="B9309" t="s">
        <v>685</v>
      </c>
      <c r="C9309">
        <v>1995</v>
      </c>
      <c r="D9309" t="s">
        <v>953</v>
      </c>
      <c r="E9309">
        <v>-270.81</v>
      </c>
      <c r="F9309" s="1">
        <v>566.66666666666663</v>
      </c>
    </row>
    <row r="9310" spans="1:6" x14ac:dyDescent="0.3">
      <c r="A9310" t="s">
        <v>42</v>
      </c>
      <c r="B9310" t="s">
        <v>685</v>
      </c>
      <c r="C9310">
        <v>1997</v>
      </c>
      <c r="D9310" t="s">
        <v>953</v>
      </c>
      <c r="E9310">
        <v>8.8400000000000318</v>
      </c>
      <c r="F9310" s="1">
        <v>400</v>
      </c>
    </row>
    <row r="9311" spans="1:6" x14ac:dyDescent="0.3">
      <c r="A9311" t="s">
        <v>42</v>
      </c>
      <c r="B9311" t="s">
        <v>686</v>
      </c>
      <c r="C9311">
        <v>1993</v>
      </c>
      <c r="D9311" t="s">
        <v>953</v>
      </c>
      <c r="E9311">
        <v>-65.607500000000016</v>
      </c>
      <c r="F9311" s="1">
        <v>425</v>
      </c>
    </row>
    <row r="9312" spans="1:6" x14ac:dyDescent="0.3">
      <c r="A9312" t="s">
        <v>42</v>
      </c>
      <c r="B9312" t="s">
        <v>686</v>
      </c>
      <c r="C9312">
        <v>1995</v>
      </c>
      <c r="D9312" t="s">
        <v>953</v>
      </c>
      <c r="E9312">
        <v>75.322500000000005</v>
      </c>
      <c r="F9312" s="1">
        <v>391.66666666666669</v>
      </c>
    </row>
    <row r="9313" spans="1:6" x14ac:dyDescent="0.3">
      <c r="A9313" t="s">
        <v>42</v>
      </c>
      <c r="B9313" t="s">
        <v>686</v>
      </c>
      <c r="C9313">
        <v>1996</v>
      </c>
      <c r="D9313" t="s">
        <v>953</v>
      </c>
      <c r="E9313">
        <v>82.182500000000005</v>
      </c>
      <c r="F9313" s="1">
        <v>325</v>
      </c>
    </row>
    <row r="9314" spans="1:6" x14ac:dyDescent="0.3">
      <c r="A9314" t="s">
        <v>42</v>
      </c>
      <c r="B9314" t="s">
        <v>686</v>
      </c>
      <c r="C9314">
        <v>1997</v>
      </c>
      <c r="D9314" t="s">
        <v>953</v>
      </c>
      <c r="E9314">
        <v>-66.712499999999977</v>
      </c>
      <c r="F9314" s="1">
        <v>375</v>
      </c>
    </row>
    <row r="9315" spans="1:6" x14ac:dyDescent="0.3">
      <c r="A9315" t="s">
        <v>42</v>
      </c>
      <c r="B9315" t="s">
        <v>686</v>
      </c>
      <c r="C9315">
        <v>1998</v>
      </c>
      <c r="D9315" t="s">
        <v>953</v>
      </c>
      <c r="E9315">
        <v>124.10249999999999</v>
      </c>
      <c r="F9315" s="1">
        <v>525</v>
      </c>
    </row>
    <row r="9316" spans="1:6" x14ac:dyDescent="0.3">
      <c r="A9316" t="s">
        <v>42</v>
      </c>
      <c r="B9316" t="s">
        <v>686</v>
      </c>
      <c r="C9316">
        <v>1999</v>
      </c>
      <c r="D9316" t="s">
        <v>953</v>
      </c>
      <c r="E9316">
        <v>-137.91374999999999</v>
      </c>
      <c r="F9316" s="1">
        <v>1112.5</v>
      </c>
    </row>
    <row r="9317" spans="1:6" x14ac:dyDescent="0.3">
      <c r="A9317" t="s">
        <v>42</v>
      </c>
      <c r="B9317" t="s">
        <v>686</v>
      </c>
      <c r="C9317">
        <v>2000</v>
      </c>
      <c r="D9317" t="s">
        <v>953</v>
      </c>
      <c r="E9317">
        <v>-256.76749999999998</v>
      </c>
      <c r="F9317" s="1">
        <v>825</v>
      </c>
    </row>
    <row r="9318" spans="1:6" x14ac:dyDescent="0.3">
      <c r="A9318" t="s">
        <v>42</v>
      </c>
      <c r="B9318" t="s">
        <v>686</v>
      </c>
      <c r="C9318">
        <v>2001</v>
      </c>
      <c r="D9318" t="s">
        <v>953</v>
      </c>
      <c r="E9318">
        <v>295.28125</v>
      </c>
      <c r="F9318" s="1">
        <v>729.16666666666663</v>
      </c>
    </row>
    <row r="9319" spans="1:6" x14ac:dyDescent="0.3">
      <c r="A9319" t="s">
        <v>42</v>
      </c>
      <c r="B9319" t="s">
        <v>686</v>
      </c>
      <c r="C9319">
        <v>2002</v>
      </c>
      <c r="D9319" t="s">
        <v>953</v>
      </c>
      <c r="E9319">
        <v>-66.228749999999991</v>
      </c>
      <c r="F9319" s="1">
        <v>962.5</v>
      </c>
    </row>
    <row r="9320" spans="1:6" x14ac:dyDescent="0.3">
      <c r="A9320" t="s">
        <v>43</v>
      </c>
      <c r="B9320" t="s">
        <v>687</v>
      </c>
      <c r="C9320">
        <v>2002</v>
      </c>
      <c r="D9320" t="s">
        <v>953</v>
      </c>
      <c r="E9320">
        <v>16.83375000000003</v>
      </c>
      <c r="F9320" s="1">
        <v>3178.409090909091</v>
      </c>
    </row>
    <row r="9321" spans="1:6" x14ac:dyDescent="0.3">
      <c r="A9321" t="s">
        <v>43</v>
      </c>
      <c r="B9321" t="s">
        <v>687</v>
      </c>
      <c r="C9321">
        <v>2003</v>
      </c>
      <c r="D9321" t="s">
        <v>949</v>
      </c>
      <c r="E9321">
        <v>3179.3537500000002</v>
      </c>
      <c r="F9321" s="1">
        <v>5287.5</v>
      </c>
    </row>
    <row r="9322" spans="1:6" x14ac:dyDescent="0.3">
      <c r="A9322" t="s">
        <v>43</v>
      </c>
      <c r="B9322" t="s">
        <v>687</v>
      </c>
      <c r="C9322">
        <v>2003</v>
      </c>
      <c r="D9322" t="s">
        <v>953</v>
      </c>
      <c r="E9322">
        <v>4.1454878048780692</v>
      </c>
      <c r="F9322" s="1">
        <v>3332.9268292682927</v>
      </c>
    </row>
    <row r="9323" spans="1:6" x14ac:dyDescent="0.3">
      <c r="A9323" t="s">
        <v>43</v>
      </c>
      <c r="B9323" t="s">
        <v>687</v>
      </c>
      <c r="C9323">
        <v>2004</v>
      </c>
      <c r="D9323" t="s">
        <v>948</v>
      </c>
      <c r="E9323">
        <v>2043.9250000000002</v>
      </c>
      <c r="F9323" s="1">
        <v>4250</v>
      </c>
    </row>
    <row r="9324" spans="1:6" x14ac:dyDescent="0.3">
      <c r="A9324" t="s">
        <v>43</v>
      </c>
      <c r="B9324" t="s">
        <v>687</v>
      </c>
      <c r="C9324">
        <v>2004</v>
      </c>
      <c r="D9324" t="s">
        <v>949</v>
      </c>
      <c r="E9324">
        <v>779.14750000000004</v>
      </c>
      <c r="F9324" s="1">
        <v>6975</v>
      </c>
    </row>
    <row r="9325" spans="1:6" x14ac:dyDescent="0.3">
      <c r="A9325" t="s">
        <v>43</v>
      </c>
      <c r="B9325" t="s">
        <v>687</v>
      </c>
      <c r="C9325">
        <v>2004</v>
      </c>
      <c r="D9325" t="s">
        <v>951</v>
      </c>
      <c r="E9325">
        <v>-82.732500000000073</v>
      </c>
      <c r="F9325" s="1">
        <v>4175</v>
      </c>
    </row>
    <row r="9326" spans="1:6" x14ac:dyDescent="0.3">
      <c r="A9326" t="s">
        <v>43</v>
      </c>
      <c r="B9326" t="s">
        <v>687</v>
      </c>
      <c r="C9326">
        <v>2004</v>
      </c>
      <c r="D9326" t="s">
        <v>953</v>
      </c>
      <c r="E9326">
        <v>152.93718750000005</v>
      </c>
      <c r="F9326" s="1">
        <v>3809.375</v>
      </c>
    </row>
    <row r="9327" spans="1:6" x14ac:dyDescent="0.3">
      <c r="A9327" t="s">
        <v>43</v>
      </c>
      <c r="B9327" t="s">
        <v>687</v>
      </c>
      <c r="C9327">
        <v>2005</v>
      </c>
      <c r="D9327" t="s">
        <v>948</v>
      </c>
      <c r="E9327">
        <v>-694.05749999999989</v>
      </c>
      <c r="F9327" s="1">
        <v>5925</v>
      </c>
    </row>
    <row r="9328" spans="1:6" x14ac:dyDescent="0.3">
      <c r="A9328" t="s">
        <v>43</v>
      </c>
      <c r="B9328" t="s">
        <v>687</v>
      </c>
      <c r="C9328">
        <v>2005</v>
      </c>
      <c r="D9328" t="s">
        <v>950</v>
      </c>
      <c r="E9328">
        <v>7403.7325000000001</v>
      </c>
      <c r="F9328" s="1">
        <v>5825</v>
      </c>
    </row>
    <row r="9329" spans="1:6" x14ac:dyDescent="0.3">
      <c r="A9329" t="s">
        <v>43</v>
      </c>
      <c r="B9329" t="s">
        <v>687</v>
      </c>
      <c r="C9329">
        <v>2005</v>
      </c>
      <c r="D9329" t="s">
        <v>951</v>
      </c>
      <c r="E9329">
        <v>-565.22437500000001</v>
      </c>
      <c r="F9329" s="1">
        <v>6381.25</v>
      </c>
    </row>
    <row r="9330" spans="1:6" x14ac:dyDescent="0.3">
      <c r="A9330" t="s">
        <v>43</v>
      </c>
      <c r="B9330" t="s">
        <v>687</v>
      </c>
      <c r="C9330">
        <v>2005</v>
      </c>
      <c r="D9330" t="s">
        <v>953</v>
      </c>
      <c r="E9330">
        <v>229.31231481481487</v>
      </c>
      <c r="F9330" s="1">
        <v>4363.8888888888887</v>
      </c>
    </row>
    <row r="9331" spans="1:6" x14ac:dyDescent="0.3">
      <c r="A9331" t="s">
        <v>43</v>
      </c>
      <c r="B9331" t="s">
        <v>687</v>
      </c>
      <c r="C9331">
        <v>2006</v>
      </c>
      <c r="D9331" t="s">
        <v>949</v>
      </c>
      <c r="E9331">
        <v>303.04250000000002</v>
      </c>
      <c r="F9331" s="1">
        <v>6925</v>
      </c>
    </row>
    <row r="9332" spans="1:6" x14ac:dyDescent="0.3">
      <c r="A9332" t="s">
        <v>43</v>
      </c>
      <c r="B9332" t="s">
        <v>687</v>
      </c>
      <c r="C9332">
        <v>2006</v>
      </c>
      <c r="D9332" t="s">
        <v>951</v>
      </c>
      <c r="E9332">
        <v>930.25250000000017</v>
      </c>
      <c r="F9332" s="1">
        <v>7025</v>
      </c>
    </row>
    <row r="9333" spans="1:6" x14ac:dyDescent="0.3">
      <c r="A9333" t="s">
        <v>43</v>
      </c>
      <c r="B9333" t="s">
        <v>687</v>
      </c>
      <c r="C9333">
        <v>2006</v>
      </c>
      <c r="D9333" t="s">
        <v>953</v>
      </c>
      <c r="E9333">
        <v>-81.674665492957701</v>
      </c>
      <c r="F9333" s="1">
        <v>5123.0633802816901</v>
      </c>
    </row>
    <row r="9334" spans="1:6" x14ac:dyDescent="0.3">
      <c r="A9334" t="s">
        <v>43</v>
      </c>
      <c r="B9334" t="s">
        <v>687</v>
      </c>
      <c r="C9334">
        <v>2007</v>
      </c>
      <c r="D9334" t="s">
        <v>948</v>
      </c>
      <c r="E9334">
        <v>427.6299999999992</v>
      </c>
      <c r="F9334" s="1">
        <v>10300</v>
      </c>
    </row>
    <row r="9335" spans="1:6" x14ac:dyDescent="0.3">
      <c r="A9335" t="s">
        <v>43</v>
      </c>
      <c r="B9335" t="s">
        <v>687</v>
      </c>
      <c r="C9335">
        <v>2007</v>
      </c>
      <c r="D9335" t="s">
        <v>949</v>
      </c>
      <c r="E9335">
        <v>919.45199999999988</v>
      </c>
      <c r="F9335" s="1">
        <v>8120</v>
      </c>
    </row>
    <row r="9336" spans="1:6" x14ac:dyDescent="0.3">
      <c r="A9336" t="s">
        <v>43</v>
      </c>
      <c r="B9336" t="s">
        <v>687</v>
      </c>
      <c r="C9336">
        <v>2007</v>
      </c>
      <c r="D9336" t="s">
        <v>951</v>
      </c>
      <c r="E9336">
        <v>416.81571428571431</v>
      </c>
      <c r="F9336" s="1">
        <v>7871.4285714285716</v>
      </c>
    </row>
    <row r="9337" spans="1:6" x14ac:dyDescent="0.3">
      <c r="A9337" t="s">
        <v>43</v>
      </c>
      <c r="B9337" t="s">
        <v>687</v>
      </c>
      <c r="C9337">
        <v>2007</v>
      </c>
      <c r="D9337" t="s">
        <v>952</v>
      </c>
      <c r="E9337">
        <v>-5827.7574999999997</v>
      </c>
      <c r="F9337" s="1">
        <v>8925</v>
      </c>
    </row>
    <row r="9338" spans="1:6" x14ac:dyDescent="0.3">
      <c r="A9338" t="s">
        <v>43</v>
      </c>
      <c r="B9338" t="s">
        <v>687</v>
      </c>
      <c r="C9338">
        <v>2007</v>
      </c>
      <c r="D9338" t="s">
        <v>953</v>
      </c>
      <c r="E9338">
        <v>57.912954545454554</v>
      </c>
      <c r="F9338" s="1">
        <v>6014.1608391608388</v>
      </c>
    </row>
    <row r="9339" spans="1:6" x14ac:dyDescent="0.3">
      <c r="A9339" t="s">
        <v>43</v>
      </c>
      <c r="B9339" t="s">
        <v>687</v>
      </c>
      <c r="C9339">
        <v>2008</v>
      </c>
      <c r="D9339" t="s">
        <v>948</v>
      </c>
      <c r="E9339">
        <v>-579</v>
      </c>
      <c r="F9339" s="1">
        <v>10000</v>
      </c>
    </row>
    <row r="9340" spans="1:6" x14ac:dyDescent="0.3">
      <c r="A9340" t="s">
        <v>43</v>
      </c>
      <c r="B9340" t="s">
        <v>687</v>
      </c>
      <c r="C9340">
        <v>2008</v>
      </c>
      <c r="D9340" t="s">
        <v>949</v>
      </c>
      <c r="E9340">
        <v>-1080.0591666666664</v>
      </c>
      <c r="F9340" s="1">
        <v>9575</v>
      </c>
    </row>
    <row r="9341" spans="1:6" x14ac:dyDescent="0.3">
      <c r="A9341" t="s">
        <v>43</v>
      </c>
      <c r="B9341" t="s">
        <v>687</v>
      </c>
      <c r="C9341">
        <v>2008</v>
      </c>
      <c r="D9341" t="s">
        <v>951</v>
      </c>
      <c r="E9341">
        <v>402.33900000000006</v>
      </c>
      <c r="F9341" s="1">
        <v>8590</v>
      </c>
    </row>
    <row r="9342" spans="1:6" x14ac:dyDescent="0.3">
      <c r="A9342" t="s">
        <v>43</v>
      </c>
      <c r="B9342" t="s">
        <v>687</v>
      </c>
      <c r="C9342">
        <v>2008</v>
      </c>
      <c r="D9342" t="s">
        <v>953</v>
      </c>
      <c r="E9342">
        <v>170.67674369747905</v>
      </c>
      <c r="F9342" s="1">
        <v>6838.865546218487</v>
      </c>
    </row>
    <row r="9343" spans="1:6" x14ac:dyDescent="0.3">
      <c r="A9343" t="s">
        <v>43</v>
      </c>
      <c r="B9343" t="s">
        <v>687</v>
      </c>
      <c r="C9343">
        <v>2009</v>
      </c>
      <c r="D9343" t="s">
        <v>949</v>
      </c>
      <c r="E9343">
        <v>730.39222222222224</v>
      </c>
      <c r="F9343" s="1">
        <v>9922.2222222222226</v>
      </c>
    </row>
    <row r="9344" spans="1:6" x14ac:dyDescent="0.3">
      <c r="A9344" t="s">
        <v>43</v>
      </c>
      <c r="B9344" t="s">
        <v>687</v>
      </c>
      <c r="C9344">
        <v>2009</v>
      </c>
      <c r="D9344" t="s">
        <v>951</v>
      </c>
      <c r="E9344">
        <v>-70.793026315789533</v>
      </c>
      <c r="F9344" s="1">
        <v>9359.21052631579</v>
      </c>
    </row>
    <row r="9345" spans="1:6" x14ac:dyDescent="0.3">
      <c r="A9345" t="s">
        <v>43</v>
      </c>
      <c r="B9345" t="s">
        <v>687</v>
      </c>
      <c r="C9345">
        <v>2009</v>
      </c>
      <c r="D9345" t="s">
        <v>953</v>
      </c>
      <c r="E9345">
        <v>15.066468531468603</v>
      </c>
      <c r="F9345" s="1">
        <v>8070.2797202797201</v>
      </c>
    </row>
    <row r="9346" spans="1:6" x14ac:dyDescent="0.3">
      <c r="A9346" t="s">
        <v>43</v>
      </c>
      <c r="B9346" t="s">
        <v>687</v>
      </c>
      <c r="C9346">
        <v>2010</v>
      </c>
      <c r="D9346" t="s">
        <v>948</v>
      </c>
      <c r="E9346">
        <v>-1915.4599999999991</v>
      </c>
      <c r="F9346" s="1">
        <v>17400</v>
      </c>
    </row>
    <row r="9347" spans="1:6" x14ac:dyDescent="0.3">
      <c r="A9347" t="s">
        <v>43</v>
      </c>
      <c r="B9347" t="s">
        <v>687</v>
      </c>
      <c r="C9347">
        <v>2010</v>
      </c>
      <c r="D9347" t="s">
        <v>949</v>
      </c>
      <c r="E9347">
        <v>-332.85847222222208</v>
      </c>
      <c r="F9347" s="1">
        <v>12276.388888888889</v>
      </c>
    </row>
    <row r="9348" spans="1:6" x14ac:dyDescent="0.3">
      <c r="A9348" t="s">
        <v>43</v>
      </c>
      <c r="B9348" t="s">
        <v>687</v>
      </c>
      <c r="C9348">
        <v>2010</v>
      </c>
      <c r="D9348" t="s">
        <v>951</v>
      </c>
      <c r="E9348">
        <v>382.01071428571447</v>
      </c>
      <c r="F9348" s="1">
        <v>10821.428571428571</v>
      </c>
    </row>
    <row r="9349" spans="1:6" x14ac:dyDescent="0.3">
      <c r="A9349" t="s">
        <v>43</v>
      </c>
      <c r="B9349" t="s">
        <v>687</v>
      </c>
      <c r="C9349">
        <v>2010</v>
      </c>
      <c r="D9349" t="s">
        <v>953</v>
      </c>
      <c r="E9349">
        <v>98.033190789473835</v>
      </c>
      <c r="F9349" s="1">
        <v>9154.2763157894733</v>
      </c>
    </row>
    <row r="9350" spans="1:6" x14ac:dyDescent="0.3">
      <c r="A9350" t="s">
        <v>43</v>
      </c>
      <c r="B9350" t="s">
        <v>687</v>
      </c>
      <c r="C9350">
        <v>2011</v>
      </c>
      <c r="D9350" t="s">
        <v>948</v>
      </c>
      <c r="E9350">
        <v>487.49785714285696</v>
      </c>
      <c r="F9350" s="1">
        <v>13978.571428571429</v>
      </c>
    </row>
    <row r="9351" spans="1:6" x14ac:dyDescent="0.3">
      <c r="A9351" t="s">
        <v>43</v>
      </c>
      <c r="B9351" t="s">
        <v>687</v>
      </c>
      <c r="C9351">
        <v>2011</v>
      </c>
      <c r="D9351" t="s">
        <v>949</v>
      </c>
      <c r="E9351">
        <v>6.4952702702701917</v>
      </c>
      <c r="F9351" s="1">
        <v>13195.945945945947</v>
      </c>
    </row>
    <row r="9352" spans="1:6" x14ac:dyDescent="0.3">
      <c r="A9352" t="s">
        <v>43</v>
      </c>
      <c r="B9352" t="s">
        <v>687</v>
      </c>
      <c r="C9352">
        <v>2011</v>
      </c>
      <c r="D9352" t="s">
        <v>951</v>
      </c>
      <c r="E9352">
        <v>281.47600000000011</v>
      </c>
      <c r="F9352" s="1">
        <v>11560</v>
      </c>
    </row>
    <row r="9353" spans="1:6" x14ac:dyDescent="0.3">
      <c r="A9353" t="s">
        <v>43</v>
      </c>
      <c r="B9353" t="s">
        <v>687</v>
      </c>
      <c r="C9353">
        <v>2011</v>
      </c>
      <c r="D9353" t="s">
        <v>953</v>
      </c>
      <c r="E9353">
        <v>204.67959677419358</v>
      </c>
      <c r="F9353" s="1">
        <v>10392.741935483871</v>
      </c>
    </row>
    <row r="9354" spans="1:6" x14ac:dyDescent="0.3">
      <c r="A9354" t="s">
        <v>43</v>
      </c>
      <c r="B9354" t="s">
        <v>687</v>
      </c>
      <c r="C9354">
        <v>2012</v>
      </c>
      <c r="D9354" t="s">
        <v>948</v>
      </c>
      <c r="E9354">
        <v>191.85402941176477</v>
      </c>
      <c r="F9354" s="1">
        <v>14616.764705882353</v>
      </c>
    </row>
    <row r="9355" spans="1:6" x14ac:dyDescent="0.3">
      <c r="A9355" t="s">
        <v>43</v>
      </c>
      <c r="B9355" t="s">
        <v>687</v>
      </c>
      <c r="C9355">
        <v>2012</v>
      </c>
      <c r="D9355" t="s">
        <v>949</v>
      </c>
      <c r="E9355">
        <v>283.50059356136836</v>
      </c>
      <c r="F9355" s="1">
        <v>13337.927565392354</v>
      </c>
    </row>
    <row r="9356" spans="1:6" x14ac:dyDescent="0.3">
      <c r="A9356" t="s">
        <v>43</v>
      </c>
      <c r="B9356" t="s">
        <v>687</v>
      </c>
      <c r="C9356">
        <v>2012</v>
      </c>
      <c r="D9356" t="s">
        <v>950</v>
      </c>
      <c r="E9356">
        <v>43.010833333333721</v>
      </c>
      <c r="F9356" s="1">
        <v>16275</v>
      </c>
    </row>
    <row r="9357" spans="1:6" x14ac:dyDescent="0.3">
      <c r="A9357" t="s">
        <v>43</v>
      </c>
      <c r="B9357" t="s">
        <v>687</v>
      </c>
      <c r="C9357">
        <v>2012</v>
      </c>
      <c r="D9357" t="s">
        <v>951</v>
      </c>
      <c r="E9357">
        <v>134.25410256410265</v>
      </c>
      <c r="F9357" s="1">
        <v>12746.153846153846</v>
      </c>
    </row>
    <row r="9358" spans="1:6" x14ac:dyDescent="0.3">
      <c r="A9358" t="s">
        <v>43</v>
      </c>
      <c r="B9358" t="s">
        <v>687</v>
      </c>
      <c r="C9358">
        <v>2012</v>
      </c>
      <c r="D9358" t="s">
        <v>953</v>
      </c>
      <c r="E9358">
        <v>-241.0126595744679</v>
      </c>
      <c r="F9358" s="1">
        <v>11767.021276595744</v>
      </c>
    </row>
    <row r="9359" spans="1:6" x14ac:dyDescent="0.3">
      <c r="A9359" t="s">
        <v>43</v>
      </c>
      <c r="B9359" t="s">
        <v>687</v>
      </c>
      <c r="C9359">
        <v>2013</v>
      </c>
      <c r="D9359" t="s">
        <v>948</v>
      </c>
      <c r="E9359">
        <v>135.05612903225841</v>
      </c>
      <c r="F9359" s="1">
        <v>16109.677419354839</v>
      </c>
    </row>
    <row r="9360" spans="1:6" x14ac:dyDescent="0.3">
      <c r="A9360" t="s">
        <v>43</v>
      </c>
      <c r="B9360" t="s">
        <v>687</v>
      </c>
      <c r="C9360">
        <v>2013</v>
      </c>
      <c r="D9360" t="s">
        <v>949</v>
      </c>
      <c r="E9360">
        <v>162.29264705882366</v>
      </c>
      <c r="F9360" s="1">
        <v>14397.058823529413</v>
      </c>
    </row>
    <row r="9361" spans="1:6" x14ac:dyDescent="0.3">
      <c r="A9361" t="s">
        <v>43</v>
      </c>
      <c r="B9361" t="s">
        <v>687</v>
      </c>
      <c r="C9361">
        <v>2013</v>
      </c>
      <c r="D9361" t="s">
        <v>950</v>
      </c>
      <c r="E9361">
        <v>615.20250000000033</v>
      </c>
      <c r="F9361" s="1">
        <v>16525</v>
      </c>
    </row>
    <row r="9362" spans="1:6" x14ac:dyDescent="0.3">
      <c r="A9362" t="s">
        <v>43</v>
      </c>
      <c r="B9362" t="s">
        <v>687</v>
      </c>
      <c r="C9362">
        <v>2013</v>
      </c>
      <c r="D9362" t="s">
        <v>951</v>
      </c>
      <c r="E9362">
        <v>261.13983333333357</v>
      </c>
      <c r="F9362" s="1">
        <v>13098.333333333334</v>
      </c>
    </row>
    <row r="9363" spans="1:6" x14ac:dyDescent="0.3">
      <c r="A9363" t="s">
        <v>43</v>
      </c>
      <c r="B9363" t="s">
        <v>687</v>
      </c>
      <c r="C9363">
        <v>2013</v>
      </c>
      <c r="D9363" t="s">
        <v>952</v>
      </c>
      <c r="E9363">
        <v>402.10900000000004</v>
      </c>
      <c r="F9363" s="1">
        <v>17290</v>
      </c>
    </row>
    <row r="9364" spans="1:6" x14ac:dyDescent="0.3">
      <c r="A9364" t="s">
        <v>43</v>
      </c>
      <c r="B9364" t="s">
        <v>687</v>
      </c>
      <c r="C9364">
        <v>2013</v>
      </c>
      <c r="D9364" t="s">
        <v>953</v>
      </c>
      <c r="E9364">
        <v>-376.62299999999993</v>
      </c>
      <c r="F9364" s="1">
        <v>12370</v>
      </c>
    </row>
    <row r="9365" spans="1:6" x14ac:dyDescent="0.3">
      <c r="A9365" t="s">
        <v>43</v>
      </c>
      <c r="B9365" t="s">
        <v>687</v>
      </c>
      <c r="C9365">
        <v>2014</v>
      </c>
      <c r="D9365" t="s">
        <v>948</v>
      </c>
      <c r="E9365">
        <v>687.55880000000047</v>
      </c>
      <c r="F9365" s="1">
        <v>21428</v>
      </c>
    </row>
    <row r="9366" spans="1:6" x14ac:dyDescent="0.3">
      <c r="A9366" t="s">
        <v>43</v>
      </c>
      <c r="B9366" t="s">
        <v>687</v>
      </c>
      <c r="C9366">
        <v>2014</v>
      </c>
      <c r="D9366" t="s">
        <v>949</v>
      </c>
      <c r="E9366">
        <v>107.52400000000053</v>
      </c>
      <c r="F9366" s="1">
        <v>18440</v>
      </c>
    </row>
    <row r="9367" spans="1:6" x14ac:dyDescent="0.3">
      <c r="A9367" t="s">
        <v>43</v>
      </c>
      <c r="B9367" t="s">
        <v>687</v>
      </c>
      <c r="C9367">
        <v>2014</v>
      </c>
      <c r="D9367" t="s">
        <v>950</v>
      </c>
      <c r="E9367">
        <v>308.70605263157938</v>
      </c>
      <c r="F9367" s="1">
        <v>21113.157894736843</v>
      </c>
    </row>
    <row r="9368" spans="1:6" x14ac:dyDescent="0.3">
      <c r="A9368" t="s">
        <v>43</v>
      </c>
      <c r="B9368" t="s">
        <v>687</v>
      </c>
      <c r="C9368">
        <v>2014</v>
      </c>
      <c r="D9368" t="s">
        <v>952</v>
      </c>
      <c r="E9368">
        <v>1387.6954166666674</v>
      </c>
      <c r="F9368" s="1">
        <v>20370.833333333332</v>
      </c>
    </row>
    <row r="9369" spans="1:6" x14ac:dyDescent="0.3">
      <c r="A9369" t="s">
        <v>43</v>
      </c>
      <c r="B9369" t="s">
        <v>687</v>
      </c>
      <c r="C9369">
        <v>2015</v>
      </c>
      <c r="D9369" t="s">
        <v>948</v>
      </c>
      <c r="E9369">
        <v>181.96666666666715</v>
      </c>
      <c r="F9369" s="1">
        <v>26333.333333333332</v>
      </c>
    </row>
    <row r="9370" spans="1:6" x14ac:dyDescent="0.3">
      <c r="A9370" t="s">
        <v>43</v>
      </c>
      <c r="B9370" t="s">
        <v>687</v>
      </c>
      <c r="C9370">
        <v>2015</v>
      </c>
      <c r="D9370" t="s">
        <v>950</v>
      </c>
      <c r="E9370">
        <v>498.08000000000175</v>
      </c>
      <c r="F9370" s="1">
        <v>24800</v>
      </c>
    </row>
    <row r="9371" spans="1:6" x14ac:dyDescent="0.3">
      <c r="A9371" t="s">
        <v>43</v>
      </c>
      <c r="B9371" t="s">
        <v>687</v>
      </c>
      <c r="C9371">
        <v>2015</v>
      </c>
      <c r="D9371" t="s">
        <v>952</v>
      </c>
      <c r="E9371">
        <v>-3877.6100000000006</v>
      </c>
      <c r="F9371" s="1">
        <v>25900</v>
      </c>
    </row>
    <row r="9372" spans="1:6" x14ac:dyDescent="0.3">
      <c r="A9372" t="s">
        <v>43</v>
      </c>
      <c r="B9372" t="s">
        <v>688</v>
      </c>
      <c r="C9372">
        <v>2008</v>
      </c>
      <c r="D9372" t="s">
        <v>949</v>
      </c>
      <c r="E9372">
        <v>1183.1550000000007</v>
      </c>
      <c r="F9372" s="1">
        <v>10550</v>
      </c>
    </row>
    <row r="9373" spans="1:6" x14ac:dyDescent="0.3">
      <c r="A9373" t="s">
        <v>43</v>
      </c>
      <c r="B9373" t="s">
        <v>688</v>
      </c>
      <c r="C9373">
        <v>2008</v>
      </c>
      <c r="D9373" t="s">
        <v>951</v>
      </c>
      <c r="E9373">
        <v>1530.8750000000005</v>
      </c>
      <c r="F9373" s="1">
        <v>8750</v>
      </c>
    </row>
    <row r="9374" spans="1:6" x14ac:dyDescent="0.3">
      <c r="A9374" t="s">
        <v>43</v>
      </c>
      <c r="B9374" t="s">
        <v>688</v>
      </c>
      <c r="C9374">
        <v>2008</v>
      </c>
      <c r="D9374" t="s">
        <v>953</v>
      </c>
      <c r="E9374">
        <v>-11.482499999999828</v>
      </c>
      <c r="F9374" s="1">
        <v>7215.5405405405409</v>
      </c>
    </row>
    <row r="9375" spans="1:6" x14ac:dyDescent="0.3">
      <c r="A9375" t="s">
        <v>43</v>
      </c>
      <c r="B9375" t="s">
        <v>688</v>
      </c>
      <c r="C9375">
        <v>2009</v>
      </c>
      <c r="D9375" t="s">
        <v>949</v>
      </c>
      <c r="E9375">
        <v>-945.22874999999976</v>
      </c>
      <c r="F9375" s="1">
        <v>10962.5</v>
      </c>
    </row>
    <row r="9376" spans="1:6" x14ac:dyDescent="0.3">
      <c r="A9376" t="s">
        <v>43</v>
      </c>
      <c r="B9376" t="s">
        <v>688</v>
      </c>
      <c r="C9376">
        <v>2009</v>
      </c>
      <c r="D9376" t="s">
        <v>951</v>
      </c>
      <c r="E9376">
        <v>1127.1330000000003</v>
      </c>
      <c r="F9376" s="1">
        <v>10730</v>
      </c>
    </row>
    <row r="9377" spans="1:6" x14ac:dyDescent="0.3">
      <c r="A9377" t="s">
        <v>43</v>
      </c>
      <c r="B9377" t="s">
        <v>688</v>
      </c>
      <c r="C9377">
        <v>2009</v>
      </c>
      <c r="D9377" t="s">
        <v>953</v>
      </c>
      <c r="E9377">
        <v>-192.62473484848476</v>
      </c>
      <c r="F9377" s="1">
        <v>8320.8333333333339</v>
      </c>
    </row>
    <row r="9378" spans="1:6" x14ac:dyDescent="0.3">
      <c r="A9378" t="s">
        <v>43</v>
      </c>
      <c r="B9378" t="s">
        <v>688</v>
      </c>
      <c r="C9378">
        <v>2010</v>
      </c>
      <c r="D9378" t="s">
        <v>949</v>
      </c>
      <c r="E9378">
        <v>438.47375000000011</v>
      </c>
      <c r="F9378" s="1">
        <v>12487.5</v>
      </c>
    </row>
    <row r="9379" spans="1:6" x14ac:dyDescent="0.3">
      <c r="A9379" t="s">
        <v>43</v>
      </c>
      <c r="B9379" t="s">
        <v>688</v>
      </c>
      <c r="C9379">
        <v>2010</v>
      </c>
      <c r="D9379" t="s">
        <v>950</v>
      </c>
      <c r="E9379">
        <v>-217.39500000000044</v>
      </c>
      <c r="F9379" s="1">
        <v>15050</v>
      </c>
    </row>
    <row r="9380" spans="1:6" x14ac:dyDescent="0.3">
      <c r="A9380" t="s">
        <v>43</v>
      </c>
      <c r="B9380" t="s">
        <v>688</v>
      </c>
      <c r="C9380">
        <v>2010</v>
      </c>
      <c r="D9380" t="s">
        <v>951</v>
      </c>
      <c r="E9380">
        <v>-179.48250000000007</v>
      </c>
      <c r="F9380" s="1">
        <v>11675</v>
      </c>
    </row>
    <row r="9381" spans="1:6" x14ac:dyDescent="0.3">
      <c r="A9381" t="s">
        <v>43</v>
      </c>
      <c r="B9381" t="s">
        <v>688</v>
      </c>
      <c r="C9381">
        <v>2010</v>
      </c>
      <c r="D9381" t="s">
        <v>953</v>
      </c>
      <c r="E9381">
        <v>271.38069999999993</v>
      </c>
      <c r="F9381" s="1">
        <v>9067</v>
      </c>
    </row>
    <row r="9382" spans="1:6" x14ac:dyDescent="0.3">
      <c r="A9382" t="s">
        <v>43</v>
      </c>
      <c r="B9382" t="s">
        <v>688</v>
      </c>
      <c r="C9382">
        <v>2011</v>
      </c>
      <c r="D9382" t="s">
        <v>948</v>
      </c>
      <c r="E9382">
        <v>-1401.2349999999997</v>
      </c>
      <c r="F9382" s="1">
        <v>14650</v>
      </c>
    </row>
    <row r="9383" spans="1:6" x14ac:dyDescent="0.3">
      <c r="A9383" t="s">
        <v>43</v>
      </c>
      <c r="B9383" t="s">
        <v>688</v>
      </c>
      <c r="C9383">
        <v>2011</v>
      </c>
      <c r="D9383" t="s">
        <v>949</v>
      </c>
      <c r="E9383">
        <v>-63.497777777777728</v>
      </c>
      <c r="F9383" s="1">
        <v>13466.666666666666</v>
      </c>
    </row>
    <row r="9384" spans="1:6" x14ac:dyDescent="0.3">
      <c r="A9384" t="s">
        <v>43</v>
      </c>
      <c r="B9384" t="s">
        <v>688</v>
      </c>
      <c r="C9384">
        <v>2011</v>
      </c>
      <c r="D9384" t="s">
        <v>951</v>
      </c>
      <c r="E9384">
        <v>771.50833333333321</v>
      </c>
      <c r="F9384" s="1">
        <v>13416.666666666666</v>
      </c>
    </row>
    <row r="9385" spans="1:6" x14ac:dyDescent="0.3">
      <c r="A9385" t="s">
        <v>43</v>
      </c>
      <c r="B9385" t="s">
        <v>688</v>
      </c>
      <c r="C9385">
        <v>2011</v>
      </c>
      <c r="D9385" t="s">
        <v>952</v>
      </c>
      <c r="E9385">
        <v>-12001.65</v>
      </c>
      <c r="F9385" s="1">
        <v>13500</v>
      </c>
    </row>
    <row r="9386" spans="1:6" x14ac:dyDescent="0.3">
      <c r="A9386" t="s">
        <v>43</v>
      </c>
      <c r="B9386" t="s">
        <v>688</v>
      </c>
      <c r="C9386">
        <v>2011</v>
      </c>
      <c r="D9386" t="s">
        <v>953</v>
      </c>
      <c r="E9386">
        <v>121.07796875000008</v>
      </c>
      <c r="F9386" s="1">
        <v>10498.4375</v>
      </c>
    </row>
    <row r="9387" spans="1:6" x14ac:dyDescent="0.3">
      <c r="A9387" t="s">
        <v>43</v>
      </c>
      <c r="B9387" t="s">
        <v>688</v>
      </c>
      <c r="C9387">
        <v>2012</v>
      </c>
      <c r="D9387" t="s">
        <v>948</v>
      </c>
      <c r="E9387">
        <v>107.11545454545508</v>
      </c>
      <c r="F9387" s="1">
        <v>15336.363636363636</v>
      </c>
    </row>
    <row r="9388" spans="1:6" x14ac:dyDescent="0.3">
      <c r="A9388" t="s">
        <v>43</v>
      </c>
      <c r="B9388" t="s">
        <v>688</v>
      </c>
      <c r="C9388">
        <v>2012</v>
      </c>
      <c r="D9388" t="s">
        <v>949</v>
      </c>
      <c r="E9388">
        <v>185.73566666666702</v>
      </c>
      <c r="F9388" s="1">
        <v>14890</v>
      </c>
    </row>
    <row r="9389" spans="1:6" x14ac:dyDescent="0.3">
      <c r="A9389" t="s">
        <v>43</v>
      </c>
      <c r="B9389" t="s">
        <v>688</v>
      </c>
      <c r="C9389">
        <v>2012</v>
      </c>
      <c r="D9389" t="s">
        <v>951</v>
      </c>
      <c r="E9389">
        <v>-182.84535714285721</v>
      </c>
      <c r="F9389" s="1">
        <v>14189.285714285714</v>
      </c>
    </row>
    <row r="9390" spans="1:6" x14ac:dyDescent="0.3">
      <c r="A9390" t="s">
        <v>43</v>
      </c>
      <c r="B9390" t="s">
        <v>688</v>
      </c>
      <c r="C9390">
        <v>2012</v>
      </c>
      <c r="D9390" t="s">
        <v>953</v>
      </c>
      <c r="E9390">
        <v>-535.46200000000022</v>
      </c>
      <c r="F9390" s="1">
        <v>13780</v>
      </c>
    </row>
    <row r="9391" spans="1:6" x14ac:dyDescent="0.3">
      <c r="A9391" t="s">
        <v>43</v>
      </c>
      <c r="B9391" t="s">
        <v>688</v>
      </c>
      <c r="C9391">
        <v>2013</v>
      </c>
      <c r="D9391" t="s">
        <v>948</v>
      </c>
      <c r="E9391">
        <v>1481.0400000000002</v>
      </c>
      <c r="F9391" s="1">
        <v>15733.333333333334</v>
      </c>
    </row>
    <row r="9392" spans="1:6" x14ac:dyDescent="0.3">
      <c r="A9392" t="s">
        <v>43</v>
      </c>
      <c r="B9392" t="s">
        <v>688</v>
      </c>
      <c r="C9392">
        <v>2013</v>
      </c>
      <c r="D9392" t="s">
        <v>949</v>
      </c>
      <c r="E9392">
        <v>240.97323529411798</v>
      </c>
      <c r="F9392" s="1">
        <v>14497.058823529413</v>
      </c>
    </row>
    <row r="9393" spans="1:6" x14ac:dyDescent="0.3">
      <c r="A9393" t="s">
        <v>43</v>
      </c>
      <c r="B9393" t="s">
        <v>688</v>
      </c>
      <c r="C9393">
        <v>2013</v>
      </c>
      <c r="D9393" t="s">
        <v>951</v>
      </c>
      <c r="E9393">
        <v>371.98857142857145</v>
      </c>
      <c r="F9393" s="1">
        <v>13600</v>
      </c>
    </row>
    <row r="9394" spans="1:6" x14ac:dyDescent="0.3">
      <c r="A9394" t="s">
        <v>43</v>
      </c>
      <c r="B9394" t="s">
        <v>688</v>
      </c>
      <c r="C9394">
        <v>2013</v>
      </c>
      <c r="D9394" t="s">
        <v>952</v>
      </c>
      <c r="E9394">
        <v>1066.5849999999991</v>
      </c>
      <c r="F9394" s="1">
        <v>18850</v>
      </c>
    </row>
    <row r="9395" spans="1:6" x14ac:dyDescent="0.3">
      <c r="A9395" t="s">
        <v>43</v>
      </c>
      <c r="B9395" t="s">
        <v>688</v>
      </c>
      <c r="C9395">
        <v>2014</v>
      </c>
      <c r="D9395" t="s">
        <v>948</v>
      </c>
      <c r="E9395">
        <v>-443.16826923076911</v>
      </c>
      <c r="F9395" s="1">
        <v>19278.846153846152</v>
      </c>
    </row>
    <row r="9396" spans="1:6" x14ac:dyDescent="0.3">
      <c r="A9396" t="s">
        <v>43</v>
      </c>
      <c r="B9396" t="s">
        <v>688</v>
      </c>
      <c r="C9396">
        <v>2014</v>
      </c>
      <c r="D9396" t="s">
        <v>949</v>
      </c>
      <c r="E9396">
        <v>-1987.8366666666668</v>
      </c>
      <c r="F9396" s="1">
        <v>15633.333333333334</v>
      </c>
    </row>
    <row r="9397" spans="1:6" x14ac:dyDescent="0.3">
      <c r="A9397" t="s">
        <v>43</v>
      </c>
      <c r="B9397" t="s">
        <v>688</v>
      </c>
      <c r="C9397">
        <v>2014</v>
      </c>
      <c r="D9397" t="s">
        <v>950</v>
      </c>
      <c r="E9397">
        <v>86.91431818181826</v>
      </c>
      <c r="F9397" s="1">
        <v>19461.363636363636</v>
      </c>
    </row>
    <row r="9398" spans="1:6" x14ac:dyDescent="0.3">
      <c r="A9398" t="s">
        <v>43</v>
      </c>
      <c r="B9398" t="s">
        <v>688</v>
      </c>
      <c r="C9398">
        <v>2014</v>
      </c>
      <c r="D9398" t="s">
        <v>952</v>
      </c>
      <c r="E9398">
        <v>550.63250000000062</v>
      </c>
      <c r="F9398" s="1">
        <v>19825</v>
      </c>
    </row>
    <row r="9399" spans="1:6" x14ac:dyDescent="0.3">
      <c r="A9399" t="s">
        <v>43</v>
      </c>
      <c r="B9399" t="s">
        <v>689</v>
      </c>
      <c r="C9399">
        <v>2011</v>
      </c>
      <c r="D9399" t="s">
        <v>948</v>
      </c>
      <c r="E9399">
        <v>1226.6674999999996</v>
      </c>
      <c r="F9399" s="1">
        <v>18175</v>
      </c>
    </row>
    <row r="9400" spans="1:6" x14ac:dyDescent="0.3">
      <c r="A9400" t="s">
        <v>43</v>
      </c>
      <c r="B9400" t="s">
        <v>689</v>
      </c>
      <c r="C9400">
        <v>2011</v>
      </c>
      <c r="D9400" t="s">
        <v>949</v>
      </c>
      <c r="E9400">
        <v>-124.3918749999998</v>
      </c>
      <c r="F9400" s="1">
        <v>17372.916666666668</v>
      </c>
    </row>
    <row r="9401" spans="1:6" x14ac:dyDescent="0.3">
      <c r="A9401" t="s">
        <v>43</v>
      </c>
      <c r="B9401" t="s">
        <v>689</v>
      </c>
      <c r="C9401">
        <v>2011</v>
      </c>
      <c r="D9401" t="s">
        <v>950</v>
      </c>
      <c r="E9401">
        <v>1925.4249999999993</v>
      </c>
      <c r="F9401" s="1">
        <v>19250</v>
      </c>
    </row>
    <row r="9402" spans="1:6" x14ac:dyDescent="0.3">
      <c r="A9402" t="s">
        <v>43</v>
      </c>
      <c r="B9402" t="s">
        <v>689</v>
      </c>
      <c r="C9402">
        <v>2011</v>
      </c>
      <c r="D9402" t="s">
        <v>951</v>
      </c>
      <c r="E9402">
        <v>382.97433333333379</v>
      </c>
      <c r="F9402" s="1">
        <v>16876.666666666668</v>
      </c>
    </row>
    <row r="9403" spans="1:6" x14ac:dyDescent="0.3">
      <c r="A9403" t="s">
        <v>43</v>
      </c>
      <c r="B9403" t="s">
        <v>689</v>
      </c>
      <c r="C9403">
        <v>2011</v>
      </c>
      <c r="D9403" t="s">
        <v>953</v>
      </c>
      <c r="E9403">
        <v>251.52127777777798</v>
      </c>
      <c r="F9403" s="1">
        <v>14623.888888888889</v>
      </c>
    </row>
    <row r="9404" spans="1:6" x14ac:dyDescent="0.3">
      <c r="A9404" t="s">
        <v>43</v>
      </c>
      <c r="B9404" t="s">
        <v>689</v>
      </c>
      <c r="C9404">
        <v>2012</v>
      </c>
      <c r="D9404" t="s">
        <v>948</v>
      </c>
      <c r="E9404">
        <v>300.7127083333333</v>
      </c>
      <c r="F9404" s="1">
        <v>19168.75</v>
      </c>
    </row>
    <row r="9405" spans="1:6" x14ac:dyDescent="0.3">
      <c r="A9405" t="s">
        <v>43</v>
      </c>
      <c r="B9405" t="s">
        <v>689</v>
      </c>
      <c r="C9405">
        <v>2012</v>
      </c>
      <c r="D9405" t="s">
        <v>949</v>
      </c>
      <c r="E9405">
        <v>451.49132530120517</v>
      </c>
      <c r="F9405" s="1">
        <v>18575.903614457831</v>
      </c>
    </row>
    <row r="9406" spans="1:6" x14ac:dyDescent="0.3">
      <c r="A9406" t="s">
        <v>43</v>
      </c>
      <c r="B9406" t="s">
        <v>689</v>
      </c>
      <c r="C9406">
        <v>2012</v>
      </c>
      <c r="D9406" t="s">
        <v>950</v>
      </c>
      <c r="E9406">
        <v>-931.47999999999956</v>
      </c>
      <c r="F9406" s="1">
        <v>21200</v>
      </c>
    </row>
    <row r="9407" spans="1:6" x14ac:dyDescent="0.3">
      <c r="A9407" t="s">
        <v>43</v>
      </c>
      <c r="B9407" t="s">
        <v>689</v>
      </c>
      <c r="C9407">
        <v>2012</v>
      </c>
      <c r="D9407" t="s">
        <v>951</v>
      </c>
      <c r="E9407">
        <v>621.10686046511648</v>
      </c>
      <c r="F9407" s="1">
        <v>17370.930232558141</v>
      </c>
    </row>
    <row r="9408" spans="1:6" x14ac:dyDescent="0.3">
      <c r="A9408" t="s">
        <v>43</v>
      </c>
      <c r="B9408" t="s">
        <v>689</v>
      </c>
      <c r="C9408">
        <v>2012</v>
      </c>
      <c r="D9408" t="s">
        <v>953</v>
      </c>
      <c r="E9408">
        <v>-199.0773076923077</v>
      </c>
      <c r="F9408" s="1">
        <v>16226.923076923076</v>
      </c>
    </row>
    <row r="9409" spans="1:6" x14ac:dyDescent="0.3">
      <c r="A9409" t="s">
        <v>43</v>
      </c>
      <c r="B9409" t="s">
        <v>689</v>
      </c>
      <c r="C9409">
        <v>2013</v>
      </c>
      <c r="D9409" t="s">
        <v>948</v>
      </c>
      <c r="E9409">
        <v>628.6483333333332</v>
      </c>
      <c r="F9409" s="1">
        <v>20150</v>
      </c>
    </row>
    <row r="9410" spans="1:6" x14ac:dyDescent="0.3">
      <c r="A9410" t="s">
        <v>43</v>
      </c>
      <c r="B9410" t="s">
        <v>689</v>
      </c>
      <c r="C9410">
        <v>2013</v>
      </c>
      <c r="D9410" t="s">
        <v>949</v>
      </c>
      <c r="E9410">
        <v>706.84024999999997</v>
      </c>
      <c r="F9410" s="1">
        <v>18352.5</v>
      </c>
    </row>
    <row r="9411" spans="1:6" x14ac:dyDescent="0.3">
      <c r="A9411" t="s">
        <v>43</v>
      </c>
      <c r="B9411" t="s">
        <v>689</v>
      </c>
      <c r="C9411">
        <v>2013</v>
      </c>
      <c r="D9411" t="s">
        <v>950</v>
      </c>
      <c r="E9411">
        <v>-2404.9599999999991</v>
      </c>
      <c r="F9411" s="1">
        <v>22400</v>
      </c>
    </row>
    <row r="9412" spans="1:6" x14ac:dyDescent="0.3">
      <c r="A9412" t="s">
        <v>43</v>
      </c>
      <c r="B9412" t="s">
        <v>689</v>
      </c>
      <c r="C9412">
        <v>2013</v>
      </c>
      <c r="D9412" t="s">
        <v>951</v>
      </c>
      <c r="E9412">
        <v>431.3723333333333</v>
      </c>
      <c r="F9412" s="1">
        <v>17256.666666666668</v>
      </c>
    </row>
    <row r="9413" spans="1:6" x14ac:dyDescent="0.3">
      <c r="A9413" t="s">
        <v>43</v>
      </c>
      <c r="B9413" t="s">
        <v>689</v>
      </c>
      <c r="C9413">
        <v>2014</v>
      </c>
      <c r="D9413" t="s">
        <v>948</v>
      </c>
      <c r="E9413">
        <v>332.38725352112698</v>
      </c>
      <c r="F9413" s="1">
        <v>22337.323943661973</v>
      </c>
    </row>
    <row r="9414" spans="1:6" x14ac:dyDescent="0.3">
      <c r="A9414" t="s">
        <v>43</v>
      </c>
      <c r="B9414" t="s">
        <v>689</v>
      </c>
      <c r="C9414">
        <v>2014</v>
      </c>
      <c r="D9414" t="s">
        <v>949</v>
      </c>
      <c r="E9414">
        <v>-696.27104166666652</v>
      </c>
      <c r="F9414" s="1">
        <v>20247.916666666668</v>
      </c>
    </row>
    <row r="9415" spans="1:6" x14ac:dyDescent="0.3">
      <c r="A9415" t="s">
        <v>43</v>
      </c>
      <c r="B9415" t="s">
        <v>689</v>
      </c>
      <c r="C9415">
        <v>2014</v>
      </c>
      <c r="D9415" t="s">
        <v>950</v>
      </c>
      <c r="E9415">
        <v>737.53121212121198</v>
      </c>
      <c r="F9415" s="1">
        <v>22403.030303030304</v>
      </c>
    </row>
    <row r="9416" spans="1:6" x14ac:dyDescent="0.3">
      <c r="A9416" t="s">
        <v>43</v>
      </c>
      <c r="B9416" t="s">
        <v>689</v>
      </c>
      <c r="C9416">
        <v>2014</v>
      </c>
      <c r="D9416" t="s">
        <v>952</v>
      </c>
      <c r="E9416">
        <v>-165.65357142857101</v>
      </c>
      <c r="F9416" s="1">
        <v>24178.571428571428</v>
      </c>
    </row>
    <row r="9417" spans="1:6" x14ac:dyDescent="0.3">
      <c r="A9417" t="s">
        <v>43</v>
      </c>
      <c r="B9417" t="s">
        <v>689</v>
      </c>
      <c r="C9417">
        <v>2014</v>
      </c>
      <c r="D9417" t="s">
        <v>953</v>
      </c>
      <c r="E9417">
        <v>-2516.5600000000013</v>
      </c>
      <c r="F9417" s="1">
        <v>26400</v>
      </c>
    </row>
    <row r="9418" spans="1:6" x14ac:dyDescent="0.3">
      <c r="A9418" t="s">
        <v>43</v>
      </c>
      <c r="B9418" t="s">
        <v>689</v>
      </c>
      <c r="C9418">
        <v>2015</v>
      </c>
      <c r="D9418" t="s">
        <v>948</v>
      </c>
      <c r="E9418">
        <v>-79.984545454545284</v>
      </c>
      <c r="F9418" s="1">
        <v>23427.272727272728</v>
      </c>
    </row>
    <row r="9419" spans="1:6" x14ac:dyDescent="0.3">
      <c r="A9419" t="s">
        <v>43</v>
      </c>
      <c r="B9419" t="s">
        <v>689</v>
      </c>
      <c r="C9419">
        <v>2015</v>
      </c>
      <c r="D9419" t="s">
        <v>949</v>
      </c>
      <c r="E9419">
        <v>-1517.1149999999998</v>
      </c>
      <c r="F9419" s="1">
        <v>21850</v>
      </c>
    </row>
    <row r="9420" spans="1:6" x14ac:dyDescent="0.3">
      <c r="A9420" t="s">
        <v>43</v>
      </c>
      <c r="B9420" t="s">
        <v>689</v>
      </c>
      <c r="C9420">
        <v>2015</v>
      </c>
      <c r="D9420" t="s">
        <v>950</v>
      </c>
      <c r="E9420">
        <v>2000.0150000000003</v>
      </c>
      <c r="F9420" s="1">
        <v>27150</v>
      </c>
    </row>
    <row r="9421" spans="1:6" x14ac:dyDescent="0.3">
      <c r="A9421" t="s">
        <v>43</v>
      </c>
      <c r="B9421" t="s">
        <v>689</v>
      </c>
      <c r="C9421">
        <v>2015</v>
      </c>
      <c r="D9421" t="s">
        <v>952</v>
      </c>
      <c r="E9421">
        <v>-93.770000000000437</v>
      </c>
      <c r="F9421" s="1">
        <v>26300</v>
      </c>
    </row>
    <row r="9422" spans="1:6" x14ac:dyDescent="0.3">
      <c r="A9422" t="s">
        <v>43</v>
      </c>
      <c r="B9422" t="s">
        <v>690</v>
      </c>
      <c r="C9422">
        <v>2012</v>
      </c>
      <c r="D9422" t="s">
        <v>948</v>
      </c>
      <c r="E9422">
        <v>99.146250000000236</v>
      </c>
      <c r="F9422" s="1">
        <v>17212.5</v>
      </c>
    </row>
    <row r="9423" spans="1:6" x14ac:dyDescent="0.3">
      <c r="A9423" t="s">
        <v>43</v>
      </c>
      <c r="B9423" t="s">
        <v>690</v>
      </c>
      <c r="C9423">
        <v>2012</v>
      </c>
      <c r="D9423" t="s">
        <v>949</v>
      </c>
      <c r="E9423">
        <v>372.00115384615395</v>
      </c>
      <c r="F9423" s="1">
        <v>14396.153846153846</v>
      </c>
    </row>
    <row r="9424" spans="1:6" x14ac:dyDescent="0.3">
      <c r="A9424" t="s">
        <v>43</v>
      </c>
      <c r="B9424" t="s">
        <v>690</v>
      </c>
      <c r="C9424">
        <v>2012</v>
      </c>
      <c r="D9424" t="s">
        <v>950</v>
      </c>
      <c r="E9424">
        <v>1456.0850000000009</v>
      </c>
      <c r="F9424" s="1">
        <v>13850</v>
      </c>
    </row>
    <row r="9425" spans="1:6" x14ac:dyDescent="0.3">
      <c r="A9425" t="s">
        <v>43</v>
      </c>
      <c r="B9425" t="s">
        <v>690</v>
      </c>
      <c r="C9425">
        <v>2012</v>
      </c>
      <c r="D9425" t="s">
        <v>951</v>
      </c>
      <c r="E9425">
        <v>-580.10249999999996</v>
      </c>
      <c r="F9425" s="1">
        <v>14475</v>
      </c>
    </row>
    <row r="9426" spans="1:6" x14ac:dyDescent="0.3">
      <c r="A9426" t="s">
        <v>43</v>
      </c>
      <c r="B9426" t="s">
        <v>690</v>
      </c>
      <c r="C9426">
        <v>2012</v>
      </c>
      <c r="D9426" t="s">
        <v>952</v>
      </c>
      <c r="E9426">
        <v>1380.119999999999</v>
      </c>
      <c r="F9426" s="1">
        <v>17200</v>
      </c>
    </row>
    <row r="9427" spans="1:6" x14ac:dyDescent="0.3">
      <c r="A9427" t="s">
        <v>43</v>
      </c>
      <c r="B9427" t="s">
        <v>690</v>
      </c>
      <c r="C9427">
        <v>2012</v>
      </c>
      <c r="D9427" t="s">
        <v>953</v>
      </c>
      <c r="E9427">
        <v>572.75166666666701</v>
      </c>
      <c r="F9427" s="1">
        <v>13850</v>
      </c>
    </row>
    <row r="9428" spans="1:6" x14ac:dyDescent="0.3">
      <c r="A9428" t="s">
        <v>43</v>
      </c>
      <c r="B9428" t="s">
        <v>690</v>
      </c>
      <c r="C9428">
        <v>2013</v>
      </c>
      <c r="D9428" t="s">
        <v>948</v>
      </c>
      <c r="E9428">
        <v>-1302.75</v>
      </c>
      <c r="F9428" s="1">
        <v>22500</v>
      </c>
    </row>
    <row r="9429" spans="1:6" x14ac:dyDescent="0.3">
      <c r="A9429" t="s">
        <v>43</v>
      </c>
      <c r="B9429" t="s">
        <v>690</v>
      </c>
      <c r="C9429">
        <v>2013</v>
      </c>
      <c r="D9429" t="s">
        <v>949</v>
      </c>
      <c r="E9429">
        <v>246.55625000000009</v>
      </c>
      <c r="F9429" s="1">
        <v>16812.5</v>
      </c>
    </row>
    <row r="9430" spans="1:6" x14ac:dyDescent="0.3">
      <c r="A9430" t="s">
        <v>43</v>
      </c>
      <c r="B9430" t="s">
        <v>690</v>
      </c>
      <c r="C9430">
        <v>2013</v>
      </c>
      <c r="D9430" t="s">
        <v>951</v>
      </c>
      <c r="E9430">
        <v>1545.3099999999995</v>
      </c>
      <c r="F9430" s="1">
        <v>11100</v>
      </c>
    </row>
    <row r="9431" spans="1:6" x14ac:dyDescent="0.3">
      <c r="A9431" t="s">
        <v>43</v>
      </c>
      <c r="B9431" t="s">
        <v>690</v>
      </c>
      <c r="C9431">
        <v>2014</v>
      </c>
      <c r="D9431" t="s">
        <v>948</v>
      </c>
      <c r="E9431">
        <v>-1732.3099999999995</v>
      </c>
      <c r="F9431" s="1">
        <v>18900</v>
      </c>
    </row>
    <row r="9432" spans="1:6" x14ac:dyDescent="0.3">
      <c r="A9432" t="s">
        <v>43</v>
      </c>
      <c r="B9432" t="s">
        <v>690</v>
      </c>
      <c r="C9432">
        <v>2014</v>
      </c>
      <c r="D9432" t="s">
        <v>950</v>
      </c>
      <c r="E9432">
        <v>-1449.1599999999999</v>
      </c>
      <c r="F9432" s="1">
        <v>20400</v>
      </c>
    </row>
    <row r="9433" spans="1:6" x14ac:dyDescent="0.3">
      <c r="A9433" t="s">
        <v>43</v>
      </c>
      <c r="B9433" t="s">
        <v>690</v>
      </c>
      <c r="C9433">
        <v>2014</v>
      </c>
      <c r="D9433" t="s">
        <v>952</v>
      </c>
      <c r="E9433">
        <v>395.45249999999942</v>
      </c>
      <c r="F9433" s="1">
        <v>19025</v>
      </c>
    </row>
    <row r="9434" spans="1:6" x14ac:dyDescent="0.3">
      <c r="A9434" t="s">
        <v>43</v>
      </c>
      <c r="B9434" t="s">
        <v>691</v>
      </c>
      <c r="C9434">
        <v>2013</v>
      </c>
      <c r="D9434" t="s">
        <v>948</v>
      </c>
      <c r="E9434">
        <v>1137.1242500000003</v>
      </c>
      <c r="F9434" s="1">
        <v>19892.5</v>
      </c>
    </row>
    <row r="9435" spans="1:6" x14ac:dyDescent="0.3">
      <c r="A9435" t="s">
        <v>43</v>
      </c>
      <c r="B9435" t="s">
        <v>691</v>
      </c>
      <c r="C9435">
        <v>2013</v>
      </c>
      <c r="D9435" t="s">
        <v>949</v>
      </c>
      <c r="E9435">
        <v>1056.6858333333332</v>
      </c>
      <c r="F9435" s="1">
        <v>18025</v>
      </c>
    </row>
    <row r="9436" spans="1:6" x14ac:dyDescent="0.3">
      <c r="A9436" t="s">
        <v>43</v>
      </c>
      <c r="B9436" t="s">
        <v>691</v>
      </c>
      <c r="C9436">
        <v>2013</v>
      </c>
      <c r="D9436" t="s">
        <v>950</v>
      </c>
      <c r="E9436">
        <v>165.20499999999993</v>
      </c>
      <c r="F9436" s="1">
        <v>21050</v>
      </c>
    </row>
    <row r="9437" spans="1:6" x14ac:dyDescent="0.3">
      <c r="A9437" t="s">
        <v>43</v>
      </c>
      <c r="B9437" t="s">
        <v>691</v>
      </c>
      <c r="C9437">
        <v>2014</v>
      </c>
      <c r="D9437" t="s">
        <v>948</v>
      </c>
      <c r="E9437">
        <v>-16.977999999999884</v>
      </c>
      <c r="F9437" s="1">
        <v>19820</v>
      </c>
    </row>
    <row r="9438" spans="1:6" x14ac:dyDescent="0.3">
      <c r="A9438" t="s">
        <v>43</v>
      </c>
      <c r="B9438" t="s">
        <v>691</v>
      </c>
      <c r="C9438">
        <v>2014</v>
      </c>
      <c r="D9438" t="s">
        <v>949</v>
      </c>
      <c r="E9438">
        <v>304.63625000000047</v>
      </c>
      <c r="F9438" s="1">
        <v>16612.5</v>
      </c>
    </row>
    <row r="9439" spans="1:6" x14ac:dyDescent="0.3">
      <c r="A9439" t="s">
        <v>43</v>
      </c>
      <c r="B9439" t="s">
        <v>691</v>
      </c>
      <c r="C9439">
        <v>2014</v>
      </c>
      <c r="D9439" t="s">
        <v>950</v>
      </c>
      <c r="E9439">
        <v>947.29472222222228</v>
      </c>
      <c r="F9439" s="1">
        <v>20113.888888888891</v>
      </c>
    </row>
    <row r="9440" spans="1:6" x14ac:dyDescent="0.3">
      <c r="A9440" t="s">
        <v>43</v>
      </c>
      <c r="B9440" t="s">
        <v>691</v>
      </c>
      <c r="C9440">
        <v>2014</v>
      </c>
      <c r="D9440" t="s">
        <v>952</v>
      </c>
      <c r="E9440">
        <v>9.7727777777779714</v>
      </c>
      <c r="F9440" s="1">
        <v>22061.111111111109</v>
      </c>
    </row>
    <row r="9441" spans="1:6" x14ac:dyDescent="0.3">
      <c r="A9441" t="s">
        <v>43</v>
      </c>
      <c r="B9441" t="s">
        <v>691</v>
      </c>
      <c r="C9441">
        <v>2015</v>
      </c>
      <c r="D9441" t="s">
        <v>948</v>
      </c>
      <c r="E9441">
        <v>-144.32499999999951</v>
      </c>
      <c r="F9441" s="1">
        <v>21750</v>
      </c>
    </row>
    <row r="9442" spans="1:6" x14ac:dyDescent="0.3">
      <c r="A9442" t="s">
        <v>43</v>
      </c>
      <c r="B9442" t="s">
        <v>691</v>
      </c>
      <c r="C9442">
        <v>2015</v>
      </c>
      <c r="D9442" t="s">
        <v>950</v>
      </c>
      <c r="E9442">
        <v>-434.40599999999904</v>
      </c>
      <c r="F9442" s="1">
        <v>25140</v>
      </c>
    </row>
    <row r="9443" spans="1:6" x14ac:dyDescent="0.3">
      <c r="A9443" t="s">
        <v>43</v>
      </c>
      <c r="B9443" t="s">
        <v>692</v>
      </c>
      <c r="C9443">
        <v>2012</v>
      </c>
      <c r="D9443" t="s">
        <v>948</v>
      </c>
      <c r="E9443">
        <v>1729.8450000000012</v>
      </c>
      <c r="F9443" s="1">
        <v>19450</v>
      </c>
    </row>
    <row r="9444" spans="1:6" x14ac:dyDescent="0.3">
      <c r="A9444" t="s">
        <v>43</v>
      </c>
      <c r="B9444" t="s">
        <v>692</v>
      </c>
      <c r="C9444">
        <v>2012</v>
      </c>
      <c r="D9444" t="s">
        <v>949</v>
      </c>
      <c r="E9444">
        <v>-1290.9666666666665</v>
      </c>
      <c r="F9444" s="1">
        <v>17000</v>
      </c>
    </row>
    <row r="9445" spans="1:6" x14ac:dyDescent="0.3">
      <c r="A9445" t="s">
        <v>43</v>
      </c>
      <c r="B9445" t="s">
        <v>692</v>
      </c>
      <c r="C9445">
        <v>2012</v>
      </c>
      <c r="D9445" t="s">
        <v>951</v>
      </c>
      <c r="E9445">
        <v>782.60500000000047</v>
      </c>
      <c r="F9445" s="1">
        <v>15050</v>
      </c>
    </row>
    <row r="9446" spans="1:6" x14ac:dyDescent="0.3">
      <c r="A9446" t="s">
        <v>43</v>
      </c>
      <c r="B9446" t="s">
        <v>692</v>
      </c>
      <c r="C9446">
        <v>2012</v>
      </c>
      <c r="D9446" t="s">
        <v>952</v>
      </c>
      <c r="E9446">
        <v>2747.25</v>
      </c>
      <c r="F9446" s="1">
        <v>22500</v>
      </c>
    </row>
    <row r="9447" spans="1:6" x14ac:dyDescent="0.3">
      <c r="A9447" t="s">
        <v>43</v>
      </c>
      <c r="B9447" t="s">
        <v>692</v>
      </c>
      <c r="C9447">
        <v>2013</v>
      </c>
      <c r="D9447" t="s">
        <v>948</v>
      </c>
      <c r="E9447">
        <v>346.69499999999971</v>
      </c>
      <c r="F9447" s="1">
        <v>17950</v>
      </c>
    </row>
    <row r="9448" spans="1:6" x14ac:dyDescent="0.3">
      <c r="A9448" t="s">
        <v>43</v>
      </c>
      <c r="B9448" t="s">
        <v>692</v>
      </c>
      <c r="C9448">
        <v>2013</v>
      </c>
      <c r="D9448" t="s">
        <v>949</v>
      </c>
      <c r="E9448">
        <v>1038.7940000000003</v>
      </c>
      <c r="F9448" s="1">
        <v>17140</v>
      </c>
    </row>
    <row r="9449" spans="1:6" x14ac:dyDescent="0.3">
      <c r="A9449" t="s">
        <v>43</v>
      </c>
      <c r="B9449" t="s">
        <v>692</v>
      </c>
      <c r="C9449">
        <v>2013</v>
      </c>
      <c r="D9449" t="s">
        <v>952</v>
      </c>
      <c r="E9449">
        <v>-119.88000000000102</v>
      </c>
      <c r="F9449" s="1">
        <v>17200</v>
      </c>
    </row>
    <row r="9450" spans="1:6" x14ac:dyDescent="0.3">
      <c r="A9450" t="s">
        <v>43</v>
      </c>
      <c r="B9450" t="s">
        <v>692</v>
      </c>
      <c r="C9450">
        <v>2013</v>
      </c>
      <c r="D9450" t="s">
        <v>953</v>
      </c>
      <c r="E9450">
        <v>847.2450000000008</v>
      </c>
      <c r="F9450" s="1">
        <v>13450</v>
      </c>
    </row>
    <row r="9451" spans="1:6" x14ac:dyDescent="0.3">
      <c r="A9451" t="s">
        <v>43</v>
      </c>
      <c r="B9451" t="s">
        <v>692</v>
      </c>
      <c r="C9451">
        <v>2014</v>
      </c>
      <c r="D9451" t="s">
        <v>948</v>
      </c>
      <c r="E9451">
        <v>1792.6321428571439</v>
      </c>
      <c r="F9451" s="1">
        <v>21321.428571428572</v>
      </c>
    </row>
    <row r="9452" spans="1:6" x14ac:dyDescent="0.3">
      <c r="A9452" t="s">
        <v>43</v>
      </c>
      <c r="B9452" t="s">
        <v>692</v>
      </c>
      <c r="C9452">
        <v>2014</v>
      </c>
      <c r="D9452" t="s">
        <v>949</v>
      </c>
      <c r="E9452">
        <v>779.56999999999971</v>
      </c>
      <c r="F9452" s="1">
        <v>21700</v>
      </c>
    </row>
    <row r="9453" spans="1:6" x14ac:dyDescent="0.3">
      <c r="A9453" t="s">
        <v>43</v>
      </c>
      <c r="B9453" t="s">
        <v>692</v>
      </c>
      <c r="C9453">
        <v>2014</v>
      </c>
      <c r="D9453" t="s">
        <v>950</v>
      </c>
      <c r="E9453">
        <v>1219.625</v>
      </c>
      <c r="F9453" s="1">
        <v>21250</v>
      </c>
    </row>
    <row r="9454" spans="1:6" x14ac:dyDescent="0.3">
      <c r="A9454" t="s">
        <v>43</v>
      </c>
      <c r="B9454" t="s">
        <v>692</v>
      </c>
      <c r="C9454">
        <v>2015</v>
      </c>
      <c r="D9454" t="s">
        <v>950</v>
      </c>
      <c r="E9454">
        <v>226.81000000000131</v>
      </c>
      <c r="F9454" s="1">
        <v>26100</v>
      </c>
    </row>
    <row r="9455" spans="1:6" x14ac:dyDescent="0.3">
      <c r="A9455" t="s">
        <v>44</v>
      </c>
      <c r="B9455" t="s">
        <v>693</v>
      </c>
      <c r="C9455">
        <v>1995</v>
      </c>
      <c r="D9455" t="s">
        <v>953</v>
      </c>
      <c r="E9455">
        <v>-1455.8</v>
      </c>
      <c r="F9455" s="1">
        <v>2000</v>
      </c>
    </row>
    <row r="9456" spans="1:6" x14ac:dyDescent="0.3">
      <c r="A9456" t="s">
        <v>44</v>
      </c>
      <c r="B9456" t="s">
        <v>693</v>
      </c>
      <c r="C9456">
        <v>1998</v>
      </c>
      <c r="D9456" t="s">
        <v>953</v>
      </c>
      <c r="E9456">
        <v>489.78</v>
      </c>
      <c r="F9456" s="1">
        <v>1800</v>
      </c>
    </row>
    <row r="9457" spans="1:6" x14ac:dyDescent="0.3">
      <c r="A9457" t="s">
        <v>44</v>
      </c>
      <c r="B9457" t="s">
        <v>694</v>
      </c>
      <c r="C9457">
        <v>1998</v>
      </c>
      <c r="D9457" t="s">
        <v>953</v>
      </c>
      <c r="E9457">
        <v>261.05</v>
      </c>
      <c r="F9457" s="1">
        <v>500</v>
      </c>
    </row>
    <row r="9458" spans="1:6" x14ac:dyDescent="0.3">
      <c r="A9458" t="s">
        <v>44</v>
      </c>
      <c r="B9458" t="s">
        <v>694</v>
      </c>
      <c r="C9458">
        <v>2000</v>
      </c>
      <c r="D9458" t="s">
        <v>953</v>
      </c>
      <c r="E9458">
        <v>76.03625000000001</v>
      </c>
      <c r="F9458" s="1">
        <v>612.5</v>
      </c>
    </row>
    <row r="9459" spans="1:6" x14ac:dyDescent="0.3">
      <c r="A9459" t="s">
        <v>44</v>
      </c>
      <c r="B9459" t="s">
        <v>694</v>
      </c>
      <c r="C9459">
        <v>2001</v>
      </c>
      <c r="D9459" t="s">
        <v>953</v>
      </c>
      <c r="E9459">
        <v>-225.773</v>
      </c>
      <c r="F9459" s="1">
        <v>870</v>
      </c>
    </row>
    <row r="9460" spans="1:6" x14ac:dyDescent="0.3">
      <c r="A9460" t="s">
        <v>44</v>
      </c>
      <c r="B9460" t="s">
        <v>694</v>
      </c>
      <c r="C9460">
        <v>2002</v>
      </c>
      <c r="D9460" t="s">
        <v>953</v>
      </c>
      <c r="E9460">
        <v>-300.35849999999994</v>
      </c>
      <c r="F9460" s="1">
        <v>1115</v>
      </c>
    </row>
    <row r="9461" spans="1:6" x14ac:dyDescent="0.3">
      <c r="A9461" t="s">
        <v>44</v>
      </c>
      <c r="B9461" t="s">
        <v>694</v>
      </c>
      <c r="C9461">
        <v>2003</v>
      </c>
      <c r="D9461" t="s">
        <v>953</v>
      </c>
      <c r="E9461">
        <v>-448.09999999999997</v>
      </c>
      <c r="F9461" s="1">
        <v>1500</v>
      </c>
    </row>
    <row r="9462" spans="1:6" x14ac:dyDescent="0.3">
      <c r="A9462" t="s">
        <v>44</v>
      </c>
      <c r="B9462" t="s">
        <v>694</v>
      </c>
      <c r="C9462">
        <v>2004</v>
      </c>
      <c r="D9462" t="s">
        <v>953</v>
      </c>
      <c r="E9462">
        <v>-646.13166666666666</v>
      </c>
      <c r="F9462" s="1">
        <v>1683.3333333333333</v>
      </c>
    </row>
    <row r="9463" spans="1:6" x14ac:dyDescent="0.3">
      <c r="A9463" t="s">
        <v>44</v>
      </c>
      <c r="B9463" t="s">
        <v>695</v>
      </c>
      <c r="C9463">
        <v>1997</v>
      </c>
      <c r="D9463" t="s">
        <v>953</v>
      </c>
      <c r="E9463">
        <v>39.917500000000018</v>
      </c>
      <c r="F9463" s="1">
        <v>675</v>
      </c>
    </row>
    <row r="9464" spans="1:6" x14ac:dyDescent="0.3">
      <c r="A9464" t="s">
        <v>44</v>
      </c>
      <c r="B9464" t="s">
        <v>695</v>
      </c>
      <c r="C9464">
        <v>1998</v>
      </c>
      <c r="D9464" t="s">
        <v>952</v>
      </c>
      <c r="E9464">
        <v>-275.69000000000005</v>
      </c>
      <c r="F9464" s="1">
        <v>1100</v>
      </c>
    </row>
    <row r="9465" spans="1:6" x14ac:dyDescent="0.3">
      <c r="A9465" t="s">
        <v>44</v>
      </c>
      <c r="B9465" t="s">
        <v>695</v>
      </c>
      <c r="C9465">
        <v>1998</v>
      </c>
      <c r="D9465" t="s">
        <v>953</v>
      </c>
      <c r="E9465">
        <v>-6.7675000000000409</v>
      </c>
      <c r="F9465" s="1">
        <v>825</v>
      </c>
    </row>
    <row r="9466" spans="1:6" x14ac:dyDescent="0.3">
      <c r="A9466" t="s">
        <v>44</v>
      </c>
      <c r="B9466" t="s">
        <v>695</v>
      </c>
      <c r="C9466">
        <v>1999</v>
      </c>
      <c r="D9466" t="s">
        <v>953</v>
      </c>
      <c r="E9466">
        <v>-185.85599999999999</v>
      </c>
      <c r="F9466" s="1">
        <v>640</v>
      </c>
    </row>
    <row r="9467" spans="1:6" x14ac:dyDescent="0.3">
      <c r="A9467" t="s">
        <v>44</v>
      </c>
      <c r="B9467" t="s">
        <v>695</v>
      </c>
      <c r="C9467">
        <v>2000</v>
      </c>
      <c r="D9467" t="s">
        <v>953</v>
      </c>
      <c r="E9467">
        <v>75.069583333333341</v>
      </c>
      <c r="F9467" s="1">
        <v>945.83333333333337</v>
      </c>
    </row>
    <row r="9468" spans="1:6" x14ac:dyDescent="0.3">
      <c r="A9468" t="s">
        <v>44</v>
      </c>
      <c r="B9468" t="s">
        <v>695</v>
      </c>
      <c r="C9468">
        <v>2001</v>
      </c>
      <c r="D9468" t="s">
        <v>952</v>
      </c>
      <c r="E9468">
        <v>-1533.5625</v>
      </c>
      <c r="F9468" s="1">
        <v>1875</v>
      </c>
    </row>
    <row r="9469" spans="1:6" x14ac:dyDescent="0.3">
      <c r="A9469" t="s">
        <v>44</v>
      </c>
      <c r="B9469" t="s">
        <v>695</v>
      </c>
      <c r="C9469">
        <v>2001</v>
      </c>
      <c r="D9469" t="s">
        <v>953</v>
      </c>
      <c r="E9469">
        <v>66.5824358974359</v>
      </c>
      <c r="F9469" s="1">
        <v>1388.4615384615386</v>
      </c>
    </row>
    <row r="9470" spans="1:6" x14ac:dyDescent="0.3">
      <c r="A9470" t="s">
        <v>44</v>
      </c>
      <c r="B9470" t="s">
        <v>695</v>
      </c>
      <c r="C9470">
        <v>2002</v>
      </c>
      <c r="D9470" t="s">
        <v>952</v>
      </c>
      <c r="E9470">
        <v>-1155.8</v>
      </c>
      <c r="F9470" s="1">
        <v>2000</v>
      </c>
    </row>
    <row r="9471" spans="1:6" x14ac:dyDescent="0.3">
      <c r="A9471" t="s">
        <v>44</v>
      </c>
      <c r="B9471" t="s">
        <v>695</v>
      </c>
      <c r="C9471">
        <v>2002</v>
      </c>
      <c r="D9471" t="s">
        <v>953</v>
      </c>
      <c r="E9471">
        <v>-195.05592105263159</v>
      </c>
      <c r="F9471" s="1">
        <v>1414.4736842105262</v>
      </c>
    </row>
    <row r="9472" spans="1:6" x14ac:dyDescent="0.3">
      <c r="A9472" t="s">
        <v>44</v>
      </c>
      <c r="B9472" t="s">
        <v>695</v>
      </c>
      <c r="C9472">
        <v>2003</v>
      </c>
      <c r="D9472" t="s">
        <v>953</v>
      </c>
      <c r="E9472">
        <v>34.578352272727287</v>
      </c>
      <c r="F9472" s="1">
        <v>1590.340909090909</v>
      </c>
    </row>
    <row r="9473" spans="1:6" x14ac:dyDescent="0.3">
      <c r="A9473" t="s">
        <v>44</v>
      </c>
      <c r="B9473" t="s">
        <v>695</v>
      </c>
      <c r="C9473">
        <v>2004</v>
      </c>
      <c r="D9473" t="s">
        <v>952</v>
      </c>
      <c r="E9473">
        <v>5566.3</v>
      </c>
      <c r="F9473" s="1">
        <v>3000</v>
      </c>
    </row>
    <row r="9474" spans="1:6" x14ac:dyDescent="0.3">
      <c r="A9474" t="s">
        <v>44</v>
      </c>
      <c r="B9474" t="s">
        <v>695</v>
      </c>
      <c r="C9474">
        <v>2004</v>
      </c>
      <c r="D9474" t="s">
        <v>953</v>
      </c>
      <c r="E9474">
        <v>-333.263125</v>
      </c>
      <c r="F9474" s="1">
        <v>2077.0833333333335</v>
      </c>
    </row>
    <row r="9475" spans="1:6" x14ac:dyDescent="0.3">
      <c r="A9475" t="s">
        <v>44</v>
      </c>
      <c r="B9475" t="s">
        <v>695</v>
      </c>
      <c r="C9475">
        <v>2005</v>
      </c>
      <c r="D9475" t="s">
        <v>953</v>
      </c>
      <c r="E9475">
        <v>-1667.125</v>
      </c>
      <c r="F9475" s="1">
        <v>3750</v>
      </c>
    </row>
    <row r="9476" spans="1:6" x14ac:dyDescent="0.3">
      <c r="A9476" t="s">
        <v>44</v>
      </c>
      <c r="B9476" t="s">
        <v>695</v>
      </c>
      <c r="C9476">
        <v>2006</v>
      </c>
      <c r="D9476" t="s">
        <v>949</v>
      </c>
      <c r="E9476">
        <v>2928.1800000000003</v>
      </c>
      <c r="F9476" s="1">
        <v>5800</v>
      </c>
    </row>
    <row r="9477" spans="1:6" x14ac:dyDescent="0.3">
      <c r="A9477" t="s">
        <v>44</v>
      </c>
      <c r="B9477" t="s">
        <v>695</v>
      </c>
      <c r="C9477">
        <v>2006</v>
      </c>
      <c r="D9477" t="s">
        <v>951</v>
      </c>
      <c r="E9477">
        <v>301.38500000000022</v>
      </c>
      <c r="F9477" s="1">
        <v>6850</v>
      </c>
    </row>
    <row r="9478" spans="1:6" x14ac:dyDescent="0.3">
      <c r="A9478" t="s">
        <v>44</v>
      </c>
      <c r="B9478" t="s">
        <v>695</v>
      </c>
      <c r="C9478">
        <v>2006</v>
      </c>
      <c r="D9478" t="s">
        <v>953</v>
      </c>
      <c r="E9478">
        <v>-170.19924999999995</v>
      </c>
      <c r="F9478" s="1">
        <v>4357.5</v>
      </c>
    </row>
    <row r="9479" spans="1:6" x14ac:dyDescent="0.3">
      <c r="A9479" t="s">
        <v>44</v>
      </c>
      <c r="B9479" t="s">
        <v>695</v>
      </c>
      <c r="C9479">
        <v>2007</v>
      </c>
      <c r="D9479" t="s">
        <v>949</v>
      </c>
      <c r="E9479">
        <v>1362.3662499999996</v>
      </c>
      <c r="F9479" s="1">
        <v>7912.5</v>
      </c>
    </row>
    <row r="9480" spans="1:6" x14ac:dyDescent="0.3">
      <c r="A9480" t="s">
        <v>44</v>
      </c>
      <c r="B9480" t="s">
        <v>695</v>
      </c>
      <c r="C9480">
        <v>2007</v>
      </c>
      <c r="D9480" t="s">
        <v>951</v>
      </c>
      <c r="E9480">
        <v>1056.9787500000002</v>
      </c>
      <c r="F9480" s="1">
        <v>6537.5</v>
      </c>
    </row>
    <row r="9481" spans="1:6" x14ac:dyDescent="0.3">
      <c r="A9481" t="s">
        <v>44</v>
      </c>
      <c r="B9481" t="s">
        <v>695</v>
      </c>
      <c r="C9481">
        <v>2007</v>
      </c>
      <c r="D9481" t="s">
        <v>953</v>
      </c>
      <c r="E9481">
        <v>-134.72582236842103</v>
      </c>
      <c r="F9481" s="1">
        <v>4814.144736842105</v>
      </c>
    </row>
    <row r="9482" spans="1:6" x14ac:dyDescent="0.3">
      <c r="A9482" t="s">
        <v>44</v>
      </c>
      <c r="B9482" t="s">
        <v>695</v>
      </c>
      <c r="C9482">
        <v>2008</v>
      </c>
      <c r="D9482" t="s">
        <v>949</v>
      </c>
      <c r="E9482">
        <v>-1309.8712499999997</v>
      </c>
      <c r="F9482" s="1">
        <v>8037.5</v>
      </c>
    </row>
    <row r="9483" spans="1:6" x14ac:dyDescent="0.3">
      <c r="A9483" t="s">
        <v>44</v>
      </c>
      <c r="B9483" t="s">
        <v>695</v>
      </c>
      <c r="C9483">
        <v>2008</v>
      </c>
      <c r="D9483" t="s">
        <v>951</v>
      </c>
      <c r="E9483">
        <v>-1059.9858333333334</v>
      </c>
      <c r="F9483" s="1">
        <v>8975</v>
      </c>
    </row>
    <row r="9484" spans="1:6" x14ac:dyDescent="0.3">
      <c r="A9484" t="s">
        <v>44</v>
      </c>
      <c r="B9484" t="s">
        <v>695</v>
      </c>
      <c r="C9484">
        <v>2008</v>
      </c>
      <c r="D9484" t="s">
        <v>953</v>
      </c>
      <c r="E9484">
        <v>-112.83826388888882</v>
      </c>
      <c r="F9484" s="1">
        <v>5797.916666666667</v>
      </c>
    </row>
    <row r="9485" spans="1:6" x14ac:dyDescent="0.3">
      <c r="A9485" t="s">
        <v>44</v>
      </c>
      <c r="B9485" t="s">
        <v>695</v>
      </c>
      <c r="C9485">
        <v>2009</v>
      </c>
      <c r="D9485" t="s">
        <v>949</v>
      </c>
      <c r="E9485">
        <v>791.16500000000087</v>
      </c>
      <c r="F9485" s="1">
        <v>8650</v>
      </c>
    </row>
    <row r="9486" spans="1:6" x14ac:dyDescent="0.3">
      <c r="A9486" t="s">
        <v>44</v>
      </c>
      <c r="B9486" t="s">
        <v>695</v>
      </c>
      <c r="C9486">
        <v>2009</v>
      </c>
      <c r="D9486" t="s">
        <v>951</v>
      </c>
      <c r="E9486">
        <v>-70.126875000000155</v>
      </c>
      <c r="F9486" s="1">
        <v>7856.25</v>
      </c>
    </row>
    <row r="9487" spans="1:6" x14ac:dyDescent="0.3">
      <c r="A9487" t="s">
        <v>44</v>
      </c>
      <c r="B9487" t="s">
        <v>695</v>
      </c>
      <c r="C9487">
        <v>2009</v>
      </c>
      <c r="D9487" t="s">
        <v>953</v>
      </c>
      <c r="E9487">
        <v>31.541388888888967</v>
      </c>
      <c r="F9487" s="1">
        <v>6580.5555555555557</v>
      </c>
    </row>
    <row r="9488" spans="1:6" x14ac:dyDescent="0.3">
      <c r="A9488" t="s">
        <v>44</v>
      </c>
      <c r="B9488" t="s">
        <v>695</v>
      </c>
      <c r="C9488">
        <v>2011</v>
      </c>
      <c r="D9488" t="s">
        <v>949</v>
      </c>
      <c r="E9488">
        <v>1427.63</v>
      </c>
      <c r="F9488" s="1">
        <v>10300</v>
      </c>
    </row>
    <row r="9489" spans="1:6" x14ac:dyDescent="0.3">
      <c r="A9489" t="s">
        <v>44</v>
      </c>
      <c r="B9489" t="s">
        <v>695</v>
      </c>
      <c r="C9489">
        <v>2011</v>
      </c>
      <c r="D9489" t="s">
        <v>951</v>
      </c>
      <c r="E9489">
        <v>-1387.8858333333337</v>
      </c>
      <c r="F9489" s="1">
        <v>9975</v>
      </c>
    </row>
    <row r="9490" spans="1:6" x14ac:dyDescent="0.3">
      <c r="A9490" t="s">
        <v>44</v>
      </c>
      <c r="B9490" t="s">
        <v>695</v>
      </c>
      <c r="C9490">
        <v>2011</v>
      </c>
      <c r="D9490" t="s">
        <v>953</v>
      </c>
      <c r="E9490">
        <v>-275.84093750000011</v>
      </c>
      <c r="F9490" s="1">
        <v>9153.125</v>
      </c>
    </row>
    <row r="9491" spans="1:6" x14ac:dyDescent="0.3">
      <c r="A9491" t="s">
        <v>44</v>
      </c>
      <c r="B9491" t="s">
        <v>695</v>
      </c>
      <c r="C9491">
        <v>2012</v>
      </c>
      <c r="D9491" t="s">
        <v>948</v>
      </c>
      <c r="E9491">
        <v>616.30500000000029</v>
      </c>
      <c r="F9491" s="1">
        <v>12050</v>
      </c>
    </row>
    <row r="9492" spans="1:6" x14ac:dyDescent="0.3">
      <c r="A9492" t="s">
        <v>44</v>
      </c>
      <c r="B9492" t="s">
        <v>695</v>
      </c>
      <c r="C9492">
        <v>2012</v>
      </c>
      <c r="D9492" t="s">
        <v>949</v>
      </c>
      <c r="E9492">
        <v>358.20166666666711</v>
      </c>
      <c r="F9492" s="1">
        <v>11683.333333333334</v>
      </c>
    </row>
    <row r="9493" spans="1:6" x14ac:dyDescent="0.3">
      <c r="A9493" t="s">
        <v>44</v>
      </c>
      <c r="B9493" t="s">
        <v>695</v>
      </c>
      <c r="C9493">
        <v>2012</v>
      </c>
      <c r="D9493" t="s">
        <v>951</v>
      </c>
      <c r="E9493">
        <v>42.050000000000367</v>
      </c>
      <c r="F9493" s="1">
        <v>10500</v>
      </c>
    </row>
    <row r="9494" spans="1:6" x14ac:dyDescent="0.3">
      <c r="A9494" t="s">
        <v>44</v>
      </c>
      <c r="B9494" t="s">
        <v>695</v>
      </c>
      <c r="C9494">
        <v>2012</v>
      </c>
      <c r="D9494" t="s">
        <v>953</v>
      </c>
      <c r="E9494">
        <v>-536.73500000000024</v>
      </c>
      <c r="F9494" s="1">
        <v>9650</v>
      </c>
    </row>
    <row r="9495" spans="1:6" x14ac:dyDescent="0.3">
      <c r="A9495" t="s">
        <v>44</v>
      </c>
      <c r="B9495" t="s">
        <v>696</v>
      </c>
      <c r="C9495">
        <v>1998</v>
      </c>
      <c r="D9495" t="s">
        <v>953</v>
      </c>
      <c r="E9495">
        <v>-388.12099999999998</v>
      </c>
      <c r="F9495" s="1">
        <v>990</v>
      </c>
    </row>
    <row r="9496" spans="1:6" x14ac:dyDescent="0.3">
      <c r="A9496" t="s">
        <v>44</v>
      </c>
      <c r="B9496" t="s">
        <v>696</v>
      </c>
      <c r="C9496">
        <v>1999</v>
      </c>
      <c r="D9496" t="s">
        <v>953</v>
      </c>
      <c r="E9496">
        <v>-83.424999999999955</v>
      </c>
      <c r="F9496" s="1">
        <v>750</v>
      </c>
    </row>
    <row r="9497" spans="1:6" x14ac:dyDescent="0.3">
      <c r="A9497" t="s">
        <v>44</v>
      </c>
      <c r="B9497" t="s">
        <v>696</v>
      </c>
      <c r="C9497">
        <v>2001</v>
      </c>
      <c r="D9497" t="s">
        <v>953</v>
      </c>
      <c r="E9497">
        <v>-85.59766666666664</v>
      </c>
      <c r="F9497" s="1">
        <v>1556.6666666666667</v>
      </c>
    </row>
    <row r="9498" spans="1:6" x14ac:dyDescent="0.3">
      <c r="A9498" t="s">
        <v>44</v>
      </c>
      <c r="B9498" t="s">
        <v>696</v>
      </c>
      <c r="C9498">
        <v>2002</v>
      </c>
      <c r="D9498" t="s">
        <v>952</v>
      </c>
      <c r="E9498">
        <v>-2289.2249999999999</v>
      </c>
      <c r="F9498" s="1">
        <v>2750</v>
      </c>
    </row>
    <row r="9499" spans="1:6" x14ac:dyDescent="0.3">
      <c r="A9499" t="s">
        <v>44</v>
      </c>
      <c r="B9499" t="s">
        <v>696</v>
      </c>
      <c r="C9499">
        <v>2002</v>
      </c>
      <c r="D9499" t="s">
        <v>953</v>
      </c>
      <c r="E9499">
        <v>64.117000000000075</v>
      </c>
      <c r="F9499" s="1">
        <v>1770</v>
      </c>
    </row>
    <row r="9500" spans="1:6" x14ac:dyDescent="0.3">
      <c r="A9500" t="s">
        <v>44</v>
      </c>
      <c r="B9500" t="s">
        <v>696</v>
      </c>
      <c r="C9500">
        <v>2003</v>
      </c>
      <c r="D9500" t="s">
        <v>953</v>
      </c>
      <c r="E9500">
        <v>170.3913541666667</v>
      </c>
      <c r="F9500" s="1">
        <v>2101.0416666666665</v>
      </c>
    </row>
    <row r="9501" spans="1:6" x14ac:dyDescent="0.3">
      <c r="A9501" t="s">
        <v>44</v>
      </c>
      <c r="B9501" t="s">
        <v>696</v>
      </c>
      <c r="C9501">
        <v>2004</v>
      </c>
      <c r="D9501" t="s">
        <v>953</v>
      </c>
      <c r="E9501">
        <v>-67.45750000000001</v>
      </c>
      <c r="F9501" s="1">
        <v>1925</v>
      </c>
    </row>
    <row r="9502" spans="1:6" x14ac:dyDescent="0.3">
      <c r="A9502" t="s">
        <v>44</v>
      </c>
      <c r="B9502" t="s">
        <v>696</v>
      </c>
      <c r="C9502">
        <v>2005</v>
      </c>
      <c r="D9502" t="s">
        <v>953</v>
      </c>
      <c r="E9502">
        <v>-193.50649999999999</v>
      </c>
      <c r="F9502" s="1">
        <v>3235</v>
      </c>
    </row>
    <row r="9503" spans="1:6" x14ac:dyDescent="0.3">
      <c r="A9503" t="s">
        <v>44</v>
      </c>
      <c r="B9503" t="s">
        <v>696</v>
      </c>
      <c r="C9503">
        <v>2007</v>
      </c>
      <c r="D9503" t="s">
        <v>951</v>
      </c>
      <c r="E9503">
        <v>2505.9425000000001</v>
      </c>
      <c r="F9503" s="1">
        <v>5925</v>
      </c>
    </row>
    <row r="9504" spans="1:6" x14ac:dyDescent="0.3">
      <c r="A9504" t="s">
        <v>44</v>
      </c>
      <c r="B9504" t="s">
        <v>696</v>
      </c>
      <c r="C9504">
        <v>2007</v>
      </c>
      <c r="D9504" t="s">
        <v>953</v>
      </c>
      <c r="E9504">
        <v>289.74980769230768</v>
      </c>
      <c r="F9504" s="1">
        <v>4844.2307692307695</v>
      </c>
    </row>
    <row r="9505" spans="1:6" x14ac:dyDescent="0.3">
      <c r="A9505" t="s">
        <v>44</v>
      </c>
      <c r="B9505" t="s">
        <v>696</v>
      </c>
      <c r="C9505">
        <v>2008</v>
      </c>
      <c r="D9505" t="s">
        <v>949</v>
      </c>
      <c r="E9505">
        <v>-886.32124999999996</v>
      </c>
      <c r="F9505" s="1">
        <v>8537.5</v>
      </c>
    </row>
    <row r="9506" spans="1:6" x14ac:dyDescent="0.3">
      <c r="A9506" t="s">
        <v>44</v>
      </c>
      <c r="B9506" t="s">
        <v>696</v>
      </c>
      <c r="C9506">
        <v>2008</v>
      </c>
      <c r="D9506" t="s">
        <v>951</v>
      </c>
      <c r="E9506">
        <v>2379.1475000000005</v>
      </c>
      <c r="F9506" s="1">
        <v>6975</v>
      </c>
    </row>
    <row r="9507" spans="1:6" x14ac:dyDescent="0.3">
      <c r="A9507" t="s">
        <v>44</v>
      </c>
      <c r="B9507" t="s">
        <v>696</v>
      </c>
      <c r="C9507">
        <v>2008</v>
      </c>
      <c r="D9507" t="s">
        <v>953</v>
      </c>
      <c r="E9507">
        <v>-143.68068181818168</v>
      </c>
      <c r="F9507" s="1">
        <v>6147.727272727273</v>
      </c>
    </row>
    <row r="9508" spans="1:6" x14ac:dyDescent="0.3">
      <c r="A9508" t="s">
        <v>44</v>
      </c>
      <c r="B9508" t="s">
        <v>696</v>
      </c>
      <c r="C9508">
        <v>2009</v>
      </c>
      <c r="D9508" t="s">
        <v>950</v>
      </c>
      <c r="E9508">
        <v>3576.5249999999996</v>
      </c>
      <c r="F9508" s="1">
        <v>10250</v>
      </c>
    </row>
    <row r="9509" spans="1:6" x14ac:dyDescent="0.3">
      <c r="A9509" t="s">
        <v>44</v>
      </c>
      <c r="B9509" t="s">
        <v>696</v>
      </c>
      <c r="C9509">
        <v>2009</v>
      </c>
      <c r="D9509" t="s">
        <v>951</v>
      </c>
      <c r="E9509">
        <v>-2939.9125000000004</v>
      </c>
      <c r="F9509" s="1">
        <v>8375</v>
      </c>
    </row>
    <row r="9510" spans="1:6" x14ac:dyDescent="0.3">
      <c r="A9510" t="s">
        <v>44</v>
      </c>
      <c r="B9510" t="s">
        <v>696</v>
      </c>
      <c r="C9510">
        <v>2009</v>
      </c>
      <c r="D9510" t="s">
        <v>953</v>
      </c>
      <c r="E9510">
        <v>-37.427499999999782</v>
      </c>
      <c r="F9510" s="1">
        <v>6225</v>
      </c>
    </row>
    <row r="9511" spans="1:6" x14ac:dyDescent="0.3">
      <c r="A9511" t="s">
        <v>44</v>
      </c>
      <c r="B9511" t="s">
        <v>696</v>
      </c>
      <c r="C9511">
        <v>2012</v>
      </c>
      <c r="D9511" t="s">
        <v>949</v>
      </c>
      <c r="E9511">
        <v>1751.9400000000005</v>
      </c>
      <c r="F9511" s="1">
        <v>11400</v>
      </c>
    </row>
    <row r="9512" spans="1:6" x14ac:dyDescent="0.3">
      <c r="A9512" t="s">
        <v>44</v>
      </c>
      <c r="B9512" t="s">
        <v>696</v>
      </c>
      <c r="C9512">
        <v>2012</v>
      </c>
      <c r="D9512" t="s">
        <v>950</v>
      </c>
      <c r="E9512">
        <v>-446.125</v>
      </c>
      <c r="F9512" s="1">
        <v>13750</v>
      </c>
    </row>
    <row r="9513" spans="1:6" x14ac:dyDescent="0.3">
      <c r="A9513" t="s">
        <v>44</v>
      </c>
      <c r="B9513" t="s">
        <v>696</v>
      </c>
      <c r="C9513">
        <v>2012</v>
      </c>
      <c r="D9513" t="s">
        <v>951</v>
      </c>
      <c r="E9513">
        <v>1673.5783333333336</v>
      </c>
      <c r="F9513" s="1">
        <v>10116.666666666666</v>
      </c>
    </row>
    <row r="9514" spans="1:6" x14ac:dyDescent="0.3">
      <c r="A9514" t="s">
        <v>44</v>
      </c>
      <c r="B9514" t="s">
        <v>696</v>
      </c>
      <c r="C9514">
        <v>2012</v>
      </c>
      <c r="D9514" t="s">
        <v>953</v>
      </c>
      <c r="E9514">
        <v>1190.1287500000003</v>
      </c>
      <c r="F9514" s="1">
        <v>8037.5</v>
      </c>
    </row>
    <row r="9515" spans="1:6" x14ac:dyDescent="0.3">
      <c r="A9515" t="s">
        <v>44</v>
      </c>
      <c r="B9515" t="s">
        <v>697</v>
      </c>
      <c r="C9515">
        <v>2004</v>
      </c>
      <c r="D9515" t="s">
        <v>953</v>
      </c>
      <c r="E9515">
        <v>149.36224576271189</v>
      </c>
      <c r="F9515" s="1">
        <v>2444.4915254237289</v>
      </c>
    </row>
    <row r="9516" spans="1:6" x14ac:dyDescent="0.3">
      <c r="A9516" t="s">
        <v>44</v>
      </c>
      <c r="B9516" t="s">
        <v>697</v>
      </c>
      <c r="C9516">
        <v>2005</v>
      </c>
      <c r="D9516" t="s">
        <v>953</v>
      </c>
      <c r="E9516">
        <v>-245.35160714285709</v>
      </c>
      <c r="F9516" s="1">
        <v>2876.7857142857142</v>
      </c>
    </row>
    <row r="9517" spans="1:6" x14ac:dyDescent="0.3">
      <c r="A9517" t="s">
        <v>44</v>
      </c>
      <c r="B9517" t="s">
        <v>697</v>
      </c>
      <c r="C9517">
        <v>2006</v>
      </c>
      <c r="D9517" t="s">
        <v>953</v>
      </c>
      <c r="E9517">
        <v>6.8289285714285723</v>
      </c>
      <c r="F9517" s="1">
        <v>3217.8571428571427</v>
      </c>
    </row>
    <row r="9518" spans="1:6" x14ac:dyDescent="0.3">
      <c r="A9518" t="s">
        <v>44</v>
      </c>
      <c r="B9518" t="s">
        <v>697</v>
      </c>
      <c r="C9518">
        <v>2007</v>
      </c>
      <c r="D9518" t="s">
        <v>953</v>
      </c>
      <c r="E9518">
        <v>-172.17</v>
      </c>
      <c r="F9518" s="1">
        <v>3878.9473684210525</v>
      </c>
    </row>
    <row r="9519" spans="1:6" x14ac:dyDescent="0.3">
      <c r="A9519" t="s">
        <v>44</v>
      </c>
      <c r="B9519" t="s">
        <v>697</v>
      </c>
      <c r="C9519">
        <v>2008</v>
      </c>
      <c r="D9519" t="s">
        <v>951</v>
      </c>
      <c r="E9519">
        <v>994.61750000000029</v>
      </c>
      <c r="F9519" s="1">
        <v>7675</v>
      </c>
    </row>
    <row r="9520" spans="1:6" x14ac:dyDescent="0.3">
      <c r="A9520" t="s">
        <v>44</v>
      </c>
      <c r="B9520" t="s">
        <v>697</v>
      </c>
      <c r="C9520">
        <v>2008</v>
      </c>
      <c r="D9520" t="s">
        <v>953</v>
      </c>
      <c r="E9520">
        <v>27.958750000000077</v>
      </c>
      <c r="F9520" s="1">
        <v>5337.5</v>
      </c>
    </row>
    <row r="9521" spans="1:6" x14ac:dyDescent="0.3">
      <c r="A9521" t="s">
        <v>44</v>
      </c>
      <c r="B9521" t="s">
        <v>697</v>
      </c>
      <c r="C9521">
        <v>2010</v>
      </c>
      <c r="D9521" t="s">
        <v>951</v>
      </c>
      <c r="E9521">
        <v>-3607.8675000000003</v>
      </c>
      <c r="F9521" s="1">
        <v>9825</v>
      </c>
    </row>
    <row r="9522" spans="1:6" x14ac:dyDescent="0.3">
      <c r="A9522" t="s">
        <v>44</v>
      </c>
      <c r="B9522" t="s">
        <v>697</v>
      </c>
      <c r="C9522">
        <v>2010</v>
      </c>
      <c r="D9522" t="s">
        <v>953</v>
      </c>
      <c r="E9522">
        <v>-425.53031250000004</v>
      </c>
      <c r="F9522" s="1">
        <v>8884.375</v>
      </c>
    </row>
    <row r="9523" spans="1:6" x14ac:dyDescent="0.3">
      <c r="A9523" t="s">
        <v>44</v>
      </c>
      <c r="B9523" t="s">
        <v>697</v>
      </c>
      <c r="C9523">
        <v>2011</v>
      </c>
      <c r="D9523" t="s">
        <v>949</v>
      </c>
      <c r="E9523">
        <v>-116.56750000000011</v>
      </c>
      <c r="F9523" s="1">
        <v>12825</v>
      </c>
    </row>
    <row r="9524" spans="1:6" x14ac:dyDescent="0.3">
      <c r="A9524" t="s">
        <v>44</v>
      </c>
      <c r="B9524" t="s">
        <v>697</v>
      </c>
      <c r="C9524">
        <v>2011</v>
      </c>
      <c r="D9524" t="s">
        <v>951</v>
      </c>
      <c r="E9524">
        <v>-723.88749999999982</v>
      </c>
      <c r="F9524" s="1">
        <v>13625</v>
      </c>
    </row>
    <row r="9525" spans="1:6" x14ac:dyDescent="0.3">
      <c r="A9525" t="s">
        <v>44</v>
      </c>
      <c r="B9525" t="s">
        <v>697</v>
      </c>
      <c r="C9525">
        <v>2011</v>
      </c>
      <c r="D9525" t="s">
        <v>953</v>
      </c>
      <c r="E9525">
        <v>102.95426470588261</v>
      </c>
      <c r="F9525" s="1">
        <v>8983.823529411764</v>
      </c>
    </row>
    <row r="9526" spans="1:6" x14ac:dyDescent="0.3">
      <c r="A9526" t="s">
        <v>44</v>
      </c>
      <c r="B9526" t="s">
        <v>698</v>
      </c>
      <c r="C9526">
        <v>1994</v>
      </c>
      <c r="D9526" t="s">
        <v>953</v>
      </c>
      <c r="E9526">
        <v>301.65750000000003</v>
      </c>
      <c r="F9526" s="1">
        <v>75</v>
      </c>
    </row>
    <row r="9527" spans="1:6" x14ac:dyDescent="0.3">
      <c r="A9527" t="s">
        <v>44</v>
      </c>
      <c r="B9527" t="s">
        <v>698</v>
      </c>
      <c r="C9527">
        <v>1996</v>
      </c>
      <c r="D9527" t="s">
        <v>953</v>
      </c>
      <c r="E9527">
        <v>-62.292500000000018</v>
      </c>
      <c r="F9527" s="1">
        <v>575</v>
      </c>
    </row>
    <row r="9528" spans="1:6" x14ac:dyDescent="0.3">
      <c r="A9528" t="s">
        <v>44</v>
      </c>
      <c r="B9528" t="s">
        <v>698</v>
      </c>
      <c r="C9528">
        <v>1997</v>
      </c>
      <c r="D9528" t="s">
        <v>953</v>
      </c>
      <c r="E9528">
        <v>55.21437499999999</v>
      </c>
      <c r="F9528" s="1">
        <v>518.75</v>
      </c>
    </row>
    <row r="9529" spans="1:6" x14ac:dyDescent="0.3">
      <c r="A9529" t="s">
        <v>44</v>
      </c>
      <c r="B9529" t="s">
        <v>698</v>
      </c>
      <c r="C9529">
        <v>1998</v>
      </c>
      <c r="D9529" t="s">
        <v>953</v>
      </c>
      <c r="E9529">
        <v>-164.5025</v>
      </c>
      <c r="F9529" s="1">
        <v>475</v>
      </c>
    </row>
    <row r="9530" spans="1:6" x14ac:dyDescent="0.3">
      <c r="A9530" t="s">
        <v>44</v>
      </c>
      <c r="B9530" t="s">
        <v>698</v>
      </c>
      <c r="C9530">
        <v>1999</v>
      </c>
      <c r="D9530" t="s">
        <v>953</v>
      </c>
      <c r="E9530">
        <v>-108.390625</v>
      </c>
      <c r="F9530" s="1">
        <v>468.75</v>
      </c>
    </row>
    <row r="9531" spans="1:6" x14ac:dyDescent="0.3">
      <c r="A9531" t="s">
        <v>44</v>
      </c>
      <c r="B9531" t="s">
        <v>698</v>
      </c>
      <c r="C9531">
        <v>2000</v>
      </c>
      <c r="D9531" t="s">
        <v>952</v>
      </c>
      <c r="E9531">
        <v>-754.5575</v>
      </c>
      <c r="F9531" s="1">
        <v>925</v>
      </c>
    </row>
    <row r="9532" spans="1:6" x14ac:dyDescent="0.3">
      <c r="A9532" t="s">
        <v>44</v>
      </c>
      <c r="B9532" t="s">
        <v>698</v>
      </c>
      <c r="C9532">
        <v>2000</v>
      </c>
      <c r="D9532" t="s">
        <v>953</v>
      </c>
      <c r="E9532">
        <v>108.87211538461537</v>
      </c>
      <c r="F9532" s="1">
        <v>836.53846153846155</v>
      </c>
    </row>
    <row r="9533" spans="1:6" x14ac:dyDescent="0.3">
      <c r="A9533" t="s">
        <v>44</v>
      </c>
      <c r="B9533" t="s">
        <v>698</v>
      </c>
      <c r="C9533">
        <v>2001</v>
      </c>
      <c r="D9533" t="s">
        <v>952</v>
      </c>
      <c r="E9533">
        <v>-969.06</v>
      </c>
      <c r="F9533" s="1">
        <v>1400</v>
      </c>
    </row>
    <row r="9534" spans="1:6" x14ac:dyDescent="0.3">
      <c r="A9534" t="s">
        <v>44</v>
      </c>
      <c r="B9534" t="s">
        <v>698</v>
      </c>
      <c r="C9534">
        <v>2001</v>
      </c>
      <c r="D9534" t="s">
        <v>953</v>
      </c>
      <c r="E9534">
        <v>13.052946428571429</v>
      </c>
      <c r="F9534" s="1">
        <v>833.03571428571433</v>
      </c>
    </row>
    <row r="9535" spans="1:6" x14ac:dyDescent="0.3">
      <c r="A9535" t="s">
        <v>44</v>
      </c>
      <c r="B9535" t="s">
        <v>698</v>
      </c>
      <c r="C9535">
        <v>2002</v>
      </c>
      <c r="D9535" t="s">
        <v>951</v>
      </c>
      <c r="E9535">
        <v>-703.59000000000015</v>
      </c>
      <c r="F9535" s="1">
        <v>2100</v>
      </c>
    </row>
    <row r="9536" spans="1:6" x14ac:dyDescent="0.3">
      <c r="A9536" t="s">
        <v>44</v>
      </c>
      <c r="B9536" t="s">
        <v>698</v>
      </c>
      <c r="C9536">
        <v>2002</v>
      </c>
      <c r="D9536" t="s">
        <v>953</v>
      </c>
      <c r="E9536">
        <v>-63.59810606060605</v>
      </c>
      <c r="F9536" s="1">
        <v>1064.3939393939395</v>
      </c>
    </row>
    <row r="9537" spans="1:6" x14ac:dyDescent="0.3">
      <c r="A9537" t="s">
        <v>44</v>
      </c>
      <c r="B9537" t="s">
        <v>698</v>
      </c>
      <c r="C9537">
        <v>2003</v>
      </c>
      <c r="D9537" t="s">
        <v>952</v>
      </c>
      <c r="E9537">
        <v>-1678.86625</v>
      </c>
      <c r="F9537" s="1">
        <v>2087.5</v>
      </c>
    </row>
    <row r="9538" spans="1:6" x14ac:dyDescent="0.3">
      <c r="A9538" t="s">
        <v>44</v>
      </c>
      <c r="B9538" t="s">
        <v>698</v>
      </c>
      <c r="C9538">
        <v>2003</v>
      </c>
      <c r="D9538" t="s">
        <v>953</v>
      </c>
      <c r="E9538">
        <v>20.060986842105279</v>
      </c>
      <c r="F9538" s="1">
        <v>1175.6578947368421</v>
      </c>
    </row>
    <row r="9539" spans="1:6" x14ac:dyDescent="0.3">
      <c r="A9539" t="s">
        <v>44</v>
      </c>
      <c r="B9539" t="s">
        <v>698</v>
      </c>
      <c r="C9539">
        <v>2004</v>
      </c>
      <c r="D9539" t="s">
        <v>953</v>
      </c>
      <c r="E9539">
        <v>38.777419354838734</v>
      </c>
      <c r="F9539" s="1">
        <v>1645.1612903225807</v>
      </c>
    </row>
    <row r="9540" spans="1:6" x14ac:dyDescent="0.3">
      <c r="A9540" t="s">
        <v>44</v>
      </c>
      <c r="B9540" t="s">
        <v>698</v>
      </c>
      <c r="C9540">
        <v>2005</v>
      </c>
      <c r="D9540" t="s">
        <v>953</v>
      </c>
      <c r="E9540">
        <v>96.953629032258064</v>
      </c>
      <c r="F9540" s="1">
        <v>2197.5806451612902</v>
      </c>
    </row>
    <row r="9541" spans="1:6" x14ac:dyDescent="0.3">
      <c r="A9541" t="s">
        <v>44</v>
      </c>
      <c r="B9541" t="s">
        <v>698</v>
      </c>
      <c r="C9541">
        <v>2006</v>
      </c>
      <c r="D9541" t="s">
        <v>953</v>
      </c>
      <c r="E9541">
        <v>-216.14602272727268</v>
      </c>
      <c r="F9541" s="1">
        <v>2971.590909090909</v>
      </c>
    </row>
    <row r="9542" spans="1:6" x14ac:dyDescent="0.3">
      <c r="A9542" t="s">
        <v>44</v>
      </c>
      <c r="B9542" t="s">
        <v>698</v>
      </c>
      <c r="C9542">
        <v>2007</v>
      </c>
      <c r="D9542" t="s">
        <v>953</v>
      </c>
      <c r="E9542">
        <v>-97.793365384615299</v>
      </c>
      <c r="F9542" s="1">
        <v>3624.0384615384614</v>
      </c>
    </row>
    <row r="9543" spans="1:6" x14ac:dyDescent="0.3">
      <c r="A9543" t="s">
        <v>44</v>
      </c>
      <c r="B9543" t="s">
        <v>698</v>
      </c>
      <c r="C9543">
        <v>2008</v>
      </c>
      <c r="D9543" t="s">
        <v>951</v>
      </c>
      <c r="E9543">
        <v>-7363.3924999999999</v>
      </c>
      <c r="F9543" s="1">
        <v>9575</v>
      </c>
    </row>
    <row r="9544" spans="1:6" x14ac:dyDescent="0.3">
      <c r="A9544" t="s">
        <v>44</v>
      </c>
      <c r="B9544" t="s">
        <v>698</v>
      </c>
      <c r="C9544">
        <v>2008</v>
      </c>
      <c r="D9544" t="s">
        <v>953</v>
      </c>
      <c r="E9544">
        <v>-116.40843750000002</v>
      </c>
      <c r="F9544" s="1">
        <v>3853.125</v>
      </c>
    </row>
    <row r="9545" spans="1:6" x14ac:dyDescent="0.3">
      <c r="A9545" t="s">
        <v>44</v>
      </c>
      <c r="B9545" t="s">
        <v>698</v>
      </c>
      <c r="C9545">
        <v>2009</v>
      </c>
      <c r="D9545" t="s">
        <v>953</v>
      </c>
      <c r="E9545">
        <v>16.962380952380979</v>
      </c>
      <c r="F9545" s="1">
        <v>4290.4761904761908</v>
      </c>
    </row>
    <row r="9546" spans="1:6" x14ac:dyDescent="0.3">
      <c r="A9546" t="s">
        <v>44</v>
      </c>
      <c r="B9546" t="s">
        <v>698</v>
      </c>
      <c r="C9546">
        <v>2010</v>
      </c>
      <c r="D9546" t="s">
        <v>949</v>
      </c>
      <c r="E9546">
        <v>-563.39249999999993</v>
      </c>
      <c r="F9546" s="1">
        <v>9575</v>
      </c>
    </row>
    <row r="9547" spans="1:6" x14ac:dyDescent="0.3">
      <c r="A9547" t="s">
        <v>44</v>
      </c>
      <c r="B9547" t="s">
        <v>698</v>
      </c>
      <c r="C9547">
        <v>2010</v>
      </c>
      <c r="D9547" t="s">
        <v>951</v>
      </c>
      <c r="E9547">
        <v>1485.6399999999994</v>
      </c>
      <c r="F9547" s="1">
        <v>8400</v>
      </c>
    </row>
    <row r="9548" spans="1:6" x14ac:dyDescent="0.3">
      <c r="A9548" t="s">
        <v>44</v>
      </c>
      <c r="B9548" t="s">
        <v>698</v>
      </c>
      <c r="C9548">
        <v>2010</v>
      </c>
      <c r="D9548" t="s">
        <v>953</v>
      </c>
      <c r="E9548">
        <v>151.79015625000005</v>
      </c>
      <c r="F9548" s="1">
        <v>5807.8125</v>
      </c>
    </row>
    <row r="9549" spans="1:6" x14ac:dyDescent="0.3">
      <c r="A9549" t="s">
        <v>44</v>
      </c>
      <c r="B9549" t="s">
        <v>698</v>
      </c>
      <c r="C9549">
        <v>2011</v>
      </c>
      <c r="D9549" t="s">
        <v>948</v>
      </c>
      <c r="E9549">
        <v>916.57999999999993</v>
      </c>
      <c r="F9549" s="1">
        <v>9800</v>
      </c>
    </row>
    <row r="9550" spans="1:6" x14ac:dyDescent="0.3">
      <c r="A9550" t="s">
        <v>44</v>
      </c>
      <c r="B9550" t="s">
        <v>698</v>
      </c>
      <c r="C9550">
        <v>2011</v>
      </c>
      <c r="D9550" t="s">
        <v>949</v>
      </c>
      <c r="E9550">
        <v>468.30625000000009</v>
      </c>
      <c r="F9550" s="1">
        <v>9312.5</v>
      </c>
    </row>
    <row r="9551" spans="1:6" x14ac:dyDescent="0.3">
      <c r="A9551" t="s">
        <v>44</v>
      </c>
      <c r="B9551" t="s">
        <v>698</v>
      </c>
      <c r="C9551">
        <v>2011</v>
      </c>
      <c r="D9551" t="s">
        <v>951</v>
      </c>
      <c r="E9551">
        <v>187.43583333333359</v>
      </c>
      <c r="F9551" s="1">
        <v>8858.3333333333339</v>
      </c>
    </row>
    <row r="9552" spans="1:6" x14ac:dyDescent="0.3">
      <c r="A9552" t="s">
        <v>44</v>
      </c>
      <c r="B9552" t="s">
        <v>698</v>
      </c>
      <c r="C9552">
        <v>2011</v>
      </c>
      <c r="D9552" t="s">
        <v>953</v>
      </c>
      <c r="E9552">
        <v>-201.22770833333331</v>
      </c>
      <c r="F9552" s="1">
        <v>7014.583333333333</v>
      </c>
    </row>
    <row r="9553" spans="1:6" x14ac:dyDescent="0.3">
      <c r="A9553" t="s">
        <v>44</v>
      </c>
      <c r="B9553" t="s">
        <v>698</v>
      </c>
      <c r="C9553">
        <v>2012</v>
      </c>
      <c r="D9553" t="s">
        <v>948</v>
      </c>
      <c r="E9553">
        <v>721.89874999999984</v>
      </c>
      <c r="F9553" s="1">
        <v>11737.5</v>
      </c>
    </row>
    <row r="9554" spans="1:6" x14ac:dyDescent="0.3">
      <c r="A9554" t="s">
        <v>44</v>
      </c>
      <c r="B9554" t="s">
        <v>698</v>
      </c>
      <c r="C9554">
        <v>2012</v>
      </c>
      <c r="D9554" t="s">
        <v>949</v>
      </c>
      <c r="E9554">
        <v>-139.21465909090901</v>
      </c>
      <c r="F9554" s="1">
        <v>10103.40909090909</v>
      </c>
    </row>
    <row r="9555" spans="1:6" x14ac:dyDescent="0.3">
      <c r="A9555" t="s">
        <v>44</v>
      </c>
      <c r="B9555" t="s">
        <v>698</v>
      </c>
      <c r="C9555">
        <v>2012</v>
      </c>
      <c r="D9555" t="s">
        <v>951</v>
      </c>
      <c r="E9555">
        <v>70.25261363636379</v>
      </c>
      <c r="F9555" s="1">
        <v>9503.4090909090901</v>
      </c>
    </row>
    <row r="9556" spans="1:6" x14ac:dyDescent="0.3">
      <c r="A9556" t="s">
        <v>44</v>
      </c>
      <c r="B9556" t="s">
        <v>698</v>
      </c>
      <c r="C9556">
        <v>2012</v>
      </c>
      <c r="D9556" t="s">
        <v>953</v>
      </c>
      <c r="E9556">
        <v>40.571742424242551</v>
      </c>
      <c r="F9556" s="1">
        <v>8086.1111111111113</v>
      </c>
    </row>
    <row r="9557" spans="1:6" x14ac:dyDescent="0.3">
      <c r="A9557" t="s">
        <v>44</v>
      </c>
      <c r="B9557" t="s">
        <v>699</v>
      </c>
      <c r="C9557">
        <v>2012</v>
      </c>
      <c r="D9557" t="s">
        <v>948</v>
      </c>
      <c r="E9557">
        <v>-200.45611111111106</v>
      </c>
      <c r="F9557" s="1">
        <v>7772.2222222222226</v>
      </c>
    </row>
    <row r="9558" spans="1:6" x14ac:dyDescent="0.3">
      <c r="A9558" t="s">
        <v>44</v>
      </c>
      <c r="B9558" t="s">
        <v>699</v>
      </c>
      <c r="C9558">
        <v>2012</v>
      </c>
      <c r="D9558" t="s">
        <v>949</v>
      </c>
      <c r="E9558">
        <v>-439.17749999999978</v>
      </c>
      <c r="F9558" s="1">
        <v>5391.666666666667</v>
      </c>
    </row>
    <row r="9559" spans="1:6" x14ac:dyDescent="0.3">
      <c r="A9559" t="s">
        <v>44</v>
      </c>
      <c r="B9559" t="s">
        <v>699</v>
      </c>
      <c r="C9559">
        <v>2012</v>
      </c>
      <c r="D9559" t="s">
        <v>950</v>
      </c>
      <c r="E9559">
        <v>-2624.7174999999997</v>
      </c>
      <c r="F9559" s="1">
        <v>11325</v>
      </c>
    </row>
    <row r="9560" spans="1:6" x14ac:dyDescent="0.3">
      <c r="A9560" t="s">
        <v>44</v>
      </c>
      <c r="B9560" t="s">
        <v>699</v>
      </c>
      <c r="C9560">
        <v>2012</v>
      </c>
      <c r="D9560" t="s">
        <v>952</v>
      </c>
      <c r="E9560">
        <v>45.699583333333671</v>
      </c>
      <c r="F9560" s="1">
        <v>7912.5</v>
      </c>
    </row>
    <row r="9561" spans="1:6" x14ac:dyDescent="0.3">
      <c r="A9561" t="s">
        <v>44</v>
      </c>
      <c r="B9561" t="s">
        <v>700</v>
      </c>
      <c r="C9561">
        <v>2002</v>
      </c>
      <c r="D9561" t="s">
        <v>952</v>
      </c>
      <c r="E9561">
        <v>-826.93249999999989</v>
      </c>
      <c r="F9561" s="1">
        <v>2175</v>
      </c>
    </row>
    <row r="9562" spans="1:6" x14ac:dyDescent="0.3">
      <c r="A9562" t="s">
        <v>44</v>
      </c>
      <c r="B9562" t="s">
        <v>700</v>
      </c>
      <c r="C9562">
        <v>2002</v>
      </c>
      <c r="D9562" t="s">
        <v>953</v>
      </c>
      <c r="E9562">
        <v>179.83500000000004</v>
      </c>
      <c r="F9562" s="1">
        <v>1350</v>
      </c>
    </row>
    <row r="9563" spans="1:6" x14ac:dyDescent="0.3">
      <c r="A9563" t="s">
        <v>44</v>
      </c>
      <c r="B9563" t="s">
        <v>700</v>
      </c>
      <c r="C9563">
        <v>2004</v>
      </c>
      <c r="D9563" t="s">
        <v>953</v>
      </c>
      <c r="E9563">
        <v>175.30016666666671</v>
      </c>
      <c r="F9563" s="1">
        <v>1635</v>
      </c>
    </row>
    <row r="9564" spans="1:6" x14ac:dyDescent="0.3">
      <c r="A9564" t="s">
        <v>44</v>
      </c>
      <c r="B9564" t="s">
        <v>700</v>
      </c>
      <c r="C9564">
        <v>2005</v>
      </c>
      <c r="D9564" t="s">
        <v>953</v>
      </c>
      <c r="E9564">
        <v>41.812499999999986</v>
      </c>
      <c r="F9564" s="1">
        <v>2053.5714285714284</v>
      </c>
    </row>
    <row r="9565" spans="1:6" x14ac:dyDescent="0.3">
      <c r="A9565" t="s">
        <v>44</v>
      </c>
      <c r="B9565" t="s">
        <v>700</v>
      </c>
      <c r="C9565">
        <v>2006</v>
      </c>
      <c r="D9565" t="s">
        <v>953</v>
      </c>
      <c r="E9565">
        <v>161.42750000000001</v>
      </c>
      <c r="F9565" s="1">
        <v>2740.5172413793102</v>
      </c>
    </row>
    <row r="9566" spans="1:6" x14ac:dyDescent="0.3">
      <c r="A9566" t="s">
        <v>44</v>
      </c>
      <c r="B9566" t="s">
        <v>700</v>
      </c>
      <c r="C9566">
        <v>2007</v>
      </c>
      <c r="D9566" t="s">
        <v>948</v>
      </c>
      <c r="E9566">
        <v>1819.6150000000002</v>
      </c>
      <c r="F9566" s="1">
        <v>3150</v>
      </c>
    </row>
    <row r="9567" spans="1:6" x14ac:dyDescent="0.3">
      <c r="A9567" t="s">
        <v>44</v>
      </c>
      <c r="B9567" t="s">
        <v>700</v>
      </c>
      <c r="C9567">
        <v>2007</v>
      </c>
      <c r="D9567" t="s">
        <v>953</v>
      </c>
      <c r="E9567">
        <v>646.27250000000004</v>
      </c>
      <c r="F9567" s="1">
        <v>3225</v>
      </c>
    </row>
    <row r="9568" spans="1:6" x14ac:dyDescent="0.3">
      <c r="A9568" t="s">
        <v>44</v>
      </c>
      <c r="B9568" t="s">
        <v>700</v>
      </c>
      <c r="C9568">
        <v>2008</v>
      </c>
      <c r="D9568" t="s">
        <v>953</v>
      </c>
      <c r="E9568">
        <v>35.916192307692405</v>
      </c>
      <c r="F9568" s="1">
        <v>4461.9230769230771</v>
      </c>
    </row>
    <row r="9569" spans="1:6" x14ac:dyDescent="0.3">
      <c r="A9569" t="s">
        <v>44</v>
      </c>
      <c r="B9569" t="s">
        <v>700</v>
      </c>
      <c r="C9569">
        <v>2009</v>
      </c>
      <c r="D9569" t="s">
        <v>951</v>
      </c>
      <c r="E9569">
        <v>372.3341666666667</v>
      </c>
      <c r="F9569" s="1">
        <v>8175</v>
      </c>
    </row>
    <row r="9570" spans="1:6" x14ac:dyDescent="0.3">
      <c r="A9570" t="s">
        <v>44</v>
      </c>
      <c r="B9570" t="s">
        <v>700</v>
      </c>
      <c r="C9570">
        <v>2009</v>
      </c>
      <c r="D9570" t="s">
        <v>952</v>
      </c>
      <c r="E9570">
        <v>-4471.9575000000004</v>
      </c>
      <c r="F9570" s="1">
        <v>6925</v>
      </c>
    </row>
    <row r="9571" spans="1:6" x14ac:dyDescent="0.3">
      <c r="A9571" t="s">
        <v>44</v>
      </c>
      <c r="B9571" t="s">
        <v>700</v>
      </c>
      <c r="C9571">
        <v>2009</v>
      </c>
      <c r="D9571" t="s">
        <v>953</v>
      </c>
      <c r="E9571">
        <v>37.976994382022504</v>
      </c>
      <c r="F9571" s="1">
        <v>5213.7640449438204</v>
      </c>
    </row>
    <row r="9572" spans="1:6" x14ac:dyDescent="0.3">
      <c r="A9572" t="s">
        <v>44</v>
      </c>
      <c r="B9572" t="s">
        <v>700</v>
      </c>
      <c r="C9572">
        <v>2010</v>
      </c>
      <c r="D9572" t="s">
        <v>949</v>
      </c>
      <c r="E9572">
        <v>-407.75107142857166</v>
      </c>
      <c r="F9572" s="1">
        <v>6275</v>
      </c>
    </row>
    <row r="9573" spans="1:6" x14ac:dyDescent="0.3">
      <c r="A9573" t="s">
        <v>44</v>
      </c>
      <c r="B9573" t="s">
        <v>700</v>
      </c>
      <c r="C9573">
        <v>2010</v>
      </c>
      <c r="D9573" t="s">
        <v>951</v>
      </c>
      <c r="E9573">
        <v>-163.21475000000001</v>
      </c>
      <c r="F9573" s="1">
        <v>6302.5</v>
      </c>
    </row>
    <row r="9574" spans="1:6" x14ac:dyDescent="0.3">
      <c r="A9574" t="s">
        <v>44</v>
      </c>
      <c r="B9574" t="s">
        <v>700</v>
      </c>
      <c r="C9574">
        <v>2010</v>
      </c>
      <c r="D9574" t="s">
        <v>953</v>
      </c>
      <c r="E9574">
        <v>-144.41368243243238</v>
      </c>
      <c r="F9574" s="1">
        <v>6505.0675675675675</v>
      </c>
    </row>
    <row r="9575" spans="1:6" x14ac:dyDescent="0.3">
      <c r="A9575" t="s">
        <v>44</v>
      </c>
      <c r="B9575" t="s">
        <v>700</v>
      </c>
      <c r="C9575">
        <v>2011</v>
      </c>
      <c r="D9575" t="s">
        <v>948</v>
      </c>
      <c r="E9575">
        <v>1243.2374999999993</v>
      </c>
      <c r="F9575" s="1">
        <v>9875</v>
      </c>
    </row>
    <row r="9576" spans="1:6" x14ac:dyDescent="0.3">
      <c r="A9576" t="s">
        <v>44</v>
      </c>
      <c r="B9576" t="s">
        <v>700</v>
      </c>
      <c r="C9576">
        <v>2011</v>
      </c>
      <c r="D9576" t="s">
        <v>949</v>
      </c>
      <c r="E9576">
        <v>130.44250000000002</v>
      </c>
      <c r="F9576" s="1">
        <v>8067.8571428571431</v>
      </c>
    </row>
    <row r="9577" spans="1:6" x14ac:dyDescent="0.3">
      <c r="A9577" t="s">
        <v>44</v>
      </c>
      <c r="B9577" t="s">
        <v>700</v>
      </c>
      <c r="C9577">
        <v>2011</v>
      </c>
      <c r="D9577" t="s">
        <v>951</v>
      </c>
      <c r="E9577">
        <v>-28.368942307692262</v>
      </c>
      <c r="F9577" s="1">
        <v>7983.6538461538457</v>
      </c>
    </row>
    <row r="9578" spans="1:6" x14ac:dyDescent="0.3">
      <c r="A9578" t="s">
        <v>44</v>
      </c>
      <c r="B9578" t="s">
        <v>700</v>
      </c>
      <c r="C9578">
        <v>2011</v>
      </c>
      <c r="D9578" t="s">
        <v>952</v>
      </c>
      <c r="E9578">
        <v>-9206.07</v>
      </c>
      <c r="F9578" s="1">
        <v>13300</v>
      </c>
    </row>
    <row r="9579" spans="1:6" x14ac:dyDescent="0.3">
      <c r="A9579" t="s">
        <v>44</v>
      </c>
      <c r="B9579" t="s">
        <v>700</v>
      </c>
      <c r="C9579">
        <v>2011</v>
      </c>
      <c r="D9579" t="s">
        <v>953</v>
      </c>
      <c r="E9579">
        <v>81.231228813559369</v>
      </c>
      <c r="F9579" s="1">
        <v>7337.7118644067796</v>
      </c>
    </row>
    <row r="9580" spans="1:6" x14ac:dyDescent="0.3">
      <c r="A9580" t="s">
        <v>44</v>
      </c>
      <c r="B9580" t="s">
        <v>700</v>
      </c>
      <c r="C9580">
        <v>2012</v>
      </c>
      <c r="D9580" t="s">
        <v>948</v>
      </c>
      <c r="E9580">
        <v>244.61833333333342</v>
      </c>
      <c r="F9580" s="1">
        <v>9183.3333333333339</v>
      </c>
    </row>
    <row r="9581" spans="1:6" x14ac:dyDescent="0.3">
      <c r="A9581" t="s">
        <v>44</v>
      </c>
      <c r="B9581" t="s">
        <v>700</v>
      </c>
      <c r="C9581">
        <v>2012</v>
      </c>
      <c r="D9581" t="s">
        <v>949</v>
      </c>
      <c r="E9581">
        <v>269.27964912280714</v>
      </c>
      <c r="F9581" s="1">
        <v>10200</v>
      </c>
    </row>
    <row r="9582" spans="1:6" x14ac:dyDescent="0.3">
      <c r="A9582" t="s">
        <v>44</v>
      </c>
      <c r="B9582" t="s">
        <v>700</v>
      </c>
      <c r="C9582">
        <v>2012</v>
      </c>
      <c r="D9582" t="s">
        <v>951</v>
      </c>
      <c r="E9582">
        <v>82.986171875000139</v>
      </c>
      <c r="F9582" s="1">
        <v>9658.59375</v>
      </c>
    </row>
    <row r="9583" spans="1:6" x14ac:dyDescent="0.3">
      <c r="A9583" t="s">
        <v>44</v>
      </c>
      <c r="B9583" t="s">
        <v>700</v>
      </c>
      <c r="C9583">
        <v>2012</v>
      </c>
      <c r="D9583" t="s">
        <v>953</v>
      </c>
      <c r="E9583">
        <v>179.41136363636377</v>
      </c>
      <c r="F9583" s="1">
        <v>7295.454545454545</v>
      </c>
    </row>
    <row r="9584" spans="1:6" x14ac:dyDescent="0.3">
      <c r="A9584" t="s">
        <v>44</v>
      </c>
      <c r="B9584" t="s">
        <v>700</v>
      </c>
      <c r="C9584">
        <v>2013</v>
      </c>
      <c r="D9584" t="s">
        <v>948</v>
      </c>
      <c r="E9584">
        <v>211.39135714285717</v>
      </c>
      <c r="F9584" s="1">
        <v>11213.571428571429</v>
      </c>
    </row>
    <row r="9585" spans="1:6" x14ac:dyDescent="0.3">
      <c r="A9585" t="s">
        <v>44</v>
      </c>
      <c r="B9585" t="s">
        <v>700</v>
      </c>
      <c r="C9585">
        <v>2013</v>
      </c>
      <c r="D9585" t="s">
        <v>949</v>
      </c>
      <c r="E9585">
        <v>-91.974374999999824</v>
      </c>
      <c r="F9585" s="1">
        <v>10756.25</v>
      </c>
    </row>
    <row r="9586" spans="1:6" x14ac:dyDescent="0.3">
      <c r="A9586" t="s">
        <v>44</v>
      </c>
      <c r="B9586" t="s">
        <v>700</v>
      </c>
      <c r="C9586">
        <v>2013</v>
      </c>
      <c r="D9586" t="s">
        <v>950</v>
      </c>
      <c r="E9586">
        <v>-763.53000000000065</v>
      </c>
      <c r="F9586" s="1">
        <v>10700</v>
      </c>
    </row>
    <row r="9587" spans="1:6" x14ac:dyDescent="0.3">
      <c r="A9587" t="s">
        <v>44</v>
      </c>
      <c r="B9587" t="s">
        <v>700</v>
      </c>
      <c r="C9587">
        <v>2013</v>
      </c>
      <c r="D9587" t="s">
        <v>951</v>
      </c>
      <c r="E9587">
        <v>251.67542763157905</v>
      </c>
      <c r="F9587" s="1">
        <v>9497.6973684210534</v>
      </c>
    </row>
    <row r="9588" spans="1:6" x14ac:dyDescent="0.3">
      <c r="A9588" t="s">
        <v>44</v>
      </c>
      <c r="B9588" t="s">
        <v>700</v>
      </c>
      <c r="C9588">
        <v>2013</v>
      </c>
      <c r="D9588" t="s">
        <v>953</v>
      </c>
      <c r="E9588">
        <v>-249.97421568627436</v>
      </c>
      <c r="F9588" s="1">
        <v>8826.4705882352937</v>
      </c>
    </row>
    <row r="9589" spans="1:6" x14ac:dyDescent="0.3">
      <c r="A9589" t="s">
        <v>44</v>
      </c>
      <c r="B9589" t="s">
        <v>700</v>
      </c>
      <c r="C9589">
        <v>2014</v>
      </c>
      <c r="D9589" t="s">
        <v>948</v>
      </c>
      <c r="E9589">
        <v>-77.45163636363624</v>
      </c>
      <c r="F9589" s="1">
        <v>12538.181818181818</v>
      </c>
    </row>
    <row r="9590" spans="1:6" x14ac:dyDescent="0.3">
      <c r="A9590" t="s">
        <v>44</v>
      </c>
      <c r="B9590" t="s">
        <v>700</v>
      </c>
      <c r="C9590">
        <v>2014</v>
      </c>
      <c r="D9590" t="s">
        <v>949</v>
      </c>
      <c r="E9590">
        <v>40.299138888888933</v>
      </c>
      <c r="F9590" s="1">
        <v>10885.833333333334</v>
      </c>
    </row>
    <row r="9591" spans="1:6" x14ac:dyDescent="0.3">
      <c r="A9591" t="s">
        <v>44</v>
      </c>
      <c r="B9591" t="s">
        <v>700</v>
      </c>
      <c r="C9591">
        <v>2014</v>
      </c>
      <c r="D9591" t="s">
        <v>950</v>
      </c>
      <c r="E9591">
        <v>81.437777777777626</v>
      </c>
      <c r="F9591" s="1">
        <v>13488.888888888889</v>
      </c>
    </row>
    <row r="9592" spans="1:6" x14ac:dyDescent="0.3">
      <c r="A9592" t="s">
        <v>44</v>
      </c>
      <c r="B9592" t="s">
        <v>700</v>
      </c>
      <c r="C9592">
        <v>2014</v>
      </c>
      <c r="D9592" t="s">
        <v>951</v>
      </c>
      <c r="E9592">
        <v>161.40062500000022</v>
      </c>
      <c r="F9592" s="1">
        <v>10131.25</v>
      </c>
    </row>
    <row r="9593" spans="1:6" x14ac:dyDescent="0.3">
      <c r="A9593" t="s">
        <v>44</v>
      </c>
      <c r="B9593" t="s">
        <v>700</v>
      </c>
      <c r="C9593">
        <v>2014</v>
      </c>
      <c r="D9593" t="s">
        <v>952</v>
      </c>
      <c r="E9593">
        <v>654.38083333333327</v>
      </c>
      <c r="F9593" s="1">
        <v>12641.666666666666</v>
      </c>
    </row>
    <row r="9594" spans="1:6" x14ac:dyDescent="0.3">
      <c r="A9594" t="s">
        <v>44</v>
      </c>
      <c r="B9594" t="s">
        <v>700</v>
      </c>
      <c r="C9594">
        <v>2014</v>
      </c>
      <c r="D9594" t="s">
        <v>953</v>
      </c>
      <c r="E9594">
        <v>-558.97249999999985</v>
      </c>
      <c r="F9594" s="1">
        <v>9775</v>
      </c>
    </row>
    <row r="9595" spans="1:6" x14ac:dyDescent="0.3">
      <c r="A9595" t="s">
        <v>44</v>
      </c>
      <c r="B9595" t="s">
        <v>700</v>
      </c>
      <c r="C9595">
        <v>2015</v>
      </c>
      <c r="D9595" t="s">
        <v>948</v>
      </c>
      <c r="E9595">
        <v>-584.75416666666695</v>
      </c>
      <c r="F9595" s="1">
        <v>11625</v>
      </c>
    </row>
    <row r="9596" spans="1:6" x14ac:dyDescent="0.3">
      <c r="A9596" t="s">
        <v>44</v>
      </c>
      <c r="B9596" t="s">
        <v>700</v>
      </c>
      <c r="C9596">
        <v>2015</v>
      </c>
      <c r="D9596" t="s">
        <v>949</v>
      </c>
      <c r="E9596">
        <v>1416.58</v>
      </c>
      <c r="F9596" s="1">
        <v>9800</v>
      </c>
    </row>
    <row r="9597" spans="1:6" x14ac:dyDescent="0.3">
      <c r="A9597" t="s">
        <v>44</v>
      </c>
      <c r="B9597" t="s">
        <v>700</v>
      </c>
      <c r="C9597">
        <v>2015</v>
      </c>
      <c r="D9597" t="s">
        <v>952</v>
      </c>
      <c r="E9597">
        <v>1141.8575000000001</v>
      </c>
      <c r="F9597" s="1">
        <v>12075</v>
      </c>
    </row>
    <row r="9598" spans="1:6" x14ac:dyDescent="0.3">
      <c r="A9598" t="s">
        <v>44</v>
      </c>
      <c r="B9598" t="s">
        <v>701</v>
      </c>
      <c r="C9598">
        <v>2003</v>
      </c>
      <c r="D9598" t="s">
        <v>953</v>
      </c>
      <c r="E9598">
        <v>1956.3587499999999</v>
      </c>
      <c r="F9598" s="1">
        <v>9337.5</v>
      </c>
    </row>
    <row r="9599" spans="1:6" x14ac:dyDescent="0.3">
      <c r="A9599" t="s">
        <v>44</v>
      </c>
      <c r="B9599" t="s">
        <v>701</v>
      </c>
      <c r="C9599">
        <v>2005</v>
      </c>
      <c r="D9599" t="s">
        <v>953</v>
      </c>
      <c r="E9599">
        <v>4417.5475000000006</v>
      </c>
      <c r="F9599" s="1">
        <v>10975</v>
      </c>
    </row>
    <row r="9600" spans="1:6" x14ac:dyDescent="0.3">
      <c r="A9600" t="s">
        <v>44</v>
      </c>
      <c r="B9600" t="s">
        <v>701</v>
      </c>
      <c r="C9600">
        <v>2006</v>
      </c>
      <c r="D9600" t="s">
        <v>953</v>
      </c>
      <c r="E9600">
        <v>929.04050000000041</v>
      </c>
      <c r="F9600" s="1">
        <v>13305</v>
      </c>
    </row>
    <row r="9601" spans="1:6" x14ac:dyDescent="0.3">
      <c r="A9601" t="s">
        <v>44</v>
      </c>
      <c r="B9601" t="s">
        <v>701</v>
      </c>
      <c r="C9601">
        <v>2008</v>
      </c>
      <c r="D9601" t="s">
        <v>948</v>
      </c>
      <c r="E9601">
        <v>867.97000000000116</v>
      </c>
      <c r="F9601" s="1">
        <v>25700</v>
      </c>
    </row>
    <row r="9602" spans="1:6" x14ac:dyDescent="0.3">
      <c r="A9602" t="s">
        <v>44</v>
      </c>
      <c r="B9602" t="s">
        <v>701</v>
      </c>
      <c r="C9602">
        <v>2008</v>
      </c>
      <c r="D9602" t="s">
        <v>949</v>
      </c>
      <c r="E9602">
        <v>-2361.59</v>
      </c>
      <c r="F9602" s="1">
        <v>22100</v>
      </c>
    </row>
    <row r="9603" spans="1:6" x14ac:dyDescent="0.3">
      <c r="A9603" t="s">
        <v>44</v>
      </c>
      <c r="B9603" t="s">
        <v>701</v>
      </c>
      <c r="C9603">
        <v>2008</v>
      </c>
      <c r="D9603" t="s">
        <v>951</v>
      </c>
      <c r="E9603">
        <v>-828.80999999999972</v>
      </c>
      <c r="F9603" s="1">
        <v>20566.666666666668</v>
      </c>
    </row>
    <row r="9604" spans="1:6" x14ac:dyDescent="0.3">
      <c r="A9604" t="s">
        <v>44</v>
      </c>
      <c r="B9604" t="s">
        <v>701</v>
      </c>
      <c r="C9604">
        <v>2008</v>
      </c>
      <c r="D9604" t="s">
        <v>953</v>
      </c>
      <c r="E9604">
        <v>266.35472222222211</v>
      </c>
      <c r="F9604" s="1">
        <v>18713.888888888891</v>
      </c>
    </row>
    <row r="9605" spans="1:6" x14ac:dyDescent="0.3">
      <c r="A9605" t="s">
        <v>44</v>
      </c>
      <c r="B9605" t="s">
        <v>701</v>
      </c>
      <c r="C9605">
        <v>2010</v>
      </c>
      <c r="D9605" t="s">
        <v>949</v>
      </c>
      <c r="E9605">
        <v>4867.1399999999994</v>
      </c>
      <c r="F9605" s="1">
        <v>23400</v>
      </c>
    </row>
    <row r="9606" spans="1:6" x14ac:dyDescent="0.3">
      <c r="A9606" t="s">
        <v>44</v>
      </c>
      <c r="B9606" t="s">
        <v>701</v>
      </c>
      <c r="C9606">
        <v>2010</v>
      </c>
      <c r="D9606" t="s">
        <v>951</v>
      </c>
      <c r="E9606">
        <v>515.20500000000175</v>
      </c>
      <c r="F9606" s="1">
        <v>21050</v>
      </c>
    </row>
    <row r="9607" spans="1:6" x14ac:dyDescent="0.3">
      <c r="A9607" t="s">
        <v>44</v>
      </c>
      <c r="B9607" t="s">
        <v>701</v>
      </c>
      <c r="C9607">
        <v>2010</v>
      </c>
      <c r="D9607" t="s">
        <v>953</v>
      </c>
      <c r="E9607">
        <v>794.48666666666702</v>
      </c>
      <c r="F9607" s="1">
        <v>20866.666666666668</v>
      </c>
    </row>
    <row r="9608" spans="1:6" x14ac:dyDescent="0.3">
      <c r="A9608" t="s">
        <v>44</v>
      </c>
      <c r="B9608" t="s">
        <v>701</v>
      </c>
      <c r="C9608">
        <v>2011</v>
      </c>
      <c r="D9608" t="s">
        <v>948</v>
      </c>
      <c r="E9608">
        <v>737.86000000000058</v>
      </c>
      <c r="F9608" s="1">
        <v>26600</v>
      </c>
    </row>
    <row r="9609" spans="1:6" x14ac:dyDescent="0.3">
      <c r="A9609" t="s">
        <v>44</v>
      </c>
      <c r="B9609" t="s">
        <v>701</v>
      </c>
      <c r="C9609">
        <v>2011</v>
      </c>
      <c r="D9609" t="s">
        <v>949</v>
      </c>
      <c r="E9609">
        <v>-607.99749999999995</v>
      </c>
      <c r="F9609" s="1">
        <v>24525</v>
      </c>
    </row>
    <row r="9610" spans="1:6" x14ac:dyDescent="0.3">
      <c r="A9610" t="s">
        <v>44</v>
      </c>
      <c r="B9610" t="s">
        <v>701</v>
      </c>
      <c r="C9610">
        <v>2011</v>
      </c>
      <c r="D9610" t="s">
        <v>951</v>
      </c>
      <c r="E9610">
        <v>1771.2279999999992</v>
      </c>
      <c r="F9610" s="1">
        <v>22680</v>
      </c>
    </row>
    <row r="9611" spans="1:6" x14ac:dyDescent="0.3">
      <c r="A9611" t="s">
        <v>44</v>
      </c>
      <c r="B9611" t="s">
        <v>701</v>
      </c>
      <c r="C9611">
        <v>2011</v>
      </c>
      <c r="D9611" t="s">
        <v>953</v>
      </c>
      <c r="E9611">
        <v>219.78285714285707</v>
      </c>
      <c r="F9611" s="1">
        <v>21257.142857142859</v>
      </c>
    </row>
    <row r="9612" spans="1:6" x14ac:dyDescent="0.3">
      <c r="A9612" t="s">
        <v>44</v>
      </c>
      <c r="B9612" t="s">
        <v>701</v>
      </c>
      <c r="C9612">
        <v>2012</v>
      </c>
      <c r="D9612" t="s">
        <v>948</v>
      </c>
      <c r="E9612">
        <v>-487.27799999999991</v>
      </c>
      <c r="F9612" s="1">
        <v>26820</v>
      </c>
    </row>
    <row r="9613" spans="1:6" x14ac:dyDescent="0.3">
      <c r="A9613" t="s">
        <v>44</v>
      </c>
      <c r="B9613" t="s">
        <v>701</v>
      </c>
      <c r="C9613">
        <v>2012</v>
      </c>
      <c r="D9613" t="s">
        <v>949</v>
      </c>
      <c r="E9613">
        <v>19.489999999999782</v>
      </c>
      <c r="F9613" s="1">
        <v>26900</v>
      </c>
    </row>
    <row r="9614" spans="1:6" x14ac:dyDescent="0.3">
      <c r="A9614" t="s">
        <v>44</v>
      </c>
      <c r="B9614" t="s">
        <v>701</v>
      </c>
      <c r="C9614">
        <v>2012</v>
      </c>
      <c r="D9614" t="s">
        <v>951</v>
      </c>
      <c r="E9614">
        <v>-1375.8599999999994</v>
      </c>
      <c r="F9614" s="1">
        <v>26733.333333333332</v>
      </c>
    </row>
    <row r="9615" spans="1:6" x14ac:dyDescent="0.3">
      <c r="A9615" t="s">
        <v>44</v>
      </c>
      <c r="B9615" t="s">
        <v>701</v>
      </c>
      <c r="C9615">
        <v>2012</v>
      </c>
      <c r="D9615" t="s">
        <v>953</v>
      </c>
      <c r="E9615">
        <v>-1238.0166666666664</v>
      </c>
      <c r="F9615" s="1">
        <v>23166.666666666668</v>
      </c>
    </row>
    <row r="9616" spans="1:6" x14ac:dyDescent="0.3">
      <c r="A9616" t="s">
        <v>44</v>
      </c>
      <c r="B9616" t="s">
        <v>701</v>
      </c>
      <c r="C9616">
        <v>2013</v>
      </c>
      <c r="D9616" t="s">
        <v>948</v>
      </c>
      <c r="E9616">
        <v>958.64833333333354</v>
      </c>
      <c r="F9616" s="1">
        <v>28483.333333333332</v>
      </c>
    </row>
    <row r="9617" spans="1:6" x14ac:dyDescent="0.3">
      <c r="A9617" t="s">
        <v>44</v>
      </c>
      <c r="B9617" t="s">
        <v>701</v>
      </c>
      <c r="C9617">
        <v>2013</v>
      </c>
      <c r="D9617" t="s">
        <v>949</v>
      </c>
      <c r="E9617">
        <v>1660.9263888888895</v>
      </c>
      <c r="F9617" s="1">
        <v>26763.888888888891</v>
      </c>
    </row>
    <row r="9618" spans="1:6" x14ac:dyDescent="0.3">
      <c r="A9618" t="s">
        <v>44</v>
      </c>
      <c r="B9618" t="s">
        <v>701</v>
      </c>
      <c r="C9618">
        <v>2014</v>
      </c>
      <c r="D9618" t="s">
        <v>948</v>
      </c>
      <c r="E9618">
        <v>861.03125000000045</v>
      </c>
      <c r="F9618" s="1">
        <v>29062.5</v>
      </c>
    </row>
    <row r="9619" spans="1:6" x14ac:dyDescent="0.3">
      <c r="A9619" t="s">
        <v>44</v>
      </c>
      <c r="B9619" t="s">
        <v>701</v>
      </c>
      <c r="C9619">
        <v>2014</v>
      </c>
      <c r="D9619" t="s">
        <v>949</v>
      </c>
      <c r="E9619">
        <v>130.16571428571478</v>
      </c>
      <c r="F9619" s="1">
        <v>28514.285714285714</v>
      </c>
    </row>
    <row r="9620" spans="1:6" x14ac:dyDescent="0.3">
      <c r="A9620" t="s">
        <v>44</v>
      </c>
      <c r="B9620" t="s">
        <v>701</v>
      </c>
      <c r="C9620">
        <v>2014</v>
      </c>
      <c r="D9620" t="s">
        <v>950</v>
      </c>
      <c r="E9620">
        <v>1136.2049999999981</v>
      </c>
      <c r="F9620" s="1">
        <v>31050</v>
      </c>
    </row>
    <row r="9621" spans="1:6" x14ac:dyDescent="0.3">
      <c r="A9621" t="s">
        <v>44</v>
      </c>
      <c r="B9621" t="s">
        <v>701</v>
      </c>
      <c r="C9621">
        <v>2014</v>
      </c>
      <c r="D9621" t="s">
        <v>951</v>
      </c>
      <c r="E9621">
        <v>548.08000000000175</v>
      </c>
      <c r="F9621" s="1">
        <v>24800</v>
      </c>
    </row>
    <row r="9622" spans="1:6" x14ac:dyDescent="0.3">
      <c r="A9622" t="s">
        <v>44</v>
      </c>
      <c r="B9622" t="s">
        <v>702</v>
      </c>
      <c r="C9622">
        <v>2010</v>
      </c>
      <c r="D9622" t="s">
        <v>948</v>
      </c>
      <c r="E9622">
        <v>-3454.9650000000001</v>
      </c>
      <c r="F9622" s="1">
        <v>13350</v>
      </c>
    </row>
    <row r="9623" spans="1:6" x14ac:dyDescent="0.3">
      <c r="A9623" t="s">
        <v>44</v>
      </c>
      <c r="B9623" t="s">
        <v>702</v>
      </c>
      <c r="C9623">
        <v>2010</v>
      </c>
      <c r="D9623" t="s">
        <v>949</v>
      </c>
      <c r="E9623">
        <v>-1072.6450000000004</v>
      </c>
      <c r="F9623" s="1">
        <v>12550</v>
      </c>
    </row>
    <row r="9624" spans="1:6" x14ac:dyDescent="0.3">
      <c r="A9624" t="s">
        <v>44</v>
      </c>
      <c r="B9624" t="s">
        <v>702</v>
      </c>
      <c r="C9624">
        <v>2010</v>
      </c>
      <c r="D9624" t="s">
        <v>951</v>
      </c>
      <c r="E9624">
        <v>-117.84562499999993</v>
      </c>
      <c r="F9624" s="1">
        <v>11918.75</v>
      </c>
    </row>
    <row r="9625" spans="1:6" x14ac:dyDescent="0.3">
      <c r="A9625" t="s">
        <v>44</v>
      </c>
      <c r="B9625" t="s">
        <v>702</v>
      </c>
      <c r="C9625">
        <v>2010</v>
      </c>
      <c r="D9625" t="s">
        <v>953</v>
      </c>
      <c r="E9625">
        <v>805.46125000000018</v>
      </c>
      <c r="F9625" s="1">
        <v>9862.5</v>
      </c>
    </row>
    <row r="9626" spans="1:6" x14ac:dyDescent="0.3">
      <c r="A9626" t="s">
        <v>44</v>
      </c>
      <c r="B9626" t="s">
        <v>702</v>
      </c>
      <c r="C9626">
        <v>2011</v>
      </c>
      <c r="D9626" t="s">
        <v>948</v>
      </c>
      <c r="E9626">
        <v>-2920.99</v>
      </c>
      <c r="F9626" s="1">
        <v>8100</v>
      </c>
    </row>
    <row r="9627" spans="1:6" x14ac:dyDescent="0.3">
      <c r="A9627" t="s">
        <v>44</v>
      </c>
      <c r="B9627" t="s">
        <v>702</v>
      </c>
      <c r="C9627">
        <v>2011</v>
      </c>
      <c r="D9627" t="s">
        <v>949</v>
      </c>
      <c r="E9627">
        <v>-938.8075000000008</v>
      </c>
      <c r="F9627" s="1">
        <v>8425</v>
      </c>
    </row>
    <row r="9628" spans="1:6" x14ac:dyDescent="0.3">
      <c r="A9628" t="s">
        <v>44</v>
      </c>
      <c r="B9628" t="s">
        <v>702</v>
      </c>
      <c r="C9628">
        <v>2011</v>
      </c>
      <c r="D9628" t="s">
        <v>953</v>
      </c>
      <c r="E9628">
        <v>384.1543750000003</v>
      </c>
      <c r="F9628" s="1">
        <v>6918.75</v>
      </c>
    </row>
    <row r="9629" spans="1:6" x14ac:dyDescent="0.3">
      <c r="A9629" t="s">
        <v>44</v>
      </c>
      <c r="B9629" t="s">
        <v>702</v>
      </c>
      <c r="C9629">
        <v>2012</v>
      </c>
      <c r="D9629" t="s">
        <v>949</v>
      </c>
      <c r="E9629">
        <v>287.57500000000073</v>
      </c>
      <c r="F9629" s="1">
        <v>10750</v>
      </c>
    </row>
    <row r="9630" spans="1:6" x14ac:dyDescent="0.3">
      <c r="A9630" t="s">
        <v>44</v>
      </c>
      <c r="B9630" t="s">
        <v>702</v>
      </c>
      <c r="C9630">
        <v>2012</v>
      </c>
      <c r="D9630" t="s">
        <v>951</v>
      </c>
      <c r="E9630">
        <v>-216.70750000000044</v>
      </c>
      <c r="F9630" s="1">
        <v>9425</v>
      </c>
    </row>
    <row r="9631" spans="1:6" x14ac:dyDescent="0.3">
      <c r="A9631" t="s">
        <v>44</v>
      </c>
      <c r="B9631" t="s">
        <v>702</v>
      </c>
      <c r="C9631">
        <v>2013</v>
      </c>
      <c r="D9631" t="s">
        <v>948</v>
      </c>
      <c r="E9631">
        <v>-66.014999999999418</v>
      </c>
      <c r="F9631" s="1">
        <v>12850</v>
      </c>
    </row>
    <row r="9632" spans="1:6" x14ac:dyDescent="0.3">
      <c r="A9632" t="s">
        <v>44</v>
      </c>
      <c r="B9632" t="s">
        <v>702</v>
      </c>
      <c r="C9632">
        <v>2013</v>
      </c>
      <c r="D9632" t="s">
        <v>949</v>
      </c>
      <c r="E9632">
        <v>319.75749999999971</v>
      </c>
      <c r="F9632" s="1">
        <v>11075</v>
      </c>
    </row>
    <row r="9633" spans="1:6" x14ac:dyDescent="0.3">
      <c r="A9633" t="s">
        <v>44</v>
      </c>
      <c r="B9633" t="s">
        <v>702</v>
      </c>
      <c r="C9633">
        <v>2013</v>
      </c>
      <c r="D9633" t="s">
        <v>952</v>
      </c>
      <c r="E9633">
        <v>-6281.4850000000006</v>
      </c>
      <c r="F9633" s="1">
        <v>12150</v>
      </c>
    </row>
    <row r="9634" spans="1:6" x14ac:dyDescent="0.3">
      <c r="A9634" t="s">
        <v>44</v>
      </c>
      <c r="B9634" t="s">
        <v>702</v>
      </c>
      <c r="C9634">
        <v>2014</v>
      </c>
      <c r="D9634" t="s">
        <v>948</v>
      </c>
      <c r="E9634">
        <v>-67.741249999999582</v>
      </c>
      <c r="F9634" s="1">
        <v>13337.5</v>
      </c>
    </row>
    <row r="9635" spans="1:6" x14ac:dyDescent="0.3">
      <c r="A9635" t="s">
        <v>44</v>
      </c>
      <c r="B9635" t="s">
        <v>702</v>
      </c>
      <c r="C9635">
        <v>2014</v>
      </c>
      <c r="D9635" t="s">
        <v>949</v>
      </c>
      <c r="E9635">
        <v>-194.7450000000008</v>
      </c>
      <c r="F9635" s="1">
        <v>11550</v>
      </c>
    </row>
    <row r="9636" spans="1:6" x14ac:dyDescent="0.3">
      <c r="A9636" t="s">
        <v>44</v>
      </c>
      <c r="B9636" t="s">
        <v>703</v>
      </c>
      <c r="C9636">
        <v>1997</v>
      </c>
      <c r="D9636" t="s">
        <v>953</v>
      </c>
      <c r="E9636">
        <v>-361.1875</v>
      </c>
      <c r="F9636" s="1">
        <v>625</v>
      </c>
    </row>
    <row r="9637" spans="1:6" x14ac:dyDescent="0.3">
      <c r="A9637" t="s">
        <v>44</v>
      </c>
      <c r="B9637" t="s">
        <v>703</v>
      </c>
      <c r="C9637">
        <v>1999</v>
      </c>
      <c r="D9637" t="s">
        <v>951</v>
      </c>
      <c r="E9637">
        <v>439.91750000000002</v>
      </c>
      <c r="F9637" s="1">
        <v>675</v>
      </c>
    </row>
    <row r="9638" spans="1:6" x14ac:dyDescent="0.3">
      <c r="A9638" t="s">
        <v>44</v>
      </c>
      <c r="B9638" t="s">
        <v>703</v>
      </c>
      <c r="C9638">
        <v>1999</v>
      </c>
      <c r="D9638" t="s">
        <v>953</v>
      </c>
      <c r="E9638">
        <v>54.503000000000021</v>
      </c>
      <c r="F9638" s="1">
        <v>430</v>
      </c>
    </row>
    <row r="9639" spans="1:6" x14ac:dyDescent="0.3">
      <c r="A9639" t="s">
        <v>44</v>
      </c>
      <c r="B9639" t="s">
        <v>703</v>
      </c>
      <c r="C9639">
        <v>2000</v>
      </c>
      <c r="D9639" t="s">
        <v>953</v>
      </c>
      <c r="E9639">
        <v>357.78687500000001</v>
      </c>
      <c r="F9639" s="1">
        <v>493.75</v>
      </c>
    </row>
    <row r="9640" spans="1:6" x14ac:dyDescent="0.3">
      <c r="A9640" t="s">
        <v>44</v>
      </c>
      <c r="B9640" t="s">
        <v>703</v>
      </c>
      <c r="C9640">
        <v>2001</v>
      </c>
      <c r="D9640" t="s">
        <v>953</v>
      </c>
      <c r="E9640">
        <v>61.395416666666698</v>
      </c>
      <c r="F9640" s="1">
        <v>704.16666666666663</v>
      </c>
    </row>
    <row r="9641" spans="1:6" x14ac:dyDescent="0.3">
      <c r="A9641" t="s">
        <v>44</v>
      </c>
      <c r="B9641" t="s">
        <v>703</v>
      </c>
      <c r="C9641">
        <v>2014</v>
      </c>
      <c r="D9641" t="s">
        <v>948</v>
      </c>
      <c r="E9641">
        <v>-226.47762254901949</v>
      </c>
      <c r="F9641" s="1">
        <v>9326.7156862745105</v>
      </c>
    </row>
    <row r="9642" spans="1:6" x14ac:dyDescent="0.3">
      <c r="A9642" t="s">
        <v>44</v>
      </c>
      <c r="B9642" t="s">
        <v>703</v>
      </c>
      <c r="C9642">
        <v>2014</v>
      </c>
      <c r="D9642" t="s">
        <v>949</v>
      </c>
      <c r="E9642">
        <v>307.43412790697676</v>
      </c>
      <c r="F9642" s="1">
        <v>8097.0930232558139</v>
      </c>
    </row>
    <row r="9643" spans="1:6" x14ac:dyDescent="0.3">
      <c r="A9643" t="s">
        <v>44</v>
      </c>
      <c r="B9643" t="s">
        <v>703</v>
      </c>
      <c r="C9643">
        <v>2014</v>
      </c>
      <c r="D9643" t="s">
        <v>950</v>
      </c>
      <c r="E9643">
        <v>665.27937500000019</v>
      </c>
      <c r="F9643" s="1">
        <v>9835.4166666666661</v>
      </c>
    </row>
    <row r="9644" spans="1:6" x14ac:dyDescent="0.3">
      <c r="A9644" t="s">
        <v>44</v>
      </c>
      <c r="B9644" t="s">
        <v>703</v>
      </c>
      <c r="C9644">
        <v>2014</v>
      </c>
      <c r="D9644" t="s">
        <v>951</v>
      </c>
      <c r="E9644">
        <v>1232.6000000000004</v>
      </c>
      <c r="F9644" s="1">
        <v>6000</v>
      </c>
    </row>
    <row r="9645" spans="1:6" x14ac:dyDescent="0.3">
      <c r="A9645" t="s">
        <v>44</v>
      </c>
      <c r="B9645" t="s">
        <v>703</v>
      </c>
      <c r="C9645">
        <v>2014</v>
      </c>
      <c r="D9645" t="s">
        <v>952</v>
      </c>
      <c r="E9645">
        <v>514.149</v>
      </c>
      <c r="F9645" s="1">
        <v>9690</v>
      </c>
    </row>
    <row r="9646" spans="1:6" x14ac:dyDescent="0.3">
      <c r="A9646" t="s">
        <v>44</v>
      </c>
      <c r="B9646" t="s">
        <v>703</v>
      </c>
      <c r="C9646">
        <v>2015</v>
      </c>
      <c r="D9646" t="s">
        <v>948</v>
      </c>
      <c r="E9646">
        <v>-2071.4036111111113</v>
      </c>
      <c r="F9646" s="1">
        <v>9463.8888888888887</v>
      </c>
    </row>
    <row r="9647" spans="1:6" x14ac:dyDescent="0.3">
      <c r="A9647" t="s">
        <v>44</v>
      </c>
      <c r="B9647" t="s">
        <v>703</v>
      </c>
      <c r="C9647">
        <v>2015</v>
      </c>
      <c r="D9647" t="s">
        <v>950</v>
      </c>
      <c r="E9647">
        <v>-1552.6420833333334</v>
      </c>
      <c r="F9647" s="1">
        <v>9495.8333333333339</v>
      </c>
    </row>
    <row r="9648" spans="1:6" x14ac:dyDescent="0.3">
      <c r="A9648" t="s">
        <v>44</v>
      </c>
      <c r="B9648" t="s">
        <v>703</v>
      </c>
      <c r="C9648">
        <v>2015</v>
      </c>
      <c r="D9648" t="s">
        <v>952</v>
      </c>
      <c r="E9648">
        <v>-364.30400000000009</v>
      </c>
      <c r="F9648" s="1">
        <v>9760</v>
      </c>
    </row>
    <row r="9649" spans="1:6" x14ac:dyDescent="0.3">
      <c r="A9649" t="s">
        <v>44</v>
      </c>
      <c r="B9649" t="s">
        <v>703</v>
      </c>
      <c r="C9649">
        <v>2015</v>
      </c>
      <c r="D9649" t="s">
        <v>953</v>
      </c>
      <c r="E9649">
        <v>1459.12</v>
      </c>
      <c r="F9649" s="1">
        <v>7200</v>
      </c>
    </row>
    <row r="9650" spans="1:6" x14ac:dyDescent="0.3">
      <c r="A9650" t="s">
        <v>44</v>
      </c>
      <c r="B9650" t="s">
        <v>704</v>
      </c>
      <c r="C9650">
        <v>1997</v>
      </c>
      <c r="D9650" t="s">
        <v>953</v>
      </c>
      <c r="E9650">
        <v>-102.34749999999997</v>
      </c>
      <c r="F9650" s="1">
        <v>1025</v>
      </c>
    </row>
    <row r="9651" spans="1:6" x14ac:dyDescent="0.3">
      <c r="A9651" t="s">
        <v>44</v>
      </c>
      <c r="B9651" t="s">
        <v>704</v>
      </c>
      <c r="C9651">
        <v>1998</v>
      </c>
      <c r="D9651" t="s">
        <v>953</v>
      </c>
      <c r="E9651">
        <v>-306.76750000000004</v>
      </c>
      <c r="F9651" s="1">
        <v>825</v>
      </c>
    </row>
    <row r="9652" spans="1:6" x14ac:dyDescent="0.3">
      <c r="A9652" t="s">
        <v>44</v>
      </c>
      <c r="B9652" t="s">
        <v>704</v>
      </c>
      <c r="C9652">
        <v>1999</v>
      </c>
      <c r="D9652" t="s">
        <v>953</v>
      </c>
      <c r="E9652">
        <v>-56.767500000000041</v>
      </c>
      <c r="F9652" s="1">
        <v>825</v>
      </c>
    </row>
    <row r="9653" spans="1:6" x14ac:dyDescent="0.3">
      <c r="A9653" t="s">
        <v>44</v>
      </c>
      <c r="B9653" t="s">
        <v>704</v>
      </c>
      <c r="C9653">
        <v>2001</v>
      </c>
      <c r="D9653" t="s">
        <v>953</v>
      </c>
      <c r="E9653">
        <v>200.3496428571429</v>
      </c>
      <c r="F9653" s="1">
        <v>1901.1904761904761</v>
      </c>
    </row>
    <row r="9654" spans="1:6" x14ac:dyDescent="0.3">
      <c r="A9654" t="s">
        <v>44</v>
      </c>
      <c r="B9654" t="s">
        <v>704</v>
      </c>
      <c r="C9654">
        <v>2002</v>
      </c>
      <c r="D9654" t="s">
        <v>953</v>
      </c>
      <c r="E9654">
        <v>-347.1898333333333</v>
      </c>
      <c r="F9654" s="1">
        <v>3068.3333333333335</v>
      </c>
    </row>
    <row r="9655" spans="1:6" x14ac:dyDescent="0.3">
      <c r="A9655" t="s">
        <v>44</v>
      </c>
      <c r="B9655" t="s">
        <v>704</v>
      </c>
      <c r="C9655">
        <v>2003</v>
      </c>
      <c r="D9655" t="s">
        <v>953</v>
      </c>
      <c r="E9655">
        <v>118.66785714285717</v>
      </c>
      <c r="F9655" s="1">
        <v>3107.1428571428573</v>
      </c>
    </row>
    <row r="9656" spans="1:6" x14ac:dyDescent="0.3">
      <c r="A9656" t="s">
        <v>44</v>
      </c>
      <c r="B9656" t="s">
        <v>704</v>
      </c>
      <c r="C9656">
        <v>2004</v>
      </c>
      <c r="D9656" t="s">
        <v>953</v>
      </c>
      <c r="E9656">
        <v>523.45450000000005</v>
      </c>
      <c r="F9656" s="1">
        <v>2645</v>
      </c>
    </row>
    <row r="9657" spans="1:6" x14ac:dyDescent="0.3">
      <c r="A9657" t="s">
        <v>44</v>
      </c>
      <c r="B9657" t="s">
        <v>704</v>
      </c>
      <c r="C9657">
        <v>2005</v>
      </c>
      <c r="D9657" t="s">
        <v>953</v>
      </c>
      <c r="E9657">
        <v>-502.89750000000004</v>
      </c>
      <c r="F9657" s="1">
        <v>5525</v>
      </c>
    </row>
    <row r="9658" spans="1:6" x14ac:dyDescent="0.3">
      <c r="A9658" t="s">
        <v>44</v>
      </c>
      <c r="B9658" t="s">
        <v>704</v>
      </c>
      <c r="C9658">
        <v>2006</v>
      </c>
      <c r="D9658" t="s">
        <v>953</v>
      </c>
      <c r="E9658">
        <v>607.09333333333359</v>
      </c>
      <c r="F9658" s="1">
        <v>5600</v>
      </c>
    </row>
    <row r="9659" spans="1:6" x14ac:dyDescent="0.3">
      <c r="A9659" t="s">
        <v>44</v>
      </c>
      <c r="B9659" t="s">
        <v>705</v>
      </c>
      <c r="C9659">
        <v>1998</v>
      </c>
      <c r="D9659" t="s">
        <v>953</v>
      </c>
      <c r="E9659">
        <v>-224.37791666666666</v>
      </c>
      <c r="F9659" s="1">
        <v>970.83333333333337</v>
      </c>
    </row>
    <row r="9660" spans="1:6" x14ac:dyDescent="0.3">
      <c r="A9660" t="s">
        <v>44</v>
      </c>
      <c r="B9660" t="s">
        <v>705</v>
      </c>
      <c r="C9660">
        <v>1999</v>
      </c>
      <c r="D9660" t="s">
        <v>953</v>
      </c>
      <c r="E9660">
        <v>331.459</v>
      </c>
      <c r="F9660" s="1">
        <v>790</v>
      </c>
    </row>
    <row r="9661" spans="1:6" x14ac:dyDescent="0.3">
      <c r="A9661" t="s">
        <v>44</v>
      </c>
      <c r="B9661" t="s">
        <v>705</v>
      </c>
      <c r="C9661">
        <v>2000</v>
      </c>
      <c r="D9661" t="s">
        <v>953</v>
      </c>
      <c r="E9661">
        <v>145.5044827586207</v>
      </c>
      <c r="F9661" s="1">
        <v>1044.8275862068965</v>
      </c>
    </row>
    <row r="9662" spans="1:6" x14ac:dyDescent="0.3">
      <c r="A9662" t="s">
        <v>44</v>
      </c>
      <c r="B9662" t="s">
        <v>705</v>
      </c>
      <c r="C9662">
        <v>2001</v>
      </c>
      <c r="D9662" t="s">
        <v>952</v>
      </c>
      <c r="E9662">
        <v>-3583.8375000000001</v>
      </c>
      <c r="F9662" s="1">
        <v>4125</v>
      </c>
    </row>
    <row r="9663" spans="1:6" x14ac:dyDescent="0.3">
      <c r="A9663" t="s">
        <v>44</v>
      </c>
      <c r="B9663" t="s">
        <v>705</v>
      </c>
      <c r="C9663">
        <v>2001</v>
      </c>
      <c r="D9663" t="s">
        <v>953</v>
      </c>
      <c r="E9663">
        <v>-73.403557692307672</v>
      </c>
      <c r="F9663" s="1">
        <v>1099.0384615384614</v>
      </c>
    </row>
    <row r="9664" spans="1:6" x14ac:dyDescent="0.3">
      <c r="A9664" t="s">
        <v>44</v>
      </c>
      <c r="B9664" t="s">
        <v>705</v>
      </c>
      <c r="C9664">
        <v>2002</v>
      </c>
      <c r="D9664" t="s">
        <v>953</v>
      </c>
      <c r="E9664">
        <v>28.208333333333339</v>
      </c>
      <c r="F9664" s="1">
        <v>1527.7777777777778</v>
      </c>
    </row>
    <row r="9665" spans="1:6" x14ac:dyDescent="0.3">
      <c r="A9665" t="s">
        <v>44</v>
      </c>
      <c r="B9665" t="s">
        <v>705</v>
      </c>
      <c r="C9665">
        <v>2003</v>
      </c>
      <c r="D9665" t="s">
        <v>952</v>
      </c>
      <c r="E9665">
        <v>-1675.9650000000001</v>
      </c>
      <c r="F9665" s="1">
        <v>3350</v>
      </c>
    </row>
    <row r="9666" spans="1:6" x14ac:dyDescent="0.3">
      <c r="A9666" t="s">
        <v>44</v>
      </c>
      <c r="B9666" t="s">
        <v>705</v>
      </c>
      <c r="C9666">
        <v>2003</v>
      </c>
      <c r="D9666" t="s">
        <v>953</v>
      </c>
      <c r="E9666">
        <v>111.43733333333334</v>
      </c>
      <c r="F9666" s="1">
        <v>1573.3333333333333</v>
      </c>
    </row>
    <row r="9667" spans="1:6" x14ac:dyDescent="0.3">
      <c r="A9667" t="s">
        <v>44</v>
      </c>
      <c r="B9667" t="s">
        <v>705</v>
      </c>
      <c r="C9667">
        <v>2004</v>
      </c>
      <c r="D9667" t="s">
        <v>953</v>
      </c>
      <c r="E9667">
        <v>-73.548749999999927</v>
      </c>
      <c r="F9667" s="1">
        <v>1762.5</v>
      </c>
    </row>
    <row r="9668" spans="1:6" x14ac:dyDescent="0.3">
      <c r="A9668" t="s">
        <v>44</v>
      </c>
      <c r="B9668" t="s">
        <v>706</v>
      </c>
      <c r="C9668">
        <v>2003</v>
      </c>
      <c r="D9668" t="s">
        <v>953</v>
      </c>
      <c r="E9668">
        <v>221.69103448275862</v>
      </c>
      <c r="F9668" s="1">
        <v>2151.7241379310344</v>
      </c>
    </row>
    <row r="9669" spans="1:6" x14ac:dyDescent="0.3">
      <c r="A9669" t="s">
        <v>44</v>
      </c>
      <c r="B9669" t="s">
        <v>706</v>
      </c>
      <c r="C9669">
        <v>2004</v>
      </c>
      <c r="D9669" t="s">
        <v>953</v>
      </c>
      <c r="E9669">
        <v>168.63767857142861</v>
      </c>
      <c r="F9669" s="1">
        <v>2055.3571428571427</v>
      </c>
    </row>
    <row r="9670" spans="1:6" x14ac:dyDescent="0.3">
      <c r="A9670" t="s">
        <v>44</v>
      </c>
      <c r="B9670" t="s">
        <v>706</v>
      </c>
      <c r="C9670">
        <v>2005</v>
      </c>
      <c r="D9670" t="s">
        <v>953</v>
      </c>
      <c r="E9670">
        <v>-348.40222222222212</v>
      </c>
      <c r="F9670" s="1">
        <v>3088.8888888888887</v>
      </c>
    </row>
    <row r="9671" spans="1:6" x14ac:dyDescent="0.3">
      <c r="A9671" t="s">
        <v>44</v>
      </c>
      <c r="B9671" t="s">
        <v>706</v>
      </c>
      <c r="C9671">
        <v>2006</v>
      </c>
      <c r="D9671" t="s">
        <v>949</v>
      </c>
      <c r="E9671">
        <v>499.3125</v>
      </c>
      <c r="F9671" s="1">
        <v>5625</v>
      </c>
    </row>
    <row r="9672" spans="1:6" x14ac:dyDescent="0.3">
      <c r="A9672" t="s">
        <v>44</v>
      </c>
      <c r="B9672" t="s">
        <v>706</v>
      </c>
      <c r="C9672">
        <v>2006</v>
      </c>
      <c r="D9672" t="s">
        <v>953</v>
      </c>
      <c r="E9672">
        <v>651.17562500000008</v>
      </c>
      <c r="F9672" s="1">
        <v>2881.25</v>
      </c>
    </row>
    <row r="9673" spans="1:6" x14ac:dyDescent="0.3">
      <c r="A9673" t="s">
        <v>44</v>
      </c>
      <c r="B9673" t="s">
        <v>706</v>
      </c>
      <c r="C9673">
        <v>2007</v>
      </c>
      <c r="D9673" t="s">
        <v>953</v>
      </c>
      <c r="E9673">
        <v>-283.84831632653061</v>
      </c>
      <c r="F9673" s="1">
        <v>4955.6122448979595</v>
      </c>
    </row>
    <row r="9674" spans="1:6" x14ac:dyDescent="0.3">
      <c r="A9674" t="s">
        <v>44</v>
      </c>
      <c r="B9674" t="s">
        <v>706</v>
      </c>
      <c r="C9674">
        <v>2008</v>
      </c>
      <c r="D9674" t="s">
        <v>953</v>
      </c>
      <c r="E9674">
        <v>170.95354838709676</v>
      </c>
      <c r="F9674" s="1">
        <v>6567.7419354838712</v>
      </c>
    </row>
    <row r="9675" spans="1:6" x14ac:dyDescent="0.3">
      <c r="A9675" t="s">
        <v>44</v>
      </c>
      <c r="B9675" t="s">
        <v>706</v>
      </c>
      <c r="C9675">
        <v>2009</v>
      </c>
      <c r="D9675" t="s">
        <v>951</v>
      </c>
      <c r="E9675">
        <v>467.82250000000022</v>
      </c>
      <c r="F9675" s="1">
        <v>8725</v>
      </c>
    </row>
    <row r="9676" spans="1:6" x14ac:dyDescent="0.3">
      <c r="A9676" t="s">
        <v>44</v>
      </c>
      <c r="B9676" t="s">
        <v>706</v>
      </c>
      <c r="C9676">
        <v>2009</v>
      </c>
      <c r="D9676" t="s">
        <v>953</v>
      </c>
      <c r="E9676">
        <v>147.66499999999996</v>
      </c>
      <c r="F9676" s="1">
        <v>6983.333333333333</v>
      </c>
    </row>
    <row r="9677" spans="1:6" x14ac:dyDescent="0.3">
      <c r="A9677" t="s">
        <v>44</v>
      </c>
      <c r="B9677" t="s">
        <v>706</v>
      </c>
      <c r="C9677">
        <v>2010</v>
      </c>
      <c r="D9677" t="s">
        <v>949</v>
      </c>
      <c r="E9677">
        <v>59.67333333333287</v>
      </c>
      <c r="F9677" s="1">
        <v>8733.3333333333339</v>
      </c>
    </row>
    <row r="9678" spans="1:6" x14ac:dyDescent="0.3">
      <c r="A9678" t="s">
        <v>44</v>
      </c>
      <c r="B9678" t="s">
        <v>706</v>
      </c>
      <c r="C9678">
        <v>2010</v>
      </c>
      <c r="D9678" t="s">
        <v>951</v>
      </c>
      <c r="E9678">
        <v>-199.2583333333329</v>
      </c>
      <c r="F9678" s="1">
        <v>9083.3333333333339</v>
      </c>
    </row>
    <row r="9679" spans="1:6" x14ac:dyDescent="0.3">
      <c r="A9679" t="s">
        <v>44</v>
      </c>
      <c r="B9679" t="s">
        <v>706</v>
      </c>
      <c r="C9679">
        <v>2010</v>
      </c>
      <c r="D9679" t="s">
        <v>953</v>
      </c>
      <c r="E9679">
        <v>-125.90285714285703</v>
      </c>
      <c r="F9679" s="1">
        <v>8685.7142857142862</v>
      </c>
    </row>
    <row r="9680" spans="1:6" x14ac:dyDescent="0.3">
      <c r="A9680" t="s">
        <v>44</v>
      </c>
      <c r="B9680" t="s">
        <v>706</v>
      </c>
      <c r="C9680">
        <v>2011</v>
      </c>
      <c r="D9680" t="s">
        <v>949</v>
      </c>
      <c r="E9680">
        <v>-191.49874999999975</v>
      </c>
      <c r="F9680" s="1">
        <v>12262.5</v>
      </c>
    </row>
    <row r="9681" spans="1:6" x14ac:dyDescent="0.3">
      <c r="A9681" t="s">
        <v>44</v>
      </c>
      <c r="B9681" t="s">
        <v>706</v>
      </c>
      <c r="C9681">
        <v>2011</v>
      </c>
      <c r="D9681" t="s">
        <v>951</v>
      </c>
      <c r="E9681">
        <v>-377.74499999999995</v>
      </c>
      <c r="F9681" s="1">
        <v>12319.23076923077</v>
      </c>
    </row>
    <row r="9682" spans="1:6" x14ac:dyDescent="0.3">
      <c r="A9682" t="s">
        <v>44</v>
      </c>
      <c r="B9682" t="s">
        <v>706</v>
      </c>
      <c r="C9682">
        <v>2011</v>
      </c>
      <c r="D9682" t="s">
        <v>953</v>
      </c>
      <c r="E9682">
        <v>106.09171875000015</v>
      </c>
      <c r="F9682" s="1">
        <v>10385.9375</v>
      </c>
    </row>
    <row r="9683" spans="1:6" x14ac:dyDescent="0.3">
      <c r="A9683" t="s">
        <v>44</v>
      </c>
      <c r="B9683" t="s">
        <v>706</v>
      </c>
      <c r="C9683">
        <v>2012</v>
      </c>
      <c r="D9683" t="s">
        <v>948</v>
      </c>
      <c r="E9683">
        <v>1033.9850000000006</v>
      </c>
      <c r="F9683" s="1">
        <v>12850</v>
      </c>
    </row>
    <row r="9684" spans="1:6" x14ac:dyDescent="0.3">
      <c r="A9684" t="s">
        <v>44</v>
      </c>
      <c r="B9684" t="s">
        <v>706</v>
      </c>
      <c r="C9684">
        <v>2012</v>
      </c>
      <c r="D9684" t="s">
        <v>949</v>
      </c>
      <c r="E9684">
        <v>313.50052631578956</v>
      </c>
      <c r="F9684" s="1">
        <v>14900</v>
      </c>
    </row>
    <row r="9685" spans="1:6" x14ac:dyDescent="0.3">
      <c r="A9685" t="s">
        <v>44</v>
      </c>
      <c r="B9685" t="s">
        <v>706</v>
      </c>
      <c r="C9685">
        <v>2012</v>
      </c>
      <c r="D9685" t="s">
        <v>951</v>
      </c>
      <c r="E9685">
        <v>770.01944444444462</v>
      </c>
      <c r="F9685" s="1">
        <v>12972.222222222223</v>
      </c>
    </row>
    <row r="9686" spans="1:6" x14ac:dyDescent="0.3">
      <c r="A9686" t="s">
        <v>44</v>
      </c>
      <c r="B9686" t="s">
        <v>706</v>
      </c>
      <c r="C9686">
        <v>2012</v>
      </c>
      <c r="D9686" t="s">
        <v>953</v>
      </c>
      <c r="E9686">
        <v>-1086.1112500000004</v>
      </c>
      <c r="F9686" s="1">
        <v>13637.5</v>
      </c>
    </row>
    <row r="9687" spans="1:6" x14ac:dyDescent="0.3">
      <c r="A9687" t="s">
        <v>44</v>
      </c>
      <c r="B9687" t="s">
        <v>706</v>
      </c>
      <c r="C9687">
        <v>2013</v>
      </c>
      <c r="D9687" t="s">
        <v>948</v>
      </c>
      <c r="E9687">
        <v>-271.4592857142855</v>
      </c>
      <c r="F9687" s="1">
        <v>15835.714285714286</v>
      </c>
    </row>
    <row r="9688" spans="1:6" x14ac:dyDescent="0.3">
      <c r="A9688" t="s">
        <v>44</v>
      </c>
      <c r="B9688" t="s">
        <v>706</v>
      </c>
      <c r="C9688">
        <v>2013</v>
      </c>
      <c r="D9688" t="s">
        <v>949</v>
      </c>
      <c r="E9688">
        <v>248.33581081081098</v>
      </c>
      <c r="F9688" s="1">
        <v>14844.594594594595</v>
      </c>
    </row>
    <row r="9689" spans="1:6" x14ac:dyDescent="0.3">
      <c r="A9689" t="s">
        <v>44</v>
      </c>
      <c r="B9689" t="s">
        <v>706</v>
      </c>
      <c r="C9689">
        <v>2013</v>
      </c>
      <c r="D9689" t="s">
        <v>950</v>
      </c>
      <c r="E9689">
        <v>-619.60499999999956</v>
      </c>
      <c r="F9689" s="1">
        <v>14950</v>
      </c>
    </row>
    <row r="9690" spans="1:6" x14ac:dyDescent="0.3">
      <c r="A9690" t="s">
        <v>44</v>
      </c>
      <c r="B9690" t="s">
        <v>706</v>
      </c>
      <c r="C9690">
        <v>2013</v>
      </c>
      <c r="D9690" t="s">
        <v>951</v>
      </c>
      <c r="E9690">
        <v>350.70450704225379</v>
      </c>
      <c r="F9690" s="1">
        <v>14594.366197183099</v>
      </c>
    </row>
    <row r="9691" spans="1:6" x14ac:dyDescent="0.3">
      <c r="A9691" t="s">
        <v>44</v>
      </c>
      <c r="B9691" t="s">
        <v>706</v>
      </c>
      <c r="C9691">
        <v>2013</v>
      </c>
      <c r="D9691" t="s">
        <v>952</v>
      </c>
      <c r="E9691">
        <v>-7935.0750000000007</v>
      </c>
      <c r="F9691" s="1">
        <v>14250</v>
      </c>
    </row>
    <row r="9692" spans="1:6" x14ac:dyDescent="0.3">
      <c r="A9692" t="s">
        <v>44</v>
      </c>
      <c r="B9692" t="s">
        <v>706</v>
      </c>
      <c r="C9692">
        <v>2013</v>
      </c>
      <c r="D9692" t="s">
        <v>953</v>
      </c>
      <c r="E9692">
        <v>-65.692499999999811</v>
      </c>
      <c r="F9692" s="1">
        <v>13241.666666666666</v>
      </c>
    </row>
    <row r="9693" spans="1:6" x14ac:dyDescent="0.3">
      <c r="A9693" t="s">
        <v>44</v>
      </c>
      <c r="B9693" t="s">
        <v>706</v>
      </c>
      <c r="C9693">
        <v>2014</v>
      </c>
      <c r="D9693" t="s">
        <v>948</v>
      </c>
      <c r="E9693">
        <v>423.30363095238118</v>
      </c>
      <c r="F9693" s="1">
        <v>18857.738095238095</v>
      </c>
    </row>
    <row r="9694" spans="1:6" x14ac:dyDescent="0.3">
      <c r="A9694" t="s">
        <v>44</v>
      </c>
      <c r="B9694" t="s">
        <v>706</v>
      </c>
      <c r="C9694">
        <v>2014</v>
      </c>
      <c r="D9694" t="s">
        <v>949</v>
      </c>
      <c r="E9694">
        <v>580.32075757575774</v>
      </c>
      <c r="F9694" s="1">
        <v>16934.848484848484</v>
      </c>
    </row>
    <row r="9695" spans="1:6" x14ac:dyDescent="0.3">
      <c r="A9695" t="s">
        <v>44</v>
      </c>
      <c r="B9695" t="s">
        <v>706</v>
      </c>
      <c r="C9695">
        <v>2014</v>
      </c>
      <c r="D9695" t="s">
        <v>950</v>
      </c>
      <c r="E9695">
        <v>1899.0425000000005</v>
      </c>
      <c r="F9695" s="1">
        <v>16925</v>
      </c>
    </row>
    <row r="9696" spans="1:6" x14ac:dyDescent="0.3">
      <c r="A9696" t="s">
        <v>44</v>
      </c>
      <c r="B9696" t="s">
        <v>706</v>
      </c>
      <c r="C9696">
        <v>2014</v>
      </c>
      <c r="D9696" t="s">
        <v>951</v>
      </c>
      <c r="E9696">
        <v>485.29874999999947</v>
      </c>
      <c r="F9696" s="1">
        <v>15737.5</v>
      </c>
    </row>
    <row r="9697" spans="1:6" x14ac:dyDescent="0.3">
      <c r="A9697" t="s">
        <v>44</v>
      </c>
      <c r="B9697" t="s">
        <v>706</v>
      </c>
      <c r="C9697">
        <v>2014</v>
      </c>
      <c r="D9697" t="s">
        <v>952</v>
      </c>
      <c r="E9697">
        <v>564.64999999999964</v>
      </c>
      <c r="F9697" s="1">
        <v>16500</v>
      </c>
    </row>
    <row r="9698" spans="1:6" x14ac:dyDescent="0.3">
      <c r="A9698" t="s">
        <v>44</v>
      </c>
      <c r="B9698" t="s">
        <v>706</v>
      </c>
      <c r="C9698">
        <v>2015</v>
      </c>
      <c r="D9698" t="s">
        <v>948</v>
      </c>
      <c r="E9698">
        <v>469.28062500000033</v>
      </c>
      <c r="F9698" s="1">
        <v>22931.25</v>
      </c>
    </row>
    <row r="9699" spans="1:6" x14ac:dyDescent="0.3">
      <c r="A9699" t="s">
        <v>44</v>
      </c>
      <c r="B9699" t="s">
        <v>706</v>
      </c>
      <c r="C9699">
        <v>2015</v>
      </c>
      <c r="D9699" t="s">
        <v>949</v>
      </c>
      <c r="E9699">
        <v>273.21500000000015</v>
      </c>
      <c r="F9699" s="1">
        <v>19150</v>
      </c>
    </row>
    <row r="9700" spans="1:6" x14ac:dyDescent="0.3">
      <c r="A9700" t="s">
        <v>44</v>
      </c>
      <c r="B9700" t="s">
        <v>706</v>
      </c>
      <c r="C9700">
        <v>2015</v>
      </c>
      <c r="D9700" t="s">
        <v>950</v>
      </c>
      <c r="E9700">
        <v>243.65999999999985</v>
      </c>
      <c r="F9700" s="1">
        <v>24600</v>
      </c>
    </row>
    <row r="9701" spans="1:6" x14ac:dyDescent="0.3">
      <c r="A9701" t="s">
        <v>44</v>
      </c>
      <c r="B9701" t="s">
        <v>707</v>
      </c>
      <c r="C9701">
        <v>2011</v>
      </c>
      <c r="D9701" t="s">
        <v>948</v>
      </c>
      <c r="E9701">
        <v>-472.55333333333328</v>
      </c>
      <c r="F9701" s="1">
        <v>11800</v>
      </c>
    </row>
    <row r="9702" spans="1:6" x14ac:dyDescent="0.3">
      <c r="A9702" t="s">
        <v>44</v>
      </c>
      <c r="B9702" t="s">
        <v>707</v>
      </c>
      <c r="C9702">
        <v>2011</v>
      </c>
      <c r="D9702" t="s">
        <v>949</v>
      </c>
      <c r="E9702">
        <v>333.5515000000002</v>
      </c>
      <c r="F9702" s="1">
        <v>11548.333333333334</v>
      </c>
    </row>
    <row r="9703" spans="1:6" x14ac:dyDescent="0.3">
      <c r="A9703" t="s">
        <v>44</v>
      </c>
      <c r="B9703" t="s">
        <v>707</v>
      </c>
      <c r="C9703">
        <v>2011</v>
      </c>
      <c r="D9703" t="s">
        <v>950</v>
      </c>
      <c r="E9703">
        <v>-433.83249999999953</v>
      </c>
      <c r="F9703" s="1">
        <v>13175</v>
      </c>
    </row>
    <row r="9704" spans="1:6" x14ac:dyDescent="0.3">
      <c r="A9704" t="s">
        <v>44</v>
      </c>
      <c r="B9704" t="s">
        <v>707</v>
      </c>
      <c r="C9704">
        <v>2011</v>
      </c>
      <c r="D9704" t="s">
        <v>951</v>
      </c>
      <c r="E9704">
        <v>546.99287037037038</v>
      </c>
      <c r="F9704" s="1">
        <v>10799.074074074075</v>
      </c>
    </row>
    <row r="9705" spans="1:6" x14ac:dyDescent="0.3">
      <c r="A9705" t="s">
        <v>44</v>
      </c>
      <c r="B9705" t="s">
        <v>707</v>
      </c>
      <c r="C9705">
        <v>2011</v>
      </c>
      <c r="D9705" t="s">
        <v>953</v>
      </c>
      <c r="E9705">
        <v>170.01069767441876</v>
      </c>
      <c r="F9705" s="1">
        <v>10060.465116279071</v>
      </c>
    </row>
    <row r="9706" spans="1:6" x14ac:dyDescent="0.3">
      <c r="A9706" t="s">
        <v>44</v>
      </c>
      <c r="B9706" t="s">
        <v>707</v>
      </c>
      <c r="C9706">
        <v>2012</v>
      </c>
      <c r="D9706" t="s">
        <v>948</v>
      </c>
      <c r="E9706">
        <v>-243.17750000000009</v>
      </c>
      <c r="F9706" s="1">
        <v>15391.666666666666</v>
      </c>
    </row>
    <row r="9707" spans="1:6" x14ac:dyDescent="0.3">
      <c r="A9707" t="s">
        <v>44</v>
      </c>
      <c r="B9707" t="s">
        <v>707</v>
      </c>
      <c r="C9707">
        <v>2012</v>
      </c>
      <c r="D9707" t="s">
        <v>949</v>
      </c>
      <c r="E9707">
        <v>242.54902439024391</v>
      </c>
      <c r="F9707" s="1">
        <v>13734.146341463415</v>
      </c>
    </row>
    <row r="9708" spans="1:6" x14ac:dyDescent="0.3">
      <c r="A9708" t="s">
        <v>44</v>
      </c>
      <c r="B9708" t="s">
        <v>707</v>
      </c>
      <c r="C9708">
        <v>2012</v>
      </c>
      <c r="D9708" t="s">
        <v>951</v>
      </c>
      <c r="E9708">
        <v>-755.17267857142849</v>
      </c>
      <c r="F9708" s="1">
        <v>12451.785714285714</v>
      </c>
    </row>
    <row r="9709" spans="1:6" x14ac:dyDescent="0.3">
      <c r="A9709" t="s">
        <v>44</v>
      </c>
      <c r="B9709" t="s">
        <v>707</v>
      </c>
      <c r="C9709">
        <v>2012</v>
      </c>
      <c r="D9709" t="s">
        <v>953</v>
      </c>
      <c r="E9709">
        <v>185.51590909090953</v>
      </c>
      <c r="F9709" s="1">
        <v>11068.181818181818</v>
      </c>
    </row>
    <row r="9710" spans="1:6" x14ac:dyDescent="0.3">
      <c r="A9710" t="s">
        <v>44</v>
      </c>
      <c r="B9710" t="s">
        <v>707</v>
      </c>
      <c r="C9710">
        <v>2013</v>
      </c>
      <c r="D9710" t="s">
        <v>948</v>
      </c>
      <c r="E9710">
        <v>642.46683333333374</v>
      </c>
      <c r="F9710" s="1">
        <v>14968.333333333334</v>
      </c>
    </row>
    <row r="9711" spans="1:6" x14ac:dyDescent="0.3">
      <c r="A9711" t="s">
        <v>44</v>
      </c>
      <c r="B9711" t="s">
        <v>707</v>
      </c>
      <c r="C9711">
        <v>2013</v>
      </c>
      <c r="D9711" t="s">
        <v>949</v>
      </c>
      <c r="E9711">
        <v>271.73437500000011</v>
      </c>
      <c r="F9711" s="1">
        <v>14218.75</v>
      </c>
    </row>
    <row r="9712" spans="1:6" x14ac:dyDescent="0.3">
      <c r="A9712" t="s">
        <v>44</v>
      </c>
      <c r="B9712" t="s">
        <v>707</v>
      </c>
      <c r="C9712">
        <v>2013</v>
      </c>
      <c r="D9712" t="s">
        <v>950</v>
      </c>
      <c r="E9712">
        <v>1564.9249999999993</v>
      </c>
      <c r="F9712" s="1">
        <v>14250</v>
      </c>
    </row>
    <row r="9713" spans="1:6" x14ac:dyDescent="0.3">
      <c r="A9713" t="s">
        <v>44</v>
      </c>
      <c r="B9713" t="s">
        <v>707</v>
      </c>
      <c r="C9713">
        <v>2013</v>
      </c>
      <c r="D9713" t="s">
        <v>951</v>
      </c>
      <c r="E9713">
        <v>191.60526515151525</v>
      </c>
      <c r="F9713" s="1">
        <v>13863.257575757576</v>
      </c>
    </row>
    <row r="9714" spans="1:6" x14ac:dyDescent="0.3">
      <c r="A9714" t="s">
        <v>44</v>
      </c>
      <c r="B9714" t="s">
        <v>707</v>
      </c>
      <c r="C9714">
        <v>2013</v>
      </c>
      <c r="D9714" t="s">
        <v>953</v>
      </c>
      <c r="E9714">
        <v>321.3683333333334</v>
      </c>
      <c r="F9714" s="1">
        <v>10016.666666666666</v>
      </c>
    </row>
    <row r="9715" spans="1:6" x14ac:dyDescent="0.3">
      <c r="A9715" t="s">
        <v>44</v>
      </c>
      <c r="B9715" t="s">
        <v>707</v>
      </c>
      <c r="C9715">
        <v>2014</v>
      </c>
      <c r="D9715" t="s">
        <v>948</v>
      </c>
      <c r="E9715">
        <v>271.5184020618558</v>
      </c>
      <c r="F9715" s="1">
        <v>15318.041237113403</v>
      </c>
    </row>
    <row r="9716" spans="1:6" x14ac:dyDescent="0.3">
      <c r="A9716" t="s">
        <v>44</v>
      </c>
      <c r="B9716" t="s">
        <v>707</v>
      </c>
      <c r="C9716">
        <v>2014</v>
      </c>
      <c r="D9716" t="s">
        <v>949</v>
      </c>
      <c r="E9716">
        <v>-493.22442307692313</v>
      </c>
      <c r="F9716" s="1">
        <v>13794.23076923077</v>
      </c>
    </row>
    <row r="9717" spans="1:6" x14ac:dyDescent="0.3">
      <c r="A9717" t="s">
        <v>44</v>
      </c>
      <c r="B9717" t="s">
        <v>707</v>
      </c>
      <c r="C9717">
        <v>2014</v>
      </c>
      <c r="D9717" t="s">
        <v>950</v>
      </c>
      <c r="E9717">
        <v>385.60153846153844</v>
      </c>
      <c r="F9717" s="1">
        <v>15707.692307692309</v>
      </c>
    </row>
    <row r="9718" spans="1:6" x14ac:dyDescent="0.3">
      <c r="A9718" t="s">
        <v>44</v>
      </c>
      <c r="B9718" t="s">
        <v>707</v>
      </c>
      <c r="C9718">
        <v>2014</v>
      </c>
      <c r="D9718" t="s">
        <v>951</v>
      </c>
      <c r="E9718">
        <v>1346.8987499999994</v>
      </c>
      <c r="F9718" s="1">
        <v>11737.5</v>
      </c>
    </row>
    <row r="9719" spans="1:6" x14ac:dyDescent="0.3">
      <c r="A9719" t="s">
        <v>44</v>
      </c>
      <c r="B9719" t="s">
        <v>707</v>
      </c>
      <c r="C9719">
        <v>2014</v>
      </c>
      <c r="D9719" t="s">
        <v>952</v>
      </c>
      <c r="E9719">
        <v>-58.417500000000473</v>
      </c>
      <c r="F9719" s="1">
        <v>14325</v>
      </c>
    </row>
    <row r="9720" spans="1:6" x14ac:dyDescent="0.3">
      <c r="A9720" t="s">
        <v>44</v>
      </c>
      <c r="B9720" t="s">
        <v>707</v>
      </c>
      <c r="C9720">
        <v>2015</v>
      </c>
      <c r="D9720" t="s">
        <v>948</v>
      </c>
      <c r="E9720">
        <v>1010.3878571428577</v>
      </c>
      <c r="F9720" s="1">
        <v>16307.142857142857</v>
      </c>
    </row>
    <row r="9721" spans="1:6" x14ac:dyDescent="0.3">
      <c r="A9721" t="s">
        <v>44</v>
      </c>
      <c r="B9721" t="s">
        <v>707</v>
      </c>
      <c r="C9721">
        <v>2015</v>
      </c>
      <c r="D9721" t="s">
        <v>949</v>
      </c>
      <c r="E9721">
        <v>1466.8600000000006</v>
      </c>
      <c r="F9721" s="1">
        <v>16600</v>
      </c>
    </row>
    <row r="9722" spans="1:6" x14ac:dyDescent="0.3">
      <c r="A9722" t="s">
        <v>44</v>
      </c>
      <c r="B9722" t="s">
        <v>707</v>
      </c>
      <c r="C9722">
        <v>2015</v>
      </c>
      <c r="D9722" t="s">
        <v>950</v>
      </c>
      <c r="E9722">
        <v>-564.35500000000047</v>
      </c>
      <c r="F9722" s="1">
        <v>17450</v>
      </c>
    </row>
    <row r="9723" spans="1:6" x14ac:dyDescent="0.3">
      <c r="A9723" t="s">
        <v>44</v>
      </c>
      <c r="B9723" t="s">
        <v>708</v>
      </c>
      <c r="C9723">
        <v>2006</v>
      </c>
      <c r="D9723" t="s">
        <v>953</v>
      </c>
      <c r="E9723">
        <v>49.634999999999913</v>
      </c>
      <c r="F9723" s="1">
        <v>6016.666666666667</v>
      </c>
    </row>
    <row r="9724" spans="1:6" x14ac:dyDescent="0.3">
      <c r="A9724" t="s">
        <v>44</v>
      </c>
      <c r="B9724" t="s">
        <v>708</v>
      </c>
      <c r="C9724">
        <v>2007</v>
      </c>
      <c r="D9724" t="s">
        <v>953</v>
      </c>
      <c r="E9724">
        <v>358.09520833333346</v>
      </c>
      <c r="F9724" s="1">
        <v>6493.75</v>
      </c>
    </row>
    <row r="9725" spans="1:6" x14ac:dyDescent="0.3">
      <c r="A9725" t="s">
        <v>44</v>
      </c>
      <c r="B9725" t="s">
        <v>708</v>
      </c>
      <c r="C9725">
        <v>2008</v>
      </c>
      <c r="D9725" t="s">
        <v>953</v>
      </c>
      <c r="E9725">
        <v>722.93250000000035</v>
      </c>
      <c r="F9725" s="1">
        <v>7825</v>
      </c>
    </row>
    <row r="9726" spans="1:6" x14ac:dyDescent="0.3">
      <c r="A9726" t="s">
        <v>45</v>
      </c>
      <c r="B9726" t="s">
        <v>709</v>
      </c>
      <c r="C9726">
        <v>1996</v>
      </c>
      <c r="D9726" t="s">
        <v>953</v>
      </c>
      <c r="E9726">
        <v>196.61625000000001</v>
      </c>
      <c r="F9726" s="1">
        <v>412.5</v>
      </c>
    </row>
    <row r="9727" spans="1:6" x14ac:dyDescent="0.3">
      <c r="A9727" t="s">
        <v>45</v>
      </c>
      <c r="B9727" t="s">
        <v>709</v>
      </c>
      <c r="C9727">
        <v>1998</v>
      </c>
      <c r="D9727" t="s">
        <v>953</v>
      </c>
      <c r="E9727">
        <v>163.09450000000001</v>
      </c>
      <c r="F9727" s="1">
        <v>1045</v>
      </c>
    </row>
    <row r="9728" spans="1:6" x14ac:dyDescent="0.3">
      <c r="A9728" t="s">
        <v>45</v>
      </c>
      <c r="B9728" t="s">
        <v>710</v>
      </c>
      <c r="C9728">
        <v>1990</v>
      </c>
      <c r="D9728" t="s">
        <v>953</v>
      </c>
      <c r="E9728">
        <v>-418.7374999999999</v>
      </c>
      <c r="F9728" s="1">
        <v>1791.6666666666667</v>
      </c>
    </row>
    <row r="9729" spans="1:6" x14ac:dyDescent="0.3">
      <c r="A9729" t="s">
        <v>45</v>
      </c>
      <c r="B9729" t="s">
        <v>710</v>
      </c>
      <c r="C9729">
        <v>1991</v>
      </c>
      <c r="D9729" t="s">
        <v>953</v>
      </c>
      <c r="E9729">
        <v>-1845.855</v>
      </c>
      <c r="F9729" s="1">
        <v>2450</v>
      </c>
    </row>
    <row r="9730" spans="1:6" x14ac:dyDescent="0.3">
      <c r="A9730" t="s">
        <v>45</v>
      </c>
      <c r="B9730" t="s">
        <v>711</v>
      </c>
      <c r="C9730">
        <v>2003</v>
      </c>
      <c r="D9730" t="s">
        <v>953</v>
      </c>
      <c r="E9730">
        <v>830.75833333333333</v>
      </c>
      <c r="F9730" s="1">
        <v>5916.666666666667</v>
      </c>
    </row>
    <row r="9731" spans="1:6" x14ac:dyDescent="0.3">
      <c r="A9731" t="s">
        <v>45</v>
      </c>
      <c r="B9731" t="s">
        <v>711</v>
      </c>
      <c r="C9731">
        <v>2004</v>
      </c>
      <c r="D9731" t="s">
        <v>949</v>
      </c>
      <c r="E9731">
        <v>1683.2924999999996</v>
      </c>
      <c r="F9731" s="1">
        <v>9425</v>
      </c>
    </row>
    <row r="9732" spans="1:6" x14ac:dyDescent="0.3">
      <c r="A9732" t="s">
        <v>45</v>
      </c>
      <c r="B9732" t="s">
        <v>711</v>
      </c>
      <c r="C9732">
        <v>2004</v>
      </c>
      <c r="D9732" t="s">
        <v>951</v>
      </c>
      <c r="E9732">
        <v>657.8774999999996</v>
      </c>
      <c r="F9732" s="1">
        <v>8275</v>
      </c>
    </row>
    <row r="9733" spans="1:6" x14ac:dyDescent="0.3">
      <c r="A9733" t="s">
        <v>45</v>
      </c>
      <c r="B9733" t="s">
        <v>711</v>
      </c>
      <c r="C9733">
        <v>2004</v>
      </c>
      <c r="D9733" t="s">
        <v>953</v>
      </c>
      <c r="E9733">
        <v>263.42062499999997</v>
      </c>
      <c r="F9733" s="1">
        <v>6609.0277777777774</v>
      </c>
    </row>
    <row r="9734" spans="1:6" x14ac:dyDescent="0.3">
      <c r="A9734" t="s">
        <v>45</v>
      </c>
      <c r="B9734" t="s">
        <v>711</v>
      </c>
      <c r="C9734">
        <v>2005</v>
      </c>
      <c r="D9734" t="s">
        <v>949</v>
      </c>
      <c r="E9734">
        <v>1720.7249999999995</v>
      </c>
      <c r="F9734" s="1">
        <v>12250</v>
      </c>
    </row>
    <row r="9735" spans="1:6" x14ac:dyDescent="0.3">
      <c r="A9735" t="s">
        <v>45</v>
      </c>
      <c r="B9735" t="s">
        <v>711</v>
      </c>
      <c r="C9735">
        <v>2005</v>
      </c>
      <c r="D9735" t="s">
        <v>951</v>
      </c>
      <c r="E9735">
        <v>167.40999999999985</v>
      </c>
      <c r="F9735" s="1">
        <v>12100</v>
      </c>
    </row>
    <row r="9736" spans="1:6" x14ac:dyDescent="0.3">
      <c r="A9736" t="s">
        <v>45</v>
      </c>
      <c r="B9736" t="s">
        <v>711</v>
      </c>
      <c r="C9736">
        <v>2005</v>
      </c>
      <c r="D9736" t="s">
        <v>953</v>
      </c>
      <c r="E9736">
        <v>275.80678571428564</v>
      </c>
      <c r="F9736" s="1">
        <v>7901.1904761904761</v>
      </c>
    </row>
    <row r="9737" spans="1:6" x14ac:dyDescent="0.3">
      <c r="A9737" t="s">
        <v>45</v>
      </c>
      <c r="B9737" t="s">
        <v>711</v>
      </c>
      <c r="C9737">
        <v>2006</v>
      </c>
      <c r="D9737" t="s">
        <v>949</v>
      </c>
      <c r="E9737">
        <v>-2140.7850000000003</v>
      </c>
      <c r="F9737" s="1">
        <v>12483.333333333334</v>
      </c>
    </row>
    <row r="9738" spans="1:6" x14ac:dyDescent="0.3">
      <c r="A9738" t="s">
        <v>45</v>
      </c>
      <c r="B9738" t="s">
        <v>711</v>
      </c>
      <c r="C9738">
        <v>2006</v>
      </c>
      <c r="D9738" t="s">
        <v>950</v>
      </c>
      <c r="E9738">
        <v>6336.1949999999997</v>
      </c>
      <c r="F9738" s="1">
        <v>12950</v>
      </c>
    </row>
    <row r="9739" spans="1:6" x14ac:dyDescent="0.3">
      <c r="A9739" t="s">
        <v>45</v>
      </c>
      <c r="B9739" t="s">
        <v>711</v>
      </c>
      <c r="C9739">
        <v>2006</v>
      </c>
      <c r="D9739" t="s">
        <v>951</v>
      </c>
      <c r="E9739">
        <v>-1242.1666666666667</v>
      </c>
      <c r="F9739" s="1">
        <v>11666.666666666666</v>
      </c>
    </row>
    <row r="9740" spans="1:6" x14ac:dyDescent="0.3">
      <c r="A9740" t="s">
        <v>45</v>
      </c>
      <c r="B9740" t="s">
        <v>711</v>
      </c>
      <c r="C9740">
        <v>2006</v>
      </c>
      <c r="D9740" t="s">
        <v>953</v>
      </c>
      <c r="E9740">
        <v>573.44234374999996</v>
      </c>
      <c r="F9740" s="1">
        <v>8767.1875</v>
      </c>
    </row>
    <row r="9741" spans="1:6" x14ac:dyDescent="0.3">
      <c r="A9741" t="s">
        <v>45</v>
      </c>
      <c r="B9741" t="s">
        <v>711</v>
      </c>
      <c r="C9741">
        <v>2007</v>
      </c>
      <c r="D9741" t="s">
        <v>948</v>
      </c>
      <c r="E9741">
        <v>2847.2450000000008</v>
      </c>
      <c r="F9741" s="1">
        <v>13450</v>
      </c>
    </row>
    <row r="9742" spans="1:6" x14ac:dyDescent="0.3">
      <c r="A9742" t="s">
        <v>45</v>
      </c>
      <c r="B9742" t="s">
        <v>711</v>
      </c>
      <c r="C9742">
        <v>2007</v>
      </c>
      <c r="D9742" t="s">
        <v>949</v>
      </c>
      <c r="E9742">
        <v>-197.5049999999992</v>
      </c>
      <c r="F9742" s="1">
        <v>15950</v>
      </c>
    </row>
    <row r="9743" spans="1:6" x14ac:dyDescent="0.3">
      <c r="A9743" t="s">
        <v>45</v>
      </c>
      <c r="B9743" t="s">
        <v>711</v>
      </c>
      <c r="C9743">
        <v>2007</v>
      </c>
      <c r="D9743" t="s">
        <v>951</v>
      </c>
      <c r="E9743">
        <v>2504.9799999999996</v>
      </c>
      <c r="F9743" s="1">
        <v>13800</v>
      </c>
    </row>
    <row r="9744" spans="1:6" x14ac:dyDescent="0.3">
      <c r="A9744" t="s">
        <v>45</v>
      </c>
      <c r="B9744" t="s">
        <v>711</v>
      </c>
      <c r="C9744">
        <v>2007</v>
      </c>
      <c r="D9744" t="s">
        <v>953</v>
      </c>
      <c r="E9744">
        <v>80.700192307692447</v>
      </c>
      <c r="F9744" s="1">
        <v>9655.7692307692305</v>
      </c>
    </row>
    <row r="9745" spans="1:6" x14ac:dyDescent="0.3">
      <c r="A9745" t="s">
        <v>45</v>
      </c>
      <c r="B9745" t="s">
        <v>711</v>
      </c>
      <c r="C9745">
        <v>2008</v>
      </c>
      <c r="D9745" t="s">
        <v>949</v>
      </c>
      <c r="E9745">
        <v>2714.2816666666672</v>
      </c>
      <c r="F9745" s="1">
        <v>16483.333333333332</v>
      </c>
    </row>
    <row r="9746" spans="1:6" x14ac:dyDescent="0.3">
      <c r="A9746" t="s">
        <v>45</v>
      </c>
      <c r="B9746" t="s">
        <v>711</v>
      </c>
      <c r="C9746">
        <v>2008</v>
      </c>
      <c r="D9746" t="s">
        <v>951</v>
      </c>
      <c r="E9746">
        <v>980.67000000000007</v>
      </c>
      <c r="F9746" s="1">
        <v>12700</v>
      </c>
    </row>
    <row r="9747" spans="1:6" x14ac:dyDescent="0.3">
      <c r="A9747" t="s">
        <v>45</v>
      </c>
      <c r="B9747" t="s">
        <v>711</v>
      </c>
      <c r="C9747">
        <v>2008</v>
      </c>
      <c r="D9747" t="s">
        <v>953</v>
      </c>
      <c r="E9747">
        <v>575.85557692307702</v>
      </c>
      <c r="F9747" s="1">
        <v>10132.692307692309</v>
      </c>
    </row>
    <row r="9748" spans="1:6" x14ac:dyDescent="0.3">
      <c r="A9748" t="s">
        <v>45</v>
      </c>
      <c r="B9748" t="s">
        <v>712</v>
      </c>
      <c r="C9748">
        <v>2009</v>
      </c>
      <c r="D9748" t="s">
        <v>948</v>
      </c>
      <c r="E9748">
        <v>1344.6237499999997</v>
      </c>
      <c r="F9748" s="1">
        <v>18987.5</v>
      </c>
    </row>
    <row r="9749" spans="1:6" x14ac:dyDescent="0.3">
      <c r="A9749" t="s">
        <v>45</v>
      </c>
      <c r="B9749" t="s">
        <v>712</v>
      </c>
      <c r="C9749">
        <v>2009</v>
      </c>
      <c r="D9749" t="s">
        <v>949</v>
      </c>
      <c r="E9749">
        <v>2127.3116666666665</v>
      </c>
      <c r="F9749" s="1">
        <v>17450</v>
      </c>
    </row>
    <row r="9750" spans="1:6" x14ac:dyDescent="0.3">
      <c r="A9750" t="s">
        <v>45</v>
      </c>
      <c r="B9750" t="s">
        <v>712</v>
      </c>
      <c r="C9750">
        <v>2009</v>
      </c>
      <c r="D9750" t="s">
        <v>951</v>
      </c>
      <c r="E9750">
        <v>-146.95199999999895</v>
      </c>
      <c r="F9750" s="1">
        <v>16880</v>
      </c>
    </row>
    <row r="9751" spans="1:6" x14ac:dyDescent="0.3">
      <c r="A9751" t="s">
        <v>45</v>
      </c>
      <c r="B9751" t="s">
        <v>712</v>
      </c>
      <c r="C9751">
        <v>2009</v>
      </c>
      <c r="D9751" t="s">
        <v>953</v>
      </c>
      <c r="E9751">
        <v>1064.2876923076924</v>
      </c>
      <c r="F9751" s="1">
        <v>14569.23076923077</v>
      </c>
    </row>
    <row r="9752" spans="1:6" x14ac:dyDescent="0.3">
      <c r="A9752" t="s">
        <v>45</v>
      </c>
      <c r="B9752" t="s">
        <v>712</v>
      </c>
      <c r="C9752">
        <v>2010</v>
      </c>
      <c r="D9752" t="s">
        <v>948</v>
      </c>
      <c r="E9752">
        <v>2049.5974999999999</v>
      </c>
      <c r="F9752" s="1">
        <v>21475</v>
      </c>
    </row>
    <row r="9753" spans="1:6" x14ac:dyDescent="0.3">
      <c r="A9753" t="s">
        <v>45</v>
      </c>
      <c r="B9753" t="s">
        <v>712</v>
      </c>
      <c r="C9753">
        <v>2010</v>
      </c>
      <c r="D9753" t="s">
        <v>949</v>
      </c>
      <c r="E9753">
        <v>1205.8714285714286</v>
      </c>
      <c r="F9753" s="1">
        <v>20142.857142857141</v>
      </c>
    </row>
    <row r="9754" spans="1:6" x14ac:dyDescent="0.3">
      <c r="A9754" t="s">
        <v>45</v>
      </c>
      <c r="B9754" t="s">
        <v>712</v>
      </c>
      <c r="C9754">
        <v>2010</v>
      </c>
      <c r="D9754" t="s">
        <v>951</v>
      </c>
      <c r="E9754">
        <v>659.8999999999993</v>
      </c>
      <c r="F9754" s="1">
        <v>19000</v>
      </c>
    </row>
    <row r="9755" spans="1:6" x14ac:dyDescent="0.3">
      <c r="A9755" t="s">
        <v>45</v>
      </c>
      <c r="B9755" t="s">
        <v>712</v>
      </c>
      <c r="C9755">
        <v>2010</v>
      </c>
      <c r="D9755" t="s">
        <v>953</v>
      </c>
      <c r="E9755">
        <v>1283.1583333333333</v>
      </c>
      <c r="F9755" s="1">
        <v>16583.333333333332</v>
      </c>
    </row>
    <row r="9756" spans="1:6" x14ac:dyDescent="0.3">
      <c r="A9756" t="s">
        <v>45</v>
      </c>
      <c r="B9756" t="s">
        <v>712</v>
      </c>
      <c r="C9756">
        <v>2011</v>
      </c>
      <c r="D9756" t="s">
        <v>948</v>
      </c>
      <c r="E9756">
        <v>1249.1833333333332</v>
      </c>
      <c r="F9756" s="1">
        <v>21833.333333333332</v>
      </c>
    </row>
    <row r="9757" spans="1:6" x14ac:dyDescent="0.3">
      <c r="A9757" t="s">
        <v>45</v>
      </c>
      <c r="B9757" t="s">
        <v>712</v>
      </c>
      <c r="C9757">
        <v>2011</v>
      </c>
      <c r="D9757" t="s">
        <v>949</v>
      </c>
      <c r="E9757">
        <v>135.16333333333387</v>
      </c>
      <c r="F9757" s="1">
        <v>20633.333333333332</v>
      </c>
    </row>
    <row r="9758" spans="1:6" x14ac:dyDescent="0.3">
      <c r="A9758" t="s">
        <v>45</v>
      </c>
      <c r="B9758" t="s">
        <v>712</v>
      </c>
      <c r="C9758">
        <v>2011</v>
      </c>
      <c r="D9758" t="s">
        <v>951</v>
      </c>
      <c r="E9758">
        <v>-1227.4479999999996</v>
      </c>
      <c r="F9758" s="1">
        <v>19120</v>
      </c>
    </row>
    <row r="9759" spans="1:6" x14ac:dyDescent="0.3">
      <c r="A9759" t="s">
        <v>45</v>
      </c>
      <c r="B9759" t="s">
        <v>712</v>
      </c>
      <c r="C9759">
        <v>2011</v>
      </c>
      <c r="D9759" t="s">
        <v>953</v>
      </c>
      <c r="E9759">
        <v>163.82166666666731</v>
      </c>
      <c r="F9759" s="1">
        <v>17216.666666666668</v>
      </c>
    </row>
    <row r="9760" spans="1:6" x14ac:dyDescent="0.3">
      <c r="A9760" t="s">
        <v>45</v>
      </c>
      <c r="B9760" t="s">
        <v>712</v>
      </c>
      <c r="C9760">
        <v>2012</v>
      </c>
      <c r="D9760" t="s">
        <v>948</v>
      </c>
      <c r="E9760">
        <v>597.96900000000028</v>
      </c>
      <c r="F9760" s="1">
        <v>23890</v>
      </c>
    </row>
    <row r="9761" spans="1:6" x14ac:dyDescent="0.3">
      <c r="A9761" t="s">
        <v>45</v>
      </c>
      <c r="B9761" t="s">
        <v>712</v>
      </c>
      <c r="C9761">
        <v>2012</v>
      </c>
      <c r="D9761" t="s">
        <v>949</v>
      </c>
      <c r="E9761">
        <v>285.10785714285731</v>
      </c>
      <c r="F9761" s="1">
        <v>21411.904761904763</v>
      </c>
    </row>
    <row r="9762" spans="1:6" x14ac:dyDescent="0.3">
      <c r="A9762" t="s">
        <v>45</v>
      </c>
      <c r="B9762" t="s">
        <v>712</v>
      </c>
      <c r="C9762">
        <v>2012</v>
      </c>
      <c r="D9762" t="s">
        <v>950</v>
      </c>
      <c r="E9762">
        <v>3121.5600000000013</v>
      </c>
      <c r="F9762" s="1">
        <v>23600</v>
      </c>
    </row>
    <row r="9763" spans="1:6" x14ac:dyDescent="0.3">
      <c r="A9763" t="s">
        <v>45</v>
      </c>
      <c r="B9763" t="s">
        <v>712</v>
      </c>
      <c r="C9763">
        <v>2012</v>
      </c>
      <c r="D9763" t="s">
        <v>951</v>
      </c>
      <c r="E9763">
        <v>289.9975000000004</v>
      </c>
      <c r="F9763" s="1">
        <v>20475</v>
      </c>
    </row>
    <row r="9764" spans="1:6" x14ac:dyDescent="0.3">
      <c r="A9764" t="s">
        <v>45</v>
      </c>
      <c r="B9764" t="s">
        <v>712</v>
      </c>
      <c r="C9764">
        <v>2012</v>
      </c>
      <c r="D9764" t="s">
        <v>953</v>
      </c>
      <c r="E9764">
        <v>-35.762499999999818</v>
      </c>
      <c r="F9764" s="1">
        <v>19875</v>
      </c>
    </row>
    <row r="9765" spans="1:6" x14ac:dyDescent="0.3">
      <c r="A9765" t="s">
        <v>45</v>
      </c>
      <c r="B9765" t="s">
        <v>712</v>
      </c>
      <c r="C9765">
        <v>2013</v>
      </c>
      <c r="D9765" t="s">
        <v>948</v>
      </c>
      <c r="E9765">
        <v>1796.6677777777784</v>
      </c>
      <c r="F9765" s="1">
        <v>24233.333333333332</v>
      </c>
    </row>
    <row r="9766" spans="1:6" x14ac:dyDescent="0.3">
      <c r="A9766" t="s">
        <v>45</v>
      </c>
      <c r="B9766" t="s">
        <v>712</v>
      </c>
      <c r="C9766">
        <v>2013</v>
      </c>
      <c r="D9766" t="s">
        <v>949</v>
      </c>
      <c r="E9766">
        <v>58.695000000000491</v>
      </c>
      <c r="F9766" s="1">
        <v>23664.285714285714</v>
      </c>
    </row>
    <row r="9767" spans="1:6" x14ac:dyDescent="0.3">
      <c r="A9767" t="s">
        <v>45</v>
      </c>
      <c r="B9767" t="s">
        <v>712</v>
      </c>
      <c r="C9767">
        <v>2013</v>
      </c>
      <c r="D9767" t="s">
        <v>950</v>
      </c>
      <c r="E9767">
        <v>1015.9260000000002</v>
      </c>
      <c r="F9767" s="1">
        <v>26060</v>
      </c>
    </row>
    <row r="9768" spans="1:6" x14ac:dyDescent="0.3">
      <c r="A9768" t="s">
        <v>45</v>
      </c>
      <c r="B9768" t="s">
        <v>712</v>
      </c>
      <c r="C9768">
        <v>2013</v>
      </c>
      <c r="D9768" t="s">
        <v>952</v>
      </c>
      <c r="E9768">
        <v>-4999.3624999999993</v>
      </c>
      <c r="F9768" s="1">
        <v>28875</v>
      </c>
    </row>
    <row r="9769" spans="1:6" x14ac:dyDescent="0.3">
      <c r="A9769" t="s">
        <v>45</v>
      </c>
      <c r="B9769" t="s">
        <v>712</v>
      </c>
      <c r="C9769">
        <v>2014</v>
      </c>
      <c r="D9769" t="s">
        <v>948</v>
      </c>
      <c r="E9769">
        <v>275.24000000000046</v>
      </c>
      <c r="F9769" s="1">
        <v>26505.263157894737</v>
      </c>
    </row>
    <row r="9770" spans="1:6" x14ac:dyDescent="0.3">
      <c r="A9770" t="s">
        <v>45</v>
      </c>
      <c r="B9770" t="s">
        <v>712</v>
      </c>
      <c r="C9770">
        <v>2014</v>
      </c>
      <c r="D9770" t="s">
        <v>949</v>
      </c>
      <c r="E9770">
        <v>-2256.34</v>
      </c>
      <c r="F9770" s="1">
        <v>24600</v>
      </c>
    </row>
    <row r="9771" spans="1:6" x14ac:dyDescent="0.3">
      <c r="A9771" t="s">
        <v>45</v>
      </c>
      <c r="B9771" t="s">
        <v>712</v>
      </c>
      <c r="C9771">
        <v>2014</v>
      </c>
      <c r="D9771" t="s">
        <v>950</v>
      </c>
      <c r="E9771">
        <v>1193.3299999999995</v>
      </c>
      <c r="F9771" s="1">
        <v>27300</v>
      </c>
    </row>
    <row r="9772" spans="1:6" x14ac:dyDescent="0.3">
      <c r="A9772" t="s">
        <v>45</v>
      </c>
      <c r="B9772" t="s">
        <v>712</v>
      </c>
      <c r="C9772">
        <v>2014</v>
      </c>
      <c r="D9772" t="s">
        <v>952</v>
      </c>
      <c r="E9772">
        <v>-334.42333333333346</v>
      </c>
      <c r="F9772" s="1">
        <v>27100</v>
      </c>
    </row>
    <row r="9773" spans="1:6" x14ac:dyDescent="0.3">
      <c r="A9773" t="s">
        <v>45</v>
      </c>
      <c r="B9773" t="s">
        <v>712</v>
      </c>
      <c r="C9773">
        <v>2015</v>
      </c>
      <c r="D9773" t="s">
        <v>950</v>
      </c>
      <c r="E9773">
        <v>-6714.9000000000015</v>
      </c>
      <c r="F9773" s="1">
        <v>31000</v>
      </c>
    </row>
    <row r="9774" spans="1:6" x14ac:dyDescent="0.3">
      <c r="A9774" t="s">
        <v>45</v>
      </c>
      <c r="B9774" t="s">
        <v>713</v>
      </c>
      <c r="C9774">
        <v>1993</v>
      </c>
      <c r="D9774" t="s">
        <v>953</v>
      </c>
      <c r="E9774">
        <v>-125.62125</v>
      </c>
      <c r="F9774" s="1">
        <v>537.5</v>
      </c>
    </row>
    <row r="9775" spans="1:6" x14ac:dyDescent="0.3">
      <c r="A9775" t="s">
        <v>45</v>
      </c>
      <c r="B9775" t="s">
        <v>713</v>
      </c>
      <c r="C9775">
        <v>1994</v>
      </c>
      <c r="D9775" t="s">
        <v>953</v>
      </c>
      <c r="E9775">
        <v>-180.35187500000001</v>
      </c>
      <c r="F9775" s="1">
        <v>606.25</v>
      </c>
    </row>
    <row r="9776" spans="1:6" x14ac:dyDescent="0.3">
      <c r="A9776" t="s">
        <v>45</v>
      </c>
      <c r="B9776" t="s">
        <v>713</v>
      </c>
      <c r="C9776">
        <v>1995</v>
      </c>
      <c r="D9776" t="s">
        <v>953</v>
      </c>
      <c r="E9776">
        <v>-101.74916666666665</v>
      </c>
      <c r="F9776" s="1">
        <v>675</v>
      </c>
    </row>
    <row r="9777" spans="1:6" x14ac:dyDescent="0.3">
      <c r="A9777" t="s">
        <v>45</v>
      </c>
      <c r="B9777" t="s">
        <v>713</v>
      </c>
      <c r="C9777">
        <v>1996</v>
      </c>
      <c r="D9777" t="s">
        <v>953</v>
      </c>
      <c r="E9777">
        <v>-24.913437500000001</v>
      </c>
      <c r="F9777" s="1">
        <v>428.125</v>
      </c>
    </row>
    <row r="9778" spans="1:6" x14ac:dyDescent="0.3">
      <c r="A9778" t="s">
        <v>45</v>
      </c>
      <c r="B9778" t="s">
        <v>713</v>
      </c>
      <c r="C9778">
        <v>1997</v>
      </c>
      <c r="D9778" t="s">
        <v>953</v>
      </c>
      <c r="E9778">
        <v>-160.87521739130435</v>
      </c>
      <c r="F9778" s="1">
        <v>639.13043478260875</v>
      </c>
    </row>
    <row r="9779" spans="1:6" x14ac:dyDescent="0.3">
      <c r="A9779" t="s">
        <v>45</v>
      </c>
      <c r="B9779" t="s">
        <v>713</v>
      </c>
      <c r="C9779">
        <v>1998</v>
      </c>
      <c r="D9779" t="s">
        <v>953</v>
      </c>
      <c r="E9779">
        <v>13.162573529411764</v>
      </c>
      <c r="F9779" s="1">
        <v>728.67647058823525</v>
      </c>
    </row>
    <row r="9780" spans="1:6" x14ac:dyDescent="0.3">
      <c r="A9780" t="s">
        <v>45</v>
      </c>
      <c r="B9780" t="s">
        <v>713</v>
      </c>
      <c r="C9780">
        <v>1999</v>
      </c>
      <c r="D9780" t="s">
        <v>953</v>
      </c>
      <c r="E9780">
        <v>-1.2291935483870973</v>
      </c>
      <c r="F9780" s="1">
        <v>966.12903225806451</v>
      </c>
    </row>
    <row r="9781" spans="1:6" x14ac:dyDescent="0.3">
      <c r="A9781" t="s">
        <v>45</v>
      </c>
      <c r="B9781" t="s">
        <v>713</v>
      </c>
      <c r="C9781">
        <v>2000</v>
      </c>
      <c r="D9781" t="s">
        <v>952</v>
      </c>
      <c r="E9781">
        <v>-1009.115</v>
      </c>
      <c r="F9781" s="1">
        <v>1850</v>
      </c>
    </row>
    <row r="9782" spans="1:6" x14ac:dyDescent="0.3">
      <c r="A9782" t="s">
        <v>45</v>
      </c>
      <c r="B9782" t="s">
        <v>713</v>
      </c>
      <c r="C9782">
        <v>2000</v>
      </c>
      <c r="D9782" t="s">
        <v>953</v>
      </c>
      <c r="E9782">
        <v>-11.195240384615383</v>
      </c>
      <c r="F9782" s="1">
        <v>1037.9807692307693</v>
      </c>
    </row>
    <row r="9783" spans="1:6" x14ac:dyDescent="0.3">
      <c r="A9783" t="s">
        <v>45</v>
      </c>
      <c r="B9783" t="s">
        <v>713</v>
      </c>
      <c r="C9783">
        <v>2002</v>
      </c>
      <c r="D9783" t="s">
        <v>951</v>
      </c>
      <c r="E9783">
        <v>3241.8525</v>
      </c>
      <c r="F9783" s="1">
        <v>3025</v>
      </c>
    </row>
    <row r="9784" spans="1:6" x14ac:dyDescent="0.3">
      <c r="A9784" t="s">
        <v>45</v>
      </c>
      <c r="B9784" t="s">
        <v>713</v>
      </c>
      <c r="C9784">
        <v>2002</v>
      </c>
      <c r="D9784" t="s">
        <v>952</v>
      </c>
      <c r="E9784">
        <v>-2086.7110000000002</v>
      </c>
      <c r="F9784" s="1">
        <v>3090</v>
      </c>
    </row>
    <row r="9785" spans="1:6" x14ac:dyDescent="0.3">
      <c r="A9785" t="s">
        <v>45</v>
      </c>
      <c r="B9785" t="s">
        <v>713</v>
      </c>
      <c r="C9785">
        <v>2002</v>
      </c>
      <c r="D9785" t="s">
        <v>953</v>
      </c>
      <c r="E9785">
        <v>-52.840903141361224</v>
      </c>
      <c r="F9785" s="1">
        <v>1944.371727748691</v>
      </c>
    </row>
    <row r="9786" spans="1:6" x14ac:dyDescent="0.3">
      <c r="A9786" t="s">
        <v>45</v>
      </c>
      <c r="B9786" t="s">
        <v>713</v>
      </c>
      <c r="C9786">
        <v>2003</v>
      </c>
      <c r="D9786" t="s">
        <v>949</v>
      </c>
      <c r="E9786">
        <v>857.32250000000022</v>
      </c>
      <c r="F9786" s="1">
        <v>3725</v>
      </c>
    </row>
    <row r="9787" spans="1:6" x14ac:dyDescent="0.3">
      <c r="A9787" t="s">
        <v>45</v>
      </c>
      <c r="B9787" t="s">
        <v>713</v>
      </c>
      <c r="C9787">
        <v>2003</v>
      </c>
      <c r="D9787" t="s">
        <v>951</v>
      </c>
      <c r="E9787">
        <v>-1684.8049999999998</v>
      </c>
      <c r="F9787" s="1">
        <v>2950</v>
      </c>
    </row>
    <row r="9788" spans="1:6" x14ac:dyDescent="0.3">
      <c r="A9788" t="s">
        <v>45</v>
      </c>
      <c r="B9788" t="s">
        <v>713</v>
      </c>
      <c r="C9788">
        <v>2003</v>
      </c>
      <c r="D9788" t="s">
        <v>952</v>
      </c>
      <c r="E9788">
        <v>-3261.4065000000001</v>
      </c>
      <c r="F9788" s="1">
        <v>4235</v>
      </c>
    </row>
    <row r="9789" spans="1:6" x14ac:dyDescent="0.3">
      <c r="A9789" t="s">
        <v>45</v>
      </c>
      <c r="B9789" t="s">
        <v>713</v>
      </c>
      <c r="C9789">
        <v>2003</v>
      </c>
      <c r="D9789" t="s">
        <v>953</v>
      </c>
      <c r="E9789">
        <v>6.4845564516129235</v>
      </c>
      <c r="F9789" s="1">
        <v>2168.1451612903224</v>
      </c>
    </row>
    <row r="9790" spans="1:6" x14ac:dyDescent="0.3">
      <c r="A9790" t="s">
        <v>45</v>
      </c>
      <c r="B9790" t="s">
        <v>713</v>
      </c>
      <c r="C9790">
        <v>2004</v>
      </c>
      <c r="D9790" t="s">
        <v>951</v>
      </c>
      <c r="E9790">
        <v>359.53250000000025</v>
      </c>
      <c r="F9790" s="1">
        <v>3825</v>
      </c>
    </row>
    <row r="9791" spans="1:6" x14ac:dyDescent="0.3">
      <c r="A9791" t="s">
        <v>45</v>
      </c>
      <c r="B9791" t="s">
        <v>713</v>
      </c>
      <c r="C9791">
        <v>2004</v>
      </c>
      <c r="D9791" t="s">
        <v>953</v>
      </c>
      <c r="E9791">
        <v>-17.774805825242716</v>
      </c>
      <c r="F9791" s="1">
        <v>2358.7378640776701</v>
      </c>
    </row>
    <row r="9792" spans="1:6" x14ac:dyDescent="0.3">
      <c r="A9792" t="s">
        <v>45</v>
      </c>
      <c r="B9792" t="s">
        <v>713</v>
      </c>
      <c r="C9792">
        <v>2005</v>
      </c>
      <c r="D9792" t="s">
        <v>949</v>
      </c>
      <c r="E9792">
        <v>-2667.2624999999998</v>
      </c>
      <c r="F9792" s="1">
        <v>4875</v>
      </c>
    </row>
    <row r="9793" spans="1:6" x14ac:dyDescent="0.3">
      <c r="A9793" t="s">
        <v>45</v>
      </c>
      <c r="B9793" t="s">
        <v>713</v>
      </c>
      <c r="C9793">
        <v>2005</v>
      </c>
      <c r="D9793" t="s">
        <v>951</v>
      </c>
      <c r="E9793">
        <v>948.20750000000044</v>
      </c>
      <c r="F9793" s="1">
        <v>5575</v>
      </c>
    </row>
    <row r="9794" spans="1:6" x14ac:dyDescent="0.3">
      <c r="A9794" t="s">
        <v>45</v>
      </c>
      <c r="B9794" t="s">
        <v>713</v>
      </c>
      <c r="C9794">
        <v>2005</v>
      </c>
      <c r="D9794" t="s">
        <v>952</v>
      </c>
      <c r="E9794">
        <v>-3058.3537499999998</v>
      </c>
      <c r="F9794" s="1">
        <v>4712.5</v>
      </c>
    </row>
    <row r="9795" spans="1:6" x14ac:dyDescent="0.3">
      <c r="A9795" t="s">
        <v>45</v>
      </c>
      <c r="B9795" t="s">
        <v>713</v>
      </c>
      <c r="C9795">
        <v>2005</v>
      </c>
      <c r="D9795" t="s">
        <v>953</v>
      </c>
      <c r="E9795">
        <v>-45.040763358778598</v>
      </c>
      <c r="F9795" s="1">
        <v>2935.8778625954196</v>
      </c>
    </row>
    <row r="9796" spans="1:6" x14ac:dyDescent="0.3">
      <c r="A9796" t="s">
        <v>45</v>
      </c>
      <c r="B9796" t="s">
        <v>713</v>
      </c>
      <c r="C9796">
        <v>2006</v>
      </c>
      <c r="D9796" t="s">
        <v>949</v>
      </c>
      <c r="E9796">
        <v>1188.2166666666665</v>
      </c>
      <c r="F9796" s="1">
        <v>5500</v>
      </c>
    </row>
    <row r="9797" spans="1:6" x14ac:dyDescent="0.3">
      <c r="A9797" t="s">
        <v>45</v>
      </c>
      <c r="B9797" t="s">
        <v>713</v>
      </c>
      <c r="C9797">
        <v>2006</v>
      </c>
      <c r="D9797" t="s">
        <v>951</v>
      </c>
      <c r="E9797">
        <v>752.6274999999996</v>
      </c>
      <c r="F9797" s="1">
        <v>5775</v>
      </c>
    </row>
    <row r="9798" spans="1:6" x14ac:dyDescent="0.3">
      <c r="A9798" t="s">
        <v>45</v>
      </c>
      <c r="B9798" t="s">
        <v>713</v>
      </c>
      <c r="C9798">
        <v>2006</v>
      </c>
      <c r="D9798" t="s">
        <v>952</v>
      </c>
      <c r="E9798">
        <v>-4522.9937499999996</v>
      </c>
      <c r="F9798" s="1">
        <v>6312.5</v>
      </c>
    </row>
    <row r="9799" spans="1:6" x14ac:dyDescent="0.3">
      <c r="A9799" t="s">
        <v>45</v>
      </c>
      <c r="B9799" t="s">
        <v>713</v>
      </c>
      <c r="C9799">
        <v>2006</v>
      </c>
      <c r="D9799" t="s">
        <v>953</v>
      </c>
      <c r="E9799">
        <v>-93.586546563192854</v>
      </c>
      <c r="F9799" s="1">
        <v>3583.5365853658536</v>
      </c>
    </row>
    <row r="9800" spans="1:6" x14ac:dyDescent="0.3">
      <c r="A9800" t="s">
        <v>45</v>
      </c>
      <c r="B9800" t="s">
        <v>713</v>
      </c>
      <c r="C9800">
        <v>2007</v>
      </c>
      <c r="D9800" t="s">
        <v>951</v>
      </c>
      <c r="E9800">
        <v>-2902.13625</v>
      </c>
      <c r="F9800" s="1">
        <v>8387.5</v>
      </c>
    </row>
    <row r="9801" spans="1:6" x14ac:dyDescent="0.3">
      <c r="A9801" t="s">
        <v>45</v>
      </c>
      <c r="B9801" t="s">
        <v>713</v>
      </c>
      <c r="C9801">
        <v>2007</v>
      </c>
      <c r="D9801" t="s">
        <v>952</v>
      </c>
      <c r="E9801">
        <v>-6485.4237499999999</v>
      </c>
      <c r="F9801" s="1">
        <v>8012.5</v>
      </c>
    </row>
    <row r="9802" spans="1:6" x14ac:dyDescent="0.3">
      <c r="A9802" t="s">
        <v>45</v>
      </c>
      <c r="B9802" t="s">
        <v>713</v>
      </c>
      <c r="C9802">
        <v>2007</v>
      </c>
      <c r="D9802" t="s">
        <v>953</v>
      </c>
      <c r="E9802">
        <v>-47.567871462264122</v>
      </c>
      <c r="F9802" s="1">
        <v>5336.6155660377362</v>
      </c>
    </row>
    <row r="9803" spans="1:6" x14ac:dyDescent="0.3">
      <c r="A9803" t="s">
        <v>45</v>
      </c>
      <c r="B9803" t="s">
        <v>713</v>
      </c>
      <c r="C9803">
        <v>2008</v>
      </c>
      <c r="D9803" t="s">
        <v>949</v>
      </c>
      <c r="E9803">
        <v>2052.2150000000001</v>
      </c>
      <c r="F9803" s="1">
        <v>9150</v>
      </c>
    </row>
    <row r="9804" spans="1:6" x14ac:dyDescent="0.3">
      <c r="A9804" t="s">
        <v>45</v>
      </c>
      <c r="B9804" t="s">
        <v>713</v>
      </c>
      <c r="C9804">
        <v>2008</v>
      </c>
      <c r="D9804" t="s">
        <v>951</v>
      </c>
      <c r="E9804">
        <v>-167.14458333333337</v>
      </c>
      <c r="F9804" s="1">
        <v>9970.8333333333339</v>
      </c>
    </row>
    <row r="9805" spans="1:6" x14ac:dyDescent="0.3">
      <c r="A9805" t="s">
        <v>45</v>
      </c>
      <c r="B9805" t="s">
        <v>713</v>
      </c>
      <c r="C9805">
        <v>2008</v>
      </c>
      <c r="D9805" t="s">
        <v>952</v>
      </c>
      <c r="E9805">
        <v>-9506.07</v>
      </c>
      <c r="F9805" s="1">
        <v>13300</v>
      </c>
    </row>
    <row r="9806" spans="1:6" x14ac:dyDescent="0.3">
      <c r="A9806" t="s">
        <v>45</v>
      </c>
      <c r="B9806" t="s">
        <v>713</v>
      </c>
      <c r="C9806">
        <v>2008</v>
      </c>
      <c r="D9806" t="s">
        <v>953</v>
      </c>
      <c r="E9806">
        <v>-32.657783018867832</v>
      </c>
      <c r="F9806" s="1">
        <v>7337.2641509433961</v>
      </c>
    </row>
    <row r="9807" spans="1:6" x14ac:dyDescent="0.3">
      <c r="A9807" t="s">
        <v>45</v>
      </c>
      <c r="B9807" t="s">
        <v>713</v>
      </c>
      <c r="C9807">
        <v>2009</v>
      </c>
      <c r="D9807" t="s">
        <v>949</v>
      </c>
      <c r="E9807">
        <v>-376.78999999999905</v>
      </c>
      <c r="F9807" s="1">
        <v>10100</v>
      </c>
    </row>
    <row r="9808" spans="1:6" x14ac:dyDescent="0.3">
      <c r="A9808" t="s">
        <v>45</v>
      </c>
      <c r="B9808" t="s">
        <v>713</v>
      </c>
      <c r="C9808">
        <v>2009</v>
      </c>
      <c r="D9808" t="s">
        <v>951</v>
      </c>
      <c r="E9808">
        <v>-427.84343749999971</v>
      </c>
      <c r="F9808" s="1">
        <v>9628.125</v>
      </c>
    </row>
    <row r="9809" spans="1:6" x14ac:dyDescent="0.3">
      <c r="A9809" t="s">
        <v>45</v>
      </c>
      <c r="B9809" t="s">
        <v>713</v>
      </c>
      <c r="C9809">
        <v>2009</v>
      </c>
      <c r="D9809" t="s">
        <v>953</v>
      </c>
      <c r="E9809">
        <v>30.640140845070473</v>
      </c>
      <c r="F9809" s="1">
        <v>7950.7042253521131</v>
      </c>
    </row>
    <row r="9810" spans="1:6" x14ac:dyDescent="0.3">
      <c r="A9810" t="s">
        <v>45</v>
      </c>
      <c r="B9810" t="s">
        <v>713</v>
      </c>
      <c r="C9810">
        <v>2010</v>
      </c>
      <c r="D9810" t="s">
        <v>948</v>
      </c>
      <c r="E9810">
        <v>-97.229999999999563</v>
      </c>
      <c r="F9810" s="1">
        <v>13700</v>
      </c>
    </row>
    <row r="9811" spans="1:6" x14ac:dyDescent="0.3">
      <c r="A9811" t="s">
        <v>45</v>
      </c>
      <c r="B9811" t="s">
        <v>713</v>
      </c>
      <c r="C9811">
        <v>2010</v>
      </c>
      <c r="D9811" t="s">
        <v>949</v>
      </c>
      <c r="E9811">
        <v>-720.54600000000028</v>
      </c>
      <c r="F9811" s="1">
        <v>11740</v>
      </c>
    </row>
    <row r="9812" spans="1:6" x14ac:dyDescent="0.3">
      <c r="A9812" t="s">
        <v>45</v>
      </c>
      <c r="B9812" t="s">
        <v>713</v>
      </c>
      <c r="C9812">
        <v>2010</v>
      </c>
      <c r="D9812" t="s">
        <v>951</v>
      </c>
      <c r="E9812">
        <v>336.00568181818198</v>
      </c>
      <c r="F9812" s="1">
        <v>11193.181818181818</v>
      </c>
    </row>
    <row r="9813" spans="1:6" x14ac:dyDescent="0.3">
      <c r="A9813" t="s">
        <v>45</v>
      </c>
      <c r="B9813" t="s">
        <v>713</v>
      </c>
      <c r="C9813">
        <v>2010</v>
      </c>
      <c r="D9813" t="s">
        <v>953</v>
      </c>
      <c r="E9813">
        <v>186.90321428571448</v>
      </c>
      <c r="F9813" s="1">
        <v>9103.5714285714294</v>
      </c>
    </row>
    <row r="9814" spans="1:6" x14ac:dyDescent="0.3">
      <c r="A9814" t="s">
        <v>45</v>
      </c>
      <c r="B9814" t="s">
        <v>713</v>
      </c>
      <c r="C9814">
        <v>2011</v>
      </c>
      <c r="D9814" t="s">
        <v>948</v>
      </c>
      <c r="E9814">
        <v>92.122500000000244</v>
      </c>
      <c r="F9814" s="1">
        <v>12558.333333333334</v>
      </c>
    </row>
    <row r="9815" spans="1:6" x14ac:dyDescent="0.3">
      <c r="A9815" t="s">
        <v>45</v>
      </c>
      <c r="B9815" t="s">
        <v>713</v>
      </c>
      <c r="C9815">
        <v>2011</v>
      </c>
      <c r="D9815" t="s">
        <v>949</v>
      </c>
      <c r="E9815">
        <v>86.993306451613051</v>
      </c>
      <c r="F9815" s="1">
        <v>11648.118279569893</v>
      </c>
    </row>
    <row r="9816" spans="1:6" x14ac:dyDescent="0.3">
      <c r="A9816" t="s">
        <v>45</v>
      </c>
      <c r="B9816" t="s">
        <v>713</v>
      </c>
      <c r="C9816">
        <v>2011</v>
      </c>
      <c r="D9816" t="s">
        <v>951</v>
      </c>
      <c r="E9816">
        <v>215.86982044198899</v>
      </c>
      <c r="F9816" s="1">
        <v>10839.088397790056</v>
      </c>
    </row>
    <row r="9817" spans="1:6" x14ac:dyDescent="0.3">
      <c r="A9817" t="s">
        <v>45</v>
      </c>
      <c r="B9817" t="s">
        <v>713</v>
      </c>
      <c r="C9817">
        <v>2011</v>
      </c>
      <c r="D9817" t="s">
        <v>952</v>
      </c>
      <c r="E9817">
        <v>-7006.07</v>
      </c>
      <c r="F9817" s="1">
        <v>13300</v>
      </c>
    </row>
    <row r="9818" spans="1:6" x14ac:dyDescent="0.3">
      <c r="A9818" t="s">
        <v>45</v>
      </c>
      <c r="B9818" t="s">
        <v>713</v>
      </c>
      <c r="C9818">
        <v>2011</v>
      </c>
      <c r="D9818" t="s">
        <v>953</v>
      </c>
      <c r="E9818">
        <v>22.527868217054355</v>
      </c>
      <c r="F9818" s="1">
        <v>8968.6046511627901</v>
      </c>
    </row>
    <row r="9819" spans="1:6" x14ac:dyDescent="0.3">
      <c r="A9819" t="s">
        <v>45</v>
      </c>
      <c r="B9819" t="s">
        <v>713</v>
      </c>
      <c r="C9819">
        <v>2012</v>
      </c>
      <c r="D9819" t="s">
        <v>948</v>
      </c>
      <c r="E9819">
        <v>358.43459394904471</v>
      </c>
      <c r="F9819" s="1">
        <v>13430.334394904459</v>
      </c>
    </row>
    <row r="9820" spans="1:6" x14ac:dyDescent="0.3">
      <c r="A9820" t="s">
        <v>45</v>
      </c>
      <c r="B9820" t="s">
        <v>713</v>
      </c>
      <c r="C9820">
        <v>2012</v>
      </c>
      <c r="D9820" t="s">
        <v>949</v>
      </c>
      <c r="E9820">
        <v>339.30448857931736</v>
      </c>
      <c r="F9820" s="1">
        <v>12547.521335341366</v>
      </c>
    </row>
    <row r="9821" spans="1:6" x14ac:dyDescent="0.3">
      <c r="A9821" t="s">
        <v>45</v>
      </c>
      <c r="B9821" t="s">
        <v>713</v>
      </c>
      <c r="C9821">
        <v>2012</v>
      </c>
      <c r="D9821" t="s">
        <v>950</v>
      </c>
      <c r="E9821">
        <v>190.07400000000024</v>
      </c>
      <c r="F9821" s="1">
        <v>13940</v>
      </c>
    </row>
    <row r="9822" spans="1:6" x14ac:dyDescent="0.3">
      <c r="A9822" t="s">
        <v>45</v>
      </c>
      <c r="B9822" t="s">
        <v>713</v>
      </c>
      <c r="C9822">
        <v>2012</v>
      </c>
      <c r="D9822" t="s">
        <v>951</v>
      </c>
      <c r="E9822">
        <v>419.70722918531789</v>
      </c>
      <c r="F9822" s="1">
        <v>11709.71351835273</v>
      </c>
    </row>
    <row r="9823" spans="1:6" x14ac:dyDescent="0.3">
      <c r="A9823" t="s">
        <v>45</v>
      </c>
      <c r="B9823" t="s">
        <v>713</v>
      </c>
      <c r="C9823">
        <v>2012</v>
      </c>
      <c r="D9823" t="s">
        <v>952</v>
      </c>
      <c r="E9823">
        <v>-2214.7150000000001</v>
      </c>
      <c r="F9823" s="1">
        <v>15850</v>
      </c>
    </row>
    <row r="9824" spans="1:6" x14ac:dyDescent="0.3">
      <c r="A9824" t="s">
        <v>45</v>
      </c>
      <c r="B9824" t="s">
        <v>713</v>
      </c>
      <c r="C9824">
        <v>2012</v>
      </c>
      <c r="D9824" t="s">
        <v>953</v>
      </c>
      <c r="E9824">
        <v>67.478232581967291</v>
      </c>
      <c r="F9824" s="1">
        <v>10279.935109289618</v>
      </c>
    </row>
    <row r="9825" spans="1:6" x14ac:dyDescent="0.3">
      <c r="A9825" t="s">
        <v>45</v>
      </c>
      <c r="B9825" t="s">
        <v>713</v>
      </c>
      <c r="C9825">
        <v>2013</v>
      </c>
      <c r="D9825" t="s">
        <v>948</v>
      </c>
      <c r="E9825">
        <v>382.5644510582012</v>
      </c>
      <c r="F9825" s="1">
        <v>15069.113756613757</v>
      </c>
    </row>
    <row r="9826" spans="1:6" x14ac:dyDescent="0.3">
      <c r="A9826" t="s">
        <v>45</v>
      </c>
      <c r="B9826" t="s">
        <v>713</v>
      </c>
      <c r="C9826">
        <v>2013</v>
      </c>
      <c r="D9826" t="s">
        <v>949</v>
      </c>
      <c r="E9826">
        <v>342.93505866666686</v>
      </c>
      <c r="F9826" s="1">
        <v>14157.52</v>
      </c>
    </row>
    <row r="9827" spans="1:6" x14ac:dyDescent="0.3">
      <c r="A9827" t="s">
        <v>45</v>
      </c>
      <c r="B9827" t="s">
        <v>713</v>
      </c>
      <c r="C9827">
        <v>2013</v>
      </c>
      <c r="D9827" t="s">
        <v>950</v>
      </c>
      <c r="E9827">
        <v>532.19877358490589</v>
      </c>
      <c r="F9827" s="1">
        <v>15629.245283018869</v>
      </c>
    </row>
    <row r="9828" spans="1:6" x14ac:dyDescent="0.3">
      <c r="A9828" t="s">
        <v>45</v>
      </c>
      <c r="B9828" t="s">
        <v>713</v>
      </c>
      <c r="C9828">
        <v>2013</v>
      </c>
      <c r="D9828" t="s">
        <v>951</v>
      </c>
      <c r="E9828">
        <v>143.88736530172426</v>
      </c>
      <c r="F9828" s="1">
        <v>12844.558189655172</v>
      </c>
    </row>
    <row r="9829" spans="1:6" x14ac:dyDescent="0.3">
      <c r="A9829" t="s">
        <v>45</v>
      </c>
      <c r="B9829" t="s">
        <v>713</v>
      </c>
      <c r="C9829">
        <v>2013</v>
      </c>
      <c r="D9829" t="s">
        <v>952</v>
      </c>
      <c r="E9829">
        <v>709.62727272727284</v>
      </c>
      <c r="F9829" s="1">
        <v>16272.727272727272</v>
      </c>
    </row>
    <row r="9830" spans="1:6" x14ac:dyDescent="0.3">
      <c r="A9830" t="s">
        <v>45</v>
      </c>
      <c r="B9830" t="s">
        <v>713</v>
      </c>
      <c r="C9830">
        <v>2013</v>
      </c>
      <c r="D9830" t="s">
        <v>953</v>
      </c>
      <c r="E9830">
        <v>75.919112483745224</v>
      </c>
      <c r="F9830" s="1">
        <v>11675.520156046814</v>
      </c>
    </row>
    <row r="9831" spans="1:6" x14ac:dyDescent="0.3">
      <c r="A9831" t="s">
        <v>45</v>
      </c>
      <c r="B9831" t="s">
        <v>713</v>
      </c>
      <c r="C9831">
        <v>2014</v>
      </c>
      <c r="D9831" t="s">
        <v>948</v>
      </c>
      <c r="E9831">
        <v>255.26632587859444</v>
      </c>
      <c r="F9831" s="1">
        <v>16075.399361022364</v>
      </c>
    </row>
    <row r="9832" spans="1:6" x14ac:dyDescent="0.3">
      <c r="A9832" t="s">
        <v>45</v>
      </c>
      <c r="B9832" t="s">
        <v>713</v>
      </c>
      <c r="C9832">
        <v>2014</v>
      </c>
      <c r="D9832" t="s">
        <v>949</v>
      </c>
      <c r="E9832">
        <v>-81.456701427003168</v>
      </c>
      <c r="F9832" s="1">
        <v>14522.996706915477</v>
      </c>
    </row>
    <row r="9833" spans="1:6" x14ac:dyDescent="0.3">
      <c r="A9833" t="s">
        <v>45</v>
      </c>
      <c r="B9833" t="s">
        <v>713</v>
      </c>
      <c r="C9833">
        <v>2014</v>
      </c>
      <c r="D9833" t="s">
        <v>950</v>
      </c>
      <c r="E9833">
        <v>197.1940909090911</v>
      </c>
      <c r="F9833" s="1">
        <v>16759.090909090908</v>
      </c>
    </row>
    <row r="9834" spans="1:6" x14ac:dyDescent="0.3">
      <c r="A9834" t="s">
        <v>45</v>
      </c>
      <c r="B9834" t="s">
        <v>713</v>
      </c>
      <c r="C9834">
        <v>2014</v>
      </c>
      <c r="D9834" t="s">
        <v>951</v>
      </c>
      <c r="E9834">
        <v>112.98803964757727</v>
      </c>
      <c r="F9834" s="1">
        <v>13594.052863436124</v>
      </c>
    </row>
    <row r="9835" spans="1:6" x14ac:dyDescent="0.3">
      <c r="A9835" t="s">
        <v>45</v>
      </c>
      <c r="B9835" t="s">
        <v>713</v>
      </c>
      <c r="C9835">
        <v>2014</v>
      </c>
      <c r="D9835" t="s">
        <v>952</v>
      </c>
      <c r="E9835">
        <v>655.05369565217416</v>
      </c>
      <c r="F9835" s="1">
        <v>16754.347826086956</v>
      </c>
    </row>
    <row r="9836" spans="1:6" x14ac:dyDescent="0.3">
      <c r="A9836" t="s">
        <v>45</v>
      </c>
      <c r="B9836" t="s">
        <v>713</v>
      </c>
      <c r="C9836">
        <v>2014</v>
      </c>
      <c r="D9836" t="s">
        <v>953</v>
      </c>
      <c r="E9836">
        <v>-14.815208333333354</v>
      </c>
      <c r="F9836" s="1">
        <v>12806.25</v>
      </c>
    </row>
    <row r="9837" spans="1:6" x14ac:dyDescent="0.3">
      <c r="A9837" t="s">
        <v>45</v>
      </c>
      <c r="B9837" t="s">
        <v>713</v>
      </c>
      <c r="C9837">
        <v>2015</v>
      </c>
      <c r="D9837" t="s">
        <v>948</v>
      </c>
      <c r="E9837">
        <v>-1569.8225187969924</v>
      </c>
      <c r="F9837" s="1">
        <v>15977.819548872181</v>
      </c>
    </row>
    <row r="9838" spans="1:6" x14ac:dyDescent="0.3">
      <c r="A9838" t="s">
        <v>45</v>
      </c>
      <c r="B9838" t="s">
        <v>713</v>
      </c>
      <c r="C9838">
        <v>2015</v>
      </c>
      <c r="D9838" t="s">
        <v>949</v>
      </c>
      <c r="E9838">
        <v>-811.98666666666657</v>
      </c>
      <c r="F9838" s="1">
        <v>15244.444444444445</v>
      </c>
    </row>
    <row r="9839" spans="1:6" x14ac:dyDescent="0.3">
      <c r="A9839" t="s">
        <v>45</v>
      </c>
      <c r="B9839" t="s">
        <v>713</v>
      </c>
      <c r="C9839">
        <v>2015</v>
      </c>
      <c r="D9839" t="s">
        <v>950</v>
      </c>
      <c r="E9839">
        <v>-596.57702380952378</v>
      </c>
      <c r="F9839" s="1">
        <v>17015.476190476191</v>
      </c>
    </row>
    <row r="9840" spans="1:6" x14ac:dyDescent="0.3">
      <c r="A9840" t="s">
        <v>45</v>
      </c>
      <c r="B9840" t="s">
        <v>713</v>
      </c>
      <c r="C9840">
        <v>2015</v>
      </c>
      <c r="D9840" t="s">
        <v>952</v>
      </c>
      <c r="E9840">
        <v>-1086.2944354838708</v>
      </c>
      <c r="F9840" s="1">
        <v>16749.193548387098</v>
      </c>
    </row>
    <row r="9841" spans="1:6" x14ac:dyDescent="0.3">
      <c r="A9841" t="s">
        <v>45</v>
      </c>
      <c r="B9841" t="s">
        <v>714</v>
      </c>
      <c r="C9841">
        <v>2007</v>
      </c>
      <c r="D9841" t="s">
        <v>949</v>
      </c>
      <c r="E9841">
        <v>2508.0150000000003</v>
      </c>
      <c r="F9841" s="1">
        <v>7150</v>
      </c>
    </row>
    <row r="9842" spans="1:6" x14ac:dyDescent="0.3">
      <c r="A9842" t="s">
        <v>45</v>
      </c>
      <c r="B9842" t="s">
        <v>714</v>
      </c>
      <c r="C9842">
        <v>2007</v>
      </c>
      <c r="D9842" t="s">
        <v>953</v>
      </c>
      <c r="E9842">
        <v>-136.06986111111109</v>
      </c>
      <c r="F9842" s="1">
        <v>5218.0555555555557</v>
      </c>
    </row>
    <row r="9843" spans="1:6" x14ac:dyDescent="0.3">
      <c r="A9843" t="s">
        <v>45</v>
      </c>
      <c r="B9843" t="s">
        <v>714</v>
      </c>
      <c r="C9843">
        <v>2008</v>
      </c>
      <c r="D9843" t="s">
        <v>951</v>
      </c>
      <c r="E9843">
        <v>-873.40624999999909</v>
      </c>
      <c r="F9843" s="1">
        <v>9687.5</v>
      </c>
    </row>
    <row r="9844" spans="1:6" x14ac:dyDescent="0.3">
      <c r="A9844" t="s">
        <v>45</v>
      </c>
      <c r="B9844" t="s">
        <v>714</v>
      </c>
      <c r="C9844">
        <v>2008</v>
      </c>
      <c r="D9844" t="s">
        <v>953</v>
      </c>
      <c r="E9844">
        <v>-39.161111111110991</v>
      </c>
      <c r="F9844" s="1">
        <v>7277.7777777777774</v>
      </c>
    </row>
    <row r="9845" spans="1:6" x14ac:dyDescent="0.3">
      <c r="A9845" t="s">
        <v>45</v>
      </c>
      <c r="B9845" t="s">
        <v>714</v>
      </c>
      <c r="C9845">
        <v>2009</v>
      </c>
      <c r="D9845" t="s">
        <v>949</v>
      </c>
      <c r="E9845">
        <v>628.8725000000004</v>
      </c>
      <c r="F9845" s="1">
        <v>9225</v>
      </c>
    </row>
    <row r="9846" spans="1:6" x14ac:dyDescent="0.3">
      <c r="A9846" t="s">
        <v>45</v>
      </c>
      <c r="B9846" t="s">
        <v>714</v>
      </c>
      <c r="C9846">
        <v>2009</v>
      </c>
      <c r="D9846" t="s">
        <v>952</v>
      </c>
      <c r="E9846">
        <v>-3452.0675000000001</v>
      </c>
      <c r="F9846" s="1">
        <v>7825</v>
      </c>
    </row>
    <row r="9847" spans="1:6" x14ac:dyDescent="0.3">
      <c r="A9847" t="s">
        <v>45</v>
      </c>
      <c r="B9847" t="s">
        <v>714</v>
      </c>
      <c r="C9847">
        <v>2009</v>
      </c>
      <c r="D9847" t="s">
        <v>953</v>
      </c>
      <c r="E9847">
        <v>311.44653846153847</v>
      </c>
      <c r="F9847" s="1">
        <v>6696.1538461538457</v>
      </c>
    </row>
    <row r="9848" spans="1:6" x14ac:dyDescent="0.3">
      <c r="A9848" t="s">
        <v>45</v>
      </c>
      <c r="B9848" t="s">
        <v>714</v>
      </c>
      <c r="C9848">
        <v>2010</v>
      </c>
      <c r="D9848" t="s">
        <v>949</v>
      </c>
      <c r="E9848">
        <v>945.30999999999949</v>
      </c>
      <c r="F9848" s="1">
        <v>11100</v>
      </c>
    </row>
    <row r="9849" spans="1:6" x14ac:dyDescent="0.3">
      <c r="A9849" t="s">
        <v>45</v>
      </c>
      <c r="B9849" t="s">
        <v>714</v>
      </c>
      <c r="C9849">
        <v>2010</v>
      </c>
      <c r="D9849" t="s">
        <v>953</v>
      </c>
      <c r="E9849">
        <v>-254.98884615384605</v>
      </c>
      <c r="F9849" s="1">
        <v>8650</v>
      </c>
    </row>
    <row r="9850" spans="1:6" x14ac:dyDescent="0.3">
      <c r="A9850" t="s">
        <v>45</v>
      </c>
      <c r="B9850" t="s">
        <v>714</v>
      </c>
      <c r="C9850">
        <v>2011</v>
      </c>
      <c r="D9850" t="s">
        <v>951</v>
      </c>
      <c r="E9850">
        <v>1768.5150000000003</v>
      </c>
      <c r="F9850" s="1">
        <v>12150</v>
      </c>
    </row>
    <row r="9851" spans="1:6" x14ac:dyDescent="0.3">
      <c r="A9851" t="s">
        <v>45</v>
      </c>
      <c r="B9851" t="s">
        <v>714</v>
      </c>
      <c r="C9851">
        <v>2011</v>
      </c>
      <c r="D9851" t="s">
        <v>953</v>
      </c>
      <c r="E9851">
        <v>429.59050000000042</v>
      </c>
      <c r="F9851" s="1">
        <v>8805</v>
      </c>
    </row>
    <row r="9852" spans="1:6" x14ac:dyDescent="0.3">
      <c r="A9852" t="s">
        <v>45</v>
      </c>
      <c r="B9852" t="s">
        <v>715</v>
      </c>
      <c r="C9852">
        <v>2004</v>
      </c>
      <c r="D9852" t="s">
        <v>953</v>
      </c>
      <c r="E9852">
        <v>293.94093373493979</v>
      </c>
      <c r="F9852" s="1">
        <v>5981.6265060240967</v>
      </c>
    </row>
    <row r="9853" spans="1:6" x14ac:dyDescent="0.3">
      <c r="A9853" t="s">
        <v>45</v>
      </c>
      <c r="B9853" t="s">
        <v>715</v>
      </c>
      <c r="C9853">
        <v>2005</v>
      </c>
      <c r="D9853" t="s">
        <v>953</v>
      </c>
      <c r="E9853">
        <v>-217.46656249999992</v>
      </c>
      <c r="F9853" s="1">
        <v>7049.6527777777774</v>
      </c>
    </row>
    <row r="9854" spans="1:6" x14ac:dyDescent="0.3">
      <c r="A9854" t="s">
        <v>45</v>
      </c>
      <c r="B9854" t="s">
        <v>715</v>
      </c>
      <c r="C9854">
        <v>2006</v>
      </c>
      <c r="D9854" t="s">
        <v>951</v>
      </c>
      <c r="E9854">
        <v>1577.4925000000003</v>
      </c>
      <c r="F9854" s="1">
        <v>11425</v>
      </c>
    </row>
    <row r="9855" spans="1:6" x14ac:dyDescent="0.3">
      <c r="A9855" t="s">
        <v>45</v>
      </c>
      <c r="B9855" t="s">
        <v>715</v>
      </c>
      <c r="C9855">
        <v>2006</v>
      </c>
      <c r="D9855" t="s">
        <v>953</v>
      </c>
      <c r="E9855">
        <v>238.70172077922084</v>
      </c>
      <c r="F9855" s="1">
        <v>7906.818181818182</v>
      </c>
    </row>
    <row r="9856" spans="1:6" x14ac:dyDescent="0.3">
      <c r="A9856" t="s">
        <v>45</v>
      </c>
      <c r="B9856" t="s">
        <v>715</v>
      </c>
      <c r="C9856">
        <v>2007</v>
      </c>
      <c r="D9856" t="s">
        <v>953</v>
      </c>
      <c r="E9856">
        <v>37.093593750000046</v>
      </c>
      <c r="F9856" s="1">
        <v>9196.3541666666661</v>
      </c>
    </row>
    <row r="9857" spans="1:6" x14ac:dyDescent="0.3">
      <c r="A9857" t="s">
        <v>45</v>
      </c>
      <c r="B9857" t="s">
        <v>715</v>
      </c>
      <c r="C9857">
        <v>2008</v>
      </c>
      <c r="D9857" t="s">
        <v>953</v>
      </c>
      <c r="E9857">
        <v>-103.30303333333319</v>
      </c>
      <c r="F9857" s="1">
        <v>11509.666666666666</v>
      </c>
    </row>
    <row r="9858" spans="1:6" x14ac:dyDescent="0.3">
      <c r="A9858" t="s">
        <v>45</v>
      </c>
      <c r="B9858" t="s">
        <v>715</v>
      </c>
      <c r="C9858">
        <v>2009</v>
      </c>
      <c r="D9858" t="s">
        <v>953</v>
      </c>
      <c r="E9858">
        <v>-996.18822916666647</v>
      </c>
      <c r="F9858" s="1">
        <v>13888.541666666666</v>
      </c>
    </row>
    <row r="9859" spans="1:6" x14ac:dyDescent="0.3">
      <c r="A9859" t="s">
        <v>45</v>
      </c>
      <c r="B9859" t="s">
        <v>715</v>
      </c>
      <c r="C9859">
        <v>2010</v>
      </c>
      <c r="D9859" t="s">
        <v>949</v>
      </c>
      <c r="E9859">
        <v>1083.9900000000016</v>
      </c>
      <c r="F9859" s="1">
        <v>21900</v>
      </c>
    </row>
    <row r="9860" spans="1:6" x14ac:dyDescent="0.3">
      <c r="A9860" t="s">
        <v>45</v>
      </c>
      <c r="B9860" t="s">
        <v>715</v>
      </c>
      <c r="C9860">
        <v>2010</v>
      </c>
      <c r="D9860" t="s">
        <v>951</v>
      </c>
      <c r="E9860">
        <v>2153.5343750000006</v>
      </c>
      <c r="F9860" s="1">
        <v>22218.75</v>
      </c>
    </row>
    <row r="9861" spans="1:6" x14ac:dyDescent="0.3">
      <c r="A9861" t="s">
        <v>45</v>
      </c>
      <c r="B9861" t="s">
        <v>715</v>
      </c>
      <c r="C9861">
        <v>2010</v>
      </c>
      <c r="D9861" t="s">
        <v>953</v>
      </c>
      <c r="E9861">
        <v>667.85515384615405</v>
      </c>
      <c r="F9861" s="1">
        <v>17828.461538461539</v>
      </c>
    </row>
    <row r="9862" spans="1:6" x14ac:dyDescent="0.3">
      <c r="A9862" t="s">
        <v>45</v>
      </c>
      <c r="B9862" t="s">
        <v>715</v>
      </c>
      <c r="C9862">
        <v>2011</v>
      </c>
      <c r="D9862" t="s">
        <v>948</v>
      </c>
      <c r="E9862">
        <v>-2070.4249999999993</v>
      </c>
      <c r="F9862" s="1">
        <v>30750</v>
      </c>
    </row>
    <row r="9863" spans="1:6" x14ac:dyDescent="0.3">
      <c r="A9863" t="s">
        <v>45</v>
      </c>
      <c r="B9863" t="s">
        <v>715</v>
      </c>
      <c r="C9863">
        <v>2011</v>
      </c>
      <c r="D9863" t="s">
        <v>949</v>
      </c>
      <c r="E9863">
        <v>-989.25142857142805</v>
      </c>
      <c r="F9863" s="1">
        <v>26342.857142857141</v>
      </c>
    </row>
    <row r="9864" spans="1:6" x14ac:dyDescent="0.3">
      <c r="A9864" t="s">
        <v>45</v>
      </c>
      <c r="B9864" t="s">
        <v>715</v>
      </c>
      <c r="C9864">
        <v>2011</v>
      </c>
      <c r="D9864" t="s">
        <v>951</v>
      </c>
      <c r="E9864">
        <v>1071.1531578947372</v>
      </c>
      <c r="F9864" s="1">
        <v>24057.894736842107</v>
      </c>
    </row>
    <row r="9865" spans="1:6" x14ac:dyDescent="0.3">
      <c r="A9865" t="s">
        <v>45</v>
      </c>
      <c r="B9865" t="s">
        <v>715</v>
      </c>
      <c r="C9865">
        <v>2011</v>
      </c>
      <c r="D9865" t="s">
        <v>953</v>
      </c>
      <c r="E9865">
        <v>-94.890454545454517</v>
      </c>
      <c r="F9865" s="1">
        <v>21004.545454545456</v>
      </c>
    </row>
    <row r="9866" spans="1:6" x14ac:dyDescent="0.3">
      <c r="A9866" t="s">
        <v>45</v>
      </c>
      <c r="B9866" t="s">
        <v>715</v>
      </c>
      <c r="C9866">
        <v>2012</v>
      </c>
      <c r="D9866" t="s">
        <v>948</v>
      </c>
      <c r="E9866">
        <v>95.182499999998981</v>
      </c>
      <c r="F9866" s="1">
        <v>30325</v>
      </c>
    </row>
    <row r="9867" spans="1:6" x14ac:dyDescent="0.3">
      <c r="A9867" t="s">
        <v>45</v>
      </c>
      <c r="B9867" t="s">
        <v>715</v>
      </c>
      <c r="C9867">
        <v>2012</v>
      </c>
      <c r="D9867" t="s">
        <v>949</v>
      </c>
      <c r="E9867">
        <v>79.021111111111779</v>
      </c>
      <c r="F9867" s="1">
        <v>28211.111111111109</v>
      </c>
    </row>
    <row r="9868" spans="1:6" x14ac:dyDescent="0.3">
      <c r="A9868" t="s">
        <v>45</v>
      </c>
      <c r="B9868" t="s">
        <v>715</v>
      </c>
      <c r="C9868">
        <v>2012</v>
      </c>
      <c r="D9868" t="s">
        <v>951</v>
      </c>
      <c r="E9868">
        <v>1506.7696739130438</v>
      </c>
      <c r="F9868" s="1">
        <v>24848.91304347826</v>
      </c>
    </row>
    <row r="9869" spans="1:6" x14ac:dyDescent="0.3">
      <c r="A9869" t="s">
        <v>45</v>
      </c>
      <c r="B9869" t="s">
        <v>715</v>
      </c>
      <c r="C9869">
        <v>2012</v>
      </c>
      <c r="D9869" t="s">
        <v>953</v>
      </c>
      <c r="E9869">
        <v>251.88965517241419</v>
      </c>
      <c r="F9869" s="1">
        <v>23724.137931034482</v>
      </c>
    </row>
    <row r="9870" spans="1:6" x14ac:dyDescent="0.3">
      <c r="A9870" t="s">
        <v>45</v>
      </c>
      <c r="B9870" t="s">
        <v>715</v>
      </c>
      <c r="C9870">
        <v>2013</v>
      </c>
      <c r="D9870" t="s">
        <v>948</v>
      </c>
      <c r="E9870">
        <v>435.05000000000075</v>
      </c>
      <c r="F9870" s="1">
        <v>28735.294117647059</v>
      </c>
    </row>
    <row r="9871" spans="1:6" x14ac:dyDescent="0.3">
      <c r="A9871" t="s">
        <v>45</v>
      </c>
      <c r="B9871" t="s">
        <v>715</v>
      </c>
      <c r="C9871">
        <v>2013</v>
      </c>
      <c r="D9871" t="s">
        <v>949</v>
      </c>
      <c r="E9871">
        <v>1696.4509523809525</v>
      </c>
      <c r="F9871" s="1">
        <v>28604.761904761905</v>
      </c>
    </row>
    <row r="9872" spans="1:6" x14ac:dyDescent="0.3">
      <c r="A9872" t="s">
        <v>45</v>
      </c>
      <c r="B9872" t="s">
        <v>715</v>
      </c>
      <c r="C9872">
        <v>2013</v>
      </c>
      <c r="D9872" t="s">
        <v>951</v>
      </c>
      <c r="E9872">
        <v>528.1594736842103</v>
      </c>
      <c r="F9872" s="1">
        <v>24963.157894736843</v>
      </c>
    </row>
    <row r="9873" spans="1:6" x14ac:dyDescent="0.3">
      <c r="A9873" t="s">
        <v>45</v>
      </c>
      <c r="B9873" t="s">
        <v>715</v>
      </c>
      <c r="C9873">
        <v>2013</v>
      </c>
      <c r="D9873" t="s">
        <v>953</v>
      </c>
      <c r="E9873">
        <v>-239.38673913043459</v>
      </c>
      <c r="F9873" s="1">
        <v>22610.869565217392</v>
      </c>
    </row>
    <row r="9874" spans="1:6" x14ac:dyDescent="0.3">
      <c r="A9874" t="s">
        <v>45</v>
      </c>
      <c r="B9874" t="s">
        <v>715</v>
      </c>
      <c r="C9874">
        <v>2014</v>
      </c>
      <c r="D9874" t="s">
        <v>948</v>
      </c>
      <c r="E9874">
        <v>-891.54027777777708</v>
      </c>
      <c r="F9874" s="1">
        <v>34319.444444444445</v>
      </c>
    </row>
    <row r="9875" spans="1:6" x14ac:dyDescent="0.3">
      <c r="A9875" t="s">
        <v>45</v>
      </c>
      <c r="B9875" t="s">
        <v>715</v>
      </c>
      <c r="C9875">
        <v>2014</v>
      </c>
      <c r="D9875" t="s">
        <v>949</v>
      </c>
      <c r="E9875">
        <v>423.01500000000033</v>
      </c>
      <c r="F9875" s="1">
        <v>32150</v>
      </c>
    </row>
    <row r="9876" spans="1:6" x14ac:dyDescent="0.3">
      <c r="A9876" t="s">
        <v>45</v>
      </c>
      <c r="B9876" t="s">
        <v>715</v>
      </c>
      <c r="C9876">
        <v>2014</v>
      </c>
      <c r="D9876" t="s">
        <v>951</v>
      </c>
      <c r="E9876">
        <v>1267.3649999999998</v>
      </c>
      <c r="F9876" s="1">
        <v>25650</v>
      </c>
    </row>
    <row r="9877" spans="1:6" x14ac:dyDescent="0.3">
      <c r="A9877" t="s">
        <v>45</v>
      </c>
      <c r="B9877" t="s">
        <v>715</v>
      </c>
      <c r="C9877">
        <v>2015</v>
      </c>
      <c r="D9877" t="s">
        <v>952</v>
      </c>
      <c r="E9877">
        <v>-929.80999999999767</v>
      </c>
      <c r="F9877" s="1">
        <v>43900</v>
      </c>
    </row>
    <row r="9878" spans="1:6" x14ac:dyDescent="0.3">
      <c r="A9878" t="s">
        <v>45</v>
      </c>
      <c r="B9878" t="s">
        <v>716</v>
      </c>
      <c r="C9878">
        <v>2009</v>
      </c>
      <c r="D9878" t="s">
        <v>949</v>
      </c>
      <c r="E9878">
        <v>-481.0037499999994</v>
      </c>
      <c r="F9878" s="1">
        <v>8212.5</v>
      </c>
    </row>
    <row r="9879" spans="1:6" x14ac:dyDescent="0.3">
      <c r="A9879" t="s">
        <v>45</v>
      </c>
      <c r="B9879" t="s">
        <v>716</v>
      </c>
      <c r="C9879">
        <v>2009</v>
      </c>
      <c r="D9879" t="s">
        <v>951</v>
      </c>
      <c r="E9879">
        <v>-252.42249999999993</v>
      </c>
      <c r="F9879" s="1">
        <v>8132.1428571428569</v>
      </c>
    </row>
    <row r="9880" spans="1:6" x14ac:dyDescent="0.3">
      <c r="A9880" t="s">
        <v>45</v>
      </c>
      <c r="B9880" t="s">
        <v>716</v>
      </c>
      <c r="C9880">
        <v>2009</v>
      </c>
      <c r="D9880" t="s">
        <v>953</v>
      </c>
      <c r="E9880">
        <v>-43.873651315789346</v>
      </c>
      <c r="F9880" s="1">
        <v>6454.2763157894733</v>
      </c>
    </row>
    <row r="9881" spans="1:6" x14ac:dyDescent="0.3">
      <c r="A9881" t="s">
        <v>45</v>
      </c>
      <c r="B9881" t="s">
        <v>716</v>
      </c>
      <c r="C9881">
        <v>2010</v>
      </c>
      <c r="D9881" t="s">
        <v>949</v>
      </c>
      <c r="E9881">
        <v>-502.66500000000025</v>
      </c>
      <c r="F9881" s="1">
        <v>9683.3333333333339</v>
      </c>
    </row>
    <row r="9882" spans="1:6" x14ac:dyDescent="0.3">
      <c r="A9882" t="s">
        <v>45</v>
      </c>
      <c r="B9882" t="s">
        <v>716</v>
      </c>
      <c r="C9882">
        <v>2010</v>
      </c>
      <c r="D9882" t="s">
        <v>951</v>
      </c>
      <c r="E9882">
        <v>21.583269230769336</v>
      </c>
      <c r="F9882" s="1">
        <v>8025</v>
      </c>
    </row>
    <row r="9883" spans="1:6" x14ac:dyDescent="0.3">
      <c r="A9883" t="s">
        <v>45</v>
      </c>
      <c r="B9883" t="s">
        <v>716</v>
      </c>
      <c r="C9883">
        <v>2010</v>
      </c>
      <c r="D9883" t="s">
        <v>953</v>
      </c>
      <c r="E9883">
        <v>2.0593023255813891</v>
      </c>
      <c r="F9883" s="1">
        <v>6406.9767441860467</v>
      </c>
    </row>
    <row r="9884" spans="1:6" x14ac:dyDescent="0.3">
      <c r="A9884" t="s">
        <v>45</v>
      </c>
      <c r="B9884" t="s">
        <v>716</v>
      </c>
      <c r="C9884">
        <v>2011</v>
      </c>
      <c r="D9884" t="s">
        <v>948</v>
      </c>
      <c r="E9884">
        <v>629.84000000000015</v>
      </c>
      <c r="F9884" s="1">
        <v>10400</v>
      </c>
    </row>
    <row r="9885" spans="1:6" x14ac:dyDescent="0.3">
      <c r="A9885" t="s">
        <v>45</v>
      </c>
      <c r="B9885" t="s">
        <v>716</v>
      </c>
      <c r="C9885">
        <v>2011</v>
      </c>
      <c r="D9885" t="s">
        <v>949</v>
      </c>
      <c r="E9885">
        <v>7.3529999999998834</v>
      </c>
      <c r="F9885" s="1">
        <v>8930</v>
      </c>
    </row>
    <row r="9886" spans="1:6" x14ac:dyDescent="0.3">
      <c r="A9886" t="s">
        <v>45</v>
      </c>
      <c r="B9886" t="s">
        <v>716</v>
      </c>
      <c r="C9886">
        <v>2011</v>
      </c>
      <c r="D9886" t="s">
        <v>951</v>
      </c>
      <c r="E9886">
        <v>298.13035714285735</v>
      </c>
      <c r="F9886" s="1">
        <v>8803.5714285714294</v>
      </c>
    </row>
    <row r="9887" spans="1:6" x14ac:dyDescent="0.3">
      <c r="A9887" t="s">
        <v>45</v>
      </c>
      <c r="B9887" t="s">
        <v>716</v>
      </c>
      <c r="C9887">
        <v>2011</v>
      </c>
      <c r="D9887" t="s">
        <v>952</v>
      </c>
      <c r="E9887">
        <v>-2059.1100000000006</v>
      </c>
      <c r="F9887" s="1">
        <v>10900</v>
      </c>
    </row>
    <row r="9888" spans="1:6" x14ac:dyDescent="0.3">
      <c r="A9888" t="s">
        <v>45</v>
      </c>
      <c r="B9888" t="s">
        <v>716</v>
      </c>
      <c r="C9888">
        <v>2011</v>
      </c>
      <c r="D9888" t="s">
        <v>953</v>
      </c>
      <c r="E9888">
        <v>365.00000000000006</v>
      </c>
      <c r="F9888" s="1">
        <v>7142.8571428571431</v>
      </c>
    </row>
    <row r="9889" spans="1:6" x14ac:dyDescent="0.3">
      <c r="A9889" t="s">
        <v>45</v>
      </c>
      <c r="B9889" t="s">
        <v>716</v>
      </c>
      <c r="C9889">
        <v>2012</v>
      </c>
      <c r="D9889" t="s">
        <v>948</v>
      </c>
      <c r="E9889">
        <v>-609.30714285714305</v>
      </c>
      <c r="F9889" s="1">
        <v>11214.285714285714</v>
      </c>
    </row>
    <row r="9890" spans="1:6" x14ac:dyDescent="0.3">
      <c r="A9890" t="s">
        <v>45</v>
      </c>
      <c r="B9890" t="s">
        <v>716</v>
      </c>
      <c r="C9890">
        <v>2012</v>
      </c>
      <c r="D9890" t="s">
        <v>949</v>
      </c>
      <c r="E9890">
        <v>103.38222222222228</v>
      </c>
      <c r="F9890" s="1">
        <v>10711.111111111111</v>
      </c>
    </row>
    <row r="9891" spans="1:6" x14ac:dyDescent="0.3">
      <c r="A9891" t="s">
        <v>45</v>
      </c>
      <c r="B9891" t="s">
        <v>716</v>
      </c>
      <c r="C9891">
        <v>2012</v>
      </c>
      <c r="D9891" t="s">
        <v>951</v>
      </c>
      <c r="E9891">
        <v>-86.078750000000127</v>
      </c>
      <c r="F9891" s="1">
        <v>9962.5</v>
      </c>
    </row>
    <row r="9892" spans="1:6" x14ac:dyDescent="0.3">
      <c r="A9892" t="s">
        <v>45</v>
      </c>
      <c r="B9892" t="s">
        <v>716</v>
      </c>
      <c r="C9892">
        <v>2012</v>
      </c>
      <c r="D9892" t="s">
        <v>953</v>
      </c>
      <c r="E9892">
        <v>750.05083333333312</v>
      </c>
      <c r="F9892" s="1">
        <v>8675</v>
      </c>
    </row>
    <row r="9893" spans="1:6" x14ac:dyDescent="0.3">
      <c r="A9893" t="s">
        <v>45</v>
      </c>
      <c r="B9893" t="s">
        <v>716</v>
      </c>
      <c r="C9893">
        <v>2013</v>
      </c>
      <c r="D9893" t="s">
        <v>948</v>
      </c>
      <c r="E9893">
        <v>316.44321428571465</v>
      </c>
      <c r="F9893" s="1">
        <v>12217.857142857143</v>
      </c>
    </row>
    <row r="9894" spans="1:6" x14ac:dyDescent="0.3">
      <c r="A9894" t="s">
        <v>45</v>
      </c>
      <c r="B9894" t="s">
        <v>716</v>
      </c>
      <c r="C9894">
        <v>2013</v>
      </c>
      <c r="D9894" t="s">
        <v>949</v>
      </c>
      <c r="E9894">
        <v>-44.078823529411558</v>
      </c>
      <c r="F9894" s="1">
        <v>11447.058823529413</v>
      </c>
    </row>
    <row r="9895" spans="1:6" x14ac:dyDescent="0.3">
      <c r="A9895" t="s">
        <v>45</v>
      </c>
      <c r="B9895" t="s">
        <v>716</v>
      </c>
      <c r="C9895">
        <v>2013</v>
      </c>
      <c r="D9895" t="s">
        <v>950</v>
      </c>
      <c r="E9895">
        <v>257.88000000000011</v>
      </c>
      <c r="F9895" s="1">
        <v>12800</v>
      </c>
    </row>
    <row r="9896" spans="1:6" x14ac:dyDescent="0.3">
      <c r="A9896" t="s">
        <v>45</v>
      </c>
      <c r="B9896" t="s">
        <v>716</v>
      </c>
      <c r="C9896">
        <v>2013</v>
      </c>
      <c r="D9896" t="s">
        <v>951</v>
      </c>
      <c r="E9896">
        <v>665.38333333333321</v>
      </c>
      <c r="F9896" s="1">
        <v>10500</v>
      </c>
    </row>
    <row r="9897" spans="1:6" x14ac:dyDescent="0.3">
      <c r="A9897" t="s">
        <v>45</v>
      </c>
      <c r="B9897" t="s">
        <v>716</v>
      </c>
      <c r="C9897">
        <v>2013</v>
      </c>
      <c r="D9897" t="s">
        <v>953</v>
      </c>
      <c r="E9897">
        <v>-677.82625000000007</v>
      </c>
      <c r="F9897" s="1">
        <v>9487.5</v>
      </c>
    </row>
    <row r="9898" spans="1:6" x14ac:dyDescent="0.3">
      <c r="A9898" t="s">
        <v>45</v>
      </c>
      <c r="B9898" t="s">
        <v>716</v>
      </c>
      <c r="C9898">
        <v>2014</v>
      </c>
      <c r="D9898" t="s">
        <v>948</v>
      </c>
      <c r="E9898">
        <v>362.88000000000028</v>
      </c>
      <c r="F9898" s="1">
        <v>12800</v>
      </c>
    </row>
    <row r="9899" spans="1:6" x14ac:dyDescent="0.3">
      <c r="A9899" t="s">
        <v>45</v>
      </c>
      <c r="B9899" t="s">
        <v>716</v>
      </c>
      <c r="C9899">
        <v>2014</v>
      </c>
      <c r="D9899" t="s">
        <v>949</v>
      </c>
      <c r="E9899">
        <v>27.734375</v>
      </c>
      <c r="F9899" s="1">
        <v>11718.75</v>
      </c>
    </row>
    <row r="9900" spans="1:6" x14ac:dyDescent="0.3">
      <c r="A9900" t="s">
        <v>45</v>
      </c>
      <c r="B9900" t="s">
        <v>716</v>
      </c>
      <c r="C9900">
        <v>2014</v>
      </c>
      <c r="D9900" t="s">
        <v>952</v>
      </c>
      <c r="E9900">
        <v>862.98999999999978</v>
      </c>
      <c r="F9900" s="1">
        <v>11900</v>
      </c>
    </row>
    <row r="9901" spans="1:6" x14ac:dyDescent="0.3">
      <c r="A9901" t="s">
        <v>45</v>
      </c>
      <c r="B9901" t="s">
        <v>717</v>
      </c>
      <c r="C9901">
        <v>1998</v>
      </c>
      <c r="D9901" t="s">
        <v>953</v>
      </c>
      <c r="E9901">
        <v>125.4387500000001</v>
      </c>
      <c r="F9901" s="1">
        <v>2470.8333333333335</v>
      </c>
    </row>
    <row r="9902" spans="1:6" x14ac:dyDescent="0.3">
      <c r="A9902" t="s">
        <v>45</v>
      </c>
      <c r="B9902" t="s">
        <v>717</v>
      </c>
      <c r="C9902">
        <v>2000</v>
      </c>
      <c r="D9902" t="s">
        <v>953</v>
      </c>
      <c r="E9902">
        <v>98.801551724137994</v>
      </c>
      <c r="F9902" s="1">
        <v>3222.4137931034484</v>
      </c>
    </row>
    <row r="9903" spans="1:6" x14ac:dyDescent="0.3">
      <c r="A9903" t="s">
        <v>45</v>
      </c>
      <c r="B9903" t="s">
        <v>717</v>
      </c>
      <c r="C9903">
        <v>2001</v>
      </c>
      <c r="D9903" t="s">
        <v>953</v>
      </c>
      <c r="E9903">
        <v>-9.7241666666666422</v>
      </c>
      <c r="F9903" s="1">
        <v>3425</v>
      </c>
    </row>
    <row r="9904" spans="1:6" x14ac:dyDescent="0.3">
      <c r="A9904" t="s">
        <v>45</v>
      </c>
      <c r="B9904" t="s">
        <v>717</v>
      </c>
      <c r="C9904">
        <v>2002</v>
      </c>
      <c r="D9904" t="s">
        <v>953</v>
      </c>
      <c r="E9904">
        <v>17.892763157894734</v>
      </c>
      <c r="F9904" s="1">
        <v>4322.3684210526317</v>
      </c>
    </row>
    <row r="9905" spans="1:6" x14ac:dyDescent="0.3">
      <c r="A9905" t="s">
        <v>45</v>
      </c>
      <c r="B9905" t="s">
        <v>717</v>
      </c>
      <c r="C9905">
        <v>2003</v>
      </c>
      <c r="D9905" t="s">
        <v>949</v>
      </c>
      <c r="E9905">
        <v>4072.5174999999999</v>
      </c>
      <c r="F9905" s="1">
        <v>6675</v>
      </c>
    </row>
    <row r="9906" spans="1:6" x14ac:dyDescent="0.3">
      <c r="A9906" t="s">
        <v>45</v>
      </c>
      <c r="B9906" t="s">
        <v>717</v>
      </c>
      <c r="C9906">
        <v>2003</v>
      </c>
      <c r="D9906" t="s">
        <v>951</v>
      </c>
      <c r="E9906">
        <v>5419.34</v>
      </c>
      <c r="F9906" s="1">
        <v>5400</v>
      </c>
    </row>
    <row r="9907" spans="1:6" x14ac:dyDescent="0.3">
      <c r="A9907" t="s">
        <v>45</v>
      </c>
      <c r="B9907" t="s">
        <v>717</v>
      </c>
      <c r="C9907">
        <v>2003</v>
      </c>
      <c r="D9907" t="s">
        <v>953</v>
      </c>
      <c r="E9907">
        <v>221.48034090909096</v>
      </c>
      <c r="F9907" s="1">
        <v>4417.045454545455</v>
      </c>
    </row>
    <row r="9908" spans="1:6" x14ac:dyDescent="0.3">
      <c r="A9908" t="s">
        <v>45</v>
      </c>
      <c r="B9908" t="s">
        <v>717</v>
      </c>
      <c r="C9908">
        <v>2004</v>
      </c>
      <c r="D9908" t="s">
        <v>953</v>
      </c>
      <c r="E9908">
        <v>370.05030612244906</v>
      </c>
      <c r="F9908" s="1">
        <v>5339.7959183673465</v>
      </c>
    </row>
    <row r="9909" spans="1:6" x14ac:dyDescent="0.3">
      <c r="A9909" t="s">
        <v>45</v>
      </c>
      <c r="B9909" t="s">
        <v>717</v>
      </c>
      <c r="C9909">
        <v>2005</v>
      </c>
      <c r="D9909" t="s">
        <v>951</v>
      </c>
      <c r="E9909">
        <v>1933.9850000000006</v>
      </c>
      <c r="F9909" s="1">
        <v>12850</v>
      </c>
    </row>
    <row r="9910" spans="1:6" x14ac:dyDescent="0.3">
      <c r="A9910" t="s">
        <v>45</v>
      </c>
      <c r="B9910" t="s">
        <v>717</v>
      </c>
      <c r="C9910">
        <v>2005</v>
      </c>
      <c r="D9910" t="s">
        <v>952</v>
      </c>
      <c r="E9910">
        <v>-6198.8899999999994</v>
      </c>
      <c r="F9910" s="1">
        <v>9100</v>
      </c>
    </row>
    <row r="9911" spans="1:6" x14ac:dyDescent="0.3">
      <c r="A9911" t="s">
        <v>45</v>
      </c>
      <c r="B9911" t="s">
        <v>717</v>
      </c>
      <c r="C9911">
        <v>2005</v>
      </c>
      <c r="D9911" t="s">
        <v>953</v>
      </c>
      <c r="E9911">
        <v>343.02154639175268</v>
      </c>
      <c r="F9911" s="1">
        <v>7658.7628865979377</v>
      </c>
    </row>
    <row r="9912" spans="1:6" x14ac:dyDescent="0.3">
      <c r="A9912" t="s">
        <v>45</v>
      </c>
      <c r="B9912" t="s">
        <v>717</v>
      </c>
      <c r="C9912">
        <v>2006</v>
      </c>
      <c r="D9912" t="s">
        <v>951</v>
      </c>
      <c r="E9912">
        <v>4498.625</v>
      </c>
      <c r="F9912" s="1">
        <v>11250</v>
      </c>
    </row>
    <row r="9913" spans="1:6" x14ac:dyDescent="0.3">
      <c r="A9913" t="s">
        <v>45</v>
      </c>
      <c r="B9913" t="s">
        <v>717</v>
      </c>
      <c r="C9913">
        <v>2006</v>
      </c>
      <c r="D9913" t="s">
        <v>953</v>
      </c>
      <c r="E9913">
        <v>-42.91268041237106</v>
      </c>
      <c r="F9913" s="1">
        <v>8460.8247422680415</v>
      </c>
    </row>
    <row r="9914" spans="1:6" x14ac:dyDescent="0.3">
      <c r="A9914" t="s">
        <v>45</v>
      </c>
      <c r="B9914" t="s">
        <v>717</v>
      </c>
      <c r="C9914">
        <v>2007</v>
      </c>
      <c r="D9914" t="s">
        <v>951</v>
      </c>
      <c r="E9914">
        <v>1820.0350000000003</v>
      </c>
      <c r="F9914" s="1">
        <v>13350</v>
      </c>
    </row>
    <row r="9915" spans="1:6" x14ac:dyDescent="0.3">
      <c r="A9915" t="s">
        <v>45</v>
      </c>
      <c r="B9915" t="s">
        <v>717</v>
      </c>
      <c r="C9915">
        <v>2007</v>
      </c>
      <c r="D9915" t="s">
        <v>952</v>
      </c>
      <c r="E9915">
        <v>-11039.494999999999</v>
      </c>
      <c r="F9915" s="1">
        <v>14050</v>
      </c>
    </row>
    <row r="9916" spans="1:6" x14ac:dyDescent="0.3">
      <c r="A9916" t="s">
        <v>45</v>
      </c>
      <c r="B9916" t="s">
        <v>717</v>
      </c>
      <c r="C9916">
        <v>2007</v>
      </c>
      <c r="D9916" t="s">
        <v>953</v>
      </c>
      <c r="E9916">
        <v>386.7504128440367</v>
      </c>
      <c r="F9916" s="1">
        <v>9072.9357798165129</v>
      </c>
    </row>
    <row r="9917" spans="1:6" x14ac:dyDescent="0.3">
      <c r="A9917" t="s">
        <v>45</v>
      </c>
      <c r="B9917" t="s">
        <v>717</v>
      </c>
      <c r="C9917">
        <v>2008</v>
      </c>
      <c r="D9917" t="s">
        <v>951</v>
      </c>
      <c r="E9917">
        <v>2254.1499999999996</v>
      </c>
      <c r="F9917" s="1">
        <v>11500</v>
      </c>
    </row>
    <row r="9918" spans="1:6" x14ac:dyDescent="0.3">
      <c r="A9918" t="s">
        <v>45</v>
      </c>
      <c r="B9918" t="s">
        <v>717</v>
      </c>
      <c r="C9918">
        <v>2008</v>
      </c>
      <c r="D9918" t="s">
        <v>953</v>
      </c>
      <c r="E9918">
        <v>278.05705555555551</v>
      </c>
      <c r="F9918" s="1">
        <v>11048.333333333334</v>
      </c>
    </row>
    <row r="9919" spans="1:6" x14ac:dyDescent="0.3">
      <c r="A9919" t="s">
        <v>45</v>
      </c>
      <c r="B9919" t="s">
        <v>717</v>
      </c>
      <c r="C9919">
        <v>2009</v>
      </c>
      <c r="D9919" t="s">
        <v>951</v>
      </c>
      <c r="E9919">
        <v>1177.9099999999999</v>
      </c>
      <c r="F9919" s="1">
        <v>17100</v>
      </c>
    </row>
    <row r="9920" spans="1:6" x14ac:dyDescent="0.3">
      <c r="A9920" t="s">
        <v>45</v>
      </c>
      <c r="B9920" t="s">
        <v>717</v>
      </c>
      <c r="C9920">
        <v>2009</v>
      </c>
      <c r="D9920" t="s">
        <v>953</v>
      </c>
      <c r="E9920">
        <v>295.20950000000011</v>
      </c>
      <c r="F9920" s="1">
        <v>12528.333333333334</v>
      </c>
    </row>
    <row r="9921" spans="1:6" x14ac:dyDescent="0.3">
      <c r="A9921" t="s">
        <v>45</v>
      </c>
      <c r="B9921" t="s">
        <v>717</v>
      </c>
      <c r="C9921">
        <v>2010</v>
      </c>
      <c r="D9921" t="s">
        <v>949</v>
      </c>
      <c r="E9921">
        <v>902.77125000000069</v>
      </c>
      <c r="F9921" s="1">
        <v>15962.5</v>
      </c>
    </row>
    <row r="9922" spans="1:6" x14ac:dyDescent="0.3">
      <c r="A9922" t="s">
        <v>45</v>
      </c>
      <c r="B9922" t="s">
        <v>717</v>
      </c>
      <c r="C9922">
        <v>2010</v>
      </c>
      <c r="D9922" t="s">
        <v>951</v>
      </c>
      <c r="E9922">
        <v>125.06450000000059</v>
      </c>
      <c r="F9922" s="1">
        <v>16745</v>
      </c>
    </row>
    <row r="9923" spans="1:6" x14ac:dyDescent="0.3">
      <c r="A9923" t="s">
        <v>45</v>
      </c>
      <c r="B9923" t="s">
        <v>717</v>
      </c>
      <c r="C9923">
        <v>2010</v>
      </c>
      <c r="D9923" t="s">
        <v>953</v>
      </c>
      <c r="E9923">
        <v>290.80774590163958</v>
      </c>
      <c r="F9923" s="1">
        <v>13659.426229508197</v>
      </c>
    </row>
    <row r="9924" spans="1:6" x14ac:dyDescent="0.3">
      <c r="A9924" t="s">
        <v>45</v>
      </c>
      <c r="B9924" t="s">
        <v>717</v>
      </c>
      <c r="C9924">
        <v>2011</v>
      </c>
      <c r="D9924" t="s">
        <v>948</v>
      </c>
      <c r="E9924">
        <v>-262.28250000000025</v>
      </c>
      <c r="F9924" s="1">
        <v>18675</v>
      </c>
    </row>
    <row r="9925" spans="1:6" x14ac:dyDescent="0.3">
      <c r="A9925" t="s">
        <v>45</v>
      </c>
      <c r="B9925" t="s">
        <v>717</v>
      </c>
      <c r="C9925">
        <v>2011</v>
      </c>
      <c r="D9925" t="s">
        <v>949</v>
      </c>
      <c r="E9925">
        <v>655.45225000000005</v>
      </c>
      <c r="F9925" s="1">
        <v>18572.5</v>
      </c>
    </row>
    <row r="9926" spans="1:6" x14ac:dyDescent="0.3">
      <c r="A9926" t="s">
        <v>45</v>
      </c>
      <c r="B9926" t="s">
        <v>717</v>
      </c>
      <c r="C9926">
        <v>2011</v>
      </c>
      <c r="D9926" t="s">
        <v>951</v>
      </c>
      <c r="E9926">
        <v>277.4265624999997</v>
      </c>
      <c r="F9926" s="1">
        <v>17078.125</v>
      </c>
    </row>
    <row r="9927" spans="1:6" x14ac:dyDescent="0.3">
      <c r="A9927" t="s">
        <v>45</v>
      </c>
      <c r="B9927" t="s">
        <v>717</v>
      </c>
      <c r="C9927">
        <v>2011</v>
      </c>
      <c r="D9927" t="s">
        <v>953</v>
      </c>
      <c r="E9927">
        <v>91.230585106383046</v>
      </c>
      <c r="F9927" s="1">
        <v>15656.91489361702</v>
      </c>
    </row>
    <row r="9928" spans="1:6" x14ac:dyDescent="0.3">
      <c r="A9928" t="s">
        <v>45</v>
      </c>
      <c r="B9928" t="s">
        <v>717</v>
      </c>
      <c r="C9928">
        <v>2012</v>
      </c>
      <c r="D9928" t="s">
        <v>948</v>
      </c>
      <c r="E9928">
        <v>467.3335294117648</v>
      </c>
      <c r="F9928" s="1">
        <v>20747.058823529413</v>
      </c>
    </row>
    <row r="9929" spans="1:6" x14ac:dyDescent="0.3">
      <c r="A9929" t="s">
        <v>45</v>
      </c>
      <c r="B9929" t="s">
        <v>717</v>
      </c>
      <c r="C9929">
        <v>2012</v>
      </c>
      <c r="D9929" t="s">
        <v>949</v>
      </c>
      <c r="E9929">
        <v>303.11779569892497</v>
      </c>
      <c r="F9929" s="1">
        <v>19554.301075268817</v>
      </c>
    </row>
    <row r="9930" spans="1:6" x14ac:dyDescent="0.3">
      <c r="A9930" t="s">
        <v>45</v>
      </c>
      <c r="B9930" t="s">
        <v>717</v>
      </c>
      <c r="C9930">
        <v>2012</v>
      </c>
      <c r="D9930" t="s">
        <v>951</v>
      </c>
      <c r="E9930">
        <v>193.96833333333359</v>
      </c>
      <c r="F9930" s="1">
        <v>18580.76923076923</v>
      </c>
    </row>
    <row r="9931" spans="1:6" x14ac:dyDescent="0.3">
      <c r="A9931" t="s">
        <v>45</v>
      </c>
      <c r="B9931" t="s">
        <v>717</v>
      </c>
      <c r="C9931">
        <v>2012</v>
      </c>
      <c r="D9931" t="s">
        <v>952</v>
      </c>
      <c r="E9931">
        <v>2729.8450000000012</v>
      </c>
      <c r="F9931" s="1">
        <v>19450</v>
      </c>
    </row>
    <row r="9932" spans="1:6" x14ac:dyDescent="0.3">
      <c r="A9932" t="s">
        <v>45</v>
      </c>
      <c r="B9932" t="s">
        <v>717</v>
      </c>
      <c r="C9932">
        <v>2012</v>
      </c>
      <c r="D9932" t="s">
        <v>953</v>
      </c>
      <c r="E9932">
        <v>328.5213392857143</v>
      </c>
      <c r="F9932" s="1">
        <v>16481.25</v>
      </c>
    </row>
    <row r="9933" spans="1:6" x14ac:dyDescent="0.3">
      <c r="A9933" t="s">
        <v>45</v>
      </c>
      <c r="B9933" t="s">
        <v>717</v>
      </c>
      <c r="C9933">
        <v>2013</v>
      </c>
      <c r="D9933" t="s">
        <v>948</v>
      </c>
      <c r="E9933">
        <v>257.15890625000048</v>
      </c>
      <c r="F9933" s="1">
        <v>20120.3125</v>
      </c>
    </row>
    <row r="9934" spans="1:6" x14ac:dyDescent="0.3">
      <c r="A9934" t="s">
        <v>45</v>
      </c>
      <c r="B9934" t="s">
        <v>717</v>
      </c>
      <c r="C9934">
        <v>2013</v>
      </c>
      <c r="D9934" t="s">
        <v>949</v>
      </c>
      <c r="E9934">
        <v>213.99430693069309</v>
      </c>
      <c r="F9934" s="1">
        <v>19695.544554455446</v>
      </c>
    </row>
    <row r="9935" spans="1:6" x14ac:dyDescent="0.3">
      <c r="A9935" t="s">
        <v>45</v>
      </c>
      <c r="B9935" t="s">
        <v>717</v>
      </c>
      <c r="C9935">
        <v>2013</v>
      </c>
      <c r="D9935" t="s">
        <v>950</v>
      </c>
      <c r="E9935">
        <v>-414.63000000000102</v>
      </c>
      <c r="F9935" s="1">
        <v>19700</v>
      </c>
    </row>
    <row r="9936" spans="1:6" x14ac:dyDescent="0.3">
      <c r="A9936" t="s">
        <v>45</v>
      </c>
      <c r="B9936" t="s">
        <v>717</v>
      </c>
      <c r="C9936">
        <v>2013</v>
      </c>
      <c r="D9936" t="s">
        <v>951</v>
      </c>
      <c r="E9936">
        <v>510.25936507936518</v>
      </c>
      <c r="F9936" s="1">
        <v>19926.984126984127</v>
      </c>
    </row>
    <row r="9937" spans="1:6" x14ac:dyDescent="0.3">
      <c r="A9937" t="s">
        <v>45</v>
      </c>
      <c r="B9937" t="s">
        <v>717</v>
      </c>
      <c r="C9937">
        <v>2013</v>
      </c>
      <c r="D9937" t="s">
        <v>952</v>
      </c>
      <c r="E9937">
        <v>-506.34499999999935</v>
      </c>
      <c r="F9937" s="1">
        <v>15550</v>
      </c>
    </row>
    <row r="9938" spans="1:6" x14ac:dyDescent="0.3">
      <c r="A9938" t="s">
        <v>45</v>
      </c>
      <c r="B9938" t="s">
        <v>717</v>
      </c>
      <c r="C9938">
        <v>2013</v>
      </c>
      <c r="D9938" t="s">
        <v>953</v>
      </c>
      <c r="E9938">
        <v>7.7253571428573196</v>
      </c>
      <c r="F9938" s="1">
        <v>18610.714285714286</v>
      </c>
    </row>
    <row r="9939" spans="1:6" x14ac:dyDescent="0.3">
      <c r="A9939" t="s">
        <v>45</v>
      </c>
      <c r="B9939" t="s">
        <v>717</v>
      </c>
      <c r="C9939">
        <v>2014</v>
      </c>
      <c r="D9939" t="s">
        <v>948</v>
      </c>
      <c r="E9939">
        <v>75.860389610389561</v>
      </c>
      <c r="F9939" s="1">
        <v>21590.909090909092</v>
      </c>
    </row>
    <row r="9940" spans="1:6" x14ac:dyDescent="0.3">
      <c r="A9940" t="s">
        <v>45</v>
      </c>
      <c r="B9940" t="s">
        <v>717</v>
      </c>
      <c r="C9940">
        <v>2014</v>
      </c>
      <c r="D9940" t="s">
        <v>949</v>
      </c>
      <c r="E9940">
        <v>282.18631578947344</v>
      </c>
      <c r="F9940" s="1">
        <v>20389.473684210527</v>
      </c>
    </row>
    <row r="9941" spans="1:6" x14ac:dyDescent="0.3">
      <c r="A9941" t="s">
        <v>45</v>
      </c>
      <c r="B9941" t="s">
        <v>717</v>
      </c>
      <c r="C9941">
        <v>2014</v>
      </c>
      <c r="D9941" t="s">
        <v>950</v>
      </c>
      <c r="E9941">
        <v>1266.822142857143</v>
      </c>
      <c r="F9941" s="1">
        <v>19507.142857142859</v>
      </c>
    </row>
    <row r="9942" spans="1:6" x14ac:dyDescent="0.3">
      <c r="A9942" t="s">
        <v>45</v>
      </c>
      <c r="B9942" t="s">
        <v>717</v>
      </c>
      <c r="C9942">
        <v>2014</v>
      </c>
      <c r="D9942" t="s">
        <v>951</v>
      </c>
      <c r="E9942">
        <v>-501.85375000000022</v>
      </c>
      <c r="F9942" s="1">
        <v>19712.5</v>
      </c>
    </row>
    <row r="9943" spans="1:6" x14ac:dyDescent="0.3">
      <c r="A9943" t="s">
        <v>45</v>
      </c>
      <c r="B9943" t="s">
        <v>717</v>
      </c>
      <c r="C9943">
        <v>2014</v>
      </c>
      <c r="D9943" t="s">
        <v>952</v>
      </c>
      <c r="E9943">
        <v>-1186.913333333333</v>
      </c>
      <c r="F9943" s="1">
        <v>20200</v>
      </c>
    </row>
    <row r="9944" spans="1:6" x14ac:dyDescent="0.3">
      <c r="A9944" t="s">
        <v>45</v>
      </c>
      <c r="B9944" t="s">
        <v>717</v>
      </c>
      <c r="C9944">
        <v>2015</v>
      </c>
      <c r="D9944" t="s">
        <v>948</v>
      </c>
      <c r="E9944">
        <v>-70.186707317072873</v>
      </c>
      <c r="F9944" s="1">
        <v>23035.365853658535</v>
      </c>
    </row>
    <row r="9945" spans="1:6" x14ac:dyDescent="0.3">
      <c r="A9945" t="s">
        <v>45</v>
      </c>
      <c r="B9945" t="s">
        <v>717</v>
      </c>
      <c r="C9945">
        <v>2015</v>
      </c>
      <c r="D9945" t="s">
        <v>949</v>
      </c>
      <c r="E9945">
        <v>-9580.6500000000015</v>
      </c>
      <c r="F9945" s="1">
        <v>23500</v>
      </c>
    </row>
    <row r="9946" spans="1:6" x14ac:dyDescent="0.3">
      <c r="A9946" t="s">
        <v>45</v>
      </c>
      <c r="B9946" t="s">
        <v>717</v>
      </c>
      <c r="C9946">
        <v>2015</v>
      </c>
      <c r="D9946" t="s">
        <v>950</v>
      </c>
      <c r="E9946">
        <v>746.14500000000044</v>
      </c>
      <c r="F9946" s="1">
        <v>22450</v>
      </c>
    </row>
    <row r="9947" spans="1:6" x14ac:dyDescent="0.3">
      <c r="A9947" t="s">
        <v>45</v>
      </c>
      <c r="B9947" t="s">
        <v>717</v>
      </c>
      <c r="C9947">
        <v>2015</v>
      </c>
      <c r="D9947" t="s">
        <v>952</v>
      </c>
      <c r="E9947">
        <v>-952.75</v>
      </c>
      <c r="F9947" s="1">
        <v>22500</v>
      </c>
    </row>
    <row r="9948" spans="1:6" x14ac:dyDescent="0.3">
      <c r="A9948" t="s">
        <v>45</v>
      </c>
      <c r="B9948" t="s">
        <v>718</v>
      </c>
      <c r="C9948">
        <v>2009</v>
      </c>
      <c r="D9948" t="s">
        <v>949</v>
      </c>
      <c r="E9948">
        <v>-2082.1066666666666</v>
      </c>
      <c r="F9948" s="1">
        <v>53600</v>
      </c>
    </row>
    <row r="9949" spans="1:6" x14ac:dyDescent="0.3">
      <c r="A9949" t="s">
        <v>45</v>
      </c>
      <c r="B9949" t="s">
        <v>718</v>
      </c>
      <c r="C9949">
        <v>2009</v>
      </c>
      <c r="D9949" t="s">
        <v>951</v>
      </c>
      <c r="E9949">
        <v>40.360000000000582</v>
      </c>
      <c r="F9949" s="1">
        <v>51600</v>
      </c>
    </row>
    <row r="9950" spans="1:6" x14ac:dyDescent="0.3">
      <c r="A9950" t="s">
        <v>45</v>
      </c>
      <c r="B9950" t="s">
        <v>718</v>
      </c>
      <c r="C9950">
        <v>2010</v>
      </c>
      <c r="D9950" t="s">
        <v>949</v>
      </c>
      <c r="E9950">
        <v>-2951.625</v>
      </c>
      <c r="F9950" s="1">
        <v>58750</v>
      </c>
    </row>
    <row r="9951" spans="1:6" x14ac:dyDescent="0.3">
      <c r="A9951" t="s">
        <v>45</v>
      </c>
      <c r="B9951" t="s">
        <v>718</v>
      </c>
      <c r="C9951">
        <v>2010</v>
      </c>
      <c r="D9951" t="s">
        <v>951</v>
      </c>
      <c r="E9951">
        <v>764.39500000000044</v>
      </c>
      <c r="F9951" s="1">
        <v>54950</v>
      </c>
    </row>
    <row r="9952" spans="1:6" x14ac:dyDescent="0.3">
      <c r="A9952" t="s">
        <v>45</v>
      </c>
      <c r="B9952" t="s">
        <v>718</v>
      </c>
      <c r="C9952">
        <v>2012</v>
      </c>
      <c r="D9952" t="s">
        <v>948</v>
      </c>
      <c r="E9952">
        <v>-2697.1999999999971</v>
      </c>
      <c r="F9952" s="1">
        <v>68000</v>
      </c>
    </row>
    <row r="9953" spans="1:6" x14ac:dyDescent="0.3">
      <c r="A9953" t="s">
        <v>45</v>
      </c>
      <c r="B9953" t="s">
        <v>718</v>
      </c>
      <c r="C9953">
        <v>2012</v>
      </c>
      <c r="D9953" t="s">
        <v>949</v>
      </c>
      <c r="E9953">
        <v>254.52499999999964</v>
      </c>
      <c r="F9953" s="1">
        <v>65250</v>
      </c>
    </row>
    <row r="9954" spans="1:6" x14ac:dyDescent="0.3">
      <c r="A9954" t="s">
        <v>45</v>
      </c>
      <c r="B9954" t="s">
        <v>718</v>
      </c>
      <c r="C9954">
        <v>2013</v>
      </c>
      <c r="D9954" t="s">
        <v>948</v>
      </c>
      <c r="E9954">
        <v>-3409.1142857142863</v>
      </c>
      <c r="F9954" s="1">
        <v>74571.428571428565</v>
      </c>
    </row>
    <row r="9955" spans="1:6" x14ac:dyDescent="0.3">
      <c r="A9955" t="s">
        <v>45</v>
      </c>
      <c r="B9955" t="s">
        <v>718</v>
      </c>
      <c r="C9955">
        <v>2013</v>
      </c>
      <c r="D9955" t="s">
        <v>950</v>
      </c>
      <c r="E9955">
        <v>1407.5</v>
      </c>
      <c r="F9955" s="1">
        <v>75000</v>
      </c>
    </row>
    <row r="9956" spans="1:6" x14ac:dyDescent="0.3">
      <c r="A9956" t="s">
        <v>45</v>
      </c>
      <c r="B9956" t="s">
        <v>718</v>
      </c>
      <c r="C9956">
        <v>2014</v>
      </c>
      <c r="D9956" t="s">
        <v>948</v>
      </c>
      <c r="E9956">
        <v>2539.9000000000024</v>
      </c>
      <c r="F9956" s="1">
        <v>76142.857142857145</v>
      </c>
    </row>
    <row r="9957" spans="1:6" x14ac:dyDescent="0.3">
      <c r="A9957" t="s">
        <v>45</v>
      </c>
      <c r="B9957" t="s">
        <v>718</v>
      </c>
      <c r="C9957">
        <v>2014</v>
      </c>
      <c r="D9957" t="s">
        <v>949</v>
      </c>
      <c r="E9957">
        <v>3113.3000000000029</v>
      </c>
      <c r="F9957" s="1">
        <v>73000</v>
      </c>
    </row>
    <row r="9958" spans="1:6" x14ac:dyDescent="0.3">
      <c r="A9958" t="s">
        <v>45</v>
      </c>
      <c r="B9958" t="s">
        <v>718</v>
      </c>
      <c r="C9958">
        <v>2014</v>
      </c>
      <c r="D9958" t="s">
        <v>950</v>
      </c>
      <c r="E9958">
        <v>1238.5333333333303</v>
      </c>
      <c r="F9958" s="1">
        <v>78666.666666666672</v>
      </c>
    </row>
    <row r="9959" spans="1:6" x14ac:dyDescent="0.3">
      <c r="A9959" t="s">
        <v>45</v>
      </c>
      <c r="B9959" t="s">
        <v>718</v>
      </c>
      <c r="C9959">
        <v>2014</v>
      </c>
      <c r="D9959" t="s">
        <v>951</v>
      </c>
      <c r="E9959">
        <v>-6408.8000000000029</v>
      </c>
      <c r="F9959" s="1">
        <v>72000</v>
      </c>
    </row>
    <row r="9960" spans="1:6" x14ac:dyDescent="0.3">
      <c r="A9960" t="s">
        <v>45</v>
      </c>
      <c r="B9960" t="s">
        <v>718</v>
      </c>
      <c r="C9960">
        <v>2014</v>
      </c>
      <c r="D9960" t="s">
        <v>952</v>
      </c>
      <c r="E9960">
        <v>2397.8333333333335</v>
      </c>
      <c r="F9960" s="1">
        <v>78333.333333333328</v>
      </c>
    </row>
    <row r="9961" spans="1:6" x14ac:dyDescent="0.3">
      <c r="A9961" t="s">
        <v>45</v>
      </c>
      <c r="B9961" t="s">
        <v>718</v>
      </c>
      <c r="C9961">
        <v>2015</v>
      </c>
      <c r="D9961" t="s">
        <v>948</v>
      </c>
      <c r="E9961">
        <v>3192.8600000000006</v>
      </c>
      <c r="F9961" s="1">
        <v>76600</v>
      </c>
    </row>
    <row r="9962" spans="1:6" x14ac:dyDescent="0.3">
      <c r="A9962" t="s">
        <v>45</v>
      </c>
      <c r="B9962" t="s">
        <v>718</v>
      </c>
      <c r="C9962">
        <v>2015</v>
      </c>
      <c r="D9962" t="s">
        <v>949</v>
      </c>
      <c r="E9962">
        <v>4580.1500000000015</v>
      </c>
      <c r="F9962" s="1">
        <v>71500</v>
      </c>
    </row>
    <row r="9963" spans="1:6" x14ac:dyDescent="0.3">
      <c r="A9963" t="s">
        <v>45</v>
      </c>
      <c r="B9963" t="s">
        <v>718</v>
      </c>
      <c r="C9963">
        <v>2015</v>
      </c>
      <c r="D9963" t="s">
        <v>950</v>
      </c>
      <c r="E9963">
        <v>1644.7399999999993</v>
      </c>
      <c r="F9963" s="1">
        <v>79400</v>
      </c>
    </row>
    <row r="9964" spans="1:6" x14ac:dyDescent="0.3">
      <c r="A9964" t="s">
        <v>45</v>
      </c>
      <c r="B9964" t="s">
        <v>718</v>
      </c>
      <c r="C9964">
        <v>2015</v>
      </c>
      <c r="D9964" t="s">
        <v>952</v>
      </c>
      <c r="E9964">
        <v>1795.9375</v>
      </c>
      <c r="F9964" s="1">
        <v>84375</v>
      </c>
    </row>
    <row r="9965" spans="1:6" x14ac:dyDescent="0.3">
      <c r="A9965" t="s">
        <v>45</v>
      </c>
      <c r="B9965" t="s">
        <v>719</v>
      </c>
      <c r="C9965">
        <v>2011</v>
      </c>
      <c r="D9965" t="s">
        <v>949</v>
      </c>
      <c r="E9965">
        <v>279.30062500000008</v>
      </c>
      <c r="F9965" s="1">
        <v>13297.916666666666</v>
      </c>
    </row>
    <row r="9966" spans="1:6" x14ac:dyDescent="0.3">
      <c r="A9966" t="s">
        <v>45</v>
      </c>
      <c r="B9966" t="s">
        <v>719</v>
      </c>
      <c r="C9966">
        <v>2011</v>
      </c>
      <c r="D9966" t="s">
        <v>951</v>
      </c>
      <c r="E9966">
        <v>218.89956521739131</v>
      </c>
      <c r="F9966" s="1">
        <v>12560.869565217392</v>
      </c>
    </row>
    <row r="9967" spans="1:6" x14ac:dyDescent="0.3">
      <c r="A9967" t="s">
        <v>45</v>
      </c>
      <c r="B9967" t="s">
        <v>719</v>
      </c>
      <c r="C9967">
        <v>2011</v>
      </c>
      <c r="D9967" t="s">
        <v>953</v>
      </c>
      <c r="E9967">
        <v>284.35331632653072</v>
      </c>
      <c r="F9967" s="1">
        <v>11135.204081632653</v>
      </c>
    </row>
    <row r="9968" spans="1:6" x14ac:dyDescent="0.3">
      <c r="A9968" t="s">
        <v>45</v>
      </c>
      <c r="B9968" t="s">
        <v>719</v>
      </c>
      <c r="C9968">
        <v>2012</v>
      </c>
      <c r="D9968" t="s">
        <v>948</v>
      </c>
      <c r="E9968">
        <v>524.28722222222257</v>
      </c>
      <c r="F9968" s="1">
        <v>15427.777777777777</v>
      </c>
    </row>
    <row r="9969" spans="1:6" x14ac:dyDescent="0.3">
      <c r="A9969" t="s">
        <v>45</v>
      </c>
      <c r="B9969" t="s">
        <v>719</v>
      </c>
      <c r="C9969">
        <v>2012</v>
      </c>
      <c r="D9969" t="s">
        <v>949</v>
      </c>
      <c r="E9969">
        <v>285.18305555555582</v>
      </c>
      <c r="F9969" s="1">
        <v>14663.888888888889</v>
      </c>
    </row>
    <row r="9970" spans="1:6" x14ac:dyDescent="0.3">
      <c r="A9970" t="s">
        <v>45</v>
      </c>
      <c r="B9970" t="s">
        <v>719</v>
      </c>
      <c r="C9970">
        <v>2012</v>
      </c>
      <c r="D9970" t="s">
        <v>951</v>
      </c>
      <c r="E9970">
        <v>-489.44454545454539</v>
      </c>
      <c r="F9970" s="1">
        <v>14463.636363636364</v>
      </c>
    </row>
    <row r="9971" spans="1:6" x14ac:dyDescent="0.3">
      <c r="A9971" t="s">
        <v>45</v>
      </c>
      <c r="B9971" t="s">
        <v>719</v>
      </c>
      <c r="C9971">
        <v>2012</v>
      </c>
      <c r="D9971" t="s">
        <v>953</v>
      </c>
      <c r="E9971">
        <v>-96.915238095237981</v>
      </c>
      <c r="F9971" s="1">
        <v>11990.476190476191</v>
      </c>
    </row>
    <row r="9972" spans="1:6" x14ac:dyDescent="0.3">
      <c r="A9972" t="s">
        <v>45</v>
      </c>
      <c r="B9972" t="s">
        <v>719</v>
      </c>
      <c r="C9972">
        <v>2013</v>
      </c>
      <c r="D9972" t="s">
        <v>948</v>
      </c>
      <c r="E9972">
        <v>324.75183333333342</v>
      </c>
      <c r="F9972" s="1">
        <v>17485</v>
      </c>
    </row>
    <row r="9973" spans="1:6" x14ac:dyDescent="0.3">
      <c r="A9973" t="s">
        <v>45</v>
      </c>
      <c r="B9973" t="s">
        <v>719</v>
      </c>
      <c r="C9973">
        <v>2013</v>
      </c>
      <c r="D9973" t="s">
        <v>949</v>
      </c>
      <c r="E9973">
        <v>-142.08886904761906</v>
      </c>
      <c r="F9973" s="1">
        <v>15575.595238095239</v>
      </c>
    </row>
    <row r="9974" spans="1:6" x14ac:dyDescent="0.3">
      <c r="A9974" t="s">
        <v>45</v>
      </c>
      <c r="B9974" t="s">
        <v>719</v>
      </c>
      <c r="C9974">
        <v>2013</v>
      </c>
      <c r="D9974" t="s">
        <v>950</v>
      </c>
      <c r="E9974">
        <v>1036.0400000000002</v>
      </c>
      <c r="F9974" s="1">
        <v>18114.285714285714</v>
      </c>
    </row>
    <row r="9975" spans="1:6" x14ac:dyDescent="0.3">
      <c r="A9975" t="s">
        <v>45</v>
      </c>
      <c r="B9975" t="s">
        <v>719</v>
      </c>
      <c r="C9975">
        <v>2013</v>
      </c>
      <c r="D9975" t="s">
        <v>951</v>
      </c>
      <c r="E9975">
        <v>639.84175000000027</v>
      </c>
      <c r="F9975" s="1">
        <v>13567.5</v>
      </c>
    </row>
    <row r="9976" spans="1:6" x14ac:dyDescent="0.3">
      <c r="A9976" t="s">
        <v>45</v>
      </c>
      <c r="B9976" t="s">
        <v>719</v>
      </c>
      <c r="C9976">
        <v>2013</v>
      </c>
      <c r="D9976" t="s">
        <v>952</v>
      </c>
      <c r="E9976">
        <v>-3306.8960000000006</v>
      </c>
      <c r="F9976" s="1">
        <v>18240</v>
      </c>
    </row>
    <row r="9977" spans="1:6" x14ac:dyDescent="0.3">
      <c r="A9977" t="s">
        <v>45</v>
      </c>
      <c r="B9977" t="s">
        <v>719</v>
      </c>
      <c r="C9977">
        <v>2013</v>
      </c>
      <c r="D9977" t="s">
        <v>953</v>
      </c>
      <c r="E9977">
        <v>-1031.1049999999998</v>
      </c>
      <c r="F9977" s="1">
        <v>12450</v>
      </c>
    </row>
    <row r="9978" spans="1:6" x14ac:dyDescent="0.3">
      <c r="A9978" t="s">
        <v>45</v>
      </c>
      <c r="B9978" t="s">
        <v>719</v>
      </c>
      <c r="C9978">
        <v>2014</v>
      </c>
      <c r="D9978" t="s">
        <v>948</v>
      </c>
      <c r="E9978">
        <v>189.98323529411772</v>
      </c>
      <c r="F9978" s="1">
        <v>16714.705882352941</v>
      </c>
    </row>
    <row r="9979" spans="1:6" x14ac:dyDescent="0.3">
      <c r="A9979" t="s">
        <v>45</v>
      </c>
      <c r="B9979" t="s">
        <v>719</v>
      </c>
      <c r="C9979">
        <v>2014</v>
      </c>
      <c r="D9979" t="s">
        <v>949</v>
      </c>
      <c r="E9979">
        <v>204.42833333333351</v>
      </c>
      <c r="F9979" s="1">
        <v>15283.333333333334</v>
      </c>
    </row>
    <row r="9980" spans="1:6" x14ac:dyDescent="0.3">
      <c r="A9980" t="s">
        <v>45</v>
      </c>
      <c r="B9980" t="s">
        <v>719</v>
      </c>
      <c r="C9980">
        <v>2014</v>
      </c>
      <c r="D9980" t="s">
        <v>950</v>
      </c>
      <c r="E9980">
        <v>7.0011538461545006</v>
      </c>
      <c r="F9980" s="1">
        <v>18242.307692307691</v>
      </c>
    </row>
    <row r="9981" spans="1:6" x14ac:dyDescent="0.3">
      <c r="A9981" t="s">
        <v>45</v>
      </c>
      <c r="B9981" t="s">
        <v>719</v>
      </c>
      <c r="C9981">
        <v>2014</v>
      </c>
      <c r="D9981" t="s">
        <v>952</v>
      </c>
      <c r="E9981">
        <v>574.12214285714333</v>
      </c>
      <c r="F9981" s="1">
        <v>18221.428571428572</v>
      </c>
    </row>
    <row r="9982" spans="1:6" x14ac:dyDescent="0.3">
      <c r="A9982" t="s">
        <v>45</v>
      </c>
      <c r="B9982" t="s">
        <v>720</v>
      </c>
      <c r="C9982">
        <v>2011</v>
      </c>
      <c r="D9982" t="s">
        <v>948</v>
      </c>
      <c r="E9982">
        <v>58.341283783783823</v>
      </c>
      <c r="F9982" s="1">
        <v>9885.8108108108099</v>
      </c>
    </row>
    <row r="9983" spans="1:6" x14ac:dyDescent="0.3">
      <c r="A9983" t="s">
        <v>45</v>
      </c>
      <c r="B9983" t="s">
        <v>720</v>
      </c>
      <c r="C9983">
        <v>2011</v>
      </c>
      <c r="D9983" t="s">
        <v>949</v>
      </c>
      <c r="E9983">
        <v>236.55410891089113</v>
      </c>
      <c r="F9983" s="1">
        <v>9471.7821782178216</v>
      </c>
    </row>
    <row r="9984" spans="1:6" x14ac:dyDescent="0.3">
      <c r="A9984" t="s">
        <v>45</v>
      </c>
      <c r="B9984" t="s">
        <v>720</v>
      </c>
      <c r="C9984">
        <v>2011</v>
      </c>
      <c r="D9984" t="s">
        <v>950</v>
      </c>
      <c r="E9984">
        <v>-5.7950000000000728</v>
      </c>
      <c r="F9984" s="1">
        <v>11050</v>
      </c>
    </row>
    <row r="9985" spans="1:6" x14ac:dyDescent="0.3">
      <c r="A9985" t="s">
        <v>45</v>
      </c>
      <c r="B9985" t="s">
        <v>720</v>
      </c>
      <c r="C9985">
        <v>2011</v>
      </c>
      <c r="D9985" t="s">
        <v>951</v>
      </c>
      <c r="E9985">
        <v>276.79721590909105</v>
      </c>
      <c r="F9985" s="1">
        <v>8642.613636363636</v>
      </c>
    </row>
    <row r="9986" spans="1:6" x14ac:dyDescent="0.3">
      <c r="A9986" t="s">
        <v>45</v>
      </c>
      <c r="B9986" t="s">
        <v>720</v>
      </c>
      <c r="C9986">
        <v>2011</v>
      </c>
      <c r="D9986" t="s">
        <v>953</v>
      </c>
      <c r="E9986">
        <v>89.451000000000022</v>
      </c>
      <c r="F9986" s="1">
        <v>6310</v>
      </c>
    </row>
    <row r="9987" spans="1:6" x14ac:dyDescent="0.3">
      <c r="A9987" t="s">
        <v>45</v>
      </c>
      <c r="B9987" t="s">
        <v>720</v>
      </c>
      <c r="C9987">
        <v>2012</v>
      </c>
      <c r="D9987" t="s">
        <v>948</v>
      </c>
      <c r="E9987">
        <v>252.89070675105495</v>
      </c>
      <c r="F9987" s="1">
        <v>11039.978902953586</v>
      </c>
    </row>
    <row r="9988" spans="1:6" x14ac:dyDescent="0.3">
      <c r="A9988" t="s">
        <v>45</v>
      </c>
      <c r="B9988" t="s">
        <v>720</v>
      </c>
      <c r="C9988">
        <v>2012</v>
      </c>
      <c r="D9988" t="s">
        <v>949</v>
      </c>
      <c r="E9988">
        <v>273.23979423868315</v>
      </c>
      <c r="F9988" s="1">
        <v>10118.106995884773</v>
      </c>
    </row>
    <row r="9989" spans="1:6" x14ac:dyDescent="0.3">
      <c r="A9989" t="s">
        <v>45</v>
      </c>
      <c r="B9989" t="s">
        <v>720</v>
      </c>
      <c r="C9989">
        <v>2012</v>
      </c>
      <c r="D9989" t="s">
        <v>950</v>
      </c>
      <c r="E9989">
        <v>264.53208333333379</v>
      </c>
      <c r="F9989" s="1">
        <v>11404.166666666666</v>
      </c>
    </row>
    <row r="9990" spans="1:6" x14ac:dyDescent="0.3">
      <c r="A9990" t="s">
        <v>45</v>
      </c>
      <c r="B9990" t="s">
        <v>720</v>
      </c>
      <c r="C9990">
        <v>2012</v>
      </c>
      <c r="D9990" t="s">
        <v>951</v>
      </c>
      <c r="E9990">
        <v>535.71383333333335</v>
      </c>
      <c r="F9990" s="1">
        <v>8705</v>
      </c>
    </row>
    <row r="9991" spans="1:6" x14ac:dyDescent="0.3">
      <c r="A9991" t="s">
        <v>45</v>
      </c>
      <c r="B9991" t="s">
        <v>720</v>
      </c>
      <c r="C9991">
        <v>2012</v>
      </c>
      <c r="D9991" t="s">
        <v>952</v>
      </c>
      <c r="E9991">
        <v>335.55000000000047</v>
      </c>
      <c r="F9991" s="1">
        <v>12166.666666666666</v>
      </c>
    </row>
    <row r="9992" spans="1:6" x14ac:dyDescent="0.3">
      <c r="A9992" t="s">
        <v>45</v>
      </c>
      <c r="B9992" t="s">
        <v>720</v>
      </c>
      <c r="C9992">
        <v>2012</v>
      </c>
      <c r="D9992" t="s">
        <v>953</v>
      </c>
      <c r="E9992">
        <v>-387.0812499999999</v>
      </c>
      <c r="F9992" s="1">
        <v>7937.5</v>
      </c>
    </row>
    <row r="9993" spans="1:6" x14ac:dyDescent="0.3">
      <c r="A9993" t="s">
        <v>45</v>
      </c>
      <c r="B9993" t="s">
        <v>720</v>
      </c>
      <c r="C9993">
        <v>2013</v>
      </c>
      <c r="D9993" t="s">
        <v>948</v>
      </c>
      <c r="E9993">
        <v>287.05717270194998</v>
      </c>
      <c r="F9993" s="1">
        <v>10808.49582172702</v>
      </c>
    </row>
    <row r="9994" spans="1:6" x14ac:dyDescent="0.3">
      <c r="A9994" t="s">
        <v>45</v>
      </c>
      <c r="B9994" t="s">
        <v>720</v>
      </c>
      <c r="C9994">
        <v>2013</v>
      </c>
      <c r="D9994" t="s">
        <v>949</v>
      </c>
      <c r="E9994">
        <v>236.57229899497494</v>
      </c>
      <c r="F9994" s="1">
        <v>9931.5326633165823</v>
      </c>
    </row>
    <row r="9995" spans="1:6" x14ac:dyDescent="0.3">
      <c r="A9995" t="s">
        <v>45</v>
      </c>
      <c r="B9995" t="s">
        <v>720</v>
      </c>
      <c r="C9995">
        <v>2013</v>
      </c>
      <c r="D9995" t="s">
        <v>950</v>
      </c>
      <c r="E9995">
        <v>597.4283333333334</v>
      </c>
      <c r="F9995" s="1">
        <v>11950</v>
      </c>
    </row>
    <row r="9996" spans="1:6" x14ac:dyDescent="0.3">
      <c r="A9996" t="s">
        <v>45</v>
      </c>
      <c r="B9996" t="s">
        <v>720</v>
      </c>
      <c r="C9996">
        <v>2013</v>
      </c>
      <c r="D9996" t="s">
        <v>951</v>
      </c>
      <c r="E9996">
        <v>47.242500000000064</v>
      </c>
      <c r="F9996" s="1">
        <v>8925</v>
      </c>
    </row>
    <row r="9997" spans="1:6" x14ac:dyDescent="0.3">
      <c r="A9997" t="s">
        <v>45</v>
      </c>
      <c r="B9997" t="s">
        <v>720</v>
      </c>
      <c r="C9997">
        <v>2013</v>
      </c>
      <c r="D9997" t="s">
        <v>952</v>
      </c>
      <c r="E9997">
        <v>-169.22624999999971</v>
      </c>
      <c r="F9997" s="1">
        <v>12987.5</v>
      </c>
    </row>
    <row r="9998" spans="1:6" x14ac:dyDescent="0.3">
      <c r="A9998" t="s">
        <v>45</v>
      </c>
      <c r="B9998" t="s">
        <v>720</v>
      </c>
      <c r="C9998">
        <v>2014</v>
      </c>
      <c r="D9998" t="s">
        <v>948</v>
      </c>
      <c r="E9998">
        <v>200.55999999999949</v>
      </c>
      <c r="F9998" s="1">
        <v>13600</v>
      </c>
    </row>
    <row r="9999" spans="1:6" x14ac:dyDescent="0.3">
      <c r="A9999" t="s">
        <v>45</v>
      </c>
      <c r="B9999" t="s">
        <v>720</v>
      </c>
      <c r="C9999">
        <v>2014</v>
      </c>
      <c r="D9999" t="s">
        <v>952</v>
      </c>
      <c r="E9999">
        <v>-32.864999999999782</v>
      </c>
      <c r="F9999" s="1">
        <v>14350</v>
      </c>
    </row>
    <row r="10000" spans="1:6" x14ac:dyDescent="0.3">
      <c r="A10000" t="s">
        <v>45</v>
      </c>
      <c r="B10000" t="s">
        <v>720</v>
      </c>
      <c r="C10000">
        <v>2015</v>
      </c>
      <c r="D10000" t="s">
        <v>948</v>
      </c>
      <c r="E10000">
        <v>-563.89666666666619</v>
      </c>
      <c r="F10000" s="1">
        <v>13700</v>
      </c>
    </row>
    <row r="10001" spans="1:6" x14ac:dyDescent="0.3">
      <c r="A10001" t="s">
        <v>45</v>
      </c>
      <c r="B10001" t="s">
        <v>720</v>
      </c>
      <c r="C10001">
        <v>2015</v>
      </c>
      <c r="D10001" t="s">
        <v>950</v>
      </c>
      <c r="E10001">
        <v>-708.28000000000065</v>
      </c>
      <c r="F10001" s="1">
        <v>13200</v>
      </c>
    </row>
    <row r="10002" spans="1:6" x14ac:dyDescent="0.3">
      <c r="A10002" t="s">
        <v>45</v>
      </c>
      <c r="B10002" t="s">
        <v>720</v>
      </c>
      <c r="C10002">
        <v>2015</v>
      </c>
      <c r="D10002" t="s">
        <v>952</v>
      </c>
      <c r="E10002">
        <v>194.80499999999998</v>
      </c>
      <c r="F10002" s="1">
        <v>13716.666666666666</v>
      </c>
    </row>
    <row r="10003" spans="1:6" x14ac:dyDescent="0.3">
      <c r="A10003" t="s">
        <v>45</v>
      </c>
      <c r="B10003" t="s">
        <v>721</v>
      </c>
      <c r="C10003">
        <v>1991</v>
      </c>
      <c r="D10003" t="s">
        <v>953</v>
      </c>
      <c r="E10003">
        <v>-162.29250000000002</v>
      </c>
      <c r="F10003" s="1">
        <v>575</v>
      </c>
    </row>
    <row r="10004" spans="1:6" x14ac:dyDescent="0.3">
      <c r="A10004" t="s">
        <v>45</v>
      </c>
      <c r="B10004" t="s">
        <v>721</v>
      </c>
      <c r="C10004">
        <v>1992</v>
      </c>
      <c r="D10004" t="s">
        <v>953</v>
      </c>
      <c r="E10004">
        <v>-236.74</v>
      </c>
      <c r="F10004" s="1">
        <v>600</v>
      </c>
    </row>
    <row r="10005" spans="1:6" x14ac:dyDescent="0.3">
      <c r="A10005" t="s">
        <v>45</v>
      </c>
      <c r="B10005" t="s">
        <v>721</v>
      </c>
      <c r="C10005">
        <v>1993</v>
      </c>
      <c r="D10005" t="s">
        <v>953</v>
      </c>
      <c r="E10005">
        <v>-114.5025</v>
      </c>
      <c r="F10005" s="1">
        <v>475</v>
      </c>
    </row>
    <row r="10006" spans="1:6" x14ac:dyDescent="0.3">
      <c r="A10006" t="s">
        <v>45</v>
      </c>
      <c r="B10006" t="s">
        <v>721</v>
      </c>
      <c r="C10006">
        <v>1994</v>
      </c>
      <c r="D10006" t="s">
        <v>953</v>
      </c>
      <c r="E10006">
        <v>-14.502500000000017</v>
      </c>
      <c r="F10006" s="1">
        <v>475</v>
      </c>
    </row>
    <row r="10007" spans="1:6" x14ac:dyDescent="0.3">
      <c r="A10007" t="s">
        <v>45</v>
      </c>
      <c r="B10007" t="s">
        <v>721</v>
      </c>
      <c r="C10007">
        <v>1995</v>
      </c>
      <c r="D10007" t="s">
        <v>953</v>
      </c>
      <c r="E10007">
        <v>-18.5425</v>
      </c>
      <c r="F10007" s="1">
        <v>575</v>
      </c>
    </row>
    <row r="10008" spans="1:6" x14ac:dyDescent="0.3">
      <c r="A10008" t="s">
        <v>45</v>
      </c>
      <c r="B10008" t="s">
        <v>721</v>
      </c>
      <c r="C10008">
        <v>1996</v>
      </c>
      <c r="D10008" t="s">
        <v>953</v>
      </c>
      <c r="E10008">
        <v>-63.242031249999997</v>
      </c>
      <c r="F10008" s="1">
        <v>673.4375</v>
      </c>
    </row>
    <row r="10009" spans="1:6" x14ac:dyDescent="0.3">
      <c r="A10009" t="s">
        <v>45</v>
      </c>
      <c r="B10009" t="s">
        <v>721</v>
      </c>
      <c r="C10009">
        <v>1997</v>
      </c>
      <c r="D10009" t="s">
        <v>953</v>
      </c>
      <c r="E10009">
        <v>37.600562499999988</v>
      </c>
      <c r="F10009" s="1">
        <v>768.125</v>
      </c>
    </row>
    <row r="10010" spans="1:6" x14ac:dyDescent="0.3">
      <c r="A10010" t="s">
        <v>45</v>
      </c>
      <c r="B10010" t="s">
        <v>721</v>
      </c>
      <c r="C10010">
        <v>1998</v>
      </c>
      <c r="D10010" t="s">
        <v>952</v>
      </c>
      <c r="E10010">
        <v>-1078.52125</v>
      </c>
      <c r="F10010" s="1">
        <v>1537.5</v>
      </c>
    </row>
    <row r="10011" spans="1:6" x14ac:dyDescent="0.3">
      <c r="A10011" t="s">
        <v>45</v>
      </c>
      <c r="B10011" t="s">
        <v>721</v>
      </c>
      <c r="C10011">
        <v>1998</v>
      </c>
      <c r="D10011" t="s">
        <v>953</v>
      </c>
      <c r="E10011">
        <v>6.696759259259272</v>
      </c>
      <c r="F10011" s="1">
        <v>763.88888888888891</v>
      </c>
    </row>
    <row r="10012" spans="1:6" x14ac:dyDescent="0.3">
      <c r="A10012" t="s">
        <v>45</v>
      </c>
      <c r="B10012" t="s">
        <v>721</v>
      </c>
      <c r="C10012">
        <v>1999</v>
      </c>
      <c r="D10012" t="s">
        <v>953</v>
      </c>
      <c r="E10012">
        <v>131.99153846153848</v>
      </c>
      <c r="F10012" s="1">
        <v>838.46153846153845</v>
      </c>
    </row>
    <row r="10013" spans="1:6" x14ac:dyDescent="0.3">
      <c r="A10013" t="s">
        <v>45</v>
      </c>
      <c r="B10013" t="s">
        <v>721</v>
      </c>
      <c r="C10013">
        <v>2000</v>
      </c>
      <c r="D10013" t="s">
        <v>952</v>
      </c>
      <c r="E10013">
        <v>-1678.0374999999999</v>
      </c>
      <c r="F10013" s="1">
        <v>2125</v>
      </c>
    </row>
    <row r="10014" spans="1:6" x14ac:dyDescent="0.3">
      <c r="A10014" t="s">
        <v>45</v>
      </c>
      <c r="B10014" t="s">
        <v>721</v>
      </c>
      <c r="C10014">
        <v>2000</v>
      </c>
      <c r="D10014" t="s">
        <v>953</v>
      </c>
      <c r="E10014">
        <v>95.57831818181819</v>
      </c>
      <c r="F10014" s="1">
        <v>1301.3636363636363</v>
      </c>
    </row>
    <row r="10015" spans="1:6" x14ac:dyDescent="0.3">
      <c r="A10015" t="s">
        <v>45</v>
      </c>
      <c r="B10015" t="s">
        <v>721</v>
      </c>
      <c r="C10015">
        <v>2001</v>
      </c>
      <c r="D10015" t="s">
        <v>953</v>
      </c>
      <c r="E10015">
        <v>-54.378534482758603</v>
      </c>
      <c r="F10015" s="1">
        <v>1576.7241379310344</v>
      </c>
    </row>
    <row r="10016" spans="1:6" x14ac:dyDescent="0.3">
      <c r="A10016" t="s">
        <v>45</v>
      </c>
      <c r="B10016" t="s">
        <v>721</v>
      </c>
      <c r="C10016">
        <v>2002</v>
      </c>
      <c r="D10016" t="s">
        <v>952</v>
      </c>
      <c r="E10016">
        <v>-2558.1475</v>
      </c>
      <c r="F10016" s="1">
        <v>3025</v>
      </c>
    </row>
    <row r="10017" spans="1:6" x14ac:dyDescent="0.3">
      <c r="A10017" t="s">
        <v>45</v>
      </c>
      <c r="B10017" t="s">
        <v>721</v>
      </c>
      <c r="C10017">
        <v>2002</v>
      </c>
      <c r="D10017" t="s">
        <v>953</v>
      </c>
      <c r="E10017">
        <v>26.64259615384616</v>
      </c>
      <c r="F10017" s="1">
        <v>1945.1923076923076</v>
      </c>
    </row>
    <row r="10018" spans="1:6" x14ac:dyDescent="0.3">
      <c r="A10018" t="s">
        <v>45</v>
      </c>
      <c r="B10018" t="s">
        <v>721</v>
      </c>
      <c r="C10018">
        <v>2003</v>
      </c>
      <c r="D10018" t="s">
        <v>953</v>
      </c>
      <c r="E10018">
        <v>67.400704225352129</v>
      </c>
      <c r="F10018" s="1">
        <v>2316.9014084507044</v>
      </c>
    </row>
    <row r="10019" spans="1:6" x14ac:dyDescent="0.3">
      <c r="A10019" t="s">
        <v>45</v>
      </c>
      <c r="B10019" t="s">
        <v>721</v>
      </c>
      <c r="C10019">
        <v>2004</v>
      </c>
      <c r="D10019" t="s">
        <v>949</v>
      </c>
      <c r="E10019">
        <v>4321.6875</v>
      </c>
      <c r="F10019" s="1">
        <v>4375</v>
      </c>
    </row>
    <row r="10020" spans="1:6" x14ac:dyDescent="0.3">
      <c r="A10020" t="s">
        <v>45</v>
      </c>
      <c r="B10020" t="s">
        <v>721</v>
      </c>
      <c r="C10020">
        <v>2004</v>
      </c>
      <c r="D10020" t="s">
        <v>951</v>
      </c>
      <c r="E10020">
        <v>-1256.0749999999998</v>
      </c>
      <c r="F10020" s="1">
        <v>4250</v>
      </c>
    </row>
    <row r="10021" spans="1:6" x14ac:dyDescent="0.3">
      <c r="A10021" t="s">
        <v>45</v>
      </c>
      <c r="B10021" t="s">
        <v>721</v>
      </c>
      <c r="C10021">
        <v>2004</v>
      </c>
      <c r="D10021" t="s">
        <v>952</v>
      </c>
      <c r="E10021">
        <v>-87.152500000000146</v>
      </c>
      <c r="F10021" s="1">
        <v>3975</v>
      </c>
    </row>
    <row r="10022" spans="1:6" x14ac:dyDescent="0.3">
      <c r="A10022" t="s">
        <v>45</v>
      </c>
      <c r="B10022" t="s">
        <v>721</v>
      </c>
      <c r="C10022">
        <v>2004</v>
      </c>
      <c r="D10022" t="s">
        <v>953</v>
      </c>
      <c r="E10022">
        <v>180.39309322033901</v>
      </c>
      <c r="F10022" s="1">
        <v>3024.1525423728813</v>
      </c>
    </row>
    <row r="10023" spans="1:6" x14ac:dyDescent="0.3">
      <c r="A10023" t="s">
        <v>45</v>
      </c>
      <c r="B10023" t="s">
        <v>721</v>
      </c>
      <c r="C10023">
        <v>2005</v>
      </c>
      <c r="D10023" t="s">
        <v>949</v>
      </c>
      <c r="E10023">
        <v>117.13000000000011</v>
      </c>
      <c r="F10023" s="1">
        <v>5300</v>
      </c>
    </row>
    <row r="10024" spans="1:6" x14ac:dyDescent="0.3">
      <c r="A10024" t="s">
        <v>45</v>
      </c>
      <c r="B10024" t="s">
        <v>721</v>
      </c>
      <c r="C10024">
        <v>2005</v>
      </c>
      <c r="D10024" t="s">
        <v>953</v>
      </c>
      <c r="E10024">
        <v>-56.356848341232158</v>
      </c>
      <c r="F10024" s="1">
        <v>3583.175355450237</v>
      </c>
    </row>
    <row r="10025" spans="1:6" x14ac:dyDescent="0.3">
      <c r="A10025" t="s">
        <v>45</v>
      </c>
      <c r="B10025" t="s">
        <v>721</v>
      </c>
      <c r="C10025">
        <v>2006</v>
      </c>
      <c r="D10025" t="s">
        <v>951</v>
      </c>
      <c r="E10025">
        <v>825.83250000000044</v>
      </c>
      <c r="F10025" s="1">
        <v>6825</v>
      </c>
    </row>
    <row r="10026" spans="1:6" x14ac:dyDescent="0.3">
      <c r="A10026" t="s">
        <v>45</v>
      </c>
      <c r="B10026" t="s">
        <v>721</v>
      </c>
      <c r="C10026">
        <v>2006</v>
      </c>
      <c r="D10026" t="s">
        <v>953</v>
      </c>
      <c r="E10026">
        <v>-99.790096618357452</v>
      </c>
      <c r="F10026" s="1">
        <v>4321.2560386473433</v>
      </c>
    </row>
    <row r="10027" spans="1:6" x14ac:dyDescent="0.3">
      <c r="A10027" t="s">
        <v>45</v>
      </c>
      <c r="B10027" t="s">
        <v>721</v>
      </c>
      <c r="C10027">
        <v>2007</v>
      </c>
      <c r="D10027" t="s">
        <v>952</v>
      </c>
      <c r="E10027">
        <v>-7652.2049999999999</v>
      </c>
      <c r="F10027" s="1">
        <v>8950</v>
      </c>
    </row>
    <row r="10028" spans="1:6" x14ac:dyDescent="0.3">
      <c r="A10028" t="s">
        <v>45</v>
      </c>
      <c r="B10028" t="s">
        <v>721</v>
      </c>
      <c r="C10028">
        <v>2007</v>
      </c>
      <c r="D10028" t="s">
        <v>953</v>
      </c>
      <c r="E10028">
        <v>65.265818713450329</v>
      </c>
      <c r="F10028" s="1">
        <v>5400.8771929824561</v>
      </c>
    </row>
    <row r="10029" spans="1:6" x14ac:dyDescent="0.3">
      <c r="A10029" t="s">
        <v>45</v>
      </c>
      <c r="B10029" t="s">
        <v>721</v>
      </c>
      <c r="C10029">
        <v>2008</v>
      </c>
      <c r="D10029" t="s">
        <v>951</v>
      </c>
      <c r="E10029">
        <v>1347.7262499999997</v>
      </c>
      <c r="F10029" s="1">
        <v>9512.5</v>
      </c>
    </row>
    <row r="10030" spans="1:6" x14ac:dyDescent="0.3">
      <c r="A10030" t="s">
        <v>45</v>
      </c>
      <c r="B10030" t="s">
        <v>721</v>
      </c>
      <c r="C10030">
        <v>2008</v>
      </c>
      <c r="D10030" t="s">
        <v>953</v>
      </c>
      <c r="E10030">
        <v>-23.288305555555514</v>
      </c>
      <c r="F10030" s="1">
        <v>6500.2777777777774</v>
      </c>
    </row>
    <row r="10031" spans="1:6" x14ac:dyDescent="0.3">
      <c r="A10031" t="s">
        <v>45</v>
      </c>
      <c r="B10031" t="s">
        <v>721</v>
      </c>
      <c r="C10031">
        <v>2009</v>
      </c>
      <c r="D10031" t="s">
        <v>949</v>
      </c>
      <c r="E10031">
        <v>862.06999999999971</v>
      </c>
      <c r="F10031" s="1">
        <v>13366.666666666666</v>
      </c>
    </row>
    <row r="10032" spans="1:6" x14ac:dyDescent="0.3">
      <c r="A10032" t="s">
        <v>45</v>
      </c>
      <c r="B10032" t="s">
        <v>721</v>
      </c>
      <c r="C10032">
        <v>2009</v>
      </c>
      <c r="D10032" t="s">
        <v>951</v>
      </c>
      <c r="E10032">
        <v>7.7814285714287381</v>
      </c>
      <c r="F10032" s="1">
        <v>12957.142857142857</v>
      </c>
    </row>
    <row r="10033" spans="1:6" x14ac:dyDescent="0.3">
      <c r="A10033" t="s">
        <v>45</v>
      </c>
      <c r="B10033" t="s">
        <v>721</v>
      </c>
      <c r="C10033">
        <v>2009</v>
      </c>
      <c r="D10033" t="s">
        <v>952</v>
      </c>
      <c r="E10033">
        <v>-10270.434999999999</v>
      </c>
      <c r="F10033" s="1">
        <v>12650</v>
      </c>
    </row>
    <row r="10034" spans="1:6" x14ac:dyDescent="0.3">
      <c r="A10034" t="s">
        <v>45</v>
      </c>
      <c r="B10034" t="s">
        <v>721</v>
      </c>
      <c r="C10034">
        <v>2009</v>
      </c>
      <c r="D10034" t="s">
        <v>953</v>
      </c>
      <c r="E10034">
        <v>-144.5742721518987</v>
      </c>
      <c r="F10034" s="1">
        <v>10440.822784810127</v>
      </c>
    </row>
    <row r="10035" spans="1:6" x14ac:dyDescent="0.3">
      <c r="A10035" t="s">
        <v>45</v>
      </c>
      <c r="B10035" t="s">
        <v>721</v>
      </c>
      <c r="C10035">
        <v>2010</v>
      </c>
      <c r="D10035" t="s">
        <v>949</v>
      </c>
      <c r="E10035">
        <v>772.96400000000017</v>
      </c>
      <c r="F10035" s="1">
        <v>14840</v>
      </c>
    </row>
    <row r="10036" spans="1:6" x14ac:dyDescent="0.3">
      <c r="A10036" t="s">
        <v>45</v>
      </c>
      <c r="B10036" t="s">
        <v>721</v>
      </c>
      <c r="C10036">
        <v>2010</v>
      </c>
      <c r="D10036" t="s">
        <v>951</v>
      </c>
      <c r="E10036">
        <v>-58.379000000000012</v>
      </c>
      <c r="F10036" s="1">
        <v>14010</v>
      </c>
    </row>
    <row r="10037" spans="1:6" x14ac:dyDescent="0.3">
      <c r="A10037" t="s">
        <v>45</v>
      </c>
      <c r="B10037" t="s">
        <v>721</v>
      </c>
      <c r="C10037">
        <v>2010</v>
      </c>
      <c r="D10037" t="s">
        <v>953</v>
      </c>
      <c r="E10037">
        <v>-153.94089506172827</v>
      </c>
      <c r="F10037" s="1">
        <v>12041.666666666666</v>
      </c>
    </row>
    <row r="10038" spans="1:6" x14ac:dyDescent="0.3">
      <c r="A10038" t="s">
        <v>45</v>
      </c>
      <c r="B10038" t="s">
        <v>721</v>
      </c>
      <c r="C10038">
        <v>2011</v>
      </c>
      <c r="D10038" t="s">
        <v>948</v>
      </c>
      <c r="E10038">
        <v>402.88046875000015</v>
      </c>
      <c r="F10038" s="1">
        <v>18335.9375</v>
      </c>
    </row>
    <row r="10039" spans="1:6" x14ac:dyDescent="0.3">
      <c r="A10039" t="s">
        <v>45</v>
      </c>
      <c r="B10039" t="s">
        <v>721</v>
      </c>
      <c r="C10039">
        <v>2011</v>
      </c>
      <c r="D10039" t="s">
        <v>949</v>
      </c>
      <c r="E10039">
        <v>202.76481164383569</v>
      </c>
      <c r="F10039" s="1">
        <v>17151.54109589041</v>
      </c>
    </row>
    <row r="10040" spans="1:6" x14ac:dyDescent="0.3">
      <c r="A10040" t="s">
        <v>45</v>
      </c>
      <c r="B10040" t="s">
        <v>721</v>
      </c>
      <c r="C10040">
        <v>2011</v>
      </c>
      <c r="D10040" t="s">
        <v>950</v>
      </c>
      <c r="E10040">
        <v>873.21500000000015</v>
      </c>
      <c r="F10040" s="1">
        <v>19150</v>
      </c>
    </row>
    <row r="10041" spans="1:6" x14ac:dyDescent="0.3">
      <c r="A10041" t="s">
        <v>45</v>
      </c>
      <c r="B10041" t="s">
        <v>721</v>
      </c>
      <c r="C10041">
        <v>2011</v>
      </c>
      <c r="D10041" t="s">
        <v>951</v>
      </c>
      <c r="E10041">
        <v>207.75072674418621</v>
      </c>
      <c r="F10041" s="1">
        <v>16140.988372093023</v>
      </c>
    </row>
    <row r="10042" spans="1:6" x14ac:dyDescent="0.3">
      <c r="A10042" t="s">
        <v>45</v>
      </c>
      <c r="B10042" t="s">
        <v>721</v>
      </c>
      <c r="C10042">
        <v>2011</v>
      </c>
      <c r="D10042" t="s">
        <v>953</v>
      </c>
      <c r="E10042">
        <v>49.708700000000121</v>
      </c>
      <c r="F10042" s="1">
        <v>14413.666666666666</v>
      </c>
    </row>
    <row r="10043" spans="1:6" x14ac:dyDescent="0.3">
      <c r="A10043" t="s">
        <v>45</v>
      </c>
      <c r="B10043" t="s">
        <v>721</v>
      </c>
      <c r="C10043">
        <v>2012</v>
      </c>
      <c r="D10043" t="s">
        <v>948</v>
      </c>
      <c r="E10043">
        <v>69.694674657534463</v>
      </c>
      <c r="F10043" s="1">
        <v>18936.472602739726</v>
      </c>
    </row>
    <row r="10044" spans="1:6" x14ac:dyDescent="0.3">
      <c r="A10044" t="s">
        <v>45</v>
      </c>
      <c r="B10044" t="s">
        <v>721</v>
      </c>
      <c r="C10044">
        <v>2012</v>
      </c>
      <c r="D10044" t="s">
        <v>949</v>
      </c>
      <c r="E10044">
        <v>273.52853530031621</v>
      </c>
      <c r="F10044" s="1">
        <v>17628.872497365646</v>
      </c>
    </row>
    <row r="10045" spans="1:6" x14ac:dyDescent="0.3">
      <c r="A10045" t="s">
        <v>45</v>
      </c>
      <c r="B10045" t="s">
        <v>721</v>
      </c>
      <c r="C10045">
        <v>2012</v>
      </c>
      <c r="D10045" t="s">
        <v>950</v>
      </c>
      <c r="E10045">
        <v>-1955.7900000000009</v>
      </c>
      <c r="F10045" s="1">
        <v>20100</v>
      </c>
    </row>
    <row r="10046" spans="1:6" x14ac:dyDescent="0.3">
      <c r="A10046" t="s">
        <v>45</v>
      </c>
      <c r="B10046" t="s">
        <v>721</v>
      </c>
      <c r="C10046">
        <v>2012</v>
      </c>
      <c r="D10046" t="s">
        <v>951</v>
      </c>
      <c r="E10046">
        <v>466.81201788491455</v>
      </c>
      <c r="F10046" s="1">
        <v>16455.326594090202</v>
      </c>
    </row>
    <row r="10047" spans="1:6" x14ac:dyDescent="0.3">
      <c r="A10047" t="s">
        <v>45</v>
      </c>
      <c r="B10047" t="s">
        <v>721</v>
      </c>
      <c r="C10047">
        <v>2012</v>
      </c>
      <c r="D10047" t="s">
        <v>952</v>
      </c>
      <c r="E10047">
        <v>-10429.27</v>
      </c>
      <c r="F10047" s="1">
        <v>21300</v>
      </c>
    </row>
    <row r="10048" spans="1:6" x14ac:dyDescent="0.3">
      <c r="A10048" t="s">
        <v>45</v>
      </c>
      <c r="B10048" t="s">
        <v>721</v>
      </c>
      <c r="C10048">
        <v>2012</v>
      </c>
      <c r="D10048" t="s">
        <v>953</v>
      </c>
      <c r="E10048">
        <v>58.675007418397726</v>
      </c>
      <c r="F10048" s="1">
        <v>14849.480712166172</v>
      </c>
    </row>
    <row r="10049" spans="1:6" x14ac:dyDescent="0.3">
      <c r="A10049" t="s">
        <v>45</v>
      </c>
      <c r="B10049" t="s">
        <v>721</v>
      </c>
      <c r="C10049">
        <v>2013</v>
      </c>
      <c r="D10049" t="s">
        <v>948</v>
      </c>
      <c r="E10049">
        <v>621.85209677419368</v>
      </c>
      <c r="F10049" s="1">
        <v>20037.096774193549</v>
      </c>
    </row>
    <row r="10050" spans="1:6" x14ac:dyDescent="0.3">
      <c r="A10050" t="s">
        <v>45</v>
      </c>
      <c r="B10050" t="s">
        <v>721</v>
      </c>
      <c r="C10050">
        <v>2013</v>
      </c>
      <c r="D10050" t="s">
        <v>949</v>
      </c>
      <c r="E10050">
        <v>331.24665048543693</v>
      </c>
      <c r="F10050" s="1">
        <v>17602.427184466018</v>
      </c>
    </row>
    <row r="10051" spans="1:6" x14ac:dyDescent="0.3">
      <c r="A10051" t="s">
        <v>45</v>
      </c>
      <c r="B10051" t="s">
        <v>721</v>
      </c>
      <c r="C10051">
        <v>2013</v>
      </c>
      <c r="D10051" t="s">
        <v>950</v>
      </c>
      <c r="E10051">
        <v>-655.89999999999964</v>
      </c>
      <c r="F10051" s="1">
        <v>21000</v>
      </c>
    </row>
    <row r="10052" spans="1:6" x14ac:dyDescent="0.3">
      <c r="A10052" t="s">
        <v>45</v>
      </c>
      <c r="B10052" t="s">
        <v>721</v>
      </c>
      <c r="C10052">
        <v>2013</v>
      </c>
      <c r="D10052" t="s">
        <v>951</v>
      </c>
      <c r="E10052">
        <v>218.04450000000011</v>
      </c>
      <c r="F10052" s="1">
        <v>15015.588235294117</v>
      </c>
    </row>
    <row r="10053" spans="1:6" x14ac:dyDescent="0.3">
      <c r="A10053" t="s">
        <v>45</v>
      </c>
      <c r="B10053" t="s">
        <v>721</v>
      </c>
      <c r="C10053">
        <v>2013</v>
      </c>
      <c r="D10053" t="s">
        <v>952</v>
      </c>
      <c r="E10053">
        <v>-15575.404999999999</v>
      </c>
      <c r="F10053" s="1">
        <v>16950</v>
      </c>
    </row>
    <row r="10054" spans="1:6" x14ac:dyDescent="0.3">
      <c r="A10054" t="s">
        <v>45</v>
      </c>
      <c r="B10054" t="s">
        <v>721</v>
      </c>
      <c r="C10054">
        <v>2013</v>
      </c>
      <c r="D10054" t="s">
        <v>953</v>
      </c>
      <c r="E10054">
        <v>207.33709265175736</v>
      </c>
      <c r="F10054" s="1">
        <v>14099.361022364217</v>
      </c>
    </row>
    <row r="10055" spans="1:6" x14ac:dyDescent="0.3">
      <c r="A10055" t="s">
        <v>45</v>
      </c>
      <c r="B10055" t="s">
        <v>721</v>
      </c>
      <c r="C10055">
        <v>2014</v>
      </c>
      <c r="D10055" t="s">
        <v>948</v>
      </c>
      <c r="E10055">
        <v>-338.38431192660539</v>
      </c>
      <c r="F10055" s="1">
        <v>19808.256880733945</v>
      </c>
    </row>
    <row r="10056" spans="1:6" x14ac:dyDescent="0.3">
      <c r="A10056" t="s">
        <v>45</v>
      </c>
      <c r="B10056" t="s">
        <v>721</v>
      </c>
      <c r="C10056">
        <v>2014</v>
      </c>
      <c r="D10056" t="s">
        <v>949</v>
      </c>
      <c r="E10056">
        <v>-671.69856249999987</v>
      </c>
      <c r="F10056" s="1">
        <v>17789.375</v>
      </c>
    </row>
    <row r="10057" spans="1:6" x14ac:dyDescent="0.3">
      <c r="A10057" t="s">
        <v>45</v>
      </c>
      <c r="B10057" t="s">
        <v>721</v>
      </c>
      <c r="C10057">
        <v>2014</v>
      </c>
      <c r="D10057" t="s">
        <v>950</v>
      </c>
      <c r="E10057">
        <v>820.20125000000007</v>
      </c>
      <c r="F10057" s="1">
        <v>22595.833333333332</v>
      </c>
    </row>
    <row r="10058" spans="1:6" x14ac:dyDescent="0.3">
      <c r="A10058" t="s">
        <v>45</v>
      </c>
      <c r="B10058" t="s">
        <v>721</v>
      </c>
      <c r="C10058">
        <v>2014</v>
      </c>
      <c r="D10058" t="s">
        <v>951</v>
      </c>
      <c r="E10058">
        <v>-99.241428571428131</v>
      </c>
      <c r="F10058" s="1">
        <v>15871.428571428571</v>
      </c>
    </row>
    <row r="10059" spans="1:6" x14ac:dyDescent="0.3">
      <c r="A10059" t="s">
        <v>45</v>
      </c>
      <c r="B10059" t="s">
        <v>721</v>
      </c>
      <c r="C10059">
        <v>2014</v>
      </c>
      <c r="D10059" t="s">
        <v>952</v>
      </c>
      <c r="E10059">
        <v>-898.255</v>
      </c>
      <c r="F10059" s="1">
        <v>22086.363636363636</v>
      </c>
    </row>
    <row r="10060" spans="1:6" x14ac:dyDescent="0.3">
      <c r="A10060" t="s">
        <v>45</v>
      </c>
      <c r="B10060" t="s">
        <v>722</v>
      </c>
      <c r="C10060">
        <v>2003</v>
      </c>
      <c r="D10060" t="s">
        <v>951</v>
      </c>
      <c r="E10060">
        <v>-369.47249999999985</v>
      </c>
      <c r="F10060" s="1">
        <v>4775</v>
      </c>
    </row>
    <row r="10061" spans="1:6" x14ac:dyDescent="0.3">
      <c r="A10061" t="s">
        <v>45</v>
      </c>
      <c r="B10061" t="s">
        <v>722</v>
      </c>
      <c r="C10061">
        <v>2003</v>
      </c>
      <c r="D10061" t="s">
        <v>953</v>
      </c>
      <c r="E10061">
        <v>139.28815677966108</v>
      </c>
      <c r="F10061" s="1">
        <v>3512.9237288135591</v>
      </c>
    </row>
    <row r="10062" spans="1:6" x14ac:dyDescent="0.3">
      <c r="A10062" t="s">
        <v>45</v>
      </c>
      <c r="B10062" t="s">
        <v>722</v>
      </c>
      <c r="C10062">
        <v>2004</v>
      </c>
      <c r="D10062" t="s">
        <v>949</v>
      </c>
      <c r="E10062">
        <v>-1240.8800000000001</v>
      </c>
      <c r="F10062" s="1">
        <v>7200</v>
      </c>
    </row>
    <row r="10063" spans="1:6" x14ac:dyDescent="0.3">
      <c r="A10063" t="s">
        <v>45</v>
      </c>
      <c r="B10063" t="s">
        <v>722</v>
      </c>
      <c r="C10063">
        <v>2004</v>
      </c>
      <c r="D10063" t="s">
        <v>953</v>
      </c>
      <c r="E10063">
        <v>-19.604634831460668</v>
      </c>
      <c r="F10063" s="1">
        <v>4375</v>
      </c>
    </row>
    <row r="10064" spans="1:6" x14ac:dyDescent="0.3">
      <c r="A10064" t="s">
        <v>45</v>
      </c>
      <c r="B10064" t="s">
        <v>722</v>
      </c>
      <c r="C10064">
        <v>2005</v>
      </c>
      <c r="D10064" t="s">
        <v>949</v>
      </c>
      <c r="E10064">
        <v>865.88749999999982</v>
      </c>
      <c r="F10064" s="1">
        <v>6375</v>
      </c>
    </row>
    <row r="10065" spans="1:6" x14ac:dyDescent="0.3">
      <c r="A10065" t="s">
        <v>45</v>
      </c>
      <c r="B10065" t="s">
        <v>722</v>
      </c>
      <c r="C10065">
        <v>2005</v>
      </c>
      <c r="D10065" t="s">
        <v>951</v>
      </c>
      <c r="E10065">
        <v>1629.0787500000001</v>
      </c>
      <c r="F10065" s="1">
        <v>7537.5</v>
      </c>
    </row>
    <row r="10066" spans="1:6" x14ac:dyDescent="0.3">
      <c r="A10066" t="s">
        <v>45</v>
      </c>
      <c r="B10066" t="s">
        <v>722</v>
      </c>
      <c r="C10066">
        <v>2005</v>
      </c>
      <c r="D10066" t="s">
        <v>953</v>
      </c>
      <c r="E10066">
        <v>-52.190837264150886</v>
      </c>
      <c r="F10066" s="1">
        <v>5103.4198113207549</v>
      </c>
    </row>
    <row r="10067" spans="1:6" x14ac:dyDescent="0.3">
      <c r="A10067" t="s">
        <v>45</v>
      </c>
      <c r="B10067" t="s">
        <v>722</v>
      </c>
      <c r="C10067">
        <v>2006</v>
      </c>
      <c r="D10067" t="s">
        <v>951</v>
      </c>
      <c r="E10067">
        <v>1135.825</v>
      </c>
      <c r="F10067" s="1">
        <v>9916.6666666666661</v>
      </c>
    </row>
    <row r="10068" spans="1:6" x14ac:dyDescent="0.3">
      <c r="A10068" t="s">
        <v>45</v>
      </c>
      <c r="B10068" t="s">
        <v>722</v>
      </c>
      <c r="C10068">
        <v>2006</v>
      </c>
      <c r="D10068" t="s">
        <v>953</v>
      </c>
      <c r="E10068">
        <v>72.016186046511692</v>
      </c>
      <c r="F10068" s="1">
        <v>6273.4883720930229</v>
      </c>
    </row>
    <row r="10069" spans="1:6" x14ac:dyDescent="0.3">
      <c r="A10069" t="s">
        <v>45</v>
      </c>
      <c r="B10069" t="s">
        <v>722</v>
      </c>
      <c r="C10069">
        <v>2007</v>
      </c>
      <c r="D10069" t="s">
        <v>951</v>
      </c>
      <c r="E10069">
        <v>600.48874999999998</v>
      </c>
      <c r="F10069" s="1">
        <v>9637.5</v>
      </c>
    </row>
    <row r="10070" spans="1:6" x14ac:dyDescent="0.3">
      <c r="A10070" t="s">
        <v>45</v>
      </c>
      <c r="B10070" t="s">
        <v>722</v>
      </c>
      <c r="C10070">
        <v>2007</v>
      </c>
      <c r="D10070" t="s">
        <v>953</v>
      </c>
      <c r="E10070">
        <v>82.388876651982429</v>
      </c>
      <c r="F10070" s="1">
        <v>7126.6519823788549</v>
      </c>
    </row>
    <row r="10071" spans="1:6" x14ac:dyDescent="0.3">
      <c r="A10071" t="s">
        <v>45</v>
      </c>
      <c r="B10071" t="s">
        <v>722</v>
      </c>
      <c r="C10071">
        <v>2009</v>
      </c>
      <c r="D10071" t="s">
        <v>949</v>
      </c>
      <c r="E10071">
        <v>349.18000000000029</v>
      </c>
      <c r="F10071" s="1">
        <v>15800</v>
      </c>
    </row>
    <row r="10072" spans="1:6" x14ac:dyDescent="0.3">
      <c r="A10072" t="s">
        <v>45</v>
      </c>
      <c r="B10072" t="s">
        <v>722</v>
      </c>
      <c r="C10072">
        <v>2009</v>
      </c>
      <c r="D10072" t="s">
        <v>951</v>
      </c>
      <c r="E10072">
        <v>485.03263157894753</v>
      </c>
      <c r="F10072" s="1">
        <v>14326.315789473685</v>
      </c>
    </row>
    <row r="10073" spans="1:6" x14ac:dyDescent="0.3">
      <c r="A10073" t="s">
        <v>45</v>
      </c>
      <c r="B10073" t="s">
        <v>722</v>
      </c>
      <c r="C10073">
        <v>2009</v>
      </c>
      <c r="D10073" t="s">
        <v>953</v>
      </c>
      <c r="E10073">
        <v>101.62671818181823</v>
      </c>
      <c r="F10073" s="1">
        <v>10723.545454545454</v>
      </c>
    </row>
    <row r="10074" spans="1:6" x14ac:dyDescent="0.3">
      <c r="A10074" t="s">
        <v>45</v>
      </c>
      <c r="B10074" t="s">
        <v>722</v>
      </c>
      <c r="C10074">
        <v>2010</v>
      </c>
      <c r="D10074" t="s">
        <v>948</v>
      </c>
      <c r="E10074">
        <v>3791.1700000000019</v>
      </c>
      <c r="F10074" s="1">
        <v>17700</v>
      </c>
    </row>
    <row r="10075" spans="1:6" x14ac:dyDescent="0.3">
      <c r="A10075" t="s">
        <v>45</v>
      </c>
      <c r="B10075" t="s">
        <v>722</v>
      </c>
      <c r="C10075">
        <v>2010</v>
      </c>
      <c r="D10075" t="s">
        <v>949</v>
      </c>
      <c r="E10075">
        <v>392.60599999999943</v>
      </c>
      <c r="F10075" s="1">
        <v>16860</v>
      </c>
    </row>
    <row r="10076" spans="1:6" x14ac:dyDescent="0.3">
      <c r="A10076" t="s">
        <v>45</v>
      </c>
      <c r="B10076" t="s">
        <v>722</v>
      </c>
      <c r="C10076">
        <v>2010</v>
      </c>
      <c r="D10076" t="s">
        <v>951</v>
      </c>
      <c r="E10076">
        <v>868.11200000000019</v>
      </c>
      <c r="F10076" s="1">
        <v>16053.333333333334</v>
      </c>
    </row>
    <row r="10077" spans="1:6" x14ac:dyDescent="0.3">
      <c r="A10077" t="s">
        <v>45</v>
      </c>
      <c r="B10077" t="s">
        <v>722</v>
      </c>
      <c r="C10077">
        <v>2010</v>
      </c>
      <c r="D10077" t="s">
        <v>953</v>
      </c>
      <c r="E10077">
        <v>-125.56945312499984</v>
      </c>
      <c r="F10077" s="1">
        <v>13560.677083333334</v>
      </c>
    </row>
    <row r="10078" spans="1:6" x14ac:dyDescent="0.3">
      <c r="A10078" t="s">
        <v>45</v>
      </c>
      <c r="B10078" t="s">
        <v>722</v>
      </c>
      <c r="C10078">
        <v>2011</v>
      </c>
      <c r="D10078" t="s">
        <v>948</v>
      </c>
      <c r="E10078">
        <v>190.61954545454535</v>
      </c>
      <c r="F10078" s="1">
        <v>21377.272727272728</v>
      </c>
    </row>
    <row r="10079" spans="1:6" x14ac:dyDescent="0.3">
      <c r="A10079" t="s">
        <v>45</v>
      </c>
      <c r="B10079" t="s">
        <v>722</v>
      </c>
      <c r="C10079">
        <v>2011</v>
      </c>
      <c r="D10079" t="s">
        <v>949</v>
      </c>
      <c r="E10079">
        <v>156.20477611940311</v>
      </c>
      <c r="F10079" s="1">
        <v>19201.990049751243</v>
      </c>
    </row>
    <row r="10080" spans="1:6" x14ac:dyDescent="0.3">
      <c r="A10080" t="s">
        <v>45</v>
      </c>
      <c r="B10080" t="s">
        <v>722</v>
      </c>
      <c r="C10080">
        <v>2011</v>
      </c>
      <c r="D10080" t="s">
        <v>951</v>
      </c>
      <c r="E10080">
        <v>379.57459523809547</v>
      </c>
      <c r="F10080" s="1">
        <v>18112.619047619046</v>
      </c>
    </row>
    <row r="10081" spans="1:6" x14ac:dyDescent="0.3">
      <c r="A10081" t="s">
        <v>45</v>
      </c>
      <c r="B10081" t="s">
        <v>722</v>
      </c>
      <c r="C10081">
        <v>2011</v>
      </c>
      <c r="D10081" t="s">
        <v>952</v>
      </c>
      <c r="E10081">
        <v>-11103.91</v>
      </c>
      <c r="F10081" s="1">
        <v>22900</v>
      </c>
    </row>
    <row r="10082" spans="1:6" x14ac:dyDescent="0.3">
      <c r="A10082" t="s">
        <v>45</v>
      </c>
      <c r="B10082" t="s">
        <v>722</v>
      </c>
      <c r="C10082">
        <v>2011</v>
      </c>
      <c r="D10082" t="s">
        <v>953</v>
      </c>
      <c r="E10082">
        <v>84.860038167938995</v>
      </c>
      <c r="F10082" s="1">
        <v>16516.412213740459</v>
      </c>
    </row>
    <row r="10083" spans="1:6" x14ac:dyDescent="0.3">
      <c r="A10083" t="s">
        <v>45</v>
      </c>
      <c r="B10083" t="s">
        <v>722</v>
      </c>
      <c r="C10083">
        <v>2012</v>
      </c>
      <c r="D10083" t="s">
        <v>948</v>
      </c>
      <c r="E10083">
        <v>447.84526315789481</v>
      </c>
      <c r="F10083" s="1">
        <v>20978.947368421053</v>
      </c>
    </row>
    <row r="10084" spans="1:6" x14ac:dyDescent="0.3">
      <c r="A10084" t="s">
        <v>45</v>
      </c>
      <c r="B10084" t="s">
        <v>722</v>
      </c>
      <c r="C10084">
        <v>2012</v>
      </c>
      <c r="D10084" t="s">
        <v>949</v>
      </c>
      <c r="E10084">
        <v>-257.88337209302318</v>
      </c>
      <c r="F10084" s="1">
        <v>18887.20930232558</v>
      </c>
    </row>
    <row r="10085" spans="1:6" x14ac:dyDescent="0.3">
      <c r="A10085" t="s">
        <v>45</v>
      </c>
      <c r="B10085" t="s">
        <v>722</v>
      </c>
      <c r="C10085">
        <v>2012</v>
      </c>
      <c r="D10085" t="s">
        <v>951</v>
      </c>
      <c r="E10085">
        <v>26.638828828828991</v>
      </c>
      <c r="F10085" s="1">
        <v>18081.981981981982</v>
      </c>
    </row>
    <row r="10086" spans="1:6" x14ac:dyDescent="0.3">
      <c r="A10086" t="s">
        <v>45</v>
      </c>
      <c r="B10086" t="s">
        <v>722</v>
      </c>
      <c r="C10086">
        <v>2012</v>
      </c>
      <c r="D10086" t="s">
        <v>952</v>
      </c>
      <c r="E10086">
        <v>1448.9049999999988</v>
      </c>
      <c r="F10086" s="1">
        <v>18050</v>
      </c>
    </row>
    <row r="10087" spans="1:6" x14ac:dyDescent="0.3">
      <c r="A10087" t="s">
        <v>45</v>
      </c>
      <c r="B10087" t="s">
        <v>722</v>
      </c>
      <c r="C10087">
        <v>2012</v>
      </c>
      <c r="D10087" t="s">
        <v>953</v>
      </c>
      <c r="E10087">
        <v>23.936985294117811</v>
      </c>
      <c r="F10087" s="1">
        <v>17119.852941176472</v>
      </c>
    </row>
    <row r="10088" spans="1:6" x14ac:dyDescent="0.3">
      <c r="A10088" t="s">
        <v>45</v>
      </c>
      <c r="B10088" t="s">
        <v>722</v>
      </c>
      <c r="C10088">
        <v>2013</v>
      </c>
      <c r="D10088" t="s">
        <v>948</v>
      </c>
      <c r="E10088">
        <v>612.34954166666694</v>
      </c>
      <c r="F10088" s="1">
        <v>23503.75</v>
      </c>
    </row>
    <row r="10089" spans="1:6" x14ac:dyDescent="0.3">
      <c r="A10089" t="s">
        <v>45</v>
      </c>
      <c r="B10089" t="s">
        <v>722</v>
      </c>
      <c r="C10089">
        <v>2013</v>
      </c>
      <c r="D10089" t="s">
        <v>949</v>
      </c>
      <c r="E10089">
        <v>307.5544642857144</v>
      </c>
      <c r="F10089" s="1">
        <v>21794.642857142859</v>
      </c>
    </row>
    <row r="10090" spans="1:6" x14ac:dyDescent="0.3">
      <c r="A10090" t="s">
        <v>45</v>
      </c>
      <c r="B10090" t="s">
        <v>722</v>
      </c>
      <c r="C10090">
        <v>2013</v>
      </c>
      <c r="D10090" t="s">
        <v>950</v>
      </c>
      <c r="E10090">
        <v>300.38333333333503</v>
      </c>
      <c r="F10090" s="1">
        <v>27166.666666666668</v>
      </c>
    </row>
    <row r="10091" spans="1:6" x14ac:dyDescent="0.3">
      <c r="A10091" t="s">
        <v>45</v>
      </c>
      <c r="B10091" t="s">
        <v>722</v>
      </c>
      <c r="C10091">
        <v>2013</v>
      </c>
      <c r="D10091" t="s">
        <v>951</v>
      </c>
      <c r="E10091">
        <v>0.76920454545473727</v>
      </c>
      <c r="F10091" s="1">
        <v>17260.227272727272</v>
      </c>
    </row>
    <row r="10092" spans="1:6" x14ac:dyDescent="0.3">
      <c r="A10092" t="s">
        <v>45</v>
      </c>
      <c r="B10092" t="s">
        <v>722</v>
      </c>
      <c r="C10092">
        <v>2013</v>
      </c>
      <c r="D10092" t="s">
        <v>952</v>
      </c>
      <c r="E10092">
        <v>-1789.8566666666666</v>
      </c>
      <c r="F10092" s="1">
        <v>26100</v>
      </c>
    </row>
    <row r="10093" spans="1:6" x14ac:dyDescent="0.3">
      <c r="A10093" t="s">
        <v>45</v>
      </c>
      <c r="B10093" t="s">
        <v>722</v>
      </c>
      <c r="C10093">
        <v>2013</v>
      </c>
      <c r="D10093" t="s">
        <v>953</v>
      </c>
      <c r="E10093">
        <v>37.625869565217535</v>
      </c>
      <c r="F10093" s="1">
        <v>16041.304347826086</v>
      </c>
    </row>
    <row r="10094" spans="1:6" x14ac:dyDescent="0.3">
      <c r="A10094" t="s">
        <v>45</v>
      </c>
      <c r="B10094" t="s">
        <v>722</v>
      </c>
      <c r="C10094">
        <v>2014</v>
      </c>
      <c r="D10094" t="s">
        <v>948</v>
      </c>
      <c r="E10094">
        <v>1775.3688541666668</v>
      </c>
      <c r="F10094" s="1">
        <v>21792.708333333332</v>
      </c>
    </row>
    <row r="10095" spans="1:6" x14ac:dyDescent="0.3">
      <c r="A10095" t="s">
        <v>45</v>
      </c>
      <c r="B10095" t="s">
        <v>722</v>
      </c>
      <c r="C10095">
        <v>2014</v>
      </c>
      <c r="D10095" t="s">
        <v>949</v>
      </c>
      <c r="E10095">
        <v>398.61731884057974</v>
      </c>
      <c r="F10095" s="1">
        <v>19086.231884057972</v>
      </c>
    </row>
    <row r="10096" spans="1:6" x14ac:dyDescent="0.3">
      <c r="A10096" t="s">
        <v>45</v>
      </c>
      <c r="B10096" t="s">
        <v>722</v>
      </c>
      <c r="C10096">
        <v>2014</v>
      </c>
      <c r="D10096" t="s">
        <v>950</v>
      </c>
      <c r="E10096">
        <v>1130.6757142857152</v>
      </c>
      <c r="F10096" s="1">
        <v>23042.857142857141</v>
      </c>
    </row>
    <row r="10097" spans="1:6" x14ac:dyDescent="0.3">
      <c r="A10097" t="s">
        <v>45</v>
      </c>
      <c r="B10097" t="s">
        <v>722</v>
      </c>
      <c r="C10097">
        <v>2014</v>
      </c>
      <c r="D10097" t="s">
        <v>951</v>
      </c>
      <c r="E10097">
        <v>-2531.4800000000014</v>
      </c>
      <c r="F10097" s="1">
        <v>21200</v>
      </c>
    </row>
    <row r="10098" spans="1:6" x14ac:dyDescent="0.3">
      <c r="A10098" t="s">
        <v>45</v>
      </c>
      <c r="B10098" t="s">
        <v>722</v>
      </c>
      <c r="C10098">
        <v>2014</v>
      </c>
      <c r="D10098" t="s">
        <v>952</v>
      </c>
      <c r="E10098">
        <v>-1245.5675000000001</v>
      </c>
      <c r="F10098" s="1">
        <v>22825</v>
      </c>
    </row>
    <row r="10099" spans="1:6" x14ac:dyDescent="0.3">
      <c r="A10099" t="s">
        <v>45</v>
      </c>
      <c r="B10099" t="s">
        <v>722</v>
      </c>
      <c r="C10099">
        <v>2014</v>
      </c>
      <c r="D10099" t="s">
        <v>953</v>
      </c>
      <c r="E10099">
        <v>-1882.8600000000006</v>
      </c>
      <c r="F10099" s="1">
        <v>23400</v>
      </c>
    </row>
    <row r="10100" spans="1:6" x14ac:dyDescent="0.3">
      <c r="A10100" t="s">
        <v>45</v>
      </c>
      <c r="B10100" t="s">
        <v>723</v>
      </c>
      <c r="C10100">
        <v>2011</v>
      </c>
      <c r="D10100" t="s">
        <v>948</v>
      </c>
      <c r="E10100">
        <v>568.52000000000044</v>
      </c>
      <c r="F10100" s="1">
        <v>21200</v>
      </c>
    </row>
    <row r="10101" spans="1:6" x14ac:dyDescent="0.3">
      <c r="A10101" t="s">
        <v>45</v>
      </c>
      <c r="B10101" t="s">
        <v>723</v>
      </c>
      <c r="C10101">
        <v>2011</v>
      </c>
      <c r="D10101" t="s">
        <v>949</v>
      </c>
      <c r="E10101">
        <v>576.07000000000096</v>
      </c>
      <c r="F10101" s="1">
        <v>20033.333333333332</v>
      </c>
    </row>
    <row r="10102" spans="1:6" x14ac:dyDescent="0.3">
      <c r="A10102" t="s">
        <v>45</v>
      </c>
      <c r="B10102" t="s">
        <v>723</v>
      </c>
      <c r="C10102">
        <v>2011</v>
      </c>
      <c r="D10102" t="s">
        <v>951</v>
      </c>
      <c r="E10102">
        <v>-2544.7400000000016</v>
      </c>
      <c r="F10102" s="1">
        <v>20600</v>
      </c>
    </row>
    <row r="10103" spans="1:6" x14ac:dyDescent="0.3">
      <c r="A10103" t="s">
        <v>45</v>
      </c>
      <c r="B10103" t="s">
        <v>723</v>
      </c>
      <c r="C10103">
        <v>2011</v>
      </c>
      <c r="D10103" t="s">
        <v>953</v>
      </c>
      <c r="E10103">
        <v>-1372.2733333333344</v>
      </c>
      <c r="F10103" s="1">
        <v>18600</v>
      </c>
    </row>
    <row r="10104" spans="1:6" x14ac:dyDescent="0.3">
      <c r="A10104" t="s">
        <v>45</v>
      </c>
      <c r="B10104" t="s">
        <v>723</v>
      </c>
      <c r="C10104">
        <v>2012</v>
      </c>
      <c r="D10104" t="s">
        <v>949</v>
      </c>
      <c r="E10104">
        <v>3125.9799999999996</v>
      </c>
      <c r="F10104" s="1">
        <v>23800</v>
      </c>
    </row>
    <row r="10105" spans="1:6" x14ac:dyDescent="0.3">
      <c r="A10105" t="s">
        <v>45</v>
      </c>
      <c r="B10105" t="s">
        <v>723</v>
      </c>
      <c r="C10105">
        <v>2014</v>
      </c>
      <c r="D10105" t="s">
        <v>948</v>
      </c>
      <c r="E10105">
        <v>-285.06666666666649</v>
      </c>
      <c r="F10105" s="1">
        <v>29333.333333333332</v>
      </c>
    </row>
    <row r="10106" spans="1:6" x14ac:dyDescent="0.3">
      <c r="A10106" t="s">
        <v>45</v>
      </c>
      <c r="B10106" t="s">
        <v>723</v>
      </c>
      <c r="C10106">
        <v>2014</v>
      </c>
      <c r="D10106" t="s">
        <v>949</v>
      </c>
      <c r="E10106">
        <v>1363.1375000000007</v>
      </c>
      <c r="F10106" s="1">
        <v>28875</v>
      </c>
    </row>
    <row r="10107" spans="1:6" x14ac:dyDescent="0.3">
      <c r="A10107" t="s">
        <v>45</v>
      </c>
      <c r="B10107" t="s">
        <v>723</v>
      </c>
      <c r="C10107">
        <v>2014</v>
      </c>
      <c r="D10107" t="s">
        <v>950</v>
      </c>
      <c r="E10107">
        <v>-123.74000000000015</v>
      </c>
      <c r="F10107" s="1">
        <v>30600</v>
      </c>
    </row>
    <row r="10108" spans="1:6" x14ac:dyDescent="0.3">
      <c r="A10108" t="s">
        <v>45</v>
      </c>
      <c r="B10108" t="s">
        <v>723</v>
      </c>
      <c r="C10108">
        <v>2014</v>
      </c>
      <c r="D10108" t="s">
        <v>952</v>
      </c>
      <c r="E10108">
        <v>-1496.6679999999992</v>
      </c>
      <c r="F10108" s="1">
        <v>30920</v>
      </c>
    </row>
    <row r="10109" spans="1:6" x14ac:dyDescent="0.3">
      <c r="A10109" t="s">
        <v>45</v>
      </c>
      <c r="B10109" t="s">
        <v>724</v>
      </c>
      <c r="C10109">
        <v>2012</v>
      </c>
      <c r="D10109" t="s">
        <v>948</v>
      </c>
      <c r="E10109">
        <v>1388.9599999999991</v>
      </c>
      <c r="F10109" s="1">
        <v>17600</v>
      </c>
    </row>
    <row r="10110" spans="1:6" x14ac:dyDescent="0.3">
      <c r="A10110" t="s">
        <v>45</v>
      </c>
      <c r="B10110" t="s">
        <v>724</v>
      </c>
      <c r="C10110">
        <v>2012</v>
      </c>
      <c r="D10110" t="s">
        <v>949</v>
      </c>
      <c r="E10110">
        <v>-2131.8139999999994</v>
      </c>
      <c r="F10110" s="1">
        <v>16660</v>
      </c>
    </row>
    <row r="10111" spans="1:6" x14ac:dyDescent="0.3">
      <c r="A10111" t="s">
        <v>45</v>
      </c>
      <c r="B10111" t="s">
        <v>724</v>
      </c>
      <c r="C10111">
        <v>2012</v>
      </c>
      <c r="D10111" t="s">
        <v>950</v>
      </c>
      <c r="E10111">
        <v>17261.334999999999</v>
      </c>
      <c r="F10111" s="1">
        <v>16350</v>
      </c>
    </row>
    <row r="10112" spans="1:6" x14ac:dyDescent="0.3">
      <c r="A10112" t="s">
        <v>45</v>
      </c>
      <c r="B10112" t="s">
        <v>724</v>
      </c>
      <c r="C10112">
        <v>2012</v>
      </c>
      <c r="D10112" t="s">
        <v>951</v>
      </c>
      <c r="E10112">
        <v>-1258.7760000000003</v>
      </c>
      <c r="F10112" s="1">
        <v>15440</v>
      </c>
    </row>
    <row r="10113" spans="1:6" x14ac:dyDescent="0.3">
      <c r="A10113" t="s">
        <v>45</v>
      </c>
      <c r="B10113" t="s">
        <v>724</v>
      </c>
      <c r="C10113">
        <v>2012</v>
      </c>
      <c r="D10113" t="s">
        <v>953</v>
      </c>
      <c r="E10113">
        <v>773.47263157894747</v>
      </c>
      <c r="F10113" s="1">
        <v>11778.947368421053</v>
      </c>
    </row>
    <row r="10114" spans="1:6" x14ac:dyDescent="0.3">
      <c r="A10114" t="s">
        <v>45</v>
      </c>
      <c r="B10114" t="s">
        <v>724</v>
      </c>
      <c r="C10114">
        <v>2013</v>
      </c>
      <c r="D10114" t="s">
        <v>948</v>
      </c>
      <c r="E10114">
        <v>5984.2649999999994</v>
      </c>
      <c r="F10114" s="1">
        <v>19650</v>
      </c>
    </row>
    <row r="10115" spans="1:6" x14ac:dyDescent="0.3">
      <c r="A10115" t="s">
        <v>45</v>
      </c>
      <c r="B10115" t="s">
        <v>724</v>
      </c>
      <c r="C10115">
        <v>2013</v>
      </c>
      <c r="D10115" t="s">
        <v>949</v>
      </c>
      <c r="E10115">
        <v>626.89666666666619</v>
      </c>
      <c r="F10115" s="1">
        <v>16300</v>
      </c>
    </row>
    <row r="10116" spans="1:6" x14ac:dyDescent="0.3">
      <c r="A10116" t="s">
        <v>45</v>
      </c>
      <c r="B10116" t="s">
        <v>724</v>
      </c>
      <c r="C10116">
        <v>2013</v>
      </c>
      <c r="D10116" t="s">
        <v>950</v>
      </c>
      <c r="E10116">
        <v>1251.1150000000016</v>
      </c>
      <c r="F10116" s="1">
        <v>18150</v>
      </c>
    </row>
    <row r="10117" spans="1:6" x14ac:dyDescent="0.3">
      <c r="A10117" t="s">
        <v>45</v>
      </c>
      <c r="B10117" t="s">
        <v>724</v>
      </c>
      <c r="C10117">
        <v>2013</v>
      </c>
      <c r="D10117" t="s">
        <v>951</v>
      </c>
      <c r="E10117">
        <v>177.26500000000064</v>
      </c>
      <c r="F10117" s="1">
        <v>16316.666666666666</v>
      </c>
    </row>
    <row r="10118" spans="1:6" x14ac:dyDescent="0.3">
      <c r="A10118" t="s">
        <v>45</v>
      </c>
      <c r="B10118" t="s">
        <v>724</v>
      </c>
      <c r="C10118">
        <v>2013</v>
      </c>
      <c r="D10118" t="s">
        <v>952</v>
      </c>
      <c r="E10118">
        <v>-2789.4900000000016</v>
      </c>
      <c r="F10118" s="1">
        <v>23100</v>
      </c>
    </row>
    <row r="10119" spans="1:6" x14ac:dyDescent="0.3">
      <c r="A10119" t="s">
        <v>45</v>
      </c>
      <c r="B10119" t="s">
        <v>724</v>
      </c>
      <c r="C10119">
        <v>2013</v>
      </c>
      <c r="D10119" t="s">
        <v>953</v>
      </c>
      <c r="E10119">
        <v>1044.7600000000002</v>
      </c>
      <c r="F10119" s="1">
        <v>15600</v>
      </c>
    </row>
    <row r="10120" spans="1:6" x14ac:dyDescent="0.3">
      <c r="A10120" t="s">
        <v>45</v>
      </c>
      <c r="B10120" t="s">
        <v>725</v>
      </c>
      <c r="C10120">
        <v>2014</v>
      </c>
      <c r="D10120" t="s">
        <v>948</v>
      </c>
      <c r="E10120">
        <v>392.24666666666735</v>
      </c>
      <c r="F10120" s="1">
        <v>22022.222222222223</v>
      </c>
    </row>
    <row r="10121" spans="1:6" x14ac:dyDescent="0.3">
      <c r="A10121" t="s">
        <v>45</v>
      </c>
      <c r="B10121" t="s">
        <v>725</v>
      </c>
      <c r="C10121">
        <v>2014</v>
      </c>
      <c r="D10121" t="s">
        <v>949</v>
      </c>
      <c r="E10121">
        <v>-216.21518518518536</v>
      </c>
      <c r="F10121" s="1">
        <v>20885.185185185186</v>
      </c>
    </row>
    <row r="10122" spans="1:6" x14ac:dyDescent="0.3">
      <c r="A10122" t="s">
        <v>45</v>
      </c>
      <c r="B10122" t="s">
        <v>725</v>
      </c>
      <c r="C10122">
        <v>2014</v>
      </c>
      <c r="D10122" t="s">
        <v>951</v>
      </c>
      <c r="E10122">
        <v>228.7400000000016</v>
      </c>
      <c r="F10122" s="1">
        <v>19400</v>
      </c>
    </row>
    <row r="10123" spans="1:6" x14ac:dyDescent="0.3">
      <c r="A10123" t="s">
        <v>45</v>
      </c>
      <c r="B10123" t="s">
        <v>725</v>
      </c>
      <c r="C10123">
        <v>2014</v>
      </c>
      <c r="D10123" t="s">
        <v>952</v>
      </c>
      <c r="E10123">
        <v>-2056.34</v>
      </c>
      <c r="F10123" s="1">
        <v>24600</v>
      </c>
    </row>
    <row r="10124" spans="1:6" x14ac:dyDescent="0.3">
      <c r="A10124" t="s">
        <v>45</v>
      </c>
      <c r="B10124" t="s">
        <v>725</v>
      </c>
      <c r="C10124">
        <v>2014</v>
      </c>
      <c r="D10124" t="s">
        <v>953</v>
      </c>
      <c r="E10124">
        <v>-2516.9774999999991</v>
      </c>
      <c r="F10124" s="1">
        <v>20725</v>
      </c>
    </row>
    <row r="10125" spans="1:6" x14ac:dyDescent="0.3">
      <c r="A10125" t="s">
        <v>45</v>
      </c>
      <c r="B10125" t="s">
        <v>726</v>
      </c>
      <c r="C10125">
        <v>2013</v>
      </c>
      <c r="D10125" t="s">
        <v>948</v>
      </c>
      <c r="E10125">
        <v>543.11000000000058</v>
      </c>
      <c r="F10125" s="1">
        <v>29100</v>
      </c>
    </row>
    <row r="10126" spans="1:6" x14ac:dyDescent="0.3">
      <c r="A10126" t="s">
        <v>45</v>
      </c>
      <c r="B10126" t="s">
        <v>726</v>
      </c>
      <c r="C10126">
        <v>2013</v>
      </c>
      <c r="D10126" t="s">
        <v>953</v>
      </c>
      <c r="E10126">
        <v>-2656.8950000000004</v>
      </c>
      <c r="F10126" s="1">
        <v>20050</v>
      </c>
    </row>
    <row r="10127" spans="1:6" x14ac:dyDescent="0.3">
      <c r="A10127" t="s">
        <v>45</v>
      </c>
      <c r="B10127" t="s">
        <v>727</v>
      </c>
      <c r="C10127">
        <v>2013</v>
      </c>
      <c r="D10127" t="s">
        <v>948</v>
      </c>
      <c r="E10127">
        <v>1771.5550000000003</v>
      </c>
      <c r="F10127" s="1">
        <v>14550</v>
      </c>
    </row>
    <row r="10128" spans="1:6" x14ac:dyDescent="0.3">
      <c r="A10128" t="s">
        <v>45</v>
      </c>
      <c r="B10128" t="s">
        <v>727</v>
      </c>
      <c r="C10128">
        <v>2013</v>
      </c>
      <c r="D10128" t="s">
        <v>949</v>
      </c>
      <c r="E10128">
        <v>1567.1350000000002</v>
      </c>
      <c r="F10128" s="1">
        <v>14350</v>
      </c>
    </row>
    <row r="10129" spans="1:6" x14ac:dyDescent="0.3">
      <c r="A10129" t="s">
        <v>45</v>
      </c>
      <c r="B10129" t="s">
        <v>727</v>
      </c>
      <c r="C10129">
        <v>2013</v>
      </c>
      <c r="D10129" t="s">
        <v>953</v>
      </c>
      <c r="E10129">
        <v>-3472.6450000000004</v>
      </c>
      <c r="F10129" s="1">
        <v>12550</v>
      </c>
    </row>
    <row r="10130" spans="1:6" x14ac:dyDescent="0.3">
      <c r="A10130" t="s">
        <v>45</v>
      </c>
      <c r="B10130" t="s">
        <v>727</v>
      </c>
      <c r="C10130">
        <v>2014</v>
      </c>
      <c r="D10130" t="s">
        <v>948</v>
      </c>
      <c r="E10130">
        <v>581.06205882352947</v>
      </c>
      <c r="F10130" s="1">
        <v>16444.117647058825</v>
      </c>
    </row>
    <row r="10131" spans="1:6" x14ac:dyDescent="0.3">
      <c r="A10131" t="s">
        <v>45</v>
      </c>
      <c r="B10131" t="s">
        <v>727</v>
      </c>
      <c r="C10131">
        <v>2014</v>
      </c>
      <c r="D10131" t="s">
        <v>949</v>
      </c>
      <c r="E10131">
        <v>-1110.0741666666665</v>
      </c>
      <c r="F10131" s="1">
        <v>15758.333333333334</v>
      </c>
    </row>
    <row r="10132" spans="1:6" x14ac:dyDescent="0.3">
      <c r="A10132" t="s">
        <v>45</v>
      </c>
      <c r="B10132" t="s">
        <v>727</v>
      </c>
      <c r="C10132">
        <v>2014</v>
      </c>
      <c r="D10132" t="s">
        <v>950</v>
      </c>
      <c r="E10132">
        <v>-1259.9350000000013</v>
      </c>
      <c r="F10132" s="1">
        <v>17650</v>
      </c>
    </row>
    <row r="10133" spans="1:6" x14ac:dyDescent="0.3">
      <c r="A10133" t="s">
        <v>45</v>
      </c>
      <c r="B10133" t="s">
        <v>727</v>
      </c>
      <c r="C10133">
        <v>2014</v>
      </c>
      <c r="D10133" t="s">
        <v>952</v>
      </c>
      <c r="E10133">
        <v>950.01000000000022</v>
      </c>
      <c r="F10133" s="1">
        <v>18100</v>
      </c>
    </row>
    <row r="10134" spans="1:6" x14ac:dyDescent="0.3">
      <c r="A10134" t="s">
        <v>45</v>
      </c>
      <c r="B10134" t="s">
        <v>728</v>
      </c>
      <c r="C10134">
        <v>1999</v>
      </c>
      <c r="D10134" t="s">
        <v>953</v>
      </c>
      <c r="E10134">
        <v>769.10750000000007</v>
      </c>
      <c r="F10134" s="1">
        <v>1241.6666666666667</v>
      </c>
    </row>
    <row r="10135" spans="1:6" x14ac:dyDescent="0.3">
      <c r="A10135" t="s">
        <v>45</v>
      </c>
      <c r="B10135" t="s">
        <v>729</v>
      </c>
      <c r="C10135">
        <v>1995</v>
      </c>
      <c r="D10135" t="s">
        <v>953</v>
      </c>
      <c r="E10135">
        <v>-298.15218749999997</v>
      </c>
      <c r="F10135" s="1">
        <v>790.625</v>
      </c>
    </row>
    <row r="10136" spans="1:6" x14ac:dyDescent="0.3">
      <c r="A10136" t="s">
        <v>45</v>
      </c>
      <c r="B10136" t="s">
        <v>729</v>
      </c>
      <c r="C10136">
        <v>1996</v>
      </c>
      <c r="D10136" t="s">
        <v>953</v>
      </c>
      <c r="E10136">
        <v>-93.853124999999991</v>
      </c>
      <c r="F10136" s="1">
        <v>843.75</v>
      </c>
    </row>
    <row r="10137" spans="1:6" x14ac:dyDescent="0.3">
      <c r="A10137" t="s">
        <v>45</v>
      </c>
      <c r="B10137" t="s">
        <v>729</v>
      </c>
      <c r="C10137">
        <v>1997</v>
      </c>
      <c r="D10137" t="s">
        <v>953</v>
      </c>
      <c r="E10137">
        <v>-77.35895833333332</v>
      </c>
      <c r="F10137" s="1">
        <v>1118.75</v>
      </c>
    </row>
    <row r="10138" spans="1:6" x14ac:dyDescent="0.3">
      <c r="A10138" t="s">
        <v>45</v>
      </c>
      <c r="B10138" t="s">
        <v>729</v>
      </c>
      <c r="C10138">
        <v>1998</v>
      </c>
      <c r="D10138" t="s">
        <v>952</v>
      </c>
      <c r="E10138">
        <v>-1017.4024999999999</v>
      </c>
      <c r="F10138" s="1">
        <v>1475</v>
      </c>
    </row>
    <row r="10139" spans="1:6" x14ac:dyDescent="0.3">
      <c r="A10139" t="s">
        <v>45</v>
      </c>
      <c r="B10139" t="s">
        <v>729</v>
      </c>
      <c r="C10139">
        <v>1998</v>
      </c>
      <c r="D10139" t="s">
        <v>953</v>
      </c>
      <c r="E10139">
        <v>30.985833333333328</v>
      </c>
      <c r="F10139" s="1">
        <v>1025</v>
      </c>
    </row>
    <row r="10140" spans="1:6" x14ac:dyDescent="0.3">
      <c r="A10140" t="s">
        <v>45</v>
      </c>
      <c r="B10140" t="s">
        <v>729</v>
      </c>
      <c r="C10140">
        <v>1999</v>
      </c>
      <c r="D10140" t="s">
        <v>953</v>
      </c>
      <c r="E10140">
        <v>133.94910714285714</v>
      </c>
      <c r="F10140" s="1">
        <v>1455.3571428571429</v>
      </c>
    </row>
    <row r="10141" spans="1:6" x14ac:dyDescent="0.3">
      <c r="A10141" t="s">
        <v>45</v>
      </c>
      <c r="B10141" t="s">
        <v>729</v>
      </c>
      <c r="C10141">
        <v>2000</v>
      </c>
      <c r="D10141" t="s">
        <v>953</v>
      </c>
      <c r="E10141">
        <v>-48.101413043478232</v>
      </c>
      <c r="F10141" s="1">
        <v>1659.7826086956522</v>
      </c>
    </row>
    <row r="10142" spans="1:6" x14ac:dyDescent="0.3">
      <c r="A10142" t="s">
        <v>45</v>
      </c>
      <c r="B10142" t="s">
        <v>729</v>
      </c>
      <c r="C10142">
        <v>2001</v>
      </c>
      <c r="D10142" t="s">
        <v>952</v>
      </c>
      <c r="E10142">
        <v>-2151.5174999999999</v>
      </c>
      <c r="F10142" s="1">
        <v>3325</v>
      </c>
    </row>
    <row r="10143" spans="1:6" x14ac:dyDescent="0.3">
      <c r="A10143" t="s">
        <v>45</v>
      </c>
      <c r="B10143" t="s">
        <v>729</v>
      </c>
      <c r="C10143">
        <v>2001</v>
      </c>
      <c r="D10143" t="s">
        <v>953</v>
      </c>
      <c r="E10143">
        <v>33.01634615384615</v>
      </c>
      <c r="F10143" s="1">
        <v>1894.2307692307693</v>
      </c>
    </row>
    <row r="10144" spans="1:6" x14ac:dyDescent="0.3">
      <c r="A10144" t="s">
        <v>45</v>
      </c>
      <c r="B10144" t="s">
        <v>729</v>
      </c>
      <c r="C10144">
        <v>2002</v>
      </c>
      <c r="D10144" t="s">
        <v>952</v>
      </c>
      <c r="E10144">
        <v>-2804.9700000000003</v>
      </c>
      <c r="F10144" s="1">
        <v>4300</v>
      </c>
    </row>
    <row r="10145" spans="1:6" x14ac:dyDescent="0.3">
      <c r="A10145" t="s">
        <v>45</v>
      </c>
      <c r="B10145" t="s">
        <v>729</v>
      </c>
      <c r="C10145">
        <v>2002</v>
      </c>
      <c r="D10145" t="s">
        <v>953</v>
      </c>
      <c r="E10145">
        <v>-50.663108108108084</v>
      </c>
      <c r="F10145" s="1">
        <v>2477.0270270270271</v>
      </c>
    </row>
    <row r="10146" spans="1:6" x14ac:dyDescent="0.3">
      <c r="A10146" t="s">
        <v>45</v>
      </c>
      <c r="B10146" t="s">
        <v>729</v>
      </c>
      <c r="C10146">
        <v>2003</v>
      </c>
      <c r="D10146" t="s">
        <v>953</v>
      </c>
      <c r="E10146">
        <v>102.61573170731705</v>
      </c>
      <c r="F10146" s="1">
        <v>2767.0731707317073</v>
      </c>
    </row>
    <row r="10147" spans="1:6" x14ac:dyDescent="0.3">
      <c r="A10147" t="s">
        <v>45</v>
      </c>
      <c r="B10147" t="s">
        <v>729</v>
      </c>
      <c r="C10147">
        <v>2004</v>
      </c>
      <c r="D10147" t="s">
        <v>953</v>
      </c>
      <c r="E10147">
        <v>40.971428571428568</v>
      </c>
      <c r="F10147" s="1">
        <v>3523.8095238095239</v>
      </c>
    </row>
    <row r="10148" spans="1:6" x14ac:dyDescent="0.3">
      <c r="A10148" t="s">
        <v>45</v>
      </c>
      <c r="B10148" t="s">
        <v>729</v>
      </c>
      <c r="C10148">
        <v>2005</v>
      </c>
      <c r="D10148" t="s">
        <v>949</v>
      </c>
      <c r="E10148">
        <v>6228.0425000000005</v>
      </c>
      <c r="F10148" s="1">
        <v>6925</v>
      </c>
    </row>
    <row r="10149" spans="1:6" x14ac:dyDescent="0.3">
      <c r="A10149" t="s">
        <v>45</v>
      </c>
      <c r="B10149" t="s">
        <v>729</v>
      </c>
      <c r="C10149">
        <v>2005</v>
      </c>
      <c r="D10149" t="s">
        <v>951</v>
      </c>
      <c r="E10149">
        <v>1253.4575000000004</v>
      </c>
      <c r="F10149" s="1">
        <v>8075</v>
      </c>
    </row>
    <row r="10150" spans="1:6" x14ac:dyDescent="0.3">
      <c r="A10150" t="s">
        <v>45</v>
      </c>
      <c r="B10150" t="s">
        <v>729</v>
      </c>
      <c r="C10150">
        <v>2005</v>
      </c>
      <c r="D10150" t="s">
        <v>953</v>
      </c>
      <c r="E10150">
        <v>5.9654370629371005</v>
      </c>
      <c r="F10150" s="1">
        <v>5483.0419580419584</v>
      </c>
    </row>
    <row r="10151" spans="1:6" x14ac:dyDescent="0.3">
      <c r="A10151" t="s">
        <v>45</v>
      </c>
      <c r="B10151" t="s">
        <v>729</v>
      </c>
      <c r="C10151">
        <v>2006</v>
      </c>
      <c r="D10151" t="s">
        <v>949</v>
      </c>
      <c r="E10151">
        <v>116.71750000000065</v>
      </c>
      <c r="F10151" s="1">
        <v>8675</v>
      </c>
    </row>
    <row r="10152" spans="1:6" x14ac:dyDescent="0.3">
      <c r="A10152" t="s">
        <v>45</v>
      </c>
      <c r="B10152" t="s">
        <v>729</v>
      </c>
      <c r="C10152">
        <v>2006</v>
      </c>
      <c r="D10152" t="s">
        <v>953</v>
      </c>
      <c r="E10152">
        <v>71.858711656441741</v>
      </c>
      <c r="F10152" s="1">
        <v>5985.8895705521472</v>
      </c>
    </row>
    <row r="10153" spans="1:6" x14ac:dyDescent="0.3">
      <c r="A10153" t="s">
        <v>45</v>
      </c>
      <c r="B10153" t="s">
        <v>729</v>
      </c>
      <c r="C10153">
        <v>2007</v>
      </c>
      <c r="D10153" t="s">
        <v>952</v>
      </c>
      <c r="E10153">
        <v>-9074.58</v>
      </c>
      <c r="F10153" s="1">
        <v>10200</v>
      </c>
    </row>
    <row r="10154" spans="1:6" x14ac:dyDescent="0.3">
      <c r="A10154" t="s">
        <v>45</v>
      </c>
      <c r="B10154" t="s">
        <v>729</v>
      </c>
      <c r="C10154">
        <v>2007</v>
      </c>
      <c r="D10154" t="s">
        <v>953</v>
      </c>
      <c r="E10154">
        <v>-12.554906015037545</v>
      </c>
      <c r="F10154" s="1">
        <v>6823.1203007518798</v>
      </c>
    </row>
    <row r="10155" spans="1:6" x14ac:dyDescent="0.3">
      <c r="A10155" t="s">
        <v>45</v>
      </c>
      <c r="B10155" t="s">
        <v>729</v>
      </c>
      <c r="C10155">
        <v>2008</v>
      </c>
      <c r="D10155" t="s">
        <v>951</v>
      </c>
      <c r="E10155">
        <v>1071.83</v>
      </c>
      <c r="F10155" s="1">
        <v>12300</v>
      </c>
    </row>
    <row r="10156" spans="1:6" x14ac:dyDescent="0.3">
      <c r="A10156" t="s">
        <v>45</v>
      </c>
      <c r="B10156" t="s">
        <v>729</v>
      </c>
      <c r="C10156">
        <v>2008</v>
      </c>
      <c r="D10156" t="s">
        <v>953</v>
      </c>
      <c r="E10156">
        <v>72.464787234042646</v>
      </c>
      <c r="F10156" s="1">
        <v>8782.6241134751781</v>
      </c>
    </row>
    <row r="10157" spans="1:6" x14ac:dyDescent="0.3">
      <c r="A10157" t="s">
        <v>45</v>
      </c>
      <c r="B10157" t="s">
        <v>729</v>
      </c>
      <c r="C10157">
        <v>2009</v>
      </c>
      <c r="D10157" t="s">
        <v>953</v>
      </c>
      <c r="E10157">
        <v>342.8055208333335</v>
      </c>
      <c r="F10157" s="1">
        <v>9242.7083333333339</v>
      </c>
    </row>
    <row r="10158" spans="1:6" x14ac:dyDescent="0.3">
      <c r="A10158" t="s">
        <v>45</v>
      </c>
      <c r="B10158" t="s">
        <v>729</v>
      </c>
      <c r="C10158">
        <v>2010</v>
      </c>
      <c r="D10158" t="s">
        <v>949</v>
      </c>
      <c r="E10158">
        <v>-1336.454999999999</v>
      </c>
      <c r="F10158" s="1">
        <v>16450</v>
      </c>
    </row>
    <row r="10159" spans="1:6" x14ac:dyDescent="0.3">
      <c r="A10159" t="s">
        <v>45</v>
      </c>
      <c r="B10159" t="s">
        <v>729</v>
      </c>
      <c r="C10159">
        <v>2010</v>
      </c>
      <c r="D10159" t="s">
        <v>951</v>
      </c>
      <c r="E10159">
        <v>-687.39399999999989</v>
      </c>
      <c r="F10159" s="1">
        <v>16860</v>
      </c>
    </row>
    <row r="10160" spans="1:6" x14ac:dyDescent="0.3">
      <c r="A10160" t="s">
        <v>45</v>
      </c>
      <c r="B10160" t="s">
        <v>729</v>
      </c>
      <c r="C10160">
        <v>2010</v>
      </c>
      <c r="D10160" t="s">
        <v>953</v>
      </c>
      <c r="E10160">
        <v>388.52278571428587</v>
      </c>
      <c r="F10160" s="1">
        <v>11956.428571428571</v>
      </c>
    </row>
    <row r="10161" spans="1:6" x14ac:dyDescent="0.3">
      <c r="A10161" t="s">
        <v>45</v>
      </c>
      <c r="B10161" t="s">
        <v>729</v>
      </c>
      <c r="C10161">
        <v>2011</v>
      </c>
      <c r="D10161" t="s">
        <v>948</v>
      </c>
      <c r="E10161">
        <v>-1598.3299999999981</v>
      </c>
      <c r="F10161" s="1">
        <v>22700</v>
      </c>
    </row>
    <row r="10162" spans="1:6" x14ac:dyDescent="0.3">
      <c r="A10162" t="s">
        <v>45</v>
      </c>
      <c r="B10162" t="s">
        <v>729</v>
      </c>
      <c r="C10162">
        <v>2011</v>
      </c>
      <c r="D10162" t="s">
        <v>949</v>
      </c>
      <c r="E10162">
        <v>739.00109090909109</v>
      </c>
      <c r="F10162" s="1">
        <v>19247.272727272728</v>
      </c>
    </row>
    <row r="10163" spans="1:6" x14ac:dyDescent="0.3">
      <c r="A10163" t="s">
        <v>45</v>
      </c>
      <c r="B10163" t="s">
        <v>729</v>
      </c>
      <c r="C10163">
        <v>2011</v>
      </c>
      <c r="D10163" t="s">
        <v>950</v>
      </c>
      <c r="E10163">
        <v>-226.78499999999985</v>
      </c>
      <c r="F10163" s="1">
        <v>19150</v>
      </c>
    </row>
    <row r="10164" spans="1:6" x14ac:dyDescent="0.3">
      <c r="A10164" t="s">
        <v>45</v>
      </c>
      <c r="B10164" t="s">
        <v>729</v>
      </c>
      <c r="C10164">
        <v>2011</v>
      </c>
      <c r="D10164" t="s">
        <v>951</v>
      </c>
      <c r="E10164">
        <v>337.26522727272737</v>
      </c>
      <c r="F10164" s="1">
        <v>18243.18181818182</v>
      </c>
    </row>
    <row r="10165" spans="1:6" x14ac:dyDescent="0.3">
      <c r="A10165" t="s">
        <v>45</v>
      </c>
      <c r="B10165" t="s">
        <v>729</v>
      </c>
      <c r="C10165">
        <v>2011</v>
      </c>
      <c r="D10165" t="s">
        <v>953</v>
      </c>
      <c r="E10165">
        <v>159.09125000000017</v>
      </c>
      <c r="F10165" s="1">
        <v>15646.370967741936</v>
      </c>
    </row>
    <row r="10166" spans="1:6" x14ac:dyDescent="0.3">
      <c r="A10166" t="s">
        <v>45</v>
      </c>
      <c r="B10166" t="s">
        <v>729</v>
      </c>
      <c r="C10166">
        <v>2012</v>
      </c>
      <c r="D10166" t="s">
        <v>948</v>
      </c>
      <c r="E10166">
        <v>758.20666666666637</v>
      </c>
      <c r="F10166" s="1">
        <v>20733.333333333332</v>
      </c>
    </row>
    <row r="10167" spans="1:6" x14ac:dyDescent="0.3">
      <c r="A10167" t="s">
        <v>45</v>
      </c>
      <c r="B10167" t="s">
        <v>729</v>
      </c>
      <c r="C10167">
        <v>2012</v>
      </c>
      <c r="D10167" t="s">
        <v>949</v>
      </c>
      <c r="E10167">
        <v>-261.13555555555519</v>
      </c>
      <c r="F10167" s="1">
        <v>20200</v>
      </c>
    </row>
    <row r="10168" spans="1:6" x14ac:dyDescent="0.3">
      <c r="A10168" t="s">
        <v>45</v>
      </c>
      <c r="B10168" t="s">
        <v>729</v>
      </c>
      <c r="C10168">
        <v>2012</v>
      </c>
      <c r="D10168" t="s">
        <v>951</v>
      </c>
      <c r="E10168">
        <v>166.49743902439045</v>
      </c>
      <c r="F10168" s="1">
        <v>18901.219512195123</v>
      </c>
    </row>
    <row r="10169" spans="1:6" x14ac:dyDescent="0.3">
      <c r="A10169" t="s">
        <v>45</v>
      </c>
      <c r="B10169" t="s">
        <v>729</v>
      </c>
      <c r="C10169">
        <v>2012</v>
      </c>
      <c r="D10169" t="s">
        <v>953</v>
      </c>
      <c r="E10169">
        <v>186.80931372549028</v>
      </c>
      <c r="F10169" s="1">
        <v>17014.705882352941</v>
      </c>
    </row>
    <row r="10170" spans="1:6" x14ac:dyDescent="0.3">
      <c r="A10170" t="s">
        <v>45</v>
      </c>
      <c r="B10170" t="s">
        <v>729</v>
      </c>
      <c r="C10170">
        <v>2013</v>
      </c>
      <c r="D10170" t="s">
        <v>948</v>
      </c>
      <c r="E10170">
        <v>290.5514705882353</v>
      </c>
      <c r="F10170" s="1">
        <v>23161.764705882353</v>
      </c>
    </row>
    <row r="10171" spans="1:6" x14ac:dyDescent="0.3">
      <c r="A10171" t="s">
        <v>45</v>
      </c>
      <c r="B10171" t="s">
        <v>729</v>
      </c>
      <c r="C10171">
        <v>2013</v>
      </c>
      <c r="D10171" t="s">
        <v>949</v>
      </c>
      <c r="E10171">
        <v>591.25813559322057</v>
      </c>
      <c r="F10171" s="1">
        <v>21858.192090395482</v>
      </c>
    </row>
    <row r="10172" spans="1:6" x14ac:dyDescent="0.3">
      <c r="A10172" t="s">
        <v>45</v>
      </c>
      <c r="B10172" t="s">
        <v>729</v>
      </c>
      <c r="C10172">
        <v>2013</v>
      </c>
      <c r="D10172" t="s">
        <v>950</v>
      </c>
      <c r="E10172">
        <v>396.45625000000064</v>
      </c>
      <c r="F10172" s="1">
        <v>23312.5</v>
      </c>
    </row>
    <row r="10173" spans="1:6" x14ac:dyDescent="0.3">
      <c r="A10173" t="s">
        <v>45</v>
      </c>
      <c r="B10173" t="s">
        <v>729</v>
      </c>
      <c r="C10173">
        <v>2013</v>
      </c>
      <c r="D10173" t="s">
        <v>951</v>
      </c>
      <c r="E10173">
        <v>370.13574324324338</v>
      </c>
      <c r="F10173" s="1">
        <v>20289.864864864863</v>
      </c>
    </row>
    <row r="10174" spans="1:6" x14ac:dyDescent="0.3">
      <c r="A10174" t="s">
        <v>45</v>
      </c>
      <c r="B10174" t="s">
        <v>729</v>
      </c>
      <c r="C10174">
        <v>2013</v>
      </c>
      <c r="D10174" t="s">
        <v>952</v>
      </c>
      <c r="E10174">
        <v>7589.5150000000012</v>
      </c>
      <c r="F10174" s="1">
        <v>22150</v>
      </c>
    </row>
    <row r="10175" spans="1:6" x14ac:dyDescent="0.3">
      <c r="A10175" t="s">
        <v>45</v>
      </c>
      <c r="B10175" t="s">
        <v>729</v>
      </c>
      <c r="C10175">
        <v>2013</v>
      </c>
      <c r="D10175" t="s">
        <v>953</v>
      </c>
      <c r="E10175">
        <v>352.311790123457</v>
      </c>
      <c r="F10175" s="1">
        <v>18229.012345679013</v>
      </c>
    </row>
    <row r="10176" spans="1:6" x14ac:dyDescent="0.3">
      <c r="A10176" t="s">
        <v>45</v>
      </c>
      <c r="B10176" t="s">
        <v>729</v>
      </c>
      <c r="C10176">
        <v>2014</v>
      </c>
      <c r="D10176" t="s">
        <v>948</v>
      </c>
      <c r="E10176">
        <v>-729.88514184397138</v>
      </c>
      <c r="F10176" s="1">
        <v>28460.638297872341</v>
      </c>
    </row>
    <row r="10177" spans="1:6" x14ac:dyDescent="0.3">
      <c r="A10177" t="s">
        <v>45</v>
      </c>
      <c r="B10177" t="s">
        <v>729</v>
      </c>
      <c r="C10177">
        <v>2014</v>
      </c>
      <c r="D10177" t="s">
        <v>949</v>
      </c>
      <c r="E10177">
        <v>-87.445604838709286</v>
      </c>
      <c r="F10177" s="1">
        <v>24584.274193548386</v>
      </c>
    </row>
    <row r="10178" spans="1:6" x14ac:dyDescent="0.3">
      <c r="A10178" t="s">
        <v>45</v>
      </c>
      <c r="B10178" t="s">
        <v>729</v>
      </c>
      <c r="C10178">
        <v>2014</v>
      </c>
      <c r="D10178" t="s">
        <v>950</v>
      </c>
      <c r="E10178">
        <v>-1167.3495454545453</v>
      </c>
      <c r="F10178" s="1">
        <v>29140.909090909092</v>
      </c>
    </row>
    <row r="10179" spans="1:6" x14ac:dyDescent="0.3">
      <c r="A10179" t="s">
        <v>45</v>
      </c>
      <c r="B10179" t="s">
        <v>729</v>
      </c>
      <c r="C10179">
        <v>2014</v>
      </c>
      <c r="D10179" t="s">
        <v>951</v>
      </c>
      <c r="E10179">
        <v>97.767187499999864</v>
      </c>
      <c r="F10179" s="1">
        <v>21109.375</v>
      </c>
    </row>
    <row r="10180" spans="1:6" x14ac:dyDescent="0.3">
      <c r="A10180" t="s">
        <v>45</v>
      </c>
      <c r="B10180" t="s">
        <v>729</v>
      </c>
      <c r="C10180">
        <v>2014</v>
      </c>
      <c r="D10180" t="s">
        <v>952</v>
      </c>
      <c r="E10180">
        <v>-1348.2574999999999</v>
      </c>
      <c r="F10180" s="1">
        <v>28925</v>
      </c>
    </row>
    <row r="10181" spans="1:6" x14ac:dyDescent="0.3">
      <c r="A10181" t="s">
        <v>45</v>
      </c>
      <c r="B10181" t="s">
        <v>729</v>
      </c>
      <c r="C10181">
        <v>2014</v>
      </c>
      <c r="D10181" t="s">
        <v>953</v>
      </c>
      <c r="E10181">
        <v>-797.08749999999964</v>
      </c>
      <c r="F10181" s="1">
        <v>21625</v>
      </c>
    </row>
    <row r="10182" spans="1:6" x14ac:dyDescent="0.3">
      <c r="A10182" t="s">
        <v>45</v>
      </c>
      <c r="B10182" t="s">
        <v>729</v>
      </c>
      <c r="C10182">
        <v>2015</v>
      </c>
      <c r="D10182" t="s">
        <v>948</v>
      </c>
      <c r="E10182">
        <v>545.92000000000098</v>
      </c>
      <c r="F10182" s="1">
        <v>31866.666666666668</v>
      </c>
    </row>
    <row r="10183" spans="1:6" x14ac:dyDescent="0.3">
      <c r="A10183" t="s">
        <v>45</v>
      </c>
      <c r="B10183" t="s">
        <v>729</v>
      </c>
      <c r="C10183">
        <v>2015</v>
      </c>
      <c r="D10183" t="s">
        <v>950</v>
      </c>
      <c r="E10183">
        <v>55.404999999998836</v>
      </c>
      <c r="F10183" s="1">
        <v>33050</v>
      </c>
    </row>
    <row r="10184" spans="1:6" x14ac:dyDescent="0.3">
      <c r="A10184" t="s">
        <v>45</v>
      </c>
      <c r="B10184" t="s">
        <v>729</v>
      </c>
      <c r="C10184">
        <v>2015</v>
      </c>
      <c r="D10184" t="s">
        <v>952</v>
      </c>
      <c r="E10184">
        <v>1360.239999999998</v>
      </c>
      <c r="F10184" s="1">
        <v>34400</v>
      </c>
    </row>
    <row r="10185" spans="1:6" x14ac:dyDescent="0.3">
      <c r="A10185" t="s">
        <v>45</v>
      </c>
      <c r="B10185" t="s">
        <v>730</v>
      </c>
      <c r="C10185">
        <v>1995</v>
      </c>
      <c r="D10185" t="s">
        <v>953</v>
      </c>
      <c r="E10185">
        <v>449.93125000000003</v>
      </c>
      <c r="F10185" s="1">
        <v>562.5</v>
      </c>
    </row>
    <row r="10186" spans="1:6" x14ac:dyDescent="0.3">
      <c r="A10186" t="s">
        <v>45</v>
      </c>
      <c r="B10186" t="s">
        <v>730</v>
      </c>
      <c r="C10186">
        <v>1999</v>
      </c>
      <c r="D10186" t="s">
        <v>953</v>
      </c>
      <c r="E10186">
        <v>-105.35187500000001</v>
      </c>
      <c r="F10186" s="1">
        <v>606.25</v>
      </c>
    </row>
    <row r="10187" spans="1:6" x14ac:dyDescent="0.3">
      <c r="A10187" t="s">
        <v>45</v>
      </c>
      <c r="B10187" t="s">
        <v>730</v>
      </c>
      <c r="C10187">
        <v>2000</v>
      </c>
      <c r="D10187" t="s">
        <v>953</v>
      </c>
      <c r="E10187">
        <v>-130.80083333333332</v>
      </c>
      <c r="F10187" s="1">
        <v>491.66666666666669</v>
      </c>
    </row>
    <row r="10188" spans="1:6" x14ac:dyDescent="0.3">
      <c r="A10188" t="s">
        <v>45</v>
      </c>
      <c r="B10188" t="s">
        <v>730</v>
      </c>
      <c r="C10188">
        <v>2001</v>
      </c>
      <c r="D10188" t="s">
        <v>953</v>
      </c>
      <c r="E10188">
        <v>81.065454545454571</v>
      </c>
      <c r="F10188" s="1">
        <v>1200</v>
      </c>
    </row>
    <row r="10189" spans="1:6" x14ac:dyDescent="0.3">
      <c r="A10189" t="s">
        <v>45</v>
      </c>
      <c r="B10189" t="s">
        <v>730</v>
      </c>
      <c r="C10189">
        <v>2002</v>
      </c>
      <c r="D10189" t="s">
        <v>953</v>
      </c>
      <c r="E10189">
        <v>-132.16019230769231</v>
      </c>
      <c r="F10189" s="1">
        <v>1590.3846153846155</v>
      </c>
    </row>
    <row r="10190" spans="1:6" x14ac:dyDescent="0.3">
      <c r="A10190" t="s">
        <v>45</v>
      </c>
      <c r="B10190" t="s">
        <v>730</v>
      </c>
      <c r="C10190">
        <v>2004</v>
      </c>
      <c r="D10190" t="s">
        <v>952</v>
      </c>
      <c r="E10190">
        <v>-2534.5453124999999</v>
      </c>
      <c r="F10190" s="1">
        <v>4234.375</v>
      </c>
    </row>
    <row r="10191" spans="1:6" x14ac:dyDescent="0.3">
      <c r="A10191" t="s">
        <v>45</v>
      </c>
      <c r="B10191" t="s">
        <v>730</v>
      </c>
      <c r="C10191">
        <v>2004</v>
      </c>
      <c r="D10191" t="s">
        <v>953</v>
      </c>
      <c r="E10191">
        <v>-30.490898437499947</v>
      </c>
      <c r="F10191" s="1">
        <v>2880.078125</v>
      </c>
    </row>
    <row r="10192" spans="1:6" x14ac:dyDescent="0.3">
      <c r="A10192" t="s">
        <v>45</v>
      </c>
      <c r="B10192" t="s">
        <v>730</v>
      </c>
      <c r="C10192">
        <v>2005</v>
      </c>
      <c r="D10192" t="s">
        <v>949</v>
      </c>
      <c r="E10192">
        <v>-1678.3125</v>
      </c>
      <c r="F10192" s="1">
        <v>4375</v>
      </c>
    </row>
    <row r="10193" spans="1:6" x14ac:dyDescent="0.3">
      <c r="A10193" t="s">
        <v>45</v>
      </c>
      <c r="B10193" t="s">
        <v>730</v>
      </c>
      <c r="C10193">
        <v>2005</v>
      </c>
      <c r="D10193" t="s">
        <v>952</v>
      </c>
      <c r="E10193">
        <v>-2020.4395833333331</v>
      </c>
      <c r="F10193" s="1">
        <v>4354.166666666667</v>
      </c>
    </row>
    <row r="10194" spans="1:6" x14ac:dyDescent="0.3">
      <c r="A10194" t="s">
        <v>45</v>
      </c>
      <c r="B10194" t="s">
        <v>730</v>
      </c>
      <c r="C10194">
        <v>2005</v>
      </c>
      <c r="D10194" t="s">
        <v>953</v>
      </c>
      <c r="E10194">
        <v>207.72057142857147</v>
      </c>
      <c r="F10194" s="1">
        <v>2805.7142857142858</v>
      </c>
    </row>
    <row r="10195" spans="1:6" x14ac:dyDescent="0.3">
      <c r="A10195" t="s">
        <v>45</v>
      </c>
      <c r="B10195" t="s">
        <v>730</v>
      </c>
      <c r="C10195">
        <v>2006</v>
      </c>
      <c r="D10195" t="s">
        <v>949</v>
      </c>
      <c r="E10195">
        <v>2390.67875</v>
      </c>
      <c r="F10195" s="1">
        <v>3537.5</v>
      </c>
    </row>
    <row r="10196" spans="1:6" x14ac:dyDescent="0.3">
      <c r="A10196" t="s">
        <v>45</v>
      </c>
      <c r="B10196" t="s">
        <v>730</v>
      </c>
      <c r="C10196">
        <v>2006</v>
      </c>
      <c r="D10196" t="s">
        <v>952</v>
      </c>
      <c r="E10196">
        <v>-2480.2687499999997</v>
      </c>
      <c r="F10196" s="1">
        <v>5229.166666666667</v>
      </c>
    </row>
    <row r="10197" spans="1:6" x14ac:dyDescent="0.3">
      <c r="A10197" t="s">
        <v>45</v>
      </c>
      <c r="B10197" t="s">
        <v>730</v>
      </c>
      <c r="C10197">
        <v>2006</v>
      </c>
      <c r="D10197" t="s">
        <v>953</v>
      </c>
      <c r="E10197">
        <v>67.742888888888928</v>
      </c>
      <c r="F10197" s="1">
        <v>3517.7777777777778</v>
      </c>
    </row>
    <row r="10198" spans="1:6" x14ac:dyDescent="0.3">
      <c r="A10198" t="s">
        <v>45</v>
      </c>
      <c r="B10198" t="s">
        <v>730</v>
      </c>
      <c r="C10198">
        <v>2007</v>
      </c>
      <c r="D10198" t="s">
        <v>952</v>
      </c>
      <c r="E10198">
        <v>-5960.9075000000003</v>
      </c>
      <c r="F10198" s="1">
        <v>7425</v>
      </c>
    </row>
    <row r="10199" spans="1:6" x14ac:dyDescent="0.3">
      <c r="A10199" t="s">
        <v>45</v>
      </c>
      <c r="B10199" t="s">
        <v>730</v>
      </c>
      <c r="C10199">
        <v>2007</v>
      </c>
      <c r="D10199" t="s">
        <v>953</v>
      </c>
      <c r="E10199">
        <v>-126.01018145161285</v>
      </c>
      <c r="F10199" s="1">
        <v>4232.8629032258068</v>
      </c>
    </row>
    <row r="10200" spans="1:6" x14ac:dyDescent="0.3">
      <c r="A10200" t="s">
        <v>45</v>
      </c>
      <c r="B10200" t="s">
        <v>730</v>
      </c>
      <c r="C10200">
        <v>2008</v>
      </c>
      <c r="D10200" t="s">
        <v>949</v>
      </c>
      <c r="E10200">
        <v>3461.33</v>
      </c>
      <c r="F10200" s="1">
        <v>7300</v>
      </c>
    </row>
    <row r="10201" spans="1:6" x14ac:dyDescent="0.3">
      <c r="A10201" t="s">
        <v>45</v>
      </c>
      <c r="B10201" t="s">
        <v>730</v>
      </c>
      <c r="C10201">
        <v>2008</v>
      </c>
      <c r="D10201" t="s">
        <v>951</v>
      </c>
      <c r="E10201">
        <v>99.175000000000182</v>
      </c>
      <c r="F10201" s="1">
        <v>6750</v>
      </c>
    </row>
    <row r="10202" spans="1:6" x14ac:dyDescent="0.3">
      <c r="A10202" t="s">
        <v>45</v>
      </c>
      <c r="B10202" t="s">
        <v>730</v>
      </c>
      <c r="C10202">
        <v>2008</v>
      </c>
      <c r="D10202" t="s">
        <v>953</v>
      </c>
      <c r="E10202">
        <v>-215.89586363636354</v>
      </c>
      <c r="F10202" s="1">
        <v>5759.545454545455</v>
      </c>
    </row>
    <row r="10203" spans="1:6" x14ac:dyDescent="0.3">
      <c r="A10203" t="s">
        <v>45</v>
      </c>
      <c r="B10203" t="s">
        <v>730</v>
      </c>
      <c r="C10203">
        <v>2009</v>
      </c>
      <c r="D10203" t="s">
        <v>951</v>
      </c>
      <c r="E10203">
        <v>1407.4650000000001</v>
      </c>
      <c r="F10203" s="1">
        <v>11650</v>
      </c>
    </row>
    <row r="10204" spans="1:6" x14ac:dyDescent="0.3">
      <c r="A10204" t="s">
        <v>45</v>
      </c>
      <c r="B10204" t="s">
        <v>730</v>
      </c>
      <c r="C10204">
        <v>2009</v>
      </c>
      <c r="D10204" t="s">
        <v>953</v>
      </c>
      <c r="E10204">
        <v>404.10342105263175</v>
      </c>
      <c r="F10204" s="1">
        <v>6139.4736842105267</v>
      </c>
    </row>
    <row r="10205" spans="1:6" x14ac:dyDescent="0.3">
      <c r="A10205" t="s">
        <v>45</v>
      </c>
      <c r="B10205" t="s">
        <v>730</v>
      </c>
      <c r="C10205">
        <v>2011</v>
      </c>
      <c r="D10205" t="s">
        <v>948</v>
      </c>
      <c r="E10205">
        <v>859.13000000000102</v>
      </c>
      <c r="F10205" s="1">
        <v>25300</v>
      </c>
    </row>
    <row r="10206" spans="1:6" x14ac:dyDescent="0.3">
      <c r="A10206" t="s">
        <v>45</v>
      </c>
      <c r="B10206" t="s">
        <v>730</v>
      </c>
      <c r="C10206">
        <v>2011</v>
      </c>
      <c r="D10206" t="s">
        <v>949</v>
      </c>
      <c r="E10206">
        <v>-525.29399999999953</v>
      </c>
      <c r="F10206" s="1">
        <v>17860</v>
      </c>
    </row>
    <row r="10207" spans="1:6" x14ac:dyDescent="0.3">
      <c r="A10207" t="s">
        <v>45</v>
      </c>
      <c r="B10207" t="s">
        <v>730</v>
      </c>
      <c r="C10207">
        <v>2011</v>
      </c>
      <c r="D10207" t="s">
        <v>951</v>
      </c>
      <c r="E10207">
        <v>1092.9650000000006</v>
      </c>
      <c r="F10207" s="1">
        <v>16650</v>
      </c>
    </row>
    <row r="10208" spans="1:6" x14ac:dyDescent="0.3">
      <c r="A10208" t="s">
        <v>45</v>
      </c>
      <c r="B10208" t="s">
        <v>730</v>
      </c>
      <c r="C10208">
        <v>2011</v>
      </c>
      <c r="D10208" t="s">
        <v>953</v>
      </c>
      <c r="E10208">
        <v>-148.05833333333317</v>
      </c>
      <c r="F10208" s="1">
        <v>14416.666666666666</v>
      </c>
    </row>
    <row r="10209" spans="1:6" x14ac:dyDescent="0.3">
      <c r="A10209" t="s">
        <v>45</v>
      </c>
      <c r="B10209" t="s">
        <v>730</v>
      </c>
      <c r="C10209">
        <v>2012</v>
      </c>
      <c r="D10209" t="s">
        <v>948</v>
      </c>
      <c r="E10209">
        <v>420.52124999999978</v>
      </c>
      <c r="F10209" s="1">
        <v>18462.5</v>
      </c>
    </row>
    <row r="10210" spans="1:6" x14ac:dyDescent="0.3">
      <c r="A10210" t="s">
        <v>45</v>
      </c>
      <c r="B10210" t="s">
        <v>730</v>
      </c>
      <c r="C10210">
        <v>2012</v>
      </c>
      <c r="D10210" t="s">
        <v>949</v>
      </c>
      <c r="E10210">
        <v>-454.27525641025608</v>
      </c>
      <c r="F10210" s="1">
        <v>18196.153846153848</v>
      </c>
    </row>
    <row r="10211" spans="1:6" x14ac:dyDescent="0.3">
      <c r="A10211" t="s">
        <v>45</v>
      </c>
      <c r="B10211" t="s">
        <v>730</v>
      </c>
      <c r="C10211">
        <v>2012</v>
      </c>
      <c r="D10211" t="s">
        <v>951</v>
      </c>
      <c r="E10211">
        <v>6.3025609756099943</v>
      </c>
      <c r="F10211" s="1">
        <v>17391.463414634145</v>
      </c>
    </row>
    <row r="10212" spans="1:6" x14ac:dyDescent="0.3">
      <c r="A10212" t="s">
        <v>45</v>
      </c>
      <c r="B10212" t="s">
        <v>730</v>
      </c>
      <c r="C10212">
        <v>2012</v>
      </c>
      <c r="D10212" t="s">
        <v>953</v>
      </c>
      <c r="E10212">
        <v>55.722222222222342</v>
      </c>
      <c r="F10212" s="1">
        <v>12777.777777777777</v>
      </c>
    </row>
    <row r="10213" spans="1:6" x14ac:dyDescent="0.3">
      <c r="A10213" t="s">
        <v>45</v>
      </c>
      <c r="B10213" t="s">
        <v>730</v>
      </c>
      <c r="C10213">
        <v>2013</v>
      </c>
      <c r="D10213" t="s">
        <v>948</v>
      </c>
      <c r="E10213">
        <v>792.9139130434786</v>
      </c>
      <c r="F10213" s="1">
        <v>22008.695652173912</v>
      </c>
    </row>
    <row r="10214" spans="1:6" x14ac:dyDescent="0.3">
      <c r="A10214" t="s">
        <v>45</v>
      </c>
      <c r="B10214" t="s">
        <v>730</v>
      </c>
      <c r="C10214">
        <v>2013</v>
      </c>
      <c r="D10214" t="s">
        <v>949</v>
      </c>
      <c r="E10214">
        <v>918.14939024390264</v>
      </c>
      <c r="F10214" s="1">
        <v>21128.048780487807</v>
      </c>
    </row>
    <row r="10215" spans="1:6" x14ac:dyDescent="0.3">
      <c r="A10215" t="s">
        <v>45</v>
      </c>
      <c r="B10215" t="s">
        <v>730</v>
      </c>
      <c r="C10215">
        <v>2013</v>
      </c>
      <c r="D10215" t="s">
        <v>950</v>
      </c>
      <c r="E10215">
        <v>-254.68333333333308</v>
      </c>
      <c r="F10215" s="1">
        <v>23166.666666666668</v>
      </c>
    </row>
    <row r="10216" spans="1:6" x14ac:dyDescent="0.3">
      <c r="A10216" t="s">
        <v>45</v>
      </c>
      <c r="B10216" t="s">
        <v>730</v>
      </c>
      <c r="C10216">
        <v>2013</v>
      </c>
      <c r="D10216" t="s">
        <v>951</v>
      </c>
      <c r="E10216">
        <v>932.2193749999999</v>
      </c>
      <c r="F10216" s="1">
        <v>16443.75</v>
      </c>
    </row>
    <row r="10217" spans="1:6" x14ac:dyDescent="0.3">
      <c r="A10217" t="s">
        <v>45</v>
      </c>
      <c r="B10217" t="s">
        <v>730</v>
      </c>
      <c r="C10217">
        <v>2013</v>
      </c>
      <c r="D10217" t="s">
        <v>952</v>
      </c>
      <c r="E10217">
        <v>1294.4900000000016</v>
      </c>
      <c r="F10217" s="1">
        <v>26900</v>
      </c>
    </row>
    <row r="10218" spans="1:6" x14ac:dyDescent="0.3">
      <c r="A10218" t="s">
        <v>45</v>
      </c>
      <c r="B10218" t="s">
        <v>730</v>
      </c>
      <c r="C10218">
        <v>2013</v>
      </c>
      <c r="D10218" t="s">
        <v>953</v>
      </c>
      <c r="E10218">
        <v>376.12037313432847</v>
      </c>
      <c r="F10218" s="1">
        <v>14890.298507462687</v>
      </c>
    </row>
    <row r="10219" spans="1:6" x14ac:dyDescent="0.3">
      <c r="A10219" t="s">
        <v>45</v>
      </c>
      <c r="B10219" t="s">
        <v>730</v>
      </c>
      <c r="C10219">
        <v>2014</v>
      </c>
      <c r="D10219" t="s">
        <v>948</v>
      </c>
      <c r="E10219">
        <v>462.48474999999996</v>
      </c>
      <c r="F10219" s="1">
        <v>22397.5</v>
      </c>
    </row>
    <row r="10220" spans="1:6" x14ac:dyDescent="0.3">
      <c r="A10220" t="s">
        <v>45</v>
      </c>
      <c r="B10220" t="s">
        <v>730</v>
      </c>
      <c r="C10220">
        <v>2014</v>
      </c>
      <c r="D10220" t="s">
        <v>949</v>
      </c>
      <c r="E10220">
        <v>237.79750000000007</v>
      </c>
      <c r="F10220" s="1">
        <v>20617.857142857141</v>
      </c>
    </row>
    <row r="10221" spans="1:6" x14ac:dyDescent="0.3">
      <c r="A10221" t="s">
        <v>45</v>
      </c>
      <c r="B10221" t="s">
        <v>730</v>
      </c>
      <c r="C10221">
        <v>2014</v>
      </c>
      <c r="D10221" t="s">
        <v>950</v>
      </c>
      <c r="E10221">
        <v>944.20999999999913</v>
      </c>
      <c r="F10221" s="1">
        <v>20100</v>
      </c>
    </row>
    <row r="10222" spans="1:6" x14ac:dyDescent="0.3">
      <c r="A10222" t="s">
        <v>45</v>
      </c>
      <c r="B10222" t="s">
        <v>730</v>
      </c>
      <c r="C10222">
        <v>2014</v>
      </c>
      <c r="D10222" t="s">
        <v>951</v>
      </c>
      <c r="E10222">
        <v>488.82250000000022</v>
      </c>
      <c r="F10222" s="1">
        <v>18725</v>
      </c>
    </row>
    <row r="10223" spans="1:6" x14ac:dyDescent="0.3">
      <c r="A10223" t="s">
        <v>45</v>
      </c>
      <c r="B10223" t="s">
        <v>730</v>
      </c>
      <c r="C10223">
        <v>2014</v>
      </c>
      <c r="D10223" t="s">
        <v>953</v>
      </c>
      <c r="E10223">
        <v>916.72249999999985</v>
      </c>
      <c r="F10223" s="1">
        <v>17725</v>
      </c>
    </row>
    <row r="10224" spans="1:6" x14ac:dyDescent="0.3">
      <c r="A10224" t="s">
        <v>45</v>
      </c>
      <c r="B10224" t="s">
        <v>731</v>
      </c>
      <c r="C10224">
        <v>2008</v>
      </c>
      <c r="D10224" t="s">
        <v>949</v>
      </c>
      <c r="E10224">
        <v>-1892.2600000000002</v>
      </c>
      <c r="F10224" s="1">
        <v>9400</v>
      </c>
    </row>
    <row r="10225" spans="1:6" x14ac:dyDescent="0.3">
      <c r="A10225" t="s">
        <v>45</v>
      </c>
      <c r="B10225" t="s">
        <v>731</v>
      </c>
      <c r="C10225">
        <v>2008</v>
      </c>
      <c r="D10225" t="s">
        <v>951</v>
      </c>
      <c r="E10225">
        <v>-1145.6299999999997</v>
      </c>
      <c r="F10225" s="1">
        <v>9700</v>
      </c>
    </row>
    <row r="10226" spans="1:6" x14ac:dyDescent="0.3">
      <c r="A10226" t="s">
        <v>45</v>
      </c>
      <c r="B10226" t="s">
        <v>731</v>
      </c>
      <c r="C10226">
        <v>2008</v>
      </c>
      <c r="D10226" t="s">
        <v>953</v>
      </c>
      <c r="E10226">
        <v>162.40702185792355</v>
      </c>
      <c r="F10226" s="1">
        <v>7256.0109289617485</v>
      </c>
    </row>
    <row r="10227" spans="1:6" x14ac:dyDescent="0.3">
      <c r="A10227" t="s">
        <v>45</v>
      </c>
      <c r="B10227" t="s">
        <v>731</v>
      </c>
      <c r="C10227">
        <v>2009</v>
      </c>
      <c r="D10227" t="s">
        <v>949</v>
      </c>
      <c r="E10227">
        <v>1558.7762499999999</v>
      </c>
      <c r="F10227" s="1">
        <v>10012.5</v>
      </c>
    </row>
    <row r="10228" spans="1:6" x14ac:dyDescent="0.3">
      <c r="A10228" t="s">
        <v>45</v>
      </c>
      <c r="B10228" t="s">
        <v>731</v>
      </c>
      <c r="C10228">
        <v>2009</v>
      </c>
      <c r="D10228" t="s">
        <v>951</v>
      </c>
      <c r="E10228">
        <v>791.74649999999997</v>
      </c>
      <c r="F10228" s="1">
        <v>11165</v>
      </c>
    </row>
    <row r="10229" spans="1:6" x14ac:dyDescent="0.3">
      <c r="A10229" t="s">
        <v>45</v>
      </c>
      <c r="B10229" t="s">
        <v>731</v>
      </c>
      <c r="C10229">
        <v>2009</v>
      </c>
      <c r="D10229" t="s">
        <v>953</v>
      </c>
      <c r="E10229">
        <v>-80.348425925925866</v>
      </c>
      <c r="F10229" s="1">
        <v>8237.9629629629635</v>
      </c>
    </row>
    <row r="10230" spans="1:6" x14ac:dyDescent="0.3">
      <c r="A10230" t="s">
        <v>45</v>
      </c>
      <c r="B10230" t="s">
        <v>731</v>
      </c>
      <c r="C10230">
        <v>2010</v>
      </c>
      <c r="D10230" t="s">
        <v>949</v>
      </c>
      <c r="E10230">
        <v>1927.1475</v>
      </c>
      <c r="F10230" s="1">
        <v>11975</v>
      </c>
    </row>
    <row r="10231" spans="1:6" x14ac:dyDescent="0.3">
      <c r="A10231" t="s">
        <v>45</v>
      </c>
      <c r="B10231" t="s">
        <v>731</v>
      </c>
      <c r="C10231">
        <v>2010</v>
      </c>
      <c r="D10231" t="s">
        <v>951</v>
      </c>
      <c r="E10231">
        <v>-93.076041666666541</v>
      </c>
      <c r="F10231" s="1">
        <v>11531.25</v>
      </c>
    </row>
    <row r="10232" spans="1:6" x14ac:dyDescent="0.3">
      <c r="A10232" t="s">
        <v>45</v>
      </c>
      <c r="B10232" t="s">
        <v>731</v>
      </c>
      <c r="C10232">
        <v>2010</v>
      </c>
      <c r="D10232" t="s">
        <v>953</v>
      </c>
      <c r="E10232">
        <v>-33.132116477272668</v>
      </c>
      <c r="F10232" s="1">
        <v>9562.357954545454</v>
      </c>
    </row>
    <row r="10233" spans="1:6" x14ac:dyDescent="0.3">
      <c r="A10233" t="s">
        <v>45</v>
      </c>
      <c r="B10233" t="s">
        <v>731</v>
      </c>
      <c r="C10233">
        <v>2011</v>
      </c>
      <c r="D10233" t="s">
        <v>948</v>
      </c>
      <c r="E10233">
        <v>-45.939761904761717</v>
      </c>
      <c r="F10233" s="1">
        <v>15697.619047619048</v>
      </c>
    </row>
    <row r="10234" spans="1:6" x14ac:dyDescent="0.3">
      <c r="A10234" t="s">
        <v>45</v>
      </c>
      <c r="B10234" t="s">
        <v>731</v>
      </c>
      <c r="C10234">
        <v>2011</v>
      </c>
      <c r="D10234" t="s">
        <v>949</v>
      </c>
      <c r="E10234">
        <v>308.83880255941511</v>
      </c>
      <c r="F10234" s="1">
        <v>14686.014625228519</v>
      </c>
    </row>
    <row r="10235" spans="1:6" x14ac:dyDescent="0.3">
      <c r="A10235" t="s">
        <v>45</v>
      </c>
      <c r="B10235" t="s">
        <v>731</v>
      </c>
      <c r="C10235">
        <v>2011</v>
      </c>
      <c r="D10235" t="s">
        <v>950</v>
      </c>
      <c r="E10235">
        <v>-255.23999999999978</v>
      </c>
      <c r="F10235" s="1">
        <v>15600</v>
      </c>
    </row>
    <row r="10236" spans="1:6" x14ac:dyDescent="0.3">
      <c r="A10236" t="s">
        <v>45</v>
      </c>
      <c r="B10236" t="s">
        <v>731</v>
      </c>
      <c r="C10236">
        <v>2011</v>
      </c>
      <c r="D10236" t="s">
        <v>951</v>
      </c>
      <c r="E10236">
        <v>466.24916901408466</v>
      </c>
      <c r="F10236" s="1">
        <v>13812.816901408451</v>
      </c>
    </row>
    <row r="10237" spans="1:6" x14ac:dyDescent="0.3">
      <c r="A10237" t="s">
        <v>45</v>
      </c>
      <c r="B10237" t="s">
        <v>731</v>
      </c>
      <c r="C10237">
        <v>2011</v>
      </c>
      <c r="D10237" t="s">
        <v>953</v>
      </c>
      <c r="E10237">
        <v>23.873876923077034</v>
      </c>
      <c r="F10237" s="1">
        <v>11717.23076923077</v>
      </c>
    </row>
    <row r="10238" spans="1:6" x14ac:dyDescent="0.3">
      <c r="A10238" t="s">
        <v>45</v>
      </c>
      <c r="B10238" t="s">
        <v>731</v>
      </c>
      <c r="C10238">
        <v>2012</v>
      </c>
      <c r="D10238" t="s">
        <v>948</v>
      </c>
      <c r="E10238">
        <v>51.896717791411163</v>
      </c>
      <c r="F10238" s="1">
        <v>15881.288343558283</v>
      </c>
    </row>
    <row r="10239" spans="1:6" x14ac:dyDescent="0.3">
      <c r="A10239" t="s">
        <v>45</v>
      </c>
      <c r="B10239" t="s">
        <v>731</v>
      </c>
      <c r="C10239">
        <v>2012</v>
      </c>
      <c r="D10239" t="s">
        <v>949</v>
      </c>
      <c r="E10239">
        <v>185.6110391686652</v>
      </c>
      <c r="F10239" s="1">
        <v>15133.573141486811</v>
      </c>
    </row>
    <row r="10240" spans="1:6" x14ac:dyDescent="0.3">
      <c r="A10240" t="s">
        <v>45</v>
      </c>
      <c r="B10240" t="s">
        <v>731</v>
      </c>
      <c r="C10240">
        <v>2012</v>
      </c>
      <c r="D10240" t="s">
        <v>950</v>
      </c>
      <c r="E10240">
        <v>937.57833333333383</v>
      </c>
      <c r="F10240" s="1">
        <v>16783.333333333332</v>
      </c>
    </row>
    <row r="10241" spans="1:6" x14ac:dyDescent="0.3">
      <c r="A10241" t="s">
        <v>45</v>
      </c>
      <c r="B10241" t="s">
        <v>731</v>
      </c>
      <c r="C10241">
        <v>2012</v>
      </c>
      <c r="D10241" t="s">
        <v>951</v>
      </c>
      <c r="E10241">
        <v>331.96230322580664</v>
      </c>
      <c r="F10241" s="1">
        <v>14349.483870967742</v>
      </c>
    </row>
    <row r="10242" spans="1:6" x14ac:dyDescent="0.3">
      <c r="A10242" t="s">
        <v>45</v>
      </c>
      <c r="B10242" t="s">
        <v>731</v>
      </c>
      <c r="C10242">
        <v>2012</v>
      </c>
      <c r="D10242" t="s">
        <v>953</v>
      </c>
      <c r="E10242">
        <v>-51.575624999999818</v>
      </c>
      <c r="F10242" s="1">
        <v>12833.939873417721</v>
      </c>
    </row>
    <row r="10243" spans="1:6" x14ac:dyDescent="0.3">
      <c r="A10243" t="s">
        <v>45</v>
      </c>
      <c r="B10243" t="s">
        <v>731</v>
      </c>
      <c r="C10243">
        <v>2013</v>
      </c>
      <c r="D10243" t="s">
        <v>948</v>
      </c>
      <c r="E10243">
        <v>570.00230158730176</v>
      </c>
      <c r="F10243" s="1">
        <v>16335.185185185184</v>
      </c>
    </row>
    <row r="10244" spans="1:6" x14ac:dyDescent="0.3">
      <c r="A10244" t="s">
        <v>45</v>
      </c>
      <c r="B10244" t="s">
        <v>731</v>
      </c>
      <c r="C10244">
        <v>2013</v>
      </c>
      <c r="D10244" t="s">
        <v>949</v>
      </c>
      <c r="E10244">
        <v>178.10224444444455</v>
      </c>
      <c r="F10244" s="1">
        <v>15062.444444444445</v>
      </c>
    </row>
    <row r="10245" spans="1:6" x14ac:dyDescent="0.3">
      <c r="A10245" t="s">
        <v>45</v>
      </c>
      <c r="B10245" t="s">
        <v>731</v>
      </c>
      <c r="C10245">
        <v>2013</v>
      </c>
      <c r="D10245" t="s">
        <v>950</v>
      </c>
      <c r="E10245">
        <v>295.82642857142855</v>
      </c>
      <c r="F10245" s="1">
        <v>17264.285714285714</v>
      </c>
    </row>
    <row r="10246" spans="1:6" x14ac:dyDescent="0.3">
      <c r="A10246" t="s">
        <v>45</v>
      </c>
      <c r="B10246" t="s">
        <v>731</v>
      </c>
      <c r="C10246">
        <v>2013</v>
      </c>
      <c r="D10246" t="s">
        <v>951</v>
      </c>
      <c r="E10246">
        <v>195.6897428571429</v>
      </c>
      <c r="F10246" s="1">
        <v>13806</v>
      </c>
    </row>
    <row r="10247" spans="1:6" x14ac:dyDescent="0.3">
      <c r="A10247" t="s">
        <v>45</v>
      </c>
      <c r="B10247" t="s">
        <v>731</v>
      </c>
      <c r="C10247">
        <v>2013</v>
      </c>
      <c r="D10247" t="s">
        <v>952</v>
      </c>
      <c r="E10247">
        <v>-4739.6299999999992</v>
      </c>
      <c r="F10247" s="1">
        <v>19700</v>
      </c>
    </row>
    <row r="10248" spans="1:6" x14ac:dyDescent="0.3">
      <c r="A10248" t="s">
        <v>45</v>
      </c>
      <c r="B10248" t="s">
        <v>731</v>
      </c>
      <c r="C10248">
        <v>2013</v>
      </c>
      <c r="D10248" t="s">
        <v>953</v>
      </c>
      <c r="E10248">
        <v>223.03139534883729</v>
      </c>
      <c r="F10248" s="1">
        <v>12473.4219269103</v>
      </c>
    </row>
    <row r="10249" spans="1:6" x14ac:dyDescent="0.3">
      <c r="A10249" t="s">
        <v>45</v>
      </c>
      <c r="B10249" t="s">
        <v>731</v>
      </c>
      <c r="C10249">
        <v>2014</v>
      </c>
      <c r="D10249" t="s">
        <v>948</v>
      </c>
      <c r="E10249">
        <v>109.35730769230804</v>
      </c>
      <c r="F10249" s="1">
        <v>21342.307692307691</v>
      </c>
    </row>
    <row r="10250" spans="1:6" x14ac:dyDescent="0.3">
      <c r="A10250" t="s">
        <v>45</v>
      </c>
      <c r="B10250" t="s">
        <v>731</v>
      </c>
      <c r="C10250">
        <v>2014</v>
      </c>
      <c r="D10250" t="s">
        <v>949</v>
      </c>
      <c r="E10250">
        <v>-256.41616666666647</v>
      </c>
      <c r="F10250" s="1">
        <v>20071.666666666668</v>
      </c>
    </row>
    <row r="10251" spans="1:6" x14ac:dyDescent="0.3">
      <c r="A10251" t="s">
        <v>45</v>
      </c>
      <c r="B10251" t="s">
        <v>731</v>
      </c>
      <c r="C10251">
        <v>2014</v>
      </c>
      <c r="D10251" t="s">
        <v>950</v>
      </c>
      <c r="E10251">
        <v>802.80199999999968</v>
      </c>
      <c r="F10251" s="1">
        <v>21620</v>
      </c>
    </row>
    <row r="10252" spans="1:6" x14ac:dyDescent="0.3">
      <c r="A10252" t="s">
        <v>45</v>
      </c>
      <c r="B10252" t="s">
        <v>731</v>
      </c>
      <c r="C10252">
        <v>2014</v>
      </c>
      <c r="D10252" t="s">
        <v>951</v>
      </c>
      <c r="E10252">
        <v>-602.07916666666642</v>
      </c>
      <c r="F10252" s="1">
        <v>18375</v>
      </c>
    </row>
    <row r="10253" spans="1:6" x14ac:dyDescent="0.3">
      <c r="A10253" t="s">
        <v>45</v>
      </c>
      <c r="B10253" t="s">
        <v>731</v>
      </c>
      <c r="C10253">
        <v>2014</v>
      </c>
      <c r="D10253" t="s">
        <v>952</v>
      </c>
      <c r="E10253">
        <v>462.16500000000087</v>
      </c>
      <c r="F10253" s="1">
        <v>18650</v>
      </c>
    </row>
    <row r="10254" spans="1:6" x14ac:dyDescent="0.3">
      <c r="A10254" t="s">
        <v>45</v>
      </c>
      <c r="B10254" t="s">
        <v>731</v>
      </c>
      <c r="C10254">
        <v>2014</v>
      </c>
      <c r="D10254" t="s">
        <v>953</v>
      </c>
      <c r="E10254">
        <v>-2898.3299999999981</v>
      </c>
      <c r="F10254" s="1">
        <v>22700</v>
      </c>
    </row>
    <row r="10255" spans="1:6" x14ac:dyDescent="0.3">
      <c r="A10255" t="s">
        <v>45</v>
      </c>
      <c r="B10255" t="s">
        <v>731</v>
      </c>
      <c r="C10255">
        <v>2015</v>
      </c>
      <c r="D10255" t="s">
        <v>948</v>
      </c>
      <c r="E10255">
        <v>330.40000000000146</v>
      </c>
      <c r="F10255" s="1">
        <v>24000</v>
      </c>
    </row>
    <row r="10256" spans="1:6" x14ac:dyDescent="0.3">
      <c r="A10256" t="s">
        <v>45</v>
      </c>
      <c r="B10256" t="s">
        <v>731</v>
      </c>
      <c r="C10256">
        <v>2015</v>
      </c>
      <c r="D10256" t="s">
        <v>950</v>
      </c>
      <c r="E10256">
        <v>1758.0249999999996</v>
      </c>
      <c r="F10256" s="1">
        <v>25250</v>
      </c>
    </row>
    <row r="10257" spans="1:6" x14ac:dyDescent="0.3">
      <c r="A10257" t="s">
        <v>45</v>
      </c>
      <c r="B10257" t="s">
        <v>732</v>
      </c>
      <c r="C10257">
        <v>2014</v>
      </c>
      <c r="D10257" t="s">
        <v>948</v>
      </c>
      <c r="E10257">
        <v>-347.53576388888888</v>
      </c>
      <c r="F10257" s="1">
        <v>15822.916666666666</v>
      </c>
    </row>
    <row r="10258" spans="1:6" x14ac:dyDescent="0.3">
      <c r="A10258" t="s">
        <v>45</v>
      </c>
      <c r="B10258" t="s">
        <v>732</v>
      </c>
      <c r="C10258">
        <v>2014</v>
      </c>
      <c r="D10258" t="s">
        <v>949</v>
      </c>
      <c r="E10258">
        <v>-430.85733333333326</v>
      </c>
      <c r="F10258" s="1">
        <v>14893.333333333334</v>
      </c>
    </row>
    <row r="10259" spans="1:6" x14ac:dyDescent="0.3">
      <c r="A10259" t="s">
        <v>45</v>
      </c>
      <c r="B10259" t="s">
        <v>732</v>
      </c>
      <c r="C10259">
        <v>2014</v>
      </c>
      <c r="D10259" t="s">
        <v>950</v>
      </c>
      <c r="E10259">
        <v>39.437500000000071</v>
      </c>
      <c r="F10259" s="1">
        <v>16490.384615384617</v>
      </c>
    </row>
    <row r="10260" spans="1:6" x14ac:dyDescent="0.3">
      <c r="A10260" t="s">
        <v>45</v>
      </c>
      <c r="B10260" t="s">
        <v>732</v>
      </c>
      <c r="C10260">
        <v>2014</v>
      </c>
      <c r="D10260" t="s">
        <v>952</v>
      </c>
      <c r="E10260">
        <v>-477.78388888888884</v>
      </c>
      <c r="F10260" s="1">
        <v>16716.666666666668</v>
      </c>
    </row>
    <row r="10261" spans="1:6" x14ac:dyDescent="0.3">
      <c r="A10261" t="s">
        <v>45</v>
      </c>
      <c r="B10261" t="s">
        <v>733</v>
      </c>
      <c r="C10261">
        <v>1993</v>
      </c>
      <c r="D10261" t="s">
        <v>953</v>
      </c>
      <c r="E10261">
        <v>-55.317499999999981</v>
      </c>
      <c r="F10261" s="1">
        <v>325</v>
      </c>
    </row>
    <row r="10262" spans="1:6" x14ac:dyDescent="0.3">
      <c r="A10262" t="s">
        <v>45</v>
      </c>
      <c r="B10262" t="s">
        <v>733</v>
      </c>
      <c r="C10262">
        <v>1994</v>
      </c>
      <c r="D10262" t="s">
        <v>953</v>
      </c>
      <c r="E10262">
        <v>-347.30625000000003</v>
      </c>
      <c r="F10262" s="1">
        <v>687.5</v>
      </c>
    </row>
    <row r="10263" spans="1:6" x14ac:dyDescent="0.3">
      <c r="A10263" t="s">
        <v>45</v>
      </c>
      <c r="B10263" t="s">
        <v>733</v>
      </c>
      <c r="C10263">
        <v>1995</v>
      </c>
      <c r="D10263" t="s">
        <v>953</v>
      </c>
      <c r="E10263">
        <v>-147.83583333333334</v>
      </c>
      <c r="F10263" s="1">
        <v>475</v>
      </c>
    </row>
    <row r="10264" spans="1:6" x14ac:dyDescent="0.3">
      <c r="A10264" t="s">
        <v>45</v>
      </c>
      <c r="B10264" t="s">
        <v>733</v>
      </c>
      <c r="C10264">
        <v>1996</v>
      </c>
      <c r="D10264" t="s">
        <v>953</v>
      </c>
      <c r="E10264">
        <v>32.301071428571433</v>
      </c>
      <c r="F10264" s="1">
        <v>653.57142857142856</v>
      </c>
    </row>
    <row r="10265" spans="1:6" x14ac:dyDescent="0.3">
      <c r="A10265" t="s">
        <v>45</v>
      </c>
      <c r="B10265" t="s">
        <v>733</v>
      </c>
      <c r="C10265">
        <v>1997</v>
      </c>
      <c r="D10265" t="s">
        <v>953</v>
      </c>
      <c r="E10265">
        <v>-176.60174999999998</v>
      </c>
      <c r="F10265" s="1">
        <v>832.5</v>
      </c>
    </row>
    <row r="10266" spans="1:6" x14ac:dyDescent="0.3">
      <c r="A10266" t="s">
        <v>45</v>
      </c>
      <c r="B10266" t="s">
        <v>733</v>
      </c>
      <c r="C10266">
        <v>1998</v>
      </c>
      <c r="D10266" t="s">
        <v>953</v>
      </c>
      <c r="E10266">
        <v>111.58722222222224</v>
      </c>
      <c r="F10266" s="1">
        <v>650</v>
      </c>
    </row>
    <row r="10267" spans="1:6" x14ac:dyDescent="0.3">
      <c r="A10267" t="s">
        <v>45</v>
      </c>
      <c r="B10267" t="s">
        <v>733</v>
      </c>
      <c r="C10267">
        <v>1999</v>
      </c>
      <c r="D10267" t="s">
        <v>953</v>
      </c>
      <c r="E10267">
        <v>-65.134736842105255</v>
      </c>
      <c r="F10267" s="1">
        <v>863.15789473684208</v>
      </c>
    </row>
    <row r="10268" spans="1:6" x14ac:dyDescent="0.3">
      <c r="A10268" t="s">
        <v>45</v>
      </c>
      <c r="B10268" t="s">
        <v>733</v>
      </c>
      <c r="C10268">
        <v>2000</v>
      </c>
      <c r="D10268" t="s">
        <v>951</v>
      </c>
      <c r="E10268">
        <v>1469.6200000000008</v>
      </c>
      <c r="F10268" s="1">
        <v>12200</v>
      </c>
    </row>
    <row r="10269" spans="1:6" x14ac:dyDescent="0.3">
      <c r="A10269" t="s">
        <v>45</v>
      </c>
      <c r="B10269" t="s">
        <v>733</v>
      </c>
      <c r="C10269">
        <v>2000</v>
      </c>
      <c r="D10269" t="s">
        <v>952</v>
      </c>
      <c r="E10269">
        <v>-1384.6675</v>
      </c>
      <c r="F10269" s="1">
        <v>1825</v>
      </c>
    </row>
    <row r="10270" spans="1:6" x14ac:dyDescent="0.3">
      <c r="A10270" t="s">
        <v>45</v>
      </c>
      <c r="B10270" t="s">
        <v>733</v>
      </c>
      <c r="C10270">
        <v>2000</v>
      </c>
      <c r="D10270" t="s">
        <v>953</v>
      </c>
      <c r="E10270">
        <v>-90.008611111111122</v>
      </c>
      <c r="F10270" s="1">
        <v>1080.5555555555557</v>
      </c>
    </row>
    <row r="10271" spans="1:6" x14ac:dyDescent="0.3">
      <c r="A10271" t="s">
        <v>45</v>
      </c>
      <c r="B10271" t="s">
        <v>733</v>
      </c>
      <c r="C10271">
        <v>2001</v>
      </c>
      <c r="D10271" t="s">
        <v>953</v>
      </c>
      <c r="E10271">
        <v>6.5248529411764888</v>
      </c>
      <c r="F10271" s="1">
        <v>1160.2941176470588</v>
      </c>
    </row>
    <row r="10272" spans="1:6" x14ac:dyDescent="0.3">
      <c r="A10272" t="s">
        <v>45</v>
      </c>
      <c r="B10272" t="s">
        <v>733</v>
      </c>
      <c r="C10272">
        <v>2002</v>
      </c>
      <c r="D10272" t="s">
        <v>952</v>
      </c>
      <c r="E10272">
        <v>-2188.12</v>
      </c>
      <c r="F10272" s="1">
        <v>2800</v>
      </c>
    </row>
    <row r="10273" spans="1:6" x14ac:dyDescent="0.3">
      <c r="A10273" t="s">
        <v>45</v>
      </c>
      <c r="B10273" t="s">
        <v>733</v>
      </c>
      <c r="C10273">
        <v>2002</v>
      </c>
      <c r="D10273" t="s">
        <v>953</v>
      </c>
      <c r="E10273">
        <v>-7.2215579710144819</v>
      </c>
      <c r="F10273" s="1">
        <v>1443.840579710145</v>
      </c>
    </row>
    <row r="10274" spans="1:6" x14ac:dyDescent="0.3">
      <c r="A10274" t="s">
        <v>45</v>
      </c>
      <c r="B10274" t="s">
        <v>733</v>
      </c>
      <c r="C10274">
        <v>2003</v>
      </c>
      <c r="D10274" t="s">
        <v>953</v>
      </c>
      <c r="E10274">
        <v>19.672978723404292</v>
      </c>
      <c r="F10274" s="1">
        <v>1708.5106382978724</v>
      </c>
    </row>
    <row r="10275" spans="1:6" x14ac:dyDescent="0.3">
      <c r="A10275" t="s">
        <v>45</v>
      </c>
      <c r="B10275" t="s">
        <v>733</v>
      </c>
      <c r="C10275">
        <v>2004</v>
      </c>
      <c r="D10275" t="s">
        <v>949</v>
      </c>
      <c r="E10275">
        <v>1666.3000000000002</v>
      </c>
      <c r="F10275" s="1">
        <v>3000</v>
      </c>
    </row>
    <row r="10276" spans="1:6" x14ac:dyDescent="0.3">
      <c r="A10276" t="s">
        <v>45</v>
      </c>
      <c r="B10276" t="s">
        <v>733</v>
      </c>
      <c r="C10276">
        <v>2004</v>
      </c>
      <c r="D10276" t="s">
        <v>951</v>
      </c>
      <c r="E10276">
        <v>-1129.2799999999997</v>
      </c>
      <c r="F10276" s="1">
        <v>3200</v>
      </c>
    </row>
    <row r="10277" spans="1:6" x14ac:dyDescent="0.3">
      <c r="A10277" t="s">
        <v>45</v>
      </c>
      <c r="B10277" t="s">
        <v>733</v>
      </c>
      <c r="C10277">
        <v>2004</v>
      </c>
      <c r="D10277" t="s">
        <v>953</v>
      </c>
      <c r="E10277">
        <v>-4.8536881188118617</v>
      </c>
      <c r="F10277" s="1">
        <v>1953.2178217821781</v>
      </c>
    </row>
    <row r="10278" spans="1:6" x14ac:dyDescent="0.3">
      <c r="A10278" t="s">
        <v>45</v>
      </c>
      <c r="B10278" t="s">
        <v>733</v>
      </c>
      <c r="C10278">
        <v>2005</v>
      </c>
      <c r="D10278" t="s">
        <v>951</v>
      </c>
      <c r="E10278">
        <v>2939.5050000000001</v>
      </c>
      <c r="F10278" s="1">
        <v>4050</v>
      </c>
    </row>
    <row r="10279" spans="1:6" x14ac:dyDescent="0.3">
      <c r="A10279" t="s">
        <v>45</v>
      </c>
      <c r="B10279" t="s">
        <v>733</v>
      </c>
      <c r="C10279">
        <v>2005</v>
      </c>
      <c r="D10279" t="s">
        <v>952</v>
      </c>
      <c r="E10279">
        <v>-1011.5999999999999</v>
      </c>
      <c r="F10279" s="1">
        <v>4000</v>
      </c>
    </row>
    <row r="10280" spans="1:6" x14ac:dyDescent="0.3">
      <c r="A10280" t="s">
        <v>45</v>
      </c>
      <c r="B10280" t="s">
        <v>733</v>
      </c>
      <c r="C10280">
        <v>2005</v>
      </c>
      <c r="D10280" t="s">
        <v>953</v>
      </c>
      <c r="E10280">
        <v>-6.032803030302988</v>
      </c>
      <c r="F10280" s="1">
        <v>2343.6868686868688</v>
      </c>
    </row>
    <row r="10281" spans="1:6" x14ac:dyDescent="0.3">
      <c r="A10281" t="s">
        <v>45</v>
      </c>
      <c r="B10281" t="s">
        <v>733</v>
      </c>
      <c r="C10281">
        <v>2006</v>
      </c>
      <c r="D10281" t="s">
        <v>951</v>
      </c>
      <c r="E10281">
        <v>-664.9837500000001</v>
      </c>
      <c r="F10281" s="1">
        <v>4412.5</v>
      </c>
    </row>
    <row r="10282" spans="1:6" x14ac:dyDescent="0.3">
      <c r="A10282" t="s">
        <v>45</v>
      </c>
      <c r="B10282" t="s">
        <v>733</v>
      </c>
      <c r="C10282">
        <v>2006</v>
      </c>
      <c r="D10282" t="s">
        <v>952</v>
      </c>
      <c r="E10282">
        <v>-3287.29</v>
      </c>
      <c r="F10282" s="1">
        <v>5100</v>
      </c>
    </row>
    <row r="10283" spans="1:6" x14ac:dyDescent="0.3">
      <c r="A10283" t="s">
        <v>45</v>
      </c>
      <c r="B10283" t="s">
        <v>733</v>
      </c>
      <c r="C10283">
        <v>2006</v>
      </c>
      <c r="D10283" t="s">
        <v>953</v>
      </c>
      <c r="E10283">
        <v>93.84429824561407</v>
      </c>
      <c r="F10283" s="1">
        <v>2916.6666666666665</v>
      </c>
    </row>
    <row r="10284" spans="1:6" x14ac:dyDescent="0.3">
      <c r="A10284" t="s">
        <v>45</v>
      </c>
      <c r="B10284" t="s">
        <v>733</v>
      </c>
      <c r="C10284">
        <v>2007</v>
      </c>
      <c r="D10284" t="s">
        <v>951</v>
      </c>
      <c r="E10284">
        <v>1031.5637500000003</v>
      </c>
      <c r="F10284" s="1">
        <v>5387.5</v>
      </c>
    </row>
    <row r="10285" spans="1:6" x14ac:dyDescent="0.3">
      <c r="A10285" t="s">
        <v>45</v>
      </c>
      <c r="B10285" t="s">
        <v>733</v>
      </c>
      <c r="C10285">
        <v>2007</v>
      </c>
      <c r="D10285" t="s">
        <v>952</v>
      </c>
      <c r="E10285">
        <v>-3500.6875</v>
      </c>
      <c r="F10285" s="1">
        <v>5625</v>
      </c>
    </row>
    <row r="10286" spans="1:6" x14ac:dyDescent="0.3">
      <c r="A10286" t="s">
        <v>45</v>
      </c>
      <c r="B10286" t="s">
        <v>733</v>
      </c>
      <c r="C10286">
        <v>2007</v>
      </c>
      <c r="D10286" t="s">
        <v>953</v>
      </c>
      <c r="E10286">
        <v>27.451925287356385</v>
      </c>
      <c r="F10286" s="1">
        <v>4076.7241379310344</v>
      </c>
    </row>
    <row r="10287" spans="1:6" x14ac:dyDescent="0.3">
      <c r="A10287" t="s">
        <v>45</v>
      </c>
      <c r="B10287" t="s">
        <v>733</v>
      </c>
      <c r="C10287">
        <v>2008</v>
      </c>
      <c r="D10287" t="s">
        <v>949</v>
      </c>
      <c r="E10287">
        <v>-665.1899999999996</v>
      </c>
      <c r="F10287" s="1">
        <v>6100</v>
      </c>
    </row>
    <row r="10288" spans="1:6" x14ac:dyDescent="0.3">
      <c r="A10288" t="s">
        <v>45</v>
      </c>
      <c r="B10288" t="s">
        <v>733</v>
      </c>
      <c r="C10288">
        <v>2008</v>
      </c>
      <c r="D10288" t="s">
        <v>951</v>
      </c>
      <c r="E10288">
        <v>-990.62392857142845</v>
      </c>
      <c r="F10288" s="1">
        <v>6403.5714285714284</v>
      </c>
    </row>
    <row r="10289" spans="1:6" x14ac:dyDescent="0.3">
      <c r="A10289" t="s">
        <v>45</v>
      </c>
      <c r="B10289" t="s">
        <v>733</v>
      </c>
      <c r="C10289">
        <v>2008</v>
      </c>
      <c r="D10289" t="s">
        <v>952</v>
      </c>
      <c r="E10289">
        <v>-2140.25875</v>
      </c>
      <c r="F10289" s="1">
        <v>6662.5</v>
      </c>
    </row>
    <row r="10290" spans="1:6" x14ac:dyDescent="0.3">
      <c r="A10290" t="s">
        <v>45</v>
      </c>
      <c r="B10290" t="s">
        <v>733</v>
      </c>
      <c r="C10290">
        <v>2008</v>
      </c>
      <c r="D10290" t="s">
        <v>953</v>
      </c>
      <c r="E10290">
        <v>14.182442396313409</v>
      </c>
      <c r="F10290" s="1">
        <v>4552.5345622119812</v>
      </c>
    </row>
    <row r="10291" spans="1:6" x14ac:dyDescent="0.3">
      <c r="A10291" t="s">
        <v>45</v>
      </c>
      <c r="B10291" t="s">
        <v>733</v>
      </c>
      <c r="C10291">
        <v>2009</v>
      </c>
      <c r="D10291" t="s">
        <v>949</v>
      </c>
      <c r="E10291">
        <v>-799.39750000000004</v>
      </c>
      <c r="F10291" s="1">
        <v>7191.666666666667</v>
      </c>
    </row>
    <row r="10292" spans="1:6" x14ac:dyDescent="0.3">
      <c r="A10292" t="s">
        <v>45</v>
      </c>
      <c r="B10292" t="s">
        <v>733</v>
      </c>
      <c r="C10292">
        <v>2009</v>
      </c>
      <c r="D10292" t="s">
        <v>951</v>
      </c>
      <c r="E10292">
        <v>627.86937499999999</v>
      </c>
      <c r="F10292" s="1">
        <v>6068.75</v>
      </c>
    </row>
    <row r="10293" spans="1:6" x14ac:dyDescent="0.3">
      <c r="A10293" t="s">
        <v>45</v>
      </c>
      <c r="B10293" t="s">
        <v>733</v>
      </c>
      <c r="C10293">
        <v>2009</v>
      </c>
      <c r="D10293" t="s">
        <v>952</v>
      </c>
      <c r="E10293">
        <v>-5548.7524999999996</v>
      </c>
      <c r="F10293" s="1">
        <v>7975</v>
      </c>
    </row>
    <row r="10294" spans="1:6" x14ac:dyDescent="0.3">
      <c r="A10294" t="s">
        <v>45</v>
      </c>
      <c r="B10294" t="s">
        <v>733</v>
      </c>
      <c r="C10294">
        <v>2009</v>
      </c>
      <c r="D10294" t="s">
        <v>953</v>
      </c>
      <c r="E10294">
        <v>-57.151958333333262</v>
      </c>
      <c r="F10294" s="1">
        <v>4955.416666666667</v>
      </c>
    </row>
    <row r="10295" spans="1:6" x14ac:dyDescent="0.3">
      <c r="A10295" t="s">
        <v>45</v>
      </c>
      <c r="B10295" t="s">
        <v>733</v>
      </c>
      <c r="C10295">
        <v>2010</v>
      </c>
      <c r="D10295" t="s">
        <v>948</v>
      </c>
      <c r="E10295">
        <v>432.25624999999991</v>
      </c>
      <c r="F10295" s="1">
        <v>8812.5</v>
      </c>
    </row>
    <row r="10296" spans="1:6" x14ac:dyDescent="0.3">
      <c r="A10296" t="s">
        <v>45</v>
      </c>
      <c r="B10296" t="s">
        <v>733</v>
      </c>
      <c r="C10296">
        <v>2010</v>
      </c>
      <c r="D10296" t="s">
        <v>949</v>
      </c>
      <c r="E10296">
        <v>-103.24125000000016</v>
      </c>
      <c r="F10296" s="1">
        <v>8337.5</v>
      </c>
    </row>
    <row r="10297" spans="1:6" x14ac:dyDescent="0.3">
      <c r="A10297" t="s">
        <v>45</v>
      </c>
      <c r="B10297" t="s">
        <v>733</v>
      </c>
      <c r="C10297">
        <v>2010</v>
      </c>
      <c r="D10297" t="s">
        <v>950</v>
      </c>
      <c r="E10297">
        <v>-1458.8349999999991</v>
      </c>
      <c r="F10297" s="1">
        <v>8650</v>
      </c>
    </row>
    <row r="10298" spans="1:6" x14ac:dyDescent="0.3">
      <c r="A10298" t="s">
        <v>45</v>
      </c>
      <c r="B10298" t="s">
        <v>733</v>
      </c>
      <c r="C10298">
        <v>2010</v>
      </c>
      <c r="D10298" t="s">
        <v>951</v>
      </c>
      <c r="E10298">
        <v>92.700147058823617</v>
      </c>
      <c r="F10298" s="1">
        <v>7854.411764705882</v>
      </c>
    </row>
    <row r="10299" spans="1:6" x14ac:dyDescent="0.3">
      <c r="A10299" t="s">
        <v>45</v>
      </c>
      <c r="B10299" t="s">
        <v>733</v>
      </c>
      <c r="C10299">
        <v>2010</v>
      </c>
      <c r="D10299" t="s">
        <v>953</v>
      </c>
      <c r="E10299">
        <v>-122.17378605769227</v>
      </c>
      <c r="F10299" s="1">
        <v>6072.2355769230771</v>
      </c>
    </row>
    <row r="10300" spans="1:6" x14ac:dyDescent="0.3">
      <c r="A10300" t="s">
        <v>45</v>
      </c>
      <c r="B10300" t="s">
        <v>733</v>
      </c>
      <c r="C10300">
        <v>2011</v>
      </c>
      <c r="D10300" t="s">
        <v>948</v>
      </c>
      <c r="E10300">
        <v>-98.726136363636456</v>
      </c>
      <c r="F10300" s="1">
        <v>10238.636363636364</v>
      </c>
    </row>
    <row r="10301" spans="1:6" x14ac:dyDescent="0.3">
      <c r="A10301" t="s">
        <v>45</v>
      </c>
      <c r="B10301" t="s">
        <v>733</v>
      </c>
      <c r="C10301">
        <v>2011</v>
      </c>
      <c r="D10301" t="s">
        <v>949</v>
      </c>
      <c r="E10301">
        <v>148.61082446808521</v>
      </c>
      <c r="F10301" s="1">
        <v>9528.4574468085102</v>
      </c>
    </row>
    <row r="10302" spans="1:6" x14ac:dyDescent="0.3">
      <c r="A10302" t="s">
        <v>45</v>
      </c>
      <c r="B10302" t="s">
        <v>733</v>
      </c>
      <c r="C10302">
        <v>2011</v>
      </c>
      <c r="D10302" t="s">
        <v>951</v>
      </c>
      <c r="E10302">
        <v>-153.08599999999996</v>
      </c>
      <c r="F10302" s="1">
        <v>8784.4444444444453</v>
      </c>
    </row>
    <row r="10303" spans="1:6" x14ac:dyDescent="0.3">
      <c r="A10303" t="s">
        <v>45</v>
      </c>
      <c r="B10303" t="s">
        <v>733</v>
      </c>
      <c r="C10303">
        <v>2011</v>
      </c>
      <c r="D10303" t="s">
        <v>953</v>
      </c>
      <c r="E10303">
        <v>-129.14510797342186</v>
      </c>
      <c r="F10303" s="1">
        <v>7321.345514950166</v>
      </c>
    </row>
    <row r="10304" spans="1:6" x14ac:dyDescent="0.3">
      <c r="A10304" t="s">
        <v>45</v>
      </c>
      <c r="B10304" t="s">
        <v>733</v>
      </c>
      <c r="C10304">
        <v>2012</v>
      </c>
      <c r="D10304" t="s">
        <v>948</v>
      </c>
      <c r="E10304">
        <v>216.49958715596324</v>
      </c>
      <c r="F10304" s="1">
        <v>11041.743119266055</v>
      </c>
    </row>
    <row r="10305" spans="1:6" x14ac:dyDescent="0.3">
      <c r="A10305" t="s">
        <v>45</v>
      </c>
      <c r="B10305" t="s">
        <v>733</v>
      </c>
      <c r="C10305">
        <v>2012</v>
      </c>
      <c r="D10305" t="s">
        <v>949</v>
      </c>
      <c r="E10305">
        <v>293.06755813953498</v>
      </c>
      <c r="F10305" s="1">
        <v>10419.767441860466</v>
      </c>
    </row>
    <row r="10306" spans="1:6" x14ac:dyDescent="0.3">
      <c r="A10306" t="s">
        <v>45</v>
      </c>
      <c r="B10306" t="s">
        <v>733</v>
      </c>
      <c r="C10306">
        <v>2012</v>
      </c>
      <c r="D10306" t="s">
        <v>950</v>
      </c>
      <c r="E10306">
        <v>-359.60699999999963</v>
      </c>
      <c r="F10306" s="1">
        <v>11330</v>
      </c>
    </row>
    <row r="10307" spans="1:6" x14ac:dyDescent="0.3">
      <c r="A10307" t="s">
        <v>45</v>
      </c>
      <c r="B10307" t="s">
        <v>733</v>
      </c>
      <c r="C10307">
        <v>2012</v>
      </c>
      <c r="D10307" t="s">
        <v>951</v>
      </c>
      <c r="E10307">
        <v>412.90902492668624</v>
      </c>
      <c r="F10307" s="1">
        <v>9763.2697947214074</v>
      </c>
    </row>
    <row r="10308" spans="1:6" x14ac:dyDescent="0.3">
      <c r="A10308" t="s">
        <v>45</v>
      </c>
      <c r="B10308" t="s">
        <v>733</v>
      </c>
      <c r="C10308">
        <v>2012</v>
      </c>
      <c r="D10308" t="s">
        <v>952</v>
      </c>
      <c r="E10308">
        <v>-2603.585</v>
      </c>
      <c r="F10308" s="1">
        <v>11150</v>
      </c>
    </row>
    <row r="10309" spans="1:6" x14ac:dyDescent="0.3">
      <c r="A10309" t="s">
        <v>45</v>
      </c>
      <c r="B10309" t="s">
        <v>733</v>
      </c>
      <c r="C10309">
        <v>2012</v>
      </c>
      <c r="D10309" t="s">
        <v>953</v>
      </c>
      <c r="E10309">
        <v>-66.415918749999904</v>
      </c>
      <c r="F10309" s="1">
        <v>8462.0625</v>
      </c>
    </row>
    <row r="10310" spans="1:6" x14ac:dyDescent="0.3">
      <c r="A10310" t="s">
        <v>45</v>
      </c>
      <c r="B10310" t="s">
        <v>733</v>
      </c>
      <c r="C10310">
        <v>2013</v>
      </c>
      <c r="D10310" t="s">
        <v>948</v>
      </c>
      <c r="E10310">
        <v>136.50605491329497</v>
      </c>
      <c r="F10310" s="1">
        <v>12375.578034682081</v>
      </c>
    </row>
    <row r="10311" spans="1:6" x14ac:dyDescent="0.3">
      <c r="A10311" t="s">
        <v>45</v>
      </c>
      <c r="B10311" t="s">
        <v>733</v>
      </c>
      <c r="C10311">
        <v>2013</v>
      </c>
      <c r="D10311" t="s">
        <v>949</v>
      </c>
      <c r="E10311">
        <v>177.50108812949645</v>
      </c>
      <c r="F10311" s="1">
        <v>11681.744604316547</v>
      </c>
    </row>
    <row r="10312" spans="1:6" x14ac:dyDescent="0.3">
      <c r="A10312" t="s">
        <v>45</v>
      </c>
      <c r="B10312" t="s">
        <v>733</v>
      </c>
      <c r="C10312">
        <v>2013</v>
      </c>
      <c r="D10312" t="s">
        <v>950</v>
      </c>
      <c r="E10312">
        <v>342.2200000000002</v>
      </c>
      <c r="F10312" s="1">
        <v>12794.594594594595</v>
      </c>
    </row>
    <row r="10313" spans="1:6" x14ac:dyDescent="0.3">
      <c r="A10313" t="s">
        <v>45</v>
      </c>
      <c r="B10313" t="s">
        <v>733</v>
      </c>
      <c r="C10313">
        <v>2013</v>
      </c>
      <c r="D10313" t="s">
        <v>951</v>
      </c>
      <c r="E10313">
        <v>278.04929487179493</v>
      </c>
      <c r="F10313" s="1">
        <v>10676.709401709402</v>
      </c>
    </row>
    <row r="10314" spans="1:6" x14ac:dyDescent="0.3">
      <c r="A10314" t="s">
        <v>45</v>
      </c>
      <c r="B10314" t="s">
        <v>733</v>
      </c>
      <c r="C10314">
        <v>2013</v>
      </c>
      <c r="D10314" t="s">
        <v>952</v>
      </c>
      <c r="E10314">
        <v>-175.92888888888896</v>
      </c>
      <c r="F10314" s="1">
        <v>13155.555555555555</v>
      </c>
    </row>
    <row r="10315" spans="1:6" x14ac:dyDescent="0.3">
      <c r="A10315" t="s">
        <v>45</v>
      </c>
      <c r="B10315" t="s">
        <v>733</v>
      </c>
      <c r="C10315">
        <v>2013</v>
      </c>
      <c r="D10315" t="s">
        <v>953</v>
      </c>
      <c r="E10315">
        <v>-222.71867977528086</v>
      </c>
      <c r="F10315" s="1">
        <v>9863.7640449438204</v>
      </c>
    </row>
    <row r="10316" spans="1:6" x14ac:dyDescent="0.3">
      <c r="A10316" t="s">
        <v>45</v>
      </c>
      <c r="B10316" t="s">
        <v>733</v>
      </c>
      <c r="C10316">
        <v>2014</v>
      </c>
      <c r="D10316" t="s">
        <v>948</v>
      </c>
      <c r="E10316">
        <v>-585.92580965909087</v>
      </c>
      <c r="F10316" s="1">
        <v>12636.789772727272</v>
      </c>
    </row>
    <row r="10317" spans="1:6" x14ac:dyDescent="0.3">
      <c r="A10317" t="s">
        <v>45</v>
      </c>
      <c r="B10317" t="s">
        <v>733</v>
      </c>
      <c r="C10317">
        <v>2014</v>
      </c>
      <c r="D10317" t="s">
        <v>949</v>
      </c>
      <c r="E10317">
        <v>-423.49249999999984</v>
      </c>
      <c r="F10317" s="1">
        <v>11778.125</v>
      </c>
    </row>
    <row r="10318" spans="1:6" x14ac:dyDescent="0.3">
      <c r="A10318" t="s">
        <v>45</v>
      </c>
      <c r="B10318" t="s">
        <v>733</v>
      </c>
      <c r="C10318">
        <v>2014</v>
      </c>
      <c r="D10318" t="s">
        <v>950</v>
      </c>
      <c r="E10318">
        <v>221.11729591836746</v>
      </c>
      <c r="F10318" s="1">
        <v>13121.938775510203</v>
      </c>
    </row>
    <row r="10319" spans="1:6" x14ac:dyDescent="0.3">
      <c r="A10319" t="s">
        <v>45</v>
      </c>
      <c r="B10319" t="s">
        <v>733</v>
      </c>
      <c r="C10319">
        <v>2014</v>
      </c>
      <c r="D10319" t="s">
        <v>951</v>
      </c>
      <c r="E10319">
        <v>-28.559999999999821</v>
      </c>
      <c r="F10319" s="1">
        <v>10945.454545454546</v>
      </c>
    </row>
    <row r="10320" spans="1:6" x14ac:dyDescent="0.3">
      <c r="A10320" t="s">
        <v>45</v>
      </c>
      <c r="B10320" t="s">
        <v>733</v>
      </c>
      <c r="C10320">
        <v>2014</v>
      </c>
      <c r="D10320" t="s">
        <v>952</v>
      </c>
      <c r="E10320">
        <v>172.35128205128223</v>
      </c>
      <c r="F10320" s="1">
        <v>13512.820512820514</v>
      </c>
    </row>
    <row r="10321" spans="1:6" x14ac:dyDescent="0.3">
      <c r="A10321" t="s">
        <v>45</v>
      </c>
      <c r="B10321" t="s">
        <v>733</v>
      </c>
      <c r="C10321">
        <v>2014</v>
      </c>
      <c r="D10321" t="s">
        <v>953</v>
      </c>
      <c r="E10321">
        <v>1082.8100000000004</v>
      </c>
      <c r="F10321" s="1">
        <v>11100</v>
      </c>
    </row>
    <row r="10322" spans="1:6" x14ac:dyDescent="0.3">
      <c r="A10322" t="s">
        <v>45</v>
      </c>
      <c r="B10322" t="s">
        <v>734</v>
      </c>
      <c r="C10322">
        <v>2004</v>
      </c>
      <c r="D10322" t="s">
        <v>951</v>
      </c>
      <c r="E10322">
        <v>127.9050000000002</v>
      </c>
      <c r="F10322" s="1">
        <v>8050</v>
      </c>
    </row>
    <row r="10323" spans="1:6" x14ac:dyDescent="0.3">
      <c r="A10323" t="s">
        <v>45</v>
      </c>
      <c r="B10323" t="s">
        <v>734</v>
      </c>
      <c r="C10323">
        <v>2004</v>
      </c>
      <c r="D10323" t="s">
        <v>952</v>
      </c>
      <c r="E10323">
        <v>-5729.83</v>
      </c>
      <c r="F10323" s="1">
        <v>7700</v>
      </c>
    </row>
    <row r="10324" spans="1:6" x14ac:dyDescent="0.3">
      <c r="A10324" t="s">
        <v>45</v>
      </c>
      <c r="B10324" t="s">
        <v>734</v>
      </c>
      <c r="C10324">
        <v>2004</v>
      </c>
      <c r="D10324" t="s">
        <v>953</v>
      </c>
      <c r="E10324">
        <v>351.09788461538466</v>
      </c>
      <c r="F10324" s="1">
        <v>6401.9230769230771</v>
      </c>
    </row>
    <row r="10325" spans="1:6" x14ac:dyDescent="0.3">
      <c r="A10325" t="s">
        <v>45</v>
      </c>
      <c r="B10325" t="s">
        <v>734</v>
      </c>
      <c r="C10325">
        <v>2005</v>
      </c>
      <c r="D10325" t="s">
        <v>953</v>
      </c>
      <c r="E10325">
        <v>411.42667857142868</v>
      </c>
      <c r="F10325" s="1">
        <v>7288.2142857142853</v>
      </c>
    </row>
    <row r="10326" spans="1:6" x14ac:dyDescent="0.3">
      <c r="A10326" t="s">
        <v>45</v>
      </c>
      <c r="B10326" t="s">
        <v>734</v>
      </c>
      <c r="C10326">
        <v>2006</v>
      </c>
      <c r="D10326" t="s">
        <v>949</v>
      </c>
      <c r="E10326">
        <v>-5238.8075000000008</v>
      </c>
      <c r="F10326" s="1">
        <v>8425</v>
      </c>
    </row>
    <row r="10327" spans="1:6" x14ac:dyDescent="0.3">
      <c r="A10327" t="s">
        <v>45</v>
      </c>
      <c r="B10327" t="s">
        <v>734</v>
      </c>
      <c r="C10327">
        <v>2006</v>
      </c>
      <c r="D10327" t="s">
        <v>951</v>
      </c>
      <c r="E10327">
        <v>1665.75</v>
      </c>
      <c r="F10327" s="1">
        <v>7500</v>
      </c>
    </row>
    <row r="10328" spans="1:6" x14ac:dyDescent="0.3">
      <c r="A10328" t="s">
        <v>45</v>
      </c>
      <c r="B10328" t="s">
        <v>734</v>
      </c>
      <c r="C10328">
        <v>2006</v>
      </c>
      <c r="D10328" t="s">
        <v>952</v>
      </c>
      <c r="E10328">
        <v>-7672.3700000000008</v>
      </c>
      <c r="F10328" s="1">
        <v>10300</v>
      </c>
    </row>
    <row r="10329" spans="1:6" x14ac:dyDescent="0.3">
      <c r="A10329" t="s">
        <v>45</v>
      </c>
      <c r="B10329" t="s">
        <v>734</v>
      </c>
      <c r="C10329">
        <v>2006</v>
      </c>
      <c r="D10329" t="s">
        <v>953</v>
      </c>
      <c r="E10329">
        <v>409.40578512396701</v>
      </c>
      <c r="F10329" s="1">
        <v>7942.1487603305786</v>
      </c>
    </row>
    <row r="10330" spans="1:6" x14ac:dyDescent="0.3">
      <c r="A10330" t="s">
        <v>45</v>
      </c>
      <c r="B10330" t="s">
        <v>734</v>
      </c>
      <c r="C10330">
        <v>2007</v>
      </c>
      <c r="D10330" t="s">
        <v>949</v>
      </c>
      <c r="E10330">
        <v>1480.119999999999</v>
      </c>
      <c r="F10330" s="1">
        <v>17200</v>
      </c>
    </row>
    <row r="10331" spans="1:6" x14ac:dyDescent="0.3">
      <c r="A10331" t="s">
        <v>45</v>
      </c>
      <c r="B10331" t="s">
        <v>734</v>
      </c>
      <c r="C10331">
        <v>2007</v>
      </c>
      <c r="D10331" t="s">
        <v>953</v>
      </c>
      <c r="E10331">
        <v>200.56228813559323</v>
      </c>
      <c r="F10331" s="1">
        <v>9266.9491525423728</v>
      </c>
    </row>
    <row r="10332" spans="1:6" x14ac:dyDescent="0.3">
      <c r="A10332" t="s">
        <v>45</v>
      </c>
      <c r="B10332" t="s">
        <v>734</v>
      </c>
      <c r="C10332">
        <v>2008</v>
      </c>
      <c r="D10332" t="s">
        <v>949</v>
      </c>
      <c r="E10332">
        <v>-1263.6674999999996</v>
      </c>
      <c r="F10332" s="1">
        <v>11825</v>
      </c>
    </row>
    <row r="10333" spans="1:6" x14ac:dyDescent="0.3">
      <c r="A10333" t="s">
        <v>45</v>
      </c>
      <c r="B10333" t="s">
        <v>734</v>
      </c>
      <c r="C10333">
        <v>2008</v>
      </c>
      <c r="D10333" t="s">
        <v>951</v>
      </c>
      <c r="E10333">
        <v>1209.6749999999993</v>
      </c>
      <c r="F10333" s="1">
        <v>11750</v>
      </c>
    </row>
    <row r="10334" spans="1:6" x14ac:dyDescent="0.3">
      <c r="A10334" t="s">
        <v>45</v>
      </c>
      <c r="B10334" t="s">
        <v>734</v>
      </c>
      <c r="C10334">
        <v>2008</v>
      </c>
      <c r="D10334" t="s">
        <v>953</v>
      </c>
      <c r="E10334">
        <v>-42.069553571428415</v>
      </c>
      <c r="F10334" s="1">
        <v>10358.035714285714</v>
      </c>
    </row>
    <row r="10335" spans="1:6" x14ac:dyDescent="0.3">
      <c r="A10335" t="s">
        <v>45</v>
      </c>
      <c r="B10335" t="s">
        <v>734</v>
      </c>
      <c r="C10335">
        <v>2009</v>
      </c>
      <c r="D10335" t="s">
        <v>951</v>
      </c>
      <c r="E10335">
        <v>895.59000000000015</v>
      </c>
      <c r="F10335" s="1">
        <v>17900</v>
      </c>
    </row>
    <row r="10336" spans="1:6" x14ac:dyDescent="0.3">
      <c r="A10336" t="s">
        <v>45</v>
      </c>
      <c r="B10336" t="s">
        <v>734</v>
      </c>
      <c r="C10336">
        <v>2009</v>
      </c>
      <c r="D10336" t="s">
        <v>953</v>
      </c>
      <c r="E10336">
        <v>-19.025104166666704</v>
      </c>
      <c r="F10336" s="1">
        <v>12478.125</v>
      </c>
    </row>
    <row r="10337" spans="1:6" x14ac:dyDescent="0.3">
      <c r="A10337" t="s">
        <v>45</v>
      </c>
      <c r="B10337" t="s">
        <v>734</v>
      </c>
      <c r="C10337">
        <v>2010</v>
      </c>
      <c r="D10337" t="s">
        <v>949</v>
      </c>
      <c r="E10337">
        <v>1895.498333333333</v>
      </c>
      <c r="F10337" s="1">
        <v>18650</v>
      </c>
    </row>
    <row r="10338" spans="1:6" x14ac:dyDescent="0.3">
      <c r="A10338" t="s">
        <v>45</v>
      </c>
      <c r="B10338" t="s">
        <v>734</v>
      </c>
      <c r="C10338">
        <v>2010</v>
      </c>
      <c r="D10338" t="s">
        <v>951</v>
      </c>
      <c r="E10338">
        <v>-35.797500000000127</v>
      </c>
      <c r="F10338" s="1">
        <v>19025</v>
      </c>
    </row>
    <row r="10339" spans="1:6" x14ac:dyDescent="0.3">
      <c r="A10339" t="s">
        <v>45</v>
      </c>
      <c r="B10339" t="s">
        <v>734</v>
      </c>
      <c r="C10339">
        <v>2010</v>
      </c>
      <c r="D10339" t="s">
        <v>953</v>
      </c>
      <c r="E10339">
        <v>726.29448717948731</v>
      </c>
      <c r="F10339" s="1">
        <v>16098.717948717949</v>
      </c>
    </row>
    <row r="10340" spans="1:6" x14ac:dyDescent="0.3">
      <c r="A10340" t="s">
        <v>45</v>
      </c>
      <c r="B10340" t="s">
        <v>734</v>
      </c>
      <c r="C10340">
        <v>2011</v>
      </c>
      <c r="D10340" t="s">
        <v>948</v>
      </c>
      <c r="E10340">
        <v>-772.36000000000058</v>
      </c>
      <c r="F10340" s="1">
        <v>28400</v>
      </c>
    </row>
    <row r="10341" spans="1:6" x14ac:dyDescent="0.3">
      <c r="A10341" t="s">
        <v>45</v>
      </c>
      <c r="B10341" t="s">
        <v>734</v>
      </c>
      <c r="C10341">
        <v>2011</v>
      </c>
      <c r="D10341" t="s">
        <v>949</v>
      </c>
      <c r="E10341">
        <v>-331.35843750000004</v>
      </c>
      <c r="F10341" s="1">
        <v>22478.125</v>
      </c>
    </row>
    <row r="10342" spans="1:6" x14ac:dyDescent="0.3">
      <c r="A10342" t="s">
        <v>45</v>
      </c>
      <c r="B10342" t="s">
        <v>734</v>
      </c>
      <c r="C10342">
        <v>2011</v>
      </c>
      <c r="D10342" t="s">
        <v>951</v>
      </c>
      <c r="E10342">
        <v>215.14571428571435</v>
      </c>
      <c r="F10342" s="1">
        <v>20885.714285714286</v>
      </c>
    </row>
    <row r="10343" spans="1:6" x14ac:dyDescent="0.3">
      <c r="A10343" t="s">
        <v>45</v>
      </c>
      <c r="B10343" t="s">
        <v>734</v>
      </c>
      <c r="C10343">
        <v>2011</v>
      </c>
      <c r="D10343" t="s">
        <v>953</v>
      </c>
      <c r="E10343">
        <v>17.559545454545514</v>
      </c>
      <c r="F10343" s="1">
        <v>17625.757575757576</v>
      </c>
    </row>
    <row r="10344" spans="1:6" x14ac:dyDescent="0.3">
      <c r="A10344" t="s">
        <v>45</v>
      </c>
      <c r="B10344" t="s">
        <v>734</v>
      </c>
      <c r="C10344">
        <v>2012</v>
      </c>
      <c r="D10344" t="s">
        <v>948</v>
      </c>
      <c r="E10344">
        <v>796.03600000000006</v>
      </c>
      <c r="F10344" s="1">
        <v>25160</v>
      </c>
    </row>
    <row r="10345" spans="1:6" x14ac:dyDescent="0.3">
      <c r="A10345" t="s">
        <v>45</v>
      </c>
      <c r="B10345" t="s">
        <v>734</v>
      </c>
      <c r="C10345">
        <v>2012</v>
      </c>
      <c r="D10345" t="s">
        <v>949</v>
      </c>
      <c r="E10345">
        <v>715.53050000000053</v>
      </c>
      <c r="F10345" s="1">
        <v>22705</v>
      </c>
    </row>
    <row r="10346" spans="1:6" x14ac:dyDescent="0.3">
      <c r="A10346" t="s">
        <v>45</v>
      </c>
      <c r="B10346" t="s">
        <v>734</v>
      </c>
      <c r="C10346">
        <v>2012</v>
      </c>
      <c r="D10346" t="s">
        <v>951</v>
      </c>
      <c r="E10346">
        <v>772.62666666666678</v>
      </c>
      <c r="F10346" s="1">
        <v>20933.333333333332</v>
      </c>
    </row>
    <row r="10347" spans="1:6" x14ac:dyDescent="0.3">
      <c r="A10347" t="s">
        <v>45</v>
      </c>
      <c r="B10347" t="s">
        <v>734</v>
      </c>
      <c r="C10347">
        <v>2012</v>
      </c>
      <c r="D10347" t="s">
        <v>952</v>
      </c>
      <c r="E10347">
        <v>2670.7299999999996</v>
      </c>
      <c r="F10347" s="1">
        <v>21300</v>
      </c>
    </row>
    <row r="10348" spans="1:6" x14ac:dyDescent="0.3">
      <c r="A10348" t="s">
        <v>45</v>
      </c>
      <c r="B10348" t="s">
        <v>734</v>
      </c>
      <c r="C10348">
        <v>2012</v>
      </c>
      <c r="D10348" t="s">
        <v>953</v>
      </c>
      <c r="E10348">
        <v>38.001315789473665</v>
      </c>
      <c r="F10348" s="1">
        <v>19223.684210526317</v>
      </c>
    </row>
    <row r="10349" spans="1:6" x14ac:dyDescent="0.3">
      <c r="A10349" t="s">
        <v>45</v>
      </c>
      <c r="B10349" t="s">
        <v>734</v>
      </c>
      <c r="C10349">
        <v>2013</v>
      </c>
      <c r="D10349" t="s">
        <v>948</v>
      </c>
      <c r="E10349">
        <v>1123.8174999999999</v>
      </c>
      <c r="F10349" s="1">
        <v>26341.666666666668</v>
      </c>
    </row>
    <row r="10350" spans="1:6" x14ac:dyDescent="0.3">
      <c r="A10350" t="s">
        <v>45</v>
      </c>
      <c r="B10350" t="s">
        <v>734</v>
      </c>
      <c r="C10350">
        <v>2013</v>
      </c>
      <c r="D10350" t="s">
        <v>949</v>
      </c>
      <c r="E10350">
        <v>646.5201785714288</v>
      </c>
      <c r="F10350" s="1">
        <v>22951.785714285714</v>
      </c>
    </row>
    <row r="10351" spans="1:6" x14ac:dyDescent="0.3">
      <c r="A10351" t="s">
        <v>45</v>
      </c>
      <c r="B10351" t="s">
        <v>734</v>
      </c>
      <c r="C10351">
        <v>2013</v>
      </c>
      <c r="D10351" t="s">
        <v>950</v>
      </c>
      <c r="E10351">
        <v>2847.5249999999996</v>
      </c>
      <c r="F10351" s="1">
        <v>20250</v>
      </c>
    </row>
    <row r="10352" spans="1:6" x14ac:dyDescent="0.3">
      <c r="A10352" t="s">
        <v>45</v>
      </c>
      <c r="B10352" t="s">
        <v>734</v>
      </c>
      <c r="C10352">
        <v>2013</v>
      </c>
      <c r="D10352" t="s">
        <v>951</v>
      </c>
      <c r="E10352">
        <v>971.10000000000093</v>
      </c>
      <c r="F10352" s="1">
        <v>24333.333333333332</v>
      </c>
    </row>
    <row r="10353" spans="1:6" x14ac:dyDescent="0.3">
      <c r="A10353" t="s">
        <v>45</v>
      </c>
      <c r="B10353" t="s">
        <v>734</v>
      </c>
      <c r="C10353">
        <v>2013</v>
      </c>
      <c r="D10353" t="s">
        <v>953</v>
      </c>
      <c r="E10353">
        <v>-521.70100000000025</v>
      </c>
      <c r="F10353" s="1">
        <v>21190</v>
      </c>
    </row>
    <row r="10354" spans="1:6" x14ac:dyDescent="0.3">
      <c r="A10354" t="s">
        <v>45</v>
      </c>
      <c r="B10354" t="s">
        <v>734</v>
      </c>
      <c r="C10354">
        <v>2014</v>
      </c>
      <c r="D10354" t="s">
        <v>948</v>
      </c>
      <c r="E10354">
        <v>-2.3091999999999824</v>
      </c>
      <c r="F10354" s="1">
        <v>24348</v>
      </c>
    </row>
    <row r="10355" spans="1:6" x14ac:dyDescent="0.3">
      <c r="A10355" t="s">
        <v>45</v>
      </c>
      <c r="B10355" t="s">
        <v>734</v>
      </c>
      <c r="C10355">
        <v>2014</v>
      </c>
      <c r="D10355" t="s">
        <v>949</v>
      </c>
      <c r="E10355">
        <v>564.91500000000008</v>
      </c>
      <c r="F10355" s="1">
        <v>23927.777777777777</v>
      </c>
    </row>
    <row r="10356" spans="1:6" x14ac:dyDescent="0.3">
      <c r="A10356" t="s">
        <v>45</v>
      </c>
      <c r="B10356" t="s">
        <v>734</v>
      </c>
      <c r="C10356">
        <v>2014</v>
      </c>
      <c r="D10356" t="s">
        <v>950</v>
      </c>
      <c r="E10356">
        <v>503.51333333333361</v>
      </c>
      <c r="F10356" s="1">
        <v>25800</v>
      </c>
    </row>
    <row r="10357" spans="1:6" x14ac:dyDescent="0.3">
      <c r="A10357" t="s">
        <v>45</v>
      </c>
      <c r="B10357" t="s">
        <v>734</v>
      </c>
      <c r="C10357">
        <v>2014</v>
      </c>
      <c r="D10357" t="s">
        <v>951</v>
      </c>
      <c r="E10357">
        <v>148.63000000000102</v>
      </c>
      <c r="F10357" s="1">
        <v>20300</v>
      </c>
    </row>
    <row r="10358" spans="1:6" x14ac:dyDescent="0.3">
      <c r="A10358" t="s">
        <v>45</v>
      </c>
      <c r="B10358" t="s">
        <v>734</v>
      </c>
      <c r="C10358">
        <v>2014</v>
      </c>
      <c r="D10358" t="s">
        <v>952</v>
      </c>
      <c r="E10358">
        <v>710.97333333333393</v>
      </c>
      <c r="F10358" s="1">
        <v>28400</v>
      </c>
    </row>
    <row r="10359" spans="1:6" x14ac:dyDescent="0.3">
      <c r="A10359" t="s">
        <v>45</v>
      </c>
      <c r="B10359" t="s">
        <v>638</v>
      </c>
      <c r="C10359">
        <v>1993</v>
      </c>
      <c r="D10359" t="s">
        <v>952</v>
      </c>
      <c r="E10359">
        <v>-1186.8775000000001</v>
      </c>
      <c r="F10359" s="1">
        <v>1725</v>
      </c>
    </row>
    <row r="10360" spans="1:6" x14ac:dyDescent="0.3">
      <c r="A10360" t="s">
        <v>45</v>
      </c>
      <c r="B10360" t="s">
        <v>638</v>
      </c>
      <c r="C10360">
        <v>1993</v>
      </c>
      <c r="D10360" t="s">
        <v>953</v>
      </c>
      <c r="E10360">
        <v>-171.26999999999998</v>
      </c>
      <c r="F10360" s="1">
        <v>1300</v>
      </c>
    </row>
    <row r="10361" spans="1:6" x14ac:dyDescent="0.3">
      <c r="A10361" t="s">
        <v>45</v>
      </c>
      <c r="B10361" t="s">
        <v>638</v>
      </c>
      <c r="C10361">
        <v>1994</v>
      </c>
      <c r="D10361" t="s">
        <v>953</v>
      </c>
      <c r="E10361">
        <v>250.82999999999993</v>
      </c>
      <c r="F10361" s="1">
        <v>2300</v>
      </c>
    </row>
    <row r="10362" spans="1:6" x14ac:dyDescent="0.3">
      <c r="A10362" t="s">
        <v>45</v>
      </c>
      <c r="B10362" t="s">
        <v>638</v>
      </c>
      <c r="C10362">
        <v>1995</v>
      </c>
      <c r="D10362" t="s">
        <v>953</v>
      </c>
      <c r="E10362">
        <v>-196.26999999999998</v>
      </c>
      <c r="F10362" s="1">
        <v>1300</v>
      </c>
    </row>
    <row r="10363" spans="1:6" x14ac:dyDescent="0.3">
      <c r="A10363" t="s">
        <v>45</v>
      </c>
      <c r="B10363" t="s">
        <v>638</v>
      </c>
      <c r="C10363">
        <v>1996</v>
      </c>
      <c r="D10363" t="s">
        <v>953</v>
      </c>
      <c r="E10363">
        <v>-449.03249999999997</v>
      </c>
      <c r="F10363" s="1">
        <v>1175</v>
      </c>
    </row>
    <row r="10364" spans="1:6" x14ac:dyDescent="0.3">
      <c r="A10364" t="s">
        <v>45</v>
      </c>
      <c r="B10364" t="s">
        <v>638</v>
      </c>
      <c r="C10364">
        <v>1997</v>
      </c>
      <c r="D10364" t="s">
        <v>953</v>
      </c>
      <c r="E10364">
        <v>305.41041666666661</v>
      </c>
      <c r="F10364" s="1">
        <v>1187.5</v>
      </c>
    </row>
    <row r="10365" spans="1:6" x14ac:dyDescent="0.3">
      <c r="A10365" t="s">
        <v>45</v>
      </c>
      <c r="B10365" t="s">
        <v>735</v>
      </c>
      <c r="C10365">
        <v>2007</v>
      </c>
      <c r="D10365" t="s">
        <v>949</v>
      </c>
      <c r="E10365">
        <v>1323.7600000000002</v>
      </c>
      <c r="F10365" s="1">
        <v>5600</v>
      </c>
    </row>
    <row r="10366" spans="1:6" x14ac:dyDescent="0.3">
      <c r="A10366" t="s">
        <v>45</v>
      </c>
      <c r="B10366" t="s">
        <v>735</v>
      </c>
      <c r="C10366">
        <v>2007</v>
      </c>
      <c r="D10366" t="s">
        <v>951</v>
      </c>
      <c r="E10366">
        <v>-170.64625000000024</v>
      </c>
      <c r="F10366" s="1">
        <v>5287.5</v>
      </c>
    </row>
    <row r="10367" spans="1:6" x14ac:dyDescent="0.3">
      <c r="A10367" t="s">
        <v>45</v>
      </c>
      <c r="B10367" t="s">
        <v>735</v>
      </c>
      <c r="C10367">
        <v>2007</v>
      </c>
      <c r="D10367" t="s">
        <v>953</v>
      </c>
      <c r="E10367">
        <v>-26.639661458333325</v>
      </c>
      <c r="F10367" s="1">
        <v>3566.9270833333335</v>
      </c>
    </row>
    <row r="10368" spans="1:6" x14ac:dyDescent="0.3">
      <c r="A10368" t="s">
        <v>45</v>
      </c>
      <c r="B10368" t="s">
        <v>735</v>
      </c>
      <c r="C10368">
        <v>2008</v>
      </c>
      <c r="D10368" t="s">
        <v>948</v>
      </c>
      <c r="E10368">
        <v>1008.0150000000003</v>
      </c>
      <c r="F10368" s="1">
        <v>7150</v>
      </c>
    </row>
    <row r="10369" spans="1:6" x14ac:dyDescent="0.3">
      <c r="A10369" t="s">
        <v>45</v>
      </c>
      <c r="B10369" t="s">
        <v>735</v>
      </c>
      <c r="C10369">
        <v>2008</v>
      </c>
      <c r="D10369" t="s">
        <v>949</v>
      </c>
      <c r="E10369">
        <v>-1674.0299999999997</v>
      </c>
      <c r="F10369" s="1">
        <v>5700</v>
      </c>
    </row>
    <row r="10370" spans="1:6" x14ac:dyDescent="0.3">
      <c r="A10370" t="s">
        <v>45</v>
      </c>
      <c r="B10370" t="s">
        <v>735</v>
      </c>
      <c r="C10370">
        <v>2008</v>
      </c>
      <c r="D10370" t="s">
        <v>951</v>
      </c>
      <c r="E10370">
        <v>-266.81312500000013</v>
      </c>
      <c r="F10370" s="1">
        <v>5743.75</v>
      </c>
    </row>
    <row r="10371" spans="1:6" x14ac:dyDescent="0.3">
      <c r="A10371" t="s">
        <v>45</v>
      </c>
      <c r="B10371" t="s">
        <v>735</v>
      </c>
      <c r="C10371">
        <v>2008</v>
      </c>
      <c r="D10371" t="s">
        <v>952</v>
      </c>
      <c r="E10371">
        <v>-5696.4049999999997</v>
      </c>
      <c r="F10371" s="1">
        <v>6950</v>
      </c>
    </row>
    <row r="10372" spans="1:6" x14ac:dyDescent="0.3">
      <c r="A10372" t="s">
        <v>45</v>
      </c>
      <c r="B10372" t="s">
        <v>735</v>
      </c>
      <c r="C10372">
        <v>2008</v>
      </c>
      <c r="D10372" t="s">
        <v>953</v>
      </c>
      <c r="E10372">
        <v>-129.89884765624996</v>
      </c>
      <c r="F10372" s="1">
        <v>4179.4921875</v>
      </c>
    </row>
    <row r="10373" spans="1:6" x14ac:dyDescent="0.3">
      <c r="A10373" t="s">
        <v>45</v>
      </c>
      <c r="B10373" t="s">
        <v>735</v>
      </c>
      <c r="C10373">
        <v>2009</v>
      </c>
      <c r="D10373" t="s">
        <v>949</v>
      </c>
      <c r="E10373">
        <v>-2.4481249999998909</v>
      </c>
      <c r="F10373" s="1">
        <v>6393.75</v>
      </c>
    </row>
    <row r="10374" spans="1:6" x14ac:dyDescent="0.3">
      <c r="A10374" t="s">
        <v>45</v>
      </c>
      <c r="B10374" t="s">
        <v>735</v>
      </c>
      <c r="C10374">
        <v>2009</v>
      </c>
      <c r="D10374" t="s">
        <v>951</v>
      </c>
      <c r="E10374">
        <v>146.48124999999982</v>
      </c>
      <c r="F10374" s="1">
        <v>6062.5</v>
      </c>
    </row>
    <row r="10375" spans="1:6" x14ac:dyDescent="0.3">
      <c r="A10375" t="s">
        <v>45</v>
      </c>
      <c r="B10375" t="s">
        <v>735</v>
      </c>
      <c r="C10375">
        <v>2009</v>
      </c>
      <c r="D10375" t="s">
        <v>953</v>
      </c>
      <c r="E10375">
        <v>44.903750000000045</v>
      </c>
      <c r="F10375" s="1">
        <v>4446.0365853658541</v>
      </c>
    </row>
    <row r="10376" spans="1:6" x14ac:dyDescent="0.3">
      <c r="A10376" t="s">
        <v>45</v>
      </c>
      <c r="B10376" t="s">
        <v>735</v>
      </c>
      <c r="C10376">
        <v>2010</v>
      </c>
      <c r="D10376" t="s">
        <v>949</v>
      </c>
      <c r="E10376">
        <v>1177.8214999999998</v>
      </c>
      <c r="F10376" s="1">
        <v>6915</v>
      </c>
    </row>
    <row r="10377" spans="1:6" x14ac:dyDescent="0.3">
      <c r="A10377" t="s">
        <v>45</v>
      </c>
      <c r="B10377" t="s">
        <v>735</v>
      </c>
      <c r="C10377">
        <v>2010</v>
      </c>
      <c r="D10377" t="s">
        <v>951</v>
      </c>
      <c r="E10377">
        <v>709.2208333333333</v>
      </c>
      <c r="F10377" s="1">
        <v>6375</v>
      </c>
    </row>
    <row r="10378" spans="1:6" x14ac:dyDescent="0.3">
      <c r="A10378" t="s">
        <v>45</v>
      </c>
      <c r="B10378" t="s">
        <v>735</v>
      </c>
      <c r="C10378">
        <v>2010</v>
      </c>
      <c r="D10378" t="s">
        <v>952</v>
      </c>
      <c r="E10378">
        <v>13948.07</v>
      </c>
      <c r="F10378" s="1">
        <v>6700</v>
      </c>
    </row>
    <row r="10379" spans="1:6" x14ac:dyDescent="0.3">
      <c r="A10379" t="s">
        <v>45</v>
      </c>
      <c r="B10379" t="s">
        <v>735</v>
      </c>
      <c r="C10379">
        <v>2010</v>
      </c>
      <c r="D10379" t="s">
        <v>953</v>
      </c>
      <c r="E10379">
        <v>41.481060606060652</v>
      </c>
      <c r="F10379" s="1">
        <v>4962.121212121212</v>
      </c>
    </row>
    <row r="10380" spans="1:6" x14ac:dyDescent="0.3">
      <c r="A10380" t="s">
        <v>45</v>
      </c>
      <c r="B10380" t="s">
        <v>735</v>
      </c>
      <c r="C10380">
        <v>2011</v>
      </c>
      <c r="D10380" t="s">
        <v>948</v>
      </c>
      <c r="E10380">
        <v>501.52250000000004</v>
      </c>
      <c r="F10380" s="1">
        <v>5725</v>
      </c>
    </row>
    <row r="10381" spans="1:6" x14ac:dyDescent="0.3">
      <c r="A10381" t="s">
        <v>45</v>
      </c>
      <c r="B10381" t="s">
        <v>735</v>
      </c>
      <c r="C10381">
        <v>2011</v>
      </c>
      <c r="D10381" t="s">
        <v>949</v>
      </c>
      <c r="E10381">
        <v>-387.12043478260858</v>
      </c>
      <c r="F10381" s="1">
        <v>7665.217391304348</v>
      </c>
    </row>
    <row r="10382" spans="1:6" x14ac:dyDescent="0.3">
      <c r="A10382" t="s">
        <v>45</v>
      </c>
      <c r="B10382" t="s">
        <v>735</v>
      </c>
      <c r="C10382">
        <v>2011</v>
      </c>
      <c r="D10382" t="s">
        <v>951</v>
      </c>
      <c r="E10382">
        <v>424.53035714285727</v>
      </c>
      <c r="F10382" s="1">
        <v>7089.2857142857147</v>
      </c>
    </row>
    <row r="10383" spans="1:6" x14ac:dyDescent="0.3">
      <c r="A10383" t="s">
        <v>45</v>
      </c>
      <c r="B10383" t="s">
        <v>735</v>
      </c>
      <c r="C10383">
        <v>2011</v>
      </c>
      <c r="D10383" t="s">
        <v>952</v>
      </c>
      <c r="E10383">
        <v>-7458.8349999999991</v>
      </c>
      <c r="F10383" s="1">
        <v>8650</v>
      </c>
    </row>
    <row r="10384" spans="1:6" x14ac:dyDescent="0.3">
      <c r="A10384" t="s">
        <v>45</v>
      </c>
      <c r="B10384" t="s">
        <v>735</v>
      </c>
      <c r="C10384">
        <v>2011</v>
      </c>
      <c r="D10384" t="s">
        <v>953</v>
      </c>
      <c r="E10384">
        <v>11.551498194945905</v>
      </c>
      <c r="F10384" s="1">
        <v>5684.6570397111909</v>
      </c>
    </row>
    <row r="10385" spans="1:6" x14ac:dyDescent="0.3">
      <c r="A10385" t="s">
        <v>45</v>
      </c>
      <c r="B10385" t="s">
        <v>735</v>
      </c>
      <c r="C10385">
        <v>2012</v>
      </c>
      <c r="D10385" t="s">
        <v>948</v>
      </c>
      <c r="E10385">
        <v>2077.1757142857141</v>
      </c>
      <c r="F10385" s="1">
        <v>9471.4285714285706</v>
      </c>
    </row>
    <row r="10386" spans="1:6" x14ac:dyDescent="0.3">
      <c r="A10386" t="s">
        <v>45</v>
      </c>
      <c r="B10386" t="s">
        <v>735</v>
      </c>
      <c r="C10386">
        <v>2012</v>
      </c>
      <c r="D10386" t="s">
        <v>949</v>
      </c>
      <c r="E10386">
        <v>-274.36832857142844</v>
      </c>
      <c r="F10386" s="1">
        <v>9039.5714285714294</v>
      </c>
    </row>
    <row r="10387" spans="1:6" x14ac:dyDescent="0.3">
      <c r="A10387" t="s">
        <v>45</v>
      </c>
      <c r="B10387" t="s">
        <v>735</v>
      </c>
      <c r="C10387">
        <v>2012</v>
      </c>
      <c r="D10387" t="s">
        <v>950</v>
      </c>
      <c r="E10387">
        <v>2163.2649999999994</v>
      </c>
      <c r="F10387" s="1">
        <v>9650</v>
      </c>
    </row>
    <row r="10388" spans="1:6" x14ac:dyDescent="0.3">
      <c r="A10388" t="s">
        <v>45</v>
      </c>
      <c r="B10388" t="s">
        <v>735</v>
      </c>
      <c r="C10388">
        <v>2012</v>
      </c>
      <c r="D10388" t="s">
        <v>951</v>
      </c>
      <c r="E10388">
        <v>-321.45005514705872</v>
      </c>
      <c r="F10388" s="1">
        <v>8120.7720588235297</v>
      </c>
    </row>
    <row r="10389" spans="1:6" x14ac:dyDescent="0.3">
      <c r="A10389" t="s">
        <v>45</v>
      </c>
      <c r="B10389" t="s">
        <v>735</v>
      </c>
      <c r="C10389">
        <v>2012</v>
      </c>
      <c r="D10389" t="s">
        <v>952</v>
      </c>
      <c r="E10389">
        <v>-7072.3700000000008</v>
      </c>
      <c r="F10389" s="1">
        <v>10300</v>
      </c>
    </row>
    <row r="10390" spans="1:6" x14ac:dyDescent="0.3">
      <c r="A10390" t="s">
        <v>45</v>
      </c>
      <c r="B10390" t="s">
        <v>735</v>
      </c>
      <c r="C10390">
        <v>2012</v>
      </c>
      <c r="D10390" t="s">
        <v>953</v>
      </c>
      <c r="E10390">
        <v>-63.447783582089478</v>
      </c>
      <c r="F10390" s="1">
        <v>7093.8059701492539</v>
      </c>
    </row>
    <row r="10391" spans="1:6" x14ac:dyDescent="0.3">
      <c r="A10391" t="s">
        <v>45</v>
      </c>
      <c r="B10391" t="s">
        <v>735</v>
      </c>
      <c r="C10391">
        <v>2013</v>
      </c>
      <c r="D10391" t="s">
        <v>948</v>
      </c>
      <c r="E10391">
        <v>315.42666666666668</v>
      </c>
      <c r="F10391" s="1">
        <v>9985.9649122807023</v>
      </c>
    </row>
    <row r="10392" spans="1:6" x14ac:dyDescent="0.3">
      <c r="A10392" t="s">
        <v>45</v>
      </c>
      <c r="B10392" t="s">
        <v>735</v>
      </c>
      <c r="C10392">
        <v>2013</v>
      </c>
      <c r="D10392" t="s">
        <v>949</v>
      </c>
      <c r="E10392">
        <v>-166.91830645161284</v>
      </c>
      <c r="F10392" s="1">
        <v>9585.7526881720423</v>
      </c>
    </row>
    <row r="10393" spans="1:6" x14ac:dyDescent="0.3">
      <c r="A10393" t="s">
        <v>45</v>
      </c>
      <c r="B10393" t="s">
        <v>735</v>
      </c>
      <c r="C10393">
        <v>2013</v>
      </c>
      <c r="D10393" t="s">
        <v>950</v>
      </c>
      <c r="E10393">
        <v>-648.57357142857109</v>
      </c>
      <c r="F10393" s="1">
        <v>10407.142857142857</v>
      </c>
    </row>
    <row r="10394" spans="1:6" x14ac:dyDescent="0.3">
      <c r="A10394" t="s">
        <v>45</v>
      </c>
      <c r="B10394" t="s">
        <v>735</v>
      </c>
      <c r="C10394">
        <v>2013</v>
      </c>
      <c r="D10394" t="s">
        <v>951</v>
      </c>
      <c r="E10394">
        <v>-13.28084459459456</v>
      </c>
      <c r="F10394" s="1">
        <v>8968.5810810810817</v>
      </c>
    </row>
    <row r="10395" spans="1:6" x14ac:dyDescent="0.3">
      <c r="A10395" t="s">
        <v>45</v>
      </c>
      <c r="B10395" t="s">
        <v>735</v>
      </c>
      <c r="C10395">
        <v>2013</v>
      </c>
      <c r="D10395" t="s">
        <v>952</v>
      </c>
      <c r="E10395">
        <v>1432.0499999999993</v>
      </c>
      <c r="F10395" s="1">
        <v>10500</v>
      </c>
    </row>
    <row r="10396" spans="1:6" x14ac:dyDescent="0.3">
      <c r="A10396" t="s">
        <v>45</v>
      </c>
      <c r="B10396" t="s">
        <v>735</v>
      </c>
      <c r="C10396">
        <v>2013</v>
      </c>
      <c r="D10396" t="s">
        <v>953</v>
      </c>
      <c r="E10396">
        <v>-30.548521126760477</v>
      </c>
      <c r="F10396" s="1">
        <v>8303.5211267605628</v>
      </c>
    </row>
    <row r="10397" spans="1:6" x14ac:dyDescent="0.3">
      <c r="A10397" t="s">
        <v>45</v>
      </c>
      <c r="B10397" t="s">
        <v>735</v>
      </c>
      <c r="C10397">
        <v>2014</v>
      </c>
      <c r="D10397" t="s">
        <v>948</v>
      </c>
      <c r="E10397">
        <v>-33.334753521126672</v>
      </c>
      <c r="F10397" s="1">
        <v>10340.258215962442</v>
      </c>
    </row>
    <row r="10398" spans="1:6" x14ac:dyDescent="0.3">
      <c r="A10398" t="s">
        <v>45</v>
      </c>
      <c r="B10398" t="s">
        <v>735</v>
      </c>
      <c r="C10398">
        <v>2014</v>
      </c>
      <c r="D10398" t="s">
        <v>949</v>
      </c>
      <c r="E10398">
        <v>-125.61205696202524</v>
      </c>
      <c r="F10398" s="1">
        <v>9866.7721518987346</v>
      </c>
    </row>
    <row r="10399" spans="1:6" x14ac:dyDescent="0.3">
      <c r="A10399" t="s">
        <v>45</v>
      </c>
      <c r="B10399" t="s">
        <v>735</v>
      </c>
      <c r="C10399">
        <v>2014</v>
      </c>
      <c r="D10399" t="s">
        <v>950</v>
      </c>
      <c r="E10399">
        <v>642.73797619047616</v>
      </c>
      <c r="F10399" s="1">
        <v>10498.809523809523</v>
      </c>
    </row>
    <row r="10400" spans="1:6" x14ac:dyDescent="0.3">
      <c r="A10400" t="s">
        <v>45</v>
      </c>
      <c r="B10400" t="s">
        <v>735</v>
      </c>
      <c r="C10400">
        <v>2014</v>
      </c>
      <c r="D10400" t="s">
        <v>951</v>
      </c>
      <c r="E10400">
        <v>187.98477272727285</v>
      </c>
      <c r="F10400" s="1">
        <v>9431.643356643357</v>
      </c>
    </row>
    <row r="10401" spans="1:6" x14ac:dyDescent="0.3">
      <c r="A10401" t="s">
        <v>45</v>
      </c>
      <c r="B10401" t="s">
        <v>735</v>
      </c>
      <c r="C10401">
        <v>2014</v>
      </c>
      <c r="D10401" t="s">
        <v>952</v>
      </c>
      <c r="E10401">
        <v>375.3325000000001</v>
      </c>
      <c r="F10401" s="1">
        <v>10915.90909090909</v>
      </c>
    </row>
    <row r="10402" spans="1:6" x14ac:dyDescent="0.3">
      <c r="A10402" t="s">
        <v>45</v>
      </c>
      <c r="B10402" t="s">
        <v>735</v>
      </c>
      <c r="C10402">
        <v>2014</v>
      </c>
      <c r="D10402" t="s">
        <v>953</v>
      </c>
      <c r="E10402">
        <v>-19.002361111110986</v>
      </c>
      <c r="F10402" s="1">
        <v>8504.1666666666661</v>
      </c>
    </row>
    <row r="10403" spans="1:6" x14ac:dyDescent="0.3">
      <c r="A10403" t="s">
        <v>45</v>
      </c>
      <c r="B10403" t="s">
        <v>735</v>
      </c>
      <c r="C10403">
        <v>2015</v>
      </c>
      <c r="D10403" t="s">
        <v>948</v>
      </c>
      <c r="E10403">
        <v>-1149.8023245614031</v>
      </c>
      <c r="F10403" s="1">
        <v>11301.315789473685</v>
      </c>
    </row>
    <row r="10404" spans="1:6" x14ac:dyDescent="0.3">
      <c r="A10404" t="s">
        <v>45</v>
      </c>
      <c r="B10404" t="s">
        <v>735</v>
      </c>
      <c r="C10404">
        <v>2015</v>
      </c>
      <c r="D10404" t="s">
        <v>949</v>
      </c>
      <c r="E10404">
        <v>24.536000000000058</v>
      </c>
      <c r="F10404" s="1">
        <v>10160</v>
      </c>
    </row>
    <row r="10405" spans="1:6" x14ac:dyDescent="0.3">
      <c r="A10405" t="s">
        <v>45</v>
      </c>
      <c r="B10405" t="s">
        <v>735</v>
      </c>
      <c r="C10405">
        <v>2015</v>
      </c>
      <c r="D10405" t="s">
        <v>950</v>
      </c>
      <c r="E10405">
        <v>177.89741379310362</v>
      </c>
      <c r="F10405" s="1">
        <v>11560.344827586207</v>
      </c>
    </row>
    <row r="10406" spans="1:6" x14ac:dyDescent="0.3">
      <c r="A10406" t="s">
        <v>45</v>
      </c>
      <c r="B10406" t="s">
        <v>735</v>
      </c>
      <c r="C10406">
        <v>2015</v>
      </c>
      <c r="D10406" t="s">
        <v>952</v>
      </c>
      <c r="E10406">
        <v>-245.46111111111094</v>
      </c>
      <c r="F10406" s="1">
        <v>11685.185185185184</v>
      </c>
    </row>
    <row r="10407" spans="1:6" x14ac:dyDescent="0.3">
      <c r="A10407" t="s">
        <v>45</v>
      </c>
      <c r="B10407" t="s">
        <v>736</v>
      </c>
      <c r="C10407">
        <v>2014</v>
      </c>
      <c r="D10407" t="s">
        <v>948</v>
      </c>
      <c r="E10407">
        <v>432.56287755102045</v>
      </c>
      <c r="F10407" s="1">
        <v>11012.448979591836</v>
      </c>
    </row>
    <row r="10408" spans="1:6" x14ac:dyDescent="0.3">
      <c r="A10408" t="s">
        <v>45</v>
      </c>
      <c r="B10408" t="s">
        <v>736</v>
      </c>
      <c r="C10408">
        <v>2014</v>
      </c>
      <c r="D10408" t="s">
        <v>949</v>
      </c>
      <c r="E10408">
        <v>-368.60682748538011</v>
      </c>
      <c r="F10408" s="1">
        <v>10238.74269005848</v>
      </c>
    </row>
    <row r="10409" spans="1:6" x14ac:dyDescent="0.3">
      <c r="A10409" t="s">
        <v>45</v>
      </c>
      <c r="B10409" t="s">
        <v>736</v>
      </c>
      <c r="C10409">
        <v>2014</v>
      </c>
      <c r="D10409" t="s">
        <v>950</v>
      </c>
      <c r="E10409">
        <v>344.85908163265316</v>
      </c>
      <c r="F10409" s="1">
        <v>11264.285714285714</v>
      </c>
    </row>
    <row r="10410" spans="1:6" x14ac:dyDescent="0.3">
      <c r="A10410" t="s">
        <v>45</v>
      </c>
      <c r="B10410" t="s">
        <v>736</v>
      </c>
      <c r="C10410">
        <v>2014</v>
      </c>
      <c r="D10410" t="s">
        <v>951</v>
      </c>
      <c r="E10410">
        <v>-24.608897058823406</v>
      </c>
      <c r="F10410" s="1">
        <v>9366.9117647058829</v>
      </c>
    </row>
    <row r="10411" spans="1:6" x14ac:dyDescent="0.3">
      <c r="A10411" t="s">
        <v>45</v>
      </c>
      <c r="B10411" t="s">
        <v>736</v>
      </c>
      <c r="C10411">
        <v>2014</v>
      </c>
      <c r="D10411" t="s">
        <v>952</v>
      </c>
      <c r="E10411">
        <v>109.5409090909091</v>
      </c>
      <c r="F10411" s="1">
        <v>11469.69696969697</v>
      </c>
    </row>
    <row r="10412" spans="1:6" x14ac:dyDescent="0.3">
      <c r="A10412" t="s">
        <v>45</v>
      </c>
      <c r="B10412" t="s">
        <v>736</v>
      </c>
      <c r="C10412">
        <v>2014</v>
      </c>
      <c r="D10412" t="s">
        <v>953</v>
      </c>
      <c r="E10412">
        <v>-480.86499999999978</v>
      </c>
      <c r="F10412" s="1">
        <v>9350</v>
      </c>
    </row>
    <row r="10413" spans="1:6" x14ac:dyDescent="0.3">
      <c r="A10413" t="s">
        <v>45</v>
      </c>
      <c r="B10413" t="s">
        <v>736</v>
      </c>
      <c r="C10413">
        <v>2015</v>
      </c>
      <c r="D10413" t="s">
        <v>948</v>
      </c>
      <c r="E10413">
        <v>-2634.5131000000001</v>
      </c>
      <c r="F10413" s="1">
        <v>11289</v>
      </c>
    </row>
    <row r="10414" spans="1:6" x14ac:dyDescent="0.3">
      <c r="A10414" t="s">
        <v>45</v>
      </c>
      <c r="B10414" t="s">
        <v>736</v>
      </c>
      <c r="C10414">
        <v>2015</v>
      </c>
      <c r="D10414" t="s">
        <v>949</v>
      </c>
      <c r="E10414">
        <v>-2501.3444444444444</v>
      </c>
      <c r="F10414" s="1">
        <v>11000</v>
      </c>
    </row>
    <row r="10415" spans="1:6" x14ac:dyDescent="0.3">
      <c r="A10415" t="s">
        <v>45</v>
      </c>
      <c r="B10415" t="s">
        <v>736</v>
      </c>
      <c r="C10415">
        <v>2015</v>
      </c>
      <c r="D10415" t="s">
        <v>950</v>
      </c>
      <c r="E10415">
        <v>-1116.7522916666669</v>
      </c>
      <c r="F10415" s="1">
        <v>11685.416666666666</v>
      </c>
    </row>
    <row r="10416" spans="1:6" x14ac:dyDescent="0.3">
      <c r="A10416" t="s">
        <v>45</v>
      </c>
      <c r="B10416" t="s">
        <v>736</v>
      </c>
      <c r="C10416">
        <v>2015</v>
      </c>
      <c r="D10416" t="s">
        <v>952</v>
      </c>
      <c r="E10416">
        <v>-1384.8001388888888</v>
      </c>
      <c r="F10416" s="1">
        <v>11748.611111111111</v>
      </c>
    </row>
    <row r="10417" spans="1:6" x14ac:dyDescent="0.3">
      <c r="A10417" t="s">
        <v>45</v>
      </c>
      <c r="B10417" t="s">
        <v>737</v>
      </c>
      <c r="C10417">
        <v>2005</v>
      </c>
      <c r="D10417" t="s">
        <v>953</v>
      </c>
      <c r="E10417">
        <v>237.98500000000001</v>
      </c>
      <c r="F10417" s="1">
        <v>2850</v>
      </c>
    </row>
    <row r="10418" spans="1:6" x14ac:dyDescent="0.3">
      <c r="A10418" t="s">
        <v>45</v>
      </c>
      <c r="B10418" t="s">
        <v>738</v>
      </c>
      <c r="C10418">
        <v>2000</v>
      </c>
      <c r="D10418" t="s">
        <v>952</v>
      </c>
      <c r="E10418">
        <v>-2438.12</v>
      </c>
      <c r="F10418" s="1">
        <v>2800</v>
      </c>
    </row>
    <row r="10419" spans="1:6" x14ac:dyDescent="0.3">
      <c r="A10419" t="s">
        <v>45</v>
      </c>
      <c r="B10419" t="s">
        <v>738</v>
      </c>
      <c r="C10419">
        <v>2000</v>
      </c>
      <c r="D10419" t="s">
        <v>953</v>
      </c>
      <c r="E10419">
        <v>-161.45128571428569</v>
      </c>
      <c r="F10419" s="1">
        <v>1744.2857142857142</v>
      </c>
    </row>
    <row r="10420" spans="1:6" x14ac:dyDescent="0.3">
      <c r="A10420" t="s">
        <v>45</v>
      </c>
      <c r="B10420" t="s">
        <v>738</v>
      </c>
      <c r="C10420">
        <v>2001</v>
      </c>
      <c r="D10420" t="s">
        <v>952</v>
      </c>
      <c r="E10420">
        <v>-1784.9425000000001</v>
      </c>
      <c r="F10420" s="1">
        <v>4075</v>
      </c>
    </row>
    <row r="10421" spans="1:6" x14ac:dyDescent="0.3">
      <c r="A10421" t="s">
        <v>45</v>
      </c>
      <c r="B10421" t="s">
        <v>738</v>
      </c>
      <c r="C10421">
        <v>2001</v>
      </c>
      <c r="D10421" t="s">
        <v>953</v>
      </c>
      <c r="E10421">
        <v>180.62375</v>
      </c>
      <c r="F10421" s="1">
        <v>1904.1666666666667</v>
      </c>
    </row>
    <row r="10422" spans="1:6" x14ac:dyDescent="0.3">
      <c r="A10422" t="s">
        <v>45</v>
      </c>
      <c r="B10422" t="s">
        <v>738</v>
      </c>
      <c r="C10422">
        <v>2002</v>
      </c>
      <c r="D10422" t="s">
        <v>951</v>
      </c>
      <c r="E10422">
        <v>261.74249999999984</v>
      </c>
      <c r="F10422" s="1">
        <v>3925</v>
      </c>
    </row>
    <row r="10423" spans="1:6" x14ac:dyDescent="0.3">
      <c r="A10423" t="s">
        <v>45</v>
      </c>
      <c r="B10423" t="s">
        <v>738</v>
      </c>
      <c r="C10423">
        <v>2002</v>
      </c>
      <c r="D10423" t="s">
        <v>952</v>
      </c>
      <c r="E10423">
        <v>-3195.44</v>
      </c>
      <c r="F10423" s="1">
        <v>3600</v>
      </c>
    </row>
    <row r="10424" spans="1:6" x14ac:dyDescent="0.3">
      <c r="A10424" t="s">
        <v>45</v>
      </c>
      <c r="B10424" t="s">
        <v>738</v>
      </c>
      <c r="C10424">
        <v>2002</v>
      </c>
      <c r="D10424" t="s">
        <v>953</v>
      </c>
      <c r="E10424">
        <v>189.60422413793106</v>
      </c>
      <c r="F10424" s="1">
        <v>2611.2068965517242</v>
      </c>
    </row>
    <row r="10425" spans="1:6" x14ac:dyDescent="0.3">
      <c r="A10425" t="s">
        <v>45</v>
      </c>
      <c r="B10425" t="s">
        <v>738</v>
      </c>
      <c r="C10425">
        <v>2003</v>
      </c>
      <c r="D10425" t="s">
        <v>953</v>
      </c>
      <c r="E10425">
        <v>40.669104938271616</v>
      </c>
      <c r="F10425" s="1">
        <v>3055.2469135802471</v>
      </c>
    </row>
    <row r="10426" spans="1:6" x14ac:dyDescent="0.3">
      <c r="A10426" t="s">
        <v>45</v>
      </c>
      <c r="B10426" t="s">
        <v>738</v>
      </c>
      <c r="C10426">
        <v>2004</v>
      </c>
      <c r="D10426" t="s">
        <v>951</v>
      </c>
      <c r="E10426">
        <v>2132.7375000000002</v>
      </c>
      <c r="F10426" s="1">
        <v>4875</v>
      </c>
    </row>
    <row r="10427" spans="1:6" x14ac:dyDescent="0.3">
      <c r="A10427" t="s">
        <v>45</v>
      </c>
      <c r="B10427" t="s">
        <v>738</v>
      </c>
      <c r="C10427">
        <v>2004</v>
      </c>
      <c r="D10427" t="s">
        <v>953</v>
      </c>
      <c r="E10427">
        <v>92.235240384615409</v>
      </c>
      <c r="F10427" s="1">
        <v>3477.4038461538462</v>
      </c>
    </row>
    <row r="10428" spans="1:6" x14ac:dyDescent="0.3">
      <c r="A10428" t="s">
        <v>45</v>
      </c>
      <c r="B10428" t="s">
        <v>738</v>
      </c>
      <c r="C10428">
        <v>2005</v>
      </c>
      <c r="D10428" t="s">
        <v>948</v>
      </c>
      <c r="E10428">
        <v>-3105.2449999999999</v>
      </c>
      <c r="F10428" s="1">
        <v>6550</v>
      </c>
    </row>
    <row r="10429" spans="1:6" x14ac:dyDescent="0.3">
      <c r="A10429" t="s">
        <v>45</v>
      </c>
      <c r="B10429" t="s">
        <v>738</v>
      </c>
      <c r="C10429">
        <v>2005</v>
      </c>
      <c r="D10429" t="s">
        <v>953</v>
      </c>
      <c r="E10429">
        <v>266.55636792452833</v>
      </c>
      <c r="F10429" s="1">
        <v>4761.7924528301883</v>
      </c>
    </row>
    <row r="10430" spans="1:6" x14ac:dyDescent="0.3">
      <c r="A10430" t="s">
        <v>45</v>
      </c>
      <c r="B10430" t="s">
        <v>738</v>
      </c>
      <c r="C10430">
        <v>2006</v>
      </c>
      <c r="D10430" t="s">
        <v>953</v>
      </c>
      <c r="E10430">
        <v>90.844375000000056</v>
      </c>
      <c r="F10430" s="1">
        <v>5104.4642857142853</v>
      </c>
    </row>
    <row r="10431" spans="1:6" x14ac:dyDescent="0.3">
      <c r="A10431" t="s">
        <v>45</v>
      </c>
      <c r="B10431" t="s">
        <v>738</v>
      </c>
      <c r="C10431">
        <v>2007</v>
      </c>
      <c r="D10431" t="s">
        <v>951</v>
      </c>
      <c r="E10431">
        <v>1154.4250000000002</v>
      </c>
      <c r="F10431" s="1">
        <v>9250</v>
      </c>
    </row>
    <row r="10432" spans="1:6" x14ac:dyDescent="0.3">
      <c r="A10432" t="s">
        <v>45</v>
      </c>
      <c r="B10432" t="s">
        <v>738</v>
      </c>
      <c r="C10432">
        <v>2007</v>
      </c>
      <c r="D10432" t="s">
        <v>953</v>
      </c>
      <c r="E10432">
        <v>-111.39376373626364</v>
      </c>
      <c r="F10432" s="1">
        <v>6408.5164835164833</v>
      </c>
    </row>
    <row r="10433" spans="1:6" x14ac:dyDescent="0.3">
      <c r="A10433" t="s">
        <v>45</v>
      </c>
      <c r="B10433" t="s">
        <v>738</v>
      </c>
      <c r="C10433">
        <v>2008</v>
      </c>
      <c r="D10433" t="s">
        <v>948</v>
      </c>
      <c r="E10433">
        <v>6545.5850000000009</v>
      </c>
      <c r="F10433" s="1">
        <v>8850</v>
      </c>
    </row>
    <row r="10434" spans="1:6" x14ac:dyDescent="0.3">
      <c r="A10434" t="s">
        <v>45</v>
      </c>
      <c r="B10434" t="s">
        <v>738</v>
      </c>
      <c r="C10434">
        <v>2008</v>
      </c>
      <c r="D10434" t="s">
        <v>951</v>
      </c>
      <c r="E10434">
        <v>-721.26499999999942</v>
      </c>
      <c r="F10434" s="1">
        <v>10350</v>
      </c>
    </row>
    <row r="10435" spans="1:6" x14ac:dyDescent="0.3">
      <c r="A10435" t="s">
        <v>45</v>
      </c>
      <c r="B10435" t="s">
        <v>738</v>
      </c>
      <c r="C10435">
        <v>2008</v>
      </c>
      <c r="D10435" t="s">
        <v>953</v>
      </c>
      <c r="E10435">
        <v>-195.31084507042243</v>
      </c>
      <c r="F10435" s="1">
        <v>8497.1830985915494</v>
      </c>
    </row>
    <row r="10436" spans="1:6" x14ac:dyDescent="0.3">
      <c r="A10436" t="s">
        <v>45</v>
      </c>
      <c r="B10436" t="s">
        <v>738</v>
      </c>
      <c r="C10436">
        <v>2009</v>
      </c>
      <c r="D10436" t="s">
        <v>949</v>
      </c>
      <c r="E10436">
        <v>-3222.09</v>
      </c>
      <c r="F10436" s="1">
        <v>17100</v>
      </c>
    </row>
    <row r="10437" spans="1:6" x14ac:dyDescent="0.3">
      <c r="A10437" t="s">
        <v>45</v>
      </c>
      <c r="B10437" t="s">
        <v>738</v>
      </c>
      <c r="C10437">
        <v>2009</v>
      </c>
      <c r="D10437" t="s">
        <v>951</v>
      </c>
      <c r="E10437">
        <v>1704.9799999999996</v>
      </c>
      <c r="F10437" s="1">
        <v>13800</v>
      </c>
    </row>
    <row r="10438" spans="1:6" x14ac:dyDescent="0.3">
      <c r="A10438" t="s">
        <v>45</v>
      </c>
      <c r="B10438" t="s">
        <v>738</v>
      </c>
      <c r="C10438">
        <v>2009</v>
      </c>
      <c r="D10438" t="s">
        <v>953</v>
      </c>
      <c r="E10438">
        <v>510.18549999999993</v>
      </c>
      <c r="F10438" s="1">
        <v>10755</v>
      </c>
    </row>
    <row r="10439" spans="1:6" x14ac:dyDescent="0.3">
      <c r="A10439" t="s">
        <v>45</v>
      </c>
      <c r="B10439" t="s">
        <v>738</v>
      </c>
      <c r="C10439">
        <v>2010</v>
      </c>
      <c r="D10439" t="s">
        <v>949</v>
      </c>
      <c r="E10439">
        <v>871.55500000000029</v>
      </c>
      <c r="F10439" s="1">
        <v>14550</v>
      </c>
    </row>
    <row r="10440" spans="1:6" x14ac:dyDescent="0.3">
      <c r="A10440" t="s">
        <v>45</v>
      </c>
      <c r="B10440" t="s">
        <v>738</v>
      </c>
      <c r="C10440">
        <v>2010</v>
      </c>
      <c r="D10440" t="s">
        <v>951</v>
      </c>
      <c r="E10440">
        <v>946.69499999999971</v>
      </c>
      <c r="F10440" s="1">
        <v>17950</v>
      </c>
    </row>
    <row r="10441" spans="1:6" x14ac:dyDescent="0.3">
      <c r="A10441" t="s">
        <v>45</v>
      </c>
      <c r="B10441" t="s">
        <v>738</v>
      </c>
      <c r="C10441">
        <v>2010</v>
      </c>
      <c r="D10441" t="s">
        <v>953</v>
      </c>
      <c r="E10441">
        <v>527.81155172413798</v>
      </c>
      <c r="F10441" s="1">
        <v>11322.413793103447</v>
      </c>
    </row>
    <row r="10442" spans="1:6" x14ac:dyDescent="0.3">
      <c r="A10442" t="s">
        <v>45</v>
      </c>
      <c r="B10442" t="s">
        <v>738</v>
      </c>
      <c r="C10442">
        <v>2011</v>
      </c>
      <c r="D10442" t="s">
        <v>949</v>
      </c>
      <c r="E10442">
        <v>402.49611111111091</v>
      </c>
      <c r="F10442" s="1">
        <v>17961.111111111109</v>
      </c>
    </row>
    <row r="10443" spans="1:6" x14ac:dyDescent="0.3">
      <c r="A10443" t="s">
        <v>45</v>
      </c>
      <c r="B10443" t="s">
        <v>738</v>
      </c>
      <c r="C10443">
        <v>2011</v>
      </c>
      <c r="D10443" t="s">
        <v>951</v>
      </c>
      <c r="E10443">
        <v>873.88888888888914</v>
      </c>
      <c r="F10443" s="1">
        <v>16666.666666666668</v>
      </c>
    </row>
    <row r="10444" spans="1:6" x14ac:dyDescent="0.3">
      <c r="A10444" t="s">
        <v>45</v>
      </c>
      <c r="B10444" t="s">
        <v>738</v>
      </c>
      <c r="C10444">
        <v>2011</v>
      </c>
      <c r="D10444" t="s">
        <v>953</v>
      </c>
      <c r="E10444">
        <v>36.214333333333585</v>
      </c>
      <c r="F10444" s="1">
        <v>14610</v>
      </c>
    </row>
    <row r="10445" spans="1:6" x14ac:dyDescent="0.3">
      <c r="A10445" t="s">
        <v>45</v>
      </c>
      <c r="B10445" t="s">
        <v>738</v>
      </c>
      <c r="C10445">
        <v>2012</v>
      </c>
      <c r="D10445" t="s">
        <v>948</v>
      </c>
      <c r="E10445">
        <v>529.95500000000015</v>
      </c>
      <c r="F10445" s="1">
        <v>18550</v>
      </c>
    </row>
    <row r="10446" spans="1:6" x14ac:dyDescent="0.3">
      <c r="A10446" t="s">
        <v>45</v>
      </c>
      <c r="B10446" t="s">
        <v>738</v>
      </c>
      <c r="C10446">
        <v>2012</v>
      </c>
      <c r="D10446" t="s">
        <v>949</v>
      </c>
      <c r="E10446">
        <v>560.8784482758623</v>
      </c>
      <c r="F10446" s="1">
        <v>17577.586206896551</v>
      </c>
    </row>
    <row r="10447" spans="1:6" x14ac:dyDescent="0.3">
      <c r="A10447" t="s">
        <v>45</v>
      </c>
      <c r="B10447" t="s">
        <v>738</v>
      </c>
      <c r="C10447">
        <v>2012</v>
      </c>
      <c r="D10447" t="s">
        <v>950</v>
      </c>
      <c r="E10447">
        <v>-1791.1500000000015</v>
      </c>
      <c r="F10447" s="1">
        <v>18500</v>
      </c>
    </row>
    <row r="10448" spans="1:6" x14ac:dyDescent="0.3">
      <c r="A10448" t="s">
        <v>45</v>
      </c>
      <c r="B10448" t="s">
        <v>738</v>
      </c>
      <c r="C10448">
        <v>2012</v>
      </c>
      <c r="D10448" t="s">
        <v>951</v>
      </c>
      <c r="E10448">
        <v>-807.44884615384638</v>
      </c>
      <c r="F10448" s="1">
        <v>17588.461538461539</v>
      </c>
    </row>
    <row r="10449" spans="1:6" x14ac:dyDescent="0.3">
      <c r="A10449" t="s">
        <v>45</v>
      </c>
      <c r="B10449" t="s">
        <v>738</v>
      </c>
      <c r="C10449">
        <v>2012</v>
      </c>
      <c r="D10449" t="s">
        <v>952</v>
      </c>
      <c r="E10449">
        <v>1621.005000000001</v>
      </c>
      <c r="F10449" s="1">
        <v>19050</v>
      </c>
    </row>
    <row r="10450" spans="1:6" x14ac:dyDescent="0.3">
      <c r="A10450" t="s">
        <v>45</v>
      </c>
      <c r="B10450" t="s">
        <v>738</v>
      </c>
      <c r="C10450">
        <v>2012</v>
      </c>
      <c r="D10450" t="s">
        <v>953</v>
      </c>
      <c r="E10450">
        <v>-85.125000000000171</v>
      </c>
      <c r="F10450" s="1">
        <v>14659.09090909091</v>
      </c>
    </row>
    <row r="10451" spans="1:6" x14ac:dyDescent="0.3">
      <c r="A10451" t="s">
        <v>45</v>
      </c>
      <c r="B10451" t="s">
        <v>738</v>
      </c>
      <c r="C10451">
        <v>2013</v>
      </c>
      <c r="D10451" t="s">
        <v>948</v>
      </c>
      <c r="E10451">
        <v>402.203125</v>
      </c>
      <c r="F10451" s="1">
        <v>18906.25</v>
      </c>
    </row>
    <row r="10452" spans="1:6" x14ac:dyDescent="0.3">
      <c r="A10452" t="s">
        <v>45</v>
      </c>
      <c r="B10452" t="s">
        <v>738</v>
      </c>
      <c r="C10452">
        <v>2013</v>
      </c>
      <c r="D10452" t="s">
        <v>949</v>
      </c>
      <c r="E10452">
        <v>589.42656250000005</v>
      </c>
      <c r="F10452" s="1">
        <v>18328.125</v>
      </c>
    </row>
    <row r="10453" spans="1:6" x14ac:dyDescent="0.3">
      <c r="A10453" t="s">
        <v>45</v>
      </c>
      <c r="B10453" t="s">
        <v>738</v>
      </c>
      <c r="C10453">
        <v>2013</v>
      </c>
      <c r="D10453" t="s">
        <v>950</v>
      </c>
      <c r="E10453">
        <v>6.6399999999994179</v>
      </c>
      <c r="F10453" s="1">
        <v>18400</v>
      </c>
    </row>
    <row r="10454" spans="1:6" x14ac:dyDescent="0.3">
      <c r="A10454" t="s">
        <v>45</v>
      </c>
      <c r="B10454" t="s">
        <v>738</v>
      </c>
      <c r="C10454">
        <v>2013</v>
      </c>
      <c r="D10454" t="s">
        <v>951</v>
      </c>
      <c r="E10454">
        <v>320.03500000000014</v>
      </c>
      <c r="F10454" s="1">
        <v>17587.288135593219</v>
      </c>
    </row>
    <row r="10455" spans="1:6" x14ac:dyDescent="0.3">
      <c r="A10455" t="s">
        <v>45</v>
      </c>
      <c r="B10455" t="s">
        <v>738</v>
      </c>
      <c r="C10455">
        <v>2013</v>
      </c>
      <c r="D10455" t="s">
        <v>952</v>
      </c>
      <c r="E10455">
        <v>723.21500000000015</v>
      </c>
      <c r="F10455" s="1">
        <v>19150</v>
      </c>
    </row>
    <row r="10456" spans="1:6" x14ac:dyDescent="0.3">
      <c r="A10456" t="s">
        <v>45</v>
      </c>
      <c r="B10456" t="s">
        <v>738</v>
      </c>
      <c r="C10456">
        <v>2013</v>
      </c>
      <c r="D10456" t="s">
        <v>953</v>
      </c>
      <c r="E10456">
        <v>275.77206349206358</v>
      </c>
      <c r="F10456" s="1">
        <v>16641.269841269841</v>
      </c>
    </row>
    <row r="10457" spans="1:6" x14ac:dyDescent="0.3">
      <c r="A10457" t="s">
        <v>45</v>
      </c>
      <c r="B10457" t="s">
        <v>738</v>
      </c>
      <c r="C10457">
        <v>2014</v>
      </c>
      <c r="D10457" t="s">
        <v>948</v>
      </c>
      <c r="E10457">
        <v>136.81435483870987</v>
      </c>
      <c r="F10457" s="1">
        <v>21079.032258064515</v>
      </c>
    </row>
    <row r="10458" spans="1:6" x14ac:dyDescent="0.3">
      <c r="A10458" t="s">
        <v>45</v>
      </c>
      <c r="B10458" t="s">
        <v>738</v>
      </c>
      <c r="C10458">
        <v>2014</v>
      </c>
      <c r="D10458" t="s">
        <v>949</v>
      </c>
      <c r="E10458">
        <v>381.5196093750003</v>
      </c>
      <c r="F10458" s="1">
        <v>19242.96875</v>
      </c>
    </row>
    <row r="10459" spans="1:6" x14ac:dyDescent="0.3">
      <c r="A10459" t="s">
        <v>45</v>
      </c>
      <c r="B10459" t="s">
        <v>738</v>
      </c>
      <c r="C10459">
        <v>2014</v>
      </c>
      <c r="D10459" t="s">
        <v>950</v>
      </c>
      <c r="E10459">
        <v>4581.2266666666665</v>
      </c>
      <c r="F10459" s="1">
        <v>20266.666666666668</v>
      </c>
    </row>
    <row r="10460" spans="1:6" x14ac:dyDescent="0.3">
      <c r="A10460" t="s">
        <v>45</v>
      </c>
      <c r="B10460" t="s">
        <v>738</v>
      </c>
      <c r="C10460">
        <v>2014</v>
      </c>
      <c r="D10460" t="s">
        <v>951</v>
      </c>
      <c r="E10460">
        <v>239.30625000000055</v>
      </c>
      <c r="F10460" s="1">
        <v>19312.5</v>
      </c>
    </row>
    <row r="10461" spans="1:6" x14ac:dyDescent="0.3">
      <c r="A10461" t="s">
        <v>45</v>
      </c>
      <c r="B10461" t="s">
        <v>738</v>
      </c>
      <c r="C10461">
        <v>2014</v>
      </c>
      <c r="D10461" t="s">
        <v>952</v>
      </c>
      <c r="E10461">
        <v>-7139.49</v>
      </c>
      <c r="F10461" s="1">
        <v>23100</v>
      </c>
    </row>
    <row r="10462" spans="1:6" x14ac:dyDescent="0.3">
      <c r="A10462" t="s">
        <v>46</v>
      </c>
      <c r="B10462" t="s">
        <v>739</v>
      </c>
      <c r="C10462">
        <v>1998</v>
      </c>
      <c r="D10462" t="s">
        <v>953</v>
      </c>
      <c r="E10462">
        <v>182.1825</v>
      </c>
      <c r="F10462" s="1">
        <v>325</v>
      </c>
    </row>
    <row r="10463" spans="1:6" x14ac:dyDescent="0.3">
      <c r="A10463" t="s">
        <v>46</v>
      </c>
      <c r="B10463" t="s">
        <v>740</v>
      </c>
      <c r="C10463">
        <v>1999</v>
      </c>
      <c r="D10463" t="s">
        <v>953</v>
      </c>
      <c r="E10463">
        <v>109.79166666666667</v>
      </c>
      <c r="F10463" s="1">
        <v>694.44444444444446</v>
      </c>
    </row>
    <row r="10464" spans="1:6" x14ac:dyDescent="0.3">
      <c r="A10464" t="s">
        <v>46</v>
      </c>
      <c r="B10464" t="s">
        <v>740</v>
      </c>
      <c r="C10464">
        <v>2000</v>
      </c>
      <c r="D10464" t="s">
        <v>953</v>
      </c>
      <c r="E10464">
        <v>160.79823529411766</v>
      </c>
      <c r="F10464" s="1">
        <v>688.23529411764707</v>
      </c>
    </row>
    <row r="10465" spans="1:6" x14ac:dyDescent="0.3">
      <c r="A10465" t="s">
        <v>46</v>
      </c>
      <c r="B10465" t="s">
        <v>740</v>
      </c>
      <c r="C10465">
        <v>2001</v>
      </c>
      <c r="D10465" t="s">
        <v>952</v>
      </c>
      <c r="E10465">
        <v>-1826.9324999999999</v>
      </c>
      <c r="F10465" s="1">
        <v>2175</v>
      </c>
    </row>
    <row r="10466" spans="1:6" x14ac:dyDescent="0.3">
      <c r="A10466" t="s">
        <v>46</v>
      </c>
      <c r="B10466" t="s">
        <v>740</v>
      </c>
      <c r="C10466">
        <v>2001</v>
      </c>
      <c r="D10466" t="s">
        <v>953</v>
      </c>
      <c r="E10466">
        <v>-233.9641666666667</v>
      </c>
      <c r="F10466" s="1">
        <v>1048.8095238095239</v>
      </c>
    </row>
    <row r="10467" spans="1:6" x14ac:dyDescent="0.3">
      <c r="A10467" t="s">
        <v>46</v>
      </c>
      <c r="B10467" t="s">
        <v>740</v>
      </c>
      <c r="C10467">
        <v>2002</v>
      </c>
      <c r="D10467" t="s">
        <v>953</v>
      </c>
      <c r="E10467">
        <v>-192.17822916666668</v>
      </c>
      <c r="F10467" s="1">
        <v>1155.2083333333333</v>
      </c>
    </row>
    <row r="10468" spans="1:6" x14ac:dyDescent="0.3">
      <c r="A10468" t="s">
        <v>46</v>
      </c>
      <c r="B10468" t="s">
        <v>740</v>
      </c>
      <c r="C10468">
        <v>2003</v>
      </c>
      <c r="D10468" t="s">
        <v>952</v>
      </c>
      <c r="E10468">
        <v>-1928.0833333333333</v>
      </c>
      <c r="F10468" s="1">
        <v>2500</v>
      </c>
    </row>
    <row r="10469" spans="1:6" x14ac:dyDescent="0.3">
      <c r="A10469" t="s">
        <v>46</v>
      </c>
      <c r="B10469" t="s">
        <v>740</v>
      </c>
      <c r="C10469">
        <v>2003</v>
      </c>
      <c r="D10469" t="s">
        <v>953</v>
      </c>
      <c r="E10469">
        <v>-119.36703703703705</v>
      </c>
      <c r="F10469" s="1">
        <v>1218.5185185185185</v>
      </c>
    </row>
    <row r="10470" spans="1:6" x14ac:dyDescent="0.3">
      <c r="A10470" t="s">
        <v>46</v>
      </c>
      <c r="B10470" t="s">
        <v>740</v>
      </c>
      <c r="C10470">
        <v>2004</v>
      </c>
      <c r="D10470" t="s">
        <v>952</v>
      </c>
      <c r="E10470">
        <v>-2210.91</v>
      </c>
      <c r="F10470" s="1">
        <v>2900</v>
      </c>
    </row>
    <row r="10471" spans="1:6" x14ac:dyDescent="0.3">
      <c r="A10471" t="s">
        <v>46</v>
      </c>
      <c r="B10471" t="s">
        <v>740</v>
      </c>
      <c r="C10471">
        <v>2004</v>
      </c>
      <c r="D10471" t="s">
        <v>953</v>
      </c>
      <c r="E10471">
        <v>-168.51956521739132</v>
      </c>
      <c r="F10471" s="1">
        <v>1326.0869565217392</v>
      </c>
    </row>
    <row r="10472" spans="1:6" x14ac:dyDescent="0.3">
      <c r="A10472" t="s">
        <v>46</v>
      </c>
      <c r="B10472" t="s">
        <v>741</v>
      </c>
      <c r="C10472">
        <v>1997</v>
      </c>
      <c r="D10472" t="s">
        <v>953</v>
      </c>
      <c r="E10472">
        <v>-20.648750000000007</v>
      </c>
      <c r="F10472" s="1">
        <v>762.5</v>
      </c>
    </row>
    <row r="10473" spans="1:6" x14ac:dyDescent="0.3">
      <c r="A10473" t="s">
        <v>46</v>
      </c>
      <c r="B10473" t="s">
        <v>741</v>
      </c>
      <c r="C10473">
        <v>1998</v>
      </c>
      <c r="D10473" t="s">
        <v>953</v>
      </c>
      <c r="E10473">
        <v>-367.33375000000001</v>
      </c>
      <c r="F10473" s="1">
        <v>912.5</v>
      </c>
    </row>
    <row r="10474" spans="1:6" x14ac:dyDescent="0.3">
      <c r="A10474" t="s">
        <v>46</v>
      </c>
      <c r="B10474" t="s">
        <v>741</v>
      </c>
      <c r="C10474">
        <v>1999</v>
      </c>
      <c r="D10474" t="s">
        <v>952</v>
      </c>
      <c r="E10474">
        <v>-1362.43</v>
      </c>
      <c r="F10474" s="1">
        <v>1700</v>
      </c>
    </row>
    <row r="10475" spans="1:6" x14ac:dyDescent="0.3">
      <c r="A10475" t="s">
        <v>46</v>
      </c>
      <c r="B10475" t="s">
        <v>741</v>
      </c>
      <c r="C10475">
        <v>1999</v>
      </c>
      <c r="D10475" t="s">
        <v>953</v>
      </c>
      <c r="E10475">
        <v>128.08500000000001</v>
      </c>
      <c r="F10475" s="1">
        <v>516.66666666666663</v>
      </c>
    </row>
    <row r="10476" spans="1:6" x14ac:dyDescent="0.3">
      <c r="A10476" t="s">
        <v>46</v>
      </c>
      <c r="B10476" t="s">
        <v>741</v>
      </c>
      <c r="C10476">
        <v>2001</v>
      </c>
      <c r="D10476" t="s">
        <v>949</v>
      </c>
      <c r="E10476">
        <v>2615.3325</v>
      </c>
      <c r="F10476" s="1">
        <v>1825</v>
      </c>
    </row>
    <row r="10477" spans="1:6" x14ac:dyDescent="0.3">
      <c r="A10477" t="s">
        <v>46</v>
      </c>
      <c r="B10477" t="s">
        <v>741</v>
      </c>
      <c r="C10477">
        <v>2001</v>
      </c>
      <c r="D10477" t="s">
        <v>953</v>
      </c>
      <c r="E10477">
        <v>-120.43499999999999</v>
      </c>
      <c r="F10477" s="1">
        <v>1286.3636363636363</v>
      </c>
    </row>
    <row r="10478" spans="1:6" x14ac:dyDescent="0.3">
      <c r="A10478" t="s">
        <v>46</v>
      </c>
      <c r="B10478" t="s">
        <v>741</v>
      </c>
      <c r="C10478">
        <v>2002</v>
      </c>
      <c r="D10478" t="s">
        <v>952</v>
      </c>
      <c r="E10478">
        <v>-1972.5124999999998</v>
      </c>
      <c r="F10478" s="1">
        <v>2375</v>
      </c>
    </row>
    <row r="10479" spans="1:6" x14ac:dyDescent="0.3">
      <c r="A10479" t="s">
        <v>46</v>
      </c>
      <c r="B10479" t="s">
        <v>741</v>
      </c>
      <c r="C10479">
        <v>2002</v>
      </c>
      <c r="D10479" t="s">
        <v>953</v>
      </c>
      <c r="E10479">
        <v>-59.825714285714284</v>
      </c>
      <c r="F10479" s="1">
        <v>1171.4285714285713</v>
      </c>
    </row>
    <row r="10480" spans="1:6" x14ac:dyDescent="0.3">
      <c r="A10480" t="s">
        <v>46</v>
      </c>
      <c r="B10480" t="s">
        <v>742</v>
      </c>
      <c r="C10480">
        <v>1997</v>
      </c>
      <c r="D10480" t="s">
        <v>953</v>
      </c>
      <c r="E10480">
        <v>659.94499999999994</v>
      </c>
      <c r="F10480" s="1">
        <v>450</v>
      </c>
    </row>
    <row r="10481" spans="1:6" x14ac:dyDescent="0.3">
      <c r="A10481" t="s">
        <v>46</v>
      </c>
      <c r="B10481" t="s">
        <v>742</v>
      </c>
      <c r="C10481">
        <v>1998</v>
      </c>
      <c r="D10481" t="s">
        <v>953</v>
      </c>
      <c r="E10481">
        <v>-52.675624999999954</v>
      </c>
      <c r="F10481" s="1">
        <v>868.75</v>
      </c>
    </row>
    <row r="10482" spans="1:6" x14ac:dyDescent="0.3">
      <c r="A10482" t="s">
        <v>46</v>
      </c>
      <c r="B10482" t="s">
        <v>742</v>
      </c>
      <c r="C10482">
        <v>1999</v>
      </c>
      <c r="D10482" t="s">
        <v>953</v>
      </c>
      <c r="E10482">
        <v>-253.09350000000001</v>
      </c>
      <c r="F10482" s="1">
        <v>765</v>
      </c>
    </row>
    <row r="10483" spans="1:6" x14ac:dyDescent="0.3">
      <c r="A10483" t="s">
        <v>46</v>
      </c>
      <c r="B10483" t="s">
        <v>742</v>
      </c>
      <c r="C10483">
        <v>2000</v>
      </c>
      <c r="D10483" t="s">
        <v>953</v>
      </c>
      <c r="E10483">
        <v>-86.494166666666672</v>
      </c>
      <c r="F10483" s="1">
        <v>1113.8888888888889</v>
      </c>
    </row>
    <row r="10484" spans="1:6" x14ac:dyDescent="0.3">
      <c r="A10484" t="s">
        <v>46</v>
      </c>
      <c r="B10484" t="s">
        <v>742</v>
      </c>
      <c r="C10484">
        <v>2001</v>
      </c>
      <c r="D10484" t="s">
        <v>953</v>
      </c>
      <c r="E10484">
        <v>-266.05562500000002</v>
      </c>
      <c r="F10484" s="1">
        <v>1818.75</v>
      </c>
    </row>
    <row r="10485" spans="1:6" x14ac:dyDescent="0.3">
      <c r="A10485" t="s">
        <v>46</v>
      </c>
      <c r="B10485" t="s">
        <v>742</v>
      </c>
      <c r="C10485">
        <v>2002</v>
      </c>
      <c r="D10485" t="s">
        <v>953</v>
      </c>
      <c r="E10485">
        <v>-360.32615384615383</v>
      </c>
      <c r="F10485" s="1">
        <v>1969.2307692307693</v>
      </c>
    </row>
    <row r="10486" spans="1:6" x14ac:dyDescent="0.3">
      <c r="A10486" t="s">
        <v>46</v>
      </c>
      <c r="B10486" t="s">
        <v>742</v>
      </c>
      <c r="C10486">
        <v>2003</v>
      </c>
      <c r="D10486" t="s">
        <v>953</v>
      </c>
      <c r="E10486">
        <v>45.673333333333325</v>
      </c>
      <c r="F10486" s="1">
        <v>2066.6666666666665</v>
      </c>
    </row>
    <row r="10487" spans="1:6" x14ac:dyDescent="0.3">
      <c r="A10487" t="s">
        <v>46</v>
      </c>
      <c r="B10487" t="s">
        <v>743</v>
      </c>
      <c r="C10487">
        <v>1993</v>
      </c>
      <c r="D10487" t="s">
        <v>953</v>
      </c>
      <c r="E10487">
        <v>90.7</v>
      </c>
      <c r="F10487" s="1">
        <v>333.33333333333331</v>
      </c>
    </row>
    <row r="10488" spans="1:6" x14ac:dyDescent="0.3">
      <c r="A10488" t="s">
        <v>46</v>
      </c>
      <c r="B10488" t="s">
        <v>743</v>
      </c>
      <c r="C10488">
        <v>1996</v>
      </c>
      <c r="D10488" t="s">
        <v>953</v>
      </c>
      <c r="E10488">
        <v>-165.05500000000001</v>
      </c>
      <c r="F10488" s="1">
        <v>450</v>
      </c>
    </row>
    <row r="10489" spans="1:6" x14ac:dyDescent="0.3">
      <c r="A10489" t="s">
        <v>46</v>
      </c>
      <c r="B10489" t="s">
        <v>744</v>
      </c>
      <c r="C10489">
        <v>1997</v>
      </c>
      <c r="D10489" t="s">
        <v>953</v>
      </c>
      <c r="E10489">
        <v>228.86750000000001</v>
      </c>
      <c r="F10489" s="1">
        <v>175</v>
      </c>
    </row>
    <row r="10490" spans="1:6" x14ac:dyDescent="0.3">
      <c r="A10490" t="s">
        <v>46</v>
      </c>
      <c r="B10490" t="s">
        <v>744</v>
      </c>
      <c r="C10490">
        <v>1998</v>
      </c>
      <c r="D10490" t="s">
        <v>952</v>
      </c>
      <c r="E10490">
        <v>-725.69</v>
      </c>
      <c r="F10490" s="1">
        <v>1100</v>
      </c>
    </row>
    <row r="10491" spans="1:6" x14ac:dyDescent="0.3">
      <c r="A10491" t="s">
        <v>46</v>
      </c>
      <c r="B10491" t="s">
        <v>744</v>
      </c>
      <c r="C10491">
        <v>1998</v>
      </c>
      <c r="D10491" t="s">
        <v>953</v>
      </c>
      <c r="E10491">
        <v>53.260000000000012</v>
      </c>
      <c r="F10491" s="1">
        <v>600</v>
      </c>
    </row>
    <row r="10492" spans="1:6" x14ac:dyDescent="0.3">
      <c r="A10492" t="s">
        <v>46</v>
      </c>
      <c r="B10492" t="s">
        <v>744</v>
      </c>
      <c r="C10492">
        <v>1999</v>
      </c>
      <c r="D10492" t="s">
        <v>953</v>
      </c>
      <c r="E10492">
        <v>-53.429583333333333</v>
      </c>
      <c r="F10492" s="1">
        <v>787.5</v>
      </c>
    </row>
    <row r="10493" spans="1:6" x14ac:dyDescent="0.3">
      <c r="A10493" t="s">
        <v>46</v>
      </c>
      <c r="B10493" t="s">
        <v>745</v>
      </c>
      <c r="C10493">
        <v>1991</v>
      </c>
      <c r="D10493" t="s">
        <v>953</v>
      </c>
      <c r="E10493">
        <v>53.314999999999998</v>
      </c>
      <c r="F10493" s="1">
        <v>150</v>
      </c>
    </row>
    <row r="10494" spans="1:6" x14ac:dyDescent="0.3">
      <c r="A10494" t="s">
        <v>46</v>
      </c>
      <c r="B10494" t="s">
        <v>745</v>
      </c>
      <c r="C10494">
        <v>1992</v>
      </c>
      <c r="D10494" t="s">
        <v>953</v>
      </c>
      <c r="E10494">
        <v>-41.712499999999977</v>
      </c>
      <c r="F10494" s="1">
        <v>375</v>
      </c>
    </row>
    <row r="10495" spans="1:6" x14ac:dyDescent="0.3">
      <c r="A10495" t="s">
        <v>46</v>
      </c>
      <c r="B10495" t="s">
        <v>745</v>
      </c>
      <c r="C10495">
        <v>1994</v>
      </c>
      <c r="D10495" t="s">
        <v>953</v>
      </c>
      <c r="E10495">
        <v>-4.6129999999999995</v>
      </c>
      <c r="F10495" s="1">
        <v>470</v>
      </c>
    </row>
    <row r="10496" spans="1:6" x14ac:dyDescent="0.3">
      <c r="A10496" t="s">
        <v>46</v>
      </c>
      <c r="B10496" t="s">
        <v>746</v>
      </c>
      <c r="C10496">
        <v>1994</v>
      </c>
      <c r="D10496" t="s">
        <v>953</v>
      </c>
      <c r="E10496">
        <v>-30.041249999999991</v>
      </c>
      <c r="F10496" s="1">
        <v>337.5</v>
      </c>
    </row>
    <row r="10497" spans="1:6" x14ac:dyDescent="0.3">
      <c r="A10497" t="s">
        <v>46</v>
      </c>
      <c r="B10497" t="s">
        <v>746</v>
      </c>
      <c r="C10497">
        <v>1995</v>
      </c>
      <c r="D10497" t="s">
        <v>953</v>
      </c>
      <c r="E10497">
        <v>-111.1875</v>
      </c>
      <c r="F10497" s="1">
        <v>625</v>
      </c>
    </row>
    <row r="10498" spans="1:6" x14ac:dyDescent="0.3">
      <c r="A10498" t="s">
        <v>46</v>
      </c>
      <c r="B10498" t="s">
        <v>746</v>
      </c>
      <c r="C10498">
        <v>1996</v>
      </c>
      <c r="D10498" t="s">
        <v>952</v>
      </c>
      <c r="E10498">
        <v>-873.48</v>
      </c>
      <c r="F10498" s="1">
        <v>1200</v>
      </c>
    </row>
    <row r="10499" spans="1:6" x14ac:dyDescent="0.3">
      <c r="A10499" t="s">
        <v>46</v>
      </c>
      <c r="B10499" t="s">
        <v>746</v>
      </c>
      <c r="C10499">
        <v>1996</v>
      </c>
      <c r="D10499" t="s">
        <v>953</v>
      </c>
      <c r="E10499">
        <v>-147.65166666666664</v>
      </c>
      <c r="F10499" s="1">
        <v>483.33333333333331</v>
      </c>
    </row>
    <row r="10500" spans="1:6" x14ac:dyDescent="0.3">
      <c r="A10500" t="s">
        <v>46</v>
      </c>
      <c r="B10500" t="s">
        <v>746</v>
      </c>
      <c r="C10500">
        <v>1997</v>
      </c>
      <c r="D10500" t="s">
        <v>953</v>
      </c>
      <c r="E10500">
        <v>7.1481250000000216</v>
      </c>
      <c r="F10500" s="1">
        <v>606.25</v>
      </c>
    </row>
    <row r="10501" spans="1:6" x14ac:dyDescent="0.3">
      <c r="A10501" t="s">
        <v>46</v>
      </c>
      <c r="B10501" t="s">
        <v>747</v>
      </c>
      <c r="C10501">
        <v>1996</v>
      </c>
      <c r="D10501" t="s">
        <v>953</v>
      </c>
      <c r="E10501">
        <v>-235.63499999999999</v>
      </c>
      <c r="F10501" s="1">
        <v>650</v>
      </c>
    </row>
    <row r="10502" spans="1:6" x14ac:dyDescent="0.3">
      <c r="A10502" t="s">
        <v>46</v>
      </c>
      <c r="B10502" t="s">
        <v>747</v>
      </c>
      <c r="C10502">
        <v>1997</v>
      </c>
      <c r="D10502" t="s">
        <v>953</v>
      </c>
      <c r="E10502">
        <v>107.39000000000004</v>
      </c>
      <c r="F10502" s="1">
        <v>900</v>
      </c>
    </row>
    <row r="10503" spans="1:6" x14ac:dyDescent="0.3">
      <c r="A10503" t="s">
        <v>46</v>
      </c>
      <c r="B10503" t="s">
        <v>747</v>
      </c>
      <c r="C10503">
        <v>1998</v>
      </c>
      <c r="D10503" t="s">
        <v>953</v>
      </c>
      <c r="E10503">
        <v>199.006</v>
      </c>
      <c r="F10503" s="1">
        <v>860</v>
      </c>
    </row>
    <row r="10504" spans="1:6" x14ac:dyDescent="0.3">
      <c r="A10504" t="s">
        <v>46</v>
      </c>
      <c r="B10504" t="s">
        <v>747</v>
      </c>
      <c r="C10504">
        <v>1999</v>
      </c>
      <c r="D10504" t="s">
        <v>953</v>
      </c>
      <c r="E10504">
        <v>-132.87250000000003</v>
      </c>
      <c r="F10504" s="1">
        <v>775</v>
      </c>
    </row>
    <row r="10505" spans="1:6" x14ac:dyDescent="0.3">
      <c r="A10505" t="s">
        <v>46</v>
      </c>
      <c r="B10505" t="s">
        <v>748</v>
      </c>
      <c r="C10505">
        <v>1993</v>
      </c>
      <c r="D10505" t="s">
        <v>953</v>
      </c>
      <c r="E10505">
        <v>103.315</v>
      </c>
      <c r="F10505" s="1">
        <v>150</v>
      </c>
    </row>
    <row r="10506" spans="1:6" x14ac:dyDescent="0.3">
      <c r="A10506" t="s">
        <v>46</v>
      </c>
      <c r="B10506" t="s">
        <v>748</v>
      </c>
      <c r="C10506">
        <v>1995</v>
      </c>
      <c r="D10506" t="s">
        <v>953</v>
      </c>
      <c r="E10506">
        <v>-183.97749999999999</v>
      </c>
      <c r="F10506" s="1">
        <v>725</v>
      </c>
    </row>
    <row r="10507" spans="1:6" x14ac:dyDescent="0.3">
      <c r="A10507" t="s">
        <v>46</v>
      </c>
      <c r="B10507" t="s">
        <v>749</v>
      </c>
      <c r="C10507">
        <v>1998</v>
      </c>
      <c r="D10507" t="s">
        <v>952</v>
      </c>
      <c r="E10507">
        <v>-1325.4825000000001</v>
      </c>
      <c r="F10507" s="1">
        <v>1675</v>
      </c>
    </row>
    <row r="10508" spans="1:6" x14ac:dyDescent="0.3">
      <c r="A10508" t="s">
        <v>46</v>
      </c>
      <c r="B10508" t="s">
        <v>749</v>
      </c>
      <c r="C10508">
        <v>1998</v>
      </c>
      <c r="D10508" t="s">
        <v>953</v>
      </c>
      <c r="E10508">
        <v>114.46357142857143</v>
      </c>
      <c r="F10508" s="1">
        <v>492.85714285714283</v>
      </c>
    </row>
    <row r="10509" spans="1:6" x14ac:dyDescent="0.3">
      <c r="A10509" t="s">
        <v>46</v>
      </c>
      <c r="B10509" t="s">
        <v>749</v>
      </c>
      <c r="C10509">
        <v>1999</v>
      </c>
      <c r="D10509" t="s">
        <v>953</v>
      </c>
      <c r="E10509">
        <v>-100.155</v>
      </c>
      <c r="F10509" s="1">
        <v>700</v>
      </c>
    </row>
    <row r="10510" spans="1:6" x14ac:dyDescent="0.3">
      <c r="A10510" t="s">
        <v>46</v>
      </c>
      <c r="B10510" t="s">
        <v>749</v>
      </c>
      <c r="C10510">
        <v>2000</v>
      </c>
      <c r="D10510" t="s">
        <v>953</v>
      </c>
      <c r="E10510">
        <v>25.034999999999989</v>
      </c>
      <c r="F10510" s="1">
        <v>850</v>
      </c>
    </row>
    <row r="10511" spans="1:6" x14ac:dyDescent="0.3">
      <c r="A10511" t="s">
        <v>46</v>
      </c>
      <c r="B10511" t="s">
        <v>749</v>
      </c>
      <c r="C10511">
        <v>2001</v>
      </c>
      <c r="D10511" t="s">
        <v>953</v>
      </c>
      <c r="E10511">
        <v>-127.07124999999999</v>
      </c>
      <c r="F10511" s="1">
        <v>1037.5</v>
      </c>
    </row>
    <row r="10512" spans="1:6" x14ac:dyDescent="0.3">
      <c r="A10512" t="s">
        <v>46</v>
      </c>
      <c r="B10512" t="s">
        <v>749</v>
      </c>
      <c r="C10512">
        <v>2002</v>
      </c>
      <c r="D10512" t="s">
        <v>949</v>
      </c>
      <c r="E10512">
        <v>4022.1</v>
      </c>
      <c r="F10512" s="1">
        <v>1000</v>
      </c>
    </row>
    <row r="10513" spans="1:6" x14ac:dyDescent="0.3">
      <c r="A10513" t="s">
        <v>46</v>
      </c>
      <c r="B10513" t="s">
        <v>749</v>
      </c>
      <c r="C10513">
        <v>2002</v>
      </c>
      <c r="D10513" t="s">
        <v>953</v>
      </c>
      <c r="E10513">
        <v>-181.81906250000003</v>
      </c>
      <c r="F10513" s="1">
        <v>1246.875</v>
      </c>
    </row>
    <row r="10514" spans="1:6" x14ac:dyDescent="0.3">
      <c r="A10514" t="s">
        <v>46</v>
      </c>
      <c r="B10514" t="s">
        <v>750</v>
      </c>
      <c r="C10514">
        <v>1999</v>
      </c>
      <c r="D10514" t="s">
        <v>953</v>
      </c>
      <c r="E10514">
        <v>-600.13750000000005</v>
      </c>
      <c r="F10514" s="1">
        <v>1125</v>
      </c>
    </row>
    <row r="10515" spans="1:6" x14ac:dyDescent="0.3">
      <c r="A10515" t="s">
        <v>46</v>
      </c>
      <c r="B10515" t="s">
        <v>750</v>
      </c>
      <c r="C10515">
        <v>2000</v>
      </c>
      <c r="D10515" t="s">
        <v>953</v>
      </c>
      <c r="E10515">
        <v>-77.900000000000034</v>
      </c>
      <c r="F10515" s="1">
        <v>1000</v>
      </c>
    </row>
    <row r="10516" spans="1:6" x14ac:dyDescent="0.3">
      <c r="A10516" t="s">
        <v>46</v>
      </c>
      <c r="B10516" t="s">
        <v>750</v>
      </c>
      <c r="C10516">
        <v>2001</v>
      </c>
      <c r="D10516" t="s">
        <v>953</v>
      </c>
      <c r="E10516">
        <v>44.081071428571434</v>
      </c>
      <c r="F10516" s="1">
        <v>1025</v>
      </c>
    </row>
    <row r="10517" spans="1:6" x14ac:dyDescent="0.3">
      <c r="A10517" t="s">
        <v>46</v>
      </c>
      <c r="B10517" t="s">
        <v>750</v>
      </c>
      <c r="C10517">
        <v>2002</v>
      </c>
      <c r="D10517" t="s">
        <v>952</v>
      </c>
      <c r="E10517">
        <v>-1704.1424999999999</v>
      </c>
      <c r="F10517" s="1">
        <v>2075</v>
      </c>
    </row>
    <row r="10518" spans="1:6" x14ac:dyDescent="0.3">
      <c r="A10518" t="s">
        <v>46</v>
      </c>
      <c r="B10518" t="s">
        <v>750</v>
      </c>
      <c r="C10518">
        <v>2002</v>
      </c>
      <c r="D10518" t="s">
        <v>953</v>
      </c>
      <c r="E10518">
        <v>-518.11285714285714</v>
      </c>
      <c r="F10518" s="1">
        <v>1442.8571428571429</v>
      </c>
    </row>
    <row r="10519" spans="1:6" x14ac:dyDescent="0.3">
      <c r="A10519" t="s">
        <v>46</v>
      </c>
      <c r="B10519" t="s">
        <v>750</v>
      </c>
      <c r="C10519">
        <v>2003</v>
      </c>
      <c r="D10519" t="s">
        <v>953</v>
      </c>
      <c r="E10519">
        <v>-560.73812499999997</v>
      </c>
      <c r="F10519" s="1">
        <v>1493.75</v>
      </c>
    </row>
    <row r="10520" spans="1:6" x14ac:dyDescent="0.3">
      <c r="A10520" t="s">
        <v>46</v>
      </c>
      <c r="B10520" t="s">
        <v>750</v>
      </c>
      <c r="C10520">
        <v>2004</v>
      </c>
      <c r="D10520" t="s">
        <v>953</v>
      </c>
      <c r="E10520">
        <v>68.532083333333318</v>
      </c>
      <c r="F10520" s="1">
        <v>1404.1666666666667</v>
      </c>
    </row>
    <row r="10521" spans="1:6" x14ac:dyDescent="0.3">
      <c r="A10521" t="s">
        <v>47</v>
      </c>
      <c r="B10521" t="s">
        <v>751</v>
      </c>
      <c r="C10521">
        <v>1997</v>
      </c>
      <c r="D10521" t="s">
        <v>952</v>
      </c>
      <c r="E10521">
        <v>-555.66250000000002</v>
      </c>
      <c r="F10521" s="1">
        <v>875</v>
      </c>
    </row>
    <row r="10522" spans="1:6" x14ac:dyDescent="0.3">
      <c r="A10522" t="s">
        <v>47</v>
      </c>
      <c r="B10522" t="s">
        <v>751</v>
      </c>
      <c r="C10522">
        <v>1997</v>
      </c>
      <c r="D10522" t="s">
        <v>953</v>
      </c>
      <c r="E10522">
        <v>284.39249999999998</v>
      </c>
      <c r="F10522" s="1">
        <v>425</v>
      </c>
    </row>
    <row r="10523" spans="1:6" x14ac:dyDescent="0.3">
      <c r="A10523" t="s">
        <v>47</v>
      </c>
      <c r="B10523" t="s">
        <v>751</v>
      </c>
      <c r="C10523">
        <v>2000</v>
      </c>
      <c r="D10523" t="s">
        <v>953</v>
      </c>
      <c r="E10523">
        <v>44.337499999999977</v>
      </c>
      <c r="F10523" s="1">
        <v>875</v>
      </c>
    </row>
    <row r="10524" spans="1:6" x14ac:dyDescent="0.3">
      <c r="A10524" t="s">
        <v>47</v>
      </c>
      <c r="B10524" t="s">
        <v>275</v>
      </c>
      <c r="C10524">
        <v>1997</v>
      </c>
      <c r="D10524" t="s">
        <v>953</v>
      </c>
      <c r="E10524">
        <v>84.392499999999984</v>
      </c>
      <c r="F10524" s="1">
        <v>425</v>
      </c>
    </row>
    <row r="10525" spans="1:6" x14ac:dyDescent="0.3">
      <c r="A10525" t="s">
        <v>47</v>
      </c>
      <c r="B10525" t="s">
        <v>275</v>
      </c>
      <c r="C10525">
        <v>2000</v>
      </c>
      <c r="D10525" t="s">
        <v>953</v>
      </c>
      <c r="E10525">
        <v>119.88999999999999</v>
      </c>
      <c r="F10525" s="1">
        <v>900</v>
      </c>
    </row>
    <row r="10526" spans="1:6" x14ac:dyDescent="0.3">
      <c r="A10526" t="s">
        <v>47</v>
      </c>
      <c r="B10526" t="s">
        <v>302</v>
      </c>
      <c r="C10526">
        <v>1998</v>
      </c>
      <c r="D10526" t="s">
        <v>953</v>
      </c>
      <c r="E10526">
        <v>-43.508000000000003</v>
      </c>
      <c r="F10526" s="1">
        <v>520</v>
      </c>
    </row>
    <row r="10527" spans="1:6" x14ac:dyDescent="0.3">
      <c r="A10527" t="s">
        <v>47</v>
      </c>
      <c r="B10527" t="s">
        <v>278</v>
      </c>
      <c r="C10527">
        <v>1999</v>
      </c>
      <c r="D10527" t="s">
        <v>953</v>
      </c>
      <c r="E10527">
        <v>-4102.2000000000007</v>
      </c>
      <c r="F10527" s="1">
        <v>18000</v>
      </c>
    </row>
    <row r="10528" spans="1:6" x14ac:dyDescent="0.3">
      <c r="A10528" t="s">
        <v>47</v>
      </c>
      <c r="B10528" t="s">
        <v>278</v>
      </c>
      <c r="C10528">
        <v>2000</v>
      </c>
      <c r="D10528" t="s">
        <v>948</v>
      </c>
      <c r="E10528">
        <v>131.69000000000111</v>
      </c>
      <c r="F10528" s="1">
        <v>25566.666666666668</v>
      </c>
    </row>
    <row r="10529" spans="1:6" x14ac:dyDescent="0.3">
      <c r="A10529" t="s">
        <v>47</v>
      </c>
      <c r="B10529" t="s">
        <v>278</v>
      </c>
      <c r="C10529">
        <v>2000</v>
      </c>
      <c r="D10529" t="s">
        <v>949</v>
      </c>
      <c r="E10529">
        <v>-1393.0799999999981</v>
      </c>
      <c r="F10529" s="1">
        <v>25200</v>
      </c>
    </row>
    <row r="10530" spans="1:6" x14ac:dyDescent="0.3">
      <c r="A10530" t="s">
        <v>47</v>
      </c>
      <c r="B10530" t="s">
        <v>278</v>
      </c>
      <c r="C10530">
        <v>2000</v>
      </c>
      <c r="D10530" t="s">
        <v>951</v>
      </c>
      <c r="E10530">
        <v>-1216.0099999999984</v>
      </c>
      <c r="F10530" s="1">
        <v>21900</v>
      </c>
    </row>
    <row r="10531" spans="1:6" x14ac:dyDescent="0.3">
      <c r="A10531" t="s">
        <v>47</v>
      </c>
      <c r="B10531" t="s">
        <v>278</v>
      </c>
      <c r="C10531">
        <v>2000</v>
      </c>
      <c r="D10531" t="s">
        <v>952</v>
      </c>
      <c r="E10531">
        <v>-20378.989999999998</v>
      </c>
      <c r="F10531" s="1">
        <v>28100</v>
      </c>
    </row>
    <row r="10532" spans="1:6" x14ac:dyDescent="0.3">
      <c r="A10532" t="s">
        <v>47</v>
      </c>
      <c r="B10532" t="s">
        <v>278</v>
      </c>
      <c r="C10532">
        <v>2001</v>
      </c>
      <c r="D10532" t="s">
        <v>948</v>
      </c>
      <c r="E10532">
        <v>390.06999999999971</v>
      </c>
      <c r="F10532" s="1">
        <v>26700</v>
      </c>
    </row>
    <row r="10533" spans="1:6" x14ac:dyDescent="0.3">
      <c r="A10533" t="s">
        <v>47</v>
      </c>
      <c r="B10533" t="s">
        <v>278</v>
      </c>
      <c r="C10533">
        <v>2001</v>
      </c>
      <c r="D10533" t="s">
        <v>951</v>
      </c>
      <c r="E10533">
        <v>203.04999999999927</v>
      </c>
      <c r="F10533" s="1">
        <v>20500</v>
      </c>
    </row>
    <row r="10534" spans="1:6" x14ac:dyDescent="0.3">
      <c r="A10534" t="s">
        <v>47</v>
      </c>
      <c r="B10534" t="s">
        <v>286</v>
      </c>
      <c r="C10534">
        <v>1997</v>
      </c>
      <c r="D10534" t="s">
        <v>953</v>
      </c>
      <c r="E10534">
        <v>-115.60750000000002</v>
      </c>
      <c r="F10534" s="1">
        <v>425</v>
      </c>
    </row>
    <row r="10535" spans="1:6" x14ac:dyDescent="0.3">
      <c r="A10535" t="s">
        <v>47</v>
      </c>
      <c r="B10535" t="s">
        <v>286</v>
      </c>
      <c r="C10535">
        <v>1999</v>
      </c>
      <c r="D10535" t="s">
        <v>953</v>
      </c>
      <c r="E10535">
        <v>-33.424999999999955</v>
      </c>
      <c r="F10535" s="1">
        <v>750</v>
      </c>
    </row>
    <row r="10536" spans="1:6" x14ac:dyDescent="0.3">
      <c r="A10536" t="s">
        <v>48</v>
      </c>
      <c r="B10536" t="s">
        <v>752</v>
      </c>
      <c r="C10536">
        <v>2001</v>
      </c>
      <c r="D10536" t="s">
        <v>953</v>
      </c>
      <c r="E10536">
        <v>503.23250000000007</v>
      </c>
      <c r="F10536" s="1">
        <v>825</v>
      </c>
    </row>
    <row r="10537" spans="1:6" x14ac:dyDescent="0.3">
      <c r="A10537" t="s">
        <v>48</v>
      </c>
      <c r="B10537" t="s">
        <v>752</v>
      </c>
      <c r="C10537">
        <v>2002</v>
      </c>
      <c r="D10537" t="s">
        <v>953</v>
      </c>
      <c r="E10537">
        <v>-243.83</v>
      </c>
      <c r="F10537" s="1">
        <v>1033.3333333333333</v>
      </c>
    </row>
    <row r="10538" spans="1:6" x14ac:dyDescent="0.3">
      <c r="A10538" t="s">
        <v>48</v>
      </c>
      <c r="B10538" t="s">
        <v>753</v>
      </c>
      <c r="C10538">
        <v>1992</v>
      </c>
      <c r="D10538" t="s">
        <v>953</v>
      </c>
      <c r="E10538">
        <v>-55.041249999999991</v>
      </c>
      <c r="F10538" s="1">
        <v>337.5</v>
      </c>
    </row>
    <row r="10539" spans="1:6" x14ac:dyDescent="0.3">
      <c r="A10539" t="s">
        <v>48</v>
      </c>
      <c r="B10539" t="s">
        <v>753</v>
      </c>
      <c r="C10539">
        <v>1994</v>
      </c>
      <c r="D10539" t="s">
        <v>953</v>
      </c>
      <c r="E10539">
        <v>-137.845</v>
      </c>
      <c r="F10539" s="1">
        <v>550</v>
      </c>
    </row>
    <row r="10540" spans="1:6" x14ac:dyDescent="0.3">
      <c r="A10540" t="s">
        <v>48</v>
      </c>
      <c r="B10540" t="s">
        <v>753</v>
      </c>
      <c r="C10540">
        <v>1995</v>
      </c>
      <c r="D10540" t="s">
        <v>953</v>
      </c>
      <c r="E10540">
        <v>-407.87249999999995</v>
      </c>
      <c r="F10540" s="1">
        <v>775</v>
      </c>
    </row>
    <row r="10541" spans="1:6" x14ac:dyDescent="0.3">
      <c r="A10541" t="s">
        <v>48</v>
      </c>
      <c r="B10541" t="s">
        <v>753</v>
      </c>
      <c r="C10541">
        <v>1996</v>
      </c>
      <c r="D10541" t="s">
        <v>953</v>
      </c>
      <c r="E10541">
        <v>112.70750000000001</v>
      </c>
      <c r="F10541" s="1">
        <v>575</v>
      </c>
    </row>
    <row r="10542" spans="1:6" x14ac:dyDescent="0.3">
      <c r="A10542" t="s">
        <v>48</v>
      </c>
      <c r="B10542" t="s">
        <v>753</v>
      </c>
      <c r="C10542">
        <v>1998</v>
      </c>
      <c r="D10542" t="s">
        <v>953</v>
      </c>
      <c r="E10542">
        <v>-206.13607142857146</v>
      </c>
      <c r="F10542" s="1">
        <v>853.57142857142856</v>
      </c>
    </row>
    <row r="10543" spans="1:6" x14ac:dyDescent="0.3">
      <c r="A10543" t="s">
        <v>48</v>
      </c>
      <c r="B10543" t="s">
        <v>753</v>
      </c>
      <c r="C10543">
        <v>1999</v>
      </c>
      <c r="D10543" t="s">
        <v>953</v>
      </c>
      <c r="E10543">
        <v>-6.6096428571428794</v>
      </c>
      <c r="F10543" s="1">
        <v>832.14285714285711</v>
      </c>
    </row>
    <row r="10544" spans="1:6" x14ac:dyDescent="0.3">
      <c r="A10544" t="s">
        <v>48</v>
      </c>
      <c r="B10544" t="s">
        <v>753</v>
      </c>
      <c r="C10544">
        <v>2000</v>
      </c>
      <c r="D10544" t="s">
        <v>952</v>
      </c>
      <c r="E10544">
        <v>-1459.115</v>
      </c>
      <c r="F10544" s="1">
        <v>1850</v>
      </c>
    </row>
    <row r="10545" spans="1:6" x14ac:dyDescent="0.3">
      <c r="A10545" t="s">
        <v>48</v>
      </c>
      <c r="B10545" t="s">
        <v>753</v>
      </c>
      <c r="C10545">
        <v>2000</v>
      </c>
      <c r="D10545" t="s">
        <v>953</v>
      </c>
      <c r="E10545">
        <v>-92.806346153846121</v>
      </c>
      <c r="F10545" s="1">
        <v>1282.6923076923076</v>
      </c>
    </row>
    <row r="10546" spans="1:6" x14ac:dyDescent="0.3">
      <c r="A10546" t="s">
        <v>48</v>
      </c>
      <c r="B10546" t="s">
        <v>753</v>
      </c>
      <c r="C10546">
        <v>2001</v>
      </c>
      <c r="D10546" t="s">
        <v>953</v>
      </c>
      <c r="E10546">
        <v>-451.06275000000005</v>
      </c>
      <c r="F10546" s="1">
        <v>1422.5</v>
      </c>
    </row>
    <row r="10547" spans="1:6" x14ac:dyDescent="0.3">
      <c r="A10547" t="s">
        <v>48</v>
      </c>
      <c r="B10547" t="s">
        <v>753</v>
      </c>
      <c r="C10547">
        <v>2002</v>
      </c>
      <c r="D10547" t="s">
        <v>952</v>
      </c>
      <c r="E10547">
        <v>-1380.3849999999998</v>
      </c>
      <c r="F10547" s="1">
        <v>3150</v>
      </c>
    </row>
    <row r="10548" spans="1:6" x14ac:dyDescent="0.3">
      <c r="A10548" t="s">
        <v>48</v>
      </c>
      <c r="B10548" t="s">
        <v>753</v>
      </c>
      <c r="C10548">
        <v>2002</v>
      </c>
      <c r="D10548" t="s">
        <v>953</v>
      </c>
      <c r="E10548">
        <v>118.0870833333334</v>
      </c>
      <c r="F10548" s="1">
        <v>1509.7222222222222</v>
      </c>
    </row>
    <row r="10549" spans="1:6" x14ac:dyDescent="0.3">
      <c r="A10549" t="s">
        <v>48</v>
      </c>
      <c r="B10549" t="s">
        <v>753</v>
      </c>
      <c r="C10549">
        <v>2003</v>
      </c>
      <c r="D10549" t="s">
        <v>951</v>
      </c>
      <c r="E10549">
        <v>-252.48500000000013</v>
      </c>
      <c r="F10549" s="1">
        <v>2150</v>
      </c>
    </row>
    <row r="10550" spans="1:6" x14ac:dyDescent="0.3">
      <c r="A10550" t="s">
        <v>48</v>
      </c>
      <c r="B10550" t="s">
        <v>753</v>
      </c>
      <c r="C10550">
        <v>2003</v>
      </c>
      <c r="D10550" t="s">
        <v>952</v>
      </c>
      <c r="E10550">
        <v>-1846.96</v>
      </c>
      <c r="F10550" s="1">
        <v>2400</v>
      </c>
    </row>
    <row r="10551" spans="1:6" x14ac:dyDescent="0.3">
      <c r="A10551" t="s">
        <v>48</v>
      </c>
      <c r="B10551" t="s">
        <v>753</v>
      </c>
      <c r="C10551">
        <v>2003</v>
      </c>
      <c r="D10551" t="s">
        <v>953</v>
      </c>
      <c r="E10551">
        <v>-60.883000000000017</v>
      </c>
      <c r="F10551" s="1">
        <v>1770</v>
      </c>
    </row>
    <row r="10552" spans="1:6" x14ac:dyDescent="0.3">
      <c r="A10552" t="s">
        <v>48</v>
      </c>
      <c r="B10552" t="s">
        <v>753</v>
      </c>
      <c r="C10552">
        <v>2004</v>
      </c>
      <c r="D10552" t="s">
        <v>952</v>
      </c>
      <c r="E10552">
        <v>-24.722499999999854</v>
      </c>
      <c r="F10552" s="1">
        <v>2275</v>
      </c>
    </row>
    <row r="10553" spans="1:6" x14ac:dyDescent="0.3">
      <c r="A10553" t="s">
        <v>48</v>
      </c>
      <c r="B10553" t="s">
        <v>753</v>
      </c>
      <c r="C10553">
        <v>2004</v>
      </c>
      <c r="D10553" t="s">
        <v>953</v>
      </c>
      <c r="E10553">
        <v>-409.85124999999994</v>
      </c>
      <c r="F10553" s="1">
        <v>2570.8333333333335</v>
      </c>
    </row>
    <row r="10554" spans="1:6" x14ac:dyDescent="0.3">
      <c r="A10554" t="s">
        <v>48</v>
      </c>
      <c r="B10554" t="s">
        <v>753</v>
      </c>
      <c r="C10554">
        <v>2005</v>
      </c>
      <c r="D10554" t="s">
        <v>953</v>
      </c>
      <c r="E10554">
        <v>-123.35735294117643</v>
      </c>
      <c r="F10554" s="1">
        <v>2602.9411764705883</v>
      </c>
    </row>
    <row r="10555" spans="1:6" x14ac:dyDescent="0.3">
      <c r="A10555" t="s">
        <v>48</v>
      </c>
      <c r="B10555" t="s">
        <v>754</v>
      </c>
      <c r="C10555">
        <v>1994</v>
      </c>
      <c r="D10555" t="s">
        <v>953</v>
      </c>
      <c r="E10555">
        <v>659.94499999999994</v>
      </c>
      <c r="F10555" s="1">
        <v>450</v>
      </c>
    </row>
    <row r="10556" spans="1:6" x14ac:dyDescent="0.3">
      <c r="A10556" t="s">
        <v>48</v>
      </c>
      <c r="B10556" t="s">
        <v>754</v>
      </c>
      <c r="C10556">
        <v>1996</v>
      </c>
      <c r="D10556" t="s">
        <v>953</v>
      </c>
      <c r="E10556">
        <v>306.90750000000003</v>
      </c>
      <c r="F10556" s="1">
        <v>2575</v>
      </c>
    </row>
    <row r="10557" spans="1:6" x14ac:dyDescent="0.3">
      <c r="A10557" t="s">
        <v>48</v>
      </c>
      <c r="B10557" t="s">
        <v>754</v>
      </c>
      <c r="C10557">
        <v>1998</v>
      </c>
      <c r="D10557" t="s">
        <v>951</v>
      </c>
      <c r="E10557">
        <v>2336.4650000000001</v>
      </c>
      <c r="F10557" s="1">
        <v>1650</v>
      </c>
    </row>
    <row r="10558" spans="1:6" x14ac:dyDescent="0.3">
      <c r="A10558" t="s">
        <v>48</v>
      </c>
      <c r="B10558" t="s">
        <v>754</v>
      </c>
      <c r="C10558">
        <v>1998</v>
      </c>
      <c r="D10558" t="s">
        <v>953</v>
      </c>
      <c r="E10558">
        <v>-350.50583333333333</v>
      </c>
      <c r="F10558" s="1">
        <v>1108.3333333333333</v>
      </c>
    </row>
    <row r="10559" spans="1:6" x14ac:dyDescent="0.3">
      <c r="A10559" t="s">
        <v>48</v>
      </c>
      <c r="B10559" t="s">
        <v>754</v>
      </c>
      <c r="C10559">
        <v>1999</v>
      </c>
      <c r="D10559" t="s">
        <v>953</v>
      </c>
      <c r="E10559">
        <v>158.88275000000002</v>
      </c>
      <c r="F10559" s="1">
        <v>2777.5</v>
      </c>
    </row>
    <row r="10560" spans="1:6" x14ac:dyDescent="0.3">
      <c r="A10560" t="s">
        <v>48</v>
      </c>
      <c r="B10560" t="s">
        <v>754</v>
      </c>
      <c r="C10560">
        <v>2000</v>
      </c>
      <c r="D10560" t="s">
        <v>952</v>
      </c>
      <c r="E10560">
        <v>-2509.2525000000001</v>
      </c>
      <c r="F10560" s="1">
        <v>2975</v>
      </c>
    </row>
    <row r="10561" spans="1:6" x14ac:dyDescent="0.3">
      <c r="A10561" t="s">
        <v>48</v>
      </c>
      <c r="B10561" t="s">
        <v>754</v>
      </c>
      <c r="C10561">
        <v>2000</v>
      </c>
      <c r="D10561" t="s">
        <v>953</v>
      </c>
      <c r="E10561">
        <v>-902.54</v>
      </c>
      <c r="F10561" s="1">
        <v>2600</v>
      </c>
    </row>
    <row r="10562" spans="1:6" x14ac:dyDescent="0.3">
      <c r="A10562" t="s">
        <v>48</v>
      </c>
      <c r="B10562" t="s">
        <v>754</v>
      </c>
      <c r="C10562">
        <v>2001</v>
      </c>
      <c r="D10562" t="s">
        <v>953</v>
      </c>
      <c r="E10562">
        <v>641.7455555555556</v>
      </c>
      <c r="F10562" s="1">
        <v>3900</v>
      </c>
    </row>
    <row r="10563" spans="1:6" x14ac:dyDescent="0.3">
      <c r="A10563" t="s">
        <v>48</v>
      </c>
      <c r="B10563" t="s">
        <v>754</v>
      </c>
      <c r="C10563">
        <v>2002</v>
      </c>
      <c r="D10563" t="s">
        <v>948</v>
      </c>
      <c r="E10563">
        <v>10178.735000000001</v>
      </c>
      <c r="F10563" s="1">
        <v>10350</v>
      </c>
    </row>
    <row r="10564" spans="1:6" x14ac:dyDescent="0.3">
      <c r="A10564" t="s">
        <v>48</v>
      </c>
      <c r="B10564" t="s">
        <v>754</v>
      </c>
      <c r="C10564">
        <v>2002</v>
      </c>
      <c r="D10564" t="s">
        <v>949</v>
      </c>
      <c r="E10564">
        <v>1594.3425000000007</v>
      </c>
      <c r="F10564" s="1">
        <v>9925</v>
      </c>
    </row>
    <row r="10565" spans="1:6" x14ac:dyDescent="0.3">
      <c r="A10565" t="s">
        <v>48</v>
      </c>
      <c r="B10565" t="s">
        <v>754</v>
      </c>
      <c r="C10565">
        <v>2002</v>
      </c>
      <c r="D10565" t="s">
        <v>951</v>
      </c>
      <c r="E10565">
        <v>1005.2549999999992</v>
      </c>
      <c r="F10565" s="1">
        <v>11550</v>
      </c>
    </row>
    <row r="10566" spans="1:6" x14ac:dyDescent="0.3">
      <c r="A10566" t="s">
        <v>48</v>
      </c>
      <c r="B10566" t="s">
        <v>754</v>
      </c>
      <c r="C10566">
        <v>2002</v>
      </c>
      <c r="D10566" t="s">
        <v>953</v>
      </c>
      <c r="E10566">
        <v>339.45211538461541</v>
      </c>
      <c r="F10566" s="1">
        <v>4482.6923076923076</v>
      </c>
    </row>
    <row r="10567" spans="1:6" x14ac:dyDescent="0.3">
      <c r="A10567" t="s">
        <v>48</v>
      </c>
      <c r="B10567" t="s">
        <v>755</v>
      </c>
      <c r="C10567">
        <v>2009</v>
      </c>
      <c r="D10567" t="s">
        <v>951</v>
      </c>
      <c r="E10567">
        <v>-1078.5187500000002</v>
      </c>
      <c r="F10567" s="1">
        <v>6062.5</v>
      </c>
    </row>
    <row r="10568" spans="1:6" x14ac:dyDescent="0.3">
      <c r="A10568" t="s">
        <v>48</v>
      </c>
      <c r="B10568" t="s">
        <v>755</v>
      </c>
      <c r="C10568">
        <v>2009</v>
      </c>
      <c r="D10568" t="s">
        <v>953</v>
      </c>
      <c r="E10568">
        <v>352.27265625000001</v>
      </c>
      <c r="F10568" s="1">
        <v>4132.8125</v>
      </c>
    </row>
    <row r="10569" spans="1:6" x14ac:dyDescent="0.3">
      <c r="A10569" t="s">
        <v>48</v>
      </c>
      <c r="B10569" t="s">
        <v>756</v>
      </c>
      <c r="C10569">
        <v>2007</v>
      </c>
      <c r="D10569" t="s">
        <v>951</v>
      </c>
      <c r="E10569">
        <v>1630.5275000000001</v>
      </c>
      <c r="F10569" s="1">
        <v>4775</v>
      </c>
    </row>
    <row r="10570" spans="1:6" x14ac:dyDescent="0.3">
      <c r="A10570" t="s">
        <v>48</v>
      </c>
      <c r="B10570" t="s">
        <v>756</v>
      </c>
      <c r="C10570">
        <v>2007</v>
      </c>
      <c r="D10570" t="s">
        <v>953</v>
      </c>
      <c r="E10570">
        <v>-148.45394999999999</v>
      </c>
      <c r="F10570" s="1">
        <v>3350.5</v>
      </c>
    </row>
    <row r="10571" spans="1:6" x14ac:dyDescent="0.3">
      <c r="A10571" t="s">
        <v>48</v>
      </c>
      <c r="B10571" t="s">
        <v>756</v>
      </c>
      <c r="C10571">
        <v>2008</v>
      </c>
      <c r="D10571" t="s">
        <v>951</v>
      </c>
      <c r="E10571">
        <v>188.9991666666665</v>
      </c>
      <c r="F10571" s="1">
        <v>5158.333333333333</v>
      </c>
    </row>
    <row r="10572" spans="1:6" x14ac:dyDescent="0.3">
      <c r="A10572" t="s">
        <v>48</v>
      </c>
      <c r="B10572" t="s">
        <v>756</v>
      </c>
      <c r="C10572">
        <v>2008</v>
      </c>
      <c r="D10572" t="s">
        <v>953</v>
      </c>
      <c r="E10572">
        <v>-328.42803571428573</v>
      </c>
      <c r="F10572" s="1">
        <v>3588.6904761904761</v>
      </c>
    </row>
    <row r="10573" spans="1:6" x14ac:dyDescent="0.3">
      <c r="A10573" t="s">
        <v>48</v>
      </c>
      <c r="B10573" t="s">
        <v>756</v>
      </c>
      <c r="C10573">
        <v>2009</v>
      </c>
      <c r="D10573" t="s">
        <v>949</v>
      </c>
      <c r="E10573">
        <v>358.08375000000024</v>
      </c>
      <c r="F10573" s="1">
        <v>6587.5</v>
      </c>
    </row>
    <row r="10574" spans="1:6" x14ac:dyDescent="0.3">
      <c r="A10574" t="s">
        <v>48</v>
      </c>
      <c r="B10574" t="s">
        <v>756</v>
      </c>
      <c r="C10574">
        <v>2009</v>
      </c>
      <c r="D10574" t="s">
        <v>951</v>
      </c>
      <c r="E10574">
        <v>-1467.8695</v>
      </c>
      <c r="F10574" s="1">
        <v>6205</v>
      </c>
    </row>
    <row r="10575" spans="1:6" x14ac:dyDescent="0.3">
      <c r="A10575" t="s">
        <v>48</v>
      </c>
      <c r="B10575" t="s">
        <v>756</v>
      </c>
      <c r="C10575">
        <v>2009</v>
      </c>
      <c r="D10575" t="s">
        <v>953</v>
      </c>
      <c r="E10575">
        <v>-22.341249999999899</v>
      </c>
      <c r="F10575" s="1">
        <v>4004.1666666666665</v>
      </c>
    </row>
    <row r="10576" spans="1:6" x14ac:dyDescent="0.3">
      <c r="A10576" t="s">
        <v>48</v>
      </c>
      <c r="B10576" t="s">
        <v>757</v>
      </c>
      <c r="C10576">
        <v>2005</v>
      </c>
      <c r="D10576" t="s">
        <v>952</v>
      </c>
      <c r="E10576">
        <v>-4345.6462499999998</v>
      </c>
      <c r="F10576" s="1">
        <v>5287.5</v>
      </c>
    </row>
    <row r="10577" spans="1:6" x14ac:dyDescent="0.3">
      <c r="A10577" t="s">
        <v>48</v>
      </c>
      <c r="B10577" t="s">
        <v>757</v>
      </c>
      <c r="C10577">
        <v>2005</v>
      </c>
      <c r="D10577" t="s">
        <v>953</v>
      </c>
      <c r="E10577">
        <v>-130.25502475247524</v>
      </c>
      <c r="F10577" s="1">
        <v>3256.6831683168316</v>
      </c>
    </row>
    <row r="10578" spans="1:6" x14ac:dyDescent="0.3">
      <c r="A10578" t="s">
        <v>48</v>
      </c>
      <c r="B10578" t="s">
        <v>757</v>
      </c>
      <c r="C10578">
        <v>2006</v>
      </c>
      <c r="D10578" t="s">
        <v>948</v>
      </c>
      <c r="E10578">
        <v>-3983.0074999999997</v>
      </c>
      <c r="F10578" s="1">
        <v>6425</v>
      </c>
    </row>
    <row r="10579" spans="1:6" x14ac:dyDescent="0.3">
      <c r="A10579" t="s">
        <v>48</v>
      </c>
      <c r="B10579" t="s">
        <v>757</v>
      </c>
      <c r="C10579">
        <v>2006</v>
      </c>
      <c r="D10579" t="s">
        <v>949</v>
      </c>
      <c r="E10579">
        <v>625.83250000000044</v>
      </c>
      <c r="F10579" s="1">
        <v>6825</v>
      </c>
    </row>
    <row r="10580" spans="1:6" x14ac:dyDescent="0.3">
      <c r="A10580" t="s">
        <v>48</v>
      </c>
      <c r="B10580" t="s">
        <v>757</v>
      </c>
      <c r="C10580">
        <v>2006</v>
      </c>
      <c r="D10580" t="s">
        <v>951</v>
      </c>
      <c r="E10580">
        <v>-197.26149999999998</v>
      </c>
      <c r="F10580" s="1">
        <v>6685</v>
      </c>
    </row>
    <row r="10581" spans="1:6" x14ac:dyDescent="0.3">
      <c r="A10581" t="s">
        <v>48</v>
      </c>
      <c r="B10581" t="s">
        <v>757</v>
      </c>
      <c r="C10581">
        <v>2006</v>
      </c>
      <c r="D10581" t="s">
        <v>953</v>
      </c>
      <c r="E10581">
        <v>-179.8391825396825</v>
      </c>
      <c r="F10581" s="1">
        <v>3778.0158730158732</v>
      </c>
    </row>
    <row r="10582" spans="1:6" x14ac:dyDescent="0.3">
      <c r="A10582" t="s">
        <v>48</v>
      </c>
      <c r="B10582" t="s">
        <v>757</v>
      </c>
      <c r="C10582">
        <v>2007</v>
      </c>
      <c r="D10582" t="s">
        <v>948</v>
      </c>
      <c r="E10582">
        <v>1187.7124999999996</v>
      </c>
      <c r="F10582" s="1">
        <v>9625</v>
      </c>
    </row>
    <row r="10583" spans="1:6" x14ac:dyDescent="0.3">
      <c r="A10583" t="s">
        <v>48</v>
      </c>
      <c r="B10583" t="s">
        <v>757</v>
      </c>
      <c r="C10583">
        <v>2007</v>
      </c>
      <c r="D10583" t="s">
        <v>949</v>
      </c>
      <c r="E10583">
        <v>-740.70687499999985</v>
      </c>
      <c r="F10583" s="1">
        <v>8056.25</v>
      </c>
    </row>
    <row r="10584" spans="1:6" x14ac:dyDescent="0.3">
      <c r="A10584" t="s">
        <v>48</v>
      </c>
      <c r="B10584" t="s">
        <v>757</v>
      </c>
      <c r="C10584">
        <v>2007</v>
      </c>
      <c r="D10584" t="s">
        <v>951</v>
      </c>
      <c r="E10584">
        <v>378.41785714285732</v>
      </c>
      <c r="F10584" s="1">
        <v>7750</v>
      </c>
    </row>
    <row r="10585" spans="1:6" x14ac:dyDescent="0.3">
      <c r="A10585" t="s">
        <v>48</v>
      </c>
      <c r="B10585" t="s">
        <v>757</v>
      </c>
      <c r="C10585">
        <v>2007</v>
      </c>
      <c r="D10585" t="s">
        <v>952</v>
      </c>
      <c r="E10585">
        <v>2034.8100000000004</v>
      </c>
      <c r="F10585" s="1">
        <v>6100</v>
      </c>
    </row>
    <row r="10586" spans="1:6" x14ac:dyDescent="0.3">
      <c r="A10586" t="s">
        <v>48</v>
      </c>
      <c r="B10586" t="s">
        <v>757</v>
      </c>
      <c r="C10586">
        <v>2007</v>
      </c>
      <c r="D10586" t="s">
        <v>953</v>
      </c>
      <c r="E10586">
        <v>-54.939294582392748</v>
      </c>
      <c r="F10586" s="1">
        <v>4436.6252821670432</v>
      </c>
    </row>
    <row r="10587" spans="1:6" x14ac:dyDescent="0.3">
      <c r="A10587" t="s">
        <v>48</v>
      </c>
      <c r="B10587" t="s">
        <v>757</v>
      </c>
      <c r="C10587">
        <v>2008</v>
      </c>
      <c r="D10587" t="s">
        <v>948</v>
      </c>
      <c r="E10587">
        <v>-467.95000000000073</v>
      </c>
      <c r="F10587" s="1">
        <v>10500</v>
      </c>
    </row>
    <row r="10588" spans="1:6" x14ac:dyDescent="0.3">
      <c r="A10588" t="s">
        <v>48</v>
      </c>
      <c r="B10588" t="s">
        <v>757</v>
      </c>
      <c r="C10588">
        <v>2008</v>
      </c>
      <c r="D10588" t="s">
        <v>949</v>
      </c>
      <c r="E10588">
        <v>-299.36428571428576</v>
      </c>
      <c r="F10588" s="1">
        <v>7785.7142857142853</v>
      </c>
    </row>
    <row r="10589" spans="1:6" x14ac:dyDescent="0.3">
      <c r="A10589" t="s">
        <v>48</v>
      </c>
      <c r="B10589" t="s">
        <v>757</v>
      </c>
      <c r="C10589">
        <v>2008</v>
      </c>
      <c r="D10589" t="s">
        <v>951</v>
      </c>
      <c r="E10589">
        <v>324.95218750000004</v>
      </c>
      <c r="F10589" s="1">
        <v>7209.375</v>
      </c>
    </row>
    <row r="10590" spans="1:6" x14ac:dyDescent="0.3">
      <c r="A10590" t="s">
        <v>48</v>
      </c>
      <c r="B10590" t="s">
        <v>757</v>
      </c>
      <c r="C10590">
        <v>2008</v>
      </c>
      <c r="D10590" t="s">
        <v>952</v>
      </c>
      <c r="E10590">
        <v>-6339.2224999999999</v>
      </c>
      <c r="F10590" s="1">
        <v>7275</v>
      </c>
    </row>
    <row r="10591" spans="1:6" x14ac:dyDescent="0.3">
      <c r="A10591" t="s">
        <v>48</v>
      </c>
      <c r="B10591" t="s">
        <v>757</v>
      </c>
      <c r="C10591">
        <v>2008</v>
      </c>
      <c r="D10591" t="s">
        <v>953</v>
      </c>
      <c r="E10591">
        <v>-215.59333916083912</v>
      </c>
      <c r="F10591" s="1">
        <v>5077.0979020979021</v>
      </c>
    </row>
    <row r="10592" spans="1:6" x14ac:dyDescent="0.3">
      <c r="A10592" t="s">
        <v>48</v>
      </c>
      <c r="B10592" t="s">
        <v>757</v>
      </c>
      <c r="C10592">
        <v>2009</v>
      </c>
      <c r="D10592" t="s">
        <v>948</v>
      </c>
      <c r="E10592">
        <v>393.30625000000055</v>
      </c>
      <c r="F10592" s="1">
        <v>9312.5</v>
      </c>
    </row>
    <row r="10593" spans="1:6" x14ac:dyDescent="0.3">
      <c r="A10593" t="s">
        <v>48</v>
      </c>
      <c r="B10593" t="s">
        <v>757</v>
      </c>
      <c r="C10593">
        <v>2009</v>
      </c>
      <c r="D10593" t="s">
        <v>949</v>
      </c>
      <c r="E10593">
        <v>-285.51541666666645</v>
      </c>
      <c r="F10593" s="1">
        <v>8762.5</v>
      </c>
    </row>
    <row r="10594" spans="1:6" x14ac:dyDescent="0.3">
      <c r="A10594" t="s">
        <v>48</v>
      </c>
      <c r="B10594" t="s">
        <v>757</v>
      </c>
      <c r="C10594">
        <v>2009</v>
      </c>
      <c r="D10594" t="s">
        <v>951</v>
      </c>
      <c r="E10594">
        <v>257.09500000000003</v>
      </c>
      <c r="F10594" s="1">
        <v>8616.6666666666661</v>
      </c>
    </row>
    <row r="10595" spans="1:6" x14ac:dyDescent="0.3">
      <c r="A10595" t="s">
        <v>48</v>
      </c>
      <c r="B10595" t="s">
        <v>757</v>
      </c>
      <c r="C10595">
        <v>2009</v>
      </c>
      <c r="D10595" t="s">
        <v>952</v>
      </c>
      <c r="E10595">
        <v>-7257.7300000000005</v>
      </c>
      <c r="F10595" s="1">
        <v>8700</v>
      </c>
    </row>
    <row r="10596" spans="1:6" x14ac:dyDescent="0.3">
      <c r="A10596" t="s">
        <v>48</v>
      </c>
      <c r="B10596" t="s">
        <v>757</v>
      </c>
      <c r="C10596">
        <v>2009</v>
      </c>
      <c r="D10596" t="s">
        <v>953</v>
      </c>
      <c r="E10596">
        <v>-34.700572916666594</v>
      </c>
      <c r="F10596" s="1">
        <v>5504.6875</v>
      </c>
    </row>
    <row r="10597" spans="1:6" x14ac:dyDescent="0.3">
      <c r="A10597" t="s">
        <v>48</v>
      </c>
      <c r="B10597" t="s">
        <v>757</v>
      </c>
      <c r="C10597">
        <v>2010</v>
      </c>
      <c r="D10597" t="s">
        <v>949</v>
      </c>
      <c r="E10597">
        <v>2632.0499999999993</v>
      </c>
      <c r="F10597" s="1">
        <v>10500</v>
      </c>
    </row>
    <row r="10598" spans="1:6" x14ac:dyDescent="0.3">
      <c r="A10598" t="s">
        <v>48</v>
      </c>
      <c r="B10598" t="s">
        <v>757</v>
      </c>
      <c r="C10598">
        <v>2010</v>
      </c>
      <c r="D10598" t="s">
        <v>951</v>
      </c>
      <c r="E10598">
        <v>-704.34625000000005</v>
      </c>
      <c r="F10598" s="1">
        <v>8287.5</v>
      </c>
    </row>
    <row r="10599" spans="1:6" x14ac:dyDescent="0.3">
      <c r="A10599" t="s">
        <v>48</v>
      </c>
      <c r="B10599" t="s">
        <v>757</v>
      </c>
      <c r="C10599">
        <v>2010</v>
      </c>
      <c r="D10599" t="s">
        <v>953</v>
      </c>
      <c r="E10599">
        <v>80.930555555555642</v>
      </c>
      <c r="F10599" s="1">
        <v>6527.7777777777774</v>
      </c>
    </row>
    <row r="10600" spans="1:6" x14ac:dyDescent="0.3">
      <c r="A10600" t="s">
        <v>48</v>
      </c>
      <c r="B10600" t="s">
        <v>758</v>
      </c>
      <c r="C10600">
        <v>2008</v>
      </c>
      <c r="D10600" t="s">
        <v>951</v>
      </c>
      <c r="E10600">
        <v>-357.03750000000036</v>
      </c>
      <c r="F10600" s="1">
        <v>12125</v>
      </c>
    </row>
    <row r="10601" spans="1:6" x14ac:dyDescent="0.3">
      <c r="A10601" t="s">
        <v>48</v>
      </c>
      <c r="B10601" t="s">
        <v>758</v>
      </c>
      <c r="C10601">
        <v>2008</v>
      </c>
      <c r="D10601" t="s">
        <v>953</v>
      </c>
      <c r="E10601">
        <v>276.33164285714275</v>
      </c>
      <c r="F10601" s="1">
        <v>10273.571428571429</v>
      </c>
    </row>
    <row r="10602" spans="1:6" x14ac:dyDescent="0.3">
      <c r="A10602" t="s">
        <v>48</v>
      </c>
      <c r="B10602" t="s">
        <v>758</v>
      </c>
      <c r="C10602">
        <v>2009</v>
      </c>
      <c r="D10602" t="s">
        <v>949</v>
      </c>
      <c r="E10602">
        <v>2405.1666666666665</v>
      </c>
      <c r="F10602" s="1">
        <v>18333.333333333332</v>
      </c>
    </row>
    <row r="10603" spans="1:6" x14ac:dyDescent="0.3">
      <c r="A10603" t="s">
        <v>48</v>
      </c>
      <c r="B10603" t="s">
        <v>758</v>
      </c>
      <c r="C10603">
        <v>2009</v>
      </c>
      <c r="D10603" t="s">
        <v>951</v>
      </c>
      <c r="E10603">
        <v>14.177142857143606</v>
      </c>
      <c r="F10603" s="1">
        <v>17771.428571428572</v>
      </c>
    </row>
    <row r="10604" spans="1:6" x14ac:dyDescent="0.3">
      <c r="A10604" t="s">
        <v>48</v>
      </c>
      <c r="B10604" t="s">
        <v>758</v>
      </c>
      <c r="C10604">
        <v>2009</v>
      </c>
      <c r="D10604" t="s">
        <v>953</v>
      </c>
      <c r="E10604">
        <v>338.97184210526336</v>
      </c>
      <c r="F10604" s="1">
        <v>12718.421052631578</v>
      </c>
    </row>
    <row r="10605" spans="1:6" x14ac:dyDescent="0.3">
      <c r="A10605" t="s">
        <v>48</v>
      </c>
      <c r="B10605" t="s">
        <v>275</v>
      </c>
      <c r="C10605">
        <v>1998</v>
      </c>
      <c r="D10605" t="s">
        <v>953</v>
      </c>
      <c r="E10605">
        <v>365.47</v>
      </c>
      <c r="F10605" s="1">
        <v>700</v>
      </c>
    </row>
    <row r="10606" spans="1:6" x14ac:dyDescent="0.3">
      <c r="A10606" t="s">
        <v>48</v>
      </c>
      <c r="B10606" t="s">
        <v>275</v>
      </c>
      <c r="C10606">
        <v>2000</v>
      </c>
      <c r="D10606" t="s">
        <v>953</v>
      </c>
      <c r="E10606">
        <v>-406.21499999999997</v>
      </c>
      <c r="F10606" s="1">
        <v>850</v>
      </c>
    </row>
    <row r="10607" spans="1:6" x14ac:dyDescent="0.3">
      <c r="A10607" t="s">
        <v>48</v>
      </c>
      <c r="B10607" t="s">
        <v>759</v>
      </c>
      <c r="C10607">
        <v>1995</v>
      </c>
      <c r="D10607" t="s">
        <v>953</v>
      </c>
      <c r="E10607">
        <v>268.78499999999997</v>
      </c>
      <c r="F10607" s="1">
        <v>850</v>
      </c>
    </row>
    <row r="10608" spans="1:6" x14ac:dyDescent="0.3">
      <c r="A10608" t="s">
        <v>48</v>
      </c>
      <c r="B10608" t="s">
        <v>759</v>
      </c>
      <c r="C10608">
        <v>1996</v>
      </c>
      <c r="D10608" t="s">
        <v>953</v>
      </c>
      <c r="E10608">
        <v>7.7350000000000136</v>
      </c>
      <c r="F10608" s="1">
        <v>350</v>
      </c>
    </row>
    <row r="10609" spans="1:6" x14ac:dyDescent="0.3">
      <c r="A10609" t="s">
        <v>48</v>
      </c>
      <c r="B10609" t="s">
        <v>759</v>
      </c>
      <c r="C10609">
        <v>1997</v>
      </c>
      <c r="D10609" t="s">
        <v>953</v>
      </c>
      <c r="E10609">
        <v>-235.45083333333332</v>
      </c>
      <c r="F10609" s="1">
        <v>658.33333333333337</v>
      </c>
    </row>
    <row r="10610" spans="1:6" x14ac:dyDescent="0.3">
      <c r="A10610" t="s">
        <v>48</v>
      </c>
      <c r="B10610" t="s">
        <v>759</v>
      </c>
      <c r="C10610">
        <v>1998</v>
      </c>
      <c r="D10610" t="s">
        <v>953</v>
      </c>
      <c r="E10610">
        <v>-357.87249999999995</v>
      </c>
      <c r="F10610" s="1">
        <v>775</v>
      </c>
    </row>
    <row r="10611" spans="1:6" x14ac:dyDescent="0.3">
      <c r="A10611" t="s">
        <v>48</v>
      </c>
      <c r="B10611" t="s">
        <v>759</v>
      </c>
      <c r="C10611">
        <v>1999</v>
      </c>
      <c r="D10611" t="s">
        <v>948</v>
      </c>
      <c r="E10611">
        <v>-706.90499999999997</v>
      </c>
      <c r="F10611" s="1">
        <v>1950</v>
      </c>
    </row>
    <row r="10612" spans="1:6" x14ac:dyDescent="0.3">
      <c r="A10612" t="s">
        <v>48</v>
      </c>
      <c r="B10612" t="s">
        <v>759</v>
      </c>
      <c r="C10612">
        <v>1999</v>
      </c>
      <c r="D10612" t="s">
        <v>952</v>
      </c>
      <c r="E10612">
        <v>-724.03250000000003</v>
      </c>
      <c r="F10612" s="1">
        <v>1175</v>
      </c>
    </row>
    <row r="10613" spans="1:6" x14ac:dyDescent="0.3">
      <c r="A10613" t="s">
        <v>48</v>
      </c>
      <c r="B10613" t="s">
        <v>759</v>
      </c>
      <c r="C10613">
        <v>1999</v>
      </c>
      <c r="D10613" t="s">
        <v>953</v>
      </c>
      <c r="E10613">
        <v>-98.137177419354828</v>
      </c>
      <c r="F10613" s="1">
        <v>741.12903225806451</v>
      </c>
    </row>
    <row r="10614" spans="1:6" x14ac:dyDescent="0.3">
      <c r="A10614" t="s">
        <v>48</v>
      </c>
      <c r="B10614" t="s">
        <v>759</v>
      </c>
      <c r="C10614">
        <v>2000</v>
      </c>
      <c r="D10614" t="s">
        <v>953</v>
      </c>
      <c r="E10614">
        <v>-85.608984375000006</v>
      </c>
      <c r="F10614" s="1">
        <v>863.28125</v>
      </c>
    </row>
    <row r="10615" spans="1:6" x14ac:dyDescent="0.3">
      <c r="A10615" t="s">
        <v>48</v>
      </c>
      <c r="B10615" t="s">
        <v>759</v>
      </c>
      <c r="C10615">
        <v>2001</v>
      </c>
      <c r="D10615" t="s">
        <v>951</v>
      </c>
      <c r="E10615">
        <v>2473.2049999999999</v>
      </c>
      <c r="F10615" s="1">
        <v>1050</v>
      </c>
    </row>
    <row r="10616" spans="1:6" x14ac:dyDescent="0.3">
      <c r="A10616" t="s">
        <v>48</v>
      </c>
      <c r="B10616" t="s">
        <v>759</v>
      </c>
      <c r="C10616">
        <v>2001</v>
      </c>
      <c r="D10616" t="s">
        <v>952</v>
      </c>
      <c r="E10616">
        <v>-1084.6675</v>
      </c>
      <c r="F10616" s="1">
        <v>1825</v>
      </c>
    </row>
    <row r="10617" spans="1:6" x14ac:dyDescent="0.3">
      <c r="A10617" t="s">
        <v>48</v>
      </c>
      <c r="B10617" t="s">
        <v>759</v>
      </c>
      <c r="C10617">
        <v>2001</v>
      </c>
      <c r="D10617" t="s">
        <v>953</v>
      </c>
      <c r="E10617">
        <v>-1.8759482758620623</v>
      </c>
      <c r="F10617" s="1">
        <v>1085.344827586207</v>
      </c>
    </row>
    <row r="10618" spans="1:6" x14ac:dyDescent="0.3">
      <c r="A10618" t="s">
        <v>48</v>
      </c>
      <c r="B10618" t="s">
        <v>759</v>
      </c>
      <c r="C10618">
        <v>2002</v>
      </c>
      <c r="D10618" t="s">
        <v>953</v>
      </c>
      <c r="E10618">
        <v>-42.251969696969695</v>
      </c>
      <c r="F10618" s="1">
        <v>1207.5757575757575</v>
      </c>
    </row>
    <row r="10619" spans="1:6" x14ac:dyDescent="0.3">
      <c r="A10619" t="s">
        <v>48</v>
      </c>
      <c r="B10619" t="s">
        <v>759</v>
      </c>
      <c r="C10619">
        <v>2003</v>
      </c>
      <c r="D10619" t="s">
        <v>951</v>
      </c>
      <c r="E10619">
        <v>1668.5100000000002</v>
      </c>
      <c r="F10619" s="1">
        <v>3100</v>
      </c>
    </row>
    <row r="10620" spans="1:6" x14ac:dyDescent="0.3">
      <c r="A10620" t="s">
        <v>48</v>
      </c>
      <c r="B10620" t="s">
        <v>759</v>
      </c>
      <c r="C10620">
        <v>2003</v>
      </c>
      <c r="D10620" t="s">
        <v>952</v>
      </c>
      <c r="E10620">
        <v>-2340.1224999999999</v>
      </c>
      <c r="F10620" s="1">
        <v>3275</v>
      </c>
    </row>
    <row r="10621" spans="1:6" x14ac:dyDescent="0.3">
      <c r="A10621" t="s">
        <v>48</v>
      </c>
      <c r="B10621" t="s">
        <v>759</v>
      </c>
      <c r="C10621">
        <v>2003</v>
      </c>
      <c r="D10621" t="s">
        <v>953</v>
      </c>
      <c r="E10621">
        <v>-60.248566176470575</v>
      </c>
      <c r="F10621" s="1">
        <v>1565.8088235294117</v>
      </c>
    </row>
    <row r="10622" spans="1:6" x14ac:dyDescent="0.3">
      <c r="A10622" t="s">
        <v>48</v>
      </c>
      <c r="B10622" t="s">
        <v>759</v>
      </c>
      <c r="C10622">
        <v>2004</v>
      </c>
      <c r="D10622" t="s">
        <v>949</v>
      </c>
      <c r="E10622">
        <v>562.98500000000013</v>
      </c>
      <c r="F10622" s="1">
        <v>2850</v>
      </c>
    </row>
    <row r="10623" spans="1:6" x14ac:dyDescent="0.3">
      <c r="A10623" t="s">
        <v>48</v>
      </c>
      <c r="B10623" t="s">
        <v>759</v>
      </c>
      <c r="C10623">
        <v>2004</v>
      </c>
      <c r="D10623" t="s">
        <v>952</v>
      </c>
      <c r="E10623">
        <v>-2633.7</v>
      </c>
      <c r="F10623" s="1">
        <v>3000</v>
      </c>
    </row>
    <row r="10624" spans="1:6" x14ac:dyDescent="0.3">
      <c r="A10624" t="s">
        <v>48</v>
      </c>
      <c r="B10624" t="s">
        <v>759</v>
      </c>
      <c r="C10624">
        <v>2004</v>
      </c>
      <c r="D10624" t="s">
        <v>953</v>
      </c>
      <c r="E10624">
        <v>-292.07577102803737</v>
      </c>
      <c r="F10624" s="1">
        <v>1732.9439252336449</v>
      </c>
    </row>
    <row r="10625" spans="1:6" x14ac:dyDescent="0.3">
      <c r="A10625" t="s">
        <v>48</v>
      </c>
      <c r="B10625" t="s">
        <v>759</v>
      </c>
      <c r="C10625">
        <v>2005</v>
      </c>
      <c r="D10625" t="s">
        <v>953</v>
      </c>
      <c r="E10625">
        <v>-378.88249999999994</v>
      </c>
      <c r="F10625" s="1">
        <v>1744.7674418604652</v>
      </c>
    </row>
    <row r="10626" spans="1:6" x14ac:dyDescent="0.3">
      <c r="A10626" t="s">
        <v>48</v>
      </c>
      <c r="B10626" t="s">
        <v>760</v>
      </c>
      <c r="C10626">
        <v>1993</v>
      </c>
      <c r="D10626" t="s">
        <v>953</v>
      </c>
      <c r="E10626">
        <v>91.022500000000036</v>
      </c>
      <c r="F10626" s="1">
        <v>725</v>
      </c>
    </row>
    <row r="10627" spans="1:6" x14ac:dyDescent="0.3">
      <c r="A10627" t="s">
        <v>48</v>
      </c>
      <c r="B10627" t="s">
        <v>760</v>
      </c>
      <c r="C10627">
        <v>1994</v>
      </c>
      <c r="D10627" t="s">
        <v>953</v>
      </c>
      <c r="E10627">
        <v>-312.29250000000002</v>
      </c>
      <c r="F10627" s="1">
        <v>575</v>
      </c>
    </row>
    <row r="10628" spans="1:6" x14ac:dyDescent="0.3">
      <c r="A10628" t="s">
        <v>48</v>
      </c>
      <c r="B10628" t="s">
        <v>760</v>
      </c>
      <c r="C10628">
        <v>1995</v>
      </c>
      <c r="D10628" t="s">
        <v>953</v>
      </c>
      <c r="E10628">
        <v>-57.402999999999999</v>
      </c>
      <c r="F10628" s="1">
        <v>570</v>
      </c>
    </row>
    <row r="10629" spans="1:6" x14ac:dyDescent="0.3">
      <c r="A10629" t="s">
        <v>48</v>
      </c>
      <c r="B10629" t="s">
        <v>760</v>
      </c>
      <c r="C10629">
        <v>1997</v>
      </c>
      <c r="D10629" t="s">
        <v>953</v>
      </c>
      <c r="E10629">
        <v>-99.064615384615379</v>
      </c>
      <c r="F10629" s="1">
        <v>738.46153846153845</v>
      </c>
    </row>
    <row r="10630" spans="1:6" x14ac:dyDescent="0.3">
      <c r="A10630" t="s">
        <v>48</v>
      </c>
      <c r="B10630" t="s">
        <v>760</v>
      </c>
      <c r="C10630">
        <v>1998</v>
      </c>
      <c r="D10630" t="s">
        <v>953</v>
      </c>
      <c r="E10630">
        <v>-9.575952380952371</v>
      </c>
      <c r="F10630" s="1">
        <v>859.52380952380952</v>
      </c>
    </row>
    <row r="10631" spans="1:6" x14ac:dyDescent="0.3">
      <c r="A10631" t="s">
        <v>48</v>
      </c>
      <c r="B10631" t="s">
        <v>760</v>
      </c>
      <c r="C10631">
        <v>1999</v>
      </c>
      <c r="D10631" t="s">
        <v>953</v>
      </c>
      <c r="E10631">
        <v>-122.45681818181816</v>
      </c>
      <c r="F10631" s="1">
        <v>886.36363636363637</v>
      </c>
    </row>
    <row r="10632" spans="1:6" x14ac:dyDescent="0.3">
      <c r="A10632" t="s">
        <v>48</v>
      </c>
      <c r="B10632" t="s">
        <v>760</v>
      </c>
      <c r="C10632">
        <v>2000</v>
      </c>
      <c r="D10632" t="s">
        <v>953</v>
      </c>
      <c r="E10632">
        <v>-71.822685185185193</v>
      </c>
      <c r="F10632" s="1">
        <v>939.81481481481478</v>
      </c>
    </row>
    <row r="10633" spans="1:6" x14ac:dyDescent="0.3">
      <c r="A10633" t="s">
        <v>48</v>
      </c>
      <c r="B10633" t="s">
        <v>760</v>
      </c>
      <c r="C10633">
        <v>2001</v>
      </c>
      <c r="D10633" t="s">
        <v>953</v>
      </c>
      <c r="E10633">
        <v>-153.00817567567566</v>
      </c>
      <c r="F10633" s="1">
        <v>1147.9729729729729</v>
      </c>
    </row>
    <row r="10634" spans="1:6" x14ac:dyDescent="0.3">
      <c r="A10634" t="s">
        <v>48</v>
      </c>
      <c r="B10634" t="s">
        <v>760</v>
      </c>
      <c r="C10634">
        <v>2002</v>
      </c>
      <c r="D10634" t="s">
        <v>949</v>
      </c>
      <c r="E10634">
        <v>2688.5374999999999</v>
      </c>
      <c r="F10634" s="1">
        <v>2875</v>
      </c>
    </row>
    <row r="10635" spans="1:6" x14ac:dyDescent="0.3">
      <c r="A10635" t="s">
        <v>48</v>
      </c>
      <c r="B10635" t="s">
        <v>760</v>
      </c>
      <c r="C10635">
        <v>2002</v>
      </c>
      <c r="D10635" t="s">
        <v>953</v>
      </c>
      <c r="E10635">
        <v>-76.138224637681148</v>
      </c>
      <c r="F10635" s="1">
        <v>1407.608695652174</v>
      </c>
    </row>
    <row r="10636" spans="1:6" x14ac:dyDescent="0.3">
      <c r="A10636" t="s">
        <v>48</v>
      </c>
      <c r="B10636" t="s">
        <v>760</v>
      </c>
      <c r="C10636">
        <v>2003</v>
      </c>
      <c r="D10636" t="s">
        <v>953</v>
      </c>
      <c r="E10636">
        <v>-308.8390277777778</v>
      </c>
      <c r="F10636" s="1">
        <v>1359.7222222222222</v>
      </c>
    </row>
    <row r="10637" spans="1:6" x14ac:dyDescent="0.3">
      <c r="A10637" t="s">
        <v>48</v>
      </c>
      <c r="B10637" t="s">
        <v>760</v>
      </c>
      <c r="C10637">
        <v>2004</v>
      </c>
      <c r="D10637" t="s">
        <v>951</v>
      </c>
      <c r="E10637">
        <v>-600.55000000000018</v>
      </c>
      <c r="F10637" s="1">
        <v>4500</v>
      </c>
    </row>
    <row r="10638" spans="1:6" x14ac:dyDescent="0.3">
      <c r="A10638" t="s">
        <v>48</v>
      </c>
      <c r="B10638" t="s">
        <v>760</v>
      </c>
      <c r="C10638">
        <v>2004</v>
      </c>
      <c r="D10638" t="s">
        <v>952</v>
      </c>
      <c r="E10638">
        <v>-3922.7875000000004</v>
      </c>
      <c r="F10638" s="1">
        <v>4625</v>
      </c>
    </row>
    <row r="10639" spans="1:6" x14ac:dyDescent="0.3">
      <c r="A10639" t="s">
        <v>48</v>
      </c>
      <c r="B10639" t="s">
        <v>760</v>
      </c>
      <c r="C10639">
        <v>2004</v>
      </c>
      <c r="D10639" t="s">
        <v>953</v>
      </c>
      <c r="E10639">
        <v>-278.92634848484846</v>
      </c>
      <c r="F10639" s="1">
        <v>2400.151515151515</v>
      </c>
    </row>
    <row r="10640" spans="1:6" x14ac:dyDescent="0.3">
      <c r="A10640" t="s">
        <v>48</v>
      </c>
      <c r="B10640" t="s">
        <v>760</v>
      </c>
      <c r="C10640">
        <v>2005</v>
      </c>
      <c r="D10640" t="s">
        <v>952</v>
      </c>
      <c r="E10640">
        <v>-4590.7425000000003</v>
      </c>
      <c r="F10640" s="1">
        <v>6075</v>
      </c>
    </row>
    <row r="10641" spans="1:6" x14ac:dyDescent="0.3">
      <c r="A10641" t="s">
        <v>48</v>
      </c>
      <c r="B10641" t="s">
        <v>760</v>
      </c>
      <c r="C10641">
        <v>2005</v>
      </c>
      <c r="D10641" t="s">
        <v>953</v>
      </c>
      <c r="E10641">
        <v>-232.11950471698108</v>
      </c>
      <c r="F10641" s="1">
        <v>2847.4056603773583</v>
      </c>
    </row>
    <row r="10642" spans="1:6" x14ac:dyDescent="0.3">
      <c r="A10642" t="s">
        <v>48</v>
      </c>
      <c r="B10642" t="s">
        <v>760</v>
      </c>
      <c r="C10642">
        <v>2006</v>
      </c>
      <c r="D10642" t="s">
        <v>951</v>
      </c>
      <c r="E10642">
        <v>-40.604999999999563</v>
      </c>
      <c r="F10642" s="1">
        <v>4950</v>
      </c>
    </row>
    <row r="10643" spans="1:6" x14ac:dyDescent="0.3">
      <c r="A10643" t="s">
        <v>48</v>
      </c>
      <c r="B10643" t="s">
        <v>760</v>
      </c>
      <c r="C10643">
        <v>2006</v>
      </c>
      <c r="D10643" t="s">
        <v>953</v>
      </c>
      <c r="E10643">
        <v>-328.94959944751378</v>
      </c>
      <c r="F10643" s="1">
        <v>3158.7016574585637</v>
      </c>
    </row>
    <row r="10644" spans="1:6" x14ac:dyDescent="0.3">
      <c r="A10644" t="s">
        <v>48</v>
      </c>
      <c r="B10644" t="s">
        <v>760</v>
      </c>
      <c r="C10644">
        <v>2007</v>
      </c>
      <c r="D10644" t="s">
        <v>949</v>
      </c>
      <c r="E10644">
        <v>5.6675000000004729</v>
      </c>
      <c r="F10644" s="1">
        <v>8175</v>
      </c>
    </row>
    <row r="10645" spans="1:6" x14ac:dyDescent="0.3">
      <c r="A10645" t="s">
        <v>48</v>
      </c>
      <c r="B10645" t="s">
        <v>760</v>
      </c>
      <c r="C10645">
        <v>2007</v>
      </c>
      <c r="D10645" t="s">
        <v>951</v>
      </c>
      <c r="E10645">
        <v>1604.7687500000002</v>
      </c>
      <c r="F10645" s="1">
        <v>6437.5</v>
      </c>
    </row>
    <row r="10646" spans="1:6" x14ac:dyDescent="0.3">
      <c r="A10646" t="s">
        <v>48</v>
      </c>
      <c r="B10646" t="s">
        <v>760</v>
      </c>
      <c r="C10646">
        <v>2007</v>
      </c>
      <c r="D10646" t="s">
        <v>953</v>
      </c>
      <c r="E10646">
        <v>-5.0697333333332972</v>
      </c>
      <c r="F10646" s="1">
        <v>3782.6666666666665</v>
      </c>
    </row>
    <row r="10647" spans="1:6" x14ac:dyDescent="0.3">
      <c r="A10647" t="s">
        <v>48</v>
      </c>
      <c r="B10647" t="s">
        <v>760</v>
      </c>
      <c r="C10647">
        <v>2008</v>
      </c>
      <c r="D10647" t="s">
        <v>949</v>
      </c>
      <c r="E10647">
        <v>-114.95916666666653</v>
      </c>
      <c r="F10647" s="1">
        <v>7241.666666666667</v>
      </c>
    </row>
    <row r="10648" spans="1:6" x14ac:dyDescent="0.3">
      <c r="A10648" t="s">
        <v>48</v>
      </c>
      <c r="B10648" t="s">
        <v>760</v>
      </c>
      <c r="C10648">
        <v>2008</v>
      </c>
      <c r="D10648" t="s">
        <v>951</v>
      </c>
      <c r="E10648">
        <v>1563.6774999999998</v>
      </c>
      <c r="F10648" s="1">
        <v>6275</v>
      </c>
    </row>
    <row r="10649" spans="1:6" x14ac:dyDescent="0.3">
      <c r="A10649" t="s">
        <v>48</v>
      </c>
      <c r="B10649" t="s">
        <v>760</v>
      </c>
      <c r="C10649">
        <v>2008</v>
      </c>
      <c r="D10649" t="s">
        <v>953</v>
      </c>
      <c r="E10649">
        <v>-224.8561491935483</v>
      </c>
      <c r="F10649" s="1">
        <v>4321.572580645161</v>
      </c>
    </row>
    <row r="10650" spans="1:6" x14ac:dyDescent="0.3">
      <c r="A10650" t="s">
        <v>48</v>
      </c>
      <c r="B10650" t="s">
        <v>761</v>
      </c>
      <c r="C10650">
        <v>2004</v>
      </c>
      <c r="D10650" t="s">
        <v>951</v>
      </c>
      <c r="E10650">
        <v>2318.8358333333331</v>
      </c>
      <c r="F10650" s="1">
        <v>9525</v>
      </c>
    </row>
    <row r="10651" spans="1:6" x14ac:dyDescent="0.3">
      <c r="A10651" t="s">
        <v>48</v>
      </c>
      <c r="B10651" t="s">
        <v>761</v>
      </c>
      <c r="C10651">
        <v>2004</v>
      </c>
      <c r="D10651" t="s">
        <v>953</v>
      </c>
      <c r="E10651">
        <v>215.10302631578961</v>
      </c>
      <c r="F10651" s="1">
        <v>7530.2631578947367</v>
      </c>
    </row>
    <row r="10652" spans="1:6" x14ac:dyDescent="0.3">
      <c r="A10652" t="s">
        <v>48</v>
      </c>
      <c r="B10652" t="s">
        <v>761</v>
      </c>
      <c r="C10652">
        <v>2005</v>
      </c>
      <c r="D10652" t="s">
        <v>949</v>
      </c>
      <c r="E10652">
        <v>-482.03499999999985</v>
      </c>
      <c r="F10652" s="1">
        <v>16650</v>
      </c>
    </row>
    <row r="10653" spans="1:6" x14ac:dyDescent="0.3">
      <c r="A10653" t="s">
        <v>48</v>
      </c>
      <c r="B10653" t="s">
        <v>761</v>
      </c>
      <c r="C10653">
        <v>2005</v>
      </c>
      <c r="D10653" t="s">
        <v>953</v>
      </c>
      <c r="E10653">
        <v>66.337708333333538</v>
      </c>
      <c r="F10653" s="1">
        <v>8752.0833333333339</v>
      </c>
    </row>
    <row r="10654" spans="1:6" x14ac:dyDescent="0.3">
      <c r="A10654" t="s">
        <v>48</v>
      </c>
      <c r="B10654" t="s">
        <v>761</v>
      </c>
      <c r="C10654">
        <v>2006</v>
      </c>
      <c r="D10654" t="s">
        <v>948</v>
      </c>
      <c r="E10654">
        <v>4239.2350000000006</v>
      </c>
      <c r="F10654" s="1">
        <v>15350</v>
      </c>
    </row>
    <row r="10655" spans="1:6" x14ac:dyDescent="0.3">
      <c r="A10655" t="s">
        <v>48</v>
      </c>
      <c r="B10655" t="s">
        <v>761</v>
      </c>
      <c r="C10655">
        <v>2006</v>
      </c>
      <c r="D10655" t="s">
        <v>949</v>
      </c>
      <c r="E10655">
        <v>1077.9099999999999</v>
      </c>
      <c r="F10655" s="1">
        <v>17100</v>
      </c>
    </row>
    <row r="10656" spans="1:6" x14ac:dyDescent="0.3">
      <c r="A10656" t="s">
        <v>48</v>
      </c>
      <c r="B10656" t="s">
        <v>761</v>
      </c>
      <c r="C10656">
        <v>2006</v>
      </c>
      <c r="D10656" t="s">
        <v>951</v>
      </c>
      <c r="E10656">
        <v>2026.1125000000002</v>
      </c>
      <c r="F10656" s="1">
        <v>13625</v>
      </c>
    </row>
    <row r="10657" spans="1:6" x14ac:dyDescent="0.3">
      <c r="A10657" t="s">
        <v>48</v>
      </c>
      <c r="B10657" t="s">
        <v>761</v>
      </c>
      <c r="C10657">
        <v>2006</v>
      </c>
      <c r="D10657" t="s">
        <v>953</v>
      </c>
      <c r="E10657">
        <v>-291.84500000000008</v>
      </c>
      <c r="F10657" s="1">
        <v>10550</v>
      </c>
    </row>
    <row r="10658" spans="1:6" x14ac:dyDescent="0.3">
      <c r="A10658" t="s">
        <v>48</v>
      </c>
      <c r="B10658" t="s">
        <v>762</v>
      </c>
      <c r="C10658">
        <v>1999</v>
      </c>
      <c r="D10658" t="s">
        <v>953</v>
      </c>
      <c r="E10658">
        <v>-384.53</v>
      </c>
      <c r="F10658" s="1">
        <v>700</v>
      </c>
    </row>
    <row r="10659" spans="1:6" x14ac:dyDescent="0.3">
      <c r="A10659" t="s">
        <v>48</v>
      </c>
      <c r="B10659" t="s">
        <v>762</v>
      </c>
      <c r="C10659">
        <v>2001</v>
      </c>
      <c r="D10659" t="s">
        <v>953</v>
      </c>
      <c r="E10659">
        <v>-99.695666666666682</v>
      </c>
      <c r="F10659" s="1">
        <v>843.33333333333337</v>
      </c>
    </row>
    <row r="10660" spans="1:6" x14ac:dyDescent="0.3">
      <c r="A10660" t="s">
        <v>48</v>
      </c>
      <c r="B10660" t="s">
        <v>762</v>
      </c>
      <c r="C10660">
        <v>2002</v>
      </c>
      <c r="D10660" t="s">
        <v>953</v>
      </c>
      <c r="E10660">
        <v>207.355625</v>
      </c>
      <c r="F10660" s="1">
        <v>1181.25</v>
      </c>
    </row>
    <row r="10661" spans="1:6" x14ac:dyDescent="0.3">
      <c r="A10661" t="s">
        <v>48</v>
      </c>
      <c r="B10661" t="s">
        <v>762</v>
      </c>
      <c r="C10661">
        <v>2003</v>
      </c>
      <c r="D10661" t="s">
        <v>953</v>
      </c>
      <c r="E10661">
        <v>134.30083333333337</v>
      </c>
      <c r="F10661" s="1">
        <v>1175</v>
      </c>
    </row>
    <row r="10662" spans="1:6" x14ac:dyDescent="0.3">
      <c r="A10662" t="s">
        <v>48</v>
      </c>
      <c r="B10662" t="s">
        <v>762</v>
      </c>
      <c r="C10662">
        <v>2004</v>
      </c>
      <c r="D10662" t="s">
        <v>953</v>
      </c>
      <c r="E10662">
        <v>-121.23215909090909</v>
      </c>
      <c r="F10662" s="1">
        <v>1610.2272727272727</v>
      </c>
    </row>
    <row r="10663" spans="1:6" x14ac:dyDescent="0.3">
      <c r="A10663" t="s">
        <v>48</v>
      </c>
      <c r="B10663" t="s">
        <v>762</v>
      </c>
      <c r="C10663">
        <v>2005</v>
      </c>
      <c r="D10663" t="s">
        <v>951</v>
      </c>
      <c r="E10663">
        <v>-207.18000000000029</v>
      </c>
      <c r="F10663" s="1">
        <v>4200</v>
      </c>
    </row>
    <row r="10664" spans="1:6" x14ac:dyDescent="0.3">
      <c r="A10664" t="s">
        <v>48</v>
      </c>
      <c r="B10664" t="s">
        <v>762</v>
      </c>
      <c r="C10664">
        <v>2005</v>
      </c>
      <c r="D10664" t="s">
        <v>953</v>
      </c>
      <c r="E10664">
        <v>-173.1985</v>
      </c>
      <c r="F10664" s="1">
        <v>2381.6666666666665</v>
      </c>
    </row>
    <row r="10665" spans="1:6" x14ac:dyDescent="0.3">
      <c r="A10665" t="s">
        <v>48</v>
      </c>
      <c r="B10665" t="s">
        <v>762</v>
      </c>
      <c r="C10665">
        <v>2009</v>
      </c>
      <c r="D10665" t="s">
        <v>953</v>
      </c>
      <c r="E10665">
        <v>691.4375</v>
      </c>
      <c r="F10665" s="1">
        <v>1875</v>
      </c>
    </row>
    <row r="10666" spans="1:6" x14ac:dyDescent="0.3">
      <c r="A10666" t="s">
        <v>48</v>
      </c>
      <c r="B10666" t="s">
        <v>763</v>
      </c>
      <c r="C10666">
        <v>2006</v>
      </c>
      <c r="D10666" t="s">
        <v>953</v>
      </c>
      <c r="E10666">
        <v>101.31375000000003</v>
      </c>
      <c r="F10666" s="1">
        <v>2887.5</v>
      </c>
    </row>
    <row r="10667" spans="1:6" x14ac:dyDescent="0.3">
      <c r="A10667" t="s">
        <v>48</v>
      </c>
      <c r="B10667" t="s">
        <v>764</v>
      </c>
      <c r="C10667">
        <v>2005</v>
      </c>
      <c r="D10667" t="s">
        <v>953</v>
      </c>
      <c r="E10667">
        <v>353.17750000000001</v>
      </c>
      <c r="F10667" s="1">
        <v>1275</v>
      </c>
    </row>
    <row r="10668" spans="1:6" x14ac:dyDescent="0.3">
      <c r="A10668" t="s">
        <v>48</v>
      </c>
      <c r="B10668" t="s">
        <v>765</v>
      </c>
      <c r="C10668">
        <v>2006</v>
      </c>
      <c r="D10668" t="s">
        <v>948</v>
      </c>
      <c r="E10668">
        <v>2025.6949999999997</v>
      </c>
      <c r="F10668" s="1">
        <v>7950</v>
      </c>
    </row>
    <row r="10669" spans="1:6" x14ac:dyDescent="0.3">
      <c r="A10669" t="s">
        <v>48</v>
      </c>
      <c r="B10669" t="s">
        <v>765</v>
      </c>
      <c r="C10669">
        <v>2006</v>
      </c>
      <c r="D10669" t="s">
        <v>949</v>
      </c>
      <c r="E10669">
        <v>565.75</v>
      </c>
      <c r="F10669" s="1">
        <v>7500</v>
      </c>
    </row>
    <row r="10670" spans="1:6" x14ac:dyDescent="0.3">
      <c r="A10670" t="s">
        <v>48</v>
      </c>
      <c r="B10670" t="s">
        <v>765</v>
      </c>
      <c r="C10670">
        <v>2006</v>
      </c>
      <c r="D10670" t="s">
        <v>951</v>
      </c>
      <c r="E10670">
        <v>465.0591666666669</v>
      </c>
      <c r="F10670" s="1">
        <v>7091.666666666667</v>
      </c>
    </row>
    <row r="10671" spans="1:6" x14ac:dyDescent="0.3">
      <c r="A10671" t="s">
        <v>48</v>
      </c>
      <c r="B10671" t="s">
        <v>765</v>
      </c>
      <c r="C10671">
        <v>2006</v>
      </c>
      <c r="D10671" t="s">
        <v>953</v>
      </c>
      <c r="E10671">
        <v>-109.57124999999998</v>
      </c>
      <c r="F10671" s="1">
        <v>5582.954545454545</v>
      </c>
    </row>
    <row r="10672" spans="1:6" x14ac:dyDescent="0.3">
      <c r="A10672" t="s">
        <v>48</v>
      </c>
      <c r="B10672" t="s">
        <v>765</v>
      </c>
      <c r="C10672">
        <v>2007</v>
      </c>
      <c r="D10672" t="s">
        <v>949</v>
      </c>
      <c r="E10672">
        <v>3045.5162499999997</v>
      </c>
      <c r="F10672" s="1">
        <v>9412.5</v>
      </c>
    </row>
    <row r="10673" spans="1:6" x14ac:dyDescent="0.3">
      <c r="A10673" t="s">
        <v>48</v>
      </c>
      <c r="B10673" t="s">
        <v>765</v>
      </c>
      <c r="C10673">
        <v>2007</v>
      </c>
      <c r="D10673" t="s">
        <v>951</v>
      </c>
      <c r="E10673">
        <v>-138.39333333333343</v>
      </c>
      <c r="F10673" s="1">
        <v>8066.666666666667</v>
      </c>
    </row>
    <row r="10674" spans="1:6" x14ac:dyDescent="0.3">
      <c r="A10674" t="s">
        <v>48</v>
      </c>
      <c r="B10674" t="s">
        <v>765</v>
      </c>
      <c r="C10674">
        <v>2007</v>
      </c>
      <c r="D10674" t="s">
        <v>953</v>
      </c>
      <c r="E10674">
        <v>-11.970384615384493</v>
      </c>
      <c r="F10674" s="1">
        <v>6680.7692307692305</v>
      </c>
    </row>
    <row r="10675" spans="1:6" x14ac:dyDescent="0.3">
      <c r="A10675" t="s">
        <v>48</v>
      </c>
      <c r="B10675" t="s">
        <v>765</v>
      </c>
      <c r="C10675">
        <v>2008</v>
      </c>
      <c r="D10675" t="s">
        <v>948</v>
      </c>
      <c r="E10675">
        <v>3650.1424999999999</v>
      </c>
      <c r="F10675" s="1">
        <v>7925</v>
      </c>
    </row>
    <row r="10676" spans="1:6" x14ac:dyDescent="0.3">
      <c r="A10676" t="s">
        <v>48</v>
      </c>
      <c r="B10676" t="s">
        <v>765</v>
      </c>
      <c r="C10676">
        <v>2008</v>
      </c>
      <c r="D10676" t="s">
        <v>949</v>
      </c>
      <c r="E10676">
        <v>520.03250000000025</v>
      </c>
      <c r="F10676" s="1">
        <v>8825</v>
      </c>
    </row>
    <row r="10677" spans="1:6" x14ac:dyDescent="0.3">
      <c r="A10677" t="s">
        <v>48</v>
      </c>
      <c r="B10677" t="s">
        <v>765</v>
      </c>
      <c r="C10677">
        <v>2008</v>
      </c>
      <c r="D10677" t="s">
        <v>951</v>
      </c>
      <c r="E10677">
        <v>510.08750000000009</v>
      </c>
      <c r="F10677" s="1">
        <v>8375</v>
      </c>
    </row>
    <row r="10678" spans="1:6" x14ac:dyDescent="0.3">
      <c r="A10678" t="s">
        <v>48</v>
      </c>
      <c r="B10678" t="s">
        <v>765</v>
      </c>
      <c r="C10678">
        <v>2008</v>
      </c>
      <c r="D10678" t="s">
        <v>953</v>
      </c>
      <c r="E10678">
        <v>-138.40608695652176</v>
      </c>
      <c r="F10678" s="1">
        <v>6721.739130434783</v>
      </c>
    </row>
    <row r="10679" spans="1:6" x14ac:dyDescent="0.3">
      <c r="A10679" t="s">
        <v>48</v>
      </c>
      <c r="B10679" t="s">
        <v>765</v>
      </c>
      <c r="C10679">
        <v>2009</v>
      </c>
      <c r="D10679" t="s">
        <v>949</v>
      </c>
      <c r="E10679">
        <v>669.6200000000008</v>
      </c>
      <c r="F10679" s="1">
        <v>12200</v>
      </c>
    </row>
    <row r="10680" spans="1:6" x14ac:dyDescent="0.3">
      <c r="A10680" t="s">
        <v>48</v>
      </c>
      <c r="B10680" t="s">
        <v>765</v>
      </c>
      <c r="C10680">
        <v>2009</v>
      </c>
      <c r="D10680" t="s">
        <v>951</v>
      </c>
      <c r="E10680">
        <v>416.30500000000029</v>
      </c>
      <c r="F10680" s="1">
        <v>12050</v>
      </c>
    </row>
    <row r="10681" spans="1:6" x14ac:dyDescent="0.3">
      <c r="A10681" t="s">
        <v>48</v>
      </c>
      <c r="B10681" t="s">
        <v>765</v>
      </c>
      <c r="C10681">
        <v>2009</v>
      </c>
      <c r="D10681" t="s">
        <v>953</v>
      </c>
      <c r="E10681">
        <v>-1766.7762499999999</v>
      </c>
      <c r="F10681" s="1">
        <v>9987.5</v>
      </c>
    </row>
    <row r="10682" spans="1:6" x14ac:dyDescent="0.3">
      <c r="A10682" t="s">
        <v>48</v>
      </c>
      <c r="B10682" t="s">
        <v>766</v>
      </c>
      <c r="C10682">
        <v>1995</v>
      </c>
      <c r="D10682" t="s">
        <v>953</v>
      </c>
      <c r="E10682">
        <v>-67.817499999999995</v>
      </c>
      <c r="F10682" s="1">
        <v>325</v>
      </c>
    </row>
    <row r="10683" spans="1:6" x14ac:dyDescent="0.3">
      <c r="A10683" t="s">
        <v>48</v>
      </c>
      <c r="B10683" t="s">
        <v>766</v>
      </c>
      <c r="C10683">
        <v>1996</v>
      </c>
      <c r="D10683" t="s">
        <v>953</v>
      </c>
      <c r="E10683">
        <v>-139.31833333333333</v>
      </c>
      <c r="F10683" s="1">
        <v>483.33333333333331</v>
      </c>
    </row>
    <row r="10684" spans="1:6" x14ac:dyDescent="0.3">
      <c r="A10684" t="s">
        <v>48</v>
      </c>
      <c r="B10684" t="s">
        <v>766</v>
      </c>
      <c r="C10684">
        <v>1997</v>
      </c>
      <c r="D10684" t="s">
        <v>953</v>
      </c>
      <c r="E10684">
        <v>89.364999999999981</v>
      </c>
      <c r="F10684" s="1">
        <v>650</v>
      </c>
    </row>
    <row r="10685" spans="1:6" x14ac:dyDescent="0.3">
      <c r="A10685" t="s">
        <v>48</v>
      </c>
      <c r="B10685" t="s">
        <v>766</v>
      </c>
      <c r="C10685">
        <v>1998</v>
      </c>
      <c r="D10685" t="s">
        <v>952</v>
      </c>
      <c r="E10685">
        <v>-553.45249999999999</v>
      </c>
      <c r="F10685" s="1">
        <v>975</v>
      </c>
    </row>
    <row r="10686" spans="1:6" x14ac:dyDescent="0.3">
      <c r="A10686" t="s">
        <v>48</v>
      </c>
      <c r="B10686" t="s">
        <v>766</v>
      </c>
      <c r="C10686">
        <v>1998</v>
      </c>
      <c r="D10686" t="s">
        <v>953</v>
      </c>
      <c r="E10686">
        <v>-433.97750000000002</v>
      </c>
      <c r="F10686" s="1">
        <v>725</v>
      </c>
    </row>
    <row r="10687" spans="1:6" x14ac:dyDescent="0.3">
      <c r="A10687" t="s">
        <v>48</v>
      </c>
      <c r="B10687" t="s">
        <v>766</v>
      </c>
      <c r="C10687">
        <v>1999</v>
      </c>
      <c r="D10687" t="s">
        <v>949</v>
      </c>
      <c r="E10687">
        <v>1297.6525000000001</v>
      </c>
      <c r="F10687" s="1">
        <v>1025</v>
      </c>
    </row>
    <row r="10688" spans="1:6" x14ac:dyDescent="0.3">
      <c r="A10688" t="s">
        <v>48</v>
      </c>
      <c r="B10688" t="s">
        <v>766</v>
      </c>
      <c r="C10688">
        <v>1999</v>
      </c>
      <c r="D10688" t="s">
        <v>952</v>
      </c>
      <c r="E10688">
        <v>-649.03250000000003</v>
      </c>
      <c r="F10688" s="1">
        <v>1175</v>
      </c>
    </row>
    <row r="10689" spans="1:6" x14ac:dyDescent="0.3">
      <c r="A10689" t="s">
        <v>48</v>
      </c>
      <c r="B10689" t="s">
        <v>766</v>
      </c>
      <c r="C10689">
        <v>1999</v>
      </c>
      <c r="D10689" t="s">
        <v>953</v>
      </c>
      <c r="E10689">
        <v>-29.143333333333334</v>
      </c>
      <c r="F10689" s="1">
        <v>566.66666666666663</v>
      </c>
    </row>
    <row r="10690" spans="1:6" x14ac:dyDescent="0.3">
      <c r="A10690" t="s">
        <v>48</v>
      </c>
      <c r="B10690" t="s">
        <v>766</v>
      </c>
      <c r="C10690">
        <v>2000</v>
      </c>
      <c r="D10690" t="s">
        <v>953</v>
      </c>
      <c r="E10690">
        <v>-2.3016666666666672</v>
      </c>
      <c r="F10690" s="1">
        <v>650</v>
      </c>
    </row>
    <row r="10691" spans="1:6" x14ac:dyDescent="0.3">
      <c r="A10691" t="s">
        <v>48</v>
      </c>
      <c r="B10691" t="s">
        <v>766</v>
      </c>
      <c r="C10691">
        <v>2001</v>
      </c>
      <c r="D10691" t="s">
        <v>952</v>
      </c>
      <c r="E10691">
        <v>-871.27</v>
      </c>
      <c r="F10691" s="1">
        <v>1300</v>
      </c>
    </row>
    <row r="10692" spans="1:6" x14ac:dyDescent="0.3">
      <c r="A10692" t="s">
        <v>48</v>
      </c>
      <c r="B10692" t="s">
        <v>766</v>
      </c>
      <c r="C10692">
        <v>2001</v>
      </c>
      <c r="D10692" t="s">
        <v>953</v>
      </c>
      <c r="E10692">
        <v>34.511071428571434</v>
      </c>
      <c r="F10692" s="1">
        <v>753.57142857142856</v>
      </c>
    </row>
    <row r="10693" spans="1:6" x14ac:dyDescent="0.3">
      <c r="A10693" t="s">
        <v>48</v>
      </c>
      <c r="B10693" t="s">
        <v>766</v>
      </c>
      <c r="C10693">
        <v>2002</v>
      </c>
      <c r="D10693" t="s">
        <v>951</v>
      </c>
      <c r="E10693">
        <v>-526.31125000000009</v>
      </c>
      <c r="F10693" s="1">
        <v>1637.5</v>
      </c>
    </row>
    <row r="10694" spans="1:6" x14ac:dyDescent="0.3">
      <c r="A10694" t="s">
        <v>48</v>
      </c>
      <c r="B10694" t="s">
        <v>766</v>
      </c>
      <c r="C10694">
        <v>2002</v>
      </c>
      <c r="D10694" t="s">
        <v>952</v>
      </c>
      <c r="E10694">
        <v>-1149.4466666666667</v>
      </c>
      <c r="F10694" s="1">
        <v>1533.3333333333333</v>
      </c>
    </row>
    <row r="10695" spans="1:6" x14ac:dyDescent="0.3">
      <c r="A10695" t="s">
        <v>48</v>
      </c>
      <c r="B10695" t="s">
        <v>766</v>
      </c>
      <c r="C10695">
        <v>2002</v>
      </c>
      <c r="D10695" t="s">
        <v>953</v>
      </c>
      <c r="E10695">
        <v>-141.73974999999999</v>
      </c>
      <c r="F10695" s="1">
        <v>1052.5</v>
      </c>
    </row>
    <row r="10696" spans="1:6" x14ac:dyDescent="0.3">
      <c r="A10696" t="s">
        <v>48</v>
      </c>
      <c r="B10696" t="s">
        <v>766</v>
      </c>
      <c r="C10696">
        <v>2003</v>
      </c>
      <c r="D10696" t="s">
        <v>953</v>
      </c>
      <c r="E10696">
        <v>-11.118249999999989</v>
      </c>
      <c r="F10696" s="1">
        <v>967.5</v>
      </c>
    </row>
    <row r="10697" spans="1:6" x14ac:dyDescent="0.3">
      <c r="A10697" t="s">
        <v>48</v>
      </c>
      <c r="B10697" t="s">
        <v>766</v>
      </c>
      <c r="C10697">
        <v>2004</v>
      </c>
      <c r="D10697" t="s">
        <v>952</v>
      </c>
      <c r="E10697">
        <v>-871.36166666666668</v>
      </c>
      <c r="F10697" s="1">
        <v>2050</v>
      </c>
    </row>
    <row r="10698" spans="1:6" x14ac:dyDescent="0.3">
      <c r="A10698" t="s">
        <v>48</v>
      </c>
      <c r="B10698" t="s">
        <v>766</v>
      </c>
      <c r="C10698">
        <v>2004</v>
      </c>
      <c r="D10698" t="s">
        <v>953</v>
      </c>
      <c r="E10698">
        <v>-443.93574999999998</v>
      </c>
      <c r="F10698" s="1">
        <v>1292.5</v>
      </c>
    </row>
    <row r="10699" spans="1:6" x14ac:dyDescent="0.3">
      <c r="A10699" t="s">
        <v>48</v>
      </c>
      <c r="B10699" t="s">
        <v>766</v>
      </c>
      <c r="C10699">
        <v>2005</v>
      </c>
      <c r="D10699" t="s">
        <v>953</v>
      </c>
      <c r="E10699">
        <v>-31.231770833333339</v>
      </c>
      <c r="F10699" s="1">
        <v>1744.7916666666667</v>
      </c>
    </row>
    <row r="10700" spans="1:6" x14ac:dyDescent="0.3">
      <c r="A10700" t="s">
        <v>48</v>
      </c>
      <c r="B10700" t="s">
        <v>767</v>
      </c>
      <c r="C10700">
        <v>2006</v>
      </c>
      <c r="D10700" t="s">
        <v>951</v>
      </c>
      <c r="E10700">
        <v>-2611.875</v>
      </c>
      <c r="F10700" s="1">
        <v>6250</v>
      </c>
    </row>
    <row r="10701" spans="1:6" x14ac:dyDescent="0.3">
      <c r="A10701" t="s">
        <v>48</v>
      </c>
      <c r="B10701" t="s">
        <v>767</v>
      </c>
      <c r="C10701">
        <v>2006</v>
      </c>
      <c r="D10701" t="s">
        <v>953</v>
      </c>
      <c r="E10701">
        <v>-69.039977678571418</v>
      </c>
      <c r="F10701" s="1">
        <v>4158.2589285714284</v>
      </c>
    </row>
    <row r="10702" spans="1:6" x14ac:dyDescent="0.3">
      <c r="A10702" t="s">
        <v>48</v>
      </c>
      <c r="B10702" t="s">
        <v>767</v>
      </c>
      <c r="C10702">
        <v>2007</v>
      </c>
      <c r="D10702" t="s">
        <v>952</v>
      </c>
      <c r="E10702">
        <v>-6151.93</v>
      </c>
      <c r="F10702" s="1">
        <v>6700</v>
      </c>
    </row>
    <row r="10703" spans="1:6" x14ac:dyDescent="0.3">
      <c r="A10703" t="s">
        <v>48</v>
      </c>
      <c r="B10703" t="s">
        <v>767</v>
      </c>
      <c r="C10703">
        <v>2007</v>
      </c>
      <c r="D10703" t="s">
        <v>953</v>
      </c>
      <c r="E10703">
        <v>-19.350791666666577</v>
      </c>
      <c r="F10703" s="1">
        <v>4233.75</v>
      </c>
    </row>
    <row r="10704" spans="1:6" x14ac:dyDescent="0.3">
      <c r="A10704" t="s">
        <v>48</v>
      </c>
      <c r="B10704" t="s">
        <v>767</v>
      </c>
      <c r="C10704">
        <v>2008</v>
      </c>
      <c r="D10704" t="s">
        <v>953</v>
      </c>
      <c r="E10704">
        <v>-40.969846153846078</v>
      </c>
      <c r="F10704" s="1">
        <v>6116.9230769230771</v>
      </c>
    </row>
    <row r="10705" spans="1:6" x14ac:dyDescent="0.3">
      <c r="A10705" t="s">
        <v>48</v>
      </c>
      <c r="B10705" t="s">
        <v>767</v>
      </c>
      <c r="C10705">
        <v>2009</v>
      </c>
      <c r="D10705" t="s">
        <v>951</v>
      </c>
      <c r="E10705">
        <v>540.50937500000055</v>
      </c>
      <c r="F10705" s="1">
        <v>9468.75</v>
      </c>
    </row>
    <row r="10706" spans="1:6" x14ac:dyDescent="0.3">
      <c r="A10706" t="s">
        <v>48</v>
      </c>
      <c r="B10706" t="s">
        <v>767</v>
      </c>
      <c r="C10706">
        <v>2009</v>
      </c>
      <c r="D10706" t="s">
        <v>953</v>
      </c>
      <c r="E10706">
        <v>-356.59500000000003</v>
      </c>
      <c r="F10706" s="1">
        <v>7494.4444444444443</v>
      </c>
    </row>
    <row r="10707" spans="1:6" x14ac:dyDescent="0.3">
      <c r="A10707" t="s">
        <v>48</v>
      </c>
      <c r="B10707" t="s">
        <v>768</v>
      </c>
      <c r="C10707">
        <v>2003</v>
      </c>
      <c r="D10707" t="s">
        <v>951</v>
      </c>
      <c r="E10707">
        <v>655.11250000000018</v>
      </c>
      <c r="F10707" s="1">
        <v>3625</v>
      </c>
    </row>
    <row r="10708" spans="1:6" x14ac:dyDescent="0.3">
      <c r="A10708" t="s">
        <v>48</v>
      </c>
      <c r="B10708" t="s">
        <v>768</v>
      </c>
      <c r="C10708">
        <v>2003</v>
      </c>
      <c r="D10708" t="s">
        <v>953</v>
      </c>
      <c r="E10708">
        <v>44.035403225806469</v>
      </c>
      <c r="F10708" s="1">
        <v>2466.9354838709678</v>
      </c>
    </row>
    <row r="10709" spans="1:6" x14ac:dyDescent="0.3">
      <c r="A10709" t="s">
        <v>48</v>
      </c>
      <c r="B10709" t="s">
        <v>768</v>
      </c>
      <c r="C10709">
        <v>2004</v>
      </c>
      <c r="D10709" t="s">
        <v>952</v>
      </c>
      <c r="E10709">
        <v>-3498.34</v>
      </c>
      <c r="F10709" s="1">
        <v>4600</v>
      </c>
    </row>
    <row r="10710" spans="1:6" x14ac:dyDescent="0.3">
      <c r="A10710" t="s">
        <v>48</v>
      </c>
      <c r="B10710" t="s">
        <v>768</v>
      </c>
      <c r="C10710">
        <v>2004</v>
      </c>
      <c r="D10710" t="s">
        <v>953</v>
      </c>
      <c r="E10710">
        <v>-81.114599999999982</v>
      </c>
      <c r="F10710" s="1">
        <v>2574</v>
      </c>
    </row>
    <row r="10711" spans="1:6" x14ac:dyDescent="0.3">
      <c r="A10711" t="s">
        <v>48</v>
      </c>
      <c r="B10711" t="s">
        <v>768</v>
      </c>
      <c r="C10711">
        <v>2005</v>
      </c>
      <c r="D10711" t="s">
        <v>953</v>
      </c>
      <c r="E10711">
        <v>-85.682094594594588</v>
      </c>
      <c r="F10711" s="1">
        <v>3246.6216216216217</v>
      </c>
    </row>
    <row r="10712" spans="1:6" x14ac:dyDescent="0.3">
      <c r="A10712" t="s">
        <v>48</v>
      </c>
      <c r="B10712" t="s">
        <v>768</v>
      </c>
      <c r="C10712">
        <v>2006</v>
      </c>
      <c r="D10712" t="s">
        <v>953</v>
      </c>
      <c r="E10712">
        <v>292.69194444444452</v>
      </c>
      <c r="F10712" s="1">
        <v>3900.9259259259261</v>
      </c>
    </row>
    <row r="10713" spans="1:6" x14ac:dyDescent="0.3">
      <c r="A10713" t="s">
        <v>48</v>
      </c>
      <c r="B10713" t="s">
        <v>768</v>
      </c>
      <c r="C10713">
        <v>2007</v>
      </c>
      <c r="D10713" t="s">
        <v>953</v>
      </c>
      <c r="E10713">
        <v>351.99886363636364</v>
      </c>
      <c r="F10713" s="1">
        <v>4306.818181818182</v>
      </c>
    </row>
    <row r="10714" spans="1:6" x14ac:dyDescent="0.3">
      <c r="A10714" t="s">
        <v>48</v>
      </c>
      <c r="B10714" t="s">
        <v>768</v>
      </c>
      <c r="C10714">
        <v>2008</v>
      </c>
      <c r="D10714" t="s">
        <v>953</v>
      </c>
      <c r="E10714">
        <v>-85.057083333333239</v>
      </c>
      <c r="F10714" s="1">
        <v>5012.5</v>
      </c>
    </row>
    <row r="10715" spans="1:6" x14ac:dyDescent="0.3">
      <c r="A10715" t="s">
        <v>48</v>
      </c>
      <c r="B10715" t="s">
        <v>768</v>
      </c>
      <c r="C10715">
        <v>2009</v>
      </c>
      <c r="D10715" t="s">
        <v>948</v>
      </c>
      <c r="E10715">
        <v>2092.2700000000004</v>
      </c>
      <c r="F10715" s="1">
        <v>8700</v>
      </c>
    </row>
    <row r="10716" spans="1:6" x14ac:dyDescent="0.3">
      <c r="A10716" t="s">
        <v>48</v>
      </c>
      <c r="B10716" t="s">
        <v>768</v>
      </c>
      <c r="C10716">
        <v>2009</v>
      </c>
      <c r="D10716" t="s">
        <v>949</v>
      </c>
      <c r="E10716">
        <v>322.31124999999975</v>
      </c>
      <c r="F10716" s="1">
        <v>8362.5</v>
      </c>
    </row>
    <row r="10717" spans="1:6" x14ac:dyDescent="0.3">
      <c r="A10717" t="s">
        <v>48</v>
      </c>
      <c r="B10717" t="s">
        <v>768</v>
      </c>
      <c r="C10717">
        <v>2009</v>
      </c>
      <c r="D10717" t="s">
        <v>951</v>
      </c>
      <c r="E10717">
        <v>295.3541666666668</v>
      </c>
      <c r="F10717" s="1">
        <v>7708.333333333333</v>
      </c>
    </row>
    <row r="10718" spans="1:6" x14ac:dyDescent="0.3">
      <c r="A10718" t="s">
        <v>48</v>
      </c>
      <c r="B10718" t="s">
        <v>768</v>
      </c>
      <c r="C10718">
        <v>2009</v>
      </c>
      <c r="D10718" t="s">
        <v>953</v>
      </c>
      <c r="E10718">
        <v>-72.375755813953404</v>
      </c>
      <c r="F10718" s="1">
        <v>5695.9302325581393</v>
      </c>
    </row>
    <row r="10719" spans="1:6" x14ac:dyDescent="0.3">
      <c r="A10719" t="s">
        <v>48</v>
      </c>
      <c r="B10719" t="s">
        <v>768</v>
      </c>
      <c r="C10719">
        <v>2010</v>
      </c>
      <c r="D10719" t="s">
        <v>951</v>
      </c>
      <c r="E10719">
        <v>100.07374999999956</v>
      </c>
      <c r="F10719" s="1">
        <v>8487.5</v>
      </c>
    </row>
    <row r="10720" spans="1:6" x14ac:dyDescent="0.3">
      <c r="A10720" t="s">
        <v>48</v>
      </c>
      <c r="B10720" t="s">
        <v>768</v>
      </c>
      <c r="C10720">
        <v>2010</v>
      </c>
      <c r="D10720" t="s">
        <v>953</v>
      </c>
      <c r="E10720">
        <v>-72.178999999999817</v>
      </c>
      <c r="F10720" s="1">
        <v>6010</v>
      </c>
    </row>
    <row r="10721" spans="1:6" x14ac:dyDescent="0.3">
      <c r="A10721" t="s">
        <v>48</v>
      </c>
      <c r="B10721" t="s">
        <v>769</v>
      </c>
      <c r="C10721">
        <v>2008</v>
      </c>
      <c r="D10721" t="s">
        <v>953</v>
      </c>
      <c r="E10721">
        <v>739.64249999999993</v>
      </c>
      <c r="F10721" s="1">
        <v>2925</v>
      </c>
    </row>
    <row r="10722" spans="1:6" x14ac:dyDescent="0.3">
      <c r="A10722" t="s">
        <v>49</v>
      </c>
      <c r="B10722" t="s">
        <v>770</v>
      </c>
      <c r="C10722">
        <v>1999</v>
      </c>
      <c r="D10722" t="s">
        <v>953</v>
      </c>
      <c r="E10722">
        <v>-1016.5224999999997</v>
      </c>
      <c r="F10722" s="1">
        <v>10941.666666666666</v>
      </c>
    </row>
    <row r="10723" spans="1:6" x14ac:dyDescent="0.3">
      <c r="A10723" t="s">
        <v>49</v>
      </c>
      <c r="B10723" t="s">
        <v>770</v>
      </c>
      <c r="C10723">
        <v>2001</v>
      </c>
      <c r="D10723" t="s">
        <v>953</v>
      </c>
      <c r="E10723">
        <v>1435.0966666666675</v>
      </c>
      <c r="F10723" s="1">
        <v>24966.666666666668</v>
      </c>
    </row>
    <row r="10724" spans="1:6" x14ac:dyDescent="0.3">
      <c r="A10724" t="s">
        <v>49</v>
      </c>
      <c r="B10724" t="s">
        <v>770</v>
      </c>
      <c r="C10724">
        <v>2002</v>
      </c>
      <c r="D10724" t="s">
        <v>949</v>
      </c>
      <c r="E10724">
        <v>16.773333333333238</v>
      </c>
      <c r="F10724" s="1">
        <v>26400</v>
      </c>
    </row>
    <row r="10725" spans="1:6" x14ac:dyDescent="0.3">
      <c r="A10725" t="s">
        <v>49</v>
      </c>
      <c r="B10725" t="s">
        <v>770</v>
      </c>
      <c r="C10725">
        <v>2002</v>
      </c>
      <c r="D10725" t="s">
        <v>951</v>
      </c>
      <c r="E10725">
        <v>-1606.9799999999996</v>
      </c>
      <c r="F10725" s="1">
        <v>32866.666666666664</v>
      </c>
    </row>
    <row r="10726" spans="1:6" x14ac:dyDescent="0.3">
      <c r="A10726" t="s">
        <v>49</v>
      </c>
      <c r="B10726" t="s">
        <v>770</v>
      </c>
      <c r="C10726">
        <v>2002</v>
      </c>
      <c r="D10726" t="s">
        <v>953</v>
      </c>
      <c r="E10726">
        <v>-459.24299999999965</v>
      </c>
      <c r="F10726" s="1">
        <v>20170</v>
      </c>
    </row>
    <row r="10727" spans="1:6" x14ac:dyDescent="0.3">
      <c r="A10727" t="s">
        <v>49</v>
      </c>
      <c r="B10727" t="s">
        <v>770</v>
      </c>
      <c r="C10727">
        <v>2003</v>
      </c>
      <c r="D10727" t="s">
        <v>948</v>
      </c>
      <c r="E10727">
        <v>-1392.25</v>
      </c>
      <c r="F10727" s="1">
        <v>27500</v>
      </c>
    </row>
    <row r="10728" spans="1:6" x14ac:dyDescent="0.3">
      <c r="A10728" t="s">
        <v>49</v>
      </c>
      <c r="B10728" t="s">
        <v>770</v>
      </c>
      <c r="C10728">
        <v>2003</v>
      </c>
      <c r="D10728" t="s">
        <v>953</v>
      </c>
      <c r="E10728">
        <v>4343.380000000001</v>
      </c>
      <c r="F10728" s="1">
        <v>17800</v>
      </c>
    </row>
    <row r="10729" spans="1:6" x14ac:dyDescent="0.3">
      <c r="A10729" t="s">
        <v>49</v>
      </c>
      <c r="B10729" t="s">
        <v>770</v>
      </c>
      <c r="C10729">
        <v>2004</v>
      </c>
      <c r="D10729" t="s">
        <v>953</v>
      </c>
      <c r="E10729">
        <v>-1958.8266666666666</v>
      </c>
      <c r="F10729" s="1">
        <v>23733.333333333332</v>
      </c>
    </row>
    <row r="10730" spans="1:6" x14ac:dyDescent="0.3">
      <c r="A10730" t="s">
        <v>49</v>
      </c>
      <c r="B10730" t="s">
        <v>770</v>
      </c>
      <c r="C10730">
        <v>2005</v>
      </c>
      <c r="D10730" t="s">
        <v>949</v>
      </c>
      <c r="E10730">
        <v>-832.0199999999968</v>
      </c>
      <c r="F10730" s="1">
        <v>43800</v>
      </c>
    </row>
    <row r="10731" spans="1:6" x14ac:dyDescent="0.3">
      <c r="A10731" t="s">
        <v>49</v>
      </c>
      <c r="B10731" t="s">
        <v>770</v>
      </c>
      <c r="C10731">
        <v>2005</v>
      </c>
      <c r="D10731" t="s">
        <v>951</v>
      </c>
      <c r="E10731">
        <v>-1470.9750000000022</v>
      </c>
      <c r="F10731" s="1">
        <v>35250</v>
      </c>
    </row>
    <row r="10732" spans="1:6" x14ac:dyDescent="0.3">
      <c r="A10732" t="s">
        <v>49</v>
      </c>
      <c r="B10732" t="s">
        <v>770</v>
      </c>
      <c r="C10732">
        <v>2005</v>
      </c>
      <c r="D10732" t="s">
        <v>953</v>
      </c>
      <c r="E10732">
        <v>111.89500000000135</v>
      </c>
      <c r="F10732" s="1">
        <v>29950</v>
      </c>
    </row>
    <row r="10733" spans="1:6" x14ac:dyDescent="0.3">
      <c r="A10733" t="s">
        <v>49</v>
      </c>
      <c r="B10733" t="s">
        <v>770</v>
      </c>
      <c r="C10733">
        <v>2006</v>
      </c>
      <c r="D10733" t="s">
        <v>949</v>
      </c>
      <c r="E10733">
        <v>-1698.5033333333315</v>
      </c>
      <c r="F10733" s="1">
        <v>42300</v>
      </c>
    </row>
    <row r="10734" spans="1:6" x14ac:dyDescent="0.3">
      <c r="A10734" t="s">
        <v>49</v>
      </c>
      <c r="B10734" t="s">
        <v>770</v>
      </c>
      <c r="C10734">
        <v>2006</v>
      </c>
      <c r="D10734" t="s">
        <v>953</v>
      </c>
      <c r="E10734">
        <v>-1221.6200000000001</v>
      </c>
      <c r="F10734" s="1">
        <v>34466.666666666664</v>
      </c>
    </row>
    <row r="10735" spans="1:6" x14ac:dyDescent="0.3">
      <c r="A10735" t="s">
        <v>49</v>
      </c>
      <c r="B10735" t="s">
        <v>770</v>
      </c>
      <c r="C10735">
        <v>2007</v>
      </c>
      <c r="D10735" t="s">
        <v>948</v>
      </c>
      <c r="E10735">
        <v>-769.30000000000291</v>
      </c>
      <c r="F10735" s="1">
        <v>67000</v>
      </c>
    </row>
    <row r="10736" spans="1:6" x14ac:dyDescent="0.3">
      <c r="A10736" t="s">
        <v>49</v>
      </c>
      <c r="B10736" t="s">
        <v>770</v>
      </c>
      <c r="C10736">
        <v>2007</v>
      </c>
      <c r="D10736" t="s">
        <v>949</v>
      </c>
      <c r="E10736">
        <v>2971.2499999999986</v>
      </c>
      <c r="F10736" s="1">
        <v>62500</v>
      </c>
    </row>
    <row r="10737" spans="1:6" x14ac:dyDescent="0.3">
      <c r="A10737" t="s">
        <v>49</v>
      </c>
      <c r="B10737" t="s">
        <v>770</v>
      </c>
      <c r="C10737">
        <v>2007</v>
      </c>
      <c r="D10737" t="s">
        <v>951</v>
      </c>
      <c r="E10737">
        <v>-1151.9000000000015</v>
      </c>
      <c r="F10737" s="1">
        <v>61000</v>
      </c>
    </row>
    <row r="10738" spans="1:6" x14ac:dyDescent="0.3">
      <c r="A10738" t="s">
        <v>49</v>
      </c>
      <c r="B10738" t="s">
        <v>770</v>
      </c>
      <c r="C10738">
        <v>2007</v>
      </c>
      <c r="D10738" t="s">
        <v>953</v>
      </c>
      <c r="E10738">
        <v>-1402.7299999999959</v>
      </c>
      <c r="F10738" s="1">
        <v>58700</v>
      </c>
    </row>
    <row r="10739" spans="1:6" x14ac:dyDescent="0.3">
      <c r="A10739" t="s">
        <v>49</v>
      </c>
      <c r="B10739" t="s">
        <v>770</v>
      </c>
      <c r="C10739">
        <v>2008</v>
      </c>
      <c r="D10739" t="s">
        <v>948</v>
      </c>
      <c r="E10739">
        <v>2113.3000000000029</v>
      </c>
      <c r="F10739" s="1">
        <v>73000</v>
      </c>
    </row>
    <row r="10740" spans="1:6" x14ac:dyDescent="0.3">
      <c r="A10740" t="s">
        <v>49</v>
      </c>
      <c r="B10740" t="s">
        <v>770</v>
      </c>
      <c r="C10740">
        <v>2008</v>
      </c>
      <c r="D10740" t="s">
        <v>949</v>
      </c>
      <c r="E10740">
        <v>1049.0959999999991</v>
      </c>
      <c r="F10740" s="1">
        <v>63760</v>
      </c>
    </row>
    <row r="10741" spans="1:6" x14ac:dyDescent="0.3">
      <c r="A10741" t="s">
        <v>49</v>
      </c>
      <c r="B10741" t="s">
        <v>770</v>
      </c>
      <c r="C10741">
        <v>2008</v>
      </c>
      <c r="D10741" t="s">
        <v>951</v>
      </c>
      <c r="E10741">
        <v>2020.8900000000012</v>
      </c>
      <c r="F10741" s="1">
        <v>60900</v>
      </c>
    </row>
    <row r="10742" spans="1:6" x14ac:dyDescent="0.3">
      <c r="A10742" t="s">
        <v>49</v>
      </c>
      <c r="B10742" t="s">
        <v>770</v>
      </c>
      <c r="C10742">
        <v>2008</v>
      </c>
      <c r="D10742" t="s">
        <v>953</v>
      </c>
      <c r="E10742">
        <v>645.51666666667006</v>
      </c>
      <c r="F10742" s="1">
        <v>51833.333333333336</v>
      </c>
    </row>
    <row r="10743" spans="1:6" x14ac:dyDescent="0.3">
      <c r="A10743" t="s">
        <v>49</v>
      </c>
      <c r="B10743" t="s">
        <v>770</v>
      </c>
      <c r="C10743">
        <v>2009</v>
      </c>
      <c r="D10743" t="s">
        <v>948</v>
      </c>
      <c r="E10743">
        <v>-3335.5999999999985</v>
      </c>
      <c r="F10743" s="1">
        <v>64000</v>
      </c>
    </row>
    <row r="10744" spans="1:6" x14ac:dyDescent="0.3">
      <c r="A10744" t="s">
        <v>49</v>
      </c>
      <c r="B10744" t="s">
        <v>770</v>
      </c>
      <c r="C10744">
        <v>2009</v>
      </c>
      <c r="D10744" t="s">
        <v>949</v>
      </c>
      <c r="E10744">
        <v>2.8000000000029104</v>
      </c>
      <c r="F10744" s="1">
        <v>68000</v>
      </c>
    </row>
    <row r="10745" spans="1:6" x14ac:dyDescent="0.3">
      <c r="A10745" t="s">
        <v>49</v>
      </c>
      <c r="B10745" t="s">
        <v>770</v>
      </c>
      <c r="C10745">
        <v>2009</v>
      </c>
      <c r="D10745" t="s">
        <v>951</v>
      </c>
      <c r="E10745">
        <v>609.97000000000116</v>
      </c>
      <c r="F10745" s="1">
        <v>45700</v>
      </c>
    </row>
    <row r="10746" spans="1:6" x14ac:dyDescent="0.3">
      <c r="A10746" t="s">
        <v>49</v>
      </c>
      <c r="B10746" t="s">
        <v>770</v>
      </c>
      <c r="C10746">
        <v>2010</v>
      </c>
      <c r="D10746" t="s">
        <v>949</v>
      </c>
      <c r="E10746">
        <v>923.2300000000032</v>
      </c>
      <c r="F10746" s="1">
        <v>46300</v>
      </c>
    </row>
    <row r="10747" spans="1:6" x14ac:dyDescent="0.3">
      <c r="A10747" t="s">
        <v>49</v>
      </c>
      <c r="B10747" t="s">
        <v>770</v>
      </c>
      <c r="C10747">
        <v>2011</v>
      </c>
      <c r="D10747" t="s">
        <v>948</v>
      </c>
      <c r="E10747">
        <v>-2183.5666666666707</v>
      </c>
      <c r="F10747" s="1">
        <v>77666.666666666672</v>
      </c>
    </row>
    <row r="10748" spans="1:6" x14ac:dyDescent="0.3">
      <c r="A10748" t="s">
        <v>49</v>
      </c>
      <c r="B10748" t="s">
        <v>770</v>
      </c>
      <c r="C10748">
        <v>2011</v>
      </c>
      <c r="D10748" t="s">
        <v>949</v>
      </c>
      <c r="E10748">
        <v>-5244.4333333333316</v>
      </c>
      <c r="F10748" s="1">
        <v>75666.666666666672</v>
      </c>
    </row>
    <row r="10749" spans="1:6" x14ac:dyDescent="0.3">
      <c r="A10749" t="s">
        <v>49</v>
      </c>
      <c r="B10749" t="s">
        <v>770</v>
      </c>
      <c r="C10749">
        <v>2011</v>
      </c>
      <c r="D10749" t="s">
        <v>950</v>
      </c>
      <c r="E10749">
        <v>-741.40000000000146</v>
      </c>
      <c r="F10749" s="1">
        <v>66000</v>
      </c>
    </row>
    <row r="10750" spans="1:6" x14ac:dyDescent="0.3">
      <c r="A10750" t="s">
        <v>49</v>
      </c>
      <c r="B10750" t="s">
        <v>770</v>
      </c>
      <c r="C10750">
        <v>2011</v>
      </c>
      <c r="D10750" t="s">
        <v>951</v>
      </c>
      <c r="E10750">
        <v>-582.47000000000116</v>
      </c>
      <c r="F10750" s="1">
        <v>62633.333333333336</v>
      </c>
    </row>
    <row r="10751" spans="1:6" x14ac:dyDescent="0.3">
      <c r="A10751" t="s">
        <v>49</v>
      </c>
      <c r="B10751" t="s">
        <v>770</v>
      </c>
      <c r="C10751">
        <v>2011</v>
      </c>
      <c r="D10751" t="s">
        <v>953</v>
      </c>
      <c r="E10751">
        <v>747.81999999999971</v>
      </c>
      <c r="F10751" s="1">
        <v>54200</v>
      </c>
    </row>
    <row r="10752" spans="1:6" x14ac:dyDescent="0.3">
      <c r="A10752" t="s">
        <v>49</v>
      </c>
      <c r="B10752" t="s">
        <v>770</v>
      </c>
      <c r="C10752">
        <v>2012</v>
      </c>
      <c r="D10752" t="s">
        <v>948</v>
      </c>
      <c r="E10752">
        <v>3229.7833333333328</v>
      </c>
      <c r="F10752" s="1">
        <v>74500</v>
      </c>
    </row>
    <row r="10753" spans="1:6" x14ac:dyDescent="0.3">
      <c r="A10753" t="s">
        <v>49</v>
      </c>
      <c r="B10753" t="s">
        <v>770</v>
      </c>
      <c r="C10753">
        <v>2012</v>
      </c>
      <c r="D10753" t="s">
        <v>949</v>
      </c>
      <c r="E10753">
        <v>496.60571428571501</v>
      </c>
      <c r="F10753" s="1">
        <v>70628.571428571435</v>
      </c>
    </row>
    <row r="10754" spans="1:6" x14ac:dyDescent="0.3">
      <c r="A10754" t="s">
        <v>49</v>
      </c>
      <c r="B10754" t="s">
        <v>770</v>
      </c>
      <c r="C10754">
        <v>2012</v>
      </c>
      <c r="D10754" t="s">
        <v>950</v>
      </c>
      <c r="E10754">
        <v>1646.6833333333343</v>
      </c>
      <c r="F10754" s="1">
        <v>80166.666666666672</v>
      </c>
    </row>
    <row r="10755" spans="1:6" x14ac:dyDescent="0.3">
      <c r="A10755" t="s">
        <v>49</v>
      </c>
      <c r="B10755" t="s">
        <v>770</v>
      </c>
      <c r="C10755">
        <v>2012</v>
      </c>
      <c r="D10755" t="s">
        <v>951</v>
      </c>
      <c r="E10755">
        <v>-2835.6000000000022</v>
      </c>
      <c r="F10755" s="1">
        <v>64000</v>
      </c>
    </row>
    <row r="10756" spans="1:6" x14ac:dyDescent="0.3">
      <c r="A10756" t="s">
        <v>49</v>
      </c>
      <c r="B10756" t="s">
        <v>770</v>
      </c>
      <c r="C10756">
        <v>2012</v>
      </c>
      <c r="D10756" t="s">
        <v>953</v>
      </c>
      <c r="E10756">
        <v>1745.8999999999942</v>
      </c>
      <c r="F10756" s="1">
        <v>79000</v>
      </c>
    </row>
    <row r="10757" spans="1:6" x14ac:dyDescent="0.3">
      <c r="A10757" t="s">
        <v>49</v>
      </c>
      <c r="B10757" t="s">
        <v>770</v>
      </c>
      <c r="C10757">
        <v>2013</v>
      </c>
      <c r="D10757" t="s">
        <v>948</v>
      </c>
      <c r="E10757">
        <v>2085.3765624999996</v>
      </c>
      <c r="F10757" s="1">
        <v>78453.125</v>
      </c>
    </row>
    <row r="10758" spans="1:6" x14ac:dyDescent="0.3">
      <c r="A10758" t="s">
        <v>49</v>
      </c>
      <c r="B10758" t="s">
        <v>770</v>
      </c>
      <c r="C10758">
        <v>2013</v>
      </c>
      <c r="D10758" t="s">
        <v>949</v>
      </c>
      <c r="E10758">
        <v>525.05945945945882</v>
      </c>
      <c r="F10758" s="1">
        <v>73837.83783783784</v>
      </c>
    </row>
    <row r="10759" spans="1:6" x14ac:dyDescent="0.3">
      <c r="A10759" t="s">
        <v>49</v>
      </c>
      <c r="B10759" t="s">
        <v>770</v>
      </c>
      <c r="C10759">
        <v>2013</v>
      </c>
      <c r="D10759" t="s">
        <v>950</v>
      </c>
      <c r="E10759">
        <v>457.77999999999884</v>
      </c>
      <c r="F10759" s="1">
        <v>81800</v>
      </c>
    </row>
    <row r="10760" spans="1:6" x14ac:dyDescent="0.3">
      <c r="A10760" t="s">
        <v>49</v>
      </c>
      <c r="B10760" t="s">
        <v>770</v>
      </c>
      <c r="C10760">
        <v>2013</v>
      </c>
      <c r="D10760" t="s">
        <v>951</v>
      </c>
      <c r="E10760">
        <v>1774.9000000000015</v>
      </c>
      <c r="F10760" s="1">
        <v>69000</v>
      </c>
    </row>
    <row r="10761" spans="1:6" x14ac:dyDescent="0.3">
      <c r="A10761" t="s">
        <v>49</v>
      </c>
      <c r="B10761" t="s">
        <v>770</v>
      </c>
      <c r="C10761">
        <v>2013</v>
      </c>
      <c r="D10761" t="s">
        <v>952</v>
      </c>
      <c r="E10761">
        <v>2361.5749999999971</v>
      </c>
      <c r="F10761" s="1">
        <v>75750</v>
      </c>
    </row>
    <row r="10762" spans="1:6" x14ac:dyDescent="0.3">
      <c r="A10762" t="s">
        <v>49</v>
      </c>
      <c r="B10762" t="s">
        <v>770</v>
      </c>
      <c r="C10762">
        <v>2014</v>
      </c>
      <c r="D10762" t="s">
        <v>948</v>
      </c>
      <c r="E10762">
        <v>3328.7777777777778</v>
      </c>
      <c r="F10762" s="1">
        <v>87777.777777777781</v>
      </c>
    </row>
    <row r="10763" spans="1:6" x14ac:dyDescent="0.3">
      <c r="A10763" t="s">
        <v>49</v>
      </c>
      <c r="B10763" t="s">
        <v>770</v>
      </c>
      <c r="C10763">
        <v>2014</v>
      </c>
      <c r="D10763" t="s">
        <v>950</v>
      </c>
      <c r="E10763">
        <v>1413.7249999999985</v>
      </c>
      <c r="F10763" s="1">
        <v>92250</v>
      </c>
    </row>
    <row r="10764" spans="1:6" x14ac:dyDescent="0.3">
      <c r="A10764" t="s">
        <v>49</v>
      </c>
      <c r="B10764" t="s">
        <v>770</v>
      </c>
      <c r="C10764">
        <v>2014</v>
      </c>
      <c r="D10764" t="s">
        <v>952</v>
      </c>
      <c r="E10764">
        <v>2371.5</v>
      </c>
      <c r="F10764" s="1">
        <v>81666.666666666672</v>
      </c>
    </row>
    <row r="10765" spans="1:6" x14ac:dyDescent="0.3">
      <c r="A10765" t="s">
        <v>49</v>
      </c>
      <c r="B10765" t="s">
        <v>771</v>
      </c>
      <c r="C10765">
        <v>1997</v>
      </c>
      <c r="D10765" t="s">
        <v>949</v>
      </c>
      <c r="E10765">
        <v>5350.4175000000005</v>
      </c>
      <c r="F10765" s="1">
        <v>5675</v>
      </c>
    </row>
    <row r="10766" spans="1:6" x14ac:dyDescent="0.3">
      <c r="A10766" t="s">
        <v>49</v>
      </c>
      <c r="B10766" t="s">
        <v>771</v>
      </c>
      <c r="C10766">
        <v>1997</v>
      </c>
      <c r="D10766" t="s">
        <v>953</v>
      </c>
      <c r="E10766">
        <v>526.31375000000003</v>
      </c>
      <c r="F10766" s="1">
        <v>2887.5</v>
      </c>
    </row>
    <row r="10767" spans="1:6" x14ac:dyDescent="0.3">
      <c r="A10767" t="s">
        <v>49</v>
      </c>
      <c r="B10767" t="s">
        <v>771</v>
      </c>
      <c r="C10767">
        <v>1998</v>
      </c>
      <c r="D10767" t="s">
        <v>951</v>
      </c>
      <c r="E10767">
        <v>721.13750000000073</v>
      </c>
      <c r="F10767" s="1">
        <v>8875</v>
      </c>
    </row>
    <row r="10768" spans="1:6" x14ac:dyDescent="0.3">
      <c r="A10768" t="s">
        <v>49</v>
      </c>
      <c r="B10768" t="s">
        <v>771</v>
      </c>
      <c r="C10768">
        <v>1998</v>
      </c>
      <c r="D10768" t="s">
        <v>953</v>
      </c>
      <c r="E10768">
        <v>922.79250000000002</v>
      </c>
      <c r="F10768" s="1">
        <v>4425</v>
      </c>
    </row>
    <row r="10769" spans="1:6" x14ac:dyDescent="0.3">
      <c r="A10769" t="s">
        <v>49</v>
      </c>
      <c r="B10769" t="s">
        <v>771</v>
      </c>
      <c r="C10769">
        <v>1999</v>
      </c>
      <c r="D10769" t="s">
        <v>948</v>
      </c>
      <c r="E10769">
        <v>3663.2649999999994</v>
      </c>
      <c r="F10769" s="1">
        <v>9650</v>
      </c>
    </row>
    <row r="10770" spans="1:6" x14ac:dyDescent="0.3">
      <c r="A10770" t="s">
        <v>49</v>
      </c>
      <c r="B10770" t="s">
        <v>771</v>
      </c>
      <c r="C10770">
        <v>1999</v>
      </c>
      <c r="D10770" t="s">
        <v>949</v>
      </c>
      <c r="E10770">
        <v>4416.9925000000003</v>
      </c>
      <c r="F10770" s="1">
        <v>6425</v>
      </c>
    </row>
    <row r="10771" spans="1:6" x14ac:dyDescent="0.3">
      <c r="A10771" t="s">
        <v>49</v>
      </c>
      <c r="B10771" t="s">
        <v>771</v>
      </c>
      <c r="C10771">
        <v>1999</v>
      </c>
      <c r="D10771" t="s">
        <v>951</v>
      </c>
      <c r="E10771">
        <v>-1836.5974999999999</v>
      </c>
      <c r="F10771" s="1">
        <v>8525</v>
      </c>
    </row>
    <row r="10772" spans="1:6" x14ac:dyDescent="0.3">
      <c r="A10772" t="s">
        <v>49</v>
      </c>
      <c r="B10772" t="s">
        <v>771</v>
      </c>
      <c r="C10772">
        <v>1999</v>
      </c>
      <c r="D10772" t="s">
        <v>953</v>
      </c>
      <c r="E10772">
        <v>-496.19874999999985</v>
      </c>
      <c r="F10772" s="1">
        <v>5262.5</v>
      </c>
    </row>
    <row r="10773" spans="1:6" x14ac:dyDescent="0.3">
      <c r="A10773" t="s">
        <v>49</v>
      </c>
      <c r="B10773" t="s">
        <v>771</v>
      </c>
      <c r="C10773">
        <v>2000</v>
      </c>
      <c r="D10773" t="s">
        <v>951</v>
      </c>
      <c r="E10773">
        <v>1732.0499999999993</v>
      </c>
      <c r="F10773" s="1">
        <v>10500</v>
      </c>
    </row>
    <row r="10774" spans="1:6" x14ac:dyDescent="0.3">
      <c r="A10774" t="s">
        <v>49</v>
      </c>
      <c r="B10774" t="s">
        <v>771</v>
      </c>
      <c r="C10774">
        <v>2000</v>
      </c>
      <c r="D10774" t="s">
        <v>953</v>
      </c>
      <c r="E10774">
        <v>-170.81749999999988</v>
      </c>
      <c r="F10774" s="1">
        <v>7825</v>
      </c>
    </row>
    <row r="10775" spans="1:6" x14ac:dyDescent="0.3">
      <c r="A10775" t="s">
        <v>49</v>
      </c>
      <c r="B10775" t="s">
        <v>771</v>
      </c>
      <c r="C10775">
        <v>2001</v>
      </c>
      <c r="D10775" t="s">
        <v>949</v>
      </c>
      <c r="E10775">
        <v>1020.6774999999998</v>
      </c>
      <c r="F10775" s="1">
        <v>9608.3333333333339</v>
      </c>
    </row>
    <row r="10776" spans="1:6" x14ac:dyDescent="0.3">
      <c r="A10776" t="s">
        <v>49</v>
      </c>
      <c r="B10776" t="s">
        <v>771</v>
      </c>
      <c r="C10776">
        <v>2001</v>
      </c>
      <c r="D10776" t="s">
        <v>951</v>
      </c>
      <c r="E10776">
        <v>2243.2375000000002</v>
      </c>
      <c r="F10776" s="1">
        <v>9875</v>
      </c>
    </row>
    <row r="10777" spans="1:6" x14ac:dyDescent="0.3">
      <c r="A10777" t="s">
        <v>49</v>
      </c>
      <c r="B10777" t="s">
        <v>771</v>
      </c>
      <c r="C10777">
        <v>2001</v>
      </c>
      <c r="D10777" t="s">
        <v>953</v>
      </c>
      <c r="E10777">
        <v>-185.72911764705884</v>
      </c>
      <c r="F10777" s="1">
        <v>6767.6470588235297</v>
      </c>
    </row>
    <row r="10778" spans="1:6" x14ac:dyDescent="0.3">
      <c r="A10778" t="s">
        <v>49</v>
      </c>
      <c r="B10778" t="s">
        <v>771</v>
      </c>
      <c r="C10778">
        <v>2002</v>
      </c>
      <c r="D10778" t="s">
        <v>951</v>
      </c>
      <c r="E10778">
        <v>392.06374999999935</v>
      </c>
      <c r="F10778" s="1">
        <v>10387.5</v>
      </c>
    </row>
    <row r="10779" spans="1:6" x14ac:dyDescent="0.3">
      <c r="A10779" t="s">
        <v>49</v>
      </c>
      <c r="B10779" t="s">
        <v>771</v>
      </c>
      <c r="C10779">
        <v>2002</v>
      </c>
      <c r="D10779" t="s">
        <v>953</v>
      </c>
      <c r="E10779">
        <v>551.50593750000007</v>
      </c>
      <c r="F10779" s="1">
        <v>6996.875</v>
      </c>
    </row>
    <row r="10780" spans="1:6" x14ac:dyDescent="0.3">
      <c r="A10780" t="s">
        <v>49</v>
      </c>
      <c r="B10780" t="s">
        <v>771</v>
      </c>
      <c r="C10780">
        <v>2003</v>
      </c>
      <c r="D10780" t="s">
        <v>949</v>
      </c>
      <c r="E10780">
        <v>929.56500000000051</v>
      </c>
      <c r="F10780" s="1">
        <v>12650</v>
      </c>
    </row>
    <row r="10781" spans="1:6" x14ac:dyDescent="0.3">
      <c r="A10781" t="s">
        <v>49</v>
      </c>
      <c r="B10781" t="s">
        <v>771</v>
      </c>
      <c r="C10781">
        <v>2003</v>
      </c>
      <c r="D10781" t="s">
        <v>951</v>
      </c>
      <c r="E10781">
        <v>1433.819</v>
      </c>
      <c r="F10781" s="1">
        <v>12390</v>
      </c>
    </row>
    <row r="10782" spans="1:6" x14ac:dyDescent="0.3">
      <c r="A10782" t="s">
        <v>49</v>
      </c>
      <c r="B10782" t="s">
        <v>771</v>
      </c>
      <c r="C10782">
        <v>2003</v>
      </c>
      <c r="D10782" t="s">
        <v>953</v>
      </c>
      <c r="E10782">
        <v>668.37562500000013</v>
      </c>
      <c r="F10782" s="1">
        <v>9881.25</v>
      </c>
    </row>
    <row r="10783" spans="1:6" x14ac:dyDescent="0.3">
      <c r="A10783" t="s">
        <v>49</v>
      </c>
      <c r="B10783" t="s">
        <v>771</v>
      </c>
      <c r="C10783">
        <v>2004</v>
      </c>
      <c r="D10783" t="s">
        <v>951</v>
      </c>
      <c r="E10783">
        <v>2346.1400000000003</v>
      </c>
      <c r="F10783" s="1">
        <v>13400</v>
      </c>
    </row>
    <row r="10784" spans="1:6" x14ac:dyDescent="0.3">
      <c r="A10784" t="s">
        <v>49</v>
      </c>
      <c r="B10784" t="s">
        <v>771</v>
      </c>
      <c r="C10784">
        <v>2004</v>
      </c>
      <c r="D10784" t="s">
        <v>953</v>
      </c>
      <c r="E10784">
        <v>-24.455454545454153</v>
      </c>
      <c r="F10784" s="1">
        <v>8354.545454545454</v>
      </c>
    </row>
    <row r="10785" spans="1:6" x14ac:dyDescent="0.3">
      <c r="A10785" t="s">
        <v>49</v>
      </c>
      <c r="B10785" t="s">
        <v>771</v>
      </c>
      <c r="C10785">
        <v>2005</v>
      </c>
      <c r="D10785" t="s">
        <v>949</v>
      </c>
      <c r="E10785">
        <v>4222.3849999999984</v>
      </c>
      <c r="F10785" s="1">
        <v>16850</v>
      </c>
    </row>
    <row r="10786" spans="1:6" x14ac:dyDescent="0.3">
      <c r="A10786" t="s">
        <v>49</v>
      </c>
      <c r="B10786" t="s">
        <v>771</v>
      </c>
      <c r="C10786">
        <v>2005</v>
      </c>
      <c r="D10786" t="s">
        <v>951</v>
      </c>
      <c r="E10786">
        <v>2707.744999999999</v>
      </c>
      <c r="F10786" s="1">
        <v>18450</v>
      </c>
    </row>
    <row r="10787" spans="1:6" x14ac:dyDescent="0.3">
      <c r="A10787" t="s">
        <v>49</v>
      </c>
      <c r="B10787" t="s">
        <v>771</v>
      </c>
      <c r="C10787">
        <v>2005</v>
      </c>
      <c r="D10787" t="s">
        <v>953</v>
      </c>
      <c r="E10787">
        <v>-1771.657857142857</v>
      </c>
      <c r="F10787" s="1">
        <v>13564.285714285714</v>
      </c>
    </row>
    <row r="10788" spans="1:6" x14ac:dyDescent="0.3">
      <c r="A10788" t="s">
        <v>49</v>
      </c>
      <c r="B10788" t="s">
        <v>771</v>
      </c>
      <c r="C10788">
        <v>2006</v>
      </c>
      <c r="D10788" t="s">
        <v>948</v>
      </c>
      <c r="E10788">
        <v>2703.880000000001</v>
      </c>
      <c r="F10788" s="1">
        <v>22800</v>
      </c>
    </row>
    <row r="10789" spans="1:6" x14ac:dyDescent="0.3">
      <c r="A10789" t="s">
        <v>49</v>
      </c>
      <c r="B10789" t="s">
        <v>771</v>
      </c>
      <c r="C10789">
        <v>2006</v>
      </c>
      <c r="D10789" t="s">
        <v>949</v>
      </c>
      <c r="E10789">
        <v>1487.1389999999999</v>
      </c>
      <c r="F10789" s="1">
        <v>21590</v>
      </c>
    </row>
    <row r="10790" spans="1:6" x14ac:dyDescent="0.3">
      <c r="A10790" t="s">
        <v>49</v>
      </c>
      <c r="B10790" t="s">
        <v>771</v>
      </c>
      <c r="C10790">
        <v>2006</v>
      </c>
      <c r="D10790" t="s">
        <v>951</v>
      </c>
      <c r="E10790">
        <v>625.14999999999964</v>
      </c>
      <c r="F10790" s="1">
        <v>21500</v>
      </c>
    </row>
    <row r="10791" spans="1:6" x14ac:dyDescent="0.3">
      <c r="A10791" t="s">
        <v>49</v>
      </c>
      <c r="B10791" t="s">
        <v>771</v>
      </c>
      <c r="C10791">
        <v>2006</v>
      </c>
      <c r="D10791" t="s">
        <v>953</v>
      </c>
      <c r="E10791">
        <v>1741.8587500000003</v>
      </c>
      <c r="F10791" s="1">
        <v>14337.5</v>
      </c>
    </row>
    <row r="10792" spans="1:6" x14ac:dyDescent="0.3">
      <c r="A10792" t="s">
        <v>49</v>
      </c>
      <c r="B10792" t="s">
        <v>771</v>
      </c>
      <c r="C10792">
        <v>2007</v>
      </c>
      <c r="D10792" t="s">
        <v>948</v>
      </c>
      <c r="E10792">
        <v>939.2400000000016</v>
      </c>
      <c r="F10792" s="1">
        <v>24400</v>
      </c>
    </row>
    <row r="10793" spans="1:6" x14ac:dyDescent="0.3">
      <c r="A10793" t="s">
        <v>49</v>
      </c>
      <c r="B10793" t="s">
        <v>771</v>
      </c>
      <c r="C10793">
        <v>2007</v>
      </c>
      <c r="D10793" t="s">
        <v>949</v>
      </c>
      <c r="E10793">
        <v>-2861.8649999999998</v>
      </c>
      <c r="F10793" s="1">
        <v>24350</v>
      </c>
    </row>
    <row r="10794" spans="1:6" x14ac:dyDescent="0.3">
      <c r="A10794" t="s">
        <v>49</v>
      </c>
      <c r="B10794" t="s">
        <v>771</v>
      </c>
      <c r="C10794">
        <v>2007</v>
      </c>
      <c r="D10794" t="s">
        <v>951</v>
      </c>
      <c r="E10794">
        <v>-1332.0299999999988</v>
      </c>
      <c r="F10794" s="1">
        <v>25700</v>
      </c>
    </row>
    <row r="10795" spans="1:6" x14ac:dyDescent="0.3">
      <c r="A10795" t="s">
        <v>49</v>
      </c>
      <c r="B10795" t="s">
        <v>771</v>
      </c>
      <c r="C10795">
        <v>2007</v>
      </c>
      <c r="D10795" t="s">
        <v>953</v>
      </c>
      <c r="E10795">
        <v>467.20500000000015</v>
      </c>
      <c r="F10795" s="1">
        <v>16050</v>
      </c>
    </row>
    <row r="10796" spans="1:6" x14ac:dyDescent="0.3">
      <c r="A10796" t="s">
        <v>49</v>
      </c>
      <c r="B10796" t="s">
        <v>771</v>
      </c>
      <c r="C10796">
        <v>2008</v>
      </c>
      <c r="D10796" t="s">
        <v>949</v>
      </c>
      <c r="E10796">
        <v>1035.8800000000003</v>
      </c>
      <c r="F10796" s="1">
        <v>26133.333333333332</v>
      </c>
    </row>
    <row r="10797" spans="1:6" x14ac:dyDescent="0.3">
      <c r="A10797" t="s">
        <v>49</v>
      </c>
      <c r="B10797" t="s">
        <v>771</v>
      </c>
      <c r="C10797">
        <v>2008</v>
      </c>
      <c r="D10797" t="s">
        <v>951</v>
      </c>
      <c r="E10797">
        <v>121.89200000000055</v>
      </c>
      <c r="F10797" s="1">
        <v>24520</v>
      </c>
    </row>
    <row r="10798" spans="1:6" x14ac:dyDescent="0.3">
      <c r="A10798" t="s">
        <v>49</v>
      </c>
      <c r="B10798" t="s">
        <v>771</v>
      </c>
      <c r="C10798">
        <v>2008</v>
      </c>
      <c r="D10798" t="s">
        <v>953</v>
      </c>
      <c r="E10798">
        <v>388.77666666666602</v>
      </c>
      <c r="F10798" s="1">
        <v>19100</v>
      </c>
    </row>
    <row r="10799" spans="1:6" x14ac:dyDescent="0.3">
      <c r="A10799" t="s">
        <v>49</v>
      </c>
      <c r="B10799" t="s">
        <v>771</v>
      </c>
      <c r="C10799">
        <v>2009</v>
      </c>
      <c r="D10799" t="s">
        <v>948</v>
      </c>
      <c r="E10799">
        <v>-1359.0999999999985</v>
      </c>
      <c r="F10799" s="1">
        <v>29000</v>
      </c>
    </row>
    <row r="10800" spans="1:6" x14ac:dyDescent="0.3">
      <c r="A10800" t="s">
        <v>49</v>
      </c>
      <c r="B10800" t="s">
        <v>771</v>
      </c>
      <c r="C10800">
        <v>2009</v>
      </c>
      <c r="D10800" t="s">
        <v>951</v>
      </c>
      <c r="E10800">
        <v>1145.869999999999</v>
      </c>
      <c r="F10800" s="1">
        <v>24700</v>
      </c>
    </row>
    <row r="10801" spans="1:6" x14ac:dyDescent="0.3">
      <c r="A10801" t="s">
        <v>49</v>
      </c>
      <c r="B10801" t="s">
        <v>771</v>
      </c>
      <c r="C10801">
        <v>2009</v>
      </c>
      <c r="D10801" t="s">
        <v>953</v>
      </c>
      <c r="E10801">
        <v>4690.619999999999</v>
      </c>
      <c r="F10801" s="1">
        <v>22200</v>
      </c>
    </row>
    <row r="10802" spans="1:6" x14ac:dyDescent="0.3">
      <c r="A10802" t="s">
        <v>49</v>
      </c>
      <c r="B10802" t="s">
        <v>771</v>
      </c>
      <c r="C10802">
        <v>2010</v>
      </c>
      <c r="D10802" t="s">
        <v>948</v>
      </c>
      <c r="E10802">
        <v>837.31000000000131</v>
      </c>
      <c r="F10802" s="1">
        <v>31100</v>
      </c>
    </row>
    <row r="10803" spans="1:6" x14ac:dyDescent="0.3">
      <c r="A10803" t="s">
        <v>49</v>
      </c>
      <c r="B10803" t="s">
        <v>771</v>
      </c>
      <c r="C10803">
        <v>2010</v>
      </c>
      <c r="D10803" t="s">
        <v>949</v>
      </c>
      <c r="E10803">
        <v>1497.5299999999988</v>
      </c>
      <c r="F10803" s="1">
        <v>29300</v>
      </c>
    </row>
    <row r="10804" spans="1:6" x14ac:dyDescent="0.3">
      <c r="A10804" t="s">
        <v>49</v>
      </c>
      <c r="B10804" t="s">
        <v>771</v>
      </c>
      <c r="C10804">
        <v>2010</v>
      </c>
      <c r="D10804" t="s">
        <v>951</v>
      </c>
      <c r="E10804">
        <v>-1006.6149999999998</v>
      </c>
      <c r="F10804" s="1">
        <v>26850</v>
      </c>
    </row>
    <row r="10805" spans="1:6" x14ac:dyDescent="0.3">
      <c r="A10805" t="s">
        <v>49</v>
      </c>
      <c r="B10805" t="s">
        <v>771</v>
      </c>
      <c r="C10805">
        <v>2011</v>
      </c>
      <c r="D10805" t="s">
        <v>948</v>
      </c>
      <c r="E10805">
        <v>1902.7799999999988</v>
      </c>
      <c r="F10805" s="1">
        <v>31800</v>
      </c>
    </row>
    <row r="10806" spans="1:6" x14ac:dyDescent="0.3">
      <c r="A10806" t="s">
        <v>49</v>
      </c>
      <c r="B10806" t="s">
        <v>771</v>
      </c>
      <c r="C10806">
        <v>2011</v>
      </c>
      <c r="D10806" t="s">
        <v>949</v>
      </c>
      <c r="E10806">
        <v>130.68000000000029</v>
      </c>
      <c r="F10806" s="1">
        <v>30800</v>
      </c>
    </row>
    <row r="10807" spans="1:6" x14ac:dyDescent="0.3">
      <c r="A10807" t="s">
        <v>49</v>
      </c>
      <c r="B10807" t="s">
        <v>771</v>
      </c>
      <c r="C10807">
        <v>2011</v>
      </c>
      <c r="D10807" t="s">
        <v>953</v>
      </c>
      <c r="E10807">
        <v>476.81000000000131</v>
      </c>
      <c r="F10807" s="1">
        <v>26100</v>
      </c>
    </row>
    <row r="10808" spans="1:6" x14ac:dyDescent="0.3">
      <c r="A10808" t="s">
        <v>49</v>
      </c>
      <c r="B10808" t="s">
        <v>771</v>
      </c>
      <c r="C10808">
        <v>2013</v>
      </c>
      <c r="D10808" t="s">
        <v>948</v>
      </c>
      <c r="E10808">
        <v>446.41057142857215</v>
      </c>
      <c r="F10808" s="1">
        <v>45991.428571428572</v>
      </c>
    </row>
    <row r="10809" spans="1:6" x14ac:dyDescent="0.3">
      <c r="A10809" t="s">
        <v>49</v>
      </c>
      <c r="B10809" t="s">
        <v>771</v>
      </c>
      <c r="C10809">
        <v>2013</v>
      </c>
      <c r="D10809" t="s">
        <v>949</v>
      </c>
      <c r="E10809">
        <v>-151.40727272727236</v>
      </c>
      <c r="F10809" s="1">
        <v>43745.454545454544</v>
      </c>
    </row>
    <row r="10810" spans="1:6" x14ac:dyDescent="0.3">
      <c r="A10810" t="s">
        <v>49</v>
      </c>
      <c r="B10810" t="s">
        <v>771</v>
      </c>
      <c r="C10810">
        <v>2013</v>
      </c>
      <c r="D10810" t="s">
        <v>950</v>
      </c>
      <c r="E10810">
        <v>684.00399999999934</v>
      </c>
      <c r="F10810" s="1">
        <v>47240</v>
      </c>
    </row>
    <row r="10811" spans="1:6" x14ac:dyDescent="0.3">
      <c r="A10811" t="s">
        <v>49</v>
      </c>
      <c r="B10811" t="s">
        <v>771</v>
      </c>
      <c r="C10811">
        <v>2013</v>
      </c>
      <c r="D10811" t="s">
        <v>951</v>
      </c>
      <c r="E10811">
        <v>-1475.4833333333324</v>
      </c>
      <c r="F10811" s="1">
        <v>41833.333333333336</v>
      </c>
    </row>
    <row r="10812" spans="1:6" x14ac:dyDescent="0.3">
      <c r="A10812" t="s">
        <v>49</v>
      </c>
      <c r="B10812" t="s">
        <v>771</v>
      </c>
      <c r="C10812">
        <v>2013</v>
      </c>
      <c r="D10812" t="s">
        <v>952</v>
      </c>
      <c r="E10812">
        <v>1969.3650000000016</v>
      </c>
      <c r="F10812" s="1">
        <v>50650</v>
      </c>
    </row>
    <row r="10813" spans="1:6" x14ac:dyDescent="0.3">
      <c r="A10813" t="s">
        <v>49</v>
      </c>
      <c r="B10813" t="s">
        <v>771</v>
      </c>
      <c r="C10813">
        <v>2014</v>
      </c>
      <c r="D10813" t="s">
        <v>948</v>
      </c>
      <c r="E10813">
        <v>1220.6900000000023</v>
      </c>
      <c r="F10813" s="1">
        <v>43900</v>
      </c>
    </row>
    <row r="10814" spans="1:6" x14ac:dyDescent="0.3">
      <c r="A10814" t="s">
        <v>49</v>
      </c>
      <c r="B10814" t="s">
        <v>771</v>
      </c>
      <c r="C10814">
        <v>2014</v>
      </c>
      <c r="D10814" t="s">
        <v>950</v>
      </c>
      <c r="E10814">
        <v>2737.6539999999995</v>
      </c>
      <c r="F10814" s="1">
        <v>53740</v>
      </c>
    </row>
    <row r="10815" spans="1:6" x14ac:dyDescent="0.3">
      <c r="A10815" t="s">
        <v>49</v>
      </c>
      <c r="B10815" t="s">
        <v>771</v>
      </c>
      <c r="C10815">
        <v>2014</v>
      </c>
      <c r="D10815" t="s">
        <v>952</v>
      </c>
      <c r="E10815">
        <v>2922.9599999999991</v>
      </c>
      <c r="F10815" s="1">
        <v>57600</v>
      </c>
    </row>
    <row r="10816" spans="1:6" x14ac:dyDescent="0.3">
      <c r="A10816" t="s">
        <v>49</v>
      </c>
      <c r="B10816" t="s">
        <v>772</v>
      </c>
      <c r="C10816">
        <v>2006</v>
      </c>
      <c r="D10816" t="s">
        <v>951</v>
      </c>
      <c r="E10816">
        <v>-1288.380000000001</v>
      </c>
      <c r="F10816" s="1">
        <v>32200</v>
      </c>
    </row>
    <row r="10817" spans="1:6" x14ac:dyDescent="0.3">
      <c r="A10817" t="s">
        <v>49</v>
      </c>
      <c r="B10817" t="s">
        <v>773</v>
      </c>
      <c r="C10817">
        <v>2004</v>
      </c>
      <c r="D10817" t="s">
        <v>949</v>
      </c>
      <c r="E10817">
        <v>3269.8950000000004</v>
      </c>
      <c r="F10817" s="1">
        <v>9950</v>
      </c>
    </row>
    <row r="10818" spans="1:6" x14ac:dyDescent="0.3">
      <c r="A10818" t="s">
        <v>49</v>
      </c>
      <c r="B10818" t="s">
        <v>773</v>
      </c>
      <c r="C10818">
        <v>2004</v>
      </c>
      <c r="D10818" t="s">
        <v>952</v>
      </c>
      <c r="E10818">
        <v>-7235.6299999999992</v>
      </c>
      <c r="F10818" s="1">
        <v>9700</v>
      </c>
    </row>
    <row r="10819" spans="1:6" x14ac:dyDescent="0.3">
      <c r="A10819" t="s">
        <v>49</v>
      </c>
      <c r="B10819" t="s">
        <v>773</v>
      </c>
      <c r="C10819">
        <v>2004</v>
      </c>
      <c r="D10819" t="s">
        <v>953</v>
      </c>
      <c r="E10819">
        <v>11.749666666666766</v>
      </c>
      <c r="F10819" s="1">
        <v>8563.3333333333339</v>
      </c>
    </row>
    <row r="10820" spans="1:6" x14ac:dyDescent="0.3">
      <c r="A10820" t="s">
        <v>49</v>
      </c>
      <c r="B10820" t="s">
        <v>773</v>
      </c>
      <c r="C10820">
        <v>2005</v>
      </c>
      <c r="D10820" t="s">
        <v>952</v>
      </c>
      <c r="E10820">
        <v>-14494.19</v>
      </c>
      <c r="F10820" s="1">
        <v>16100</v>
      </c>
    </row>
    <row r="10821" spans="1:6" x14ac:dyDescent="0.3">
      <c r="A10821" t="s">
        <v>49</v>
      </c>
      <c r="B10821" t="s">
        <v>773</v>
      </c>
      <c r="C10821">
        <v>2005</v>
      </c>
      <c r="D10821" t="s">
        <v>953</v>
      </c>
      <c r="E10821">
        <v>376.94211956521741</v>
      </c>
      <c r="F10821" s="1">
        <v>9801.6304347826081</v>
      </c>
    </row>
    <row r="10822" spans="1:6" x14ac:dyDescent="0.3">
      <c r="A10822" t="s">
        <v>49</v>
      </c>
      <c r="B10822" t="s">
        <v>773</v>
      </c>
      <c r="C10822">
        <v>2006</v>
      </c>
      <c r="D10822" t="s">
        <v>949</v>
      </c>
      <c r="E10822">
        <v>762.16500000000087</v>
      </c>
      <c r="F10822" s="1">
        <v>18650</v>
      </c>
    </row>
    <row r="10823" spans="1:6" x14ac:dyDescent="0.3">
      <c r="A10823" t="s">
        <v>49</v>
      </c>
      <c r="B10823" t="s">
        <v>773</v>
      </c>
      <c r="C10823">
        <v>2006</v>
      </c>
      <c r="D10823" t="s">
        <v>950</v>
      </c>
      <c r="E10823">
        <v>10691.170000000002</v>
      </c>
      <c r="F10823" s="1">
        <v>17700</v>
      </c>
    </row>
    <row r="10824" spans="1:6" x14ac:dyDescent="0.3">
      <c r="A10824" t="s">
        <v>49</v>
      </c>
      <c r="B10824" t="s">
        <v>773</v>
      </c>
      <c r="C10824">
        <v>2006</v>
      </c>
      <c r="D10824" t="s">
        <v>951</v>
      </c>
      <c r="E10824">
        <v>3116.8599999999997</v>
      </c>
      <c r="F10824" s="1">
        <v>16600</v>
      </c>
    </row>
    <row r="10825" spans="1:6" x14ac:dyDescent="0.3">
      <c r="A10825" t="s">
        <v>49</v>
      </c>
      <c r="B10825" t="s">
        <v>773</v>
      </c>
      <c r="C10825">
        <v>2006</v>
      </c>
      <c r="D10825" t="s">
        <v>953</v>
      </c>
      <c r="E10825">
        <v>-108.73977848101251</v>
      </c>
      <c r="F10825" s="1">
        <v>13279.430379746835</v>
      </c>
    </row>
    <row r="10826" spans="1:6" x14ac:dyDescent="0.3">
      <c r="A10826" t="s">
        <v>49</v>
      </c>
      <c r="B10826" t="s">
        <v>773</v>
      </c>
      <c r="C10826">
        <v>2008</v>
      </c>
      <c r="D10826" t="s">
        <v>949</v>
      </c>
      <c r="E10826">
        <v>5403.4675000000007</v>
      </c>
      <c r="F10826" s="1">
        <v>26175</v>
      </c>
    </row>
    <row r="10827" spans="1:6" x14ac:dyDescent="0.3">
      <c r="A10827" t="s">
        <v>49</v>
      </c>
      <c r="B10827" t="s">
        <v>773</v>
      </c>
      <c r="C10827">
        <v>2008</v>
      </c>
      <c r="D10827" t="s">
        <v>951</v>
      </c>
      <c r="E10827">
        <v>1026.9500000000007</v>
      </c>
      <c r="F10827" s="1">
        <v>29500</v>
      </c>
    </row>
    <row r="10828" spans="1:6" x14ac:dyDescent="0.3">
      <c r="A10828" t="s">
        <v>49</v>
      </c>
      <c r="B10828" t="s">
        <v>773</v>
      </c>
      <c r="C10828">
        <v>2008</v>
      </c>
      <c r="D10828" t="s">
        <v>953</v>
      </c>
      <c r="E10828">
        <v>498.06720338983058</v>
      </c>
      <c r="F10828" s="1">
        <v>18587.288135593219</v>
      </c>
    </row>
    <row r="10829" spans="1:6" x14ac:dyDescent="0.3">
      <c r="A10829" t="s">
        <v>49</v>
      </c>
      <c r="B10829" t="s">
        <v>773</v>
      </c>
      <c r="C10829">
        <v>2009</v>
      </c>
      <c r="D10829" t="s">
        <v>949</v>
      </c>
      <c r="E10829">
        <v>1809.1399999999994</v>
      </c>
      <c r="F10829" s="1">
        <v>43400</v>
      </c>
    </row>
    <row r="10830" spans="1:6" x14ac:dyDescent="0.3">
      <c r="A10830" t="s">
        <v>49</v>
      </c>
      <c r="B10830" t="s">
        <v>773</v>
      </c>
      <c r="C10830">
        <v>2009</v>
      </c>
      <c r="D10830" t="s">
        <v>951</v>
      </c>
      <c r="E10830">
        <v>-579.05999999999949</v>
      </c>
      <c r="F10830" s="1">
        <v>26400</v>
      </c>
    </row>
    <row r="10831" spans="1:6" x14ac:dyDescent="0.3">
      <c r="A10831" t="s">
        <v>49</v>
      </c>
      <c r="B10831" t="s">
        <v>773</v>
      </c>
      <c r="C10831">
        <v>2009</v>
      </c>
      <c r="D10831" t="s">
        <v>953</v>
      </c>
      <c r="E10831">
        <v>817.15806818181841</v>
      </c>
      <c r="F10831" s="1">
        <v>22012.5</v>
      </c>
    </row>
    <row r="10832" spans="1:6" x14ac:dyDescent="0.3">
      <c r="A10832" t="s">
        <v>49</v>
      </c>
      <c r="B10832" t="s">
        <v>773</v>
      </c>
      <c r="C10832">
        <v>2010</v>
      </c>
      <c r="D10832" t="s">
        <v>949</v>
      </c>
      <c r="E10832">
        <v>-725.38999999999942</v>
      </c>
      <c r="F10832" s="1">
        <v>44100</v>
      </c>
    </row>
    <row r="10833" spans="1:6" x14ac:dyDescent="0.3">
      <c r="A10833" t="s">
        <v>49</v>
      </c>
      <c r="B10833" t="s">
        <v>773</v>
      </c>
      <c r="C10833">
        <v>2010</v>
      </c>
      <c r="D10833" t="s">
        <v>951</v>
      </c>
      <c r="E10833">
        <v>-140.31333333333291</v>
      </c>
      <c r="F10833" s="1">
        <v>32866.666666666664</v>
      </c>
    </row>
    <row r="10834" spans="1:6" x14ac:dyDescent="0.3">
      <c r="A10834" t="s">
        <v>49</v>
      </c>
      <c r="B10834" t="s">
        <v>773</v>
      </c>
      <c r="C10834">
        <v>2010</v>
      </c>
      <c r="D10834" t="s">
        <v>953</v>
      </c>
      <c r="E10834">
        <v>-40.138249999999701</v>
      </c>
      <c r="F10834" s="1">
        <v>24767.5</v>
      </c>
    </row>
    <row r="10835" spans="1:6" x14ac:dyDescent="0.3">
      <c r="A10835" t="s">
        <v>49</v>
      </c>
      <c r="B10835" t="s">
        <v>773</v>
      </c>
      <c r="C10835">
        <v>2011</v>
      </c>
      <c r="D10835" t="s">
        <v>949</v>
      </c>
      <c r="E10835">
        <v>1615.2522222222219</v>
      </c>
      <c r="F10835" s="1">
        <v>50966.666666666664</v>
      </c>
    </row>
    <row r="10836" spans="1:6" x14ac:dyDescent="0.3">
      <c r="A10836" t="s">
        <v>49</v>
      </c>
      <c r="B10836" t="s">
        <v>773</v>
      </c>
      <c r="C10836">
        <v>2011</v>
      </c>
      <c r="D10836" t="s">
        <v>951</v>
      </c>
      <c r="E10836">
        <v>299.13526315789471</v>
      </c>
      <c r="F10836" s="1">
        <v>40089.473684210527</v>
      </c>
    </row>
    <row r="10837" spans="1:6" x14ac:dyDescent="0.3">
      <c r="A10837" t="s">
        <v>49</v>
      </c>
      <c r="B10837" t="s">
        <v>773</v>
      </c>
      <c r="C10837">
        <v>2011</v>
      </c>
      <c r="D10837" t="s">
        <v>953</v>
      </c>
      <c r="E10837">
        <v>1324.3803571428573</v>
      </c>
      <c r="F10837" s="1">
        <v>39160.714285714283</v>
      </c>
    </row>
    <row r="10838" spans="1:6" x14ac:dyDescent="0.3">
      <c r="A10838" t="s">
        <v>49</v>
      </c>
      <c r="B10838" t="s">
        <v>773</v>
      </c>
      <c r="C10838">
        <v>2012</v>
      </c>
      <c r="D10838" t="s">
        <v>948</v>
      </c>
      <c r="E10838">
        <v>2835.2016666666664</v>
      </c>
      <c r="F10838" s="1">
        <v>48350</v>
      </c>
    </row>
    <row r="10839" spans="1:6" x14ac:dyDescent="0.3">
      <c r="A10839" t="s">
        <v>49</v>
      </c>
      <c r="B10839" t="s">
        <v>773</v>
      </c>
      <c r="C10839">
        <v>2012</v>
      </c>
      <c r="D10839" t="s">
        <v>949</v>
      </c>
      <c r="E10839">
        <v>356.49461538461543</v>
      </c>
      <c r="F10839" s="1">
        <v>43715.384615384617</v>
      </c>
    </row>
    <row r="10840" spans="1:6" x14ac:dyDescent="0.3">
      <c r="A10840" t="s">
        <v>49</v>
      </c>
      <c r="B10840" t="s">
        <v>773</v>
      </c>
      <c r="C10840">
        <v>2012</v>
      </c>
      <c r="D10840" t="s">
        <v>951</v>
      </c>
      <c r="E10840">
        <v>156.8242857142863</v>
      </c>
      <c r="F10840" s="1">
        <v>42433.333333333336</v>
      </c>
    </row>
    <row r="10841" spans="1:6" x14ac:dyDescent="0.3">
      <c r="A10841" t="s">
        <v>49</v>
      </c>
      <c r="B10841" t="s">
        <v>773</v>
      </c>
      <c r="C10841">
        <v>2012</v>
      </c>
      <c r="D10841" t="s">
        <v>953</v>
      </c>
      <c r="E10841">
        <v>836.28157894736887</v>
      </c>
      <c r="F10841" s="1">
        <v>38078.947368421053</v>
      </c>
    </row>
    <row r="10842" spans="1:6" x14ac:dyDescent="0.3">
      <c r="A10842" t="s">
        <v>49</v>
      </c>
      <c r="B10842" t="s">
        <v>773</v>
      </c>
      <c r="C10842">
        <v>2013</v>
      </c>
      <c r="D10842" t="s">
        <v>948</v>
      </c>
      <c r="E10842">
        <v>575.72500000000036</v>
      </c>
      <c r="F10842" s="1">
        <v>62250</v>
      </c>
    </row>
    <row r="10843" spans="1:6" x14ac:dyDescent="0.3">
      <c r="A10843" t="s">
        <v>49</v>
      </c>
      <c r="B10843" t="s">
        <v>773</v>
      </c>
      <c r="C10843">
        <v>2013</v>
      </c>
      <c r="D10843" t="s">
        <v>949</v>
      </c>
      <c r="E10843">
        <v>1188.1872727272737</v>
      </c>
      <c r="F10843" s="1">
        <v>58357.57575757576</v>
      </c>
    </row>
    <row r="10844" spans="1:6" x14ac:dyDescent="0.3">
      <c r="A10844" t="s">
        <v>49</v>
      </c>
      <c r="B10844" t="s">
        <v>773</v>
      </c>
      <c r="C10844">
        <v>2013</v>
      </c>
      <c r="D10844" t="s">
        <v>950</v>
      </c>
      <c r="E10844">
        <v>6679.6000000000058</v>
      </c>
      <c r="F10844" s="1">
        <v>76000</v>
      </c>
    </row>
    <row r="10845" spans="1:6" x14ac:dyDescent="0.3">
      <c r="A10845" t="s">
        <v>49</v>
      </c>
      <c r="B10845" t="s">
        <v>773</v>
      </c>
      <c r="C10845">
        <v>2013</v>
      </c>
      <c r="D10845" t="s">
        <v>951</v>
      </c>
      <c r="E10845">
        <v>-593.52666666666482</v>
      </c>
      <c r="F10845" s="1">
        <v>50066.666666666664</v>
      </c>
    </row>
    <row r="10846" spans="1:6" x14ac:dyDescent="0.3">
      <c r="A10846" t="s">
        <v>49</v>
      </c>
      <c r="B10846" t="s">
        <v>773</v>
      </c>
      <c r="C10846">
        <v>2013</v>
      </c>
      <c r="D10846" t="s">
        <v>952</v>
      </c>
      <c r="E10846">
        <v>5363.3000000000029</v>
      </c>
      <c r="F10846" s="1">
        <v>73000</v>
      </c>
    </row>
    <row r="10847" spans="1:6" x14ac:dyDescent="0.3">
      <c r="A10847" t="s">
        <v>49</v>
      </c>
      <c r="B10847" t="s">
        <v>773</v>
      </c>
      <c r="C10847">
        <v>2013</v>
      </c>
      <c r="D10847" t="s">
        <v>953</v>
      </c>
      <c r="E10847">
        <v>1201.6900000000023</v>
      </c>
      <c r="F10847" s="1">
        <v>58900</v>
      </c>
    </row>
    <row r="10848" spans="1:6" x14ac:dyDescent="0.3">
      <c r="A10848" t="s">
        <v>49</v>
      </c>
      <c r="B10848" t="s">
        <v>773</v>
      </c>
      <c r="C10848">
        <v>2014</v>
      </c>
      <c r="D10848" t="s">
        <v>948</v>
      </c>
      <c r="E10848">
        <v>-99.727142857142354</v>
      </c>
      <c r="F10848" s="1">
        <v>65300</v>
      </c>
    </row>
    <row r="10849" spans="1:6" x14ac:dyDescent="0.3">
      <c r="A10849" t="s">
        <v>49</v>
      </c>
      <c r="B10849" t="s">
        <v>773</v>
      </c>
      <c r="C10849">
        <v>2014</v>
      </c>
      <c r="D10849" t="s">
        <v>949</v>
      </c>
      <c r="E10849">
        <v>-532.64300000000003</v>
      </c>
      <c r="F10849" s="1">
        <v>66170</v>
      </c>
    </row>
    <row r="10850" spans="1:6" x14ac:dyDescent="0.3">
      <c r="A10850" t="s">
        <v>49</v>
      </c>
      <c r="B10850" t="s">
        <v>773</v>
      </c>
      <c r="C10850">
        <v>2014</v>
      </c>
      <c r="D10850" t="s">
        <v>950</v>
      </c>
      <c r="E10850">
        <v>-47.514285714284469</v>
      </c>
      <c r="F10850" s="1">
        <v>70571.428571428565</v>
      </c>
    </row>
    <row r="10851" spans="1:6" x14ac:dyDescent="0.3">
      <c r="A10851" t="s">
        <v>49</v>
      </c>
      <c r="B10851" t="s">
        <v>773</v>
      </c>
      <c r="C10851">
        <v>2014</v>
      </c>
      <c r="D10851" t="s">
        <v>951</v>
      </c>
      <c r="E10851">
        <v>-1309.0899999999965</v>
      </c>
      <c r="F10851" s="1">
        <v>47100</v>
      </c>
    </row>
    <row r="10852" spans="1:6" x14ac:dyDescent="0.3">
      <c r="A10852" t="s">
        <v>49</v>
      </c>
      <c r="B10852" t="s">
        <v>773</v>
      </c>
      <c r="C10852">
        <v>2014</v>
      </c>
      <c r="D10852" t="s">
        <v>952</v>
      </c>
      <c r="E10852">
        <v>4473.5233333333335</v>
      </c>
      <c r="F10852" s="1">
        <v>77233.333333333328</v>
      </c>
    </row>
    <row r="10853" spans="1:6" x14ac:dyDescent="0.3">
      <c r="A10853" t="s">
        <v>49</v>
      </c>
      <c r="B10853" t="s">
        <v>774</v>
      </c>
      <c r="C10853">
        <v>2007</v>
      </c>
      <c r="D10853" t="s">
        <v>951</v>
      </c>
      <c r="E10853">
        <v>3355.5349999999999</v>
      </c>
      <c r="F10853" s="1">
        <v>18350</v>
      </c>
    </row>
    <row r="10854" spans="1:6" x14ac:dyDescent="0.3">
      <c r="A10854" t="s">
        <v>49</v>
      </c>
      <c r="B10854" t="s">
        <v>774</v>
      </c>
      <c r="C10854">
        <v>2007</v>
      </c>
      <c r="D10854" t="s">
        <v>953</v>
      </c>
      <c r="E10854">
        <v>901.37583333333373</v>
      </c>
      <c r="F10854" s="1">
        <v>18036.111111111109</v>
      </c>
    </row>
    <row r="10855" spans="1:6" x14ac:dyDescent="0.3">
      <c r="A10855" t="s">
        <v>49</v>
      </c>
      <c r="B10855" t="s">
        <v>774</v>
      </c>
      <c r="C10855">
        <v>2008</v>
      </c>
      <c r="D10855" t="s">
        <v>948</v>
      </c>
      <c r="E10855">
        <v>1135.375</v>
      </c>
      <c r="F10855" s="1">
        <v>28750</v>
      </c>
    </row>
    <row r="10856" spans="1:6" x14ac:dyDescent="0.3">
      <c r="A10856" t="s">
        <v>49</v>
      </c>
      <c r="B10856" t="s">
        <v>774</v>
      </c>
      <c r="C10856">
        <v>2008</v>
      </c>
      <c r="D10856" t="s">
        <v>951</v>
      </c>
      <c r="E10856">
        <v>1258.5800000000017</v>
      </c>
      <c r="F10856" s="1">
        <v>29800</v>
      </c>
    </row>
    <row r="10857" spans="1:6" x14ac:dyDescent="0.3">
      <c r="A10857" t="s">
        <v>49</v>
      </c>
      <c r="B10857" t="s">
        <v>774</v>
      </c>
      <c r="C10857">
        <v>2008</v>
      </c>
      <c r="D10857" t="s">
        <v>953</v>
      </c>
      <c r="E10857">
        <v>554.43099999999993</v>
      </c>
      <c r="F10857" s="1">
        <v>20110</v>
      </c>
    </row>
    <row r="10858" spans="1:6" x14ac:dyDescent="0.3">
      <c r="A10858" t="s">
        <v>49</v>
      </c>
      <c r="B10858" t="s">
        <v>774</v>
      </c>
      <c r="C10858">
        <v>2009</v>
      </c>
      <c r="D10858" t="s">
        <v>953</v>
      </c>
      <c r="E10858">
        <v>1134.8199999999997</v>
      </c>
      <c r="F10858" s="1">
        <v>24200</v>
      </c>
    </row>
    <row r="10859" spans="1:6" x14ac:dyDescent="0.3">
      <c r="A10859" t="s">
        <v>49</v>
      </c>
      <c r="B10859" t="s">
        <v>774</v>
      </c>
      <c r="C10859">
        <v>2011</v>
      </c>
      <c r="D10859" t="s">
        <v>951</v>
      </c>
      <c r="E10859">
        <v>-2941.42</v>
      </c>
      <c r="F10859" s="1">
        <v>29800</v>
      </c>
    </row>
    <row r="10860" spans="1:6" x14ac:dyDescent="0.3">
      <c r="A10860" t="s">
        <v>49</v>
      </c>
      <c r="B10860" t="s">
        <v>774</v>
      </c>
      <c r="C10860">
        <v>2012</v>
      </c>
      <c r="D10860" t="s">
        <v>948</v>
      </c>
      <c r="E10860">
        <v>1161.1666666666667</v>
      </c>
      <c r="F10860" s="1">
        <v>45000</v>
      </c>
    </row>
    <row r="10861" spans="1:6" x14ac:dyDescent="0.3">
      <c r="A10861" t="s">
        <v>49</v>
      </c>
      <c r="B10861" t="s">
        <v>774</v>
      </c>
      <c r="C10861">
        <v>2012</v>
      </c>
      <c r="D10861" t="s">
        <v>949</v>
      </c>
      <c r="E10861">
        <v>214.3849999999984</v>
      </c>
      <c r="F10861" s="1">
        <v>36850</v>
      </c>
    </row>
    <row r="10862" spans="1:6" x14ac:dyDescent="0.3">
      <c r="A10862" t="s">
        <v>49</v>
      </c>
      <c r="B10862" t="s">
        <v>774</v>
      </c>
      <c r="C10862">
        <v>2014</v>
      </c>
      <c r="D10862" t="s">
        <v>948</v>
      </c>
      <c r="E10862">
        <v>143.28250000000057</v>
      </c>
      <c r="F10862" s="1">
        <v>49658.333333333336</v>
      </c>
    </row>
    <row r="10863" spans="1:6" x14ac:dyDescent="0.3">
      <c r="A10863" t="s">
        <v>49</v>
      </c>
      <c r="B10863" t="s">
        <v>774</v>
      </c>
      <c r="C10863">
        <v>2014</v>
      </c>
      <c r="D10863" t="s">
        <v>949</v>
      </c>
      <c r="E10863">
        <v>-1556.1875</v>
      </c>
      <c r="F10863" s="1">
        <v>50625</v>
      </c>
    </row>
    <row r="10864" spans="1:6" x14ac:dyDescent="0.3">
      <c r="A10864" t="s">
        <v>49</v>
      </c>
      <c r="B10864" t="s">
        <v>774</v>
      </c>
      <c r="C10864">
        <v>2014</v>
      </c>
      <c r="D10864" t="s">
        <v>950</v>
      </c>
      <c r="E10864">
        <v>-291.1820000000007</v>
      </c>
      <c r="F10864" s="1">
        <v>60580</v>
      </c>
    </row>
    <row r="10865" spans="1:6" x14ac:dyDescent="0.3">
      <c r="A10865" t="s">
        <v>49</v>
      </c>
      <c r="B10865" t="s">
        <v>774</v>
      </c>
      <c r="C10865">
        <v>2014</v>
      </c>
      <c r="D10865" t="s">
        <v>952</v>
      </c>
      <c r="E10865">
        <v>3473.6966666666681</v>
      </c>
      <c r="F10865" s="1">
        <v>57633.333333333336</v>
      </c>
    </row>
    <row r="10866" spans="1:6" x14ac:dyDescent="0.3">
      <c r="A10866" t="s">
        <v>49</v>
      </c>
      <c r="B10866" t="s">
        <v>775</v>
      </c>
      <c r="C10866">
        <v>2006</v>
      </c>
      <c r="D10866" t="s">
        <v>948</v>
      </c>
      <c r="E10866">
        <v>-134.23499999999694</v>
      </c>
      <c r="F10866" s="1">
        <v>34650</v>
      </c>
    </row>
    <row r="10867" spans="1:6" x14ac:dyDescent="0.3">
      <c r="A10867" t="s">
        <v>49</v>
      </c>
      <c r="B10867" t="s">
        <v>775</v>
      </c>
      <c r="C10867">
        <v>2006</v>
      </c>
      <c r="D10867" t="s">
        <v>949</v>
      </c>
      <c r="E10867">
        <v>2488.9666666666658</v>
      </c>
      <c r="F10867" s="1">
        <v>29666.666666666668</v>
      </c>
    </row>
    <row r="10868" spans="1:6" x14ac:dyDescent="0.3">
      <c r="A10868" t="s">
        <v>49</v>
      </c>
      <c r="B10868" t="s">
        <v>775</v>
      </c>
      <c r="C10868">
        <v>2006</v>
      </c>
      <c r="D10868" t="s">
        <v>951</v>
      </c>
      <c r="E10868">
        <v>689.51666666666642</v>
      </c>
      <c r="F10868" s="1">
        <v>25166.666666666668</v>
      </c>
    </row>
    <row r="10869" spans="1:6" x14ac:dyDescent="0.3">
      <c r="A10869" t="s">
        <v>49</v>
      </c>
      <c r="B10869" t="s">
        <v>775</v>
      </c>
      <c r="C10869">
        <v>2006</v>
      </c>
      <c r="D10869" t="s">
        <v>953</v>
      </c>
      <c r="E10869">
        <v>1070.9657142857143</v>
      </c>
      <c r="F10869" s="1">
        <v>19371.428571428572</v>
      </c>
    </row>
    <row r="10870" spans="1:6" x14ac:dyDescent="0.3">
      <c r="A10870" t="s">
        <v>49</v>
      </c>
      <c r="B10870" t="s">
        <v>776</v>
      </c>
      <c r="C10870">
        <v>2015</v>
      </c>
      <c r="D10870" t="s">
        <v>948</v>
      </c>
      <c r="E10870">
        <v>-1620.3671428571438</v>
      </c>
      <c r="F10870" s="1">
        <v>64042.857142857145</v>
      </c>
    </row>
    <row r="10871" spans="1:6" x14ac:dyDescent="0.3">
      <c r="A10871" t="s">
        <v>49</v>
      </c>
      <c r="B10871" t="s">
        <v>776</v>
      </c>
      <c r="C10871">
        <v>2015</v>
      </c>
      <c r="D10871" t="s">
        <v>950</v>
      </c>
      <c r="E10871">
        <v>3379.5900000000038</v>
      </c>
      <c r="F10871" s="1">
        <v>57900</v>
      </c>
    </row>
    <row r="10872" spans="1:6" x14ac:dyDescent="0.3">
      <c r="A10872" t="s">
        <v>49</v>
      </c>
      <c r="B10872" t="s">
        <v>777</v>
      </c>
      <c r="C10872">
        <v>2010</v>
      </c>
      <c r="D10872" t="s">
        <v>949</v>
      </c>
      <c r="E10872">
        <v>394.72800000000132</v>
      </c>
      <c r="F10872" s="1">
        <v>57680</v>
      </c>
    </row>
    <row r="10873" spans="1:6" x14ac:dyDescent="0.3">
      <c r="A10873" t="s">
        <v>49</v>
      </c>
      <c r="B10873" t="s">
        <v>777</v>
      </c>
      <c r="C10873">
        <v>2010</v>
      </c>
      <c r="D10873" t="s">
        <v>951</v>
      </c>
      <c r="E10873">
        <v>-549.69666666666626</v>
      </c>
      <c r="F10873" s="1">
        <v>49033.333333333336</v>
      </c>
    </row>
    <row r="10874" spans="1:6" x14ac:dyDescent="0.3">
      <c r="A10874" t="s">
        <v>49</v>
      </c>
      <c r="B10874" t="s">
        <v>777</v>
      </c>
      <c r="C10874">
        <v>2010</v>
      </c>
      <c r="D10874" t="s">
        <v>953</v>
      </c>
      <c r="E10874">
        <v>1346.9019999999996</v>
      </c>
      <c r="F10874" s="1">
        <v>42620</v>
      </c>
    </row>
    <row r="10875" spans="1:6" x14ac:dyDescent="0.3">
      <c r="A10875" t="s">
        <v>49</v>
      </c>
      <c r="B10875" t="s">
        <v>777</v>
      </c>
      <c r="C10875">
        <v>2011</v>
      </c>
      <c r="D10875" t="s">
        <v>948</v>
      </c>
      <c r="E10875">
        <v>1001.9699999999975</v>
      </c>
      <c r="F10875" s="1">
        <v>65700</v>
      </c>
    </row>
    <row r="10876" spans="1:6" x14ac:dyDescent="0.3">
      <c r="A10876" t="s">
        <v>49</v>
      </c>
      <c r="B10876" t="s">
        <v>777</v>
      </c>
      <c r="C10876">
        <v>2011</v>
      </c>
      <c r="D10876" t="s">
        <v>949</v>
      </c>
      <c r="E10876">
        <v>56.11875000000024</v>
      </c>
      <c r="F10876" s="1">
        <v>54104.166666666664</v>
      </c>
    </row>
    <row r="10877" spans="1:6" x14ac:dyDescent="0.3">
      <c r="A10877" t="s">
        <v>49</v>
      </c>
      <c r="B10877" t="s">
        <v>777</v>
      </c>
      <c r="C10877">
        <v>2011</v>
      </c>
      <c r="D10877" t="s">
        <v>951</v>
      </c>
      <c r="E10877">
        <v>1060.6973684210529</v>
      </c>
      <c r="F10877" s="1">
        <v>46447.368421052633</v>
      </c>
    </row>
    <row r="10878" spans="1:6" x14ac:dyDescent="0.3">
      <c r="A10878" t="s">
        <v>49</v>
      </c>
      <c r="B10878" t="s">
        <v>777</v>
      </c>
      <c r="C10878">
        <v>2011</v>
      </c>
      <c r="D10878" t="s">
        <v>953</v>
      </c>
      <c r="E10878">
        <v>379.79777777777861</v>
      </c>
      <c r="F10878" s="1">
        <v>45088.888888888891</v>
      </c>
    </row>
    <row r="10879" spans="1:6" x14ac:dyDescent="0.3">
      <c r="A10879" t="s">
        <v>49</v>
      </c>
      <c r="B10879" t="s">
        <v>777</v>
      </c>
      <c r="C10879">
        <v>2012</v>
      </c>
      <c r="D10879" t="s">
        <v>948</v>
      </c>
      <c r="E10879">
        <v>-393.0985000000004</v>
      </c>
      <c r="F10879" s="1">
        <v>66715</v>
      </c>
    </row>
    <row r="10880" spans="1:6" x14ac:dyDescent="0.3">
      <c r="A10880" t="s">
        <v>49</v>
      </c>
      <c r="B10880" t="s">
        <v>777</v>
      </c>
      <c r="C10880">
        <v>2012</v>
      </c>
      <c r="D10880" t="s">
        <v>949</v>
      </c>
      <c r="E10880">
        <v>1640.8726027397265</v>
      </c>
      <c r="F10880" s="1">
        <v>54753.424657534248</v>
      </c>
    </row>
    <row r="10881" spans="1:6" x14ac:dyDescent="0.3">
      <c r="A10881" t="s">
        <v>49</v>
      </c>
      <c r="B10881" t="s">
        <v>777</v>
      </c>
      <c r="C10881">
        <v>2012</v>
      </c>
      <c r="D10881" t="s">
        <v>950</v>
      </c>
      <c r="E10881">
        <v>-98.309999999997672</v>
      </c>
      <c r="F10881" s="1">
        <v>58900</v>
      </c>
    </row>
    <row r="10882" spans="1:6" x14ac:dyDescent="0.3">
      <c r="A10882" t="s">
        <v>49</v>
      </c>
      <c r="B10882" t="s">
        <v>777</v>
      </c>
      <c r="C10882">
        <v>2012</v>
      </c>
      <c r="D10882" t="s">
        <v>951</v>
      </c>
      <c r="E10882">
        <v>1367.7896296296296</v>
      </c>
      <c r="F10882" s="1">
        <v>51081.481481481482</v>
      </c>
    </row>
    <row r="10883" spans="1:6" x14ac:dyDescent="0.3">
      <c r="A10883" t="s">
        <v>49</v>
      </c>
      <c r="B10883" t="s">
        <v>777</v>
      </c>
      <c r="C10883">
        <v>2012</v>
      </c>
      <c r="D10883" t="s">
        <v>953</v>
      </c>
      <c r="E10883">
        <v>-714.26749999999947</v>
      </c>
      <c r="F10883" s="1">
        <v>50825</v>
      </c>
    </row>
    <row r="10884" spans="1:6" x14ac:dyDescent="0.3">
      <c r="A10884" t="s">
        <v>49</v>
      </c>
      <c r="B10884" t="s">
        <v>777</v>
      </c>
      <c r="C10884">
        <v>2013</v>
      </c>
      <c r="D10884" t="s">
        <v>948</v>
      </c>
      <c r="E10884">
        <v>894.6039999999989</v>
      </c>
      <c r="F10884" s="1">
        <v>66573.333333333328</v>
      </c>
    </row>
    <row r="10885" spans="1:6" x14ac:dyDescent="0.3">
      <c r="A10885" t="s">
        <v>49</v>
      </c>
      <c r="B10885" t="s">
        <v>777</v>
      </c>
      <c r="C10885">
        <v>2013</v>
      </c>
      <c r="D10885" t="s">
        <v>949</v>
      </c>
      <c r="E10885">
        <v>2031.1588888888884</v>
      </c>
      <c r="F10885" s="1">
        <v>64255.555555555555</v>
      </c>
    </row>
    <row r="10886" spans="1:6" x14ac:dyDescent="0.3">
      <c r="A10886" t="s">
        <v>49</v>
      </c>
      <c r="B10886" t="s">
        <v>777</v>
      </c>
      <c r="C10886">
        <v>2013</v>
      </c>
      <c r="D10886" t="s">
        <v>951</v>
      </c>
      <c r="E10886">
        <v>-1517.8000000000029</v>
      </c>
      <c r="F10886" s="1">
        <v>67714.28571428571</v>
      </c>
    </row>
    <row r="10887" spans="1:6" x14ac:dyDescent="0.3">
      <c r="A10887" t="s">
        <v>49</v>
      </c>
      <c r="B10887" t="s">
        <v>777</v>
      </c>
      <c r="C10887">
        <v>2013</v>
      </c>
      <c r="D10887" t="s">
        <v>952</v>
      </c>
      <c r="E10887">
        <v>-1335.5999999999985</v>
      </c>
      <c r="F10887" s="1">
        <v>64000</v>
      </c>
    </row>
    <row r="10888" spans="1:6" x14ac:dyDescent="0.3">
      <c r="A10888" t="s">
        <v>49</v>
      </c>
      <c r="B10888" t="s">
        <v>777</v>
      </c>
      <c r="C10888">
        <v>2013</v>
      </c>
      <c r="D10888" t="s">
        <v>953</v>
      </c>
      <c r="E10888">
        <v>-1041.4000000000015</v>
      </c>
      <c r="F10888" s="1">
        <v>66000</v>
      </c>
    </row>
    <row r="10889" spans="1:6" x14ac:dyDescent="0.3">
      <c r="A10889" t="s">
        <v>49</v>
      </c>
      <c r="B10889" t="s">
        <v>777</v>
      </c>
      <c r="C10889">
        <v>2014</v>
      </c>
      <c r="D10889" t="s">
        <v>948</v>
      </c>
      <c r="E10889">
        <v>-783.79999999999927</v>
      </c>
      <c r="F10889" s="1">
        <v>72000</v>
      </c>
    </row>
    <row r="10890" spans="1:6" x14ac:dyDescent="0.3">
      <c r="A10890" t="s">
        <v>49</v>
      </c>
      <c r="B10890" t="s">
        <v>777</v>
      </c>
      <c r="C10890">
        <v>2014</v>
      </c>
      <c r="D10890" t="s">
        <v>950</v>
      </c>
      <c r="E10890">
        <v>-1240.9749999999985</v>
      </c>
      <c r="F10890" s="1">
        <v>85250</v>
      </c>
    </row>
    <row r="10891" spans="1:6" x14ac:dyDescent="0.3">
      <c r="A10891" t="s">
        <v>49</v>
      </c>
      <c r="B10891" t="s">
        <v>777</v>
      </c>
      <c r="C10891">
        <v>2014</v>
      </c>
      <c r="D10891" t="s">
        <v>951</v>
      </c>
      <c r="E10891">
        <v>-107.69999999999709</v>
      </c>
      <c r="F10891" s="1">
        <v>63000</v>
      </c>
    </row>
    <row r="10892" spans="1:6" x14ac:dyDescent="0.3">
      <c r="A10892" t="s">
        <v>49</v>
      </c>
      <c r="B10892" t="s">
        <v>777</v>
      </c>
      <c r="C10892">
        <v>2014</v>
      </c>
      <c r="D10892" t="s">
        <v>952</v>
      </c>
      <c r="E10892">
        <v>2386.8000000000029</v>
      </c>
      <c r="F10892" s="1">
        <v>108000</v>
      </c>
    </row>
    <row r="10893" spans="1:6" x14ac:dyDescent="0.3">
      <c r="A10893" t="s">
        <v>50</v>
      </c>
      <c r="B10893" t="s">
        <v>197</v>
      </c>
      <c r="C10893">
        <v>2011</v>
      </c>
      <c r="D10893" t="s">
        <v>948</v>
      </c>
      <c r="E10893">
        <v>-1049.804166666667</v>
      </c>
      <c r="F10893" s="1">
        <v>21125</v>
      </c>
    </row>
    <row r="10894" spans="1:6" x14ac:dyDescent="0.3">
      <c r="A10894" t="s">
        <v>50</v>
      </c>
      <c r="B10894" t="s">
        <v>197</v>
      </c>
      <c r="C10894">
        <v>2011</v>
      </c>
      <c r="D10894" t="s">
        <v>949</v>
      </c>
      <c r="E10894">
        <v>-230.31756578947332</v>
      </c>
      <c r="F10894" s="1">
        <v>19942.763157894737</v>
      </c>
    </row>
    <row r="10895" spans="1:6" x14ac:dyDescent="0.3">
      <c r="A10895" t="s">
        <v>50</v>
      </c>
      <c r="B10895" t="s">
        <v>197</v>
      </c>
      <c r="C10895">
        <v>2011</v>
      </c>
      <c r="D10895" t="s">
        <v>950</v>
      </c>
      <c r="E10895">
        <v>-378.99624999999969</v>
      </c>
      <c r="F10895" s="1">
        <v>16787.5</v>
      </c>
    </row>
    <row r="10896" spans="1:6" x14ac:dyDescent="0.3">
      <c r="A10896" t="s">
        <v>50</v>
      </c>
      <c r="B10896" t="s">
        <v>197</v>
      </c>
      <c r="C10896">
        <v>2011</v>
      </c>
      <c r="D10896" t="s">
        <v>951</v>
      </c>
      <c r="E10896">
        <v>234.15222891566293</v>
      </c>
      <c r="F10896" s="1">
        <v>20353.614457831325</v>
      </c>
    </row>
    <row r="10897" spans="1:6" x14ac:dyDescent="0.3">
      <c r="A10897" t="s">
        <v>50</v>
      </c>
      <c r="B10897" t="s">
        <v>197</v>
      </c>
      <c r="C10897">
        <v>2011</v>
      </c>
      <c r="D10897" t="s">
        <v>953</v>
      </c>
      <c r="E10897">
        <v>362.30684585492236</v>
      </c>
      <c r="F10897" s="1">
        <v>16971.308290155441</v>
      </c>
    </row>
    <row r="10898" spans="1:6" x14ac:dyDescent="0.3">
      <c r="A10898" t="s">
        <v>50</v>
      </c>
      <c r="B10898" t="s">
        <v>197</v>
      </c>
      <c r="C10898">
        <v>2012</v>
      </c>
      <c r="D10898" t="s">
        <v>948</v>
      </c>
      <c r="E10898">
        <v>512.82862745098043</v>
      </c>
      <c r="F10898" s="1">
        <v>23737.254901960783</v>
      </c>
    </row>
    <row r="10899" spans="1:6" x14ac:dyDescent="0.3">
      <c r="A10899" t="s">
        <v>50</v>
      </c>
      <c r="B10899" t="s">
        <v>197</v>
      </c>
      <c r="C10899">
        <v>2012</v>
      </c>
      <c r="D10899" t="s">
        <v>949</v>
      </c>
      <c r="E10899">
        <v>458.31683628318609</v>
      </c>
      <c r="F10899" s="1">
        <v>22500.221238938055</v>
      </c>
    </row>
    <row r="10900" spans="1:6" x14ac:dyDescent="0.3">
      <c r="A10900" t="s">
        <v>50</v>
      </c>
      <c r="B10900" t="s">
        <v>197</v>
      </c>
      <c r="C10900">
        <v>2012</v>
      </c>
      <c r="D10900" t="s">
        <v>950</v>
      </c>
      <c r="E10900">
        <v>1487.0300000000007</v>
      </c>
      <c r="F10900" s="1">
        <v>24300</v>
      </c>
    </row>
    <row r="10901" spans="1:6" x14ac:dyDescent="0.3">
      <c r="A10901" t="s">
        <v>50</v>
      </c>
      <c r="B10901" t="s">
        <v>197</v>
      </c>
      <c r="C10901">
        <v>2012</v>
      </c>
      <c r="D10901" t="s">
        <v>951</v>
      </c>
      <c r="E10901">
        <v>290.76022012578636</v>
      </c>
      <c r="F10901" s="1">
        <v>21281.446540880504</v>
      </c>
    </row>
    <row r="10902" spans="1:6" x14ac:dyDescent="0.3">
      <c r="A10902" t="s">
        <v>50</v>
      </c>
      <c r="B10902" t="s">
        <v>197</v>
      </c>
      <c r="C10902">
        <v>2012</v>
      </c>
      <c r="D10902" t="s">
        <v>953</v>
      </c>
      <c r="E10902">
        <v>-34.906165048543549</v>
      </c>
      <c r="F10902" s="1">
        <v>18870.388349514564</v>
      </c>
    </row>
    <row r="10903" spans="1:6" x14ac:dyDescent="0.3">
      <c r="A10903" t="s">
        <v>50</v>
      </c>
      <c r="B10903" t="s">
        <v>197</v>
      </c>
      <c r="C10903">
        <v>2013</v>
      </c>
      <c r="D10903" t="s">
        <v>948</v>
      </c>
      <c r="E10903">
        <v>286.38425581395381</v>
      </c>
      <c r="F10903" s="1">
        <v>25270.465116279069</v>
      </c>
    </row>
    <row r="10904" spans="1:6" x14ac:dyDescent="0.3">
      <c r="A10904" t="s">
        <v>50</v>
      </c>
      <c r="B10904" t="s">
        <v>197</v>
      </c>
      <c r="C10904">
        <v>2013</v>
      </c>
      <c r="D10904" t="s">
        <v>949</v>
      </c>
      <c r="E10904">
        <v>674.99113289760362</v>
      </c>
      <c r="F10904" s="1">
        <v>24691.285403050108</v>
      </c>
    </row>
    <row r="10905" spans="1:6" x14ac:dyDescent="0.3">
      <c r="A10905" t="s">
        <v>50</v>
      </c>
      <c r="B10905" t="s">
        <v>197</v>
      </c>
      <c r="C10905">
        <v>2013</v>
      </c>
      <c r="D10905" t="s">
        <v>950</v>
      </c>
      <c r="E10905">
        <v>449.73666666666679</v>
      </c>
      <c r="F10905" s="1">
        <v>23366.666666666668</v>
      </c>
    </row>
    <row r="10906" spans="1:6" x14ac:dyDescent="0.3">
      <c r="A10906" t="s">
        <v>50</v>
      </c>
      <c r="B10906" t="s">
        <v>197</v>
      </c>
      <c r="C10906">
        <v>2013</v>
      </c>
      <c r="D10906" t="s">
        <v>951</v>
      </c>
      <c r="E10906">
        <v>343.46543010752686</v>
      </c>
      <c r="F10906" s="1">
        <v>21890.860215053763</v>
      </c>
    </row>
    <row r="10907" spans="1:6" x14ac:dyDescent="0.3">
      <c r="A10907" t="s">
        <v>50</v>
      </c>
      <c r="B10907" t="s">
        <v>197</v>
      </c>
      <c r="C10907">
        <v>2013</v>
      </c>
      <c r="D10907" t="s">
        <v>952</v>
      </c>
      <c r="E10907">
        <v>1179.5012499999998</v>
      </c>
      <c r="F10907" s="1">
        <v>22262.5</v>
      </c>
    </row>
    <row r="10908" spans="1:6" x14ac:dyDescent="0.3">
      <c r="A10908" t="s">
        <v>50</v>
      </c>
      <c r="B10908" t="s">
        <v>197</v>
      </c>
      <c r="C10908">
        <v>2013</v>
      </c>
      <c r="D10908" t="s">
        <v>953</v>
      </c>
      <c r="E10908">
        <v>-514.55939393939389</v>
      </c>
      <c r="F10908" s="1">
        <v>21234.343434343435</v>
      </c>
    </row>
    <row r="10909" spans="1:6" x14ac:dyDescent="0.3">
      <c r="A10909" t="s">
        <v>50</v>
      </c>
      <c r="B10909" t="s">
        <v>197</v>
      </c>
      <c r="C10909">
        <v>2014</v>
      </c>
      <c r="D10909" t="s">
        <v>948</v>
      </c>
      <c r="E10909">
        <v>290.67540372670828</v>
      </c>
      <c r="F10909" s="1">
        <v>28050.103519668737</v>
      </c>
    </row>
    <row r="10910" spans="1:6" x14ac:dyDescent="0.3">
      <c r="A10910" t="s">
        <v>50</v>
      </c>
      <c r="B10910" t="s">
        <v>197</v>
      </c>
      <c r="C10910">
        <v>2014</v>
      </c>
      <c r="D10910" t="s">
        <v>949</v>
      </c>
      <c r="E10910">
        <v>295.53083557951499</v>
      </c>
      <c r="F10910" s="1">
        <v>25367.65498652291</v>
      </c>
    </row>
    <row r="10911" spans="1:6" x14ac:dyDescent="0.3">
      <c r="A10911" t="s">
        <v>50</v>
      </c>
      <c r="B10911" t="s">
        <v>197</v>
      </c>
      <c r="C10911">
        <v>2014</v>
      </c>
      <c r="D10911" t="s">
        <v>950</v>
      </c>
      <c r="E10911">
        <v>117.42184615384643</v>
      </c>
      <c r="F10911" s="1">
        <v>25849.23076923077</v>
      </c>
    </row>
    <row r="10912" spans="1:6" x14ac:dyDescent="0.3">
      <c r="A10912" t="s">
        <v>50</v>
      </c>
      <c r="B10912" t="s">
        <v>197</v>
      </c>
      <c r="C10912">
        <v>2014</v>
      </c>
      <c r="D10912" t="s">
        <v>951</v>
      </c>
      <c r="E10912">
        <v>701.11928571428575</v>
      </c>
      <c r="F10912" s="1">
        <v>25907.142857142859</v>
      </c>
    </row>
    <row r="10913" spans="1:6" x14ac:dyDescent="0.3">
      <c r="A10913" t="s">
        <v>50</v>
      </c>
      <c r="B10913" t="s">
        <v>197</v>
      </c>
      <c r="C10913">
        <v>2014</v>
      </c>
      <c r="D10913" t="s">
        <v>952</v>
      </c>
      <c r="E10913">
        <v>284.0297058823532</v>
      </c>
      <c r="F10913" s="1">
        <v>25140.196078431374</v>
      </c>
    </row>
    <row r="10914" spans="1:6" x14ac:dyDescent="0.3">
      <c r="A10914" t="s">
        <v>50</v>
      </c>
      <c r="B10914" t="s">
        <v>197</v>
      </c>
      <c r="C10914">
        <v>2014</v>
      </c>
      <c r="D10914" t="s">
        <v>953</v>
      </c>
      <c r="E10914">
        <v>742.91071428571479</v>
      </c>
      <c r="F10914" s="1">
        <v>25535.714285714286</v>
      </c>
    </row>
    <row r="10915" spans="1:6" x14ac:dyDescent="0.3">
      <c r="A10915" t="s">
        <v>50</v>
      </c>
      <c r="B10915" t="s">
        <v>197</v>
      </c>
      <c r="C10915">
        <v>2015</v>
      </c>
      <c r="D10915" t="s">
        <v>948</v>
      </c>
      <c r="E10915">
        <v>1004.6886363636368</v>
      </c>
      <c r="F10915" s="1">
        <v>31886.363636363636</v>
      </c>
    </row>
    <row r="10916" spans="1:6" x14ac:dyDescent="0.3">
      <c r="A10916" t="s">
        <v>50</v>
      </c>
      <c r="B10916" t="s">
        <v>197</v>
      </c>
      <c r="C10916">
        <v>2015</v>
      </c>
      <c r="D10916" t="s">
        <v>950</v>
      </c>
      <c r="E10916">
        <v>1515.489999999998</v>
      </c>
      <c r="F10916" s="1">
        <v>36900</v>
      </c>
    </row>
    <row r="10917" spans="1:6" x14ac:dyDescent="0.3">
      <c r="A10917" t="s">
        <v>50</v>
      </c>
      <c r="B10917" t="s">
        <v>197</v>
      </c>
      <c r="C10917">
        <v>2015</v>
      </c>
      <c r="D10917" t="s">
        <v>952</v>
      </c>
      <c r="E10917">
        <v>2600.8449999999993</v>
      </c>
      <c r="F10917" s="1">
        <v>29450</v>
      </c>
    </row>
    <row r="10918" spans="1:6" x14ac:dyDescent="0.3">
      <c r="A10918" t="s">
        <v>50</v>
      </c>
      <c r="B10918" t="s">
        <v>198</v>
      </c>
      <c r="C10918">
        <v>2011</v>
      </c>
      <c r="D10918" t="s">
        <v>949</v>
      </c>
      <c r="E10918">
        <v>1399.5566666666673</v>
      </c>
      <c r="F10918" s="1">
        <v>30900</v>
      </c>
    </row>
    <row r="10919" spans="1:6" x14ac:dyDescent="0.3">
      <c r="A10919" t="s">
        <v>50</v>
      </c>
      <c r="B10919" t="s">
        <v>198</v>
      </c>
      <c r="C10919">
        <v>2011</v>
      </c>
      <c r="D10919" t="s">
        <v>951</v>
      </c>
      <c r="E10919">
        <v>-853.84999999999991</v>
      </c>
      <c r="F10919" s="1">
        <v>31500</v>
      </c>
    </row>
    <row r="10920" spans="1:6" x14ac:dyDescent="0.3">
      <c r="A10920" t="s">
        <v>50</v>
      </c>
      <c r="B10920" t="s">
        <v>198</v>
      </c>
      <c r="C10920">
        <v>2011</v>
      </c>
      <c r="D10920" t="s">
        <v>953</v>
      </c>
      <c r="E10920">
        <v>-11.787238805969835</v>
      </c>
      <c r="F10920" s="1">
        <v>23306.716417910447</v>
      </c>
    </row>
    <row r="10921" spans="1:6" x14ac:dyDescent="0.3">
      <c r="A10921" t="s">
        <v>50</v>
      </c>
      <c r="B10921" t="s">
        <v>198</v>
      </c>
      <c r="C10921">
        <v>2012</v>
      </c>
      <c r="D10921" t="s">
        <v>948</v>
      </c>
      <c r="E10921">
        <v>1602.1824999999992</v>
      </c>
      <c r="F10921" s="1">
        <v>33658.333333333336</v>
      </c>
    </row>
    <row r="10922" spans="1:6" x14ac:dyDescent="0.3">
      <c r="A10922" t="s">
        <v>50</v>
      </c>
      <c r="B10922" t="s">
        <v>198</v>
      </c>
      <c r="C10922">
        <v>2012</v>
      </c>
      <c r="D10922" t="s">
        <v>949</v>
      </c>
      <c r="E10922">
        <v>375.49069767441944</v>
      </c>
      <c r="F10922" s="1">
        <v>33511.627906976741</v>
      </c>
    </row>
    <row r="10923" spans="1:6" x14ac:dyDescent="0.3">
      <c r="A10923" t="s">
        <v>50</v>
      </c>
      <c r="B10923" t="s">
        <v>198</v>
      </c>
      <c r="C10923">
        <v>2012</v>
      </c>
      <c r="D10923" t="s">
        <v>951</v>
      </c>
      <c r="E10923">
        <v>944.24914285714351</v>
      </c>
      <c r="F10923" s="1">
        <v>33805.714285714283</v>
      </c>
    </row>
    <row r="10924" spans="1:6" x14ac:dyDescent="0.3">
      <c r="A10924" t="s">
        <v>50</v>
      </c>
      <c r="B10924" t="s">
        <v>198</v>
      </c>
      <c r="C10924">
        <v>2012</v>
      </c>
      <c r="D10924" t="s">
        <v>953</v>
      </c>
      <c r="E10924">
        <v>-193.79990853658524</v>
      </c>
      <c r="F10924" s="1">
        <v>23994.817073170732</v>
      </c>
    </row>
    <row r="10925" spans="1:6" x14ac:dyDescent="0.3">
      <c r="A10925" t="s">
        <v>50</v>
      </c>
      <c r="B10925" t="s">
        <v>198</v>
      </c>
      <c r="C10925">
        <v>2013</v>
      </c>
      <c r="D10925" t="s">
        <v>948</v>
      </c>
      <c r="E10925">
        <v>1593.4915789473689</v>
      </c>
      <c r="F10925" s="1">
        <v>35547.368421052633</v>
      </c>
    </row>
    <row r="10926" spans="1:6" x14ac:dyDescent="0.3">
      <c r="A10926" t="s">
        <v>50</v>
      </c>
      <c r="B10926" t="s">
        <v>198</v>
      </c>
      <c r="C10926">
        <v>2013</v>
      </c>
      <c r="D10926" t="s">
        <v>949</v>
      </c>
      <c r="E10926">
        <v>556.12828571428577</v>
      </c>
      <c r="F10926" s="1">
        <v>35054.285714285717</v>
      </c>
    </row>
    <row r="10927" spans="1:6" x14ac:dyDescent="0.3">
      <c r="A10927" t="s">
        <v>50</v>
      </c>
      <c r="B10927" t="s">
        <v>198</v>
      </c>
      <c r="C10927">
        <v>2013</v>
      </c>
      <c r="D10927" t="s">
        <v>950</v>
      </c>
      <c r="E10927">
        <v>216.48600000000005</v>
      </c>
      <c r="F10927" s="1">
        <v>39660</v>
      </c>
    </row>
    <row r="10928" spans="1:6" x14ac:dyDescent="0.3">
      <c r="A10928" t="s">
        <v>50</v>
      </c>
      <c r="B10928" t="s">
        <v>198</v>
      </c>
      <c r="C10928">
        <v>2013</v>
      </c>
      <c r="D10928" t="s">
        <v>951</v>
      </c>
      <c r="E10928">
        <v>692.06120000000044</v>
      </c>
      <c r="F10928" s="1">
        <v>30772</v>
      </c>
    </row>
    <row r="10929" spans="1:6" x14ac:dyDescent="0.3">
      <c r="A10929" t="s">
        <v>50</v>
      </c>
      <c r="B10929" t="s">
        <v>198</v>
      </c>
      <c r="C10929">
        <v>2013</v>
      </c>
      <c r="D10929" t="s">
        <v>952</v>
      </c>
      <c r="E10929">
        <v>2903.3350000000028</v>
      </c>
      <c r="F10929" s="1">
        <v>36350</v>
      </c>
    </row>
    <row r="10930" spans="1:6" x14ac:dyDescent="0.3">
      <c r="A10930" t="s">
        <v>50</v>
      </c>
      <c r="B10930" t="s">
        <v>198</v>
      </c>
      <c r="C10930">
        <v>2013</v>
      </c>
      <c r="D10930" t="s">
        <v>953</v>
      </c>
      <c r="E10930">
        <v>-939.50411764705859</v>
      </c>
      <c r="F10930" s="1">
        <v>26958.823529411766</v>
      </c>
    </row>
    <row r="10931" spans="1:6" x14ac:dyDescent="0.3">
      <c r="A10931" t="s">
        <v>50</v>
      </c>
      <c r="B10931" t="s">
        <v>198</v>
      </c>
      <c r="C10931">
        <v>2014</v>
      </c>
      <c r="D10931" t="s">
        <v>948</v>
      </c>
      <c r="E10931">
        <v>885.17489361702167</v>
      </c>
      <c r="F10931" s="1">
        <v>38897.872340425529</v>
      </c>
    </row>
    <row r="10932" spans="1:6" x14ac:dyDescent="0.3">
      <c r="A10932" t="s">
        <v>50</v>
      </c>
      <c r="B10932" t="s">
        <v>198</v>
      </c>
      <c r="C10932">
        <v>2014</v>
      </c>
      <c r="D10932" t="s">
        <v>949</v>
      </c>
      <c r="E10932">
        <v>763.48380000000031</v>
      </c>
      <c r="F10932" s="1">
        <v>38178</v>
      </c>
    </row>
    <row r="10933" spans="1:6" x14ac:dyDescent="0.3">
      <c r="A10933" t="s">
        <v>50</v>
      </c>
      <c r="B10933" t="s">
        <v>198</v>
      </c>
      <c r="C10933">
        <v>2014</v>
      </c>
      <c r="D10933" t="s">
        <v>950</v>
      </c>
      <c r="E10933">
        <v>895.82000000000164</v>
      </c>
      <c r="F10933" s="1">
        <v>39463.15789473684</v>
      </c>
    </row>
    <row r="10934" spans="1:6" x14ac:dyDescent="0.3">
      <c r="A10934" t="s">
        <v>50</v>
      </c>
      <c r="B10934" t="s">
        <v>198</v>
      </c>
      <c r="C10934">
        <v>2014</v>
      </c>
      <c r="D10934" t="s">
        <v>951</v>
      </c>
      <c r="E10934">
        <v>531.86000000000058</v>
      </c>
      <c r="F10934" s="1">
        <v>36600</v>
      </c>
    </row>
    <row r="10935" spans="1:6" x14ac:dyDescent="0.3">
      <c r="A10935" t="s">
        <v>50</v>
      </c>
      <c r="B10935" t="s">
        <v>198</v>
      </c>
      <c r="C10935">
        <v>2014</v>
      </c>
      <c r="D10935" t="s">
        <v>952</v>
      </c>
      <c r="E10935">
        <v>1096.0525000000002</v>
      </c>
      <c r="F10935" s="1">
        <v>42525</v>
      </c>
    </row>
    <row r="10936" spans="1:6" x14ac:dyDescent="0.3">
      <c r="A10936" t="s">
        <v>50</v>
      </c>
      <c r="B10936" t="s">
        <v>198</v>
      </c>
      <c r="C10936">
        <v>2014</v>
      </c>
      <c r="D10936" t="s">
        <v>953</v>
      </c>
      <c r="E10936">
        <v>-44.363333333332974</v>
      </c>
      <c r="F10936" s="1">
        <v>35700</v>
      </c>
    </row>
    <row r="10937" spans="1:6" x14ac:dyDescent="0.3">
      <c r="A10937" t="s">
        <v>50</v>
      </c>
      <c r="B10937" t="s">
        <v>198</v>
      </c>
      <c r="C10937">
        <v>2015</v>
      </c>
      <c r="D10937" t="s">
        <v>948</v>
      </c>
      <c r="E10937">
        <v>1001.1975000000016</v>
      </c>
      <c r="F10937" s="1">
        <v>42475</v>
      </c>
    </row>
    <row r="10938" spans="1:6" x14ac:dyDescent="0.3">
      <c r="A10938" t="s">
        <v>50</v>
      </c>
      <c r="B10938" t="s">
        <v>198</v>
      </c>
      <c r="C10938">
        <v>2015</v>
      </c>
      <c r="D10938" t="s">
        <v>949</v>
      </c>
      <c r="E10938">
        <v>195.60250000000087</v>
      </c>
      <c r="F10938" s="1">
        <v>40525</v>
      </c>
    </row>
    <row r="10939" spans="1:6" x14ac:dyDescent="0.3">
      <c r="A10939" t="s">
        <v>50</v>
      </c>
      <c r="B10939" t="s">
        <v>198</v>
      </c>
      <c r="C10939">
        <v>2015</v>
      </c>
      <c r="D10939" t="s">
        <v>950</v>
      </c>
      <c r="E10939">
        <v>2506.3799999999974</v>
      </c>
      <c r="F10939" s="1">
        <v>47800</v>
      </c>
    </row>
    <row r="10940" spans="1:6" x14ac:dyDescent="0.3">
      <c r="A10940" t="s">
        <v>50</v>
      </c>
      <c r="B10940" t="s">
        <v>198</v>
      </c>
      <c r="C10940">
        <v>2015</v>
      </c>
      <c r="D10940" t="s">
        <v>952</v>
      </c>
      <c r="E10940">
        <v>2117.9800000000032</v>
      </c>
      <c r="F10940" s="1">
        <v>43800</v>
      </c>
    </row>
    <row r="10941" spans="1:6" x14ac:dyDescent="0.3">
      <c r="A10941" t="s">
        <v>50</v>
      </c>
      <c r="B10941" t="s">
        <v>199</v>
      </c>
      <c r="C10941">
        <v>2011</v>
      </c>
      <c r="D10941" t="s">
        <v>948</v>
      </c>
      <c r="E10941">
        <v>10874.05</v>
      </c>
      <c r="F10941" s="1">
        <v>30500</v>
      </c>
    </row>
    <row r="10942" spans="1:6" x14ac:dyDescent="0.3">
      <c r="A10942" t="s">
        <v>50</v>
      </c>
      <c r="B10942" t="s">
        <v>199</v>
      </c>
      <c r="C10942">
        <v>2011</v>
      </c>
      <c r="D10942" t="s">
        <v>949</v>
      </c>
      <c r="E10942">
        <v>2191.8700000000008</v>
      </c>
      <c r="F10942" s="1">
        <v>34700</v>
      </c>
    </row>
    <row r="10943" spans="1:6" x14ac:dyDescent="0.3">
      <c r="A10943" t="s">
        <v>50</v>
      </c>
      <c r="B10943" t="s">
        <v>199</v>
      </c>
      <c r="C10943">
        <v>2011</v>
      </c>
      <c r="D10943" t="s">
        <v>951</v>
      </c>
      <c r="E10943">
        <v>1947.4780000000014</v>
      </c>
      <c r="F10943" s="1">
        <v>35180</v>
      </c>
    </row>
    <row r="10944" spans="1:6" x14ac:dyDescent="0.3">
      <c r="A10944" t="s">
        <v>50</v>
      </c>
      <c r="B10944" t="s">
        <v>199</v>
      </c>
      <c r="C10944">
        <v>2011</v>
      </c>
      <c r="D10944" t="s">
        <v>953</v>
      </c>
      <c r="E10944">
        <v>-404.97545454545451</v>
      </c>
      <c r="F10944" s="1">
        <v>28518.18181818182</v>
      </c>
    </row>
    <row r="10945" spans="1:6" x14ac:dyDescent="0.3">
      <c r="A10945" t="s">
        <v>50</v>
      </c>
      <c r="B10945" t="s">
        <v>199</v>
      </c>
      <c r="C10945">
        <v>2012</v>
      </c>
      <c r="D10945" t="s">
        <v>948</v>
      </c>
      <c r="E10945">
        <v>1223.6399999999994</v>
      </c>
      <c r="F10945" s="1">
        <v>38400</v>
      </c>
    </row>
    <row r="10946" spans="1:6" x14ac:dyDescent="0.3">
      <c r="A10946" t="s">
        <v>50</v>
      </c>
      <c r="B10946" t="s">
        <v>199</v>
      </c>
      <c r="C10946">
        <v>2012</v>
      </c>
      <c r="D10946" t="s">
        <v>949</v>
      </c>
      <c r="E10946">
        <v>356.70259259259279</v>
      </c>
      <c r="F10946" s="1">
        <v>39100</v>
      </c>
    </row>
    <row r="10947" spans="1:6" x14ac:dyDescent="0.3">
      <c r="A10947" t="s">
        <v>50</v>
      </c>
      <c r="B10947" t="s">
        <v>199</v>
      </c>
      <c r="C10947">
        <v>2012</v>
      </c>
      <c r="D10947" t="s">
        <v>951</v>
      </c>
      <c r="E10947">
        <v>999.65208333333351</v>
      </c>
      <c r="F10947" s="1">
        <v>36937.5</v>
      </c>
    </row>
    <row r="10948" spans="1:6" x14ac:dyDescent="0.3">
      <c r="A10948" t="s">
        <v>50</v>
      </c>
      <c r="B10948" t="s">
        <v>199</v>
      </c>
      <c r="C10948">
        <v>2012</v>
      </c>
      <c r="D10948" t="s">
        <v>953</v>
      </c>
      <c r="E10948">
        <v>-226.64603448275867</v>
      </c>
      <c r="F10948" s="1">
        <v>29298.275862068964</v>
      </c>
    </row>
    <row r="10949" spans="1:6" x14ac:dyDescent="0.3">
      <c r="A10949" t="s">
        <v>50</v>
      </c>
      <c r="B10949" t="s">
        <v>199</v>
      </c>
      <c r="C10949">
        <v>2013</v>
      </c>
      <c r="D10949" t="s">
        <v>948</v>
      </c>
      <c r="E10949">
        <v>1960.3366666666698</v>
      </c>
      <c r="F10949" s="1">
        <v>42700</v>
      </c>
    </row>
    <row r="10950" spans="1:6" x14ac:dyDescent="0.3">
      <c r="A10950" t="s">
        <v>50</v>
      </c>
      <c r="B10950" t="s">
        <v>199</v>
      </c>
      <c r="C10950">
        <v>2013</v>
      </c>
      <c r="D10950" t="s">
        <v>949</v>
      </c>
      <c r="E10950">
        <v>1142.2872727272731</v>
      </c>
      <c r="F10950" s="1">
        <v>39963.63636363636</v>
      </c>
    </row>
    <row r="10951" spans="1:6" x14ac:dyDescent="0.3">
      <c r="A10951" t="s">
        <v>50</v>
      </c>
      <c r="B10951" t="s">
        <v>199</v>
      </c>
      <c r="C10951">
        <v>2013</v>
      </c>
      <c r="D10951" t="s">
        <v>950</v>
      </c>
      <c r="E10951">
        <v>-2352.4599999999991</v>
      </c>
      <c r="F10951" s="1">
        <v>47400</v>
      </c>
    </row>
    <row r="10952" spans="1:6" x14ac:dyDescent="0.3">
      <c r="A10952" t="s">
        <v>50</v>
      </c>
      <c r="B10952" t="s">
        <v>199</v>
      </c>
      <c r="C10952">
        <v>2013</v>
      </c>
      <c r="D10952" t="s">
        <v>951</v>
      </c>
      <c r="E10952">
        <v>461.16333333333387</v>
      </c>
      <c r="F10952" s="1">
        <v>38966.666666666664</v>
      </c>
    </row>
    <row r="10953" spans="1:6" x14ac:dyDescent="0.3">
      <c r="A10953" t="s">
        <v>50</v>
      </c>
      <c r="B10953" t="s">
        <v>199</v>
      </c>
      <c r="C10953">
        <v>2013</v>
      </c>
      <c r="D10953" t="s">
        <v>953</v>
      </c>
      <c r="E10953">
        <v>-2858.7639999999978</v>
      </c>
      <c r="F10953" s="1">
        <v>37160</v>
      </c>
    </row>
    <row r="10954" spans="1:6" x14ac:dyDescent="0.3">
      <c r="A10954" t="s">
        <v>50</v>
      </c>
      <c r="B10954" t="s">
        <v>199</v>
      </c>
      <c r="C10954">
        <v>2014</v>
      </c>
      <c r="D10954" t="s">
        <v>948</v>
      </c>
      <c r="E10954">
        <v>-445.88709677419286</v>
      </c>
      <c r="F10954" s="1">
        <v>41129.032258064515</v>
      </c>
    </row>
    <row r="10955" spans="1:6" x14ac:dyDescent="0.3">
      <c r="A10955" t="s">
        <v>50</v>
      </c>
      <c r="B10955" t="s">
        <v>199</v>
      </c>
      <c r="C10955">
        <v>2014</v>
      </c>
      <c r="D10955" t="s">
        <v>949</v>
      </c>
      <c r="E10955">
        <v>1450.4080000000017</v>
      </c>
      <c r="F10955" s="1">
        <v>38480</v>
      </c>
    </row>
    <row r="10956" spans="1:6" x14ac:dyDescent="0.3">
      <c r="A10956" t="s">
        <v>50</v>
      </c>
      <c r="B10956" t="s">
        <v>199</v>
      </c>
      <c r="C10956">
        <v>2014</v>
      </c>
      <c r="D10956" t="s">
        <v>950</v>
      </c>
      <c r="E10956">
        <v>798.18666666666832</v>
      </c>
      <c r="F10956" s="1">
        <v>51200</v>
      </c>
    </row>
    <row r="10957" spans="1:6" x14ac:dyDescent="0.3">
      <c r="A10957" t="s">
        <v>50</v>
      </c>
      <c r="B10957" t="s">
        <v>199</v>
      </c>
      <c r="C10957">
        <v>2014</v>
      </c>
      <c r="D10957" t="s">
        <v>951</v>
      </c>
      <c r="E10957">
        <v>1219.8</v>
      </c>
      <c r="F10957" s="1">
        <v>38000</v>
      </c>
    </row>
    <row r="10958" spans="1:6" x14ac:dyDescent="0.3">
      <c r="A10958" t="s">
        <v>50</v>
      </c>
      <c r="B10958" t="s">
        <v>199</v>
      </c>
      <c r="C10958">
        <v>2014</v>
      </c>
      <c r="D10958" t="s">
        <v>952</v>
      </c>
      <c r="E10958">
        <v>821.13000000000034</v>
      </c>
      <c r="F10958" s="1">
        <v>45300</v>
      </c>
    </row>
    <row r="10959" spans="1:6" x14ac:dyDescent="0.3">
      <c r="A10959" t="s">
        <v>50</v>
      </c>
      <c r="B10959" t="s">
        <v>199</v>
      </c>
      <c r="C10959">
        <v>2014</v>
      </c>
      <c r="D10959" t="s">
        <v>953</v>
      </c>
      <c r="E10959">
        <v>421.70666666666693</v>
      </c>
      <c r="F10959" s="1">
        <v>39066.666666666664</v>
      </c>
    </row>
    <row r="10960" spans="1:6" x14ac:dyDescent="0.3">
      <c r="A10960" t="s">
        <v>50</v>
      </c>
      <c r="B10960" t="s">
        <v>199</v>
      </c>
      <c r="C10960">
        <v>2015</v>
      </c>
      <c r="D10960" t="s">
        <v>952</v>
      </c>
      <c r="E10960">
        <v>2221.5699999999997</v>
      </c>
      <c r="F10960" s="1">
        <v>41700</v>
      </c>
    </row>
    <row r="10961" spans="1:6" x14ac:dyDescent="0.3">
      <c r="A10961" t="s">
        <v>50</v>
      </c>
      <c r="B10961" t="s">
        <v>778</v>
      </c>
      <c r="C10961">
        <v>2012</v>
      </c>
      <c r="D10961" t="s">
        <v>949</v>
      </c>
      <c r="E10961">
        <v>1723.2100000000009</v>
      </c>
      <c r="F10961" s="1">
        <v>10100</v>
      </c>
    </row>
    <row r="10962" spans="1:6" x14ac:dyDescent="0.3">
      <c r="A10962" t="s">
        <v>50</v>
      </c>
      <c r="B10962" t="s">
        <v>778</v>
      </c>
      <c r="C10962">
        <v>2012</v>
      </c>
      <c r="D10962" t="s">
        <v>951</v>
      </c>
      <c r="E10962">
        <v>-737.03375000000017</v>
      </c>
      <c r="F10962" s="1">
        <v>10579.166666666666</v>
      </c>
    </row>
    <row r="10963" spans="1:6" x14ac:dyDescent="0.3">
      <c r="A10963" t="s">
        <v>50</v>
      </c>
      <c r="B10963" t="s">
        <v>778</v>
      </c>
      <c r="C10963">
        <v>2012</v>
      </c>
      <c r="D10963" t="s">
        <v>953</v>
      </c>
      <c r="E10963">
        <v>-103.11534722222225</v>
      </c>
      <c r="F10963" s="1">
        <v>7054.8611111111113</v>
      </c>
    </row>
    <row r="10964" spans="1:6" x14ac:dyDescent="0.3">
      <c r="A10964" t="s">
        <v>50</v>
      </c>
      <c r="B10964" t="s">
        <v>779</v>
      </c>
      <c r="C10964">
        <v>2013</v>
      </c>
      <c r="D10964" t="s">
        <v>948</v>
      </c>
      <c r="E10964">
        <v>314.78750000000036</v>
      </c>
      <c r="F10964" s="1">
        <v>15375</v>
      </c>
    </row>
    <row r="10965" spans="1:6" x14ac:dyDescent="0.3">
      <c r="A10965" t="s">
        <v>50</v>
      </c>
      <c r="B10965" t="s">
        <v>779</v>
      </c>
      <c r="C10965">
        <v>2013</v>
      </c>
      <c r="D10965" t="s">
        <v>949</v>
      </c>
      <c r="E10965">
        <v>136.19499999999971</v>
      </c>
      <c r="F10965" s="1">
        <v>12950</v>
      </c>
    </row>
    <row r="10966" spans="1:6" x14ac:dyDescent="0.3">
      <c r="A10966" t="s">
        <v>50</v>
      </c>
      <c r="B10966" t="s">
        <v>779</v>
      </c>
      <c r="C10966">
        <v>2013</v>
      </c>
      <c r="D10966" t="s">
        <v>950</v>
      </c>
      <c r="E10966">
        <v>3314.0949999999993</v>
      </c>
      <c r="F10966" s="1">
        <v>11950</v>
      </c>
    </row>
    <row r="10967" spans="1:6" x14ac:dyDescent="0.3">
      <c r="A10967" t="s">
        <v>50</v>
      </c>
      <c r="B10967" t="s">
        <v>779</v>
      </c>
      <c r="C10967">
        <v>2013</v>
      </c>
      <c r="D10967" t="s">
        <v>951</v>
      </c>
      <c r="E10967">
        <v>311.88500000000022</v>
      </c>
      <c r="F10967" s="1">
        <v>11850</v>
      </c>
    </row>
    <row r="10968" spans="1:6" x14ac:dyDescent="0.3">
      <c r="A10968" t="s">
        <v>50</v>
      </c>
      <c r="B10968" t="s">
        <v>779</v>
      </c>
      <c r="C10968">
        <v>2013</v>
      </c>
      <c r="D10968" t="s">
        <v>952</v>
      </c>
      <c r="E10968">
        <v>1613.8199999999997</v>
      </c>
      <c r="F10968" s="1">
        <v>14200</v>
      </c>
    </row>
    <row r="10969" spans="1:6" x14ac:dyDescent="0.3">
      <c r="A10969" t="s">
        <v>50</v>
      </c>
      <c r="B10969" t="s">
        <v>779</v>
      </c>
      <c r="C10969">
        <v>2013</v>
      </c>
      <c r="D10969" t="s">
        <v>953</v>
      </c>
      <c r="E10969">
        <v>-50.334772727272757</v>
      </c>
      <c r="F10969" s="1">
        <v>7697.727272727273</v>
      </c>
    </row>
    <row r="10970" spans="1:6" x14ac:dyDescent="0.3">
      <c r="A10970" t="s">
        <v>50</v>
      </c>
      <c r="B10970" t="s">
        <v>780</v>
      </c>
      <c r="C10970">
        <v>2014</v>
      </c>
      <c r="D10970" t="s">
        <v>948</v>
      </c>
      <c r="E10970">
        <v>493.65500000000065</v>
      </c>
      <c r="F10970" s="1">
        <v>15550</v>
      </c>
    </row>
    <row r="10971" spans="1:6" x14ac:dyDescent="0.3">
      <c r="A10971" t="s">
        <v>50</v>
      </c>
      <c r="B10971" t="s">
        <v>780</v>
      </c>
      <c r="C10971">
        <v>2014</v>
      </c>
      <c r="D10971" t="s">
        <v>949</v>
      </c>
      <c r="E10971">
        <v>1371.83</v>
      </c>
      <c r="F10971" s="1">
        <v>12300</v>
      </c>
    </row>
    <row r="10972" spans="1:6" x14ac:dyDescent="0.3">
      <c r="A10972" t="s">
        <v>50</v>
      </c>
      <c r="B10972" t="s">
        <v>780</v>
      </c>
      <c r="C10972">
        <v>2014</v>
      </c>
      <c r="D10972" t="s">
        <v>950</v>
      </c>
      <c r="E10972">
        <v>-1412.1450000000004</v>
      </c>
      <c r="F10972" s="1">
        <v>17550</v>
      </c>
    </row>
    <row r="10973" spans="1:6" x14ac:dyDescent="0.3">
      <c r="A10973" t="s">
        <v>50</v>
      </c>
      <c r="B10973" t="s">
        <v>780</v>
      </c>
      <c r="C10973">
        <v>2014</v>
      </c>
      <c r="D10973" t="s">
        <v>952</v>
      </c>
      <c r="E10973">
        <v>-1086.7299999999996</v>
      </c>
      <c r="F10973" s="1">
        <v>18700</v>
      </c>
    </row>
    <row r="10974" spans="1:6" x14ac:dyDescent="0.3">
      <c r="A10974" t="s">
        <v>50</v>
      </c>
      <c r="B10974" t="s">
        <v>294</v>
      </c>
      <c r="C10974">
        <v>2011</v>
      </c>
      <c r="D10974" t="s">
        <v>949</v>
      </c>
      <c r="E10974">
        <v>-350.95749999999953</v>
      </c>
      <c r="F10974" s="1">
        <v>16925</v>
      </c>
    </row>
    <row r="10975" spans="1:6" x14ac:dyDescent="0.3">
      <c r="A10975" t="s">
        <v>50</v>
      </c>
      <c r="B10975" t="s">
        <v>294</v>
      </c>
      <c r="C10975">
        <v>2011</v>
      </c>
      <c r="D10975" t="s">
        <v>951</v>
      </c>
      <c r="E10975">
        <v>890.18214285714328</v>
      </c>
      <c r="F10975" s="1">
        <v>15392.857142857143</v>
      </c>
    </row>
    <row r="10976" spans="1:6" x14ac:dyDescent="0.3">
      <c r="A10976" t="s">
        <v>50</v>
      </c>
      <c r="B10976" t="s">
        <v>294</v>
      </c>
      <c r="C10976">
        <v>2011</v>
      </c>
      <c r="D10976" t="s">
        <v>953</v>
      </c>
      <c r="E10976">
        <v>299.33499999999992</v>
      </c>
      <c r="F10976" s="1">
        <v>10635.714285714286</v>
      </c>
    </row>
    <row r="10977" spans="1:6" x14ac:dyDescent="0.3">
      <c r="A10977" t="s">
        <v>50</v>
      </c>
      <c r="B10977" t="s">
        <v>781</v>
      </c>
      <c r="C10977">
        <v>2014</v>
      </c>
      <c r="D10977" t="s">
        <v>948</v>
      </c>
      <c r="E10977">
        <v>483.06999999999994</v>
      </c>
      <c r="F10977" s="1">
        <v>23366.666666666668</v>
      </c>
    </row>
    <row r="10978" spans="1:6" x14ac:dyDescent="0.3">
      <c r="A10978" t="s">
        <v>50</v>
      </c>
      <c r="B10978" t="s">
        <v>781</v>
      </c>
      <c r="C10978">
        <v>2014</v>
      </c>
      <c r="D10978" t="s">
        <v>949</v>
      </c>
      <c r="E10978">
        <v>454.34804347826122</v>
      </c>
      <c r="F10978" s="1">
        <v>22132.608695652172</v>
      </c>
    </row>
    <row r="10979" spans="1:6" x14ac:dyDescent="0.3">
      <c r="A10979" t="s">
        <v>50</v>
      </c>
      <c r="B10979" t="s">
        <v>781</v>
      </c>
      <c r="C10979">
        <v>2014</v>
      </c>
      <c r="D10979" t="s">
        <v>950</v>
      </c>
      <c r="E10979">
        <v>609.84000000000015</v>
      </c>
      <c r="F10979" s="1">
        <v>24685.714285714286</v>
      </c>
    </row>
    <row r="10980" spans="1:6" x14ac:dyDescent="0.3">
      <c r="A10980" t="s">
        <v>50</v>
      </c>
      <c r="B10980" t="s">
        <v>781</v>
      </c>
      <c r="C10980">
        <v>2014</v>
      </c>
      <c r="D10980" t="s">
        <v>951</v>
      </c>
      <c r="E10980">
        <v>635.46166666666613</v>
      </c>
      <c r="F10980" s="1">
        <v>18950</v>
      </c>
    </row>
    <row r="10981" spans="1:6" x14ac:dyDescent="0.3">
      <c r="A10981" t="s">
        <v>50</v>
      </c>
      <c r="B10981" t="s">
        <v>781</v>
      </c>
      <c r="C10981">
        <v>2014</v>
      </c>
      <c r="D10981" t="s">
        <v>952</v>
      </c>
      <c r="E10981">
        <v>2518.2449999999999</v>
      </c>
      <c r="F10981" s="1">
        <v>23450</v>
      </c>
    </row>
    <row r="10982" spans="1:6" x14ac:dyDescent="0.3">
      <c r="A10982" t="s">
        <v>50</v>
      </c>
      <c r="B10982" t="s">
        <v>781</v>
      </c>
      <c r="C10982">
        <v>2014</v>
      </c>
      <c r="D10982" t="s">
        <v>953</v>
      </c>
      <c r="E10982">
        <v>-1438.1100000000006</v>
      </c>
      <c r="F10982" s="1">
        <v>20900</v>
      </c>
    </row>
    <row r="10983" spans="1:6" x14ac:dyDescent="0.3">
      <c r="A10983" t="s">
        <v>50</v>
      </c>
      <c r="B10983" t="s">
        <v>781</v>
      </c>
      <c r="C10983">
        <v>2015</v>
      </c>
      <c r="D10983" t="s">
        <v>948</v>
      </c>
      <c r="E10983">
        <v>975.88666666666779</v>
      </c>
      <c r="F10983" s="1">
        <v>21533.333333333332</v>
      </c>
    </row>
    <row r="10984" spans="1:6" x14ac:dyDescent="0.3">
      <c r="A10984" t="s">
        <v>50</v>
      </c>
      <c r="B10984" t="s">
        <v>781</v>
      </c>
      <c r="C10984">
        <v>2015</v>
      </c>
      <c r="D10984" t="s">
        <v>949</v>
      </c>
      <c r="E10984">
        <v>888.40999999999985</v>
      </c>
      <c r="F10984" s="1">
        <v>22100</v>
      </c>
    </row>
    <row r="10985" spans="1:6" x14ac:dyDescent="0.3">
      <c r="A10985" t="s">
        <v>50</v>
      </c>
      <c r="B10985" t="s">
        <v>781</v>
      </c>
      <c r="C10985">
        <v>2015</v>
      </c>
      <c r="D10985" t="s">
        <v>950</v>
      </c>
      <c r="E10985">
        <v>2099.4599999999991</v>
      </c>
      <c r="F10985" s="1">
        <v>22600</v>
      </c>
    </row>
    <row r="10986" spans="1:6" x14ac:dyDescent="0.3">
      <c r="A10986" t="s">
        <v>50</v>
      </c>
      <c r="B10986" t="s">
        <v>781</v>
      </c>
      <c r="C10986">
        <v>2015</v>
      </c>
      <c r="D10986" t="s">
        <v>952</v>
      </c>
      <c r="E10986">
        <v>2703.880000000001</v>
      </c>
      <c r="F10986" s="1">
        <v>22800</v>
      </c>
    </row>
    <row r="10987" spans="1:6" x14ac:dyDescent="0.3">
      <c r="A10987" t="s">
        <v>51</v>
      </c>
      <c r="B10987" t="s">
        <v>782</v>
      </c>
      <c r="C10987">
        <v>2010</v>
      </c>
      <c r="D10987" t="s">
        <v>948</v>
      </c>
      <c r="E10987">
        <v>-4946.5999999999913</v>
      </c>
      <c r="F10987" s="1">
        <v>154000</v>
      </c>
    </row>
    <row r="10988" spans="1:6" x14ac:dyDescent="0.3">
      <c r="A10988" t="s">
        <v>51</v>
      </c>
      <c r="B10988" t="s">
        <v>782</v>
      </c>
      <c r="C10988">
        <v>2010</v>
      </c>
      <c r="D10988" t="s">
        <v>949</v>
      </c>
      <c r="E10988">
        <v>6671.3500000000058</v>
      </c>
      <c r="F10988" s="1">
        <v>143500</v>
      </c>
    </row>
    <row r="10989" spans="1:6" x14ac:dyDescent="0.3">
      <c r="A10989" t="s">
        <v>51</v>
      </c>
      <c r="B10989" t="s">
        <v>782</v>
      </c>
      <c r="C10989">
        <v>2011</v>
      </c>
      <c r="D10989" t="s">
        <v>948</v>
      </c>
      <c r="E10989">
        <v>-1726.8285714285698</v>
      </c>
      <c r="F10989" s="1">
        <v>154571.42857142858</v>
      </c>
    </row>
    <row r="10990" spans="1:6" x14ac:dyDescent="0.3">
      <c r="A10990" t="s">
        <v>51</v>
      </c>
      <c r="B10990" t="s">
        <v>782</v>
      </c>
      <c r="C10990">
        <v>2011</v>
      </c>
      <c r="D10990" t="s">
        <v>949</v>
      </c>
      <c r="E10990">
        <v>11638.200000000012</v>
      </c>
      <c r="F10990" s="1">
        <v>142000</v>
      </c>
    </row>
    <row r="10991" spans="1:6" x14ac:dyDescent="0.3">
      <c r="A10991" t="s">
        <v>51</v>
      </c>
      <c r="B10991" t="s">
        <v>782</v>
      </c>
      <c r="C10991">
        <v>2012</v>
      </c>
      <c r="D10991" t="s">
        <v>948</v>
      </c>
      <c r="E10991">
        <v>13763.899999999994</v>
      </c>
      <c r="F10991" s="1">
        <v>159000</v>
      </c>
    </row>
    <row r="10992" spans="1:6" x14ac:dyDescent="0.3">
      <c r="A10992" t="s">
        <v>51</v>
      </c>
      <c r="B10992" t="s">
        <v>782</v>
      </c>
      <c r="C10992">
        <v>2012</v>
      </c>
      <c r="D10992" t="s">
        <v>950</v>
      </c>
      <c r="E10992">
        <v>4668.6000000000058</v>
      </c>
      <c r="F10992" s="1">
        <v>166000</v>
      </c>
    </row>
    <row r="10993" spans="1:6" x14ac:dyDescent="0.3">
      <c r="A10993" t="s">
        <v>51</v>
      </c>
      <c r="B10993" t="s">
        <v>782</v>
      </c>
      <c r="C10993">
        <v>2013</v>
      </c>
      <c r="D10993" t="s">
        <v>948</v>
      </c>
      <c r="E10993">
        <v>-2566.2000000000116</v>
      </c>
      <c r="F10993" s="1">
        <v>178000</v>
      </c>
    </row>
    <row r="10994" spans="1:6" x14ac:dyDescent="0.3">
      <c r="A10994" t="s">
        <v>52</v>
      </c>
      <c r="B10994" t="s">
        <v>783</v>
      </c>
      <c r="C10994">
        <v>2005</v>
      </c>
      <c r="D10994" t="s">
        <v>951</v>
      </c>
      <c r="E10994">
        <v>1164.0900000000001</v>
      </c>
      <c r="F10994" s="1">
        <v>2900</v>
      </c>
    </row>
    <row r="10995" spans="1:6" x14ac:dyDescent="0.3">
      <c r="A10995" t="s">
        <v>52</v>
      </c>
      <c r="B10995" t="s">
        <v>783</v>
      </c>
      <c r="C10995">
        <v>2005</v>
      </c>
      <c r="D10995" t="s">
        <v>953</v>
      </c>
      <c r="E10995">
        <v>552.60906250000016</v>
      </c>
      <c r="F10995" s="1">
        <v>3653.125</v>
      </c>
    </row>
    <row r="10996" spans="1:6" x14ac:dyDescent="0.3">
      <c r="A10996" t="s">
        <v>52</v>
      </c>
      <c r="B10996" t="s">
        <v>784</v>
      </c>
      <c r="C10996">
        <v>1999</v>
      </c>
      <c r="D10996" t="s">
        <v>953</v>
      </c>
      <c r="E10996">
        <v>-110.45617647058823</v>
      </c>
      <c r="F10996" s="1">
        <v>791.17647058823525</v>
      </c>
    </row>
    <row r="10997" spans="1:6" x14ac:dyDescent="0.3">
      <c r="A10997" t="s">
        <v>52</v>
      </c>
      <c r="B10997" t="s">
        <v>784</v>
      </c>
      <c r="C10997">
        <v>2002</v>
      </c>
      <c r="D10997" t="s">
        <v>951</v>
      </c>
      <c r="E10997">
        <v>1613.1224999999999</v>
      </c>
      <c r="F10997" s="1">
        <v>1725</v>
      </c>
    </row>
    <row r="10998" spans="1:6" x14ac:dyDescent="0.3">
      <c r="A10998" t="s">
        <v>52</v>
      </c>
      <c r="B10998" t="s">
        <v>784</v>
      </c>
      <c r="C10998">
        <v>2002</v>
      </c>
      <c r="D10998" t="s">
        <v>953</v>
      </c>
      <c r="E10998">
        <v>-25.466730769230779</v>
      </c>
      <c r="F10998" s="1">
        <v>1371.1538461538462</v>
      </c>
    </row>
    <row r="10999" spans="1:6" x14ac:dyDescent="0.3">
      <c r="A10999" t="s">
        <v>52</v>
      </c>
      <c r="B10999" t="s">
        <v>784</v>
      </c>
      <c r="C10999">
        <v>2003</v>
      </c>
      <c r="D10999" t="s">
        <v>952</v>
      </c>
      <c r="E10999">
        <v>-1926.61</v>
      </c>
      <c r="F10999" s="1">
        <v>2566.6666666666665</v>
      </c>
    </row>
    <row r="11000" spans="1:6" x14ac:dyDescent="0.3">
      <c r="A11000" t="s">
        <v>52</v>
      </c>
      <c r="B11000" t="s">
        <v>784</v>
      </c>
      <c r="C11000">
        <v>2003</v>
      </c>
      <c r="D11000" t="s">
        <v>953</v>
      </c>
      <c r="E11000">
        <v>59.895000000000003</v>
      </c>
      <c r="F11000" s="1">
        <v>1786.7346938775511</v>
      </c>
    </row>
    <row r="11001" spans="1:6" x14ac:dyDescent="0.3">
      <c r="A11001" t="s">
        <v>52</v>
      </c>
      <c r="B11001" t="s">
        <v>784</v>
      </c>
      <c r="C11001">
        <v>2004</v>
      </c>
      <c r="D11001" t="s">
        <v>952</v>
      </c>
      <c r="E11001">
        <v>-3704.9700000000003</v>
      </c>
      <c r="F11001" s="1">
        <v>4300</v>
      </c>
    </row>
    <row r="11002" spans="1:6" x14ac:dyDescent="0.3">
      <c r="A11002" t="s">
        <v>52</v>
      </c>
      <c r="B11002" t="s">
        <v>784</v>
      </c>
      <c r="C11002">
        <v>2004</v>
      </c>
      <c r="D11002" t="s">
        <v>953</v>
      </c>
      <c r="E11002">
        <v>-205.34043750000001</v>
      </c>
      <c r="F11002" s="1">
        <v>2558.125</v>
      </c>
    </row>
    <row r="11003" spans="1:6" x14ac:dyDescent="0.3">
      <c r="A11003" t="s">
        <v>52</v>
      </c>
      <c r="B11003" t="s">
        <v>784</v>
      </c>
      <c r="C11003">
        <v>2005</v>
      </c>
      <c r="D11003" t="s">
        <v>949</v>
      </c>
      <c r="E11003">
        <v>-431.76500000000033</v>
      </c>
      <c r="F11003" s="1">
        <v>5350</v>
      </c>
    </row>
    <row r="11004" spans="1:6" x14ac:dyDescent="0.3">
      <c r="A11004" t="s">
        <v>52</v>
      </c>
      <c r="B11004" t="s">
        <v>784</v>
      </c>
      <c r="C11004">
        <v>2005</v>
      </c>
      <c r="D11004" t="s">
        <v>953</v>
      </c>
      <c r="E11004">
        <v>-188.10310975609752</v>
      </c>
      <c r="F11004" s="1">
        <v>2883.5365853658536</v>
      </c>
    </row>
    <row r="11005" spans="1:6" x14ac:dyDescent="0.3">
      <c r="A11005" t="s">
        <v>52</v>
      </c>
      <c r="B11005" t="s">
        <v>784</v>
      </c>
      <c r="C11005">
        <v>2006</v>
      </c>
      <c r="D11005" t="s">
        <v>951</v>
      </c>
      <c r="E11005">
        <v>1020.92875</v>
      </c>
      <c r="F11005" s="1">
        <v>6037.5</v>
      </c>
    </row>
    <row r="11006" spans="1:6" x14ac:dyDescent="0.3">
      <c r="A11006" t="s">
        <v>52</v>
      </c>
      <c r="B11006" t="s">
        <v>784</v>
      </c>
      <c r="C11006">
        <v>2006</v>
      </c>
      <c r="D11006" t="s">
        <v>953</v>
      </c>
      <c r="E11006">
        <v>11.967407407407459</v>
      </c>
      <c r="F11006" s="1">
        <v>3600</v>
      </c>
    </row>
    <row r="11007" spans="1:6" x14ac:dyDescent="0.3">
      <c r="A11007" t="s">
        <v>52</v>
      </c>
      <c r="B11007" t="s">
        <v>784</v>
      </c>
      <c r="C11007">
        <v>2007</v>
      </c>
      <c r="D11007" t="s">
        <v>951</v>
      </c>
      <c r="E11007">
        <v>1019.3400000000001</v>
      </c>
      <c r="F11007" s="1">
        <v>5400</v>
      </c>
    </row>
    <row r="11008" spans="1:6" x14ac:dyDescent="0.3">
      <c r="A11008" t="s">
        <v>52</v>
      </c>
      <c r="B11008" t="s">
        <v>784</v>
      </c>
      <c r="C11008">
        <v>2007</v>
      </c>
      <c r="D11008" t="s">
        <v>952</v>
      </c>
      <c r="E11008">
        <v>-5993.09</v>
      </c>
      <c r="F11008" s="1">
        <v>7100</v>
      </c>
    </row>
    <row r="11009" spans="1:6" x14ac:dyDescent="0.3">
      <c r="A11009" t="s">
        <v>52</v>
      </c>
      <c r="B11009" t="s">
        <v>784</v>
      </c>
      <c r="C11009">
        <v>2007</v>
      </c>
      <c r="D11009" t="s">
        <v>953</v>
      </c>
      <c r="E11009">
        <v>-89.829846938775503</v>
      </c>
      <c r="F11009" s="1">
        <v>4915.8163265306121</v>
      </c>
    </row>
    <row r="11010" spans="1:6" x14ac:dyDescent="0.3">
      <c r="A11010" t="s">
        <v>52</v>
      </c>
      <c r="B11010" t="s">
        <v>784</v>
      </c>
      <c r="C11010">
        <v>2008</v>
      </c>
      <c r="D11010" t="s">
        <v>949</v>
      </c>
      <c r="E11010">
        <v>-357.86750000000029</v>
      </c>
      <c r="F11010" s="1">
        <v>9825</v>
      </c>
    </row>
    <row r="11011" spans="1:6" x14ac:dyDescent="0.3">
      <c r="A11011" t="s">
        <v>52</v>
      </c>
      <c r="B11011" t="s">
        <v>784</v>
      </c>
      <c r="C11011">
        <v>2008</v>
      </c>
      <c r="D11011" t="s">
        <v>953</v>
      </c>
      <c r="E11011">
        <v>-262.54743421052632</v>
      </c>
      <c r="F11011" s="1">
        <v>6249.3421052631575</v>
      </c>
    </row>
    <row r="11012" spans="1:6" x14ac:dyDescent="0.3">
      <c r="A11012" t="s">
        <v>52</v>
      </c>
      <c r="B11012" t="s">
        <v>784</v>
      </c>
      <c r="C11012">
        <v>2009</v>
      </c>
      <c r="D11012" t="s">
        <v>953</v>
      </c>
      <c r="E11012">
        <v>-1541.9850000000001</v>
      </c>
      <c r="F11012" s="1">
        <v>7150</v>
      </c>
    </row>
    <row r="11013" spans="1:6" x14ac:dyDescent="0.3">
      <c r="A11013" t="s">
        <v>52</v>
      </c>
      <c r="B11013" t="s">
        <v>784</v>
      </c>
      <c r="C11013">
        <v>2010</v>
      </c>
      <c r="D11013" t="s">
        <v>948</v>
      </c>
      <c r="E11013">
        <v>536.46999999999935</v>
      </c>
      <c r="F11013" s="1">
        <v>10700</v>
      </c>
    </row>
    <row r="11014" spans="1:6" x14ac:dyDescent="0.3">
      <c r="A11014" t="s">
        <v>52</v>
      </c>
      <c r="B11014" t="s">
        <v>784</v>
      </c>
      <c r="C11014">
        <v>2010</v>
      </c>
      <c r="D11014" t="s">
        <v>951</v>
      </c>
      <c r="E11014">
        <v>63.081666666666933</v>
      </c>
      <c r="F11014" s="1">
        <v>11150</v>
      </c>
    </row>
    <row r="11015" spans="1:6" x14ac:dyDescent="0.3">
      <c r="A11015" t="s">
        <v>52</v>
      </c>
      <c r="B11015" t="s">
        <v>784</v>
      </c>
      <c r="C11015">
        <v>2010</v>
      </c>
      <c r="D11015" t="s">
        <v>953</v>
      </c>
      <c r="E11015">
        <v>494.92200000000014</v>
      </c>
      <c r="F11015" s="1">
        <v>8820</v>
      </c>
    </row>
    <row r="11016" spans="1:6" x14ac:dyDescent="0.3">
      <c r="A11016" t="s">
        <v>52</v>
      </c>
      <c r="B11016" t="s">
        <v>784</v>
      </c>
      <c r="C11016">
        <v>2011</v>
      </c>
      <c r="D11016" t="s">
        <v>949</v>
      </c>
      <c r="E11016">
        <v>909.03000000000009</v>
      </c>
      <c r="F11016" s="1">
        <v>10966.666666666666</v>
      </c>
    </row>
    <row r="11017" spans="1:6" x14ac:dyDescent="0.3">
      <c r="A11017" t="s">
        <v>52</v>
      </c>
      <c r="B11017" t="s">
        <v>784</v>
      </c>
      <c r="C11017">
        <v>2011</v>
      </c>
      <c r="D11017" t="s">
        <v>953</v>
      </c>
      <c r="E11017">
        <v>555.34499999999991</v>
      </c>
      <c r="F11017" s="1">
        <v>7783.333333333333</v>
      </c>
    </row>
    <row r="11018" spans="1:6" x14ac:dyDescent="0.3">
      <c r="A11018" t="s">
        <v>52</v>
      </c>
      <c r="B11018" t="s">
        <v>785</v>
      </c>
      <c r="C11018">
        <v>1999</v>
      </c>
      <c r="D11018" t="s">
        <v>953</v>
      </c>
      <c r="E11018">
        <v>-373.64600000000002</v>
      </c>
      <c r="F11018" s="1">
        <v>740</v>
      </c>
    </row>
    <row r="11019" spans="1:6" x14ac:dyDescent="0.3">
      <c r="A11019" t="s">
        <v>52</v>
      </c>
      <c r="B11019" t="s">
        <v>785</v>
      </c>
      <c r="C11019">
        <v>2002</v>
      </c>
      <c r="D11019" t="s">
        <v>953</v>
      </c>
      <c r="E11019">
        <v>176.79613636363641</v>
      </c>
      <c r="F11019" s="1">
        <v>1006.8181818181819</v>
      </c>
    </row>
    <row r="11020" spans="1:6" x14ac:dyDescent="0.3">
      <c r="A11020" t="s">
        <v>52</v>
      </c>
      <c r="B11020" t="s">
        <v>785</v>
      </c>
      <c r="C11020">
        <v>2003</v>
      </c>
      <c r="D11020" t="s">
        <v>953</v>
      </c>
      <c r="E11020">
        <v>-213.60424999999995</v>
      </c>
      <c r="F11020" s="1">
        <v>1307.5</v>
      </c>
    </row>
    <row r="11021" spans="1:6" x14ac:dyDescent="0.3">
      <c r="A11021" t="s">
        <v>52</v>
      </c>
      <c r="B11021" t="s">
        <v>785</v>
      </c>
      <c r="C11021">
        <v>2004</v>
      </c>
      <c r="D11021" t="s">
        <v>953</v>
      </c>
      <c r="E11021">
        <v>-0.62041666666671824</v>
      </c>
      <c r="F11021" s="1">
        <v>2045.8333333333333</v>
      </c>
    </row>
    <row r="11022" spans="1:6" x14ac:dyDescent="0.3">
      <c r="A11022" t="s">
        <v>52</v>
      </c>
      <c r="B11022" t="s">
        <v>785</v>
      </c>
      <c r="C11022">
        <v>2005</v>
      </c>
      <c r="D11022" t="s">
        <v>952</v>
      </c>
      <c r="E11022">
        <v>10591.577499999999</v>
      </c>
      <c r="F11022" s="1">
        <v>5275</v>
      </c>
    </row>
    <row r="11023" spans="1:6" x14ac:dyDescent="0.3">
      <c r="A11023" t="s">
        <v>52</v>
      </c>
      <c r="B11023" t="s">
        <v>785</v>
      </c>
      <c r="C11023">
        <v>2005</v>
      </c>
      <c r="D11023" t="s">
        <v>953</v>
      </c>
      <c r="E11023">
        <v>-230.64638888888879</v>
      </c>
      <c r="F11023" s="1">
        <v>2258.3333333333335</v>
      </c>
    </row>
    <row r="11024" spans="1:6" x14ac:dyDescent="0.3">
      <c r="A11024" t="s">
        <v>52</v>
      </c>
      <c r="B11024" t="s">
        <v>785</v>
      </c>
      <c r="C11024">
        <v>2006</v>
      </c>
      <c r="D11024" t="s">
        <v>951</v>
      </c>
      <c r="E11024">
        <v>-311.875</v>
      </c>
      <c r="F11024" s="1">
        <v>6250</v>
      </c>
    </row>
    <row r="11025" spans="1:6" x14ac:dyDescent="0.3">
      <c r="A11025" t="s">
        <v>52</v>
      </c>
      <c r="B11025" t="s">
        <v>785</v>
      </c>
      <c r="C11025">
        <v>2006</v>
      </c>
      <c r="D11025" t="s">
        <v>953</v>
      </c>
      <c r="E11025">
        <v>500.33562499999999</v>
      </c>
      <c r="F11025" s="1">
        <v>3314.5833333333335</v>
      </c>
    </row>
    <row r="11026" spans="1:6" x14ac:dyDescent="0.3">
      <c r="A11026" t="s">
        <v>52</v>
      </c>
      <c r="B11026" t="s">
        <v>785</v>
      </c>
      <c r="C11026">
        <v>2010</v>
      </c>
      <c r="D11026" t="s">
        <v>951</v>
      </c>
      <c r="E11026">
        <v>3130.3950000000004</v>
      </c>
      <c r="F11026" s="1">
        <v>14950</v>
      </c>
    </row>
    <row r="11027" spans="1:6" x14ac:dyDescent="0.3">
      <c r="A11027" t="s">
        <v>52</v>
      </c>
      <c r="B11027" t="s">
        <v>785</v>
      </c>
      <c r="C11027">
        <v>2011</v>
      </c>
      <c r="D11027" t="s">
        <v>949</v>
      </c>
      <c r="E11027">
        <v>531.77499999999964</v>
      </c>
      <c r="F11027" s="1">
        <v>12750</v>
      </c>
    </row>
    <row r="11028" spans="1:6" x14ac:dyDescent="0.3">
      <c r="A11028" t="s">
        <v>52</v>
      </c>
      <c r="B11028" t="s">
        <v>785</v>
      </c>
      <c r="C11028">
        <v>2011</v>
      </c>
      <c r="D11028" t="s">
        <v>951</v>
      </c>
      <c r="E11028">
        <v>-247.23000000000047</v>
      </c>
      <c r="F11028" s="1">
        <v>13700</v>
      </c>
    </row>
    <row r="11029" spans="1:6" x14ac:dyDescent="0.3">
      <c r="A11029" t="s">
        <v>52</v>
      </c>
      <c r="B11029" t="s">
        <v>785</v>
      </c>
      <c r="C11029">
        <v>2011</v>
      </c>
      <c r="D11029" t="s">
        <v>953</v>
      </c>
      <c r="E11029">
        <v>81.981249999999818</v>
      </c>
      <c r="F11029" s="1">
        <v>11062.5</v>
      </c>
    </row>
    <row r="11030" spans="1:6" x14ac:dyDescent="0.3">
      <c r="A11030" t="s">
        <v>52</v>
      </c>
      <c r="B11030" t="s">
        <v>786</v>
      </c>
      <c r="C11030">
        <v>2005</v>
      </c>
      <c r="D11030" t="s">
        <v>953</v>
      </c>
      <c r="E11030">
        <v>-383.25062500000001</v>
      </c>
      <c r="F11030" s="1">
        <v>3868.75</v>
      </c>
    </row>
    <row r="11031" spans="1:6" x14ac:dyDescent="0.3">
      <c r="A11031" t="s">
        <v>52</v>
      </c>
      <c r="B11031" t="s">
        <v>786</v>
      </c>
      <c r="C11031">
        <v>2006</v>
      </c>
      <c r="D11031" t="s">
        <v>953</v>
      </c>
      <c r="E11031">
        <v>371.5487500000001</v>
      </c>
      <c r="F11031" s="1">
        <v>3237.5</v>
      </c>
    </row>
    <row r="11032" spans="1:6" x14ac:dyDescent="0.3">
      <c r="A11032" t="s">
        <v>52</v>
      </c>
      <c r="B11032" t="s">
        <v>786</v>
      </c>
      <c r="C11032">
        <v>2007</v>
      </c>
      <c r="D11032" t="s">
        <v>951</v>
      </c>
      <c r="E11032">
        <v>-845.23124999999982</v>
      </c>
      <c r="F11032" s="1">
        <v>6437.5</v>
      </c>
    </row>
    <row r="11033" spans="1:6" x14ac:dyDescent="0.3">
      <c r="A11033" t="s">
        <v>52</v>
      </c>
      <c r="B11033" t="s">
        <v>786</v>
      </c>
      <c r="C11033">
        <v>2007</v>
      </c>
      <c r="D11033" t="s">
        <v>953</v>
      </c>
      <c r="E11033">
        <v>224.63416666666666</v>
      </c>
      <c r="F11033" s="1">
        <v>4508.333333333333</v>
      </c>
    </row>
    <row r="11034" spans="1:6" x14ac:dyDescent="0.3">
      <c r="A11034" t="s">
        <v>52</v>
      </c>
      <c r="B11034" t="s">
        <v>786</v>
      </c>
      <c r="C11034">
        <v>2008</v>
      </c>
      <c r="D11034" t="s">
        <v>953</v>
      </c>
      <c r="E11034">
        <v>270.96312499999999</v>
      </c>
      <c r="F11034" s="1">
        <v>5756.25</v>
      </c>
    </row>
    <row r="11035" spans="1:6" x14ac:dyDescent="0.3">
      <c r="A11035" t="s">
        <v>52</v>
      </c>
      <c r="B11035" t="s">
        <v>786</v>
      </c>
      <c r="C11035">
        <v>2009</v>
      </c>
      <c r="D11035" t="s">
        <v>953</v>
      </c>
      <c r="E11035">
        <v>-234.70574999999999</v>
      </c>
      <c r="F11035" s="1">
        <v>7592.5</v>
      </c>
    </row>
    <row r="11036" spans="1:6" x14ac:dyDescent="0.3">
      <c r="A11036" t="s">
        <v>53</v>
      </c>
      <c r="B11036" t="s">
        <v>787</v>
      </c>
      <c r="C11036">
        <v>2008</v>
      </c>
      <c r="D11036" t="s">
        <v>951</v>
      </c>
      <c r="E11036">
        <v>899.24375000000009</v>
      </c>
      <c r="F11036" s="1">
        <v>6187.5</v>
      </c>
    </row>
    <row r="11037" spans="1:6" x14ac:dyDescent="0.3">
      <c r="A11037" t="s">
        <v>53</v>
      </c>
      <c r="B11037" t="s">
        <v>787</v>
      </c>
      <c r="C11037">
        <v>2008</v>
      </c>
      <c r="D11037" t="s">
        <v>953</v>
      </c>
      <c r="E11037">
        <v>-156.92401041666662</v>
      </c>
      <c r="F11037" s="1">
        <v>3999.4791666666665</v>
      </c>
    </row>
    <row r="11038" spans="1:6" x14ac:dyDescent="0.3">
      <c r="A11038" t="s">
        <v>53</v>
      </c>
      <c r="B11038" t="s">
        <v>788</v>
      </c>
      <c r="C11038">
        <v>2007</v>
      </c>
      <c r="D11038" t="s">
        <v>948</v>
      </c>
      <c r="E11038">
        <v>1241.4400000000005</v>
      </c>
      <c r="F11038" s="1">
        <v>6400</v>
      </c>
    </row>
    <row r="11039" spans="1:6" x14ac:dyDescent="0.3">
      <c r="A11039" t="s">
        <v>53</v>
      </c>
      <c r="B11039" t="s">
        <v>788</v>
      </c>
      <c r="C11039">
        <v>2007</v>
      </c>
      <c r="D11039" t="s">
        <v>949</v>
      </c>
      <c r="E11039">
        <v>-1809.3054999999999</v>
      </c>
      <c r="F11039" s="1">
        <v>7045</v>
      </c>
    </row>
    <row r="11040" spans="1:6" x14ac:dyDescent="0.3">
      <c r="A11040" t="s">
        <v>53</v>
      </c>
      <c r="B11040" t="s">
        <v>788</v>
      </c>
      <c r="C11040">
        <v>2007</v>
      </c>
      <c r="D11040" t="s">
        <v>951</v>
      </c>
      <c r="E11040">
        <v>-1817.8141666666668</v>
      </c>
      <c r="F11040" s="1">
        <v>6358.333333333333</v>
      </c>
    </row>
    <row r="11041" spans="1:6" x14ac:dyDescent="0.3">
      <c r="A11041" t="s">
        <v>53</v>
      </c>
      <c r="B11041" t="s">
        <v>788</v>
      </c>
      <c r="C11041">
        <v>2007</v>
      </c>
      <c r="D11041" t="s">
        <v>952</v>
      </c>
      <c r="E11041">
        <v>-5647.51</v>
      </c>
      <c r="F11041" s="1">
        <v>6900</v>
      </c>
    </row>
    <row r="11042" spans="1:6" x14ac:dyDescent="0.3">
      <c r="A11042" t="s">
        <v>53</v>
      </c>
      <c r="B11042" t="s">
        <v>788</v>
      </c>
      <c r="C11042">
        <v>2007</v>
      </c>
      <c r="D11042" t="s">
        <v>953</v>
      </c>
      <c r="E11042">
        <v>-42.716119631901798</v>
      </c>
      <c r="F11042" s="1">
        <v>4375.6134969325158</v>
      </c>
    </row>
    <row r="11043" spans="1:6" x14ac:dyDescent="0.3">
      <c r="A11043" t="s">
        <v>53</v>
      </c>
      <c r="B11043" t="s">
        <v>788</v>
      </c>
      <c r="C11043">
        <v>2008</v>
      </c>
      <c r="D11043" t="s">
        <v>949</v>
      </c>
      <c r="E11043">
        <v>874.65875000000005</v>
      </c>
      <c r="F11043" s="1">
        <v>7337.5</v>
      </c>
    </row>
    <row r="11044" spans="1:6" x14ac:dyDescent="0.3">
      <c r="A11044" t="s">
        <v>53</v>
      </c>
      <c r="B11044" t="s">
        <v>788</v>
      </c>
      <c r="C11044">
        <v>2008</v>
      </c>
      <c r="D11044" t="s">
        <v>951</v>
      </c>
      <c r="E11044">
        <v>724.14062500000023</v>
      </c>
      <c r="F11044" s="1">
        <v>7031.25</v>
      </c>
    </row>
    <row r="11045" spans="1:6" x14ac:dyDescent="0.3">
      <c r="A11045" t="s">
        <v>53</v>
      </c>
      <c r="B11045" t="s">
        <v>788</v>
      </c>
      <c r="C11045">
        <v>2008</v>
      </c>
      <c r="D11045" t="s">
        <v>952</v>
      </c>
      <c r="E11045">
        <v>-5748.6149999999998</v>
      </c>
      <c r="F11045" s="1">
        <v>6850</v>
      </c>
    </row>
    <row r="11046" spans="1:6" x14ac:dyDescent="0.3">
      <c r="A11046" t="s">
        <v>53</v>
      </c>
      <c r="B11046" t="s">
        <v>788</v>
      </c>
      <c r="C11046">
        <v>2008</v>
      </c>
      <c r="D11046" t="s">
        <v>953</v>
      </c>
      <c r="E11046">
        <v>2.9458285714286077</v>
      </c>
      <c r="F11046" s="1">
        <v>4806.8571428571431</v>
      </c>
    </row>
    <row r="11047" spans="1:6" x14ac:dyDescent="0.3">
      <c r="A11047" t="s">
        <v>53</v>
      </c>
      <c r="B11047" t="s">
        <v>788</v>
      </c>
      <c r="C11047">
        <v>2009</v>
      </c>
      <c r="D11047" t="s">
        <v>951</v>
      </c>
      <c r="E11047">
        <v>402.76666666666671</v>
      </c>
      <c r="F11047" s="1">
        <v>7666.666666666667</v>
      </c>
    </row>
    <row r="11048" spans="1:6" x14ac:dyDescent="0.3">
      <c r="A11048" t="s">
        <v>53</v>
      </c>
      <c r="B11048" t="s">
        <v>788</v>
      </c>
      <c r="C11048">
        <v>2009</v>
      </c>
      <c r="D11048" t="s">
        <v>953</v>
      </c>
      <c r="E11048">
        <v>-202.40423780487799</v>
      </c>
      <c r="F11048" s="1">
        <v>5036.8902439024387</v>
      </c>
    </row>
    <row r="11049" spans="1:6" x14ac:dyDescent="0.3">
      <c r="A11049" t="s">
        <v>53</v>
      </c>
      <c r="B11049" t="s">
        <v>789</v>
      </c>
      <c r="C11049">
        <v>2008</v>
      </c>
      <c r="D11049" t="s">
        <v>953</v>
      </c>
      <c r="E11049">
        <v>-1507.3633333333335</v>
      </c>
      <c r="F11049" s="1">
        <v>5700</v>
      </c>
    </row>
    <row r="11050" spans="1:6" x14ac:dyDescent="0.3">
      <c r="A11050" t="s">
        <v>53</v>
      </c>
      <c r="B11050" t="s">
        <v>789</v>
      </c>
      <c r="C11050">
        <v>2009</v>
      </c>
      <c r="D11050" t="s">
        <v>953</v>
      </c>
      <c r="E11050">
        <v>-1186.1850000000002</v>
      </c>
      <c r="F11050" s="1">
        <v>5150</v>
      </c>
    </row>
    <row r="11051" spans="1:6" x14ac:dyDescent="0.3">
      <c r="A11051" t="s">
        <v>53</v>
      </c>
      <c r="B11051" t="s">
        <v>790</v>
      </c>
      <c r="C11051">
        <v>2003</v>
      </c>
      <c r="D11051" t="s">
        <v>953</v>
      </c>
      <c r="E11051">
        <v>-31.059257812499993</v>
      </c>
      <c r="F11051" s="1">
        <v>1493.359375</v>
      </c>
    </row>
    <row r="11052" spans="1:6" x14ac:dyDescent="0.3">
      <c r="A11052" t="s">
        <v>53</v>
      </c>
      <c r="B11052" t="s">
        <v>790</v>
      </c>
      <c r="C11052">
        <v>2004</v>
      </c>
      <c r="D11052" t="s">
        <v>948</v>
      </c>
      <c r="E11052">
        <v>141.78375000000005</v>
      </c>
      <c r="F11052" s="1">
        <v>3587.5</v>
      </c>
    </row>
    <row r="11053" spans="1:6" x14ac:dyDescent="0.3">
      <c r="A11053" t="s">
        <v>53</v>
      </c>
      <c r="B11053" t="s">
        <v>790</v>
      </c>
      <c r="C11053">
        <v>2004</v>
      </c>
      <c r="D11053" t="s">
        <v>953</v>
      </c>
      <c r="E11053">
        <v>6.9386445783132613</v>
      </c>
      <c r="F11053" s="1">
        <v>1717.7710843373493</v>
      </c>
    </row>
    <row r="11054" spans="1:6" x14ac:dyDescent="0.3">
      <c r="A11054" t="s">
        <v>53</v>
      </c>
      <c r="B11054" t="s">
        <v>790</v>
      </c>
      <c r="C11054">
        <v>2005</v>
      </c>
      <c r="D11054" t="s">
        <v>948</v>
      </c>
      <c r="E11054">
        <v>-1882.5949999999998</v>
      </c>
      <c r="F11054" s="1">
        <v>3050</v>
      </c>
    </row>
    <row r="11055" spans="1:6" x14ac:dyDescent="0.3">
      <c r="A11055" t="s">
        <v>53</v>
      </c>
      <c r="B11055" t="s">
        <v>790</v>
      </c>
      <c r="C11055">
        <v>2005</v>
      </c>
      <c r="D11055" t="s">
        <v>951</v>
      </c>
      <c r="E11055">
        <v>708.42750000000024</v>
      </c>
      <c r="F11055" s="1">
        <v>3775</v>
      </c>
    </row>
    <row r="11056" spans="1:6" x14ac:dyDescent="0.3">
      <c r="A11056" t="s">
        <v>53</v>
      </c>
      <c r="B11056" t="s">
        <v>790</v>
      </c>
      <c r="C11056">
        <v>2005</v>
      </c>
      <c r="D11056" t="s">
        <v>953</v>
      </c>
      <c r="E11056">
        <v>-136.97503846153845</v>
      </c>
      <c r="F11056" s="1">
        <v>2103.4615384615386</v>
      </c>
    </row>
    <row r="11057" spans="1:6" x14ac:dyDescent="0.3">
      <c r="A11057" t="s">
        <v>53</v>
      </c>
      <c r="B11057" t="s">
        <v>790</v>
      </c>
      <c r="C11057">
        <v>2006</v>
      </c>
      <c r="D11057" t="s">
        <v>949</v>
      </c>
      <c r="E11057">
        <v>1635.085</v>
      </c>
      <c r="F11057" s="1">
        <v>3850</v>
      </c>
    </row>
    <row r="11058" spans="1:6" x14ac:dyDescent="0.3">
      <c r="A11058" t="s">
        <v>53</v>
      </c>
      <c r="B11058" t="s">
        <v>790</v>
      </c>
      <c r="C11058">
        <v>2006</v>
      </c>
      <c r="D11058" t="s">
        <v>951</v>
      </c>
      <c r="E11058">
        <v>861.74249999999995</v>
      </c>
      <c r="F11058" s="1">
        <v>3925</v>
      </c>
    </row>
    <row r="11059" spans="1:6" x14ac:dyDescent="0.3">
      <c r="A11059" t="s">
        <v>53</v>
      </c>
      <c r="B11059" t="s">
        <v>790</v>
      </c>
      <c r="C11059">
        <v>2006</v>
      </c>
      <c r="D11059" t="s">
        <v>952</v>
      </c>
      <c r="E11059">
        <v>-3211.6</v>
      </c>
      <c r="F11059" s="1">
        <v>4000</v>
      </c>
    </row>
    <row r="11060" spans="1:6" x14ac:dyDescent="0.3">
      <c r="A11060" t="s">
        <v>53</v>
      </c>
      <c r="B11060" t="s">
        <v>790</v>
      </c>
      <c r="C11060">
        <v>2006</v>
      </c>
      <c r="D11060" t="s">
        <v>953</v>
      </c>
      <c r="E11060">
        <v>-131.99638613861381</v>
      </c>
      <c r="F11060" s="1">
        <v>2382.6732673267325</v>
      </c>
    </row>
    <row r="11061" spans="1:6" x14ac:dyDescent="0.3">
      <c r="A11061" t="s">
        <v>53</v>
      </c>
      <c r="B11061" t="s">
        <v>790</v>
      </c>
      <c r="C11061">
        <v>2007</v>
      </c>
      <c r="D11061" t="s">
        <v>951</v>
      </c>
      <c r="E11061">
        <v>1621.8249999999998</v>
      </c>
      <c r="F11061" s="1">
        <v>3250</v>
      </c>
    </row>
    <row r="11062" spans="1:6" x14ac:dyDescent="0.3">
      <c r="A11062" t="s">
        <v>53</v>
      </c>
      <c r="B11062" t="s">
        <v>790</v>
      </c>
      <c r="C11062">
        <v>2007</v>
      </c>
      <c r="D11062" t="s">
        <v>952</v>
      </c>
      <c r="E11062">
        <v>-3114.085</v>
      </c>
      <c r="F11062" s="1">
        <v>6150</v>
      </c>
    </row>
    <row r="11063" spans="1:6" x14ac:dyDescent="0.3">
      <c r="A11063" t="s">
        <v>53</v>
      </c>
      <c r="B11063" t="s">
        <v>790</v>
      </c>
      <c r="C11063">
        <v>2007</v>
      </c>
      <c r="D11063" t="s">
        <v>953</v>
      </c>
      <c r="E11063">
        <v>-161.46264344262292</v>
      </c>
      <c r="F11063" s="1">
        <v>2615.3688524590166</v>
      </c>
    </row>
    <row r="11064" spans="1:6" x14ac:dyDescent="0.3">
      <c r="A11064" t="s">
        <v>53</v>
      </c>
      <c r="B11064" t="s">
        <v>791</v>
      </c>
      <c r="C11064">
        <v>2000</v>
      </c>
      <c r="D11064" t="s">
        <v>952</v>
      </c>
      <c r="E11064">
        <v>-1434.6675</v>
      </c>
      <c r="F11064" s="1">
        <v>1825</v>
      </c>
    </row>
    <row r="11065" spans="1:6" x14ac:dyDescent="0.3">
      <c r="A11065" t="s">
        <v>53</v>
      </c>
      <c r="B11065" t="s">
        <v>791</v>
      </c>
      <c r="C11065">
        <v>2000</v>
      </c>
      <c r="D11065" t="s">
        <v>953</v>
      </c>
      <c r="E11065">
        <v>-41.518749999999983</v>
      </c>
      <c r="F11065" s="1">
        <v>1062.5</v>
      </c>
    </row>
    <row r="11066" spans="1:6" x14ac:dyDescent="0.3">
      <c r="A11066" t="s">
        <v>53</v>
      </c>
      <c r="B11066" t="s">
        <v>791</v>
      </c>
      <c r="C11066">
        <v>2001</v>
      </c>
      <c r="D11066" t="s">
        <v>952</v>
      </c>
      <c r="E11066">
        <v>-815.74499999999989</v>
      </c>
      <c r="F11066" s="1">
        <v>1550</v>
      </c>
    </row>
    <row r="11067" spans="1:6" x14ac:dyDescent="0.3">
      <c r="A11067" t="s">
        <v>53</v>
      </c>
      <c r="B11067" t="s">
        <v>791</v>
      </c>
      <c r="C11067">
        <v>2001</v>
      </c>
      <c r="D11067" t="s">
        <v>953</v>
      </c>
      <c r="E11067">
        <v>15.358963414634152</v>
      </c>
      <c r="F11067" s="1">
        <v>943.29268292682923</v>
      </c>
    </row>
    <row r="11068" spans="1:6" x14ac:dyDescent="0.3">
      <c r="A11068" t="s">
        <v>53</v>
      </c>
      <c r="B11068" t="s">
        <v>791</v>
      </c>
      <c r="C11068">
        <v>2002</v>
      </c>
      <c r="D11068" t="s">
        <v>952</v>
      </c>
      <c r="E11068">
        <v>-2120.0262499999999</v>
      </c>
      <c r="F11068" s="1">
        <v>2487.5</v>
      </c>
    </row>
    <row r="11069" spans="1:6" x14ac:dyDescent="0.3">
      <c r="A11069" t="s">
        <v>53</v>
      </c>
      <c r="B11069" t="s">
        <v>791</v>
      </c>
      <c r="C11069">
        <v>2002</v>
      </c>
      <c r="D11069" t="s">
        <v>953</v>
      </c>
      <c r="E11069">
        <v>-276.70281249999999</v>
      </c>
      <c r="F11069" s="1">
        <v>1242.7083333333333</v>
      </c>
    </row>
    <row r="11070" spans="1:6" x14ac:dyDescent="0.3">
      <c r="A11070" t="s">
        <v>53</v>
      </c>
      <c r="B11070" t="s">
        <v>791</v>
      </c>
      <c r="C11070">
        <v>2003</v>
      </c>
      <c r="D11070" t="s">
        <v>952</v>
      </c>
      <c r="E11070">
        <v>-1973.0650000000001</v>
      </c>
      <c r="F11070" s="1">
        <v>2350</v>
      </c>
    </row>
    <row r="11071" spans="1:6" x14ac:dyDescent="0.3">
      <c r="A11071" t="s">
        <v>53</v>
      </c>
      <c r="B11071" t="s">
        <v>791</v>
      </c>
      <c r="C11071">
        <v>2003</v>
      </c>
      <c r="D11071" t="s">
        <v>953</v>
      </c>
      <c r="E11071">
        <v>40.208083333333342</v>
      </c>
      <c r="F11071" s="1">
        <v>1630.8333333333333</v>
      </c>
    </row>
    <row r="11072" spans="1:6" x14ac:dyDescent="0.3">
      <c r="A11072" t="s">
        <v>53</v>
      </c>
      <c r="B11072" t="s">
        <v>792</v>
      </c>
      <c r="C11072">
        <v>2004</v>
      </c>
      <c r="D11072" t="s">
        <v>952</v>
      </c>
      <c r="E11072">
        <v>-2560.42625</v>
      </c>
      <c r="F11072" s="1">
        <v>3487.5</v>
      </c>
    </row>
    <row r="11073" spans="1:6" x14ac:dyDescent="0.3">
      <c r="A11073" t="s">
        <v>53</v>
      </c>
      <c r="B11073" t="s">
        <v>792</v>
      </c>
      <c r="C11073">
        <v>2004</v>
      </c>
      <c r="D11073" t="s">
        <v>953</v>
      </c>
      <c r="E11073">
        <v>185.22187500000004</v>
      </c>
      <c r="F11073" s="1">
        <v>1593.75</v>
      </c>
    </row>
    <row r="11074" spans="1:6" x14ac:dyDescent="0.3">
      <c r="A11074" t="s">
        <v>53</v>
      </c>
      <c r="B11074" t="s">
        <v>792</v>
      </c>
      <c r="C11074">
        <v>2005</v>
      </c>
      <c r="D11074" t="s">
        <v>953</v>
      </c>
      <c r="E11074">
        <v>-403.39649999999995</v>
      </c>
      <c r="F11074" s="1">
        <v>2335</v>
      </c>
    </row>
    <row r="11075" spans="1:6" x14ac:dyDescent="0.3">
      <c r="A11075" t="s">
        <v>53</v>
      </c>
      <c r="B11075" t="s">
        <v>793</v>
      </c>
      <c r="C11075">
        <v>2007</v>
      </c>
      <c r="D11075" t="s">
        <v>953</v>
      </c>
      <c r="E11075">
        <v>-15.795519801980129</v>
      </c>
      <c r="F11075" s="1">
        <v>6643.8118811881186</v>
      </c>
    </row>
    <row r="11076" spans="1:6" x14ac:dyDescent="0.3">
      <c r="A11076" t="s">
        <v>53</v>
      </c>
      <c r="B11076" t="s">
        <v>793</v>
      </c>
      <c r="C11076">
        <v>2008</v>
      </c>
      <c r="D11076" t="s">
        <v>951</v>
      </c>
      <c r="E11076">
        <v>2310.2275000000009</v>
      </c>
      <c r="F11076" s="1">
        <v>11775</v>
      </c>
    </row>
    <row r="11077" spans="1:6" x14ac:dyDescent="0.3">
      <c r="A11077" t="s">
        <v>53</v>
      </c>
      <c r="B11077" t="s">
        <v>793</v>
      </c>
      <c r="C11077">
        <v>2008</v>
      </c>
      <c r="D11077" t="s">
        <v>953</v>
      </c>
      <c r="E11077">
        <v>292.48250000000013</v>
      </c>
      <c r="F11077" s="1">
        <v>7986.6541353383454</v>
      </c>
    </row>
    <row r="11078" spans="1:6" x14ac:dyDescent="0.3">
      <c r="A11078" t="s">
        <v>53</v>
      </c>
      <c r="B11078" t="s">
        <v>793</v>
      </c>
      <c r="C11078">
        <v>2009</v>
      </c>
      <c r="D11078" t="s">
        <v>953</v>
      </c>
      <c r="E11078">
        <v>-168.82877777777784</v>
      </c>
      <c r="F11078" s="1">
        <v>8801.1111111111113</v>
      </c>
    </row>
    <row r="11079" spans="1:6" x14ac:dyDescent="0.3">
      <c r="A11079" t="s">
        <v>53</v>
      </c>
      <c r="B11079" t="s">
        <v>794</v>
      </c>
      <c r="C11079">
        <v>2005</v>
      </c>
      <c r="D11079" t="s">
        <v>953</v>
      </c>
      <c r="E11079">
        <v>-97.538092105263161</v>
      </c>
      <c r="F11079" s="1">
        <v>2105.9210526315787</v>
      </c>
    </row>
    <row r="11080" spans="1:6" x14ac:dyDescent="0.3">
      <c r="A11080" t="s">
        <v>53</v>
      </c>
      <c r="B11080" t="s">
        <v>794</v>
      </c>
      <c r="C11080">
        <v>2006</v>
      </c>
      <c r="D11080" t="s">
        <v>953</v>
      </c>
      <c r="E11080">
        <v>2.5452083333333539</v>
      </c>
      <c r="F11080" s="1">
        <v>2660.4166666666665</v>
      </c>
    </row>
    <row r="11081" spans="1:6" x14ac:dyDescent="0.3">
      <c r="A11081" t="s">
        <v>53</v>
      </c>
      <c r="B11081" t="s">
        <v>794</v>
      </c>
      <c r="C11081">
        <v>2007</v>
      </c>
      <c r="D11081" t="s">
        <v>952</v>
      </c>
      <c r="E11081">
        <v>-4560.6324999999997</v>
      </c>
      <c r="F11081" s="1">
        <v>5175</v>
      </c>
    </row>
    <row r="11082" spans="1:6" x14ac:dyDescent="0.3">
      <c r="A11082" t="s">
        <v>53</v>
      </c>
      <c r="B11082" t="s">
        <v>794</v>
      </c>
      <c r="C11082">
        <v>2007</v>
      </c>
      <c r="D11082" t="s">
        <v>953</v>
      </c>
      <c r="E11082">
        <v>-215.95125000000016</v>
      </c>
      <c r="F11082" s="1">
        <v>3237.5</v>
      </c>
    </row>
    <row r="11083" spans="1:6" x14ac:dyDescent="0.3">
      <c r="A11083" t="s">
        <v>53</v>
      </c>
      <c r="B11083" t="s">
        <v>795</v>
      </c>
      <c r="C11083">
        <v>1992</v>
      </c>
      <c r="D11083" t="s">
        <v>953</v>
      </c>
      <c r="E11083">
        <v>407.73500000000001</v>
      </c>
      <c r="F11083" s="1">
        <v>350</v>
      </c>
    </row>
    <row r="11084" spans="1:6" x14ac:dyDescent="0.3">
      <c r="A11084" t="s">
        <v>53</v>
      </c>
      <c r="B11084" t="s">
        <v>795</v>
      </c>
      <c r="C11084">
        <v>1993</v>
      </c>
      <c r="D11084" t="s">
        <v>953</v>
      </c>
      <c r="E11084">
        <v>9.2083333333333339</v>
      </c>
      <c r="F11084" s="1">
        <v>416.66666666666669</v>
      </c>
    </row>
    <row r="11085" spans="1:6" x14ac:dyDescent="0.3">
      <c r="A11085" t="s">
        <v>53</v>
      </c>
      <c r="B11085" t="s">
        <v>795</v>
      </c>
      <c r="C11085">
        <v>1994</v>
      </c>
      <c r="D11085" t="s">
        <v>951</v>
      </c>
      <c r="E11085">
        <v>-113.39750000000004</v>
      </c>
      <c r="F11085" s="1">
        <v>525</v>
      </c>
    </row>
    <row r="11086" spans="1:6" x14ac:dyDescent="0.3">
      <c r="A11086" t="s">
        <v>53</v>
      </c>
      <c r="B11086" t="s">
        <v>795</v>
      </c>
      <c r="C11086">
        <v>1994</v>
      </c>
      <c r="D11086" t="s">
        <v>953</v>
      </c>
      <c r="E11086">
        <v>211.78666666666663</v>
      </c>
      <c r="F11086" s="1">
        <v>533.33333333333337</v>
      </c>
    </row>
    <row r="11087" spans="1:6" x14ac:dyDescent="0.3">
      <c r="A11087" t="s">
        <v>53</v>
      </c>
      <c r="B11087" t="s">
        <v>795</v>
      </c>
      <c r="C11087">
        <v>1995</v>
      </c>
      <c r="D11087" t="s">
        <v>953</v>
      </c>
      <c r="E11087">
        <v>0.17291666666666097</v>
      </c>
      <c r="F11087" s="1">
        <v>479.16666666666669</v>
      </c>
    </row>
    <row r="11088" spans="1:6" x14ac:dyDescent="0.3">
      <c r="A11088" t="s">
        <v>53</v>
      </c>
      <c r="B11088" t="s">
        <v>795</v>
      </c>
      <c r="C11088">
        <v>1996</v>
      </c>
      <c r="D11088" t="s">
        <v>953</v>
      </c>
      <c r="E11088">
        <v>-164.145625</v>
      </c>
      <c r="F11088" s="1">
        <v>585.41666666666663</v>
      </c>
    </row>
    <row r="11089" spans="1:6" x14ac:dyDescent="0.3">
      <c r="A11089" t="s">
        <v>53</v>
      </c>
      <c r="B11089" t="s">
        <v>795</v>
      </c>
      <c r="C11089">
        <v>1997</v>
      </c>
      <c r="D11089" t="s">
        <v>951</v>
      </c>
      <c r="E11089">
        <v>415.47</v>
      </c>
      <c r="F11089" s="1">
        <v>700</v>
      </c>
    </row>
    <row r="11090" spans="1:6" x14ac:dyDescent="0.3">
      <c r="A11090" t="s">
        <v>53</v>
      </c>
      <c r="B11090" t="s">
        <v>795</v>
      </c>
      <c r="C11090">
        <v>1997</v>
      </c>
      <c r="D11090" t="s">
        <v>953</v>
      </c>
      <c r="E11090">
        <v>7.3986538461538496</v>
      </c>
      <c r="F11090" s="1">
        <v>537.82051282051282</v>
      </c>
    </row>
    <row r="11091" spans="1:6" x14ac:dyDescent="0.3">
      <c r="A11091" t="s">
        <v>53</v>
      </c>
      <c r="B11091" t="s">
        <v>795</v>
      </c>
      <c r="C11091">
        <v>1998</v>
      </c>
      <c r="D11091" t="s">
        <v>953</v>
      </c>
      <c r="E11091">
        <v>-29.816640624999998</v>
      </c>
      <c r="F11091" s="1">
        <v>630.46875</v>
      </c>
    </row>
    <row r="11092" spans="1:6" x14ac:dyDescent="0.3">
      <c r="A11092" t="s">
        <v>53</v>
      </c>
      <c r="B11092" t="s">
        <v>795</v>
      </c>
      <c r="C11092">
        <v>1999</v>
      </c>
      <c r="D11092" t="s">
        <v>952</v>
      </c>
      <c r="E11092">
        <v>-700.69</v>
      </c>
      <c r="F11092" s="1">
        <v>1100</v>
      </c>
    </row>
    <row r="11093" spans="1:6" x14ac:dyDescent="0.3">
      <c r="A11093" t="s">
        <v>53</v>
      </c>
      <c r="B11093" t="s">
        <v>795</v>
      </c>
      <c r="C11093">
        <v>1999</v>
      </c>
      <c r="D11093" t="s">
        <v>953</v>
      </c>
      <c r="E11093">
        <v>-21.390769230769227</v>
      </c>
      <c r="F11093" s="1">
        <v>656.41025641025647</v>
      </c>
    </row>
    <row r="11094" spans="1:6" x14ac:dyDescent="0.3">
      <c r="A11094" t="s">
        <v>53</v>
      </c>
      <c r="B11094" t="s">
        <v>795</v>
      </c>
      <c r="C11094">
        <v>2000</v>
      </c>
      <c r="D11094" t="s">
        <v>949</v>
      </c>
      <c r="E11094">
        <v>-546.82249999999999</v>
      </c>
      <c r="F11094" s="1">
        <v>1275</v>
      </c>
    </row>
    <row r="11095" spans="1:6" x14ac:dyDescent="0.3">
      <c r="A11095" t="s">
        <v>53</v>
      </c>
      <c r="B11095" t="s">
        <v>795</v>
      </c>
      <c r="C11095">
        <v>2000</v>
      </c>
      <c r="D11095" t="s">
        <v>951</v>
      </c>
      <c r="E11095">
        <v>-993.50749999999994</v>
      </c>
      <c r="F11095" s="1">
        <v>1425</v>
      </c>
    </row>
    <row r="11096" spans="1:6" x14ac:dyDescent="0.3">
      <c r="A11096" t="s">
        <v>53</v>
      </c>
      <c r="B11096" t="s">
        <v>795</v>
      </c>
      <c r="C11096">
        <v>2000</v>
      </c>
      <c r="D11096" t="s">
        <v>952</v>
      </c>
      <c r="E11096">
        <v>-1119.6125</v>
      </c>
      <c r="F11096" s="1">
        <v>1375</v>
      </c>
    </row>
    <row r="11097" spans="1:6" x14ac:dyDescent="0.3">
      <c r="A11097" t="s">
        <v>53</v>
      </c>
      <c r="B11097" t="s">
        <v>795</v>
      </c>
      <c r="C11097">
        <v>2000</v>
      </c>
      <c r="D11097" t="s">
        <v>953</v>
      </c>
      <c r="E11097">
        <v>-92.367285714285714</v>
      </c>
      <c r="F11097" s="1">
        <v>927.14285714285711</v>
      </c>
    </row>
    <row r="11098" spans="1:6" x14ac:dyDescent="0.3">
      <c r="A11098" t="s">
        <v>53</v>
      </c>
      <c r="B11098" t="s">
        <v>795</v>
      </c>
      <c r="C11098">
        <v>2001</v>
      </c>
      <c r="D11098" t="s">
        <v>951</v>
      </c>
      <c r="E11098">
        <v>837.56999999999994</v>
      </c>
      <c r="F11098" s="1">
        <v>1700</v>
      </c>
    </row>
    <row r="11099" spans="1:6" x14ac:dyDescent="0.3">
      <c r="A11099" t="s">
        <v>53</v>
      </c>
      <c r="B11099" t="s">
        <v>795</v>
      </c>
      <c r="C11099">
        <v>2001</v>
      </c>
      <c r="D11099" t="s">
        <v>952</v>
      </c>
      <c r="E11099">
        <v>-1556.905</v>
      </c>
      <c r="F11099" s="1">
        <v>1950</v>
      </c>
    </row>
    <row r="11100" spans="1:6" x14ac:dyDescent="0.3">
      <c r="A11100" t="s">
        <v>53</v>
      </c>
      <c r="B11100" t="s">
        <v>795</v>
      </c>
      <c r="C11100">
        <v>2001</v>
      </c>
      <c r="D11100" t="s">
        <v>953</v>
      </c>
      <c r="E11100">
        <v>-38.584444444444436</v>
      </c>
      <c r="F11100" s="1">
        <v>1044.4444444444443</v>
      </c>
    </row>
    <row r="11101" spans="1:6" x14ac:dyDescent="0.3">
      <c r="A11101" t="s">
        <v>53</v>
      </c>
      <c r="B11101" t="s">
        <v>795</v>
      </c>
      <c r="C11101">
        <v>2002</v>
      </c>
      <c r="D11101" t="s">
        <v>949</v>
      </c>
      <c r="E11101">
        <v>-753.59000000000015</v>
      </c>
      <c r="F11101" s="1">
        <v>2100</v>
      </c>
    </row>
    <row r="11102" spans="1:6" x14ac:dyDescent="0.3">
      <c r="A11102" t="s">
        <v>53</v>
      </c>
      <c r="B11102" t="s">
        <v>795</v>
      </c>
      <c r="C11102">
        <v>2002</v>
      </c>
      <c r="D11102" t="s">
        <v>952</v>
      </c>
      <c r="E11102">
        <v>-1170.7862500000001</v>
      </c>
      <c r="F11102" s="1">
        <v>1887.5</v>
      </c>
    </row>
    <row r="11103" spans="1:6" x14ac:dyDescent="0.3">
      <c r="A11103" t="s">
        <v>53</v>
      </c>
      <c r="B11103" t="s">
        <v>795</v>
      </c>
      <c r="C11103">
        <v>2002</v>
      </c>
      <c r="D11103" t="s">
        <v>953</v>
      </c>
      <c r="E11103">
        <v>-108.42828124999998</v>
      </c>
      <c r="F11103" s="1">
        <v>1060.9375</v>
      </c>
    </row>
    <row r="11104" spans="1:6" x14ac:dyDescent="0.3">
      <c r="A11104" t="s">
        <v>53</v>
      </c>
      <c r="B11104" t="s">
        <v>796</v>
      </c>
      <c r="C11104">
        <v>2007</v>
      </c>
      <c r="D11104" t="s">
        <v>949</v>
      </c>
      <c r="E11104">
        <v>1241.165</v>
      </c>
      <c r="F11104" s="1">
        <v>8650</v>
      </c>
    </row>
    <row r="11105" spans="1:6" x14ac:dyDescent="0.3">
      <c r="A11105" t="s">
        <v>53</v>
      </c>
      <c r="B11105" t="s">
        <v>796</v>
      </c>
      <c r="C11105">
        <v>2007</v>
      </c>
      <c r="D11105" t="s">
        <v>951</v>
      </c>
      <c r="E11105">
        <v>636.46999999999935</v>
      </c>
      <c r="F11105" s="1">
        <v>10700</v>
      </c>
    </row>
    <row r="11106" spans="1:6" x14ac:dyDescent="0.3">
      <c r="A11106" t="s">
        <v>53</v>
      </c>
      <c r="B11106" t="s">
        <v>796</v>
      </c>
      <c r="C11106">
        <v>2007</v>
      </c>
      <c r="D11106" t="s">
        <v>953</v>
      </c>
      <c r="E11106">
        <v>75.273571428571472</v>
      </c>
      <c r="F11106" s="1">
        <v>7069.0476190476193</v>
      </c>
    </row>
    <row r="11107" spans="1:6" x14ac:dyDescent="0.3">
      <c r="A11107" t="s">
        <v>53</v>
      </c>
      <c r="B11107" t="s">
        <v>796</v>
      </c>
      <c r="C11107">
        <v>2008</v>
      </c>
      <c r="D11107" t="s">
        <v>948</v>
      </c>
      <c r="E11107">
        <v>1132.0499999999993</v>
      </c>
      <c r="F11107" s="1">
        <v>10500</v>
      </c>
    </row>
    <row r="11108" spans="1:6" x14ac:dyDescent="0.3">
      <c r="A11108" t="s">
        <v>53</v>
      </c>
      <c r="B11108" t="s">
        <v>796</v>
      </c>
      <c r="C11108">
        <v>2008</v>
      </c>
      <c r="D11108" t="s">
        <v>949</v>
      </c>
      <c r="E11108">
        <v>1602.7700000000004</v>
      </c>
      <c r="F11108" s="1">
        <v>13700</v>
      </c>
    </row>
    <row r="11109" spans="1:6" x14ac:dyDescent="0.3">
      <c r="A11109" t="s">
        <v>53</v>
      </c>
      <c r="B11109" t="s">
        <v>796</v>
      </c>
      <c r="C11109">
        <v>2008</v>
      </c>
      <c r="D11109" t="s">
        <v>951</v>
      </c>
      <c r="E11109">
        <v>-2640.1875</v>
      </c>
      <c r="F11109" s="1">
        <v>10625</v>
      </c>
    </row>
    <row r="11110" spans="1:6" x14ac:dyDescent="0.3">
      <c r="A11110" t="s">
        <v>53</v>
      </c>
      <c r="B11110" t="s">
        <v>796</v>
      </c>
      <c r="C11110">
        <v>2008</v>
      </c>
      <c r="D11110" t="s">
        <v>953</v>
      </c>
      <c r="E11110">
        <v>792.51625000000001</v>
      </c>
      <c r="F11110" s="1">
        <v>7983.9285714285716</v>
      </c>
    </row>
    <row r="11111" spans="1:6" x14ac:dyDescent="0.3">
      <c r="A11111" t="s">
        <v>53</v>
      </c>
      <c r="B11111" t="s">
        <v>796</v>
      </c>
      <c r="C11111">
        <v>2009</v>
      </c>
      <c r="D11111" t="s">
        <v>949</v>
      </c>
      <c r="E11111">
        <v>282.88000000000011</v>
      </c>
      <c r="F11111" s="1">
        <v>12800</v>
      </c>
    </row>
    <row r="11112" spans="1:6" x14ac:dyDescent="0.3">
      <c r="A11112" t="s">
        <v>53</v>
      </c>
      <c r="B11112" t="s">
        <v>796</v>
      </c>
      <c r="C11112">
        <v>2009</v>
      </c>
      <c r="D11112" t="s">
        <v>951</v>
      </c>
      <c r="E11112">
        <v>431.12999999999982</v>
      </c>
      <c r="F11112" s="1">
        <v>11966.666666666666</v>
      </c>
    </row>
    <row r="11113" spans="1:6" x14ac:dyDescent="0.3">
      <c r="A11113" t="s">
        <v>53</v>
      </c>
      <c r="B11113" t="s">
        <v>797</v>
      </c>
      <c r="C11113">
        <v>2002</v>
      </c>
      <c r="D11113" t="s">
        <v>949</v>
      </c>
      <c r="E11113">
        <v>-73.617499999999836</v>
      </c>
      <c r="F11113" s="1">
        <v>2325</v>
      </c>
    </row>
    <row r="11114" spans="1:6" x14ac:dyDescent="0.3">
      <c r="A11114" t="s">
        <v>53</v>
      </c>
      <c r="B11114" t="s">
        <v>797</v>
      </c>
      <c r="C11114">
        <v>2002</v>
      </c>
      <c r="D11114" t="s">
        <v>953</v>
      </c>
      <c r="E11114">
        <v>22.083600000000004</v>
      </c>
      <c r="F11114" s="1">
        <v>1316</v>
      </c>
    </row>
    <row r="11115" spans="1:6" x14ac:dyDescent="0.3">
      <c r="A11115" t="s">
        <v>53</v>
      </c>
      <c r="B11115" t="s">
        <v>797</v>
      </c>
      <c r="C11115">
        <v>2003</v>
      </c>
      <c r="D11115" t="s">
        <v>948</v>
      </c>
      <c r="E11115">
        <v>-2593.7824999999998</v>
      </c>
      <c r="F11115" s="1">
        <v>3675</v>
      </c>
    </row>
    <row r="11116" spans="1:6" x14ac:dyDescent="0.3">
      <c r="A11116" t="s">
        <v>53</v>
      </c>
      <c r="B11116" t="s">
        <v>797</v>
      </c>
      <c r="C11116">
        <v>2003</v>
      </c>
      <c r="D11116" t="s">
        <v>952</v>
      </c>
      <c r="E11116">
        <v>-2159.5750000000003</v>
      </c>
      <c r="F11116" s="1">
        <v>2583.3333333333335</v>
      </c>
    </row>
    <row r="11117" spans="1:6" x14ac:dyDescent="0.3">
      <c r="A11117" t="s">
        <v>53</v>
      </c>
      <c r="B11117" t="s">
        <v>797</v>
      </c>
      <c r="C11117">
        <v>2003</v>
      </c>
      <c r="D11117" t="s">
        <v>953</v>
      </c>
      <c r="E11117">
        <v>-8.2945974576271073</v>
      </c>
      <c r="F11117" s="1">
        <v>1609.1101694915253</v>
      </c>
    </row>
    <row r="11118" spans="1:6" x14ac:dyDescent="0.3">
      <c r="A11118" t="s">
        <v>53</v>
      </c>
      <c r="B11118" t="s">
        <v>797</v>
      </c>
      <c r="C11118">
        <v>2004</v>
      </c>
      <c r="D11118" t="s">
        <v>951</v>
      </c>
      <c r="E11118">
        <v>659.67000000000007</v>
      </c>
      <c r="F11118" s="1">
        <v>2700</v>
      </c>
    </row>
    <row r="11119" spans="1:6" x14ac:dyDescent="0.3">
      <c r="A11119" t="s">
        <v>53</v>
      </c>
      <c r="B11119" t="s">
        <v>797</v>
      </c>
      <c r="C11119">
        <v>2004</v>
      </c>
      <c r="D11119" t="s">
        <v>953</v>
      </c>
      <c r="E11119">
        <v>-44.347833333333305</v>
      </c>
      <c r="F11119" s="1">
        <v>1850.2380952380952</v>
      </c>
    </row>
    <row r="11120" spans="1:6" x14ac:dyDescent="0.3">
      <c r="A11120" t="s">
        <v>53</v>
      </c>
      <c r="B11120" t="s">
        <v>797</v>
      </c>
      <c r="C11120">
        <v>2005</v>
      </c>
      <c r="D11120" t="s">
        <v>949</v>
      </c>
      <c r="E11120">
        <v>1441.8525</v>
      </c>
      <c r="F11120" s="1">
        <v>3025</v>
      </c>
    </row>
    <row r="11121" spans="1:6" x14ac:dyDescent="0.3">
      <c r="A11121" t="s">
        <v>53</v>
      </c>
      <c r="B11121" t="s">
        <v>797</v>
      </c>
      <c r="C11121">
        <v>2005</v>
      </c>
      <c r="D11121" t="s">
        <v>951</v>
      </c>
      <c r="E11121">
        <v>452.76500000000033</v>
      </c>
      <c r="F11121" s="1">
        <v>4650</v>
      </c>
    </row>
    <row r="11122" spans="1:6" x14ac:dyDescent="0.3">
      <c r="A11122" t="s">
        <v>53</v>
      </c>
      <c r="B11122" t="s">
        <v>797</v>
      </c>
      <c r="C11122">
        <v>2005</v>
      </c>
      <c r="D11122" t="s">
        <v>952</v>
      </c>
      <c r="E11122">
        <v>-3776.1025</v>
      </c>
      <c r="F11122" s="1">
        <v>4475</v>
      </c>
    </row>
    <row r="11123" spans="1:6" x14ac:dyDescent="0.3">
      <c r="A11123" t="s">
        <v>53</v>
      </c>
      <c r="B11123" t="s">
        <v>797</v>
      </c>
      <c r="C11123">
        <v>2005</v>
      </c>
      <c r="D11123" t="s">
        <v>953</v>
      </c>
      <c r="E11123">
        <v>-154.35768382352938</v>
      </c>
      <c r="F11123" s="1">
        <v>2298.1617647058824</v>
      </c>
    </row>
    <row r="11124" spans="1:6" x14ac:dyDescent="0.3">
      <c r="A11124" t="s">
        <v>53</v>
      </c>
      <c r="B11124" t="s">
        <v>797</v>
      </c>
      <c r="C11124">
        <v>2006</v>
      </c>
      <c r="D11124" t="s">
        <v>949</v>
      </c>
      <c r="E11124">
        <v>855.11250000000018</v>
      </c>
      <c r="F11124" s="1">
        <v>3625</v>
      </c>
    </row>
    <row r="11125" spans="1:6" x14ac:dyDescent="0.3">
      <c r="A11125" t="s">
        <v>53</v>
      </c>
      <c r="B11125" t="s">
        <v>797</v>
      </c>
      <c r="C11125">
        <v>2006</v>
      </c>
      <c r="D11125" t="s">
        <v>951</v>
      </c>
      <c r="E11125">
        <v>1267.0612500000002</v>
      </c>
      <c r="F11125" s="1">
        <v>5862.5</v>
      </c>
    </row>
    <row r="11126" spans="1:6" x14ac:dyDescent="0.3">
      <c r="A11126" t="s">
        <v>53</v>
      </c>
      <c r="B11126" t="s">
        <v>797</v>
      </c>
      <c r="C11126">
        <v>2006</v>
      </c>
      <c r="D11126" t="s">
        <v>952</v>
      </c>
      <c r="E11126">
        <v>-3531.6274999999996</v>
      </c>
      <c r="F11126" s="1">
        <v>4225</v>
      </c>
    </row>
    <row r="11127" spans="1:6" x14ac:dyDescent="0.3">
      <c r="A11127" t="s">
        <v>53</v>
      </c>
      <c r="B11127" t="s">
        <v>797</v>
      </c>
      <c r="C11127">
        <v>2006</v>
      </c>
      <c r="D11127" t="s">
        <v>953</v>
      </c>
      <c r="E11127">
        <v>79.945833333333368</v>
      </c>
      <c r="F11127" s="1">
        <v>2771.3414634146343</v>
      </c>
    </row>
    <row r="11128" spans="1:6" x14ac:dyDescent="0.3">
      <c r="A11128" t="s">
        <v>53</v>
      </c>
      <c r="B11128" t="s">
        <v>797</v>
      </c>
      <c r="C11128">
        <v>2007</v>
      </c>
      <c r="D11128" t="s">
        <v>952</v>
      </c>
      <c r="E11128">
        <v>-4256.2124999999996</v>
      </c>
      <c r="F11128" s="1">
        <v>5375</v>
      </c>
    </row>
    <row r="11129" spans="1:6" x14ac:dyDescent="0.3">
      <c r="A11129" t="s">
        <v>53</v>
      </c>
      <c r="B11129" t="s">
        <v>797</v>
      </c>
      <c r="C11129">
        <v>2007</v>
      </c>
      <c r="D11129" t="s">
        <v>953</v>
      </c>
      <c r="E11129">
        <v>-60.864122340425524</v>
      </c>
      <c r="F11129" s="1">
        <v>3491.755319148936</v>
      </c>
    </row>
    <row r="11130" spans="1:6" x14ac:dyDescent="0.3">
      <c r="A11130" t="s">
        <v>53</v>
      </c>
      <c r="B11130" t="s">
        <v>797</v>
      </c>
      <c r="C11130">
        <v>2008</v>
      </c>
      <c r="D11130" t="s">
        <v>949</v>
      </c>
      <c r="E11130">
        <v>-1722.2325000000001</v>
      </c>
      <c r="F11130" s="1">
        <v>9175</v>
      </c>
    </row>
    <row r="11131" spans="1:6" x14ac:dyDescent="0.3">
      <c r="A11131" t="s">
        <v>53</v>
      </c>
      <c r="B11131" t="s">
        <v>797</v>
      </c>
      <c r="C11131">
        <v>2008</v>
      </c>
      <c r="D11131" t="s">
        <v>951</v>
      </c>
      <c r="E11131">
        <v>-461.28687500000012</v>
      </c>
      <c r="F11131" s="1">
        <v>8256.25</v>
      </c>
    </row>
    <row r="11132" spans="1:6" x14ac:dyDescent="0.3">
      <c r="A11132" t="s">
        <v>53</v>
      </c>
      <c r="B11132" t="s">
        <v>797</v>
      </c>
      <c r="C11132">
        <v>2008</v>
      </c>
      <c r="D11132" t="s">
        <v>952</v>
      </c>
      <c r="E11132">
        <v>-3936.46</v>
      </c>
      <c r="F11132" s="1">
        <v>7400</v>
      </c>
    </row>
    <row r="11133" spans="1:6" x14ac:dyDescent="0.3">
      <c r="A11133" t="s">
        <v>53</v>
      </c>
      <c r="B11133" t="s">
        <v>797</v>
      </c>
      <c r="C11133">
        <v>2008</v>
      </c>
      <c r="D11133" t="s">
        <v>953</v>
      </c>
      <c r="E11133">
        <v>94.078233695652258</v>
      </c>
      <c r="F11133" s="1">
        <v>5787.771739130435</v>
      </c>
    </row>
    <row r="11134" spans="1:6" x14ac:dyDescent="0.3">
      <c r="A11134" t="s">
        <v>53</v>
      </c>
      <c r="B11134" t="s">
        <v>797</v>
      </c>
      <c r="C11134">
        <v>2009</v>
      </c>
      <c r="D11134" t="s">
        <v>952</v>
      </c>
      <c r="E11134">
        <v>-5343.3649999999998</v>
      </c>
      <c r="F11134" s="1">
        <v>9350</v>
      </c>
    </row>
    <row r="11135" spans="1:6" x14ac:dyDescent="0.3">
      <c r="A11135" t="s">
        <v>53</v>
      </c>
      <c r="B11135" t="s">
        <v>797</v>
      </c>
      <c r="C11135">
        <v>2009</v>
      </c>
      <c r="D11135" t="s">
        <v>953</v>
      </c>
      <c r="E11135">
        <v>37.298708333333394</v>
      </c>
      <c r="F11135" s="1">
        <v>6495.416666666667</v>
      </c>
    </row>
    <row r="11136" spans="1:6" x14ac:dyDescent="0.3">
      <c r="A11136" t="s">
        <v>53</v>
      </c>
      <c r="B11136" t="s">
        <v>798</v>
      </c>
      <c r="C11136">
        <v>2009</v>
      </c>
      <c r="D11136" t="s">
        <v>953</v>
      </c>
      <c r="E11136">
        <v>-24.560769230769019</v>
      </c>
      <c r="F11136" s="1">
        <v>6546.1538461538457</v>
      </c>
    </row>
    <row r="11137" spans="1:6" x14ac:dyDescent="0.3">
      <c r="A11137" t="s">
        <v>54</v>
      </c>
      <c r="B11137" t="s">
        <v>799</v>
      </c>
      <c r="C11137">
        <v>2013</v>
      </c>
      <c r="D11137" t="s">
        <v>948</v>
      </c>
      <c r="E11137">
        <v>513.32622448979578</v>
      </c>
      <c r="F11137" s="1">
        <v>18425.510204081631</v>
      </c>
    </row>
    <row r="11138" spans="1:6" x14ac:dyDescent="0.3">
      <c r="A11138" t="s">
        <v>54</v>
      </c>
      <c r="B11138" t="s">
        <v>799</v>
      </c>
      <c r="C11138">
        <v>2013</v>
      </c>
      <c r="D11138" t="s">
        <v>949</v>
      </c>
      <c r="E11138">
        <v>332.45177966101704</v>
      </c>
      <c r="F11138" s="1">
        <v>17382.203389830509</v>
      </c>
    </row>
    <row r="11139" spans="1:6" x14ac:dyDescent="0.3">
      <c r="A11139" t="s">
        <v>54</v>
      </c>
      <c r="B11139" t="s">
        <v>799</v>
      </c>
      <c r="C11139">
        <v>2013</v>
      </c>
      <c r="D11139" t="s">
        <v>950</v>
      </c>
      <c r="E11139">
        <v>536.84333333333416</v>
      </c>
      <c r="F11139" s="1">
        <v>19766.666666666668</v>
      </c>
    </row>
    <row r="11140" spans="1:6" x14ac:dyDescent="0.3">
      <c r="A11140" t="s">
        <v>54</v>
      </c>
      <c r="B11140" t="s">
        <v>799</v>
      </c>
      <c r="C11140">
        <v>2013</v>
      </c>
      <c r="D11140" t="s">
        <v>951</v>
      </c>
      <c r="E11140">
        <v>-309.72874999999993</v>
      </c>
      <c r="F11140" s="1">
        <v>15962.5</v>
      </c>
    </row>
    <row r="11141" spans="1:6" x14ac:dyDescent="0.3">
      <c r="A11141" t="s">
        <v>54</v>
      </c>
      <c r="B11141" t="s">
        <v>799</v>
      </c>
      <c r="C11141">
        <v>2013</v>
      </c>
      <c r="D11141" t="s">
        <v>952</v>
      </c>
      <c r="E11141">
        <v>648.63000000000102</v>
      </c>
      <c r="F11141" s="1">
        <v>20300</v>
      </c>
    </row>
    <row r="11142" spans="1:6" x14ac:dyDescent="0.3">
      <c r="A11142" t="s">
        <v>54</v>
      </c>
      <c r="B11142" t="s">
        <v>799</v>
      </c>
      <c r="C11142">
        <v>2013</v>
      </c>
      <c r="D11142" t="s">
        <v>953</v>
      </c>
      <c r="E11142">
        <v>-1574.4850000000004</v>
      </c>
      <c r="F11142" s="1">
        <v>15483.333333333334</v>
      </c>
    </row>
    <row r="11143" spans="1:6" x14ac:dyDescent="0.3">
      <c r="A11143" t="s">
        <v>54</v>
      </c>
      <c r="B11143" t="s">
        <v>799</v>
      </c>
      <c r="C11143">
        <v>2014</v>
      </c>
      <c r="D11143" t="s">
        <v>948</v>
      </c>
      <c r="E11143">
        <v>223.16944444444502</v>
      </c>
      <c r="F11143" s="1">
        <v>20027.777777777777</v>
      </c>
    </row>
    <row r="11144" spans="1:6" x14ac:dyDescent="0.3">
      <c r="A11144" t="s">
        <v>54</v>
      </c>
      <c r="B11144" t="s">
        <v>799</v>
      </c>
      <c r="C11144">
        <v>2014</v>
      </c>
      <c r="D11144" t="s">
        <v>949</v>
      </c>
      <c r="E11144">
        <v>1665.2590000000005</v>
      </c>
      <c r="F11144" s="1">
        <v>18790</v>
      </c>
    </row>
    <row r="11145" spans="1:6" x14ac:dyDescent="0.3">
      <c r="A11145" t="s">
        <v>54</v>
      </c>
      <c r="B11145" t="s">
        <v>799</v>
      </c>
      <c r="C11145">
        <v>2014</v>
      </c>
      <c r="D11145" t="s">
        <v>950</v>
      </c>
      <c r="E11145">
        <v>397.99857142857167</v>
      </c>
      <c r="F11145" s="1">
        <v>20271.428571428572</v>
      </c>
    </row>
    <row r="11146" spans="1:6" x14ac:dyDescent="0.3">
      <c r="A11146" t="s">
        <v>54</v>
      </c>
      <c r="B11146" t="s">
        <v>799</v>
      </c>
      <c r="C11146">
        <v>2015</v>
      </c>
      <c r="D11146" t="s">
        <v>948</v>
      </c>
      <c r="E11146">
        <v>1165.2050000000017</v>
      </c>
      <c r="F11146" s="1">
        <v>21050</v>
      </c>
    </row>
    <row r="11147" spans="1:6" x14ac:dyDescent="0.3">
      <c r="A11147" t="s">
        <v>54</v>
      </c>
      <c r="B11147" t="s">
        <v>799</v>
      </c>
      <c r="C11147">
        <v>2015</v>
      </c>
      <c r="D11147" t="s">
        <v>950</v>
      </c>
      <c r="E11147">
        <v>278.46500000000015</v>
      </c>
      <c r="F11147" s="1">
        <v>21650</v>
      </c>
    </row>
    <row r="11148" spans="1:6" x14ac:dyDescent="0.3">
      <c r="A11148" t="s">
        <v>54</v>
      </c>
      <c r="B11148" t="s">
        <v>800</v>
      </c>
      <c r="C11148">
        <v>2012</v>
      </c>
      <c r="D11148" t="s">
        <v>948</v>
      </c>
      <c r="E11148">
        <v>-22.48842592592586</v>
      </c>
      <c r="F11148" s="1">
        <v>8912.0370370370365</v>
      </c>
    </row>
    <row r="11149" spans="1:6" x14ac:dyDescent="0.3">
      <c r="A11149" t="s">
        <v>54</v>
      </c>
      <c r="B11149" t="s">
        <v>800</v>
      </c>
      <c r="C11149">
        <v>2012</v>
      </c>
      <c r="D11149" t="s">
        <v>949</v>
      </c>
      <c r="E11149">
        <v>153.9437037037039</v>
      </c>
      <c r="F11149" s="1">
        <v>8474.0740740740748</v>
      </c>
    </row>
    <row r="11150" spans="1:6" x14ac:dyDescent="0.3">
      <c r="A11150" t="s">
        <v>54</v>
      </c>
      <c r="B11150" t="s">
        <v>800</v>
      </c>
      <c r="C11150">
        <v>2012</v>
      </c>
      <c r="D11150" t="s">
        <v>950</v>
      </c>
      <c r="E11150">
        <v>934.39750000000004</v>
      </c>
      <c r="F11150" s="1">
        <v>9475</v>
      </c>
    </row>
    <row r="11151" spans="1:6" x14ac:dyDescent="0.3">
      <c r="A11151" t="s">
        <v>54</v>
      </c>
      <c r="B11151" t="s">
        <v>800</v>
      </c>
      <c r="C11151">
        <v>2012</v>
      </c>
      <c r="D11151" t="s">
        <v>951</v>
      </c>
      <c r="E11151">
        <v>852.35250000000008</v>
      </c>
      <c r="F11151" s="1">
        <v>8025</v>
      </c>
    </row>
    <row r="11152" spans="1:6" x14ac:dyDescent="0.3">
      <c r="A11152" t="s">
        <v>54</v>
      </c>
      <c r="B11152" t="s">
        <v>800</v>
      </c>
      <c r="C11152">
        <v>2012</v>
      </c>
      <c r="D11152" t="s">
        <v>952</v>
      </c>
      <c r="E11152">
        <v>225.5575000000008</v>
      </c>
      <c r="F11152" s="1">
        <v>9075</v>
      </c>
    </row>
    <row r="11153" spans="1:6" x14ac:dyDescent="0.3">
      <c r="A11153" t="s">
        <v>54</v>
      </c>
      <c r="B11153" t="s">
        <v>800</v>
      </c>
      <c r="C11153">
        <v>2012</v>
      </c>
      <c r="D11153" t="s">
        <v>953</v>
      </c>
      <c r="E11153">
        <v>187.98750000000018</v>
      </c>
      <c r="F11153" s="1">
        <v>7375</v>
      </c>
    </row>
    <row r="11154" spans="1:6" x14ac:dyDescent="0.3">
      <c r="A11154" t="s">
        <v>54</v>
      </c>
      <c r="B11154" t="s">
        <v>800</v>
      </c>
      <c r="C11154">
        <v>2013</v>
      </c>
      <c r="D11154" t="s">
        <v>948</v>
      </c>
      <c r="E11154">
        <v>266.56281250000006</v>
      </c>
      <c r="F11154" s="1">
        <v>9940.625</v>
      </c>
    </row>
    <row r="11155" spans="1:6" x14ac:dyDescent="0.3">
      <c r="A11155" t="s">
        <v>54</v>
      </c>
      <c r="B11155" t="s">
        <v>800</v>
      </c>
      <c r="C11155">
        <v>2013</v>
      </c>
      <c r="D11155" t="s">
        <v>949</v>
      </c>
      <c r="E11155">
        <v>246.22050000000019</v>
      </c>
      <c r="F11155" s="1">
        <v>9105</v>
      </c>
    </row>
    <row r="11156" spans="1:6" x14ac:dyDescent="0.3">
      <c r="A11156" t="s">
        <v>54</v>
      </c>
      <c r="B11156" t="s">
        <v>800</v>
      </c>
      <c r="C11156">
        <v>2013</v>
      </c>
      <c r="D11156" t="s">
        <v>950</v>
      </c>
      <c r="E11156">
        <v>65.337500000000546</v>
      </c>
      <c r="F11156" s="1">
        <v>10875</v>
      </c>
    </row>
    <row r="11157" spans="1:6" x14ac:dyDescent="0.3">
      <c r="A11157" t="s">
        <v>54</v>
      </c>
      <c r="B11157" t="s">
        <v>800</v>
      </c>
      <c r="C11157">
        <v>2013</v>
      </c>
      <c r="D11157" t="s">
        <v>951</v>
      </c>
      <c r="E11157">
        <v>714.57624999999962</v>
      </c>
      <c r="F11157" s="1">
        <v>8012.5</v>
      </c>
    </row>
    <row r="11158" spans="1:6" x14ac:dyDescent="0.3">
      <c r="A11158" t="s">
        <v>54</v>
      </c>
      <c r="B11158" t="s">
        <v>800</v>
      </c>
      <c r="C11158">
        <v>2013</v>
      </c>
      <c r="D11158" t="s">
        <v>953</v>
      </c>
      <c r="E11158">
        <v>238.95499999999993</v>
      </c>
      <c r="F11158" s="1">
        <v>8550</v>
      </c>
    </row>
    <row r="11159" spans="1:6" x14ac:dyDescent="0.3">
      <c r="A11159" t="s">
        <v>54</v>
      </c>
      <c r="B11159" t="s">
        <v>800</v>
      </c>
      <c r="C11159">
        <v>2014</v>
      </c>
      <c r="D11159" t="s">
        <v>948</v>
      </c>
      <c r="E11159">
        <v>214.25214285714304</v>
      </c>
      <c r="F11159" s="1">
        <v>10664.285714285714</v>
      </c>
    </row>
    <row r="11160" spans="1:6" x14ac:dyDescent="0.3">
      <c r="A11160" t="s">
        <v>54</v>
      </c>
      <c r="B11160" t="s">
        <v>800</v>
      </c>
      <c r="C11160">
        <v>2014</v>
      </c>
      <c r="D11160" t="s">
        <v>950</v>
      </c>
      <c r="E11160">
        <v>684.26000000000022</v>
      </c>
      <c r="F11160" s="1">
        <v>10600</v>
      </c>
    </row>
    <row r="11161" spans="1:6" x14ac:dyDescent="0.3">
      <c r="A11161" t="s">
        <v>54</v>
      </c>
      <c r="B11161" t="s">
        <v>800</v>
      </c>
      <c r="C11161">
        <v>2014</v>
      </c>
      <c r="D11161" t="s">
        <v>952</v>
      </c>
      <c r="E11161">
        <v>485.36499999999978</v>
      </c>
      <c r="F11161" s="1">
        <v>10650</v>
      </c>
    </row>
    <row r="11162" spans="1:6" x14ac:dyDescent="0.3">
      <c r="A11162" t="s">
        <v>54</v>
      </c>
      <c r="B11162" t="s">
        <v>801</v>
      </c>
      <c r="C11162">
        <v>2000</v>
      </c>
      <c r="D11162" t="s">
        <v>953</v>
      </c>
      <c r="E11162">
        <v>-169.47249999999985</v>
      </c>
      <c r="F11162" s="1">
        <v>4775</v>
      </c>
    </row>
    <row r="11163" spans="1:6" x14ac:dyDescent="0.3">
      <c r="A11163" t="s">
        <v>54</v>
      </c>
      <c r="B11163" t="s">
        <v>801</v>
      </c>
      <c r="C11163">
        <v>2006</v>
      </c>
      <c r="D11163" t="s">
        <v>953</v>
      </c>
      <c r="E11163">
        <v>206.07999999999993</v>
      </c>
      <c r="F11163" s="1">
        <v>4800</v>
      </c>
    </row>
    <row r="11164" spans="1:6" x14ac:dyDescent="0.3">
      <c r="A11164" t="s">
        <v>54</v>
      </c>
      <c r="B11164" t="s">
        <v>801</v>
      </c>
      <c r="C11164">
        <v>2007</v>
      </c>
      <c r="D11164" t="s">
        <v>949</v>
      </c>
      <c r="E11164">
        <v>354.63125000000036</v>
      </c>
      <c r="F11164" s="1">
        <v>7562.5</v>
      </c>
    </row>
    <row r="11165" spans="1:6" x14ac:dyDescent="0.3">
      <c r="A11165" t="s">
        <v>54</v>
      </c>
      <c r="B11165" t="s">
        <v>801</v>
      </c>
      <c r="C11165">
        <v>2007</v>
      </c>
      <c r="D11165" t="s">
        <v>951</v>
      </c>
      <c r="E11165">
        <v>1948.0700000000002</v>
      </c>
      <c r="F11165" s="1">
        <v>6700</v>
      </c>
    </row>
    <row r="11166" spans="1:6" x14ac:dyDescent="0.3">
      <c r="A11166" t="s">
        <v>54</v>
      </c>
      <c r="B11166" t="s">
        <v>801</v>
      </c>
      <c r="C11166">
        <v>2007</v>
      </c>
      <c r="D11166" t="s">
        <v>953</v>
      </c>
      <c r="E11166">
        <v>31.310016778523533</v>
      </c>
      <c r="F11166" s="1">
        <v>5022.9865771812083</v>
      </c>
    </row>
    <row r="11167" spans="1:6" x14ac:dyDescent="0.3">
      <c r="A11167" t="s">
        <v>54</v>
      </c>
      <c r="B11167" t="s">
        <v>801</v>
      </c>
      <c r="C11167">
        <v>2008</v>
      </c>
      <c r="D11167" t="s">
        <v>952</v>
      </c>
      <c r="E11167">
        <v>-7503.3099999999995</v>
      </c>
      <c r="F11167" s="1">
        <v>8900</v>
      </c>
    </row>
    <row r="11168" spans="1:6" x14ac:dyDescent="0.3">
      <c r="A11168" t="s">
        <v>54</v>
      </c>
      <c r="B11168" t="s">
        <v>801</v>
      </c>
      <c r="C11168">
        <v>2008</v>
      </c>
      <c r="D11168" t="s">
        <v>953</v>
      </c>
      <c r="E11168">
        <v>-76.033311965811947</v>
      </c>
      <c r="F11168" s="1">
        <v>5773.7179487179483</v>
      </c>
    </row>
    <row r="11169" spans="1:6" x14ac:dyDescent="0.3">
      <c r="A11169" t="s">
        <v>54</v>
      </c>
      <c r="B11169" t="s">
        <v>801</v>
      </c>
      <c r="C11169">
        <v>2010</v>
      </c>
      <c r="D11169" t="s">
        <v>949</v>
      </c>
      <c r="E11169">
        <v>265.42916666666679</v>
      </c>
      <c r="F11169" s="1">
        <v>10125</v>
      </c>
    </row>
    <row r="11170" spans="1:6" x14ac:dyDescent="0.3">
      <c r="A11170" t="s">
        <v>54</v>
      </c>
      <c r="B11170" t="s">
        <v>801</v>
      </c>
      <c r="C11170">
        <v>2010</v>
      </c>
      <c r="D11170" t="s">
        <v>951</v>
      </c>
      <c r="E11170">
        <v>-236.04416666666657</v>
      </c>
      <c r="F11170" s="1">
        <v>10058.333333333334</v>
      </c>
    </row>
    <row r="11171" spans="1:6" x14ac:dyDescent="0.3">
      <c r="A11171" t="s">
        <v>54</v>
      </c>
      <c r="B11171" t="s">
        <v>801</v>
      </c>
      <c r="C11171">
        <v>2010</v>
      </c>
      <c r="D11171" t="s">
        <v>953</v>
      </c>
      <c r="E11171">
        <v>236.67737179487193</v>
      </c>
      <c r="F11171" s="1">
        <v>7837.8205128205127</v>
      </c>
    </row>
    <row r="11172" spans="1:6" x14ac:dyDescent="0.3">
      <c r="A11172" t="s">
        <v>54</v>
      </c>
      <c r="B11172" t="s">
        <v>801</v>
      </c>
      <c r="C11172">
        <v>2011</v>
      </c>
      <c r="D11172" t="s">
        <v>948</v>
      </c>
      <c r="E11172">
        <v>-470.43499999999949</v>
      </c>
      <c r="F11172" s="1">
        <v>12650</v>
      </c>
    </row>
    <row r="11173" spans="1:6" x14ac:dyDescent="0.3">
      <c r="A11173" t="s">
        <v>54</v>
      </c>
      <c r="B11173" t="s">
        <v>801</v>
      </c>
      <c r="C11173">
        <v>2011</v>
      </c>
      <c r="D11173" t="s">
        <v>949</v>
      </c>
      <c r="E11173">
        <v>818.57611111111123</v>
      </c>
      <c r="F11173" s="1">
        <v>11650</v>
      </c>
    </row>
    <row r="11174" spans="1:6" x14ac:dyDescent="0.3">
      <c r="A11174" t="s">
        <v>54</v>
      </c>
      <c r="B11174" t="s">
        <v>801</v>
      </c>
      <c r="C11174">
        <v>2011</v>
      </c>
      <c r="D11174" t="s">
        <v>951</v>
      </c>
      <c r="E11174">
        <v>264.42600000000022</v>
      </c>
      <c r="F11174" s="1">
        <v>11060</v>
      </c>
    </row>
    <row r="11175" spans="1:6" x14ac:dyDescent="0.3">
      <c r="A11175" t="s">
        <v>54</v>
      </c>
      <c r="B11175" t="s">
        <v>801</v>
      </c>
      <c r="C11175">
        <v>2011</v>
      </c>
      <c r="D11175" t="s">
        <v>953</v>
      </c>
      <c r="E11175">
        <v>-236.29881578947368</v>
      </c>
      <c r="F11175" s="1">
        <v>9669.7368421052633</v>
      </c>
    </row>
    <row r="11176" spans="1:6" x14ac:dyDescent="0.3">
      <c r="A11176" t="s">
        <v>54</v>
      </c>
      <c r="B11176" t="s">
        <v>801</v>
      </c>
      <c r="C11176">
        <v>2012</v>
      </c>
      <c r="D11176" t="s">
        <v>948</v>
      </c>
      <c r="E11176">
        <v>290.93749999999983</v>
      </c>
      <c r="F11176" s="1">
        <v>13541.666666666666</v>
      </c>
    </row>
    <row r="11177" spans="1:6" x14ac:dyDescent="0.3">
      <c r="A11177" t="s">
        <v>54</v>
      </c>
      <c r="B11177" t="s">
        <v>801</v>
      </c>
      <c r="C11177">
        <v>2012</v>
      </c>
      <c r="D11177" t="s">
        <v>949</v>
      </c>
      <c r="E11177">
        <v>241.22595744680874</v>
      </c>
      <c r="F11177" s="1">
        <v>12600</v>
      </c>
    </row>
    <row r="11178" spans="1:6" x14ac:dyDescent="0.3">
      <c r="A11178" t="s">
        <v>54</v>
      </c>
      <c r="B11178" t="s">
        <v>801</v>
      </c>
      <c r="C11178">
        <v>2012</v>
      </c>
      <c r="D11178" t="s">
        <v>950</v>
      </c>
      <c r="E11178">
        <v>3211.6100000000006</v>
      </c>
      <c r="F11178" s="1">
        <v>14100</v>
      </c>
    </row>
    <row r="11179" spans="1:6" x14ac:dyDescent="0.3">
      <c r="A11179" t="s">
        <v>54</v>
      </c>
      <c r="B11179" t="s">
        <v>801</v>
      </c>
      <c r="C11179">
        <v>2012</v>
      </c>
      <c r="D11179" t="s">
        <v>951</v>
      </c>
      <c r="E11179">
        <v>445.88133333333343</v>
      </c>
      <c r="F11179" s="1">
        <v>11880</v>
      </c>
    </row>
    <row r="11180" spans="1:6" x14ac:dyDescent="0.3">
      <c r="A11180" t="s">
        <v>54</v>
      </c>
      <c r="B11180" t="s">
        <v>801</v>
      </c>
      <c r="C11180">
        <v>2012</v>
      </c>
      <c r="D11180" t="s">
        <v>953</v>
      </c>
      <c r="E11180">
        <v>-116.59437499999984</v>
      </c>
      <c r="F11180" s="1">
        <v>11056.25</v>
      </c>
    </row>
    <row r="11181" spans="1:6" x14ac:dyDescent="0.3">
      <c r="A11181" t="s">
        <v>54</v>
      </c>
      <c r="B11181" t="s">
        <v>801</v>
      </c>
      <c r="C11181">
        <v>2013</v>
      </c>
      <c r="D11181" t="s">
        <v>948</v>
      </c>
      <c r="E11181">
        <v>1073.3504166666669</v>
      </c>
      <c r="F11181" s="1">
        <v>14254.166666666666</v>
      </c>
    </row>
    <row r="11182" spans="1:6" x14ac:dyDescent="0.3">
      <c r="A11182" t="s">
        <v>54</v>
      </c>
      <c r="B11182" t="s">
        <v>801</v>
      </c>
      <c r="C11182">
        <v>2013</v>
      </c>
      <c r="D11182" t="s">
        <v>949</v>
      </c>
      <c r="E11182">
        <v>255.84809523809534</v>
      </c>
      <c r="F11182" s="1">
        <v>13623.809523809523</v>
      </c>
    </row>
    <row r="11183" spans="1:6" x14ac:dyDescent="0.3">
      <c r="A11183" t="s">
        <v>54</v>
      </c>
      <c r="B11183" t="s">
        <v>801</v>
      </c>
      <c r="C11183">
        <v>2013</v>
      </c>
      <c r="D11183" t="s">
        <v>951</v>
      </c>
      <c r="E11183">
        <v>743.60750000000041</v>
      </c>
      <c r="F11183" s="1">
        <v>12908.333333333334</v>
      </c>
    </row>
    <row r="11184" spans="1:6" x14ac:dyDescent="0.3">
      <c r="A11184" t="s">
        <v>54</v>
      </c>
      <c r="B11184" t="s">
        <v>801</v>
      </c>
      <c r="C11184">
        <v>2013</v>
      </c>
      <c r="D11184" t="s">
        <v>952</v>
      </c>
      <c r="E11184">
        <v>993.65500000000065</v>
      </c>
      <c r="F11184" s="1">
        <v>15550</v>
      </c>
    </row>
    <row r="11185" spans="1:6" x14ac:dyDescent="0.3">
      <c r="A11185" t="s">
        <v>54</v>
      </c>
      <c r="B11185" t="s">
        <v>801</v>
      </c>
      <c r="C11185">
        <v>2013</v>
      </c>
      <c r="D11185" t="s">
        <v>953</v>
      </c>
      <c r="E11185">
        <v>489.09500000000025</v>
      </c>
      <c r="F11185" s="1">
        <v>11950</v>
      </c>
    </row>
    <row r="11186" spans="1:6" x14ac:dyDescent="0.3">
      <c r="A11186" t="s">
        <v>54</v>
      </c>
      <c r="B11186" t="s">
        <v>801</v>
      </c>
      <c r="C11186">
        <v>2014</v>
      </c>
      <c r="D11186" t="s">
        <v>948</v>
      </c>
      <c r="E11186">
        <v>839.32156250000003</v>
      </c>
      <c r="F11186" s="1">
        <v>15778.125</v>
      </c>
    </row>
    <row r="11187" spans="1:6" x14ac:dyDescent="0.3">
      <c r="A11187" t="s">
        <v>54</v>
      </c>
      <c r="B11187" t="s">
        <v>801</v>
      </c>
      <c r="C11187">
        <v>2014</v>
      </c>
      <c r="D11187" t="s">
        <v>949</v>
      </c>
      <c r="E11187">
        <v>290.82312500000023</v>
      </c>
      <c r="F11187" s="1">
        <v>14856.25</v>
      </c>
    </row>
    <row r="11188" spans="1:6" x14ac:dyDescent="0.3">
      <c r="A11188" t="s">
        <v>54</v>
      </c>
      <c r="B11188" t="s">
        <v>801</v>
      </c>
      <c r="C11188">
        <v>2014</v>
      </c>
      <c r="D11188" t="s">
        <v>950</v>
      </c>
      <c r="E11188">
        <v>681.31666666666661</v>
      </c>
      <c r="F11188" s="1">
        <v>16500</v>
      </c>
    </row>
    <row r="11189" spans="1:6" x14ac:dyDescent="0.3">
      <c r="A11189" t="s">
        <v>54</v>
      </c>
      <c r="B11189" t="s">
        <v>801</v>
      </c>
      <c r="C11189">
        <v>2014</v>
      </c>
      <c r="D11189" t="s">
        <v>951</v>
      </c>
      <c r="E11189">
        <v>31.774999999999636</v>
      </c>
      <c r="F11189" s="1">
        <v>12750</v>
      </c>
    </row>
    <row r="11190" spans="1:6" x14ac:dyDescent="0.3">
      <c r="A11190" t="s">
        <v>54</v>
      </c>
      <c r="B11190" t="s">
        <v>801</v>
      </c>
      <c r="C11190">
        <v>2014</v>
      </c>
      <c r="D11190" t="s">
        <v>952</v>
      </c>
      <c r="E11190">
        <v>675.70000000000073</v>
      </c>
      <c r="F11190" s="1">
        <v>17000</v>
      </c>
    </row>
    <row r="11191" spans="1:6" x14ac:dyDescent="0.3">
      <c r="A11191" t="s">
        <v>54</v>
      </c>
      <c r="B11191" t="s">
        <v>801</v>
      </c>
      <c r="C11191">
        <v>2014</v>
      </c>
      <c r="D11191" t="s">
        <v>953</v>
      </c>
      <c r="E11191">
        <v>-621.53999999999905</v>
      </c>
      <c r="F11191" s="1">
        <v>12600</v>
      </c>
    </row>
    <row r="11192" spans="1:6" x14ac:dyDescent="0.3">
      <c r="A11192" t="s">
        <v>54</v>
      </c>
      <c r="B11192" t="s">
        <v>801</v>
      </c>
      <c r="C11192">
        <v>2015</v>
      </c>
      <c r="D11192" t="s">
        <v>949</v>
      </c>
      <c r="E11192">
        <v>907.19000000000051</v>
      </c>
      <c r="F11192" s="1">
        <v>13900</v>
      </c>
    </row>
    <row r="11193" spans="1:6" x14ac:dyDescent="0.3">
      <c r="A11193" t="s">
        <v>54</v>
      </c>
      <c r="B11193" t="s">
        <v>801</v>
      </c>
      <c r="C11193">
        <v>2015</v>
      </c>
      <c r="D11193" t="s">
        <v>950</v>
      </c>
      <c r="E11193">
        <v>173.4900000000016</v>
      </c>
      <c r="F11193" s="1">
        <v>16900</v>
      </c>
    </row>
    <row r="11194" spans="1:6" x14ac:dyDescent="0.3">
      <c r="A11194" t="s">
        <v>54</v>
      </c>
      <c r="B11194" t="s">
        <v>801</v>
      </c>
      <c r="C11194">
        <v>2015</v>
      </c>
      <c r="D11194" t="s">
        <v>952</v>
      </c>
      <c r="E11194">
        <v>1947.5233333333344</v>
      </c>
      <c r="F11194" s="1">
        <v>17233.333333333332</v>
      </c>
    </row>
    <row r="11195" spans="1:6" x14ac:dyDescent="0.3">
      <c r="A11195" t="s">
        <v>54</v>
      </c>
      <c r="B11195" t="s">
        <v>802</v>
      </c>
      <c r="C11195">
        <v>2004</v>
      </c>
      <c r="D11195" t="s">
        <v>953</v>
      </c>
      <c r="E11195">
        <v>-67.973928571428615</v>
      </c>
      <c r="F11195" s="1">
        <v>2903.5714285714284</v>
      </c>
    </row>
    <row r="11196" spans="1:6" x14ac:dyDescent="0.3">
      <c r="A11196" t="s">
        <v>54</v>
      </c>
      <c r="B11196" t="s">
        <v>802</v>
      </c>
      <c r="C11196">
        <v>2005</v>
      </c>
      <c r="D11196" t="s">
        <v>953</v>
      </c>
      <c r="E11196">
        <v>180.96375</v>
      </c>
      <c r="F11196" s="1">
        <v>2720.8333333333335</v>
      </c>
    </row>
    <row r="11197" spans="1:6" x14ac:dyDescent="0.3">
      <c r="A11197" t="s">
        <v>54</v>
      </c>
      <c r="B11197" t="s">
        <v>802</v>
      </c>
      <c r="C11197">
        <v>2006</v>
      </c>
      <c r="D11197" t="s">
        <v>953</v>
      </c>
      <c r="E11197">
        <v>90.747499999999945</v>
      </c>
      <c r="F11197" s="1">
        <v>2975</v>
      </c>
    </row>
    <row r="11198" spans="1:6" x14ac:dyDescent="0.3">
      <c r="A11198" t="s">
        <v>54</v>
      </c>
      <c r="B11198" t="s">
        <v>803</v>
      </c>
      <c r="C11198">
        <v>2004</v>
      </c>
      <c r="D11198" t="s">
        <v>953</v>
      </c>
      <c r="E11198">
        <v>69.854333333333386</v>
      </c>
      <c r="F11198" s="1">
        <v>3010</v>
      </c>
    </row>
    <row r="11199" spans="1:6" x14ac:dyDescent="0.3">
      <c r="A11199" t="s">
        <v>54</v>
      </c>
      <c r="B11199" t="s">
        <v>803</v>
      </c>
      <c r="C11199">
        <v>2005</v>
      </c>
      <c r="D11199" t="s">
        <v>953</v>
      </c>
      <c r="E11199">
        <v>187.91900000000001</v>
      </c>
      <c r="F11199" s="1">
        <v>3390</v>
      </c>
    </row>
    <row r="11200" spans="1:6" x14ac:dyDescent="0.3">
      <c r="A11200" t="s">
        <v>54</v>
      </c>
      <c r="B11200" t="s">
        <v>803</v>
      </c>
      <c r="C11200">
        <v>2006</v>
      </c>
      <c r="D11200" t="s">
        <v>951</v>
      </c>
      <c r="E11200">
        <v>-3411.875</v>
      </c>
      <c r="F11200" s="1">
        <v>6250</v>
      </c>
    </row>
    <row r="11201" spans="1:6" x14ac:dyDescent="0.3">
      <c r="A11201" t="s">
        <v>54</v>
      </c>
      <c r="B11201" t="s">
        <v>803</v>
      </c>
      <c r="C11201">
        <v>2006</v>
      </c>
      <c r="D11201" t="s">
        <v>953</v>
      </c>
      <c r="E11201">
        <v>-80.265135135135068</v>
      </c>
      <c r="F11201" s="1">
        <v>3889.1891891891892</v>
      </c>
    </row>
    <row r="11202" spans="1:6" x14ac:dyDescent="0.3">
      <c r="A11202" t="s">
        <v>54</v>
      </c>
      <c r="B11202" t="s">
        <v>803</v>
      </c>
      <c r="C11202">
        <v>2008</v>
      </c>
      <c r="D11202" t="s">
        <v>949</v>
      </c>
      <c r="E11202">
        <v>1001.1100000000006</v>
      </c>
      <c r="F11202" s="1">
        <v>9100</v>
      </c>
    </row>
    <row r="11203" spans="1:6" x14ac:dyDescent="0.3">
      <c r="A11203" t="s">
        <v>54</v>
      </c>
      <c r="B11203" t="s">
        <v>803</v>
      </c>
      <c r="C11203">
        <v>2008</v>
      </c>
      <c r="D11203" t="s">
        <v>951</v>
      </c>
      <c r="E11203">
        <v>-2212.1499999999996</v>
      </c>
      <c r="F11203" s="1">
        <v>8500</v>
      </c>
    </row>
    <row r="11204" spans="1:6" x14ac:dyDescent="0.3">
      <c r="A11204" t="s">
        <v>54</v>
      </c>
      <c r="B11204" t="s">
        <v>803</v>
      </c>
      <c r="C11204">
        <v>2008</v>
      </c>
      <c r="D11204" t="s">
        <v>953</v>
      </c>
      <c r="E11204">
        <v>-33.37560096153841</v>
      </c>
      <c r="F11204" s="1">
        <v>6027.6442307692305</v>
      </c>
    </row>
    <row r="11205" spans="1:6" x14ac:dyDescent="0.3">
      <c r="A11205" t="s">
        <v>54</v>
      </c>
      <c r="B11205" t="s">
        <v>803</v>
      </c>
      <c r="C11205">
        <v>2010</v>
      </c>
      <c r="D11205" t="s">
        <v>948</v>
      </c>
      <c r="E11205">
        <v>2463.1274999999996</v>
      </c>
      <c r="F11205" s="1">
        <v>10775</v>
      </c>
    </row>
    <row r="11206" spans="1:6" x14ac:dyDescent="0.3">
      <c r="A11206" t="s">
        <v>54</v>
      </c>
      <c r="B11206" t="s">
        <v>803</v>
      </c>
      <c r="C11206">
        <v>2010</v>
      </c>
      <c r="D11206" t="s">
        <v>949</v>
      </c>
      <c r="E11206">
        <v>1479.2408333333333</v>
      </c>
      <c r="F11206" s="1">
        <v>9241.6666666666661</v>
      </c>
    </row>
    <row r="11207" spans="1:6" x14ac:dyDescent="0.3">
      <c r="A11207" t="s">
        <v>54</v>
      </c>
      <c r="B11207" t="s">
        <v>803</v>
      </c>
      <c r="C11207">
        <v>2010</v>
      </c>
      <c r="D11207" t="s">
        <v>951</v>
      </c>
      <c r="E11207">
        <v>1650.6958333333332</v>
      </c>
      <c r="F11207" s="1">
        <v>9458.3333333333339</v>
      </c>
    </row>
    <row r="11208" spans="1:6" x14ac:dyDescent="0.3">
      <c r="A11208" t="s">
        <v>54</v>
      </c>
      <c r="B11208" t="s">
        <v>803</v>
      </c>
      <c r="C11208">
        <v>2010</v>
      </c>
      <c r="D11208" t="s">
        <v>953</v>
      </c>
      <c r="E11208">
        <v>-165.42269230769219</v>
      </c>
      <c r="F11208" s="1">
        <v>8003.8461538461543</v>
      </c>
    </row>
    <row r="11209" spans="1:6" x14ac:dyDescent="0.3">
      <c r="A11209" t="s">
        <v>54</v>
      </c>
      <c r="B11209" t="s">
        <v>803</v>
      </c>
      <c r="C11209">
        <v>2011</v>
      </c>
      <c r="D11209" t="s">
        <v>949</v>
      </c>
      <c r="E11209">
        <v>159.95100000000019</v>
      </c>
      <c r="F11209" s="1">
        <v>11310</v>
      </c>
    </row>
    <row r="11210" spans="1:6" x14ac:dyDescent="0.3">
      <c r="A11210" t="s">
        <v>54</v>
      </c>
      <c r="B11210" t="s">
        <v>803</v>
      </c>
      <c r="C11210">
        <v>2011</v>
      </c>
      <c r="D11210" t="s">
        <v>951</v>
      </c>
      <c r="E11210">
        <v>-254.59833333333276</v>
      </c>
      <c r="F11210" s="1">
        <v>10350</v>
      </c>
    </row>
    <row r="11211" spans="1:6" x14ac:dyDescent="0.3">
      <c r="A11211" t="s">
        <v>54</v>
      </c>
      <c r="B11211" t="s">
        <v>803</v>
      </c>
      <c r="C11211">
        <v>2011</v>
      </c>
      <c r="D11211" t="s">
        <v>953</v>
      </c>
      <c r="E11211">
        <v>8.3187499999999091</v>
      </c>
      <c r="F11211" s="1">
        <v>8860.5769230769238</v>
      </c>
    </row>
    <row r="11212" spans="1:6" x14ac:dyDescent="0.3">
      <c r="A11212" t="s">
        <v>54</v>
      </c>
      <c r="B11212" t="s">
        <v>803</v>
      </c>
      <c r="C11212">
        <v>2012</v>
      </c>
      <c r="D11212" t="s">
        <v>948</v>
      </c>
      <c r="E11212">
        <v>-457.45166666666654</v>
      </c>
      <c r="F11212" s="1">
        <v>12483.333333333334</v>
      </c>
    </row>
    <row r="11213" spans="1:6" x14ac:dyDescent="0.3">
      <c r="A11213" t="s">
        <v>54</v>
      </c>
      <c r="B11213" t="s">
        <v>803</v>
      </c>
      <c r="C11213">
        <v>2012</v>
      </c>
      <c r="D11213" t="s">
        <v>949</v>
      </c>
      <c r="E11213">
        <v>102.36837499999997</v>
      </c>
      <c r="F11213" s="1">
        <v>11758.75</v>
      </c>
    </row>
    <row r="11214" spans="1:6" x14ac:dyDescent="0.3">
      <c r="A11214" t="s">
        <v>54</v>
      </c>
      <c r="B11214" t="s">
        <v>803</v>
      </c>
      <c r="C11214">
        <v>2012</v>
      </c>
      <c r="D11214" t="s">
        <v>950</v>
      </c>
      <c r="E11214">
        <v>114.51000000000022</v>
      </c>
      <c r="F11214" s="1">
        <v>13100</v>
      </c>
    </row>
    <row r="11215" spans="1:6" x14ac:dyDescent="0.3">
      <c r="A11215" t="s">
        <v>54</v>
      </c>
      <c r="B11215" t="s">
        <v>803</v>
      </c>
      <c r="C11215">
        <v>2012</v>
      </c>
      <c r="D11215" t="s">
        <v>951</v>
      </c>
      <c r="E11215">
        <v>330.4323809523811</v>
      </c>
      <c r="F11215" s="1">
        <v>11180.952380952382</v>
      </c>
    </row>
    <row r="11216" spans="1:6" x14ac:dyDescent="0.3">
      <c r="A11216" t="s">
        <v>54</v>
      </c>
      <c r="B11216" t="s">
        <v>803</v>
      </c>
      <c r="C11216">
        <v>2012</v>
      </c>
      <c r="D11216" t="s">
        <v>952</v>
      </c>
      <c r="E11216">
        <v>-8006.07</v>
      </c>
      <c r="F11216" s="1">
        <v>13300</v>
      </c>
    </row>
    <row r="11217" spans="1:6" x14ac:dyDescent="0.3">
      <c r="A11217" t="s">
        <v>54</v>
      </c>
      <c r="B11217" t="s">
        <v>803</v>
      </c>
      <c r="C11217">
        <v>2012</v>
      </c>
      <c r="D11217" t="s">
        <v>953</v>
      </c>
      <c r="E11217">
        <v>185.43935714285732</v>
      </c>
      <c r="F11217" s="1">
        <v>9522.1428571428569</v>
      </c>
    </row>
    <row r="11218" spans="1:6" x14ac:dyDescent="0.3">
      <c r="A11218" t="s">
        <v>54</v>
      </c>
      <c r="B11218" t="s">
        <v>803</v>
      </c>
      <c r="C11218">
        <v>2013</v>
      </c>
      <c r="D11218" t="s">
        <v>948</v>
      </c>
      <c r="E11218">
        <v>-300.88035714285718</v>
      </c>
      <c r="F11218" s="1">
        <v>13696.428571428571</v>
      </c>
    </row>
    <row r="11219" spans="1:6" x14ac:dyDescent="0.3">
      <c r="A11219" t="s">
        <v>54</v>
      </c>
      <c r="B11219" t="s">
        <v>803</v>
      </c>
      <c r="C11219">
        <v>2013</v>
      </c>
      <c r="D11219" t="s">
        <v>949</v>
      </c>
      <c r="E11219">
        <v>8.7332352941177618</v>
      </c>
      <c r="F11219" s="1">
        <v>13038.235294117647</v>
      </c>
    </row>
    <row r="11220" spans="1:6" x14ac:dyDescent="0.3">
      <c r="A11220" t="s">
        <v>54</v>
      </c>
      <c r="B11220" t="s">
        <v>803</v>
      </c>
      <c r="C11220">
        <v>2013</v>
      </c>
      <c r="D11220" t="s">
        <v>951</v>
      </c>
      <c r="E11220">
        <v>-200.65599999999978</v>
      </c>
      <c r="F11220" s="1">
        <v>12640</v>
      </c>
    </row>
    <row r="11221" spans="1:6" x14ac:dyDescent="0.3">
      <c r="A11221" t="s">
        <v>54</v>
      </c>
      <c r="B11221" t="s">
        <v>803</v>
      </c>
      <c r="C11221">
        <v>2013</v>
      </c>
      <c r="D11221" t="s">
        <v>953</v>
      </c>
      <c r="E11221">
        <v>-1406.4162499999998</v>
      </c>
      <c r="F11221" s="1">
        <v>11587.5</v>
      </c>
    </row>
    <row r="11222" spans="1:6" x14ac:dyDescent="0.3">
      <c r="A11222" t="s">
        <v>54</v>
      </c>
      <c r="B11222" t="s">
        <v>803</v>
      </c>
      <c r="C11222">
        <v>2014</v>
      </c>
      <c r="D11222" t="s">
        <v>948</v>
      </c>
      <c r="E11222">
        <v>-270.96090909090873</v>
      </c>
      <c r="F11222" s="1">
        <v>15300</v>
      </c>
    </row>
    <row r="11223" spans="1:6" x14ac:dyDescent="0.3">
      <c r="A11223" t="s">
        <v>54</v>
      </c>
      <c r="B11223" t="s">
        <v>803</v>
      </c>
      <c r="C11223">
        <v>2014</v>
      </c>
      <c r="D11223" t="s">
        <v>949</v>
      </c>
      <c r="E11223">
        <v>539.85625000000027</v>
      </c>
      <c r="F11223" s="1">
        <v>14812.5</v>
      </c>
    </row>
    <row r="11224" spans="1:6" x14ac:dyDescent="0.3">
      <c r="A11224" t="s">
        <v>54</v>
      </c>
      <c r="B11224" t="s">
        <v>803</v>
      </c>
      <c r="C11224">
        <v>2014</v>
      </c>
      <c r="D11224" t="s">
        <v>950</v>
      </c>
      <c r="E11224">
        <v>280.30333333333391</v>
      </c>
      <c r="F11224" s="1">
        <v>15700</v>
      </c>
    </row>
    <row r="11225" spans="1:6" x14ac:dyDescent="0.3">
      <c r="A11225" t="s">
        <v>54</v>
      </c>
      <c r="B11225" t="s">
        <v>803</v>
      </c>
      <c r="C11225">
        <v>2014</v>
      </c>
      <c r="D11225" t="s">
        <v>952</v>
      </c>
      <c r="E11225">
        <v>-231.93187499999999</v>
      </c>
      <c r="F11225" s="1">
        <v>15806.25</v>
      </c>
    </row>
    <row r="11226" spans="1:6" x14ac:dyDescent="0.3">
      <c r="A11226" t="s">
        <v>54</v>
      </c>
      <c r="B11226" t="s">
        <v>804</v>
      </c>
      <c r="C11226">
        <v>2008</v>
      </c>
      <c r="D11226" t="s">
        <v>951</v>
      </c>
      <c r="E11226">
        <v>964.61062500000003</v>
      </c>
      <c r="F11226" s="1">
        <v>7731.25</v>
      </c>
    </row>
    <row r="11227" spans="1:6" x14ac:dyDescent="0.3">
      <c r="A11227" t="s">
        <v>54</v>
      </c>
      <c r="B11227" t="s">
        <v>804</v>
      </c>
      <c r="C11227">
        <v>2008</v>
      </c>
      <c r="D11227" t="s">
        <v>953</v>
      </c>
      <c r="E11227">
        <v>15.398902439024434</v>
      </c>
      <c r="F11227" s="1">
        <v>6159.7560975609758</v>
      </c>
    </row>
    <row r="11228" spans="1:6" x14ac:dyDescent="0.3">
      <c r="A11228" t="s">
        <v>54</v>
      </c>
      <c r="B11228" t="s">
        <v>804</v>
      </c>
      <c r="C11228">
        <v>2009</v>
      </c>
      <c r="D11228" t="s">
        <v>953</v>
      </c>
      <c r="E11228">
        <v>-296.26749999999993</v>
      </c>
      <c r="F11228" s="1">
        <v>5825</v>
      </c>
    </row>
    <row r="11229" spans="1:6" x14ac:dyDescent="0.3">
      <c r="A11229" t="s">
        <v>54</v>
      </c>
      <c r="B11229" t="s">
        <v>804</v>
      </c>
      <c r="C11229">
        <v>2010</v>
      </c>
      <c r="D11229" t="s">
        <v>949</v>
      </c>
      <c r="E11229">
        <v>503.31999999999971</v>
      </c>
      <c r="F11229" s="1">
        <v>9200</v>
      </c>
    </row>
    <row r="11230" spans="1:6" x14ac:dyDescent="0.3">
      <c r="A11230" t="s">
        <v>54</v>
      </c>
      <c r="B11230" t="s">
        <v>804</v>
      </c>
      <c r="C11230">
        <v>2010</v>
      </c>
      <c r="D11230" t="s">
        <v>951</v>
      </c>
      <c r="E11230">
        <v>63.402499999999783</v>
      </c>
      <c r="F11230" s="1">
        <v>8525</v>
      </c>
    </row>
    <row r="11231" spans="1:6" x14ac:dyDescent="0.3">
      <c r="A11231" t="s">
        <v>54</v>
      </c>
      <c r="B11231" t="s">
        <v>804</v>
      </c>
      <c r="C11231">
        <v>2010</v>
      </c>
      <c r="D11231" t="s">
        <v>953</v>
      </c>
      <c r="E11231">
        <v>-42.790833333333161</v>
      </c>
      <c r="F11231" s="1">
        <v>6925</v>
      </c>
    </row>
    <row r="11232" spans="1:6" x14ac:dyDescent="0.3">
      <c r="A11232" t="s">
        <v>54</v>
      </c>
      <c r="B11232" t="s">
        <v>804</v>
      </c>
      <c r="C11232">
        <v>2011</v>
      </c>
      <c r="D11232" t="s">
        <v>948</v>
      </c>
      <c r="E11232">
        <v>503.04500000000007</v>
      </c>
      <c r="F11232" s="1">
        <v>11450</v>
      </c>
    </row>
    <row r="11233" spans="1:6" x14ac:dyDescent="0.3">
      <c r="A11233" t="s">
        <v>54</v>
      </c>
      <c r="B11233" t="s">
        <v>804</v>
      </c>
      <c r="C11233">
        <v>2011</v>
      </c>
      <c r="D11233" t="s">
        <v>949</v>
      </c>
      <c r="E11233">
        <v>-224.64875000000029</v>
      </c>
      <c r="F11233" s="1">
        <v>10762.5</v>
      </c>
    </row>
    <row r="11234" spans="1:6" x14ac:dyDescent="0.3">
      <c r="A11234" t="s">
        <v>54</v>
      </c>
      <c r="B11234" t="s">
        <v>804</v>
      </c>
      <c r="C11234">
        <v>2011</v>
      </c>
      <c r="D11234" t="s">
        <v>951</v>
      </c>
      <c r="E11234">
        <v>705.52999999999975</v>
      </c>
      <c r="F11234" s="1">
        <v>9300</v>
      </c>
    </row>
    <row r="11235" spans="1:6" x14ac:dyDescent="0.3">
      <c r="A11235" t="s">
        <v>54</v>
      </c>
      <c r="B11235" t="s">
        <v>804</v>
      </c>
      <c r="C11235">
        <v>2011</v>
      </c>
      <c r="D11235" t="s">
        <v>953</v>
      </c>
      <c r="E11235">
        <v>-589.68781249999961</v>
      </c>
      <c r="F11235" s="1">
        <v>8809.375</v>
      </c>
    </row>
    <row r="11236" spans="1:6" x14ac:dyDescent="0.3">
      <c r="A11236" t="s">
        <v>54</v>
      </c>
      <c r="B11236" t="s">
        <v>804</v>
      </c>
      <c r="C11236">
        <v>2012</v>
      </c>
      <c r="D11236" t="s">
        <v>948</v>
      </c>
      <c r="E11236">
        <v>1199.7987499999999</v>
      </c>
      <c r="F11236" s="1">
        <v>10737.5</v>
      </c>
    </row>
    <row r="11237" spans="1:6" x14ac:dyDescent="0.3">
      <c r="A11237" t="s">
        <v>54</v>
      </c>
      <c r="B11237" t="s">
        <v>804</v>
      </c>
      <c r="C11237">
        <v>2012</v>
      </c>
      <c r="D11237" t="s">
        <v>949</v>
      </c>
      <c r="E11237">
        <v>83.059827586206922</v>
      </c>
      <c r="F11237" s="1">
        <v>10701.724137931034</v>
      </c>
    </row>
    <row r="11238" spans="1:6" x14ac:dyDescent="0.3">
      <c r="A11238" t="s">
        <v>54</v>
      </c>
      <c r="B11238" t="s">
        <v>804</v>
      </c>
      <c r="C11238">
        <v>2012</v>
      </c>
      <c r="D11238" t="s">
        <v>951</v>
      </c>
      <c r="E11238">
        <v>-677.79454545454564</v>
      </c>
      <c r="F11238" s="1">
        <v>10054.545454545454</v>
      </c>
    </row>
    <row r="11239" spans="1:6" x14ac:dyDescent="0.3">
      <c r="A11239" t="s">
        <v>54</v>
      </c>
      <c r="B11239" t="s">
        <v>804</v>
      </c>
      <c r="C11239">
        <v>2012</v>
      </c>
      <c r="D11239" t="s">
        <v>952</v>
      </c>
      <c r="E11239">
        <v>-2199.1649999999991</v>
      </c>
      <c r="F11239" s="1">
        <v>11350</v>
      </c>
    </row>
    <row r="11240" spans="1:6" x14ac:dyDescent="0.3">
      <c r="A11240" t="s">
        <v>54</v>
      </c>
      <c r="B11240" t="s">
        <v>804</v>
      </c>
      <c r="C11240">
        <v>2012</v>
      </c>
      <c r="D11240" t="s">
        <v>953</v>
      </c>
      <c r="E11240">
        <v>338.5756250000004</v>
      </c>
      <c r="F11240" s="1">
        <v>9381.25</v>
      </c>
    </row>
    <row r="11241" spans="1:6" x14ac:dyDescent="0.3">
      <c r="A11241" t="s">
        <v>54</v>
      </c>
      <c r="B11241" t="s">
        <v>804</v>
      </c>
      <c r="C11241">
        <v>2013</v>
      </c>
      <c r="D11241" t="s">
        <v>948</v>
      </c>
      <c r="E11241">
        <v>591.56611111111124</v>
      </c>
      <c r="F11241" s="1">
        <v>12438.888888888889</v>
      </c>
    </row>
    <row r="11242" spans="1:6" x14ac:dyDescent="0.3">
      <c r="A11242" t="s">
        <v>54</v>
      </c>
      <c r="B11242" t="s">
        <v>804</v>
      </c>
      <c r="C11242">
        <v>2013</v>
      </c>
      <c r="D11242" t="s">
        <v>949</v>
      </c>
      <c r="E11242">
        <v>262.34499999999997</v>
      </c>
      <c r="F11242" s="1">
        <v>11116.666666666666</v>
      </c>
    </row>
    <row r="11243" spans="1:6" x14ac:dyDescent="0.3">
      <c r="A11243" t="s">
        <v>54</v>
      </c>
      <c r="B11243" t="s">
        <v>804</v>
      </c>
      <c r="C11243">
        <v>2013</v>
      </c>
      <c r="D11243" t="s">
        <v>950</v>
      </c>
      <c r="E11243">
        <v>-166.01499999999942</v>
      </c>
      <c r="F11243" s="1">
        <v>12850</v>
      </c>
    </row>
    <row r="11244" spans="1:6" x14ac:dyDescent="0.3">
      <c r="A11244" t="s">
        <v>54</v>
      </c>
      <c r="B11244" t="s">
        <v>804</v>
      </c>
      <c r="C11244">
        <v>2013</v>
      </c>
      <c r="D11244" t="s">
        <v>953</v>
      </c>
      <c r="E11244">
        <v>1178.7350000000006</v>
      </c>
      <c r="F11244" s="1">
        <v>10350</v>
      </c>
    </row>
    <row r="11245" spans="1:6" x14ac:dyDescent="0.3">
      <c r="A11245" t="s">
        <v>54</v>
      </c>
      <c r="B11245" t="s">
        <v>804</v>
      </c>
      <c r="C11245">
        <v>2014</v>
      </c>
      <c r="D11245" t="s">
        <v>948</v>
      </c>
      <c r="E11245">
        <v>160.02125000000046</v>
      </c>
      <c r="F11245" s="1">
        <v>13462.5</v>
      </c>
    </row>
    <row r="11246" spans="1:6" x14ac:dyDescent="0.3">
      <c r="A11246" t="s">
        <v>54</v>
      </c>
      <c r="B11246" t="s">
        <v>804</v>
      </c>
      <c r="C11246">
        <v>2014</v>
      </c>
      <c r="D11246" t="s">
        <v>949</v>
      </c>
      <c r="E11246">
        <v>-201.99625000000015</v>
      </c>
      <c r="F11246" s="1">
        <v>11787.5</v>
      </c>
    </row>
    <row r="11247" spans="1:6" x14ac:dyDescent="0.3">
      <c r="A11247" t="s">
        <v>54</v>
      </c>
      <c r="B11247" t="s">
        <v>804</v>
      </c>
      <c r="C11247">
        <v>2014</v>
      </c>
      <c r="D11247" t="s">
        <v>950</v>
      </c>
      <c r="E11247">
        <v>-431.08499999999992</v>
      </c>
      <c r="F11247" s="1">
        <v>13927.777777777777</v>
      </c>
    </row>
    <row r="11248" spans="1:6" x14ac:dyDescent="0.3">
      <c r="A11248" t="s">
        <v>54</v>
      </c>
      <c r="B11248" t="s">
        <v>804</v>
      </c>
      <c r="C11248">
        <v>2014</v>
      </c>
      <c r="D11248" t="s">
        <v>952</v>
      </c>
      <c r="E11248">
        <v>163.08333333333334</v>
      </c>
      <c r="F11248" s="1">
        <v>14166.666666666666</v>
      </c>
    </row>
    <row r="11249" spans="1:6" x14ac:dyDescent="0.3">
      <c r="A11249" t="s">
        <v>55</v>
      </c>
      <c r="B11249" t="s">
        <v>805</v>
      </c>
      <c r="C11249">
        <v>2005</v>
      </c>
      <c r="D11249" t="s">
        <v>953</v>
      </c>
      <c r="E11249">
        <v>-738.11999999999989</v>
      </c>
      <c r="F11249" s="1">
        <v>2800</v>
      </c>
    </row>
    <row r="11250" spans="1:6" x14ac:dyDescent="0.3">
      <c r="A11250" t="s">
        <v>55</v>
      </c>
      <c r="B11250" t="s">
        <v>806</v>
      </c>
      <c r="C11250">
        <v>2008</v>
      </c>
      <c r="D11250" t="s">
        <v>948</v>
      </c>
      <c r="E11250">
        <v>8.1525000000001455</v>
      </c>
      <c r="F11250" s="1">
        <v>6025</v>
      </c>
    </row>
    <row r="11251" spans="1:6" x14ac:dyDescent="0.3">
      <c r="A11251" t="s">
        <v>55</v>
      </c>
      <c r="B11251" t="s">
        <v>806</v>
      </c>
      <c r="C11251">
        <v>2008</v>
      </c>
      <c r="D11251" t="s">
        <v>949</v>
      </c>
      <c r="E11251">
        <v>-235.57321428571413</v>
      </c>
      <c r="F11251" s="1">
        <v>5339.2857142857147</v>
      </c>
    </row>
    <row r="11252" spans="1:6" x14ac:dyDescent="0.3">
      <c r="A11252" t="s">
        <v>55</v>
      </c>
      <c r="B11252" t="s">
        <v>806</v>
      </c>
      <c r="C11252">
        <v>2008</v>
      </c>
      <c r="D11252" t="s">
        <v>951</v>
      </c>
      <c r="E11252">
        <v>28.317500000000109</v>
      </c>
      <c r="F11252" s="1">
        <v>4675</v>
      </c>
    </row>
    <row r="11253" spans="1:6" x14ac:dyDescent="0.3">
      <c r="A11253" t="s">
        <v>55</v>
      </c>
      <c r="B11253" t="s">
        <v>806</v>
      </c>
      <c r="C11253">
        <v>2008</v>
      </c>
      <c r="D11253" t="s">
        <v>952</v>
      </c>
      <c r="E11253">
        <v>-2665.0524999999998</v>
      </c>
      <c r="F11253" s="1">
        <v>4975</v>
      </c>
    </row>
    <row r="11254" spans="1:6" x14ac:dyDescent="0.3">
      <c r="A11254" t="s">
        <v>55</v>
      </c>
      <c r="B11254" t="s">
        <v>806</v>
      </c>
      <c r="C11254">
        <v>2008</v>
      </c>
      <c r="D11254" t="s">
        <v>953</v>
      </c>
      <c r="E11254">
        <v>6.2760576923077185</v>
      </c>
      <c r="F11254" s="1">
        <v>3895.1923076923076</v>
      </c>
    </row>
    <row r="11255" spans="1:6" x14ac:dyDescent="0.3">
      <c r="A11255" t="s">
        <v>55</v>
      </c>
      <c r="B11255" t="s">
        <v>806</v>
      </c>
      <c r="C11255">
        <v>2009</v>
      </c>
      <c r="D11255" t="s">
        <v>948</v>
      </c>
      <c r="E11255">
        <v>-662.93416666666656</v>
      </c>
      <c r="F11255" s="1">
        <v>5825</v>
      </c>
    </row>
    <row r="11256" spans="1:6" x14ac:dyDescent="0.3">
      <c r="A11256" t="s">
        <v>55</v>
      </c>
      <c r="B11256" t="s">
        <v>806</v>
      </c>
      <c r="C11256">
        <v>2009</v>
      </c>
      <c r="D11256" t="s">
        <v>949</v>
      </c>
      <c r="E11256">
        <v>-311.19645833333317</v>
      </c>
      <c r="F11256" s="1">
        <v>5243.75</v>
      </c>
    </row>
    <row r="11257" spans="1:6" x14ac:dyDescent="0.3">
      <c r="A11257" t="s">
        <v>55</v>
      </c>
      <c r="B11257" t="s">
        <v>806</v>
      </c>
      <c r="C11257">
        <v>2009</v>
      </c>
      <c r="D11257" t="s">
        <v>950</v>
      </c>
      <c r="E11257">
        <v>861.46749999999975</v>
      </c>
      <c r="F11257" s="1">
        <v>6175</v>
      </c>
    </row>
    <row r="11258" spans="1:6" x14ac:dyDescent="0.3">
      <c r="A11258" t="s">
        <v>55</v>
      </c>
      <c r="B11258" t="s">
        <v>806</v>
      </c>
      <c r="C11258">
        <v>2009</v>
      </c>
      <c r="D11258" t="s">
        <v>951</v>
      </c>
      <c r="E11258">
        <v>-1337.8425</v>
      </c>
      <c r="F11258" s="1">
        <v>5075</v>
      </c>
    </row>
    <row r="11259" spans="1:6" x14ac:dyDescent="0.3">
      <c r="A11259" t="s">
        <v>55</v>
      </c>
      <c r="B11259" t="s">
        <v>806</v>
      </c>
      <c r="C11259">
        <v>2009</v>
      </c>
      <c r="D11259" t="s">
        <v>953</v>
      </c>
      <c r="E11259">
        <v>-262.33443181818171</v>
      </c>
      <c r="F11259" s="1">
        <v>4223.863636363636</v>
      </c>
    </row>
    <row r="11260" spans="1:6" x14ac:dyDescent="0.3">
      <c r="A11260" t="s">
        <v>55</v>
      </c>
      <c r="B11260" t="s">
        <v>806</v>
      </c>
      <c r="C11260">
        <v>2010</v>
      </c>
      <c r="D11260" t="s">
        <v>948</v>
      </c>
      <c r="E11260">
        <v>237.15750000000025</v>
      </c>
      <c r="F11260" s="1">
        <v>5075</v>
      </c>
    </row>
    <row r="11261" spans="1:6" x14ac:dyDescent="0.3">
      <c r="A11261" t="s">
        <v>55</v>
      </c>
      <c r="B11261" t="s">
        <v>806</v>
      </c>
      <c r="C11261">
        <v>2010</v>
      </c>
      <c r="D11261" t="s">
        <v>949</v>
      </c>
      <c r="E11261">
        <v>259.39500000000044</v>
      </c>
      <c r="F11261" s="1">
        <v>4950</v>
      </c>
    </row>
    <row r="11262" spans="1:6" x14ac:dyDescent="0.3">
      <c r="A11262" t="s">
        <v>55</v>
      </c>
      <c r="B11262" t="s">
        <v>806</v>
      </c>
      <c r="C11262">
        <v>2010</v>
      </c>
      <c r="D11262" t="s">
        <v>951</v>
      </c>
      <c r="E11262">
        <v>783.80812500000002</v>
      </c>
      <c r="F11262" s="1">
        <v>5206.25</v>
      </c>
    </row>
    <row r="11263" spans="1:6" x14ac:dyDescent="0.3">
      <c r="A11263" t="s">
        <v>55</v>
      </c>
      <c r="B11263" t="s">
        <v>806</v>
      </c>
      <c r="C11263">
        <v>2010</v>
      </c>
      <c r="D11263" t="s">
        <v>953</v>
      </c>
      <c r="E11263">
        <v>1563.9524999999999</v>
      </c>
      <c r="F11263" s="1">
        <v>4025</v>
      </c>
    </row>
    <row r="11264" spans="1:6" x14ac:dyDescent="0.3">
      <c r="A11264" t="s">
        <v>55</v>
      </c>
      <c r="B11264" t="s">
        <v>806</v>
      </c>
      <c r="C11264">
        <v>2011</v>
      </c>
      <c r="D11264" t="s">
        <v>948</v>
      </c>
      <c r="E11264">
        <v>361.32999999999993</v>
      </c>
      <c r="F11264" s="1">
        <v>7300</v>
      </c>
    </row>
    <row r="11265" spans="1:6" x14ac:dyDescent="0.3">
      <c r="A11265" t="s">
        <v>55</v>
      </c>
      <c r="B11265" t="s">
        <v>806</v>
      </c>
      <c r="C11265">
        <v>2011</v>
      </c>
      <c r="D11265" t="s">
        <v>949</v>
      </c>
      <c r="E11265">
        <v>865.12708333333364</v>
      </c>
      <c r="F11265" s="1">
        <v>5020.833333333333</v>
      </c>
    </row>
    <row r="11266" spans="1:6" x14ac:dyDescent="0.3">
      <c r="A11266" t="s">
        <v>55</v>
      </c>
      <c r="B11266" t="s">
        <v>806</v>
      </c>
      <c r="C11266">
        <v>2011</v>
      </c>
      <c r="D11266" t="s">
        <v>951</v>
      </c>
      <c r="E11266">
        <v>-289.70624999999973</v>
      </c>
      <c r="F11266" s="1">
        <v>6687.5</v>
      </c>
    </row>
    <row r="11267" spans="1:6" x14ac:dyDescent="0.3">
      <c r="A11267" t="s">
        <v>55</v>
      </c>
      <c r="B11267" t="s">
        <v>806</v>
      </c>
      <c r="C11267">
        <v>2011</v>
      </c>
      <c r="D11267" t="s">
        <v>953</v>
      </c>
      <c r="E11267">
        <v>-401.75812499999984</v>
      </c>
      <c r="F11267" s="1">
        <v>5293.75</v>
      </c>
    </row>
    <row r="11268" spans="1:6" x14ac:dyDescent="0.3">
      <c r="A11268" t="s">
        <v>55</v>
      </c>
      <c r="B11268" t="s">
        <v>806</v>
      </c>
      <c r="C11268">
        <v>2012</v>
      </c>
      <c r="D11268" t="s">
        <v>948</v>
      </c>
      <c r="E11268">
        <v>163.7375568181819</v>
      </c>
      <c r="F11268" s="1">
        <v>7023.295454545455</v>
      </c>
    </row>
    <row r="11269" spans="1:6" x14ac:dyDescent="0.3">
      <c r="A11269" t="s">
        <v>55</v>
      </c>
      <c r="B11269" t="s">
        <v>806</v>
      </c>
      <c r="C11269">
        <v>2012</v>
      </c>
      <c r="D11269" t="s">
        <v>949</v>
      </c>
      <c r="E11269">
        <v>70.288628048780538</v>
      </c>
      <c r="F11269" s="1">
        <v>5953.3536585365855</v>
      </c>
    </row>
    <row r="11270" spans="1:6" x14ac:dyDescent="0.3">
      <c r="A11270" t="s">
        <v>55</v>
      </c>
      <c r="B11270" t="s">
        <v>806</v>
      </c>
      <c r="C11270">
        <v>2012</v>
      </c>
      <c r="D11270" t="s">
        <v>950</v>
      </c>
      <c r="E11270">
        <v>-16.01800000000021</v>
      </c>
      <c r="F11270" s="1">
        <v>7420</v>
      </c>
    </row>
    <row r="11271" spans="1:6" x14ac:dyDescent="0.3">
      <c r="A11271" t="s">
        <v>55</v>
      </c>
      <c r="B11271" t="s">
        <v>806</v>
      </c>
      <c r="C11271">
        <v>2012</v>
      </c>
      <c r="D11271" t="s">
        <v>951</v>
      </c>
      <c r="E11271">
        <v>243.59250000000006</v>
      </c>
      <c r="F11271" s="1">
        <v>5366.1764705882351</v>
      </c>
    </row>
    <row r="11272" spans="1:6" x14ac:dyDescent="0.3">
      <c r="A11272" t="s">
        <v>55</v>
      </c>
      <c r="B11272" t="s">
        <v>806</v>
      </c>
      <c r="C11272">
        <v>2012</v>
      </c>
      <c r="D11272" t="s">
        <v>952</v>
      </c>
      <c r="E11272">
        <v>294.75500000000011</v>
      </c>
      <c r="F11272" s="1">
        <v>6550</v>
      </c>
    </row>
    <row r="11273" spans="1:6" x14ac:dyDescent="0.3">
      <c r="A11273" t="s">
        <v>55</v>
      </c>
      <c r="B11273" t="s">
        <v>806</v>
      </c>
      <c r="C11273">
        <v>2012</v>
      </c>
      <c r="D11273" t="s">
        <v>953</v>
      </c>
      <c r="E11273">
        <v>-730.93599999999992</v>
      </c>
      <c r="F11273" s="1">
        <v>5840</v>
      </c>
    </row>
    <row r="11274" spans="1:6" x14ac:dyDescent="0.3">
      <c r="A11274" t="s">
        <v>55</v>
      </c>
      <c r="B11274" t="s">
        <v>806</v>
      </c>
      <c r="C11274">
        <v>2013</v>
      </c>
      <c r="D11274" t="s">
        <v>948</v>
      </c>
      <c r="E11274">
        <v>162.65768292682927</v>
      </c>
      <c r="F11274" s="1">
        <v>7967.0731707317073</v>
      </c>
    </row>
    <row r="11275" spans="1:6" x14ac:dyDescent="0.3">
      <c r="A11275" t="s">
        <v>55</v>
      </c>
      <c r="B11275" t="s">
        <v>806</v>
      </c>
      <c r="C11275">
        <v>2013</v>
      </c>
      <c r="D11275" t="s">
        <v>949</v>
      </c>
      <c r="E11275">
        <v>11.774833333333341</v>
      </c>
      <c r="F11275" s="1">
        <v>6892.7777777777774</v>
      </c>
    </row>
    <row r="11276" spans="1:6" x14ac:dyDescent="0.3">
      <c r="A11276" t="s">
        <v>55</v>
      </c>
      <c r="B11276" t="s">
        <v>806</v>
      </c>
      <c r="C11276">
        <v>2013</v>
      </c>
      <c r="D11276" t="s">
        <v>950</v>
      </c>
      <c r="E11276">
        <v>-404.79437499999995</v>
      </c>
      <c r="F11276" s="1">
        <v>9681.25</v>
      </c>
    </row>
    <row r="11277" spans="1:6" x14ac:dyDescent="0.3">
      <c r="A11277" t="s">
        <v>55</v>
      </c>
      <c r="B11277" t="s">
        <v>806</v>
      </c>
      <c r="C11277">
        <v>2013</v>
      </c>
      <c r="D11277" t="s">
        <v>951</v>
      </c>
      <c r="E11277">
        <v>461.67458333333326</v>
      </c>
      <c r="F11277" s="1">
        <v>5995.833333333333</v>
      </c>
    </row>
    <row r="11278" spans="1:6" x14ac:dyDescent="0.3">
      <c r="A11278" t="s">
        <v>55</v>
      </c>
      <c r="B11278" t="s">
        <v>806</v>
      </c>
      <c r="C11278">
        <v>2013</v>
      </c>
      <c r="D11278" t="s">
        <v>952</v>
      </c>
      <c r="E11278">
        <v>350.79076923076929</v>
      </c>
      <c r="F11278" s="1">
        <v>8215.3846153846152</v>
      </c>
    </row>
    <row r="11279" spans="1:6" x14ac:dyDescent="0.3">
      <c r="A11279" t="s">
        <v>55</v>
      </c>
      <c r="B11279" t="s">
        <v>806</v>
      </c>
      <c r="C11279">
        <v>2014</v>
      </c>
      <c r="D11279" t="s">
        <v>948</v>
      </c>
      <c r="E11279">
        <v>-237.63374999999996</v>
      </c>
      <c r="F11279" s="1">
        <v>7912.5</v>
      </c>
    </row>
    <row r="11280" spans="1:6" x14ac:dyDescent="0.3">
      <c r="A11280" t="s">
        <v>55</v>
      </c>
      <c r="B11280" t="s">
        <v>806</v>
      </c>
      <c r="C11280">
        <v>2014</v>
      </c>
      <c r="D11280" t="s">
        <v>950</v>
      </c>
      <c r="E11280">
        <v>273.1750000000003</v>
      </c>
      <c r="F11280" s="1">
        <v>9250</v>
      </c>
    </row>
    <row r="11281" spans="1:6" x14ac:dyDescent="0.3">
      <c r="A11281" t="s">
        <v>55</v>
      </c>
      <c r="B11281" t="s">
        <v>806</v>
      </c>
      <c r="C11281">
        <v>2014</v>
      </c>
      <c r="D11281" t="s">
        <v>952</v>
      </c>
      <c r="E11281">
        <v>-865.69925000000001</v>
      </c>
      <c r="F11281" s="1">
        <v>9357.5</v>
      </c>
    </row>
    <row r="11282" spans="1:6" x14ac:dyDescent="0.3">
      <c r="A11282" t="s">
        <v>55</v>
      </c>
      <c r="B11282" t="s">
        <v>806</v>
      </c>
      <c r="C11282">
        <v>2015</v>
      </c>
      <c r="D11282" t="s">
        <v>952</v>
      </c>
      <c r="E11282">
        <v>-367.85833333333358</v>
      </c>
      <c r="F11282" s="1">
        <v>9750</v>
      </c>
    </row>
    <row r="11283" spans="1:6" x14ac:dyDescent="0.3">
      <c r="A11283" t="s">
        <v>56</v>
      </c>
      <c r="B11283" t="s">
        <v>807</v>
      </c>
      <c r="C11283">
        <v>2006</v>
      </c>
      <c r="D11283" t="s">
        <v>952</v>
      </c>
      <c r="E11283">
        <v>-6596.68</v>
      </c>
      <c r="F11283" s="1">
        <v>9200</v>
      </c>
    </row>
    <row r="11284" spans="1:6" x14ac:dyDescent="0.3">
      <c r="A11284" t="s">
        <v>56</v>
      </c>
      <c r="B11284" t="s">
        <v>807</v>
      </c>
      <c r="C11284">
        <v>2006</v>
      </c>
      <c r="D11284" t="s">
        <v>953</v>
      </c>
      <c r="E11284">
        <v>181.5705303030303</v>
      </c>
      <c r="F11284" s="1">
        <v>6296.212121212121</v>
      </c>
    </row>
    <row r="11285" spans="1:6" x14ac:dyDescent="0.3">
      <c r="A11285" t="s">
        <v>56</v>
      </c>
      <c r="B11285" t="s">
        <v>807</v>
      </c>
      <c r="C11285">
        <v>2007</v>
      </c>
      <c r="D11285" t="s">
        <v>949</v>
      </c>
      <c r="E11285">
        <v>2833.9850000000006</v>
      </c>
      <c r="F11285" s="1">
        <v>12850</v>
      </c>
    </row>
    <row r="11286" spans="1:6" x14ac:dyDescent="0.3">
      <c r="A11286" t="s">
        <v>56</v>
      </c>
      <c r="B11286" t="s">
        <v>807</v>
      </c>
      <c r="C11286">
        <v>2007</v>
      </c>
      <c r="D11286" t="s">
        <v>952</v>
      </c>
      <c r="E11286">
        <v>-9219.33</v>
      </c>
      <c r="F11286" s="1">
        <v>12700</v>
      </c>
    </row>
    <row r="11287" spans="1:6" x14ac:dyDescent="0.3">
      <c r="A11287" t="s">
        <v>56</v>
      </c>
      <c r="B11287" t="s">
        <v>807</v>
      </c>
      <c r="C11287">
        <v>2007</v>
      </c>
      <c r="D11287" t="s">
        <v>953</v>
      </c>
      <c r="E11287">
        <v>-25.514062499999852</v>
      </c>
      <c r="F11287" s="1">
        <v>7046.875</v>
      </c>
    </row>
    <row r="11288" spans="1:6" x14ac:dyDescent="0.3">
      <c r="A11288" t="s">
        <v>56</v>
      </c>
      <c r="B11288" t="s">
        <v>808</v>
      </c>
      <c r="C11288">
        <v>2003</v>
      </c>
      <c r="D11288" t="s">
        <v>952</v>
      </c>
      <c r="E11288">
        <v>-3576.6525000000001</v>
      </c>
      <c r="F11288" s="1">
        <v>8975</v>
      </c>
    </row>
    <row r="11289" spans="1:6" x14ac:dyDescent="0.3">
      <c r="A11289" t="s">
        <v>56</v>
      </c>
      <c r="B11289" t="s">
        <v>808</v>
      </c>
      <c r="C11289">
        <v>2003</v>
      </c>
      <c r="D11289" t="s">
        <v>953</v>
      </c>
      <c r="E11289">
        <v>-192.37708333333322</v>
      </c>
      <c r="F11289" s="1">
        <v>5812.5</v>
      </c>
    </row>
    <row r="11290" spans="1:6" x14ac:dyDescent="0.3">
      <c r="A11290" t="s">
        <v>56</v>
      </c>
      <c r="B11290" t="s">
        <v>808</v>
      </c>
      <c r="C11290">
        <v>2004</v>
      </c>
      <c r="D11290" t="s">
        <v>953</v>
      </c>
      <c r="E11290">
        <v>14.27499999999994</v>
      </c>
      <c r="F11290" s="1">
        <v>4416.666666666667</v>
      </c>
    </row>
    <row r="11291" spans="1:6" x14ac:dyDescent="0.3">
      <c r="A11291" t="s">
        <v>56</v>
      </c>
      <c r="B11291" t="s">
        <v>808</v>
      </c>
      <c r="C11291">
        <v>2005</v>
      </c>
      <c r="D11291" t="s">
        <v>953</v>
      </c>
      <c r="E11291">
        <v>41.687321428571487</v>
      </c>
      <c r="F11291" s="1">
        <v>7623.2142857142853</v>
      </c>
    </row>
    <row r="11292" spans="1:6" x14ac:dyDescent="0.3">
      <c r="A11292" t="s">
        <v>56</v>
      </c>
      <c r="B11292" t="s">
        <v>808</v>
      </c>
      <c r="C11292">
        <v>2006</v>
      </c>
      <c r="D11292" t="s">
        <v>953</v>
      </c>
      <c r="E11292">
        <v>357.13636363636363</v>
      </c>
      <c r="F11292" s="1">
        <v>7727.272727272727</v>
      </c>
    </row>
    <row r="11293" spans="1:6" x14ac:dyDescent="0.3">
      <c r="A11293" t="s">
        <v>56</v>
      </c>
      <c r="B11293" t="s">
        <v>809</v>
      </c>
      <c r="C11293">
        <v>2013</v>
      </c>
      <c r="D11293" t="s">
        <v>948</v>
      </c>
      <c r="E11293">
        <v>893.98800000000028</v>
      </c>
      <c r="F11293" s="1">
        <v>18280</v>
      </c>
    </row>
    <row r="11294" spans="1:6" x14ac:dyDescent="0.3">
      <c r="A11294" t="s">
        <v>56</v>
      </c>
      <c r="B11294" t="s">
        <v>809</v>
      </c>
      <c r="C11294">
        <v>2013</v>
      </c>
      <c r="D11294" t="s">
        <v>949</v>
      </c>
      <c r="E11294">
        <v>613.59208333333356</v>
      </c>
      <c r="F11294" s="1">
        <v>18337.5</v>
      </c>
    </row>
    <row r="11295" spans="1:6" x14ac:dyDescent="0.3">
      <c r="A11295" t="s">
        <v>56</v>
      </c>
      <c r="B11295" t="s">
        <v>809</v>
      </c>
      <c r="C11295">
        <v>2013</v>
      </c>
      <c r="D11295" t="s">
        <v>950</v>
      </c>
      <c r="E11295">
        <v>410.96833333333416</v>
      </c>
      <c r="F11295" s="1">
        <v>19350</v>
      </c>
    </row>
    <row r="11296" spans="1:6" x14ac:dyDescent="0.3">
      <c r="A11296" t="s">
        <v>56</v>
      </c>
      <c r="B11296" t="s">
        <v>809</v>
      </c>
      <c r="C11296">
        <v>2013</v>
      </c>
      <c r="D11296" t="s">
        <v>951</v>
      </c>
      <c r="E11296">
        <v>-819.88000000000102</v>
      </c>
      <c r="F11296" s="1">
        <v>17200</v>
      </c>
    </row>
    <row r="11297" spans="1:6" x14ac:dyDescent="0.3">
      <c r="A11297" t="s">
        <v>56</v>
      </c>
      <c r="B11297" t="s">
        <v>809</v>
      </c>
      <c r="C11297">
        <v>2013</v>
      </c>
      <c r="D11297" t="s">
        <v>952</v>
      </c>
      <c r="E11297">
        <v>953.04999999999927</v>
      </c>
      <c r="F11297" s="1">
        <v>20500</v>
      </c>
    </row>
    <row r="11298" spans="1:6" x14ac:dyDescent="0.3">
      <c r="A11298" t="s">
        <v>56</v>
      </c>
      <c r="B11298" t="s">
        <v>809</v>
      </c>
      <c r="C11298">
        <v>2014</v>
      </c>
      <c r="D11298" t="s">
        <v>948</v>
      </c>
      <c r="E11298">
        <v>-36.894000000000233</v>
      </c>
      <c r="F11298" s="1">
        <v>21860</v>
      </c>
    </row>
    <row r="11299" spans="1:6" x14ac:dyDescent="0.3">
      <c r="A11299" t="s">
        <v>56</v>
      </c>
      <c r="B11299" t="s">
        <v>809</v>
      </c>
      <c r="C11299">
        <v>2014</v>
      </c>
      <c r="D11299" t="s">
        <v>950</v>
      </c>
      <c r="E11299">
        <v>989.4357142857142</v>
      </c>
      <c r="F11299" s="1">
        <v>21500</v>
      </c>
    </row>
    <row r="11300" spans="1:6" x14ac:dyDescent="0.3">
      <c r="A11300" t="s">
        <v>56</v>
      </c>
      <c r="B11300" t="s">
        <v>809</v>
      </c>
      <c r="C11300">
        <v>2015</v>
      </c>
      <c r="D11300" t="s">
        <v>948</v>
      </c>
      <c r="E11300">
        <v>-1713.7999999999993</v>
      </c>
      <c r="F11300" s="1">
        <v>22000</v>
      </c>
    </row>
    <row r="11301" spans="1:6" x14ac:dyDescent="0.3">
      <c r="A11301" t="s">
        <v>56</v>
      </c>
      <c r="B11301" t="s">
        <v>810</v>
      </c>
      <c r="C11301">
        <v>1998</v>
      </c>
      <c r="D11301" t="s">
        <v>953</v>
      </c>
      <c r="E11301">
        <v>311.53375000000005</v>
      </c>
      <c r="F11301" s="1">
        <v>1087.5</v>
      </c>
    </row>
    <row r="11302" spans="1:6" x14ac:dyDescent="0.3">
      <c r="A11302" t="s">
        <v>56</v>
      </c>
      <c r="B11302" t="s">
        <v>810</v>
      </c>
      <c r="C11302">
        <v>2000</v>
      </c>
      <c r="D11302" t="s">
        <v>953</v>
      </c>
      <c r="E11302">
        <v>93.163749999999936</v>
      </c>
      <c r="F11302" s="1">
        <v>1387.5</v>
      </c>
    </row>
    <row r="11303" spans="1:6" x14ac:dyDescent="0.3">
      <c r="A11303" t="s">
        <v>56</v>
      </c>
      <c r="B11303" t="s">
        <v>810</v>
      </c>
      <c r="C11303">
        <v>2001</v>
      </c>
      <c r="D11303" t="s">
        <v>953</v>
      </c>
      <c r="E11303">
        <v>-135.47228260869565</v>
      </c>
      <c r="F11303" s="1">
        <v>1690.2173913043478</v>
      </c>
    </row>
    <row r="11304" spans="1:6" x14ac:dyDescent="0.3">
      <c r="A11304" t="s">
        <v>56</v>
      </c>
      <c r="B11304" t="s">
        <v>810</v>
      </c>
      <c r="C11304">
        <v>2002</v>
      </c>
      <c r="D11304" t="s">
        <v>953</v>
      </c>
      <c r="E11304">
        <v>-139.64899999999997</v>
      </c>
      <c r="F11304" s="1">
        <v>1976.6666666666667</v>
      </c>
    </row>
    <row r="11305" spans="1:6" x14ac:dyDescent="0.3">
      <c r="A11305" t="s">
        <v>56</v>
      </c>
      <c r="B11305" t="s">
        <v>810</v>
      </c>
      <c r="C11305">
        <v>2003</v>
      </c>
      <c r="D11305" t="s">
        <v>953</v>
      </c>
      <c r="E11305">
        <v>-225.78954545454542</v>
      </c>
      <c r="F11305" s="1">
        <v>2740.909090909091</v>
      </c>
    </row>
    <row r="11306" spans="1:6" x14ac:dyDescent="0.3">
      <c r="A11306" t="s">
        <v>56</v>
      </c>
      <c r="B11306" t="s">
        <v>810</v>
      </c>
      <c r="C11306">
        <v>2004</v>
      </c>
      <c r="D11306" t="s">
        <v>953</v>
      </c>
      <c r="E11306">
        <v>-26.81624999999978</v>
      </c>
      <c r="F11306" s="1">
        <v>4254.166666666667</v>
      </c>
    </row>
    <row r="11307" spans="1:6" x14ac:dyDescent="0.3">
      <c r="A11307" t="s">
        <v>56</v>
      </c>
      <c r="B11307" t="s">
        <v>810</v>
      </c>
      <c r="C11307">
        <v>2005</v>
      </c>
      <c r="D11307" t="s">
        <v>953</v>
      </c>
      <c r="E11307">
        <v>-625.60156249999989</v>
      </c>
      <c r="F11307" s="1">
        <v>4921.875</v>
      </c>
    </row>
    <row r="11308" spans="1:6" x14ac:dyDescent="0.3">
      <c r="A11308" t="s">
        <v>56</v>
      </c>
      <c r="B11308" t="s">
        <v>810</v>
      </c>
      <c r="C11308">
        <v>2006</v>
      </c>
      <c r="D11308" t="s">
        <v>953</v>
      </c>
      <c r="E11308">
        <v>-241.08791666666653</v>
      </c>
      <c r="F11308" s="1">
        <v>5870.833333333333</v>
      </c>
    </row>
    <row r="11309" spans="1:6" x14ac:dyDescent="0.3">
      <c r="A11309" t="s">
        <v>56</v>
      </c>
      <c r="B11309" t="s">
        <v>810</v>
      </c>
      <c r="C11309">
        <v>2007</v>
      </c>
      <c r="D11309" t="s">
        <v>953</v>
      </c>
      <c r="E11309">
        <v>-35.448333333333345</v>
      </c>
      <c r="F11309" s="1">
        <v>5183.333333333333</v>
      </c>
    </row>
    <row r="11310" spans="1:6" x14ac:dyDescent="0.3">
      <c r="A11310" t="s">
        <v>56</v>
      </c>
      <c r="B11310" t="s">
        <v>810</v>
      </c>
      <c r="C11310">
        <v>2008</v>
      </c>
      <c r="D11310" t="s">
        <v>951</v>
      </c>
      <c r="E11310">
        <v>1491.9950000000008</v>
      </c>
      <c r="F11310" s="1">
        <v>10950</v>
      </c>
    </row>
    <row r="11311" spans="1:6" x14ac:dyDescent="0.3">
      <c r="A11311" t="s">
        <v>56</v>
      </c>
      <c r="B11311" t="s">
        <v>810</v>
      </c>
      <c r="C11311">
        <v>2008</v>
      </c>
      <c r="D11311" t="s">
        <v>953</v>
      </c>
      <c r="E11311">
        <v>-616.54421875000003</v>
      </c>
      <c r="F11311" s="1">
        <v>8089.0625</v>
      </c>
    </row>
    <row r="11312" spans="1:6" x14ac:dyDescent="0.3">
      <c r="A11312" t="s">
        <v>56</v>
      </c>
      <c r="B11312" t="s">
        <v>810</v>
      </c>
      <c r="C11312">
        <v>2009</v>
      </c>
      <c r="D11312" t="s">
        <v>949</v>
      </c>
      <c r="E11312">
        <v>1137.3000000000002</v>
      </c>
      <c r="F11312" s="1">
        <v>13000</v>
      </c>
    </row>
    <row r="11313" spans="1:6" x14ac:dyDescent="0.3">
      <c r="A11313" t="s">
        <v>56</v>
      </c>
      <c r="B11313" t="s">
        <v>810</v>
      </c>
      <c r="C11313">
        <v>2009</v>
      </c>
      <c r="D11313" t="s">
        <v>951</v>
      </c>
      <c r="E11313">
        <v>431.72000000000043</v>
      </c>
      <c r="F11313" s="1">
        <v>13200</v>
      </c>
    </row>
    <row r="11314" spans="1:6" x14ac:dyDescent="0.3">
      <c r="A11314" t="s">
        <v>56</v>
      </c>
      <c r="B11314" t="s">
        <v>810</v>
      </c>
      <c r="C11314">
        <v>2009</v>
      </c>
      <c r="D11314" t="s">
        <v>953</v>
      </c>
      <c r="E11314">
        <v>-147.65708955223874</v>
      </c>
      <c r="F11314" s="1">
        <v>9324.626865671642</v>
      </c>
    </row>
    <row r="11315" spans="1:6" x14ac:dyDescent="0.3">
      <c r="A11315" t="s">
        <v>56</v>
      </c>
      <c r="B11315" t="s">
        <v>810</v>
      </c>
      <c r="C11315">
        <v>2010</v>
      </c>
      <c r="D11315" t="s">
        <v>949</v>
      </c>
      <c r="E11315">
        <v>453.37900000000008</v>
      </c>
      <c r="F11315" s="1">
        <v>15990</v>
      </c>
    </row>
    <row r="11316" spans="1:6" x14ac:dyDescent="0.3">
      <c r="A11316" t="s">
        <v>56</v>
      </c>
      <c r="B11316" t="s">
        <v>810</v>
      </c>
      <c r="C11316">
        <v>2010</v>
      </c>
      <c r="D11316" t="s">
        <v>951</v>
      </c>
      <c r="E11316">
        <v>1053.1162500000005</v>
      </c>
      <c r="F11316" s="1">
        <v>15412.5</v>
      </c>
    </row>
    <row r="11317" spans="1:6" x14ac:dyDescent="0.3">
      <c r="A11317" t="s">
        <v>56</v>
      </c>
      <c r="B11317" t="s">
        <v>810</v>
      </c>
      <c r="C11317">
        <v>2010</v>
      </c>
      <c r="D11317" t="s">
        <v>953</v>
      </c>
      <c r="E11317">
        <v>-40.42942307692293</v>
      </c>
      <c r="F11317" s="1">
        <v>11205.76923076923</v>
      </c>
    </row>
    <row r="11318" spans="1:6" x14ac:dyDescent="0.3">
      <c r="A11318" t="s">
        <v>56</v>
      </c>
      <c r="B11318" t="s">
        <v>810</v>
      </c>
      <c r="C11318">
        <v>2011</v>
      </c>
      <c r="D11318" t="s">
        <v>948</v>
      </c>
      <c r="E11318">
        <v>507.5085714285716</v>
      </c>
      <c r="F11318" s="1">
        <v>19085.714285714286</v>
      </c>
    </row>
    <row r="11319" spans="1:6" x14ac:dyDescent="0.3">
      <c r="A11319" t="s">
        <v>56</v>
      </c>
      <c r="B11319" t="s">
        <v>810</v>
      </c>
      <c r="C11319">
        <v>2011</v>
      </c>
      <c r="D11319" t="s">
        <v>949</v>
      </c>
      <c r="E11319">
        <v>204.20354545454572</v>
      </c>
      <c r="F11319" s="1">
        <v>17508.18181818182</v>
      </c>
    </row>
    <row r="11320" spans="1:6" x14ac:dyDescent="0.3">
      <c r="A11320" t="s">
        <v>56</v>
      </c>
      <c r="B11320" t="s">
        <v>810</v>
      </c>
      <c r="C11320">
        <v>2011</v>
      </c>
      <c r="D11320" t="s">
        <v>951</v>
      </c>
      <c r="E11320">
        <v>-8.4757142857142096</v>
      </c>
      <c r="F11320" s="1">
        <v>16100</v>
      </c>
    </row>
    <row r="11321" spans="1:6" x14ac:dyDescent="0.3">
      <c r="A11321" t="s">
        <v>56</v>
      </c>
      <c r="B11321" t="s">
        <v>810</v>
      </c>
      <c r="C11321">
        <v>2011</v>
      </c>
      <c r="D11321" t="s">
        <v>952</v>
      </c>
      <c r="E11321">
        <v>-10372.64</v>
      </c>
      <c r="F11321" s="1">
        <v>21600</v>
      </c>
    </row>
    <row r="11322" spans="1:6" x14ac:dyDescent="0.3">
      <c r="A11322" t="s">
        <v>56</v>
      </c>
      <c r="B11322" t="s">
        <v>810</v>
      </c>
      <c r="C11322">
        <v>2011</v>
      </c>
      <c r="D11322" t="s">
        <v>953</v>
      </c>
      <c r="E11322">
        <v>-325.61078124999972</v>
      </c>
      <c r="F11322" s="1">
        <v>14277.604166666666</v>
      </c>
    </row>
    <row r="11323" spans="1:6" x14ac:dyDescent="0.3">
      <c r="A11323" t="s">
        <v>56</v>
      </c>
      <c r="B11323" t="s">
        <v>810</v>
      </c>
      <c r="C11323">
        <v>2012</v>
      </c>
      <c r="D11323" t="s">
        <v>948</v>
      </c>
      <c r="E11323">
        <v>347.09500000000037</v>
      </c>
      <c r="F11323" s="1">
        <v>19727.777777777777</v>
      </c>
    </row>
    <row r="11324" spans="1:6" x14ac:dyDescent="0.3">
      <c r="A11324" t="s">
        <v>56</v>
      </c>
      <c r="B11324" t="s">
        <v>810</v>
      </c>
      <c r="C11324">
        <v>2012</v>
      </c>
      <c r="D11324" t="s">
        <v>949</v>
      </c>
      <c r="E11324">
        <v>457.23744897959205</v>
      </c>
      <c r="F11324" s="1">
        <v>18150</v>
      </c>
    </row>
    <row r="11325" spans="1:6" x14ac:dyDescent="0.3">
      <c r="A11325" t="s">
        <v>56</v>
      </c>
      <c r="B11325" t="s">
        <v>810</v>
      </c>
      <c r="C11325">
        <v>2012</v>
      </c>
      <c r="D11325" t="s">
        <v>951</v>
      </c>
      <c r="E11325">
        <v>240.39136363636391</v>
      </c>
      <c r="F11325" s="1">
        <v>17459.090909090908</v>
      </c>
    </row>
    <row r="11326" spans="1:6" x14ac:dyDescent="0.3">
      <c r="A11326" t="s">
        <v>56</v>
      </c>
      <c r="B11326" t="s">
        <v>810</v>
      </c>
      <c r="C11326">
        <v>2012</v>
      </c>
      <c r="D11326" t="s">
        <v>953</v>
      </c>
      <c r="E11326">
        <v>224.50825000000012</v>
      </c>
      <c r="F11326" s="1">
        <v>14932.5</v>
      </c>
    </row>
    <row r="11327" spans="1:6" x14ac:dyDescent="0.3">
      <c r="A11327" t="s">
        <v>56</v>
      </c>
      <c r="B11327" t="s">
        <v>810</v>
      </c>
      <c r="C11327">
        <v>2013</v>
      </c>
      <c r="D11327" t="s">
        <v>948</v>
      </c>
      <c r="E11327">
        <v>892.1659999999996</v>
      </c>
      <c r="F11327" s="1">
        <v>20460</v>
      </c>
    </row>
    <row r="11328" spans="1:6" x14ac:dyDescent="0.3">
      <c r="A11328" t="s">
        <v>56</v>
      </c>
      <c r="B11328" t="s">
        <v>810</v>
      </c>
      <c r="C11328">
        <v>2013</v>
      </c>
      <c r="D11328" t="s">
        <v>949</v>
      </c>
      <c r="E11328">
        <v>236.00291666666695</v>
      </c>
      <c r="F11328" s="1">
        <v>19445.833333333332</v>
      </c>
    </row>
    <row r="11329" spans="1:6" x14ac:dyDescent="0.3">
      <c r="A11329" t="s">
        <v>56</v>
      </c>
      <c r="B11329" t="s">
        <v>810</v>
      </c>
      <c r="C11329">
        <v>2013</v>
      </c>
      <c r="D11329" t="s">
        <v>951</v>
      </c>
      <c r="E11329">
        <v>-1680.4870000000003</v>
      </c>
      <c r="F11329" s="1">
        <v>18530</v>
      </c>
    </row>
    <row r="11330" spans="1:6" x14ac:dyDescent="0.3">
      <c r="A11330" t="s">
        <v>56</v>
      </c>
      <c r="B11330" t="s">
        <v>810</v>
      </c>
      <c r="C11330">
        <v>2013</v>
      </c>
      <c r="D11330" t="s">
        <v>953</v>
      </c>
      <c r="E11330">
        <v>-424.23972222222204</v>
      </c>
      <c r="F11330" s="1">
        <v>14991.666666666666</v>
      </c>
    </row>
    <row r="11331" spans="1:6" x14ac:dyDescent="0.3">
      <c r="A11331" t="s">
        <v>56</v>
      </c>
      <c r="B11331" t="s">
        <v>810</v>
      </c>
      <c r="C11331">
        <v>2014</v>
      </c>
      <c r="D11331" t="s">
        <v>948</v>
      </c>
      <c r="E11331">
        <v>604.63645631067982</v>
      </c>
      <c r="F11331" s="1">
        <v>23053.88349514563</v>
      </c>
    </row>
    <row r="11332" spans="1:6" x14ac:dyDescent="0.3">
      <c r="A11332" t="s">
        <v>56</v>
      </c>
      <c r="B11332" t="s">
        <v>810</v>
      </c>
      <c r="C11332">
        <v>2014</v>
      </c>
      <c r="D11332" t="s">
        <v>949</v>
      </c>
      <c r="E11332">
        <v>626.05793650793646</v>
      </c>
      <c r="F11332" s="1">
        <v>22007.936507936509</v>
      </c>
    </row>
    <row r="11333" spans="1:6" x14ac:dyDescent="0.3">
      <c r="A11333" t="s">
        <v>56</v>
      </c>
      <c r="B11333" t="s">
        <v>810</v>
      </c>
      <c r="C11333">
        <v>2014</v>
      </c>
      <c r="D11333" t="s">
        <v>950</v>
      </c>
      <c r="E11333">
        <v>671.40666666666743</v>
      </c>
      <c r="F11333" s="1">
        <v>23844.444444444445</v>
      </c>
    </row>
    <row r="11334" spans="1:6" x14ac:dyDescent="0.3">
      <c r="A11334" t="s">
        <v>56</v>
      </c>
      <c r="B11334" t="s">
        <v>810</v>
      </c>
      <c r="C11334">
        <v>2014</v>
      </c>
      <c r="D11334" t="s">
        <v>951</v>
      </c>
      <c r="E11334">
        <v>-818.93899999999917</v>
      </c>
      <c r="F11334" s="1">
        <v>20410</v>
      </c>
    </row>
    <row r="11335" spans="1:6" x14ac:dyDescent="0.3">
      <c r="A11335" t="s">
        <v>56</v>
      </c>
      <c r="B11335" t="s">
        <v>810</v>
      </c>
      <c r="C11335">
        <v>2014</v>
      </c>
      <c r="D11335" t="s">
        <v>952</v>
      </c>
      <c r="E11335">
        <v>720.4566666666675</v>
      </c>
      <c r="F11335" s="1">
        <v>26566.666666666668</v>
      </c>
    </row>
    <row r="11336" spans="1:6" x14ac:dyDescent="0.3">
      <c r="A11336" t="s">
        <v>56</v>
      </c>
      <c r="B11336" t="s">
        <v>810</v>
      </c>
      <c r="C11336">
        <v>2014</v>
      </c>
      <c r="D11336" t="s">
        <v>953</v>
      </c>
      <c r="E11336">
        <v>-650.83928571428567</v>
      </c>
      <c r="F11336" s="1">
        <v>16607.142857142859</v>
      </c>
    </row>
    <row r="11337" spans="1:6" x14ac:dyDescent="0.3">
      <c r="A11337" t="s">
        <v>56</v>
      </c>
      <c r="B11337" t="s">
        <v>810</v>
      </c>
      <c r="C11337">
        <v>2015</v>
      </c>
      <c r="D11337" t="s">
        <v>948</v>
      </c>
      <c r="E11337">
        <v>564.16172932330812</v>
      </c>
      <c r="F11337" s="1">
        <v>23707.518796992481</v>
      </c>
    </row>
    <row r="11338" spans="1:6" x14ac:dyDescent="0.3">
      <c r="A11338" t="s">
        <v>56</v>
      </c>
      <c r="B11338" t="s">
        <v>810</v>
      </c>
      <c r="C11338">
        <v>2015</v>
      </c>
      <c r="D11338" t="s">
        <v>949</v>
      </c>
      <c r="E11338">
        <v>93.198571428571512</v>
      </c>
      <c r="F11338" s="1">
        <v>22747.619047619046</v>
      </c>
    </row>
    <row r="11339" spans="1:6" x14ac:dyDescent="0.3">
      <c r="A11339" t="s">
        <v>56</v>
      </c>
      <c r="B11339" t="s">
        <v>810</v>
      </c>
      <c r="C11339">
        <v>2015</v>
      </c>
      <c r="D11339" t="s">
        <v>950</v>
      </c>
      <c r="E11339">
        <v>253.21441176470603</v>
      </c>
      <c r="F11339" s="1">
        <v>23967.647058823528</v>
      </c>
    </row>
    <row r="11340" spans="1:6" x14ac:dyDescent="0.3">
      <c r="A11340" t="s">
        <v>56</v>
      </c>
      <c r="B11340" t="s">
        <v>810</v>
      </c>
      <c r="C11340">
        <v>2015</v>
      </c>
      <c r="D11340" t="s">
        <v>952</v>
      </c>
      <c r="E11340">
        <v>-190.64454545454512</v>
      </c>
      <c r="F11340" s="1">
        <v>24281.81818181818</v>
      </c>
    </row>
    <row r="11341" spans="1:6" x14ac:dyDescent="0.3">
      <c r="A11341" t="s">
        <v>56</v>
      </c>
      <c r="B11341" t="s">
        <v>811</v>
      </c>
      <c r="C11341">
        <v>1996</v>
      </c>
      <c r="D11341" t="s">
        <v>953</v>
      </c>
      <c r="E11341">
        <v>357.73500000000001</v>
      </c>
      <c r="F11341" s="1">
        <v>350</v>
      </c>
    </row>
    <row r="11342" spans="1:6" x14ac:dyDescent="0.3">
      <c r="A11342" t="s">
        <v>56</v>
      </c>
      <c r="B11342" t="s">
        <v>811</v>
      </c>
      <c r="C11342">
        <v>1998</v>
      </c>
      <c r="D11342" t="s">
        <v>953</v>
      </c>
      <c r="E11342">
        <v>-283.51666666666665</v>
      </c>
      <c r="F11342" s="1">
        <v>1500</v>
      </c>
    </row>
    <row r="11343" spans="1:6" x14ac:dyDescent="0.3">
      <c r="A11343" t="s">
        <v>56</v>
      </c>
      <c r="B11343" t="s">
        <v>811</v>
      </c>
      <c r="C11343">
        <v>2000</v>
      </c>
      <c r="D11343" t="s">
        <v>953</v>
      </c>
      <c r="E11343">
        <v>-601.31125000000009</v>
      </c>
      <c r="F11343" s="1">
        <v>1637.5</v>
      </c>
    </row>
    <row r="11344" spans="1:6" x14ac:dyDescent="0.3">
      <c r="A11344" t="s">
        <v>56</v>
      </c>
      <c r="B11344" t="s">
        <v>811</v>
      </c>
      <c r="C11344">
        <v>2002</v>
      </c>
      <c r="D11344" t="s">
        <v>951</v>
      </c>
      <c r="E11344">
        <v>621.41250000000036</v>
      </c>
      <c r="F11344" s="1">
        <v>6625</v>
      </c>
    </row>
    <row r="11345" spans="1:6" x14ac:dyDescent="0.3">
      <c r="A11345" t="s">
        <v>56</v>
      </c>
      <c r="B11345" t="s">
        <v>811</v>
      </c>
      <c r="C11345">
        <v>2002</v>
      </c>
      <c r="D11345" t="s">
        <v>953</v>
      </c>
      <c r="E11345">
        <v>240.14706521739137</v>
      </c>
      <c r="F11345" s="1">
        <v>3144.5652173913045</v>
      </c>
    </row>
    <row r="11346" spans="1:6" x14ac:dyDescent="0.3">
      <c r="A11346" t="s">
        <v>56</v>
      </c>
      <c r="B11346" t="s">
        <v>811</v>
      </c>
      <c r="C11346">
        <v>2003</v>
      </c>
      <c r="D11346" t="s">
        <v>953</v>
      </c>
      <c r="E11346">
        <v>239.995</v>
      </c>
      <c r="F11346" s="1">
        <v>2061.1111111111113</v>
      </c>
    </row>
    <row r="11347" spans="1:6" x14ac:dyDescent="0.3">
      <c r="A11347" t="s">
        <v>56</v>
      </c>
      <c r="B11347" t="s">
        <v>811</v>
      </c>
      <c r="C11347">
        <v>2004</v>
      </c>
      <c r="D11347" t="s">
        <v>953</v>
      </c>
      <c r="E11347">
        <v>718.28838235294131</v>
      </c>
      <c r="F11347" s="1">
        <v>6383.8235294117649</v>
      </c>
    </row>
    <row r="11348" spans="1:6" x14ac:dyDescent="0.3">
      <c r="A11348" t="s">
        <v>56</v>
      </c>
      <c r="B11348" t="s">
        <v>811</v>
      </c>
      <c r="C11348">
        <v>2005</v>
      </c>
      <c r="D11348" t="s">
        <v>953</v>
      </c>
      <c r="E11348">
        <v>217.12730263157908</v>
      </c>
      <c r="F11348" s="1">
        <v>6996.7105263157891</v>
      </c>
    </row>
    <row r="11349" spans="1:6" x14ac:dyDescent="0.3">
      <c r="A11349" t="s">
        <v>56</v>
      </c>
      <c r="B11349" t="s">
        <v>811</v>
      </c>
      <c r="C11349">
        <v>2006</v>
      </c>
      <c r="D11349" t="s">
        <v>951</v>
      </c>
      <c r="E11349">
        <v>2010.0925000000007</v>
      </c>
      <c r="F11349" s="1">
        <v>17425</v>
      </c>
    </row>
    <row r="11350" spans="1:6" x14ac:dyDescent="0.3">
      <c r="A11350" t="s">
        <v>56</v>
      </c>
      <c r="B11350" t="s">
        <v>811</v>
      </c>
      <c r="C11350">
        <v>2006</v>
      </c>
      <c r="D11350" t="s">
        <v>953</v>
      </c>
      <c r="E11350">
        <v>612.33880208333346</v>
      </c>
      <c r="F11350" s="1">
        <v>7190.104166666667</v>
      </c>
    </row>
    <row r="11351" spans="1:6" x14ac:dyDescent="0.3">
      <c r="A11351" t="s">
        <v>56</v>
      </c>
      <c r="B11351" t="s">
        <v>811</v>
      </c>
      <c r="C11351">
        <v>2007</v>
      </c>
      <c r="D11351" t="s">
        <v>951</v>
      </c>
      <c r="E11351">
        <v>2083.9900000000016</v>
      </c>
      <c r="F11351" s="1">
        <v>21900</v>
      </c>
    </row>
    <row r="11352" spans="1:6" x14ac:dyDescent="0.3">
      <c r="A11352" t="s">
        <v>56</v>
      </c>
      <c r="B11352" t="s">
        <v>811</v>
      </c>
      <c r="C11352">
        <v>2007</v>
      </c>
      <c r="D11352" t="s">
        <v>953</v>
      </c>
      <c r="E11352">
        <v>795.27607142857141</v>
      </c>
      <c r="F11352" s="1">
        <v>9213.0952380952385</v>
      </c>
    </row>
    <row r="11353" spans="1:6" x14ac:dyDescent="0.3">
      <c r="A11353" t="s">
        <v>56</v>
      </c>
      <c r="B11353" t="s">
        <v>811</v>
      </c>
      <c r="C11353">
        <v>2008</v>
      </c>
      <c r="D11353" t="s">
        <v>949</v>
      </c>
      <c r="E11353">
        <v>692.83000000000175</v>
      </c>
      <c r="F11353" s="1">
        <v>22300</v>
      </c>
    </row>
    <row r="11354" spans="1:6" x14ac:dyDescent="0.3">
      <c r="A11354" t="s">
        <v>56</v>
      </c>
      <c r="B11354" t="s">
        <v>811</v>
      </c>
      <c r="C11354">
        <v>2008</v>
      </c>
      <c r="D11354" t="s">
        <v>951</v>
      </c>
      <c r="E11354">
        <v>-644.72321428571377</v>
      </c>
      <c r="F11354" s="1">
        <v>15267.857142857143</v>
      </c>
    </row>
    <row r="11355" spans="1:6" x14ac:dyDescent="0.3">
      <c r="A11355" t="s">
        <v>56</v>
      </c>
      <c r="B11355" t="s">
        <v>811</v>
      </c>
      <c r="C11355">
        <v>2008</v>
      </c>
      <c r="D11355" t="s">
        <v>952</v>
      </c>
      <c r="E11355">
        <v>-1084.25</v>
      </c>
      <c r="F11355" s="1">
        <v>7500</v>
      </c>
    </row>
    <row r="11356" spans="1:6" x14ac:dyDescent="0.3">
      <c r="A11356" t="s">
        <v>56</v>
      </c>
      <c r="B11356" t="s">
        <v>811</v>
      </c>
      <c r="C11356">
        <v>2008</v>
      </c>
      <c r="D11356" t="s">
        <v>953</v>
      </c>
      <c r="E11356">
        <v>12.115327380952495</v>
      </c>
      <c r="F11356" s="1">
        <v>9099.7023809523816</v>
      </c>
    </row>
    <row r="11357" spans="1:6" x14ac:dyDescent="0.3">
      <c r="A11357" t="s">
        <v>56</v>
      </c>
      <c r="B11357" t="s">
        <v>811</v>
      </c>
      <c r="C11357">
        <v>2009</v>
      </c>
      <c r="D11357" t="s">
        <v>949</v>
      </c>
      <c r="E11357">
        <v>4891.4449999999997</v>
      </c>
      <c r="F11357" s="1">
        <v>15450</v>
      </c>
    </row>
    <row r="11358" spans="1:6" x14ac:dyDescent="0.3">
      <c r="A11358" t="s">
        <v>56</v>
      </c>
      <c r="B11358" t="s">
        <v>811</v>
      </c>
      <c r="C11358">
        <v>2009</v>
      </c>
      <c r="D11358" t="s">
        <v>951</v>
      </c>
      <c r="E11358">
        <v>4352.7700000000004</v>
      </c>
      <c r="F11358" s="1">
        <v>13700</v>
      </c>
    </row>
    <row r="11359" spans="1:6" x14ac:dyDescent="0.3">
      <c r="A11359" t="s">
        <v>56</v>
      </c>
      <c r="B11359" t="s">
        <v>811</v>
      </c>
      <c r="C11359">
        <v>2009</v>
      </c>
      <c r="D11359" t="s">
        <v>953</v>
      </c>
      <c r="E11359">
        <v>272.52941860465108</v>
      </c>
      <c r="F11359" s="1">
        <v>10805.813953488372</v>
      </c>
    </row>
    <row r="11360" spans="1:6" x14ac:dyDescent="0.3">
      <c r="A11360" t="s">
        <v>56</v>
      </c>
      <c r="B11360" t="s">
        <v>811</v>
      </c>
      <c r="C11360">
        <v>2010</v>
      </c>
      <c r="D11360" t="s">
        <v>949</v>
      </c>
      <c r="E11360">
        <v>-293.12749999999988</v>
      </c>
      <c r="F11360" s="1">
        <v>22558.333333333332</v>
      </c>
    </row>
    <row r="11361" spans="1:6" x14ac:dyDescent="0.3">
      <c r="A11361" t="s">
        <v>56</v>
      </c>
      <c r="B11361" t="s">
        <v>811</v>
      </c>
      <c r="C11361">
        <v>2010</v>
      </c>
      <c r="D11361" t="s">
        <v>951</v>
      </c>
      <c r="E11361">
        <v>-425.68124999999964</v>
      </c>
      <c r="F11361" s="1">
        <v>16937.5</v>
      </c>
    </row>
    <row r="11362" spans="1:6" x14ac:dyDescent="0.3">
      <c r="A11362" t="s">
        <v>56</v>
      </c>
      <c r="B11362" t="s">
        <v>811</v>
      </c>
      <c r="C11362">
        <v>2010</v>
      </c>
      <c r="D11362" t="s">
        <v>953</v>
      </c>
      <c r="E11362">
        <v>-360.57161290322574</v>
      </c>
      <c r="F11362" s="1">
        <v>10541.935483870968</v>
      </c>
    </row>
    <row r="11363" spans="1:6" x14ac:dyDescent="0.3">
      <c r="A11363" t="s">
        <v>56</v>
      </c>
      <c r="B11363" t="s">
        <v>811</v>
      </c>
      <c r="C11363">
        <v>2011</v>
      </c>
      <c r="D11363" t="s">
        <v>948</v>
      </c>
      <c r="E11363">
        <v>432.10083333333296</v>
      </c>
      <c r="F11363" s="1">
        <v>19175</v>
      </c>
    </row>
    <row r="11364" spans="1:6" x14ac:dyDescent="0.3">
      <c r="A11364" t="s">
        <v>56</v>
      </c>
      <c r="B11364" t="s">
        <v>811</v>
      </c>
      <c r="C11364">
        <v>2011</v>
      </c>
      <c r="D11364" t="s">
        <v>949</v>
      </c>
      <c r="E11364">
        <v>126.14031250000016</v>
      </c>
      <c r="F11364" s="1">
        <v>17090.625</v>
      </c>
    </row>
    <row r="11365" spans="1:6" x14ac:dyDescent="0.3">
      <c r="A11365" t="s">
        <v>56</v>
      </c>
      <c r="B11365" t="s">
        <v>811</v>
      </c>
      <c r="C11365">
        <v>2011</v>
      </c>
      <c r="D11365" t="s">
        <v>951</v>
      </c>
      <c r="E11365">
        <v>590.82895348837224</v>
      </c>
      <c r="F11365" s="1">
        <v>16684.883720930233</v>
      </c>
    </row>
    <row r="11366" spans="1:6" x14ac:dyDescent="0.3">
      <c r="A11366" t="s">
        <v>56</v>
      </c>
      <c r="B11366" t="s">
        <v>811</v>
      </c>
      <c r="C11366">
        <v>2011</v>
      </c>
      <c r="D11366" t="s">
        <v>952</v>
      </c>
      <c r="E11366">
        <v>-2887.8299999999981</v>
      </c>
      <c r="F11366" s="1">
        <v>27700</v>
      </c>
    </row>
    <row r="11367" spans="1:6" x14ac:dyDescent="0.3">
      <c r="A11367" t="s">
        <v>56</v>
      </c>
      <c r="B11367" t="s">
        <v>811</v>
      </c>
      <c r="C11367">
        <v>2011</v>
      </c>
      <c r="D11367" t="s">
        <v>953</v>
      </c>
      <c r="E11367">
        <v>16.020988372093196</v>
      </c>
      <c r="F11367" s="1">
        <v>15430.813953488372</v>
      </c>
    </row>
    <row r="11368" spans="1:6" x14ac:dyDescent="0.3">
      <c r="A11368" t="s">
        <v>56</v>
      </c>
      <c r="B11368" t="s">
        <v>811</v>
      </c>
      <c r="C11368">
        <v>2012</v>
      </c>
      <c r="D11368" t="s">
        <v>948</v>
      </c>
      <c r="E11368">
        <v>-243.32852941176444</v>
      </c>
      <c r="F11368" s="1">
        <v>16538.235294117647</v>
      </c>
    </row>
    <row r="11369" spans="1:6" x14ac:dyDescent="0.3">
      <c r="A11369" t="s">
        <v>56</v>
      </c>
      <c r="B11369" t="s">
        <v>811</v>
      </c>
      <c r="C11369">
        <v>2012</v>
      </c>
      <c r="D11369" t="s">
        <v>949</v>
      </c>
      <c r="E11369">
        <v>333.45261904761918</v>
      </c>
      <c r="F11369" s="1">
        <v>17494.444444444445</v>
      </c>
    </row>
    <row r="11370" spans="1:6" x14ac:dyDescent="0.3">
      <c r="A11370" t="s">
        <v>56</v>
      </c>
      <c r="B11370" t="s">
        <v>811</v>
      </c>
      <c r="C11370">
        <v>2012</v>
      </c>
      <c r="D11370" t="s">
        <v>950</v>
      </c>
      <c r="E11370">
        <v>-455.09749999999985</v>
      </c>
      <c r="F11370" s="1">
        <v>23525</v>
      </c>
    </row>
    <row r="11371" spans="1:6" x14ac:dyDescent="0.3">
      <c r="A11371" t="s">
        <v>56</v>
      </c>
      <c r="B11371" t="s">
        <v>811</v>
      </c>
      <c r="C11371">
        <v>2012</v>
      </c>
      <c r="D11371" t="s">
        <v>951</v>
      </c>
      <c r="E11371">
        <v>-568.00999999999976</v>
      </c>
      <c r="F11371" s="1">
        <v>16185.714285714286</v>
      </c>
    </row>
    <row r="11372" spans="1:6" x14ac:dyDescent="0.3">
      <c r="A11372" t="s">
        <v>56</v>
      </c>
      <c r="B11372" t="s">
        <v>811</v>
      </c>
      <c r="C11372">
        <v>2012</v>
      </c>
      <c r="D11372" t="s">
        <v>952</v>
      </c>
      <c r="E11372">
        <v>422.11000000000058</v>
      </c>
      <c r="F11372" s="1">
        <v>19100</v>
      </c>
    </row>
    <row r="11373" spans="1:6" x14ac:dyDescent="0.3">
      <c r="A11373" t="s">
        <v>56</v>
      </c>
      <c r="B11373" t="s">
        <v>811</v>
      </c>
      <c r="C11373">
        <v>2012</v>
      </c>
      <c r="D11373" t="s">
        <v>953</v>
      </c>
      <c r="E11373">
        <v>-134.05139999999992</v>
      </c>
      <c r="F11373" s="1">
        <v>14566</v>
      </c>
    </row>
    <row r="11374" spans="1:6" x14ac:dyDescent="0.3">
      <c r="A11374" t="s">
        <v>56</v>
      </c>
      <c r="B11374" t="s">
        <v>811</v>
      </c>
      <c r="C11374">
        <v>2013</v>
      </c>
      <c r="D11374" t="s">
        <v>948</v>
      </c>
      <c r="E11374">
        <v>180.88892857142906</v>
      </c>
      <c r="F11374" s="1">
        <v>16103.571428571429</v>
      </c>
    </row>
    <row r="11375" spans="1:6" x14ac:dyDescent="0.3">
      <c r="A11375" t="s">
        <v>56</v>
      </c>
      <c r="B11375" t="s">
        <v>811</v>
      </c>
      <c r="C11375">
        <v>2013</v>
      </c>
      <c r="D11375" t="s">
        <v>949</v>
      </c>
      <c r="E11375">
        <v>16.602586206896689</v>
      </c>
      <c r="F11375" s="1">
        <v>16198.275862068966</v>
      </c>
    </row>
    <row r="11376" spans="1:6" x14ac:dyDescent="0.3">
      <c r="A11376" t="s">
        <v>56</v>
      </c>
      <c r="B11376" t="s">
        <v>811</v>
      </c>
      <c r="C11376">
        <v>2013</v>
      </c>
      <c r="D11376" t="s">
        <v>950</v>
      </c>
      <c r="E11376">
        <v>251.94499999999971</v>
      </c>
      <c r="F11376" s="1">
        <v>20450</v>
      </c>
    </row>
    <row r="11377" spans="1:6" x14ac:dyDescent="0.3">
      <c r="A11377" t="s">
        <v>56</v>
      </c>
      <c r="B11377" t="s">
        <v>811</v>
      </c>
      <c r="C11377">
        <v>2013</v>
      </c>
      <c r="D11377" t="s">
        <v>951</v>
      </c>
      <c r="E11377">
        <v>-322.78249999999935</v>
      </c>
      <c r="F11377" s="1">
        <v>13675</v>
      </c>
    </row>
    <row r="11378" spans="1:6" x14ac:dyDescent="0.3">
      <c r="A11378" t="s">
        <v>56</v>
      </c>
      <c r="B11378" t="s">
        <v>811</v>
      </c>
      <c r="C11378">
        <v>2013</v>
      </c>
      <c r="D11378" t="s">
        <v>952</v>
      </c>
      <c r="E11378">
        <v>-375.1299999999992</v>
      </c>
      <c r="F11378" s="1">
        <v>14700</v>
      </c>
    </row>
    <row r="11379" spans="1:6" x14ac:dyDescent="0.3">
      <c r="A11379" t="s">
        <v>56</v>
      </c>
      <c r="B11379" t="s">
        <v>811</v>
      </c>
      <c r="C11379">
        <v>2013</v>
      </c>
      <c r="D11379" t="s">
        <v>953</v>
      </c>
      <c r="E11379">
        <v>237.02400000000017</v>
      </c>
      <c r="F11379" s="1">
        <v>13440</v>
      </c>
    </row>
    <row r="11380" spans="1:6" x14ac:dyDescent="0.3">
      <c r="A11380" t="s">
        <v>56</v>
      </c>
      <c r="B11380" t="s">
        <v>811</v>
      </c>
      <c r="C11380">
        <v>2014</v>
      </c>
      <c r="D11380" t="s">
        <v>948</v>
      </c>
      <c r="E11380">
        <v>126.06865853658553</v>
      </c>
      <c r="F11380" s="1">
        <v>17605.284552845529</v>
      </c>
    </row>
    <row r="11381" spans="1:6" x14ac:dyDescent="0.3">
      <c r="A11381" t="s">
        <v>56</v>
      </c>
      <c r="B11381" t="s">
        <v>811</v>
      </c>
      <c r="C11381">
        <v>2014</v>
      </c>
      <c r="D11381" t="s">
        <v>949</v>
      </c>
      <c r="E11381">
        <v>336.59881818181822</v>
      </c>
      <c r="F11381" s="1">
        <v>16588.18181818182</v>
      </c>
    </row>
    <row r="11382" spans="1:6" x14ac:dyDescent="0.3">
      <c r="A11382" t="s">
        <v>56</v>
      </c>
      <c r="B11382" t="s">
        <v>811</v>
      </c>
      <c r="C11382">
        <v>2014</v>
      </c>
      <c r="D11382" t="s">
        <v>950</v>
      </c>
      <c r="E11382">
        <v>560.57285714285763</v>
      </c>
      <c r="F11382" s="1">
        <v>17823.809523809523</v>
      </c>
    </row>
    <row r="11383" spans="1:6" x14ac:dyDescent="0.3">
      <c r="A11383" t="s">
        <v>56</v>
      </c>
      <c r="B11383" t="s">
        <v>811</v>
      </c>
      <c r="C11383">
        <v>2014</v>
      </c>
      <c r="D11383" t="s">
        <v>952</v>
      </c>
      <c r="E11383">
        <v>-1724.2999999999993</v>
      </c>
      <c r="F11383" s="1">
        <v>17000</v>
      </c>
    </row>
    <row r="11384" spans="1:6" x14ac:dyDescent="0.3">
      <c r="A11384" t="s">
        <v>56</v>
      </c>
      <c r="B11384" t="s">
        <v>812</v>
      </c>
      <c r="C11384">
        <v>2013</v>
      </c>
      <c r="D11384" t="s">
        <v>948</v>
      </c>
      <c r="E11384">
        <v>126.37461538461558</v>
      </c>
      <c r="F11384" s="1">
        <v>26515.384615384617</v>
      </c>
    </row>
    <row r="11385" spans="1:6" x14ac:dyDescent="0.3">
      <c r="A11385" t="s">
        <v>56</v>
      </c>
      <c r="B11385" t="s">
        <v>812</v>
      </c>
      <c r="C11385">
        <v>2013</v>
      </c>
      <c r="D11385" t="s">
        <v>949</v>
      </c>
      <c r="E11385">
        <v>585.53615384615398</v>
      </c>
      <c r="F11385" s="1">
        <v>25566.666666666668</v>
      </c>
    </row>
    <row r="11386" spans="1:6" x14ac:dyDescent="0.3">
      <c r="A11386" t="s">
        <v>56</v>
      </c>
      <c r="B11386" t="s">
        <v>812</v>
      </c>
      <c r="C11386">
        <v>2013</v>
      </c>
      <c r="D11386" t="s">
        <v>950</v>
      </c>
      <c r="E11386">
        <v>2339.7033333333334</v>
      </c>
      <c r="F11386" s="1">
        <v>29700</v>
      </c>
    </row>
    <row r="11387" spans="1:6" x14ac:dyDescent="0.3">
      <c r="A11387" t="s">
        <v>56</v>
      </c>
      <c r="B11387" t="s">
        <v>812</v>
      </c>
      <c r="C11387">
        <v>2013</v>
      </c>
      <c r="D11387" t="s">
        <v>951</v>
      </c>
      <c r="E11387">
        <v>328.46500000000015</v>
      </c>
      <c r="F11387" s="1">
        <v>21650</v>
      </c>
    </row>
    <row r="11388" spans="1:6" x14ac:dyDescent="0.3">
      <c r="A11388" t="s">
        <v>56</v>
      </c>
      <c r="B11388" t="s">
        <v>812</v>
      </c>
      <c r="C11388">
        <v>2013</v>
      </c>
      <c r="D11388" t="s">
        <v>953</v>
      </c>
      <c r="E11388">
        <v>-48.055000000000291</v>
      </c>
      <c r="F11388" s="1">
        <v>20450</v>
      </c>
    </row>
    <row r="11389" spans="1:6" x14ac:dyDescent="0.3">
      <c r="A11389" t="s">
        <v>56</v>
      </c>
      <c r="B11389" t="s">
        <v>812</v>
      </c>
      <c r="C11389">
        <v>2014</v>
      </c>
      <c r="D11389" t="s">
        <v>948</v>
      </c>
      <c r="E11389">
        <v>341.07368421052638</v>
      </c>
      <c r="F11389" s="1">
        <v>27578.947368421053</v>
      </c>
    </row>
    <row r="11390" spans="1:6" x14ac:dyDescent="0.3">
      <c r="A11390" t="s">
        <v>56</v>
      </c>
      <c r="B11390" t="s">
        <v>812</v>
      </c>
      <c r="C11390">
        <v>2014</v>
      </c>
      <c r="D11390" t="s">
        <v>949</v>
      </c>
      <c r="E11390">
        <v>824.51700000000096</v>
      </c>
      <c r="F11390" s="1">
        <v>25770</v>
      </c>
    </row>
    <row r="11391" spans="1:6" x14ac:dyDescent="0.3">
      <c r="A11391" t="s">
        <v>56</v>
      </c>
      <c r="B11391" t="s">
        <v>812</v>
      </c>
      <c r="C11391">
        <v>2014</v>
      </c>
      <c r="D11391" t="s">
        <v>950</v>
      </c>
      <c r="E11391">
        <v>678.60500000000047</v>
      </c>
      <c r="F11391" s="1">
        <v>25050</v>
      </c>
    </row>
    <row r="11392" spans="1:6" x14ac:dyDescent="0.3">
      <c r="A11392" t="s">
        <v>56</v>
      </c>
      <c r="B11392" t="s">
        <v>812</v>
      </c>
      <c r="C11392">
        <v>2014</v>
      </c>
      <c r="D11392" t="s">
        <v>952</v>
      </c>
      <c r="E11392">
        <v>1153.6100000000006</v>
      </c>
      <c r="F11392" s="1">
        <v>34100</v>
      </c>
    </row>
    <row r="11393" spans="1:6" x14ac:dyDescent="0.3">
      <c r="A11393" t="s">
        <v>56</v>
      </c>
      <c r="B11393" t="s">
        <v>813</v>
      </c>
      <c r="C11393">
        <v>1995</v>
      </c>
      <c r="D11393" t="s">
        <v>953</v>
      </c>
      <c r="E11393">
        <v>-41.519000000000005</v>
      </c>
      <c r="F11393" s="1">
        <v>610</v>
      </c>
    </row>
    <row r="11394" spans="1:6" x14ac:dyDescent="0.3">
      <c r="A11394" t="s">
        <v>56</v>
      </c>
      <c r="B11394" t="s">
        <v>813</v>
      </c>
      <c r="C11394">
        <v>1996</v>
      </c>
      <c r="D11394" t="s">
        <v>953</v>
      </c>
      <c r="E11394">
        <v>14.054375000000022</v>
      </c>
      <c r="F11394" s="1">
        <v>918.75</v>
      </c>
    </row>
    <row r="11395" spans="1:6" x14ac:dyDescent="0.3">
      <c r="A11395" t="s">
        <v>56</v>
      </c>
      <c r="B11395" t="s">
        <v>813</v>
      </c>
      <c r="C11395">
        <v>1997</v>
      </c>
      <c r="D11395" t="s">
        <v>953</v>
      </c>
      <c r="E11395">
        <v>-135.68083333333334</v>
      </c>
      <c r="F11395" s="1">
        <v>1025</v>
      </c>
    </row>
    <row r="11396" spans="1:6" x14ac:dyDescent="0.3">
      <c r="A11396" t="s">
        <v>56</v>
      </c>
      <c r="B11396" t="s">
        <v>813</v>
      </c>
      <c r="C11396">
        <v>1998</v>
      </c>
      <c r="D11396" t="s">
        <v>952</v>
      </c>
      <c r="E11396">
        <v>-915.88250000000016</v>
      </c>
      <c r="F11396" s="1">
        <v>2675</v>
      </c>
    </row>
    <row r="11397" spans="1:6" x14ac:dyDescent="0.3">
      <c r="A11397" t="s">
        <v>56</v>
      </c>
      <c r="B11397" t="s">
        <v>813</v>
      </c>
      <c r="C11397">
        <v>1998</v>
      </c>
      <c r="D11397" t="s">
        <v>953</v>
      </c>
      <c r="E11397">
        <v>148.87350000000001</v>
      </c>
      <c r="F11397" s="1">
        <v>1035</v>
      </c>
    </row>
    <row r="11398" spans="1:6" x14ac:dyDescent="0.3">
      <c r="A11398" t="s">
        <v>56</v>
      </c>
      <c r="B11398" t="s">
        <v>813</v>
      </c>
      <c r="C11398">
        <v>1999</v>
      </c>
      <c r="D11398" t="s">
        <v>953</v>
      </c>
      <c r="E11398">
        <v>-111.68144736842102</v>
      </c>
      <c r="F11398" s="1">
        <v>1317.1052631578948</v>
      </c>
    </row>
    <row r="11399" spans="1:6" x14ac:dyDescent="0.3">
      <c r="A11399" t="s">
        <v>56</v>
      </c>
      <c r="B11399" t="s">
        <v>813</v>
      </c>
      <c r="C11399">
        <v>2000</v>
      </c>
      <c r="D11399" t="s">
        <v>952</v>
      </c>
      <c r="E11399">
        <v>-2977.07</v>
      </c>
      <c r="F11399" s="1">
        <v>3300</v>
      </c>
    </row>
    <row r="11400" spans="1:6" x14ac:dyDescent="0.3">
      <c r="A11400" t="s">
        <v>56</v>
      </c>
      <c r="B11400" t="s">
        <v>813</v>
      </c>
      <c r="C11400">
        <v>2000</v>
      </c>
      <c r="D11400" t="s">
        <v>953</v>
      </c>
      <c r="E11400">
        <v>-56.041875000000005</v>
      </c>
      <c r="F11400" s="1">
        <v>1706.25</v>
      </c>
    </row>
    <row r="11401" spans="1:6" x14ac:dyDescent="0.3">
      <c r="A11401" t="s">
        <v>56</v>
      </c>
      <c r="B11401" t="s">
        <v>813</v>
      </c>
      <c r="C11401">
        <v>2001</v>
      </c>
      <c r="D11401" t="s">
        <v>953</v>
      </c>
      <c r="E11401">
        <v>-9.0649999999999515</v>
      </c>
      <c r="F11401" s="1">
        <v>1440.909090909091</v>
      </c>
    </row>
    <row r="11402" spans="1:6" x14ac:dyDescent="0.3">
      <c r="A11402" t="s">
        <v>56</v>
      </c>
      <c r="B11402" t="s">
        <v>813</v>
      </c>
      <c r="C11402">
        <v>2002</v>
      </c>
      <c r="D11402" t="s">
        <v>953</v>
      </c>
      <c r="E11402">
        <v>-136.55500000000004</v>
      </c>
      <c r="F11402" s="1">
        <v>2116.6666666666665</v>
      </c>
    </row>
    <row r="11403" spans="1:6" x14ac:dyDescent="0.3">
      <c r="A11403" t="s">
        <v>56</v>
      </c>
      <c r="B11403" t="s">
        <v>813</v>
      </c>
      <c r="C11403">
        <v>2003</v>
      </c>
      <c r="D11403" t="s">
        <v>953</v>
      </c>
      <c r="E11403">
        <v>68.700769230769282</v>
      </c>
      <c r="F11403" s="1">
        <v>2238.4615384615386</v>
      </c>
    </row>
    <row r="11404" spans="1:6" x14ac:dyDescent="0.3">
      <c r="A11404" t="s">
        <v>56</v>
      </c>
      <c r="B11404" t="s">
        <v>813</v>
      </c>
      <c r="C11404">
        <v>2004</v>
      </c>
      <c r="D11404" t="s">
        <v>951</v>
      </c>
      <c r="E11404">
        <v>-1962.8424999999997</v>
      </c>
      <c r="F11404" s="1">
        <v>5075</v>
      </c>
    </row>
    <row r="11405" spans="1:6" x14ac:dyDescent="0.3">
      <c r="A11405" t="s">
        <v>56</v>
      </c>
      <c r="B11405" t="s">
        <v>813</v>
      </c>
      <c r="C11405">
        <v>2004</v>
      </c>
      <c r="D11405" t="s">
        <v>953</v>
      </c>
      <c r="E11405">
        <v>-246.76650000000001</v>
      </c>
      <c r="F11405" s="1">
        <v>2635</v>
      </c>
    </row>
    <row r="11406" spans="1:6" x14ac:dyDescent="0.3">
      <c r="A11406" t="s">
        <v>56</v>
      </c>
      <c r="B11406" t="s">
        <v>813</v>
      </c>
      <c r="C11406">
        <v>2005</v>
      </c>
      <c r="D11406" t="s">
        <v>953</v>
      </c>
      <c r="E11406">
        <v>-230.31320512820514</v>
      </c>
      <c r="F11406" s="1">
        <v>4893.5897435897432</v>
      </c>
    </row>
    <row r="11407" spans="1:6" x14ac:dyDescent="0.3">
      <c r="A11407" t="s">
        <v>56</v>
      </c>
      <c r="B11407" t="s">
        <v>813</v>
      </c>
      <c r="C11407">
        <v>2006</v>
      </c>
      <c r="D11407" t="s">
        <v>953</v>
      </c>
      <c r="E11407">
        <v>-53.167799999999858</v>
      </c>
      <c r="F11407" s="1">
        <v>6282</v>
      </c>
    </row>
    <row r="11408" spans="1:6" x14ac:dyDescent="0.3">
      <c r="A11408" t="s">
        <v>56</v>
      </c>
      <c r="B11408" t="s">
        <v>813</v>
      </c>
      <c r="C11408">
        <v>2007</v>
      </c>
      <c r="D11408" t="s">
        <v>949</v>
      </c>
      <c r="E11408">
        <v>-134.52499999999964</v>
      </c>
      <c r="F11408" s="1">
        <v>9750</v>
      </c>
    </row>
    <row r="11409" spans="1:6" x14ac:dyDescent="0.3">
      <c r="A11409" t="s">
        <v>56</v>
      </c>
      <c r="B11409" t="s">
        <v>813</v>
      </c>
      <c r="C11409">
        <v>2007</v>
      </c>
      <c r="D11409" t="s">
        <v>953</v>
      </c>
      <c r="E11409">
        <v>401.88263888888895</v>
      </c>
      <c r="F11409" s="1">
        <v>4798.6111111111113</v>
      </c>
    </row>
    <row r="11410" spans="1:6" x14ac:dyDescent="0.3">
      <c r="A11410" t="s">
        <v>56</v>
      </c>
      <c r="B11410" t="s">
        <v>813</v>
      </c>
      <c r="C11410">
        <v>2008</v>
      </c>
      <c r="D11410" t="s">
        <v>951</v>
      </c>
      <c r="E11410">
        <v>233.98500000000058</v>
      </c>
      <c r="F11410" s="1">
        <v>12850</v>
      </c>
    </row>
    <row r="11411" spans="1:6" x14ac:dyDescent="0.3">
      <c r="A11411" t="s">
        <v>56</v>
      </c>
      <c r="B11411" t="s">
        <v>813</v>
      </c>
      <c r="C11411">
        <v>2008</v>
      </c>
      <c r="D11411" t="s">
        <v>953</v>
      </c>
      <c r="E11411">
        <v>62.189886363636397</v>
      </c>
      <c r="F11411" s="1">
        <v>6876.136363636364</v>
      </c>
    </row>
    <row r="11412" spans="1:6" x14ac:dyDescent="0.3">
      <c r="A11412" t="s">
        <v>56</v>
      </c>
      <c r="B11412" t="s">
        <v>813</v>
      </c>
      <c r="C11412">
        <v>2009</v>
      </c>
      <c r="D11412" t="s">
        <v>951</v>
      </c>
      <c r="E11412">
        <v>2327.6299999999992</v>
      </c>
      <c r="F11412" s="1">
        <v>10300</v>
      </c>
    </row>
    <row r="11413" spans="1:6" x14ac:dyDescent="0.3">
      <c r="A11413" t="s">
        <v>56</v>
      </c>
      <c r="B11413" t="s">
        <v>813</v>
      </c>
      <c r="C11413">
        <v>2009</v>
      </c>
      <c r="D11413" t="s">
        <v>953</v>
      </c>
      <c r="E11413">
        <v>-402.32778846153838</v>
      </c>
      <c r="F11413" s="1">
        <v>7856.7307692307695</v>
      </c>
    </row>
    <row r="11414" spans="1:6" x14ac:dyDescent="0.3">
      <c r="A11414" t="s">
        <v>56</v>
      </c>
      <c r="B11414" t="s">
        <v>813</v>
      </c>
      <c r="C11414">
        <v>2010</v>
      </c>
      <c r="D11414" t="s">
        <v>951</v>
      </c>
      <c r="E11414">
        <v>660.64250000000084</v>
      </c>
      <c r="F11414" s="1">
        <v>12925</v>
      </c>
    </row>
    <row r="11415" spans="1:6" x14ac:dyDescent="0.3">
      <c r="A11415" t="s">
        <v>56</v>
      </c>
      <c r="B11415" t="s">
        <v>813</v>
      </c>
      <c r="C11415">
        <v>2010</v>
      </c>
      <c r="D11415" t="s">
        <v>953</v>
      </c>
      <c r="E11415">
        <v>28.099921874999978</v>
      </c>
      <c r="F11415" s="1">
        <v>9296.09375</v>
      </c>
    </row>
    <row r="11416" spans="1:6" x14ac:dyDescent="0.3">
      <c r="A11416" t="s">
        <v>56</v>
      </c>
      <c r="B11416" t="s">
        <v>813</v>
      </c>
      <c r="C11416">
        <v>2011</v>
      </c>
      <c r="D11416" t="s">
        <v>948</v>
      </c>
      <c r="E11416">
        <v>1418.2399999999998</v>
      </c>
      <c r="F11416" s="1">
        <v>14400</v>
      </c>
    </row>
    <row r="11417" spans="1:6" x14ac:dyDescent="0.3">
      <c r="A11417" t="s">
        <v>56</v>
      </c>
      <c r="B11417" t="s">
        <v>813</v>
      </c>
      <c r="C11417">
        <v>2011</v>
      </c>
      <c r="D11417" t="s">
        <v>949</v>
      </c>
      <c r="E11417">
        <v>29.998260869565495</v>
      </c>
      <c r="F11417" s="1">
        <v>14243.478260869566</v>
      </c>
    </row>
    <row r="11418" spans="1:6" x14ac:dyDescent="0.3">
      <c r="A11418" t="s">
        <v>56</v>
      </c>
      <c r="B11418" t="s">
        <v>813</v>
      </c>
      <c r="C11418">
        <v>2011</v>
      </c>
      <c r="D11418" t="s">
        <v>951</v>
      </c>
      <c r="E11418">
        <v>272.99066666666681</v>
      </c>
      <c r="F11418" s="1">
        <v>13106.666666666666</v>
      </c>
    </row>
    <row r="11419" spans="1:6" x14ac:dyDescent="0.3">
      <c r="A11419" t="s">
        <v>56</v>
      </c>
      <c r="B11419" t="s">
        <v>813</v>
      </c>
      <c r="C11419">
        <v>2011</v>
      </c>
      <c r="D11419" t="s">
        <v>953</v>
      </c>
      <c r="E11419">
        <v>-7.3220833333333148</v>
      </c>
      <c r="F11419" s="1">
        <v>10529.166666666666</v>
      </c>
    </row>
    <row r="11420" spans="1:6" x14ac:dyDescent="0.3">
      <c r="A11420" t="s">
        <v>56</v>
      </c>
      <c r="B11420" t="s">
        <v>813</v>
      </c>
      <c r="C11420">
        <v>2012</v>
      </c>
      <c r="D11420" t="s">
        <v>948</v>
      </c>
      <c r="E11420">
        <v>489.21423076923048</v>
      </c>
      <c r="F11420" s="1">
        <v>16219.23076923077</v>
      </c>
    </row>
    <row r="11421" spans="1:6" x14ac:dyDescent="0.3">
      <c r="A11421" t="s">
        <v>56</v>
      </c>
      <c r="B11421" t="s">
        <v>813</v>
      </c>
      <c r="C11421">
        <v>2012</v>
      </c>
      <c r="D11421" t="s">
        <v>949</v>
      </c>
      <c r="E11421">
        <v>169.46737288135614</v>
      </c>
      <c r="F11421" s="1">
        <v>15605.93220338983</v>
      </c>
    </row>
    <row r="11422" spans="1:6" x14ac:dyDescent="0.3">
      <c r="A11422" t="s">
        <v>56</v>
      </c>
      <c r="B11422" t="s">
        <v>813</v>
      </c>
      <c r="C11422">
        <v>2012</v>
      </c>
      <c r="D11422" t="s">
        <v>951</v>
      </c>
      <c r="E11422">
        <v>439.68224137931048</v>
      </c>
      <c r="F11422" s="1">
        <v>14512.068965517241</v>
      </c>
    </row>
    <row r="11423" spans="1:6" x14ac:dyDescent="0.3">
      <c r="A11423" t="s">
        <v>56</v>
      </c>
      <c r="B11423" t="s">
        <v>813</v>
      </c>
      <c r="C11423">
        <v>2012</v>
      </c>
      <c r="D11423" t="s">
        <v>953</v>
      </c>
      <c r="E11423">
        <v>-218.58338028168998</v>
      </c>
      <c r="F11423" s="1">
        <v>11969.014084507042</v>
      </c>
    </row>
    <row r="11424" spans="1:6" x14ac:dyDescent="0.3">
      <c r="A11424" t="s">
        <v>56</v>
      </c>
      <c r="B11424" t="s">
        <v>813</v>
      </c>
      <c r="C11424">
        <v>2013</v>
      </c>
      <c r="D11424" t="s">
        <v>948</v>
      </c>
      <c r="E11424">
        <v>416.27558823529449</v>
      </c>
      <c r="F11424" s="1">
        <v>17638.235294117647</v>
      </c>
    </row>
    <row r="11425" spans="1:6" x14ac:dyDescent="0.3">
      <c r="A11425" t="s">
        <v>56</v>
      </c>
      <c r="B11425" t="s">
        <v>813</v>
      </c>
      <c r="C11425">
        <v>2013</v>
      </c>
      <c r="D11425" t="s">
        <v>949</v>
      </c>
      <c r="E11425">
        <v>214.15063829787266</v>
      </c>
      <c r="F11425" s="1">
        <v>16910.638297872341</v>
      </c>
    </row>
    <row r="11426" spans="1:6" x14ac:dyDescent="0.3">
      <c r="A11426" t="s">
        <v>56</v>
      </c>
      <c r="B11426" t="s">
        <v>813</v>
      </c>
      <c r="C11426">
        <v>2013</v>
      </c>
      <c r="D11426" t="s">
        <v>950</v>
      </c>
      <c r="E11426">
        <v>2600.9775</v>
      </c>
      <c r="F11426" s="1">
        <v>19275</v>
      </c>
    </row>
    <row r="11427" spans="1:6" x14ac:dyDescent="0.3">
      <c r="A11427" t="s">
        <v>56</v>
      </c>
      <c r="B11427" t="s">
        <v>813</v>
      </c>
      <c r="C11427">
        <v>2013</v>
      </c>
      <c r="D11427" t="s">
        <v>951</v>
      </c>
      <c r="E11427">
        <v>66.279000000000266</v>
      </c>
      <c r="F11427" s="1">
        <v>14990</v>
      </c>
    </row>
    <row r="11428" spans="1:6" x14ac:dyDescent="0.3">
      <c r="A11428" t="s">
        <v>56</v>
      </c>
      <c r="B11428" t="s">
        <v>813</v>
      </c>
      <c r="C11428">
        <v>2013</v>
      </c>
      <c r="D11428" t="s">
        <v>952</v>
      </c>
      <c r="E11428">
        <v>2239.0975000000008</v>
      </c>
      <c r="F11428" s="1">
        <v>16475</v>
      </c>
    </row>
    <row r="11429" spans="1:6" x14ac:dyDescent="0.3">
      <c r="A11429" t="s">
        <v>56</v>
      </c>
      <c r="B11429" t="s">
        <v>813</v>
      </c>
      <c r="C11429">
        <v>2013</v>
      </c>
      <c r="D11429" t="s">
        <v>953</v>
      </c>
      <c r="E11429">
        <v>256.17067708333343</v>
      </c>
      <c r="F11429" s="1">
        <v>11425.520833333334</v>
      </c>
    </row>
    <row r="11430" spans="1:6" x14ac:dyDescent="0.3">
      <c r="A11430" t="s">
        <v>56</v>
      </c>
      <c r="B11430" t="s">
        <v>813</v>
      </c>
      <c r="C11430">
        <v>2014</v>
      </c>
      <c r="D11430" t="s">
        <v>948</v>
      </c>
      <c r="E11430">
        <v>417.99600671140951</v>
      </c>
      <c r="F11430" s="1">
        <v>19080.872483221476</v>
      </c>
    </row>
    <row r="11431" spans="1:6" x14ac:dyDescent="0.3">
      <c r="A11431" t="s">
        <v>56</v>
      </c>
      <c r="B11431" t="s">
        <v>813</v>
      </c>
      <c r="C11431">
        <v>2014</v>
      </c>
      <c r="D11431" t="s">
        <v>949</v>
      </c>
      <c r="E11431">
        <v>687.15042553191518</v>
      </c>
      <c r="F11431" s="1">
        <v>18865.957446808512</v>
      </c>
    </row>
    <row r="11432" spans="1:6" x14ac:dyDescent="0.3">
      <c r="A11432" t="s">
        <v>56</v>
      </c>
      <c r="B11432" t="s">
        <v>813</v>
      </c>
      <c r="C11432">
        <v>2014</v>
      </c>
      <c r="D11432" t="s">
        <v>950</v>
      </c>
      <c r="E11432">
        <v>584.97074074074067</v>
      </c>
      <c r="F11432" s="1">
        <v>19262.962962962964</v>
      </c>
    </row>
    <row r="11433" spans="1:6" x14ac:dyDescent="0.3">
      <c r="A11433" t="s">
        <v>56</v>
      </c>
      <c r="B11433" t="s">
        <v>813</v>
      </c>
      <c r="C11433">
        <v>2014</v>
      </c>
      <c r="D11433" t="s">
        <v>951</v>
      </c>
      <c r="E11433">
        <v>-569.87961538461582</v>
      </c>
      <c r="F11433" s="1">
        <v>17896.153846153848</v>
      </c>
    </row>
    <row r="11434" spans="1:6" x14ac:dyDescent="0.3">
      <c r="A11434" t="s">
        <v>56</v>
      </c>
      <c r="B11434" t="s">
        <v>813</v>
      </c>
      <c r="C11434">
        <v>2014</v>
      </c>
      <c r="D11434" t="s">
        <v>952</v>
      </c>
      <c r="E11434">
        <v>368.71642857142797</v>
      </c>
      <c r="F11434" s="1">
        <v>19592.857142857141</v>
      </c>
    </row>
    <row r="11435" spans="1:6" x14ac:dyDescent="0.3">
      <c r="A11435" t="s">
        <v>56</v>
      </c>
      <c r="B11435" t="s">
        <v>813</v>
      </c>
      <c r="C11435">
        <v>2014</v>
      </c>
      <c r="D11435" t="s">
        <v>953</v>
      </c>
      <c r="E11435">
        <v>-1703.3183333333338</v>
      </c>
      <c r="F11435" s="1">
        <v>17626.190476190477</v>
      </c>
    </row>
    <row r="11436" spans="1:6" x14ac:dyDescent="0.3">
      <c r="A11436" t="s">
        <v>56</v>
      </c>
      <c r="B11436" t="s">
        <v>813</v>
      </c>
      <c r="C11436">
        <v>2015</v>
      </c>
      <c r="D11436" t="s">
        <v>950</v>
      </c>
      <c r="E11436">
        <v>-423.18999999999869</v>
      </c>
      <c r="F11436" s="1">
        <v>26100</v>
      </c>
    </row>
    <row r="11437" spans="1:6" x14ac:dyDescent="0.3">
      <c r="A11437" t="s">
        <v>56</v>
      </c>
      <c r="B11437" t="s">
        <v>814</v>
      </c>
      <c r="C11437">
        <v>2000</v>
      </c>
      <c r="D11437" t="s">
        <v>952</v>
      </c>
      <c r="E11437">
        <v>-1908.1475</v>
      </c>
      <c r="F11437" s="1">
        <v>3025</v>
      </c>
    </row>
    <row r="11438" spans="1:6" x14ac:dyDescent="0.3">
      <c r="A11438" t="s">
        <v>56</v>
      </c>
      <c r="B11438" t="s">
        <v>814</v>
      </c>
      <c r="C11438">
        <v>2000</v>
      </c>
      <c r="D11438" t="s">
        <v>953</v>
      </c>
      <c r="E11438">
        <v>217.7081</v>
      </c>
      <c r="F11438" s="1">
        <v>1661</v>
      </c>
    </row>
    <row r="11439" spans="1:6" x14ac:dyDescent="0.3">
      <c r="A11439" t="s">
        <v>56</v>
      </c>
      <c r="B11439" t="s">
        <v>814</v>
      </c>
      <c r="C11439">
        <v>2001</v>
      </c>
      <c r="D11439" t="s">
        <v>949</v>
      </c>
      <c r="E11439">
        <v>-1415.8825000000002</v>
      </c>
      <c r="F11439" s="1">
        <v>2675</v>
      </c>
    </row>
    <row r="11440" spans="1:6" x14ac:dyDescent="0.3">
      <c r="A11440" t="s">
        <v>56</v>
      </c>
      <c r="B11440" t="s">
        <v>814</v>
      </c>
      <c r="C11440">
        <v>2001</v>
      </c>
      <c r="D11440" t="s">
        <v>953</v>
      </c>
      <c r="E11440">
        <v>53.397777777777769</v>
      </c>
      <c r="F11440" s="1">
        <v>1829.6296296296296</v>
      </c>
    </row>
    <row r="11441" spans="1:6" x14ac:dyDescent="0.3">
      <c r="A11441" t="s">
        <v>56</v>
      </c>
      <c r="B11441" t="s">
        <v>814</v>
      </c>
      <c r="C11441">
        <v>2002</v>
      </c>
      <c r="D11441" t="s">
        <v>953</v>
      </c>
      <c r="E11441">
        <v>383.65185185185186</v>
      </c>
      <c r="F11441" s="1">
        <v>2444.4444444444443</v>
      </c>
    </row>
    <row r="11442" spans="1:6" x14ac:dyDescent="0.3">
      <c r="A11442" t="s">
        <v>56</v>
      </c>
      <c r="B11442" t="s">
        <v>814</v>
      </c>
      <c r="C11442">
        <v>2003</v>
      </c>
      <c r="D11442" t="s">
        <v>953</v>
      </c>
      <c r="E11442">
        <v>134.45460000000006</v>
      </c>
      <c r="F11442" s="1">
        <v>2826</v>
      </c>
    </row>
    <row r="11443" spans="1:6" x14ac:dyDescent="0.3">
      <c r="A11443" t="s">
        <v>56</v>
      </c>
      <c r="B11443" t="s">
        <v>814</v>
      </c>
      <c r="C11443">
        <v>2004</v>
      </c>
      <c r="D11443" t="s">
        <v>953</v>
      </c>
      <c r="E11443">
        <v>-50.794583333333321</v>
      </c>
      <c r="F11443" s="1">
        <v>3470.8333333333335</v>
      </c>
    </row>
    <row r="11444" spans="1:6" x14ac:dyDescent="0.3">
      <c r="A11444" t="s">
        <v>56</v>
      </c>
      <c r="B11444" t="s">
        <v>814</v>
      </c>
      <c r="C11444">
        <v>2005</v>
      </c>
      <c r="D11444" t="s">
        <v>953</v>
      </c>
      <c r="E11444">
        <v>361.7957746478873</v>
      </c>
      <c r="F11444" s="1">
        <v>5281.6901408450703</v>
      </c>
    </row>
    <row r="11445" spans="1:6" x14ac:dyDescent="0.3">
      <c r="A11445" t="s">
        <v>56</v>
      </c>
      <c r="B11445" t="s">
        <v>814</v>
      </c>
      <c r="C11445">
        <v>2006</v>
      </c>
      <c r="D11445" t="s">
        <v>949</v>
      </c>
      <c r="E11445">
        <v>-463.39249999999993</v>
      </c>
      <c r="F11445" s="1">
        <v>9575</v>
      </c>
    </row>
    <row r="11446" spans="1:6" x14ac:dyDescent="0.3">
      <c r="A11446" t="s">
        <v>56</v>
      </c>
      <c r="B11446" t="s">
        <v>814</v>
      </c>
      <c r="C11446">
        <v>2006</v>
      </c>
      <c r="D11446" t="s">
        <v>953</v>
      </c>
      <c r="E11446">
        <v>-72.044241071428516</v>
      </c>
      <c r="F11446" s="1">
        <v>6173.6607142857147</v>
      </c>
    </row>
    <row r="11447" spans="1:6" x14ac:dyDescent="0.3">
      <c r="A11447" t="s">
        <v>56</v>
      </c>
      <c r="B11447" t="s">
        <v>814</v>
      </c>
      <c r="C11447">
        <v>2007</v>
      </c>
      <c r="D11447" t="s">
        <v>949</v>
      </c>
      <c r="E11447">
        <v>1672.1049999999996</v>
      </c>
      <c r="F11447" s="1">
        <v>10050</v>
      </c>
    </row>
    <row r="11448" spans="1:6" x14ac:dyDescent="0.3">
      <c r="A11448" t="s">
        <v>56</v>
      </c>
      <c r="B11448" t="s">
        <v>814</v>
      </c>
      <c r="C11448">
        <v>2007</v>
      </c>
      <c r="D11448" t="s">
        <v>953</v>
      </c>
      <c r="E11448">
        <v>-308.60500000000002</v>
      </c>
      <c r="F11448" s="1">
        <v>5595.1612903225805</v>
      </c>
    </row>
    <row r="11449" spans="1:6" x14ac:dyDescent="0.3">
      <c r="A11449" t="s">
        <v>56</v>
      </c>
      <c r="B11449" t="s">
        <v>814</v>
      </c>
      <c r="C11449">
        <v>2008</v>
      </c>
      <c r="D11449" t="s">
        <v>949</v>
      </c>
      <c r="E11449">
        <v>3459.9500000000007</v>
      </c>
      <c r="F11449" s="1">
        <v>9500</v>
      </c>
    </row>
    <row r="11450" spans="1:6" x14ac:dyDescent="0.3">
      <c r="A11450" t="s">
        <v>56</v>
      </c>
      <c r="B11450" t="s">
        <v>814</v>
      </c>
      <c r="C11450">
        <v>2008</v>
      </c>
      <c r="D11450" t="s">
        <v>953</v>
      </c>
      <c r="E11450">
        <v>-116.93461206896546</v>
      </c>
      <c r="F11450" s="1">
        <v>7834.9137931034484</v>
      </c>
    </row>
    <row r="11451" spans="1:6" x14ac:dyDescent="0.3">
      <c r="A11451" t="s">
        <v>56</v>
      </c>
      <c r="B11451" t="s">
        <v>814</v>
      </c>
      <c r="C11451">
        <v>2009</v>
      </c>
      <c r="D11451" t="s">
        <v>953</v>
      </c>
      <c r="E11451">
        <v>584.66024999999991</v>
      </c>
      <c r="F11451" s="1">
        <v>10052.5</v>
      </c>
    </row>
    <row r="11452" spans="1:6" x14ac:dyDescent="0.3">
      <c r="A11452" t="s">
        <v>56</v>
      </c>
      <c r="B11452" t="s">
        <v>814</v>
      </c>
      <c r="C11452">
        <v>2010</v>
      </c>
      <c r="D11452" t="s">
        <v>951</v>
      </c>
      <c r="E11452">
        <v>1136.5649999999994</v>
      </c>
      <c r="F11452" s="1">
        <v>15983.333333333334</v>
      </c>
    </row>
    <row r="11453" spans="1:6" x14ac:dyDescent="0.3">
      <c r="A11453" t="s">
        <v>56</v>
      </c>
      <c r="B11453" t="s">
        <v>814</v>
      </c>
      <c r="C11453">
        <v>2010</v>
      </c>
      <c r="D11453" t="s">
        <v>953</v>
      </c>
      <c r="E11453">
        <v>576.4902142857145</v>
      </c>
      <c r="F11453" s="1">
        <v>11573.571428571429</v>
      </c>
    </row>
    <row r="11454" spans="1:6" x14ac:dyDescent="0.3">
      <c r="A11454" t="s">
        <v>56</v>
      </c>
      <c r="B11454" t="s">
        <v>814</v>
      </c>
      <c r="C11454">
        <v>2011</v>
      </c>
      <c r="D11454" t="s">
        <v>949</v>
      </c>
      <c r="E11454">
        <v>361.5904000000001</v>
      </c>
      <c r="F11454" s="1">
        <v>18624</v>
      </c>
    </row>
    <row r="11455" spans="1:6" x14ac:dyDescent="0.3">
      <c r="A11455" t="s">
        <v>56</v>
      </c>
      <c r="B11455" t="s">
        <v>814</v>
      </c>
      <c r="C11455">
        <v>2011</v>
      </c>
      <c r="D11455" t="s">
        <v>951</v>
      </c>
      <c r="E11455">
        <v>826.04310344827616</v>
      </c>
      <c r="F11455" s="1">
        <v>17327.586206896551</v>
      </c>
    </row>
    <row r="11456" spans="1:6" x14ac:dyDescent="0.3">
      <c r="A11456" t="s">
        <v>56</v>
      </c>
      <c r="B11456" t="s">
        <v>814</v>
      </c>
      <c r="C11456">
        <v>2011</v>
      </c>
      <c r="D11456" t="s">
        <v>953</v>
      </c>
      <c r="E11456">
        <v>62.319883720930299</v>
      </c>
      <c r="F11456" s="1">
        <v>14105.813953488372</v>
      </c>
    </row>
    <row r="11457" spans="1:6" x14ac:dyDescent="0.3">
      <c r="A11457" t="s">
        <v>56</v>
      </c>
      <c r="B11457" t="s">
        <v>814</v>
      </c>
      <c r="C11457">
        <v>2012</v>
      </c>
      <c r="D11457" t="s">
        <v>948</v>
      </c>
      <c r="E11457">
        <v>105.67500000000018</v>
      </c>
      <c r="F11457" s="1">
        <v>21750</v>
      </c>
    </row>
    <row r="11458" spans="1:6" x14ac:dyDescent="0.3">
      <c r="A11458" t="s">
        <v>56</v>
      </c>
      <c r="B11458" t="s">
        <v>814</v>
      </c>
      <c r="C11458">
        <v>2012</v>
      </c>
      <c r="D11458" t="s">
        <v>949</v>
      </c>
      <c r="E11458">
        <v>169.30000000000021</v>
      </c>
      <c r="F11458" s="1">
        <v>19956.521739130436</v>
      </c>
    </row>
    <row r="11459" spans="1:6" x14ac:dyDescent="0.3">
      <c r="A11459" t="s">
        <v>56</v>
      </c>
      <c r="B11459" t="s">
        <v>814</v>
      </c>
      <c r="C11459">
        <v>2012</v>
      </c>
      <c r="D11459" t="s">
        <v>951</v>
      </c>
      <c r="E11459">
        <v>176.5439473684215</v>
      </c>
      <c r="F11459" s="1">
        <v>18228.947368421053</v>
      </c>
    </row>
    <row r="11460" spans="1:6" x14ac:dyDescent="0.3">
      <c r="A11460" t="s">
        <v>56</v>
      </c>
      <c r="B11460" t="s">
        <v>814</v>
      </c>
      <c r="C11460">
        <v>2012</v>
      </c>
      <c r="D11460" t="s">
        <v>952</v>
      </c>
      <c r="E11460">
        <v>3939.7900000000009</v>
      </c>
      <c r="F11460" s="1">
        <v>19900</v>
      </c>
    </row>
    <row r="11461" spans="1:6" x14ac:dyDescent="0.3">
      <c r="A11461" t="s">
        <v>56</v>
      </c>
      <c r="B11461" t="s">
        <v>814</v>
      </c>
      <c r="C11461">
        <v>2012</v>
      </c>
      <c r="D11461" t="s">
        <v>953</v>
      </c>
      <c r="E11461">
        <v>426.12149425287373</v>
      </c>
      <c r="F11461" s="1">
        <v>15536.781609195403</v>
      </c>
    </row>
    <row r="11462" spans="1:6" x14ac:dyDescent="0.3">
      <c r="A11462" t="s">
        <v>56</v>
      </c>
      <c r="B11462" t="s">
        <v>814</v>
      </c>
      <c r="C11462">
        <v>2013</v>
      </c>
      <c r="D11462" t="s">
        <v>948</v>
      </c>
      <c r="E11462">
        <v>161.54326086956533</v>
      </c>
      <c r="F11462" s="1">
        <v>23736.956521739132</v>
      </c>
    </row>
    <row r="11463" spans="1:6" x14ac:dyDescent="0.3">
      <c r="A11463" t="s">
        <v>56</v>
      </c>
      <c r="B11463" t="s">
        <v>814</v>
      </c>
      <c r="C11463">
        <v>2013</v>
      </c>
      <c r="D11463" t="s">
        <v>949</v>
      </c>
      <c r="E11463">
        <v>851.35482758620719</v>
      </c>
      <c r="F11463" s="1">
        <v>21203.448275862069</v>
      </c>
    </row>
    <row r="11464" spans="1:6" x14ac:dyDescent="0.3">
      <c r="A11464" t="s">
        <v>56</v>
      </c>
      <c r="B11464" t="s">
        <v>814</v>
      </c>
      <c r="C11464">
        <v>2013</v>
      </c>
      <c r="D11464" t="s">
        <v>951</v>
      </c>
      <c r="E11464">
        <v>75.148947368420949</v>
      </c>
      <c r="F11464" s="1">
        <v>19594.736842105263</v>
      </c>
    </row>
    <row r="11465" spans="1:6" x14ac:dyDescent="0.3">
      <c r="A11465" t="s">
        <v>56</v>
      </c>
      <c r="B11465" t="s">
        <v>814</v>
      </c>
      <c r="C11465">
        <v>2013</v>
      </c>
      <c r="D11465" t="s">
        <v>952</v>
      </c>
      <c r="E11465">
        <v>1667.9700000000012</v>
      </c>
      <c r="F11465" s="1">
        <v>25700</v>
      </c>
    </row>
    <row r="11466" spans="1:6" x14ac:dyDescent="0.3">
      <c r="A11466" t="s">
        <v>56</v>
      </c>
      <c r="B11466" t="s">
        <v>814</v>
      </c>
      <c r="C11466">
        <v>2013</v>
      </c>
      <c r="D11466" t="s">
        <v>953</v>
      </c>
      <c r="E11466">
        <v>-302.40886792452829</v>
      </c>
      <c r="F11466" s="1">
        <v>17307.547169811322</v>
      </c>
    </row>
    <row r="11467" spans="1:6" x14ac:dyDescent="0.3">
      <c r="A11467" t="s">
        <v>56</v>
      </c>
      <c r="B11467" t="s">
        <v>814</v>
      </c>
      <c r="C11467">
        <v>2014</v>
      </c>
      <c r="D11467" t="s">
        <v>948</v>
      </c>
      <c r="E11467">
        <v>899.41680107526906</v>
      </c>
      <c r="F11467" s="1">
        <v>23711.021505376346</v>
      </c>
    </row>
    <row r="11468" spans="1:6" x14ac:dyDescent="0.3">
      <c r="A11468" t="s">
        <v>56</v>
      </c>
      <c r="B11468" t="s">
        <v>814</v>
      </c>
      <c r="C11468">
        <v>2014</v>
      </c>
      <c r="D11468" t="s">
        <v>949</v>
      </c>
      <c r="E11468">
        <v>509.4098305084749</v>
      </c>
      <c r="F11468" s="1">
        <v>23318.644067796609</v>
      </c>
    </row>
    <row r="11469" spans="1:6" x14ac:dyDescent="0.3">
      <c r="A11469" t="s">
        <v>56</v>
      </c>
      <c r="B11469" t="s">
        <v>814</v>
      </c>
      <c r="C11469">
        <v>2014</v>
      </c>
      <c r="D11469" t="s">
        <v>950</v>
      </c>
      <c r="E11469">
        <v>268.60692307692301</v>
      </c>
      <c r="F11469" s="1">
        <v>24684.615384615383</v>
      </c>
    </row>
    <row r="11470" spans="1:6" x14ac:dyDescent="0.3">
      <c r="A11470" t="s">
        <v>56</v>
      </c>
      <c r="B11470" t="s">
        <v>814</v>
      </c>
      <c r="C11470">
        <v>2014</v>
      </c>
      <c r="D11470" t="s">
        <v>951</v>
      </c>
      <c r="E11470">
        <v>-815.08833333333371</v>
      </c>
      <c r="F11470" s="1">
        <v>23450</v>
      </c>
    </row>
    <row r="11471" spans="1:6" x14ac:dyDescent="0.3">
      <c r="A11471" t="s">
        <v>56</v>
      </c>
      <c r="B11471" t="s">
        <v>814</v>
      </c>
      <c r="C11471">
        <v>2014</v>
      </c>
      <c r="D11471" t="s">
        <v>952</v>
      </c>
      <c r="E11471">
        <v>567.14000000000124</v>
      </c>
      <c r="F11471" s="1">
        <v>23400</v>
      </c>
    </row>
    <row r="11472" spans="1:6" x14ac:dyDescent="0.3">
      <c r="A11472" t="s">
        <v>56</v>
      </c>
      <c r="B11472" t="s">
        <v>814</v>
      </c>
      <c r="C11472">
        <v>2014</v>
      </c>
      <c r="D11472" t="s">
        <v>953</v>
      </c>
      <c r="E11472">
        <v>-3254.7144444444439</v>
      </c>
      <c r="F11472" s="1">
        <v>22411.111111111109</v>
      </c>
    </row>
    <row r="11473" spans="1:6" x14ac:dyDescent="0.3">
      <c r="A11473" t="s">
        <v>56</v>
      </c>
      <c r="B11473" t="s">
        <v>814</v>
      </c>
      <c r="C11473">
        <v>2015</v>
      </c>
      <c r="D11473" t="s">
        <v>948</v>
      </c>
      <c r="E11473">
        <v>9021.010000000002</v>
      </c>
      <c r="F11473" s="1">
        <v>28100</v>
      </c>
    </row>
    <row r="11474" spans="1:6" x14ac:dyDescent="0.3">
      <c r="A11474" t="s">
        <v>56</v>
      </c>
      <c r="B11474" t="s">
        <v>814</v>
      </c>
      <c r="C11474">
        <v>2015</v>
      </c>
      <c r="D11474" t="s">
        <v>952</v>
      </c>
      <c r="E11474">
        <v>4021.010000000002</v>
      </c>
      <c r="F11474" s="1">
        <v>28100</v>
      </c>
    </row>
    <row r="11475" spans="1:6" x14ac:dyDescent="0.3">
      <c r="A11475" t="s">
        <v>56</v>
      </c>
      <c r="B11475" t="s">
        <v>815</v>
      </c>
      <c r="C11475">
        <v>2008</v>
      </c>
      <c r="D11475" t="s">
        <v>949</v>
      </c>
      <c r="E11475">
        <v>-960.48999999999978</v>
      </c>
      <c r="F11475" s="1">
        <v>13100</v>
      </c>
    </row>
    <row r="11476" spans="1:6" x14ac:dyDescent="0.3">
      <c r="A11476" t="s">
        <v>56</v>
      </c>
      <c r="B11476" t="s">
        <v>815</v>
      </c>
      <c r="C11476">
        <v>2008</v>
      </c>
      <c r="D11476" t="s">
        <v>951</v>
      </c>
      <c r="E11476">
        <v>3773.0724999999993</v>
      </c>
      <c r="F11476" s="1">
        <v>11225</v>
      </c>
    </row>
    <row r="11477" spans="1:6" x14ac:dyDescent="0.3">
      <c r="A11477" t="s">
        <v>56</v>
      </c>
      <c r="B11477" t="s">
        <v>815</v>
      </c>
      <c r="C11477">
        <v>2008</v>
      </c>
      <c r="D11477" t="s">
        <v>953</v>
      </c>
      <c r="E11477">
        <v>353.24240000000003</v>
      </c>
      <c r="F11477" s="1">
        <v>8744</v>
      </c>
    </row>
    <row r="11478" spans="1:6" x14ac:dyDescent="0.3">
      <c r="A11478" t="s">
        <v>56</v>
      </c>
      <c r="B11478" t="s">
        <v>815</v>
      </c>
      <c r="C11478">
        <v>2009</v>
      </c>
      <c r="D11478" t="s">
        <v>953</v>
      </c>
      <c r="E11478">
        <v>447.35399999999998</v>
      </c>
      <c r="F11478" s="1">
        <v>10740</v>
      </c>
    </row>
    <row r="11479" spans="1:6" x14ac:dyDescent="0.3">
      <c r="A11479" t="s">
        <v>56</v>
      </c>
      <c r="B11479" t="s">
        <v>815</v>
      </c>
      <c r="C11479">
        <v>2010</v>
      </c>
      <c r="D11479" t="s">
        <v>953</v>
      </c>
      <c r="E11479">
        <v>1898.3500000000004</v>
      </c>
      <c r="F11479" s="1">
        <v>13500</v>
      </c>
    </row>
    <row r="11480" spans="1:6" x14ac:dyDescent="0.3">
      <c r="A11480" t="s">
        <v>56</v>
      </c>
      <c r="B11480" t="s">
        <v>815</v>
      </c>
      <c r="C11480">
        <v>2011</v>
      </c>
      <c r="D11480" t="s">
        <v>949</v>
      </c>
      <c r="E11480">
        <v>-317.94499999999971</v>
      </c>
      <c r="F11480" s="1">
        <v>19550</v>
      </c>
    </row>
    <row r="11481" spans="1:6" x14ac:dyDescent="0.3">
      <c r="A11481" t="s">
        <v>56</v>
      </c>
      <c r="B11481" t="s">
        <v>815</v>
      </c>
      <c r="C11481">
        <v>2011</v>
      </c>
      <c r="D11481" t="s">
        <v>951</v>
      </c>
      <c r="E11481">
        <v>2569.5316666666672</v>
      </c>
      <c r="F11481" s="1">
        <v>18983.333333333332</v>
      </c>
    </row>
    <row r="11482" spans="1:6" x14ac:dyDescent="0.3">
      <c r="A11482" t="s">
        <v>56</v>
      </c>
      <c r="B11482" t="s">
        <v>815</v>
      </c>
      <c r="C11482">
        <v>2011</v>
      </c>
      <c r="D11482" t="s">
        <v>953</v>
      </c>
      <c r="E11482">
        <v>-755.99874999999975</v>
      </c>
      <c r="F11482" s="1">
        <v>17262.5</v>
      </c>
    </row>
    <row r="11483" spans="1:6" x14ac:dyDescent="0.3">
      <c r="A11483" t="s">
        <v>56</v>
      </c>
      <c r="B11483" t="s">
        <v>815</v>
      </c>
      <c r="C11483">
        <v>2012</v>
      </c>
      <c r="D11483" t="s">
        <v>949</v>
      </c>
      <c r="E11483">
        <v>2295.0400000000009</v>
      </c>
      <c r="F11483" s="1">
        <v>22400</v>
      </c>
    </row>
    <row r="11484" spans="1:6" x14ac:dyDescent="0.3">
      <c r="A11484" t="s">
        <v>56</v>
      </c>
      <c r="B11484" t="s">
        <v>815</v>
      </c>
      <c r="C11484">
        <v>2012</v>
      </c>
      <c r="D11484" t="s">
        <v>951</v>
      </c>
      <c r="E11484">
        <v>752.70499999999993</v>
      </c>
      <c r="F11484" s="1">
        <v>21050</v>
      </c>
    </row>
    <row r="11485" spans="1:6" x14ac:dyDescent="0.3">
      <c r="A11485" t="s">
        <v>56</v>
      </c>
      <c r="B11485" t="s">
        <v>815</v>
      </c>
      <c r="C11485">
        <v>2012</v>
      </c>
      <c r="D11485" t="s">
        <v>953</v>
      </c>
      <c r="E11485">
        <v>-5046.9500000000007</v>
      </c>
      <c r="F11485" s="1">
        <v>20500</v>
      </c>
    </row>
    <row r="11486" spans="1:6" x14ac:dyDescent="0.3">
      <c r="A11486" t="s">
        <v>56</v>
      </c>
      <c r="B11486" t="s">
        <v>815</v>
      </c>
      <c r="C11486">
        <v>2013</v>
      </c>
      <c r="D11486" t="s">
        <v>948</v>
      </c>
      <c r="E11486">
        <v>-23.006666666666813</v>
      </c>
      <c r="F11486" s="1">
        <v>24600</v>
      </c>
    </row>
    <row r="11487" spans="1:6" x14ac:dyDescent="0.3">
      <c r="A11487" t="s">
        <v>56</v>
      </c>
      <c r="B11487" t="s">
        <v>815</v>
      </c>
      <c r="C11487">
        <v>2013</v>
      </c>
      <c r="D11487" t="s">
        <v>949</v>
      </c>
      <c r="E11487">
        <v>-159.65499999999884</v>
      </c>
      <c r="F11487" s="1">
        <v>24450</v>
      </c>
    </row>
    <row r="11488" spans="1:6" x14ac:dyDescent="0.3">
      <c r="A11488" t="s">
        <v>56</v>
      </c>
      <c r="B11488" t="s">
        <v>815</v>
      </c>
      <c r="C11488">
        <v>2014</v>
      </c>
      <c r="D11488" t="s">
        <v>948</v>
      </c>
      <c r="E11488">
        <v>279.18000000000029</v>
      </c>
      <c r="F11488" s="1">
        <v>30085.714285714286</v>
      </c>
    </row>
    <row r="11489" spans="1:6" x14ac:dyDescent="0.3">
      <c r="A11489" t="s">
        <v>56</v>
      </c>
      <c r="B11489" t="s">
        <v>815</v>
      </c>
      <c r="C11489">
        <v>2014</v>
      </c>
      <c r="D11489" t="s">
        <v>949</v>
      </c>
      <c r="E11489">
        <v>719.90500000000065</v>
      </c>
      <c r="F11489" s="1">
        <v>28050</v>
      </c>
    </row>
    <row r="11490" spans="1:6" x14ac:dyDescent="0.3">
      <c r="A11490" t="s">
        <v>56</v>
      </c>
      <c r="B11490" t="s">
        <v>815</v>
      </c>
      <c r="C11490">
        <v>2014</v>
      </c>
      <c r="D11490" t="s">
        <v>950</v>
      </c>
      <c r="E11490">
        <v>302.77999999999884</v>
      </c>
      <c r="F11490" s="1">
        <v>31800</v>
      </c>
    </row>
    <row r="11491" spans="1:6" x14ac:dyDescent="0.3">
      <c r="A11491" t="s">
        <v>56</v>
      </c>
      <c r="B11491" t="s">
        <v>816</v>
      </c>
      <c r="C11491">
        <v>2015</v>
      </c>
      <c r="D11491" t="s">
        <v>948</v>
      </c>
      <c r="E11491">
        <v>113.52714285714319</v>
      </c>
      <c r="F11491" s="1">
        <v>31747.619047619046</v>
      </c>
    </row>
    <row r="11492" spans="1:6" x14ac:dyDescent="0.3">
      <c r="A11492" t="s">
        <v>56</v>
      </c>
      <c r="B11492" t="s">
        <v>816</v>
      </c>
      <c r="C11492">
        <v>2015</v>
      </c>
      <c r="D11492" t="s">
        <v>949</v>
      </c>
      <c r="E11492">
        <v>922.38999999999942</v>
      </c>
      <c r="F11492" s="1">
        <v>25900</v>
      </c>
    </row>
    <row r="11493" spans="1:6" x14ac:dyDescent="0.3">
      <c r="A11493" t="s">
        <v>56</v>
      </c>
      <c r="B11493" t="s">
        <v>816</v>
      </c>
      <c r="C11493">
        <v>2015</v>
      </c>
      <c r="D11493" t="s">
        <v>950</v>
      </c>
      <c r="E11493">
        <v>1048.69</v>
      </c>
      <c r="F11493" s="1">
        <v>28900</v>
      </c>
    </row>
    <row r="11494" spans="1:6" x14ac:dyDescent="0.3">
      <c r="A11494" t="s">
        <v>56</v>
      </c>
      <c r="B11494" t="s">
        <v>816</v>
      </c>
      <c r="C11494">
        <v>2015</v>
      </c>
      <c r="D11494" t="s">
        <v>952</v>
      </c>
      <c r="E11494">
        <v>-1425.2879999999998</v>
      </c>
      <c r="F11494" s="1">
        <v>28720</v>
      </c>
    </row>
    <row r="11495" spans="1:6" x14ac:dyDescent="0.3">
      <c r="A11495" t="s">
        <v>56</v>
      </c>
      <c r="B11495" t="s">
        <v>817</v>
      </c>
      <c r="C11495">
        <v>2013</v>
      </c>
      <c r="D11495" t="s">
        <v>948</v>
      </c>
      <c r="E11495">
        <v>-149.20541666666637</v>
      </c>
      <c r="F11495" s="1">
        <v>21529.166666666668</v>
      </c>
    </row>
    <row r="11496" spans="1:6" x14ac:dyDescent="0.3">
      <c r="A11496" t="s">
        <v>56</v>
      </c>
      <c r="B11496" t="s">
        <v>817</v>
      </c>
      <c r="C11496">
        <v>2013</v>
      </c>
      <c r="D11496" t="s">
        <v>949</v>
      </c>
      <c r="E11496">
        <v>485.05937500000044</v>
      </c>
      <c r="F11496" s="1">
        <v>19968.75</v>
      </c>
    </row>
    <row r="11497" spans="1:6" x14ac:dyDescent="0.3">
      <c r="A11497" t="s">
        <v>56</v>
      </c>
      <c r="B11497" t="s">
        <v>817</v>
      </c>
      <c r="C11497">
        <v>2013</v>
      </c>
      <c r="D11497" t="s">
        <v>950</v>
      </c>
      <c r="E11497">
        <v>499.46000000000095</v>
      </c>
      <c r="F11497" s="1">
        <v>22600</v>
      </c>
    </row>
    <row r="11498" spans="1:6" x14ac:dyDescent="0.3">
      <c r="A11498" t="s">
        <v>56</v>
      </c>
      <c r="B11498" t="s">
        <v>817</v>
      </c>
      <c r="C11498">
        <v>2013</v>
      </c>
      <c r="D11498" t="s">
        <v>951</v>
      </c>
      <c r="E11498">
        <v>-238.27699999999967</v>
      </c>
      <c r="F11498" s="1">
        <v>18630</v>
      </c>
    </row>
    <row r="11499" spans="1:6" x14ac:dyDescent="0.3">
      <c r="A11499" t="s">
        <v>56</v>
      </c>
      <c r="B11499" t="s">
        <v>817</v>
      </c>
      <c r="C11499">
        <v>2013</v>
      </c>
      <c r="D11499" t="s">
        <v>952</v>
      </c>
      <c r="E11499">
        <v>3059.6800000000003</v>
      </c>
      <c r="F11499" s="1">
        <v>20800</v>
      </c>
    </row>
    <row r="11500" spans="1:6" x14ac:dyDescent="0.3">
      <c r="A11500" t="s">
        <v>56</v>
      </c>
      <c r="B11500" t="s">
        <v>817</v>
      </c>
      <c r="C11500">
        <v>2013</v>
      </c>
      <c r="D11500" t="s">
        <v>953</v>
      </c>
      <c r="E11500">
        <v>-447.50333333333282</v>
      </c>
      <c r="F11500" s="1">
        <v>18966.666666666668</v>
      </c>
    </row>
    <row r="11501" spans="1:6" x14ac:dyDescent="0.3">
      <c r="A11501" t="s">
        <v>56</v>
      </c>
      <c r="B11501" t="s">
        <v>817</v>
      </c>
      <c r="C11501">
        <v>2014</v>
      </c>
      <c r="D11501" t="s">
        <v>948</v>
      </c>
      <c r="E11501">
        <v>557.11011111111111</v>
      </c>
      <c r="F11501" s="1">
        <v>21523.333333333332</v>
      </c>
    </row>
    <row r="11502" spans="1:6" x14ac:dyDescent="0.3">
      <c r="A11502" t="s">
        <v>56</v>
      </c>
      <c r="B11502" t="s">
        <v>817</v>
      </c>
      <c r="C11502">
        <v>2014</v>
      </c>
      <c r="D11502" t="s">
        <v>949</v>
      </c>
      <c r="E11502">
        <v>307.48238636363635</v>
      </c>
      <c r="F11502" s="1">
        <v>20392.045454545456</v>
      </c>
    </row>
    <row r="11503" spans="1:6" x14ac:dyDescent="0.3">
      <c r="A11503" t="s">
        <v>56</v>
      </c>
      <c r="B11503" t="s">
        <v>817</v>
      </c>
      <c r="C11503">
        <v>2014</v>
      </c>
      <c r="D11503" t="s">
        <v>950</v>
      </c>
      <c r="E11503">
        <v>902.99600000000032</v>
      </c>
      <c r="F11503" s="1">
        <v>22760</v>
      </c>
    </row>
    <row r="11504" spans="1:6" x14ac:dyDescent="0.3">
      <c r="A11504" t="s">
        <v>56</v>
      </c>
      <c r="B11504" t="s">
        <v>817</v>
      </c>
      <c r="C11504">
        <v>2014</v>
      </c>
      <c r="D11504" t="s">
        <v>952</v>
      </c>
      <c r="E11504">
        <v>-748.26124999999956</v>
      </c>
      <c r="F11504" s="1">
        <v>22137.5</v>
      </c>
    </row>
    <row r="11505" spans="1:6" x14ac:dyDescent="0.3">
      <c r="A11505" t="s">
        <v>57</v>
      </c>
      <c r="B11505" t="s">
        <v>818</v>
      </c>
      <c r="C11505">
        <v>2002</v>
      </c>
      <c r="D11505" t="s">
        <v>953</v>
      </c>
      <c r="E11505">
        <v>24.309999999999945</v>
      </c>
      <c r="F11505" s="1">
        <v>1100</v>
      </c>
    </row>
    <row r="11506" spans="1:6" x14ac:dyDescent="0.3">
      <c r="A11506" t="s">
        <v>57</v>
      </c>
      <c r="B11506" t="s">
        <v>818</v>
      </c>
      <c r="C11506">
        <v>2003</v>
      </c>
      <c r="D11506" t="s">
        <v>953</v>
      </c>
      <c r="E11506">
        <v>68.757500000000007</v>
      </c>
      <c r="F11506" s="1">
        <v>1075</v>
      </c>
    </row>
    <row r="11507" spans="1:6" x14ac:dyDescent="0.3">
      <c r="A11507" t="s">
        <v>57</v>
      </c>
      <c r="B11507" t="s">
        <v>818</v>
      </c>
      <c r="C11507">
        <v>2004</v>
      </c>
      <c r="D11507" t="s">
        <v>953</v>
      </c>
      <c r="E11507">
        <v>215.40125000000003</v>
      </c>
      <c r="F11507" s="1">
        <v>1262.5</v>
      </c>
    </row>
    <row r="11508" spans="1:6" x14ac:dyDescent="0.3">
      <c r="A11508" t="s">
        <v>57</v>
      </c>
      <c r="B11508" t="s">
        <v>818</v>
      </c>
      <c r="C11508">
        <v>2005</v>
      </c>
      <c r="D11508" t="s">
        <v>953</v>
      </c>
      <c r="E11508">
        <v>-139.08749999999998</v>
      </c>
      <c r="F11508" s="1">
        <v>1625</v>
      </c>
    </row>
    <row r="11509" spans="1:6" x14ac:dyDescent="0.3">
      <c r="A11509" t="s">
        <v>57</v>
      </c>
      <c r="B11509" t="s">
        <v>818</v>
      </c>
      <c r="C11509">
        <v>2006</v>
      </c>
      <c r="D11509" t="s">
        <v>953</v>
      </c>
      <c r="E11509">
        <v>543.78499999999997</v>
      </c>
      <c r="F11509" s="1">
        <v>850</v>
      </c>
    </row>
    <row r="11510" spans="1:6" x14ac:dyDescent="0.3">
      <c r="A11510" t="s">
        <v>57</v>
      </c>
      <c r="B11510" t="s">
        <v>818</v>
      </c>
      <c r="C11510">
        <v>2007</v>
      </c>
      <c r="D11510" t="s">
        <v>953</v>
      </c>
      <c r="E11510">
        <v>-105.79999999999995</v>
      </c>
      <c r="F11510" s="1">
        <v>2000</v>
      </c>
    </row>
    <row r="11511" spans="1:6" x14ac:dyDescent="0.3">
      <c r="A11511" t="s">
        <v>57</v>
      </c>
      <c r="B11511" t="s">
        <v>819</v>
      </c>
      <c r="C11511">
        <v>2012</v>
      </c>
      <c r="D11511" t="s">
        <v>948</v>
      </c>
      <c r="E11511">
        <v>84.815000000000509</v>
      </c>
      <c r="F11511" s="1">
        <v>15150</v>
      </c>
    </row>
    <row r="11512" spans="1:6" x14ac:dyDescent="0.3">
      <c r="A11512" t="s">
        <v>57</v>
      </c>
      <c r="B11512" t="s">
        <v>819</v>
      </c>
      <c r="C11512">
        <v>2012</v>
      </c>
      <c r="D11512" t="s">
        <v>949</v>
      </c>
      <c r="E11512">
        <v>718.23999999999978</v>
      </c>
      <c r="F11512" s="1">
        <v>14400</v>
      </c>
    </row>
    <row r="11513" spans="1:6" x14ac:dyDescent="0.3">
      <c r="A11513" t="s">
        <v>57</v>
      </c>
      <c r="B11513" t="s">
        <v>820</v>
      </c>
      <c r="C11513">
        <v>2000</v>
      </c>
      <c r="D11513" t="s">
        <v>953</v>
      </c>
      <c r="E11513">
        <v>-40.055000000000007</v>
      </c>
      <c r="F11513" s="1">
        <v>450</v>
      </c>
    </row>
    <row r="11514" spans="1:6" x14ac:dyDescent="0.3">
      <c r="A11514" t="s">
        <v>57</v>
      </c>
      <c r="B11514" t="s">
        <v>820</v>
      </c>
      <c r="C11514">
        <v>2001</v>
      </c>
      <c r="D11514" t="s">
        <v>953</v>
      </c>
      <c r="E11514">
        <v>505.52499999999998</v>
      </c>
      <c r="F11514" s="1">
        <v>250</v>
      </c>
    </row>
    <row r="11515" spans="1:6" x14ac:dyDescent="0.3">
      <c r="A11515" t="s">
        <v>57</v>
      </c>
      <c r="B11515" t="s">
        <v>821</v>
      </c>
      <c r="C11515">
        <v>2004</v>
      </c>
      <c r="D11515" t="s">
        <v>951</v>
      </c>
      <c r="E11515">
        <v>1195.92625</v>
      </c>
      <c r="F11515" s="1">
        <v>1512.5</v>
      </c>
    </row>
    <row r="11516" spans="1:6" x14ac:dyDescent="0.3">
      <c r="A11516" t="s">
        <v>57</v>
      </c>
      <c r="B11516" t="s">
        <v>821</v>
      </c>
      <c r="C11516">
        <v>2004</v>
      </c>
      <c r="D11516" t="s">
        <v>953</v>
      </c>
      <c r="E11516">
        <v>-125.3413095238095</v>
      </c>
      <c r="F11516" s="1">
        <v>1277.3809523809523</v>
      </c>
    </row>
    <row r="11517" spans="1:6" x14ac:dyDescent="0.3">
      <c r="A11517" t="s">
        <v>57</v>
      </c>
      <c r="B11517" t="s">
        <v>821</v>
      </c>
      <c r="C11517">
        <v>2005</v>
      </c>
      <c r="D11517" t="s">
        <v>948</v>
      </c>
      <c r="E11517">
        <v>-1311.325</v>
      </c>
      <c r="F11517" s="1">
        <v>1750</v>
      </c>
    </row>
    <row r="11518" spans="1:6" x14ac:dyDescent="0.3">
      <c r="A11518" t="s">
        <v>57</v>
      </c>
      <c r="B11518" t="s">
        <v>821</v>
      </c>
      <c r="C11518">
        <v>2005</v>
      </c>
      <c r="D11518" t="s">
        <v>953</v>
      </c>
      <c r="E11518">
        <v>26.617499999999982</v>
      </c>
      <c r="F11518" s="1">
        <v>1204.4117647058824</v>
      </c>
    </row>
    <row r="11519" spans="1:6" x14ac:dyDescent="0.3">
      <c r="A11519" t="s">
        <v>57</v>
      </c>
      <c r="B11519" t="s">
        <v>821</v>
      </c>
      <c r="C11519">
        <v>2006</v>
      </c>
      <c r="D11519" t="s">
        <v>949</v>
      </c>
      <c r="E11519">
        <v>2313.1224999999999</v>
      </c>
      <c r="F11519" s="1">
        <v>1725</v>
      </c>
    </row>
    <row r="11520" spans="1:6" x14ac:dyDescent="0.3">
      <c r="A11520" t="s">
        <v>57</v>
      </c>
      <c r="B11520" t="s">
        <v>821</v>
      </c>
      <c r="C11520">
        <v>2006</v>
      </c>
      <c r="D11520" t="s">
        <v>951</v>
      </c>
      <c r="E11520">
        <v>160.84375</v>
      </c>
      <c r="F11520" s="1">
        <v>2187.5</v>
      </c>
    </row>
    <row r="11521" spans="1:6" x14ac:dyDescent="0.3">
      <c r="A11521" t="s">
        <v>57</v>
      </c>
      <c r="B11521" t="s">
        <v>821</v>
      </c>
      <c r="C11521">
        <v>2006</v>
      </c>
      <c r="D11521" t="s">
        <v>953</v>
      </c>
      <c r="E11521">
        <v>4.7486875000000142</v>
      </c>
      <c r="F11521" s="1">
        <v>1374.375</v>
      </c>
    </row>
    <row r="11522" spans="1:6" x14ac:dyDescent="0.3">
      <c r="A11522" t="s">
        <v>57</v>
      </c>
      <c r="B11522" t="s">
        <v>821</v>
      </c>
      <c r="C11522">
        <v>2007</v>
      </c>
      <c r="D11522" t="s">
        <v>951</v>
      </c>
      <c r="E11522">
        <v>224.17250000000013</v>
      </c>
      <c r="F11522" s="1">
        <v>2225</v>
      </c>
    </row>
    <row r="11523" spans="1:6" x14ac:dyDescent="0.3">
      <c r="A11523" t="s">
        <v>57</v>
      </c>
      <c r="B11523" t="s">
        <v>821</v>
      </c>
      <c r="C11523">
        <v>2007</v>
      </c>
      <c r="D11523" t="s">
        <v>952</v>
      </c>
      <c r="E11523">
        <v>-1955.8687500000001</v>
      </c>
      <c r="F11523" s="1">
        <v>2562.5</v>
      </c>
    </row>
    <row r="11524" spans="1:6" x14ac:dyDescent="0.3">
      <c r="A11524" t="s">
        <v>57</v>
      </c>
      <c r="B11524" t="s">
        <v>821</v>
      </c>
      <c r="C11524">
        <v>2007</v>
      </c>
      <c r="D11524" t="s">
        <v>953</v>
      </c>
      <c r="E11524">
        <v>-17.347178571428554</v>
      </c>
      <c r="F11524" s="1">
        <v>1606.7857142857142</v>
      </c>
    </row>
    <row r="11525" spans="1:6" x14ac:dyDescent="0.3">
      <c r="A11525" t="s">
        <v>57</v>
      </c>
      <c r="B11525" t="s">
        <v>821</v>
      </c>
      <c r="C11525">
        <v>2008</v>
      </c>
      <c r="D11525" t="s">
        <v>951</v>
      </c>
      <c r="E11525">
        <v>-482.5949999999998</v>
      </c>
      <c r="F11525" s="1">
        <v>3050</v>
      </c>
    </row>
    <row r="11526" spans="1:6" x14ac:dyDescent="0.3">
      <c r="A11526" t="s">
        <v>57</v>
      </c>
      <c r="B11526" t="s">
        <v>821</v>
      </c>
      <c r="C11526">
        <v>2008</v>
      </c>
      <c r="D11526" t="s">
        <v>953</v>
      </c>
      <c r="E11526">
        <v>-66.550509259259243</v>
      </c>
      <c r="F11526" s="1">
        <v>1911.5740740740741</v>
      </c>
    </row>
    <row r="11527" spans="1:6" x14ac:dyDescent="0.3">
      <c r="A11527" t="s">
        <v>57</v>
      </c>
      <c r="B11527" t="s">
        <v>275</v>
      </c>
      <c r="C11527">
        <v>2012</v>
      </c>
      <c r="D11527" t="s">
        <v>949</v>
      </c>
      <c r="E11527">
        <v>189.92250000000058</v>
      </c>
      <c r="F11527" s="1">
        <v>9725</v>
      </c>
    </row>
    <row r="11528" spans="1:6" x14ac:dyDescent="0.3">
      <c r="A11528" t="s">
        <v>57</v>
      </c>
      <c r="B11528" t="s">
        <v>275</v>
      </c>
      <c r="C11528">
        <v>2012</v>
      </c>
      <c r="D11528" t="s">
        <v>953</v>
      </c>
      <c r="E11528">
        <v>201.2475000000004</v>
      </c>
      <c r="F11528" s="1">
        <v>7975</v>
      </c>
    </row>
    <row r="11529" spans="1:6" x14ac:dyDescent="0.3">
      <c r="A11529" t="s">
        <v>57</v>
      </c>
      <c r="B11529" t="s">
        <v>822</v>
      </c>
      <c r="C11529">
        <v>1999</v>
      </c>
      <c r="D11529" t="s">
        <v>953</v>
      </c>
      <c r="E11529">
        <v>44.972999999999978</v>
      </c>
      <c r="F11529" s="1">
        <v>1130</v>
      </c>
    </row>
    <row r="11530" spans="1:6" x14ac:dyDescent="0.3">
      <c r="A11530" t="s">
        <v>57</v>
      </c>
      <c r="B11530" t="s">
        <v>822</v>
      </c>
      <c r="C11530">
        <v>2000</v>
      </c>
      <c r="D11530" t="s">
        <v>951</v>
      </c>
      <c r="E11530">
        <v>-701.38000000000011</v>
      </c>
      <c r="F11530" s="1">
        <v>2200</v>
      </c>
    </row>
    <row r="11531" spans="1:6" x14ac:dyDescent="0.3">
      <c r="A11531" t="s">
        <v>57</v>
      </c>
      <c r="B11531" t="s">
        <v>822</v>
      </c>
      <c r="C11531">
        <v>2000</v>
      </c>
      <c r="D11531" t="s">
        <v>953</v>
      </c>
      <c r="E11531">
        <v>433.15000000000003</v>
      </c>
      <c r="F11531" s="1">
        <v>1500</v>
      </c>
    </row>
    <row r="11532" spans="1:6" x14ac:dyDescent="0.3">
      <c r="A11532" t="s">
        <v>57</v>
      </c>
      <c r="B11532" t="s">
        <v>822</v>
      </c>
      <c r="C11532">
        <v>2001</v>
      </c>
      <c r="D11532" t="s">
        <v>953</v>
      </c>
      <c r="E11532">
        <v>473.73</v>
      </c>
      <c r="F11532" s="1">
        <v>1300</v>
      </c>
    </row>
    <row r="11533" spans="1:6" x14ac:dyDescent="0.3">
      <c r="A11533" t="s">
        <v>57</v>
      </c>
      <c r="B11533" t="s">
        <v>822</v>
      </c>
      <c r="C11533">
        <v>2002</v>
      </c>
      <c r="D11533" t="s">
        <v>953</v>
      </c>
      <c r="E11533">
        <v>-226.84083333333334</v>
      </c>
      <c r="F11533" s="1">
        <v>1425</v>
      </c>
    </row>
    <row r="11534" spans="1:6" x14ac:dyDescent="0.3">
      <c r="A11534" t="s">
        <v>57</v>
      </c>
      <c r="B11534" t="s">
        <v>822</v>
      </c>
      <c r="C11534">
        <v>2003</v>
      </c>
      <c r="D11534" t="s">
        <v>953</v>
      </c>
      <c r="E11534">
        <v>-325.89625000000001</v>
      </c>
      <c r="F11534" s="1">
        <v>2787.5</v>
      </c>
    </row>
    <row r="11535" spans="1:6" x14ac:dyDescent="0.3">
      <c r="A11535" t="s">
        <v>57</v>
      </c>
      <c r="B11535" t="s">
        <v>822</v>
      </c>
      <c r="C11535">
        <v>2004</v>
      </c>
      <c r="D11535" t="s">
        <v>953</v>
      </c>
      <c r="E11535">
        <v>-71.4074999999998</v>
      </c>
      <c r="F11535" s="1">
        <v>2425</v>
      </c>
    </row>
    <row r="11536" spans="1:6" x14ac:dyDescent="0.3">
      <c r="A11536" t="s">
        <v>57</v>
      </c>
      <c r="B11536" t="s">
        <v>822</v>
      </c>
      <c r="C11536">
        <v>2005</v>
      </c>
      <c r="D11536" t="s">
        <v>953</v>
      </c>
      <c r="E11536">
        <v>161.88000000000011</v>
      </c>
      <c r="F11536" s="1">
        <v>2800</v>
      </c>
    </row>
    <row r="11537" spans="1:6" x14ac:dyDescent="0.3">
      <c r="A11537" t="s">
        <v>57</v>
      </c>
      <c r="B11537" t="s">
        <v>822</v>
      </c>
      <c r="C11537">
        <v>2006</v>
      </c>
      <c r="D11537" t="s">
        <v>952</v>
      </c>
      <c r="E11537">
        <v>-4562.8424999999997</v>
      </c>
      <c r="F11537" s="1">
        <v>5075</v>
      </c>
    </row>
    <row r="11538" spans="1:6" x14ac:dyDescent="0.3">
      <c r="A11538" t="s">
        <v>57</v>
      </c>
      <c r="B11538" t="s">
        <v>822</v>
      </c>
      <c r="C11538">
        <v>2006</v>
      </c>
      <c r="D11538" t="s">
        <v>953</v>
      </c>
      <c r="E11538">
        <v>285.25186046511629</v>
      </c>
      <c r="F11538" s="1">
        <v>3541.8604651162791</v>
      </c>
    </row>
    <row r="11539" spans="1:6" x14ac:dyDescent="0.3">
      <c r="A11539" t="s">
        <v>57</v>
      </c>
      <c r="B11539" t="s">
        <v>822</v>
      </c>
      <c r="C11539">
        <v>2007</v>
      </c>
      <c r="D11539" t="s">
        <v>949</v>
      </c>
      <c r="E11539">
        <v>-533.97500000000036</v>
      </c>
      <c r="F11539" s="1">
        <v>5250</v>
      </c>
    </row>
    <row r="11540" spans="1:6" x14ac:dyDescent="0.3">
      <c r="A11540" t="s">
        <v>57</v>
      </c>
      <c r="B11540" t="s">
        <v>822</v>
      </c>
      <c r="C11540">
        <v>2007</v>
      </c>
      <c r="D11540" t="s">
        <v>951</v>
      </c>
      <c r="E11540">
        <v>-916.29500000000007</v>
      </c>
      <c r="F11540" s="1">
        <v>6050</v>
      </c>
    </row>
    <row r="11541" spans="1:6" x14ac:dyDescent="0.3">
      <c r="A11541" t="s">
        <v>57</v>
      </c>
      <c r="B11541" t="s">
        <v>822</v>
      </c>
      <c r="C11541">
        <v>2007</v>
      </c>
      <c r="D11541" t="s">
        <v>953</v>
      </c>
      <c r="E11541">
        <v>154.50015624999997</v>
      </c>
      <c r="F11541" s="1">
        <v>4657.8125</v>
      </c>
    </row>
    <row r="11542" spans="1:6" x14ac:dyDescent="0.3">
      <c r="A11542" t="s">
        <v>57</v>
      </c>
      <c r="B11542" t="s">
        <v>822</v>
      </c>
      <c r="C11542">
        <v>2008</v>
      </c>
      <c r="D11542" t="s">
        <v>951</v>
      </c>
      <c r="E11542">
        <v>845.79125000000022</v>
      </c>
      <c r="F11542" s="1">
        <v>7162.5</v>
      </c>
    </row>
    <row r="11543" spans="1:6" x14ac:dyDescent="0.3">
      <c r="A11543" t="s">
        <v>57</v>
      </c>
      <c r="B11543" t="s">
        <v>822</v>
      </c>
      <c r="C11543">
        <v>2008</v>
      </c>
      <c r="D11543" t="s">
        <v>953</v>
      </c>
      <c r="E11543">
        <v>-82.753461538461522</v>
      </c>
      <c r="F11543" s="1">
        <v>4696.1538461538457</v>
      </c>
    </row>
    <row r="11544" spans="1:6" x14ac:dyDescent="0.3">
      <c r="A11544" t="s">
        <v>57</v>
      </c>
      <c r="B11544" t="s">
        <v>822</v>
      </c>
      <c r="C11544">
        <v>2009</v>
      </c>
      <c r="D11544" t="s">
        <v>953</v>
      </c>
      <c r="E11544">
        <v>140.42666666666673</v>
      </c>
      <c r="F11544" s="1">
        <v>5600</v>
      </c>
    </row>
    <row r="11545" spans="1:6" x14ac:dyDescent="0.3">
      <c r="A11545" t="s">
        <v>57</v>
      </c>
      <c r="B11545" t="s">
        <v>822</v>
      </c>
      <c r="C11545">
        <v>2010</v>
      </c>
      <c r="D11545" t="s">
        <v>949</v>
      </c>
      <c r="E11545">
        <v>-131.97125000000005</v>
      </c>
      <c r="F11545" s="1">
        <v>7037.5</v>
      </c>
    </row>
    <row r="11546" spans="1:6" x14ac:dyDescent="0.3">
      <c r="A11546" t="s">
        <v>57</v>
      </c>
      <c r="B11546" t="s">
        <v>822</v>
      </c>
      <c r="C11546">
        <v>2010</v>
      </c>
      <c r="D11546" t="s">
        <v>951</v>
      </c>
      <c r="E11546">
        <v>1384.74125</v>
      </c>
      <c r="F11546" s="1">
        <v>6662.5</v>
      </c>
    </row>
    <row r="11547" spans="1:6" x14ac:dyDescent="0.3">
      <c r="A11547" t="s">
        <v>57</v>
      </c>
      <c r="B11547" t="s">
        <v>822</v>
      </c>
      <c r="C11547">
        <v>2010</v>
      </c>
      <c r="D11547" t="s">
        <v>952</v>
      </c>
      <c r="E11547">
        <v>3790.335</v>
      </c>
      <c r="F11547" s="1">
        <v>6350</v>
      </c>
    </row>
    <row r="11548" spans="1:6" x14ac:dyDescent="0.3">
      <c r="A11548" t="s">
        <v>57</v>
      </c>
      <c r="B11548" t="s">
        <v>822</v>
      </c>
      <c r="C11548">
        <v>2010</v>
      </c>
      <c r="D11548" t="s">
        <v>953</v>
      </c>
      <c r="E11548">
        <v>-166.46361111111102</v>
      </c>
      <c r="F11548" s="1">
        <v>6419.4444444444443</v>
      </c>
    </row>
    <row r="11549" spans="1:6" x14ac:dyDescent="0.3">
      <c r="A11549" t="s">
        <v>57</v>
      </c>
      <c r="B11549" t="s">
        <v>822</v>
      </c>
      <c r="C11549">
        <v>2011</v>
      </c>
      <c r="D11549" t="s">
        <v>948</v>
      </c>
      <c r="E11549">
        <v>3609.9500000000007</v>
      </c>
      <c r="F11549" s="1">
        <v>9500</v>
      </c>
    </row>
    <row r="11550" spans="1:6" x14ac:dyDescent="0.3">
      <c r="A11550" t="s">
        <v>57</v>
      </c>
      <c r="B11550" t="s">
        <v>822</v>
      </c>
      <c r="C11550">
        <v>2011</v>
      </c>
      <c r="D11550" t="s">
        <v>949</v>
      </c>
      <c r="E11550">
        <v>1343.3749999999998</v>
      </c>
      <c r="F11550" s="1">
        <v>8750</v>
      </c>
    </row>
    <row r="11551" spans="1:6" x14ac:dyDescent="0.3">
      <c r="A11551" t="s">
        <v>57</v>
      </c>
      <c r="B11551" t="s">
        <v>822</v>
      </c>
      <c r="C11551">
        <v>2011</v>
      </c>
      <c r="D11551" t="s">
        <v>951</v>
      </c>
      <c r="E11551">
        <v>1108.0150000000003</v>
      </c>
      <c r="F11551" s="1">
        <v>7150</v>
      </c>
    </row>
    <row r="11552" spans="1:6" x14ac:dyDescent="0.3">
      <c r="A11552" t="s">
        <v>57</v>
      </c>
      <c r="B11552" t="s">
        <v>822</v>
      </c>
      <c r="C11552">
        <v>2011</v>
      </c>
      <c r="D11552" t="s">
        <v>953</v>
      </c>
      <c r="E11552">
        <v>685.04083333333347</v>
      </c>
      <c r="F11552" s="1">
        <v>7241.666666666667</v>
      </c>
    </row>
    <row r="11553" spans="1:6" x14ac:dyDescent="0.3">
      <c r="A11553" t="s">
        <v>57</v>
      </c>
      <c r="B11553" t="s">
        <v>822</v>
      </c>
      <c r="C11553">
        <v>2012</v>
      </c>
      <c r="D11553" t="s">
        <v>948</v>
      </c>
      <c r="E11553">
        <v>1855.8525000000002</v>
      </c>
      <c r="F11553" s="1">
        <v>9691.6666666666661</v>
      </c>
    </row>
    <row r="11554" spans="1:6" x14ac:dyDescent="0.3">
      <c r="A11554" t="s">
        <v>57</v>
      </c>
      <c r="B11554" t="s">
        <v>822</v>
      </c>
      <c r="C11554">
        <v>2012</v>
      </c>
      <c r="D11554" t="s">
        <v>949</v>
      </c>
      <c r="E11554">
        <v>216.31283333333323</v>
      </c>
      <c r="F11554" s="1">
        <v>9561.6666666666661</v>
      </c>
    </row>
    <row r="11555" spans="1:6" x14ac:dyDescent="0.3">
      <c r="A11555" t="s">
        <v>57</v>
      </c>
      <c r="B11555" t="s">
        <v>822</v>
      </c>
      <c r="C11555">
        <v>2012</v>
      </c>
      <c r="D11555" t="s">
        <v>951</v>
      </c>
      <c r="E11555">
        <v>-428.93125000000009</v>
      </c>
      <c r="F11555" s="1">
        <v>9437.5</v>
      </c>
    </row>
    <row r="11556" spans="1:6" x14ac:dyDescent="0.3">
      <c r="A11556" t="s">
        <v>57</v>
      </c>
      <c r="B11556" t="s">
        <v>822</v>
      </c>
      <c r="C11556">
        <v>2012</v>
      </c>
      <c r="D11556" t="s">
        <v>953</v>
      </c>
      <c r="E11556">
        <v>553.97562500000026</v>
      </c>
      <c r="F11556" s="1">
        <v>8381.25</v>
      </c>
    </row>
    <row r="11557" spans="1:6" x14ac:dyDescent="0.3">
      <c r="A11557" t="s">
        <v>57</v>
      </c>
      <c r="B11557" t="s">
        <v>822</v>
      </c>
      <c r="C11557">
        <v>2013</v>
      </c>
      <c r="D11557" t="s">
        <v>948</v>
      </c>
      <c r="E11557">
        <v>422.72000000000014</v>
      </c>
      <c r="F11557" s="1">
        <v>12088.888888888889</v>
      </c>
    </row>
    <row r="11558" spans="1:6" x14ac:dyDescent="0.3">
      <c r="A11558" t="s">
        <v>57</v>
      </c>
      <c r="B11558" t="s">
        <v>822</v>
      </c>
      <c r="C11558">
        <v>2013</v>
      </c>
      <c r="D11558" t="s">
        <v>949</v>
      </c>
      <c r="E11558">
        <v>919.20499999999993</v>
      </c>
      <c r="F11558" s="1">
        <v>11050</v>
      </c>
    </row>
    <row r="11559" spans="1:6" x14ac:dyDescent="0.3">
      <c r="A11559" t="s">
        <v>57</v>
      </c>
      <c r="B11559" t="s">
        <v>822</v>
      </c>
      <c r="C11559">
        <v>2013</v>
      </c>
      <c r="D11559" t="s">
        <v>953</v>
      </c>
      <c r="E11559">
        <v>305.66750000000047</v>
      </c>
      <c r="F11559" s="1">
        <v>8175</v>
      </c>
    </row>
    <row r="11560" spans="1:6" x14ac:dyDescent="0.3">
      <c r="A11560" t="s">
        <v>57</v>
      </c>
      <c r="B11560" t="s">
        <v>823</v>
      </c>
      <c r="C11560">
        <v>2010</v>
      </c>
      <c r="D11560" t="s">
        <v>951</v>
      </c>
      <c r="E11560">
        <v>369.06500000000005</v>
      </c>
      <c r="F11560" s="1">
        <v>7650</v>
      </c>
    </row>
    <row r="11561" spans="1:6" x14ac:dyDescent="0.3">
      <c r="A11561" t="s">
        <v>57</v>
      </c>
      <c r="B11561" t="s">
        <v>823</v>
      </c>
      <c r="C11561">
        <v>2010</v>
      </c>
      <c r="D11561" t="s">
        <v>953</v>
      </c>
      <c r="E11561">
        <v>-475.85300000000007</v>
      </c>
      <c r="F11561" s="1">
        <v>6070</v>
      </c>
    </row>
    <row r="11562" spans="1:6" x14ac:dyDescent="0.3">
      <c r="A11562" t="s">
        <v>57</v>
      </c>
      <c r="B11562" t="s">
        <v>823</v>
      </c>
      <c r="C11562">
        <v>2011</v>
      </c>
      <c r="D11562" t="s">
        <v>951</v>
      </c>
      <c r="E11562">
        <v>2970.17</v>
      </c>
      <c r="F11562" s="1">
        <v>7700</v>
      </c>
    </row>
    <row r="11563" spans="1:6" x14ac:dyDescent="0.3">
      <c r="A11563" t="s">
        <v>57</v>
      </c>
      <c r="B11563" t="s">
        <v>823</v>
      </c>
      <c r="C11563">
        <v>2011</v>
      </c>
      <c r="D11563" t="s">
        <v>953</v>
      </c>
      <c r="E11563">
        <v>863.59500000000003</v>
      </c>
      <c r="F11563" s="1">
        <v>6950</v>
      </c>
    </row>
    <row r="11564" spans="1:6" x14ac:dyDescent="0.3">
      <c r="A11564" t="s">
        <v>57</v>
      </c>
      <c r="B11564" t="s">
        <v>823</v>
      </c>
      <c r="C11564">
        <v>2012</v>
      </c>
      <c r="D11564" t="s">
        <v>948</v>
      </c>
      <c r="E11564">
        <v>234.26000000000022</v>
      </c>
      <c r="F11564" s="1">
        <v>10600</v>
      </c>
    </row>
    <row r="11565" spans="1:6" x14ac:dyDescent="0.3">
      <c r="A11565" t="s">
        <v>57</v>
      </c>
      <c r="B11565" t="s">
        <v>823</v>
      </c>
      <c r="C11565">
        <v>2012</v>
      </c>
      <c r="D11565" t="s">
        <v>949</v>
      </c>
      <c r="E11565">
        <v>184.01150000000015</v>
      </c>
      <c r="F11565" s="1">
        <v>10815</v>
      </c>
    </row>
    <row r="11566" spans="1:6" x14ac:dyDescent="0.3">
      <c r="A11566" t="s">
        <v>57</v>
      </c>
      <c r="B11566" t="s">
        <v>823</v>
      </c>
      <c r="C11566">
        <v>2012</v>
      </c>
      <c r="D11566" t="s">
        <v>951</v>
      </c>
      <c r="E11566">
        <v>-714.70375000000013</v>
      </c>
      <c r="F11566" s="1">
        <v>11212.5</v>
      </c>
    </row>
    <row r="11567" spans="1:6" x14ac:dyDescent="0.3">
      <c r="A11567" t="s">
        <v>57</v>
      </c>
      <c r="B11567" t="s">
        <v>823</v>
      </c>
      <c r="C11567">
        <v>2012</v>
      </c>
      <c r="D11567" t="s">
        <v>953</v>
      </c>
      <c r="E11567">
        <v>183.84416666666661</v>
      </c>
      <c r="F11567" s="1">
        <v>7941.666666666667</v>
      </c>
    </row>
    <row r="11568" spans="1:6" x14ac:dyDescent="0.3">
      <c r="A11568" t="s">
        <v>57</v>
      </c>
      <c r="B11568" t="s">
        <v>824</v>
      </c>
      <c r="C11568">
        <v>2005</v>
      </c>
      <c r="D11568" t="s">
        <v>953</v>
      </c>
      <c r="E11568">
        <v>-566.91874999999993</v>
      </c>
      <c r="F11568" s="1">
        <v>2062.5</v>
      </c>
    </row>
    <row r="11569" spans="1:6" x14ac:dyDescent="0.3">
      <c r="A11569" t="s">
        <v>57</v>
      </c>
      <c r="B11569" t="s">
        <v>824</v>
      </c>
      <c r="C11569">
        <v>2006</v>
      </c>
      <c r="D11569" t="s">
        <v>953</v>
      </c>
      <c r="E11569">
        <v>-129.28083333333336</v>
      </c>
      <c r="F11569" s="1">
        <v>1691.6666666666667</v>
      </c>
    </row>
    <row r="11570" spans="1:6" x14ac:dyDescent="0.3">
      <c r="A11570" t="s">
        <v>57</v>
      </c>
      <c r="B11570" t="s">
        <v>824</v>
      </c>
      <c r="C11570">
        <v>2007</v>
      </c>
      <c r="D11570" t="s">
        <v>951</v>
      </c>
      <c r="E11570">
        <v>-271.4074999999998</v>
      </c>
      <c r="F11570" s="1">
        <v>2425</v>
      </c>
    </row>
    <row r="11571" spans="1:6" x14ac:dyDescent="0.3">
      <c r="A11571" t="s">
        <v>57</v>
      </c>
      <c r="B11571" t="s">
        <v>824</v>
      </c>
      <c r="C11571">
        <v>2007</v>
      </c>
      <c r="D11571" t="s">
        <v>953</v>
      </c>
      <c r="E11571">
        <v>-52.815138888888896</v>
      </c>
      <c r="F11571" s="1">
        <v>1820.8333333333333</v>
      </c>
    </row>
    <row r="11572" spans="1:6" x14ac:dyDescent="0.3">
      <c r="A11572" t="s">
        <v>57</v>
      </c>
      <c r="B11572" t="s">
        <v>824</v>
      </c>
      <c r="C11572">
        <v>2008</v>
      </c>
      <c r="D11572" t="s">
        <v>953</v>
      </c>
      <c r="E11572">
        <v>-76.279772727272672</v>
      </c>
      <c r="F11572" s="1">
        <v>1793.1818181818182</v>
      </c>
    </row>
    <row r="11573" spans="1:6" x14ac:dyDescent="0.3">
      <c r="A11573" t="s">
        <v>57</v>
      </c>
      <c r="B11573" t="s">
        <v>825</v>
      </c>
      <c r="C11573">
        <v>1996</v>
      </c>
      <c r="D11573" t="s">
        <v>953</v>
      </c>
      <c r="E11573">
        <v>364.36500000000001</v>
      </c>
      <c r="F11573" s="1">
        <v>650</v>
      </c>
    </row>
    <row r="11574" spans="1:6" x14ac:dyDescent="0.3">
      <c r="A11574" t="s">
        <v>57</v>
      </c>
      <c r="B11574" t="s">
        <v>826</v>
      </c>
      <c r="C11574">
        <v>2007</v>
      </c>
      <c r="D11574" t="s">
        <v>953</v>
      </c>
      <c r="E11574">
        <v>695.4609375</v>
      </c>
      <c r="F11574" s="1">
        <v>3046.875</v>
      </c>
    </row>
    <row r="11575" spans="1:6" x14ac:dyDescent="0.3">
      <c r="A11575" t="s">
        <v>57</v>
      </c>
      <c r="B11575" t="s">
        <v>826</v>
      </c>
      <c r="C11575">
        <v>2008</v>
      </c>
      <c r="D11575" t="s">
        <v>949</v>
      </c>
      <c r="E11575">
        <v>2761.6050000000005</v>
      </c>
      <c r="F11575" s="1">
        <v>5050</v>
      </c>
    </row>
    <row r="11576" spans="1:6" x14ac:dyDescent="0.3">
      <c r="A11576" t="s">
        <v>57</v>
      </c>
      <c r="B11576" t="s">
        <v>826</v>
      </c>
      <c r="C11576">
        <v>2008</v>
      </c>
      <c r="D11576" t="s">
        <v>953</v>
      </c>
      <c r="E11576">
        <v>107.78260416666666</v>
      </c>
      <c r="F11576" s="1">
        <v>3180.2083333333335</v>
      </c>
    </row>
    <row r="11577" spans="1:6" x14ac:dyDescent="0.3">
      <c r="A11577" t="s">
        <v>57</v>
      </c>
      <c r="B11577" t="s">
        <v>826</v>
      </c>
      <c r="C11577">
        <v>2009</v>
      </c>
      <c r="D11577" t="s">
        <v>949</v>
      </c>
      <c r="E11577">
        <v>1320.0775000000001</v>
      </c>
      <c r="F11577" s="1">
        <v>6941.666666666667</v>
      </c>
    </row>
    <row r="11578" spans="1:6" x14ac:dyDescent="0.3">
      <c r="A11578" t="s">
        <v>57</v>
      </c>
      <c r="B11578" t="s">
        <v>826</v>
      </c>
      <c r="C11578">
        <v>2009</v>
      </c>
      <c r="D11578" t="s">
        <v>951</v>
      </c>
      <c r="E11578">
        <v>606.01125000000002</v>
      </c>
      <c r="F11578" s="1">
        <v>5362.5</v>
      </c>
    </row>
    <row r="11579" spans="1:6" x14ac:dyDescent="0.3">
      <c r="A11579" t="s">
        <v>57</v>
      </c>
      <c r="B11579" t="s">
        <v>826</v>
      </c>
      <c r="C11579">
        <v>2009</v>
      </c>
      <c r="D11579" t="s">
        <v>953</v>
      </c>
      <c r="E11579">
        <v>34.174852941176489</v>
      </c>
      <c r="F11579" s="1">
        <v>3542.6470588235293</v>
      </c>
    </row>
    <row r="11580" spans="1:6" x14ac:dyDescent="0.3">
      <c r="A11580" t="s">
        <v>57</v>
      </c>
      <c r="B11580" t="s">
        <v>826</v>
      </c>
      <c r="C11580">
        <v>2010</v>
      </c>
      <c r="D11580" t="s">
        <v>949</v>
      </c>
      <c r="E11580">
        <v>-71.682499999999962</v>
      </c>
      <c r="F11580" s="1">
        <v>4675</v>
      </c>
    </row>
    <row r="11581" spans="1:6" x14ac:dyDescent="0.3">
      <c r="A11581" t="s">
        <v>57</v>
      </c>
      <c r="B11581" t="s">
        <v>826</v>
      </c>
      <c r="C11581">
        <v>2010</v>
      </c>
      <c r="D11581" t="s">
        <v>951</v>
      </c>
      <c r="E11581">
        <v>560.5</v>
      </c>
      <c r="F11581" s="1">
        <v>5000</v>
      </c>
    </row>
    <row r="11582" spans="1:6" x14ac:dyDescent="0.3">
      <c r="A11582" t="s">
        <v>57</v>
      </c>
      <c r="B11582" t="s">
        <v>826</v>
      </c>
      <c r="C11582">
        <v>2010</v>
      </c>
      <c r="D11582" t="s">
        <v>952</v>
      </c>
      <c r="E11582">
        <v>-2009.3899999999999</v>
      </c>
      <c r="F11582" s="1">
        <v>4100</v>
      </c>
    </row>
    <row r="11583" spans="1:6" x14ac:dyDescent="0.3">
      <c r="A11583" t="s">
        <v>57</v>
      </c>
      <c r="B11583" t="s">
        <v>826</v>
      </c>
      <c r="C11583">
        <v>2010</v>
      </c>
      <c r="D11583" t="s">
        <v>953</v>
      </c>
      <c r="E11583">
        <v>382.8455357142858</v>
      </c>
      <c r="F11583" s="1">
        <v>3991.0714285714284</v>
      </c>
    </row>
    <row r="11584" spans="1:6" x14ac:dyDescent="0.3">
      <c r="A11584" t="s">
        <v>57</v>
      </c>
      <c r="B11584" t="s">
        <v>826</v>
      </c>
      <c r="C11584">
        <v>2011</v>
      </c>
      <c r="D11584" t="s">
        <v>948</v>
      </c>
      <c r="E11584">
        <v>561.60500000000047</v>
      </c>
      <c r="F11584" s="1">
        <v>5050</v>
      </c>
    </row>
    <row r="11585" spans="1:6" x14ac:dyDescent="0.3">
      <c r="A11585" t="s">
        <v>57</v>
      </c>
      <c r="B11585" t="s">
        <v>826</v>
      </c>
      <c r="C11585">
        <v>2011</v>
      </c>
      <c r="D11585" t="s">
        <v>949</v>
      </c>
      <c r="E11585">
        <v>152.54156249999994</v>
      </c>
      <c r="F11585" s="1">
        <v>6478.125</v>
      </c>
    </row>
    <row r="11586" spans="1:6" x14ac:dyDescent="0.3">
      <c r="A11586" t="s">
        <v>57</v>
      </c>
      <c r="B11586" t="s">
        <v>826</v>
      </c>
      <c r="C11586">
        <v>2011</v>
      </c>
      <c r="D11586" t="s">
        <v>951</v>
      </c>
      <c r="E11586">
        <v>-138.91033333333331</v>
      </c>
      <c r="F11586" s="1">
        <v>5630</v>
      </c>
    </row>
    <row r="11587" spans="1:6" x14ac:dyDescent="0.3">
      <c r="A11587" t="s">
        <v>57</v>
      </c>
      <c r="B11587" t="s">
        <v>826</v>
      </c>
      <c r="C11587">
        <v>2011</v>
      </c>
      <c r="D11587" t="s">
        <v>953</v>
      </c>
      <c r="E11587">
        <v>276.72384615384624</v>
      </c>
      <c r="F11587" s="1">
        <v>4776.9230769230771</v>
      </c>
    </row>
    <row r="11588" spans="1:6" x14ac:dyDescent="0.3">
      <c r="A11588" t="s">
        <v>57</v>
      </c>
      <c r="B11588" t="s">
        <v>826</v>
      </c>
      <c r="C11588">
        <v>2012</v>
      </c>
      <c r="D11588" t="s">
        <v>948</v>
      </c>
      <c r="E11588">
        <v>-40.372499999999796</v>
      </c>
      <c r="F11588" s="1">
        <v>9108.3333333333339</v>
      </c>
    </row>
    <row r="11589" spans="1:6" x14ac:dyDescent="0.3">
      <c r="A11589" t="s">
        <v>57</v>
      </c>
      <c r="B11589" t="s">
        <v>826</v>
      </c>
      <c r="C11589">
        <v>2012</v>
      </c>
      <c r="D11589" t="s">
        <v>949</v>
      </c>
      <c r="E11589">
        <v>-383.94473684210521</v>
      </c>
      <c r="F11589" s="1">
        <v>7394.7368421052633</v>
      </c>
    </row>
    <row r="11590" spans="1:6" x14ac:dyDescent="0.3">
      <c r="A11590" t="s">
        <v>57</v>
      </c>
      <c r="B11590" t="s">
        <v>826</v>
      </c>
      <c r="C11590">
        <v>2012</v>
      </c>
      <c r="D11590" t="s">
        <v>951</v>
      </c>
      <c r="E11590">
        <v>-172.53799999999973</v>
      </c>
      <c r="F11590" s="1">
        <v>6220</v>
      </c>
    </row>
    <row r="11591" spans="1:6" x14ac:dyDescent="0.3">
      <c r="A11591" t="s">
        <v>57</v>
      </c>
      <c r="B11591" t="s">
        <v>826</v>
      </c>
      <c r="C11591">
        <v>2012</v>
      </c>
      <c r="D11591" t="s">
        <v>953</v>
      </c>
      <c r="E11591">
        <v>377.55</v>
      </c>
      <c r="F11591" s="1">
        <v>5500</v>
      </c>
    </row>
    <row r="11592" spans="1:6" x14ac:dyDescent="0.3">
      <c r="A11592" t="s">
        <v>57</v>
      </c>
      <c r="B11592" t="s">
        <v>826</v>
      </c>
      <c r="C11592">
        <v>2013</v>
      </c>
      <c r="D11592" t="s">
        <v>948</v>
      </c>
      <c r="E11592">
        <v>319.18593750000014</v>
      </c>
      <c r="F11592" s="1">
        <v>7796.875</v>
      </c>
    </row>
    <row r="11593" spans="1:6" x14ac:dyDescent="0.3">
      <c r="A11593" t="s">
        <v>57</v>
      </c>
      <c r="B11593" t="s">
        <v>826</v>
      </c>
      <c r="C11593">
        <v>2013</v>
      </c>
      <c r="D11593" t="s">
        <v>949</v>
      </c>
      <c r="E11593">
        <v>-221.05595238095233</v>
      </c>
      <c r="F11593" s="1">
        <v>7773.8095238095239</v>
      </c>
    </row>
    <row r="11594" spans="1:6" x14ac:dyDescent="0.3">
      <c r="A11594" t="s">
        <v>57</v>
      </c>
      <c r="B11594" t="s">
        <v>826</v>
      </c>
      <c r="C11594">
        <v>2013</v>
      </c>
      <c r="D11594" t="s">
        <v>950</v>
      </c>
      <c r="E11594">
        <v>-36.597499999999854</v>
      </c>
      <c r="F11594" s="1">
        <v>8525</v>
      </c>
    </row>
    <row r="11595" spans="1:6" x14ac:dyDescent="0.3">
      <c r="A11595" t="s">
        <v>57</v>
      </c>
      <c r="B11595" t="s">
        <v>826</v>
      </c>
      <c r="C11595">
        <v>2013</v>
      </c>
      <c r="D11595" t="s">
        <v>951</v>
      </c>
      <c r="E11595">
        <v>788.09750000000008</v>
      </c>
      <c r="F11595" s="1">
        <v>6475</v>
      </c>
    </row>
    <row r="11596" spans="1:6" x14ac:dyDescent="0.3">
      <c r="A11596" t="s">
        <v>57</v>
      </c>
      <c r="B11596" t="s">
        <v>826</v>
      </c>
      <c r="C11596">
        <v>2013</v>
      </c>
      <c r="D11596" t="s">
        <v>952</v>
      </c>
      <c r="E11596">
        <v>463.40250000000015</v>
      </c>
      <c r="F11596" s="1">
        <v>8525</v>
      </c>
    </row>
    <row r="11597" spans="1:6" x14ac:dyDescent="0.3">
      <c r="A11597" t="s">
        <v>57</v>
      </c>
      <c r="B11597" t="s">
        <v>826</v>
      </c>
      <c r="C11597">
        <v>2013</v>
      </c>
      <c r="D11597" t="s">
        <v>953</v>
      </c>
      <c r="E11597">
        <v>-1539.1537499999995</v>
      </c>
      <c r="F11597" s="1">
        <v>6712.5</v>
      </c>
    </row>
    <row r="11598" spans="1:6" x14ac:dyDescent="0.3">
      <c r="A11598" t="s">
        <v>57</v>
      </c>
      <c r="B11598" t="s">
        <v>827</v>
      </c>
      <c r="C11598">
        <v>2004</v>
      </c>
      <c r="D11598" t="s">
        <v>951</v>
      </c>
      <c r="E11598">
        <v>893.09500000000003</v>
      </c>
      <c r="F11598" s="1">
        <v>1950</v>
      </c>
    </row>
    <row r="11599" spans="1:6" x14ac:dyDescent="0.3">
      <c r="A11599" t="s">
        <v>57</v>
      </c>
      <c r="B11599" t="s">
        <v>827</v>
      </c>
      <c r="C11599">
        <v>2004</v>
      </c>
      <c r="D11599" t="s">
        <v>953</v>
      </c>
      <c r="E11599">
        <v>785.17000000000007</v>
      </c>
      <c r="F11599" s="1">
        <v>1450</v>
      </c>
    </row>
    <row r="11600" spans="1:6" x14ac:dyDescent="0.3">
      <c r="A11600" t="s">
        <v>57</v>
      </c>
      <c r="B11600" t="s">
        <v>827</v>
      </c>
      <c r="C11600">
        <v>2005</v>
      </c>
      <c r="D11600" t="s">
        <v>953</v>
      </c>
      <c r="E11600">
        <v>225.58100000000007</v>
      </c>
      <c r="F11600" s="1">
        <v>1610</v>
      </c>
    </row>
    <row r="11601" spans="1:6" x14ac:dyDescent="0.3">
      <c r="A11601" t="s">
        <v>57</v>
      </c>
      <c r="B11601" t="s">
        <v>827</v>
      </c>
      <c r="C11601">
        <v>2006</v>
      </c>
      <c r="D11601" t="s">
        <v>953</v>
      </c>
      <c r="E11601">
        <v>-415.67625000000004</v>
      </c>
      <c r="F11601" s="1">
        <v>987.5</v>
      </c>
    </row>
    <row r="11602" spans="1:6" x14ac:dyDescent="0.3">
      <c r="A11602" t="s">
        <v>57</v>
      </c>
      <c r="B11602" t="s">
        <v>828</v>
      </c>
      <c r="C11602">
        <v>2002</v>
      </c>
      <c r="D11602" t="s">
        <v>953</v>
      </c>
      <c r="E11602">
        <v>-22.685624999999959</v>
      </c>
      <c r="F11602" s="1">
        <v>1518.75</v>
      </c>
    </row>
    <row r="11603" spans="1:6" x14ac:dyDescent="0.3">
      <c r="A11603" t="s">
        <v>57</v>
      </c>
      <c r="B11603" t="s">
        <v>828</v>
      </c>
      <c r="C11603">
        <v>2004</v>
      </c>
      <c r="D11603" t="s">
        <v>953</v>
      </c>
      <c r="E11603">
        <v>-82.112499999999955</v>
      </c>
      <c r="F11603" s="1">
        <v>1375</v>
      </c>
    </row>
    <row r="11604" spans="1:6" x14ac:dyDescent="0.3">
      <c r="A11604" t="s">
        <v>57</v>
      </c>
      <c r="B11604" t="s">
        <v>829</v>
      </c>
      <c r="C11604">
        <v>2001</v>
      </c>
      <c r="D11604" t="s">
        <v>953</v>
      </c>
      <c r="E11604">
        <v>-420.5333333333333</v>
      </c>
      <c r="F11604" s="1">
        <v>1333.3333333333333</v>
      </c>
    </row>
    <row r="11605" spans="1:6" x14ac:dyDescent="0.3">
      <c r="A11605" t="s">
        <v>57</v>
      </c>
      <c r="B11605" t="s">
        <v>829</v>
      </c>
      <c r="C11605">
        <v>2002</v>
      </c>
      <c r="D11605" t="s">
        <v>952</v>
      </c>
      <c r="E11605">
        <v>-1164.6399999999999</v>
      </c>
      <c r="F11605" s="1">
        <v>1600</v>
      </c>
    </row>
    <row r="11606" spans="1:6" x14ac:dyDescent="0.3">
      <c r="A11606" t="s">
        <v>57</v>
      </c>
      <c r="B11606" t="s">
        <v>829</v>
      </c>
      <c r="C11606">
        <v>2002</v>
      </c>
      <c r="D11606" t="s">
        <v>953</v>
      </c>
      <c r="E11606">
        <v>105.02850000000005</v>
      </c>
      <c r="F11606" s="1">
        <v>1585</v>
      </c>
    </row>
    <row r="11607" spans="1:6" x14ac:dyDescent="0.3">
      <c r="A11607" t="s">
        <v>57</v>
      </c>
      <c r="B11607" t="s">
        <v>829</v>
      </c>
      <c r="C11607">
        <v>2003</v>
      </c>
      <c r="D11607" t="s">
        <v>953</v>
      </c>
      <c r="E11607">
        <v>-223.76840909090913</v>
      </c>
      <c r="F11607" s="1">
        <v>1906.8181818181818</v>
      </c>
    </row>
    <row r="11608" spans="1:6" x14ac:dyDescent="0.3">
      <c r="A11608" t="s">
        <v>57</v>
      </c>
      <c r="B11608" t="s">
        <v>829</v>
      </c>
      <c r="C11608">
        <v>2004</v>
      </c>
      <c r="D11608" t="s">
        <v>953</v>
      </c>
      <c r="E11608">
        <v>-193.7558333333333</v>
      </c>
      <c r="F11608" s="1">
        <v>1941.6666666666667</v>
      </c>
    </row>
    <row r="11609" spans="1:6" x14ac:dyDescent="0.3">
      <c r="A11609" t="s">
        <v>57</v>
      </c>
      <c r="B11609" t="s">
        <v>829</v>
      </c>
      <c r="C11609">
        <v>2005</v>
      </c>
      <c r="D11609" t="s">
        <v>953</v>
      </c>
      <c r="E11609">
        <v>69.545694444444422</v>
      </c>
      <c r="F11609" s="1">
        <v>2706.9444444444443</v>
      </c>
    </row>
    <row r="11610" spans="1:6" x14ac:dyDescent="0.3">
      <c r="A11610" t="s">
        <v>57</v>
      </c>
      <c r="B11610" t="s">
        <v>829</v>
      </c>
      <c r="C11610">
        <v>2006</v>
      </c>
      <c r="D11610" t="s">
        <v>953</v>
      </c>
      <c r="E11610">
        <v>-617.26326923076931</v>
      </c>
      <c r="F11610" s="1">
        <v>3482.6923076923076</v>
      </c>
    </row>
    <row r="11611" spans="1:6" x14ac:dyDescent="0.3">
      <c r="A11611" t="s">
        <v>57</v>
      </c>
      <c r="B11611" t="s">
        <v>830</v>
      </c>
      <c r="C11611">
        <v>2007</v>
      </c>
      <c r="D11611" t="s">
        <v>951</v>
      </c>
      <c r="E11611">
        <v>1101.3850000000002</v>
      </c>
      <c r="F11611" s="1">
        <v>6850</v>
      </c>
    </row>
    <row r="11612" spans="1:6" x14ac:dyDescent="0.3">
      <c r="A11612" t="s">
        <v>57</v>
      </c>
      <c r="B11612" t="s">
        <v>830</v>
      </c>
      <c r="C11612">
        <v>2007</v>
      </c>
      <c r="D11612" t="s">
        <v>953</v>
      </c>
      <c r="E11612">
        <v>186.5384615384616</v>
      </c>
      <c r="F11612" s="1">
        <v>3846.1538461538462</v>
      </c>
    </row>
    <row r="11613" spans="1:6" x14ac:dyDescent="0.3">
      <c r="A11613" t="s">
        <v>57</v>
      </c>
      <c r="B11613" t="s">
        <v>830</v>
      </c>
      <c r="C11613">
        <v>2008</v>
      </c>
      <c r="D11613" t="s">
        <v>951</v>
      </c>
      <c r="E11613">
        <v>-693.92000000000007</v>
      </c>
      <c r="F11613" s="1">
        <v>4800</v>
      </c>
    </row>
    <row r="11614" spans="1:6" x14ac:dyDescent="0.3">
      <c r="A11614" t="s">
        <v>57</v>
      </c>
      <c r="B11614" t="s">
        <v>830</v>
      </c>
      <c r="C11614">
        <v>2008</v>
      </c>
      <c r="D11614" t="s">
        <v>953</v>
      </c>
      <c r="E11614">
        <v>172.11950000000002</v>
      </c>
      <c r="F11614" s="1">
        <v>4866.4285714285716</v>
      </c>
    </row>
    <row r="11615" spans="1:6" x14ac:dyDescent="0.3">
      <c r="A11615" t="s">
        <v>57</v>
      </c>
      <c r="B11615" t="s">
        <v>830</v>
      </c>
      <c r="C11615">
        <v>2009</v>
      </c>
      <c r="D11615" t="s">
        <v>953</v>
      </c>
      <c r="E11615">
        <v>429.00900000000019</v>
      </c>
      <c r="F11615" s="1">
        <v>6290</v>
      </c>
    </row>
    <row r="11616" spans="1:6" x14ac:dyDescent="0.3">
      <c r="A11616" t="s">
        <v>58</v>
      </c>
      <c r="B11616" t="s">
        <v>831</v>
      </c>
      <c r="C11616">
        <v>2013</v>
      </c>
      <c r="D11616" t="s">
        <v>948</v>
      </c>
      <c r="E11616">
        <v>3407.3433333333337</v>
      </c>
      <c r="F11616" s="1">
        <v>69211.111111111109</v>
      </c>
    </row>
    <row r="11617" spans="1:6" x14ac:dyDescent="0.3">
      <c r="A11617" t="s">
        <v>58</v>
      </c>
      <c r="B11617" t="s">
        <v>831</v>
      </c>
      <c r="C11617">
        <v>2013</v>
      </c>
      <c r="D11617" t="s">
        <v>949</v>
      </c>
      <c r="E11617">
        <v>476.47428571428463</v>
      </c>
      <c r="F11617" s="1">
        <v>61314.285714285717</v>
      </c>
    </row>
    <row r="11618" spans="1:6" x14ac:dyDescent="0.3">
      <c r="A11618" t="s">
        <v>58</v>
      </c>
      <c r="B11618" t="s">
        <v>831</v>
      </c>
      <c r="C11618">
        <v>2013</v>
      </c>
      <c r="D11618" t="s">
        <v>950</v>
      </c>
      <c r="E11618">
        <v>-5077.3000000000029</v>
      </c>
      <c r="F11618" s="1">
        <v>87000</v>
      </c>
    </row>
    <row r="11619" spans="1:6" x14ac:dyDescent="0.3">
      <c r="A11619" t="s">
        <v>58</v>
      </c>
      <c r="B11619" t="s">
        <v>831</v>
      </c>
      <c r="C11619">
        <v>2013</v>
      </c>
      <c r="D11619" t="s">
        <v>951</v>
      </c>
      <c r="E11619">
        <v>-393.33999999999651</v>
      </c>
      <c r="F11619" s="1">
        <v>54600</v>
      </c>
    </row>
    <row r="11620" spans="1:6" x14ac:dyDescent="0.3">
      <c r="A11620" t="s">
        <v>58</v>
      </c>
      <c r="B11620" t="s">
        <v>831</v>
      </c>
      <c r="C11620">
        <v>2014</v>
      </c>
      <c r="D11620" t="s">
        <v>948</v>
      </c>
      <c r="E11620">
        <v>-4842.5</v>
      </c>
      <c r="F11620" s="1">
        <v>75000</v>
      </c>
    </row>
    <row r="11621" spans="1:6" x14ac:dyDescent="0.3">
      <c r="A11621" t="s">
        <v>58</v>
      </c>
      <c r="B11621" t="s">
        <v>831</v>
      </c>
      <c r="C11621">
        <v>2014</v>
      </c>
      <c r="D11621" t="s">
        <v>949</v>
      </c>
      <c r="E11621">
        <v>-7008.8000000000029</v>
      </c>
      <c r="F11621" s="1">
        <v>72000</v>
      </c>
    </row>
    <row r="11622" spans="1:6" x14ac:dyDescent="0.3">
      <c r="A11622" t="s">
        <v>58</v>
      </c>
      <c r="B11622" t="s">
        <v>831</v>
      </c>
      <c r="C11622">
        <v>2014</v>
      </c>
      <c r="D11622" t="s">
        <v>950</v>
      </c>
      <c r="E11622">
        <v>-342.5</v>
      </c>
      <c r="F11622" s="1">
        <v>75000</v>
      </c>
    </row>
    <row r="11623" spans="1:6" x14ac:dyDescent="0.3">
      <c r="A11623" t="s">
        <v>58</v>
      </c>
      <c r="B11623" t="s">
        <v>831</v>
      </c>
      <c r="C11623">
        <v>2014</v>
      </c>
      <c r="D11623" t="s">
        <v>952</v>
      </c>
      <c r="E11623">
        <v>341.19999999999709</v>
      </c>
      <c r="F11623" s="1">
        <v>72000</v>
      </c>
    </row>
    <row r="11624" spans="1:6" x14ac:dyDescent="0.3">
      <c r="A11624" t="s">
        <v>59</v>
      </c>
      <c r="B11624" t="s">
        <v>832</v>
      </c>
      <c r="C11624">
        <v>1990</v>
      </c>
      <c r="D11624" t="s">
        <v>953</v>
      </c>
      <c r="E11624">
        <v>-135.08249999999998</v>
      </c>
      <c r="F11624" s="1">
        <v>675</v>
      </c>
    </row>
    <row r="11625" spans="1:6" x14ac:dyDescent="0.3">
      <c r="A11625" t="s">
        <v>59</v>
      </c>
      <c r="B11625" t="s">
        <v>832</v>
      </c>
      <c r="C11625">
        <v>1992</v>
      </c>
      <c r="D11625" t="s">
        <v>953</v>
      </c>
      <c r="E11625">
        <v>-694.17049999999995</v>
      </c>
      <c r="F11625" s="1">
        <v>1395</v>
      </c>
    </row>
    <row r="11626" spans="1:6" x14ac:dyDescent="0.3">
      <c r="A11626" t="s">
        <v>59</v>
      </c>
      <c r="B11626" t="s">
        <v>832</v>
      </c>
      <c r="C11626">
        <v>1993</v>
      </c>
      <c r="D11626" t="s">
        <v>953</v>
      </c>
      <c r="E11626">
        <v>69.061249999999973</v>
      </c>
      <c r="F11626" s="1">
        <v>862.5</v>
      </c>
    </row>
    <row r="11627" spans="1:6" x14ac:dyDescent="0.3">
      <c r="A11627" t="s">
        <v>59</v>
      </c>
      <c r="B11627" t="s">
        <v>832</v>
      </c>
      <c r="C11627">
        <v>1994</v>
      </c>
      <c r="D11627" t="s">
        <v>953</v>
      </c>
      <c r="E11627">
        <v>-664.08750000000009</v>
      </c>
      <c r="F11627" s="1">
        <v>1625</v>
      </c>
    </row>
    <row r="11628" spans="1:6" x14ac:dyDescent="0.3">
      <c r="A11628" t="s">
        <v>59</v>
      </c>
      <c r="B11628" t="s">
        <v>832</v>
      </c>
      <c r="C11628">
        <v>1995</v>
      </c>
      <c r="D11628" t="s">
        <v>953</v>
      </c>
      <c r="E11628">
        <v>-40.441374999999987</v>
      </c>
      <c r="F11628" s="1">
        <v>1111.25</v>
      </c>
    </row>
    <row r="11629" spans="1:6" x14ac:dyDescent="0.3">
      <c r="A11629" t="s">
        <v>59</v>
      </c>
      <c r="B11629" t="s">
        <v>832</v>
      </c>
      <c r="C11629">
        <v>1996</v>
      </c>
      <c r="D11629" t="s">
        <v>953</v>
      </c>
      <c r="E11629">
        <v>210.57472222222225</v>
      </c>
      <c r="F11629" s="1">
        <v>1358.3333333333333</v>
      </c>
    </row>
    <row r="11630" spans="1:6" x14ac:dyDescent="0.3">
      <c r="A11630" t="s">
        <v>59</v>
      </c>
      <c r="B11630" t="s">
        <v>832</v>
      </c>
      <c r="C11630">
        <v>1997</v>
      </c>
      <c r="D11630" t="s">
        <v>953</v>
      </c>
      <c r="E11630">
        <v>-102.13573529411762</v>
      </c>
      <c r="F11630" s="1">
        <v>1966.1764705882354</v>
      </c>
    </row>
    <row r="11631" spans="1:6" x14ac:dyDescent="0.3">
      <c r="A11631" t="s">
        <v>59</v>
      </c>
      <c r="B11631" t="s">
        <v>832</v>
      </c>
      <c r="C11631">
        <v>1998</v>
      </c>
      <c r="D11631" t="s">
        <v>953</v>
      </c>
      <c r="E11631">
        <v>280.97716666666668</v>
      </c>
      <c r="F11631" s="1">
        <v>2005</v>
      </c>
    </row>
    <row r="11632" spans="1:6" x14ac:dyDescent="0.3">
      <c r="A11632" t="s">
        <v>59</v>
      </c>
      <c r="B11632" t="s">
        <v>832</v>
      </c>
      <c r="C11632">
        <v>1999</v>
      </c>
      <c r="D11632" t="s">
        <v>953</v>
      </c>
      <c r="E11632">
        <v>64.599743589743625</v>
      </c>
      <c r="F11632" s="1">
        <v>2458.9743589743589</v>
      </c>
    </row>
    <row r="11633" spans="1:6" x14ac:dyDescent="0.3">
      <c r="A11633" t="s">
        <v>59</v>
      </c>
      <c r="B11633" t="s">
        <v>832</v>
      </c>
      <c r="C11633">
        <v>2000</v>
      </c>
      <c r="D11633" t="s">
        <v>952</v>
      </c>
      <c r="E11633">
        <v>-4562.9799999999996</v>
      </c>
      <c r="F11633" s="1">
        <v>6200</v>
      </c>
    </row>
    <row r="11634" spans="1:6" x14ac:dyDescent="0.3">
      <c r="A11634" t="s">
        <v>59</v>
      </c>
      <c r="B11634" t="s">
        <v>832</v>
      </c>
      <c r="C11634">
        <v>2000</v>
      </c>
      <c r="D11634" t="s">
        <v>953</v>
      </c>
      <c r="E11634">
        <v>-85.052151162790679</v>
      </c>
      <c r="F11634" s="1">
        <v>3280.8139534883721</v>
      </c>
    </row>
    <row r="11635" spans="1:6" x14ac:dyDescent="0.3">
      <c r="A11635" t="s">
        <v>59</v>
      </c>
      <c r="B11635" t="s">
        <v>832</v>
      </c>
      <c r="C11635">
        <v>2001</v>
      </c>
      <c r="D11635" t="s">
        <v>952</v>
      </c>
      <c r="E11635">
        <v>-3988.395</v>
      </c>
      <c r="F11635" s="1">
        <v>5050</v>
      </c>
    </row>
    <row r="11636" spans="1:6" x14ac:dyDescent="0.3">
      <c r="A11636" t="s">
        <v>59</v>
      </c>
      <c r="B11636" t="s">
        <v>832</v>
      </c>
      <c r="C11636">
        <v>2001</v>
      </c>
      <c r="D11636" t="s">
        <v>953</v>
      </c>
      <c r="E11636">
        <v>259.68473958333334</v>
      </c>
      <c r="F11636" s="1">
        <v>3336.9791666666665</v>
      </c>
    </row>
    <row r="11637" spans="1:6" x14ac:dyDescent="0.3">
      <c r="A11637" t="s">
        <v>59</v>
      </c>
      <c r="B11637" t="s">
        <v>832</v>
      </c>
      <c r="C11637">
        <v>2003</v>
      </c>
      <c r="D11637" t="s">
        <v>953</v>
      </c>
      <c r="E11637">
        <v>263.82191747572824</v>
      </c>
      <c r="F11637" s="1">
        <v>5534.7087378640781</v>
      </c>
    </row>
    <row r="11638" spans="1:6" x14ac:dyDescent="0.3">
      <c r="A11638" t="s">
        <v>59</v>
      </c>
      <c r="B11638" t="s">
        <v>832</v>
      </c>
      <c r="C11638">
        <v>2004</v>
      </c>
      <c r="D11638" t="s">
        <v>953</v>
      </c>
      <c r="E11638">
        <v>593.87319196428575</v>
      </c>
      <c r="F11638" s="1">
        <v>6459.5982142857147</v>
      </c>
    </row>
    <row r="11639" spans="1:6" x14ac:dyDescent="0.3">
      <c r="A11639" t="s">
        <v>59</v>
      </c>
      <c r="B11639" t="s">
        <v>832</v>
      </c>
      <c r="C11639">
        <v>2005</v>
      </c>
      <c r="D11639" t="s">
        <v>953</v>
      </c>
      <c r="E11639">
        <v>312.68720588235306</v>
      </c>
      <c r="F11639" s="1">
        <v>7960.2941176470586</v>
      </c>
    </row>
    <row r="11640" spans="1:6" x14ac:dyDescent="0.3">
      <c r="A11640" t="s">
        <v>59</v>
      </c>
      <c r="B11640" t="s">
        <v>832</v>
      </c>
      <c r="C11640">
        <v>2006</v>
      </c>
      <c r="D11640" t="s">
        <v>949</v>
      </c>
      <c r="E11640">
        <v>3018.24</v>
      </c>
      <c r="F11640" s="1">
        <v>14400</v>
      </c>
    </row>
    <row r="11641" spans="1:6" x14ac:dyDescent="0.3">
      <c r="A11641" t="s">
        <v>59</v>
      </c>
      <c r="B11641" t="s">
        <v>832</v>
      </c>
      <c r="C11641">
        <v>2006</v>
      </c>
      <c r="D11641" t="s">
        <v>953</v>
      </c>
      <c r="E11641">
        <v>645.12321428571431</v>
      </c>
      <c r="F11641" s="1">
        <v>9752.5510204081638</v>
      </c>
    </row>
    <row r="11642" spans="1:6" x14ac:dyDescent="0.3">
      <c r="A11642" t="s">
        <v>59</v>
      </c>
      <c r="B11642" t="s">
        <v>832</v>
      </c>
      <c r="C11642">
        <v>2007</v>
      </c>
      <c r="D11642" t="s">
        <v>953</v>
      </c>
      <c r="E11642">
        <v>973.52237500000012</v>
      </c>
      <c r="F11642" s="1">
        <v>12998.75</v>
      </c>
    </row>
    <row r="11643" spans="1:6" x14ac:dyDescent="0.3">
      <c r="A11643" t="s">
        <v>59</v>
      </c>
      <c r="B11643" t="s">
        <v>832</v>
      </c>
      <c r="C11643">
        <v>2008</v>
      </c>
      <c r="D11643" t="s">
        <v>953</v>
      </c>
      <c r="E11643">
        <v>823.93049999999982</v>
      </c>
      <c r="F11643" s="1">
        <v>14205</v>
      </c>
    </row>
    <row r="11644" spans="1:6" x14ac:dyDescent="0.3">
      <c r="A11644" t="s">
        <v>59</v>
      </c>
      <c r="B11644" t="s">
        <v>832</v>
      </c>
      <c r="C11644">
        <v>2010</v>
      </c>
      <c r="D11644" t="s">
        <v>949</v>
      </c>
      <c r="E11644">
        <v>1967.5550000000012</v>
      </c>
      <c r="F11644" s="1">
        <v>24550</v>
      </c>
    </row>
    <row r="11645" spans="1:6" x14ac:dyDescent="0.3">
      <c r="A11645" t="s">
        <v>59</v>
      </c>
      <c r="B11645" t="s">
        <v>832</v>
      </c>
      <c r="C11645">
        <v>2010</v>
      </c>
      <c r="D11645" t="s">
        <v>951</v>
      </c>
      <c r="E11645">
        <v>1198.577</v>
      </c>
      <c r="F11645" s="1">
        <v>24370</v>
      </c>
    </row>
    <row r="11646" spans="1:6" x14ac:dyDescent="0.3">
      <c r="A11646" t="s">
        <v>59</v>
      </c>
      <c r="B11646" t="s">
        <v>832</v>
      </c>
      <c r="C11646">
        <v>2010</v>
      </c>
      <c r="D11646" t="s">
        <v>953</v>
      </c>
      <c r="E11646">
        <v>848.77668181818206</v>
      </c>
      <c r="F11646" s="1">
        <v>23066.81818181818</v>
      </c>
    </row>
    <row r="11647" spans="1:6" x14ac:dyDescent="0.3">
      <c r="A11647" t="s">
        <v>59</v>
      </c>
      <c r="B11647" t="s">
        <v>832</v>
      </c>
      <c r="C11647">
        <v>2011</v>
      </c>
      <c r="D11647" t="s">
        <v>948</v>
      </c>
      <c r="E11647">
        <v>205.54000000000087</v>
      </c>
      <c r="F11647" s="1">
        <v>27400</v>
      </c>
    </row>
    <row r="11648" spans="1:6" x14ac:dyDescent="0.3">
      <c r="A11648" t="s">
        <v>59</v>
      </c>
      <c r="B11648" t="s">
        <v>832</v>
      </c>
      <c r="C11648">
        <v>2011</v>
      </c>
      <c r="D11648" t="s">
        <v>949</v>
      </c>
      <c r="E11648">
        <v>1064.3794444444452</v>
      </c>
      <c r="F11648" s="1">
        <v>26794.444444444445</v>
      </c>
    </row>
    <row r="11649" spans="1:6" x14ac:dyDescent="0.3">
      <c r="A11649" t="s">
        <v>59</v>
      </c>
      <c r="B11649" t="s">
        <v>832</v>
      </c>
      <c r="C11649">
        <v>2011</v>
      </c>
      <c r="D11649" t="s">
        <v>951</v>
      </c>
      <c r="E11649">
        <v>1160.1166666666675</v>
      </c>
      <c r="F11649" s="1">
        <v>25452.380952380954</v>
      </c>
    </row>
    <row r="11650" spans="1:6" x14ac:dyDescent="0.3">
      <c r="A11650" t="s">
        <v>59</v>
      </c>
      <c r="B11650" t="s">
        <v>832</v>
      </c>
      <c r="C11650">
        <v>2011</v>
      </c>
      <c r="D11650" t="s">
        <v>953</v>
      </c>
      <c r="E11650">
        <v>538.73700000000031</v>
      </c>
      <c r="F11650" s="1">
        <v>24404.782608695652</v>
      </c>
    </row>
    <row r="11651" spans="1:6" x14ac:dyDescent="0.3">
      <c r="A11651" t="s">
        <v>59</v>
      </c>
      <c r="B11651" t="s">
        <v>832</v>
      </c>
      <c r="C11651">
        <v>2012</v>
      </c>
      <c r="D11651" t="s">
        <v>948</v>
      </c>
      <c r="E11651">
        <v>2424.1874999999991</v>
      </c>
      <c r="F11651" s="1">
        <v>29375</v>
      </c>
    </row>
    <row r="11652" spans="1:6" x14ac:dyDescent="0.3">
      <c r="A11652" t="s">
        <v>59</v>
      </c>
      <c r="B11652" t="s">
        <v>832</v>
      </c>
      <c r="C11652">
        <v>2012</v>
      </c>
      <c r="D11652" t="s">
        <v>949</v>
      </c>
      <c r="E11652">
        <v>470.79263157894781</v>
      </c>
      <c r="F11652" s="1">
        <v>29400</v>
      </c>
    </row>
    <row r="11653" spans="1:6" x14ac:dyDescent="0.3">
      <c r="A11653" t="s">
        <v>59</v>
      </c>
      <c r="B11653" t="s">
        <v>832</v>
      </c>
      <c r="C11653">
        <v>2012</v>
      </c>
      <c r="D11653" t="s">
        <v>951</v>
      </c>
      <c r="E11653">
        <v>452.62681818181824</v>
      </c>
      <c r="F11653" s="1">
        <v>27268.18181818182</v>
      </c>
    </row>
    <row r="11654" spans="1:6" x14ac:dyDescent="0.3">
      <c r="A11654" t="s">
        <v>59</v>
      </c>
      <c r="B11654" t="s">
        <v>832</v>
      </c>
      <c r="C11654">
        <v>2012</v>
      </c>
      <c r="D11654" t="s">
        <v>952</v>
      </c>
      <c r="E11654">
        <v>1664.6600000000035</v>
      </c>
      <c r="F11654" s="1">
        <v>34600</v>
      </c>
    </row>
    <row r="11655" spans="1:6" x14ac:dyDescent="0.3">
      <c r="A11655" t="s">
        <v>59</v>
      </c>
      <c r="B11655" t="s">
        <v>832</v>
      </c>
      <c r="C11655">
        <v>2012</v>
      </c>
      <c r="D11655" t="s">
        <v>953</v>
      </c>
      <c r="E11655">
        <v>1453.8734374999999</v>
      </c>
      <c r="F11655" s="1">
        <v>26546.875</v>
      </c>
    </row>
    <row r="11656" spans="1:6" x14ac:dyDescent="0.3">
      <c r="A11656" t="s">
        <v>59</v>
      </c>
      <c r="B11656" t="s">
        <v>832</v>
      </c>
      <c r="C11656">
        <v>2013</v>
      </c>
      <c r="D11656" t="s">
        <v>948</v>
      </c>
      <c r="E11656">
        <v>1291.2060000000008</v>
      </c>
      <c r="F11656" s="1">
        <v>32860</v>
      </c>
    </row>
    <row r="11657" spans="1:6" x14ac:dyDescent="0.3">
      <c r="A11657" t="s">
        <v>59</v>
      </c>
      <c r="B11657" t="s">
        <v>832</v>
      </c>
      <c r="C11657">
        <v>2013</v>
      </c>
      <c r="D11657" t="s">
        <v>949</v>
      </c>
      <c r="E11657">
        <v>998.65347826086952</v>
      </c>
      <c r="F11657" s="1">
        <v>30186.956521739132</v>
      </c>
    </row>
    <row r="11658" spans="1:6" x14ac:dyDescent="0.3">
      <c r="A11658" t="s">
        <v>59</v>
      </c>
      <c r="B11658" t="s">
        <v>832</v>
      </c>
      <c r="C11658">
        <v>2013</v>
      </c>
      <c r="D11658" t="s">
        <v>950</v>
      </c>
      <c r="E11658">
        <v>1324.3300000000017</v>
      </c>
      <c r="F11658" s="1">
        <v>37300</v>
      </c>
    </row>
    <row r="11659" spans="1:6" x14ac:dyDescent="0.3">
      <c r="A11659" t="s">
        <v>59</v>
      </c>
      <c r="B11659" t="s">
        <v>832</v>
      </c>
      <c r="C11659">
        <v>2013</v>
      </c>
      <c r="D11659" t="s">
        <v>951</v>
      </c>
      <c r="E11659">
        <v>504.34238095238089</v>
      </c>
      <c r="F11659" s="1">
        <v>26376.190476190477</v>
      </c>
    </row>
    <row r="11660" spans="1:6" x14ac:dyDescent="0.3">
      <c r="A11660" t="s">
        <v>59</v>
      </c>
      <c r="B11660" t="s">
        <v>832</v>
      </c>
      <c r="C11660">
        <v>2013</v>
      </c>
      <c r="D11660" t="s">
        <v>953</v>
      </c>
      <c r="E11660">
        <v>329.43727272727301</v>
      </c>
      <c r="F11660" s="1">
        <v>26009.090909090908</v>
      </c>
    </row>
    <row r="11661" spans="1:6" x14ac:dyDescent="0.3">
      <c r="A11661" t="s">
        <v>59</v>
      </c>
      <c r="B11661" t="s">
        <v>832</v>
      </c>
      <c r="C11661">
        <v>2014</v>
      </c>
      <c r="D11661" t="s">
        <v>948</v>
      </c>
      <c r="E11661">
        <v>868.95631578947393</v>
      </c>
      <c r="F11661" s="1">
        <v>34615.789473684214</v>
      </c>
    </row>
    <row r="11662" spans="1:6" x14ac:dyDescent="0.3">
      <c r="A11662" t="s">
        <v>59</v>
      </c>
      <c r="B11662" t="s">
        <v>832</v>
      </c>
      <c r="C11662">
        <v>2014</v>
      </c>
      <c r="D11662" t="s">
        <v>949</v>
      </c>
      <c r="E11662">
        <v>1259.9000000000001</v>
      </c>
      <c r="F11662" s="1">
        <v>29169.491525423728</v>
      </c>
    </row>
    <row r="11663" spans="1:6" x14ac:dyDescent="0.3">
      <c r="A11663" t="s">
        <v>59</v>
      </c>
      <c r="B11663" t="s">
        <v>832</v>
      </c>
      <c r="C11663">
        <v>2014</v>
      </c>
      <c r="D11663" t="s">
        <v>950</v>
      </c>
      <c r="E11663">
        <v>2084.2750000000005</v>
      </c>
      <c r="F11663" s="1">
        <v>37750</v>
      </c>
    </row>
    <row r="11664" spans="1:6" x14ac:dyDescent="0.3">
      <c r="A11664" t="s">
        <v>59</v>
      </c>
      <c r="B11664" t="s">
        <v>832</v>
      </c>
      <c r="C11664">
        <v>2014</v>
      </c>
      <c r="D11664" t="s">
        <v>951</v>
      </c>
      <c r="E11664">
        <v>522.2066666666675</v>
      </c>
      <c r="F11664" s="1">
        <v>27400</v>
      </c>
    </row>
    <row r="11665" spans="1:6" x14ac:dyDescent="0.3">
      <c r="A11665" t="s">
        <v>59</v>
      </c>
      <c r="B11665" t="s">
        <v>832</v>
      </c>
      <c r="C11665">
        <v>2014</v>
      </c>
      <c r="D11665" t="s">
        <v>952</v>
      </c>
      <c r="E11665">
        <v>-721.98500000000058</v>
      </c>
      <c r="F11665" s="1">
        <v>40483.333333333336</v>
      </c>
    </row>
    <row r="11666" spans="1:6" x14ac:dyDescent="0.3">
      <c r="A11666" t="s">
        <v>59</v>
      </c>
      <c r="B11666" t="s">
        <v>832</v>
      </c>
      <c r="C11666">
        <v>2015</v>
      </c>
      <c r="D11666" t="s">
        <v>948</v>
      </c>
      <c r="E11666">
        <v>-1419.2277777777772</v>
      </c>
      <c r="F11666" s="1">
        <v>31055.555555555555</v>
      </c>
    </row>
    <row r="11667" spans="1:6" x14ac:dyDescent="0.3">
      <c r="A11667" t="s">
        <v>59</v>
      </c>
      <c r="B11667" t="s">
        <v>832</v>
      </c>
      <c r="C11667">
        <v>2015</v>
      </c>
      <c r="D11667" t="s">
        <v>950</v>
      </c>
      <c r="E11667">
        <v>1169.4249999999984</v>
      </c>
      <c r="F11667" s="1">
        <v>34250</v>
      </c>
    </row>
    <row r="11668" spans="1:6" x14ac:dyDescent="0.3">
      <c r="A11668" t="s">
        <v>59</v>
      </c>
      <c r="B11668" t="s">
        <v>832</v>
      </c>
      <c r="C11668">
        <v>2015</v>
      </c>
      <c r="D11668" t="s">
        <v>952</v>
      </c>
      <c r="E11668">
        <v>2364.9399999999987</v>
      </c>
      <c r="F11668" s="1">
        <v>41400</v>
      </c>
    </row>
    <row r="11669" spans="1:6" x14ac:dyDescent="0.3">
      <c r="A11669" t="s">
        <v>59</v>
      </c>
      <c r="B11669" t="s">
        <v>833</v>
      </c>
      <c r="C11669">
        <v>1995</v>
      </c>
      <c r="D11669" t="s">
        <v>953</v>
      </c>
      <c r="E11669">
        <v>-36.246607142857144</v>
      </c>
      <c r="F11669" s="1">
        <v>783.92857142857144</v>
      </c>
    </row>
    <row r="11670" spans="1:6" x14ac:dyDescent="0.3">
      <c r="A11670" t="s">
        <v>59</v>
      </c>
      <c r="B11670" t="s">
        <v>833</v>
      </c>
      <c r="C11670">
        <v>1996</v>
      </c>
      <c r="D11670" t="s">
        <v>953</v>
      </c>
      <c r="E11670">
        <v>-107.61589285714285</v>
      </c>
      <c r="F11670" s="1">
        <v>948.21428571428567</v>
      </c>
    </row>
    <row r="11671" spans="1:6" x14ac:dyDescent="0.3">
      <c r="A11671" t="s">
        <v>59</v>
      </c>
      <c r="B11671" t="s">
        <v>833</v>
      </c>
      <c r="C11671">
        <v>1997</v>
      </c>
      <c r="D11671" t="s">
        <v>953</v>
      </c>
      <c r="E11671">
        <v>55.462083333333339</v>
      </c>
      <c r="F11671" s="1">
        <v>954.16666666666663</v>
      </c>
    </row>
    <row r="11672" spans="1:6" x14ac:dyDescent="0.3">
      <c r="A11672" t="s">
        <v>59</v>
      </c>
      <c r="B11672" t="s">
        <v>833</v>
      </c>
      <c r="C11672">
        <v>1998</v>
      </c>
      <c r="D11672" t="s">
        <v>952</v>
      </c>
      <c r="E11672">
        <v>-2558.1475</v>
      </c>
      <c r="F11672" s="1">
        <v>3025</v>
      </c>
    </row>
    <row r="11673" spans="1:6" x14ac:dyDescent="0.3">
      <c r="A11673" t="s">
        <v>59</v>
      </c>
      <c r="B11673" t="s">
        <v>833</v>
      </c>
      <c r="C11673">
        <v>1998</v>
      </c>
      <c r="D11673" t="s">
        <v>953</v>
      </c>
      <c r="E11673">
        <v>137.09459999999999</v>
      </c>
      <c r="F11673" s="1">
        <v>1226</v>
      </c>
    </row>
    <row r="11674" spans="1:6" x14ac:dyDescent="0.3">
      <c r="A11674" t="s">
        <v>59</v>
      </c>
      <c r="B11674" t="s">
        <v>833</v>
      </c>
      <c r="C11674">
        <v>1999</v>
      </c>
      <c r="D11674" t="s">
        <v>953</v>
      </c>
      <c r="E11674">
        <v>52.782327586206918</v>
      </c>
      <c r="F11674" s="1">
        <v>1530.1724137931035</v>
      </c>
    </row>
    <row r="11675" spans="1:6" x14ac:dyDescent="0.3">
      <c r="A11675" t="s">
        <v>59</v>
      </c>
      <c r="B11675" t="s">
        <v>833</v>
      </c>
      <c r="C11675">
        <v>2000</v>
      </c>
      <c r="D11675" t="s">
        <v>953</v>
      </c>
      <c r="E11675">
        <v>-23.783299999999986</v>
      </c>
      <c r="F11675" s="1">
        <v>2227</v>
      </c>
    </row>
    <row r="11676" spans="1:6" x14ac:dyDescent="0.3">
      <c r="A11676" t="s">
        <v>59</v>
      </c>
      <c r="B11676" t="s">
        <v>833</v>
      </c>
      <c r="C11676">
        <v>2001</v>
      </c>
      <c r="D11676" t="s">
        <v>952</v>
      </c>
      <c r="E11676">
        <v>-3122.0974999999999</v>
      </c>
      <c r="F11676" s="1">
        <v>3525</v>
      </c>
    </row>
    <row r="11677" spans="1:6" x14ac:dyDescent="0.3">
      <c r="A11677" t="s">
        <v>59</v>
      </c>
      <c r="B11677" t="s">
        <v>833</v>
      </c>
      <c r="C11677">
        <v>2001</v>
      </c>
      <c r="D11677" t="s">
        <v>953</v>
      </c>
      <c r="E11677">
        <v>-137.31234848484846</v>
      </c>
      <c r="F11677" s="1">
        <v>2528.030303030303</v>
      </c>
    </row>
    <row r="11678" spans="1:6" x14ac:dyDescent="0.3">
      <c r="A11678" t="s">
        <v>59</v>
      </c>
      <c r="B11678" t="s">
        <v>833</v>
      </c>
      <c r="C11678">
        <v>2002</v>
      </c>
      <c r="D11678" t="s">
        <v>953</v>
      </c>
      <c r="E11678">
        <v>236.6694736842106</v>
      </c>
      <c r="F11678" s="1">
        <v>3326.3157894736842</v>
      </c>
    </row>
    <row r="11679" spans="1:6" x14ac:dyDescent="0.3">
      <c r="A11679" t="s">
        <v>59</v>
      </c>
      <c r="B11679" t="s">
        <v>833</v>
      </c>
      <c r="C11679">
        <v>2003</v>
      </c>
      <c r="D11679" t="s">
        <v>949</v>
      </c>
      <c r="E11679">
        <v>3303.5950000000003</v>
      </c>
      <c r="F11679" s="1">
        <v>6950</v>
      </c>
    </row>
    <row r="11680" spans="1:6" x14ac:dyDescent="0.3">
      <c r="A11680" t="s">
        <v>59</v>
      </c>
      <c r="B11680" t="s">
        <v>833</v>
      </c>
      <c r="C11680">
        <v>2003</v>
      </c>
      <c r="D11680" t="s">
        <v>953</v>
      </c>
      <c r="E11680">
        <v>159.04493055555557</v>
      </c>
      <c r="F11680" s="1">
        <v>3268.75</v>
      </c>
    </row>
    <row r="11681" spans="1:6" x14ac:dyDescent="0.3">
      <c r="A11681" t="s">
        <v>59</v>
      </c>
      <c r="B11681" t="s">
        <v>833</v>
      </c>
      <c r="C11681">
        <v>2004</v>
      </c>
      <c r="D11681" t="s">
        <v>953</v>
      </c>
      <c r="E11681">
        <v>-89.270075757575697</v>
      </c>
      <c r="F11681" s="1">
        <v>4496.212121212121</v>
      </c>
    </row>
    <row r="11682" spans="1:6" x14ac:dyDescent="0.3">
      <c r="A11682" t="s">
        <v>59</v>
      </c>
      <c r="B11682" t="s">
        <v>833</v>
      </c>
      <c r="C11682">
        <v>2005</v>
      </c>
      <c r="D11682" t="s">
        <v>949</v>
      </c>
      <c r="E11682">
        <v>3567.96</v>
      </c>
      <c r="F11682" s="1">
        <v>7600</v>
      </c>
    </row>
    <row r="11683" spans="1:6" x14ac:dyDescent="0.3">
      <c r="A11683" t="s">
        <v>59</v>
      </c>
      <c r="B11683" t="s">
        <v>833</v>
      </c>
      <c r="C11683">
        <v>2005</v>
      </c>
      <c r="D11683" t="s">
        <v>952</v>
      </c>
      <c r="E11683">
        <v>-5934.3875000000007</v>
      </c>
      <c r="F11683" s="1">
        <v>8625</v>
      </c>
    </row>
    <row r="11684" spans="1:6" x14ac:dyDescent="0.3">
      <c r="A11684" t="s">
        <v>59</v>
      </c>
      <c r="B11684" t="s">
        <v>833</v>
      </c>
      <c r="C11684">
        <v>2005</v>
      </c>
      <c r="D11684" t="s">
        <v>953</v>
      </c>
      <c r="E11684">
        <v>424.93015822784815</v>
      </c>
      <c r="F11684" s="1">
        <v>6497.7848101265827</v>
      </c>
    </row>
    <row r="11685" spans="1:6" x14ac:dyDescent="0.3">
      <c r="A11685" t="s">
        <v>59</v>
      </c>
      <c r="B11685" t="s">
        <v>833</v>
      </c>
      <c r="C11685">
        <v>2006</v>
      </c>
      <c r="D11685" t="s">
        <v>949</v>
      </c>
      <c r="E11685">
        <v>4123.3474999999999</v>
      </c>
      <c r="F11685" s="1">
        <v>8975</v>
      </c>
    </row>
    <row r="11686" spans="1:6" x14ac:dyDescent="0.3">
      <c r="A11686" t="s">
        <v>59</v>
      </c>
      <c r="B11686" t="s">
        <v>833</v>
      </c>
      <c r="C11686">
        <v>2006</v>
      </c>
      <c r="D11686" t="s">
        <v>951</v>
      </c>
      <c r="E11686">
        <v>-190.05000000000018</v>
      </c>
      <c r="F11686" s="1">
        <v>9500</v>
      </c>
    </row>
    <row r="11687" spans="1:6" x14ac:dyDescent="0.3">
      <c r="A11687" t="s">
        <v>59</v>
      </c>
      <c r="B11687" t="s">
        <v>833</v>
      </c>
      <c r="C11687">
        <v>2006</v>
      </c>
      <c r="D11687" t="s">
        <v>953</v>
      </c>
      <c r="E11687">
        <v>107.27865702479343</v>
      </c>
      <c r="F11687" s="1">
        <v>7013.8429752066113</v>
      </c>
    </row>
    <row r="11688" spans="1:6" x14ac:dyDescent="0.3">
      <c r="A11688" t="s">
        <v>59</v>
      </c>
      <c r="B11688" t="s">
        <v>833</v>
      </c>
      <c r="C11688">
        <v>2007</v>
      </c>
      <c r="D11688" t="s">
        <v>949</v>
      </c>
      <c r="E11688">
        <v>-2028.17</v>
      </c>
      <c r="F11688" s="1">
        <v>12300</v>
      </c>
    </row>
    <row r="11689" spans="1:6" x14ac:dyDescent="0.3">
      <c r="A11689" t="s">
        <v>59</v>
      </c>
      <c r="B11689" t="s">
        <v>833</v>
      </c>
      <c r="C11689">
        <v>2007</v>
      </c>
      <c r="D11689" t="s">
        <v>951</v>
      </c>
      <c r="E11689">
        <v>813.09999999999968</v>
      </c>
      <c r="F11689" s="1">
        <v>11000</v>
      </c>
    </row>
    <row r="11690" spans="1:6" x14ac:dyDescent="0.3">
      <c r="A11690" t="s">
        <v>59</v>
      </c>
      <c r="B11690" t="s">
        <v>833</v>
      </c>
      <c r="C11690">
        <v>2007</v>
      </c>
      <c r="D11690" t="s">
        <v>953</v>
      </c>
      <c r="E11690">
        <v>67.796695402298937</v>
      </c>
      <c r="F11690" s="1">
        <v>7995.6896551724139</v>
      </c>
    </row>
    <row r="11691" spans="1:6" x14ac:dyDescent="0.3">
      <c r="A11691" t="s">
        <v>59</v>
      </c>
      <c r="B11691" t="s">
        <v>833</v>
      </c>
      <c r="C11691">
        <v>2008</v>
      </c>
      <c r="D11691" t="s">
        <v>949</v>
      </c>
      <c r="E11691">
        <v>119.61999999999989</v>
      </c>
      <c r="F11691" s="1">
        <v>12200</v>
      </c>
    </row>
    <row r="11692" spans="1:6" x14ac:dyDescent="0.3">
      <c r="A11692" t="s">
        <v>59</v>
      </c>
      <c r="B11692" t="s">
        <v>833</v>
      </c>
      <c r="C11692">
        <v>2008</v>
      </c>
      <c r="D11692" t="s">
        <v>951</v>
      </c>
      <c r="E11692">
        <v>1454.5649999999996</v>
      </c>
      <c r="F11692" s="1">
        <v>12650</v>
      </c>
    </row>
    <row r="11693" spans="1:6" x14ac:dyDescent="0.3">
      <c r="A11693" t="s">
        <v>59</v>
      </c>
      <c r="B11693" t="s">
        <v>833</v>
      </c>
      <c r="C11693">
        <v>2008</v>
      </c>
      <c r="D11693" t="s">
        <v>953</v>
      </c>
      <c r="E11693">
        <v>293.20542168674706</v>
      </c>
      <c r="F11693" s="1">
        <v>9042.1686746987943</v>
      </c>
    </row>
    <row r="11694" spans="1:6" x14ac:dyDescent="0.3">
      <c r="A11694" t="s">
        <v>59</v>
      </c>
      <c r="B11694" t="s">
        <v>833</v>
      </c>
      <c r="C11694">
        <v>2009</v>
      </c>
      <c r="D11694" t="s">
        <v>953</v>
      </c>
      <c r="E11694">
        <v>425.83449999999976</v>
      </c>
      <c r="F11694" s="1">
        <v>10445</v>
      </c>
    </row>
    <row r="11695" spans="1:6" x14ac:dyDescent="0.3">
      <c r="A11695" t="s">
        <v>59</v>
      </c>
      <c r="B11695" t="s">
        <v>833</v>
      </c>
      <c r="C11695">
        <v>2010</v>
      </c>
      <c r="D11695" t="s">
        <v>948</v>
      </c>
      <c r="E11695">
        <v>-597.22999999999956</v>
      </c>
      <c r="F11695" s="1">
        <v>13700</v>
      </c>
    </row>
    <row r="11696" spans="1:6" x14ac:dyDescent="0.3">
      <c r="A11696" t="s">
        <v>59</v>
      </c>
      <c r="B11696" t="s">
        <v>833</v>
      </c>
      <c r="C11696">
        <v>2010</v>
      </c>
      <c r="D11696" t="s">
        <v>949</v>
      </c>
      <c r="E11696">
        <v>626.25166666666701</v>
      </c>
      <c r="F11696" s="1">
        <v>15516.666666666666</v>
      </c>
    </row>
    <row r="11697" spans="1:6" x14ac:dyDescent="0.3">
      <c r="A11697" t="s">
        <v>59</v>
      </c>
      <c r="B11697" t="s">
        <v>833</v>
      </c>
      <c r="C11697">
        <v>2010</v>
      </c>
      <c r="D11697" t="s">
        <v>951</v>
      </c>
      <c r="E11697">
        <v>1329.2200000000003</v>
      </c>
      <c r="F11697" s="1">
        <v>13200</v>
      </c>
    </row>
    <row r="11698" spans="1:6" x14ac:dyDescent="0.3">
      <c r="A11698" t="s">
        <v>59</v>
      </c>
      <c r="B11698" t="s">
        <v>833</v>
      </c>
      <c r="C11698">
        <v>2010</v>
      </c>
      <c r="D11698" t="s">
        <v>953</v>
      </c>
      <c r="E11698">
        <v>1088.8015625000003</v>
      </c>
      <c r="F11698" s="1">
        <v>12078.125</v>
      </c>
    </row>
    <row r="11699" spans="1:6" x14ac:dyDescent="0.3">
      <c r="A11699" t="s">
        <v>59</v>
      </c>
      <c r="B11699" t="s">
        <v>833</v>
      </c>
      <c r="C11699">
        <v>2011</v>
      </c>
      <c r="D11699" t="s">
        <v>948</v>
      </c>
      <c r="E11699">
        <v>-331.6200000000008</v>
      </c>
      <c r="F11699" s="1">
        <v>17800</v>
      </c>
    </row>
    <row r="11700" spans="1:6" x14ac:dyDescent="0.3">
      <c r="A11700" t="s">
        <v>59</v>
      </c>
      <c r="B11700" t="s">
        <v>833</v>
      </c>
      <c r="C11700">
        <v>2011</v>
      </c>
      <c r="D11700" t="s">
        <v>949</v>
      </c>
      <c r="E11700">
        <v>1573.1719230769236</v>
      </c>
      <c r="F11700" s="1">
        <v>18103.846153846152</v>
      </c>
    </row>
    <row r="11701" spans="1:6" x14ac:dyDescent="0.3">
      <c r="A11701" t="s">
        <v>59</v>
      </c>
      <c r="B11701" t="s">
        <v>833</v>
      </c>
      <c r="C11701">
        <v>2011</v>
      </c>
      <c r="D11701" t="s">
        <v>951</v>
      </c>
      <c r="E11701">
        <v>173.97026315789461</v>
      </c>
      <c r="F11701" s="1">
        <v>17755.263157894737</v>
      </c>
    </row>
    <row r="11702" spans="1:6" x14ac:dyDescent="0.3">
      <c r="A11702" t="s">
        <v>59</v>
      </c>
      <c r="B11702" t="s">
        <v>833</v>
      </c>
      <c r="C11702">
        <v>2011</v>
      </c>
      <c r="D11702" t="s">
        <v>953</v>
      </c>
      <c r="E11702">
        <v>97.536583333333567</v>
      </c>
      <c r="F11702" s="1">
        <v>16215.833333333334</v>
      </c>
    </row>
    <row r="11703" spans="1:6" x14ac:dyDescent="0.3">
      <c r="A11703" t="s">
        <v>59</v>
      </c>
      <c r="B11703" t="s">
        <v>833</v>
      </c>
      <c r="C11703">
        <v>2012</v>
      </c>
      <c r="D11703" t="s">
        <v>948</v>
      </c>
      <c r="E11703">
        <v>1569.1412500000006</v>
      </c>
      <c r="F11703" s="1">
        <v>20662.5</v>
      </c>
    </row>
    <row r="11704" spans="1:6" x14ac:dyDescent="0.3">
      <c r="A11704" t="s">
        <v>59</v>
      </c>
      <c r="B11704" t="s">
        <v>833</v>
      </c>
      <c r="C11704">
        <v>2012</v>
      </c>
      <c r="D11704" t="s">
        <v>949</v>
      </c>
      <c r="E11704">
        <v>1454.115</v>
      </c>
      <c r="F11704" s="1">
        <v>19578.571428571428</v>
      </c>
    </row>
    <row r="11705" spans="1:6" x14ac:dyDescent="0.3">
      <c r="A11705" t="s">
        <v>59</v>
      </c>
      <c r="B11705" t="s">
        <v>833</v>
      </c>
      <c r="C11705">
        <v>2012</v>
      </c>
      <c r="D11705" t="s">
        <v>951</v>
      </c>
      <c r="E11705">
        <v>-0.33499999999958163</v>
      </c>
      <c r="F11705" s="1">
        <v>18650</v>
      </c>
    </row>
    <row r="11706" spans="1:6" x14ac:dyDescent="0.3">
      <c r="A11706" t="s">
        <v>59</v>
      </c>
      <c r="B11706" t="s">
        <v>833</v>
      </c>
      <c r="C11706">
        <v>2012</v>
      </c>
      <c r="D11706" t="s">
        <v>953</v>
      </c>
      <c r="E11706">
        <v>242.80374999999972</v>
      </c>
      <c r="F11706" s="1">
        <v>16454.166666666668</v>
      </c>
    </row>
    <row r="11707" spans="1:6" x14ac:dyDescent="0.3">
      <c r="A11707" t="s">
        <v>59</v>
      </c>
      <c r="B11707" t="s">
        <v>833</v>
      </c>
      <c r="C11707">
        <v>2013</v>
      </c>
      <c r="D11707" t="s">
        <v>948</v>
      </c>
      <c r="E11707">
        <v>-253.26238095238037</v>
      </c>
      <c r="F11707" s="1">
        <v>23661.904761904763</v>
      </c>
    </row>
    <row r="11708" spans="1:6" x14ac:dyDescent="0.3">
      <c r="A11708" t="s">
        <v>59</v>
      </c>
      <c r="B11708" t="s">
        <v>833</v>
      </c>
      <c r="C11708">
        <v>2013</v>
      </c>
      <c r="D11708" t="s">
        <v>949</v>
      </c>
      <c r="E11708">
        <v>-16.098799999999684</v>
      </c>
      <c r="F11708" s="1">
        <v>21172</v>
      </c>
    </row>
    <row r="11709" spans="1:6" x14ac:dyDescent="0.3">
      <c r="A11709" t="s">
        <v>59</v>
      </c>
      <c r="B11709" t="s">
        <v>833</v>
      </c>
      <c r="C11709">
        <v>2013</v>
      </c>
      <c r="D11709" t="s">
        <v>950</v>
      </c>
      <c r="E11709">
        <v>1508.2999999999993</v>
      </c>
      <c r="F11709" s="1">
        <v>23000</v>
      </c>
    </row>
    <row r="11710" spans="1:6" x14ac:dyDescent="0.3">
      <c r="A11710" t="s">
        <v>59</v>
      </c>
      <c r="B11710" t="s">
        <v>833</v>
      </c>
      <c r="C11710">
        <v>2013</v>
      </c>
      <c r="D11710" t="s">
        <v>951</v>
      </c>
      <c r="E11710">
        <v>-34.444035087719357</v>
      </c>
      <c r="F11710" s="1">
        <v>18401.754385964912</v>
      </c>
    </row>
    <row r="11711" spans="1:6" x14ac:dyDescent="0.3">
      <c r="A11711" t="s">
        <v>59</v>
      </c>
      <c r="B11711" t="s">
        <v>833</v>
      </c>
      <c r="C11711">
        <v>2013</v>
      </c>
      <c r="D11711" t="s">
        <v>953</v>
      </c>
      <c r="E11711">
        <v>536.68655555555563</v>
      </c>
      <c r="F11711" s="1">
        <v>16887.777777777777</v>
      </c>
    </row>
    <row r="11712" spans="1:6" x14ac:dyDescent="0.3">
      <c r="A11712" t="s">
        <v>59</v>
      </c>
      <c r="B11712" t="s">
        <v>833</v>
      </c>
      <c r="C11712">
        <v>2014</v>
      </c>
      <c r="D11712" t="s">
        <v>948</v>
      </c>
      <c r="E11712">
        <v>-96.885555555555683</v>
      </c>
      <c r="F11712" s="1">
        <v>26033.333333333332</v>
      </c>
    </row>
    <row r="11713" spans="1:6" x14ac:dyDescent="0.3">
      <c r="A11713" t="s">
        <v>59</v>
      </c>
      <c r="B11713" t="s">
        <v>833</v>
      </c>
      <c r="C11713">
        <v>2014</v>
      </c>
      <c r="D11713" t="s">
        <v>949</v>
      </c>
      <c r="E11713">
        <v>252.54675000000051</v>
      </c>
      <c r="F11713" s="1">
        <v>22117.5</v>
      </c>
    </row>
    <row r="11714" spans="1:6" x14ac:dyDescent="0.3">
      <c r="A11714" t="s">
        <v>59</v>
      </c>
      <c r="B11714" t="s">
        <v>833</v>
      </c>
      <c r="C11714">
        <v>2014</v>
      </c>
      <c r="D11714" t="s">
        <v>950</v>
      </c>
      <c r="E11714">
        <v>2861.4985714285717</v>
      </c>
      <c r="F11714" s="1">
        <v>26700</v>
      </c>
    </row>
    <row r="11715" spans="1:6" x14ac:dyDescent="0.3">
      <c r="A11715" t="s">
        <v>59</v>
      </c>
      <c r="B11715" t="s">
        <v>833</v>
      </c>
      <c r="C11715">
        <v>2014</v>
      </c>
      <c r="D11715" t="s">
        <v>951</v>
      </c>
      <c r="E11715">
        <v>-727.61000000000058</v>
      </c>
      <c r="F11715" s="1">
        <v>25900</v>
      </c>
    </row>
    <row r="11716" spans="1:6" x14ac:dyDescent="0.3">
      <c r="A11716" t="s">
        <v>59</v>
      </c>
      <c r="B11716" t="s">
        <v>833</v>
      </c>
      <c r="C11716">
        <v>2014</v>
      </c>
      <c r="D11716" t="s">
        <v>952</v>
      </c>
      <c r="E11716">
        <v>965.20750000000044</v>
      </c>
      <c r="F11716" s="1">
        <v>25575</v>
      </c>
    </row>
    <row r="11717" spans="1:6" x14ac:dyDescent="0.3">
      <c r="A11717" t="s">
        <v>59</v>
      </c>
      <c r="B11717" t="s">
        <v>833</v>
      </c>
      <c r="C11717">
        <v>2014</v>
      </c>
      <c r="D11717" t="s">
        <v>953</v>
      </c>
      <c r="E11717">
        <v>-250.54000000000087</v>
      </c>
      <c r="F11717" s="1">
        <v>22600</v>
      </c>
    </row>
    <row r="11718" spans="1:6" x14ac:dyDescent="0.3">
      <c r="A11718" t="s">
        <v>59</v>
      </c>
      <c r="B11718" t="s">
        <v>833</v>
      </c>
      <c r="C11718">
        <v>2015</v>
      </c>
      <c r="D11718" t="s">
        <v>948</v>
      </c>
      <c r="E11718">
        <v>-5140.869999999999</v>
      </c>
      <c r="F11718" s="1">
        <v>25300</v>
      </c>
    </row>
    <row r="11719" spans="1:6" x14ac:dyDescent="0.3">
      <c r="A11719" t="s">
        <v>59</v>
      </c>
      <c r="B11719" t="s">
        <v>833</v>
      </c>
      <c r="C11719">
        <v>2015</v>
      </c>
      <c r="D11719" t="s">
        <v>952</v>
      </c>
      <c r="E11719">
        <v>-5736.4500000000007</v>
      </c>
      <c r="F11719" s="1">
        <v>25500</v>
      </c>
    </row>
    <row r="11720" spans="1:6" x14ac:dyDescent="0.3">
      <c r="A11720" t="s">
        <v>59</v>
      </c>
      <c r="B11720" t="s">
        <v>834</v>
      </c>
      <c r="C11720">
        <v>2013</v>
      </c>
      <c r="D11720" t="s">
        <v>948</v>
      </c>
      <c r="E11720">
        <v>1724.6000000000004</v>
      </c>
      <c r="F11720" s="1">
        <v>26000</v>
      </c>
    </row>
    <row r="11721" spans="1:6" x14ac:dyDescent="0.3">
      <c r="A11721" t="s">
        <v>59</v>
      </c>
      <c r="B11721" t="s">
        <v>834</v>
      </c>
      <c r="C11721">
        <v>2013</v>
      </c>
      <c r="D11721" t="s">
        <v>949</v>
      </c>
      <c r="E11721">
        <v>138.21428571428572</v>
      </c>
      <c r="F11721" s="1">
        <v>25000</v>
      </c>
    </row>
    <row r="11722" spans="1:6" x14ac:dyDescent="0.3">
      <c r="A11722" t="s">
        <v>59</v>
      </c>
      <c r="B11722" t="s">
        <v>834</v>
      </c>
      <c r="C11722">
        <v>2013</v>
      </c>
      <c r="D11722" t="s">
        <v>950</v>
      </c>
      <c r="E11722">
        <v>3020.1800000000003</v>
      </c>
      <c r="F11722" s="1">
        <v>25800</v>
      </c>
    </row>
    <row r="11723" spans="1:6" x14ac:dyDescent="0.3">
      <c r="A11723" t="s">
        <v>59</v>
      </c>
      <c r="B11723" t="s">
        <v>834</v>
      </c>
      <c r="C11723">
        <v>2013</v>
      </c>
      <c r="D11723" t="s">
        <v>952</v>
      </c>
      <c r="E11723">
        <v>803.33000000000175</v>
      </c>
      <c r="F11723" s="1">
        <v>27300</v>
      </c>
    </row>
    <row r="11724" spans="1:6" x14ac:dyDescent="0.3">
      <c r="A11724" t="s">
        <v>59</v>
      </c>
      <c r="B11724" t="s">
        <v>834</v>
      </c>
      <c r="C11724">
        <v>2013</v>
      </c>
      <c r="D11724" t="s">
        <v>953</v>
      </c>
      <c r="E11724">
        <v>-479.26999999999862</v>
      </c>
      <c r="F11724" s="1">
        <v>21300</v>
      </c>
    </row>
    <row r="11725" spans="1:6" x14ac:dyDescent="0.3">
      <c r="A11725" t="s">
        <v>59</v>
      </c>
      <c r="B11725" t="s">
        <v>834</v>
      </c>
      <c r="C11725">
        <v>2014</v>
      </c>
      <c r="D11725" t="s">
        <v>948</v>
      </c>
      <c r="E11725">
        <v>-634.36111111111109</v>
      </c>
      <c r="F11725" s="1">
        <v>28611.111111111109</v>
      </c>
    </row>
    <row r="11726" spans="1:6" x14ac:dyDescent="0.3">
      <c r="A11726" t="s">
        <v>59</v>
      </c>
      <c r="B11726" t="s">
        <v>834</v>
      </c>
      <c r="C11726">
        <v>2014</v>
      </c>
      <c r="D11726" t="s">
        <v>949</v>
      </c>
      <c r="E11726">
        <v>-238.0037499999994</v>
      </c>
      <c r="F11726" s="1">
        <v>25712.5</v>
      </c>
    </row>
    <row r="11727" spans="1:6" x14ac:dyDescent="0.3">
      <c r="A11727" t="s">
        <v>59</v>
      </c>
      <c r="B11727" t="s">
        <v>834</v>
      </c>
      <c r="C11727">
        <v>2014</v>
      </c>
      <c r="D11727" t="s">
        <v>950</v>
      </c>
      <c r="E11727">
        <v>226.26000000000022</v>
      </c>
      <c r="F11727" s="1">
        <v>30600</v>
      </c>
    </row>
    <row r="11728" spans="1:6" x14ac:dyDescent="0.3">
      <c r="A11728" t="s">
        <v>59</v>
      </c>
      <c r="B11728" t="s">
        <v>834</v>
      </c>
      <c r="C11728">
        <v>2014</v>
      </c>
      <c r="D11728" t="s">
        <v>951</v>
      </c>
      <c r="E11728">
        <v>-650.26333333333366</v>
      </c>
      <c r="F11728" s="1">
        <v>23366.666666666668</v>
      </c>
    </row>
    <row r="11729" spans="1:6" x14ac:dyDescent="0.3">
      <c r="A11729" t="s">
        <v>59</v>
      </c>
      <c r="B11729" t="s">
        <v>834</v>
      </c>
      <c r="C11729">
        <v>2014</v>
      </c>
      <c r="D11729" t="s">
        <v>952</v>
      </c>
      <c r="E11729">
        <v>565.20999999999913</v>
      </c>
      <c r="F11729" s="1">
        <v>30100</v>
      </c>
    </row>
    <row r="11730" spans="1:6" x14ac:dyDescent="0.3">
      <c r="A11730" t="s">
        <v>59</v>
      </c>
      <c r="B11730" t="s">
        <v>834</v>
      </c>
      <c r="C11730">
        <v>2014</v>
      </c>
      <c r="D11730" t="s">
        <v>953</v>
      </c>
      <c r="E11730">
        <v>1522.9400000000005</v>
      </c>
      <c r="F11730" s="1">
        <v>21400</v>
      </c>
    </row>
    <row r="11731" spans="1:6" x14ac:dyDescent="0.3">
      <c r="A11731" t="s">
        <v>59</v>
      </c>
      <c r="B11731" t="s">
        <v>835</v>
      </c>
      <c r="C11731">
        <v>1989</v>
      </c>
      <c r="D11731" t="s">
        <v>953</v>
      </c>
      <c r="E11731">
        <v>-385.08249999999998</v>
      </c>
      <c r="F11731" s="1">
        <v>675</v>
      </c>
    </row>
    <row r="11732" spans="1:6" x14ac:dyDescent="0.3">
      <c r="A11732" t="s">
        <v>59</v>
      </c>
      <c r="B11732" t="s">
        <v>835</v>
      </c>
      <c r="C11732">
        <v>1990</v>
      </c>
      <c r="D11732" t="s">
        <v>953</v>
      </c>
      <c r="E11732">
        <v>-260.77312499999999</v>
      </c>
      <c r="F11732" s="1">
        <v>643.75</v>
      </c>
    </row>
    <row r="11733" spans="1:6" x14ac:dyDescent="0.3">
      <c r="A11733" t="s">
        <v>59</v>
      </c>
      <c r="B11733" t="s">
        <v>835</v>
      </c>
      <c r="C11733">
        <v>1991</v>
      </c>
      <c r="D11733" t="s">
        <v>953</v>
      </c>
      <c r="E11733">
        <v>-47.083888888888893</v>
      </c>
      <c r="F11733" s="1">
        <v>383.33333333333331</v>
      </c>
    </row>
    <row r="11734" spans="1:6" x14ac:dyDescent="0.3">
      <c r="A11734" t="s">
        <v>59</v>
      </c>
      <c r="B11734" t="s">
        <v>835</v>
      </c>
      <c r="C11734">
        <v>1992</v>
      </c>
      <c r="D11734" t="s">
        <v>953</v>
      </c>
      <c r="E11734">
        <v>69.233749999999986</v>
      </c>
      <c r="F11734" s="1">
        <v>587.5</v>
      </c>
    </row>
    <row r="11735" spans="1:6" x14ac:dyDescent="0.3">
      <c r="A11735" t="s">
        <v>59</v>
      </c>
      <c r="B11735" t="s">
        <v>835</v>
      </c>
      <c r="C11735">
        <v>1993</v>
      </c>
      <c r="D11735" t="s">
        <v>953</v>
      </c>
      <c r="E11735">
        <v>-64.073706896551712</v>
      </c>
      <c r="F11735" s="1">
        <v>728.44827586206895</v>
      </c>
    </row>
    <row r="11736" spans="1:6" x14ac:dyDescent="0.3">
      <c r="A11736" t="s">
        <v>59</v>
      </c>
      <c r="B11736" t="s">
        <v>835</v>
      </c>
      <c r="C11736">
        <v>1994</v>
      </c>
      <c r="D11736" t="s">
        <v>953</v>
      </c>
      <c r="E11736">
        <v>-67.560803571428565</v>
      </c>
      <c r="F11736" s="1">
        <v>659.82142857142856</v>
      </c>
    </row>
    <row r="11737" spans="1:6" x14ac:dyDescent="0.3">
      <c r="A11737" t="s">
        <v>59</v>
      </c>
      <c r="B11737" t="s">
        <v>835</v>
      </c>
      <c r="C11737">
        <v>1995</v>
      </c>
      <c r="D11737" t="s">
        <v>948</v>
      </c>
      <c r="E11737">
        <v>-549.03250000000003</v>
      </c>
      <c r="F11737" s="1">
        <v>1175</v>
      </c>
    </row>
    <row r="11738" spans="1:6" x14ac:dyDescent="0.3">
      <c r="A11738" t="s">
        <v>59</v>
      </c>
      <c r="B11738" t="s">
        <v>835</v>
      </c>
      <c r="C11738">
        <v>1995</v>
      </c>
      <c r="D11738" t="s">
        <v>952</v>
      </c>
      <c r="E11738">
        <v>-675.69</v>
      </c>
      <c r="F11738" s="1">
        <v>1100</v>
      </c>
    </row>
    <row r="11739" spans="1:6" x14ac:dyDescent="0.3">
      <c r="A11739" t="s">
        <v>59</v>
      </c>
      <c r="B11739" t="s">
        <v>835</v>
      </c>
      <c r="C11739">
        <v>1995</v>
      </c>
      <c r="D11739" t="s">
        <v>953</v>
      </c>
      <c r="E11739">
        <v>-149.71716666666666</v>
      </c>
      <c r="F11739" s="1">
        <v>817.22222222222217</v>
      </c>
    </row>
    <row r="11740" spans="1:6" x14ac:dyDescent="0.3">
      <c r="A11740" t="s">
        <v>59</v>
      </c>
      <c r="B11740" t="s">
        <v>835</v>
      </c>
      <c r="C11740">
        <v>1996</v>
      </c>
      <c r="D11740" t="s">
        <v>953</v>
      </c>
      <c r="E11740">
        <v>-80.366093750000019</v>
      </c>
      <c r="F11740" s="1">
        <v>911.97916666666663</v>
      </c>
    </row>
    <row r="11741" spans="1:6" x14ac:dyDescent="0.3">
      <c r="A11741" t="s">
        <v>59</v>
      </c>
      <c r="B11741" t="s">
        <v>835</v>
      </c>
      <c r="C11741">
        <v>1997</v>
      </c>
      <c r="D11741" t="s">
        <v>952</v>
      </c>
      <c r="E11741">
        <v>-1090.6895</v>
      </c>
      <c r="F11741" s="1">
        <v>2005</v>
      </c>
    </row>
    <row r="11742" spans="1:6" x14ac:dyDescent="0.3">
      <c r="A11742" t="s">
        <v>59</v>
      </c>
      <c r="B11742" t="s">
        <v>835</v>
      </c>
      <c r="C11742">
        <v>1997</v>
      </c>
      <c r="D11742" t="s">
        <v>953</v>
      </c>
      <c r="E11742">
        <v>67.568322784810121</v>
      </c>
      <c r="F11742" s="1">
        <v>1195.8860759493671</v>
      </c>
    </row>
    <row r="11743" spans="1:6" x14ac:dyDescent="0.3">
      <c r="A11743" t="s">
        <v>59</v>
      </c>
      <c r="B11743" t="s">
        <v>835</v>
      </c>
      <c r="C11743">
        <v>1998</v>
      </c>
      <c r="D11743" t="s">
        <v>952</v>
      </c>
      <c r="E11743">
        <v>-868.57624999999985</v>
      </c>
      <c r="F11743" s="1">
        <v>1987.5</v>
      </c>
    </row>
    <row r="11744" spans="1:6" x14ac:dyDescent="0.3">
      <c r="A11744" t="s">
        <v>59</v>
      </c>
      <c r="B11744" t="s">
        <v>835</v>
      </c>
      <c r="C11744">
        <v>1998</v>
      </c>
      <c r="D11744" t="s">
        <v>953</v>
      </c>
      <c r="E11744">
        <v>-25.657954545454537</v>
      </c>
      <c r="F11744" s="1">
        <v>1251.0330578512396</v>
      </c>
    </row>
    <row r="11745" spans="1:6" x14ac:dyDescent="0.3">
      <c r="A11745" t="s">
        <v>59</v>
      </c>
      <c r="B11745" t="s">
        <v>835</v>
      </c>
      <c r="C11745">
        <v>1999</v>
      </c>
      <c r="D11745" t="s">
        <v>953</v>
      </c>
      <c r="E11745">
        <v>39.603033333333343</v>
      </c>
      <c r="F11745" s="1">
        <v>1490.3333333333333</v>
      </c>
    </row>
    <row r="11746" spans="1:6" x14ac:dyDescent="0.3">
      <c r="A11746" t="s">
        <v>59</v>
      </c>
      <c r="B11746" t="s">
        <v>835</v>
      </c>
      <c r="C11746">
        <v>2000</v>
      </c>
      <c r="D11746" t="s">
        <v>952</v>
      </c>
      <c r="E11746">
        <v>-3869.4724999999999</v>
      </c>
      <c r="F11746" s="1">
        <v>4775</v>
      </c>
    </row>
    <row r="11747" spans="1:6" x14ac:dyDescent="0.3">
      <c r="A11747" t="s">
        <v>59</v>
      </c>
      <c r="B11747" t="s">
        <v>835</v>
      </c>
      <c r="C11747">
        <v>2000</v>
      </c>
      <c r="D11747" t="s">
        <v>953</v>
      </c>
      <c r="E11747">
        <v>-17.323187022900754</v>
      </c>
      <c r="F11747" s="1">
        <v>1901.7175572519084</v>
      </c>
    </row>
    <row r="11748" spans="1:6" x14ac:dyDescent="0.3">
      <c r="A11748" t="s">
        <v>59</v>
      </c>
      <c r="B11748" t="s">
        <v>835</v>
      </c>
      <c r="C11748">
        <v>2001</v>
      </c>
      <c r="D11748" t="s">
        <v>953</v>
      </c>
      <c r="E11748">
        <v>-14.063362068965512</v>
      </c>
      <c r="F11748" s="1">
        <v>2211.2068965517242</v>
      </c>
    </row>
    <row r="11749" spans="1:6" x14ac:dyDescent="0.3">
      <c r="A11749" t="s">
        <v>59</v>
      </c>
      <c r="B11749" t="s">
        <v>835</v>
      </c>
      <c r="C11749">
        <v>2002</v>
      </c>
      <c r="D11749" t="s">
        <v>949</v>
      </c>
      <c r="E11749">
        <v>2994.8924999999999</v>
      </c>
      <c r="F11749" s="1">
        <v>5425</v>
      </c>
    </row>
    <row r="11750" spans="1:6" x14ac:dyDescent="0.3">
      <c r="A11750" t="s">
        <v>59</v>
      </c>
      <c r="B11750" t="s">
        <v>835</v>
      </c>
      <c r="C11750">
        <v>2002</v>
      </c>
      <c r="D11750" t="s">
        <v>951</v>
      </c>
      <c r="E11750">
        <v>1364.92</v>
      </c>
      <c r="F11750" s="1">
        <v>5200</v>
      </c>
    </row>
    <row r="11751" spans="1:6" x14ac:dyDescent="0.3">
      <c r="A11751" t="s">
        <v>59</v>
      </c>
      <c r="B11751" t="s">
        <v>835</v>
      </c>
      <c r="C11751">
        <v>2002</v>
      </c>
      <c r="D11751" t="s">
        <v>952</v>
      </c>
      <c r="E11751">
        <v>-2067.1937499999999</v>
      </c>
      <c r="F11751" s="1">
        <v>4312.5</v>
      </c>
    </row>
    <row r="11752" spans="1:6" x14ac:dyDescent="0.3">
      <c r="A11752" t="s">
        <v>59</v>
      </c>
      <c r="B11752" t="s">
        <v>835</v>
      </c>
      <c r="C11752">
        <v>2002</v>
      </c>
      <c r="D11752" t="s">
        <v>953</v>
      </c>
      <c r="E11752">
        <v>131.34627697841728</v>
      </c>
      <c r="F11752" s="1">
        <v>2948.3812949640287</v>
      </c>
    </row>
    <row r="11753" spans="1:6" x14ac:dyDescent="0.3">
      <c r="A11753" t="s">
        <v>59</v>
      </c>
      <c r="B11753" t="s">
        <v>835</v>
      </c>
      <c r="C11753">
        <v>2003</v>
      </c>
      <c r="D11753" t="s">
        <v>952</v>
      </c>
      <c r="E11753">
        <v>-3739.5</v>
      </c>
      <c r="F11753" s="1">
        <v>5000</v>
      </c>
    </row>
    <row r="11754" spans="1:6" x14ac:dyDescent="0.3">
      <c r="A11754" t="s">
        <v>59</v>
      </c>
      <c r="B11754" t="s">
        <v>835</v>
      </c>
      <c r="C11754">
        <v>2003</v>
      </c>
      <c r="D11754" t="s">
        <v>953</v>
      </c>
      <c r="E11754">
        <v>131.90671875000004</v>
      </c>
      <c r="F11754" s="1">
        <v>3244.2708333333335</v>
      </c>
    </row>
    <row r="11755" spans="1:6" x14ac:dyDescent="0.3">
      <c r="A11755" t="s">
        <v>59</v>
      </c>
      <c r="B11755" t="s">
        <v>835</v>
      </c>
      <c r="C11755">
        <v>2004</v>
      </c>
      <c r="D11755" t="s">
        <v>949</v>
      </c>
      <c r="E11755">
        <v>2735.915</v>
      </c>
      <c r="F11755" s="1">
        <v>6150</v>
      </c>
    </row>
    <row r="11756" spans="1:6" x14ac:dyDescent="0.3">
      <c r="A11756" t="s">
        <v>59</v>
      </c>
      <c r="B11756" t="s">
        <v>835</v>
      </c>
      <c r="C11756">
        <v>2004</v>
      </c>
      <c r="D11756" t="s">
        <v>951</v>
      </c>
      <c r="E11756">
        <v>445.85999999999967</v>
      </c>
      <c r="F11756" s="1">
        <v>6600</v>
      </c>
    </row>
    <row r="11757" spans="1:6" x14ac:dyDescent="0.3">
      <c r="A11757" t="s">
        <v>59</v>
      </c>
      <c r="B11757" t="s">
        <v>835</v>
      </c>
      <c r="C11757">
        <v>2004</v>
      </c>
      <c r="D11757" t="s">
        <v>953</v>
      </c>
      <c r="E11757">
        <v>153.90125000000006</v>
      </c>
      <c r="F11757" s="1">
        <v>3678.2303370786517</v>
      </c>
    </row>
    <row r="11758" spans="1:6" x14ac:dyDescent="0.3">
      <c r="A11758" t="s">
        <v>59</v>
      </c>
      <c r="B11758" t="s">
        <v>835</v>
      </c>
      <c r="C11758">
        <v>2005</v>
      </c>
      <c r="D11758" t="s">
        <v>949</v>
      </c>
      <c r="E11758">
        <v>-243.09000000000015</v>
      </c>
      <c r="F11758" s="1">
        <v>7100</v>
      </c>
    </row>
    <row r="11759" spans="1:6" x14ac:dyDescent="0.3">
      <c r="A11759" t="s">
        <v>59</v>
      </c>
      <c r="B11759" t="s">
        <v>835</v>
      </c>
      <c r="C11759">
        <v>2005</v>
      </c>
      <c r="D11759" t="s">
        <v>951</v>
      </c>
      <c r="E11759">
        <v>621.9993750000001</v>
      </c>
      <c r="F11759" s="1">
        <v>6368.75</v>
      </c>
    </row>
    <row r="11760" spans="1:6" x14ac:dyDescent="0.3">
      <c r="A11760" t="s">
        <v>59</v>
      </c>
      <c r="B11760" t="s">
        <v>835</v>
      </c>
      <c r="C11760">
        <v>2005</v>
      </c>
      <c r="D11760" t="s">
        <v>952</v>
      </c>
      <c r="E11760">
        <v>-5709.8025000000007</v>
      </c>
      <c r="F11760" s="1">
        <v>7475</v>
      </c>
    </row>
    <row r="11761" spans="1:6" x14ac:dyDescent="0.3">
      <c r="A11761" t="s">
        <v>59</v>
      </c>
      <c r="B11761" t="s">
        <v>835</v>
      </c>
      <c r="C11761">
        <v>2005</v>
      </c>
      <c r="D11761" t="s">
        <v>953</v>
      </c>
      <c r="E11761">
        <v>17.693214285714333</v>
      </c>
      <c r="F11761" s="1">
        <v>4447.5868725868722</v>
      </c>
    </row>
    <row r="11762" spans="1:6" x14ac:dyDescent="0.3">
      <c r="A11762" t="s">
        <v>59</v>
      </c>
      <c r="B11762" t="s">
        <v>835</v>
      </c>
      <c r="C11762">
        <v>2006</v>
      </c>
      <c r="D11762" t="s">
        <v>953</v>
      </c>
      <c r="E11762">
        <v>-41.528403614457815</v>
      </c>
      <c r="F11762" s="1">
        <v>5276.2048192771081</v>
      </c>
    </row>
    <row r="11763" spans="1:6" x14ac:dyDescent="0.3">
      <c r="A11763" t="s">
        <v>59</v>
      </c>
      <c r="B11763" t="s">
        <v>835</v>
      </c>
      <c r="C11763">
        <v>2007</v>
      </c>
      <c r="D11763" t="s">
        <v>949</v>
      </c>
      <c r="E11763">
        <v>1001.1558333333337</v>
      </c>
      <c r="F11763" s="1">
        <v>8725</v>
      </c>
    </row>
    <row r="11764" spans="1:6" x14ac:dyDescent="0.3">
      <c r="A11764" t="s">
        <v>59</v>
      </c>
      <c r="B11764" t="s">
        <v>835</v>
      </c>
      <c r="C11764">
        <v>2007</v>
      </c>
      <c r="D11764" t="s">
        <v>951</v>
      </c>
      <c r="E11764">
        <v>911.46886363636372</v>
      </c>
      <c r="F11764" s="1">
        <v>8643.181818181818</v>
      </c>
    </row>
    <row r="11765" spans="1:6" x14ac:dyDescent="0.3">
      <c r="A11765" t="s">
        <v>59</v>
      </c>
      <c r="B11765" t="s">
        <v>835</v>
      </c>
      <c r="C11765">
        <v>2007</v>
      </c>
      <c r="D11765" t="s">
        <v>953</v>
      </c>
      <c r="E11765">
        <v>-30.744589871611915</v>
      </c>
      <c r="F11765" s="1">
        <v>6714.5863052781742</v>
      </c>
    </row>
    <row r="11766" spans="1:6" x14ac:dyDescent="0.3">
      <c r="A11766" t="s">
        <v>59</v>
      </c>
      <c r="B11766" t="s">
        <v>835</v>
      </c>
      <c r="C11766">
        <v>2008</v>
      </c>
      <c r="D11766" t="s">
        <v>949</v>
      </c>
      <c r="E11766">
        <v>-465.73999999999978</v>
      </c>
      <c r="F11766" s="1">
        <v>10600</v>
      </c>
    </row>
    <row r="11767" spans="1:6" x14ac:dyDescent="0.3">
      <c r="A11767" t="s">
        <v>59</v>
      </c>
      <c r="B11767" t="s">
        <v>835</v>
      </c>
      <c r="C11767">
        <v>2008</v>
      </c>
      <c r="D11767" t="s">
        <v>951</v>
      </c>
      <c r="E11767">
        <v>545.72350000000029</v>
      </c>
      <c r="F11767" s="1">
        <v>9535</v>
      </c>
    </row>
    <row r="11768" spans="1:6" x14ac:dyDescent="0.3">
      <c r="A11768" t="s">
        <v>59</v>
      </c>
      <c r="B11768" t="s">
        <v>835</v>
      </c>
      <c r="C11768">
        <v>2008</v>
      </c>
      <c r="D11768" t="s">
        <v>953</v>
      </c>
      <c r="E11768">
        <v>-28.92077450980387</v>
      </c>
      <c r="F11768" s="1">
        <v>7319.7058823529414</v>
      </c>
    </row>
    <row r="11769" spans="1:6" x14ac:dyDescent="0.3">
      <c r="A11769" t="s">
        <v>59</v>
      </c>
      <c r="B11769" t="s">
        <v>835</v>
      </c>
      <c r="C11769">
        <v>2009</v>
      </c>
      <c r="D11769" t="s">
        <v>949</v>
      </c>
      <c r="E11769">
        <v>477.68500000000012</v>
      </c>
      <c r="F11769" s="1">
        <v>9850</v>
      </c>
    </row>
    <row r="11770" spans="1:6" x14ac:dyDescent="0.3">
      <c r="A11770" t="s">
        <v>59</v>
      </c>
      <c r="B11770" t="s">
        <v>835</v>
      </c>
      <c r="C11770">
        <v>2009</v>
      </c>
      <c r="D11770" t="s">
        <v>951</v>
      </c>
      <c r="E11770">
        <v>920.36449999999991</v>
      </c>
      <c r="F11770" s="1">
        <v>9745</v>
      </c>
    </row>
    <row r="11771" spans="1:6" x14ac:dyDescent="0.3">
      <c r="A11771" t="s">
        <v>59</v>
      </c>
      <c r="B11771" t="s">
        <v>835</v>
      </c>
      <c r="C11771">
        <v>2009</v>
      </c>
      <c r="D11771" t="s">
        <v>952</v>
      </c>
      <c r="E11771">
        <v>-9365.74</v>
      </c>
      <c r="F11771" s="1">
        <v>10600</v>
      </c>
    </row>
    <row r="11772" spans="1:6" x14ac:dyDescent="0.3">
      <c r="A11772" t="s">
        <v>59</v>
      </c>
      <c r="B11772" t="s">
        <v>835</v>
      </c>
      <c r="C11772">
        <v>2009</v>
      </c>
      <c r="D11772" t="s">
        <v>953</v>
      </c>
      <c r="E11772">
        <v>-21.31525815217384</v>
      </c>
      <c r="F11772" s="1">
        <v>7697.961956521739</v>
      </c>
    </row>
    <row r="11773" spans="1:6" x14ac:dyDescent="0.3">
      <c r="A11773" t="s">
        <v>59</v>
      </c>
      <c r="B11773" t="s">
        <v>835</v>
      </c>
      <c r="C11773">
        <v>2010</v>
      </c>
      <c r="D11773" t="s">
        <v>949</v>
      </c>
      <c r="E11773">
        <v>934.53666666666652</v>
      </c>
      <c r="F11773" s="1">
        <v>11366.666666666666</v>
      </c>
    </row>
    <row r="11774" spans="1:6" x14ac:dyDescent="0.3">
      <c r="A11774" t="s">
        <v>59</v>
      </c>
      <c r="B11774" t="s">
        <v>835</v>
      </c>
      <c r="C11774">
        <v>2010</v>
      </c>
      <c r="D11774" t="s">
        <v>951</v>
      </c>
      <c r="E11774">
        <v>360.53210526315792</v>
      </c>
      <c r="F11774" s="1">
        <v>10478.947368421053</v>
      </c>
    </row>
    <row r="11775" spans="1:6" x14ac:dyDescent="0.3">
      <c r="A11775" t="s">
        <v>59</v>
      </c>
      <c r="B11775" t="s">
        <v>835</v>
      </c>
      <c r="C11775">
        <v>2010</v>
      </c>
      <c r="D11775" t="s">
        <v>952</v>
      </c>
      <c r="E11775">
        <v>-10223.75</v>
      </c>
      <c r="F11775" s="1">
        <v>12500</v>
      </c>
    </row>
    <row r="11776" spans="1:6" x14ac:dyDescent="0.3">
      <c r="A11776" t="s">
        <v>59</v>
      </c>
      <c r="B11776" t="s">
        <v>835</v>
      </c>
      <c r="C11776">
        <v>2010</v>
      </c>
      <c r="D11776" t="s">
        <v>953</v>
      </c>
      <c r="E11776">
        <v>56.104293059126</v>
      </c>
      <c r="F11776" s="1">
        <v>8924.678663239074</v>
      </c>
    </row>
    <row r="11777" spans="1:6" x14ac:dyDescent="0.3">
      <c r="A11777" t="s">
        <v>59</v>
      </c>
      <c r="B11777" t="s">
        <v>835</v>
      </c>
      <c r="C11777">
        <v>2011</v>
      </c>
      <c r="D11777" t="s">
        <v>948</v>
      </c>
      <c r="E11777">
        <v>408.0183333333336</v>
      </c>
      <c r="F11777" s="1">
        <v>13183.333333333334</v>
      </c>
    </row>
    <row r="11778" spans="1:6" x14ac:dyDescent="0.3">
      <c r="A11778" t="s">
        <v>59</v>
      </c>
      <c r="B11778" t="s">
        <v>835</v>
      </c>
      <c r="C11778">
        <v>2011</v>
      </c>
      <c r="D11778" t="s">
        <v>949</v>
      </c>
      <c r="E11778">
        <v>-86.880601851851736</v>
      </c>
      <c r="F11778" s="1">
        <v>12314.351851851852</v>
      </c>
    </row>
    <row r="11779" spans="1:6" x14ac:dyDescent="0.3">
      <c r="A11779" t="s">
        <v>59</v>
      </c>
      <c r="B11779" t="s">
        <v>835</v>
      </c>
      <c r="C11779">
        <v>2011</v>
      </c>
      <c r="D11779" t="s">
        <v>950</v>
      </c>
      <c r="E11779">
        <v>1489.5100000000002</v>
      </c>
      <c r="F11779" s="1">
        <v>13100</v>
      </c>
    </row>
    <row r="11780" spans="1:6" x14ac:dyDescent="0.3">
      <c r="A11780" t="s">
        <v>59</v>
      </c>
      <c r="B11780" t="s">
        <v>835</v>
      </c>
      <c r="C11780">
        <v>2011</v>
      </c>
      <c r="D11780" t="s">
        <v>951</v>
      </c>
      <c r="E11780">
        <v>325.88910156250006</v>
      </c>
      <c r="F11780" s="1">
        <v>11617.578125</v>
      </c>
    </row>
    <row r="11781" spans="1:6" x14ac:dyDescent="0.3">
      <c r="A11781" t="s">
        <v>59</v>
      </c>
      <c r="B11781" t="s">
        <v>835</v>
      </c>
      <c r="C11781">
        <v>2011</v>
      </c>
      <c r="D11781" t="s">
        <v>952</v>
      </c>
      <c r="E11781">
        <v>-559.38500000000022</v>
      </c>
      <c r="F11781" s="1">
        <v>13150</v>
      </c>
    </row>
    <row r="11782" spans="1:6" x14ac:dyDescent="0.3">
      <c r="A11782" t="s">
        <v>59</v>
      </c>
      <c r="B11782" t="s">
        <v>835</v>
      </c>
      <c r="C11782">
        <v>2011</v>
      </c>
      <c r="D11782" t="s">
        <v>953</v>
      </c>
      <c r="E11782">
        <v>-19.41368258859778</v>
      </c>
      <c r="F11782" s="1">
        <v>9924.8073959938374</v>
      </c>
    </row>
    <row r="11783" spans="1:6" x14ac:dyDescent="0.3">
      <c r="A11783" t="s">
        <v>59</v>
      </c>
      <c r="B11783" t="s">
        <v>835</v>
      </c>
      <c r="C11783">
        <v>2012</v>
      </c>
      <c r="D11783" t="s">
        <v>948</v>
      </c>
      <c r="E11783">
        <v>384.00668439716333</v>
      </c>
      <c r="F11783" s="1">
        <v>14864.716312056738</v>
      </c>
    </row>
    <row r="11784" spans="1:6" x14ac:dyDescent="0.3">
      <c r="A11784" t="s">
        <v>59</v>
      </c>
      <c r="B11784" t="s">
        <v>835</v>
      </c>
      <c r="C11784">
        <v>2012</v>
      </c>
      <c r="D11784" t="s">
        <v>949</v>
      </c>
      <c r="E11784">
        <v>262.10321498371349</v>
      </c>
      <c r="F11784" s="1">
        <v>14310.977198697068</v>
      </c>
    </row>
    <row r="11785" spans="1:6" x14ac:dyDescent="0.3">
      <c r="A11785" t="s">
        <v>59</v>
      </c>
      <c r="B11785" t="s">
        <v>835</v>
      </c>
      <c r="C11785">
        <v>2012</v>
      </c>
      <c r="D11785" t="s">
        <v>950</v>
      </c>
      <c r="E11785">
        <v>484.19000000000034</v>
      </c>
      <c r="F11785" s="1">
        <v>15478.947368421053</v>
      </c>
    </row>
    <row r="11786" spans="1:6" x14ac:dyDescent="0.3">
      <c r="A11786" t="s">
        <v>59</v>
      </c>
      <c r="B11786" t="s">
        <v>835</v>
      </c>
      <c r="C11786">
        <v>2012</v>
      </c>
      <c r="D11786" t="s">
        <v>951</v>
      </c>
      <c r="E11786">
        <v>254.93959578207392</v>
      </c>
      <c r="F11786" s="1">
        <v>13603.339191564148</v>
      </c>
    </row>
    <row r="11787" spans="1:6" x14ac:dyDescent="0.3">
      <c r="A11787" t="s">
        <v>59</v>
      </c>
      <c r="B11787" t="s">
        <v>835</v>
      </c>
      <c r="C11787">
        <v>2012</v>
      </c>
      <c r="D11787" t="s">
        <v>953</v>
      </c>
      <c r="E11787">
        <v>-26.188149122806916</v>
      </c>
      <c r="F11787" s="1">
        <v>12081.666666666666</v>
      </c>
    </row>
    <row r="11788" spans="1:6" x14ac:dyDescent="0.3">
      <c r="A11788" t="s">
        <v>59</v>
      </c>
      <c r="B11788" t="s">
        <v>835</v>
      </c>
      <c r="C11788">
        <v>2013</v>
      </c>
      <c r="D11788" t="s">
        <v>948</v>
      </c>
      <c r="E11788">
        <v>212.91584337349431</v>
      </c>
      <c r="F11788" s="1">
        <v>16230.722891566265</v>
      </c>
    </row>
    <row r="11789" spans="1:6" x14ac:dyDescent="0.3">
      <c r="A11789" t="s">
        <v>59</v>
      </c>
      <c r="B11789" t="s">
        <v>835</v>
      </c>
      <c r="C11789">
        <v>2013</v>
      </c>
      <c r="D11789" t="s">
        <v>949</v>
      </c>
      <c r="E11789">
        <v>123.08718487394974</v>
      </c>
      <c r="F11789" s="1">
        <v>14695.378151260504</v>
      </c>
    </row>
    <row r="11790" spans="1:6" x14ac:dyDescent="0.3">
      <c r="A11790" t="s">
        <v>59</v>
      </c>
      <c r="B11790" t="s">
        <v>835</v>
      </c>
      <c r="C11790">
        <v>2013</v>
      </c>
      <c r="D11790" t="s">
        <v>950</v>
      </c>
      <c r="E11790">
        <v>652.41571428571478</v>
      </c>
      <c r="F11790" s="1">
        <v>15300</v>
      </c>
    </row>
    <row r="11791" spans="1:6" x14ac:dyDescent="0.3">
      <c r="A11791" t="s">
        <v>59</v>
      </c>
      <c r="B11791" t="s">
        <v>835</v>
      </c>
      <c r="C11791">
        <v>2013</v>
      </c>
      <c r="D11791" t="s">
        <v>951</v>
      </c>
      <c r="E11791">
        <v>109.51703522504904</v>
      </c>
      <c r="F11791" s="1">
        <v>13407.142857142857</v>
      </c>
    </row>
    <row r="11792" spans="1:6" x14ac:dyDescent="0.3">
      <c r="A11792" t="s">
        <v>59</v>
      </c>
      <c r="B11792" t="s">
        <v>835</v>
      </c>
      <c r="C11792">
        <v>2013</v>
      </c>
      <c r="D11792" t="s">
        <v>952</v>
      </c>
      <c r="E11792">
        <v>-1089.5849999999998</v>
      </c>
      <c r="F11792" s="1">
        <v>17816.666666666668</v>
      </c>
    </row>
    <row r="11793" spans="1:6" x14ac:dyDescent="0.3">
      <c r="A11793" t="s">
        <v>59</v>
      </c>
      <c r="B11793" t="s">
        <v>835</v>
      </c>
      <c r="C11793">
        <v>2013</v>
      </c>
      <c r="D11793" t="s">
        <v>953</v>
      </c>
      <c r="E11793">
        <v>169.26039517470892</v>
      </c>
      <c r="F11793" s="1">
        <v>12579.825291181365</v>
      </c>
    </row>
    <row r="11794" spans="1:6" x14ac:dyDescent="0.3">
      <c r="A11794" t="s">
        <v>59</v>
      </c>
      <c r="B11794" t="s">
        <v>835</v>
      </c>
      <c r="C11794">
        <v>2014</v>
      </c>
      <c r="D11794" t="s">
        <v>948</v>
      </c>
      <c r="E11794">
        <v>170.98332968636038</v>
      </c>
      <c r="F11794" s="1">
        <v>16296.462436177972</v>
      </c>
    </row>
    <row r="11795" spans="1:6" x14ac:dyDescent="0.3">
      <c r="A11795" t="s">
        <v>59</v>
      </c>
      <c r="B11795" t="s">
        <v>835</v>
      </c>
      <c r="C11795">
        <v>2014</v>
      </c>
      <c r="D11795" t="s">
        <v>949</v>
      </c>
      <c r="E11795">
        <v>50.142569493941714</v>
      </c>
      <c r="F11795" s="1">
        <v>15271.026372059872</v>
      </c>
    </row>
    <row r="11796" spans="1:6" x14ac:dyDescent="0.3">
      <c r="A11796" t="s">
        <v>59</v>
      </c>
      <c r="B11796" t="s">
        <v>835</v>
      </c>
      <c r="C11796">
        <v>2014</v>
      </c>
      <c r="D11796" t="s">
        <v>950</v>
      </c>
      <c r="E11796">
        <v>397.44586666666692</v>
      </c>
      <c r="F11796" s="1">
        <v>17018.666666666668</v>
      </c>
    </row>
    <row r="11797" spans="1:6" x14ac:dyDescent="0.3">
      <c r="A11797" t="s">
        <v>59</v>
      </c>
      <c r="B11797" t="s">
        <v>835</v>
      </c>
      <c r="C11797">
        <v>2014</v>
      </c>
      <c r="D11797" t="s">
        <v>951</v>
      </c>
      <c r="E11797">
        <v>13.28357142857158</v>
      </c>
      <c r="F11797" s="1">
        <v>14568.633540372672</v>
      </c>
    </row>
    <row r="11798" spans="1:6" x14ac:dyDescent="0.3">
      <c r="A11798" t="s">
        <v>59</v>
      </c>
      <c r="B11798" t="s">
        <v>835</v>
      </c>
      <c r="C11798">
        <v>2014</v>
      </c>
      <c r="D11798" t="s">
        <v>952</v>
      </c>
      <c r="E11798">
        <v>1188.6008750000003</v>
      </c>
      <c r="F11798" s="1">
        <v>17583.75</v>
      </c>
    </row>
    <row r="11799" spans="1:6" x14ac:dyDescent="0.3">
      <c r="A11799" t="s">
        <v>59</v>
      </c>
      <c r="B11799" t="s">
        <v>835</v>
      </c>
      <c r="C11799">
        <v>2014</v>
      </c>
      <c r="D11799" t="s">
        <v>953</v>
      </c>
      <c r="E11799">
        <v>-1375.7221428571427</v>
      </c>
      <c r="F11799" s="1">
        <v>14350</v>
      </c>
    </row>
    <row r="11800" spans="1:6" x14ac:dyDescent="0.3">
      <c r="A11800" t="s">
        <v>59</v>
      </c>
      <c r="B11800" t="s">
        <v>835</v>
      </c>
      <c r="C11800">
        <v>2015</v>
      </c>
      <c r="D11800" t="s">
        <v>948</v>
      </c>
      <c r="E11800">
        <v>-2144.5297058823526</v>
      </c>
      <c r="F11800" s="1">
        <v>18879.411764705881</v>
      </c>
    </row>
    <row r="11801" spans="1:6" x14ac:dyDescent="0.3">
      <c r="A11801" t="s">
        <v>59</v>
      </c>
      <c r="B11801" t="s">
        <v>835</v>
      </c>
      <c r="C11801">
        <v>2015</v>
      </c>
      <c r="D11801" t="s">
        <v>950</v>
      </c>
      <c r="E11801">
        <v>-285.88142857142856</v>
      </c>
      <c r="F11801" s="1">
        <v>18900</v>
      </c>
    </row>
    <row r="11802" spans="1:6" x14ac:dyDescent="0.3">
      <c r="A11802" t="s">
        <v>59</v>
      </c>
      <c r="B11802" t="s">
        <v>835</v>
      </c>
      <c r="C11802">
        <v>2015</v>
      </c>
      <c r="D11802" t="s">
        <v>952</v>
      </c>
      <c r="E11802">
        <v>227.4446875000001</v>
      </c>
      <c r="F11802" s="1">
        <v>18634.375</v>
      </c>
    </row>
    <row r="11803" spans="1:6" x14ac:dyDescent="0.3">
      <c r="A11803" t="s">
        <v>59</v>
      </c>
      <c r="B11803" t="s">
        <v>836</v>
      </c>
      <c r="C11803">
        <v>2008</v>
      </c>
      <c r="D11803" t="s">
        <v>951</v>
      </c>
      <c r="E11803">
        <v>2275.42</v>
      </c>
      <c r="F11803" s="1">
        <v>10200</v>
      </c>
    </row>
    <row r="11804" spans="1:6" x14ac:dyDescent="0.3">
      <c r="A11804" t="s">
        <v>59</v>
      </c>
      <c r="B11804" t="s">
        <v>836</v>
      </c>
      <c r="C11804">
        <v>2008</v>
      </c>
      <c r="D11804" t="s">
        <v>953</v>
      </c>
      <c r="E11804">
        <v>-59.954948979591769</v>
      </c>
      <c r="F11804" s="1">
        <v>7052.5510204081629</v>
      </c>
    </row>
    <row r="11805" spans="1:6" x14ac:dyDescent="0.3">
      <c r="A11805" t="s">
        <v>59</v>
      </c>
      <c r="B11805" t="s">
        <v>836</v>
      </c>
      <c r="C11805">
        <v>2009</v>
      </c>
      <c r="D11805" t="s">
        <v>949</v>
      </c>
      <c r="E11805">
        <v>337.76000000000022</v>
      </c>
      <c r="F11805" s="1">
        <v>12266.666666666666</v>
      </c>
    </row>
    <row r="11806" spans="1:6" x14ac:dyDescent="0.3">
      <c r="A11806" t="s">
        <v>59</v>
      </c>
      <c r="B11806" t="s">
        <v>836</v>
      </c>
      <c r="C11806">
        <v>2009</v>
      </c>
      <c r="D11806" t="s">
        <v>951</v>
      </c>
      <c r="E11806">
        <v>978.55166666666685</v>
      </c>
      <c r="F11806" s="1">
        <v>11850</v>
      </c>
    </row>
    <row r="11807" spans="1:6" x14ac:dyDescent="0.3">
      <c r="A11807" t="s">
        <v>59</v>
      </c>
      <c r="B11807" t="s">
        <v>836</v>
      </c>
      <c r="C11807">
        <v>2009</v>
      </c>
      <c r="D11807" t="s">
        <v>953</v>
      </c>
      <c r="E11807">
        <v>155.67410919540237</v>
      </c>
      <c r="F11807" s="1">
        <v>8643.3908045977005</v>
      </c>
    </row>
    <row r="11808" spans="1:6" x14ac:dyDescent="0.3">
      <c r="A11808" t="s">
        <v>59</v>
      </c>
      <c r="B11808" t="s">
        <v>836</v>
      </c>
      <c r="C11808">
        <v>2010</v>
      </c>
      <c r="D11808" t="s">
        <v>949</v>
      </c>
      <c r="E11808">
        <v>-4257.1749999999993</v>
      </c>
      <c r="F11808" s="1">
        <v>13250</v>
      </c>
    </row>
    <row r="11809" spans="1:6" x14ac:dyDescent="0.3">
      <c r="A11809" t="s">
        <v>59</v>
      </c>
      <c r="B11809" t="s">
        <v>836</v>
      </c>
      <c r="C11809">
        <v>2010</v>
      </c>
      <c r="D11809" t="s">
        <v>951</v>
      </c>
      <c r="E11809">
        <v>-1057.5433333333331</v>
      </c>
      <c r="F11809" s="1">
        <v>13233.333333333334</v>
      </c>
    </row>
    <row r="11810" spans="1:6" x14ac:dyDescent="0.3">
      <c r="A11810" t="s">
        <v>59</v>
      </c>
      <c r="B11810" t="s">
        <v>836</v>
      </c>
      <c r="C11810">
        <v>2010</v>
      </c>
      <c r="D11810" t="s">
        <v>953</v>
      </c>
      <c r="E11810">
        <v>-277.38260416666645</v>
      </c>
      <c r="F11810" s="1">
        <v>10403.125</v>
      </c>
    </row>
    <row r="11811" spans="1:6" x14ac:dyDescent="0.3">
      <c r="A11811" t="s">
        <v>59</v>
      </c>
      <c r="B11811" t="s">
        <v>836</v>
      </c>
      <c r="C11811">
        <v>2011</v>
      </c>
      <c r="D11811" t="s">
        <v>949</v>
      </c>
      <c r="E11811">
        <v>1266.9274999999998</v>
      </c>
      <c r="F11811" s="1">
        <v>13775</v>
      </c>
    </row>
    <row r="11812" spans="1:6" x14ac:dyDescent="0.3">
      <c r="A11812" t="s">
        <v>59</v>
      </c>
      <c r="B11812" t="s">
        <v>836</v>
      </c>
      <c r="C11812">
        <v>2011</v>
      </c>
      <c r="D11812" t="s">
        <v>951</v>
      </c>
      <c r="E11812">
        <v>272.84333333333353</v>
      </c>
      <c r="F11812" s="1">
        <v>13100</v>
      </c>
    </row>
    <row r="11813" spans="1:6" x14ac:dyDescent="0.3">
      <c r="A11813" t="s">
        <v>59</v>
      </c>
      <c r="B11813" t="s">
        <v>836</v>
      </c>
      <c r="C11813">
        <v>2011</v>
      </c>
      <c r="D11813" t="s">
        <v>953</v>
      </c>
      <c r="E11813">
        <v>-314.40743589743573</v>
      </c>
      <c r="F11813" s="1">
        <v>12284.615384615385</v>
      </c>
    </row>
    <row r="11814" spans="1:6" x14ac:dyDescent="0.3">
      <c r="A11814" t="s">
        <v>59</v>
      </c>
      <c r="B11814" t="s">
        <v>836</v>
      </c>
      <c r="C11814">
        <v>2012</v>
      </c>
      <c r="D11814" t="s">
        <v>948</v>
      </c>
      <c r="E11814">
        <v>546.20214285714314</v>
      </c>
      <c r="F11814" s="1">
        <v>18735.714285714286</v>
      </c>
    </row>
    <row r="11815" spans="1:6" x14ac:dyDescent="0.3">
      <c r="A11815" t="s">
        <v>59</v>
      </c>
      <c r="B11815" t="s">
        <v>836</v>
      </c>
      <c r="C11815">
        <v>2012</v>
      </c>
      <c r="D11815" t="s">
        <v>949</v>
      </c>
      <c r="E11815">
        <v>-38.416025641025648</v>
      </c>
      <c r="F11815" s="1">
        <v>18275.641025641027</v>
      </c>
    </row>
    <row r="11816" spans="1:6" x14ac:dyDescent="0.3">
      <c r="A11816" t="s">
        <v>59</v>
      </c>
      <c r="B11816" t="s">
        <v>836</v>
      </c>
      <c r="C11816">
        <v>2012</v>
      </c>
      <c r="D11816" t="s">
        <v>951</v>
      </c>
      <c r="E11816">
        <v>157.59437500000013</v>
      </c>
      <c r="F11816" s="1">
        <v>16652.083333333332</v>
      </c>
    </row>
    <row r="11817" spans="1:6" x14ac:dyDescent="0.3">
      <c r="A11817" t="s">
        <v>59</v>
      </c>
      <c r="B11817" t="s">
        <v>836</v>
      </c>
      <c r="C11817">
        <v>2012</v>
      </c>
      <c r="D11817" t="s">
        <v>953</v>
      </c>
      <c r="E11817">
        <v>362.66201754386003</v>
      </c>
      <c r="F11817" s="1">
        <v>15269.298245614034</v>
      </c>
    </row>
    <row r="11818" spans="1:6" x14ac:dyDescent="0.3">
      <c r="A11818" t="s">
        <v>59</v>
      </c>
      <c r="B11818" t="s">
        <v>836</v>
      </c>
      <c r="C11818">
        <v>2013</v>
      </c>
      <c r="D11818" t="s">
        <v>948</v>
      </c>
      <c r="E11818">
        <v>496.64916666666676</v>
      </c>
      <c r="F11818" s="1">
        <v>18325</v>
      </c>
    </row>
    <row r="11819" spans="1:6" x14ac:dyDescent="0.3">
      <c r="A11819" t="s">
        <v>59</v>
      </c>
      <c r="B11819" t="s">
        <v>836</v>
      </c>
      <c r="C11819">
        <v>2013</v>
      </c>
      <c r="D11819" t="s">
        <v>949</v>
      </c>
      <c r="E11819">
        <v>312.91176470588243</v>
      </c>
      <c r="F11819" s="1">
        <v>17352.941176470587</v>
      </c>
    </row>
    <row r="11820" spans="1:6" x14ac:dyDescent="0.3">
      <c r="A11820" t="s">
        <v>59</v>
      </c>
      <c r="B11820" t="s">
        <v>836</v>
      </c>
      <c r="C11820">
        <v>2013</v>
      </c>
      <c r="D11820" t="s">
        <v>951</v>
      </c>
      <c r="E11820">
        <v>26.198611111111152</v>
      </c>
      <c r="F11820" s="1">
        <v>16708.333333333332</v>
      </c>
    </row>
    <row r="11821" spans="1:6" x14ac:dyDescent="0.3">
      <c r="A11821" t="s">
        <v>59</v>
      </c>
      <c r="B11821" t="s">
        <v>836</v>
      </c>
      <c r="C11821">
        <v>2013</v>
      </c>
      <c r="D11821" t="s">
        <v>952</v>
      </c>
      <c r="E11821">
        <v>3561.0600000000013</v>
      </c>
      <c r="F11821" s="1">
        <v>18600</v>
      </c>
    </row>
    <row r="11822" spans="1:6" x14ac:dyDescent="0.3">
      <c r="A11822" t="s">
        <v>59</v>
      </c>
      <c r="B11822" t="s">
        <v>836</v>
      </c>
      <c r="C11822">
        <v>2013</v>
      </c>
      <c r="D11822" t="s">
        <v>953</v>
      </c>
      <c r="E11822">
        <v>346.83311881188138</v>
      </c>
      <c r="F11822" s="1">
        <v>15469.801980198019</v>
      </c>
    </row>
    <row r="11823" spans="1:6" x14ac:dyDescent="0.3">
      <c r="A11823" t="s">
        <v>59</v>
      </c>
      <c r="B11823" t="s">
        <v>836</v>
      </c>
      <c r="C11823">
        <v>2014</v>
      </c>
      <c r="D11823" t="s">
        <v>948</v>
      </c>
      <c r="E11823">
        <v>476.12692307692316</v>
      </c>
      <c r="F11823" s="1">
        <v>20500</v>
      </c>
    </row>
    <row r="11824" spans="1:6" x14ac:dyDescent="0.3">
      <c r="A11824" t="s">
        <v>59</v>
      </c>
      <c r="B11824" t="s">
        <v>836</v>
      </c>
      <c r="C11824">
        <v>2014</v>
      </c>
      <c r="D11824" t="s">
        <v>949</v>
      </c>
      <c r="E11824">
        <v>-723.07374999999968</v>
      </c>
      <c r="F11824" s="1">
        <v>17762.5</v>
      </c>
    </row>
    <row r="11825" spans="1:6" x14ac:dyDescent="0.3">
      <c r="A11825" t="s">
        <v>59</v>
      </c>
      <c r="B11825" t="s">
        <v>836</v>
      </c>
      <c r="C11825">
        <v>2014</v>
      </c>
      <c r="D11825" t="s">
        <v>950</v>
      </c>
      <c r="E11825">
        <v>1395.3150000000005</v>
      </c>
      <c r="F11825" s="1">
        <v>20150</v>
      </c>
    </row>
    <row r="11826" spans="1:6" x14ac:dyDescent="0.3">
      <c r="A11826" t="s">
        <v>59</v>
      </c>
      <c r="B11826" t="s">
        <v>836</v>
      </c>
      <c r="C11826">
        <v>2014</v>
      </c>
      <c r="D11826" t="s">
        <v>951</v>
      </c>
      <c r="E11826">
        <v>745.21272727272765</v>
      </c>
      <c r="F11826" s="1">
        <v>16854.545454545456</v>
      </c>
    </row>
    <row r="11827" spans="1:6" x14ac:dyDescent="0.3">
      <c r="A11827" t="s">
        <v>59</v>
      </c>
      <c r="B11827" t="s">
        <v>836</v>
      </c>
      <c r="C11827">
        <v>2014</v>
      </c>
      <c r="D11827" t="s">
        <v>952</v>
      </c>
      <c r="E11827">
        <v>478.46500000000015</v>
      </c>
      <c r="F11827" s="1">
        <v>21650</v>
      </c>
    </row>
    <row r="11828" spans="1:6" x14ac:dyDescent="0.3">
      <c r="A11828" t="s">
        <v>59</v>
      </c>
      <c r="B11828" t="s">
        <v>836</v>
      </c>
      <c r="C11828">
        <v>2014</v>
      </c>
      <c r="D11828" t="s">
        <v>953</v>
      </c>
      <c r="E11828">
        <v>905.13928571428585</v>
      </c>
      <c r="F11828" s="1">
        <v>16392.857142857141</v>
      </c>
    </row>
    <row r="11829" spans="1:6" x14ac:dyDescent="0.3">
      <c r="A11829" t="s">
        <v>59</v>
      </c>
      <c r="B11829" t="s">
        <v>836</v>
      </c>
      <c r="C11829">
        <v>2015</v>
      </c>
      <c r="D11829" t="s">
        <v>948</v>
      </c>
      <c r="E11829">
        <v>-1825.4000000000015</v>
      </c>
      <c r="F11829" s="1">
        <v>26000</v>
      </c>
    </row>
    <row r="11830" spans="1:6" x14ac:dyDescent="0.3">
      <c r="A11830" t="s">
        <v>59</v>
      </c>
      <c r="B11830" t="s">
        <v>836</v>
      </c>
      <c r="C11830">
        <v>2015</v>
      </c>
      <c r="D11830" t="s">
        <v>949</v>
      </c>
      <c r="E11830">
        <v>74.599999999998545</v>
      </c>
      <c r="F11830" s="1">
        <v>26000</v>
      </c>
    </row>
    <row r="11831" spans="1:6" x14ac:dyDescent="0.3">
      <c r="A11831" t="s">
        <v>59</v>
      </c>
      <c r="B11831" t="s">
        <v>836</v>
      </c>
      <c r="C11831">
        <v>2015</v>
      </c>
      <c r="D11831" t="s">
        <v>952</v>
      </c>
      <c r="E11831">
        <v>-534.23999999999796</v>
      </c>
      <c r="F11831" s="1">
        <v>25600</v>
      </c>
    </row>
    <row r="11832" spans="1:6" x14ac:dyDescent="0.3">
      <c r="A11832" t="s">
        <v>59</v>
      </c>
      <c r="B11832" t="s">
        <v>837</v>
      </c>
      <c r="C11832">
        <v>1999</v>
      </c>
      <c r="D11832" t="s">
        <v>953</v>
      </c>
      <c r="E11832">
        <v>-496.21071428571423</v>
      </c>
      <c r="F11832" s="1">
        <v>1464.2857142857142</v>
      </c>
    </row>
    <row r="11833" spans="1:6" x14ac:dyDescent="0.3">
      <c r="A11833" t="s">
        <v>59</v>
      </c>
      <c r="B11833" t="s">
        <v>837</v>
      </c>
      <c r="C11833">
        <v>2000</v>
      </c>
      <c r="D11833" t="s">
        <v>953</v>
      </c>
      <c r="E11833">
        <v>-95.671333333333322</v>
      </c>
      <c r="F11833" s="1">
        <v>1553.3333333333333</v>
      </c>
    </row>
    <row r="11834" spans="1:6" x14ac:dyDescent="0.3">
      <c r="A11834" t="s">
        <v>59</v>
      </c>
      <c r="B11834" t="s">
        <v>837</v>
      </c>
      <c r="C11834">
        <v>2001</v>
      </c>
      <c r="D11834" t="s">
        <v>949</v>
      </c>
      <c r="E11834">
        <v>1546.2725</v>
      </c>
      <c r="F11834" s="1">
        <v>3225</v>
      </c>
    </row>
    <row r="11835" spans="1:6" x14ac:dyDescent="0.3">
      <c r="A11835" t="s">
        <v>59</v>
      </c>
      <c r="B11835" t="s">
        <v>837</v>
      </c>
      <c r="C11835">
        <v>2001</v>
      </c>
      <c r="D11835" t="s">
        <v>953</v>
      </c>
      <c r="E11835">
        <v>-36.728200000000022</v>
      </c>
      <c r="F11835" s="1">
        <v>1958</v>
      </c>
    </row>
    <row r="11836" spans="1:6" x14ac:dyDescent="0.3">
      <c r="A11836" t="s">
        <v>59</v>
      </c>
      <c r="B11836" t="s">
        <v>837</v>
      </c>
      <c r="C11836">
        <v>2002</v>
      </c>
      <c r="D11836" t="s">
        <v>953</v>
      </c>
      <c r="E11836">
        <v>144.36108333333337</v>
      </c>
      <c r="F11836" s="1">
        <v>1894.1666666666667</v>
      </c>
    </row>
    <row r="11837" spans="1:6" x14ac:dyDescent="0.3">
      <c r="A11837" t="s">
        <v>59</v>
      </c>
      <c r="B11837" t="s">
        <v>837</v>
      </c>
      <c r="C11837">
        <v>2003</v>
      </c>
      <c r="D11837" t="s">
        <v>953</v>
      </c>
      <c r="E11837">
        <v>180.68750000000003</v>
      </c>
      <c r="F11837" s="1">
        <v>2708.3333333333335</v>
      </c>
    </row>
    <row r="11838" spans="1:6" x14ac:dyDescent="0.3">
      <c r="A11838" t="s">
        <v>59</v>
      </c>
      <c r="B11838" t="s">
        <v>837</v>
      </c>
      <c r="C11838">
        <v>2004</v>
      </c>
      <c r="D11838" t="s">
        <v>949</v>
      </c>
      <c r="E11838">
        <v>1512.71</v>
      </c>
      <c r="F11838" s="1">
        <v>5100</v>
      </c>
    </row>
    <row r="11839" spans="1:6" x14ac:dyDescent="0.3">
      <c r="A11839" t="s">
        <v>59</v>
      </c>
      <c r="B11839" t="s">
        <v>837</v>
      </c>
      <c r="C11839">
        <v>2004</v>
      </c>
      <c r="D11839" t="s">
        <v>951</v>
      </c>
      <c r="E11839">
        <v>-2567.3999999999996</v>
      </c>
      <c r="F11839" s="1">
        <v>6000</v>
      </c>
    </row>
    <row r="11840" spans="1:6" x14ac:dyDescent="0.3">
      <c r="A11840" t="s">
        <v>59</v>
      </c>
      <c r="B11840" t="s">
        <v>837</v>
      </c>
      <c r="C11840">
        <v>2004</v>
      </c>
      <c r="D11840" t="s">
        <v>953</v>
      </c>
      <c r="E11840">
        <v>116.31153061224494</v>
      </c>
      <c r="F11840" s="1">
        <v>3462.2448979591836</v>
      </c>
    </row>
    <row r="11841" spans="1:6" x14ac:dyDescent="0.3">
      <c r="A11841" t="s">
        <v>59</v>
      </c>
      <c r="B11841" t="s">
        <v>837</v>
      </c>
      <c r="C11841">
        <v>2005</v>
      </c>
      <c r="D11841" t="s">
        <v>953</v>
      </c>
      <c r="E11841">
        <v>187.10244186046512</v>
      </c>
      <c r="F11841" s="1">
        <v>4256.9767441860467</v>
      </c>
    </row>
    <row r="11842" spans="1:6" x14ac:dyDescent="0.3">
      <c r="A11842" t="s">
        <v>59</v>
      </c>
      <c r="B11842" t="s">
        <v>837</v>
      </c>
      <c r="C11842">
        <v>2006</v>
      </c>
      <c r="D11842" t="s">
        <v>949</v>
      </c>
      <c r="E11842">
        <v>2005.7362499999999</v>
      </c>
      <c r="F11842" s="1">
        <v>7612.5</v>
      </c>
    </row>
    <row r="11843" spans="1:6" x14ac:dyDescent="0.3">
      <c r="A11843" t="s">
        <v>59</v>
      </c>
      <c r="B11843" t="s">
        <v>837</v>
      </c>
      <c r="C11843">
        <v>2006</v>
      </c>
      <c r="D11843" t="s">
        <v>951</v>
      </c>
      <c r="E11843">
        <v>-1545.5750000000007</v>
      </c>
      <c r="F11843" s="1">
        <v>9250</v>
      </c>
    </row>
    <row r="11844" spans="1:6" x14ac:dyDescent="0.3">
      <c r="A11844" t="s">
        <v>59</v>
      </c>
      <c r="B11844" t="s">
        <v>837</v>
      </c>
      <c r="C11844">
        <v>2006</v>
      </c>
      <c r="D11844" t="s">
        <v>953</v>
      </c>
      <c r="E11844">
        <v>207.14941780821925</v>
      </c>
      <c r="F11844" s="1">
        <v>5514.7260273972606</v>
      </c>
    </row>
    <row r="11845" spans="1:6" x14ac:dyDescent="0.3">
      <c r="A11845" t="s">
        <v>59</v>
      </c>
      <c r="B11845" t="s">
        <v>837</v>
      </c>
      <c r="C11845">
        <v>2007</v>
      </c>
      <c r="D11845" t="s">
        <v>949</v>
      </c>
      <c r="E11845">
        <v>2784.2599999999993</v>
      </c>
      <c r="F11845" s="1">
        <v>10600</v>
      </c>
    </row>
    <row r="11846" spans="1:6" x14ac:dyDescent="0.3">
      <c r="A11846" t="s">
        <v>59</v>
      </c>
      <c r="B11846" t="s">
        <v>837</v>
      </c>
      <c r="C11846">
        <v>2007</v>
      </c>
      <c r="D11846" t="s">
        <v>953</v>
      </c>
      <c r="E11846">
        <v>59.975944444444593</v>
      </c>
      <c r="F11846" s="1">
        <v>6459.4444444444443</v>
      </c>
    </row>
    <row r="11847" spans="1:6" x14ac:dyDescent="0.3">
      <c r="A11847" t="s">
        <v>59</v>
      </c>
      <c r="B11847" t="s">
        <v>837</v>
      </c>
      <c r="C11847">
        <v>2008</v>
      </c>
      <c r="D11847" t="s">
        <v>949</v>
      </c>
      <c r="E11847">
        <v>1136.1949999999997</v>
      </c>
      <c r="F11847" s="1">
        <v>12950</v>
      </c>
    </row>
    <row r="11848" spans="1:6" x14ac:dyDescent="0.3">
      <c r="A11848" t="s">
        <v>59</v>
      </c>
      <c r="B11848" t="s">
        <v>837</v>
      </c>
      <c r="C11848">
        <v>2008</v>
      </c>
      <c r="D11848" t="s">
        <v>951</v>
      </c>
      <c r="E11848">
        <v>2286.3325000000004</v>
      </c>
      <c r="F11848" s="1">
        <v>11825</v>
      </c>
    </row>
    <row r="11849" spans="1:6" x14ac:dyDescent="0.3">
      <c r="A11849" t="s">
        <v>59</v>
      </c>
      <c r="B11849" t="s">
        <v>837</v>
      </c>
      <c r="C11849">
        <v>2008</v>
      </c>
      <c r="D11849" t="s">
        <v>953</v>
      </c>
      <c r="E11849">
        <v>384.21158536585375</v>
      </c>
      <c r="F11849" s="1">
        <v>8335.3658536585372</v>
      </c>
    </row>
    <row r="11850" spans="1:6" x14ac:dyDescent="0.3">
      <c r="A11850" t="s">
        <v>59</v>
      </c>
      <c r="B11850" t="s">
        <v>838</v>
      </c>
      <c r="C11850">
        <v>1991</v>
      </c>
      <c r="D11850" t="s">
        <v>953</v>
      </c>
      <c r="E11850">
        <v>491.02250000000004</v>
      </c>
      <c r="F11850" s="1">
        <v>725</v>
      </c>
    </row>
    <row r="11851" spans="1:6" x14ac:dyDescent="0.3">
      <c r="A11851" t="s">
        <v>59</v>
      </c>
      <c r="B11851" t="s">
        <v>838</v>
      </c>
      <c r="C11851">
        <v>1992</v>
      </c>
      <c r="D11851" t="s">
        <v>953</v>
      </c>
      <c r="E11851">
        <v>155.52500000000001</v>
      </c>
      <c r="F11851" s="1">
        <v>250</v>
      </c>
    </row>
    <row r="11852" spans="1:6" x14ac:dyDescent="0.3">
      <c r="A11852" t="s">
        <v>59</v>
      </c>
      <c r="B11852" t="s">
        <v>838</v>
      </c>
      <c r="C11852">
        <v>1994</v>
      </c>
      <c r="D11852" t="s">
        <v>953</v>
      </c>
      <c r="E11852">
        <v>-318.23166666666668</v>
      </c>
      <c r="F11852" s="1">
        <v>683.33333333333337</v>
      </c>
    </row>
    <row r="11853" spans="1:6" x14ac:dyDescent="0.3">
      <c r="A11853" t="s">
        <v>59</v>
      </c>
      <c r="B11853" t="s">
        <v>838</v>
      </c>
      <c r="C11853">
        <v>1995</v>
      </c>
      <c r="D11853" t="s">
        <v>953</v>
      </c>
      <c r="E11853">
        <v>-342.88625000000002</v>
      </c>
      <c r="F11853" s="1">
        <v>887.5</v>
      </c>
    </row>
    <row r="11854" spans="1:6" x14ac:dyDescent="0.3">
      <c r="A11854" t="s">
        <v>59</v>
      </c>
      <c r="B11854" t="s">
        <v>838</v>
      </c>
      <c r="C11854">
        <v>1997</v>
      </c>
      <c r="D11854" t="s">
        <v>953</v>
      </c>
      <c r="E11854">
        <v>-406.76750000000004</v>
      </c>
      <c r="F11854" s="1">
        <v>825</v>
      </c>
    </row>
    <row r="11855" spans="1:6" x14ac:dyDescent="0.3">
      <c r="A11855" t="s">
        <v>59</v>
      </c>
      <c r="B11855" t="s">
        <v>838</v>
      </c>
      <c r="C11855">
        <v>1999</v>
      </c>
      <c r="D11855" t="s">
        <v>953</v>
      </c>
      <c r="E11855">
        <v>-1006.905</v>
      </c>
      <c r="F11855" s="1">
        <v>1950</v>
      </c>
    </row>
    <row r="11856" spans="1:6" x14ac:dyDescent="0.3">
      <c r="A11856" t="s">
        <v>59</v>
      </c>
      <c r="B11856" t="s">
        <v>838</v>
      </c>
      <c r="C11856">
        <v>2000</v>
      </c>
      <c r="D11856" t="s">
        <v>952</v>
      </c>
      <c r="E11856">
        <v>-2969.335</v>
      </c>
      <c r="F11856" s="1">
        <v>3650</v>
      </c>
    </row>
    <row r="11857" spans="1:6" x14ac:dyDescent="0.3">
      <c r="A11857" t="s">
        <v>59</v>
      </c>
      <c r="B11857" t="s">
        <v>838</v>
      </c>
      <c r="C11857">
        <v>2000</v>
      </c>
      <c r="D11857" t="s">
        <v>953</v>
      </c>
      <c r="E11857">
        <v>226.59273809523808</v>
      </c>
      <c r="F11857" s="1">
        <v>1903.5714285714287</v>
      </c>
    </row>
    <row r="11858" spans="1:6" x14ac:dyDescent="0.3">
      <c r="A11858" t="s">
        <v>59</v>
      </c>
      <c r="B11858" t="s">
        <v>838</v>
      </c>
      <c r="C11858">
        <v>2001</v>
      </c>
      <c r="D11858" t="s">
        <v>953</v>
      </c>
      <c r="E11858">
        <v>-102.71287499999998</v>
      </c>
      <c r="F11858" s="1">
        <v>2196.25</v>
      </c>
    </row>
    <row r="11859" spans="1:6" x14ac:dyDescent="0.3">
      <c r="A11859" t="s">
        <v>59</v>
      </c>
      <c r="B11859" t="s">
        <v>838</v>
      </c>
      <c r="C11859">
        <v>2002</v>
      </c>
      <c r="D11859" t="s">
        <v>953</v>
      </c>
      <c r="E11859">
        <v>188.33000000000004</v>
      </c>
      <c r="F11859" s="1">
        <v>2300</v>
      </c>
    </row>
    <row r="11860" spans="1:6" x14ac:dyDescent="0.3">
      <c r="A11860" t="s">
        <v>59</v>
      </c>
      <c r="B11860" t="s">
        <v>838</v>
      </c>
      <c r="C11860">
        <v>2003</v>
      </c>
      <c r="D11860" t="s">
        <v>953</v>
      </c>
      <c r="E11860">
        <v>-623.44113636363625</v>
      </c>
      <c r="F11860" s="1">
        <v>3361.3636363636365</v>
      </c>
    </row>
    <row r="11861" spans="1:6" x14ac:dyDescent="0.3">
      <c r="A11861" t="s">
        <v>59</v>
      </c>
      <c r="B11861" t="s">
        <v>838</v>
      </c>
      <c r="C11861">
        <v>2004</v>
      </c>
      <c r="D11861" t="s">
        <v>951</v>
      </c>
      <c r="E11861">
        <v>2437.2950000000001</v>
      </c>
      <c r="F11861" s="1">
        <v>3950</v>
      </c>
    </row>
    <row r="11862" spans="1:6" x14ac:dyDescent="0.3">
      <c r="A11862" t="s">
        <v>59</v>
      </c>
      <c r="B11862" t="s">
        <v>838</v>
      </c>
      <c r="C11862">
        <v>2004</v>
      </c>
      <c r="D11862" t="s">
        <v>953</v>
      </c>
      <c r="E11862">
        <v>387.40958333333339</v>
      </c>
      <c r="F11862" s="1">
        <v>3012.5</v>
      </c>
    </row>
    <row r="11863" spans="1:6" x14ac:dyDescent="0.3">
      <c r="A11863" t="s">
        <v>59</v>
      </c>
      <c r="B11863" t="s">
        <v>838</v>
      </c>
      <c r="C11863">
        <v>2005</v>
      </c>
      <c r="D11863" t="s">
        <v>953</v>
      </c>
      <c r="E11863">
        <v>458.84249999999975</v>
      </c>
      <c r="F11863" s="1">
        <v>4925</v>
      </c>
    </row>
    <row r="11864" spans="1:6" x14ac:dyDescent="0.3">
      <c r="A11864" t="s">
        <v>59</v>
      </c>
      <c r="B11864" t="s">
        <v>839</v>
      </c>
      <c r="C11864">
        <v>1990</v>
      </c>
      <c r="D11864" t="s">
        <v>953</v>
      </c>
      <c r="E11864">
        <v>-126.72624999999999</v>
      </c>
      <c r="F11864" s="1">
        <v>487.5</v>
      </c>
    </row>
    <row r="11865" spans="1:6" x14ac:dyDescent="0.3">
      <c r="A11865" t="s">
        <v>59</v>
      </c>
      <c r="B11865" t="s">
        <v>839</v>
      </c>
      <c r="C11865">
        <v>1991</v>
      </c>
      <c r="D11865" t="s">
        <v>953</v>
      </c>
      <c r="E11865">
        <v>-175.89749999999998</v>
      </c>
      <c r="F11865" s="1">
        <v>525</v>
      </c>
    </row>
    <row r="11866" spans="1:6" x14ac:dyDescent="0.3">
      <c r="A11866" t="s">
        <v>59</v>
      </c>
      <c r="B11866" t="s">
        <v>839</v>
      </c>
      <c r="C11866">
        <v>1992</v>
      </c>
      <c r="D11866" t="s">
        <v>953</v>
      </c>
      <c r="E11866">
        <v>-127.503125</v>
      </c>
      <c r="F11866" s="1">
        <v>593.75</v>
      </c>
    </row>
    <row r="11867" spans="1:6" x14ac:dyDescent="0.3">
      <c r="A11867" t="s">
        <v>59</v>
      </c>
      <c r="B11867" t="s">
        <v>839</v>
      </c>
      <c r="C11867">
        <v>1993</v>
      </c>
      <c r="D11867" t="s">
        <v>953</v>
      </c>
      <c r="E11867">
        <v>-65.23557692307692</v>
      </c>
      <c r="F11867" s="1">
        <v>528.84615384615381</v>
      </c>
    </row>
    <row r="11868" spans="1:6" x14ac:dyDescent="0.3">
      <c r="A11868" t="s">
        <v>59</v>
      </c>
      <c r="B11868" t="s">
        <v>839</v>
      </c>
      <c r="C11868">
        <v>1994</v>
      </c>
      <c r="D11868" t="s">
        <v>953</v>
      </c>
      <c r="E11868">
        <v>-81.638666666666666</v>
      </c>
      <c r="F11868" s="1">
        <v>680</v>
      </c>
    </row>
    <row r="11869" spans="1:6" x14ac:dyDescent="0.3">
      <c r="A11869" t="s">
        <v>59</v>
      </c>
      <c r="B11869" t="s">
        <v>839</v>
      </c>
      <c r="C11869">
        <v>1995</v>
      </c>
      <c r="D11869" t="s">
        <v>953</v>
      </c>
      <c r="E11869">
        <v>-27.984583333333322</v>
      </c>
      <c r="F11869" s="1">
        <v>681.94444444444446</v>
      </c>
    </row>
    <row r="11870" spans="1:6" x14ac:dyDescent="0.3">
      <c r="A11870" t="s">
        <v>59</v>
      </c>
      <c r="B11870" t="s">
        <v>839</v>
      </c>
      <c r="C11870">
        <v>1996</v>
      </c>
      <c r="D11870" t="s">
        <v>953</v>
      </c>
      <c r="E11870">
        <v>-82.327638888888885</v>
      </c>
      <c r="F11870" s="1">
        <v>862.5</v>
      </c>
    </row>
    <row r="11871" spans="1:6" x14ac:dyDescent="0.3">
      <c r="A11871" t="s">
        <v>59</v>
      </c>
      <c r="B11871" t="s">
        <v>839</v>
      </c>
      <c r="C11871">
        <v>1998</v>
      </c>
      <c r="D11871" t="s">
        <v>953</v>
      </c>
      <c r="E11871">
        <v>60.031607142857126</v>
      </c>
      <c r="F11871" s="1">
        <v>958.92857142857144</v>
      </c>
    </row>
    <row r="11872" spans="1:6" x14ac:dyDescent="0.3">
      <c r="A11872" t="s">
        <v>59</v>
      </c>
      <c r="B11872" t="s">
        <v>839</v>
      </c>
      <c r="C11872">
        <v>1999</v>
      </c>
      <c r="D11872" t="s">
        <v>953</v>
      </c>
      <c r="E11872">
        <v>52.870462962962968</v>
      </c>
      <c r="F11872" s="1">
        <v>1093.5185185185185</v>
      </c>
    </row>
    <row r="11873" spans="1:6" x14ac:dyDescent="0.3">
      <c r="A11873" t="s">
        <v>59</v>
      </c>
      <c r="B11873" t="s">
        <v>839</v>
      </c>
      <c r="C11873">
        <v>2000</v>
      </c>
      <c r="D11873" t="s">
        <v>953</v>
      </c>
      <c r="E11873">
        <v>34.222389705882378</v>
      </c>
      <c r="F11873" s="1">
        <v>1348.8970588235295</v>
      </c>
    </row>
    <row r="11874" spans="1:6" x14ac:dyDescent="0.3">
      <c r="A11874" t="s">
        <v>59</v>
      </c>
      <c r="B11874" t="s">
        <v>839</v>
      </c>
      <c r="C11874">
        <v>2001</v>
      </c>
      <c r="D11874" t="s">
        <v>949</v>
      </c>
      <c r="E11874">
        <v>2028.5925000000002</v>
      </c>
      <c r="F11874" s="1">
        <v>2425</v>
      </c>
    </row>
    <row r="11875" spans="1:6" x14ac:dyDescent="0.3">
      <c r="A11875" t="s">
        <v>59</v>
      </c>
      <c r="B11875" t="s">
        <v>839</v>
      </c>
      <c r="C11875">
        <v>2001</v>
      </c>
      <c r="D11875" t="s">
        <v>951</v>
      </c>
      <c r="E11875">
        <v>-618.0925000000002</v>
      </c>
      <c r="F11875" s="1">
        <v>2575</v>
      </c>
    </row>
    <row r="11876" spans="1:6" x14ac:dyDescent="0.3">
      <c r="A11876" t="s">
        <v>59</v>
      </c>
      <c r="B11876" t="s">
        <v>839</v>
      </c>
      <c r="C11876">
        <v>2001</v>
      </c>
      <c r="D11876" t="s">
        <v>952</v>
      </c>
      <c r="E11876">
        <v>-2308.6999999999998</v>
      </c>
      <c r="F11876" s="1">
        <v>3000</v>
      </c>
    </row>
    <row r="11877" spans="1:6" x14ac:dyDescent="0.3">
      <c r="A11877" t="s">
        <v>59</v>
      </c>
      <c r="B11877" t="s">
        <v>839</v>
      </c>
      <c r="C11877">
        <v>2001</v>
      </c>
      <c r="D11877" t="s">
        <v>953</v>
      </c>
      <c r="E11877">
        <v>-84.801370967741917</v>
      </c>
      <c r="F11877" s="1">
        <v>1454.0322580645161</v>
      </c>
    </row>
    <row r="11878" spans="1:6" x14ac:dyDescent="0.3">
      <c r="A11878" t="s">
        <v>59</v>
      </c>
      <c r="B11878" t="s">
        <v>839</v>
      </c>
      <c r="C11878">
        <v>2002</v>
      </c>
      <c r="D11878" t="s">
        <v>953</v>
      </c>
      <c r="E11878">
        <v>39.055991379310356</v>
      </c>
      <c r="F11878" s="1">
        <v>1689.2241379310344</v>
      </c>
    </row>
    <row r="11879" spans="1:6" x14ac:dyDescent="0.3">
      <c r="A11879" t="s">
        <v>59</v>
      </c>
      <c r="B11879" t="s">
        <v>839</v>
      </c>
      <c r="C11879">
        <v>2003</v>
      </c>
      <c r="D11879" t="s">
        <v>953</v>
      </c>
      <c r="E11879">
        <v>110.03332142857147</v>
      </c>
      <c r="F11879" s="1">
        <v>3168.9285714285716</v>
      </c>
    </row>
    <row r="11880" spans="1:6" x14ac:dyDescent="0.3">
      <c r="A11880" t="s">
        <v>59</v>
      </c>
      <c r="B11880" t="s">
        <v>839</v>
      </c>
      <c r="C11880">
        <v>2004</v>
      </c>
      <c r="D11880" t="s">
        <v>951</v>
      </c>
      <c r="E11880">
        <v>192.68249999999989</v>
      </c>
      <c r="F11880" s="1">
        <v>5325</v>
      </c>
    </row>
    <row r="11881" spans="1:6" x14ac:dyDescent="0.3">
      <c r="A11881" t="s">
        <v>59</v>
      </c>
      <c r="B11881" t="s">
        <v>839</v>
      </c>
      <c r="C11881">
        <v>2004</v>
      </c>
      <c r="D11881" t="s">
        <v>952</v>
      </c>
      <c r="E11881">
        <v>-2089.5</v>
      </c>
      <c r="F11881" s="1">
        <v>5000</v>
      </c>
    </row>
    <row r="11882" spans="1:6" x14ac:dyDescent="0.3">
      <c r="A11882" t="s">
        <v>59</v>
      </c>
      <c r="B11882" t="s">
        <v>839</v>
      </c>
      <c r="C11882">
        <v>2004</v>
      </c>
      <c r="D11882" t="s">
        <v>953</v>
      </c>
      <c r="E11882">
        <v>74.063888888888926</v>
      </c>
      <c r="F11882" s="1">
        <v>3555.5555555555557</v>
      </c>
    </row>
    <row r="11883" spans="1:6" x14ac:dyDescent="0.3">
      <c r="A11883" t="s">
        <v>59</v>
      </c>
      <c r="B11883" t="s">
        <v>839</v>
      </c>
      <c r="C11883">
        <v>2005</v>
      </c>
      <c r="D11883" t="s">
        <v>948</v>
      </c>
      <c r="E11883">
        <v>-3127.3450000000003</v>
      </c>
      <c r="F11883" s="1">
        <v>5550</v>
      </c>
    </row>
    <row r="11884" spans="1:6" x14ac:dyDescent="0.3">
      <c r="A11884" t="s">
        <v>59</v>
      </c>
      <c r="B11884" t="s">
        <v>839</v>
      </c>
      <c r="C11884">
        <v>2005</v>
      </c>
      <c r="D11884" t="s">
        <v>949</v>
      </c>
      <c r="E11884">
        <v>3445.9975000000004</v>
      </c>
      <c r="F11884" s="1">
        <v>5475</v>
      </c>
    </row>
    <row r="11885" spans="1:6" x14ac:dyDescent="0.3">
      <c r="A11885" t="s">
        <v>59</v>
      </c>
      <c r="B11885" t="s">
        <v>839</v>
      </c>
      <c r="C11885">
        <v>2005</v>
      </c>
      <c r="D11885" t="s">
        <v>951</v>
      </c>
      <c r="E11885">
        <v>-282.86999999999989</v>
      </c>
      <c r="F11885" s="1">
        <v>5300</v>
      </c>
    </row>
    <row r="11886" spans="1:6" x14ac:dyDescent="0.3">
      <c r="A11886" t="s">
        <v>59</v>
      </c>
      <c r="B11886" t="s">
        <v>839</v>
      </c>
      <c r="C11886">
        <v>2005</v>
      </c>
      <c r="D11886" t="s">
        <v>953</v>
      </c>
      <c r="E11886">
        <v>-16.460615577889403</v>
      </c>
      <c r="F11886" s="1">
        <v>4024.497487437186</v>
      </c>
    </row>
    <row r="11887" spans="1:6" x14ac:dyDescent="0.3">
      <c r="A11887" t="s">
        <v>59</v>
      </c>
      <c r="B11887" t="s">
        <v>839</v>
      </c>
      <c r="C11887">
        <v>2006</v>
      </c>
      <c r="D11887" t="s">
        <v>949</v>
      </c>
      <c r="E11887">
        <v>1210.3625000000002</v>
      </c>
      <c r="F11887" s="1">
        <v>6125</v>
      </c>
    </row>
    <row r="11888" spans="1:6" x14ac:dyDescent="0.3">
      <c r="A11888" t="s">
        <v>59</v>
      </c>
      <c r="B11888" t="s">
        <v>839</v>
      </c>
      <c r="C11888">
        <v>2006</v>
      </c>
      <c r="D11888" t="s">
        <v>951</v>
      </c>
      <c r="E11888">
        <v>1354.7687500000002</v>
      </c>
      <c r="F11888" s="1">
        <v>6437.5</v>
      </c>
    </row>
    <row r="11889" spans="1:6" x14ac:dyDescent="0.3">
      <c r="A11889" t="s">
        <v>59</v>
      </c>
      <c r="B11889" t="s">
        <v>839</v>
      </c>
      <c r="C11889">
        <v>2006</v>
      </c>
      <c r="D11889" t="s">
        <v>952</v>
      </c>
      <c r="E11889">
        <v>-4631.9025000000001</v>
      </c>
      <c r="F11889" s="1">
        <v>6475</v>
      </c>
    </row>
    <row r="11890" spans="1:6" x14ac:dyDescent="0.3">
      <c r="A11890" t="s">
        <v>59</v>
      </c>
      <c r="B11890" t="s">
        <v>839</v>
      </c>
      <c r="C11890">
        <v>2006</v>
      </c>
      <c r="D11890" t="s">
        <v>953</v>
      </c>
      <c r="E11890">
        <v>-41.987878048780459</v>
      </c>
      <c r="F11890" s="1">
        <v>4379.7560975609758</v>
      </c>
    </row>
    <row r="11891" spans="1:6" x14ac:dyDescent="0.3">
      <c r="A11891" t="s">
        <v>59</v>
      </c>
      <c r="B11891" t="s">
        <v>839</v>
      </c>
      <c r="C11891">
        <v>2007</v>
      </c>
      <c r="D11891" t="s">
        <v>948</v>
      </c>
      <c r="E11891">
        <v>2665.75</v>
      </c>
      <c r="F11891" s="1">
        <v>7500</v>
      </c>
    </row>
    <row r="11892" spans="1:6" x14ac:dyDescent="0.3">
      <c r="A11892" t="s">
        <v>59</v>
      </c>
      <c r="B11892" t="s">
        <v>839</v>
      </c>
      <c r="C11892">
        <v>2007</v>
      </c>
      <c r="D11892" t="s">
        <v>949</v>
      </c>
      <c r="E11892">
        <v>1608.1525000000001</v>
      </c>
      <c r="F11892" s="1">
        <v>6025</v>
      </c>
    </row>
    <row r="11893" spans="1:6" x14ac:dyDescent="0.3">
      <c r="A11893" t="s">
        <v>59</v>
      </c>
      <c r="B11893" t="s">
        <v>839</v>
      </c>
      <c r="C11893">
        <v>2007</v>
      </c>
      <c r="D11893" t="s">
        <v>951</v>
      </c>
      <c r="E11893">
        <v>-1123.0625</v>
      </c>
      <c r="F11893" s="1">
        <v>6875</v>
      </c>
    </row>
    <row r="11894" spans="1:6" x14ac:dyDescent="0.3">
      <c r="A11894" t="s">
        <v>59</v>
      </c>
      <c r="B11894" t="s">
        <v>839</v>
      </c>
      <c r="C11894">
        <v>2007</v>
      </c>
      <c r="D11894" t="s">
        <v>953</v>
      </c>
      <c r="E11894">
        <v>95.414985875706208</v>
      </c>
      <c r="F11894" s="1">
        <v>4796.7514124293784</v>
      </c>
    </row>
    <row r="11895" spans="1:6" x14ac:dyDescent="0.3">
      <c r="A11895" t="s">
        <v>59</v>
      </c>
      <c r="B11895" t="s">
        <v>839</v>
      </c>
      <c r="C11895">
        <v>2009</v>
      </c>
      <c r="D11895" t="s">
        <v>949</v>
      </c>
      <c r="E11895">
        <v>448.33325000000002</v>
      </c>
      <c r="F11895" s="1">
        <v>8182.5</v>
      </c>
    </row>
    <row r="11896" spans="1:6" x14ac:dyDescent="0.3">
      <c r="A11896" t="s">
        <v>59</v>
      </c>
      <c r="B11896" t="s">
        <v>839</v>
      </c>
      <c r="C11896">
        <v>2009</v>
      </c>
      <c r="D11896" t="s">
        <v>951</v>
      </c>
      <c r="E11896">
        <v>463.29702380952386</v>
      </c>
      <c r="F11896" s="1">
        <v>8089.2857142857147</v>
      </c>
    </row>
    <row r="11897" spans="1:6" x14ac:dyDescent="0.3">
      <c r="A11897" t="s">
        <v>59</v>
      </c>
      <c r="B11897" t="s">
        <v>839</v>
      </c>
      <c r="C11897">
        <v>2009</v>
      </c>
      <c r="D11897" t="s">
        <v>953</v>
      </c>
      <c r="E11897">
        <v>79.900466200466255</v>
      </c>
      <c r="F11897" s="1">
        <v>6790.2097902097903</v>
      </c>
    </row>
    <row r="11898" spans="1:6" x14ac:dyDescent="0.3">
      <c r="A11898" t="s">
        <v>59</v>
      </c>
      <c r="B11898" t="s">
        <v>839</v>
      </c>
      <c r="C11898">
        <v>2010</v>
      </c>
      <c r="D11898" t="s">
        <v>948</v>
      </c>
      <c r="E11898">
        <v>1121.6212500000001</v>
      </c>
      <c r="F11898" s="1">
        <v>9462.5</v>
      </c>
    </row>
    <row r="11899" spans="1:6" x14ac:dyDescent="0.3">
      <c r="A11899" t="s">
        <v>59</v>
      </c>
      <c r="B11899" t="s">
        <v>839</v>
      </c>
      <c r="C11899">
        <v>2010</v>
      </c>
      <c r="D11899" t="s">
        <v>949</v>
      </c>
      <c r="E11899">
        <v>515.03777027027024</v>
      </c>
      <c r="F11899" s="1">
        <v>8904.72972972973</v>
      </c>
    </row>
    <row r="11900" spans="1:6" x14ac:dyDescent="0.3">
      <c r="A11900" t="s">
        <v>59</v>
      </c>
      <c r="B11900" t="s">
        <v>839</v>
      </c>
      <c r="C11900">
        <v>2010</v>
      </c>
      <c r="D11900" t="s">
        <v>951</v>
      </c>
      <c r="E11900">
        <v>284.92362318840583</v>
      </c>
      <c r="F11900" s="1">
        <v>8859.420289855072</v>
      </c>
    </row>
    <row r="11901" spans="1:6" x14ac:dyDescent="0.3">
      <c r="A11901" t="s">
        <v>59</v>
      </c>
      <c r="B11901" t="s">
        <v>839</v>
      </c>
      <c r="C11901">
        <v>2010</v>
      </c>
      <c r="D11901" t="s">
        <v>953</v>
      </c>
      <c r="E11901">
        <v>51.773333333333404</v>
      </c>
      <c r="F11901" s="1">
        <v>7660.7944732297065</v>
      </c>
    </row>
    <row r="11902" spans="1:6" x14ac:dyDescent="0.3">
      <c r="A11902" t="s">
        <v>59</v>
      </c>
      <c r="B11902" t="s">
        <v>839</v>
      </c>
      <c r="C11902">
        <v>2011</v>
      </c>
      <c r="D11902" t="s">
        <v>948</v>
      </c>
      <c r="E11902">
        <v>208.38159090909096</v>
      </c>
      <c r="F11902" s="1">
        <v>11588.636363636364</v>
      </c>
    </row>
    <row r="11903" spans="1:6" x14ac:dyDescent="0.3">
      <c r="A11903" t="s">
        <v>59</v>
      </c>
      <c r="B11903" t="s">
        <v>839</v>
      </c>
      <c r="C11903">
        <v>2011</v>
      </c>
      <c r="D11903" t="s">
        <v>949</v>
      </c>
      <c r="E11903">
        <v>162.67711607142863</v>
      </c>
      <c r="F11903" s="1">
        <v>10758.660714285714</v>
      </c>
    </row>
    <row r="11904" spans="1:6" x14ac:dyDescent="0.3">
      <c r="A11904" t="s">
        <v>59</v>
      </c>
      <c r="B11904" t="s">
        <v>839</v>
      </c>
      <c r="C11904">
        <v>2011</v>
      </c>
      <c r="D11904" t="s">
        <v>950</v>
      </c>
      <c r="E11904">
        <v>211.97666666666677</v>
      </c>
      <c r="F11904" s="1">
        <v>11100</v>
      </c>
    </row>
    <row r="11905" spans="1:6" x14ac:dyDescent="0.3">
      <c r="A11905" t="s">
        <v>59</v>
      </c>
      <c r="B11905" t="s">
        <v>839</v>
      </c>
      <c r="C11905">
        <v>2011</v>
      </c>
      <c r="D11905" t="s">
        <v>951</v>
      </c>
      <c r="E11905">
        <v>136.60516129032268</v>
      </c>
      <c r="F11905" s="1">
        <v>10180.645161290322</v>
      </c>
    </row>
    <row r="11906" spans="1:6" x14ac:dyDescent="0.3">
      <c r="A11906" t="s">
        <v>59</v>
      </c>
      <c r="B11906" t="s">
        <v>839</v>
      </c>
      <c r="C11906">
        <v>2011</v>
      </c>
      <c r="D11906" t="s">
        <v>953</v>
      </c>
      <c r="E11906">
        <v>2.2097297297298155</v>
      </c>
      <c r="F11906" s="1">
        <v>8698.6486486486483</v>
      </c>
    </row>
    <row r="11907" spans="1:6" x14ac:dyDescent="0.3">
      <c r="A11907" t="s">
        <v>59</v>
      </c>
      <c r="B11907" t="s">
        <v>839</v>
      </c>
      <c r="C11907">
        <v>2012</v>
      </c>
      <c r="D11907" t="s">
        <v>948</v>
      </c>
      <c r="E11907">
        <v>192.63284090909099</v>
      </c>
      <c r="F11907" s="1">
        <v>12032.954545454546</v>
      </c>
    </row>
    <row r="11908" spans="1:6" x14ac:dyDescent="0.3">
      <c r="A11908" t="s">
        <v>59</v>
      </c>
      <c r="B11908" t="s">
        <v>839</v>
      </c>
      <c r="C11908">
        <v>2012</v>
      </c>
      <c r="D11908" t="s">
        <v>949</v>
      </c>
      <c r="E11908">
        <v>408.89118501529055</v>
      </c>
      <c r="F11908" s="1">
        <v>11240.59633027523</v>
      </c>
    </row>
    <row r="11909" spans="1:6" x14ac:dyDescent="0.3">
      <c r="A11909" t="s">
        <v>59</v>
      </c>
      <c r="B11909" t="s">
        <v>839</v>
      </c>
      <c r="C11909">
        <v>2012</v>
      </c>
      <c r="D11909" t="s">
        <v>950</v>
      </c>
      <c r="E11909">
        <v>921.4616666666667</v>
      </c>
      <c r="F11909" s="1">
        <v>12283.333333333334</v>
      </c>
    </row>
    <row r="11910" spans="1:6" x14ac:dyDescent="0.3">
      <c r="A11910" t="s">
        <v>59</v>
      </c>
      <c r="B11910" t="s">
        <v>839</v>
      </c>
      <c r="C11910">
        <v>2012</v>
      </c>
      <c r="D11910" t="s">
        <v>951</v>
      </c>
      <c r="E11910">
        <v>72.981813725490298</v>
      </c>
      <c r="F11910" s="1">
        <v>10481.535947712418</v>
      </c>
    </row>
    <row r="11911" spans="1:6" x14ac:dyDescent="0.3">
      <c r="A11911" t="s">
        <v>59</v>
      </c>
      <c r="B11911" t="s">
        <v>839</v>
      </c>
      <c r="C11911">
        <v>2012</v>
      </c>
      <c r="D11911" t="s">
        <v>952</v>
      </c>
      <c r="E11911">
        <v>649.66125000000056</v>
      </c>
      <c r="F11911" s="1">
        <v>11862.5</v>
      </c>
    </row>
    <row r="11912" spans="1:6" x14ac:dyDescent="0.3">
      <c r="A11912" t="s">
        <v>59</v>
      </c>
      <c r="B11912" t="s">
        <v>839</v>
      </c>
      <c r="C11912">
        <v>2012</v>
      </c>
      <c r="D11912" t="s">
        <v>953</v>
      </c>
      <c r="E11912">
        <v>97.752408616188063</v>
      </c>
      <c r="F11912" s="1">
        <v>9405.2872062663191</v>
      </c>
    </row>
    <row r="11913" spans="1:6" x14ac:dyDescent="0.3">
      <c r="A11913" t="s">
        <v>59</v>
      </c>
      <c r="B11913" t="s">
        <v>839</v>
      </c>
      <c r="C11913">
        <v>2013</v>
      </c>
      <c r="D11913" t="s">
        <v>948</v>
      </c>
      <c r="E11913">
        <v>152.17684848484876</v>
      </c>
      <c r="F11913" s="1">
        <v>12823.030303030304</v>
      </c>
    </row>
    <row r="11914" spans="1:6" x14ac:dyDescent="0.3">
      <c r="A11914" t="s">
        <v>59</v>
      </c>
      <c r="B11914" t="s">
        <v>839</v>
      </c>
      <c r="C11914">
        <v>2013</v>
      </c>
      <c r="D11914" t="s">
        <v>949</v>
      </c>
      <c r="E11914">
        <v>29.426444241316389</v>
      </c>
      <c r="F11914" s="1">
        <v>12247.98903107861</v>
      </c>
    </row>
    <row r="11915" spans="1:6" x14ac:dyDescent="0.3">
      <c r="A11915" t="s">
        <v>59</v>
      </c>
      <c r="B11915" t="s">
        <v>839</v>
      </c>
      <c r="C11915">
        <v>2013</v>
      </c>
      <c r="D11915" t="s">
        <v>950</v>
      </c>
      <c r="E11915">
        <v>558.49733333333336</v>
      </c>
      <c r="F11915" s="1">
        <v>13506.666666666666</v>
      </c>
    </row>
    <row r="11916" spans="1:6" x14ac:dyDescent="0.3">
      <c r="A11916" t="s">
        <v>59</v>
      </c>
      <c r="B11916" t="s">
        <v>839</v>
      </c>
      <c r="C11916">
        <v>2013</v>
      </c>
      <c r="D11916" t="s">
        <v>951</v>
      </c>
      <c r="E11916">
        <v>119.61089406779665</v>
      </c>
      <c r="F11916" s="1">
        <v>11514.872881355932</v>
      </c>
    </row>
    <row r="11917" spans="1:6" x14ac:dyDescent="0.3">
      <c r="A11917" t="s">
        <v>59</v>
      </c>
      <c r="B11917" t="s">
        <v>839</v>
      </c>
      <c r="C11917">
        <v>2013</v>
      </c>
      <c r="D11917" t="s">
        <v>952</v>
      </c>
      <c r="E11917">
        <v>20.955833333333732</v>
      </c>
      <c r="F11917" s="1">
        <v>13391.666666666666</v>
      </c>
    </row>
    <row r="11918" spans="1:6" x14ac:dyDescent="0.3">
      <c r="A11918" t="s">
        <v>59</v>
      </c>
      <c r="B11918" t="s">
        <v>839</v>
      </c>
      <c r="C11918">
        <v>2013</v>
      </c>
      <c r="D11918" t="s">
        <v>953</v>
      </c>
      <c r="E11918">
        <v>8.2376871101871902</v>
      </c>
      <c r="F11918" s="1">
        <v>10463.149688149688</v>
      </c>
    </row>
    <row r="11919" spans="1:6" x14ac:dyDescent="0.3">
      <c r="A11919" t="s">
        <v>59</v>
      </c>
      <c r="B11919" t="s">
        <v>839</v>
      </c>
      <c r="C11919">
        <v>2014</v>
      </c>
      <c r="D11919" t="s">
        <v>948</v>
      </c>
      <c r="E11919">
        <v>-248.07335380835369</v>
      </c>
      <c r="F11919" s="1">
        <v>14256.633906633906</v>
      </c>
    </row>
    <row r="11920" spans="1:6" x14ac:dyDescent="0.3">
      <c r="A11920" t="s">
        <v>59</v>
      </c>
      <c r="B11920" t="s">
        <v>839</v>
      </c>
      <c r="C11920">
        <v>2014</v>
      </c>
      <c r="D11920" t="s">
        <v>949</v>
      </c>
      <c r="E11920">
        <v>-217.45525862068953</v>
      </c>
      <c r="F11920" s="1">
        <v>13261.590038314176</v>
      </c>
    </row>
    <row r="11921" spans="1:6" x14ac:dyDescent="0.3">
      <c r="A11921" t="s">
        <v>59</v>
      </c>
      <c r="B11921" t="s">
        <v>839</v>
      </c>
      <c r="C11921">
        <v>2014</v>
      </c>
      <c r="D11921" t="s">
        <v>950</v>
      </c>
      <c r="E11921">
        <v>51.331140350877483</v>
      </c>
      <c r="F11921" s="1">
        <v>14627.192982456141</v>
      </c>
    </row>
    <row r="11922" spans="1:6" x14ac:dyDescent="0.3">
      <c r="A11922" t="s">
        <v>59</v>
      </c>
      <c r="B11922" t="s">
        <v>839</v>
      </c>
      <c r="C11922">
        <v>2014</v>
      </c>
      <c r="D11922" t="s">
        <v>951</v>
      </c>
      <c r="E11922">
        <v>299.59256756756787</v>
      </c>
      <c r="F11922" s="1">
        <v>12547.297297297297</v>
      </c>
    </row>
    <row r="11923" spans="1:6" x14ac:dyDescent="0.3">
      <c r="A11923" t="s">
        <v>59</v>
      </c>
      <c r="B11923" t="s">
        <v>839</v>
      </c>
      <c r="C11923">
        <v>2014</v>
      </c>
      <c r="D11923" t="s">
        <v>952</v>
      </c>
      <c r="E11923">
        <v>79.967840909090967</v>
      </c>
      <c r="F11923" s="1">
        <v>14519.318181818182</v>
      </c>
    </row>
    <row r="11924" spans="1:6" x14ac:dyDescent="0.3">
      <c r="A11924" t="s">
        <v>59</v>
      </c>
      <c r="B11924" t="s">
        <v>839</v>
      </c>
      <c r="C11924">
        <v>2014</v>
      </c>
      <c r="D11924" t="s">
        <v>953</v>
      </c>
      <c r="E11924">
        <v>224.75799999999981</v>
      </c>
      <c r="F11924" s="1">
        <v>11980</v>
      </c>
    </row>
    <row r="11925" spans="1:6" x14ac:dyDescent="0.3">
      <c r="A11925" t="s">
        <v>59</v>
      </c>
      <c r="B11925" t="s">
        <v>839</v>
      </c>
      <c r="C11925">
        <v>2015</v>
      </c>
      <c r="D11925" t="s">
        <v>948</v>
      </c>
      <c r="E11925">
        <v>-766.19400000000007</v>
      </c>
      <c r="F11925" s="1">
        <v>14574.285714285714</v>
      </c>
    </row>
    <row r="11926" spans="1:6" x14ac:dyDescent="0.3">
      <c r="A11926" t="s">
        <v>59</v>
      </c>
      <c r="B11926" t="s">
        <v>839</v>
      </c>
      <c r="C11926">
        <v>2015</v>
      </c>
      <c r="D11926" t="s">
        <v>949</v>
      </c>
      <c r="E11926">
        <v>-680.97749999999996</v>
      </c>
      <c r="F11926" s="1">
        <v>14058.333333333334</v>
      </c>
    </row>
    <row r="11927" spans="1:6" x14ac:dyDescent="0.3">
      <c r="A11927" t="s">
        <v>59</v>
      </c>
      <c r="B11927" t="s">
        <v>839</v>
      </c>
      <c r="C11927">
        <v>2015</v>
      </c>
      <c r="D11927" t="s">
        <v>950</v>
      </c>
      <c r="E11927">
        <v>-411.6778260869566</v>
      </c>
      <c r="F11927" s="1">
        <v>15308.695652173914</v>
      </c>
    </row>
    <row r="11928" spans="1:6" x14ac:dyDescent="0.3">
      <c r="A11928" t="s">
        <v>59</v>
      </c>
      <c r="B11928" t="s">
        <v>839</v>
      </c>
      <c r="C11928">
        <v>2015</v>
      </c>
      <c r="D11928" t="s">
        <v>952</v>
      </c>
      <c r="E11928">
        <v>1037.5968604651162</v>
      </c>
      <c r="F11928" s="1">
        <v>15433.720930232557</v>
      </c>
    </row>
    <row r="11929" spans="1:6" x14ac:dyDescent="0.3">
      <c r="A11929" t="s">
        <v>59</v>
      </c>
      <c r="B11929" t="s">
        <v>840</v>
      </c>
      <c r="C11929">
        <v>2000</v>
      </c>
      <c r="D11929" t="s">
        <v>953</v>
      </c>
      <c r="E11929">
        <v>455.85227272727275</v>
      </c>
      <c r="F11929" s="1">
        <v>1704.5454545454545</v>
      </c>
    </row>
    <row r="11930" spans="1:6" x14ac:dyDescent="0.3">
      <c r="A11930" t="s">
        <v>59</v>
      </c>
      <c r="B11930" t="s">
        <v>840</v>
      </c>
      <c r="C11930">
        <v>2001</v>
      </c>
      <c r="D11930" t="s">
        <v>953</v>
      </c>
      <c r="E11930">
        <v>138.55642857142857</v>
      </c>
      <c r="F11930" s="1">
        <v>1421.4285714285713</v>
      </c>
    </row>
    <row r="11931" spans="1:6" x14ac:dyDescent="0.3">
      <c r="A11931" t="s">
        <v>59</v>
      </c>
      <c r="B11931" t="s">
        <v>840</v>
      </c>
      <c r="C11931">
        <v>2002</v>
      </c>
      <c r="D11931" t="s">
        <v>952</v>
      </c>
      <c r="E11931">
        <v>-1164.915</v>
      </c>
      <c r="F11931" s="1">
        <v>3850</v>
      </c>
    </row>
    <row r="11932" spans="1:6" x14ac:dyDescent="0.3">
      <c r="A11932" t="s">
        <v>59</v>
      </c>
      <c r="B11932" t="s">
        <v>840</v>
      </c>
      <c r="C11932">
        <v>2002</v>
      </c>
      <c r="D11932" t="s">
        <v>953</v>
      </c>
      <c r="E11932">
        <v>103.47708333333337</v>
      </c>
      <c r="F11932" s="1">
        <v>1854.1666666666667</v>
      </c>
    </row>
    <row r="11933" spans="1:6" x14ac:dyDescent="0.3">
      <c r="A11933" t="s">
        <v>59</v>
      </c>
      <c r="B11933" t="s">
        <v>840</v>
      </c>
      <c r="C11933">
        <v>2003</v>
      </c>
      <c r="D11933" t="s">
        <v>953</v>
      </c>
      <c r="E11933">
        <v>140.2290625</v>
      </c>
      <c r="F11933" s="1">
        <v>2103.125</v>
      </c>
    </row>
    <row r="11934" spans="1:6" x14ac:dyDescent="0.3">
      <c r="A11934" t="s">
        <v>59</v>
      </c>
      <c r="B11934" t="s">
        <v>840</v>
      </c>
      <c r="C11934">
        <v>2005</v>
      </c>
      <c r="D11934" t="s">
        <v>953</v>
      </c>
      <c r="E11934">
        <v>-267.14281249999993</v>
      </c>
      <c r="F11934" s="1">
        <v>2759.375</v>
      </c>
    </row>
    <row r="11935" spans="1:6" x14ac:dyDescent="0.3">
      <c r="A11935" t="s">
        <v>59</v>
      </c>
      <c r="B11935" t="s">
        <v>841</v>
      </c>
      <c r="C11935">
        <v>2007</v>
      </c>
      <c r="D11935" t="s">
        <v>949</v>
      </c>
      <c r="E11935">
        <v>2310.0924999999988</v>
      </c>
      <c r="F11935" s="1">
        <v>17425</v>
      </c>
    </row>
    <row r="11936" spans="1:6" x14ac:dyDescent="0.3">
      <c r="A11936" t="s">
        <v>59</v>
      </c>
      <c r="B11936" t="s">
        <v>841</v>
      </c>
      <c r="C11936">
        <v>2007</v>
      </c>
      <c r="D11936" t="s">
        <v>951</v>
      </c>
      <c r="E11936">
        <v>2820.0375000000004</v>
      </c>
      <c r="F11936" s="1">
        <v>17875</v>
      </c>
    </row>
    <row r="11937" spans="1:6" x14ac:dyDescent="0.3">
      <c r="A11937" t="s">
        <v>59</v>
      </c>
      <c r="B11937" t="s">
        <v>841</v>
      </c>
      <c r="C11937">
        <v>2007</v>
      </c>
      <c r="D11937" t="s">
        <v>953</v>
      </c>
      <c r="E11937">
        <v>387.24634943181826</v>
      </c>
      <c r="F11937" s="1">
        <v>13903.835227272728</v>
      </c>
    </row>
    <row r="11938" spans="1:6" x14ac:dyDescent="0.3">
      <c r="A11938" t="s">
        <v>59</v>
      </c>
      <c r="B11938" t="s">
        <v>841</v>
      </c>
      <c r="C11938">
        <v>2008</v>
      </c>
      <c r="D11938" t="s">
        <v>949</v>
      </c>
      <c r="E11938">
        <v>1859.7716666666674</v>
      </c>
      <c r="F11938" s="1">
        <v>20050</v>
      </c>
    </row>
    <row r="11939" spans="1:6" x14ac:dyDescent="0.3">
      <c r="A11939" t="s">
        <v>59</v>
      </c>
      <c r="B11939" t="s">
        <v>841</v>
      </c>
      <c r="C11939">
        <v>2008</v>
      </c>
      <c r="D11939" t="s">
        <v>951</v>
      </c>
      <c r="E11939">
        <v>2315.4799999999996</v>
      </c>
      <c r="F11939" s="1">
        <v>18800</v>
      </c>
    </row>
    <row r="11940" spans="1:6" x14ac:dyDescent="0.3">
      <c r="A11940" t="s">
        <v>59</v>
      </c>
      <c r="B11940" t="s">
        <v>841</v>
      </c>
      <c r="C11940">
        <v>2008</v>
      </c>
      <c r="D11940" t="s">
        <v>952</v>
      </c>
      <c r="E11940">
        <v>-15951.369999999999</v>
      </c>
      <c r="F11940" s="1">
        <v>20300</v>
      </c>
    </row>
    <row r="11941" spans="1:6" x14ac:dyDescent="0.3">
      <c r="A11941" t="s">
        <v>59</v>
      </c>
      <c r="B11941" t="s">
        <v>841</v>
      </c>
      <c r="C11941">
        <v>2008</v>
      </c>
      <c r="D11941" t="s">
        <v>953</v>
      </c>
      <c r="E11941">
        <v>549.46492187500007</v>
      </c>
      <c r="F11941" s="1">
        <v>15883.59375</v>
      </c>
    </row>
    <row r="11942" spans="1:6" x14ac:dyDescent="0.3">
      <c r="A11942" t="s">
        <v>59</v>
      </c>
      <c r="B11942" t="s">
        <v>841</v>
      </c>
      <c r="C11942">
        <v>2011</v>
      </c>
      <c r="D11942" t="s">
        <v>949</v>
      </c>
      <c r="E11942">
        <v>1701.947999999999</v>
      </c>
      <c r="F11942" s="1">
        <v>25880</v>
      </c>
    </row>
    <row r="11943" spans="1:6" x14ac:dyDescent="0.3">
      <c r="A11943" t="s">
        <v>59</v>
      </c>
      <c r="B11943" t="s">
        <v>841</v>
      </c>
      <c r="C11943">
        <v>2011</v>
      </c>
      <c r="D11943" t="s">
        <v>951</v>
      </c>
      <c r="E11943">
        <v>963.41166666666686</v>
      </c>
      <c r="F11943" s="1">
        <v>25116.666666666668</v>
      </c>
    </row>
    <row r="11944" spans="1:6" x14ac:dyDescent="0.3">
      <c r="A11944" t="s">
        <v>59</v>
      </c>
      <c r="B11944" t="s">
        <v>841</v>
      </c>
      <c r="C11944">
        <v>2011</v>
      </c>
      <c r="D11944" t="s">
        <v>953</v>
      </c>
      <c r="E11944">
        <v>-842.73583333333352</v>
      </c>
      <c r="F11944" s="1">
        <v>23141.666666666668</v>
      </c>
    </row>
    <row r="11945" spans="1:6" x14ac:dyDescent="0.3">
      <c r="A11945" t="s">
        <v>59</v>
      </c>
      <c r="B11945" t="s">
        <v>841</v>
      </c>
      <c r="C11945">
        <v>2012</v>
      </c>
      <c r="D11945" t="s">
        <v>948</v>
      </c>
      <c r="E11945">
        <v>-1330.369999999999</v>
      </c>
      <c r="F11945" s="1">
        <v>30300</v>
      </c>
    </row>
    <row r="11946" spans="1:6" x14ac:dyDescent="0.3">
      <c r="A11946" t="s">
        <v>59</v>
      </c>
      <c r="B11946" t="s">
        <v>841</v>
      </c>
      <c r="C11946">
        <v>2012</v>
      </c>
      <c r="D11946" t="s">
        <v>949</v>
      </c>
      <c r="E11946">
        <v>1247.4238461538466</v>
      </c>
      <c r="F11946" s="1">
        <v>29469.23076923077</v>
      </c>
    </row>
    <row r="11947" spans="1:6" x14ac:dyDescent="0.3">
      <c r="A11947" t="s">
        <v>59</v>
      </c>
      <c r="B11947" t="s">
        <v>841</v>
      </c>
      <c r="C11947">
        <v>2012</v>
      </c>
      <c r="D11947" t="s">
        <v>951</v>
      </c>
      <c r="E11947">
        <v>1522.4459999999999</v>
      </c>
      <c r="F11947" s="1">
        <v>27260</v>
      </c>
    </row>
    <row r="11948" spans="1:6" x14ac:dyDescent="0.3">
      <c r="A11948" t="s">
        <v>59</v>
      </c>
      <c r="B11948" t="s">
        <v>841</v>
      </c>
      <c r="C11948">
        <v>2012</v>
      </c>
      <c r="D11948" t="s">
        <v>953</v>
      </c>
      <c r="E11948">
        <v>447.08599999999973</v>
      </c>
      <c r="F11948" s="1">
        <v>25660</v>
      </c>
    </row>
    <row r="11949" spans="1:6" x14ac:dyDescent="0.3">
      <c r="A11949" t="s">
        <v>59</v>
      </c>
      <c r="B11949" t="s">
        <v>841</v>
      </c>
      <c r="C11949">
        <v>2013</v>
      </c>
      <c r="D11949" t="s">
        <v>948</v>
      </c>
      <c r="E11949">
        <v>-857.9950000000008</v>
      </c>
      <c r="F11949" s="1">
        <v>29050</v>
      </c>
    </row>
    <row r="11950" spans="1:6" x14ac:dyDescent="0.3">
      <c r="A11950" t="s">
        <v>59</v>
      </c>
      <c r="B11950" t="s">
        <v>841</v>
      </c>
      <c r="C11950">
        <v>2013</v>
      </c>
      <c r="D11950" t="s">
        <v>949</v>
      </c>
      <c r="E11950">
        <v>861.15210526315843</v>
      </c>
      <c r="F11950" s="1">
        <v>27415.78947368421</v>
      </c>
    </row>
    <row r="11951" spans="1:6" x14ac:dyDescent="0.3">
      <c r="A11951" t="s">
        <v>59</v>
      </c>
      <c r="B11951" t="s">
        <v>841</v>
      </c>
      <c r="C11951">
        <v>2013</v>
      </c>
      <c r="D11951" t="s">
        <v>950</v>
      </c>
      <c r="E11951">
        <v>-108.27000000000044</v>
      </c>
      <c r="F11951" s="1">
        <v>31300</v>
      </c>
    </row>
    <row r="11952" spans="1:6" x14ac:dyDescent="0.3">
      <c r="A11952" t="s">
        <v>59</v>
      </c>
      <c r="B11952" t="s">
        <v>841</v>
      </c>
      <c r="C11952">
        <v>2013</v>
      </c>
      <c r="D11952" t="s">
        <v>951</v>
      </c>
      <c r="E11952">
        <v>714.40250000000015</v>
      </c>
      <c r="F11952" s="1">
        <v>26858.333333333332</v>
      </c>
    </row>
    <row r="11953" spans="1:6" x14ac:dyDescent="0.3">
      <c r="A11953" t="s">
        <v>59</v>
      </c>
      <c r="B11953" t="s">
        <v>841</v>
      </c>
      <c r="C11953">
        <v>2013</v>
      </c>
      <c r="D11953" t="s">
        <v>953</v>
      </c>
      <c r="E11953">
        <v>-158.76999999999899</v>
      </c>
      <c r="F11953" s="1">
        <v>26300</v>
      </c>
    </row>
    <row r="11954" spans="1:6" x14ac:dyDescent="0.3">
      <c r="A11954" t="s">
        <v>59</v>
      </c>
      <c r="B11954" t="s">
        <v>841</v>
      </c>
      <c r="C11954">
        <v>2014</v>
      </c>
      <c r="D11954" t="s">
        <v>948</v>
      </c>
      <c r="E11954">
        <v>1649.6409090909103</v>
      </c>
      <c r="F11954" s="1">
        <v>31863.636363636364</v>
      </c>
    </row>
    <row r="11955" spans="1:6" x14ac:dyDescent="0.3">
      <c r="A11955" t="s">
        <v>59</v>
      </c>
      <c r="B11955" t="s">
        <v>841</v>
      </c>
      <c r="C11955">
        <v>2014</v>
      </c>
      <c r="D11955" t="s">
        <v>949</v>
      </c>
      <c r="E11955">
        <v>548.61812500000065</v>
      </c>
      <c r="F11955" s="1">
        <v>30056.25</v>
      </c>
    </row>
    <row r="11956" spans="1:6" x14ac:dyDescent="0.3">
      <c r="A11956" t="s">
        <v>59</v>
      </c>
      <c r="B11956" t="s">
        <v>841</v>
      </c>
      <c r="C11956">
        <v>2014</v>
      </c>
      <c r="D11956" t="s">
        <v>950</v>
      </c>
      <c r="E11956">
        <v>723.77500000000146</v>
      </c>
      <c r="F11956" s="1">
        <v>32750</v>
      </c>
    </row>
    <row r="11957" spans="1:6" x14ac:dyDescent="0.3">
      <c r="A11957" t="s">
        <v>59</v>
      </c>
      <c r="B11957" t="s">
        <v>842</v>
      </c>
      <c r="C11957">
        <v>2001</v>
      </c>
      <c r="D11957" t="s">
        <v>952</v>
      </c>
      <c r="E11957">
        <v>1086.0524999999998</v>
      </c>
      <c r="F11957" s="1">
        <v>5025</v>
      </c>
    </row>
    <row r="11958" spans="1:6" x14ac:dyDescent="0.3">
      <c r="A11958" t="s">
        <v>59</v>
      </c>
      <c r="B11958" t="s">
        <v>842</v>
      </c>
      <c r="C11958">
        <v>2001</v>
      </c>
      <c r="D11958" t="s">
        <v>953</v>
      </c>
      <c r="E11958">
        <v>158.75468309859158</v>
      </c>
      <c r="F11958" s="1">
        <v>4427.1126760563384</v>
      </c>
    </row>
    <row r="11959" spans="1:6" x14ac:dyDescent="0.3">
      <c r="A11959" t="s">
        <v>59</v>
      </c>
      <c r="B11959" t="s">
        <v>842</v>
      </c>
      <c r="C11959">
        <v>2002</v>
      </c>
      <c r="D11959" t="s">
        <v>951</v>
      </c>
      <c r="E11959">
        <v>1072.6549999999997</v>
      </c>
      <c r="F11959" s="1">
        <v>5550</v>
      </c>
    </row>
    <row r="11960" spans="1:6" x14ac:dyDescent="0.3">
      <c r="A11960" t="s">
        <v>59</v>
      </c>
      <c r="B11960" t="s">
        <v>842</v>
      </c>
      <c r="C11960">
        <v>2002</v>
      </c>
      <c r="D11960" t="s">
        <v>953</v>
      </c>
      <c r="E11960">
        <v>571.22696153846152</v>
      </c>
      <c r="F11960" s="1">
        <v>5415.7692307692305</v>
      </c>
    </row>
    <row r="11961" spans="1:6" x14ac:dyDescent="0.3">
      <c r="A11961" t="s">
        <v>59</v>
      </c>
      <c r="B11961" t="s">
        <v>842</v>
      </c>
      <c r="C11961">
        <v>2003</v>
      </c>
      <c r="D11961" t="s">
        <v>953</v>
      </c>
      <c r="E11961">
        <v>377.65761290322587</v>
      </c>
      <c r="F11961" s="1">
        <v>5440.6451612903229</v>
      </c>
    </row>
    <row r="11962" spans="1:6" x14ac:dyDescent="0.3">
      <c r="A11962" t="s">
        <v>59</v>
      </c>
      <c r="B11962" t="s">
        <v>842</v>
      </c>
      <c r="C11962">
        <v>2004</v>
      </c>
      <c r="D11962" t="s">
        <v>951</v>
      </c>
      <c r="E11962">
        <v>1030.1149999999998</v>
      </c>
      <c r="F11962" s="1">
        <v>8150</v>
      </c>
    </row>
    <row r="11963" spans="1:6" x14ac:dyDescent="0.3">
      <c r="A11963" t="s">
        <v>59</v>
      </c>
      <c r="B11963" t="s">
        <v>842</v>
      </c>
      <c r="C11963">
        <v>2004</v>
      </c>
      <c r="D11963" t="s">
        <v>953</v>
      </c>
      <c r="E11963">
        <v>128.28565878378384</v>
      </c>
      <c r="F11963" s="1">
        <v>6164.02027027027</v>
      </c>
    </row>
    <row r="11964" spans="1:6" x14ac:dyDescent="0.3">
      <c r="A11964" t="s">
        <v>59</v>
      </c>
      <c r="B11964" t="s">
        <v>842</v>
      </c>
      <c r="C11964">
        <v>2005</v>
      </c>
      <c r="D11964" t="s">
        <v>953</v>
      </c>
      <c r="E11964">
        <v>298.67768000000007</v>
      </c>
      <c r="F11964" s="1">
        <v>6600.8</v>
      </c>
    </row>
    <row r="11965" spans="1:6" x14ac:dyDescent="0.3">
      <c r="A11965" t="s">
        <v>59</v>
      </c>
      <c r="B11965" t="s">
        <v>842</v>
      </c>
      <c r="C11965">
        <v>2006</v>
      </c>
      <c r="D11965" t="s">
        <v>953</v>
      </c>
      <c r="E11965">
        <v>21.468325892857191</v>
      </c>
      <c r="F11965" s="1">
        <v>7223.4375</v>
      </c>
    </row>
    <row r="11966" spans="1:6" x14ac:dyDescent="0.3">
      <c r="A11966" t="s">
        <v>59</v>
      </c>
      <c r="B11966" t="s">
        <v>842</v>
      </c>
      <c r="C11966">
        <v>2007</v>
      </c>
      <c r="D11966" t="s">
        <v>951</v>
      </c>
      <c r="E11966">
        <v>449.72999999999956</v>
      </c>
      <c r="F11966" s="1">
        <v>11300</v>
      </c>
    </row>
    <row r="11967" spans="1:6" x14ac:dyDescent="0.3">
      <c r="A11967" t="s">
        <v>59</v>
      </c>
      <c r="B11967" t="s">
        <v>842</v>
      </c>
      <c r="C11967">
        <v>2007</v>
      </c>
      <c r="D11967" t="s">
        <v>953</v>
      </c>
      <c r="E11967">
        <v>371.47522435897434</v>
      </c>
      <c r="F11967" s="1">
        <v>7976.6025641025644</v>
      </c>
    </row>
    <row r="11968" spans="1:6" x14ac:dyDescent="0.3">
      <c r="A11968" t="s">
        <v>59</v>
      </c>
      <c r="B11968" t="s">
        <v>842</v>
      </c>
      <c r="C11968">
        <v>2008</v>
      </c>
      <c r="D11968" t="s">
        <v>949</v>
      </c>
      <c r="E11968">
        <v>750.42250000000058</v>
      </c>
      <c r="F11968" s="1">
        <v>14725</v>
      </c>
    </row>
    <row r="11969" spans="1:6" x14ac:dyDescent="0.3">
      <c r="A11969" t="s">
        <v>59</v>
      </c>
      <c r="B11969" t="s">
        <v>842</v>
      </c>
      <c r="C11969">
        <v>2008</v>
      </c>
      <c r="D11969" t="s">
        <v>951</v>
      </c>
      <c r="E11969">
        <v>2046.325</v>
      </c>
      <c r="F11969" s="1">
        <v>14916.666666666666</v>
      </c>
    </row>
    <row r="11970" spans="1:6" x14ac:dyDescent="0.3">
      <c r="A11970" t="s">
        <v>59</v>
      </c>
      <c r="B11970" t="s">
        <v>842</v>
      </c>
      <c r="C11970">
        <v>2008</v>
      </c>
      <c r="D11970" t="s">
        <v>953</v>
      </c>
      <c r="E11970">
        <v>160.91057692307703</v>
      </c>
      <c r="F11970" s="1">
        <v>12937.130177514793</v>
      </c>
    </row>
    <row r="11971" spans="1:6" x14ac:dyDescent="0.3">
      <c r="A11971" t="s">
        <v>59</v>
      </c>
      <c r="B11971" t="s">
        <v>842</v>
      </c>
      <c r="C11971">
        <v>2009</v>
      </c>
      <c r="D11971" t="s">
        <v>949</v>
      </c>
      <c r="E11971">
        <v>1495.4983333333337</v>
      </c>
      <c r="F11971" s="1">
        <v>18650</v>
      </c>
    </row>
    <row r="11972" spans="1:6" x14ac:dyDescent="0.3">
      <c r="A11972" t="s">
        <v>59</v>
      </c>
      <c r="B11972" t="s">
        <v>842</v>
      </c>
      <c r="C11972">
        <v>2009</v>
      </c>
      <c r="D11972" t="s">
        <v>951</v>
      </c>
      <c r="E11972">
        <v>135.92000000000007</v>
      </c>
      <c r="F11972" s="1">
        <v>15200</v>
      </c>
    </row>
    <row r="11973" spans="1:6" x14ac:dyDescent="0.3">
      <c r="A11973" t="s">
        <v>59</v>
      </c>
      <c r="B11973" t="s">
        <v>842</v>
      </c>
      <c r="C11973">
        <v>2009</v>
      </c>
      <c r="D11973" t="s">
        <v>952</v>
      </c>
      <c r="E11973">
        <v>-6532.1774999999998</v>
      </c>
      <c r="F11973" s="1">
        <v>8725</v>
      </c>
    </row>
    <row r="11974" spans="1:6" x14ac:dyDescent="0.3">
      <c r="A11974" t="s">
        <v>59</v>
      </c>
      <c r="B11974" t="s">
        <v>842</v>
      </c>
      <c r="C11974">
        <v>2009</v>
      </c>
      <c r="D11974" t="s">
        <v>953</v>
      </c>
      <c r="E11974">
        <v>484.62868750000024</v>
      </c>
      <c r="F11974" s="1">
        <v>15424.375</v>
      </c>
    </row>
    <row r="11975" spans="1:6" x14ac:dyDescent="0.3">
      <c r="A11975" t="s">
        <v>59</v>
      </c>
      <c r="B11975" t="s">
        <v>842</v>
      </c>
      <c r="C11975">
        <v>2010</v>
      </c>
      <c r="D11975" t="s">
        <v>948</v>
      </c>
      <c r="E11975">
        <v>439.79000000000087</v>
      </c>
      <c r="F11975" s="1">
        <v>19900</v>
      </c>
    </row>
    <row r="11976" spans="1:6" x14ac:dyDescent="0.3">
      <c r="A11976" t="s">
        <v>59</v>
      </c>
      <c r="B11976" t="s">
        <v>842</v>
      </c>
      <c r="C11976">
        <v>2010</v>
      </c>
      <c r="D11976" t="s">
        <v>949</v>
      </c>
      <c r="E11976">
        <v>2065.6175000000003</v>
      </c>
      <c r="F11976" s="1">
        <v>17675</v>
      </c>
    </row>
    <row r="11977" spans="1:6" x14ac:dyDescent="0.3">
      <c r="A11977" t="s">
        <v>59</v>
      </c>
      <c r="B11977" t="s">
        <v>842</v>
      </c>
      <c r="C11977">
        <v>2010</v>
      </c>
      <c r="D11977" t="s">
        <v>951</v>
      </c>
      <c r="E11977">
        <v>1478.6010000000001</v>
      </c>
      <c r="F11977" s="1">
        <v>17810</v>
      </c>
    </row>
    <row r="11978" spans="1:6" x14ac:dyDescent="0.3">
      <c r="A11978" t="s">
        <v>59</v>
      </c>
      <c r="B11978" t="s">
        <v>842</v>
      </c>
      <c r="C11978">
        <v>2010</v>
      </c>
      <c r="D11978" t="s">
        <v>953</v>
      </c>
      <c r="E11978">
        <v>645.59202247191035</v>
      </c>
      <c r="F11978" s="1">
        <v>15942.696629213484</v>
      </c>
    </row>
    <row r="11979" spans="1:6" x14ac:dyDescent="0.3">
      <c r="A11979" t="s">
        <v>59</v>
      </c>
      <c r="B11979" t="s">
        <v>842</v>
      </c>
      <c r="C11979">
        <v>2011</v>
      </c>
      <c r="D11979" t="s">
        <v>948</v>
      </c>
      <c r="E11979">
        <v>190.89500000000044</v>
      </c>
      <c r="F11979" s="1">
        <v>19950</v>
      </c>
    </row>
    <row r="11980" spans="1:6" x14ac:dyDescent="0.3">
      <c r="A11980" t="s">
        <v>59</v>
      </c>
      <c r="B11980" t="s">
        <v>842</v>
      </c>
      <c r="C11980">
        <v>2011</v>
      </c>
      <c r="D11980" t="s">
        <v>949</v>
      </c>
      <c r="E11980">
        <v>306.76499999999982</v>
      </c>
      <c r="F11980" s="1">
        <v>22427.777777777777</v>
      </c>
    </row>
    <row r="11981" spans="1:6" x14ac:dyDescent="0.3">
      <c r="A11981" t="s">
        <v>59</v>
      </c>
      <c r="B11981" t="s">
        <v>842</v>
      </c>
      <c r="C11981">
        <v>2011</v>
      </c>
      <c r="D11981" t="s">
        <v>951</v>
      </c>
      <c r="E11981">
        <v>392.70880000000017</v>
      </c>
      <c r="F11981" s="1">
        <v>22928</v>
      </c>
    </row>
    <row r="11982" spans="1:6" x14ac:dyDescent="0.3">
      <c r="A11982" t="s">
        <v>59</v>
      </c>
      <c r="B11982" t="s">
        <v>842</v>
      </c>
      <c r="C11982">
        <v>2011</v>
      </c>
      <c r="D11982" t="s">
        <v>953</v>
      </c>
      <c r="E11982">
        <v>541.10314432989719</v>
      </c>
      <c r="F11982" s="1">
        <v>20402.577319587628</v>
      </c>
    </row>
    <row r="11983" spans="1:6" x14ac:dyDescent="0.3">
      <c r="A11983" t="s">
        <v>59</v>
      </c>
      <c r="B11983" t="s">
        <v>842</v>
      </c>
      <c r="C11983">
        <v>2012</v>
      </c>
      <c r="D11983" t="s">
        <v>948</v>
      </c>
      <c r="E11983">
        <v>678.73000000000047</v>
      </c>
      <c r="F11983" s="1">
        <v>25109.523809523809</v>
      </c>
    </row>
    <row r="11984" spans="1:6" x14ac:dyDescent="0.3">
      <c r="A11984" t="s">
        <v>59</v>
      </c>
      <c r="B11984" t="s">
        <v>842</v>
      </c>
      <c r="C11984">
        <v>2012</v>
      </c>
      <c r="D11984" t="s">
        <v>949</v>
      </c>
      <c r="E11984">
        <v>350.47194690265508</v>
      </c>
      <c r="F11984" s="1">
        <v>24577.87610619469</v>
      </c>
    </row>
    <row r="11985" spans="1:6" x14ac:dyDescent="0.3">
      <c r="A11985" t="s">
        <v>59</v>
      </c>
      <c r="B11985" t="s">
        <v>842</v>
      </c>
      <c r="C11985">
        <v>2012</v>
      </c>
      <c r="D11985" t="s">
        <v>950</v>
      </c>
      <c r="E11985">
        <v>-10560.759999999998</v>
      </c>
      <c r="F11985" s="1">
        <v>24400</v>
      </c>
    </row>
    <row r="11986" spans="1:6" x14ac:dyDescent="0.3">
      <c r="A11986" t="s">
        <v>59</v>
      </c>
      <c r="B11986" t="s">
        <v>842</v>
      </c>
      <c r="C11986">
        <v>2012</v>
      </c>
      <c r="D11986" t="s">
        <v>951</v>
      </c>
      <c r="E11986">
        <v>525.69074324324356</v>
      </c>
      <c r="F11986" s="1">
        <v>23893.91891891892</v>
      </c>
    </row>
    <row r="11987" spans="1:6" x14ac:dyDescent="0.3">
      <c r="A11987" t="s">
        <v>59</v>
      </c>
      <c r="B11987" t="s">
        <v>842</v>
      </c>
      <c r="C11987">
        <v>2012</v>
      </c>
      <c r="D11987" t="s">
        <v>952</v>
      </c>
      <c r="E11987">
        <v>-12386.73</v>
      </c>
      <c r="F11987" s="1">
        <v>18700</v>
      </c>
    </row>
    <row r="11988" spans="1:6" x14ac:dyDescent="0.3">
      <c r="A11988" t="s">
        <v>59</v>
      </c>
      <c r="B11988" t="s">
        <v>842</v>
      </c>
      <c r="C11988">
        <v>2012</v>
      </c>
      <c r="D11988" t="s">
        <v>953</v>
      </c>
      <c r="E11988">
        <v>266.12549107142854</v>
      </c>
      <c r="F11988" s="1">
        <v>21960.267857142859</v>
      </c>
    </row>
    <row r="11989" spans="1:6" x14ac:dyDescent="0.3">
      <c r="A11989" t="s">
        <v>59</v>
      </c>
      <c r="B11989" t="s">
        <v>842</v>
      </c>
      <c r="C11989">
        <v>2013</v>
      </c>
      <c r="D11989" t="s">
        <v>948</v>
      </c>
      <c r="E11989">
        <v>417.4929268292687</v>
      </c>
      <c r="F11989" s="1">
        <v>28051.219512195123</v>
      </c>
    </row>
    <row r="11990" spans="1:6" x14ac:dyDescent="0.3">
      <c r="A11990" t="s">
        <v>59</v>
      </c>
      <c r="B11990" t="s">
        <v>842</v>
      </c>
      <c r="C11990">
        <v>2013</v>
      </c>
      <c r="D11990" t="s">
        <v>949</v>
      </c>
      <c r="E11990">
        <v>407.2872727272732</v>
      </c>
      <c r="F11990" s="1">
        <v>26327.272727272728</v>
      </c>
    </row>
    <row r="11991" spans="1:6" x14ac:dyDescent="0.3">
      <c r="A11991" t="s">
        <v>59</v>
      </c>
      <c r="B11991" t="s">
        <v>842</v>
      </c>
      <c r="C11991">
        <v>2013</v>
      </c>
      <c r="D11991" t="s">
        <v>950</v>
      </c>
      <c r="E11991">
        <v>-1355.2300000000032</v>
      </c>
      <c r="F11991" s="1">
        <v>33700</v>
      </c>
    </row>
    <row r="11992" spans="1:6" x14ac:dyDescent="0.3">
      <c r="A11992" t="s">
        <v>59</v>
      </c>
      <c r="B11992" t="s">
        <v>842</v>
      </c>
      <c r="C11992">
        <v>2013</v>
      </c>
      <c r="D11992" t="s">
        <v>951</v>
      </c>
      <c r="E11992">
        <v>592.5653488372094</v>
      </c>
      <c r="F11992" s="1">
        <v>24444.18604651163</v>
      </c>
    </row>
    <row r="11993" spans="1:6" x14ac:dyDescent="0.3">
      <c r="A11993" t="s">
        <v>59</v>
      </c>
      <c r="B11993" t="s">
        <v>842</v>
      </c>
      <c r="C11993">
        <v>2013</v>
      </c>
      <c r="D11993" t="s">
        <v>952</v>
      </c>
      <c r="E11993">
        <v>-14848.05</v>
      </c>
      <c r="F11993" s="1">
        <v>29500</v>
      </c>
    </row>
    <row r="11994" spans="1:6" x14ac:dyDescent="0.3">
      <c r="A11994" t="s">
        <v>59</v>
      </c>
      <c r="B11994" t="s">
        <v>842</v>
      </c>
      <c r="C11994">
        <v>2013</v>
      </c>
      <c r="D11994" t="s">
        <v>953</v>
      </c>
      <c r="E11994">
        <v>-218.53031746031741</v>
      </c>
      <c r="F11994" s="1">
        <v>21712.698412698413</v>
      </c>
    </row>
    <row r="11995" spans="1:6" x14ac:dyDescent="0.3">
      <c r="A11995" t="s">
        <v>59</v>
      </c>
      <c r="B11995" t="s">
        <v>842</v>
      </c>
      <c r="C11995">
        <v>2014</v>
      </c>
      <c r="D11995" t="s">
        <v>948</v>
      </c>
      <c r="E11995">
        <v>-358.83409090909032</v>
      </c>
      <c r="F11995" s="1">
        <v>33022.727272727272</v>
      </c>
    </row>
    <row r="11996" spans="1:6" x14ac:dyDescent="0.3">
      <c r="A11996" t="s">
        <v>59</v>
      </c>
      <c r="B11996" t="s">
        <v>842</v>
      </c>
      <c r="C11996">
        <v>2014</v>
      </c>
      <c r="D11996" t="s">
        <v>949</v>
      </c>
      <c r="E11996">
        <v>647.35857142857151</v>
      </c>
      <c r="F11996" s="1">
        <v>28538.095238095237</v>
      </c>
    </row>
    <row r="11997" spans="1:6" x14ac:dyDescent="0.3">
      <c r="A11997" t="s">
        <v>59</v>
      </c>
      <c r="B11997" t="s">
        <v>842</v>
      </c>
      <c r="C11997">
        <v>2014</v>
      </c>
      <c r="D11997" t="s">
        <v>950</v>
      </c>
      <c r="E11997">
        <v>936.0233333333332</v>
      </c>
      <c r="F11997" s="1">
        <v>35566.666666666664</v>
      </c>
    </row>
    <row r="11998" spans="1:6" x14ac:dyDescent="0.3">
      <c r="A11998" t="s">
        <v>59</v>
      </c>
      <c r="B11998" t="s">
        <v>842</v>
      </c>
      <c r="C11998">
        <v>2014</v>
      </c>
      <c r="D11998" t="s">
        <v>951</v>
      </c>
      <c r="E11998">
        <v>485.65000000000146</v>
      </c>
      <c r="F11998" s="1">
        <v>26500</v>
      </c>
    </row>
    <row r="11999" spans="1:6" x14ac:dyDescent="0.3">
      <c r="A11999" t="s">
        <v>59</v>
      </c>
      <c r="B11999" t="s">
        <v>842</v>
      </c>
      <c r="C11999">
        <v>2014</v>
      </c>
      <c r="D11999" t="s">
        <v>952</v>
      </c>
      <c r="E11999">
        <v>-4878.4349999999986</v>
      </c>
      <c r="F11999" s="1">
        <v>32650</v>
      </c>
    </row>
    <row r="12000" spans="1:6" x14ac:dyDescent="0.3">
      <c r="A12000" t="s">
        <v>59</v>
      </c>
      <c r="B12000" t="s">
        <v>842</v>
      </c>
      <c r="C12000">
        <v>2015</v>
      </c>
      <c r="D12000" t="s">
        <v>948</v>
      </c>
      <c r="E12000">
        <v>-259.09999999999854</v>
      </c>
      <c r="F12000" s="1">
        <v>29000</v>
      </c>
    </row>
    <row r="12001" spans="1:6" x14ac:dyDescent="0.3">
      <c r="A12001" t="s">
        <v>59</v>
      </c>
      <c r="B12001" t="s">
        <v>842</v>
      </c>
      <c r="C12001">
        <v>2015</v>
      </c>
      <c r="D12001" t="s">
        <v>950</v>
      </c>
      <c r="E12001">
        <v>185.10333333333497</v>
      </c>
      <c r="F12001" s="1">
        <v>37033.333333333336</v>
      </c>
    </row>
    <row r="12002" spans="1:6" x14ac:dyDescent="0.3">
      <c r="A12002" t="s">
        <v>59</v>
      </c>
      <c r="B12002" t="s">
        <v>843</v>
      </c>
      <c r="C12002">
        <v>2006</v>
      </c>
      <c r="D12002" t="s">
        <v>953</v>
      </c>
      <c r="E12002">
        <v>161.91853846153856</v>
      </c>
      <c r="F12002" s="1">
        <v>7170</v>
      </c>
    </row>
    <row r="12003" spans="1:6" x14ac:dyDescent="0.3">
      <c r="A12003" t="s">
        <v>59</v>
      </c>
      <c r="B12003" t="s">
        <v>843</v>
      </c>
      <c r="C12003">
        <v>2007</v>
      </c>
      <c r="D12003" t="s">
        <v>953</v>
      </c>
      <c r="E12003">
        <v>-213.71663461538452</v>
      </c>
      <c r="F12003" s="1">
        <v>9429.8076923076915</v>
      </c>
    </row>
    <row r="12004" spans="1:6" x14ac:dyDescent="0.3">
      <c r="A12004" t="s">
        <v>59</v>
      </c>
      <c r="B12004" t="s">
        <v>843</v>
      </c>
      <c r="C12004">
        <v>2008</v>
      </c>
      <c r="D12004" t="s">
        <v>949</v>
      </c>
      <c r="E12004">
        <v>3495.59</v>
      </c>
      <c r="F12004" s="1">
        <v>17900</v>
      </c>
    </row>
    <row r="12005" spans="1:6" x14ac:dyDescent="0.3">
      <c r="A12005" t="s">
        <v>59</v>
      </c>
      <c r="B12005" t="s">
        <v>843</v>
      </c>
      <c r="C12005">
        <v>2008</v>
      </c>
      <c r="D12005" t="s">
        <v>951</v>
      </c>
      <c r="E12005">
        <v>971.82999999999993</v>
      </c>
      <c r="F12005" s="1">
        <v>12300</v>
      </c>
    </row>
    <row r="12006" spans="1:6" x14ac:dyDescent="0.3">
      <c r="A12006" t="s">
        <v>59</v>
      </c>
      <c r="B12006" t="s">
        <v>843</v>
      </c>
      <c r="C12006">
        <v>2008</v>
      </c>
      <c r="D12006" t="s">
        <v>953</v>
      </c>
      <c r="E12006">
        <v>265.32886904761915</v>
      </c>
      <c r="F12006" s="1">
        <v>13110.119047619048</v>
      </c>
    </row>
    <row r="12007" spans="1:6" x14ac:dyDescent="0.3">
      <c r="A12007" t="s">
        <v>59</v>
      </c>
      <c r="B12007" t="s">
        <v>843</v>
      </c>
      <c r="C12007">
        <v>2009</v>
      </c>
      <c r="D12007" t="s">
        <v>949</v>
      </c>
      <c r="E12007">
        <v>-155.79000000000087</v>
      </c>
      <c r="F12007" s="1">
        <v>20100</v>
      </c>
    </row>
    <row r="12008" spans="1:6" x14ac:dyDescent="0.3">
      <c r="A12008" t="s">
        <v>59</v>
      </c>
      <c r="B12008" t="s">
        <v>843</v>
      </c>
      <c r="C12008">
        <v>2009</v>
      </c>
      <c r="D12008" t="s">
        <v>953</v>
      </c>
      <c r="E12008">
        <v>609.70605263157893</v>
      </c>
      <c r="F12008" s="1">
        <v>15323.684210526315</v>
      </c>
    </row>
    <row r="12009" spans="1:6" x14ac:dyDescent="0.3">
      <c r="A12009" t="s">
        <v>59</v>
      </c>
      <c r="B12009" t="s">
        <v>843</v>
      </c>
      <c r="C12009">
        <v>2010</v>
      </c>
      <c r="D12009" t="s">
        <v>951</v>
      </c>
      <c r="E12009">
        <v>-322.63999999999942</v>
      </c>
      <c r="F12009" s="1">
        <v>21600</v>
      </c>
    </row>
    <row r="12010" spans="1:6" x14ac:dyDescent="0.3">
      <c r="A12010" t="s">
        <v>59</v>
      </c>
      <c r="B12010" t="s">
        <v>843</v>
      </c>
      <c r="C12010">
        <v>2010</v>
      </c>
      <c r="D12010" t="s">
        <v>953</v>
      </c>
      <c r="E12010">
        <v>-252.47562500000004</v>
      </c>
      <c r="F12010" s="1">
        <v>19118.75</v>
      </c>
    </row>
    <row r="12011" spans="1:6" x14ac:dyDescent="0.3">
      <c r="A12011" t="s">
        <v>59</v>
      </c>
      <c r="B12011" t="s">
        <v>843</v>
      </c>
      <c r="C12011">
        <v>2011</v>
      </c>
      <c r="D12011" t="s">
        <v>951</v>
      </c>
      <c r="E12011">
        <v>-1718.7700000000004</v>
      </c>
      <c r="F12011" s="1">
        <v>26300</v>
      </c>
    </row>
    <row r="12012" spans="1:6" x14ac:dyDescent="0.3">
      <c r="A12012" t="s">
        <v>59</v>
      </c>
      <c r="B12012" t="s">
        <v>843</v>
      </c>
      <c r="C12012">
        <v>2011</v>
      </c>
      <c r="D12012" t="s">
        <v>953</v>
      </c>
      <c r="E12012">
        <v>620.5328571428571</v>
      </c>
      <c r="F12012" s="1">
        <v>21614.285714285714</v>
      </c>
    </row>
    <row r="12013" spans="1:6" x14ac:dyDescent="0.3">
      <c r="A12013" t="s">
        <v>59</v>
      </c>
      <c r="B12013" t="s">
        <v>843</v>
      </c>
      <c r="C12013">
        <v>2012</v>
      </c>
      <c r="D12013" t="s">
        <v>948</v>
      </c>
      <c r="E12013">
        <v>2516.59</v>
      </c>
      <c r="F12013" s="1">
        <v>27900</v>
      </c>
    </row>
    <row r="12014" spans="1:6" x14ac:dyDescent="0.3">
      <c r="A12014" t="s">
        <v>59</v>
      </c>
      <c r="B12014" t="s">
        <v>843</v>
      </c>
      <c r="C12014">
        <v>2012</v>
      </c>
      <c r="D12014" t="s">
        <v>949</v>
      </c>
      <c r="E12014">
        <v>-3803.8499999999985</v>
      </c>
      <c r="F12014" s="1">
        <v>31500</v>
      </c>
    </row>
    <row r="12015" spans="1:6" x14ac:dyDescent="0.3">
      <c r="A12015" t="s">
        <v>59</v>
      </c>
      <c r="B12015" t="s">
        <v>843</v>
      </c>
      <c r="C12015">
        <v>2012</v>
      </c>
      <c r="D12015" t="s">
        <v>951</v>
      </c>
      <c r="E12015">
        <v>2869.630000000001</v>
      </c>
      <c r="F12015" s="1">
        <v>30300</v>
      </c>
    </row>
    <row r="12016" spans="1:6" x14ac:dyDescent="0.3">
      <c r="A12016" t="s">
        <v>59</v>
      </c>
      <c r="B12016" t="s">
        <v>843</v>
      </c>
      <c r="C12016">
        <v>2012</v>
      </c>
      <c r="D12016" t="s">
        <v>953</v>
      </c>
      <c r="E12016">
        <v>188.88863636363584</v>
      </c>
      <c r="F12016" s="1">
        <v>24795.454545454544</v>
      </c>
    </row>
    <row r="12017" spans="1:6" x14ac:dyDescent="0.3">
      <c r="A12017" t="s">
        <v>59</v>
      </c>
      <c r="B12017" t="s">
        <v>843</v>
      </c>
      <c r="C12017">
        <v>2013</v>
      </c>
      <c r="D12017" t="s">
        <v>948</v>
      </c>
      <c r="E12017">
        <v>-2255.505000000001</v>
      </c>
      <c r="F12017" s="1">
        <v>35950</v>
      </c>
    </row>
    <row r="12018" spans="1:6" x14ac:dyDescent="0.3">
      <c r="A12018" t="s">
        <v>59</v>
      </c>
      <c r="B12018" t="s">
        <v>843</v>
      </c>
      <c r="C12018">
        <v>2013</v>
      </c>
      <c r="D12018" t="s">
        <v>949</v>
      </c>
      <c r="E12018">
        <v>2989.5200000000023</v>
      </c>
      <c r="F12018" s="1">
        <v>31200</v>
      </c>
    </row>
    <row r="12019" spans="1:6" x14ac:dyDescent="0.3">
      <c r="A12019" t="s">
        <v>59</v>
      </c>
      <c r="B12019" t="s">
        <v>843</v>
      </c>
      <c r="C12019">
        <v>2013</v>
      </c>
      <c r="D12019" t="s">
        <v>953</v>
      </c>
      <c r="E12019">
        <v>1222.0200000000004</v>
      </c>
      <c r="F12019" s="1">
        <v>22866.666666666668</v>
      </c>
    </row>
    <row r="12020" spans="1:6" x14ac:dyDescent="0.3">
      <c r="A12020" t="s">
        <v>59</v>
      </c>
      <c r="B12020" t="s">
        <v>844</v>
      </c>
      <c r="C12020">
        <v>1994</v>
      </c>
      <c r="D12020" t="s">
        <v>953</v>
      </c>
      <c r="E12020">
        <v>201.86625000000004</v>
      </c>
      <c r="F12020" s="1">
        <v>2912.5</v>
      </c>
    </row>
    <row r="12021" spans="1:6" x14ac:dyDescent="0.3">
      <c r="A12021" t="s">
        <v>59</v>
      </c>
      <c r="B12021" t="s">
        <v>844</v>
      </c>
      <c r="C12021">
        <v>1997</v>
      </c>
      <c r="D12021" t="s">
        <v>953</v>
      </c>
      <c r="E12021">
        <v>-411.65892857142865</v>
      </c>
      <c r="F12021" s="1">
        <v>4482.1428571428569</v>
      </c>
    </row>
    <row r="12022" spans="1:6" x14ac:dyDescent="0.3">
      <c r="A12022" t="s">
        <v>59</v>
      </c>
      <c r="B12022" t="s">
        <v>844</v>
      </c>
      <c r="C12022">
        <v>1998</v>
      </c>
      <c r="D12022" t="s">
        <v>953</v>
      </c>
      <c r="E12022">
        <v>45.859999999999673</v>
      </c>
      <c r="F12022" s="1">
        <v>6600</v>
      </c>
    </row>
    <row r="12023" spans="1:6" x14ac:dyDescent="0.3">
      <c r="A12023" t="s">
        <v>59</v>
      </c>
      <c r="B12023" t="s">
        <v>844</v>
      </c>
      <c r="C12023">
        <v>1999</v>
      </c>
      <c r="D12023" t="s">
        <v>953</v>
      </c>
      <c r="E12023">
        <v>181.4164285714287</v>
      </c>
      <c r="F12023" s="1">
        <v>6592.8571428571431</v>
      </c>
    </row>
    <row r="12024" spans="1:6" x14ac:dyDescent="0.3">
      <c r="A12024" t="s">
        <v>59</v>
      </c>
      <c r="B12024" t="s">
        <v>844</v>
      </c>
      <c r="C12024">
        <v>2000</v>
      </c>
      <c r="D12024" t="s">
        <v>953</v>
      </c>
      <c r="E12024">
        <v>94.755000000000038</v>
      </c>
      <c r="F12024" s="1">
        <v>6550</v>
      </c>
    </row>
    <row r="12025" spans="1:6" x14ac:dyDescent="0.3">
      <c r="A12025" t="s">
        <v>59</v>
      </c>
      <c r="B12025" t="s">
        <v>844</v>
      </c>
      <c r="C12025">
        <v>2001</v>
      </c>
      <c r="D12025" t="s">
        <v>953</v>
      </c>
      <c r="E12025">
        <v>433.67849999999999</v>
      </c>
      <c r="F12025" s="1">
        <v>8085</v>
      </c>
    </row>
    <row r="12026" spans="1:6" x14ac:dyDescent="0.3">
      <c r="A12026" t="s">
        <v>59</v>
      </c>
      <c r="B12026" t="s">
        <v>844</v>
      </c>
      <c r="C12026">
        <v>2002</v>
      </c>
      <c r="D12026" t="s">
        <v>952</v>
      </c>
      <c r="E12026">
        <v>-9276.7899999999991</v>
      </c>
      <c r="F12026" s="1">
        <v>10100</v>
      </c>
    </row>
    <row r="12027" spans="1:6" x14ac:dyDescent="0.3">
      <c r="A12027" t="s">
        <v>59</v>
      </c>
      <c r="B12027" t="s">
        <v>844</v>
      </c>
      <c r="C12027">
        <v>2002</v>
      </c>
      <c r="D12027" t="s">
        <v>953</v>
      </c>
      <c r="E12027">
        <v>-0.21599999999998545</v>
      </c>
      <c r="F12027" s="1">
        <v>9040</v>
      </c>
    </row>
    <row r="12028" spans="1:6" x14ac:dyDescent="0.3">
      <c r="A12028" t="s">
        <v>59</v>
      </c>
      <c r="B12028" t="s">
        <v>844</v>
      </c>
      <c r="C12028">
        <v>2003</v>
      </c>
      <c r="D12028" t="s">
        <v>953</v>
      </c>
      <c r="E12028">
        <v>1581.9124999999999</v>
      </c>
      <c r="F12028" s="1">
        <v>11625</v>
      </c>
    </row>
    <row r="12029" spans="1:6" x14ac:dyDescent="0.3">
      <c r="A12029" t="s">
        <v>59</v>
      </c>
      <c r="B12029" t="s">
        <v>844</v>
      </c>
      <c r="C12029">
        <v>2004</v>
      </c>
      <c r="D12029" t="s">
        <v>953</v>
      </c>
      <c r="E12029">
        <v>504.77909090909105</v>
      </c>
      <c r="F12029" s="1">
        <v>13790.90909090909</v>
      </c>
    </row>
    <row r="12030" spans="1:6" x14ac:dyDescent="0.3">
      <c r="A12030" t="s">
        <v>59</v>
      </c>
      <c r="B12030" t="s">
        <v>844</v>
      </c>
      <c r="C12030">
        <v>2005</v>
      </c>
      <c r="D12030" t="s">
        <v>953</v>
      </c>
      <c r="E12030">
        <v>2598.0750000000007</v>
      </c>
      <c r="F12030" s="1">
        <v>15750</v>
      </c>
    </row>
    <row r="12031" spans="1:6" x14ac:dyDescent="0.3">
      <c r="A12031" t="s">
        <v>59</v>
      </c>
      <c r="B12031" t="s">
        <v>844</v>
      </c>
      <c r="C12031">
        <v>2006</v>
      </c>
      <c r="D12031" t="s">
        <v>953</v>
      </c>
      <c r="E12031">
        <v>-308.76125000000025</v>
      </c>
      <c r="F12031" s="1">
        <v>17137.5</v>
      </c>
    </row>
    <row r="12032" spans="1:6" x14ac:dyDescent="0.3">
      <c r="A12032" t="s">
        <v>59</v>
      </c>
      <c r="B12032" t="s">
        <v>844</v>
      </c>
      <c r="C12032">
        <v>2007</v>
      </c>
      <c r="D12032" t="s">
        <v>953</v>
      </c>
      <c r="E12032">
        <v>-540.04499999999825</v>
      </c>
      <c r="F12032" s="1">
        <v>18550</v>
      </c>
    </row>
    <row r="12033" spans="1:6" x14ac:dyDescent="0.3">
      <c r="A12033" t="s">
        <v>59</v>
      </c>
      <c r="B12033" t="s">
        <v>844</v>
      </c>
      <c r="C12033">
        <v>2008</v>
      </c>
      <c r="D12033" t="s">
        <v>953</v>
      </c>
      <c r="E12033">
        <v>1006.738333333334</v>
      </c>
      <c r="F12033" s="1">
        <v>29716.666666666668</v>
      </c>
    </row>
    <row r="12034" spans="1:6" x14ac:dyDescent="0.3">
      <c r="A12034" t="s">
        <v>59</v>
      </c>
      <c r="B12034" t="s">
        <v>844</v>
      </c>
      <c r="C12034">
        <v>2009</v>
      </c>
      <c r="D12034" t="s">
        <v>953</v>
      </c>
      <c r="E12034">
        <v>1239.385000000002</v>
      </c>
      <c r="F12034" s="1">
        <v>36850</v>
      </c>
    </row>
    <row r="12035" spans="1:6" x14ac:dyDescent="0.3">
      <c r="A12035" t="s">
        <v>59</v>
      </c>
      <c r="B12035" t="s">
        <v>844</v>
      </c>
      <c r="C12035">
        <v>2011</v>
      </c>
      <c r="D12035" t="s">
        <v>949</v>
      </c>
      <c r="E12035">
        <v>1848.8525000000009</v>
      </c>
      <c r="F12035" s="1">
        <v>48025</v>
      </c>
    </row>
    <row r="12036" spans="1:6" x14ac:dyDescent="0.3">
      <c r="A12036" t="s">
        <v>59</v>
      </c>
      <c r="B12036" t="s">
        <v>844</v>
      </c>
      <c r="C12036">
        <v>2011</v>
      </c>
      <c r="D12036" t="s">
        <v>951</v>
      </c>
      <c r="E12036">
        <v>305.27500000000146</v>
      </c>
      <c r="F12036" s="1">
        <v>47750</v>
      </c>
    </row>
    <row r="12037" spans="1:6" x14ac:dyDescent="0.3">
      <c r="A12037" t="s">
        <v>59</v>
      </c>
      <c r="B12037" t="s">
        <v>844</v>
      </c>
      <c r="C12037">
        <v>2011</v>
      </c>
      <c r="D12037" t="s">
        <v>953</v>
      </c>
      <c r="E12037">
        <v>-416.55000000000291</v>
      </c>
      <c r="F12037" s="1">
        <v>44500</v>
      </c>
    </row>
    <row r="12038" spans="1:6" x14ac:dyDescent="0.3">
      <c r="A12038" t="s">
        <v>59</v>
      </c>
      <c r="B12038" t="s">
        <v>844</v>
      </c>
      <c r="C12038">
        <v>2013</v>
      </c>
      <c r="D12038" t="s">
        <v>948</v>
      </c>
      <c r="E12038">
        <v>-5647.2050000000017</v>
      </c>
      <c r="F12038" s="1">
        <v>58950</v>
      </c>
    </row>
    <row r="12039" spans="1:6" x14ac:dyDescent="0.3">
      <c r="A12039" t="s">
        <v>59</v>
      </c>
      <c r="B12039" t="s">
        <v>844</v>
      </c>
      <c r="C12039">
        <v>2013</v>
      </c>
      <c r="D12039" t="s">
        <v>949</v>
      </c>
      <c r="E12039">
        <v>-590.74199999999837</v>
      </c>
      <c r="F12039" s="1">
        <v>56980</v>
      </c>
    </row>
    <row r="12040" spans="1:6" x14ac:dyDescent="0.3">
      <c r="A12040" t="s">
        <v>59</v>
      </c>
      <c r="B12040" t="s">
        <v>844</v>
      </c>
      <c r="C12040">
        <v>2013</v>
      </c>
      <c r="D12040" t="s">
        <v>950</v>
      </c>
      <c r="E12040">
        <v>2370.1999999999971</v>
      </c>
      <c r="F12040" s="1">
        <v>62000</v>
      </c>
    </row>
    <row r="12041" spans="1:6" x14ac:dyDescent="0.3">
      <c r="A12041" t="s">
        <v>59</v>
      </c>
      <c r="B12041" t="s">
        <v>844</v>
      </c>
      <c r="C12041">
        <v>2013</v>
      </c>
      <c r="D12041" t="s">
        <v>951</v>
      </c>
      <c r="E12041">
        <v>187.875</v>
      </c>
      <c r="F12041" s="1">
        <v>53750</v>
      </c>
    </row>
    <row r="12042" spans="1:6" x14ac:dyDescent="0.3">
      <c r="A12042" t="s">
        <v>59</v>
      </c>
      <c r="B12042" t="s">
        <v>844</v>
      </c>
      <c r="C12042">
        <v>2013</v>
      </c>
      <c r="D12042" t="s">
        <v>953</v>
      </c>
      <c r="E12042">
        <v>-4079.5299999999988</v>
      </c>
      <c r="F12042" s="1">
        <v>50700</v>
      </c>
    </row>
    <row r="12043" spans="1:6" x14ac:dyDescent="0.3">
      <c r="A12043" t="s">
        <v>59</v>
      </c>
      <c r="B12043" t="s">
        <v>844</v>
      </c>
      <c r="C12043">
        <v>2014</v>
      </c>
      <c r="D12043" t="s">
        <v>948</v>
      </c>
      <c r="E12043">
        <v>2658.1825000000008</v>
      </c>
      <c r="F12043" s="1">
        <v>60325</v>
      </c>
    </row>
    <row r="12044" spans="1:6" x14ac:dyDescent="0.3">
      <c r="A12044" t="s">
        <v>59</v>
      </c>
      <c r="B12044" t="s">
        <v>844</v>
      </c>
      <c r="C12044">
        <v>2014</v>
      </c>
      <c r="D12044" t="s">
        <v>949</v>
      </c>
      <c r="E12044">
        <v>-1285.0499999999993</v>
      </c>
      <c r="F12044" s="1">
        <v>59500</v>
      </c>
    </row>
    <row r="12045" spans="1:6" x14ac:dyDescent="0.3">
      <c r="A12045" t="s">
        <v>59</v>
      </c>
      <c r="B12045" t="s">
        <v>845</v>
      </c>
      <c r="C12045">
        <v>2003</v>
      </c>
      <c r="D12045" t="s">
        <v>952</v>
      </c>
      <c r="E12045">
        <v>-3451.6550000000002</v>
      </c>
      <c r="F12045" s="1">
        <v>4450</v>
      </c>
    </row>
    <row r="12046" spans="1:6" x14ac:dyDescent="0.3">
      <c r="A12046" t="s">
        <v>59</v>
      </c>
      <c r="B12046" t="s">
        <v>845</v>
      </c>
      <c r="C12046">
        <v>2003</v>
      </c>
      <c r="D12046" t="s">
        <v>953</v>
      </c>
      <c r="E12046">
        <v>199.83331818181819</v>
      </c>
      <c r="F12046" s="1">
        <v>2851.3636363636365</v>
      </c>
    </row>
    <row r="12047" spans="1:6" x14ac:dyDescent="0.3">
      <c r="A12047" t="s">
        <v>59</v>
      </c>
      <c r="B12047" t="s">
        <v>845</v>
      </c>
      <c r="C12047">
        <v>2004</v>
      </c>
      <c r="D12047" t="s">
        <v>952</v>
      </c>
      <c r="E12047">
        <v>4361.7425000000003</v>
      </c>
      <c r="F12047" s="1">
        <v>3925</v>
      </c>
    </row>
    <row r="12048" spans="1:6" x14ac:dyDescent="0.3">
      <c r="A12048" t="s">
        <v>59</v>
      </c>
      <c r="B12048" t="s">
        <v>845</v>
      </c>
      <c r="C12048">
        <v>2004</v>
      </c>
      <c r="D12048" t="s">
        <v>953</v>
      </c>
      <c r="E12048">
        <v>37.960625000000036</v>
      </c>
      <c r="F12048" s="1">
        <v>3374.1071428571427</v>
      </c>
    </row>
    <row r="12049" spans="1:6" x14ac:dyDescent="0.3">
      <c r="A12049" t="s">
        <v>59</v>
      </c>
      <c r="B12049" t="s">
        <v>845</v>
      </c>
      <c r="C12049">
        <v>2005</v>
      </c>
      <c r="D12049" t="s">
        <v>952</v>
      </c>
      <c r="E12049">
        <v>-1489.5</v>
      </c>
      <c r="F12049" s="1">
        <v>5000</v>
      </c>
    </row>
    <row r="12050" spans="1:6" x14ac:dyDescent="0.3">
      <c r="A12050" t="s">
        <v>59</v>
      </c>
      <c r="B12050" t="s">
        <v>845</v>
      </c>
      <c r="C12050">
        <v>2005</v>
      </c>
      <c r="D12050" t="s">
        <v>953</v>
      </c>
      <c r="E12050">
        <v>131.93841463414634</v>
      </c>
      <c r="F12050" s="1">
        <v>3652.439024390244</v>
      </c>
    </row>
    <row r="12051" spans="1:6" x14ac:dyDescent="0.3">
      <c r="A12051" t="s">
        <v>59</v>
      </c>
      <c r="B12051" t="s">
        <v>845</v>
      </c>
      <c r="C12051">
        <v>2006</v>
      </c>
      <c r="D12051" t="s">
        <v>952</v>
      </c>
      <c r="E12051">
        <v>-2367.3999999999996</v>
      </c>
      <c r="F12051" s="1">
        <v>6000</v>
      </c>
    </row>
    <row r="12052" spans="1:6" x14ac:dyDescent="0.3">
      <c r="A12052" t="s">
        <v>59</v>
      </c>
      <c r="B12052" t="s">
        <v>845</v>
      </c>
      <c r="C12052">
        <v>2006</v>
      </c>
      <c r="D12052" t="s">
        <v>953</v>
      </c>
      <c r="E12052">
        <v>227.33078571428578</v>
      </c>
      <c r="F12052" s="1">
        <v>4436.4285714285716</v>
      </c>
    </row>
    <row r="12053" spans="1:6" x14ac:dyDescent="0.3">
      <c r="A12053" t="s">
        <v>59</v>
      </c>
      <c r="B12053" t="s">
        <v>845</v>
      </c>
      <c r="C12053">
        <v>2007</v>
      </c>
      <c r="D12053" t="s">
        <v>953</v>
      </c>
      <c r="E12053">
        <v>-221.12950000000018</v>
      </c>
      <c r="F12053" s="1">
        <v>5605</v>
      </c>
    </row>
    <row r="12054" spans="1:6" x14ac:dyDescent="0.3">
      <c r="A12054" t="s">
        <v>59</v>
      </c>
      <c r="B12054" t="s">
        <v>845</v>
      </c>
      <c r="C12054">
        <v>2008</v>
      </c>
      <c r="D12054" t="s">
        <v>953</v>
      </c>
      <c r="E12054">
        <v>295.58964285714291</v>
      </c>
      <c r="F12054" s="1">
        <v>5348.8095238095239</v>
      </c>
    </row>
    <row r="12055" spans="1:6" x14ac:dyDescent="0.3">
      <c r="A12055" t="s">
        <v>59</v>
      </c>
      <c r="B12055" t="s">
        <v>845</v>
      </c>
      <c r="C12055">
        <v>2009</v>
      </c>
      <c r="D12055" t="s">
        <v>949</v>
      </c>
      <c r="E12055">
        <v>316.71750000000065</v>
      </c>
      <c r="F12055" s="1">
        <v>8675</v>
      </c>
    </row>
    <row r="12056" spans="1:6" x14ac:dyDescent="0.3">
      <c r="A12056" t="s">
        <v>59</v>
      </c>
      <c r="B12056" t="s">
        <v>845</v>
      </c>
      <c r="C12056">
        <v>2009</v>
      </c>
      <c r="D12056" t="s">
        <v>951</v>
      </c>
      <c r="E12056">
        <v>1833.4299999999998</v>
      </c>
      <c r="F12056" s="1">
        <v>8300</v>
      </c>
    </row>
    <row r="12057" spans="1:6" x14ac:dyDescent="0.3">
      <c r="A12057" t="s">
        <v>59</v>
      </c>
      <c r="B12057" t="s">
        <v>845</v>
      </c>
      <c r="C12057">
        <v>2009</v>
      </c>
      <c r="D12057" t="s">
        <v>953</v>
      </c>
      <c r="E12057">
        <v>-96.830192307692229</v>
      </c>
      <c r="F12057" s="1">
        <v>6582.6923076923076</v>
      </c>
    </row>
    <row r="12058" spans="1:6" x14ac:dyDescent="0.3">
      <c r="A12058" t="s">
        <v>59</v>
      </c>
      <c r="B12058" t="s">
        <v>845</v>
      </c>
      <c r="C12058">
        <v>2010</v>
      </c>
      <c r="D12058" t="s">
        <v>949</v>
      </c>
      <c r="E12058">
        <v>523.21000000000095</v>
      </c>
      <c r="F12058" s="1">
        <v>10100</v>
      </c>
    </row>
    <row r="12059" spans="1:6" x14ac:dyDescent="0.3">
      <c r="A12059" t="s">
        <v>59</v>
      </c>
      <c r="B12059" t="s">
        <v>845</v>
      </c>
      <c r="C12059">
        <v>2010</v>
      </c>
      <c r="D12059" t="s">
        <v>951</v>
      </c>
      <c r="E12059">
        <v>67.188000000000102</v>
      </c>
      <c r="F12059" s="1">
        <v>10280</v>
      </c>
    </row>
    <row r="12060" spans="1:6" x14ac:dyDescent="0.3">
      <c r="A12060" t="s">
        <v>59</v>
      </c>
      <c r="B12060" t="s">
        <v>845</v>
      </c>
      <c r="C12060">
        <v>2010</v>
      </c>
      <c r="D12060" t="s">
        <v>953</v>
      </c>
      <c r="E12060">
        <v>-123.23844827586214</v>
      </c>
      <c r="F12060" s="1">
        <v>7374.1379310344828</v>
      </c>
    </row>
    <row r="12061" spans="1:6" x14ac:dyDescent="0.3">
      <c r="A12061" t="s">
        <v>59</v>
      </c>
      <c r="B12061" t="s">
        <v>845</v>
      </c>
      <c r="C12061">
        <v>2011</v>
      </c>
      <c r="D12061" t="s">
        <v>951</v>
      </c>
      <c r="E12061">
        <v>583.15500000000065</v>
      </c>
      <c r="F12061" s="1">
        <v>10550</v>
      </c>
    </row>
    <row r="12062" spans="1:6" x14ac:dyDescent="0.3">
      <c r="A12062" t="s">
        <v>59</v>
      </c>
      <c r="B12062" t="s">
        <v>845</v>
      </c>
      <c r="C12062">
        <v>2011</v>
      </c>
      <c r="D12062" t="s">
        <v>953</v>
      </c>
      <c r="E12062">
        <v>-314.61136363636348</v>
      </c>
      <c r="F12062" s="1">
        <v>7977.272727272727</v>
      </c>
    </row>
    <row r="12063" spans="1:6" x14ac:dyDescent="0.3">
      <c r="A12063" t="s">
        <v>59</v>
      </c>
      <c r="B12063" t="s">
        <v>845</v>
      </c>
      <c r="C12063">
        <v>2012</v>
      </c>
      <c r="D12063" t="s">
        <v>953</v>
      </c>
      <c r="E12063">
        <v>559.03000000000009</v>
      </c>
      <c r="F12063" s="1">
        <v>10966.666666666666</v>
      </c>
    </row>
    <row r="12064" spans="1:6" x14ac:dyDescent="0.3">
      <c r="A12064" t="s">
        <v>59</v>
      </c>
      <c r="B12064" t="s">
        <v>845</v>
      </c>
      <c r="C12064">
        <v>2013</v>
      </c>
      <c r="D12064" t="s">
        <v>949</v>
      </c>
      <c r="E12064">
        <v>-794.19166666666695</v>
      </c>
      <c r="F12064" s="1">
        <v>13083.333333333334</v>
      </c>
    </row>
    <row r="12065" spans="1:6" x14ac:dyDescent="0.3">
      <c r="A12065" t="s">
        <v>59</v>
      </c>
      <c r="B12065" t="s">
        <v>845</v>
      </c>
      <c r="C12065">
        <v>2013</v>
      </c>
      <c r="D12065" t="s">
        <v>951</v>
      </c>
      <c r="E12065">
        <v>1206.9012500000001</v>
      </c>
      <c r="F12065" s="1">
        <v>12095.833333333334</v>
      </c>
    </row>
    <row r="12066" spans="1:6" x14ac:dyDescent="0.3">
      <c r="A12066" t="s">
        <v>59</v>
      </c>
      <c r="B12066" t="s">
        <v>845</v>
      </c>
      <c r="C12066">
        <v>2013</v>
      </c>
      <c r="D12066" t="s">
        <v>953</v>
      </c>
      <c r="E12066">
        <v>546.09250000000009</v>
      </c>
      <c r="F12066" s="1">
        <v>10758.333333333334</v>
      </c>
    </row>
    <row r="12067" spans="1:6" x14ac:dyDescent="0.3">
      <c r="A12067" t="s">
        <v>59</v>
      </c>
      <c r="B12067" t="s">
        <v>846</v>
      </c>
      <c r="C12067">
        <v>2000</v>
      </c>
      <c r="D12067" t="s">
        <v>953</v>
      </c>
      <c r="E12067">
        <v>-1235.9099999999999</v>
      </c>
      <c r="F12067" s="1">
        <v>2900</v>
      </c>
    </row>
    <row r="12068" spans="1:6" x14ac:dyDescent="0.3">
      <c r="A12068" t="s">
        <v>59</v>
      </c>
      <c r="B12068" t="s">
        <v>846</v>
      </c>
      <c r="C12068">
        <v>2001</v>
      </c>
      <c r="D12068" t="s">
        <v>953</v>
      </c>
      <c r="E12068">
        <v>-62.083749999999895</v>
      </c>
      <c r="F12068" s="1">
        <v>3412.5</v>
      </c>
    </row>
    <row r="12069" spans="1:6" x14ac:dyDescent="0.3">
      <c r="A12069" t="s">
        <v>59</v>
      </c>
      <c r="B12069" t="s">
        <v>846</v>
      </c>
      <c r="C12069">
        <v>2002</v>
      </c>
      <c r="D12069" t="s">
        <v>953</v>
      </c>
      <c r="E12069">
        <v>-804.55550000000005</v>
      </c>
      <c r="F12069" s="1">
        <v>4545</v>
      </c>
    </row>
    <row r="12070" spans="1:6" x14ac:dyDescent="0.3">
      <c r="A12070" t="s">
        <v>59</v>
      </c>
      <c r="B12070" t="s">
        <v>846</v>
      </c>
      <c r="C12070">
        <v>2003</v>
      </c>
      <c r="D12070" t="s">
        <v>953</v>
      </c>
      <c r="E12070">
        <v>-713.87875000000008</v>
      </c>
      <c r="F12070" s="1">
        <v>4462.5</v>
      </c>
    </row>
    <row r="12071" spans="1:6" x14ac:dyDescent="0.3">
      <c r="A12071" t="s">
        <v>59</v>
      </c>
      <c r="B12071" t="s">
        <v>846</v>
      </c>
      <c r="C12071">
        <v>2004</v>
      </c>
      <c r="D12071" t="s">
        <v>953</v>
      </c>
      <c r="E12071">
        <v>-940.8112500000002</v>
      </c>
      <c r="F12071" s="1">
        <v>6637.5</v>
      </c>
    </row>
    <row r="12072" spans="1:6" x14ac:dyDescent="0.3">
      <c r="A12072" t="s">
        <v>59</v>
      </c>
      <c r="B12072" t="s">
        <v>847</v>
      </c>
      <c r="C12072">
        <v>1992</v>
      </c>
      <c r="D12072" t="s">
        <v>953</v>
      </c>
      <c r="E12072">
        <v>3.3149999999999977</v>
      </c>
      <c r="F12072" s="1">
        <v>150</v>
      </c>
    </row>
    <row r="12073" spans="1:6" x14ac:dyDescent="0.3">
      <c r="A12073" t="s">
        <v>59</v>
      </c>
      <c r="B12073" t="s">
        <v>848</v>
      </c>
      <c r="C12073">
        <v>1991</v>
      </c>
      <c r="D12073" t="s">
        <v>953</v>
      </c>
      <c r="E12073">
        <v>-1075.8274999999999</v>
      </c>
      <c r="F12073" s="1">
        <v>2225</v>
      </c>
    </row>
    <row r="12074" spans="1:6" x14ac:dyDescent="0.3">
      <c r="A12074" t="s">
        <v>59</v>
      </c>
      <c r="B12074" t="s">
        <v>848</v>
      </c>
      <c r="C12074">
        <v>1992</v>
      </c>
      <c r="D12074" t="s">
        <v>953</v>
      </c>
      <c r="E12074">
        <v>434.39249999999998</v>
      </c>
      <c r="F12074" s="1">
        <v>425</v>
      </c>
    </row>
    <row r="12075" spans="1:6" x14ac:dyDescent="0.3">
      <c r="A12075" t="s">
        <v>59</v>
      </c>
      <c r="B12075" t="s">
        <v>848</v>
      </c>
      <c r="C12075">
        <v>1993</v>
      </c>
      <c r="D12075" t="s">
        <v>953</v>
      </c>
      <c r="E12075">
        <v>484.25500000000011</v>
      </c>
      <c r="F12075" s="1">
        <v>1550</v>
      </c>
    </row>
    <row r="12076" spans="1:6" x14ac:dyDescent="0.3">
      <c r="A12076" t="s">
        <v>59</v>
      </c>
      <c r="B12076" t="s">
        <v>848</v>
      </c>
      <c r="C12076">
        <v>1994</v>
      </c>
      <c r="D12076" t="s">
        <v>953</v>
      </c>
      <c r="E12076">
        <v>188.67499999999995</v>
      </c>
      <c r="F12076" s="1">
        <v>1750</v>
      </c>
    </row>
    <row r="12077" spans="1:6" x14ac:dyDescent="0.3">
      <c r="A12077" t="s">
        <v>59</v>
      </c>
      <c r="B12077" t="s">
        <v>849</v>
      </c>
      <c r="C12077">
        <v>1991</v>
      </c>
      <c r="D12077" t="s">
        <v>953</v>
      </c>
      <c r="E12077">
        <v>-359.80624999999998</v>
      </c>
      <c r="F12077" s="1">
        <v>687.5</v>
      </c>
    </row>
    <row r="12078" spans="1:6" x14ac:dyDescent="0.3">
      <c r="A12078" t="s">
        <v>59</v>
      </c>
      <c r="B12078" t="s">
        <v>849</v>
      </c>
      <c r="C12078">
        <v>1994</v>
      </c>
      <c r="D12078" t="s">
        <v>953</v>
      </c>
      <c r="E12078">
        <v>128.86750000000001</v>
      </c>
      <c r="F12078" s="1">
        <v>175</v>
      </c>
    </row>
    <row r="12079" spans="1:6" x14ac:dyDescent="0.3">
      <c r="A12079" t="s">
        <v>59</v>
      </c>
      <c r="B12079" t="s">
        <v>850</v>
      </c>
      <c r="C12079">
        <v>2001</v>
      </c>
      <c r="D12079" t="s">
        <v>953</v>
      </c>
      <c r="E12079">
        <v>-154.11958333333328</v>
      </c>
      <c r="F12079" s="1">
        <v>1887.5</v>
      </c>
    </row>
    <row r="12080" spans="1:6" x14ac:dyDescent="0.3">
      <c r="A12080" t="s">
        <v>59</v>
      </c>
      <c r="B12080" t="s">
        <v>850</v>
      </c>
      <c r="C12080">
        <v>2002</v>
      </c>
      <c r="D12080" t="s">
        <v>953</v>
      </c>
      <c r="E12080">
        <v>195.13380952380953</v>
      </c>
      <c r="F12080" s="1">
        <v>1719.047619047619</v>
      </c>
    </row>
    <row r="12081" spans="1:6" x14ac:dyDescent="0.3">
      <c r="A12081" t="s">
        <v>59</v>
      </c>
      <c r="B12081" t="s">
        <v>850</v>
      </c>
      <c r="C12081">
        <v>2003</v>
      </c>
      <c r="D12081" t="s">
        <v>953</v>
      </c>
      <c r="E12081">
        <v>-138.83613636363631</v>
      </c>
      <c r="F12081" s="1">
        <v>2047.7272727272727</v>
      </c>
    </row>
    <row r="12082" spans="1:6" x14ac:dyDescent="0.3">
      <c r="A12082" t="s">
        <v>59</v>
      </c>
      <c r="B12082" t="s">
        <v>850</v>
      </c>
      <c r="C12082">
        <v>2004</v>
      </c>
      <c r="D12082" t="s">
        <v>949</v>
      </c>
      <c r="E12082">
        <v>205.94250000000011</v>
      </c>
      <c r="F12082" s="1">
        <v>5925</v>
      </c>
    </row>
    <row r="12083" spans="1:6" x14ac:dyDescent="0.3">
      <c r="A12083" t="s">
        <v>59</v>
      </c>
      <c r="B12083" t="s">
        <v>850</v>
      </c>
      <c r="C12083">
        <v>2004</v>
      </c>
      <c r="D12083" t="s">
        <v>953</v>
      </c>
      <c r="E12083">
        <v>265.05722222222215</v>
      </c>
      <c r="F12083" s="1">
        <v>3572.2222222222222</v>
      </c>
    </row>
    <row r="12084" spans="1:6" x14ac:dyDescent="0.3">
      <c r="A12084" t="s">
        <v>59</v>
      </c>
      <c r="B12084" t="s">
        <v>850</v>
      </c>
      <c r="C12084">
        <v>2005</v>
      </c>
      <c r="D12084" t="s">
        <v>949</v>
      </c>
      <c r="E12084">
        <v>-3356.2124999999996</v>
      </c>
      <c r="F12084" s="1">
        <v>5375</v>
      </c>
    </row>
    <row r="12085" spans="1:6" x14ac:dyDescent="0.3">
      <c r="A12085" t="s">
        <v>59</v>
      </c>
      <c r="B12085" t="s">
        <v>850</v>
      </c>
      <c r="C12085">
        <v>2005</v>
      </c>
      <c r="D12085" t="s">
        <v>951</v>
      </c>
      <c r="E12085">
        <v>-879.48624999999993</v>
      </c>
      <c r="F12085" s="1">
        <v>4887.5</v>
      </c>
    </row>
    <row r="12086" spans="1:6" x14ac:dyDescent="0.3">
      <c r="A12086" t="s">
        <v>59</v>
      </c>
      <c r="B12086" t="s">
        <v>850</v>
      </c>
      <c r="C12086">
        <v>2005</v>
      </c>
      <c r="D12086" t="s">
        <v>953</v>
      </c>
      <c r="E12086">
        <v>244.50481818181825</v>
      </c>
      <c r="F12086" s="1">
        <v>3720.909090909091</v>
      </c>
    </row>
    <row r="12087" spans="1:6" x14ac:dyDescent="0.3">
      <c r="A12087" t="s">
        <v>59</v>
      </c>
      <c r="B12087" t="s">
        <v>850</v>
      </c>
      <c r="C12087">
        <v>2006</v>
      </c>
      <c r="D12087" t="s">
        <v>953</v>
      </c>
      <c r="E12087">
        <v>103.88875000000006</v>
      </c>
      <c r="F12087" s="1">
        <v>4546.590909090909</v>
      </c>
    </row>
    <row r="12088" spans="1:6" x14ac:dyDescent="0.3">
      <c r="A12088" t="s">
        <v>59</v>
      </c>
      <c r="B12088" t="s">
        <v>850</v>
      </c>
      <c r="C12088">
        <v>2007</v>
      </c>
      <c r="D12088" t="s">
        <v>951</v>
      </c>
      <c r="E12088">
        <v>443.42083333333358</v>
      </c>
      <c r="F12088" s="1">
        <v>8375</v>
      </c>
    </row>
    <row r="12089" spans="1:6" x14ac:dyDescent="0.3">
      <c r="A12089" t="s">
        <v>59</v>
      </c>
      <c r="B12089" t="s">
        <v>850</v>
      </c>
      <c r="C12089">
        <v>2007</v>
      </c>
      <c r="D12089" t="s">
        <v>952</v>
      </c>
      <c r="E12089">
        <v>-9125.6849999999995</v>
      </c>
      <c r="F12089" s="1">
        <v>10150</v>
      </c>
    </row>
    <row r="12090" spans="1:6" x14ac:dyDescent="0.3">
      <c r="A12090" t="s">
        <v>59</v>
      </c>
      <c r="B12090" t="s">
        <v>850</v>
      </c>
      <c r="C12090">
        <v>2007</v>
      </c>
      <c r="D12090" t="s">
        <v>953</v>
      </c>
      <c r="E12090">
        <v>155.27847484276731</v>
      </c>
      <c r="F12090" s="1">
        <v>5297.3270440251572</v>
      </c>
    </row>
    <row r="12091" spans="1:6" x14ac:dyDescent="0.3">
      <c r="A12091" t="s">
        <v>59</v>
      </c>
      <c r="B12091" t="s">
        <v>850</v>
      </c>
      <c r="C12091">
        <v>2008</v>
      </c>
      <c r="D12091" t="s">
        <v>949</v>
      </c>
      <c r="E12091">
        <v>1585.5025000000005</v>
      </c>
      <c r="F12091" s="1">
        <v>9525</v>
      </c>
    </row>
    <row r="12092" spans="1:6" x14ac:dyDescent="0.3">
      <c r="A12092" t="s">
        <v>59</v>
      </c>
      <c r="B12092" t="s">
        <v>850</v>
      </c>
      <c r="C12092">
        <v>2008</v>
      </c>
      <c r="D12092" t="s">
        <v>951</v>
      </c>
      <c r="E12092">
        <v>452.7331250000002</v>
      </c>
      <c r="F12092" s="1">
        <v>9456.25</v>
      </c>
    </row>
    <row r="12093" spans="1:6" x14ac:dyDescent="0.3">
      <c r="A12093" t="s">
        <v>59</v>
      </c>
      <c r="B12093" t="s">
        <v>850</v>
      </c>
      <c r="C12093">
        <v>2008</v>
      </c>
      <c r="D12093" t="s">
        <v>952</v>
      </c>
      <c r="E12093">
        <v>-8610.0774999999994</v>
      </c>
      <c r="F12093" s="1">
        <v>9725</v>
      </c>
    </row>
    <row r="12094" spans="1:6" x14ac:dyDescent="0.3">
      <c r="A12094" t="s">
        <v>59</v>
      </c>
      <c r="B12094" t="s">
        <v>850</v>
      </c>
      <c r="C12094">
        <v>2008</v>
      </c>
      <c r="D12094" t="s">
        <v>953</v>
      </c>
      <c r="E12094">
        <v>224.49311011904769</v>
      </c>
      <c r="F12094" s="1">
        <v>6636.458333333333</v>
      </c>
    </row>
    <row r="12095" spans="1:6" x14ac:dyDescent="0.3">
      <c r="A12095" t="s">
        <v>59</v>
      </c>
      <c r="B12095" t="s">
        <v>850</v>
      </c>
      <c r="C12095">
        <v>2009</v>
      </c>
      <c r="D12095" t="s">
        <v>949</v>
      </c>
      <c r="E12095">
        <v>2132.0499999999993</v>
      </c>
      <c r="F12095" s="1">
        <v>10500</v>
      </c>
    </row>
    <row r="12096" spans="1:6" x14ac:dyDescent="0.3">
      <c r="A12096" t="s">
        <v>59</v>
      </c>
      <c r="B12096" t="s">
        <v>850</v>
      </c>
      <c r="C12096">
        <v>2009</v>
      </c>
      <c r="D12096" t="s">
        <v>951</v>
      </c>
      <c r="E12096">
        <v>857.23416666666708</v>
      </c>
      <c r="F12096" s="1">
        <v>10508.333333333334</v>
      </c>
    </row>
    <row r="12097" spans="1:6" x14ac:dyDescent="0.3">
      <c r="A12097" t="s">
        <v>59</v>
      </c>
      <c r="B12097" t="s">
        <v>850</v>
      </c>
      <c r="C12097">
        <v>2009</v>
      </c>
      <c r="D12097" t="s">
        <v>953</v>
      </c>
      <c r="E12097">
        <v>367.72554347826087</v>
      </c>
      <c r="F12097" s="1">
        <v>7146.739130434783</v>
      </c>
    </row>
    <row r="12098" spans="1:6" x14ac:dyDescent="0.3">
      <c r="A12098" t="s">
        <v>59</v>
      </c>
      <c r="B12098" t="s">
        <v>850</v>
      </c>
      <c r="C12098">
        <v>2010</v>
      </c>
      <c r="D12098" t="s">
        <v>949</v>
      </c>
      <c r="E12098">
        <v>604.37233333333336</v>
      </c>
      <c r="F12098" s="1">
        <v>13923.333333333334</v>
      </c>
    </row>
    <row r="12099" spans="1:6" x14ac:dyDescent="0.3">
      <c r="A12099" t="s">
        <v>59</v>
      </c>
      <c r="B12099" t="s">
        <v>850</v>
      </c>
      <c r="C12099">
        <v>2010</v>
      </c>
      <c r="D12099" t="s">
        <v>951</v>
      </c>
      <c r="E12099">
        <v>-237.59249999999963</v>
      </c>
      <c r="F12099" s="1">
        <v>13130.555555555555</v>
      </c>
    </row>
    <row r="12100" spans="1:6" x14ac:dyDescent="0.3">
      <c r="A12100" t="s">
        <v>59</v>
      </c>
      <c r="B12100" t="s">
        <v>850</v>
      </c>
      <c r="C12100">
        <v>2010</v>
      </c>
      <c r="D12100" t="s">
        <v>953</v>
      </c>
      <c r="E12100">
        <v>-20.021927966101778</v>
      </c>
      <c r="F12100" s="1">
        <v>10310.381355932202</v>
      </c>
    </row>
    <row r="12101" spans="1:6" x14ac:dyDescent="0.3">
      <c r="A12101" t="s">
        <v>59</v>
      </c>
      <c r="B12101" t="s">
        <v>850</v>
      </c>
      <c r="C12101">
        <v>2011</v>
      </c>
      <c r="D12101" t="s">
        <v>948</v>
      </c>
      <c r="E12101">
        <v>313.48900000000032</v>
      </c>
      <c r="F12101" s="1">
        <v>15090</v>
      </c>
    </row>
    <row r="12102" spans="1:6" x14ac:dyDescent="0.3">
      <c r="A12102" t="s">
        <v>59</v>
      </c>
      <c r="B12102" t="s">
        <v>850</v>
      </c>
      <c r="C12102">
        <v>2011</v>
      </c>
      <c r="D12102" t="s">
        <v>949</v>
      </c>
      <c r="E12102">
        <v>93.36425742574275</v>
      </c>
      <c r="F12102" s="1">
        <v>14058.415841584158</v>
      </c>
    </row>
    <row r="12103" spans="1:6" x14ac:dyDescent="0.3">
      <c r="A12103" t="s">
        <v>59</v>
      </c>
      <c r="B12103" t="s">
        <v>850</v>
      </c>
      <c r="C12103">
        <v>2011</v>
      </c>
      <c r="D12103" t="s">
        <v>951</v>
      </c>
      <c r="E12103">
        <v>461.62621212121223</v>
      </c>
      <c r="F12103" s="1">
        <v>13140.90909090909</v>
      </c>
    </row>
    <row r="12104" spans="1:6" x14ac:dyDescent="0.3">
      <c r="A12104" t="s">
        <v>59</v>
      </c>
      <c r="B12104" t="s">
        <v>850</v>
      </c>
      <c r="C12104">
        <v>2011</v>
      </c>
      <c r="D12104" t="s">
        <v>953</v>
      </c>
      <c r="E12104">
        <v>-42.845204081632517</v>
      </c>
      <c r="F12104" s="1">
        <v>11405.102040816326</v>
      </c>
    </row>
    <row r="12105" spans="1:6" x14ac:dyDescent="0.3">
      <c r="A12105" t="s">
        <v>59</v>
      </c>
      <c r="B12105" t="s">
        <v>850</v>
      </c>
      <c r="C12105">
        <v>2012</v>
      </c>
      <c r="D12105" t="s">
        <v>948</v>
      </c>
      <c r="E12105">
        <v>181.59764705882353</v>
      </c>
      <c r="F12105" s="1">
        <v>15270.588235294117</v>
      </c>
    </row>
    <row r="12106" spans="1:6" x14ac:dyDescent="0.3">
      <c r="A12106" t="s">
        <v>59</v>
      </c>
      <c r="B12106" t="s">
        <v>850</v>
      </c>
      <c r="C12106">
        <v>2012</v>
      </c>
      <c r="D12106" t="s">
        <v>949</v>
      </c>
      <c r="E12106">
        <v>222.09085000000013</v>
      </c>
      <c r="F12106" s="1">
        <v>14438.5</v>
      </c>
    </row>
    <row r="12107" spans="1:6" x14ac:dyDescent="0.3">
      <c r="A12107" t="s">
        <v>59</v>
      </c>
      <c r="B12107" t="s">
        <v>850</v>
      </c>
      <c r="C12107">
        <v>2012</v>
      </c>
      <c r="D12107" t="s">
        <v>950</v>
      </c>
      <c r="E12107">
        <v>-233.13999999999942</v>
      </c>
      <c r="F12107" s="1">
        <v>16600</v>
      </c>
    </row>
    <row r="12108" spans="1:6" x14ac:dyDescent="0.3">
      <c r="A12108" t="s">
        <v>59</v>
      </c>
      <c r="B12108" t="s">
        <v>850</v>
      </c>
      <c r="C12108">
        <v>2012</v>
      </c>
      <c r="D12108" t="s">
        <v>951</v>
      </c>
      <c r="E12108">
        <v>493.09739130434792</v>
      </c>
      <c r="F12108" s="1">
        <v>13524.63768115942</v>
      </c>
    </row>
    <row r="12109" spans="1:6" x14ac:dyDescent="0.3">
      <c r="A12109" t="s">
        <v>59</v>
      </c>
      <c r="B12109" t="s">
        <v>850</v>
      </c>
      <c r="C12109">
        <v>2012</v>
      </c>
      <c r="D12109" t="s">
        <v>952</v>
      </c>
      <c r="E12109">
        <v>-2948.8849999999984</v>
      </c>
      <c r="F12109" s="1">
        <v>18150</v>
      </c>
    </row>
    <row r="12110" spans="1:6" x14ac:dyDescent="0.3">
      <c r="A12110" t="s">
        <v>59</v>
      </c>
      <c r="B12110" t="s">
        <v>850</v>
      </c>
      <c r="C12110">
        <v>2012</v>
      </c>
      <c r="D12110" t="s">
        <v>953</v>
      </c>
      <c r="E12110">
        <v>-65.913124999999937</v>
      </c>
      <c r="F12110" s="1">
        <v>12382.638888888889</v>
      </c>
    </row>
    <row r="12111" spans="1:6" x14ac:dyDescent="0.3">
      <c r="A12111" t="s">
        <v>59</v>
      </c>
      <c r="B12111" t="s">
        <v>850</v>
      </c>
      <c r="C12111">
        <v>2013</v>
      </c>
      <c r="D12111" t="s">
        <v>948</v>
      </c>
      <c r="E12111">
        <v>424.46875000000017</v>
      </c>
      <c r="F12111" s="1">
        <v>17604.166666666668</v>
      </c>
    </row>
    <row r="12112" spans="1:6" x14ac:dyDescent="0.3">
      <c r="A12112" t="s">
        <v>59</v>
      </c>
      <c r="B12112" t="s">
        <v>850</v>
      </c>
      <c r="C12112">
        <v>2013</v>
      </c>
      <c r="D12112" t="s">
        <v>949</v>
      </c>
      <c r="E12112">
        <v>86.495000000000175</v>
      </c>
      <c r="F12112" s="1">
        <v>15950</v>
      </c>
    </row>
    <row r="12113" spans="1:6" x14ac:dyDescent="0.3">
      <c r="A12113" t="s">
        <v>59</v>
      </c>
      <c r="B12113" t="s">
        <v>850</v>
      </c>
      <c r="C12113">
        <v>2013</v>
      </c>
      <c r="D12113" t="s">
        <v>950</v>
      </c>
      <c r="E12113">
        <v>-2568.7750000000015</v>
      </c>
      <c r="F12113" s="1">
        <v>17250</v>
      </c>
    </row>
    <row r="12114" spans="1:6" x14ac:dyDescent="0.3">
      <c r="A12114" t="s">
        <v>59</v>
      </c>
      <c r="B12114" t="s">
        <v>850</v>
      </c>
      <c r="C12114">
        <v>2013</v>
      </c>
      <c r="D12114" t="s">
        <v>951</v>
      </c>
      <c r="E12114">
        <v>223.45024390243901</v>
      </c>
      <c r="F12114" s="1">
        <v>14331.707317073171</v>
      </c>
    </row>
    <row r="12115" spans="1:6" x14ac:dyDescent="0.3">
      <c r="A12115" t="s">
        <v>59</v>
      </c>
      <c r="B12115" t="s">
        <v>850</v>
      </c>
      <c r="C12115">
        <v>2013</v>
      </c>
      <c r="D12115" t="s">
        <v>953</v>
      </c>
      <c r="E12115">
        <v>227.09155462184884</v>
      </c>
      <c r="F12115" s="1">
        <v>12688.655462184874</v>
      </c>
    </row>
    <row r="12116" spans="1:6" x14ac:dyDescent="0.3">
      <c r="A12116" t="s">
        <v>59</v>
      </c>
      <c r="B12116" t="s">
        <v>850</v>
      </c>
      <c r="C12116">
        <v>2014</v>
      </c>
      <c r="D12116" t="s">
        <v>948</v>
      </c>
      <c r="E12116">
        <v>-396.42905405405384</v>
      </c>
      <c r="F12116" s="1">
        <v>17466.216216216217</v>
      </c>
    </row>
    <row r="12117" spans="1:6" x14ac:dyDescent="0.3">
      <c r="A12117" t="s">
        <v>59</v>
      </c>
      <c r="B12117" t="s">
        <v>850</v>
      </c>
      <c r="C12117">
        <v>2014</v>
      </c>
      <c r="D12117" t="s">
        <v>949</v>
      </c>
      <c r="E12117">
        <v>-447.46282051282043</v>
      </c>
      <c r="F12117" s="1">
        <v>15371.794871794871</v>
      </c>
    </row>
    <row r="12118" spans="1:6" x14ac:dyDescent="0.3">
      <c r="A12118" t="s">
        <v>59</v>
      </c>
      <c r="B12118" t="s">
        <v>850</v>
      </c>
      <c r="C12118">
        <v>2014</v>
      </c>
      <c r="D12118" t="s">
        <v>950</v>
      </c>
      <c r="E12118">
        <v>360.73750000000047</v>
      </c>
      <c r="F12118" s="1">
        <v>18208.333333333332</v>
      </c>
    </row>
    <row r="12119" spans="1:6" x14ac:dyDescent="0.3">
      <c r="A12119" t="s">
        <v>59</v>
      </c>
      <c r="B12119" t="s">
        <v>850</v>
      </c>
      <c r="C12119">
        <v>2014</v>
      </c>
      <c r="D12119" t="s">
        <v>951</v>
      </c>
      <c r="E12119">
        <v>1503.9860000000001</v>
      </c>
      <c r="F12119" s="1">
        <v>14660</v>
      </c>
    </row>
    <row r="12120" spans="1:6" x14ac:dyDescent="0.3">
      <c r="A12120" t="s">
        <v>59</v>
      </c>
      <c r="B12120" t="s">
        <v>850</v>
      </c>
      <c r="C12120">
        <v>2014</v>
      </c>
      <c r="D12120" t="s">
        <v>952</v>
      </c>
      <c r="E12120">
        <v>-1180.1549999999995</v>
      </c>
      <c r="F12120" s="1">
        <v>19450</v>
      </c>
    </row>
    <row r="12121" spans="1:6" x14ac:dyDescent="0.3">
      <c r="A12121" t="s">
        <v>59</v>
      </c>
      <c r="B12121" t="s">
        <v>850</v>
      </c>
      <c r="C12121">
        <v>2015</v>
      </c>
      <c r="D12121" t="s">
        <v>950</v>
      </c>
      <c r="E12121">
        <v>-830.37666666666701</v>
      </c>
      <c r="F12121" s="1">
        <v>18233.333333333332</v>
      </c>
    </row>
    <row r="12122" spans="1:6" x14ac:dyDescent="0.3">
      <c r="A12122" t="s">
        <v>59</v>
      </c>
      <c r="B12122" t="s">
        <v>851</v>
      </c>
      <c r="C12122">
        <v>2012</v>
      </c>
      <c r="D12122" t="s">
        <v>948</v>
      </c>
      <c r="E12122">
        <v>1319.1599999999999</v>
      </c>
      <c r="F12122" s="1">
        <v>12933.333333333334</v>
      </c>
    </row>
    <row r="12123" spans="1:6" x14ac:dyDescent="0.3">
      <c r="A12123" t="s">
        <v>59</v>
      </c>
      <c r="B12123" t="s">
        <v>851</v>
      </c>
      <c r="C12123">
        <v>2012</v>
      </c>
      <c r="D12123" t="s">
        <v>949</v>
      </c>
      <c r="E12123">
        <v>119.56270833333338</v>
      </c>
      <c r="F12123" s="1">
        <v>12668.75</v>
      </c>
    </row>
    <row r="12124" spans="1:6" x14ac:dyDescent="0.3">
      <c r="A12124" t="s">
        <v>59</v>
      </c>
      <c r="B12124" t="s">
        <v>851</v>
      </c>
      <c r="C12124">
        <v>2012</v>
      </c>
      <c r="D12124" t="s">
        <v>950</v>
      </c>
      <c r="E12124">
        <v>-997.5049999999992</v>
      </c>
      <c r="F12124" s="1">
        <v>15950</v>
      </c>
    </row>
    <row r="12125" spans="1:6" x14ac:dyDescent="0.3">
      <c r="A12125" t="s">
        <v>59</v>
      </c>
      <c r="B12125" t="s">
        <v>851</v>
      </c>
      <c r="C12125">
        <v>2012</v>
      </c>
      <c r="D12125" t="s">
        <v>951</v>
      </c>
      <c r="E12125">
        <v>374.05588235294113</v>
      </c>
      <c r="F12125" s="1">
        <v>11735.294117647059</v>
      </c>
    </row>
    <row r="12126" spans="1:6" x14ac:dyDescent="0.3">
      <c r="A12126" t="s">
        <v>59</v>
      </c>
      <c r="B12126" t="s">
        <v>851</v>
      </c>
      <c r="C12126">
        <v>2012</v>
      </c>
      <c r="D12126" t="s">
        <v>953</v>
      </c>
      <c r="E12126">
        <v>110.17794117647072</v>
      </c>
      <c r="F12126" s="1">
        <v>10308.823529411764</v>
      </c>
    </row>
    <row r="12127" spans="1:6" x14ac:dyDescent="0.3">
      <c r="A12127" t="s">
        <v>59</v>
      </c>
      <c r="B12127" t="s">
        <v>851</v>
      </c>
      <c r="C12127">
        <v>2013</v>
      </c>
      <c r="D12127" t="s">
        <v>948</v>
      </c>
      <c r="E12127">
        <v>-76.547999999999959</v>
      </c>
      <c r="F12127" s="1">
        <v>14786.666666666666</v>
      </c>
    </row>
    <row r="12128" spans="1:6" x14ac:dyDescent="0.3">
      <c r="A12128" t="s">
        <v>59</v>
      </c>
      <c r="B12128" t="s">
        <v>851</v>
      </c>
      <c r="C12128">
        <v>2013</v>
      </c>
      <c r="D12128" t="s">
        <v>949</v>
      </c>
      <c r="E12128">
        <v>-470.66899999999976</v>
      </c>
      <c r="F12128" s="1">
        <v>14110</v>
      </c>
    </row>
    <row r="12129" spans="1:6" x14ac:dyDescent="0.3">
      <c r="A12129" t="s">
        <v>59</v>
      </c>
      <c r="B12129" t="s">
        <v>851</v>
      </c>
      <c r="C12129">
        <v>2013</v>
      </c>
      <c r="D12129" t="s">
        <v>950</v>
      </c>
      <c r="E12129">
        <v>340.98499999999996</v>
      </c>
      <c r="F12129" s="1">
        <v>16183.333333333334</v>
      </c>
    </row>
    <row r="12130" spans="1:6" x14ac:dyDescent="0.3">
      <c r="A12130" t="s">
        <v>59</v>
      </c>
      <c r="B12130" t="s">
        <v>851</v>
      </c>
      <c r="C12130">
        <v>2013</v>
      </c>
      <c r="D12130" t="s">
        <v>951</v>
      </c>
      <c r="E12130">
        <v>585.09000000000015</v>
      </c>
      <c r="F12130" s="1">
        <v>12900</v>
      </c>
    </row>
    <row r="12131" spans="1:6" x14ac:dyDescent="0.3">
      <c r="A12131" t="s">
        <v>59</v>
      </c>
      <c r="B12131" t="s">
        <v>851</v>
      </c>
      <c r="C12131">
        <v>2013</v>
      </c>
      <c r="D12131" t="s">
        <v>952</v>
      </c>
      <c r="E12131">
        <v>-118.5</v>
      </c>
      <c r="F12131" s="1">
        <v>15000</v>
      </c>
    </row>
    <row r="12132" spans="1:6" x14ac:dyDescent="0.3">
      <c r="A12132" t="s">
        <v>59</v>
      </c>
      <c r="B12132" t="s">
        <v>851</v>
      </c>
      <c r="C12132">
        <v>2013</v>
      </c>
      <c r="D12132" t="s">
        <v>953</v>
      </c>
      <c r="E12132">
        <v>-350.27000000000044</v>
      </c>
      <c r="F12132" s="1">
        <v>11300</v>
      </c>
    </row>
    <row r="12133" spans="1:6" x14ac:dyDescent="0.3">
      <c r="A12133" t="s">
        <v>59</v>
      </c>
      <c r="B12133" t="s">
        <v>851</v>
      </c>
      <c r="C12133">
        <v>2014</v>
      </c>
      <c r="D12133" t="s">
        <v>948</v>
      </c>
      <c r="E12133">
        <v>-881.89750000000004</v>
      </c>
      <c r="F12133" s="1">
        <v>15525</v>
      </c>
    </row>
    <row r="12134" spans="1:6" x14ac:dyDescent="0.3">
      <c r="A12134" t="s">
        <v>59</v>
      </c>
      <c r="B12134" t="s">
        <v>851</v>
      </c>
      <c r="C12134">
        <v>2014</v>
      </c>
      <c r="D12134" t="s">
        <v>949</v>
      </c>
      <c r="E12134">
        <v>-1621.2625000000003</v>
      </c>
      <c r="F12134" s="1">
        <v>14875</v>
      </c>
    </row>
    <row r="12135" spans="1:6" x14ac:dyDescent="0.3">
      <c r="A12135" t="s">
        <v>59</v>
      </c>
      <c r="B12135" t="s">
        <v>851</v>
      </c>
      <c r="C12135">
        <v>2014</v>
      </c>
      <c r="D12135" t="s">
        <v>950</v>
      </c>
      <c r="E12135">
        <v>-130.65500000000065</v>
      </c>
      <c r="F12135" s="1">
        <v>14450</v>
      </c>
    </row>
    <row r="12136" spans="1:6" x14ac:dyDescent="0.3">
      <c r="A12136" t="s">
        <v>59</v>
      </c>
      <c r="B12136" t="s">
        <v>851</v>
      </c>
      <c r="C12136">
        <v>2014</v>
      </c>
      <c r="D12136" t="s">
        <v>952</v>
      </c>
      <c r="E12136">
        <v>257.30200000000002</v>
      </c>
      <c r="F12136" s="1">
        <v>16620</v>
      </c>
    </row>
    <row r="12137" spans="1:6" x14ac:dyDescent="0.3">
      <c r="A12137" t="s">
        <v>59</v>
      </c>
      <c r="B12137" t="s">
        <v>852</v>
      </c>
      <c r="C12137">
        <v>2012</v>
      </c>
      <c r="D12137" t="s">
        <v>948</v>
      </c>
      <c r="E12137">
        <v>-2449.0224999999991</v>
      </c>
      <c r="F12137" s="1">
        <v>19275</v>
      </c>
    </row>
    <row r="12138" spans="1:6" x14ac:dyDescent="0.3">
      <c r="A12138" t="s">
        <v>59</v>
      </c>
      <c r="B12138" t="s">
        <v>852</v>
      </c>
      <c r="C12138">
        <v>2012</v>
      </c>
      <c r="D12138" t="s">
        <v>949</v>
      </c>
      <c r="E12138">
        <v>-308.71178571428584</v>
      </c>
      <c r="F12138" s="1">
        <v>17382.142857142859</v>
      </c>
    </row>
    <row r="12139" spans="1:6" x14ac:dyDescent="0.3">
      <c r="A12139" t="s">
        <v>59</v>
      </c>
      <c r="B12139" t="s">
        <v>852</v>
      </c>
      <c r="C12139">
        <v>2012</v>
      </c>
      <c r="D12139" t="s">
        <v>951</v>
      </c>
      <c r="E12139">
        <v>498.90400000000045</v>
      </c>
      <c r="F12139" s="1">
        <v>16240</v>
      </c>
    </row>
    <row r="12140" spans="1:6" x14ac:dyDescent="0.3">
      <c r="A12140" t="s">
        <v>59</v>
      </c>
      <c r="B12140" t="s">
        <v>852</v>
      </c>
      <c r="C12140">
        <v>2012</v>
      </c>
      <c r="D12140" t="s">
        <v>953</v>
      </c>
      <c r="E12140">
        <v>30.084375000000136</v>
      </c>
      <c r="F12140" s="1">
        <v>15218.75</v>
      </c>
    </row>
    <row r="12141" spans="1:6" x14ac:dyDescent="0.3">
      <c r="A12141" t="s">
        <v>59</v>
      </c>
      <c r="B12141" t="s">
        <v>852</v>
      </c>
      <c r="C12141">
        <v>2013</v>
      </c>
      <c r="D12141" t="s">
        <v>948</v>
      </c>
      <c r="E12141">
        <v>30.949999999998909</v>
      </c>
      <c r="F12141" s="1">
        <v>19500</v>
      </c>
    </row>
    <row r="12142" spans="1:6" x14ac:dyDescent="0.3">
      <c r="A12142" t="s">
        <v>59</v>
      </c>
      <c r="B12142" t="s">
        <v>852</v>
      </c>
      <c r="C12142">
        <v>2013</v>
      </c>
      <c r="D12142" t="s">
        <v>949</v>
      </c>
      <c r="E12142">
        <v>-330.15600000000052</v>
      </c>
      <c r="F12142" s="1">
        <v>17640</v>
      </c>
    </row>
    <row r="12143" spans="1:6" x14ac:dyDescent="0.3">
      <c r="A12143" t="s">
        <v>59</v>
      </c>
      <c r="B12143" t="s">
        <v>852</v>
      </c>
      <c r="C12143">
        <v>2013</v>
      </c>
      <c r="D12143" t="s">
        <v>951</v>
      </c>
      <c r="E12143">
        <v>-388.52750000000015</v>
      </c>
      <c r="F12143" s="1">
        <v>15225</v>
      </c>
    </row>
    <row r="12144" spans="1:6" x14ac:dyDescent="0.3">
      <c r="A12144" t="s">
        <v>59</v>
      </c>
      <c r="B12144" t="s">
        <v>852</v>
      </c>
      <c r="C12144">
        <v>2013</v>
      </c>
      <c r="D12144" t="s">
        <v>953</v>
      </c>
      <c r="E12144">
        <v>-89.494999999999891</v>
      </c>
      <c r="F12144" s="1">
        <v>14050</v>
      </c>
    </row>
    <row r="12145" spans="1:6" x14ac:dyDescent="0.3">
      <c r="A12145" t="s">
        <v>59</v>
      </c>
      <c r="B12145" t="s">
        <v>852</v>
      </c>
      <c r="C12145">
        <v>2014</v>
      </c>
      <c r="D12145" t="s">
        <v>948</v>
      </c>
      <c r="E12145">
        <v>1170.7299999999996</v>
      </c>
      <c r="F12145" s="1">
        <v>21300</v>
      </c>
    </row>
    <row r="12146" spans="1:6" x14ac:dyDescent="0.3">
      <c r="A12146" t="s">
        <v>59</v>
      </c>
      <c r="B12146" t="s">
        <v>852</v>
      </c>
      <c r="C12146">
        <v>2014</v>
      </c>
      <c r="D12146" t="s">
        <v>949</v>
      </c>
      <c r="E12146">
        <v>-746.95000000000073</v>
      </c>
      <c r="F12146" s="1">
        <v>20500</v>
      </c>
    </row>
    <row r="12147" spans="1:6" x14ac:dyDescent="0.3">
      <c r="A12147" t="s">
        <v>59</v>
      </c>
      <c r="B12147" t="s">
        <v>852</v>
      </c>
      <c r="C12147">
        <v>2014</v>
      </c>
      <c r="D12147" t="s">
        <v>950</v>
      </c>
      <c r="E12147">
        <v>175.97999999999956</v>
      </c>
      <c r="F12147" s="1">
        <v>23800</v>
      </c>
    </row>
    <row r="12148" spans="1:6" x14ac:dyDescent="0.3">
      <c r="A12148" t="s">
        <v>59</v>
      </c>
      <c r="B12148" t="s">
        <v>853</v>
      </c>
      <c r="C12148">
        <v>2012</v>
      </c>
      <c r="D12148" t="s">
        <v>948</v>
      </c>
      <c r="E12148">
        <v>647.91100000000006</v>
      </c>
      <c r="F12148" s="1">
        <v>18910</v>
      </c>
    </row>
    <row r="12149" spans="1:6" x14ac:dyDescent="0.3">
      <c r="A12149" t="s">
        <v>59</v>
      </c>
      <c r="B12149" t="s">
        <v>853</v>
      </c>
      <c r="C12149">
        <v>2012</v>
      </c>
      <c r="D12149" t="s">
        <v>949</v>
      </c>
      <c r="E12149">
        <v>-166.26363636363641</v>
      </c>
      <c r="F12149" s="1">
        <v>17363.636363636364</v>
      </c>
    </row>
    <row r="12150" spans="1:6" x14ac:dyDescent="0.3">
      <c r="A12150" t="s">
        <v>59</v>
      </c>
      <c r="B12150" t="s">
        <v>853</v>
      </c>
      <c r="C12150">
        <v>2012</v>
      </c>
      <c r="D12150" t="s">
        <v>950</v>
      </c>
      <c r="E12150">
        <v>229.84500000000116</v>
      </c>
      <c r="F12150" s="1">
        <v>19450</v>
      </c>
    </row>
    <row r="12151" spans="1:6" x14ac:dyDescent="0.3">
      <c r="A12151" t="s">
        <v>59</v>
      </c>
      <c r="B12151" t="s">
        <v>853</v>
      </c>
      <c r="C12151">
        <v>2012</v>
      </c>
      <c r="D12151" t="s">
        <v>951</v>
      </c>
      <c r="E12151">
        <v>80.021071428571432</v>
      </c>
      <c r="F12151" s="1">
        <v>16710.714285714286</v>
      </c>
    </row>
    <row r="12152" spans="1:6" x14ac:dyDescent="0.3">
      <c r="A12152" t="s">
        <v>59</v>
      </c>
      <c r="B12152" t="s">
        <v>853</v>
      </c>
      <c r="C12152">
        <v>2012</v>
      </c>
      <c r="D12152" t="s">
        <v>953</v>
      </c>
      <c r="E12152">
        <v>-346.91224999999986</v>
      </c>
      <c r="F12152" s="1">
        <v>13827.5</v>
      </c>
    </row>
    <row r="12153" spans="1:6" x14ac:dyDescent="0.3">
      <c r="A12153" t="s">
        <v>59</v>
      </c>
      <c r="B12153" t="s">
        <v>853</v>
      </c>
      <c r="C12153">
        <v>2013</v>
      </c>
      <c r="D12153" t="s">
        <v>948</v>
      </c>
      <c r="E12153">
        <v>172.44199999999984</v>
      </c>
      <c r="F12153" s="1">
        <v>20020</v>
      </c>
    </row>
    <row r="12154" spans="1:6" x14ac:dyDescent="0.3">
      <c r="A12154" t="s">
        <v>59</v>
      </c>
      <c r="B12154" t="s">
        <v>853</v>
      </c>
      <c r="C12154">
        <v>2013</v>
      </c>
      <c r="D12154" t="s">
        <v>949</v>
      </c>
      <c r="E12154">
        <v>178.80055555555595</v>
      </c>
      <c r="F12154" s="1">
        <v>17894.444444444445</v>
      </c>
    </row>
    <row r="12155" spans="1:6" x14ac:dyDescent="0.3">
      <c r="A12155" t="s">
        <v>59</v>
      </c>
      <c r="B12155" t="s">
        <v>853</v>
      </c>
      <c r="C12155">
        <v>2013</v>
      </c>
      <c r="D12155" t="s">
        <v>951</v>
      </c>
      <c r="E12155">
        <v>108.84999999999975</v>
      </c>
      <c r="F12155" s="1">
        <v>18500</v>
      </c>
    </row>
    <row r="12156" spans="1:6" x14ac:dyDescent="0.3">
      <c r="A12156" t="s">
        <v>59</v>
      </c>
      <c r="B12156" t="s">
        <v>853</v>
      </c>
      <c r="C12156">
        <v>2013</v>
      </c>
      <c r="D12156" t="s">
        <v>953</v>
      </c>
      <c r="E12156">
        <v>-1058.2799999999997</v>
      </c>
      <c r="F12156" s="1">
        <v>13200</v>
      </c>
    </row>
    <row r="12157" spans="1:6" x14ac:dyDescent="0.3">
      <c r="A12157" t="s">
        <v>59</v>
      </c>
      <c r="B12157" t="s">
        <v>853</v>
      </c>
      <c r="C12157">
        <v>2014</v>
      </c>
      <c r="D12157" t="s">
        <v>948</v>
      </c>
      <c r="E12157">
        <v>426.37722222222266</v>
      </c>
      <c r="F12157" s="1">
        <v>20550</v>
      </c>
    </row>
    <row r="12158" spans="1:6" x14ac:dyDescent="0.3">
      <c r="A12158" t="s">
        <v>59</v>
      </c>
      <c r="B12158" t="s">
        <v>853</v>
      </c>
      <c r="C12158">
        <v>2014</v>
      </c>
      <c r="D12158" t="s">
        <v>949</v>
      </c>
      <c r="E12158">
        <v>-2339.0500000000002</v>
      </c>
      <c r="F12158" s="1">
        <v>19500</v>
      </c>
    </row>
    <row r="12159" spans="1:6" x14ac:dyDescent="0.3">
      <c r="A12159" t="s">
        <v>59</v>
      </c>
      <c r="B12159" t="s">
        <v>853</v>
      </c>
      <c r="C12159">
        <v>2014</v>
      </c>
      <c r="D12159" t="s">
        <v>950</v>
      </c>
      <c r="E12159">
        <v>509.31166666666712</v>
      </c>
      <c r="F12159" s="1">
        <v>20783.333333333332</v>
      </c>
    </row>
    <row r="12160" spans="1:6" x14ac:dyDescent="0.3">
      <c r="A12160" t="s">
        <v>59</v>
      </c>
      <c r="B12160" t="s">
        <v>853</v>
      </c>
      <c r="C12160">
        <v>2014</v>
      </c>
      <c r="D12160" t="s">
        <v>952</v>
      </c>
      <c r="E12160">
        <v>1277.3599999999994</v>
      </c>
      <c r="F12160" s="1">
        <v>21600</v>
      </c>
    </row>
    <row r="12161" spans="1:6" x14ac:dyDescent="0.3">
      <c r="A12161" t="s">
        <v>59</v>
      </c>
      <c r="B12161" t="s">
        <v>853</v>
      </c>
      <c r="C12161">
        <v>2014</v>
      </c>
      <c r="D12161" t="s">
        <v>953</v>
      </c>
      <c r="E12161">
        <v>-2131.2049999999981</v>
      </c>
      <c r="F12161" s="1">
        <v>18950</v>
      </c>
    </row>
    <row r="12162" spans="1:6" x14ac:dyDescent="0.3">
      <c r="A12162" t="s">
        <v>59</v>
      </c>
      <c r="B12162" t="s">
        <v>854</v>
      </c>
      <c r="C12162">
        <v>1996</v>
      </c>
      <c r="D12162" t="s">
        <v>953</v>
      </c>
      <c r="E12162">
        <v>54.558749999999975</v>
      </c>
      <c r="F12162" s="1">
        <v>1337.5</v>
      </c>
    </row>
    <row r="12163" spans="1:6" x14ac:dyDescent="0.3">
      <c r="A12163" t="s">
        <v>59</v>
      </c>
      <c r="B12163" t="s">
        <v>854</v>
      </c>
      <c r="C12163">
        <v>1997</v>
      </c>
      <c r="D12163" t="s">
        <v>953</v>
      </c>
      <c r="E12163">
        <v>242.66343750000004</v>
      </c>
      <c r="F12163" s="1">
        <v>2071.875</v>
      </c>
    </row>
    <row r="12164" spans="1:6" x14ac:dyDescent="0.3">
      <c r="A12164" t="s">
        <v>59</v>
      </c>
      <c r="B12164" t="s">
        <v>854</v>
      </c>
      <c r="C12164">
        <v>1998</v>
      </c>
      <c r="D12164" t="s">
        <v>953</v>
      </c>
      <c r="E12164">
        <v>12.639166666666673</v>
      </c>
      <c r="F12164" s="1">
        <v>1891.6666666666667</v>
      </c>
    </row>
    <row r="12165" spans="1:6" x14ac:dyDescent="0.3">
      <c r="A12165" t="s">
        <v>59</v>
      </c>
      <c r="B12165" t="s">
        <v>854</v>
      </c>
      <c r="C12165">
        <v>1999</v>
      </c>
      <c r="D12165" t="s">
        <v>953</v>
      </c>
      <c r="E12165">
        <v>74.924444444444418</v>
      </c>
      <c r="F12165" s="1">
        <v>2133.3333333333335</v>
      </c>
    </row>
    <row r="12166" spans="1:6" x14ac:dyDescent="0.3">
      <c r="A12166" t="s">
        <v>59</v>
      </c>
      <c r="B12166" t="s">
        <v>854</v>
      </c>
      <c r="C12166">
        <v>2000</v>
      </c>
      <c r="D12166" t="s">
        <v>953</v>
      </c>
      <c r="E12166">
        <v>-38.417692307692263</v>
      </c>
      <c r="F12166" s="1">
        <v>2438.4615384615386</v>
      </c>
    </row>
    <row r="12167" spans="1:6" x14ac:dyDescent="0.3">
      <c r="A12167" t="s">
        <v>59</v>
      </c>
      <c r="B12167" t="s">
        <v>854</v>
      </c>
      <c r="C12167">
        <v>2006</v>
      </c>
      <c r="D12167" t="s">
        <v>951</v>
      </c>
      <c r="E12167">
        <v>1398.2550000000001</v>
      </c>
      <c r="F12167" s="1">
        <v>8216.6666666666661</v>
      </c>
    </row>
    <row r="12168" spans="1:6" x14ac:dyDescent="0.3">
      <c r="A12168" t="s">
        <v>59</v>
      </c>
      <c r="B12168" t="s">
        <v>854</v>
      </c>
      <c r="C12168">
        <v>2006</v>
      </c>
      <c r="D12168" t="s">
        <v>953</v>
      </c>
      <c r="E12168">
        <v>259.43755769230779</v>
      </c>
      <c r="F12168" s="1">
        <v>6979.4230769230771</v>
      </c>
    </row>
    <row r="12169" spans="1:6" x14ac:dyDescent="0.3">
      <c r="A12169" t="s">
        <v>59</v>
      </c>
      <c r="B12169" t="s">
        <v>854</v>
      </c>
      <c r="C12169">
        <v>2007</v>
      </c>
      <c r="D12169" t="s">
        <v>951</v>
      </c>
      <c r="E12169">
        <v>-103.35583333333307</v>
      </c>
      <c r="F12169" s="1">
        <v>9275</v>
      </c>
    </row>
    <row r="12170" spans="1:6" x14ac:dyDescent="0.3">
      <c r="A12170" t="s">
        <v>59</v>
      </c>
      <c r="B12170" t="s">
        <v>854</v>
      </c>
      <c r="C12170">
        <v>2007</v>
      </c>
      <c r="D12170" t="s">
        <v>952</v>
      </c>
      <c r="E12170">
        <v>-5376.3774999999996</v>
      </c>
      <c r="F12170" s="1">
        <v>6725</v>
      </c>
    </row>
    <row r="12171" spans="1:6" x14ac:dyDescent="0.3">
      <c r="A12171" t="s">
        <v>59</v>
      </c>
      <c r="B12171" t="s">
        <v>854</v>
      </c>
      <c r="C12171">
        <v>2007</v>
      </c>
      <c r="D12171" t="s">
        <v>953</v>
      </c>
      <c r="E12171">
        <v>184.89997126436788</v>
      </c>
      <c r="F12171" s="1">
        <v>8028.4482758620688</v>
      </c>
    </row>
    <row r="12172" spans="1:6" x14ac:dyDescent="0.3">
      <c r="A12172" t="s">
        <v>59</v>
      </c>
      <c r="B12172" t="s">
        <v>854</v>
      </c>
      <c r="C12172">
        <v>2008</v>
      </c>
      <c r="D12172" t="s">
        <v>949</v>
      </c>
      <c r="E12172">
        <v>5.8083333333336968</v>
      </c>
      <c r="F12172" s="1">
        <v>13083.333333333334</v>
      </c>
    </row>
    <row r="12173" spans="1:6" x14ac:dyDescent="0.3">
      <c r="A12173" t="s">
        <v>59</v>
      </c>
      <c r="B12173" t="s">
        <v>854</v>
      </c>
      <c r="C12173">
        <v>2008</v>
      </c>
      <c r="D12173" t="s">
        <v>951</v>
      </c>
      <c r="E12173">
        <v>939.55416666666679</v>
      </c>
      <c r="F12173" s="1">
        <v>9708.3333333333339</v>
      </c>
    </row>
    <row r="12174" spans="1:6" x14ac:dyDescent="0.3">
      <c r="A12174" t="s">
        <v>59</v>
      </c>
      <c r="B12174" t="s">
        <v>854</v>
      </c>
      <c r="C12174">
        <v>2008</v>
      </c>
      <c r="D12174" t="s">
        <v>953</v>
      </c>
      <c r="E12174">
        <v>229.1867198581561</v>
      </c>
      <c r="F12174" s="1">
        <v>8814.0070921985807</v>
      </c>
    </row>
    <row r="12175" spans="1:6" x14ac:dyDescent="0.3">
      <c r="A12175" t="s">
        <v>59</v>
      </c>
      <c r="B12175" t="s">
        <v>854</v>
      </c>
      <c r="C12175">
        <v>2009</v>
      </c>
      <c r="D12175" t="s">
        <v>949</v>
      </c>
      <c r="E12175">
        <v>-779</v>
      </c>
      <c r="F12175" s="1">
        <v>10000</v>
      </c>
    </row>
    <row r="12176" spans="1:6" x14ac:dyDescent="0.3">
      <c r="A12176" t="s">
        <v>59</v>
      </c>
      <c r="B12176" t="s">
        <v>854</v>
      </c>
      <c r="C12176">
        <v>2009</v>
      </c>
      <c r="D12176" t="s">
        <v>951</v>
      </c>
      <c r="E12176">
        <v>690.11699999999985</v>
      </c>
      <c r="F12176" s="1">
        <v>11770</v>
      </c>
    </row>
    <row r="12177" spans="1:6" x14ac:dyDescent="0.3">
      <c r="A12177" t="s">
        <v>59</v>
      </c>
      <c r="B12177" t="s">
        <v>854</v>
      </c>
      <c r="C12177">
        <v>2009</v>
      </c>
      <c r="D12177" t="s">
        <v>953</v>
      </c>
      <c r="E12177">
        <v>242.75250000000014</v>
      </c>
      <c r="F12177" s="1">
        <v>10403.378378378378</v>
      </c>
    </row>
    <row r="12178" spans="1:6" x14ac:dyDescent="0.3">
      <c r="A12178" t="s">
        <v>59</v>
      </c>
      <c r="B12178" t="s">
        <v>854</v>
      </c>
      <c r="C12178">
        <v>2010</v>
      </c>
      <c r="D12178" t="s">
        <v>948</v>
      </c>
      <c r="E12178">
        <v>2432.8816666666667</v>
      </c>
      <c r="F12178" s="1">
        <v>15816.666666666666</v>
      </c>
    </row>
    <row r="12179" spans="1:6" x14ac:dyDescent="0.3">
      <c r="A12179" t="s">
        <v>59</v>
      </c>
      <c r="B12179" t="s">
        <v>854</v>
      </c>
      <c r="C12179">
        <v>2010</v>
      </c>
      <c r="D12179" t="s">
        <v>949</v>
      </c>
      <c r="E12179">
        <v>-1217.7650000000001</v>
      </c>
      <c r="F12179" s="1">
        <v>12016.666666666666</v>
      </c>
    </row>
    <row r="12180" spans="1:6" x14ac:dyDescent="0.3">
      <c r="A12180" t="s">
        <v>59</v>
      </c>
      <c r="B12180" t="s">
        <v>854</v>
      </c>
      <c r="C12180">
        <v>2010</v>
      </c>
      <c r="D12180" t="s">
        <v>951</v>
      </c>
      <c r="E12180">
        <v>510.37909090909108</v>
      </c>
      <c r="F12180" s="1">
        <v>13427.272727272728</v>
      </c>
    </row>
    <row r="12181" spans="1:6" x14ac:dyDescent="0.3">
      <c r="A12181" t="s">
        <v>59</v>
      </c>
      <c r="B12181" t="s">
        <v>854</v>
      </c>
      <c r="C12181">
        <v>2010</v>
      </c>
      <c r="D12181" t="s">
        <v>953</v>
      </c>
      <c r="E12181">
        <v>252.93983082706777</v>
      </c>
      <c r="F12181" s="1">
        <v>11695.300751879699</v>
      </c>
    </row>
    <row r="12182" spans="1:6" x14ac:dyDescent="0.3">
      <c r="A12182" t="s">
        <v>59</v>
      </c>
      <c r="B12182" t="s">
        <v>854</v>
      </c>
      <c r="C12182">
        <v>2011</v>
      </c>
      <c r="D12182" t="s">
        <v>948</v>
      </c>
      <c r="E12182">
        <v>72.675810810810887</v>
      </c>
      <c r="F12182" s="1">
        <v>16190.54054054054</v>
      </c>
    </row>
    <row r="12183" spans="1:6" x14ac:dyDescent="0.3">
      <c r="A12183" t="s">
        <v>59</v>
      </c>
      <c r="B12183" t="s">
        <v>854</v>
      </c>
      <c r="C12183">
        <v>2011</v>
      </c>
      <c r="D12183" t="s">
        <v>949</v>
      </c>
      <c r="E12183">
        <v>228.45534438775528</v>
      </c>
      <c r="F12183" s="1">
        <v>15652.933673469388</v>
      </c>
    </row>
    <row r="12184" spans="1:6" x14ac:dyDescent="0.3">
      <c r="A12184" t="s">
        <v>59</v>
      </c>
      <c r="B12184" t="s">
        <v>854</v>
      </c>
      <c r="C12184">
        <v>2011</v>
      </c>
      <c r="D12184" t="s">
        <v>951</v>
      </c>
      <c r="E12184">
        <v>179.03207831325318</v>
      </c>
      <c r="F12184" s="1">
        <v>14929.216867469879</v>
      </c>
    </row>
    <row r="12185" spans="1:6" x14ac:dyDescent="0.3">
      <c r="A12185" t="s">
        <v>59</v>
      </c>
      <c r="B12185" t="s">
        <v>854</v>
      </c>
      <c r="C12185">
        <v>2011</v>
      </c>
      <c r="D12185" t="s">
        <v>953</v>
      </c>
      <c r="E12185">
        <v>-99.004577205882242</v>
      </c>
      <c r="F12185" s="1">
        <v>13112.316176470587</v>
      </c>
    </row>
    <row r="12186" spans="1:6" x14ac:dyDescent="0.3">
      <c r="A12186" t="s">
        <v>59</v>
      </c>
      <c r="B12186" t="s">
        <v>854</v>
      </c>
      <c r="C12186">
        <v>2012</v>
      </c>
      <c r="D12186" t="s">
        <v>948</v>
      </c>
      <c r="E12186">
        <v>317.27291044776121</v>
      </c>
      <c r="F12186" s="1">
        <v>17699.253731343284</v>
      </c>
    </row>
    <row r="12187" spans="1:6" x14ac:dyDescent="0.3">
      <c r="A12187" t="s">
        <v>59</v>
      </c>
      <c r="B12187" t="s">
        <v>854</v>
      </c>
      <c r="C12187">
        <v>2012</v>
      </c>
      <c r="D12187" t="s">
        <v>949</v>
      </c>
      <c r="E12187">
        <v>166.3844239631338</v>
      </c>
      <c r="F12187" s="1">
        <v>16406.451612903227</v>
      </c>
    </row>
    <row r="12188" spans="1:6" x14ac:dyDescent="0.3">
      <c r="A12188" t="s">
        <v>59</v>
      </c>
      <c r="B12188" t="s">
        <v>854</v>
      </c>
      <c r="C12188">
        <v>2012</v>
      </c>
      <c r="D12188" t="s">
        <v>950</v>
      </c>
      <c r="E12188">
        <v>946.69499999999971</v>
      </c>
      <c r="F12188" s="1">
        <v>17950</v>
      </c>
    </row>
    <row r="12189" spans="1:6" x14ac:dyDescent="0.3">
      <c r="A12189" t="s">
        <v>59</v>
      </c>
      <c r="B12189" t="s">
        <v>854</v>
      </c>
      <c r="C12189">
        <v>2012</v>
      </c>
      <c r="D12189" t="s">
        <v>951</v>
      </c>
      <c r="E12189">
        <v>250.35332214765117</v>
      </c>
      <c r="F12189" s="1">
        <v>15352.013422818793</v>
      </c>
    </row>
    <row r="12190" spans="1:6" x14ac:dyDescent="0.3">
      <c r="A12190" t="s">
        <v>59</v>
      </c>
      <c r="B12190" t="s">
        <v>854</v>
      </c>
      <c r="C12190">
        <v>2012</v>
      </c>
      <c r="D12190" t="s">
        <v>953</v>
      </c>
      <c r="E12190">
        <v>94.094921052631747</v>
      </c>
      <c r="F12190" s="1">
        <v>13807.105263157895</v>
      </c>
    </row>
    <row r="12191" spans="1:6" x14ac:dyDescent="0.3">
      <c r="A12191" t="s">
        <v>59</v>
      </c>
      <c r="B12191" t="s">
        <v>854</v>
      </c>
      <c r="C12191">
        <v>2013</v>
      </c>
      <c r="D12191" t="s">
        <v>948</v>
      </c>
      <c r="E12191">
        <v>139.87337662337677</v>
      </c>
      <c r="F12191" s="1">
        <v>21461.038961038961</v>
      </c>
    </row>
    <row r="12192" spans="1:6" x14ac:dyDescent="0.3">
      <c r="A12192" t="s">
        <v>59</v>
      </c>
      <c r="B12192" t="s">
        <v>854</v>
      </c>
      <c r="C12192">
        <v>2013</v>
      </c>
      <c r="D12192" t="s">
        <v>949</v>
      </c>
      <c r="E12192">
        <v>224.45324000000016</v>
      </c>
      <c r="F12192" s="1">
        <v>20364.400000000001</v>
      </c>
    </row>
    <row r="12193" spans="1:6" x14ac:dyDescent="0.3">
      <c r="A12193" t="s">
        <v>59</v>
      </c>
      <c r="B12193" t="s">
        <v>854</v>
      </c>
      <c r="C12193">
        <v>2013</v>
      </c>
      <c r="D12193" t="s">
        <v>950</v>
      </c>
      <c r="E12193">
        <v>467.35999999999984</v>
      </c>
      <c r="F12193" s="1">
        <v>21600</v>
      </c>
    </row>
    <row r="12194" spans="1:6" x14ac:dyDescent="0.3">
      <c r="A12194" t="s">
        <v>59</v>
      </c>
      <c r="B12194" t="s">
        <v>854</v>
      </c>
      <c r="C12194">
        <v>2013</v>
      </c>
      <c r="D12194" t="s">
        <v>951</v>
      </c>
      <c r="E12194">
        <v>232.77737373737367</v>
      </c>
      <c r="F12194" s="1">
        <v>17753.535353535353</v>
      </c>
    </row>
    <row r="12195" spans="1:6" x14ac:dyDescent="0.3">
      <c r="A12195" t="s">
        <v>59</v>
      </c>
      <c r="B12195" t="s">
        <v>854</v>
      </c>
      <c r="C12195">
        <v>2013</v>
      </c>
      <c r="D12195" t="s">
        <v>952</v>
      </c>
      <c r="E12195">
        <v>-2160.7221428571429</v>
      </c>
      <c r="F12195" s="1">
        <v>21492.857142857141</v>
      </c>
    </row>
    <row r="12196" spans="1:6" x14ac:dyDescent="0.3">
      <c r="A12196" t="s">
        <v>59</v>
      </c>
      <c r="B12196" t="s">
        <v>854</v>
      </c>
      <c r="C12196">
        <v>2013</v>
      </c>
      <c r="D12196" t="s">
        <v>953</v>
      </c>
      <c r="E12196">
        <v>240.87250909090915</v>
      </c>
      <c r="F12196" s="1">
        <v>16441.454545454544</v>
      </c>
    </row>
    <row r="12197" spans="1:6" x14ac:dyDescent="0.3">
      <c r="A12197" t="s">
        <v>59</v>
      </c>
      <c r="B12197" t="s">
        <v>854</v>
      </c>
      <c r="C12197">
        <v>2014</v>
      </c>
      <c r="D12197" t="s">
        <v>948</v>
      </c>
      <c r="E12197">
        <v>-688.84375</v>
      </c>
      <c r="F12197" s="1">
        <v>21759.86842105263</v>
      </c>
    </row>
    <row r="12198" spans="1:6" x14ac:dyDescent="0.3">
      <c r="A12198" t="s">
        <v>59</v>
      </c>
      <c r="B12198" t="s">
        <v>854</v>
      </c>
      <c r="C12198">
        <v>2014</v>
      </c>
      <c r="D12198" t="s">
        <v>949</v>
      </c>
      <c r="E12198">
        <v>389.66911458333362</v>
      </c>
      <c r="F12198" s="1">
        <v>19847.395833333332</v>
      </c>
    </row>
    <row r="12199" spans="1:6" x14ac:dyDescent="0.3">
      <c r="A12199" t="s">
        <v>59</v>
      </c>
      <c r="B12199" t="s">
        <v>854</v>
      </c>
      <c r="C12199">
        <v>2014</v>
      </c>
      <c r="D12199" t="s">
        <v>950</v>
      </c>
      <c r="E12199">
        <v>-265.30065217391325</v>
      </c>
      <c r="F12199" s="1">
        <v>23210.869565217392</v>
      </c>
    </row>
    <row r="12200" spans="1:6" x14ac:dyDescent="0.3">
      <c r="A12200" t="s">
        <v>59</v>
      </c>
      <c r="B12200" t="s">
        <v>854</v>
      </c>
      <c r="C12200">
        <v>2014</v>
      </c>
      <c r="D12200" t="s">
        <v>951</v>
      </c>
      <c r="E12200">
        <v>147.46900000000022</v>
      </c>
      <c r="F12200" s="1">
        <v>18890</v>
      </c>
    </row>
    <row r="12201" spans="1:6" x14ac:dyDescent="0.3">
      <c r="A12201" t="s">
        <v>59</v>
      </c>
      <c r="B12201" t="s">
        <v>854</v>
      </c>
      <c r="C12201">
        <v>2014</v>
      </c>
      <c r="D12201" t="s">
        <v>952</v>
      </c>
      <c r="E12201">
        <v>489.71058823529444</v>
      </c>
      <c r="F12201" s="1">
        <v>23223.529411764706</v>
      </c>
    </row>
    <row r="12202" spans="1:6" x14ac:dyDescent="0.3">
      <c r="A12202" t="s">
        <v>59</v>
      </c>
      <c r="B12202" t="s">
        <v>854</v>
      </c>
      <c r="C12202">
        <v>2014</v>
      </c>
      <c r="D12202" t="s">
        <v>953</v>
      </c>
      <c r="E12202">
        <v>-808.82999999999811</v>
      </c>
      <c r="F12202" s="1">
        <v>17700</v>
      </c>
    </row>
    <row r="12203" spans="1:6" x14ac:dyDescent="0.3">
      <c r="A12203" t="s">
        <v>59</v>
      </c>
      <c r="B12203" t="s">
        <v>854</v>
      </c>
      <c r="C12203">
        <v>2015</v>
      </c>
      <c r="D12203" t="s">
        <v>948</v>
      </c>
      <c r="E12203">
        <v>-155.73400000000038</v>
      </c>
      <c r="F12203" s="1">
        <v>21460</v>
      </c>
    </row>
    <row r="12204" spans="1:6" x14ac:dyDescent="0.3">
      <c r="A12204" t="s">
        <v>59</v>
      </c>
      <c r="B12204" t="s">
        <v>854</v>
      </c>
      <c r="C12204">
        <v>2015</v>
      </c>
      <c r="D12204" t="s">
        <v>950</v>
      </c>
      <c r="E12204">
        <v>897.24999999999875</v>
      </c>
      <c r="F12204" s="1">
        <v>22500</v>
      </c>
    </row>
    <row r="12205" spans="1:6" x14ac:dyDescent="0.3">
      <c r="A12205" t="s">
        <v>59</v>
      </c>
      <c r="B12205" t="s">
        <v>854</v>
      </c>
      <c r="C12205">
        <v>2015</v>
      </c>
      <c r="D12205" t="s">
        <v>952</v>
      </c>
      <c r="E12205">
        <v>598.13399999999967</v>
      </c>
      <c r="F12205" s="1">
        <v>22540</v>
      </c>
    </row>
    <row r="12206" spans="1:6" x14ac:dyDescent="0.3">
      <c r="A12206" t="s">
        <v>59</v>
      </c>
      <c r="B12206" t="s">
        <v>855</v>
      </c>
      <c r="C12206">
        <v>2001</v>
      </c>
      <c r="D12206" t="s">
        <v>952</v>
      </c>
      <c r="E12206">
        <v>-3900.55</v>
      </c>
      <c r="F12206" s="1">
        <v>4500</v>
      </c>
    </row>
    <row r="12207" spans="1:6" x14ac:dyDescent="0.3">
      <c r="A12207" t="s">
        <v>59</v>
      </c>
      <c r="B12207" t="s">
        <v>855</v>
      </c>
      <c r="C12207">
        <v>2001</v>
      </c>
      <c r="D12207" t="s">
        <v>953</v>
      </c>
      <c r="E12207">
        <v>244.55469512195123</v>
      </c>
      <c r="F12207" s="1">
        <v>3754.268292682927</v>
      </c>
    </row>
    <row r="12208" spans="1:6" x14ac:dyDescent="0.3">
      <c r="A12208" t="s">
        <v>59</v>
      </c>
      <c r="B12208" t="s">
        <v>855</v>
      </c>
      <c r="C12208">
        <v>2003</v>
      </c>
      <c r="D12208" t="s">
        <v>953</v>
      </c>
      <c r="E12208">
        <v>295.7070833333334</v>
      </c>
      <c r="F12208" s="1">
        <v>4820.833333333333</v>
      </c>
    </row>
    <row r="12209" spans="1:6" x14ac:dyDescent="0.3">
      <c r="A12209" t="s">
        <v>59</v>
      </c>
      <c r="B12209" t="s">
        <v>855</v>
      </c>
      <c r="C12209">
        <v>2004</v>
      </c>
      <c r="D12209" t="s">
        <v>953</v>
      </c>
      <c r="E12209">
        <v>-39.985805555555487</v>
      </c>
      <c r="F12209" s="1">
        <v>6247.5</v>
      </c>
    </row>
    <row r="12210" spans="1:6" x14ac:dyDescent="0.3">
      <c r="A12210" t="s">
        <v>59</v>
      </c>
      <c r="B12210" t="s">
        <v>855</v>
      </c>
      <c r="C12210">
        <v>2005</v>
      </c>
      <c r="D12210" t="s">
        <v>953</v>
      </c>
      <c r="E12210">
        <v>365.67194078947381</v>
      </c>
      <c r="F12210" s="1">
        <v>7660.1973684210525</v>
      </c>
    </row>
    <row r="12211" spans="1:6" x14ac:dyDescent="0.3">
      <c r="A12211" t="s">
        <v>59</v>
      </c>
      <c r="B12211" t="s">
        <v>855</v>
      </c>
      <c r="C12211">
        <v>2006</v>
      </c>
      <c r="D12211" t="s">
        <v>951</v>
      </c>
      <c r="E12211">
        <v>6353.875</v>
      </c>
      <c r="F12211" s="1">
        <v>13750</v>
      </c>
    </row>
    <row r="12212" spans="1:6" x14ac:dyDescent="0.3">
      <c r="A12212" t="s">
        <v>59</v>
      </c>
      <c r="B12212" t="s">
        <v>855</v>
      </c>
      <c r="C12212">
        <v>2006</v>
      </c>
      <c r="D12212" t="s">
        <v>953</v>
      </c>
      <c r="E12212">
        <v>557.13786885245906</v>
      </c>
      <c r="F12212" s="1">
        <v>9706.557377049181</v>
      </c>
    </row>
    <row r="12213" spans="1:6" x14ac:dyDescent="0.3">
      <c r="A12213" t="s">
        <v>59</v>
      </c>
      <c r="B12213" t="s">
        <v>855</v>
      </c>
      <c r="C12213">
        <v>2007</v>
      </c>
      <c r="D12213" t="s">
        <v>953</v>
      </c>
      <c r="E12213">
        <v>365.63612903225811</v>
      </c>
      <c r="F12213" s="1">
        <v>11070.967741935483</v>
      </c>
    </row>
    <row r="12214" spans="1:6" x14ac:dyDescent="0.3">
      <c r="A12214" t="s">
        <v>59</v>
      </c>
      <c r="B12214" t="s">
        <v>855</v>
      </c>
      <c r="C12214">
        <v>2008</v>
      </c>
      <c r="D12214" t="s">
        <v>951</v>
      </c>
      <c r="E12214">
        <v>4823.7699999999986</v>
      </c>
      <c r="F12214" s="1">
        <v>23700</v>
      </c>
    </row>
    <row r="12215" spans="1:6" x14ac:dyDescent="0.3">
      <c r="A12215" t="s">
        <v>59</v>
      </c>
      <c r="B12215" t="s">
        <v>855</v>
      </c>
      <c r="C12215">
        <v>2008</v>
      </c>
      <c r="D12215" t="s">
        <v>952</v>
      </c>
      <c r="E12215">
        <v>-18958</v>
      </c>
      <c r="F12215" s="1">
        <v>20000</v>
      </c>
    </row>
    <row r="12216" spans="1:6" x14ac:dyDescent="0.3">
      <c r="A12216" t="s">
        <v>59</v>
      </c>
      <c r="B12216" t="s">
        <v>855</v>
      </c>
      <c r="C12216">
        <v>2008</v>
      </c>
      <c r="D12216" t="s">
        <v>953</v>
      </c>
      <c r="E12216">
        <v>539.1229347826087</v>
      </c>
      <c r="F12216" s="1">
        <v>19033.695652173912</v>
      </c>
    </row>
    <row r="12217" spans="1:6" x14ac:dyDescent="0.3">
      <c r="A12217" t="s">
        <v>59</v>
      </c>
      <c r="B12217" t="s">
        <v>855</v>
      </c>
      <c r="C12217">
        <v>2010</v>
      </c>
      <c r="D12217" t="s">
        <v>951</v>
      </c>
      <c r="E12217">
        <v>-3428.7099999999991</v>
      </c>
      <c r="F12217" s="1">
        <v>34900</v>
      </c>
    </row>
    <row r="12218" spans="1:6" x14ac:dyDescent="0.3">
      <c r="A12218" t="s">
        <v>59</v>
      </c>
      <c r="B12218" t="s">
        <v>855</v>
      </c>
      <c r="C12218">
        <v>2010</v>
      </c>
      <c r="D12218" t="s">
        <v>953</v>
      </c>
      <c r="E12218">
        <v>551.82100000000025</v>
      </c>
      <c r="F12218" s="1">
        <v>24581.428571428572</v>
      </c>
    </row>
    <row r="12219" spans="1:6" x14ac:dyDescent="0.3">
      <c r="A12219" t="s">
        <v>59</v>
      </c>
      <c r="B12219" t="s">
        <v>855</v>
      </c>
      <c r="C12219">
        <v>2011</v>
      </c>
      <c r="D12219" t="s">
        <v>949</v>
      </c>
      <c r="E12219">
        <v>2823.7749999999996</v>
      </c>
      <c r="F12219" s="1">
        <v>32750</v>
      </c>
    </row>
    <row r="12220" spans="1:6" x14ac:dyDescent="0.3">
      <c r="A12220" t="s">
        <v>59</v>
      </c>
      <c r="B12220" t="s">
        <v>855</v>
      </c>
      <c r="C12220">
        <v>2011</v>
      </c>
      <c r="D12220" t="s">
        <v>951</v>
      </c>
      <c r="E12220">
        <v>212.2666666666652</v>
      </c>
      <c r="F12220" s="1">
        <v>36000</v>
      </c>
    </row>
    <row r="12221" spans="1:6" x14ac:dyDescent="0.3">
      <c r="A12221" t="s">
        <v>59</v>
      </c>
      <c r="B12221" t="s">
        <v>855</v>
      </c>
      <c r="C12221">
        <v>2011</v>
      </c>
      <c r="D12221" t="s">
        <v>953</v>
      </c>
      <c r="E12221">
        <v>406.71200000000039</v>
      </c>
      <c r="F12221" s="1">
        <v>32053.333333333332</v>
      </c>
    </row>
    <row r="12222" spans="1:6" x14ac:dyDescent="0.3">
      <c r="A12222" t="s">
        <v>59</v>
      </c>
      <c r="B12222" t="s">
        <v>855</v>
      </c>
      <c r="C12222">
        <v>2012</v>
      </c>
      <c r="D12222" t="s">
        <v>949</v>
      </c>
      <c r="E12222">
        <v>234.82999999999902</v>
      </c>
      <c r="F12222" s="1">
        <v>42300</v>
      </c>
    </row>
    <row r="12223" spans="1:6" x14ac:dyDescent="0.3">
      <c r="A12223" t="s">
        <v>59</v>
      </c>
      <c r="B12223" t="s">
        <v>855</v>
      </c>
      <c r="C12223">
        <v>2012</v>
      </c>
      <c r="D12223" t="s">
        <v>951</v>
      </c>
      <c r="E12223">
        <v>1591.6542857142849</v>
      </c>
      <c r="F12223" s="1">
        <v>37114.285714285717</v>
      </c>
    </row>
    <row r="12224" spans="1:6" x14ac:dyDescent="0.3">
      <c r="A12224" t="s">
        <v>59</v>
      </c>
      <c r="B12224" t="s">
        <v>855</v>
      </c>
      <c r="C12224">
        <v>2012</v>
      </c>
      <c r="D12224" t="s">
        <v>953</v>
      </c>
      <c r="E12224">
        <v>-1174.130526315789</v>
      </c>
      <c r="F12224" s="1">
        <v>34273.684210526313</v>
      </c>
    </row>
    <row r="12225" spans="1:6" x14ac:dyDescent="0.3">
      <c r="A12225" t="s">
        <v>59</v>
      </c>
      <c r="B12225" t="s">
        <v>855</v>
      </c>
      <c r="C12225">
        <v>2013</v>
      </c>
      <c r="D12225" t="s">
        <v>948</v>
      </c>
      <c r="E12225">
        <v>-4052.1900000000023</v>
      </c>
      <c r="F12225" s="1">
        <v>36100</v>
      </c>
    </row>
    <row r="12226" spans="1:6" x14ac:dyDescent="0.3">
      <c r="A12226" t="s">
        <v>59</v>
      </c>
      <c r="B12226" t="s">
        <v>855</v>
      </c>
      <c r="C12226">
        <v>2013</v>
      </c>
      <c r="D12226" t="s">
        <v>949</v>
      </c>
      <c r="E12226">
        <v>1536.5333333333338</v>
      </c>
      <c r="F12226" s="1">
        <v>42000</v>
      </c>
    </row>
    <row r="12227" spans="1:6" x14ac:dyDescent="0.3">
      <c r="A12227" t="s">
        <v>59</v>
      </c>
      <c r="B12227" t="s">
        <v>855</v>
      </c>
      <c r="C12227">
        <v>2013</v>
      </c>
      <c r="D12227" t="s">
        <v>951</v>
      </c>
      <c r="E12227">
        <v>80.992499999999836</v>
      </c>
      <c r="F12227" s="1">
        <v>33925</v>
      </c>
    </row>
    <row r="12228" spans="1:6" x14ac:dyDescent="0.3">
      <c r="A12228" t="s">
        <v>59</v>
      </c>
      <c r="B12228" t="s">
        <v>855</v>
      </c>
      <c r="C12228">
        <v>2013</v>
      </c>
      <c r="D12228" t="s">
        <v>953</v>
      </c>
      <c r="E12228">
        <v>-3492.9349999999995</v>
      </c>
      <c r="F12228" s="1">
        <v>37650</v>
      </c>
    </row>
    <row r="12229" spans="1:6" x14ac:dyDescent="0.3">
      <c r="A12229" t="s">
        <v>59</v>
      </c>
      <c r="B12229" t="s">
        <v>855</v>
      </c>
      <c r="C12229">
        <v>2014</v>
      </c>
      <c r="D12229" t="s">
        <v>948</v>
      </c>
      <c r="E12229">
        <v>1285.1349999999998</v>
      </c>
      <c r="F12229" s="1">
        <v>44350</v>
      </c>
    </row>
    <row r="12230" spans="1:6" x14ac:dyDescent="0.3">
      <c r="A12230" t="s">
        <v>59</v>
      </c>
      <c r="B12230" t="s">
        <v>855</v>
      </c>
      <c r="C12230">
        <v>2014</v>
      </c>
      <c r="D12230" t="s">
        <v>949</v>
      </c>
      <c r="E12230">
        <v>-333.49555555555548</v>
      </c>
      <c r="F12230" s="1">
        <v>39711.111111111109</v>
      </c>
    </row>
    <row r="12231" spans="1:6" x14ac:dyDescent="0.3">
      <c r="A12231" t="s">
        <v>59</v>
      </c>
      <c r="B12231" t="s">
        <v>855</v>
      </c>
      <c r="C12231">
        <v>2014</v>
      </c>
      <c r="D12231" t="s">
        <v>951</v>
      </c>
      <c r="E12231">
        <v>1820.8299999999992</v>
      </c>
      <c r="F12231" s="1">
        <v>35633.333333333336</v>
      </c>
    </row>
    <row r="12232" spans="1:6" x14ac:dyDescent="0.3">
      <c r="A12232" t="s">
        <v>59</v>
      </c>
      <c r="B12232" t="s">
        <v>856</v>
      </c>
      <c r="C12232">
        <v>1998</v>
      </c>
      <c r="D12232" t="s">
        <v>953</v>
      </c>
      <c r="E12232">
        <v>85.360000000000014</v>
      </c>
      <c r="F12232" s="1">
        <v>1600</v>
      </c>
    </row>
    <row r="12233" spans="1:6" x14ac:dyDescent="0.3">
      <c r="A12233" t="s">
        <v>59</v>
      </c>
      <c r="B12233" t="s">
        <v>856</v>
      </c>
      <c r="C12233">
        <v>1999</v>
      </c>
      <c r="D12233" t="s">
        <v>953</v>
      </c>
      <c r="E12233">
        <v>-471.31583333333327</v>
      </c>
      <c r="F12233" s="1">
        <v>1675</v>
      </c>
    </row>
    <row r="12234" spans="1:6" x14ac:dyDescent="0.3">
      <c r="A12234" t="s">
        <v>59</v>
      </c>
      <c r="B12234" t="s">
        <v>856</v>
      </c>
      <c r="C12234">
        <v>2000</v>
      </c>
      <c r="D12234" t="s">
        <v>953</v>
      </c>
      <c r="E12234">
        <v>-69.123461538461498</v>
      </c>
      <c r="F12234" s="1">
        <v>1919.2307692307693</v>
      </c>
    </row>
    <row r="12235" spans="1:6" x14ac:dyDescent="0.3">
      <c r="A12235" t="s">
        <v>59</v>
      </c>
      <c r="B12235" t="s">
        <v>856</v>
      </c>
      <c r="C12235">
        <v>2002</v>
      </c>
      <c r="D12235" t="s">
        <v>953</v>
      </c>
      <c r="E12235">
        <v>44.553076923076958</v>
      </c>
      <c r="F12235" s="1">
        <v>2607.6923076923076</v>
      </c>
    </row>
    <row r="12236" spans="1:6" x14ac:dyDescent="0.3">
      <c r="A12236" t="s">
        <v>59</v>
      </c>
      <c r="B12236" t="s">
        <v>856</v>
      </c>
      <c r="C12236">
        <v>2004</v>
      </c>
      <c r="D12236" t="s">
        <v>951</v>
      </c>
      <c r="E12236">
        <v>8910.3624999999993</v>
      </c>
      <c r="F12236" s="1">
        <v>6125</v>
      </c>
    </row>
    <row r="12237" spans="1:6" x14ac:dyDescent="0.3">
      <c r="A12237" t="s">
        <v>59</v>
      </c>
      <c r="B12237" t="s">
        <v>856</v>
      </c>
      <c r="C12237">
        <v>2004</v>
      </c>
      <c r="D12237" t="s">
        <v>952</v>
      </c>
      <c r="E12237">
        <v>-1869.6099999999997</v>
      </c>
      <c r="F12237" s="1">
        <v>5900</v>
      </c>
    </row>
    <row r="12238" spans="1:6" x14ac:dyDescent="0.3">
      <c r="A12238" t="s">
        <v>59</v>
      </c>
      <c r="B12238" t="s">
        <v>856</v>
      </c>
      <c r="C12238">
        <v>2004</v>
      </c>
      <c r="D12238" t="s">
        <v>953</v>
      </c>
      <c r="E12238">
        <v>201.58683884297525</v>
      </c>
      <c r="F12238" s="1">
        <v>4409.7107438016528</v>
      </c>
    </row>
    <row r="12239" spans="1:6" x14ac:dyDescent="0.3">
      <c r="A12239" t="s">
        <v>59</v>
      </c>
      <c r="B12239" t="s">
        <v>856</v>
      </c>
      <c r="C12239">
        <v>2005</v>
      </c>
      <c r="D12239" t="s">
        <v>951</v>
      </c>
      <c r="E12239">
        <v>3574.7275</v>
      </c>
      <c r="F12239" s="1">
        <v>6775</v>
      </c>
    </row>
    <row r="12240" spans="1:6" x14ac:dyDescent="0.3">
      <c r="A12240" t="s">
        <v>59</v>
      </c>
      <c r="B12240" t="s">
        <v>856</v>
      </c>
      <c r="C12240">
        <v>2005</v>
      </c>
      <c r="D12240" t="s">
        <v>953</v>
      </c>
      <c r="E12240">
        <v>327.5138764044944</v>
      </c>
      <c r="F12240" s="1">
        <v>5172.4719101123592</v>
      </c>
    </row>
    <row r="12241" spans="1:6" x14ac:dyDescent="0.3">
      <c r="A12241" t="s">
        <v>59</v>
      </c>
      <c r="B12241" t="s">
        <v>856</v>
      </c>
      <c r="C12241">
        <v>2006</v>
      </c>
      <c r="D12241" t="s">
        <v>951</v>
      </c>
      <c r="E12241">
        <v>6372.1049999999996</v>
      </c>
      <c r="F12241" s="1">
        <v>10050</v>
      </c>
    </row>
    <row r="12242" spans="1:6" x14ac:dyDescent="0.3">
      <c r="A12242" t="s">
        <v>59</v>
      </c>
      <c r="B12242" t="s">
        <v>856</v>
      </c>
      <c r="C12242">
        <v>2006</v>
      </c>
      <c r="D12242" t="s">
        <v>952</v>
      </c>
      <c r="E12242">
        <v>3254.1499999999996</v>
      </c>
      <c r="F12242" s="1">
        <v>11500</v>
      </c>
    </row>
    <row r="12243" spans="1:6" x14ac:dyDescent="0.3">
      <c r="A12243" t="s">
        <v>59</v>
      </c>
      <c r="B12243" t="s">
        <v>856</v>
      </c>
      <c r="C12243">
        <v>2006</v>
      </c>
      <c r="D12243" t="s">
        <v>953</v>
      </c>
      <c r="E12243">
        <v>156.29675458715599</v>
      </c>
      <c r="F12243" s="1">
        <v>6070.7568807339449</v>
      </c>
    </row>
    <row r="12244" spans="1:6" x14ac:dyDescent="0.3">
      <c r="A12244" t="s">
        <v>59</v>
      </c>
      <c r="B12244" t="s">
        <v>856</v>
      </c>
      <c r="C12244">
        <v>2007</v>
      </c>
      <c r="D12244" t="s">
        <v>952</v>
      </c>
      <c r="E12244">
        <v>-7241.1550000000007</v>
      </c>
      <c r="F12244" s="1">
        <v>9450</v>
      </c>
    </row>
    <row r="12245" spans="1:6" x14ac:dyDescent="0.3">
      <c r="A12245" t="s">
        <v>59</v>
      </c>
      <c r="B12245" t="s">
        <v>856</v>
      </c>
      <c r="C12245">
        <v>2007</v>
      </c>
      <c r="D12245" t="s">
        <v>953</v>
      </c>
      <c r="E12245">
        <v>334.83456310679622</v>
      </c>
      <c r="F12245" s="1">
        <v>6869.9029126213591</v>
      </c>
    </row>
    <row r="12246" spans="1:6" x14ac:dyDescent="0.3">
      <c r="A12246" t="s">
        <v>59</v>
      </c>
      <c r="B12246" t="s">
        <v>856</v>
      </c>
      <c r="C12246">
        <v>2008</v>
      </c>
      <c r="D12246" t="s">
        <v>953</v>
      </c>
      <c r="E12246">
        <v>114.46395833333344</v>
      </c>
      <c r="F12246" s="1">
        <v>8290.2243589743593</v>
      </c>
    </row>
    <row r="12247" spans="1:6" x14ac:dyDescent="0.3">
      <c r="A12247" t="s">
        <v>59</v>
      </c>
      <c r="B12247" t="s">
        <v>856</v>
      </c>
      <c r="C12247">
        <v>2009</v>
      </c>
      <c r="D12247" t="s">
        <v>949</v>
      </c>
      <c r="E12247">
        <v>-3770.16</v>
      </c>
      <c r="F12247" s="1">
        <v>10400</v>
      </c>
    </row>
    <row r="12248" spans="1:6" x14ac:dyDescent="0.3">
      <c r="A12248" t="s">
        <v>59</v>
      </c>
      <c r="B12248" t="s">
        <v>856</v>
      </c>
      <c r="C12248">
        <v>2009</v>
      </c>
      <c r="D12248" t="s">
        <v>951</v>
      </c>
      <c r="E12248">
        <v>2718.4610000000002</v>
      </c>
      <c r="F12248" s="1">
        <v>14410</v>
      </c>
    </row>
    <row r="12249" spans="1:6" x14ac:dyDescent="0.3">
      <c r="A12249" t="s">
        <v>59</v>
      </c>
      <c r="B12249" t="s">
        <v>856</v>
      </c>
      <c r="C12249">
        <v>2009</v>
      </c>
      <c r="D12249" t="s">
        <v>953</v>
      </c>
      <c r="E12249">
        <v>76.453333333333418</v>
      </c>
      <c r="F12249" s="1">
        <v>10162.962962962964</v>
      </c>
    </row>
    <row r="12250" spans="1:6" x14ac:dyDescent="0.3">
      <c r="A12250" t="s">
        <v>59</v>
      </c>
      <c r="B12250" t="s">
        <v>856</v>
      </c>
      <c r="C12250">
        <v>2010</v>
      </c>
      <c r="D12250" t="s">
        <v>949</v>
      </c>
      <c r="E12250">
        <v>3482.880000000001</v>
      </c>
      <c r="F12250" s="1">
        <v>12800</v>
      </c>
    </row>
    <row r="12251" spans="1:6" x14ac:dyDescent="0.3">
      <c r="A12251" t="s">
        <v>59</v>
      </c>
      <c r="B12251" t="s">
        <v>856</v>
      </c>
      <c r="C12251">
        <v>2010</v>
      </c>
      <c r="D12251" t="s">
        <v>951</v>
      </c>
      <c r="E12251">
        <v>440.94700000000046</v>
      </c>
      <c r="F12251" s="1">
        <v>14070</v>
      </c>
    </row>
    <row r="12252" spans="1:6" x14ac:dyDescent="0.3">
      <c r="A12252" t="s">
        <v>59</v>
      </c>
      <c r="B12252" t="s">
        <v>856</v>
      </c>
      <c r="C12252">
        <v>2010</v>
      </c>
      <c r="D12252" t="s">
        <v>953</v>
      </c>
      <c r="E12252">
        <v>341.11125000000004</v>
      </c>
      <c r="F12252" s="1">
        <v>11362.5</v>
      </c>
    </row>
    <row r="12253" spans="1:6" x14ac:dyDescent="0.3">
      <c r="A12253" t="s">
        <v>59</v>
      </c>
      <c r="B12253" t="s">
        <v>856</v>
      </c>
      <c r="C12253">
        <v>2011</v>
      </c>
      <c r="D12253" t="s">
        <v>948</v>
      </c>
      <c r="E12253">
        <v>371.27999999999946</v>
      </c>
      <c r="F12253" s="1">
        <v>16800</v>
      </c>
    </row>
    <row r="12254" spans="1:6" x14ac:dyDescent="0.3">
      <c r="A12254" t="s">
        <v>59</v>
      </c>
      <c r="B12254" t="s">
        <v>856</v>
      </c>
      <c r="C12254">
        <v>2011</v>
      </c>
      <c r="D12254" t="s">
        <v>949</v>
      </c>
      <c r="E12254">
        <v>625.61576923076939</v>
      </c>
      <c r="F12254" s="1">
        <v>18388.461538461539</v>
      </c>
    </row>
    <row r="12255" spans="1:6" x14ac:dyDescent="0.3">
      <c r="A12255" t="s">
        <v>59</v>
      </c>
      <c r="B12255" t="s">
        <v>856</v>
      </c>
      <c r="C12255">
        <v>2011</v>
      </c>
      <c r="D12255" t="s">
        <v>951</v>
      </c>
      <c r="E12255">
        <v>1023.5528301886792</v>
      </c>
      <c r="F12255" s="1">
        <v>17415.094339622643</v>
      </c>
    </row>
    <row r="12256" spans="1:6" x14ac:dyDescent="0.3">
      <c r="A12256" t="s">
        <v>59</v>
      </c>
      <c r="B12256" t="s">
        <v>856</v>
      </c>
      <c r="C12256">
        <v>2011</v>
      </c>
      <c r="D12256" t="s">
        <v>953</v>
      </c>
      <c r="E12256">
        <v>373.20968000000016</v>
      </c>
      <c r="F12256" s="1">
        <v>15520.8</v>
      </c>
    </row>
    <row r="12257" spans="1:6" x14ac:dyDescent="0.3">
      <c r="A12257" t="s">
        <v>59</v>
      </c>
      <c r="B12257" t="s">
        <v>856</v>
      </c>
      <c r="C12257">
        <v>2012</v>
      </c>
      <c r="D12257" t="s">
        <v>948</v>
      </c>
      <c r="E12257">
        <v>-295.16636363636377</v>
      </c>
      <c r="F12257" s="1">
        <v>21609.090909090908</v>
      </c>
    </row>
    <row r="12258" spans="1:6" x14ac:dyDescent="0.3">
      <c r="A12258" t="s">
        <v>59</v>
      </c>
      <c r="B12258" t="s">
        <v>856</v>
      </c>
      <c r="C12258">
        <v>2012</v>
      </c>
      <c r="D12258" t="s">
        <v>949</v>
      </c>
      <c r="E12258">
        <v>703.06704225352121</v>
      </c>
      <c r="F12258" s="1">
        <v>20360.563380281692</v>
      </c>
    </row>
    <row r="12259" spans="1:6" x14ac:dyDescent="0.3">
      <c r="A12259" t="s">
        <v>59</v>
      </c>
      <c r="B12259" t="s">
        <v>856</v>
      </c>
      <c r="C12259">
        <v>2012</v>
      </c>
      <c r="D12259" t="s">
        <v>951</v>
      </c>
      <c r="E12259">
        <v>1055.0903017241383</v>
      </c>
      <c r="F12259" s="1">
        <v>19480.603448275862</v>
      </c>
    </row>
    <row r="12260" spans="1:6" x14ac:dyDescent="0.3">
      <c r="A12260" t="s">
        <v>59</v>
      </c>
      <c r="B12260" t="s">
        <v>856</v>
      </c>
      <c r="C12260">
        <v>2012</v>
      </c>
      <c r="D12260" t="s">
        <v>952</v>
      </c>
      <c r="E12260">
        <v>-12906.619999999999</v>
      </c>
      <c r="F12260" s="1">
        <v>17800</v>
      </c>
    </row>
    <row r="12261" spans="1:6" x14ac:dyDescent="0.3">
      <c r="A12261" t="s">
        <v>59</v>
      </c>
      <c r="B12261" t="s">
        <v>856</v>
      </c>
      <c r="C12261">
        <v>2012</v>
      </c>
      <c r="D12261" t="s">
        <v>953</v>
      </c>
      <c r="E12261">
        <v>113.16195736434118</v>
      </c>
      <c r="F12261" s="1">
        <v>16476.162790697676</v>
      </c>
    </row>
    <row r="12262" spans="1:6" x14ac:dyDescent="0.3">
      <c r="A12262" t="s">
        <v>59</v>
      </c>
      <c r="B12262" t="s">
        <v>856</v>
      </c>
      <c r="C12262">
        <v>2013</v>
      </c>
      <c r="D12262" t="s">
        <v>948</v>
      </c>
      <c r="E12262">
        <v>418.02000000000044</v>
      </c>
      <c r="F12262" s="1">
        <v>25290.909090909092</v>
      </c>
    </row>
    <row r="12263" spans="1:6" x14ac:dyDescent="0.3">
      <c r="A12263" t="s">
        <v>59</v>
      </c>
      <c r="B12263" t="s">
        <v>856</v>
      </c>
      <c r="C12263">
        <v>2013</v>
      </c>
      <c r="D12263" t="s">
        <v>949</v>
      </c>
      <c r="E12263">
        <v>561.96500000000026</v>
      </c>
      <c r="F12263" s="1">
        <v>22721.428571428572</v>
      </c>
    </row>
    <row r="12264" spans="1:6" x14ac:dyDescent="0.3">
      <c r="A12264" t="s">
        <v>59</v>
      </c>
      <c r="B12264" t="s">
        <v>856</v>
      </c>
      <c r="C12264">
        <v>2013</v>
      </c>
      <c r="D12264" t="s">
        <v>950</v>
      </c>
      <c r="E12264">
        <v>1589.2400000000016</v>
      </c>
      <c r="F12264" s="1">
        <v>24400</v>
      </c>
    </row>
    <row r="12265" spans="1:6" x14ac:dyDescent="0.3">
      <c r="A12265" t="s">
        <v>59</v>
      </c>
      <c r="B12265" t="s">
        <v>856</v>
      </c>
      <c r="C12265">
        <v>2013</v>
      </c>
      <c r="D12265" t="s">
        <v>951</v>
      </c>
      <c r="E12265">
        <v>622.55664893617029</v>
      </c>
      <c r="F12265" s="1">
        <v>19023.936170212764</v>
      </c>
    </row>
    <row r="12266" spans="1:6" x14ac:dyDescent="0.3">
      <c r="A12266" t="s">
        <v>59</v>
      </c>
      <c r="B12266" t="s">
        <v>856</v>
      </c>
      <c r="C12266">
        <v>2013</v>
      </c>
      <c r="D12266" t="s">
        <v>952</v>
      </c>
      <c r="E12266">
        <v>-6318.2200000000012</v>
      </c>
      <c r="F12266" s="1">
        <v>21800</v>
      </c>
    </row>
    <row r="12267" spans="1:6" x14ac:dyDescent="0.3">
      <c r="A12267" t="s">
        <v>59</v>
      </c>
      <c r="B12267" t="s">
        <v>856</v>
      </c>
      <c r="C12267">
        <v>2013</v>
      </c>
      <c r="D12267" t="s">
        <v>953</v>
      </c>
      <c r="E12267">
        <v>108.9006724137932</v>
      </c>
      <c r="F12267" s="1">
        <v>17010.172413793105</v>
      </c>
    </row>
    <row r="12268" spans="1:6" x14ac:dyDescent="0.3">
      <c r="A12268" t="s">
        <v>59</v>
      </c>
      <c r="B12268" t="s">
        <v>856</v>
      </c>
      <c r="C12268">
        <v>2014</v>
      </c>
      <c r="D12268" t="s">
        <v>948</v>
      </c>
      <c r="E12268">
        <v>125.32638613861396</v>
      </c>
      <c r="F12268" s="1">
        <v>23927.227722772277</v>
      </c>
    </row>
    <row r="12269" spans="1:6" x14ac:dyDescent="0.3">
      <c r="A12269" t="s">
        <v>59</v>
      </c>
      <c r="B12269" t="s">
        <v>856</v>
      </c>
      <c r="C12269">
        <v>2014</v>
      </c>
      <c r="D12269" t="s">
        <v>949</v>
      </c>
      <c r="E12269">
        <v>191.16631147541014</v>
      </c>
      <c r="F12269" s="1">
        <v>21952.732240437159</v>
      </c>
    </row>
    <row r="12270" spans="1:6" x14ac:dyDescent="0.3">
      <c r="A12270" t="s">
        <v>59</v>
      </c>
      <c r="B12270" t="s">
        <v>856</v>
      </c>
      <c r="C12270">
        <v>2014</v>
      </c>
      <c r="D12270" t="s">
        <v>950</v>
      </c>
      <c r="E12270">
        <v>621.78727272727303</v>
      </c>
      <c r="F12270" s="1">
        <v>25872.727272727272</v>
      </c>
    </row>
    <row r="12271" spans="1:6" x14ac:dyDescent="0.3">
      <c r="A12271" t="s">
        <v>59</v>
      </c>
      <c r="B12271" t="s">
        <v>856</v>
      </c>
      <c r="C12271">
        <v>2014</v>
      </c>
      <c r="D12271" t="s">
        <v>951</v>
      </c>
      <c r="E12271">
        <v>439.89900000000023</v>
      </c>
      <c r="F12271" s="1">
        <v>21940</v>
      </c>
    </row>
    <row r="12272" spans="1:6" x14ac:dyDescent="0.3">
      <c r="A12272" t="s">
        <v>59</v>
      </c>
      <c r="B12272" t="s">
        <v>856</v>
      </c>
      <c r="C12272">
        <v>2014</v>
      </c>
      <c r="D12272" t="s">
        <v>952</v>
      </c>
      <c r="E12272">
        <v>2819.6269999999995</v>
      </c>
      <c r="F12272" s="1">
        <v>24870</v>
      </c>
    </row>
    <row r="12273" spans="1:6" x14ac:dyDescent="0.3">
      <c r="A12273" t="s">
        <v>59</v>
      </c>
      <c r="B12273" t="s">
        <v>856</v>
      </c>
      <c r="C12273">
        <v>2014</v>
      </c>
      <c r="D12273" t="s">
        <v>953</v>
      </c>
      <c r="E12273">
        <v>1044.0725000000002</v>
      </c>
      <c r="F12273" s="1">
        <v>21225</v>
      </c>
    </row>
    <row r="12274" spans="1:6" x14ac:dyDescent="0.3">
      <c r="A12274" t="s">
        <v>59</v>
      </c>
      <c r="B12274" t="s">
        <v>856</v>
      </c>
      <c r="C12274">
        <v>2015</v>
      </c>
      <c r="D12274" t="s">
        <v>948</v>
      </c>
      <c r="E12274">
        <v>-1187.4633333333331</v>
      </c>
      <c r="F12274" s="1">
        <v>24700</v>
      </c>
    </row>
    <row r="12275" spans="1:6" x14ac:dyDescent="0.3">
      <c r="A12275" t="s">
        <v>59</v>
      </c>
      <c r="B12275" t="s">
        <v>856</v>
      </c>
      <c r="C12275">
        <v>2015</v>
      </c>
      <c r="D12275" t="s">
        <v>950</v>
      </c>
      <c r="E12275">
        <v>-3043.08</v>
      </c>
      <c r="F12275" s="1">
        <v>25200</v>
      </c>
    </row>
    <row r="12276" spans="1:6" x14ac:dyDescent="0.3">
      <c r="A12276" t="s">
        <v>59</v>
      </c>
      <c r="B12276" t="s">
        <v>856</v>
      </c>
      <c r="C12276">
        <v>2015</v>
      </c>
      <c r="D12276" t="s">
        <v>952</v>
      </c>
      <c r="E12276">
        <v>-7120.98</v>
      </c>
      <c r="F12276" s="1">
        <v>26200</v>
      </c>
    </row>
    <row r="12277" spans="1:6" x14ac:dyDescent="0.3">
      <c r="A12277" t="s">
        <v>59</v>
      </c>
      <c r="B12277" t="s">
        <v>857</v>
      </c>
      <c r="C12277">
        <v>1995</v>
      </c>
      <c r="D12277" t="s">
        <v>953</v>
      </c>
      <c r="E12277">
        <v>-594.75</v>
      </c>
      <c r="F12277" s="1">
        <v>2500</v>
      </c>
    </row>
    <row r="12278" spans="1:6" x14ac:dyDescent="0.3">
      <c r="A12278" t="s">
        <v>59</v>
      </c>
      <c r="B12278" t="s">
        <v>857</v>
      </c>
      <c r="C12278">
        <v>1997</v>
      </c>
      <c r="D12278" t="s">
        <v>953</v>
      </c>
      <c r="E12278">
        <v>212.34</v>
      </c>
      <c r="F12278" s="1">
        <v>2066.6666666666665</v>
      </c>
    </row>
    <row r="12279" spans="1:6" x14ac:dyDescent="0.3">
      <c r="A12279" t="s">
        <v>59</v>
      </c>
      <c r="B12279" t="s">
        <v>858</v>
      </c>
      <c r="C12279">
        <v>1995</v>
      </c>
      <c r="D12279" t="s">
        <v>953</v>
      </c>
      <c r="E12279">
        <v>397.58375000000001</v>
      </c>
      <c r="F12279" s="1">
        <v>1587.5</v>
      </c>
    </row>
    <row r="12280" spans="1:6" x14ac:dyDescent="0.3">
      <c r="A12280" t="s">
        <v>59</v>
      </c>
      <c r="B12280" t="s">
        <v>858</v>
      </c>
      <c r="C12280">
        <v>1996</v>
      </c>
      <c r="D12280" t="s">
        <v>953</v>
      </c>
      <c r="E12280">
        <v>1268.1637499999999</v>
      </c>
      <c r="F12280" s="1">
        <v>1387.5</v>
      </c>
    </row>
    <row r="12281" spans="1:6" x14ac:dyDescent="0.3">
      <c r="A12281" t="s">
        <v>59</v>
      </c>
      <c r="B12281" t="s">
        <v>858</v>
      </c>
      <c r="C12281">
        <v>1997</v>
      </c>
      <c r="D12281" t="s">
        <v>953</v>
      </c>
      <c r="E12281">
        <v>229.04187500000006</v>
      </c>
      <c r="F12281" s="1">
        <v>3293.75</v>
      </c>
    </row>
    <row r="12282" spans="1:6" x14ac:dyDescent="0.3">
      <c r="A12282" t="s">
        <v>59</v>
      </c>
      <c r="B12282" t="s">
        <v>858</v>
      </c>
      <c r="C12282">
        <v>1998</v>
      </c>
      <c r="D12282" t="s">
        <v>953</v>
      </c>
      <c r="E12282">
        <v>235.18125000000009</v>
      </c>
      <c r="F12282" s="1">
        <v>3062.5</v>
      </c>
    </row>
    <row r="12283" spans="1:6" x14ac:dyDescent="0.3">
      <c r="A12283" t="s">
        <v>59</v>
      </c>
      <c r="B12283" t="s">
        <v>858</v>
      </c>
      <c r="C12283">
        <v>1999</v>
      </c>
      <c r="D12283" t="s">
        <v>953</v>
      </c>
      <c r="E12283">
        <v>783.03541666666661</v>
      </c>
      <c r="F12283" s="1">
        <v>2437.5</v>
      </c>
    </row>
    <row r="12284" spans="1:6" x14ac:dyDescent="0.3">
      <c r="A12284" t="s">
        <v>59</v>
      </c>
      <c r="B12284" t="s">
        <v>858</v>
      </c>
      <c r="C12284">
        <v>2000</v>
      </c>
      <c r="D12284" t="s">
        <v>953</v>
      </c>
      <c r="E12284">
        <v>-232.56649999999999</v>
      </c>
      <c r="F12284" s="1">
        <v>4635</v>
      </c>
    </row>
    <row r="12285" spans="1:6" x14ac:dyDescent="0.3">
      <c r="A12285" t="s">
        <v>59</v>
      </c>
      <c r="B12285" t="s">
        <v>858</v>
      </c>
      <c r="C12285">
        <v>2001</v>
      </c>
      <c r="D12285" t="s">
        <v>953</v>
      </c>
      <c r="E12285">
        <v>444.97500000000002</v>
      </c>
      <c r="F12285" s="1">
        <v>4750</v>
      </c>
    </row>
    <row r="12286" spans="1:6" x14ac:dyDescent="0.3">
      <c r="A12286" t="s">
        <v>59</v>
      </c>
      <c r="B12286" t="s">
        <v>858</v>
      </c>
      <c r="C12286">
        <v>2002</v>
      </c>
      <c r="D12286" t="s">
        <v>953</v>
      </c>
      <c r="E12286">
        <v>552.25647727272724</v>
      </c>
      <c r="F12286" s="1">
        <v>4678.409090909091</v>
      </c>
    </row>
    <row r="12287" spans="1:6" x14ac:dyDescent="0.3">
      <c r="A12287" t="s">
        <v>59</v>
      </c>
      <c r="B12287" t="s">
        <v>858</v>
      </c>
      <c r="C12287">
        <v>2003</v>
      </c>
      <c r="D12287" t="s">
        <v>953</v>
      </c>
      <c r="E12287">
        <v>383.84218750000002</v>
      </c>
      <c r="F12287" s="1">
        <v>4359.375</v>
      </c>
    </row>
    <row r="12288" spans="1:6" x14ac:dyDescent="0.3">
      <c r="A12288" t="s">
        <v>59</v>
      </c>
      <c r="B12288" t="s">
        <v>858</v>
      </c>
      <c r="C12288">
        <v>2004</v>
      </c>
      <c r="D12288" t="s">
        <v>949</v>
      </c>
      <c r="E12288">
        <v>2562.2975000000006</v>
      </c>
      <c r="F12288" s="1">
        <v>8475</v>
      </c>
    </row>
    <row r="12289" spans="1:6" x14ac:dyDescent="0.3">
      <c r="A12289" t="s">
        <v>59</v>
      </c>
      <c r="B12289" t="s">
        <v>858</v>
      </c>
      <c r="C12289">
        <v>2004</v>
      </c>
      <c r="D12289" t="s">
        <v>951</v>
      </c>
      <c r="E12289">
        <v>-1909.9400000000005</v>
      </c>
      <c r="F12289" s="1">
        <v>8600</v>
      </c>
    </row>
    <row r="12290" spans="1:6" x14ac:dyDescent="0.3">
      <c r="A12290" t="s">
        <v>59</v>
      </c>
      <c r="B12290" t="s">
        <v>858</v>
      </c>
      <c r="C12290">
        <v>2004</v>
      </c>
      <c r="D12290" t="s">
        <v>953</v>
      </c>
      <c r="E12290">
        <v>163.16500000000008</v>
      </c>
      <c r="F12290" s="1">
        <v>5120.588235294118</v>
      </c>
    </row>
    <row r="12291" spans="1:6" x14ac:dyDescent="0.3">
      <c r="A12291" t="s">
        <v>59</v>
      </c>
      <c r="B12291" t="s">
        <v>858</v>
      </c>
      <c r="C12291">
        <v>2011</v>
      </c>
      <c r="D12291" t="s">
        <v>948</v>
      </c>
      <c r="E12291">
        <v>-1165.732</v>
      </c>
      <c r="F12291" s="1">
        <v>25080</v>
      </c>
    </row>
    <row r="12292" spans="1:6" x14ac:dyDescent="0.3">
      <c r="A12292" t="s">
        <v>59</v>
      </c>
      <c r="B12292" t="s">
        <v>858</v>
      </c>
      <c r="C12292">
        <v>2011</v>
      </c>
      <c r="D12292" t="s">
        <v>949</v>
      </c>
      <c r="E12292">
        <v>558.21280701754415</v>
      </c>
      <c r="F12292" s="1">
        <v>23075.438596491229</v>
      </c>
    </row>
    <row r="12293" spans="1:6" x14ac:dyDescent="0.3">
      <c r="A12293" t="s">
        <v>59</v>
      </c>
      <c r="B12293" t="s">
        <v>858</v>
      </c>
      <c r="C12293">
        <v>2011</v>
      </c>
      <c r="D12293" t="s">
        <v>951</v>
      </c>
      <c r="E12293">
        <v>520.12535714285718</v>
      </c>
      <c r="F12293" s="1">
        <v>22134.523809523809</v>
      </c>
    </row>
    <row r="12294" spans="1:6" x14ac:dyDescent="0.3">
      <c r="A12294" t="s">
        <v>59</v>
      </c>
      <c r="B12294" t="s">
        <v>858</v>
      </c>
      <c r="C12294">
        <v>2011</v>
      </c>
      <c r="D12294" t="s">
        <v>953</v>
      </c>
      <c r="E12294">
        <v>443.25058593750003</v>
      </c>
      <c r="F12294" s="1">
        <v>17935.546875</v>
      </c>
    </row>
    <row r="12295" spans="1:6" x14ac:dyDescent="0.3">
      <c r="A12295" t="s">
        <v>59</v>
      </c>
      <c r="B12295" t="s">
        <v>858</v>
      </c>
      <c r="C12295">
        <v>2012</v>
      </c>
      <c r="D12295" t="s">
        <v>948</v>
      </c>
      <c r="E12295">
        <v>15.525769230769164</v>
      </c>
      <c r="F12295" s="1">
        <v>24719.23076923077</v>
      </c>
    </row>
    <row r="12296" spans="1:6" x14ac:dyDescent="0.3">
      <c r="A12296" t="s">
        <v>59</v>
      </c>
      <c r="B12296" t="s">
        <v>858</v>
      </c>
      <c r="C12296">
        <v>2012</v>
      </c>
      <c r="D12296" t="s">
        <v>949</v>
      </c>
      <c r="E12296">
        <v>426.93945121951259</v>
      </c>
      <c r="F12296" s="1">
        <v>22601.829268292684</v>
      </c>
    </row>
    <row r="12297" spans="1:6" x14ac:dyDescent="0.3">
      <c r="A12297" t="s">
        <v>59</v>
      </c>
      <c r="B12297" t="s">
        <v>858</v>
      </c>
      <c r="C12297">
        <v>2012</v>
      </c>
      <c r="D12297" t="s">
        <v>950</v>
      </c>
      <c r="E12297">
        <v>1966.9516666666666</v>
      </c>
      <c r="F12297" s="1">
        <v>15850</v>
      </c>
    </row>
    <row r="12298" spans="1:6" x14ac:dyDescent="0.3">
      <c r="A12298" t="s">
        <v>59</v>
      </c>
      <c r="B12298" t="s">
        <v>858</v>
      </c>
      <c r="C12298">
        <v>2012</v>
      </c>
      <c r="D12298" t="s">
        <v>951</v>
      </c>
      <c r="E12298">
        <v>247.15265957446815</v>
      </c>
      <c r="F12298" s="1">
        <v>21845.744680851065</v>
      </c>
    </row>
    <row r="12299" spans="1:6" x14ac:dyDescent="0.3">
      <c r="A12299" t="s">
        <v>59</v>
      </c>
      <c r="B12299" t="s">
        <v>858</v>
      </c>
      <c r="C12299">
        <v>2012</v>
      </c>
      <c r="D12299" t="s">
        <v>953</v>
      </c>
      <c r="E12299">
        <v>299.79855072463789</v>
      </c>
      <c r="F12299" s="1">
        <v>19434.782608695652</v>
      </c>
    </row>
    <row r="12300" spans="1:6" x14ac:dyDescent="0.3">
      <c r="A12300" t="s">
        <v>59</v>
      </c>
      <c r="B12300" t="s">
        <v>858</v>
      </c>
      <c r="C12300">
        <v>2013</v>
      </c>
      <c r="D12300" t="s">
        <v>948</v>
      </c>
      <c r="E12300">
        <v>566.33892857142871</v>
      </c>
      <c r="F12300" s="1">
        <v>25841.666666666668</v>
      </c>
    </row>
    <row r="12301" spans="1:6" x14ac:dyDescent="0.3">
      <c r="A12301" t="s">
        <v>59</v>
      </c>
      <c r="B12301" t="s">
        <v>858</v>
      </c>
      <c r="C12301">
        <v>2013</v>
      </c>
      <c r="D12301" t="s">
        <v>949</v>
      </c>
      <c r="E12301">
        <v>278.25090322580672</v>
      </c>
      <c r="F12301" s="1">
        <v>24457.419354838708</v>
      </c>
    </row>
    <row r="12302" spans="1:6" x14ac:dyDescent="0.3">
      <c r="A12302" t="s">
        <v>59</v>
      </c>
      <c r="B12302" t="s">
        <v>858</v>
      </c>
      <c r="C12302">
        <v>2013</v>
      </c>
      <c r="D12302" t="s">
        <v>950</v>
      </c>
      <c r="E12302">
        <v>2891.4449999999997</v>
      </c>
      <c r="F12302" s="1">
        <v>15450</v>
      </c>
    </row>
    <row r="12303" spans="1:6" x14ac:dyDescent="0.3">
      <c r="A12303" t="s">
        <v>59</v>
      </c>
      <c r="B12303" t="s">
        <v>858</v>
      </c>
      <c r="C12303">
        <v>2013</v>
      </c>
      <c r="D12303" t="s">
        <v>951</v>
      </c>
      <c r="E12303">
        <v>180.54223880597036</v>
      </c>
      <c r="F12303" s="1">
        <v>23094.029850746268</v>
      </c>
    </row>
    <row r="12304" spans="1:6" x14ac:dyDescent="0.3">
      <c r="A12304" t="s">
        <v>59</v>
      </c>
      <c r="B12304" t="s">
        <v>858</v>
      </c>
      <c r="C12304">
        <v>2013</v>
      </c>
      <c r="D12304" t="s">
        <v>952</v>
      </c>
      <c r="E12304">
        <v>569.4900000000016</v>
      </c>
      <c r="F12304" s="1">
        <v>26900</v>
      </c>
    </row>
    <row r="12305" spans="1:6" x14ac:dyDescent="0.3">
      <c r="A12305" t="s">
        <v>59</v>
      </c>
      <c r="B12305" t="s">
        <v>858</v>
      </c>
      <c r="C12305">
        <v>2013</v>
      </c>
      <c r="D12305" t="s">
        <v>953</v>
      </c>
      <c r="E12305">
        <v>-876.47648148148141</v>
      </c>
      <c r="F12305" s="1">
        <v>22012.962962962964</v>
      </c>
    </row>
    <row r="12306" spans="1:6" x14ac:dyDescent="0.3">
      <c r="A12306" t="s">
        <v>59</v>
      </c>
      <c r="B12306" t="s">
        <v>858</v>
      </c>
      <c r="C12306">
        <v>2014</v>
      </c>
      <c r="D12306" t="s">
        <v>948</v>
      </c>
      <c r="E12306">
        <v>515.82952631578951</v>
      </c>
      <c r="F12306" s="1">
        <v>25126.842105263157</v>
      </c>
    </row>
    <row r="12307" spans="1:6" x14ac:dyDescent="0.3">
      <c r="A12307" t="s">
        <v>59</v>
      </c>
      <c r="B12307" t="s">
        <v>858</v>
      </c>
      <c r="C12307">
        <v>2014</v>
      </c>
      <c r="D12307" t="s">
        <v>949</v>
      </c>
      <c r="E12307">
        <v>448.94348214285753</v>
      </c>
      <c r="F12307" s="1">
        <v>25202.678571428572</v>
      </c>
    </row>
    <row r="12308" spans="1:6" x14ac:dyDescent="0.3">
      <c r="A12308" t="s">
        <v>59</v>
      </c>
      <c r="B12308" t="s">
        <v>858</v>
      </c>
      <c r="C12308">
        <v>2014</v>
      </c>
      <c r="D12308" t="s">
        <v>950</v>
      </c>
      <c r="E12308">
        <v>197.15500000000029</v>
      </c>
      <c r="F12308" s="1">
        <v>25550</v>
      </c>
    </row>
    <row r="12309" spans="1:6" x14ac:dyDescent="0.3">
      <c r="A12309" t="s">
        <v>59</v>
      </c>
      <c r="B12309" t="s">
        <v>858</v>
      </c>
      <c r="C12309">
        <v>2014</v>
      </c>
      <c r="D12309" t="s">
        <v>951</v>
      </c>
      <c r="E12309">
        <v>800.84062500000073</v>
      </c>
      <c r="F12309" s="1">
        <v>21531.25</v>
      </c>
    </row>
    <row r="12310" spans="1:6" x14ac:dyDescent="0.3">
      <c r="A12310" t="s">
        <v>59</v>
      </c>
      <c r="B12310" t="s">
        <v>858</v>
      </c>
      <c r="C12310">
        <v>2014</v>
      </c>
      <c r="D12310" t="s">
        <v>952</v>
      </c>
      <c r="E12310">
        <v>-345.12433333333297</v>
      </c>
      <c r="F12310" s="1">
        <v>24956.666666666668</v>
      </c>
    </row>
    <row r="12311" spans="1:6" x14ac:dyDescent="0.3">
      <c r="A12311" t="s">
        <v>59</v>
      </c>
      <c r="B12311" t="s">
        <v>858</v>
      </c>
      <c r="C12311">
        <v>2015</v>
      </c>
      <c r="D12311" t="s">
        <v>948</v>
      </c>
      <c r="E12311">
        <v>407.35000000000014</v>
      </c>
      <c r="F12311" s="1">
        <v>25722.222222222223</v>
      </c>
    </row>
    <row r="12312" spans="1:6" x14ac:dyDescent="0.3">
      <c r="A12312" t="s">
        <v>59</v>
      </c>
      <c r="B12312" t="s">
        <v>858</v>
      </c>
      <c r="C12312">
        <v>2015</v>
      </c>
      <c r="D12312" t="s">
        <v>950</v>
      </c>
      <c r="E12312">
        <v>490.0708333333335</v>
      </c>
      <c r="F12312" s="1">
        <v>28208.333333333332</v>
      </c>
    </row>
    <row r="12313" spans="1:6" x14ac:dyDescent="0.3">
      <c r="A12313" t="s">
        <v>59</v>
      </c>
      <c r="B12313" t="s">
        <v>858</v>
      </c>
      <c r="C12313">
        <v>2015</v>
      </c>
      <c r="D12313" t="s">
        <v>952</v>
      </c>
      <c r="E12313">
        <v>89.518461538461665</v>
      </c>
      <c r="F12313" s="1">
        <v>28415.384615384617</v>
      </c>
    </row>
    <row r="12314" spans="1:6" x14ac:dyDescent="0.3">
      <c r="A12314" t="s">
        <v>59</v>
      </c>
      <c r="B12314" t="s">
        <v>859</v>
      </c>
      <c r="C12314">
        <v>1994</v>
      </c>
      <c r="D12314" t="s">
        <v>953</v>
      </c>
      <c r="E12314">
        <v>184.39250000000001</v>
      </c>
      <c r="F12314" s="1">
        <v>425</v>
      </c>
    </row>
    <row r="12315" spans="1:6" x14ac:dyDescent="0.3">
      <c r="A12315" t="s">
        <v>59</v>
      </c>
      <c r="B12315" t="s">
        <v>859</v>
      </c>
      <c r="C12315">
        <v>1995</v>
      </c>
      <c r="D12315" t="s">
        <v>953</v>
      </c>
      <c r="E12315">
        <v>-57.537142857142854</v>
      </c>
      <c r="F12315" s="1">
        <v>628.57142857142856</v>
      </c>
    </row>
    <row r="12316" spans="1:6" x14ac:dyDescent="0.3">
      <c r="A12316" t="s">
        <v>59</v>
      </c>
      <c r="B12316" t="s">
        <v>859</v>
      </c>
      <c r="C12316">
        <v>1996</v>
      </c>
      <c r="D12316" t="s">
        <v>951</v>
      </c>
      <c r="E12316">
        <v>-352.34749999999997</v>
      </c>
      <c r="F12316" s="1">
        <v>1025</v>
      </c>
    </row>
    <row r="12317" spans="1:6" x14ac:dyDescent="0.3">
      <c r="A12317" t="s">
        <v>59</v>
      </c>
      <c r="B12317" t="s">
        <v>859</v>
      </c>
      <c r="C12317">
        <v>1996</v>
      </c>
      <c r="D12317" t="s">
        <v>953</v>
      </c>
      <c r="E12317">
        <v>-283.97750000000002</v>
      </c>
      <c r="F12317" s="1">
        <v>725</v>
      </c>
    </row>
    <row r="12318" spans="1:6" x14ac:dyDescent="0.3">
      <c r="A12318" t="s">
        <v>59</v>
      </c>
      <c r="B12318" t="s">
        <v>859</v>
      </c>
      <c r="C12318">
        <v>1997</v>
      </c>
      <c r="D12318" t="s">
        <v>953</v>
      </c>
      <c r="E12318">
        <v>-190.10083333333333</v>
      </c>
      <c r="F12318" s="1">
        <v>825</v>
      </c>
    </row>
    <row r="12319" spans="1:6" x14ac:dyDescent="0.3">
      <c r="A12319" t="s">
        <v>59</v>
      </c>
      <c r="B12319" t="s">
        <v>860</v>
      </c>
      <c r="C12319">
        <v>2000</v>
      </c>
      <c r="D12319" t="s">
        <v>953</v>
      </c>
      <c r="E12319">
        <v>124.17333333333333</v>
      </c>
      <c r="F12319" s="1">
        <v>3733.3333333333335</v>
      </c>
    </row>
    <row r="12320" spans="1:6" x14ac:dyDescent="0.3">
      <c r="A12320" t="s">
        <v>59</v>
      </c>
      <c r="B12320" t="s">
        <v>860</v>
      </c>
      <c r="C12320">
        <v>2001</v>
      </c>
      <c r="D12320" t="s">
        <v>953</v>
      </c>
      <c r="E12320">
        <v>-0.79511363636365995</v>
      </c>
      <c r="F12320" s="1">
        <v>4026.1363636363635</v>
      </c>
    </row>
    <row r="12321" spans="1:6" x14ac:dyDescent="0.3">
      <c r="A12321" t="s">
        <v>59</v>
      </c>
      <c r="B12321" t="s">
        <v>860</v>
      </c>
      <c r="C12321">
        <v>2002</v>
      </c>
      <c r="D12321" t="s">
        <v>953</v>
      </c>
      <c r="E12321">
        <v>-276.10249999999996</v>
      </c>
      <c r="F12321" s="1">
        <v>4475</v>
      </c>
    </row>
    <row r="12322" spans="1:6" x14ac:dyDescent="0.3">
      <c r="A12322" t="s">
        <v>59</v>
      </c>
      <c r="B12322" t="s">
        <v>860</v>
      </c>
      <c r="C12322">
        <v>2003</v>
      </c>
      <c r="D12322" t="s">
        <v>953</v>
      </c>
      <c r="E12322">
        <v>325.66100000000012</v>
      </c>
      <c r="F12322" s="1">
        <v>6410</v>
      </c>
    </row>
    <row r="12323" spans="1:6" x14ac:dyDescent="0.3">
      <c r="A12323" t="s">
        <v>59</v>
      </c>
      <c r="B12323" t="s">
        <v>860</v>
      </c>
      <c r="C12323">
        <v>2004</v>
      </c>
      <c r="D12323" t="s">
        <v>948</v>
      </c>
      <c r="E12323">
        <v>1504.7049999999999</v>
      </c>
      <c r="F12323" s="1">
        <v>16050</v>
      </c>
    </row>
    <row r="12324" spans="1:6" x14ac:dyDescent="0.3">
      <c r="A12324" t="s">
        <v>59</v>
      </c>
      <c r="B12324" t="s">
        <v>860</v>
      </c>
      <c r="C12324">
        <v>2004</v>
      </c>
      <c r="D12324" t="s">
        <v>951</v>
      </c>
      <c r="E12324">
        <v>10232.049999999999</v>
      </c>
      <c r="F12324" s="1">
        <v>10500</v>
      </c>
    </row>
    <row r="12325" spans="1:6" x14ac:dyDescent="0.3">
      <c r="A12325" t="s">
        <v>59</v>
      </c>
      <c r="B12325" t="s">
        <v>860</v>
      </c>
      <c r="C12325">
        <v>2004</v>
      </c>
      <c r="D12325" t="s">
        <v>953</v>
      </c>
      <c r="E12325">
        <v>193.56437500000001</v>
      </c>
      <c r="F12325" s="1">
        <v>7768.75</v>
      </c>
    </row>
    <row r="12326" spans="1:6" x14ac:dyDescent="0.3">
      <c r="A12326" t="s">
        <v>59</v>
      </c>
      <c r="B12326" t="s">
        <v>860</v>
      </c>
      <c r="C12326">
        <v>2005</v>
      </c>
      <c r="D12326" t="s">
        <v>953</v>
      </c>
      <c r="E12326">
        <v>545.47846153846126</v>
      </c>
      <c r="F12326" s="1">
        <v>8323.0769230769238</v>
      </c>
    </row>
    <row r="12327" spans="1:6" x14ac:dyDescent="0.3">
      <c r="A12327" t="s">
        <v>59</v>
      </c>
      <c r="B12327" t="s">
        <v>860</v>
      </c>
      <c r="C12327">
        <v>2006</v>
      </c>
      <c r="D12327" t="s">
        <v>951</v>
      </c>
      <c r="E12327">
        <v>1589.2349999999997</v>
      </c>
      <c r="F12327" s="1">
        <v>15350</v>
      </c>
    </row>
    <row r="12328" spans="1:6" x14ac:dyDescent="0.3">
      <c r="A12328" t="s">
        <v>59</v>
      </c>
      <c r="B12328" t="s">
        <v>860</v>
      </c>
      <c r="C12328">
        <v>2006</v>
      </c>
      <c r="D12328" t="s">
        <v>953</v>
      </c>
      <c r="E12328">
        <v>237.46122448979597</v>
      </c>
      <c r="F12328" s="1">
        <v>8897.9591836734689</v>
      </c>
    </row>
    <row r="12329" spans="1:6" x14ac:dyDescent="0.3">
      <c r="A12329" t="s">
        <v>59</v>
      </c>
      <c r="B12329" t="s">
        <v>860</v>
      </c>
      <c r="C12329">
        <v>2007</v>
      </c>
      <c r="D12329" t="s">
        <v>949</v>
      </c>
      <c r="E12329">
        <v>-2824.2999999999993</v>
      </c>
      <c r="F12329" s="1">
        <v>17000</v>
      </c>
    </row>
    <row r="12330" spans="1:6" x14ac:dyDescent="0.3">
      <c r="A12330" t="s">
        <v>59</v>
      </c>
      <c r="B12330" t="s">
        <v>860</v>
      </c>
      <c r="C12330">
        <v>2007</v>
      </c>
      <c r="D12330" t="s">
        <v>951</v>
      </c>
      <c r="E12330">
        <v>1115.3425000000007</v>
      </c>
      <c r="F12330" s="1">
        <v>19925</v>
      </c>
    </row>
    <row r="12331" spans="1:6" x14ac:dyDescent="0.3">
      <c r="A12331" t="s">
        <v>59</v>
      </c>
      <c r="B12331" t="s">
        <v>860</v>
      </c>
      <c r="C12331">
        <v>2007</v>
      </c>
      <c r="D12331" t="s">
        <v>953</v>
      </c>
      <c r="E12331">
        <v>512.72365979381448</v>
      </c>
      <c r="F12331" s="1">
        <v>15391.237113402061</v>
      </c>
    </row>
    <row r="12332" spans="1:6" x14ac:dyDescent="0.3">
      <c r="A12332" t="s">
        <v>59</v>
      </c>
      <c r="B12332" t="s">
        <v>860</v>
      </c>
      <c r="C12332">
        <v>2008</v>
      </c>
      <c r="D12332" t="s">
        <v>949</v>
      </c>
      <c r="E12332">
        <v>3991.8625000000002</v>
      </c>
      <c r="F12332" s="1">
        <v>21125</v>
      </c>
    </row>
    <row r="12333" spans="1:6" x14ac:dyDescent="0.3">
      <c r="A12333" t="s">
        <v>59</v>
      </c>
      <c r="B12333" t="s">
        <v>860</v>
      </c>
      <c r="C12333">
        <v>2008</v>
      </c>
      <c r="D12333" t="s">
        <v>951</v>
      </c>
      <c r="E12333">
        <v>2630.713571428571</v>
      </c>
      <c r="F12333" s="1">
        <v>20135.714285714286</v>
      </c>
    </row>
    <row r="12334" spans="1:6" x14ac:dyDescent="0.3">
      <c r="A12334" t="s">
        <v>59</v>
      </c>
      <c r="B12334" t="s">
        <v>860</v>
      </c>
      <c r="C12334">
        <v>2008</v>
      </c>
      <c r="D12334" t="s">
        <v>953</v>
      </c>
      <c r="E12334">
        <v>296.6822780373833</v>
      </c>
      <c r="F12334" s="1">
        <v>15951.285046728972</v>
      </c>
    </row>
    <row r="12335" spans="1:6" x14ac:dyDescent="0.3">
      <c r="A12335" t="s">
        <v>59</v>
      </c>
      <c r="B12335" t="s">
        <v>860</v>
      </c>
      <c r="C12335">
        <v>2009</v>
      </c>
      <c r="D12335" t="s">
        <v>951</v>
      </c>
      <c r="E12335">
        <v>3653.6000000000004</v>
      </c>
      <c r="F12335" s="1">
        <v>16000</v>
      </c>
    </row>
    <row r="12336" spans="1:6" x14ac:dyDescent="0.3">
      <c r="A12336" t="s">
        <v>59</v>
      </c>
      <c r="B12336" t="s">
        <v>860</v>
      </c>
      <c r="C12336">
        <v>2009</v>
      </c>
      <c r="D12336" t="s">
        <v>953</v>
      </c>
      <c r="E12336">
        <v>243.98649999999998</v>
      </c>
      <c r="F12336" s="1">
        <v>15565</v>
      </c>
    </row>
    <row r="12337" spans="1:6" x14ac:dyDescent="0.3">
      <c r="A12337" t="s">
        <v>59</v>
      </c>
      <c r="B12337" t="s">
        <v>860</v>
      </c>
      <c r="C12337">
        <v>2010</v>
      </c>
      <c r="D12337" t="s">
        <v>949</v>
      </c>
      <c r="E12337">
        <v>1935.5400000000009</v>
      </c>
      <c r="F12337" s="1">
        <v>27400</v>
      </c>
    </row>
    <row r="12338" spans="1:6" x14ac:dyDescent="0.3">
      <c r="A12338" t="s">
        <v>59</v>
      </c>
      <c r="B12338" t="s">
        <v>860</v>
      </c>
      <c r="C12338">
        <v>2010</v>
      </c>
      <c r="D12338" t="s">
        <v>951</v>
      </c>
      <c r="E12338">
        <v>-541.74416666666548</v>
      </c>
      <c r="F12338" s="1">
        <v>26391.666666666668</v>
      </c>
    </row>
    <row r="12339" spans="1:6" x14ac:dyDescent="0.3">
      <c r="A12339" t="s">
        <v>59</v>
      </c>
      <c r="B12339" t="s">
        <v>860</v>
      </c>
      <c r="C12339">
        <v>2010</v>
      </c>
      <c r="D12339" t="s">
        <v>953</v>
      </c>
      <c r="E12339">
        <v>240.21306338028171</v>
      </c>
      <c r="F12339" s="1">
        <v>21560.211267605635</v>
      </c>
    </row>
    <row r="12340" spans="1:6" x14ac:dyDescent="0.3">
      <c r="A12340" t="s">
        <v>59</v>
      </c>
      <c r="B12340" t="s">
        <v>860</v>
      </c>
      <c r="C12340">
        <v>2011</v>
      </c>
      <c r="D12340" t="s">
        <v>948</v>
      </c>
      <c r="E12340">
        <v>643.38999999999942</v>
      </c>
      <c r="F12340" s="1">
        <v>35900</v>
      </c>
    </row>
    <row r="12341" spans="1:6" x14ac:dyDescent="0.3">
      <c r="A12341" t="s">
        <v>59</v>
      </c>
      <c r="B12341" t="s">
        <v>860</v>
      </c>
      <c r="C12341">
        <v>2011</v>
      </c>
      <c r="D12341" t="s">
        <v>949</v>
      </c>
      <c r="E12341">
        <v>465.28318181818179</v>
      </c>
      <c r="F12341" s="1">
        <v>26195.454545454544</v>
      </c>
    </row>
    <row r="12342" spans="1:6" x14ac:dyDescent="0.3">
      <c r="A12342" t="s">
        <v>59</v>
      </c>
      <c r="B12342" t="s">
        <v>860</v>
      </c>
      <c r="C12342">
        <v>2011</v>
      </c>
      <c r="D12342" t="s">
        <v>951</v>
      </c>
      <c r="E12342">
        <v>875.64800000000002</v>
      </c>
      <c r="F12342" s="1">
        <v>22880</v>
      </c>
    </row>
    <row r="12343" spans="1:6" x14ac:dyDescent="0.3">
      <c r="A12343" t="s">
        <v>59</v>
      </c>
      <c r="B12343" t="s">
        <v>860</v>
      </c>
      <c r="C12343">
        <v>2011</v>
      </c>
      <c r="D12343" t="s">
        <v>953</v>
      </c>
      <c r="E12343">
        <v>123.18862745098032</v>
      </c>
      <c r="F12343" s="1">
        <v>20435.294117647059</v>
      </c>
    </row>
    <row r="12344" spans="1:6" x14ac:dyDescent="0.3">
      <c r="A12344" t="s">
        <v>59</v>
      </c>
      <c r="B12344" t="s">
        <v>860</v>
      </c>
      <c r="C12344">
        <v>2012</v>
      </c>
      <c r="D12344" t="s">
        <v>948</v>
      </c>
      <c r="E12344">
        <v>479.63846153846146</v>
      </c>
      <c r="F12344" s="1">
        <v>30230.76923076923</v>
      </c>
    </row>
    <row r="12345" spans="1:6" x14ac:dyDescent="0.3">
      <c r="A12345" t="s">
        <v>59</v>
      </c>
      <c r="B12345" t="s">
        <v>860</v>
      </c>
      <c r="C12345">
        <v>2012</v>
      </c>
      <c r="D12345" t="s">
        <v>949</v>
      </c>
      <c r="E12345">
        <v>518.21567307692305</v>
      </c>
      <c r="F12345" s="1">
        <v>28060.576923076922</v>
      </c>
    </row>
    <row r="12346" spans="1:6" x14ac:dyDescent="0.3">
      <c r="A12346" t="s">
        <v>59</v>
      </c>
      <c r="B12346" t="s">
        <v>860</v>
      </c>
      <c r="C12346">
        <v>2012</v>
      </c>
      <c r="D12346" t="s">
        <v>950</v>
      </c>
      <c r="E12346">
        <v>-439.20999999999913</v>
      </c>
      <c r="F12346" s="1">
        <v>29900</v>
      </c>
    </row>
    <row r="12347" spans="1:6" x14ac:dyDescent="0.3">
      <c r="A12347" t="s">
        <v>59</v>
      </c>
      <c r="B12347" t="s">
        <v>860</v>
      </c>
      <c r="C12347">
        <v>2012</v>
      </c>
      <c r="D12347" t="s">
        <v>951</v>
      </c>
      <c r="E12347">
        <v>434.87782051282062</v>
      </c>
      <c r="F12347" s="1">
        <v>26291.025641025641</v>
      </c>
    </row>
    <row r="12348" spans="1:6" x14ac:dyDescent="0.3">
      <c r="A12348" t="s">
        <v>59</v>
      </c>
      <c r="B12348" t="s">
        <v>860</v>
      </c>
      <c r="C12348">
        <v>2012</v>
      </c>
      <c r="D12348" t="s">
        <v>953</v>
      </c>
      <c r="E12348">
        <v>384.37211267605647</v>
      </c>
      <c r="F12348" s="1">
        <v>23383.098591549297</v>
      </c>
    </row>
    <row r="12349" spans="1:6" x14ac:dyDescent="0.3">
      <c r="A12349" t="s">
        <v>59</v>
      </c>
      <c r="B12349" t="s">
        <v>860</v>
      </c>
      <c r="C12349">
        <v>2013</v>
      </c>
      <c r="D12349" t="s">
        <v>948</v>
      </c>
      <c r="E12349">
        <v>1247.2874999999999</v>
      </c>
      <c r="F12349" s="1">
        <v>30851.190476190477</v>
      </c>
    </row>
    <row r="12350" spans="1:6" x14ac:dyDescent="0.3">
      <c r="A12350" t="s">
        <v>59</v>
      </c>
      <c r="B12350" t="s">
        <v>860</v>
      </c>
      <c r="C12350">
        <v>2013</v>
      </c>
      <c r="D12350" t="s">
        <v>949</v>
      </c>
      <c r="E12350">
        <v>594.25639534883737</v>
      </c>
      <c r="F12350" s="1">
        <v>28494.18604651163</v>
      </c>
    </row>
    <row r="12351" spans="1:6" x14ac:dyDescent="0.3">
      <c r="A12351" t="s">
        <v>59</v>
      </c>
      <c r="B12351" t="s">
        <v>860</v>
      </c>
      <c r="C12351">
        <v>2013</v>
      </c>
      <c r="D12351" t="s">
        <v>950</v>
      </c>
      <c r="E12351">
        <v>-341.14500000000044</v>
      </c>
      <c r="F12351" s="1">
        <v>27550</v>
      </c>
    </row>
    <row r="12352" spans="1:6" x14ac:dyDescent="0.3">
      <c r="A12352" t="s">
        <v>59</v>
      </c>
      <c r="B12352" t="s">
        <v>860</v>
      </c>
      <c r="C12352">
        <v>2013</v>
      </c>
      <c r="D12352" t="s">
        <v>951</v>
      </c>
      <c r="E12352">
        <v>336.90590909090929</v>
      </c>
      <c r="F12352" s="1">
        <v>26968.18181818182</v>
      </c>
    </row>
    <row r="12353" spans="1:6" x14ac:dyDescent="0.3">
      <c r="A12353" t="s">
        <v>59</v>
      </c>
      <c r="B12353" t="s">
        <v>860</v>
      </c>
      <c r="C12353">
        <v>2013</v>
      </c>
      <c r="D12353" t="s">
        <v>952</v>
      </c>
      <c r="E12353">
        <v>-9165.73</v>
      </c>
      <c r="F12353" s="1">
        <v>28700</v>
      </c>
    </row>
    <row r="12354" spans="1:6" x14ac:dyDescent="0.3">
      <c r="A12354" t="s">
        <v>59</v>
      </c>
      <c r="B12354" t="s">
        <v>860</v>
      </c>
      <c r="C12354">
        <v>2013</v>
      </c>
      <c r="D12354" t="s">
        <v>953</v>
      </c>
      <c r="E12354">
        <v>150.8550000000001</v>
      </c>
      <c r="F12354" s="1">
        <v>23004.545454545456</v>
      </c>
    </row>
    <row r="12355" spans="1:6" x14ac:dyDescent="0.3">
      <c r="A12355" t="s">
        <v>59</v>
      </c>
      <c r="B12355" t="s">
        <v>860</v>
      </c>
      <c r="C12355">
        <v>2014</v>
      </c>
      <c r="D12355" t="s">
        <v>948</v>
      </c>
      <c r="E12355">
        <v>1135.9837662337663</v>
      </c>
      <c r="F12355" s="1">
        <v>33214.285714285717</v>
      </c>
    </row>
    <row r="12356" spans="1:6" x14ac:dyDescent="0.3">
      <c r="A12356" t="s">
        <v>59</v>
      </c>
      <c r="B12356" t="s">
        <v>860</v>
      </c>
      <c r="C12356">
        <v>2014</v>
      </c>
      <c r="D12356" t="s">
        <v>949</v>
      </c>
      <c r="E12356">
        <v>490.11750000000012</v>
      </c>
      <c r="F12356" s="1">
        <v>33129.545454545456</v>
      </c>
    </row>
    <row r="12357" spans="1:6" x14ac:dyDescent="0.3">
      <c r="A12357" t="s">
        <v>59</v>
      </c>
      <c r="B12357" t="s">
        <v>860</v>
      </c>
      <c r="C12357">
        <v>2014</v>
      </c>
      <c r="D12357" t="s">
        <v>950</v>
      </c>
      <c r="E12357">
        <v>1373.1242857142856</v>
      </c>
      <c r="F12357" s="1">
        <v>33528.571428571428</v>
      </c>
    </row>
    <row r="12358" spans="1:6" x14ac:dyDescent="0.3">
      <c r="A12358" t="s">
        <v>59</v>
      </c>
      <c r="B12358" t="s">
        <v>860</v>
      </c>
      <c r="C12358">
        <v>2014</v>
      </c>
      <c r="D12358" t="s">
        <v>951</v>
      </c>
      <c r="E12358">
        <v>1163.8300000000008</v>
      </c>
      <c r="F12358" s="1">
        <v>32300</v>
      </c>
    </row>
    <row r="12359" spans="1:6" x14ac:dyDescent="0.3">
      <c r="A12359" t="s">
        <v>59</v>
      </c>
      <c r="B12359" t="s">
        <v>860</v>
      </c>
      <c r="C12359">
        <v>2014</v>
      </c>
      <c r="D12359" t="s">
        <v>952</v>
      </c>
      <c r="E12359">
        <v>983.84866666666755</v>
      </c>
      <c r="F12359" s="1">
        <v>32753.333333333332</v>
      </c>
    </row>
    <row r="12360" spans="1:6" x14ac:dyDescent="0.3">
      <c r="A12360" t="s">
        <v>59</v>
      </c>
      <c r="B12360" t="s">
        <v>860</v>
      </c>
      <c r="C12360">
        <v>2014</v>
      </c>
      <c r="D12360" t="s">
        <v>953</v>
      </c>
      <c r="E12360">
        <v>458.85499999999956</v>
      </c>
      <c r="F12360" s="1">
        <v>27550</v>
      </c>
    </row>
    <row r="12361" spans="1:6" x14ac:dyDescent="0.3">
      <c r="A12361" t="s">
        <v>59</v>
      </c>
      <c r="B12361" t="s">
        <v>861</v>
      </c>
      <c r="C12361">
        <v>2009</v>
      </c>
      <c r="D12361" t="s">
        <v>948</v>
      </c>
      <c r="E12361">
        <v>1242.5500000000002</v>
      </c>
      <c r="F12361" s="1">
        <v>15500</v>
      </c>
    </row>
    <row r="12362" spans="1:6" x14ac:dyDescent="0.3">
      <c r="A12362" t="s">
        <v>59</v>
      </c>
      <c r="B12362" t="s">
        <v>861</v>
      </c>
      <c r="C12362">
        <v>2009</v>
      </c>
      <c r="D12362" t="s">
        <v>949</v>
      </c>
      <c r="E12362">
        <v>521.90125000000035</v>
      </c>
      <c r="F12362" s="1">
        <v>16262.5</v>
      </c>
    </row>
    <row r="12363" spans="1:6" x14ac:dyDescent="0.3">
      <c r="A12363" t="s">
        <v>59</v>
      </c>
      <c r="B12363" t="s">
        <v>861</v>
      </c>
      <c r="C12363">
        <v>2009</v>
      </c>
      <c r="D12363" t="s">
        <v>951</v>
      </c>
      <c r="E12363">
        <v>680.63214285714298</v>
      </c>
      <c r="F12363" s="1">
        <v>15607.142857142857</v>
      </c>
    </row>
    <row r="12364" spans="1:6" x14ac:dyDescent="0.3">
      <c r="A12364" t="s">
        <v>59</v>
      </c>
      <c r="B12364" t="s">
        <v>861</v>
      </c>
      <c r="C12364">
        <v>2009</v>
      </c>
      <c r="D12364" t="s">
        <v>953</v>
      </c>
      <c r="E12364">
        <v>419.29112244897971</v>
      </c>
      <c r="F12364" s="1">
        <v>13870.408163265307</v>
      </c>
    </row>
    <row r="12365" spans="1:6" x14ac:dyDescent="0.3">
      <c r="A12365" t="s">
        <v>59</v>
      </c>
      <c r="B12365" t="s">
        <v>861</v>
      </c>
      <c r="C12365">
        <v>2010</v>
      </c>
      <c r="D12365" t="s">
        <v>948</v>
      </c>
      <c r="E12365">
        <v>4094.2099999999991</v>
      </c>
      <c r="F12365" s="1">
        <v>20100</v>
      </c>
    </row>
    <row r="12366" spans="1:6" x14ac:dyDescent="0.3">
      <c r="A12366" t="s">
        <v>59</v>
      </c>
      <c r="B12366" t="s">
        <v>861</v>
      </c>
      <c r="C12366">
        <v>2010</v>
      </c>
      <c r="D12366" t="s">
        <v>949</v>
      </c>
      <c r="E12366">
        <v>-37.651666666666948</v>
      </c>
      <c r="F12366" s="1">
        <v>17150</v>
      </c>
    </row>
    <row r="12367" spans="1:6" x14ac:dyDescent="0.3">
      <c r="A12367" t="s">
        <v>59</v>
      </c>
      <c r="B12367" t="s">
        <v>861</v>
      </c>
      <c r="C12367">
        <v>2010</v>
      </c>
      <c r="D12367" t="s">
        <v>951</v>
      </c>
      <c r="E12367">
        <v>978.97500000000002</v>
      </c>
      <c r="F12367" s="1">
        <v>16178.571428571429</v>
      </c>
    </row>
    <row r="12368" spans="1:6" x14ac:dyDescent="0.3">
      <c r="A12368" t="s">
        <v>59</v>
      </c>
      <c r="B12368" t="s">
        <v>861</v>
      </c>
      <c r="C12368">
        <v>2010</v>
      </c>
      <c r="D12368" t="s">
        <v>953</v>
      </c>
      <c r="E12368">
        <v>373.87282608695671</v>
      </c>
      <c r="F12368" s="1">
        <v>14163.04347826087</v>
      </c>
    </row>
    <row r="12369" spans="1:6" x14ac:dyDescent="0.3">
      <c r="A12369" t="s">
        <v>59</v>
      </c>
      <c r="B12369" t="s">
        <v>861</v>
      </c>
      <c r="C12369">
        <v>2011</v>
      </c>
      <c r="D12369" t="s">
        <v>948</v>
      </c>
      <c r="E12369">
        <v>784.26499999999942</v>
      </c>
      <c r="F12369" s="1">
        <v>19650</v>
      </c>
    </row>
    <row r="12370" spans="1:6" x14ac:dyDescent="0.3">
      <c r="A12370" t="s">
        <v>59</v>
      </c>
      <c r="B12370" t="s">
        <v>861</v>
      </c>
      <c r="C12370">
        <v>2011</v>
      </c>
      <c r="D12370" t="s">
        <v>949</v>
      </c>
      <c r="E12370">
        <v>7.4776666666667246</v>
      </c>
      <c r="F12370" s="1">
        <v>17910</v>
      </c>
    </row>
    <row r="12371" spans="1:6" x14ac:dyDescent="0.3">
      <c r="A12371" t="s">
        <v>59</v>
      </c>
      <c r="B12371" t="s">
        <v>861</v>
      </c>
      <c r="C12371">
        <v>2011</v>
      </c>
      <c r="D12371" t="s">
        <v>950</v>
      </c>
      <c r="E12371">
        <v>4431.2249999999985</v>
      </c>
      <c r="F12371" s="1">
        <v>17250</v>
      </c>
    </row>
    <row r="12372" spans="1:6" x14ac:dyDescent="0.3">
      <c r="A12372" t="s">
        <v>59</v>
      </c>
      <c r="B12372" t="s">
        <v>861</v>
      </c>
      <c r="C12372">
        <v>2011</v>
      </c>
      <c r="D12372" t="s">
        <v>951</v>
      </c>
      <c r="E12372">
        <v>624.70525000000021</v>
      </c>
      <c r="F12372" s="1">
        <v>16502.5</v>
      </c>
    </row>
    <row r="12373" spans="1:6" x14ac:dyDescent="0.3">
      <c r="A12373" t="s">
        <v>59</v>
      </c>
      <c r="B12373" t="s">
        <v>861</v>
      </c>
      <c r="C12373">
        <v>2011</v>
      </c>
      <c r="D12373" t="s">
        <v>952</v>
      </c>
      <c r="E12373">
        <v>2044.4850000000006</v>
      </c>
      <c r="F12373" s="1">
        <v>17850</v>
      </c>
    </row>
    <row r="12374" spans="1:6" x14ac:dyDescent="0.3">
      <c r="A12374" t="s">
        <v>59</v>
      </c>
      <c r="B12374" t="s">
        <v>861</v>
      </c>
      <c r="C12374">
        <v>2011</v>
      </c>
      <c r="D12374" t="s">
        <v>953</v>
      </c>
      <c r="E12374">
        <v>441.6738571428574</v>
      </c>
      <c r="F12374" s="1">
        <v>15395.714285714286</v>
      </c>
    </row>
    <row r="12375" spans="1:6" x14ac:dyDescent="0.3">
      <c r="A12375" t="s">
        <v>59</v>
      </c>
      <c r="B12375" t="s">
        <v>861</v>
      </c>
      <c r="C12375">
        <v>2012</v>
      </c>
      <c r="D12375" t="s">
        <v>948</v>
      </c>
      <c r="E12375">
        <v>65.894999999999982</v>
      </c>
      <c r="F12375" s="1">
        <v>19950</v>
      </c>
    </row>
    <row r="12376" spans="1:6" x14ac:dyDescent="0.3">
      <c r="A12376" t="s">
        <v>59</v>
      </c>
      <c r="B12376" t="s">
        <v>861</v>
      </c>
      <c r="C12376">
        <v>2012</v>
      </c>
      <c r="D12376" t="s">
        <v>949</v>
      </c>
      <c r="E12376">
        <v>510.28375</v>
      </c>
      <c r="F12376" s="1">
        <v>19837.5</v>
      </c>
    </row>
    <row r="12377" spans="1:6" x14ac:dyDescent="0.3">
      <c r="A12377" t="s">
        <v>59</v>
      </c>
      <c r="B12377" t="s">
        <v>861</v>
      </c>
      <c r="C12377">
        <v>2012</v>
      </c>
      <c r="D12377" t="s">
        <v>951</v>
      </c>
      <c r="E12377">
        <v>468.8984375</v>
      </c>
      <c r="F12377" s="1">
        <v>18671.875</v>
      </c>
    </row>
    <row r="12378" spans="1:6" x14ac:dyDescent="0.3">
      <c r="A12378" t="s">
        <v>59</v>
      </c>
      <c r="B12378" t="s">
        <v>861</v>
      </c>
      <c r="C12378">
        <v>2012</v>
      </c>
      <c r="D12378" t="s">
        <v>953</v>
      </c>
      <c r="E12378">
        <v>338.24050000000022</v>
      </c>
      <c r="F12378" s="1">
        <v>15305</v>
      </c>
    </row>
    <row r="12379" spans="1:6" x14ac:dyDescent="0.3">
      <c r="A12379" t="s">
        <v>59</v>
      </c>
      <c r="B12379" t="s">
        <v>861</v>
      </c>
      <c r="C12379">
        <v>2013</v>
      </c>
      <c r="D12379" t="s">
        <v>948</v>
      </c>
      <c r="E12379">
        <v>1114.6190625000004</v>
      </c>
      <c r="F12379" s="1">
        <v>23003.125</v>
      </c>
    </row>
    <row r="12380" spans="1:6" x14ac:dyDescent="0.3">
      <c r="A12380" t="s">
        <v>59</v>
      </c>
      <c r="B12380" t="s">
        <v>861</v>
      </c>
      <c r="C12380">
        <v>2013</v>
      </c>
      <c r="D12380" t="s">
        <v>949</v>
      </c>
      <c r="E12380">
        <v>332.76322916666669</v>
      </c>
      <c r="F12380" s="1">
        <v>20194.791666666668</v>
      </c>
    </row>
    <row r="12381" spans="1:6" x14ac:dyDescent="0.3">
      <c r="A12381" t="s">
        <v>59</v>
      </c>
      <c r="B12381" t="s">
        <v>861</v>
      </c>
      <c r="C12381">
        <v>2013</v>
      </c>
      <c r="D12381" t="s">
        <v>950</v>
      </c>
      <c r="E12381">
        <v>-163.93499999999949</v>
      </c>
      <c r="F12381" s="1">
        <v>27650</v>
      </c>
    </row>
    <row r="12382" spans="1:6" x14ac:dyDescent="0.3">
      <c r="A12382" t="s">
        <v>59</v>
      </c>
      <c r="B12382" t="s">
        <v>861</v>
      </c>
      <c r="C12382">
        <v>2013</v>
      </c>
      <c r="D12382" t="s">
        <v>951</v>
      </c>
      <c r="E12382">
        <v>354.39900000000011</v>
      </c>
      <c r="F12382" s="1">
        <v>17745.555555555555</v>
      </c>
    </row>
    <row r="12383" spans="1:6" x14ac:dyDescent="0.3">
      <c r="A12383" t="s">
        <v>59</v>
      </c>
      <c r="B12383" t="s">
        <v>861</v>
      </c>
      <c r="C12383">
        <v>2013</v>
      </c>
      <c r="D12383" t="s">
        <v>953</v>
      </c>
      <c r="E12383">
        <v>-198.08799999999979</v>
      </c>
      <c r="F12383" s="1">
        <v>16538.18181818182</v>
      </c>
    </row>
    <row r="12384" spans="1:6" x14ac:dyDescent="0.3">
      <c r="A12384" t="s">
        <v>59</v>
      </c>
      <c r="B12384" t="s">
        <v>861</v>
      </c>
      <c r="C12384">
        <v>2014</v>
      </c>
      <c r="D12384" t="s">
        <v>948</v>
      </c>
      <c r="E12384">
        <v>318.71550000000025</v>
      </c>
      <c r="F12384" s="1">
        <v>25055</v>
      </c>
    </row>
    <row r="12385" spans="1:6" x14ac:dyDescent="0.3">
      <c r="A12385" t="s">
        <v>59</v>
      </c>
      <c r="B12385" t="s">
        <v>861</v>
      </c>
      <c r="C12385">
        <v>2014</v>
      </c>
      <c r="D12385" t="s">
        <v>949</v>
      </c>
      <c r="E12385">
        <v>247.17899999999972</v>
      </c>
      <c r="F12385" s="1">
        <v>18990</v>
      </c>
    </row>
    <row r="12386" spans="1:6" x14ac:dyDescent="0.3">
      <c r="A12386" t="s">
        <v>59</v>
      </c>
      <c r="B12386" t="s">
        <v>861</v>
      </c>
      <c r="C12386">
        <v>2014</v>
      </c>
      <c r="D12386" t="s">
        <v>951</v>
      </c>
      <c r="E12386">
        <v>400.0099999999984</v>
      </c>
      <c r="F12386" s="1">
        <v>18100</v>
      </c>
    </row>
    <row r="12387" spans="1:6" x14ac:dyDescent="0.3">
      <c r="A12387" t="s">
        <v>59</v>
      </c>
      <c r="B12387" t="s">
        <v>862</v>
      </c>
      <c r="C12387">
        <v>2007</v>
      </c>
      <c r="D12387" t="s">
        <v>949</v>
      </c>
      <c r="E12387">
        <v>321.6875</v>
      </c>
      <c r="F12387" s="1">
        <v>4375</v>
      </c>
    </row>
    <row r="12388" spans="1:6" x14ac:dyDescent="0.3">
      <c r="A12388" t="s">
        <v>59</v>
      </c>
      <c r="B12388" t="s">
        <v>862</v>
      </c>
      <c r="C12388">
        <v>2007</v>
      </c>
      <c r="D12388" t="s">
        <v>951</v>
      </c>
      <c r="E12388">
        <v>-425.06624999999985</v>
      </c>
      <c r="F12388" s="1">
        <v>5087.5</v>
      </c>
    </row>
    <row r="12389" spans="1:6" x14ac:dyDescent="0.3">
      <c r="A12389" t="s">
        <v>59</v>
      </c>
      <c r="B12389" t="s">
        <v>862</v>
      </c>
      <c r="C12389">
        <v>2007</v>
      </c>
      <c r="D12389" t="s">
        <v>952</v>
      </c>
      <c r="E12389">
        <v>-6632.1774999999998</v>
      </c>
      <c r="F12389" s="1">
        <v>8725</v>
      </c>
    </row>
    <row r="12390" spans="1:6" x14ac:dyDescent="0.3">
      <c r="A12390" t="s">
        <v>59</v>
      </c>
      <c r="B12390" t="s">
        <v>862</v>
      </c>
      <c r="C12390">
        <v>2007</v>
      </c>
      <c r="D12390" t="s">
        <v>953</v>
      </c>
      <c r="E12390">
        <v>128.10586776859509</v>
      </c>
      <c r="F12390" s="1">
        <v>3852.0661157024792</v>
      </c>
    </row>
    <row r="12391" spans="1:6" x14ac:dyDescent="0.3">
      <c r="A12391" t="s">
        <v>59</v>
      </c>
      <c r="B12391" t="s">
        <v>862</v>
      </c>
      <c r="C12391">
        <v>2008</v>
      </c>
      <c r="D12391" t="s">
        <v>949</v>
      </c>
      <c r="E12391">
        <v>1254.90625</v>
      </c>
      <c r="F12391" s="1">
        <v>5312.5</v>
      </c>
    </row>
    <row r="12392" spans="1:6" x14ac:dyDescent="0.3">
      <c r="A12392" t="s">
        <v>59</v>
      </c>
      <c r="B12392" t="s">
        <v>862</v>
      </c>
      <c r="C12392">
        <v>2008</v>
      </c>
      <c r="D12392" t="s">
        <v>951</v>
      </c>
      <c r="E12392">
        <v>299.17500000000018</v>
      </c>
      <c r="F12392" s="1">
        <v>6750</v>
      </c>
    </row>
    <row r="12393" spans="1:6" x14ac:dyDescent="0.3">
      <c r="A12393" t="s">
        <v>59</v>
      </c>
      <c r="B12393" t="s">
        <v>862</v>
      </c>
      <c r="C12393">
        <v>2008</v>
      </c>
      <c r="D12393" t="s">
        <v>953</v>
      </c>
      <c r="E12393">
        <v>150.61853982300889</v>
      </c>
      <c r="F12393" s="1">
        <v>4512.8318584070794</v>
      </c>
    </row>
    <row r="12394" spans="1:6" x14ac:dyDescent="0.3">
      <c r="A12394" t="s">
        <v>59</v>
      </c>
      <c r="B12394" t="s">
        <v>862</v>
      </c>
      <c r="C12394">
        <v>2009</v>
      </c>
      <c r="D12394" t="s">
        <v>949</v>
      </c>
      <c r="E12394">
        <v>1628.0425000000005</v>
      </c>
      <c r="F12394" s="1">
        <v>6925</v>
      </c>
    </row>
    <row r="12395" spans="1:6" x14ac:dyDescent="0.3">
      <c r="A12395" t="s">
        <v>59</v>
      </c>
      <c r="B12395" t="s">
        <v>862</v>
      </c>
      <c r="C12395">
        <v>2009</v>
      </c>
      <c r="D12395" t="s">
        <v>951</v>
      </c>
      <c r="E12395">
        <v>1180.3899999999999</v>
      </c>
      <c r="F12395" s="1">
        <v>5900</v>
      </c>
    </row>
    <row r="12396" spans="1:6" x14ac:dyDescent="0.3">
      <c r="A12396" t="s">
        <v>59</v>
      </c>
      <c r="B12396" t="s">
        <v>862</v>
      </c>
      <c r="C12396">
        <v>2009</v>
      </c>
      <c r="D12396" t="s">
        <v>952</v>
      </c>
      <c r="E12396">
        <v>-3611.46</v>
      </c>
      <c r="F12396" s="1">
        <v>7400</v>
      </c>
    </row>
    <row r="12397" spans="1:6" x14ac:dyDescent="0.3">
      <c r="A12397" t="s">
        <v>59</v>
      </c>
      <c r="B12397" t="s">
        <v>862</v>
      </c>
      <c r="C12397">
        <v>2009</v>
      </c>
      <c r="D12397" t="s">
        <v>953</v>
      </c>
      <c r="E12397">
        <v>122.48496621621629</v>
      </c>
      <c r="F12397" s="1">
        <v>5221.2837837837842</v>
      </c>
    </row>
    <row r="12398" spans="1:6" x14ac:dyDescent="0.3">
      <c r="A12398" t="s">
        <v>59</v>
      </c>
      <c r="B12398" t="s">
        <v>862</v>
      </c>
      <c r="C12398">
        <v>2010</v>
      </c>
      <c r="D12398" t="s">
        <v>948</v>
      </c>
      <c r="E12398">
        <v>-2478.8624999999993</v>
      </c>
      <c r="F12398" s="1">
        <v>8875</v>
      </c>
    </row>
    <row r="12399" spans="1:6" x14ac:dyDescent="0.3">
      <c r="A12399" t="s">
        <v>59</v>
      </c>
      <c r="B12399" t="s">
        <v>862</v>
      </c>
      <c r="C12399">
        <v>2010</v>
      </c>
      <c r="D12399" t="s">
        <v>949</v>
      </c>
      <c r="E12399">
        <v>449.80318181818171</v>
      </c>
      <c r="F12399" s="1">
        <v>7395.454545454545</v>
      </c>
    </row>
    <row r="12400" spans="1:6" x14ac:dyDescent="0.3">
      <c r="A12400" t="s">
        <v>59</v>
      </c>
      <c r="B12400" t="s">
        <v>862</v>
      </c>
      <c r="C12400">
        <v>2010</v>
      </c>
      <c r="D12400" t="s">
        <v>951</v>
      </c>
      <c r="E12400">
        <v>-300.27214285714268</v>
      </c>
      <c r="F12400" s="1">
        <v>7421.4285714285716</v>
      </c>
    </row>
    <row r="12401" spans="1:6" x14ac:dyDescent="0.3">
      <c r="A12401" t="s">
        <v>59</v>
      </c>
      <c r="B12401" t="s">
        <v>862</v>
      </c>
      <c r="C12401">
        <v>2010</v>
      </c>
      <c r="D12401" t="s">
        <v>953</v>
      </c>
      <c r="E12401">
        <v>-302.72931818181814</v>
      </c>
      <c r="F12401" s="1">
        <v>5956.818181818182</v>
      </c>
    </row>
    <row r="12402" spans="1:6" x14ac:dyDescent="0.3">
      <c r="A12402" t="s">
        <v>59</v>
      </c>
      <c r="B12402" t="s">
        <v>862</v>
      </c>
      <c r="C12402">
        <v>2011</v>
      </c>
      <c r="D12402" t="s">
        <v>948</v>
      </c>
      <c r="E12402">
        <v>-834.38750000000073</v>
      </c>
      <c r="F12402" s="1">
        <v>8625</v>
      </c>
    </row>
    <row r="12403" spans="1:6" x14ac:dyDescent="0.3">
      <c r="A12403" t="s">
        <v>59</v>
      </c>
      <c r="B12403" t="s">
        <v>862</v>
      </c>
      <c r="C12403">
        <v>2011</v>
      </c>
      <c r="D12403" t="s">
        <v>949</v>
      </c>
      <c r="E12403">
        <v>-669.88500000000022</v>
      </c>
      <c r="F12403" s="1">
        <v>8150</v>
      </c>
    </row>
    <row r="12404" spans="1:6" x14ac:dyDescent="0.3">
      <c r="A12404" t="s">
        <v>59</v>
      </c>
      <c r="B12404" t="s">
        <v>862</v>
      </c>
      <c r="C12404">
        <v>2011</v>
      </c>
      <c r="D12404" t="s">
        <v>951</v>
      </c>
      <c r="E12404">
        <v>-216.03749999999997</v>
      </c>
      <c r="F12404" s="1">
        <v>7839.2857142857147</v>
      </c>
    </row>
    <row r="12405" spans="1:6" x14ac:dyDescent="0.3">
      <c r="A12405" t="s">
        <v>59</v>
      </c>
      <c r="B12405" t="s">
        <v>862</v>
      </c>
      <c r="C12405">
        <v>2011</v>
      </c>
      <c r="D12405" t="s">
        <v>953</v>
      </c>
      <c r="E12405">
        <v>-328.19513157894733</v>
      </c>
      <c r="F12405" s="1">
        <v>6285.5263157894733</v>
      </c>
    </row>
    <row r="12406" spans="1:6" x14ac:dyDescent="0.3">
      <c r="A12406" t="s">
        <v>59</v>
      </c>
      <c r="B12406" t="s">
        <v>862</v>
      </c>
      <c r="C12406">
        <v>2012</v>
      </c>
      <c r="D12406" t="s">
        <v>948</v>
      </c>
      <c r="E12406">
        <v>947.29407894736835</v>
      </c>
      <c r="F12406" s="1">
        <v>10177.631578947368</v>
      </c>
    </row>
    <row r="12407" spans="1:6" x14ac:dyDescent="0.3">
      <c r="A12407" t="s">
        <v>59</v>
      </c>
      <c r="B12407" t="s">
        <v>862</v>
      </c>
      <c r="C12407">
        <v>2012</v>
      </c>
      <c r="D12407" t="s">
        <v>949</v>
      </c>
      <c r="E12407">
        <v>52.889345238095281</v>
      </c>
      <c r="F12407" s="1">
        <v>9476.7857142857138</v>
      </c>
    </row>
    <row r="12408" spans="1:6" x14ac:dyDescent="0.3">
      <c r="A12408" t="s">
        <v>59</v>
      </c>
      <c r="B12408" t="s">
        <v>862</v>
      </c>
      <c r="C12408">
        <v>2012</v>
      </c>
      <c r="D12408" t="s">
        <v>951</v>
      </c>
      <c r="E12408">
        <v>148.52227777777793</v>
      </c>
      <c r="F12408" s="1">
        <v>8656.1111111111113</v>
      </c>
    </row>
    <row r="12409" spans="1:6" x14ac:dyDescent="0.3">
      <c r="A12409" t="s">
        <v>59</v>
      </c>
      <c r="B12409" t="s">
        <v>862</v>
      </c>
      <c r="C12409">
        <v>2012</v>
      </c>
      <c r="D12409" t="s">
        <v>953</v>
      </c>
      <c r="E12409">
        <v>128.22476683937828</v>
      </c>
      <c r="F12409" s="1">
        <v>7864.2487046632123</v>
      </c>
    </row>
    <row r="12410" spans="1:6" x14ac:dyDescent="0.3">
      <c r="A12410" t="s">
        <v>59</v>
      </c>
      <c r="B12410" t="s">
        <v>862</v>
      </c>
      <c r="C12410">
        <v>2013</v>
      </c>
      <c r="D12410" t="s">
        <v>948</v>
      </c>
      <c r="E12410">
        <v>112.28333333333346</v>
      </c>
      <c r="F12410" s="1">
        <v>10611.111111111111</v>
      </c>
    </row>
    <row r="12411" spans="1:6" x14ac:dyDescent="0.3">
      <c r="A12411" t="s">
        <v>59</v>
      </c>
      <c r="B12411" t="s">
        <v>862</v>
      </c>
      <c r="C12411">
        <v>2013</v>
      </c>
      <c r="D12411" t="s">
        <v>949</v>
      </c>
      <c r="E12411">
        <v>-217.65727272727273</v>
      </c>
      <c r="F12411" s="1">
        <v>10033.333333333334</v>
      </c>
    </row>
    <row r="12412" spans="1:6" x14ac:dyDescent="0.3">
      <c r="A12412" t="s">
        <v>59</v>
      </c>
      <c r="B12412" t="s">
        <v>862</v>
      </c>
      <c r="C12412">
        <v>2013</v>
      </c>
      <c r="D12412" t="s">
        <v>951</v>
      </c>
      <c r="E12412">
        <v>38.34518691588778</v>
      </c>
      <c r="F12412" s="1">
        <v>9367.7570093457944</v>
      </c>
    </row>
    <row r="12413" spans="1:6" x14ac:dyDescent="0.3">
      <c r="A12413" t="s">
        <v>59</v>
      </c>
      <c r="B12413" t="s">
        <v>862</v>
      </c>
      <c r="C12413">
        <v>2013</v>
      </c>
      <c r="D12413" t="s">
        <v>952</v>
      </c>
      <c r="E12413">
        <v>-1603.5849999999991</v>
      </c>
      <c r="F12413" s="1">
        <v>11150</v>
      </c>
    </row>
    <row r="12414" spans="1:6" x14ac:dyDescent="0.3">
      <c r="A12414" t="s">
        <v>59</v>
      </c>
      <c r="B12414" t="s">
        <v>862</v>
      </c>
      <c r="C12414">
        <v>2013</v>
      </c>
      <c r="D12414" t="s">
        <v>953</v>
      </c>
      <c r="E12414">
        <v>-12.814793577981494</v>
      </c>
      <c r="F12414" s="1">
        <v>8893.3486238532114</v>
      </c>
    </row>
    <row r="12415" spans="1:6" x14ac:dyDescent="0.3">
      <c r="A12415" t="s">
        <v>59</v>
      </c>
      <c r="B12415" t="s">
        <v>862</v>
      </c>
      <c r="C12415">
        <v>2014</v>
      </c>
      <c r="D12415" t="s">
        <v>948</v>
      </c>
      <c r="E12415">
        <v>-801.6969444444444</v>
      </c>
      <c r="F12415" s="1">
        <v>11863.888888888889</v>
      </c>
    </row>
    <row r="12416" spans="1:6" x14ac:dyDescent="0.3">
      <c r="A12416" t="s">
        <v>59</v>
      </c>
      <c r="B12416" t="s">
        <v>862</v>
      </c>
      <c r="C12416">
        <v>2014</v>
      </c>
      <c r="D12416" t="s">
        <v>949</v>
      </c>
      <c r="E12416">
        <v>-1387.6042543859649</v>
      </c>
      <c r="F12416" s="1">
        <v>10860.964912280702</v>
      </c>
    </row>
    <row r="12417" spans="1:6" x14ac:dyDescent="0.3">
      <c r="A12417" t="s">
        <v>59</v>
      </c>
      <c r="B12417" t="s">
        <v>862</v>
      </c>
      <c r="C12417">
        <v>2014</v>
      </c>
      <c r="D12417" t="s">
        <v>950</v>
      </c>
      <c r="E12417">
        <v>92.291785714285652</v>
      </c>
      <c r="F12417" s="1">
        <v>12417.857142857143</v>
      </c>
    </row>
    <row r="12418" spans="1:6" x14ac:dyDescent="0.3">
      <c r="A12418" t="s">
        <v>59</v>
      </c>
      <c r="B12418" t="s">
        <v>862</v>
      </c>
      <c r="C12418">
        <v>2014</v>
      </c>
      <c r="D12418" t="s">
        <v>951</v>
      </c>
      <c r="E12418">
        <v>-391.65862499999992</v>
      </c>
      <c r="F12418" s="1">
        <v>10388.75</v>
      </c>
    </row>
    <row r="12419" spans="1:6" x14ac:dyDescent="0.3">
      <c r="A12419" t="s">
        <v>59</v>
      </c>
      <c r="B12419" t="s">
        <v>862</v>
      </c>
      <c r="C12419">
        <v>2014</v>
      </c>
      <c r="D12419" t="s">
        <v>952</v>
      </c>
      <c r="E12419">
        <v>-100.02388888888891</v>
      </c>
      <c r="F12419" s="1">
        <v>12316.666666666666</v>
      </c>
    </row>
    <row r="12420" spans="1:6" x14ac:dyDescent="0.3">
      <c r="A12420" t="s">
        <v>59</v>
      </c>
      <c r="B12420" t="s">
        <v>862</v>
      </c>
      <c r="C12420">
        <v>2014</v>
      </c>
      <c r="D12420" t="s">
        <v>953</v>
      </c>
      <c r="E12420">
        <v>129.97750000000087</v>
      </c>
      <c r="F12420" s="1">
        <v>9275</v>
      </c>
    </row>
    <row r="12421" spans="1:6" x14ac:dyDescent="0.3">
      <c r="A12421" t="s">
        <v>59</v>
      </c>
      <c r="B12421" t="s">
        <v>862</v>
      </c>
      <c r="C12421">
        <v>2015</v>
      </c>
      <c r="D12421" t="s">
        <v>948</v>
      </c>
      <c r="E12421">
        <v>-1927.2024999999994</v>
      </c>
      <c r="F12421" s="1">
        <v>13475</v>
      </c>
    </row>
    <row r="12422" spans="1:6" x14ac:dyDescent="0.3">
      <c r="A12422" t="s">
        <v>59</v>
      </c>
      <c r="B12422" t="s">
        <v>862</v>
      </c>
      <c r="C12422">
        <v>2015</v>
      </c>
      <c r="D12422" t="s">
        <v>950</v>
      </c>
      <c r="E12422">
        <v>1151.6650000000009</v>
      </c>
      <c r="F12422" s="1">
        <v>13650</v>
      </c>
    </row>
    <row r="12423" spans="1:6" x14ac:dyDescent="0.3">
      <c r="A12423" t="s">
        <v>60</v>
      </c>
      <c r="B12423" t="s">
        <v>863</v>
      </c>
      <c r="C12423">
        <v>2000</v>
      </c>
      <c r="D12423" t="s">
        <v>953</v>
      </c>
      <c r="E12423">
        <v>-991.2974999999999</v>
      </c>
      <c r="F12423" s="1">
        <v>1525</v>
      </c>
    </row>
    <row r="12424" spans="1:6" x14ac:dyDescent="0.3">
      <c r="A12424" t="s">
        <v>60</v>
      </c>
      <c r="B12424" t="s">
        <v>863</v>
      </c>
      <c r="C12424">
        <v>2010</v>
      </c>
      <c r="D12424" t="s">
        <v>953</v>
      </c>
      <c r="E12424">
        <v>-14.085000000000036</v>
      </c>
      <c r="F12424" s="1">
        <v>6150</v>
      </c>
    </row>
    <row r="12425" spans="1:6" x14ac:dyDescent="0.3">
      <c r="A12425" t="s">
        <v>60</v>
      </c>
      <c r="B12425" t="s">
        <v>863</v>
      </c>
      <c r="C12425">
        <v>2012</v>
      </c>
      <c r="D12425" t="s">
        <v>948</v>
      </c>
      <c r="E12425">
        <v>424.54184210526341</v>
      </c>
      <c r="F12425" s="1">
        <v>12839.473684210527</v>
      </c>
    </row>
    <row r="12426" spans="1:6" x14ac:dyDescent="0.3">
      <c r="A12426" t="s">
        <v>60</v>
      </c>
      <c r="B12426" t="s">
        <v>863</v>
      </c>
      <c r="C12426">
        <v>2012</v>
      </c>
      <c r="D12426" t="s">
        <v>949</v>
      </c>
      <c r="E12426">
        <v>448.42747474747483</v>
      </c>
      <c r="F12426" s="1">
        <v>12315.151515151516</v>
      </c>
    </row>
    <row r="12427" spans="1:6" x14ac:dyDescent="0.3">
      <c r="A12427" t="s">
        <v>60</v>
      </c>
      <c r="B12427" t="s">
        <v>863</v>
      </c>
      <c r="C12427">
        <v>2012</v>
      </c>
      <c r="D12427" t="s">
        <v>950</v>
      </c>
      <c r="E12427">
        <v>808.29500000000007</v>
      </c>
      <c r="F12427" s="1">
        <v>13950</v>
      </c>
    </row>
    <row r="12428" spans="1:6" x14ac:dyDescent="0.3">
      <c r="A12428" t="s">
        <v>60</v>
      </c>
      <c r="B12428" t="s">
        <v>863</v>
      </c>
      <c r="C12428">
        <v>2012</v>
      </c>
      <c r="D12428" t="s">
        <v>951</v>
      </c>
      <c r="E12428">
        <v>346.1257142857142</v>
      </c>
      <c r="F12428" s="1">
        <v>11352.380952380952</v>
      </c>
    </row>
    <row r="12429" spans="1:6" x14ac:dyDescent="0.3">
      <c r="A12429" t="s">
        <v>60</v>
      </c>
      <c r="B12429" t="s">
        <v>863</v>
      </c>
      <c r="C12429">
        <v>2012</v>
      </c>
      <c r="D12429" t="s">
        <v>952</v>
      </c>
      <c r="E12429">
        <v>-95.295000000000073</v>
      </c>
      <c r="F12429" s="1">
        <v>16050</v>
      </c>
    </row>
    <row r="12430" spans="1:6" x14ac:dyDescent="0.3">
      <c r="A12430" t="s">
        <v>60</v>
      </c>
      <c r="B12430" t="s">
        <v>863</v>
      </c>
      <c r="C12430">
        <v>2012</v>
      </c>
      <c r="D12430" t="s">
        <v>953</v>
      </c>
      <c r="E12430">
        <v>-936.98000000000013</v>
      </c>
      <c r="F12430" s="1">
        <v>10644.444444444445</v>
      </c>
    </row>
    <row r="12431" spans="1:6" x14ac:dyDescent="0.3">
      <c r="A12431" t="s">
        <v>60</v>
      </c>
      <c r="B12431" t="s">
        <v>863</v>
      </c>
      <c r="C12431">
        <v>2013</v>
      </c>
      <c r="D12431" t="s">
        <v>948</v>
      </c>
      <c r="E12431">
        <v>716.9706382978726</v>
      </c>
      <c r="F12431" s="1">
        <v>14727.659574468085</v>
      </c>
    </row>
    <row r="12432" spans="1:6" x14ac:dyDescent="0.3">
      <c r="A12432" t="s">
        <v>60</v>
      </c>
      <c r="B12432" t="s">
        <v>863</v>
      </c>
      <c r="C12432">
        <v>2013</v>
      </c>
      <c r="D12432" t="s">
        <v>949</v>
      </c>
      <c r="E12432">
        <v>-57.511445783132409</v>
      </c>
      <c r="F12432" s="1">
        <v>12716.867469879518</v>
      </c>
    </row>
    <row r="12433" spans="1:6" x14ac:dyDescent="0.3">
      <c r="A12433" t="s">
        <v>60</v>
      </c>
      <c r="B12433" t="s">
        <v>863</v>
      </c>
      <c r="C12433">
        <v>2013</v>
      </c>
      <c r="D12433" t="s">
        <v>950</v>
      </c>
      <c r="E12433">
        <v>627.72500000000036</v>
      </c>
      <c r="F12433" s="1">
        <v>15583.333333333334</v>
      </c>
    </row>
    <row r="12434" spans="1:6" x14ac:dyDescent="0.3">
      <c r="A12434" t="s">
        <v>60</v>
      </c>
      <c r="B12434" t="s">
        <v>863</v>
      </c>
      <c r="C12434">
        <v>2013</v>
      </c>
      <c r="D12434" t="s">
        <v>951</v>
      </c>
      <c r="E12434">
        <v>528.0382317073171</v>
      </c>
      <c r="F12434" s="1">
        <v>11394.512195121952</v>
      </c>
    </row>
    <row r="12435" spans="1:6" x14ac:dyDescent="0.3">
      <c r="A12435" t="s">
        <v>60</v>
      </c>
      <c r="B12435" t="s">
        <v>863</v>
      </c>
      <c r="C12435">
        <v>2013</v>
      </c>
      <c r="D12435" t="s">
        <v>952</v>
      </c>
      <c r="E12435">
        <v>1116.0299999999997</v>
      </c>
      <c r="F12435" s="1">
        <v>14300</v>
      </c>
    </row>
    <row r="12436" spans="1:6" x14ac:dyDescent="0.3">
      <c r="A12436" t="s">
        <v>60</v>
      </c>
      <c r="B12436" t="s">
        <v>863</v>
      </c>
      <c r="C12436">
        <v>2013</v>
      </c>
      <c r="D12436" t="s">
        <v>953</v>
      </c>
      <c r="E12436">
        <v>-62.285833333333663</v>
      </c>
      <c r="F12436" s="1">
        <v>12641.666666666666</v>
      </c>
    </row>
    <row r="12437" spans="1:6" x14ac:dyDescent="0.3">
      <c r="A12437" t="s">
        <v>60</v>
      </c>
      <c r="B12437" t="s">
        <v>863</v>
      </c>
      <c r="C12437">
        <v>2014</v>
      </c>
      <c r="D12437" t="s">
        <v>948</v>
      </c>
      <c r="E12437">
        <v>-290.63928571428562</v>
      </c>
      <c r="F12437" s="1">
        <v>14321.428571428571</v>
      </c>
    </row>
    <row r="12438" spans="1:6" x14ac:dyDescent="0.3">
      <c r="A12438" t="s">
        <v>60</v>
      </c>
      <c r="B12438" t="s">
        <v>863</v>
      </c>
      <c r="C12438">
        <v>2014</v>
      </c>
      <c r="D12438" t="s">
        <v>949</v>
      </c>
      <c r="E12438">
        <v>-215.79525641025631</v>
      </c>
      <c r="F12438" s="1">
        <v>13150</v>
      </c>
    </row>
    <row r="12439" spans="1:6" x14ac:dyDescent="0.3">
      <c r="A12439" t="s">
        <v>60</v>
      </c>
      <c r="B12439" t="s">
        <v>863</v>
      </c>
      <c r="C12439">
        <v>2014</v>
      </c>
      <c r="D12439" t="s">
        <v>950</v>
      </c>
      <c r="E12439">
        <v>-1002.1999999999995</v>
      </c>
      <c r="F12439" s="1">
        <v>18000</v>
      </c>
    </row>
    <row r="12440" spans="1:6" x14ac:dyDescent="0.3">
      <c r="A12440" t="s">
        <v>60</v>
      </c>
      <c r="B12440" t="s">
        <v>863</v>
      </c>
      <c r="C12440">
        <v>2014</v>
      </c>
      <c r="D12440" t="s">
        <v>951</v>
      </c>
      <c r="E12440">
        <v>780.67000000000007</v>
      </c>
      <c r="F12440" s="1">
        <v>12700</v>
      </c>
    </row>
    <row r="12441" spans="1:6" x14ac:dyDescent="0.3">
      <c r="A12441" t="s">
        <v>60</v>
      </c>
      <c r="B12441" t="s">
        <v>863</v>
      </c>
      <c r="C12441">
        <v>2014</v>
      </c>
      <c r="D12441" t="s">
        <v>952</v>
      </c>
      <c r="E12441">
        <v>1071.3359999999993</v>
      </c>
      <c r="F12441" s="1">
        <v>18160</v>
      </c>
    </row>
    <row r="12442" spans="1:6" x14ac:dyDescent="0.3">
      <c r="A12442" t="s">
        <v>60</v>
      </c>
      <c r="B12442" t="s">
        <v>863</v>
      </c>
      <c r="C12442">
        <v>2015</v>
      </c>
      <c r="D12442" t="s">
        <v>948</v>
      </c>
      <c r="E12442">
        <v>-2067.2574999999997</v>
      </c>
      <c r="F12442" s="1">
        <v>13925</v>
      </c>
    </row>
    <row r="12443" spans="1:6" x14ac:dyDescent="0.3">
      <c r="A12443" t="s">
        <v>60</v>
      </c>
      <c r="B12443" t="s">
        <v>864</v>
      </c>
      <c r="C12443">
        <v>2013</v>
      </c>
      <c r="D12443" t="s">
        <v>948</v>
      </c>
      <c r="E12443">
        <v>186.41499999999971</v>
      </c>
      <c r="F12443" s="1">
        <v>18292.857142857141</v>
      </c>
    </row>
    <row r="12444" spans="1:6" x14ac:dyDescent="0.3">
      <c r="A12444" t="s">
        <v>60</v>
      </c>
      <c r="B12444" t="s">
        <v>864</v>
      </c>
      <c r="C12444">
        <v>2013</v>
      </c>
      <c r="D12444" t="s">
        <v>949</v>
      </c>
      <c r="E12444">
        <v>1009.8391666666671</v>
      </c>
      <c r="F12444" s="1">
        <v>17225</v>
      </c>
    </row>
    <row r="12445" spans="1:6" x14ac:dyDescent="0.3">
      <c r="A12445" t="s">
        <v>60</v>
      </c>
      <c r="B12445" t="s">
        <v>864</v>
      </c>
      <c r="C12445">
        <v>2013</v>
      </c>
      <c r="D12445" t="s">
        <v>950</v>
      </c>
      <c r="E12445">
        <v>-1167.6692857142859</v>
      </c>
      <c r="F12445" s="1">
        <v>18592.857142857141</v>
      </c>
    </row>
    <row r="12446" spans="1:6" x14ac:dyDescent="0.3">
      <c r="A12446" t="s">
        <v>60</v>
      </c>
      <c r="B12446" t="s">
        <v>864</v>
      </c>
      <c r="C12446">
        <v>2013</v>
      </c>
      <c r="D12446" t="s">
        <v>951</v>
      </c>
      <c r="E12446">
        <v>437.3016666666669</v>
      </c>
      <c r="F12446" s="1">
        <v>16016.666666666666</v>
      </c>
    </row>
    <row r="12447" spans="1:6" x14ac:dyDescent="0.3">
      <c r="A12447" t="s">
        <v>60</v>
      </c>
      <c r="B12447" t="s">
        <v>864</v>
      </c>
      <c r="C12447">
        <v>2013</v>
      </c>
      <c r="D12447" t="s">
        <v>952</v>
      </c>
      <c r="E12447">
        <v>-2993.3600000000006</v>
      </c>
      <c r="F12447" s="1">
        <v>18400</v>
      </c>
    </row>
    <row r="12448" spans="1:6" x14ac:dyDescent="0.3">
      <c r="A12448" t="s">
        <v>60</v>
      </c>
      <c r="B12448" t="s">
        <v>864</v>
      </c>
      <c r="C12448">
        <v>2014</v>
      </c>
      <c r="D12448" t="s">
        <v>948</v>
      </c>
      <c r="E12448">
        <v>1797.4333333333343</v>
      </c>
      <c r="F12448" s="1">
        <v>21000</v>
      </c>
    </row>
    <row r="12449" spans="1:6" x14ac:dyDescent="0.3">
      <c r="A12449" t="s">
        <v>60</v>
      </c>
      <c r="B12449" t="s">
        <v>864</v>
      </c>
      <c r="C12449">
        <v>2014</v>
      </c>
      <c r="D12449" t="s">
        <v>949</v>
      </c>
      <c r="E12449">
        <v>547.79999999999927</v>
      </c>
      <c r="F12449" s="1">
        <v>18000</v>
      </c>
    </row>
    <row r="12450" spans="1:6" x14ac:dyDescent="0.3">
      <c r="A12450" t="s">
        <v>60</v>
      </c>
      <c r="B12450" t="s">
        <v>864</v>
      </c>
      <c r="C12450">
        <v>2014</v>
      </c>
      <c r="D12450" t="s">
        <v>950</v>
      </c>
      <c r="E12450">
        <v>-292.52999999999884</v>
      </c>
      <c r="F12450" s="1">
        <v>20700</v>
      </c>
    </row>
    <row r="12451" spans="1:6" x14ac:dyDescent="0.3">
      <c r="A12451" t="s">
        <v>60</v>
      </c>
      <c r="B12451" t="s">
        <v>864</v>
      </c>
      <c r="C12451">
        <v>2014</v>
      </c>
      <c r="D12451" t="s">
        <v>952</v>
      </c>
      <c r="E12451">
        <v>1481.7799999999988</v>
      </c>
      <c r="F12451" s="1">
        <v>21800</v>
      </c>
    </row>
    <row r="12452" spans="1:6" x14ac:dyDescent="0.3">
      <c r="A12452" t="s">
        <v>60</v>
      </c>
      <c r="B12452" t="s">
        <v>865</v>
      </c>
      <c r="C12452">
        <v>1998</v>
      </c>
      <c r="D12452" t="s">
        <v>953</v>
      </c>
      <c r="E12452">
        <v>-34.529999999999973</v>
      </c>
      <c r="F12452" s="1">
        <v>700</v>
      </c>
    </row>
    <row r="12453" spans="1:6" x14ac:dyDescent="0.3">
      <c r="A12453" t="s">
        <v>60</v>
      </c>
      <c r="B12453" t="s">
        <v>865</v>
      </c>
      <c r="C12453">
        <v>1999</v>
      </c>
      <c r="D12453" t="s">
        <v>953</v>
      </c>
      <c r="E12453">
        <v>-275.10312499999998</v>
      </c>
      <c r="F12453" s="1">
        <v>843.75</v>
      </c>
    </row>
    <row r="12454" spans="1:6" x14ac:dyDescent="0.3">
      <c r="A12454" t="s">
        <v>60</v>
      </c>
      <c r="B12454" t="s">
        <v>865</v>
      </c>
      <c r="C12454">
        <v>2000</v>
      </c>
      <c r="D12454" t="s">
        <v>953</v>
      </c>
      <c r="E12454">
        <v>308.74833333333328</v>
      </c>
      <c r="F12454" s="1">
        <v>1150</v>
      </c>
    </row>
    <row r="12455" spans="1:6" x14ac:dyDescent="0.3">
      <c r="A12455" t="s">
        <v>60</v>
      </c>
      <c r="B12455" t="s">
        <v>865</v>
      </c>
      <c r="C12455">
        <v>2001</v>
      </c>
      <c r="D12455" t="s">
        <v>951</v>
      </c>
      <c r="E12455">
        <v>870.995</v>
      </c>
      <c r="F12455" s="1">
        <v>950</v>
      </c>
    </row>
    <row r="12456" spans="1:6" x14ac:dyDescent="0.3">
      <c r="A12456" t="s">
        <v>60</v>
      </c>
      <c r="B12456" t="s">
        <v>865</v>
      </c>
      <c r="C12456">
        <v>2001</v>
      </c>
      <c r="D12456" t="s">
        <v>953</v>
      </c>
      <c r="E12456">
        <v>64.80477272727272</v>
      </c>
      <c r="F12456" s="1">
        <v>1184.090909090909</v>
      </c>
    </row>
    <row r="12457" spans="1:6" x14ac:dyDescent="0.3">
      <c r="A12457" t="s">
        <v>60</v>
      </c>
      <c r="B12457" t="s">
        <v>865</v>
      </c>
      <c r="C12457">
        <v>2002</v>
      </c>
      <c r="D12457" t="s">
        <v>953</v>
      </c>
      <c r="E12457">
        <v>102.14175000000003</v>
      </c>
      <c r="F12457" s="1">
        <v>1567.5</v>
      </c>
    </row>
    <row r="12458" spans="1:6" x14ac:dyDescent="0.3">
      <c r="A12458" t="s">
        <v>60</v>
      </c>
      <c r="B12458" t="s">
        <v>866</v>
      </c>
      <c r="C12458">
        <v>2009</v>
      </c>
      <c r="D12458" t="s">
        <v>948</v>
      </c>
      <c r="E12458">
        <v>447.52000000000044</v>
      </c>
      <c r="F12458" s="1">
        <v>11200</v>
      </c>
    </row>
    <row r="12459" spans="1:6" x14ac:dyDescent="0.3">
      <c r="A12459" t="s">
        <v>60</v>
      </c>
      <c r="B12459" t="s">
        <v>866</v>
      </c>
      <c r="C12459">
        <v>2009</v>
      </c>
      <c r="D12459" t="s">
        <v>949</v>
      </c>
      <c r="E12459">
        <v>-1832.5900000000001</v>
      </c>
      <c r="F12459" s="1">
        <v>12100</v>
      </c>
    </row>
    <row r="12460" spans="1:6" x14ac:dyDescent="0.3">
      <c r="A12460" t="s">
        <v>60</v>
      </c>
      <c r="B12460" t="s">
        <v>866</v>
      </c>
      <c r="C12460">
        <v>2009</v>
      </c>
      <c r="D12460" t="s">
        <v>951</v>
      </c>
      <c r="E12460">
        <v>-64.744999999999706</v>
      </c>
      <c r="F12460" s="1">
        <v>11550</v>
      </c>
    </row>
    <row r="12461" spans="1:6" x14ac:dyDescent="0.3">
      <c r="A12461" t="s">
        <v>60</v>
      </c>
      <c r="B12461" t="s">
        <v>866</v>
      </c>
      <c r="C12461">
        <v>2009</v>
      </c>
      <c r="D12461" t="s">
        <v>953</v>
      </c>
      <c r="E12461">
        <v>-399.42399038461531</v>
      </c>
      <c r="F12461" s="1">
        <v>8923.5576923076915</v>
      </c>
    </row>
    <row r="12462" spans="1:6" x14ac:dyDescent="0.3">
      <c r="A12462" t="s">
        <v>60</v>
      </c>
      <c r="B12462" t="s">
        <v>866</v>
      </c>
      <c r="C12462">
        <v>2010</v>
      </c>
      <c r="D12462" t="s">
        <v>948</v>
      </c>
      <c r="E12462">
        <v>-5386.18</v>
      </c>
      <c r="F12462" s="1">
        <v>14200</v>
      </c>
    </row>
    <row r="12463" spans="1:6" x14ac:dyDescent="0.3">
      <c r="A12463" t="s">
        <v>60</v>
      </c>
      <c r="B12463" t="s">
        <v>866</v>
      </c>
      <c r="C12463">
        <v>2010</v>
      </c>
      <c r="D12463" t="s">
        <v>949</v>
      </c>
      <c r="E12463">
        <v>410.15875000000005</v>
      </c>
      <c r="F12463" s="1">
        <v>12337.5</v>
      </c>
    </row>
    <row r="12464" spans="1:6" x14ac:dyDescent="0.3">
      <c r="A12464" t="s">
        <v>60</v>
      </c>
      <c r="B12464" t="s">
        <v>866</v>
      </c>
      <c r="C12464">
        <v>2010</v>
      </c>
      <c r="D12464" t="s">
        <v>951</v>
      </c>
      <c r="E12464">
        <v>665.73617647058836</v>
      </c>
      <c r="F12464" s="1">
        <v>11891.176470588236</v>
      </c>
    </row>
    <row r="12465" spans="1:6" x14ac:dyDescent="0.3">
      <c r="A12465" t="s">
        <v>60</v>
      </c>
      <c r="B12465" t="s">
        <v>866</v>
      </c>
      <c r="C12465">
        <v>2010</v>
      </c>
      <c r="D12465" t="s">
        <v>953</v>
      </c>
      <c r="E12465">
        <v>-50.651409574467962</v>
      </c>
      <c r="F12465" s="1">
        <v>9778.4574468085102</v>
      </c>
    </row>
    <row r="12466" spans="1:6" x14ac:dyDescent="0.3">
      <c r="A12466" t="s">
        <v>60</v>
      </c>
      <c r="B12466" t="s">
        <v>866</v>
      </c>
      <c r="C12466">
        <v>2011</v>
      </c>
      <c r="D12466" t="s">
        <v>948</v>
      </c>
      <c r="E12466">
        <v>858.02000000000044</v>
      </c>
      <c r="F12466" s="1">
        <v>16200</v>
      </c>
    </row>
    <row r="12467" spans="1:6" x14ac:dyDescent="0.3">
      <c r="A12467" t="s">
        <v>60</v>
      </c>
      <c r="B12467" t="s">
        <v>866</v>
      </c>
      <c r="C12467">
        <v>2011</v>
      </c>
      <c r="D12467" t="s">
        <v>949</v>
      </c>
      <c r="E12467">
        <v>-52.617499999999836</v>
      </c>
      <c r="F12467" s="1">
        <v>12325</v>
      </c>
    </row>
    <row r="12468" spans="1:6" x14ac:dyDescent="0.3">
      <c r="A12468" t="s">
        <v>60</v>
      </c>
      <c r="B12468" t="s">
        <v>866</v>
      </c>
      <c r="C12468">
        <v>2011</v>
      </c>
      <c r="D12468" t="s">
        <v>951</v>
      </c>
      <c r="E12468">
        <v>330.34750000000014</v>
      </c>
      <c r="F12468" s="1">
        <v>12308.333333333334</v>
      </c>
    </row>
    <row r="12469" spans="1:6" x14ac:dyDescent="0.3">
      <c r="A12469" t="s">
        <v>60</v>
      </c>
      <c r="B12469" t="s">
        <v>866</v>
      </c>
      <c r="C12469">
        <v>2011</v>
      </c>
      <c r="D12469" t="s">
        <v>953</v>
      </c>
      <c r="E12469">
        <v>-428.78390624999986</v>
      </c>
      <c r="F12469" s="1">
        <v>10504.6875</v>
      </c>
    </row>
    <row r="12470" spans="1:6" x14ac:dyDescent="0.3">
      <c r="A12470" t="s">
        <v>60</v>
      </c>
      <c r="B12470" t="s">
        <v>866</v>
      </c>
      <c r="C12470">
        <v>2012</v>
      </c>
      <c r="D12470" t="s">
        <v>948</v>
      </c>
      <c r="E12470">
        <v>662.48500000000001</v>
      </c>
      <c r="F12470" s="1">
        <v>14516.666666666666</v>
      </c>
    </row>
    <row r="12471" spans="1:6" x14ac:dyDescent="0.3">
      <c r="A12471" t="s">
        <v>60</v>
      </c>
      <c r="B12471" t="s">
        <v>866</v>
      </c>
      <c r="C12471">
        <v>2012</v>
      </c>
      <c r="D12471" t="s">
        <v>949</v>
      </c>
      <c r="E12471">
        <v>339.52546666666689</v>
      </c>
      <c r="F12471" s="1">
        <v>14428</v>
      </c>
    </row>
    <row r="12472" spans="1:6" x14ac:dyDescent="0.3">
      <c r="A12472" t="s">
        <v>60</v>
      </c>
      <c r="B12472" t="s">
        <v>866</v>
      </c>
      <c r="C12472">
        <v>2012</v>
      </c>
      <c r="D12472" t="s">
        <v>951</v>
      </c>
      <c r="E12472">
        <v>197.57782051282069</v>
      </c>
      <c r="F12472" s="1">
        <v>13291.025641025641</v>
      </c>
    </row>
    <row r="12473" spans="1:6" x14ac:dyDescent="0.3">
      <c r="A12473" t="s">
        <v>60</v>
      </c>
      <c r="B12473" t="s">
        <v>866</v>
      </c>
      <c r="C12473">
        <v>2012</v>
      </c>
      <c r="D12473" t="s">
        <v>953</v>
      </c>
      <c r="E12473">
        <v>-99.463367346938739</v>
      </c>
      <c r="F12473" s="1">
        <v>12121.428571428571</v>
      </c>
    </row>
    <row r="12474" spans="1:6" x14ac:dyDescent="0.3">
      <c r="A12474" t="s">
        <v>60</v>
      </c>
      <c r="B12474" t="s">
        <v>866</v>
      </c>
      <c r="C12474">
        <v>2013</v>
      </c>
      <c r="D12474" t="s">
        <v>948</v>
      </c>
      <c r="E12474">
        <v>179.84462962963005</v>
      </c>
      <c r="F12474" s="1">
        <v>18779.629629629631</v>
      </c>
    </row>
    <row r="12475" spans="1:6" x14ac:dyDescent="0.3">
      <c r="A12475" t="s">
        <v>60</v>
      </c>
      <c r="B12475" t="s">
        <v>866</v>
      </c>
      <c r="C12475">
        <v>2013</v>
      </c>
      <c r="D12475" t="s">
        <v>949</v>
      </c>
      <c r="E12475">
        <v>124.04568181818209</v>
      </c>
      <c r="F12475" s="1">
        <v>17002.272727272728</v>
      </c>
    </row>
    <row r="12476" spans="1:6" x14ac:dyDescent="0.3">
      <c r="A12476" t="s">
        <v>60</v>
      </c>
      <c r="B12476" t="s">
        <v>866</v>
      </c>
      <c r="C12476">
        <v>2013</v>
      </c>
      <c r="D12476" t="s">
        <v>951</v>
      </c>
      <c r="E12476">
        <v>916.46941176470591</v>
      </c>
      <c r="F12476" s="1">
        <v>15517.64705882353</v>
      </c>
    </row>
    <row r="12477" spans="1:6" x14ac:dyDescent="0.3">
      <c r="A12477" t="s">
        <v>60</v>
      </c>
      <c r="B12477" t="s">
        <v>866</v>
      </c>
      <c r="C12477">
        <v>2013</v>
      </c>
      <c r="D12477" t="s">
        <v>953</v>
      </c>
      <c r="E12477">
        <v>192.09219696969726</v>
      </c>
      <c r="F12477" s="1">
        <v>13694.69696969697</v>
      </c>
    </row>
    <row r="12478" spans="1:6" x14ac:dyDescent="0.3">
      <c r="A12478" t="s">
        <v>60</v>
      </c>
      <c r="B12478" t="s">
        <v>866</v>
      </c>
      <c r="C12478">
        <v>2014</v>
      </c>
      <c r="D12478" t="s">
        <v>948</v>
      </c>
      <c r="E12478">
        <v>-102.22631578947403</v>
      </c>
      <c r="F12478" s="1">
        <v>23000</v>
      </c>
    </row>
    <row r="12479" spans="1:6" x14ac:dyDescent="0.3">
      <c r="A12479" t="s">
        <v>60</v>
      </c>
      <c r="B12479" t="s">
        <v>866</v>
      </c>
      <c r="C12479">
        <v>2014</v>
      </c>
      <c r="D12479" t="s">
        <v>949</v>
      </c>
      <c r="E12479">
        <v>-840.79681818181882</v>
      </c>
      <c r="F12479" s="1">
        <v>21395.454545454544</v>
      </c>
    </row>
    <row r="12480" spans="1:6" x14ac:dyDescent="0.3">
      <c r="A12480" t="s">
        <v>60</v>
      </c>
      <c r="B12480" t="s">
        <v>866</v>
      </c>
      <c r="C12480">
        <v>2014</v>
      </c>
      <c r="D12480" t="s">
        <v>950</v>
      </c>
      <c r="E12480">
        <v>713.91666666666663</v>
      </c>
      <c r="F12480" s="1">
        <v>22500</v>
      </c>
    </row>
    <row r="12481" spans="1:6" x14ac:dyDescent="0.3">
      <c r="A12481" t="s">
        <v>60</v>
      </c>
      <c r="B12481" t="s">
        <v>866</v>
      </c>
      <c r="C12481">
        <v>2014</v>
      </c>
      <c r="D12481" t="s">
        <v>952</v>
      </c>
      <c r="E12481">
        <v>-1399.0666666666668</v>
      </c>
      <c r="F12481" s="1">
        <v>22666.666666666668</v>
      </c>
    </row>
    <row r="12482" spans="1:6" x14ac:dyDescent="0.3">
      <c r="A12482" t="s">
        <v>60</v>
      </c>
      <c r="B12482" t="s">
        <v>867</v>
      </c>
      <c r="C12482">
        <v>2007</v>
      </c>
      <c r="D12482" t="s">
        <v>949</v>
      </c>
      <c r="E12482">
        <v>535.36499999999978</v>
      </c>
      <c r="F12482" s="1">
        <v>10650</v>
      </c>
    </row>
    <row r="12483" spans="1:6" x14ac:dyDescent="0.3">
      <c r="A12483" t="s">
        <v>60</v>
      </c>
      <c r="B12483" t="s">
        <v>867</v>
      </c>
      <c r="C12483">
        <v>2007</v>
      </c>
      <c r="D12483" t="s">
        <v>951</v>
      </c>
      <c r="E12483">
        <v>890.05999999999949</v>
      </c>
      <c r="F12483" s="1">
        <v>8600</v>
      </c>
    </row>
    <row r="12484" spans="1:6" x14ac:dyDescent="0.3">
      <c r="A12484" t="s">
        <v>60</v>
      </c>
      <c r="B12484" t="s">
        <v>867</v>
      </c>
      <c r="C12484">
        <v>2007</v>
      </c>
      <c r="D12484" t="s">
        <v>953</v>
      </c>
      <c r="E12484">
        <v>4.4787142857143145</v>
      </c>
      <c r="F12484" s="1">
        <v>6472.8571428571431</v>
      </c>
    </row>
    <row r="12485" spans="1:6" x14ac:dyDescent="0.3">
      <c r="A12485" t="s">
        <v>60</v>
      </c>
      <c r="B12485" t="s">
        <v>867</v>
      </c>
      <c r="C12485">
        <v>2008</v>
      </c>
      <c r="D12485" t="s">
        <v>949</v>
      </c>
      <c r="E12485">
        <v>-519.26125000000002</v>
      </c>
      <c r="F12485" s="1">
        <v>12137.5</v>
      </c>
    </row>
    <row r="12486" spans="1:6" x14ac:dyDescent="0.3">
      <c r="A12486" t="s">
        <v>60</v>
      </c>
      <c r="B12486" t="s">
        <v>867</v>
      </c>
      <c r="C12486">
        <v>2008</v>
      </c>
      <c r="D12486" t="s">
        <v>951</v>
      </c>
      <c r="E12486">
        <v>-862.28749999999945</v>
      </c>
      <c r="F12486" s="1">
        <v>9625</v>
      </c>
    </row>
    <row r="12487" spans="1:6" x14ac:dyDescent="0.3">
      <c r="A12487" t="s">
        <v>60</v>
      </c>
      <c r="B12487" t="s">
        <v>867</v>
      </c>
      <c r="C12487">
        <v>2008</v>
      </c>
      <c r="D12487" t="s">
        <v>953</v>
      </c>
      <c r="E12487">
        <v>-163.5231499999999</v>
      </c>
      <c r="F12487" s="1">
        <v>8098.5</v>
      </c>
    </row>
    <row r="12488" spans="1:6" x14ac:dyDescent="0.3">
      <c r="A12488" t="s">
        <v>60</v>
      </c>
      <c r="B12488" t="s">
        <v>867</v>
      </c>
      <c r="C12488">
        <v>2009</v>
      </c>
      <c r="D12488" t="s">
        <v>949</v>
      </c>
      <c r="E12488">
        <v>991.81166666666707</v>
      </c>
      <c r="F12488" s="1">
        <v>12450</v>
      </c>
    </row>
    <row r="12489" spans="1:6" x14ac:dyDescent="0.3">
      <c r="A12489" t="s">
        <v>60</v>
      </c>
      <c r="B12489" t="s">
        <v>867</v>
      </c>
      <c r="C12489">
        <v>2009</v>
      </c>
      <c r="D12489" t="s">
        <v>951</v>
      </c>
      <c r="E12489">
        <v>1526.3874999999998</v>
      </c>
      <c r="F12489" s="1">
        <v>11375</v>
      </c>
    </row>
    <row r="12490" spans="1:6" x14ac:dyDescent="0.3">
      <c r="A12490" t="s">
        <v>60</v>
      </c>
      <c r="B12490" t="s">
        <v>867</v>
      </c>
      <c r="C12490">
        <v>2009</v>
      </c>
      <c r="D12490" t="s">
        <v>953</v>
      </c>
      <c r="E12490">
        <v>197.60779411764707</v>
      </c>
      <c r="F12490" s="1">
        <v>8342.6470588235297</v>
      </c>
    </row>
    <row r="12491" spans="1:6" x14ac:dyDescent="0.3">
      <c r="A12491" t="s">
        <v>60</v>
      </c>
      <c r="B12491" t="s">
        <v>867</v>
      </c>
      <c r="C12491">
        <v>2010</v>
      </c>
      <c r="D12491" t="s">
        <v>949</v>
      </c>
      <c r="E12491">
        <v>284.12374999999975</v>
      </c>
      <c r="F12491" s="1">
        <v>13987.5</v>
      </c>
    </row>
    <row r="12492" spans="1:6" x14ac:dyDescent="0.3">
      <c r="A12492" t="s">
        <v>60</v>
      </c>
      <c r="B12492" t="s">
        <v>867</v>
      </c>
      <c r="C12492">
        <v>2010</v>
      </c>
      <c r="D12492" t="s">
        <v>951</v>
      </c>
      <c r="E12492">
        <v>182.88000000000102</v>
      </c>
      <c r="F12492" s="1">
        <v>12800</v>
      </c>
    </row>
    <row r="12493" spans="1:6" x14ac:dyDescent="0.3">
      <c r="A12493" t="s">
        <v>60</v>
      </c>
      <c r="B12493" t="s">
        <v>867</v>
      </c>
      <c r="C12493">
        <v>2010</v>
      </c>
      <c r="D12493" t="s">
        <v>953</v>
      </c>
      <c r="E12493">
        <v>-844.27649999999994</v>
      </c>
      <c r="F12493" s="1">
        <v>9535</v>
      </c>
    </row>
    <row r="12494" spans="1:6" x14ac:dyDescent="0.3">
      <c r="A12494" t="s">
        <v>60</v>
      </c>
      <c r="B12494" t="s">
        <v>867</v>
      </c>
      <c r="C12494">
        <v>2011</v>
      </c>
      <c r="D12494" t="s">
        <v>949</v>
      </c>
      <c r="E12494">
        <v>1169.2075</v>
      </c>
      <c r="F12494" s="1">
        <v>15575</v>
      </c>
    </row>
    <row r="12495" spans="1:6" x14ac:dyDescent="0.3">
      <c r="A12495" t="s">
        <v>60</v>
      </c>
      <c r="B12495" t="s">
        <v>867</v>
      </c>
      <c r="C12495">
        <v>2012</v>
      </c>
      <c r="D12495" t="s">
        <v>948</v>
      </c>
      <c r="E12495">
        <v>-2728.7183333333328</v>
      </c>
      <c r="F12495" s="1">
        <v>19816.666666666668</v>
      </c>
    </row>
    <row r="12496" spans="1:6" x14ac:dyDescent="0.3">
      <c r="A12496" t="s">
        <v>60</v>
      </c>
      <c r="B12496" t="s">
        <v>867</v>
      </c>
      <c r="C12496">
        <v>2012</v>
      </c>
      <c r="D12496" t="s">
        <v>949</v>
      </c>
      <c r="E12496">
        <v>160.0750000000001</v>
      </c>
      <c r="F12496" s="1">
        <v>18358.695652173912</v>
      </c>
    </row>
    <row r="12497" spans="1:6" x14ac:dyDescent="0.3">
      <c r="A12497" t="s">
        <v>60</v>
      </c>
      <c r="B12497" t="s">
        <v>867</v>
      </c>
      <c r="C12497">
        <v>2012</v>
      </c>
      <c r="D12497" t="s">
        <v>951</v>
      </c>
      <c r="E12497">
        <v>1098.4153846153845</v>
      </c>
      <c r="F12497" s="1">
        <v>16461.538461538461</v>
      </c>
    </row>
    <row r="12498" spans="1:6" x14ac:dyDescent="0.3">
      <c r="A12498" t="s">
        <v>60</v>
      </c>
      <c r="B12498" t="s">
        <v>867</v>
      </c>
      <c r="C12498">
        <v>2012</v>
      </c>
      <c r="D12498" t="s">
        <v>953</v>
      </c>
      <c r="E12498">
        <v>555.46375000000035</v>
      </c>
      <c r="F12498" s="1">
        <v>14387.5</v>
      </c>
    </row>
    <row r="12499" spans="1:6" x14ac:dyDescent="0.3">
      <c r="A12499" t="s">
        <v>60</v>
      </c>
      <c r="B12499" t="s">
        <v>867</v>
      </c>
      <c r="C12499">
        <v>2013</v>
      </c>
      <c r="D12499" t="s">
        <v>948</v>
      </c>
      <c r="E12499">
        <v>725.56500000000017</v>
      </c>
      <c r="F12499" s="1">
        <v>22650</v>
      </c>
    </row>
    <row r="12500" spans="1:6" x14ac:dyDescent="0.3">
      <c r="A12500" t="s">
        <v>60</v>
      </c>
      <c r="B12500" t="s">
        <v>867</v>
      </c>
      <c r="C12500">
        <v>2013</v>
      </c>
      <c r="D12500" t="s">
        <v>949</v>
      </c>
      <c r="E12500">
        <v>-478.16399999999993</v>
      </c>
      <c r="F12500" s="1">
        <v>23160</v>
      </c>
    </row>
    <row r="12501" spans="1:6" x14ac:dyDescent="0.3">
      <c r="A12501" t="s">
        <v>60</v>
      </c>
      <c r="B12501" t="s">
        <v>867</v>
      </c>
      <c r="C12501">
        <v>2014</v>
      </c>
      <c r="D12501" t="s">
        <v>949</v>
      </c>
      <c r="E12501">
        <v>-1412.1399999999994</v>
      </c>
      <c r="F12501" s="1">
        <v>26600</v>
      </c>
    </row>
    <row r="12502" spans="1:6" x14ac:dyDescent="0.3">
      <c r="A12502" t="s">
        <v>60</v>
      </c>
      <c r="B12502" t="s">
        <v>868</v>
      </c>
      <c r="C12502">
        <v>2001</v>
      </c>
      <c r="D12502" t="s">
        <v>953</v>
      </c>
      <c r="E12502">
        <v>1628.5925000000002</v>
      </c>
      <c r="F12502" s="1">
        <v>2425</v>
      </c>
    </row>
    <row r="12503" spans="1:6" x14ac:dyDescent="0.3">
      <c r="A12503" t="s">
        <v>60</v>
      </c>
      <c r="B12503" t="s">
        <v>868</v>
      </c>
      <c r="C12503">
        <v>2002</v>
      </c>
      <c r="D12503" t="s">
        <v>953</v>
      </c>
      <c r="E12503">
        <v>-649.72199999999998</v>
      </c>
      <c r="F12503" s="1">
        <v>3180</v>
      </c>
    </row>
    <row r="12504" spans="1:6" x14ac:dyDescent="0.3">
      <c r="A12504" t="s">
        <v>60</v>
      </c>
      <c r="B12504" t="s">
        <v>868</v>
      </c>
      <c r="C12504">
        <v>2003</v>
      </c>
      <c r="D12504" t="s">
        <v>953</v>
      </c>
      <c r="E12504">
        <v>3631.4949999999999</v>
      </c>
      <c r="F12504" s="1">
        <v>5950</v>
      </c>
    </row>
    <row r="12505" spans="1:6" x14ac:dyDescent="0.3">
      <c r="A12505" t="s">
        <v>60</v>
      </c>
      <c r="B12505" t="s">
        <v>869</v>
      </c>
      <c r="C12505">
        <v>2008</v>
      </c>
      <c r="D12505" t="s">
        <v>951</v>
      </c>
      <c r="E12505">
        <v>1534.5349999999999</v>
      </c>
      <c r="F12505" s="1">
        <v>8350</v>
      </c>
    </row>
    <row r="12506" spans="1:6" x14ac:dyDescent="0.3">
      <c r="A12506" t="s">
        <v>60</v>
      </c>
      <c r="B12506" t="s">
        <v>869</v>
      </c>
      <c r="C12506">
        <v>2008</v>
      </c>
      <c r="D12506" t="s">
        <v>953</v>
      </c>
      <c r="E12506">
        <v>-15.921249999999873</v>
      </c>
      <c r="F12506" s="1">
        <v>7537.5</v>
      </c>
    </row>
    <row r="12507" spans="1:6" x14ac:dyDescent="0.3">
      <c r="A12507" t="s">
        <v>60</v>
      </c>
      <c r="B12507" t="s">
        <v>869</v>
      </c>
      <c r="C12507">
        <v>2009</v>
      </c>
      <c r="D12507" t="s">
        <v>953</v>
      </c>
      <c r="E12507">
        <v>-184.66350000000003</v>
      </c>
      <c r="F12507" s="1">
        <v>9065</v>
      </c>
    </row>
    <row r="12508" spans="1:6" x14ac:dyDescent="0.3">
      <c r="A12508" t="s">
        <v>60</v>
      </c>
      <c r="B12508" t="s">
        <v>869</v>
      </c>
      <c r="C12508">
        <v>2012</v>
      </c>
      <c r="D12508" t="s">
        <v>948</v>
      </c>
      <c r="E12508">
        <v>-16.289999999999054</v>
      </c>
      <c r="F12508" s="1">
        <v>15100</v>
      </c>
    </row>
    <row r="12509" spans="1:6" x14ac:dyDescent="0.3">
      <c r="A12509" t="s">
        <v>60</v>
      </c>
      <c r="B12509" t="s">
        <v>869</v>
      </c>
      <c r="C12509">
        <v>2012</v>
      </c>
      <c r="D12509" t="s">
        <v>949</v>
      </c>
      <c r="E12509">
        <v>519.41763157894775</v>
      </c>
      <c r="F12509" s="1">
        <v>14334.21052631579</v>
      </c>
    </row>
    <row r="12510" spans="1:6" x14ac:dyDescent="0.3">
      <c r="A12510" t="s">
        <v>60</v>
      </c>
      <c r="B12510" t="s">
        <v>869</v>
      </c>
      <c r="C12510">
        <v>2012</v>
      </c>
      <c r="D12510" t="s">
        <v>951</v>
      </c>
      <c r="E12510">
        <v>172.26684210526352</v>
      </c>
      <c r="F12510" s="1">
        <v>13510.526315789473</v>
      </c>
    </row>
    <row r="12511" spans="1:6" x14ac:dyDescent="0.3">
      <c r="A12511" t="s">
        <v>60</v>
      </c>
      <c r="B12511" t="s">
        <v>869</v>
      </c>
      <c r="C12511">
        <v>2012</v>
      </c>
      <c r="D12511" t="s">
        <v>953</v>
      </c>
      <c r="E12511">
        <v>-242.56874999999991</v>
      </c>
      <c r="F12511" s="1">
        <v>13062.5</v>
      </c>
    </row>
    <row r="12512" spans="1:6" x14ac:dyDescent="0.3">
      <c r="A12512" t="s">
        <v>60</v>
      </c>
      <c r="B12512" t="s">
        <v>870</v>
      </c>
      <c r="C12512">
        <v>1998</v>
      </c>
      <c r="D12512" t="s">
        <v>953</v>
      </c>
      <c r="E12512">
        <v>-421.75374999999997</v>
      </c>
      <c r="F12512" s="1">
        <v>712.5</v>
      </c>
    </row>
    <row r="12513" spans="1:6" x14ac:dyDescent="0.3">
      <c r="A12513" t="s">
        <v>60</v>
      </c>
      <c r="B12513" t="s">
        <v>870</v>
      </c>
      <c r="C12513">
        <v>1999</v>
      </c>
      <c r="D12513" t="s">
        <v>953</v>
      </c>
      <c r="E12513">
        <v>-216.78125</v>
      </c>
      <c r="F12513" s="1">
        <v>937.5</v>
      </c>
    </row>
    <row r="12514" spans="1:6" x14ac:dyDescent="0.3">
      <c r="A12514" t="s">
        <v>60</v>
      </c>
      <c r="B12514" t="s">
        <v>870</v>
      </c>
      <c r="C12514">
        <v>2000</v>
      </c>
      <c r="D12514" t="s">
        <v>953</v>
      </c>
      <c r="E12514">
        <v>37.723333333333386</v>
      </c>
      <c r="F12514" s="1">
        <v>1455.5555555555557</v>
      </c>
    </row>
    <row r="12515" spans="1:6" x14ac:dyDescent="0.3">
      <c r="A12515" t="s">
        <v>60</v>
      </c>
      <c r="B12515" t="s">
        <v>870</v>
      </c>
      <c r="C12515">
        <v>2001</v>
      </c>
      <c r="D12515" t="s">
        <v>953</v>
      </c>
      <c r="E12515">
        <v>-53.802692307692269</v>
      </c>
      <c r="F12515" s="1">
        <v>1742.3076923076924</v>
      </c>
    </row>
    <row r="12516" spans="1:6" x14ac:dyDescent="0.3">
      <c r="A12516" t="s">
        <v>60</v>
      </c>
      <c r="B12516" t="s">
        <v>870</v>
      </c>
      <c r="C12516">
        <v>2002</v>
      </c>
      <c r="D12516" t="s">
        <v>953</v>
      </c>
      <c r="E12516">
        <v>517.12785714285724</v>
      </c>
      <c r="F12516" s="1">
        <v>1421.4285714285713</v>
      </c>
    </row>
    <row r="12517" spans="1:6" x14ac:dyDescent="0.3">
      <c r="A12517" t="s">
        <v>60</v>
      </c>
      <c r="B12517" t="s">
        <v>870</v>
      </c>
      <c r="C12517">
        <v>2003</v>
      </c>
      <c r="D12517" t="s">
        <v>953</v>
      </c>
      <c r="E12517">
        <v>-22.359166666666674</v>
      </c>
      <c r="F12517" s="1">
        <v>2130.5555555555557</v>
      </c>
    </row>
    <row r="12518" spans="1:6" x14ac:dyDescent="0.3">
      <c r="A12518" t="s">
        <v>60</v>
      </c>
      <c r="B12518" t="s">
        <v>870</v>
      </c>
      <c r="C12518">
        <v>2004</v>
      </c>
      <c r="D12518" t="s">
        <v>953</v>
      </c>
      <c r="E12518">
        <v>453.0571875</v>
      </c>
      <c r="F12518" s="1">
        <v>2259.375</v>
      </c>
    </row>
    <row r="12519" spans="1:6" x14ac:dyDescent="0.3">
      <c r="A12519" t="s">
        <v>60</v>
      </c>
      <c r="B12519" t="s">
        <v>870</v>
      </c>
      <c r="C12519">
        <v>2005</v>
      </c>
      <c r="D12519" t="s">
        <v>953</v>
      </c>
      <c r="E12519">
        <v>-223.40249999999995</v>
      </c>
      <c r="F12519" s="1">
        <v>2586.1111111111113</v>
      </c>
    </row>
    <row r="12520" spans="1:6" x14ac:dyDescent="0.3">
      <c r="A12520" t="s">
        <v>60</v>
      </c>
      <c r="B12520" t="s">
        <v>870</v>
      </c>
      <c r="C12520">
        <v>2006</v>
      </c>
      <c r="D12520" t="s">
        <v>953</v>
      </c>
      <c r="E12520">
        <v>887.39812499999994</v>
      </c>
      <c r="F12520" s="1">
        <v>3106.25</v>
      </c>
    </row>
    <row r="12521" spans="1:6" x14ac:dyDescent="0.3">
      <c r="A12521" t="s">
        <v>60</v>
      </c>
      <c r="B12521" t="s">
        <v>870</v>
      </c>
      <c r="C12521">
        <v>2007</v>
      </c>
      <c r="D12521" t="s">
        <v>953</v>
      </c>
      <c r="E12521">
        <v>1086.3274999999999</v>
      </c>
      <c r="F12521" s="1">
        <v>2775</v>
      </c>
    </row>
    <row r="12522" spans="1:6" x14ac:dyDescent="0.3">
      <c r="A12522" t="s">
        <v>60</v>
      </c>
      <c r="B12522" t="s">
        <v>870</v>
      </c>
      <c r="C12522">
        <v>2010</v>
      </c>
      <c r="D12522" t="s">
        <v>949</v>
      </c>
      <c r="E12522">
        <v>-1156.7624999999998</v>
      </c>
      <c r="F12522" s="1">
        <v>9875</v>
      </c>
    </row>
    <row r="12523" spans="1:6" x14ac:dyDescent="0.3">
      <c r="A12523" t="s">
        <v>60</v>
      </c>
      <c r="B12523" t="s">
        <v>870</v>
      </c>
      <c r="C12523">
        <v>2010</v>
      </c>
      <c r="D12523" t="s">
        <v>951</v>
      </c>
      <c r="E12523">
        <v>-347.86357142857156</v>
      </c>
      <c r="F12523" s="1">
        <v>9792.8571428571431</v>
      </c>
    </row>
    <row r="12524" spans="1:6" x14ac:dyDescent="0.3">
      <c r="A12524" t="s">
        <v>60</v>
      </c>
      <c r="B12524" t="s">
        <v>870</v>
      </c>
      <c r="C12524">
        <v>2010</v>
      </c>
      <c r="D12524" t="s">
        <v>952</v>
      </c>
      <c r="E12524">
        <v>282.88000000000102</v>
      </c>
      <c r="F12524" s="1">
        <v>12800</v>
      </c>
    </row>
    <row r="12525" spans="1:6" x14ac:dyDescent="0.3">
      <c r="A12525" t="s">
        <v>60</v>
      </c>
      <c r="B12525" t="s">
        <v>870</v>
      </c>
      <c r="C12525">
        <v>2010</v>
      </c>
      <c r="D12525" t="s">
        <v>953</v>
      </c>
      <c r="E12525">
        <v>-154.72277777777776</v>
      </c>
      <c r="F12525" s="1">
        <v>7327.7777777777774</v>
      </c>
    </row>
    <row r="12526" spans="1:6" x14ac:dyDescent="0.3">
      <c r="A12526" t="s">
        <v>60</v>
      </c>
      <c r="B12526" t="s">
        <v>870</v>
      </c>
      <c r="C12526">
        <v>2011</v>
      </c>
      <c r="D12526" t="s">
        <v>951</v>
      </c>
      <c r="E12526">
        <v>213.17333333333349</v>
      </c>
      <c r="F12526" s="1">
        <v>10400</v>
      </c>
    </row>
    <row r="12527" spans="1:6" x14ac:dyDescent="0.3">
      <c r="A12527" t="s">
        <v>60</v>
      </c>
      <c r="B12527" t="s">
        <v>870</v>
      </c>
      <c r="C12527">
        <v>2011</v>
      </c>
      <c r="D12527" t="s">
        <v>953</v>
      </c>
      <c r="E12527">
        <v>-707.5027272727267</v>
      </c>
      <c r="F12527" s="1">
        <v>10972.727272727272</v>
      </c>
    </row>
    <row r="12528" spans="1:6" x14ac:dyDescent="0.3">
      <c r="A12528" t="s">
        <v>60</v>
      </c>
      <c r="B12528" t="s">
        <v>870</v>
      </c>
      <c r="C12528">
        <v>2012</v>
      </c>
      <c r="D12528" t="s">
        <v>948</v>
      </c>
      <c r="E12528">
        <v>1155.0340000000001</v>
      </c>
      <c r="F12528" s="1">
        <v>11540</v>
      </c>
    </row>
    <row r="12529" spans="1:6" x14ac:dyDescent="0.3">
      <c r="A12529" t="s">
        <v>60</v>
      </c>
      <c r="B12529" t="s">
        <v>870</v>
      </c>
      <c r="C12529">
        <v>2012</v>
      </c>
      <c r="D12529" t="s">
        <v>949</v>
      </c>
      <c r="E12529">
        <v>-147.4344736842103</v>
      </c>
      <c r="F12529" s="1">
        <v>12023.684210526315</v>
      </c>
    </row>
    <row r="12530" spans="1:6" x14ac:dyDescent="0.3">
      <c r="A12530" t="s">
        <v>60</v>
      </c>
      <c r="B12530" t="s">
        <v>870</v>
      </c>
      <c r="C12530">
        <v>2012</v>
      </c>
      <c r="D12530" t="s">
        <v>951</v>
      </c>
      <c r="E12530">
        <v>454.46815217391298</v>
      </c>
      <c r="F12530" s="1">
        <v>11268.478260869566</v>
      </c>
    </row>
    <row r="12531" spans="1:6" x14ac:dyDescent="0.3">
      <c r="A12531" t="s">
        <v>60</v>
      </c>
      <c r="B12531" t="s">
        <v>870</v>
      </c>
      <c r="C12531">
        <v>2012</v>
      </c>
      <c r="D12531" t="s">
        <v>953</v>
      </c>
      <c r="E12531">
        <v>-3.8651666666665632</v>
      </c>
      <c r="F12531" s="1">
        <v>9603.8888888888887</v>
      </c>
    </row>
    <row r="12532" spans="1:6" x14ac:dyDescent="0.3">
      <c r="A12532" t="s">
        <v>60</v>
      </c>
      <c r="B12532" t="s">
        <v>870</v>
      </c>
      <c r="C12532">
        <v>2013</v>
      </c>
      <c r="D12532" t="s">
        <v>948</v>
      </c>
      <c r="E12532">
        <v>444.82875000000058</v>
      </c>
      <c r="F12532" s="1">
        <v>15037.5</v>
      </c>
    </row>
    <row r="12533" spans="1:6" x14ac:dyDescent="0.3">
      <c r="A12533" t="s">
        <v>60</v>
      </c>
      <c r="B12533" t="s">
        <v>870</v>
      </c>
      <c r="C12533">
        <v>2013</v>
      </c>
      <c r="D12533" t="s">
        <v>949</v>
      </c>
      <c r="E12533">
        <v>1087.4907692307695</v>
      </c>
      <c r="F12533" s="1">
        <v>12138.461538461539</v>
      </c>
    </row>
    <row r="12534" spans="1:6" x14ac:dyDescent="0.3">
      <c r="A12534" t="s">
        <v>60</v>
      </c>
      <c r="B12534" t="s">
        <v>870</v>
      </c>
      <c r="C12534">
        <v>2013</v>
      </c>
      <c r="D12534" t="s">
        <v>951</v>
      </c>
      <c r="E12534">
        <v>0.85156249999988631</v>
      </c>
      <c r="F12534" s="1">
        <v>10078.125</v>
      </c>
    </row>
    <row r="12535" spans="1:6" x14ac:dyDescent="0.3">
      <c r="A12535" t="s">
        <v>60</v>
      </c>
      <c r="B12535" t="s">
        <v>870</v>
      </c>
      <c r="C12535">
        <v>2013</v>
      </c>
      <c r="D12535" t="s">
        <v>952</v>
      </c>
      <c r="E12535">
        <v>2051.9400000000005</v>
      </c>
      <c r="F12535" s="1">
        <v>11400</v>
      </c>
    </row>
    <row r="12536" spans="1:6" x14ac:dyDescent="0.3">
      <c r="A12536" t="s">
        <v>60</v>
      </c>
      <c r="B12536" t="s">
        <v>870</v>
      </c>
      <c r="C12536">
        <v>2013</v>
      </c>
      <c r="D12536" t="s">
        <v>953</v>
      </c>
      <c r="E12536">
        <v>-123.07229166666669</v>
      </c>
      <c r="F12536" s="1">
        <v>9985.4166666666661</v>
      </c>
    </row>
    <row r="12537" spans="1:6" x14ac:dyDescent="0.3">
      <c r="A12537" t="s">
        <v>60</v>
      </c>
      <c r="B12537" t="s">
        <v>870</v>
      </c>
      <c r="C12537">
        <v>2014</v>
      </c>
      <c r="D12537" t="s">
        <v>948</v>
      </c>
      <c r="E12537">
        <v>1037.9931250000004</v>
      </c>
      <c r="F12537" s="1">
        <v>17556.25</v>
      </c>
    </row>
    <row r="12538" spans="1:6" x14ac:dyDescent="0.3">
      <c r="A12538" t="s">
        <v>60</v>
      </c>
      <c r="B12538" t="s">
        <v>870</v>
      </c>
      <c r="C12538">
        <v>2014</v>
      </c>
      <c r="D12538" t="s">
        <v>949</v>
      </c>
      <c r="E12538">
        <v>34.691666666666961</v>
      </c>
      <c r="F12538" s="1">
        <v>14138.888888888889</v>
      </c>
    </row>
    <row r="12539" spans="1:6" x14ac:dyDescent="0.3">
      <c r="A12539" t="s">
        <v>60</v>
      </c>
      <c r="B12539" t="s">
        <v>870</v>
      </c>
      <c r="C12539">
        <v>2014</v>
      </c>
      <c r="D12539" t="s">
        <v>951</v>
      </c>
      <c r="E12539">
        <v>246.38187500000049</v>
      </c>
      <c r="F12539" s="1">
        <v>13693.75</v>
      </c>
    </row>
    <row r="12540" spans="1:6" x14ac:dyDescent="0.3">
      <c r="A12540" t="s">
        <v>60</v>
      </c>
      <c r="B12540" t="s">
        <v>870</v>
      </c>
      <c r="C12540">
        <v>2014</v>
      </c>
      <c r="D12540" t="s">
        <v>952</v>
      </c>
      <c r="E12540">
        <v>-246.95000000000073</v>
      </c>
      <c r="F12540" s="1">
        <v>20500</v>
      </c>
    </row>
    <row r="12541" spans="1:6" x14ac:dyDescent="0.3">
      <c r="A12541" t="s">
        <v>60</v>
      </c>
      <c r="B12541" t="s">
        <v>870</v>
      </c>
      <c r="C12541">
        <v>2015</v>
      </c>
      <c r="D12541" t="s">
        <v>948</v>
      </c>
      <c r="E12541">
        <v>1033.4350000000013</v>
      </c>
      <c r="F12541" s="1">
        <v>17350</v>
      </c>
    </row>
    <row r="12542" spans="1:6" x14ac:dyDescent="0.3">
      <c r="A12542" t="s">
        <v>60</v>
      </c>
      <c r="B12542" t="s">
        <v>870</v>
      </c>
      <c r="C12542">
        <v>2015</v>
      </c>
      <c r="D12542" t="s">
        <v>949</v>
      </c>
      <c r="E12542">
        <v>355.80999999999949</v>
      </c>
      <c r="F12542" s="1">
        <v>16100</v>
      </c>
    </row>
    <row r="12543" spans="1:6" x14ac:dyDescent="0.3">
      <c r="A12543" t="s">
        <v>60</v>
      </c>
      <c r="B12543" t="s">
        <v>870</v>
      </c>
      <c r="C12543">
        <v>2015</v>
      </c>
      <c r="D12543" t="s">
        <v>950</v>
      </c>
      <c r="E12543">
        <v>-6797.7799999999988</v>
      </c>
      <c r="F12543" s="1">
        <v>18200</v>
      </c>
    </row>
    <row r="12544" spans="1:6" x14ac:dyDescent="0.3">
      <c r="A12544" t="s">
        <v>60</v>
      </c>
      <c r="B12544" t="s">
        <v>870</v>
      </c>
      <c r="C12544">
        <v>2015</v>
      </c>
      <c r="D12544" t="s">
        <v>952</v>
      </c>
      <c r="E12544">
        <v>-4160.625</v>
      </c>
      <c r="F12544" s="1">
        <v>18750</v>
      </c>
    </row>
    <row r="12545" spans="1:6" x14ac:dyDescent="0.3">
      <c r="A12545" t="s">
        <v>60</v>
      </c>
      <c r="B12545" t="s">
        <v>871</v>
      </c>
      <c r="C12545">
        <v>2015</v>
      </c>
      <c r="D12545" t="s">
        <v>948</v>
      </c>
      <c r="E12545">
        <v>-1122.3080000000002</v>
      </c>
      <c r="F12545" s="1">
        <v>22520</v>
      </c>
    </row>
    <row r="12546" spans="1:6" x14ac:dyDescent="0.3">
      <c r="A12546" t="s">
        <v>60</v>
      </c>
      <c r="B12546" t="s">
        <v>871</v>
      </c>
      <c r="C12546">
        <v>2015</v>
      </c>
      <c r="D12546" t="s">
        <v>950</v>
      </c>
      <c r="E12546">
        <v>-659.37999999999977</v>
      </c>
      <c r="F12546" s="1">
        <v>22200</v>
      </c>
    </row>
    <row r="12547" spans="1:6" x14ac:dyDescent="0.3">
      <c r="A12547" t="s">
        <v>60</v>
      </c>
      <c r="B12547" t="s">
        <v>872</v>
      </c>
      <c r="C12547">
        <v>2012</v>
      </c>
      <c r="D12547" t="s">
        <v>949</v>
      </c>
      <c r="E12547">
        <v>1318.4299999999996</v>
      </c>
      <c r="F12547" s="1">
        <v>24966.666666666668</v>
      </c>
    </row>
    <row r="12548" spans="1:6" x14ac:dyDescent="0.3">
      <c r="A12548" t="s">
        <v>60</v>
      </c>
      <c r="B12548" t="s">
        <v>872</v>
      </c>
      <c r="C12548">
        <v>2012</v>
      </c>
      <c r="D12548" t="s">
        <v>950</v>
      </c>
      <c r="E12548">
        <v>-1190.0400000000009</v>
      </c>
      <c r="F12548" s="1">
        <v>27600</v>
      </c>
    </row>
    <row r="12549" spans="1:6" x14ac:dyDescent="0.3">
      <c r="A12549" t="s">
        <v>60</v>
      </c>
      <c r="B12549" t="s">
        <v>872</v>
      </c>
      <c r="C12549">
        <v>2012</v>
      </c>
      <c r="D12549" t="s">
        <v>951</v>
      </c>
      <c r="E12549">
        <v>1919.3500000000004</v>
      </c>
      <c r="F12549" s="1">
        <v>23500</v>
      </c>
    </row>
    <row r="12550" spans="1:6" x14ac:dyDescent="0.3">
      <c r="A12550" t="s">
        <v>60</v>
      </c>
      <c r="B12550" t="s">
        <v>872</v>
      </c>
      <c r="C12550">
        <v>2012</v>
      </c>
      <c r="D12550" t="s">
        <v>953</v>
      </c>
      <c r="E12550">
        <v>64.099999999998545</v>
      </c>
      <c r="F12550" s="1">
        <v>21000</v>
      </c>
    </row>
    <row r="12551" spans="1:6" x14ac:dyDescent="0.3">
      <c r="A12551" t="s">
        <v>60</v>
      </c>
      <c r="B12551" t="s">
        <v>872</v>
      </c>
      <c r="C12551">
        <v>2013</v>
      </c>
      <c r="D12551" t="s">
        <v>948</v>
      </c>
      <c r="E12551">
        <v>789.07600000000025</v>
      </c>
      <c r="F12551" s="1">
        <v>27560</v>
      </c>
    </row>
    <row r="12552" spans="1:6" x14ac:dyDescent="0.3">
      <c r="A12552" t="s">
        <v>60</v>
      </c>
      <c r="B12552" t="s">
        <v>872</v>
      </c>
      <c r="C12552">
        <v>2013</v>
      </c>
      <c r="D12552" t="s">
        <v>949</v>
      </c>
      <c r="E12552">
        <v>-759.37750000000051</v>
      </c>
      <c r="F12552" s="1">
        <v>26725</v>
      </c>
    </row>
    <row r="12553" spans="1:6" x14ac:dyDescent="0.3">
      <c r="A12553" t="s">
        <v>60</v>
      </c>
      <c r="B12553" t="s">
        <v>872</v>
      </c>
      <c r="C12553">
        <v>2013</v>
      </c>
      <c r="D12553" t="s">
        <v>951</v>
      </c>
      <c r="E12553">
        <v>-1705.5099999999984</v>
      </c>
      <c r="F12553" s="1">
        <v>26900</v>
      </c>
    </row>
    <row r="12554" spans="1:6" x14ac:dyDescent="0.3">
      <c r="A12554" t="s">
        <v>60</v>
      </c>
      <c r="B12554" t="s">
        <v>872</v>
      </c>
      <c r="C12554">
        <v>2013</v>
      </c>
      <c r="D12554" t="s">
        <v>953</v>
      </c>
      <c r="E12554">
        <v>994.35000000000036</v>
      </c>
      <c r="F12554" s="1">
        <v>23500</v>
      </c>
    </row>
    <row r="12555" spans="1:6" x14ac:dyDescent="0.3">
      <c r="A12555" t="s">
        <v>60</v>
      </c>
      <c r="B12555" t="s">
        <v>873</v>
      </c>
      <c r="C12555">
        <v>2000</v>
      </c>
      <c r="D12555" t="s">
        <v>953</v>
      </c>
      <c r="E12555">
        <v>327.62500000000006</v>
      </c>
      <c r="F12555" s="1">
        <v>1250</v>
      </c>
    </row>
    <row r="12556" spans="1:6" x14ac:dyDescent="0.3">
      <c r="A12556" t="s">
        <v>60</v>
      </c>
      <c r="B12556" t="s">
        <v>873</v>
      </c>
      <c r="C12556">
        <v>2001</v>
      </c>
      <c r="D12556" t="s">
        <v>953</v>
      </c>
      <c r="E12556">
        <v>-57.098500000000037</v>
      </c>
      <c r="F12556" s="1">
        <v>1715</v>
      </c>
    </row>
    <row r="12557" spans="1:6" x14ac:dyDescent="0.3">
      <c r="A12557" t="s">
        <v>60</v>
      </c>
      <c r="B12557" t="s">
        <v>873</v>
      </c>
      <c r="C12557">
        <v>2002</v>
      </c>
      <c r="D12557" t="s">
        <v>953</v>
      </c>
      <c r="E12557">
        <v>-205.81718749999999</v>
      </c>
      <c r="F12557" s="1">
        <v>2140.625</v>
      </c>
    </row>
    <row r="12558" spans="1:6" x14ac:dyDescent="0.3">
      <c r="A12558" t="s">
        <v>60</v>
      </c>
      <c r="B12558" t="s">
        <v>873</v>
      </c>
      <c r="C12558">
        <v>2003</v>
      </c>
      <c r="D12558" t="s">
        <v>953</v>
      </c>
      <c r="E12558">
        <v>-65.661499999999975</v>
      </c>
      <c r="F12558" s="1">
        <v>2685</v>
      </c>
    </row>
    <row r="12559" spans="1:6" x14ac:dyDescent="0.3">
      <c r="A12559" t="s">
        <v>60</v>
      </c>
      <c r="B12559" t="s">
        <v>873</v>
      </c>
      <c r="C12559">
        <v>2004</v>
      </c>
      <c r="D12559" t="s">
        <v>953</v>
      </c>
      <c r="E12559">
        <v>262.52444444444455</v>
      </c>
      <c r="F12559" s="1">
        <v>2577.7777777777778</v>
      </c>
    </row>
    <row r="12560" spans="1:6" x14ac:dyDescent="0.3">
      <c r="A12560" t="s">
        <v>60</v>
      </c>
      <c r="B12560" t="s">
        <v>873</v>
      </c>
      <c r="C12560">
        <v>2005</v>
      </c>
      <c r="D12560" t="s">
        <v>953</v>
      </c>
      <c r="E12560">
        <v>204.79</v>
      </c>
      <c r="F12560" s="1">
        <v>3233.3333333333335</v>
      </c>
    </row>
    <row r="12561" spans="1:6" x14ac:dyDescent="0.3">
      <c r="A12561" t="s">
        <v>60</v>
      </c>
      <c r="B12561" t="s">
        <v>873</v>
      </c>
      <c r="C12561">
        <v>2006</v>
      </c>
      <c r="D12561" t="s">
        <v>953</v>
      </c>
      <c r="E12561">
        <v>198.55267857142866</v>
      </c>
      <c r="F12561" s="1">
        <v>5348.2142857142853</v>
      </c>
    </row>
    <row r="12562" spans="1:6" x14ac:dyDescent="0.3">
      <c r="A12562" t="s">
        <v>60</v>
      </c>
      <c r="B12562" t="s">
        <v>873</v>
      </c>
      <c r="C12562">
        <v>2007</v>
      </c>
      <c r="D12562" t="s">
        <v>952</v>
      </c>
      <c r="E12562">
        <v>-3112.1499999999996</v>
      </c>
      <c r="F12562" s="1">
        <v>8500</v>
      </c>
    </row>
    <row r="12563" spans="1:6" x14ac:dyDescent="0.3">
      <c r="A12563" t="s">
        <v>60</v>
      </c>
      <c r="B12563" t="s">
        <v>873</v>
      </c>
      <c r="C12563">
        <v>2007</v>
      </c>
      <c r="D12563" t="s">
        <v>953</v>
      </c>
      <c r="E12563">
        <v>-99.201462264150877</v>
      </c>
      <c r="F12563" s="1">
        <v>6674.0566037735853</v>
      </c>
    </row>
    <row r="12564" spans="1:6" x14ac:dyDescent="0.3">
      <c r="A12564" t="s">
        <v>60</v>
      </c>
      <c r="B12564" t="s">
        <v>873</v>
      </c>
      <c r="C12564">
        <v>2008</v>
      </c>
      <c r="D12564" t="s">
        <v>951</v>
      </c>
      <c r="E12564">
        <v>1583.2924999999996</v>
      </c>
      <c r="F12564" s="1">
        <v>9425</v>
      </c>
    </row>
    <row r="12565" spans="1:6" x14ac:dyDescent="0.3">
      <c r="A12565" t="s">
        <v>60</v>
      </c>
      <c r="B12565" t="s">
        <v>873</v>
      </c>
      <c r="C12565">
        <v>2008</v>
      </c>
      <c r="D12565" t="s">
        <v>953</v>
      </c>
      <c r="E12565">
        <v>475.63575757575768</v>
      </c>
      <c r="F12565" s="1">
        <v>6781.818181818182</v>
      </c>
    </row>
    <row r="12566" spans="1:6" x14ac:dyDescent="0.3">
      <c r="A12566" t="s">
        <v>60</v>
      </c>
      <c r="B12566" t="s">
        <v>873</v>
      </c>
      <c r="C12566">
        <v>2009</v>
      </c>
      <c r="D12566" t="s">
        <v>949</v>
      </c>
      <c r="E12566">
        <v>658.84499999999935</v>
      </c>
      <c r="F12566" s="1">
        <v>9450</v>
      </c>
    </row>
    <row r="12567" spans="1:6" x14ac:dyDescent="0.3">
      <c r="A12567" t="s">
        <v>60</v>
      </c>
      <c r="B12567" t="s">
        <v>873</v>
      </c>
      <c r="C12567">
        <v>2009</v>
      </c>
      <c r="D12567" t="s">
        <v>951</v>
      </c>
      <c r="E12567">
        <v>1269.6200000000008</v>
      </c>
      <c r="F12567" s="1">
        <v>12200</v>
      </c>
    </row>
    <row r="12568" spans="1:6" x14ac:dyDescent="0.3">
      <c r="A12568" t="s">
        <v>60</v>
      </c>
      <c r="B12568" t="s">
        <v>873</v>
      </c>
      <c r="C12568">
        <v>2009</v>
      </c>
      <c r="D12568" t="s">
        <v>953</v>
      </c>
      <c r="E12568">
        <v>-39.761640624999956</v>
      </c>
      <c r="F12568" s="1">
        <v>7992.96875</v>
      </c>
    </row>
    <row r="12569" spans="1:6" x14ac:dyDescent="0.3">
      <c r="A12569" t="s">
        <v>60</v>
      </c>
      <c r="B12569" t="s">
        <v>873</v>
      </c>
      <c r="C12569">
        <v>2010</v>
      </c>
      <c r="D12569" t="s">
        <v>949</v>
      </c>
      <c r="E12569">
        <v>1093.9300000000003</v>
      </c>
      <c r="F12569" s="1">
        <v>13300</v>
      </c>
    </row>
    <row r="12570" spans="1:6" x14ac:dyDescent="0.3">
      <c r="A12570" t="s">
        <v>60</v>
      </c>
      <c r="B12570" t="s">
        <v>873</v>
      </c>
      <c r="C12570">
        <v>2010</v>
      </c>
      <c r="D12570" t="s">
        <v>951</v>
      </c>
      <c r="E12570">
        <v>1291.075</v>
      </c>
      <c r="F12570" s="1">
        <v>12416.666666666666</v>
      </c>
    </row>
    <row r="12571" spans="1:6" x14ac:dyDescent="0.3">
      <c r="A12571" t="s">
        <v>60</v>
      </c>
      <c r="B12571" t="s">
        <v>873</v>
      </c>
      <c r="C12571">
        <v>2010</v>
      </c>
      <c r="D12571" t="s">
        <v>953</v>
      </c>
      <c r="E12571">
        <v>258.68875000000008</v>
      </c>
      <c r="F12571" s="1">
        <v>10728.40909090909</v>
      </c>
    </row>
    <row r="12572" spans="1:6" x14ac:dyDescent="0.3">
      <c r="A12572" t="s">
        <v>60</v>
      </c>
      <c r="B12572" t="s">
        <v>873</v>
      </c>
      <c r="C12572">
        <v>2011</v>
      </c>
      <c r="D12572" t="s">
        <v>949</v>
      </c>
      <c r="E12572">
        <v>350.14666666666682</v>
      </c>
      <c r="F12572" s="1">
        <v>15466.666666666666</v>
      </c>
    </row>
    <row r="12573" spans="1:6" x14ac:dyDescent="0.3">
      <c r="A12573" t="s">
        <v>60</v>
      </c>
      <c r="B12573" t="s">
        <v>873</v>
      </c>
      <c r="C12573">
        <v>2011</v>
      </c>
      <c r="D12573" t="s">
        <v>951</v>
      </c>
      <c r="E12573">
        <v>-805.48949999999991</v>
      </c>
      <c r="F12573" s="1">
        <v>14005</v>
      </c>
    </row>
    <row r="12574" spans="1:6" x14ac:dyDescent="0.3">
      <c r="A12574" t="s">
        <v>60</v>
      </c>
      <c r="B12574" t="s">
        <v>873</v>
      </c>
      <c r="C12574">
        <v>2011</v>
      </c>
      <c r="D12574" t="s">
        <v>953</v>
      </c>
      <c r="E12574">
        <v>240.43909090909108</v>
      </c>
      <c r="F12574" s="1">
        <v>12936.363636363636</v>
      </c>
    </row>
    <row r="12575" spans="1:6" x14ac:dyDescent="0.3">
      <c r="A12575" t="s">
        <v>60</v>
      </c>
      <c r="B12575" t="s">
        <v>873</v>
      </c>
      <c r="C12575">
        <v>2012</v>
      </c>
      <c r="D12575" t="s">
        <v>948</v>
      </c>
      <c r="E12575">
        <v>95.244374999999991</v>
      </c>
      <c r="F12575" s="1">
        <v>17318.75</v>
      </c>
    </row>
    <row r="12576" spans="1:6" x14ac:dyDescent="0.3">
      <c r="A12576" t="s">
        <v>60</v>
      </c>
      <c r="B12576" t="s">
        <v>873</v>
      </c>
      <c r="C12576">
        <v>2012</v>
      </c>
      <c r="D12576" t="s">
        <v>949</v>
      </c>
      <c r="E12576">
        <v>-54.876714285714009</v>
      </c>
      <c r="F12576" s="1">
        <v>16004.285714285714</v>
      </c>
    </row>
    <row r="12577" spans="1:6" x14ac:dyDescent="0.3">
      <c r="A12577" t="s">
        <v>60</v>
      </c>
      <c r="B12577" t="s">
        <v>873</v>
      </c>
      <c r="C12577">
        <v>2012</v>
      </c>
      <c r="D12577" t="s">
        <v>951</v>
      </c>
      <c r="E12577">
        <v>-89.120588235294079</v>
      </c>
      <c r="F12577" s="1">
        <v>15264.705882352941</v>
      </c>
    </row>
    <row r="12578" spans="1:6" x14ac:dyDescent="0.3">
      <c r="A12578" t="s">
        <v>60</v>
      </c>
      <c r="B12578" t="s">
        <v>873</v>
      </c>
      <c r="C12578">
        <v>2012</v>
      </c>
      <c r="D12578" t="s">
        <v>953</v>
      </c>
      <c r="E12578">
        <v>-87.395399999999711</v>
      </c>
      <c r="F12578" s="1">
        <v>14326</v>
      </c>
    </row>
    <row r="12579" spans="1:6" x14ac:dyDescent="0.3">
      <c r="A12579" t="s">
        <v>60</v>
      </c>
      <c r="B12579" t="s">
        <v>873</v>
      </c>
      <c r="C12579">
        <v>2013</v>
      </c>
      <c r="D12579" t="s">
        <v>948</v>
      </c>
      <c r="E12579">
        <v>-67.717941176470049</v>
      </c>
      <c r="F12579" s="1">
        <v>18761.764705882353</v>
      </c>
    </row>
    <row r="12580" spans="1:6" x14ac:dyDescent="0.3">
      <c r="A12580" t="s">
        <v>60</v>
      </c>
      <c r="B12580" t="s">
        <v>873</v>
      </c>
      <c r="C12580">
        <v>2013</v>
      </c>
      <c r="D12580" t="s">
        <v>949</v>
      </c>
      <c r="E12580">
        <v>-168.68299999999994</v>
      </c>
      <c r="F12580" s="1">
        <v>17103.333333333332</v>
      </c>
    </row>
    <row r="12581" spans="1:6" x14ac:dyDescent="0.3">
      <c r="A12581" t="s">
        <v>60</v>
      </c>
      <c r="B12581" t="s">
        <v>873</v>
      </c>
      <c r="C12581">
        <v>2013</v>
      </c>
      <c r="D12581" t="s">
        <v>951</v>
      </c>
      <c r="E12581">
        <v>516.03000000000065</v>
      </c>
      <c r="F12581" s="1">
        <v>14300</v>
      </c>
    </row>
    <row r="12582" spans="1:6" x14ac:dyDescent="0.3">
      <c r="A12582" t="s">
        <v>60</v>
      </c>
      <c r="B12582" t="s">
        <v>873</v>
      </c>
      <c r="C12582">
        <v>2014</v>
      </c>
      <c r="D12582" t="s">
        <v>948</v>
      </c>
      <c r="E12582">
        <v>587.11552631578923</v>
      </c>
      <c r="F12582" s="1">
        <v>21207.894736842107</v>
      </c>
    </row>
    <row r="12583" spans="1:6" x14ac:dyDescent="0.3">
      <c r="A12583" t="s">
        <v>60</v>
      </c>
      <c r="B12583" t="s">
        <v>873</v>
      </c>
      <c r="C12583">
        <v>2014</v>
      </c>
      <c r="D12583" t="s">
        <v>949</v>
      </c>
      <c r="E12583">
        <v>-156.06500000000051</v>
      </c>
      <c r="F12583" s="1">
        <v>22350</v>
      </c>
    </row>
    <row r="12584" spans="1:6" x14ac:dyDescent="0.3">
      <c r="A12584" t="s">
        <v>60</v>
      </c>
      <c r="B12584" t="s">
        <v>873</v>
      </c>
      <c r="C12584">
        <v>2014</v>
      </c>
      <c r="D12584" t="s">
        <v>950</v>
      </c>
      <c r="E12584">
        <v>1079.8450000000012</v>
      </c>
      <c r="F12584" s="1">
        <v>19450</v>
      </c>
    </row>
    <row r="12585" spans="1:6" x14ac:dyDescent="0.3">
      <c r="A12585" t="s">
        <v>60</v>
      </c>
      <c r="B12585" t="s">
        <v>873</v>
      </c>
      <c r="C12585">
        <v>2014</v>
      </c>
      <c r="D12585" t="s">
        <v>951</v>
      </c>
      <c r="E12585">
        <v>-894.7400000000016</v>
      </c>
      <c r="F12585" s="1">
        <v>20600</v>
      </c>
    </row>
    <row r="12586" spans="1:6" x14ac:dyDescent="0.3">
      <c r="A12586" t="s">
        <v>60</v>
      </c>
      <c r="B12586" t="s">
        <v>874</v>
      </c>
      <c r="C12586">
        <v>1996</v>
      </c>
      <c r="D12586" t="s">
        <v>953</v>
      </c>
      <c r="E12586">
        <v>708.28750000000014</v>
      </c>
      <c r="F12586" s="1">
        <v>375</v>
      </c>
    </row>
    <row r="12587" spans="1:6" x14ac:dyDescent="0.3">
      <c r="A12587" t="s">
        <v>60</v>
      </c>
      <c r="B12587" t="s">
        <v>874</v>
      </c>
      <c r="C12587">
        <v>1997</v>
      </c>
      <c r="D12587" t="s">
        <v>953</v>
      </c>
      <c r="E12587">
        <v>155.69099999999997</v>
      </c>
      <c r="F12587" s="1">
        <v>710</v>
      </c>
    </row>
    <row r="12588" spans="1:6" x14ac:dyDescent="0.3">
      <c r="A12588" t="s">
        <v>60</v>
      </c>
      <c r="B12588" t="s">
        <v>874</v>
      </c>
      <c r="C12588">
        <v>1998</v>
      </c>
      <c r="D12588" t="s">
        <v>953</v>
      </c>
      <c r="E12588">
        <v>-234.17482142857145</v>
      </c>
      <c r="F12588" s="1">
        <v>716.07142857142856</v>
      </c>
    </row>
    <row r="12589" spans="1:6" x14ac:dyDescent="0.3">
      <c r="A12589" t="s">
        <v>60</v>
      </c>
      <c r="B12589" t="s">
        <v>874</v>
      </c>
      <c r="C12589">
        <v>1999</v>
      </c>
      <c r="D12589" t="s">
        <v>953</v>
      </c>
      <c r="E12589">
        <v>70.076086956521735</v>
      </c>
      <c r="F12589" s="1">
        <v>760.86956521739125</v>
      </c>
    </row>
    <row r="12590" spans="1:6" x14ac:dyDescent="0.3">
      <c r="A12590" t="s">
        <v>60</v>
      </c>
      <c r="B12590" t="s">
        <v>874</v>
      </c>
      <c r="C12590">
        <v>2000</v>
      </c>
      <c r="D12590" t="s">
        <v>953</v>
      </c>
      <c r="E12590">
        <v>-46.693534482758629</v>
      </c>
      <c r="F12590" s="1">
        <v>1081.8965517241379</v>
      </c>
    </row>
    <row r="12591" spans="1:6" x14ac:dyDescent="0.3">
      <c r="A12591" t="s">
        <v>60</v>
      </c>
      <c r="B12591" t="s">
        <v>874</v>
      </c>
      <c r="C12591">
        <v>2001</v>
      </c>
      <c r="D12591" t="s">
        <v>952</v>
      </c>
      <c r="E12591">
        <v>-1200.2750000000001</v>
      </c>
      <c r="F12591" s="1">
        <v>2250</v>
      </c>
    </row>
    <row r="12592" spans="1:6" x14ac:dyDescent="0.3">
      <c r="A12592" t="s">
        <v>60</v>
      </c>
      <c r="B12592" t="s">
        <v>874</v>
      </c>
      <c r="C12592">
        <v>2001</v>
      </c>
      <c r="D12592" t="s">
        <v>953</v>
      </c>
      <c r="E12592">
        <v>47.898284883720933</v>
      </c>
      <c r="F12592" s="1">
        <v>1128.1976744186047</v>
      </c>
    </row>
    <row r="12593" spans="1:6" x14ac:dyDescent="0.3">
      <c r="A12593" t="s">
        <v>60</v>
      </c>
      <c r="B12593" t="s">
        <v>874</v>
      </c>
      <c r="C12593">
        <v>2002</v>
      </c>
      <c r="D12593" t="s">
        <v>949</v>
      </c>
      <c r="E12593">
        <v>-29.279999999999973</v>
      </c>
      <c r="F12593" s="1">
        <v>3200</v>
      </c>
    </row>
    <row r="12594" spans="1:6" x14ac:dyDescent="0.3">
      <c r="A12594" t="s">
        <v>60</v>
      </c>
      <c r="B12594" t="s">
        <v>874</v>
      </c>
      <c r="C12594">
        <v>2002</v>
      </c>
      <c r="D12594" t="s">
        <v>953</v>
      </c>
      <c r="E12594">
        <v>-32.717792553191465</v>
      </c>
      <c r="F12594" s="1">
        <v>1540.1595744680851</v>
      </c>
    </row>
    <row r="12595" spans="1:6" x14ac:dyDescent="0.3">
      <c r="A12595" t="s">
        <v>60</v>
      </c>
      <c r="B12595" t="s">
        <v>874</v>
      </c>
      <c r="C12595">
        <v>2003</v>
      </c>
      <c r="D12595" t="s">
        <v>951</v>
      </c>
      <c r="E12595">
        <v>2168.6475</v>
      </c>
      <c r="F12595" s="1">
        <v>1975</v>
      </c>
    </row>
    <row r="12596" spans="1:6" x14ac:dyDescent="0.3">
      <c r="A12596" t="s">
        <v>60</v>
      </c>
      <c r="B12596" t="s">
        <v>874</v>
      </c>
      <c r="C12596">
        <v>2003</v>
      </c>
      <c r="D12596" t="s">
        <v>953</v>
      </c>
      <c r="E12596">
        <v>-94.811765873015858</v>
      </c>
      <c r="F12596" s="1">
        <v>1814.8809523809523</v>
      </c>
    </row>
    <row r="12597" spans="1:6" x14ac:dyDescent="0.3">
      <c r="A12597" t="s">
        <v>60</v>
      </c>
      <c r="B12597" t="s">
        <v>874</v>
      </c>
      <c r="C12597">
        <v>2004</v>
      </c>
      <c r="D12597" t="s">
        <v>953</v>
      </c>
      <c r="E12597">
        <v>106.03388020833336</v>
      </c>
      <c r="F12597" s="1">
        <v>2052.34375</v>
      </c>
    </row>
    <row r="12598" spans="1:6" x14ac:dyDescent="0.3">
      <c r="A12598" t="s">
        <v>60</v>
      </c>
      <c r="B12598" t="s">
        <v>874</v>
      </c>
      <c r="C12598">
        <v>2005</v>
      </c>
      <c r="D12598" t="s">
        <v>951</v>
      </c>
      <c r="E12598">
        <v>2412.8474999999999</v>
      </c>
      <c r="F12598" s="1">
        <v>3975</v>
      </c>
    </row>
    <row r="12599" spans="1:6" x14ac:dyDescent="0.3">
      <c r="A12599" t="s">
        <v>60</v>
      </c>
      <c r="B12599" t="s">
        <v>874</v>
      </c>
      <c r="C12599">
        <v>2005</v>
      </c>
      <c r="D12599" t="s">
        <v>952</v>
      </c>
      <c r="E12599">
        <v>-2438.3949999999995</v>
      </c>
      <c r="F12599" s="1">
        <v>5050</v>
      </c>
    </row>
    <row r="12600" spans="1:6" x14ac:dyDescent="0.3">
      <c r="A12600" t="s">
        <v>60</v>
      </c>
      <c r="B12600" t="s">
        <v>874</v>
      </c>
      <c r="C12600">
        <v>2005</v>
      </c>
      <c r="D12600" t="s">
        <v>953</v>
      </c>
      <c r="E12600">
        <v>-13.427902097902072</v>
      </c>
      <c r="F12600" s="1">
        <v>3189.5104895104896</v>
      </c>
    </row>
    <row r="12601" spans="1:6" x14ac:dyDescent="0.3">
      <c r="A12601" t="s">
        <v>60</v>
      </c>
      <c r="B12601" t="s">
        <v>874</v>
      </c>
      <c r="C12601">
        <v>2006</v>
      </c>
      <c r="D12601" t="s">
        <v>951</v>
      </c>
      <c r="E12601">
        <v>-823.96125000000029</v>
      </c>
      <c r="F12601" s="1">
        <v>5137.5</v>
      </c>
    </row>
    <row r="12602" spans="1:6" x14ac:dyDescent="0.3">
      <c r="A12602" t="s">
        <v>60</v>
      </c>
      <c r="B12602" t="s">
        <v>874</v>
      </c>
      <c r="C12602">
        <v>2006</v>
      </c>
      <c r="D12602" t="s">
        <v>952</v>
      </c>
      <c r="E12602">
        <v>-5109.665</v>
      </c>
      <c r="F12602" s="1">
        <v>6350</v>
      </c>
    </row>
    <row r="12603" spans="1:6" x14ac:dyDescent="0.3">
      <c r="A12603" t="s">
        <v>60</v>
      </c>
      <c r="B12603" t="s">
        <v>874</v>
      </c>
      <c r="C12603">
        <v>2006</v>
      </c>
      <c r="D12603" t="s">
        <v>953</v>
      </c>
      <c r="E12603">
        <v>44.130127118644097</v>
      </c>
      <c r="F12603" s="1">
        <v>3496.1864406779659</v>
      </c>
    </row>
    <row r="12604" spans="1:6" x14ac:dyDescent="0.3">
      <c r="A12604" t="s">
        <v>60</v>
      </c>
      <c r="B12604" t="s">
        <v>874</v>
      </c>
      <c r="C12604">
        <v>2007</v>
      </c>
      <c r="D12604" t="s">
        <v>951</v>
      </c>
      <c r="E12604">
        <v>-111.875</v>
      </c>
      <c r="F12604" s="1">
        <v>6250</v>
      </c>
    </row>
    <row r="12605" spans="1:6" x14ac:dyDescent="0.3">
      <c r="A12605" t="s">
        <v>60</v>
      </c>
      <c r="B12605" t="s">
        <v>874</v>
      </c>
      <c r="C12605">
        <v>2007</v>
      </c>
      <c r="D12605" t="s">
        <v>953</v>
      </c>
      <c r="E12605">
        <v>-6.7981847826086463</v>
      </c>
      <c r="F12605" s="1">
        <v>4198.586956521739</v>
      </c>
    </row>
    <row r="12606" spans="1:6" x14ac:dyDescent="0.3">
      <c r="A12606" t="s">
        <v>60</v>
      </c>
      <c r="B12606" t="s">
        <v>874</v>
      </c>
      <c r="C12606">
        <v>2008</v>
      </c>
      <c r="D12606" t="s">
        <v>949</v>
      </c>
      <c r="E12606">
        <v>294.54874999999993</v>
      </c>
      <c r="F12606" s="1">
        <v>8237.5</v>
      </c>
    </row>
    <row r="12607" spans="1:6" x14ac:dyDescent="0.3">
      <c r="A12607" t="s">
        <v>60</v>
      </c>
      <c r="B12607" t="s">
        <v>874</v>
      </c>
      <c r="C12607">
        <v>2008</v>
      </c>
      <c r="D12607" t="s">
        <v>951</v>
      </c>
      <c r="E12607">
        <v>-1077.8966666666665</v>
      </c>
      <c r="F12607" s="1">
        <v>7033.333333333333</v>
      </c>
    </row>
    <row r="12608" spans="1:6" x14ac:dyDescent="0.3">
      <c r="A12608" t="s">
        <v>60</v>
      </c>
      <c r="B12608" t="s">
        <v>874</v>
      </c>
      <c r="C12608">
        <v>2008</v>
      </c>
      <c r="D12608" t="s">
        <v>953</v>
      </c>
      <c r="E12608">
        <v>94.1114855072464</v>
      </c>
      <c r="F12608" s="1">
        <v>4832.246376811594</v>
      </c>
    </row>
    <row r="12609" spans="1:6" x14ac:dyDescent="0.3">
      <c r="A12609" t="s">
        <v>60</v>
      </c>
      <c r="B12609" t="s">
        <v>874</v>
      </c>
      <c r="C12609">
        <v>2009</v>
      </c>
      <c r="D12609" t="s">
        <v>949</v>
      </c>
      <c r="E12609">
        <v>-1336.7074999999998</v>
      </c>
      <c r="F12609" s="1">
        <v>9425</v>
      </c>
    </row>
    <row r="12610" spans="1:6" x14ac:dyDescent="0.3">
      <c r="A12610" t="s">
        <v>60</v>
      </c>
      <c r="B12610" t="s">
        <v>874</v>
      </c>
      <c r="C12610">
        <v>2009</v>
      </c>
      <c r="D12610" t="s">
        <v>951</v>
      </c>
      <c r="E12610">
        <v>445.4005555555558</v>
      </c>
      <c r="F12610" s="1">
        <v>8338.8888888888887</v>
      </c>
    </row>
    <row r="12611" spans="1:6" x14ac:dyDescent="0.3">
      <c r="A12611" t="s">
        <v>60</v>
      </c>
      <c r="B12611" t="s">
        <v>874</v>
      </c>
      <c r="C12611">
        <v>2009</v>
      </c>
      <c r="D12611" t="s">
        <v>953</v>
      </c>
      <c r="E12611">
        <v>68.801245059288547</v>
      </c>
      <c r="F12611" s="1">
        <v>6538.142292490119</v>
      </c>
    </row>
    <row r="12612" spans="1:6" x14ac:dyDescent="0.3">
      <c r="A12612" t="s">
        <v>60</v>
      </c>
      <c r="B12612" t="s">
        <v>874</v>
      </c>
      <c r="C12612">
        <v>2010</v>
      </c>
      <c r="D12612" t="s">
        <v>948</v>
      </c>
      <c r="E12612">
        <v>-490.32500000000073</v>
      </c>
      <c r="F12612" s="1">
        <v>11750</v>
      </c>
    </row>
    <row r="12613" spans="1:6" x14ac:dyDescent="0.3">
      <c r="A12613" t="s">
        <v>60</v>
      </c>
      <c r="B12613" t="s">
        <v>874</v>
      </c>
      <c r="C12613">
        <v>2010</v>
      </c>
      <c r="D12613" t="s">
        <v>949</v>
      </c>
      <c r="E12613">
        <v>817.73083333333341</v>
      </c>
      <c r="F12613" s="1">
        <v>9475</v>
      </c>
    </row>
    <row r="12614" spans="1:6" x14ac:dyDescent="0.3">
      <c r="A12614" t="s">
        <v>60</v>
      </c>
      <c r="B12614" t="s">
        <v>874</v>
      </c>
      <c r="C12614">
        <v>2010</v>
      </c>
      <c r="D12614" t="s">
        <v>951</v>
      </c>
      <c r="E12614">
        <v>348.27803571428564</v>
      </c>
      <c r="F12614" s="1">
        <v>8244.6428571428569</v>
      </c>
    </row>
    <row r="12615" spans="1:6" x14ac:dyDescent="0.3">
      <c r="A12615" t="s">
        <v>60</v>
      </c>
      <c r="B12615" t="s">
        <v>874</v>
      </c>
      <c r="C12615">
        <v>2010</v>
      </c>
      <c r="D12615" t="s">
        <v>953</v>
      </c>
      <c r="E12615">
        <v>-105.39681924882623</v>
      </c>
      <c r="F12615" s="1">
        <v>8048.2394366197186</v>
      </c>
    </row>
    <row r="12616" spans="1:6" x14ac:dyDescent="0.3">
      <c r="A12616" t="s">
        <v>60</v>
      </c>
      <c r="B12616" t="s">
        <v>874</v>
      </c>
      <c r="C12616">
        <v>2011</v>
      </c>
      <c r="D12616" t="s">
        <v>948</v>
      </c>
      <c r="E12616">
        <v>-927.03187499999967</v>
      </c>
      <c r="F12616" s="1">
        <v>9806.25</v>
      </c>
    </row>
    <row r="12617" spans="1:6" x14ac:dyDescent="0.3">
      <c r="A12617" t="s">
        <v>60</v>
      </c>
      <c r="B12617" t="s">
        <v>874</v>
      </c>
      <c r="C12617">
        <v>2011</v>
      </c>
      <c r="D12617" t="s">
        <v>949</v>
      </c>
      <c r="E12617">
        <v>104.32577205882357</v>
      </c>
      <c r="F12617" s="1">
        <v>9794.4852941176468</v>
      </c>
    </row>
    <row r="12618" spans="1:6" x14ac:dyDescent="0.3">
      <c r="A12618" t="s">
        <v>60</v>
      </c>
      <c r="B12618" t="s">
        <v>874</v>
      </c>
      <c r="C12618">
        <v>2011</v>
      </c>
      <c r="D12618" t="s">
        <v>951</v>
      </c>
      <c r="E12618">
        <v>12.565632911392468</v>
      </c>
      <c r="F12618" s="1">
        <v>9618.3544303797462</v>
      </c>
    </row>
    <row r="12619" spans="1:6" x14ac:dyDescent="0.3">
      <c r="A12619" t="s">
        <v>60</v>
      </c>
      <c r="B12619" t="s">
        <v>874</v>
      </c>
      <c r="C12619">
        <v>2011</v>
      </c>
      <c r="D12619" t="s">
        <v>952</v>
      </c>
      <c r="E12619">
        <v>-3312.1499999999996</v>
      </c>
      <c r="F12619" s="1">
        <v>8500</v>
      </c>
    </row>
    <row r="12620" spans="1:6" x14ac:dyDescent="0.3">
      <c r="A12620" t="s">
        <v>60</v>
      </c>
      <c r="B12620" t="s">
        <v>874</v>
      </c>
      <c r="C12620">
        <v>2011</v>
      </c>
      <c r="D12620" t="s">
        <v>953</v>
      </c>
      <c r="E12620">
        <v>-75.276744680850996</v>
      </c>
      <c r="F12620" s="1">
        <v>8666.5957446808516</v>
      </c>
    </row>
    <row r="12621" spans="1:6" x14ac:dyDescent="0.3">
      <c r="A12621" t="s">
        <v>60</v>
      </c>
      <c r="B12621" t="s">
        <v>874</v>
      </c>
      <c r="C12621">
        <v>2012</v>
      </c>
      <c r="D12621" t="s">
        <v>948</v>
      </c>
      <c r="E12621">
        <v>97.591206896551796</v>
      </c>
      <c r="F12621" s="1">
        <v>10774.137931034482</v>
      </c>
    </row>
    <row r="12622" spans="1:6" x14ac:dyDescent="0.3">
      <c r="A12622" t="s">
        <v>60</v>
      </c>
      <c r="B12622" t="s">
        <v>874</v>
      </c>
      <c r="C12622">
        <v>2012</v>
      </c>
      <c r="D12622" t="s">
        <v>949</v>
      </c>
      <c r="E12622">
        <v>341.41538018433187</v>
      </c>
      <c r="F12622" s="1">
        <v>10225.230414746544</v>
      </c>
    </row>
    <row r="12623" spans="1:6" x14ac:dyDescent="0.3">
      <c r="A12623" t="s">
        <v>60</v>
      </c>
      <c r="B12623" t="s">
        <v>874</v>
      </c>
      <c r="C12623">
        <v>2012</v>
      </c>
      <c r="D12623" t="s">
        <v>950</v>
      </c>
      <c r="E12623">
        <v>2529.84</v>
      </c>
      <c r="F12623" s="1">
        <v>10400</v>
      </c>
    </row>
    <row r="12624" spans="1:6" x14ac:dyDescent="0.3">
      <c r="A12624" t="s">
        <v>60</v>
      </c>
      <c r="B12624" t="s">
        <v>874</v>
      </c>
      <c r="C12624">
        <v>2012</v>
      </c>
      <c r="D12624" t="s">
        <v>951</v>
      </c>
      <c r="E12624">
        <v>349.78020053475944</v>
      </c>
      <c r="F12624" s="1">
        <v>9916.9786096256685</v>
      </c>
    </row>
    <row r="12625" spans="1:6" x14ac:dyDescent="0.3">
      <c r="A12625" t="s">
        <v>60</v>
      </c>
      <c r="B12625" t="s">
        <v>874</v>
      </c>
      <c r="C12625">
        <v>2012</v>
      </c>
      <c r="D12625" t="s">
        <v>953</v>
      </c>
      <c r="E12625">
        <v>-0.37860389610382478</v>
      </c>
      <c r="F12625" s="1">
        <v>9246.4285714285706</v>
      </c>
    </row>
    <row r="12626" spans="1:6" x14ac:dyDescent="0.3">
      <c r="A12626" t="s">
        <v>60</v>
      </c>
      <c r="B12626" t="s">
        <v>874</v>
      </c>
      <c r="C12626">
        <v>2013</v>
      </c>
      <c r="D12626" t="s">
        <v>948</v>
      </c>
      <c r="E12626">
        <v>251.21343333333348</v>
      </c>
      <c r="F12626" s="1">
        <v>12981</v>
      </c>
    </row>
    <row r="12627" spans="1:6" x14ac:dyDescent="0.3">
      <c r="A12627" t="s">
        <v>60</v>
      </c>
      <c r="B12627" t="s">
        <v>874</v>
      </c>
      <c r="C12627">
        <v>2013</v>
      </c>
      <c r="D12627" t="s">
        <v>949</v>
      </c>
      <c r="E12627">
        <v>-60.912204545454543</v>
      </c>
      <c r="F12627" s="1">
        <v>12546.136363636364</v>
      </c>
    </row>
    <row r="12628" spans="1:6" x14ac:dyDescent="0.3">
      <c r="A12628" t="s">
        <v>60</v>
      </c>
      <c r="B12628" t="s">
        <v>874</v>
      </c>
      <c r="C12628">
        <v>2013</v>
      </c>
      <c r="D12628" t="s">
        <v>950</v>
      </c>
      <c r="E12628">
        <v>1080.67</v>
      </c>
      <c r="F12628" s="1">
        <v>12700</v>
      </c>
    </row>
    <row r="12629" spans="1:6" x14ac:dyDescent="0.3">
      <c r="A12629" t="s">
        <v>60</v>
      </c>
      <c r="B12629" t="s">
        <v>874</v>
      </c>
      <c r="C12629">
        <v>2013</v>
      </c>
      <c r="D12629" t="s">
        <v>951</v>
      </c>
      <c r="E12629">
        <v>189.74436991869931</v>
      </c>
      <c r="F12629" s="1">
        <v>11252.642276422765</v>
      </c>
    </row>
    <row r="12630" spans="1:6" x14ac:dyDescent="0.3">
      <c r="A12630" t="s">
        <v>60</v>
      </c>
      <c r="B12630" t="s">
        <v>874</v>
      </c>
      <c r="C12630">
        <v>2013</v>
      </c>
      <c r="D12630" t="s">
        <v>952</v>
      </c>
      <c r="E12630">
        <v>-754.78000000000009</v>
      </c>
      <c r="F12630" s="1">
        <v>14866.666666666666</v>
      </c>
    </row>
    <row r="12631" spans="1:6" x14ac:dyDescent="0.3">
      <c r="A12631" t="s">
        <v>60</v>
      </c>
      <c r="B12631" t="s">
        <v>874</v>
      </c>
      <c r="C12631">
        <v>2013</v>
      </c>
      <c r="D12631" t="s">
        <v>953</v>
      </c>
      <c r="E12631">
        <v>93.048115671641838</v>
      </c>
      <c r="F12631" s="1">
        <v>9925.186567164179</v>
      </c>
    </row>
    <row r="12632" spans="1:6" x14ac:dyDescent="0.3">
      <c r="A12632" t="s">
        <v>60</v>
      </c>
      <c r="B12632" t="s">
        <v>874</v>
      </c>
      <c r="C12632">
        <v>2014</v>
      </c>
      <c r="D12632" t="s">
        <v>948</v>
      </c>
      <c r="E12632">
        <v>-70.55183453237396</v>
      </c>
      <c r="F12632" s="1">
        <v>13409.712230215828</v>
      </c>
    </row>
    <row r="12633" spans="1:6" x14ac:dyDescent="0.3">
      <c r="A12633" t="s">
        <v>60</v>
      </c>
      <c r="B12633" t="s">
        <v>874</v>
      </c>
      <c r="C12633">
        <v>2014</v>
      </c>
      <c r="D12633" t="s">
        <v>949</v>
      </c>
      <c r="E12633">
        <v>-254.4485465116278</v>
      </c>
      <c r="F12633" s="1">
        <v>12084.302325581395</v>
      </c>
    </row>
    <row r="12634" spans="1:6" x14ac:dyDescent="0.3">
      <c r="A12634" t="s">
        <v>60</v>
      </c>
      <c r="B12634" t="s">
        <v>874</v>
      </c>
      <c r="C12634">
        <v>2014</v>
      </c>
      <c r="D12634" t="s">
        <v>950</v>
      </c>
      <c r="E12634">
        <v>349.23015624999999</v>
      </c>
      <c r="F12634" s="1">
        <v>12832.8125</v>
      </c>
    </row>
    <row r="12635" spans="1:6" x14ac:dyDescent="0.3">
      <c r="A12635" t="s">
        <v>60</v>
      </c>
      <c r="B12635" t="s">
        <v>874</v>
      </c>
      <c r="C12635">
        <v>2014</v>
      </c>
      <c r="D12635" t="s">
        <v>951</v>
      </c>
      <c r="E12635">
        <v>36.905984848484962</v>
      </c>
      <c r="F12635" s="1">
        <v>11953.787878787878</v>
      </c>
    </row>
    <row r="12636" spans="1:6" x14ac:dyDescent="0.3">
      <c r="A12636" t="s">
        <v>60</v>
      </c>
      <c r="B12636" t="s">
        <v>874</v>
      </c>
      <c r="C12636">
        <v>2014</v>
      </c>
      <c r="D12636" t="s">
        <v>952</v>
      </c>
      <c r="E12636">
        <v>681.79500000000007</v>
      </c>
      <c r="F12636" s="1">
        <v>13235.714285714286</v>
      </c>
    </row>
    <row r="12637" spans="1:6" x14ac:dyDescent="0.3">
      <c r="A12637" t="s">
        <v>60</v>
      </c>
      <c r="B12637" t="s">
        <v>874</v>
      </c>
      <c r="C12637">
        <v>2014</v>
      </c>
      <c r="D12637" t="s">
        <v>953</v>
      </c>
      <c r="E12637">
        <v>412.99000000000024</v>
      </c>
      <c r="F12637" s="1">
        <v>11900</v>
      </c>
    </row>
    <row r="12638" spans="1:6" x14ac:dyDescent="0.3">
      <c r="A12638" t="s">
        <v>60</v>
      </c>
      <c r="B12638" t="s">
        <v>875</v>
      </c>
      <c r="C12638">
        <v>2013</v>
      </c>
      <c r="D12638" t="s">
        <v>948</v>
      </c>
      <c r="E12638">
        <v>677.40416666666658</v>
      </c>
      <c r="F12638" s="1">
        <v>18208.333333333332</v>
      </c>
    </row>
    <row r="12639" spans="1:6" x14ac:dyDescent="0.3">
      <c r="A12639" t="s">
        <v>60</v>
      </c>
      <c r="B12639" t="s">
        <v>875</v>
      </c>
      <c r="C12639">
        <v>2013</v>
      </c>
      <c r="D12639" t="s">
        <v>949</v>
      </c>
      <c r="E12639">
        <v>-104.49300000000041</v>
      </c>
      <c r="F12639" s="1">
        <v>17670</v>
      </c>
    </row>
    <row r="12640" spans="1:6" x14ac:dyDescent="0.3">
      <c r="A12640" t="s">
        <v>60</v>
      </c>
      <c r="B12640" t="s">
        <v>875</v>
      </c>
      <c r="C12640">
        <v>2013</v>
      </c>
      <c r="D12640" t="s">
        <v>951</v>
      </c>
      <c r="E12640">
        <v>-111.15099999999984</v>
      </c>
      <c r="F12640" s="1">
        <v>16690</v>
      </c>
    </row>
    <row r="12641" spans="1:6" x14ac:dyDescent="0.3">
      <c r="A12641" t="s">
        <v>60</v>
      </c>
      <c r="B12641" t="s">
        <v>875</v>
      </c>
      <c r="C12641">
        <v>2013</v>
      </c>
      <c r="D12641" t="s">
        <v>953</v>
      </c>
      <c r="E12641">
        <v>123.62750000000051</v>
      </c>
      <c r="F12641" s="1">
        <v>15775</v>
      </c>
    </row>
    <row r="12642" spans="1:6" x14ac:dyDescent="0.3">
      <c r="A12642" t="s">
        <v>60</v>
      </c>
      <c r="B12642" t="s">
        <v>875</v>
      </c>
      <c r="C12642">
        <v>2014</v>
      </c>
      <c r="D12642" t="s">
        <v>948</v>
      </c>
      <c r="E12642">
        <v>308.47062500000038</v>
      </c>
      <c r="F12642" s="1">
        <v>19331.25</v>
      </c>
    </row>
    <row r="12643" spans="1:6" x14ac:dyDescent="0.3">
      <c r="A12643" t="s">
        <v>60</v>
      </c>
      <c r="B12643" t="s">
        <v>875</v>
      </c>
      <c r="C12643">
        <v>2014</v>
      </c>
      <c r="D12643" t="s">
        <v>949</v>
      </c>
      <c r="E12643">
        <v>-116.87999999999946</v>
      </c>
      <c r="F12643" s="1">
        <v>18628.571428571428</v>
      </c>
    </row>
    <row r="12644" spans="1:6" x14ac:dyDescent="0.3">
      <c r="A12644" t="s">
        <v>60</v>
      </c>
      <c r="B12644" t="s">
        <v>875</v>
      </c>
      <c r="C12644">
        <v>2014</v>
      </c>
      <c r="D12644" t="s">
        <v>950</v>
      </c>
      <c r="E12644">
        <v>-645.84499999999935</v>
      </c>
      <c r="F12644" s="1">
        <v>20550</v>
      </c>
    </row>
    <row r="12645" spans="1:6" x14ac:dyDescent="0.3">
      <c r="A12645" t="s">
        <v>60</v>
      </c>
      <c r="B12645" t="s">
        <v>875</v>
      </c>
      <c r="C12645">
        <v>2014</v>
      </c>
      <c r="D12645" t="s">
        <v>951</v>
      </c>
      <c r="E12645">
        <v>1180.119999999999</v>
      </c>
      <c r="F12645" s="1">
        <v>17200</v>
      </c>
    </row>
    <row r="12646" spans="1:6" x14ac:dyDescent="0.3">
      <c r="A12646" t="s">
        <v>60</v>
      </c>
      <c r="B12646" t="s">
        <v>876</v>
      </c>
      <c r="C12646">
        <v>2013</v>
      </c>
      <c r="D12646" t="s">
        <v>948</v>
      </c>
      <c r="E12646">
        <v>-76.740833333333285</v>
      </c>
      <c r="F12646" s="1">
        <v>15758.333333333334</v>
      </c>
    </row>
    <row r="12647" spans="1:6" x14ac:dyDescent="0.3">
      <c r="A12647" t="s">
        <v>60</v>
      </c>
      <c r="B12647" t="s">
        <v>876</v>
      </c>
      <c r="C12647">
        <v>2013</v>
      </c>
      <c r="D12647" t="s">
        <v>949</v>
      </c>
      <c r="E12647">
        <v>1563.0470000000005</v>
      </c>
      <c r="F12647" s="1">
        <v>15070</v>
      </c>
    </row>
    <row r="12648" spans="1:6" x14ac:dyDescent="0.3">
      <c r="A12648" t="s">
        <v>60</v>
      </c>
      <c r="B12648" t="s">
        <v>876</v>
      </c>
      <c r="C12648">
        <v>2013</v>
      </c>
      <c r="D12648" t="s">
        <v>951</v>
      </c>
      <c r="E12648">
        <v>-1620.71</v>
      </c>
      <c r="F12648" s="1">
        <v>14900</v>
      </c>
    </row>
    <row r="12649" spans="1:6" x14ac:dyDescent="0.3">
      <c r="A12649" t="s">
        <v>60</v>
      </c>
      <c r="B12649" t="s">
        <v>876</v>
      </c>
      <c r="C12649">
        <v>2013</v>
      </c>
      <c r="D12649" t="s">
        <v>953</v>
      </c>
      <c r="E12649">
        <v>-1266.2899999999991</v>
      </c>
      <c r="F12649" s="1">
        <v>15100</v>
      </c>
    </row>
    <row r="12650" spans="1:6" x14ac:dyDescent="0.3">
      <c r="A12650" t="s">
        <v>60</v>
      </c>
      <c r="B12650" t="s">
        <v>876</v>
      </c>
      <c r="C12650">
        <v>2014</v>
      </c>
      <c r="D12650" t="s">
        <v>948</v>
      </c>
      <c r="E12650">
        <v>-2651.8120000000004</v>
      </c>
      <c r="F12650" s="1">
        <v>20280</v>
      </c>
    </row>
    <row r="12651" spans="1:6" x14ac:dyDescent="0.3">
      <c r="A12651" t="s">
        <v>60</v>
      </c>
      <c r="B12651" t="s">
        <v>876</v>
      </c>
      <c r="C12651">
        <v>2014</v>
      </c>
      <c r="D12651" t="s">
        <v>949</v>
      </c>
      <c r="E12651">
        <v>-3411.6833333333329</v>
      </c>
      <c r="F12651" s="1">
        <v>19833.333333333332</v>
      </c>
    </row>
    <row r="12652" spans="1:6" x14ac:dyDescent="0.3">
      <c r="A12652" t="s">
        <v>60</v>
      </c>
      <c r="B12652" t="s">
        <v>877</v>
      </c>
      <c r="C12652">
        <v>2011</v>
      </c>
      <c r="D12652" t="s">
        <v>949</v>
      </c>
      <c r="E12652">
        <v>730.76333333333298</v>
      </c>
      <c r="F12652" s="1">
        <v>14966.666666666666</v>
      </c>
    </row>
    <row r="12653" spans="1:6" x14ac:dyDescent="0.3">
      <c r="A12653" t="s">
        <v>60</v>
      </c>
      <c r="B12653" t="s">
        <v>877</v>
      </c>
      <c r="C12653">
        <v>2011</v>
      </c>
      <c r="D12653" t="s">
        <v>951</v>
      </c>
      <c r="E12653">
        <v>-432.72749999999996</v>
      </c>
      <c r="F12653" s="1">
        <v>13225</v>
      </c>
    </row>
    <row r="12654" spans="1:6" x14ac:dyDescent="0.3">
      <c r="A12654" t="s">
        <v>60</v>
      </c>
      <c r="B12654" t="s">
        <v>877</v>
      </c>
      <c r="C12654">
        <v>2011</v>
      </c>
      <c r="D12654" t="s">
        <v>953</v>
      </c>
      <c r="E12654">
        <v>159.55800000000016</v>
      </c>
      <c r="F12654" s="1">
        <v>11091.111111111111</v>
      </c>
    </row>
    <row r="12655" spans="1:6" x14ac:dyDescent="0.3">
      <c r="A12655" t="s">
        <v>60</v>
      </c>
      <c r="B12655" t="s">
        <v>877</v>
      </c>
      <c r="C12655">
        <v>2012</v>
      </c>
      <c r="D12655" t="s">
        <v>948</v>
      </c>
      <c r="E12655">
        <v>-92.035999999999689</v>
      </c>
      <c r="F12655" s="1">
        <v>14840</v>
      </c>
    </row>
    <row r="12656" spans="1:6" x14ac:dyDescent="0.3">
      <c r="A12656" t="s">
        <v>60</v>
      </c>
      <c r="B12656" t="s">
        <v>877</v>
      </c>
      <c r="C12656">
        <v>2012</v>
      </c>
      <c r="D12656" t="s">
        <v>949</v>
      </c>
      <c r="E12656">
        <v>1087.8681578947374</v>
      </c>
      <c r="F12656" s="1">
        <v>15050</v>
      </c>
    </row>
    <row r="12657" spans="1:6" x14ac:dyDescent="0.3">
      <c r="A12657" t="s">
        <v>60</v>
      </c>
      <c r="B12657" t="s">
        <v>877</v>
      </c>
      <c r="C12657">
        <v>2012</v>
      </c>
      <c r="D12657" t="s">
        <v>951</v>
      </c>
      <c r="E12657">
        <v>-186.82466666666647</v>
      </c>
      <c r="F12657" s="1">
        <v>14020</v>
      </c>
    </row>
    <row r="12658" spans="1:6" x14ac:dyDescent="0.3">
      <c r="A12658" t="s">
        <v>60</v>
      </c>
      <c r="B12658" t="s">
        <v>877</v>
      </c>
      <c r="C12658">
        <v>2012</v>
      </c>
      <c r="D12658" t="s">
        <v>953</v>
      </c>
      <c r="E12658">
        <v>479.91008333333343</v>
      </c>
      <c r="F12658" s="1">
        <v>12250.833333333334</v>
      </c>
    </row>
    <row r="12659" spans="1:6" x14ac:dyDescent="0.3">
      <c r="A12659" t="s">
        <v>60</v>
      </c>
      <c r="B12659" t="s">
        <v>877</v>
      </c>
      <c r="C12659">
        <v>2013</v>
      </c>
      <c r="D12659" t="s">
        <v>948</v>
      </c>
      <c r="E12659">
        <v>2412.3869999999997</v>
      </c>
      <c r="F12659" s="1">
        <v>20470</v>
      </c>
    </row>
    <row r="12660" spans="1:6" x14ac:dyDescent="0.3">
      <c r="A12660" t="s">
        <v>60</v>
      </c>
      <c r="B12660" t="s">
        <v>877</v>
      </c>
      <c r="C12660">
        <v>2013</v>
      </c>
      <c r="D12660" t="s">
        <v>949</v>
      </c>
      <c r="E12660">
        <v>-1008.9685714285715</v>
      </c>
      <c r="F12660" s="1">
        <v>16885.714285714286</v>
      </c>
    </row>
    <row r="12661" spans="1:6" x14ac:dyDescent="0.3">
      <c r="A12661" t="s">
        <v>60</v>
      </c>
      <c r="B12661" t="s">
        <v>877</v>
      </c>
      <c r="C12661">
        <v>2013</v>
      </c>
      <c r="D12661" t="s">
        <v>950</v>
      </c>
      <c r="E12661">
        <v>878.18833333333407</v>
      </c>
      <c r="F12661" s="1">
        <v>20883.333333333332</v>
      </c>
    </row>
    <row r="12662" spans="1:6" x14ac:dyDescent="0.3">
      <c r="A12662" t="s">
        <v>60</v>
      </c>
      <c r="B12662" t="s">
        <v>877</v>
      </c>
      <c r="C12662">
        <v>2013</v>
      </c>
      <c r="D12662" t="s">
        <v>951</v>
      </c>
      <c r="E12662">
        <v>240.54157894736838</v>
      </c>
      <c r="F12662" s="1">
        <v>11836.842105263158</v>
      </c>
    </row>
    <row r="12663" spans="1:6" x14ac:dyDescent="0.3">
      <c r="A12663" t="s">
        <v>60</v>
      </c>
      <c r="B12663" t="s">
        <v>877</v>
      </c>
      <c r="C12663">
        <v>2013</v>
      </c>
      <c r="D12663" t="s">
        <v>953</v>
      </c>
      <c r="E12663">
        <v>40.550166666666819</v>
      </c>
      <c r="F12663" s="1">
        <v>12468.333333333334</v>
      </c>
    </row>
    <row r="12664" spans="1:6" x14ac:dyDescent="0.3">
      <c r="A12664" t="s">
        <v>60</v>
      </c>
      <c r="B12664" t="s">
        <v>877</v>
      </c>
      <c r="C12664">
        <v>2014</v>
      </c>
      <c r="D12664" t="s">
        <v>948</v>
      </c>
      <c r="E12664">
        <v>223.13249999999971</v>
      </c>
      <c r="F12664" s="1">
        <v>19825</v>
      </c>
    </row>
    <row r="12665" spans="1:6" x14ac:dyDescent="0.3">
      <c r="A12665" t="s">
        <v>60</v>
      </c>
      <c r="B12665" t="s">
        <v>877</v>
      </c>
      <c r="C12665">
        <v>2014</v>
      </c>
      <c r="D12665" t="s">
        <v>949</v>
      </c>
      <c r="E12665">
        <v>152.77111111111105</v>
      </c>
      <c r="F12665" s="1">
        <v>15711.111111111111</v>
      </c>
    </row>
    <row r="12666" spans="1:6" x14ac:dyDescent="0.3">
      <c r="A12666" t="s">
        <v>60</v>
      </c>
      <c r="B12666" t="s">
        <v>877</v>
      </c>
      <c r="C12666">
        <v>2014</v>
      </c>
      <c r="D12666" t="s">
        <v>950</v>
      </c>
      <c r="E12666">
        <v>1572.9399999999987</v>
      </c>
      <c r="F12666" s="1">
        <v>21400</v>
      </c>
    </row>
    <row r="12667" spans="1:6" x14ac:dyDescent="0.3">
      <c r="A12667" t="s">
        <v>60</v>
      </c>
      <c r="B12667" t="s">
        <v>877</v>
      </c>
      <c r="C12667">
        <v>2014</v>
      </c>
      <c r="D12667" t="s">
        <v>951</v>
      </c>
      <c r="E12667">
        <v>-1228.994999999999</v>
      </c>
      <c r="F12667" s="1">
        <v>19050</v>
      </c>
    </row>
    <row r="12668" spans="1:6" x14ac:dyDescent="0.3">
      <c r="A12668" t="s">
        <v>60</v>
      </c>
      <c r="B12668" t="s">
        <v>877</v>
      </c>
      <c r="C12668">
        <v>2014</v>
      </c>
      <c r="D12668" t="s">
        <v>952</v>
      </c>
      <c r="E12668">
        <v>1881.7799999999988</v>
      </c>
      <c r="F12668" s="1">
        <v>21800</v>
      </c>
    </row>
    <row r="12669" spans="1:6" x14ac:dyDescent="0.3">
      <c r="A12669" t="s">
        <v>60</v>
      </c>
      <c r="B12669" t="s">
        <v>878</v>
      </c>
      <c r="C12669">
        <v>1998</v>
      </c>
      <c r="D12669" t="s">
        <v>952</v>
      </c>
      <c r="E12669">
        <v>-849.03250000000003</v>
      </c>
      <c r="F12669" s="1">
        <v>1175</v>
      </c>
    </row>
    <row r="12670" spans="1:6" x14ac:dyDescent="0.3">
      <c r="A12670" t="s">
        <v>60</v>
      </c>
      <c r="B12670" t="s">
        <v>878</v>
      </c>
      <c r="C12670">
        <v>1998</v>
      </c>
      <c r="D12670" t="s">
        <v>953</v>
      </c>
      <c r="E12670">
        <v>55.512954545454583</v>
      </c>
      <c r="F12670" s="1">
        <v>1175</v>
      </c>
    </row>
    <row r="12671" spans="1:6" x14ac:dyDescent="0.3">
      <c r="A12671" t="s">
        <v>60</v>
      </c>
      <c r="B12671" t="s">
        <v>878</v>
      </c>
      <c r="C12671">
        <v>1999</v>
      </c>
      <c r="D12671" t="s">
        <v>953</v>
      </c>
      <c r="E12671">
        <v>-227.38874999999999</v>
      </c>
      <c r="F12671" s="1">
        <v>1362.5</v>
      </c>
    </row>
    <row r="12672" spans="1:6" x14ac:dyDescent="0.3">
      <c r="A12672" t="s">
        <v>60</v>
      </c>
      <c r="B12672" t="s">
        <v>878</v>
      </c>
      <c r="C12672">
        <v>2000</v>
      </c>
      <c r="D12672" t="s">
        <v>953</v>
      </c>
      <c r="E12672">
        <v>-101.97892857142857</v>
      </c>
      <c r="F12672" s="1">
        <v>1472.6190476190477</v>
      </c>
    </row>
    <row r="12673" spans="1:6" x14ac:dyDescent="0.3">
      <c r="A12673" t="s">
        <v>60</v>
      </c>
      <c r="B12673" t="s">
        <v>878</v>
      </c>
      <c r="C12673">
        <v>2001</v>
      </c>
      <c r="D12673" t="s">
        <v>951</v>
      </c>
      <c r="E12673">
        <v>-1355.8</v>
      </c>
      <c r="F12673" s="1">
        <v>2000</v>
      </c>
    </row>
    <row r="12674" spans="1:6" x14ac:dyDescent="0.3">
      <c r="A12674" t="s">
        <v>60</v>
      </c>
      <c r="B12674" t="s">
        <v>878</v>
      </c>
      <c r="C12674">
        <v>2001</v>
      </c>
      <c r="D12674" t="s">
        <v>952</v>
      </c>
      <c r="E12674">
        <v>-2045.855</v>
      </c>
      <c r="F12674" s="1">
        <v>2450</v>
      </c>
    </row>
    <row r="12675" spans="1:6" x14ac:dyDescent="0.3">
      <c r="A12675" t="s">
        <v>60</v>
      </c>
      <c r="B12675" t="s">
        <v>878</v>
      </c>
      <c r="C12675">
        <v>2001</v>
      </c>
      <c r="D12675" t="s">
        <v>953</v>
      </c>
      <c r="E12675">
        <v>-155.19455128205124</v>
      </c>
      <c r="F12675" s="1">
        <v>1708.3333333333333</v>
      </c>
    </row>
    <row r="12676" spans="1:6" x14ac:dyDescent="0.3">
      <c r="A12676" t="s">
        <v>60</v>
      </c>
      <c r="B12676" t="s">
        <v>878</v>
      </c>
      <c r="C12676">
        <v>2002</v>
      </c>
      <c r="D12676" t="s">
        <v>948</v>
      </c>
      <c r="E12676">
        <v>4333.0124999999998</v>
      </c>
      <c r="F12676" s="1">
        <v>2625</v>
      </c>
    </row>
    <row r="12677" spans="1:6" x14ac:dyDescent="0.3">
      <c r="A12677" t="s">
        <v>60</v>
      </c>
      <c r="B12677" t="s">
        <v>878</v>
      </c>
      <c r="C12677">
        <v>2002</v>
      </c>
      <c r="D12677" t="s">
        <v>952</v>
      </c>
      <c r="E12677">
        <v>-999.30749999999989</v>
      </c>
      <c r="F12677" s="1">
        <v>3425</v>
      </c>
    </row>
    <row r="12678" spans="1:6" x14ac:dyDescent="0.3">
      <c r="A12678" t="s">
        <v>60</v>
      </c>
      <c r="B12678" t="s">
        <v>878</v>
      </c>
      <c r="C12678">
        <v>2002</v>
      </c>
      <c r="D12678" t="s">
        <v>953</v>
      </c>
      <c r="E12678">
        <v>23.964067796610202</v>
      </c>
      <c r="F12678" s="1">
        <v>2081.3559322033898</v>
      </c>
    </row>
    <row r="12679" spans="1:6" x14ac:dyDescent="0.3">
      <c r="A12679" t="s">
        <v>60</v>
      </c>
      <c r="B12679" t="s">
        <v>878</v>
      </c>
      <c r="C12679">
        <v>2003</v>
      </c>
      <c r="D12679" t="s">
        <v>951</v>
      </c>
      <c r="E12679">
        <v>257.32250000000022</v>
      </c>
      <c r="F12679" s="1">
        <v>3725</v>
      </c>
    </row>
    <row r="12680" spans="1:6" x14ac:dyDescent="0.3">
      <c r="A12680" t="s">
        <v>60</v>
      </c>
      <c r="B12680" t="s">
        <v>878</v>
      </c>
      <c r="C12680">
        <v>2003</v>
      </c>
      <c r="D12680" t="s">
        <v>953</v>
      </c>
      <c r="E12680">
        <v>14.797438271604969</v>
      </c>
      <c r="F12680" s="1">
        <v>2499.0740740740739</v>
      </c>
    </row>
    <row r="12681" spans="1:6" x14ac:dyDescent="0.3">
      <c r="A12681" t="s">
        <v>60</v>
      </c>
      <c r="B12681" t="s">
        <v>878</v>
      </c>
      <c r="C12681">
        <v>2004</v>
      </c>
      <c r="D12681" t="s">
        <v>949</v>
      </c>
      <c r="E12681">
        <v>3041.7150000000001</v>
      </c>
      <c r="F12681" s="1">
        <v>4150</v>
      </c>
    </row>
    <row r="12682" spans="1:6" x14ac:dyDescent="0.3">
      <c r="A12682" t="s">
        <v>60</v>
      </c>
      <c r="B12682" t="s">
        <v>878</v>
      </c>
      <c r="C12682">
        <v>2004</v>
      </c>
      <c r="D12682" t="s">
        <v>951</v>
      </c>
      <c r="E12682">
        <v>814.36666666666667</v>
      </c>
      <c r="F12682" s="1">
        <v>3666.6666666666665</v>
      </c>
    </row>
    <row r="12683" spans="1:6" x14ac:dyDescent="0.3">
      <c r="A12683" t="s">
        <v>60</v>
      </c>
      <c r="B12683" t="s">
        <v>878</v>
      </c>
      <c r="C12683">
        <v>2004</v>
      </c>
      <c r="D12683" t="s">
        <v>952</v>
      </c>
      <c r="E12683">
        <v>-1231.6274999999996</v>
      </c>
      <c r="F12683" s="1">
        <v>4225</v>
      </c>
    </row>
    <row r="12684" spans="1:6" x14ac:dyDescent="0.3">
      <c r="A12684" t="s">
        <v>60</v>
      </c>
      <c r="B12684" t="s">
        <v>878</v>
      </c>
      <c r="C12684">
        <v>2004</v>
      </c>
      <c r="D12684" t="s">
        <v>953</v>
      </c>
      <c r="E12684">
        <v>84.175000000000026</v>
      </c>
      <c r="F12684" s="1">
        <v>2903.8461538461538</v>
      </c>
    </row>
    <row r="12685" spans="1:6" x14ac:dyDescent="0.3">
      <c r="A12685" t="s">
        <v>60</v>
      </c>
      <c r="B12685" t="s">
        <v>878</v>
      </c>
      <c r="C12685">
        <v>2005</v>
      </c>
      <c r="D12685" t="s">
        <v>949</v>
      </c>
      <c r="E12685">
        <v>1266.3000000000002</v>
      </c>
      <c r="F12685" s="1">
        <v>3000</v>
      </c>
    </row>
    <row r="12686" spans="1:6" x14ac:dyDescent="0.3">
      <c r="A12686" t="s">
        <v>60</v>
      </c>
      <c r="B12686" t="s">
        <v>878</v>
      </c>
      <c r="C12686">
        <v>2005</v>
      </c>
      <c r="D12686" t="s">
        <v>951</v>
      </c>
      <c r="E12686">
        <v>882.18500000000017</v>
      </c>
      <c r="F12686" s="1">
        <v>4850</v>
      </c>
    </row>
    <row r="12687" spans="1:6" x14ac:dyDescent="0.3">
      <c r="A12687" t="s">
        <v>60</v>
      </c>
      <c r="B12687" t="s">
        <v>878</v>
      </c>
      <c r="C12687">
        <v>2005</v>
      </c>
      <c r="D12687" t="s">
        <v>952</v>
      </c>
      <c r="E12687">
        <v>-2747.3725000000004</v>
      </c>
      <c r="F12687" s="1">
        <v>5775</v>
      </c>
    </row>
    <row r="12688" spans="1:6" x14ac:dyDescent="0.3">
      <c r="A12688" t="s">
        <v>60</v>
      </c>
      <c r="B12688" t="s">
        <v>878</v>
      </c>
      <c r="C12688">
        <v>2005</v>
      </c>
      <c r="D12688" t="s">
        <v>953</v>
      </c>
      <c r="E12688">
        <v>51.487884615384623</v>
      </c>
      <c r="F12688" s="1">
        <v>3510.7142857142858</v>
      </c>
    </row>
    <row r="12689" spans="1:6" x14ac:dyDescent="0.3">
      <c r="A12689" t="s">
        <v>60</v>
      </c>
      <c r="B12689" t="s">
        <v>878</v>
      </c>
      <c r="C12689">
        <v>2006</v>
      </c>
      <c r="D12689" t="s">
        <v>949</v>
      </c>
      <c r="E12689">
        <v>1163.0325</v>
      </c>
      <c r="F12689" s="1">
        <v>5491.666666666667</v>
      </c>
    </row>
    <row r="12690" spans="1:6" x14ac:dyDescent="0.3">
      <c r="A12690" t="s">
        <v>60</v>
      </c>
      <c r="B12690" t="s">
        <v>878</v>
      </c>
      <c r="C12690">
        <v>2006</v>
      </c>
      <c r="D12690" t="s">
        <v>951</v>
      </c>
      <c r="E12690">
        <v>1353.6924999999999</v>
      </c>
      <c r="F12690" s="1">
        <v>4853.5714285714284</v>
      </c>
    </row>
    <row r="12691" spans="1:6" x14ac:dyDescent="0.3">
      <c r="A12691" t="s">
        <v>60</v>
      </c>
      <c r="B12691" t="s">
        <v>878</v>
      </c>
      <c r="C12691">
        <v>2006</v>
      </c>
      <c r="D12691" t="s">
        <v>952</v>
      </c>
      <c r="E12691">
        <v>-4587.3587500000003</v>
      </c>
      <c r="F12691" s="1">
        <v>5662.5</v>
      </c>
    </row>
    <row r="12692" spans="1:6" x14ac:dyDescent="0.3">
      <c r="A12692" t="s">
        <v>60</v>
      </c>
      <c r="B12692" t="s">
        <v>878</v>
      </c>
      <c r="C12692">
        <v>2006</v>
      </c>
      <c r="D12692" t="s">
        <v>953</v>
      </c>
      <c r="E12692">
        <v>9.6449418604651544</v>
      </c>
      <c r="F12692" s="1">
        <v>3856.3953488372094</v>
      </c>
    </row>
    <row r="12693" spans="1:6" x14ac:dyDescent="0.3">
      <c r="A12693" t="s">
        <v>60</v>
      </c>
      <c r="B12693" t="s">
        <v>878</v>
      </c>
      <c r="C12693">
        <v>2007</v>
      </c>
      <c r="D12693" t="s">
        <v>949</v>
      </c>
      <c r="E12693">
        <v>988.05625000000009</v>
      </c>
      <c r="F12693" s="1">
        <v>6812.5</v>
      </c>
    </row>
    <row r="12694" spans="1:6" x14ac:dyDescent="0.3">
      <c r="A12694" t="s">
        <v>60</v>
      </c>
      <c r="B12694" t="s">
        <v>878</v>
      </c>
      <c r="C12694">
        <v>2007</v>
      </c>
      <c r="D12694" t="s">
        <v>951</v>
      </c>
      <c r="E12694">
        <v>1151.9031250000003</v>
      </c>
      <c r="F12694" s="1">
        <v>7156.25</v>
      </c>
    </row>
    <row r="12695" spans="1:6" x14ac:dyDescent="0.3">
      <c r="A12695" t="s">
        <v>60</v>
      </c>
      <c r="B12695" t="s">
        <v>878</v>
      </c>
      <c r="C12695">
        <v>2007</v>
      </c>
      <c r="D12695" t="s">
        <v>952</v>
      </c>
      <c r="E12695">
        <v>-4205.2449999999999</v>
      </c>
      <c r="F12695" s="1">
        <v>6550</v>
      </c>
    </row>
    <row r="12696" spans="1:6" x14ac:dyDescent="0.3">
      <c r="A12696" t="s">
        <v>60</v>
      </c>
      <c r="B12696" t="s">
        <v>878</v>
      </c>
      <c r="C12696">
        <v>2007</v>
      </c>
      <c r="D12696" t="s">
        <v>953</v>
      </c>
      <c r="E12696">
        <v>220.45080769230773</v>
      </c>
      <c r="F12696" s="1">
        <v>4423.4615384615381</v>
      </c>
    </row>
    <row r="12697" spans="1:6" x14ac:dyDescent="0.3">
      <c r="A12697" t="s">
        <v>60</v>
      </c>
      <c r="B12697" t="s">
        <v>878</v>
      </c>
      <c r="C12697">
        <v>2008</v>
      </c>
      <c r="D12697" t="s">
        <v>949</v>
      </c>
      <c r="E12697">
        <v>372.96687500000007</v>
      </c>
      <c r="F12697" s="1">
        <v>7543.75</v>
      </c>
    </row>
    <row r="12698" spans="1:6" x14ac:dyDescent="0.3">
      <c r="A12698" t="s">
        <v>60</v>
      </c>
      <c r="B12698" t="s">
        <v>878</v>
      </c>
      <c r="C12698">
        <v>2008</v>
      </c>
      <c r="D12698" t="s">
        <v>951</v>
      </c>
      <c r="E12698">
        <v>-292.83321428571406</v>
      </c>
      <c r="F12698" s="1">
        <v>7596.4285714285716</v>
      </c>
    </row>
    <row r="12699" spans="1:6" x14ac:dyDescent="0.3">
      <c r="A12699" t="s">
        <v>60</v>
      </c>
      <c r="B12699" t="s">
        <v>878</v>
      </c>
      <c r="C12699">
        <v>2008</v>
      </c>
      <c r="D12699" t="s">
        <v>953</v>
      </c>
      <c r="E12699">
        <v>28.596927083333373</v>
      </c>
      <c r="F12699" s="1">
        <v>5229.6875</v>
      </c>
    </row>
    <row r="12700" spans="1:6" x14ac:dyDescent="0.3">
      <c r="A12700" t="s">
        <v>60</v>
      </c>
      <c r="B12700" t="s">
        <v>878</v>
      </c>
      <c r="C12700">
        <v>2009</v>
      </c>
      <c r="D12700" t="s">
        <v>948</v>
      </c>
      <c r="E12700">
        <v>1247.6575000000003</v>
      </c>
      <c r="F12700" s="1">
        <v>10075</v>
      </c>
    </row>
    <row r="12701" spans="1:6" x14ac:dyDescent="0.3">
      <c r="A12701" t="s">
        <v>60</v>
      </c>
      <c r="B12701" t="s">
        <v>878</v>
      </c>
      <c r="C12701">
        <v>2009</v>
      </c>
      <c r="D12701" t="s">
        <v>949</v>
      </c>
      <c r="E12701">
        <v>408.81749999999994</v>
      </c>
      <c r="F12701" s="1">
        <v>9675</v>
      </c>
    </row>
    <row r="12702" spans="1:6" x14ac:dyDescent="0.3">
      <c r="A12702" t="s">
        <v>60</v>
      </c>
      <c r="B12702" t="s">
        <v>878</v>
      </c>
      <c r="C12702">
        <v>2009</v>
      </c>
      <c r="D12702" t="s">
        <v>951</v>
      </c>
      <c r="E12702">
        <v>409.62749999999988</v>
      </c>
      <c r="F12702" s="1">
        <v>9108.3333333333339</v>
      </c>
    </row>
    <row r="12703" spans="1:6" x14ac:dyDescent="0.3">
      <c r="A12703" t="s">
        <v>60</v>
      </c>
      <c r="B12703" t="s">
        <v>878</v>
      </c>
      <c r="C12703">
        <v>2009</v>
      </c>
      <c r="D12703" t="s">
        <v>953</v>
      </c>
      <c r="E12703">
        <v>133.7849242424243</v>
      </c>
      <c r="F12703" s="1">
        <v>6773.484848484848</v>
      </c>
    </row>
    <row r="12704" spans="1:6" x14ac:dyDescent="0.3">
      <c r="A12704" t="s">
        <v>60</v>
      </c>
      <c r="B12704" t="s">
        <v>878</v>
      </c>
      <c r="C12704">
        <v>2010</v>
      </c>
      <c r="D12704" t="s">
        <v>949</v>
      </c>
      <c r="E12704">
        <v>-1024.6716666666664</v>
      </c>
      <c r="F12704" s="1">
        <v>10950</v>
      </c>
    </row>
    <row r="12705" spans="1:6" x14ac:dyDescent="0.3">
      <c r="A12705" t="s">
        <v>60</v>
      </c>
      <c r="B12705" t="s">
        <v>878</v>
      </c>
      <c r="C12705">
        <v>2010</v>
      </c>
      <c r="D12705" t="s">
        <v>951</v>
      </c>
      <c r="E12705">
        <v>-376.59749999999985</v>
      </c>
      <c r="F12705" s="1">
        <v>8525</v>
      </c>
    </row>
    <row r="12706" spans="1:6" x14ac:dyDescent="0.3">
      <c r="A12706" t="s">
        <v>60</v>
      </c>
      <c r="B12706" t="s">
        <v>878</v>
      </c>
      <c r="C12706">
        <v>2010</v>
      </c>
      <c r="D12706" t="s">
        <v>953</v>
      </c>
      <c r="E12706">
        <v>-77.134482758620649</v>
      </c>
      <c r="F12706" s="1">
        <v>7275.8620689655172</v>
      </c>
    </row>
    <row r="12707" spans="1:6" x14ac:dyDescent="0.3">
      <c r="A12707" t="s">
        <v>60</v>
      </c>
      <c r="B12707" t="s">
        <v>879</v>
      </c>
      <c r="C12707">
        <v>1996</v>
      </c>
      <c r="D12707" t="s">
        <v>952</v>
      </c>
      <c r="E12707">
        <v>-236.1875</v>
      </c>
      <c r="F12707" s="1">
        <v>625</v>
      </c>
    </row>
    <row r="12708" spans="1:6" x14ac:dyDescent="0.3">
      <c r="A12708" t="s">
        <v>60</v>
      </c>
      <c r="B12708" t="s">
        <v>879</v>
      </c>
      <c r="C12708">
        <v>1998</v>
      </c>
      <c r="D12708" t="s">
        <v>953</v>
      </c>
      <c r="E12708">
        <v>329.25450000000001</v>
      </c>
      <c r="F12708" s="1">
        <v>645</v>
      </c>
    </row>
    <row r="12709" spans="1:6" x14ac:dyDescent="0.3">
      <c r="A12709" t="s">
        <v>60</v>
      </c>
      <c r="B12709" t="s">
        <v>879</v>
      </c>
      <c r="C12709">
        <v>1999</v>
      </c>
      <c r="D12709" t="s">
        <v>953</v>
      </c>
      <c r="E12709">
        <v>12.569599999999987</v>
      </c>
      <c r="F12709" s="1">
        <v>976</v>
      </c>
    </row>
    <row r="12710" spans="1:6" x14ac:dyDescent="0.3">
      <c r="A12710" t="s">
        <v>60</v>
      </c>
      <c r="B12710" t="s">
        <v>879</v>
      </c>
      <c r="C12710">
        <v>2000</v>
      </c>
      <c r="D12710" t="s">
        <v>953</v>
      </c>
      <c r="E12710">
        <v>-166.09516666666664</v>
      </c>
      <c r="F12710" s="1">
        <v>1081.6666666666667</v>
      </c>
    </row>
    <row r="12711" spans="1:6" x14ac:dyDescent="0.3">
      <c r="A12711" t="s">
        <v>60</v>
      </c>
      <c r="B12711" t="s">
        <v>879</v>
      </c>
      <c r="C12711">
        <v>2001</v>
      </c>
      <c r="D12711" t="s">
        <v>952</v>
      </c>
      <c r="E12711">
        <v>-2263.12</v>
      </c>
      <c r="F12711" s="1">
        <v>2800</v>
      </c>
    </row>
    <row r="12712" spans="1:6" x14ac:dyDescent="0.3">
      <c r="A12712" t="s">
        <v>60</v>
      </c>
      <c r="B12712" t="s">
        <v>879</v>
      </c>
      <c r="C12712">
        <v>2001</v>
      </c>
      <c r="D12712" t="s">
        <v>953</v>
      </c>
      <c r="E12712">
        <v>-48.217416666666637</v>
      </c>
      <c r="F12712" s="1">
        <v>1475.8333333333333</v>
      </c>
    </row>
    <row r="12713" spans="1:6" x14ac:dyDescent="0.3">
      <c r="A12713" t="s">
        <v>60</v>
      </c>
      <c r="B12713" t="s">
        <v>879</v>
      </c>
      <c r="C12713">
        <v>2002</v>
      </c>
      <c r="D12713" t="s">
        <v>949</v>
      </c>
      <c r="E12713">
        <v>648.48250000000007</v>
      </c>
      <c r="F12713" s="1">
        <v>3325</v>
      </c>
    </row>
    <row r="12714" spans="1:6" x14ac:dyDescent="0.3">
      <c r="A12714" t="s">
        <v>60</v>
      </c>
      <c r="B12714" t="s">
        <v>879</v>
      </c>
      <c r="C12714">
        <v>2002</v>
      </c>
      <c r="D12714" t="s">
        <v>952</v>
      </c>
      <c r="E12714">
        <v>-2800.4124999999999</v>
      </c>
      <c r="F12714" s="1">
        <v>3375</v>
      </c>
    </row>
    <row r="12715" spans="1:6" x14ac:dyDescent="0.3">
      <c r="A12715" t="s">
        <v>60</v>
      </c>
      <c r="B12715" t="s">
        <v>879</v>
      </c>
      <c r="C12715">
        <v>2002</v>
      </c>
      <c r="D12715" t="s">
        <v>953</v>
      </c>
      <c r="E12715">
        <v>-75.817999999999984</v>
      </c>
      <c r="F12715" s="1">
        <v>1772.9411764705883</v>
      </c>
    </row>
    <row r="12716" spans="1:6" x14ac:dyDescent="0.3">
      <c r="A12716" t="s">
        <v>60</v>
      </c>
      <c r="B12716" t="s">
        <v>879</v>
      </c>
      <c r="C12716">
        <v>2003</v>
      </c>
      <c r="D12716" t="s">
        <v>951</v>
      </c>
      <c r="E12716">
        <v>1661.88</v>
      </c>
      <c r="F12716" s="1">
        <v>2800</v>
      </c>
    </row>
    <row r="12717" spans="1:6" x14ac:dyDescent="0.3">
      <c r="A12717" t="s">
        <v>60</v>
      </c>
      <c r="B12717" t="s">
        <v>879</v>
      </c>
      <c r="C12717">
        <v>2003</v>
      </c>
      <c r="D12717" t="s">
        <v>952</v>
      </c>
      <c r="E12717">
        <v>-2302.5766666666664</v>
      </c>
      <c r="F12717" s="1">
        <v>2900</v>
      </c>
    </row>
    <row r="12718" spans="1:6" x14ac:dyDescent="0.3">
      <c r="A12718" t="s">
        <v>60</v>
      </c>
      <c r="B12718" t="s">
        <v>879</v>
      </c>
      <c r="C12718">
        <v>2003</v>
      </c>
      <c r="D12718" t="s">
        <v>953</v>
      </c>
      <c r="E12718">
        <v>-13.079370229007628</v>
      </c>
      <c r="F12718" s="1">
        <v>1912.4045801526718</v>
      </c>
    </row>
    <row r="12719" spans="1:6" x14ac:dyDescent="0.3">
      <c r="A12719" t="s">
        <v>60</v>
      </c>
      <c r="B12719" t="s">
        <v>879</v>
      </c>
      <c r="C12719">
        <v>2004</v>
      </c>
      <c r="D12719" t="s">
        <v>953</v>
      </c>
      <c r="E12719">
        <v>73.662071428571466</v>
      </c>
      <c r="F12719" s="1">
        <v>2158.8095238095239</v>
      </c>
    </row>
    <row r="12720" spans="1:6" x14ac:dyDescent="0.3">
      <c r="A12720" t="s">
        <v>60</v>
      </c>
      <c r="B12720" t="s">
        <v>879</v>
      </c>
      <c r="C12720">
        <v>2005</v>
      </c>
      <c r="D12720" t="s">
        <v>951</v>
      </c>
      <c r="E12720">
        <v>2366.3000000000002</v>
      </c>
      <c r="F12720" s="1">
        <v>3000</v>
      </c>
    </row>
    <row r="12721" spans="1:6" x14ac:dyDescent="0.3">
      <c r="A12721" t="s">
        <v>60</v>
      </c>
      <c r="B12721" t="s">
        <v>879</v>
      </c>
      <c r="C12721">
        <v>2005</v>
      </c>
      <c r="D12721" t="s">
        <v>953</v>
      </c>
      <c r="E12721">
        <v>41.900750000000031</v>
      </c>
      <c r="F12721" s="1">
        <v>2857.5</v>
      </c>
    </row>
    <row r="12722" spans="1:6" x14ac:dyDescent="0.3">
      <c r="A12722" t="s">
        <v>60</v>
      </c>
      <c r="B12722" t="s">
        <v>879</v>
      </c>
      <c r="C12722">
        <v>2006</v>
      </c>
      <c r="D12722" t="s">
        <v>952</v>
      </c>
      <c r="E12722">
        <v>-3294.0574999999999</v>
      </c>
      <c r="F12722" s="1">
        <v>5925</v>
      </c>
    </row>
    <row r="12723" spans="1:6" x14ac:dyDescent="0.3">
      <c r="A12723" t="s">
        <v>60</v>
      </c>
      <c r="B12723" t="s">
        <v>879</v>
      </c>
      <c r="C12723">
        <v>2006</v>
      </c>
      <c r="D12723" t="s">
        <v>953</v>
      </c>
      <c r="E12723">
        <v>-131.89344362745095</v>
      </c>
      <c r="F12723" s="1">
        <v>3504.2892156862745</v>
      </c>
    </row>
    <row r="12724" spans="1:6" x14ac:dyDescent="0.3">
      <c r="A12724" t="s">
        <v>60</v>
      </c>
      <c r="B12724" t="s">
        <v>879</v>
      </c>
      <c r="C12724">
        <v>2007</v>
      </c>
      <c r="D12724" t="s">
        <v>951</v>
      </c>
      <c r="E12724">
        <v>1090.335</v>
      </c>
      <c r="F12724" s="1">
        <v>6350</v>
      </c>
    </row>
    <row r="12725" spans="1:6" x14ac:dyDescent="0.3">
      <c r="A12725" t="s">
        <v>60</v>
      </c>
      <c r="B12725" t="s">
        <v>879</v>
      </c>
      <c r="C12725">
        <v>2007</v>
      </c>
      <c r="D12725" t="s">
        <v>953</v>
      </c>
      <c r="E12725">
        <v>-8.2485515873015558</v>
      </c>
      <c r="F12725" s="1">
        <v>4645.436507936508</v>
      </c>
    </row>
    <row r="12726" spans="1:6" x14ac:dyDescent="0.3">
      <c r="A12726" t="s">
        <v>60</v>
      </c>
      <c r="B12726" t="s">
        <v>879</v>
      </c>
      <c r="C12726">
        <v>2008</v>
      </c>
      <c r="D12726" t="s">
        <v>949</v>
      </c>
      <c r="E12726">
        <v>407.73999999999978</v>
      </c>
      <c r="F12726" s="1">
        <v>9400</v>
      </c>
    </row>
    <row r="12727" spans="1:6" x14ac:dyDescent="0.3">
      <c r="A12727" t="s">
        <v>60</v>
      </c>
      <c r="B12727" t="s">
        <v>879</v>
      </c>
      <c r="C12727">
        <v>2008</v>
      </c>
      <c r="D12727" t="s">
        <v>953</v>
      </c>
      <c r="E12727">
        <v>-107.36114795918364</v>
      </c>
      <c r="F12727" s="1">
        <v>5403.8265306122448</v>
      </c>
    </row>
    <row r="12728" spans="1:6" x14ac:dyDescent="0.3">
      <c r="A12728" t="s">
        <v>60</v>
      </c>
      <c r="B12728" t="s">
        <v>879</v>
      </c>
      <c r="C12728">
        <v>2009</v>
      </c>
      <c r="D12728" t="s">
        <v>949</v>
      </c>
      <c r="E12728">
        <v>1336.4699999999993</v>
      </c>
      <c r="F12728" s="1">
        <v>10700</v>
      </c>
    </row>
    <row r="12729" spans="1:6" x14ac:dyDescent="0.3">
      <c r="A12729" t="s">
        <v>60</v>
      </c>
      <c r="B12729" t="s">
        <v>879</v>
      </c>
      <c r="C12729">
        <v>2009</v>
      </c>
      <c r="D12729" t="s">
        <v>951</v>
      </c>
      <c r="E12729">
        <v>1323.2100000000009</v>
      </c>
      <c r="F12729" s="1">
        <v>10100</v>
      </c>
    </row>
    <row r="12730" spans="1:6" x14ac:dyDescent="0.3">
      <c r="A12730" t="s">
        <v>60</v>
      </c>
      <c r="B12730" t="s">
        <v>879</v>
      </c>
      <c r="C12730">
        <v>2009</v>
      </c>
      <c r="D12730" t="s">
        <v>953</v>
      </c>
      <c r="E12730">
        <v>-96.896298076923046</v>
      </c>
      <c r="F12730" s="1">
        <v>7123.5576923076924</v>
      </c>
    </row>
    <row r="12731" spans="1:6" x14ac:dyDescent="0.3">
      <c r="A12731" t="s">
        <v>60</v>
      </c>
      <c r="B12731" t="s">
        <v>879</v>
      </c>
      <c r="C12731">
        <v>2010</v>
      </c>
      <c r="D12731" t="s">
        <v>951</v>
      </c>
      <c r="E12731">
        <v>1705.3924999999999</v>
      </c>
      <c r="F12731" s="1">
        <v>10425</v>
      </c>
    </row>
    <row r="12732" spans="1:6" x14ac:dyDescent="0.3">
      <c r="A12732" t="s">
        <v>60</v>
      </c>
      <c r="B12732" t="s">
        <v>879</v>
      </c>
      <c r="C12732">
        <v>2010</v>
      </c>
      <c r="D12732" t="s">
        <v>953</v>
      </c>
      <c r="E12732">
        <v>-73.629017857142728</v>
      </c>
      <c r="F12732" s="1">
        <v>8263.3928571428569</v>
      </c>
    </row>
    <row r="12733" spans="1:6" x14ac:dyDescent="0.3">
      <c r="A12733" t="s">
        <v>60</v>
      </c>
      <c r="B12733" t="s">
        <v>879</v>
      </c>
      <c r="C12733">
        <v>2012</v>
      </c>
      <c r="D12733" t="s">
        <v>948</v>
      </c>
      <c r="E12733">
        <v>142.84575949367104</v>
      </c>
      <c r="F12733" s="1">
        <v>12850</v>
      </c>
    </row>
    <row r="12734" spans="1:6" x14ac:dyDescent="0.3">
      <c r="A12734" t="s">
        <v>60</v>
      </c>
      <c r="B12734" t="s">
        <v>879</v>
      </c>
      <c r="C12734">
        <v>2012</v>
      </c>
      <c r="D12734" t="s">
        <v>949</v>
      </c>
      <c r="E12734">
        <v>162.66740019960093</v>
      </c>
      <c r="F12734" s="1">
        <v>12325.698602794411</v>
      </c>
    </row>
    <row r="12735" spans="1:6" x14ac:dyDescent="0.3">
      <c r="A12735" t="s">
        <v>60</v>
      </c>
      <c r="B12735" t="s">
        <v>879</v>
      </c>
      <c r="C12735">
        <v>2012</v>
      </c>
      <c r="D12735" t="s">
        <v>951</v>
      </c>
      <c r="E12735">
        <v>203.47062162162163</v>
      </c>
      <c r="F12735" s="1">
        <v>11554.864864864865</v>
      </c>
    </row>
    <row r="12736" spans="1:6" x14ac:dyDescent="0.3">
      <c r="A12736" t="s">
        <v>60</v>
      </c>
      <c r="B12736" t="s">
        <v>879</v>
      </c>
      <c r="C12736">
        <v>2012</v>
      </c>
      <c r="D12736" t="s">
        <v>952</v>
      </c>
      <c r="E12736">
        <v>-9299.1649999999991</v>
      </c>
      <c r="F12736" s="1">
        <v>11350</v>
      </c>
    </row>
    <row r="12737" spans="1:6" x14ac:dyDescent="0.3">
      <c r="A12737" t="s">
        <v>60</v>
      </c>
      <c r="B12737" t="s">
        <v>879</v>
      </c>
      <c r="C12737">
        <v>2012</v>
      </c>
      <c r="D12737" t="s">
        <v>953</v>
      </c>
      <c r="E12737">
        <v>-24.075977859778568</v>
      </c>
      <c r="F12737" s="1">
        <v>10598.154981549815</v>
      </c>
    </row>
    <row r="12738" spans="1:6" x14ac:dyDescent="0.3">
      <c r="A12738" t="s">
        <v>60</v>
      </c>
      <c r="B12738" t="s">
        <v>879</v>
      </c>
      <c r="C12738">
        <v>2013</v>
      </c>
      <c r="D12738" t="s">
        <v>948</v>
      </c>
      <c r="E12738">
        <v>375.60266666666672</v>
      </c>
      <c r="F12738" s="1">
        <v>15826.666666666666</v>
      </c>
    </row>
    <row r="12739" spans="1:6" x14ac:dyDescent="0.3">
      <c r="A12739" t="s">
        <v>60</v>
      </c>
      <c r="B12739" t="s">
        <v>879</v>
      </c>
      <c r="C12739">
        <v>2013</v>
      </c>
      <c r="D12739" t="s">
        <v>949</v>
      </c>
      <c r="E12739">
        <v>-66.269038461538358</v>
      </c>
      <c r="F12739" s="1">
        <v>14578.846153846154</v>
      </c>
    </row>
    <row r="12740" spans="1:6" x14ac:dyDescent="0.3">
      <c r="A12740" t="s">
        <v>60</v>
      </c>
      <c r="B12740" t="s">
        <v>879</v>
      </c>
      <c r="C12740">
        <v>2013</v>
      </c>
      <c r="D12740" t="s">
        <v>950</v>
      </c>
      <c r="E12740">
        <v>1265.2016666666671</v>
      </c>
      <c r="F12740" s="1">
        <v>15016.666666666666</v>
      </c>
    </row>
    <row r="12741" spans="1:6" x14ac:dyDescent="0.3">
      <c r="A12741" t="s">
        <v>60</v>
      </c>
      <c r="B12741" t="s">
        <v>879</v>
      </c>
      <c r="C12741">
        <v>2013</v>
      </c>
      <c r="D12741" t="s">
        <v>951</v>
      </c>
      <c r="E12741">
        <v>191.66990540540553</v>
      </c>
      <c r="F12741" s="1">
        <v>13069.324324324325</v>
      </c>
    </row>
    <row r="12742" spans="1:6" x14ac:dyDescent="0.3">
      <c r="A12742" t="s">
        <v>60</v>
      </c>
      <c r="B12742" t="s">
        <v>879</v>
      </c>
      <c r="C12742">
        <v>2013</v>
      </c>
      <c r="D12742" t="s">
        <v>952</v>
      </c>
      <c r="E12742">
        <v>-7296.6750000000002</v>
      </c>
      <c r="F12742" s="1">
        <v>18250</v>
      </c>
    </row>
    <row r="12743" spans="1:6" x14ac:dyDescent="0.3">
      <c r="A12743" t="s">
        <v>60</v>
      </c>
      <c r="B12743" t="s">
        <v>879</v>
      </c>
      <c r="C12743">
        <v>2013</v>
      </c>
      <c r="D12743" t="s">
        <v>953</v>
      </c>
      <c r="E12743">
        <v>88.603075949367152</v>
      </c>
      <c r="F12743" s="1">
        <v>11668.73417721519</v>
      </c>
    </row>
    <row r="12744" spans="1:6" x14ac:dyDescent="0.3">
      <c r="A12744" t="s">
        <v>60</v>
      </c>
      <c r="B12744" t="s">
        <v>879</v>
      </c>
      <c r="C12744">
        <v>2014</v>
      </c>
      <c r="D12744" t="s">
        <v>948</v>
      </c>
      <c r="E12744">
        <v>-439.22172413793101</v>
      </c>
      <c r="F12744" s="1">
        <v>17300</v>
      </c>
    </row>
    <row r="12745" spans="1:6" x14ac:dyDescent="0.3">
      <c r="A12745" t="s">
        <v>60</v>
      </c>
      <c r="B12745" t="s">
        <v>879</v>
      </c>
      <c r="C12745">
        <v>2014</v>
      </c>
      <c r="D12745" t="s">
        <v>949</v>
      </c>
      <c r="E12745">
        <v>-28.538190184048915</v>
      </c>
      <c r="F12745" s="1">
        <v>14587.423312883435</v>
      </c>
    </row>
    <row r="12746" spans="1:6" x14ac:dyDescent="0.3">
      <c r="A12746" t="s">
        <v>60</v>
      </c>
      <c r="B12746" t="s">
        <v>879</v>
      </c>
      <c r="C12746">
        <v>2014</v>
      </c>
      <c r="D12746" t="s">
        <v>950</v>
      </c>
      <c r="E12746">
        <v>760.37684210526334</v>
      </c>
      <c r="F12746" s="1">
        <v>18926.315789473683</v>
      </c>
    </row>
    <row r="12747" spans="1:6" x14ac:dyDescent="0.3">
      <c r="A12747" t="s">
        <v>60</v>
      </c>
      <c r="B12747" t="s">
        <v>879</v>
      </c>
      <c r="C12747">
        <v>2014</v>
      </c>
      <c r="D12747" t="s">
        <v>951</v>
      </c>
      <c r="E12747">
        <v>283.6644186046513</v>
      </c>
      <c r="F12747" s="1">
        <v>13993.023255813954</v>
      </c>
    </row>
    <row r="12748" spans="1:6" x14ac:dyDescent="0.3">
      <c r="A12748" t="s">
        <v>60</v>
      </c>
      <c r="B12748" t="s">
        <v>879</v>
      </c>
      <c r="C12748">
        <v>2014</v>
      </c>
      <c r="D12748" t="s">
        <v>952</v>
      </c>
      <c r="E12748">
        <v>718.31863636363607</v>
      </c>
      <c r="F12748" s="1">
        <v>20368.18181818182</v>
      </c>
    </row>
    <row r="12749" spans="1:6" x14ac:dyDescent="0.3">
      <c r="A12749" t="s">
        <v>60</v>
      </c>
      <c r="B12749" t="s">
        <v>879</v>
      </c>
      <c r="C12749">
        <v>2014</v>
      </c>
      <c r="D12749" t="s">
        <v>953</v>
      </c>
      <c r="E12749">
        <v>-1230.1025000000002</v>
      </c>
      <c r="F12749" s="1">
        <v>14475</v>
      </c>
    </row>
    <row r="12750" spans="1:6" x14ac:dyDescent="0.3">
      <c r="A12750" t="s">
        <v>60</v>
      </c>
      <c r="B12750" t="s">
        <v>879</v>
      </c>
      <c r="C12750">
        <v>2015</v>
      </c>
      <c r="D12750" t="s">
        <v>948</v>
      </c>
      <c r="E12750">
        <v>-1440.2766666666666</v>
      </c>
      <c r="F12750" s="1">
        <v>15900</v>
      </c>
    </row>
    <row r="12751" spans="1:6" x14ac:dyDescent="0.3">
      <c r="A12751" t="s">
        <v>60</v>
      </c>
      <c r="B12751" t="s">
        <v>879</v>
      </c>
      <c r="C12751">
        <v>2015</v>
      </c>
      <c r="D12751" t="s">
        <v>949</v>
      </c>
      <c r="E12751">
        <v>-3.5137499999998907</v>
      </c>
      <c r="F12751" s="1">
        <v>15112.5</v>
      </c>
    </row>
    <row r="12752" spans="1:6" x14ac:dyDescent="0.3">
      <c r="A12752" t="s">
        <v>60</v>
      </c>
      <c r="B12752" t="s">
        <v>879</v>
      </c>
      <c r="C12752">
        <v>2015</v>
      </c>
      <c r="D12752" t="s">
        <v>950</v>
      </c>
      <c r="E12752">
        <v>1024.5950000000012</v>
      </c>
      <c r="F12752" s="1">
        <v>16950</v>
      </c>
    </row>
    <row r="12753" spans="1:6" x14ac:dyDescent="0.3">
      <c r="A12753" t="s">
        <v>60</v>
      </c>
      <c r="B12753" t="s">
        <v>879</v>
      </c>
      <c r="C12753">
        <v>2015</v>
      </c>
      <c r="D12753" t="s">
        <v>952</v>
      </c>
      <c r="E12753">
        <v>-2419.5116666666668</v>
      </c>
      <c r="F12753" s="1">
        <v>17216.666666666668</v>
      </c>
    </row>
    <row r="12754" spans="1:6" x14ac:dyDescent="0.3">
      <c r="A12754" t="s">
        <v>60</v>
      </c>
      <c r="B12754" t="s">
        <v>880</v>
      </c>
      <c r="C12754">
        <v>2004</v>
      </c>
      <c r="D12754" t="s">
        <v>953</v>
      </c>
      <c r="E12754">
        <v>1224.5543750000002</v>
      </c>
      <c r="F12754" s="1">
        <v>5918.75</v>
      </c>
    </row>
    <row r="12755" spans="1:6" x14ac:dyDescent="0.3">
      <c r="A12755" t="s">
        <v>60</v>
      </c>
      <c r="B12755" t="s">
        <v>880</v>
      </c>
      <c r="C12755">
        <v>2005</v>
      </c>
      <c r="D12755" t="s">
        <v>953</v>
      </c>
      <c r="E12755">
        <v>-1064.0162499999997</v>
      </c>
      <c r="F12755" s="1">
        <v>5587.5</v>
      </c>
    </row>
    <row r="12756" spans="1:6" x14ac:dyDescent="0.3">
      <c r="A12756" t="s">
        <v>60</v>
      </c>
      <c r="B12756" t="s">
        <v>881</v>
      </c>
      <c r="C12756">
        <v>2004</v>
      </c>
      <c r="D12756" t="s">
        <v>953</v>
      </c>
      <c r="E12756">
        <v>-783.00749999999971</v>
      </c>
      <c r="F12756" s="1">
        <v>6425</v>
      </c>
    </row>
    <row r="12757" spans="1:6" x14ac:dyDescent="0.3">
      <c r="A12757" t="s">
        <v>60</v>
      </c>
      <c r="B12757" t="s">
        <v>881</v>
      </c>
      <c r="C12757">
        <v>2008</v>
      </c>
      <c r="D12757" t="s">
        <v>953</v>
      </c>
      <c r="E12757">
        <v>379.86850000000015</v>
      </c>
      <c r="F12757" s="1">
        <v>11985</v>
      </c>
    </row>
    <row r="12758" spans="1:6" x14ac:dyDescent="0.3">
      <c r="A12758" t="s">
        <v>60</v>
      </c>
      <c r="B12758" t="s">
        <v>882</v>
      </c>
      <c r="C12758">
        <v>2006</v>
      </c>
      <c r="D12758" t="s">
        <v>953</v>
      </c>
      <c r="E12758">
        <v>314.62531250000006</v>
      </c>
      <c r="F12758" s="1">
        <v>3065.625</v>
      </c>
    </row>
    <row r="12759" spans="1:6" x14ac:dyDescent="0.3">
      <c r="A12759" t="s">
        <v>60</v>
      </c>
      <c r="B12759" t="s">
        <v>882</v>
      </c>
      <c r="C12759">
        <v>2007</v>
      </c>
      <c r="D12759" t="s">
        <v>953</v>
      </c>
      <c r="E12759">
        <v>183.82044117647061</v>
      </c>
      <c r="F12759" s="1">
        <v>4214.2156862745096</v>
      </c>
    </row>
    <row r="12760" spans="1:6" x14ac:dyDescent="0.3">
      <c r="A12760" t="s">
        <v>60</v>
      </c>
      <c r="B12760" t="s">
        <v>882</v>
      </c>
      <c r="C12760">
        <v>2008</v>
      </c>
      <c r="D12760" t="s">
        <v>949</v>
      </c>
      <c r="E12760">
        <v>-216.43249999999989</v>
      </c>
      <c r="F12760" s="1">
        <v>7175</v>
      </c>
    </row>
    <row r="12761" spans="1:6" x14ac:dyDescent="0.3">
      <c r="A12761" t="s">
        <v>60</v>
      </c>
      <c r="B12761" t="s">
        <v>882</v>
      </c>
      <c r="C12761">
        <v>2008</v>
      </c>
      <c r="D12761" t="s">
        <v>951</v>
      </c>
      <c r="E12761">
        <v>719.20250000000033</v>
      </c>
      <c r="F12761" s="1">
        <v>6525</v>
      </c>
    </row>
    <row r="12762" spans="1:6" x14ac:dyDescent="0.3">
      <c r="A12762" t="s">
        <v>60</v>
      </c>
      <c r="B12762" t="s">
        <v>882</v>
      </c>
      <c r="C12762">
        <v>2008</v>
      </c>
      <c r="D12762" t="s">
        <v>953</v>
      </c>
      <c r="E12762">
        <v>-18.89477272727262</v>
      </c>
      <c r="F12762" s="1">
        <v>5006.818181818182</v>
      </c>
    </row>
    <row r="12763" spans="1:6" x14ac:dyDescent="0.3">
      <c r="A12763" t="s">
        <v>60</v>
      </c>
      <c r="B12763" t="s">
        <v>882</v>
      </c>
      <c r="C12763">
        <v>2009</v>
      </c>
      <c r="D12763" t="s">
        <v>953</v>
      </c>
      <c r="E12763">
        <v>721.75750000000016</v>
      </c>
      <c r="F12763" s="1">
        <v>6075</v>
      </c>
    </row>
    <row r="12764" spans="1:6" x14ac:dyDescent="0.3">
      <c r="A12764" t="s">
        <v>60</v>
      </c>
      <c r="B12764" t="s">
        <v>883</v>
      </c>
      <c r="C12764">
        <v>2009</v>
      </c>
      <c r="D12764" t="s">
        <v>949</v>
      </c>
      <c r="E12764">
        <v>896.41500000000087</v>
      </c>
      <c r="F12764" s="1">
        <v>11150</v>
      </c>
    </row>
    <row r="12765" spans="1:6" x14ac:dyDescent="0.3">
      <c r="A12765" t="s">
        <v>60</v>
      </c>
      <c r="B12765" t="s">
        <v>883</v>
      </c>
      <c r="C12765">
        <v>2009</v>
      </c>
      <c r="D12765" t="s">
        <v>951</v>
      </c>
      <c r="E12765">
        <v>-193.73892857142866</v>
      </c>
      <c r="F12765" s="1">
        <v>11110.714285714286</v>
      </c>
    </row>
    <row r="12766" spans="1:6" x14ac:dyDescent="0.3">
      <c r="A12766" t="s">
        <v>60</v>
      </c>
      <c r="B12766" t="s">
        <v>883</v>
      </c>
      <c r="C12766">
        <v>2009</v>
      </c>
      <c r="D12766" t="s">
        <v>953</v>
      </c>
      <c r="E12766">
        <v>168.48630555555565</v>
      </c>
      <c r="F12766" s="1">
        <v>7435.2777777777774</v>
      </c>
    </row>
    <row r="12767" spans="1:6" x14ac:dyDescent="0.3">
      <c r="A12767" t="s">
        <v>60</v>
      </c>
      <c r="B12767" t="s">
        <v>883</v>
      </c>
      <c r="C12767">
        <v>2010</v>
      </c>
      <c r="D12767" t="s">
        <v>949</v>
      </c>
      <c r="E12767">
        <v>615.47666666666612</v>
      </c>
      <c r="F12767" s="1">
        <v>12766.666666666666</v>
      </c>
    </row>
    <row r="12768" spans="1:6" x14ac:dyDescent="0.3">
      <c r="A12768" t="s">
        <v>60</v>
      </c>
      <c r="B12768" t="s">
        <v>883</v>
      </c>
      <c r="C12768">
        <v>2010</v>
      </c>
      <c r="D12768" t="s">
        <v>951</v>
      </c>
      <c r="E12768">
        <v>110.94599999999991</v>
      </c>
      <c r="F12768" s="1">
        <v>12260</v>
      </c>
    </row>
    <row r="12769" spans="1:6" x14ac:dyDescent="0.3">
      <c r="A12769" t="s">
        <v>60</v>
      </c>
      <c r="B12769" t="s">
        <v>883</v>
      </c>
      <c r="C12769">
        <v>2010</v>
      </c>
      <c r="D12769" t="s">
        <v>953</v>
      </c>
      <c r="E12769">
        <v>328.77280000000007</v>
      </c>
      <c r="F12769" s="1">
        <v>8768</v>
      </c>
    </row>
    <row r="12770" spans="1:6" x14ac:dyDescent="0.3">
      <c r="A12770" t="s">
        <v>60</v>
      </c>
      <c r="B12770" t="s">
        <v>883</v>
      </c>
      <c r="C12770">
        <v>2011</v>
      </c>
      <c r="D12770" t="s">
        <v>949</v>
      </c>
      <c r="E12770">
        <v>424.77666666666664</v>
      </c>
      <c r="F12770" s="1">
        <v>12433.333333333334</v>
      </c>
    </row>
    <row r="12771" spans="1:6" x14ac:dyDescent="0.3">
      <c r="A12771" t="s">
        <v>60</v>
      </c>
      <c r="B12771" t="s">
        <v>883</v>
      </c>
      <c r="C12771">
        <v>2011</v>
      </c>
      <c r="D12771" t="s">
        <v>951</v>
      </c>
      <c r="E12771">
        <v>-896.3846874999997</v>
      </c>
      <c r="F12771" s="1">
        <v>12465.625</v>
      </c>
    </row>
    <row r="12772" spans="1:6" x14ac:dyDescent="0.3">
      <c r="A12772" t="s">
        <v>60</v>
      </c>
      <c r="B12772" t="s">
        <v>883</v>
      </c>
      <c r="C12772">
        <v>2011</v>
      </c>
      <c r="D12772" t="s">
        <v>953</v>
      </c>
      <c r="E12772">
        <v>826.98029411764696</v>
      </c>
      <c r="F12772" s="1">
        <v>10802.941176470587</v>
      </c>
    </row>
    <row r="12773" spans="1:6" x14ac:dyDescent="0.3">
      <c r="A12773" t="s">
        <v>60</v>
      </c>
      <c r="B12773" t="s">
        <v>883</v>
      </c>
      <c r="C12773">
        <v>2012</v>
      </c>
      <c r="D12773" t="s">
        <v>948</v>
      </c>
      <c r="E12773">
        <v>-834.52099999999916</v>
      </c>
      <c r="F12773" s="1">
        <v>16990</v>
      </c>
    </row>
    <row r="12774" spans="1:6" x14ac:dyDescent="0.3">
      <c r="A12774" t="s">
        <v>60</v>
      </c>
      <c r="B12774" t="s">
        <v>883</v>
      </c>
      <c r="C12774">
        <v>2012</v>
      </c>
      <c r="D12774" t="s">
        <v>949</v>
      </c>
      <c r="E12774">
        <v>-456.34449999999998</v>
      </c>
      <c r="F12774" s="1">
        <v>16455</v>
      </c>
    </row>
    <row r="12775" spans="1:6" x14ac:dyDescent="0.3">
      <c r="A12775" t="s">
        <v>60</v>
      </c>
      <c r="B12775" t="s">
        <v>883</v>
      </c>
      <c r="C12775">
        <v>2012</v>
      </c>
      <c r="D12775" t="s">
        <v>951</v>
      </c>
      <c r="E12775">
        <v>905.51000000000022</v>
      </c>
      <c r="F12775" s="1">
        <v>14766.666666666666</v>
      </c>
    </row>
    <row r="12776" spans="1:6" x14ac:dyDescent="0.3">
      <c r="A12776" t="s">
        <v>60</v>
      </c>
      <c r="B12776" t="s">
        <v>883</v>
      </c>
      <c r="C12776">
        <v>2012</v>
      </c>
      <c r="D12776" t="s">
        <v>953</v>
      </c>
      <c r="E12776">
        <v>-453.80499999999972</v>
      </c>
      <c r="F12776" s="1">
        <v>12950</v>
      </c>
    </row>
    <row r="12777" spans="1:6" x14ac:dyDescent="0.3">
      <c r="A12777" t="s">
        <v>60</v>
      </c>
      <c r="B12777" t="s">
        <v>883</v>
      </c>
      <c r="C12777">
        <v>2013</v>
      </c>
      <c r="D12777" t="s">
        <v>948</v>
      </c>
      <c r="E12777">
        <v>136.14400000000097</v>
      </c>
      <c r="F12777" s="1">
        <v>20640</v>
      </c>
    </row>
    <row r="12778" spans="1:6" x14ac:dyDescent="0.3">
      <c r="A12778" t="s">
        <v>60</v>
      </c>
      <c r="B12778" t="s">
        <v>883</v>
      </c>
      <c r="C12778">
        <v>2014</v>
      </c>
      <c r="D12778" t="s">
        <v>948</v>
      </c>
      <c r="E12778">
        <v>598.95250000000067</v>
      </c>
      <c r="F12778" s="1">
        <v>20691.666666666668</v>
      </c>
    </row>
    <row r="12779" spans="1:6" x14ac:dyDescent="0.3">
      <c r="A12779" t="s">
        <v>60</v>
      </c>
      <c r="B12779" t="s">
        <v>883</v>
      </c>
      <c r="C12779">
        <v>2014</v>
      </c>
      <c r="D12779" t="s">
        <v>949</v>
      </c>
      <c r="E12779">
        <v>856.55000000000052</v>
      </c>
      <c r="F12779" s="1">
        <v>22166.666666666668</v>
      </c>
    </row>
    <row r="12780" spans="1:6" x14ac:dyDescent="0.3">
      <c r="A12780" t="s">
        <v>60</v>
      </c>
      <c r="B12780" t="s">
        <v>884</v>
      </c>
      <c r="C12780">
        <v>2009</v>
      </c>
      <c r="D12780" t="s">
        <v>949</v>
      </c>
      <c r="E12780">
        <v>-101.64999999999964</v>
      </c>
      <c r="F12780" s="1">
        <v>13500</v>
      </c>
    </row>
    <row r="12781" spans="1:6" x14ac:dyDescent="0.3">
      <c r="A12781" t="s">
        <v>60</v>
      </c>
      <c r="B12781" t="s">
        <v>884</v>
      </c>
      <c r="C12781">
        <v>2009</v>
      </c>
      <c r="D12781" t="s">
        <v>951</v>
      </c>
      <c r="E12781">
        <v>-348.05999999999949</v>
      </c>
      <c r="F12781" s="1">
        <v>11400</v>
      </c>
    </row>
    <row r="12782" spans="1:6" x14ac:dyDescent="0.3">
      <c r="A12782" t="s">
        <v>60</v>
      </c>
      <c r="B12782" t="s">
        <v>884</v>
      </c>
      <c r="C12782">
        <v>2009</v>
      </c>
      <c r="D12782" t="s">
        <v>953</v>
      </c>
      <c r="E12782">
        <v>65.322607142857194</v>
      </c>
      <c r="F12782" s="1">
        <v>8918.9285714285706</v>
      </c>
    </row>
    <row r="12783" spans="1:6" x14ac:dyDescent="0.3">
      <c r="A12783" t="s">
        <v>60</v>
      </c>
      <c r="B12783" t="s">
        <v>884</v>
      </c>
      <c r="C12783">
        <v>2010</v>
      </c>
      <c r="D12783" t="s">
        <v>949</v>
      </c>
      <c r="E12783">
        <v>-403.85999999999967</v>
      </c>
      <c r="F12783" s="1">
        <v>13400</v>
      </c>
    </row>
    <row r="12784" spans="1:6" x14ac:dyDescent="0.3">
      <c r="A12784" t="s">
        <v>60</v>
      </c>
      <c r="B12784" t="s">
        <v>884</v>
      </c>
      <c r="C12784">
        <v>2010</v>
      </c>
      <c r="D12784" t="s">
        <v>951</v>
      </c>
      <c r="E12784">
        <v>872.45187499999997</v>
      </c>
      <c r="F12784" s="1">
        <v>12893.75</v>
      </c>
    </row>
    <row r="12785" spans="1:6" x14ac:dyDescent="0.3">
      <c r="A12785" t="s">
        <v>60</v>
      </c>
      <c r="B12785" t="s">
        <v>884</v>
      </c>
      <c r="C12785">
        <v>2010</v>
      </c>
      <c r="D12785" t="s">
        <v>953</v>
      </c>
      <c r="E12785">
        <v>413.95951219512216</v>
      </c>
      <c r="F12785" s="1">
        <v>10619.512195121952</v>
      </c>
    </row>
    <row r="12786" spans="1:6" x14ac:dyDescent="0.3">
      <c r="A12786" t="s">
        <v>60</v>
      </c>
      <c r="B12786" t="s">
        <v>884</v>
      </c>
      <c r="C12786">
        <v>2011</v>
      </c>
      <c r="D12786" t="s">
        <v>949</v>
      </c>
      <c r="E12786">
        <v>487.99166666666707</v>
      </c>
      <c r="F12786" s="1">
        <v>14916.666666666666</v>
      </c>
    </row>
    <row r="12787" spans="1:6" x14ac:dyDescent="0.3">
      <c r="A12787" t="s">
        <v>60</v>
      </c>
      <c r="B12787" t="s">
        <v>884</v>
      </c>
      <c r="C12787">
        <v>2011</v>
      </c>
      <c r="D12787" t="s">
        <v>951</v>
      </c>
      <c r="E12787">
        <v>276.43500000000012</v>
      </c>
      <c r="F12787" s="1">
        <v>14016.666666666666</v>
      </c>
    </row>
    <row r="12788" spans="1:6" x14ac:dyDescent="0.3">
      <c r="A12788" t="s">
        <v>60</v>
      </c>
      <c r="B12788" t="s">
        <v>884</v>
      </c>
      <c r="C12788">
        <v>2011</v>
      </c>
      <c r="D12788" t="s">
        <v>953</v>
      </c>
      <c r="E12788">
        <v>-376.97757142857137</v>
      </c>
      <c r="F12788" s="1">
        <v>13452.857142857143</v>
      </c>
    </row>
    <row r="12789" spans="1:6" x14ac:dyDescent="0.3">
      <c r="A12789" t="s">
        <v>60</v>
      </c>
      <c r="B12789" t="s">
        <v>884</v>
      </c>
      <c r="C12789">
        <v>2012</v>
      </c>
      <c r="D12789" t="s">
        <v>948</v>
      </c>
      <c r="E12789">
        <v>-372.53906249999943</v>
      </c>
      <c r="F12789" s="1">
        <v>16796.875</v>
      </c>
    </row>
    <row r="12790" spans="1:6" x14ac:dyDescent="0.3">
      <c r="A12790" t="s">
        <v>60</v>
      </c>
      <c r="B12790" t="s">
        <v>884</v>
      </c>
      <c r="C12790">
        <v>2012</v>
      </c>
      <c r="D12790" t="s">
        <v>949</v>
      </c>
      <c r="E12790">
        <v>416.71153465346561</v>
      </c>
      <c r="F12790" s="1">
        <v>15204.455445544554</v>
      </c>
    </row>
    <row r="12791" spans="1:6" x14ac:dyDescent="0.3">
      <c r="A12791" t="s">
        <v>60</v>
      </c>
      <c r="B12791" t="s">
        <v>884</v>
      </c>
      <c r="C12791">
        <v>2012</v>
      </c>
      <c r="D12791" t="s">
        <v>950</v>
      </c>
      <c r="E12791">
        <v>-2353.5799999999981</v>
      </c>
      <c r="F12791" s="1">
        <v>20200</v>
      </c>
    </row>
    <row r="12792" spans="1:6" x14ac:dyDescent="0.3">
      <c r="A12792" t="s">
        <v>60</v>
      </c>
      <c r="B12792" t="s">
        <v>884</v>
      </c>
      <c r="C12792">
        <v>2012</v>
      </c>
      <c r="D12792" t="s">
        <v>951</v>
      </c>
      <c r="E12792">
        <v>803.25406250000003</v>
      </c>
      <c r="F12792" s="1">
        <v>14853.125</v>
      </c>
    </row>
    <row r="12793" spans="1:6" x14ac:dyDescent="0.3">
      <c r="A12793" t="s">
        <v>60</v>
      </c>
      <c r="B12793" t="s">
        <v>884</v>
      </c>
      <c r="C12793">
        <v>2012</v>
      </c>
      <c r="D12793" t="s">
        <v>953</v>
      </c>
      <c r="E12793">
        <v>-867.47222222222172</v>
      </c>
      <c r="F12793" s="1">
        <v>14166.666666666666</v>
      </c>
    </row>
    <row r="12794" spans="1:6" x14ac:dyDescent="0.3">
      <c r="A12794" t="s">
        <v>60</v>
      </c>
      <c r="B12794" t="s">
        <v>884</v>
      </c>
      <c r="C12794">
        <v>2013</v>
      </c>
      <c r="D12794" t="s">
        <v>948</v>
      </c>
      <c r="E12794">
        <v>213.09147058823541</v>
      </c>
      <c r="F12794" s="1">
        <v>19091.176470588234</v>
      </c>
    </row>
    <row r="12795" spans="1:6" x14ac:dyDescent="0.3">
      <c r="A12795" t="s">
        <v>60</v>
      </c>
      <c r="B12795" t="s">
        <v>884</v>
      </c>
      <c r="C12795">
        <v>2013</v>
      </c>
      <c r="D12795" t="s">
        <v>949</v>
      </c>
      <c r="E12795">
        <v>775.14732142857179</v>
      </c>
      <c r="F12795" s="1">
        <v>16651.785714285714</v>
      </c>
    </row>
    <row r="12796" spans="1:6" x14ac:dyDescent="0.3">
      <c r="A12796" t="s">
        <v>60</v>
      </c>
      <c r="B12796" t="s">
        <v>884</v>
      </c>
      <c r="C12796">
        <v>2013</v>
      </c>
      <c r="D12796" t="s">
        <v>950</v>
      </c>
      <c r="E12796">
        <v>3983.9900000000016</v>
      </c>
      <c r="F12796" s="1">
        <v>21900</v>
      </c>
    </row>
    <row r="12797" spans="1:6" x14ac:dyDescent="0.3">
      <c r="A12797" t="s">
        <v>60</v>
      </c>
      <c r="B12797" t="s">
        <v>884</v>
      </c>
      <c r="C12797">
        <v>2013</v>
      </c>
      <c r="D12797" t="s">
        <v>951</v>
      </c>
      <c r="E12797">
        <v>-607.54285714285686</v>
      </c>
      <c r="F12797" s="1">
        <v>14095.238095238095</v>
      </c>
    </row>
    <row r="12798" spans="1:6" x14ac:dyDescent="0.3">
      <c r="A12798" t="s">
        <v>60</v>
      </c>
      <c r="B12798" t="s">
        <v>884</v>
      </c>
      <c r="C12798">
        <v>2013</v>
      </c>
      <c r="D12798" t="s">
        <v>953</v>
      </c>
      <c r="E12798">
        <v>400.4040298507465</v>
      </c>
      <c r="F12798" s="1">
        <v>13085.074626865671</v>
      </c>
    </row>
    <row r="12799" spans="1:6" x14ac:dyDescent="0.3">
      <c r="A12799" t="s">
        <v>60</v>
      </c>
      <c r="B12799" t="s">
        <v>884</v>
      </c>
      <c r="C12799">
        <v>2014</v>
      </c>
      <c r="D12799" t="s">
        <v>948</v>
      </c>
      <c r="E12799">
        <v>261.03676470588238</v>
      </c>
      <c r="F12799" s="1">
        <v>20661.764705882353</v>
      </c>
    </row>
    <row r="12800" spans="1:6" x14ac:dyDescent="0.3">
      <c r="A12800" t="s">
        <v>60</v>
      </c>
      <c r="B12800" t="s">
        <v>884</v>
      </c>
      <c r="C12800">
        <v>2014</v>
      </c>
      <c r="D12800" t="s">
        <v>949</v>
      </c>
      <c r="E12800">
        <v>-294.74195652173881</v>
      </c>
      <c r="F12800" s="1">
        <v>17058.695652173912</v>
      </c>
    </row>
    <row r="12801" spans="1:6" x14ac:dyDescent="0.3">
      <c r="A12801" t="s">
        <v>60</v>
      </c>
      <c r="B12801" t="s">
        <v>884</v>
      </c>
      <c r="C12801">
        <v>2014</v>
      </c>
      <c r="D12801" t="s">
        <v>950</v>
      </c>
      <c r="E12801">
        <v>1970.8687499999996</v>
      </c>
      <c r="F12801" s="1">
        <v>22437.5</v>
      </c>
    </row>
    <row r="12802" spans="1:6" x14ac:dyDescent="0.3">
      <c r="A12802" t="s">
        <v>60</v>
      </c>
      <c r="B12802" t="s">
        <v>884</v>
      </c>
      <c r="C12802">
        <v>2014</v>
      </c>
      <c r="D12802" t="s">
        <v>952</v>
      </c>
      <c r="E12802">
        <v>-1216.8366666666673</v>
      </c>
      <c r="F12802" s="1">
        <v>25633.333333333332</v>
      </c>
    </row>
    <row r="12803" spans="1:6" x14ac:dyDescent="0.3">
      <c r="A12803" t="s">
        <v>60</v>
      </c>
      <c r="B12803" t="s">
        <v>884</v>
      </c>
      <c r="C12803">
        <v>2015</v>
      </c>
      <c r="D12803" t="s">
        <v>948</v>
      </c>
      <c r="E12803">
        <v>-1173.4700000000012</v>
      </c>
      <c r="F12803" s="1">
        <v>19300</v>
      </c>
    </row>
    <row r="12804" spans="1:6" x14ac:dyDescent="0.3">
      <c r="A12804" t="s">
        <v>60</v>
      </c>
      <c r="B12804" t="s">
        <v>884</v>
      </c>
      <c r="C12804">
        <v>2015</v>
      </c>
      <c r="D12804" t="s">
        <v>949</v>
      </c>
      <c r="E12804">
        <v>-705.66545454545485</v>
      </c>
      <c r="F12804" s="1">
        <v>18254.545454545456</v>
      </c>
    </row>
    <row r="12805" spans="1:6" x14ac:dyDescent="0.3">
      <c r="A12805" t="s">
        <v>60</v>
      </c>
      <c r="B12805" t="s">
        <v>885</v>
      </c>
      <c r="C12805">
        <v>2004</v>
      </c>
      <c r="D12805" t="s">
        <v>951</v>
      </c>
      <c r="E12805">
        <v>2822.5175000000004</v>
      </c>
      <c r="F12805" s="1">
        <v>6675</v>
      </c>
    </row>
    <row r="12806" spans="1:6" x14ac:dyDescent="0.3">
      <c r="A12806" t="s">
        <v>60</v>
      </c>
      <c r="B12806" t="s">
        <v>885</v>
      </c>
      <c r="C12806">
        <v>2004</v>
      </c>
      <c r="D12806" t="s">
        <v>952</v>
      </c>
      <c r="E12806">
        <v>-3901.6075000000001</v>
      </c>
      <c r="F12806" s="1">
        <v>7091.666666666667</v>
      </c>
    </row>
    <row r="12807" spans="1:6" x14ac:dyDescent="0.3">
      <c r="A12807" t="s">
        <v>60</v>
      </c>
      <c r="B12807" t="s">
        <v>885</v>
      </c>
      <c r="C12807">
        <v>2004</v>
      </c>
      <c r="D12807" t="s">
        <v>953</v>
      </c>
      <c r="E12807">
        <v>-37.912733333333293</v>
      </c>
      <c r="F12807" s="1">
        <v>4619.333333333333</v>
      </c>
    </row>
    <row r="12808" spans="1:6" x14ac:dyDescent="0.3">
      <c r="A12808" t="s">
        <v>60</v>
      </c>
      <c r="B12808" t="s">
        <v>885</v>
      </c>
      <c r="C12808">
        <v>2005</v>
      </c>
      <c r="D12808" t="s">
        <v>951</v>
      </c>
      <c r="E12808">
        <v>-223.0625</v>
      </c>
      <c r="F12808" s="1">
        <v>6875</v>
      </c>
    </row>
    <row r="12809" spans="1:6" x14ac:dyDescent="0.3">
      <c r="A12809" t="s">
        <v>60</v>
      </c>
      <c r="B12809" t="s">
        <v>885</v>
      </c>
      <c r="C12809">
        <v>2005</v>
      </c>
      <c r="D12809" t="s">
        <v>953</v>
      </c>
      <c r="E12809">
        <v>102.23930851063827</v>
      </c>
      <c r="F12809" s="1">
        <v>5276.0638297872338</v>
      </c>
    </row>
    <row r="12810" spans="1:6" x14ac:dyDescent="0.3">
      <c r="A12810" t="s">
        <v>60</v>
      </c>
      <c r="B12810" t="s">
        <v>885</v>
      </c>
      <c r="C12810">
        <v>2006</v>
      </c>
      <c r="D12810" t="s">
        <v>953</v>
      </c>
      <c r="E12810">
        <v>185.99934782608702</v>
      </c>
      <c r="F12810" s="1">
        <v>6645.652173913043</v>
      </c>
    </row>
    <row r="12811" spans="1:6" x14ac:dyDescent="0.3">
      <c r="A12811" t="s">
        <v>60</v>
      </c>
      <c r="B12811" t="s">
        <v>885</v>
      </c>
      <c r="C12811">
        <v>2007</v>
      </c>
      <c r="D12811" t="s">
        <v>951</v>
      </c>
      <c r="E12811">
        <v>4533.4350000000013</v>
      </c>
      <c r="F12811" s="1">
        <v>17350</v>
      </c>
    </row>
    <row r="12812" spans="1:6" x14ac:dyDescent="0.3">
      <c r="A12812" t="s">
        <v>60</v>
      </c>
      <c r="B12812" t="s">
        <v>885</v>
      </c>
      <c r="C12812">
        <v>2007</v>
      </c>
      <c r="D12812" t="s">
        <v>953</v>
      </c>
      <c r="E12812">
        <v>-609.46211538461523</v>
      </c>
      <c r="F12812" s="1">
        <v>8186.5384615384619</v>
      </c>
    </row>
    <row r="12813" spans="1:6" x14ac:dyDescent="0.3">
      <c r="A12813" t="s">
        <v>60</v>
      </c>
      <c r="B12813" t="s">
        <v>885</v>
      </c>
      <c r="C12813">
        <v>2010</v>
      </c>
      <c r="D12813" t="s">
        <v>951</v>
      </c>
      <c r="E12813">
        <v>-546.95000000000073</v>
      </c>
      <c r="F12813" s="1">
        <v>20500</v>
      </c>
    </row>
    <row r="12814" spans="1:6" x14ac:dyDescent="0.3">
      <c r="A12814" t="s">
        <v>60</v>
      </c>
      <c r="B12814" t="s">
        <v>885</v>
      </c>
      <c r="C12814">
        <v>2010</v>
      </c>
      <c r="D12814" t="s">
        <v>953</v>
      </c>
      <c r="E12814">
        <v>862.63349999999991</v>
      </c>
      <c r="F12814" s="1">
        <v>16635</v>
      </c>
    </row>
    <row r="12815" spans="1:6" x14ac:dyDescent="0.3">
      <c r="A12815" t="s">
        <v>60</v>
      </c>
      <c r="B12815" t="s">
        <v>885</v>
      </c>
      <c r="C12815">
        <v>2011</v>
      </c>
      <c r="D12815" t="s">
        <v>949</v>
      </c>
      <c r="E12815">
        <v>179.98999999999978</v>
      </c>
      <c r="F12815" s="1">
        <v>31900</v>
      </c>
    </row>
    <row r="12816" spans="1:6" x14ac:dyDescent="0.3">
      <c r="A12816" t="s">
        <v>60</v>
      </c>
      <c r="B12816" t="s">
        <v>885</v>
      </c>
      <c r="C12816">
        <v>2011</v>
      </c>
      <c r="D12816" t="s">
        <v>951</v>
      </c>
      <c r="E12816">
        <v>1225.2900000000002</v>
      </c>
      <c r="F12816" s="1">
        <v>24900</v>
      </c>
    </row>
    <row r="12817" spans="1:6" x14ac:dyDescent="0.3">
      <c r="A12817" t="s">
        <v>60</v>
      </c>
      <c r="B12817" t="s">
        <v>885</v>
      </c>
      <c r="C12817">
        <v>2011</v>
      </c>
      <c r="D12817" t="s">
        <v>953</v>
      </c>
      <c r="E12817">
        <v>-433.49142857142732</v>
      </c>
      <c r="F12817" s="1">
        <v>23371.428571428572</v>
      </c>
    </row>
    <row r="12818" spans="1:6" x14ac:dyDescent="0.3">
      <c r="A12818" t="s">
        <v>60</v>
      </c>
      <c r="B12818" t="s">
        <v>885</v>
      </c>
      <c r="C12818">
        <v>2012</v>
      </c>
      <c r="D12818" t="s">
        <v>948</v>
      </c>
      <c r="E12818">
        <v>5222.9449999999979</v>
      </c>
      <c r="F12818" s="1">
        <v>30450</v>
      </c>
    </row>
    <row r="12819" spans="1:6" x14ac:dyDescent="0.3">
      <c r="A12819" t="s">
        <v>60</v>
      </c>
      <c r="B12819" t="s">
        <v>885</v>
      </c>
      <c r="C12819">
        <v>2012</v>
      </c>
      <c r="D12819" t="s">
        <v>949</v>
      </c>
      <c r="E12819">
        <v>165.95230769230804</v>
      </c>
      <c r="F12819" s="1">
        <v>27523.076923076922</v>
      </c>
    </row>
    <row r="12820" spans="1:6" x14ac:dyDescent="0.3">
      <c r="A12820" t="s">
        <v>60</v>
      </c>
      <c r="B12820" t="s">
        <v>885</v>
      </c>
      <c r="C12820">
        <v>2012</v>
      </c>
      <c r="D12820" t="s">
        <v>951</v>
      </c>
      <c r="E12820">
        <v>1114.5187500000006</v>
      </c>
      <c r="F12820" s="1">
        <v>28937.5</v>
      </c>
    </row>
    <row r="12821" spans="1:6" x14ac:dyDescent="0.3">
      <c r="A12821" t="s">
        <v>60</v>
      </c>
      <c r="B12821" t="s">
        <v>885</v>
      </c>
      <c r="C12821">
        <v>2012</v>
      </c>
      <c r="D12821" t="s">
        <v>953</v>
      </c>
      <c r="E12821">
        <v>246.95666666666682</v>
      </c>
      <c r="F12821" s="1">
        <v>24900</v>
      </c>
    </row>
    <row r="12822" spans="1:6" x14ac:dyDescent="0.3">
      <c r="A12822" t="s">
        <v>60</v>
      </c>
      <c r="B12822" t="s">
        <v>885</v>
      </c>
      <c r="C12822">
        <v>2013</v>
      </c>
      <c r="D12822" t="s">
        <v>948</v>
      </c>
      <c r="E12822">
        <v>423.94200000000018</v>
      </c>
      <c r="F12822" s="1">
        <v>35020</v>
      </c>
    </row>
    <row r="12823" spans="1:6" x14ac:dyDescent="0.3">
      <c r="A12823" t="s">
        <v>60</v>
      </c>
      <c r="B12823" t="s">
        <v>885</v>
      </c>
      <c r="C12823">
        <v>2013</v>
      </c>
      <c r="D12823" t="s">
        <v>949</v>
      </c>
      <c r="E12823">
        <v>178.96800000000113</v>
      </c>
      <c r="F12823" s="1">
        <v>32080</v>
      </c>
    </row>
    <row r="12824" spans="1:6" x14ac:dyDescent="0.3">
      <c r="A12824" t="s">
        <v>60</v>
      </c>
      <c r="B12824" t="s">
        <v>885</v>
      </c>
      <c r="C12824">
        <v>2013</v>
      </c>
      <c r="D12824" t="s">
        <v>951</v>
      </c>
      <c r="E12824">
        <v>-2913.7966666666666</v>
      </c>
      <c r="F12824" s="1">
        <v>28033.333333333332</v>
      </c>
    </row>
    <row r="12825" spans="1:6" x14ac:dyDescent="0.3">
      <c r="A12825" t="s">
        <v>60</v>
      </c>
      <c r="B12825" t="s">
        <v>885</v>
      </c>
      <c r="C12825">
        <v>2013</v>
      </c>
      <c r="D12825" t="s">
        <v>953</v>
      </c>
      <c r="E12825">
        <v>-3907.5333333333342</v>
      </c>
      <c r="F12825" s="1">
        <v>31333.333333333332</v>
      </c>
    </row>
    <row r="12826" spans="1:6" x14ac:dyDescent="0.3">
      <c r="A12826" t="s">
        <v>60</v>
      </c>
      <c r="B12826" t="s">
        <v>885</v>
      </c>
      <c r="C12826">
        <v>2014</v>
      </c>
      <c r="D12826" t="s">
        <v>948</v>
      </c>
      <c r="E12826">
        <v>-163.05749999999989</v>
      </c>
      <c r="F12826" s="1">
        <v>32591.666666666668</v>
      </c>
    </row>
    <row r="12827" spans="1:6" x14ac:dyDescent="0.3">
      <c r="A12827" t="s">
        <v>60</v>
      </c>
      <c r="B12827" t="s">
        <v>885</v>
      </c>
      <c r="C12827">
        <v>2014</v>
      </c>
      <c r="D12827" t="s">
        <v>949</v>
      </c>
      <c r="E12827">
        <v>206.92181818181879</v>
      </c>
      <c r="F12827" s="1">
        <v>28490.909090909092</v>
      </c>
    </row>
    <row r="12828" spans="1:6" x14ac:dyDescent="0.3">
      <c r="A12828" t="s">
        <v>60</v>
      </c>
      <c r="B12828" t="s">
        <v>885</v>
      </c>
      <c r="C12828">
        <v>2014</v>
      </c>
      <c r="D12828" t="s">
        <v>952</v>
      </c>
      <c r="E12828">
        <v>-7774.010000000002</v>
      </c>
      <c r="F12828" s="1">
        <v>41900</v>
      </c>
    </row>
    <row r="12829" spans="1:6" x14ac:dyDescent="0.3">
      <c r="A12829" t="s">
        <v>60</v>
      </c>
      <c r="B12829" t="s">
        <v>886</v>
      </c>
      <c r="C12829">
        <v>2008</v>
      </c>
      <c r="D12829" t="s">
        <v>953</v>
      </c>
      <c r="E12829">
        <v>-913.92907407407404</v>
      </c>
      <c r="F12829" s="1">
        <v>10598.148148148148</v>
      </c>
    </row>
    <row r="12830" spans="1:6" x14ac:dyDescent="0.3">
      <c r="A12830" t="s">
        <v>60</v>
      </c>
      <c r="B12830" t="s">
        <v>886</v>
      </c>
      <c r="C12830">
        <v>2009</v>
      </c>
      <c r="D12830" t="s">
        <v>949</v>
      </c>
      <c r="E12830">
        <v>641.45000000000073</v>
      </c>
      <c r="F12830" s="1">
        <v>24500</v>
      </c>
    </row>
    <row r="12831" spans="1:6" x14ac:dyDescent="0.3">
      <c r="A12831" t="s">
        <v>60</v>
      </c>
      <c r="B12831" t="s">
        <v>886</v>
      </c>
      <c r="C12831">
        <v>2009</v>
      </c>
      <c r="D12831" t="s">
        <v>951</v>
      </c>
      <c r="E12831">
        <v>482.33000000000175</v>
      </c>
      <c r="F12831" s="1">
        <v>17300</v>
      </c>
    </row>
    <row r="12832" spans="1:6" x14ac:dyDescent="0.3">
      <c r="A12832" t="s">
        <v>60</v>
      </c>
      <c r="B12832" t="s">
        <v>886</v>
      </c>
      <c r="C12832">
        <v>2009</v>
      </c>
      <c r="D12832" t="s">
        <v>953</v>
      </c>
      <c r="E12832">
        <v>174.20599999999996</v>
      </c>
      <c r="F12832" s="1">
        <v>12860</v>
      </c>
    </row>
    <row r="12833" spans="1:6" x14ac:dyDescent="0.3">
      <c r="A12833" t="s">
        <v>61</v>
      </c>
      <c r="B12833" t="s">
        <v>887</v>
      </c>
      <c r="C12833">
        <v>1993</v>
      </c>
      <c r="D12833" t="s">
        <v>953</v>
      </c>
      <c r="E12833">
        <v>-41.712500000000006</v>
      </c>
      <c r="F12833" s="1">
        <v>375</v>
      </c>
    </row>
    <row r="12834" spans="1:6" x14ac:dyDescent="0.3">
      <c r="A12834" t="s">
        <v>61</v>
      </c>
      <c r="B12834" t="s">
        <v>887</v>
      </c>
      <c r="C12834">
        <v>1994</v>
      </c>
      <c r="D12834" t="s">
        <v>953</v>
      </c>
      <c r="E12834">
        <v>-163.58166666666668</v>
      </c>
      <c r="F12834" s="1">
        <v>516.66666666666663</v>
      </c>
    </row>
    <row r="12835" spans="1:6" x14ac:dyDescent="0.3">
      <c r="A12835" t="s">
        <v>61</v>
      </c>
      <c r="B12835" t="s">
        <v>887</v>
      </c>
      <c r="C12835">
        <v>1995</v>
      </c>
      <c r="D12835" t="s">
        <v>953</v>
      </c>
      <c r="E12835">
        <v>-59.589285714285722</v>
      </c>
      <c r="F12835" s="1">
        <v>535.71428571428567</v>
      </c>
    </row>
    <row r="12836" spans="1:6" x14ac:dyDescent="0.3">
      <c r="A12836" t="s">
        <v>61</v>
      </c>
      <c r="B12836" t="s">
        <v>887</v>
      </c>
      <c r="C12836">
        <v>1996</v>
      </c>
      <c r="D12836" t="s">
        <v>949</v>
      </c>
      <c r="E12836">
        <v>38.8125</v>
      </c>
      <c r="F12836" s="1">
        <v>625</v>
      </c>
    </row>
    <row r="12837" spans="1:6" x14ac:dyDescent="0.3">
      <c r="A12837" t="s">
        <v>61</v>
      </c>
      <c r="B12837" t="s">
        <v>887</v>
      </c>
      <c r="C12837">
        <v>1996</v>
      </c>
      <c r="D12837" t="s">
        <v>953</v>
      </c>
      <c r="E12837">
        <v>10.734285714285713</v>
      </c>
      <c r="F12837" s="1">
        <v>485.71428571428572</v>
      </c>
    </row>
    <row r="12838" spans="1:6" x14ac:dyDescent="0.3">
      <c r="A12838" t="s">
        <v>61</v>
      </c>
      <c r="B12838" t="s">
        <v>888</v>
      </c>
      <c r="C12838">
        <v>1994</v>
      </c>
      <c r="D12838" t="s">
        <v>953</v>
      </c>
      <c r="E12838">
        <v>186.60250000000002</v>
      </c>
      <c r="F12838" s="1">
        <v>525</v>
      </c>
    </row>
    <row r="12839" spans="1:6" x14ac:dyDescent="0.3">
      <c r="A12839" t="s">
        <v>61</v>
      </c>
      <c r="B12839" t="s">
        <v>889</v>
      </c>
      <c r="C12839">
        <v>1996</v>
      </c>
      <c r="D12839" t="s">
        <v>953</v>
      </c>
      <c r="E12839">
        <v>20.718499999999985</v>
      </c>
      <c r="F12839" s="1">
        <v>485</v>
      </c>
    </row>
    <row r="12840" spans="1:6" x14ac:dyDescent="0.3">
      <c r="A12840" t="s">
        <v>61</v>
      </c>
      <c r="B12840" t="s">
        <v>889</v>
      </c>
      <c r="C12840">
        <v>1997</v>
      </c>
      <c r="D12840" t="s">
        <v>953</v>
      </c>
      <c r="E12840">
        <v>-111.1875</v>
      </c>
      <c r="F12840" s="1">
        <v>625</v>
      </c>
    </row>
    <row r="12841" spans="1:6" x14ac:dyDescent="0.3">
      <c r="A12841" t="s">
        <v>61</v>
      </c>
      <c r="B12841" t="s">
        <v>890</v>
      </c>
      <c r="C12841">
        <v>2008</v>
      </c>
      <c r="D12841" t="s">
        <v>953</v>
      </c>
      <c r="E12841">
        <v>-1120.1845833333332</v>
      </c>
      <c r="F12841" s="1">
        <v>7570.833333333333</v>
      </c>
    </row>
    <row r="12842" spans="1:6" x14ac:dyDescent="0.3">
      <c r="A12842" t="s">
        <v>61</v>
      </c>
      <c r="B12842" t="s">
        <v>890</v>
      </c>
      <c r="C12842">
        <v>2009</v>
      </c>
      <c r="D12842" t="s">
        <v>953</v>
      </c>
      <c r="E12842">
        <v>-69.130909090908972</v>
      </c>
      <c r="F12842" s="1">
        <v>9418.181818181818</v>
      </c>
    </row>
    <row r="12843" spans="1:6" x14ac:dyDescent="0.3">
      <c r="A12843" t="s">
        <v>61</v>
      </c>
      <c r="B12843" t="s">
        <v>890</v>
      </c>
      <c r="C12843">
        <v>2010</v>
      </c>
      <c r="D12843" t="s">
        <v>953</v>
      </c>
      <c r="E12843">
        <v>396.50666666666683</v>
      </c>
      <c r="F12843" s="1">
        <v>10400</v>
      </c>
    </row>
    <row r="12844" spans="1:6" x14ac:dyDescent="0.3">
      <c r="A12844" t="s">
        <v>61</v>
      </c>
      <c r="B12844" t="s">
        <v>890</v>
      </c>
      <c r="C12844">
        <v>2011</v>
      </c>
      <c r="D12844" t="s">
        <v>949</v>
      </c>
      <c r="E12844">
        <v>1018.5166666666664</v>
      </c>
      <c r="F12844" s="1">
        <v>15166.666666666666</v>
      </c>
    </row>
    <row r="12845" spans="1:6" x14ac:dyDescent="0.3">
      <c r="A12845" t="s">
        <v>61</v>
      </c>
      <c r="B12845" t="s">
        <v>890</v>
      </c>
      <c r="C12845">
        <v>2011</v>
      </c>
      <c r="D12845" t="s">
        <v>951</v>
      </c>
      <c r="E12845">
        <v>1964.0050000000003</v>
      </c>
      <c r="F12845" s="1">
        <v>15716.666666666666</v>
      </c>
    </row>
    <row r="12846" spans="1:6" x14ac:dyDescent="0.3">
      <c r="A12846" t="s">
        <v>61</v>
      </c>
      <c r="B12846" t="s">
        <v>890</v>
      </c>
      <c r="C12846">
        <v>2011</v>
      </c>
      <c r="D12846" t="s">
        <v>953</v>
      </c>
      <c r="E12846">
        <v>516.27062500000034</v>
      </c>
      <c r="F12846" s="1">
        <v>12331.25</v>
      </c>
    </row>
    <row r="12847" spans="1:6" x14ac:dyDescent="0.3">
      <c r="A12847" t="s">
        <v>61</v>
      </c>
      <c r="B12847" t="s">
        <v>890</v>
      </c>
      <c r="C12847">
        <v>2012</v>
      </c>
      <c r="D12847" t="s">
        <v>949</v>
      </c>
      <c r="E12847">
        <v>-572.82666666666648</v>
      </c>
      <c r="F12847" s="1">
        <v>17066.666666666668</v>
      </c>
    </row>
    <row r="12848" spans="1:6" x14ac:dyDescent="0.3">
      <c r="A12848" t="s">
        <v>61</v>
      </c>
      <c r="B12848" t="s">
        <v>890</v>
      </c>
      <c r="C12848">
        <v>2012</v>
      </c>
      <c r="D12848" t="s">
        <v>951</v>
      </c>
      <c r="E12848">
        <v>-2037.5599999999995</v>
      </c>
      <c r="F12848" s="1">
        <v>16400</v>
      </c>
    </row>
    <row r="12849" spans="1:6" x14ac:dyDescent="0.3">
      <c r="A12849" t="s">
        <v>61</v>
      </c>
      <c r="B12849" t="s">
        <v>890</v>
      </c>
      <c r="C12849">
        <v>2013</v>
      </c>
      <c r="D12849" t="s">
        <v>949</v>
      </c>
      <c r="E12849">
        <v>1854.2925000000014</v>
      </c>
      <c r="F12849" s="1">
        <v>19425</v>
      </c>
    </row>
    <row r="12850" spans="1:6" x14ac:dyDescent="0.3">
      <c r="A12850" t="s">
        <v>61</v>
      </c>
      <c r="B12850" t="s">
        <v>891</v>
      </c>
      <c r="C12850">
        <v>1999</v>
      </c>
      <c r="D12850" t="s">
        <v>953</v>
      </c>
      <c r="E12850">
        <v>462.01749999999993</v>
      </c>
      <c r="F12850" s="1">
        <v>1675</v>
      </c>
    </row>
    <row r="12851" spans="1:6" x14ac:dyDescent="0.3">
      <c r="A12851" t="s">
        <v>61</v>
      </c>
      <c r="B12851" t="s">
        <v>891</v>
      </c>
      <c r="C12851">
        <v>2000</v>
      </c>
      <c r="D12851" t="s">
        <v>953</v>
      </c>
      <c r="E12851">
        <v>-410.05450000000002</v>
      </c>
      <c r="F12851" s="1">
        <v>1355</v>
      </c>
    </row>
    <row r="12852" spans="1:6" x14ac:dyDescent="0.3">
      <c r="A12852" t="s">
        <v>61</v>
      </c>
      <c r="B12852" t="s">
        <v>891</v>
      </c>
      <c r="C12852">
        <v>2001</v>
      </c>
      <c r="D12852" t="s">
        <v>949</v>
      </c>
      <c r="E12852">
        <v>1144.0625</v>
      </c>
      <c r="F12852" s="1">
        <v>3125</v>
      </c>
    </row>
    <row r="12853" spans="1:6" x14ac:dyDescent="0.3">
      <c r="A12853" t="s">
        <v>61</v>
      </c>
      <c r="B12853" t="s">
        <v>891</v>
      </c>
      <c r="C12853">
        <v>2001</v>
      </c>
      <c r="D12853" t="s">
        <v>953</v>
      </c>
      <c r="E12853">
        <v>-655.24749999999995</v>
      </c>
      <c r="F12853" s="1">
        <v>2025</v>
      </c>
    </row>
    <row r="12854" spans="1:6" x14ac:dyDescent="0.3">
      <c r="A12854" t="s">
        <v>61</v>
      </c>
      <c r="B12854" t="s">
        <v>891</v>
      </c>
      <c r="C12854">
        <v>2002</v>
      </c>
      <c r="D12854" t="s">
        <v>953</v>
      </c>
      <c r="E12854">
        <v>434.34666666666664</v>
      </c>
      <c r="F12854" s="1">
        <v>800</v>
      </c>
    </row>
    <row r="12855" spans="1:6" x14ac:dyDescent="0.3">
      <c r="A12855" t="s">
        <v>61</v>
      </c>
      <c r="B12855" t="s">
        <v>891</v>
      </c>
      <c r="C12855">
        <v>2003</v>
      </c>
      <c r="D12855" t="s">
        <v>953</v>
      </c>
      <c r="E12855">
        <v>710.77499999999986</v>
      </c>
      <c r="F12855" s="1">
        <v>2750</v>
      </c>
    </row>
    <row r="12856" spans="1:6" x14ac:dyDescent="0.3">
      <c r="A12856" t="s">
        <v>61</v>
      </c>
      <c r="B12856" t="s">
        <v>891</v>
      </c>
      <c r="C12856">
        <v>2004</v>
      </c>
      <c r="D12856" t="s">
        <v>949</v>
      </c>
      <c r="E12856">
        <v>870.51375000000007</v>
      </c>
      <c r="F12856" s="1">
        <v>4887.5</v>
      </c>
    </row>
    <row r="12857" spans="1:6" x14ac:dyDescent="0.3">
      <c r="A12857" t="s">
        <v>61</v>
      </c>
      <c r="B12857" t="s">
        <v>891</v>
      </c>
      <c r="C12857">
        <v>2004</v>
      </c>
      <c r="D12857" t="s">
        <v>953</v>
      </c>
      <c r="E12857">
        <v>-493.51546874999997</v>
      </c>
      <c r="F12857" s="1">
        <v>2626.5625</v>
      </c>
    </row>
    <row r="12858" spans="1:6" x14ac:dyDescent="0.3">
      <c r="A12858" t="s">
        <v>61</v>
      </c>
      <c r="B12858" t="s">
        <v>891</v>
      </c>
      <c r="C12858">
        <v>2006</v>
      </c>
      <c r="D12858" t="s">
        <v>953</v>
      </c>
      <c r="E12858">
        <v>-1485.8625000000002</v>
      </c>
      <c r="F12858" s="1">
        <v>5541.666666666667</v>
      </c>
    </row>
    <row r="12859" spans="1:6" x14ac:dyDescent="0.3">
      <c r="A12859" t="s">
        <v>61</v>
      </c>
      <c r="B12859" t="s">
        <v>891</v>
      </c>
      <c r="C12859">
        <v>2007</v>
      </c>
      <c r="D12859" t="s">
        <v>951</v>
      </c>
      <c r="E12859">
        <v>-343.63999999999942</v>
      </c>
      <c r="F12859" s="1">
        <v>11600</v>
      </c>
    </row>
    <row r="12860" spans="1:6" x14ac:dyDescent="0.3">
      <c r="A12860" t="s">
        <v>61</v>
      </c>
      <c r="B12860" t="s">
        <v>891</v>
      </c>
      <c r="C12860">
        <v>2007</v>
      </c>
      <c r="D12860" t="s">
        <v>953</v>
      </c>
      <c r="E12860">
        <v>70.979642857142991</v>
      </c>
      <c r="F12860" s="1">
        <v>8867.8571428571431</v>
      </c>
    </row>
    <row r="12861" spans="1:6" x14ac:dyDescent="0.3">
      <c r="A12861" t="s">
        <v>61</v>
      </c>
      <c r="B12861" t="s">
        <v>891</v>
      </c>
      <c r="C12861">
        <v>2008</v>
      </c>
      <c r="D12861" t="s">
        <v>951</v>
      </c>
      <c r="E12861">
        <v>572.4749999999998</v>
      </c>
      <c r="F12861" s="1">
        <v>13083.333333333334</v>
      </c>
    </row>
    <row r="12862" spans="1:6" x14ac:dyDescent="0.3">
      <c r="A12862" t="s">
        <v>61</v>
      </c>
      <c r="B12862" t="s">
        <v>891</v>
      </c>
      <c r="C12862">
        <v>2008</v>
      </c>
      <c r="D12862" t="s">
        <v>953</v>
      </c>
      <c r="E12862">
        <v>384.53568181818196</v>
      </c>
      <c r="F12862" s="1">
        <v>9584.0909090909099</v>
      </c>
    </row>
    <row r="12863" spans="1:6" x14ac:dyDescent="0.3">
      <c r="A12863" t="s">
        <v>61</v>
      </c>
      <c r="B12863" t="s">
        <v>891</v>
      </c>
      <c r="C12863">
        <v>2009</v>
      </c>
      <c r="D12863" t="s">
        <v>951</v>
      </c>
      <c r="E12863">
        <v>1129.2900000000009</v>
      </c>
      <c r="F12863" s="1">
        <v>14900</v>
      </c>
    </row>
    <row r="12864" spans="1:6" x14ac:dyDescent="0.3">
      <c r="A12864" t="s">
        <v>61</v>
      </c>
      <c r="B12864" t="s">
        <v>891</v>
      </c>
      <c r="C12864">
        <v>2009</v>
      </c>
      <c r="D12864" t="s">
        <v>953</v>
      </c>
      <c r="E12864">
        <v>-20.545999999999914</v>
      </c>
      <c r="F12864" s="1">
        <v>11740</v>
      </c>
    </row>
    <row r="12865" spans="1:6" x14ac:dyDescent="0.3">
      <c r="A12865" t="s">
        <v>61</v>
      </c>
      <c r="B12865" t="s">
        <v>891</v>
      </c>
      <c r="C12865">
        <v>2010</v>
      </c>
      <c r="D12865" t="s">
        <v>949</v>
      </c>
      <c r="E12865">
        <v>2011.3350000000009</v>
      </c>
      <c r="F12865" s="1">
        <v>16350</v>
      </c>
    </row>
    <row r="12866" spans="1:6" x14ac:dyDescent="0.3">
      <c r="A12866" t="s">
        <v>61</v>
      </c>
      <c r="B12866" t="s">
        <v>891</v>
      </c>
      <c r="C12866">
        <v>2010</v>
      </c>
      <c r="D12866" t="s">
        <v>951</v>
      </c>
      <c r="E12866">
        <v>-863.25</v>
      </c>
      <c r="F12866" s="1">
        <v>17500</v>
      </c>
    </row>
    <row r="12867" spans="1:6" x14ac:dyDescent="0.3">
      <c r="A12867" t="s">
        <v>61</v>
      </c>
      <c r="B12867" t="s">
        <v>891</v>
      </c>
      <c r="C12867">
        <v>2010</v>
      </c>
      <c r="D12867" t="s">
        <v>953</v>
      </c>
      <c r="E12867">
        <v>2904.4275000000007</v>
      </c>
      <c r="F12867" s="1">
        <v>13775</v>
      </c>
    </row>
    <row r="12868" spans="1:6" x14ac:dyDescent="0.3">
      <c r="A12868" t="s">
        <v>61</v>
      </c>
      <c r="B12868" t="s">
        <v>891</v>
      </c>
      <c r="C12868">
        <v>2011</v>
      </c>
      <c r="D12868" t="s">
        <v>949</v>
      </c>
      <c r="E12868">
        <v>-822.98624999999902</v>
      </c>
      <c r="F12868" s="1">
        <v>19887.5</v>
      </c>
    </row>
    <row r="12869" spans="1:6" x14ac:dyDescent="0.3">
      <c r="A12869" t="s">
        <v>61</v>
      </c>
      <c r="B12869" t="s">
        <v>891</v>
      </c>
      <c r="C12869">
        <v>2011</v>
      </c>
      <c r="D12869" t="s">
        <v>951</v>
      </c>
      <c r="E12869">
        <v>278.77928571428595</v>
      </c>
      <c r="F12869" s="1">
        <v>19078.571428571428</v>
      </c>
    </row>
    <row r="12870" spans="1:6" x14ac:dyDescent="0.3">
      <c r="A12870" t="s">
        <v>61</v>
      </c>
      <c r="B12870" t="s">
        <v>891</v>
      </c>
      <c r="C12870">
        <v>2011</v>
      </c>
      <c r="D12870" t="s">
        <v>953</v>
      </c>
      <c r="E12870">
        <v>508.25714285714275</v>
      </c>
      <c r="F12870" s="1">
        <v>16857.142857142859</v>
      </c>
    </row>
    <row r="12871" spans="1:6" x14ac:dyDescent="0.3">
      <c r="A12871" t="s">
        <v>61</v>
      </c>
      <c r="B12871" t="s">
        <v>891</v>
      </c>
      <c r="C12871">
        <v>2012</v>
      </c>
      <c r="D12871" t="s">
        <v>948</v>
      </c>
      <c r="E12871">
        <v>-360.6899999999996</v>
      </c>
      <c r="F12871" s="1">
        <v>26100</v>
      </c>
    </row>
    <row r="12872" spans="1:6" x14ac:dyDescent="0.3">
      <c r="A12872" t="s">
        <v>61</v>
      </c>
      <c r="B12872" t="s">
        <v>891</v>
      </c>
      <c r="C12872">
        <v>2012</v>
      </c>
      <c r="D12872" t="s">
        <v>949</v>
      </c>
      <c r="E12872">
        <v>795.8506666666666</v>
      </c>
      <c r="F12872" s="1">
        <v>23040</v>
      </c>
    </row>
    <row r="12873" spans="1:6" x14ac:dyDescent="0.3">
      <c r="A12873" t="s">
        <v>61</v>
      </c>
      <c r="B12873" t="s">
        <v>891</v>
      </c>
      <c r="C12873">
        <v>2012</v>
      </c>
      <c r="D12873" t="s">
        <v>950</v>
      </c>
      <c r="E12873">
        <v>1996.7000000000007</v>
      </c>
      <c r="F12873" s="1">
        <v>27000</v>
      </c>
    </row>
    <row r="12874" spans="1:6" x14ac:dyDescent="0.3">
      <c r="A12874" t="s">
        <v>61</v>
      </c>
      <c r="B12874" t="s">
        <v>891</v>
      </c>
      <c r="C12874">
        <v>2012</v>
      </c>
      <c r="D12874" t="s">
        <v>951</v>
      </c>
      <c r="E12874">
        <v>337.48499999999967</v>
      </c>
      <c r="F12874" s="1">
        <v>20350</v>
      </c>
    </row>
    <row r="12875" spans="1:6" x14ac:dyDescent="0.3">
      <c r="A12875" t="s">
        <v>61</v>
      </c>
      <c r="B12875" t="s">
        <v>891</v>
      </c>
      <c r="C12875">
        <v>2012</v>
      </c>
      <c r="D12875" t="s">
        <v>953</v>
      </c>
      <c r="E12875">
        <v>-901.40562499999987</v>
      </c>
      <c r="F12875" s="1">
        <v>18318.75</v>
      </c>
    </row>
    <row r="12876" spans="1:6" x14ac:dyDescent="0.3">
      <c r="A12876" t="s">
        <v>61</v>
      </c>
      <c r="B12876" t="s">
        <v>891</v>
      </c>
      <c r="C12876">
        <v>2013</v>
      </c>
      <c r="D12876" t="s">
        <v>948</v>
      </c>
      <c r="E12876">
        <v>-5793.630000000001</v>
      </c>
      <c r="F12876" s="1">
        <v>29700</v>
      </c>
    </row>
    <row r="12877" spans="1:6" x14ac:dyDescent="0.3">
      <c r="A12877" t="s">
        <v>61</v>
      </c>
      <c r="B12877" t="s">
        <v>891</v>
      </c>
      <c r="C12877">
        <v>2013</v>
      </c>
      <c r="D12877" t="s">
        <v>949</v>
      </c>
      <c r="E12877">
        <v>-5359.0999999999985</v>
      </c>
      <c r="F12877" s="1">
        <v>29000</v>
      </c>
    </row>
    <row r="12878" spans="1:6" x14ac:dyDescent="0.3">
      <c r="A12878" t="s">
        <v>61</v>
      </c>
      <c r="B12878" t="s">
        <v>892</v>
      </c>
      <c r="C12878">
        <v>2000</v>
      </c>
      <c r="D12878" t="s">
        <v>953</v>
      </c>
      <c r="E12878">
        <v>81.362205882352967</v>
      </c>
      <c r="F12878" s="1">
        <v>886.76470588235293</v>
      </c>
    </row>
    <row r="12879" spans="1:6" x14ac:dyDescent="0.3">
      <c r="A12879" t="s">
        <v>61</v>
      </c>
      <c r="B12879" t="s">
        <v>892</v>
      </c>
      <c r="C12879">
        <v>2001</v>
      </c>
      <c r="D12879" t="s">
        <v>952</v>
      </c>
      <c r="E12879">
        <v>-1159.115</v>
      </c>
      <c r="F12879" s="1">
        <v>1850</v>
      </c>
    </row>
    <row r="12880" spans="1:6" x14ac:dyDescent="0.3">
      <c r="A12880" t="s">
        <v>61</v>
      </c>
      <c r="B12880" t="s">
        <v>892</v>
      </c>
      <c r="C12880">
        <v>2001</v>
      </c>
      <c r="D12880" t="s">
        <v>953</v>
      </c>
      <c r="E12880">
        <v>160.69793103448279</v>
      </c>
      <c r="F12880" s="1">
        <v>1186.2068965517242</v>
      </c>
    </row>
    <row r="12881" spans="1:6" x14ac:dyDescent="0.3">
      <c r="A12881" t="s">
        <v>61</v>
      </c>
      <c r="B12881" t="s">
        <v>892</v>
      </c>
      <c r="C12881">
        <v>2002</v>
      </c>
      <c r="D12881" t="s">
        <v>953</v>
      </c>
      <c r="E12881">
        <v>143.6335</v>
      </c>
      <c r="F12881" s="1">
        <v>1635</v>
      </c>
    </row>
    <row r="12882" spans="1:6" x14ac:dyDescent="0.3">
      <c r="A12882" t="s">
        <v>61</v>
      </c>
      <c r="B12882" t="s">
        <v>892</v>
      </c>
      <c r="C12882">
        <v>2003</v>
      </c>
      <c r="D12882" t="s">
        <v>953</v>
      </c>
      <c r="E12882">
        <v>118.05140624999999</v>
      </c>
      <c r="F12882" s="1">
        <v>1170.3125</v>
      </c>
    </row>
    <row r="12883" spans="1:6" x14ac:dyDescent="0.3">
      <c r="A12883" t="s">
        <v>61</v>
      </c>
      <c r="B12883" t="s">
        <v>892</v>
      </c>
      <c r="C12883">
        <v>2004</v>
      </c>
      <c r="D12883" t="s">
        <v>953</v>
      </c>
      <c r="E12883">
        <v>166.60500000000002</v>
      </c>
      <c r="F12883" s="1">
        <v>2418.4210526315787</v>
      </c>
    </row>
    <row r="12884" spans="1:6" x14ac:dyDescent="0.3">
      <c r="A12884" t="s">
        <v>61</v>
      </c>
      <c r="B12884" t="s">
        <v>892</v>
      </c>
      <c r="C12884">
        <v>2005</v>
      </c>
      <c r="D12884" t="s">
        <v>953</v>
      </c>
      <c r="E12884">
        <v>-25.5395081967213</v>
      </c>
      <c r="F12884" s="1">
        <v>2998.3606557377047</v>
      </c>
    </row>
    <row r="12885" spans="1:6" x14ac:dyDescent="0.3">
      <c r="A12885" t="s">
        <v>61</v>
      </c>
      <c r="B12885" t="s">
        <v>892</v>
      </c>
      <c r="C12885">
        <v>2006</v>
      </c>
      <c r="D12885" t="s">
        <v>953</v>
      </c>
      <c r="E12885">
        <v>-155.34317164179103</v>
      </c>
      <c r="F12885" s="1">
        <v>4232.4626865671644</v>
      </c>
    </row>
    <row r="12886" spans="1:6" x14ac:dyDescent="0.3">
      <c r="A12886" t="s">
        <v>61</v>
      </c>
      <c r="B12886" t="s">
        <v>892</v>
      </c>
      <c r="C12886">
        <v>2007</v>
      </c>
      <c r="D12886" t="s">
        <v>951</v>
      </c>
      <c r="E12886">
        <v>-1252.0675000000001</v>
      </c>
      <c r="F12886" s="1">
        <v>7825</v>
      </c>
    </row>
    <row r="12887" spans="1:6" x14ac:dyDescent="0.3">
      <c r="A12887" t="s">
        <v>61</v>
      </c>
      <c r="B12887" t="s">
        <v>892</v>
      </c>
      <c r="C12887">
        <v>2007</v>
      </c>
      <c r="D12887" t="s">
        <v>952</v>
      </c>
      <c r="E12887">
        <v>-4427.62</v>
      </c>
      <c r="F12887" s="1">
        <v>7800</v>
      </c>
    </row>
    <row r="12888" spans="1:6" x14ac:dyDescent="0.3">
      <c r="A12888" t="s">
        <v>61</v>
      </c>
      <c r="B12888" t="s">
        <v>892</v>
      </c>
      <c r="C12888">
        <v>2007</v>
      </c>
      <c r="D12888" t="s">
        <v>953</v>
      </c>
      <c r="E12888">
        <v>5.1318220338983771</v>
      </c>
      <c r="F12888" s="1">
        <v>4699.5762711864409</v>
      </c>
    </row>
    <row r="12889" spans="1:6" x14ac:dyDescent="0.3">
      <c r="A12889" t="s">
        <v>61</v>
      </c>
      <c r="B12889" t="s">
        <v>892</v>
      </c>
      <c r="C12889">
        <v>2008</v>
      </c>
      <c r="D12889" t="s">
        <v>953</v>
      </c>
      <c r="E12889">
        <v>-325.60319444444445</v>
      </c>
      <c r="F12889" s="1">
        <v>5440.2777777777774</v>
      </c>
    </row>
    <row r="12890" spans="1:6" x14ac:dyDescent="0.3">
      <c r="A12890" t="s">
        <v>61</v>
      </c>
      <c r="B12890" t="s">
        <v>892</v>
      </c>
      <c r="C12890">
        <v>2009</v>
      </c>
      <c r="D12890" t="s">
        <v>951</v>
      </c>
      <c r="E12890">
        <v>585.36499999999978</v>
      </c>
      <c r="F12890" s="1">
        <v>10650</v>
      </c>
    </row>
    <row r="12891" spans="1:6" x14ac:dyDescent="0.3">
      <c r="A12891" t="s">
        <v>61</v>
      </c>
      <c r="B12891" t="s">
        <v>892</v>
      </c>
      <c r="C12891">
        <v>2009</v>
      </c>
      <c r="D12891" t="s">
        <v>953</v>
      </c>
      <c r="E12891">
        <v>-479.81312500000001</v>
      </c>
      <c r="F12891" s="1">
        <v>6993.75</v>
      </c>
    </row>
    <row r="12892" spans="1:6" x14ac:dyDescent="0.3">
      <c r="A12892" t="s">
        <v>61</v>
      </c>
      <c r="B12892" t="s">
        <v>892</v>
      </c>
      <c r="C12892">
        <v>2010</v>
      </c>
      <c r="D12892" t="s">
        <v>951</v>
      </c>
      <c r="E12892">
        <v>-784.79999999999984</v>
      </c>
      <c r="F12892" s="1">
        <v>12000</v>
      </c>
    </row>
    <row r="12893" spans="1:6" x14ac:dyDescent="0.3">
      <c r="A12893" t="s">
        <v>61</v>
      </c>
      <c r="B12893" t="s">
        <v>892</v>
      </c>
      <c r="C12893">
        <v>2010</v>
      </c>
      <c r="D12893" t="s">
        <v>953</v>
      </c>
      <c r="E12893">
        <v>-11.873636363636665</v>
      </c>
      <c r="F12893" s="1">
        <v>8718.181818181818</v>
      </c>
    </row>
    <row r="12894" spans="1:6" x14ac:dyDescent="0.3">
      <c r="A12894" t="s">
        <v>61</v>
      </c>
      <c r="B12894" t="s">
        <v>892</v>
      </c>
      <c r="C12894">
        <v>2011</v>
      </c>
      <c r="D12894" t="s">
        <v>949</v>
      </c>
      <c r="E12894">
        <v>560.50500000000102</v>
      </c>
      <c r="F12894" s="1">
        <v>14050</v>
      </c>
    </row>
    <row r="12895" spans="1:6" x14ac:dyDescent="0.3">
      <c r="A12895" t="s">
        <v>61</v>
      </c>
      <c r="B12895" t="s">
        <v>892</v>
      </c>
      <c r="C12895">
        <v>2011</v>
      </c>
      <c r="D12895" t="s">
        <v>951</v>
      </c>
      <c r="E12895">
        <v>-2163.8050000000003</v>
      </c>
      <c r="F12895" s="1">
        <v>12950</v>
      </c>
    </row>
    <row r="12896" spans="1:6" x14ac:dyDescent="0.3">
      <c r="A12896" t="s">
        <v>61</v>
      </c>
      <c r="B12896" t="s">
        <v>892</v>
      </c>
      <c r="C12896">
        <v>2011</v>
      </c>
      <c r="D12896" t="s">
        <v>953</v>
      </c>
      <c r="E12896">
        <v>278.45069444444448</v>
      </c>
      <c r="F12896" s="1">
        <v>9645.8333333333339</v>
      </c>
    </row>
    <row r="12897" spans="1:6" x14ac:dyDescent="0.3">
      <c r="A12897" t="s">
        <v>61</v>
      </c>
      <c r="B12897" t="s">
        <v>893</v>
      </c>
      <c r="C12897">
        <v>2001</v>
      </c>
      <c r="D12897" t="s">
        <v>952</v>
      </c>
      <c r="E12897">
        <v>-1623.68625</v>
      </c>
      <c r="F12897" s="1">
        <v>2887.5</v>
      </c>
    </row>
    <row r="12898" spans="1:6" x14ac:dyDescent="0.3">
      <c r="A12898" t="s">
        <v>61</v>
      </c>
      <c r="B12898" t="s">
        <v>893</v>
      </c>
      <c r="C12898">
        <v>2001</v>
      </c>
      <c r="D12898" t="s">
        <v>953</v>
      </c>
      <c r="E12898">
        <v>-172.51304878048779</v>
      </c>
      <c r="F12898" s="1">
        <v>1381.7073170731708</v>
      </c>
    </row>
    <row r="12899" spans="1:6" x14ac:dyDescent="0.3">
      <c r="A12899" t="s">
        <v>61</v>
      </c>
      <c r="B12899" t="s">
        <v>893</v>
      </c>
      <c r="C12899">
        <v>2002</v>
      </c>
      <c r="D12899" t="s">
        <v>952</v>
      </c>
      <c r="E12899">
        <v>-1803.6587500000001</v>
      </c>
      <c r="F12899" s="1">
        <v>2662.5</v>
      </c>
    </row>
    <row r="12900" spans="1:6" x14ac:dyDescent="0.3">
      <c r="A12900" t="s">
        <v>61</v>
      </c>
      <c r="B12900" t="s">
        <v>893</v>
      </c>
      <c r="C12900">
        <v>2002</v>
      </c>
      <c r="D12900" t="s">
        <v>953</v>
      </c>
      <c r="E12900">
        <v>-30.752295918367345</v>
      </c>
      <c r="F12900" s="1">
        <v>1609.6938775510205</v>
      </c>
    </row>
    <row r="12901" spans="1:6" x14ac:dyDescent="0.3">
      <c r="A12901" t="s">
        <v>61</v>
      </c>
      <c r="B12901" t="s">
        <v>893</v>
      </c>
      <c r="C12901">
        <v>2003</v>
      </c>
      <c r="D12901" t="s">
        <v>951</v>
      </c>
      <c r="E12901">
        <v>-446.96000000000004</v>
      </c>
      <c r="F12901" s="1">
        <v>2400</v>
      </c>
    </row>
    <row r="12902" spans="1:6" x14ac:dyDescent="0.3">
      <c r="A12902" t="s">
        <v>61</v>
      </c>
      <c r="B12902" t="s">
        <v>893</v>
      </c>
      <c r="C12902">
        <v>2003</v>
      </c>
      <c r="D12902" t="s">
        <v>952</v>
      </c>
      <c r="E12902">
        <v>-2458.5616666666665</v>
      </c>
      <c r="F12902" s="1">
        <v>3383.3333333333335</v>
      </c>
    </row>
    <row r="12903" spans="1:6" x14ac:dyDescent="0.3">
      <c r="A12903" t="s">
        <v>61</v>
      </c>
      <c r="B12903" t="s">
        <v>893</v>
      </c>
      <c r="C12903">
        <v>2003</v>
      </c>
      <c r="D12903" t="s">
        <v>953</v>
      </c>
      <c r="E12903">
        <v>-26.721176470588201</v>
      </c>
      <c r="F12903" s="1">
        <v>2317.6470588235293</v>
      </c>
    </row>
    <row r="12904" spans="1:6" x14ac:dyDescent="0.3">
      <c r="A12904" t="s">
        <v>61</v>
      </c>
      <c r="B12904" t="s">
        <v>893</v>
      </c>
      <c r="C12904">
        <v>2004</v>
      </c>
      <c r="D12904" t="s">
        <v>949</v>
      </c>
      <c r="E12904">
        <v>924.03499999999985</v>
      </c>
      <c r="F12904" s="1">
        <v>3350</v>
      </c>
    </row>
    <row r="12905" spans="1:6" x14ac:dyDescent="0.3">
      <c r="A12905" t="s">
        <v>61</v>
      </c>
      <c r="B12905" t="s">
        <v>893</v>
      </c>
      <c r="C12905">
        <v>2004</v>
      </c>
      <c r="D12905" t="s">
        <v>952</v>
      </c>
      <c r="E12905">
        <v>-3389.3625000000002</v>
      </c>
      <c r="F12905" s="1">
        <v>3875</v>
      </c>
    </row>
    <row r="12906" spans="1:6" x14ac:dyDescent="0.3">
      <c r="A12906" t="s">
        <v>61</v>
      </c>
      <c r="B12906" t="s">
        <v>893</v>
      </c>
      <c r="C12906">
        <v>2004</v>
      </c>
      <c r="D12906" t="s">
        <v>953</v>
      </c>
      <c r="E12906">
        <v>120.31732456140352</v>
      </c>
      <c r="F12906" s="1">
        <v>2427.6315789473683</v>
      </c>
    </row>
    <row r="12907" spans="1:6" x14ac:dyDescent="0.3">
      <c r="A12907" t="s">
        <v>61</v>
      </c>
      <c r="B12907" t="s">
        <v>893</v>
      </c>
      <c r="C12907">
        <v>2005</v>
      </c>
      <c r="D12907" t="s">
        <v>951</v>
      </c>
      <c r="E12907">
        <v>612.57250000000022</v>
      </c>
      <c r="F12907" s="1">
        <v>6225</v>
      </c>
    </row>
    <row r="12908" spans="1:6" x14ac:dyDescent="0.3">
      <c r="A12908" t="s">
        <v>61</v>
      </c>
      <c r="B12908" t="s">
        <v>893</v>
      </c>
      <c r="C12908">
        <v>2005</v>
      </c>
      <c r="D12908" t="s">
        <v>953</v>
      </c>
      <c r="E12908">
        <v>-6.877317073170671</v>
      </c>
      <c r="F12908" s="1">
        <v>3275.6097560975609</v>
      </c>
    </row>
    <row r="12909" spans="1:6" x14ac:dyDescent="0.3">
      <c r="A12909" t="s">
        <v>61</v>
      </c>
      <c r="B12909" t="s">
        <v>893</v>
      </c>
      <c r="C12909">
        <v>2006</v>
      </c>
      <c r="D12909" t="s">
        <v>951</v>
      </c>
      <c r="E12909">
        <v>-1499.5137500000001</v>
      </c>
      <c r="F12909" s="1">
        <v>5112.5</v>
      </c>
    </row>
    <row r="12910" spans="1:6" x14ac:dyDescent="0.3">
      <c r="A12910" t="s">
        <v>61</v>
      </c>
      <c r="B12910" t="s">
        <v>893</v>
      </c>
      <c r="C12910">
        <v>2006</v>
      </c>
      <c r="D12910" t="s">
        <v>953</v>
      </c>
      <c r="E12910">
        <v>370.8509433962264</v>
      </c>
      <c r="F12910" s="1">
        <v>4358.4905660377362</v>
      </c>
    </row>
    <row r="12911" spans="1:6" x14ac:dyDescent="0.3">
      <c r="A12911" t="s">
        <v>61</v>
      </c>
      <c r="B12911" t="s">
        <v>893</v>
      </c>
      <c r="C12911">
        <v>2007</v>
      </c>
      <c r="D12911" t="s">
        <v>951</v>
      </c>
      <c r="E12911">
        <v>90.197500000000218</v>
      </c>
      <c r="F12911" s="1">
        <v>7475</v>
      </c>
    </row>
    <row r="12912" spans="1:6" x14ac:dyDescent="0.3">
      <c r="A12912" t="s">
        <v>61</v>
      </c>
      <c r="B12912" t="s">
        <v>893</v>
      </c>
      <c r="C12912">
        <v>2007</v>
      </c>
      <c r="D12912" t="s">
        <v>953</v>
      </c>
      <c r="E12912">
        <v>34.620909090909073</v>
      </c>
      <c r="F12912" s="1">
        <v>4754.545454545455</v>
      </c>
    </row>
    <row r="12913" spans="1:6" x14ac:dyDescent="0.3">
      <c r="A12913" t="s">
        <v>61</v>
      </c>
      <c r="B12913" t="s">
        <v>893</v>
      </c>
      <c r="C12913">
        <v>2008</v>
      </c>
      <c r="D12913" t="s">
        <v>949</v>
      </c>
      <c r="E12913">
        <v>4354.7</v>
      </c>
      <c r="F12913" s="1">
        <v>7000</v>
      </c>
    </row>
    <row r="12914" spans="1:6" x14ac:dyDescent="0.3">
      <c r="A12914" t="s">
        <v>61</v>
      </c>
      <c r="B12914" t="s">
        <v>893</v>
      </c>
      <c r="C12914">
        <v>2008</v>
      </c>
      <c r="D12914" t="s">
        <v>953</v>
      </c>
      <c r="E12914">
        <v>135.82916666666668</v>
      </c>
      <c r="F12914" s="1">
        <v>5553.5714285714284</v>
      </c>
    </row>
    <row r="12915" spans="1:6" x14ac:dyDescent="0.3">
      <c r="A12915" t="s">
        <v>61</v>
      </c>
      <c r="B12915" t="s">
        <v>893</v>
      </c>
      <c r="C12915">
        <v>2009</v>
      </c>
      <c r="D12915" t="s">
        <v>951</v>
      </c>
      <c r="E12915">
        <v>-2232.3150000000005</v>
      </c>
      <c r="F12915" s="1">
        <v>9850</v>
      </c>
    </row>
    <row r="12916" spans="1:6" x14ac:dyDescent="0.3">
      <c r="A12916" t="s">
        <v>61</v>
      </c>
      <c r="B12916" t="s">
        <v>893</v>
      </c>
      <c r="C12916">
        <v>2009</v>
      </c>
      <c r="D12916" t="s">
        <v>953</v>
      </c>
      <c r="E12916">
        <v>380.55386363636359</v>
      </c>
      <c r="F12916" s="1">
        <v>7038.636363636364</v>
      </c>
    </row>
    <row r="12917" spans="1:6" x14ac:dyDescent="0.3">
      <c r="A12917" t="s">
        <v>61</v>
      </c>
      <c r="B12917" t="s">
        <v>893</v>
      </c>
      <c r="C12917">
        <v>2011</v>
      </c>
      <c r="D12917" t="s">
        <v>948</v>
      </c>
      <c r="E12917">
        <v>142.27500000000146</v>
      </c>
      <c r="F12917" s="1">
        <v>17750</v>
      </c>
    </row>
    <row r="12918" spans="1:6" x14ac:dyDescent="0.3">
      <c r="A12918" t="s">
        <v>61</v>
      </c>
      <c r="B12918" t="s">
        <v>893</v>
      </c>
      <c r="C12918">
        <v>2011</v>
      </c>
      <c r="D12918" t="s">
        <v>951</v>
      </c>
      <c r="E12918">
        <v>-1013.8949999999999</v>
      </c>
      <c r="F12918" s="1">
        <v>16716.666666666668</v>
      </c>
    </row>
    <row r="12919" spans="1:6" x14ac:dyDescent="0.3">
      <c r="A12919" t="s">
        <v>61</v>
      </c>
      <c r="B12919" t="s">
        <v>893</v>
      </c>
      <c r="C12919">
        <v>2011</v>
      </c>
      <c r="D12919" t="s">
        <v>953</v>
      </c>
      <c r="E12919">
        <v>1283.2669999999998</v>
      </c>
      <c r="F12919" s="1">
        <v>13270</v>
      </c>
    </row>
    <row r="12920" spans="1:6" x14ac:dyDescent="0.3">
      <c r="A12920" t="s">
        <v>61</v>
      </c>
      <c r="B12920" t="s">
        <v>893</v>
      </c>
      <c r="C12920">
        <v>2012</v>
      </c>
      <c r="D12920" t="s">
        <v>948</v>
      </c>
      <c r="E12920">
        <v>-136.36199999999977</v>
      </c>
      <c r="F12920" s="1">
        <v>18113.333333333332</v>
      </c>
    </row>
    <row r="12921" spans="1:6" x14ac:dyDescent="0.3">
      <c r="A12921" t="s">
        <v>61</v>
      </c>
      <c r="B12921" t="s">
        <v>893</v>
      </c>
      <c r="C12921">
        <v>2012</v>
      </c>
      <c r="D12921" t="s">
        <v>949</v>
      </c>
      <c r="E12921">
        <v>158.2743859649124</v>
      </c>
      <c r="F12921" s="1">
        <v>16112.280701754386</v>
      </c>
    </row>
    <row r="12922" spans="1:6" x14ac:dyDescent="0.3">
      <c r="A12922" t="s">
        <v>61</v>
      </c>
      <c r="B12922" t="s">
        <v>893</v>
      </c>
      <c r="C12922">
        <v>2012</v>
      </c>
      <c r="D12922" t="s">
        <v>951</v>
      </c>
      <c r="E12922">
        <v>440.3537500000001</v>
      </c>
      <c r="F12922" s="1">
        <v>15287.5</v>
      </c>
    </row>
    <row r="12923" spans="1:6" x14ac:dyDescent="0.3">
      <c r="A12923" t="s">
        <v>61</v>
      </c>
      <c r="B12923" t="s">
        <v>893</v>
      </c>
      <c r="C12923">
        <v>2012</v>
      </c>
      <c r="D12923" t="s">
        <v>953</v>
      </c>
      <c r="E12923">
        <v>-127.27977941176457</v>
      </c>
      <c r="F12923" s="1">
        <v>13305.14705882353</v>
      </c>
    </row>
    <row r="12924" spans="1:6" x14ac:dyDescent="0.3">
      <c r="A12924" t="s">
        <v>61</v>
      </c>
      <c r="B12924" t="s">
        <v>893</v>
      </c>
      <c r="C12924">
        <v>2013</v>
      </c>
      <c r="D12924" t="s">
        <v>948</v>
      </c>
      <c r="E12924">
        <v>-617.91574468085105</v>
      </c>
      <c r="F12924" s="1">
        <v>19310.638297872341</v>
      </c>
    </row>
    <row r="12925" spans="1:6" x14ac:dyDescent="0.3">
      <c r="A12925" t="s">
        <v>61</v>
      </c>
      <c r="B12925" t="s">
        <v>893</v>
      </c>
      <c r="C12925">
        <v>2013</v>
      </c>
      <c r="D12925" t="s">
        <v>949</v>
      </c>
      <c r="E12925">
        <v>260.88952127659581</v>
      </c>
      <c r="F12925" s="1">
        <v>18544.148936170212</v>
      </c>
    </row>
    <row r="12926" spans="1:6" x14ac:dyDescent="0.3">
      <c r="A12926" t="s">
        <v>61</v>
      </c>
      <c r="B12926" t="s">
        <v>893</v>
      </c>
      <c r="C12926">
        <v>2013</v>
      </c>
      <c r="D12926" t="s">
        <v>950</v>
      </c>
      <c r="E12926">
        <v>-1913.25</v>
      </c>
      <c r="F12926" s="1">
        <v>17500</v>
      </c>
    </row>
    <row r="12927" spans="1:6" x14ac:dyDescent="0.3">
      <c r="A12927" t="s">
        <v>61</v>
      </c>
      <c r="B12927" t="s">
        <v>893</v>
      </c>
      <c r="C12927">
        <v>2013</v>
      </c>
      <c r="D12927" t="s">
        <v>951</v>
      </c>
      <c r="E12927">
        <v>680.02256756756753</v>
      </c>
      <c r="F12927" s="1">
        <v>16522.972972972973</v>
      </c>
    </row>
    <row r="12928" spans="1:6" x14ac:dyDescent="0.3">
      <c r="A12928" t="s">
        <v>61</v>
      </c>
      <c r="B12928" t="s">
        <v>893</v>
      </c>
      <c r="C12928">
        <v>2013</v>
      </c>
      <c r="D12928" t="s">
        <v>953</v>
      </c>
      <c r="E12928">
        <v>-647.02187499999968</v>
      </c>
      <c r="F12928" s="1">
        <v>15406.25</v>
      </c>
    </row>
    <row r="12929" spans="1:6" x14ac:dyDescent="0.3">
      <c r="A12929" t="s">
        <v>61</v>
      </c>
      <c r="B12929" t="s">
        <v>893</v>
      </c>
      <c r="C12929">
        <v>2014</v>
      </c>
      <c r="D12929" t="s">
        <v>948</v>
      </c>
      <c r="E12929">
        <v>185.4083783783783</v>
      </c>
      <c r="F12929" s="1">
        <v>21597.297297297297</v>
      </c>
    </row>
    <row r="12930" spans="1:6" x14ac:dyDescent="0.3">
      <c r="A12930" t="s">
        <v>61</v>
      </c>
      <c r="B12930" t="s">
        <v>893</v>
      </c>
      <c r="C12930">
        <v>2014</v>
      </c>
      <c r="D12930" t="s">
        <v>949</v>
      </c>
      <c r="E12930">
        <v>268.30759615384591</v>
      </c>
      <c r="F12930" s="1">
        <v>21364.423076923078</v>
      </c>
    </row>
    <row r="12931" spans="1:6" x14ac:dyDescent="0.3">
      <c r="A12931" t="s">
        <v>61</v>
      </c>
      <c r="B12931" t="s">
        <v>893</v>
      </c>
      <c r="C12931">
        <v>2014</v>
      </c>
      <c r="D12931" t="s">
        <v>950</v>
      </c>
      <c r="E12931">
        <v>1192.8300000000006</v>
      </c>
      <c r="F12931" s="1">
        <v>22300</v>
      </c>
    </row>
    <row r="12932" spans="1:6" x14ac:dyDescent="0.3">
      <c r="A12932" t="s">
        <v>61</v>
      </c>
      <c r="B12932" t="s">
        <v>893</v>
      </c>
      <c r="C12932">
        <v>2014</v>
      </c>
      <c r="D12932" t="s">
        <v>952</v>
      </c>
      <c r="E12932">
        <v>-3165.1800000000003</v>
      </c>
      <c r="F12932" s="1">
        <v>24200</v>
      </c>
    </row>
    <row r="12933" spans="1:6" x14ac:dyDescent="0.3">
      <c r="A12933" t="s">
        <v>61</v>
      </c>
      <c r="B12933" t="s">
        <v>893</v>
      </c>
      <c r="C12933">
        <v>2015</v>
      </c>
      <c r="D12933" t="s">
        <v>948</v>
      </c>
      <c r="E12933">
        <v>510.2141340782124</v>
      </c>
      <c r="F12933" s="1">
        <v>23895.530726256984</v>
      </c>
    </row>
    <row r="12934" spans="1:6" x14ac:dyDescent="0.3">
      <c r="A12934" t="s">
        <v>61</v>
      </c>
      <c r="B12934" t="s">
        <v>893</v>
      </c>
      <c r="C12934">
        <v>2015</v>
      </c>
      <c r="D12934" t="s">
        <v>949</v>
      </c>
      <c r="E12934">
        <v>362.29500000000019</v>
      </c>
      <c r="F12934" s="1">
        <v>21807.142857142859</v>
      </c>
    </row>
    <row r="12935" spans="1:6" x14ac:dyDescent="0.3">
      <c r="A12935" t="s">
        <v>61</v>
      </c>
      <c r="B12935" t="s">
        <v>893</v>
      </c>
      <c r="C12935">
        <v>2015</v>
      </c>
      <c r="D12935" t="s">
        <v>950</v>
      </c>
      <c r="E12935">
        <v>1328.0066666666669</v>
      </c>
      <c r="F12935" s="1">
        <v>25400</v>
      </c>
    </row>
    <row r="12936" spans="1:6" x14ac:dyDescent="0.3">
      <c r="A12936" t="s">
        <v>61</v>
      </c>
      <c r="B12936" t="s">
        <v>894</v>
      </c>
      <c r="C12936">
        <v>1998</v>
      </c>
      <c r="D12936" t="s">
        <v>951</v>
      </c>
      <c r="E12936">
        <v>2777.625</v>
      </c>
      <c r="F12936" s="1">
        <v>1250</v>
      </c>
    </row>
    <row r="12937" spans="1:6" x14ac:dyDescent="0.3">
      <c r="A12937" t="s">
        <v>61</v>
      </c>
      <c r="B12937" t="s">
        <v>894</v>
      </c>
      <c r="C12937">
        <v>1998</v>
      </c>
      <c r="D12937" t="s">
        <v>953</v>
      </c>
      <c r="E12937">
        <v>-84.30654411764705</v>
      </c>
      <c r="F12937" s="1">
        <v>743.38235294117646</v>
      </c>
    </row>
    <row r="12938" spans="1:6" x14ac:dyDescent="0.3">
      <c r="A12938" t="s">
        <v>61</v>
      </c>
      <c r="B12938" t="s">
        <v>894</v>
      </c>
      <c r="C12938">
        <v>1999</v>
      </c>
      <c r="D12938" t="s">
        <v>952</v>
      </c>
      <c r="E12938">
        <v>-423.48</v>
      </c>
      <c r="F12938" s="1">
        <v>1200</v>
      </c>
    </row>
    <row r="12939" spans="1:6" x14ac:dyDescent="0.3">
      <c r="A12939" t="s">
        <v>61</v>
      </c>
      <c r="B12939" t="s">
        <v>894</v>
      </c>
      <c r="C12939">
        <v>1999</v>
      </c>
      <c r="D12939" t="s">
        <v>953</v>
      </c>
      <c r="E12939">
        <v>-129.12483333333336</v>
      </c>
      <c r="F12939" s="1">
        <v>718.33333333333337</v>
      </c>
    </row>
    <row r="12940" spans="1:6" x14ac:dyDescent="0.3">
      <c r="A12940" t="s">
        <v>61</v>
      </c>
      <c r="B12940" t="s">
        <v>894</v>
      </c>
      <c r="C12940">
        <v>2000</v>
      </c>
      <c r="D12940" t="s">
        <v>952</v>
      </c>
      <c r="E12940">
        <v>-699.58500000000004</v>
      </c>
      <c r="F12940" s="1">
        <v>1150</v>
      </c>
    </row>
    <row r="12941" spans="1:6" x14ac:dyDescent="0.3">
      <c r="A12941" t="s">
        <v>61</v>
      </c>
      <c r="B12941" t="s">
        <v>894</v>
      </c>
      <c r="C12941">
        <v>2000</v>
      </c>
      <c r="D12941" t="s">
        <v>953</v>
      </c>
      <c r="E12941">
        <v>-17.052115384615384</v>
      </c>
      <c r="F12941" s="1">
        <v>1055.7692307692307</v>
      </c>
    </row>
    <row r="12942" spans="1:6" x14ac:dyDescent="0.3">
      <c r="A12942" t="s">
        <v>61</v>
      </c>
      <c r="B12942" t="s">
        <v>895</v>
      </c>
      <c r="C12942">
        <v>1999</v>
      </c>
      <c r="D12942" t="s">
        <v>953</v>
      </c>
      <c r="E12942">
        <v>160.53714285714281</v>
      </c>
      <c r="F12942" s="1">
        <v>800</v>
      </c>
    </row>
    <row r="12943" spans="1:6" x14ac:dyDescent="0.3">
      <c r="A12943" t="s">
        <v>61</v>
      </c>
      <c r="B12943" t="s">
        <v>895</v>
      </c>
      <c r="C12943">
        <v>2000</v>
      </c>
      <c r="D12943" t="s">
        <v>952</v>
      </c>
      <c r="E12943">
        <v>-1922.5124999999998</v>
      </c>
      <c r="F12943" s="1">
        <v>2375</v>
      </c>
    </row>
    <row r="12944" spans="1:6" x14ac:dyDescent="0.3">
      <c r="A12944" t="s">
        <v>61</v>
      </c>
      <c r="B12944" t="s">
        <v>895</v>
      </c>
      <c r="C12944">
        <v>2000</v>
      </c>
      <c r="D12944" t="s">
        <v>953</v>
      </c>
      <c r="E12944">
        <v>181.48163461538462</v>
      </c>
      <c r="F12944" s="1">
        <v>989.42307692307691</v>
      </c>
    </row>
    <row r="12945" spans="1:6" x14ac:dyDescent="0.3">
      <c r="A12945" t="s">
        <v>61</v>
      </c>
      <c r="B12945" t="s">
        <v>895</v>
      </c>
      <c r="C12945">
        <v>2001</v>
      </c>
      <c r="D12945" t="s">
        <v>953</v>
      </c>
      <c r="E12945">
        <v>250.72440000000003</v>
      </c>
      <c r="F12945" s="1">
        <v>1164</v>
      </c>
    </row>
    <row r="12946" spans="1:6" x14ac:dyDescent="0.3">
      <c r="A12946" t="s">
        <v>61</v>
      </c>
      <c r="B12946" t="s">
        <v>895</v>
      </c>
      <c r="C12946">
        <v>2002</v>
      </c>
      <c r="D12946" t="s">
        <v>949</v>
      </c>
      <c r="E12946">
        <v>4621.9624999999996</v>
      </c>
      <c r="F12946" s="1">
        <v>2125</v>
      </c>
    </row>
    <row r="12947" spans="1:6" x14ac:dyDescent="0.3">
      <c r="A12947" t="s">
        <v>61</v>
      </c>
      <c r="B12947" t="s">
        <v>895</v>
      </c>
      <c r="C12947">
        <v>2002</v>
      </c>
      <c r="D12947" t="s">
        <v>953</v>
      </c>
      <c r="E12947">
        <v>193.09479166666668</v>
      </c>
      <c r="F12947" s="1">
        <v>1572.9166666666667</v>
      </c>
    </row>
    <row r="12948" spans="1:6" x14ac:dyDescent="0.3">
      <c r="A12948" t="s">
        <v>61</v>
      </c>
      <c r="B12948" t="s">
        <v>895</v>
      </c>
      <c r="C12948">
        <v>2003</v>
      </c>
      <c r="D12948" t="s">
        <v>953</v>
      </c>
      <c r="E12948">
        <v>-457.83249999999998</v>
      </c>
      <c r="F12948" s="1">
        <v>1746.4285714285713</v>
      </c>
    </row>
    <row r="12949" spans="1:6" x14ac:dyDescent="0.3">
      <c r="A12949" t="s">
        <v>61</v>
      </c>
      <c r="B12949" t="s">
        <v>895</v>
      </c>
      <c r="C12949">
        <v>2004</v>
      </c>
      <c r="D12949" t="s">
        <v>952</v>
      </c>
      <c r="E12949">
        <v>-2558.1475</v>
      </c>
      <c r="F12949" s="1">
        <v>3025</v>
      </c>
    </row>
    <row r="12950" spans="1:6" x14ac:dyDescent="0.3">
      <c r="A12950" t="s">
        <v>61</v>
      </c>
      <c r="B12950" t="s">
        <v>895</v>
      </c>
      <c r="C12950">
        <v>2004</v>
      </c>
      <c r="D12950" t="s">
        <v>953</v>
      </c>
      <c r="E12950">
        <v>52.456944444444495</v>
      </c>
      <c r="F12950" s="1">
        <v>2625</v>
      </c>
    </row>
    <row r="12951" spans="1:6" x14ac:dyDescent="0.3">
      <c r="A12951" t="s">
        <v>61</v>
      </c>
      <c r="B12951" t="s">
        <v>895</v>
      </c>
      <c r="C12951">
        <v>2005</v>
      </c>
      <c r="D12951" t="s">
        <v>953</v>
      </c>
      <c r="E12951">
        <v>-36.117083333333341</v>
      </c>
      <c r="F12951" s="1">
        <v>3079.1666666666665</v>
      </c>
    </row>
    <row r="12952" spans="1:6" x14ac:dyDescent="0.3">
      <c r="A12952" t="s">
        <v>61</v>
      </c>
      <c r="B12952" t="s">
        <v>895</v>
      </c>
      <c r="C12952">
        <v>2006</v>
      </c>
      <c r="D12952" t="s">
        <v>953</v>
      </c>
      <c r="E12952">
        <v>19.326590909090928</v>
      </c>
      <c r="F12952" s="1">
        <v>3856.818181818182</v>
      </c>
    </row>
    <row r="12953" spans="1:6" x14ac:dyDescent="0.3">
      <c r="A12953" t="s">
        <v>61</v>
      </c>
      <c r="B12953" t="s">
        <v>895</v>
      </c>
      <c r="C12953">
        <v>2007</v>
      </c>
      <c r="D12953" t="s">
        <v>953</v>
      </c>
      <c r="E12953">
        <v>576.34092105263176</v>
      </c>
      <c r="F12953" s="1">
        <v>6014.4736842105267</v>
      </c>
    </row>
    <row r="12954" spans="1:6" x14ac:dyDescent="0.3">
      <c r="A12954" t="s">
        <v>61</v>
      </c>
      <c r="B12954" t="s">
        <v>895</v>
      </c>
      <c r="C12954">
        <v>2008</v>
      </c>
      <c r="D12954" t="s">
        <v>951</v>
      </c>
      <c r="E12954">
        <v>300.83500000000095</v>
      </c>
      <c r="F12954" s="1">
        <v>11350</v>
      </c>
    </row>
    <row r="12955" spans="1:6" x14ac:dyDescent="0.3">
      <c r="A12955" t="s">
        <v>61</v>
      </c>
      <c r="B12955" t="s">
        <v>895</v>
      </c>
      <c r="C12955">
        <v>2008</v>
      </c>
      <c r="D12955" t="s">
        <v>953</v>
      </c>
      <c r="E12955">
        <v>70.368152173913074</v>
      </c>
      <c r="F12955" s="1">
        <v>7659.782608695652</v>
      </c>
    </row>
    <row r="12956" spans="1:6" x14ac:dyDescent="0.3">
      <c r="A12956" t="s">
        <v>61</v>
      </c>
      <c r="B12956" t="s">
        <v>895</v>
      </c>
      <c r="C12956">
        <v>2009</v>
      </c>
      <c r="D12956" t="s">
        <v>951</v>
      </c>
      <c r="E12956">
        <v>1557.4650000000001</v>
      </c>
      <c r="F12956" s="1">
        <v>11650</v>
      </c>
    </row>
    <row r="12957" spans="1:6" x14ac:dyDescent="0.3">
      <c r="A12957" t="s">
        <v>61</v>
      </c>
      <c r="B12957" t="s">
        <v>895</v>
      </c>
      <c r="C12957">
        <v>2009</v>
      </c>
      <c r="D12957" t="s">
        <v>953</v>
      </c>
      <c r="E12957">
        <v>-48.130416666666555</v>
      </c>
      <c r="F12957" s="1">
        <v>8945.8333333333339</v>
      </c>
    </row>
    <row r="12958" spans="1:6" x14ac:dyDescent="0.3">
      <c r="A12958" t="s">
        <v>61</v>
      </c>
      <c r="B12958" t="s">
        <v>895</v>
      </c>
      <c r="C12958">
        <v>2010</v>
      </c>
      <c r="D12958" t="s">
        <v>948</v>
      </c>
      <c r="E12958">
        <v>3415.755000000001</v>
      </c>
      <c r="F12958" s="1">
        <v>16550</v>
      </c>
    </row>
    <row r="12959" spans="1:6" x14ac:dyDescent="0.3">
      <c r="A12959" t="s">
        <v>61</v>
      </c>
      <c r="B12959" t="s">
        <v>895</v>
      </c>
      <c r="C12959">
        <v>2010</v>
      </c>
      <c r="D12959" t="s">
        <v>949</v>
      </c>
      <c r="E12959">
        <v>855.80999999999949</v>
      </c>
      <c r="F12959" s="1">
        <v>16100</v>
      </c>
    </row>
    <row r="12960" spans="1:6" x14ac:dyDescent="0.3">
      <c r="A12960" t="s">
        <v>61</v>
      </c>
      <c r="B12960" t="s">
        <v>895</v>
      </c>
      <c r="C12960">
        <v>2010</v>
      </c>
      <c r="D12960" t="s">
        <v>951</v>
      </c>
      <c r="E12960">
        <v>-198.47249999999985</v>
      </c>
      <c r="F12960" s="1">
        <v>14775</v>
      </c>
    </row>
    <row r="12961" spans="1:6" x14ac:dyDescent="0.3">
      <c r="A12961" t="s">
        <v>61</v>
      </c>
      <c r="B12961" t="s">
        <v>895</v>
      </c>
      <c r="C12961">
        <v>2010</v>
      </c>
      <c r="D12961" t="s">
        <v>953</v>
      </c>
      <c r="E12961">
        <v>916.44250000000022</v>
      </c>
      <c r="F12961" s="1">
        <v>10925</v>
      </c>
    </row>
    <row r="12962" spans="1:6" x14ac:dyDescent="0.3">
      <c r="A12962" t="s">
        <v>61</v>
      </c>
      <c r="B12962" t="s">
        <v>895</v>
      </c>
      <c r="C12962">
        <v>2011</v>
      </c>
      <c r="D12962" t="s">
        <v>949</v>
      </c>
      <c r="E12962">
        <v>337.99249999999938</v>
      </c>
      <c r="F12962" s="1">
        <v>16425</v>
      </c>
    </row>
    <row r="12963" spans="1:6" x14ac:dyDescent="0.3">
      <c r="A12963" t="s">
        <v>61</v>
      </c>
      <c r="B12963" t="s">
        <v>895</v>
      </c>
      <c r="C12963">
        <v>2011</v>
      </c>
      <c r="D12963" t="s">
        <v>951</v>
      </c>
      <c r="E12963">
        <v>-682.77166666666687</v>
      </c>
      <c r="F12963" s="1">
        <v>16616.666666666668</v>
      </c>
    </row>
    <row r="12964" spans="1:6" x14ac:dyDescent="0.3">
      <c r="A12964" t="s">
        <v>61</v>
      </c>
      <c r="B12964" t="s">
        <v>895</v>
      </c>
      <c r="C12964">
        <v>2011</v>
      </c>
      <c r="D12964" t="s">
        <v>953</v>
      </c>
      <c r="E12964">
        <v>491.80250000000012</v>
      </c>
      <c r="F12964" s="1">
        <v>12525</v>
      </c>
    </row>
    <row r="12965" spans="1:6" x14ac:dyDescent="0.3">
      <c r="A12965" t="s">
        <v>61</v>
      </c>
      <c r="B12965" t="s">
        <v>895</v>
      </c>
      <c r="C12965">
        <v>2012</v>
      </c>
      <c r="D12965" t="s">
        <v>949</v>
      </c>
      <c r="E12965">
        <v>345.59166666666715</v>
      </c>
      <c r="F12965" s="1">
        <v>20916.666666666668</v>
      </c>
    </row>
    <row r="12966" spans="1:6" x14ac:dyDescent="0.3">
      <c r="A12966" t="s">
        <v>61</v>
      </c>
      <c r="B12966" t="s">
        <v>895</v>
      </c>
      <c r="C12966">
        <v>2012</v>
      </c>
      <c r="D12966" t="s">
        <v>951</v>
      </c>
      <c r="E12966">
        <v>213.63833333333363</v>
      </c>
      <c r="F12966" s="1">
        <v>18716.666666666668</v>
      </c>
    </row>
    <row r="12967" spans="1:6" x14ac:dyDescent="0.3">
      <c r="A12967" t="s">
        <v>61</v>
      </c>
      <c r="B12967" t="s">
        <v>895</v>
      </c>
      <c r="C12967">
        <v>2012</v>
      </c>
      <c r="D12967" t="s">
        <v>953</v>
      </c>
      <c r="E12967">
        <v>-179.68749999999909</v>
      </c>
      <c r="F12967" s="1">
        <v>15625</v>
      </c>
    </row>
    <row r="12968" spans="1:6" x14ac:dyDescent="0.3">
      <c r="A12968" t="s">
        <v>61</v>
      </c>
      <c r="B12968" t="s">
        <v>895</v>
      </c>
      <c r="C12968">
        <v>2013</v>
      </c>
      <c r="D12968" t="s">
        <v>952</v>
      </c>
      <c r="E12968">
        <v>-359.93000000000029</v>
      </c>
      <c r="F12968" s="1">
        <v>26700</v>
      </c>
    </row>
    <row r="12969" spans="1:6" x14ac:dyDescent="0.3">
      <c r="A12969" t="s">
        <v>61</v>
      </c>
      <c r="B12969" t="s">
        <v>895</v>
      </c>
      <c r="C12969">
        <v>2014</v>
      </c>
      <c r="D12969" t="s">
        <v>948</v>
      </c>
      <c r="E12969">
        <v>173.77166666666685</v>
      </c>
      <c r="F12969" s="1">
        <v>26716.666666666668</v>
      </c>
    </row>
    <row r="12970" spans="1:6" x14ac:dyDescent="0.3">
      <c r="A12970" t="s">
        <v>61</v>
      </c>
      <c r="B12970" t="s">
        <v>895</v>
      </c>
      <c r="C12970">
        <v>2014</v>
      </c>
      <c r="D12970" t="s">
        <v>949</v>
      </c>
      <c r="E12970">
        <v>415.48400000000038</v>
      </c>
      <c r="F12970" s="1">
        <v>26040</v>
      </c>
    </row>
    <row r="12971" spans="1:6" x14ac:dyDescent="0.3">
      <c r="A12971" t="s">
        <v>61</v>
      </c>
      <c r="B12971" t="s">
        <v>895</v>
      </c>
      <c r="C12971">
        <v>2015</v>
      </c>
      <c r="D12971" t="s">
        <v>948</v>
      </c>
      <c r="E12971">
        <v>-2630.369999999999</v>
      </c>
      <c r="F12971" s="1">
        <v>30300</v>
      </c>
    </row>
    <row r="12972" spans="1:6" x14ac:dyDescent="0.3">
      <c r="A12972" t="s">
        <v>61</v>
      </c>
      <c r="B12972" t="s">
        <v>896</v>
      </c>
      <c r="C12972">
        <v>1998</v>
      </c>
      <c r="D12972" t="s">
        <v>953</v>
      </c>
      <c r="E12972">
        <v>-170.1060714285714</v>
      </c>
      <c r="F12972" s="1">
        <v>867.85714285714289</v>
      </c>
    </row>
    <row r="12973" spans="1:6" x14ac:dyDescent="0.3">
      <c r="A12973" t="s">
        <v>61</v>
      </c>
      <c r="B12973" t="s">
        <v>897</v>
      </c>
      <c r="C12973">
        <v>2000</v>
      </c>
      <c r="D12973" t="s">
        <v>953</v>
      </c>
      <c r="E12973">
        <v>-179.005</v>
      </c>
      <c r="F12973" s="1">
        <v>950</v>
      </c>
    </row>
    <row r="12974" spans="1:6" x14ac:dyDescent="0.3">
      <c r="A12974" t="s">
        <v>61</v>
      </c>
      <c r="B12974" t="s">
        <v>897</v>
      </c>
      <c r="C12974">
        <v>2001</v>
      </c>
      <c r="D12974" t="s">
        <v>953</v>
      </c>
      <c r="E12974">
        <v>94.51062500000009</v>
      </c>
      <c r="F12974" s="1">
        <v>1731.25</v>
      </c>
    </row>
    <row r="12975" spans="1:6" x14ac:dyDescent="0.3">
      <c r="A12975" t="s">
        <v>61</v>
      </c>
      <c r="B12975" t="s">
        <v>897</v>
      </c>
      <c r="C12975">
        <v>2002</v>
      </c>
      <c r="D12975" t="s">
        <v>953</v>
      </c>
      <c r="E12975">
        <v>-745.71749999999997</v>
      </c>
      <c r="F12975" s="1">
        <v>1325</v>
      </c>
    </row>
    <row r="12976" spans="1:6" x14ac:dyDescent="0.3">
      <c r="A12976" t="s">
        <v>61</v>
      </c>
      <c r="B12976" t="s">
        <v>897</v>
      </c>
      <c r="C12976">
        <v>2003</v>
      </c>
      <c r="D12976" t="s">
        <v>953</v>
      </c>
      <c r="E12976">
        <v>433.01249999999982</v>
      </c>
      <c r="F12976" s="1">
        <v>2625</v>
      </c>
    </row>
    <row r="12977" spans="1:6" x14ac:dyDescent="0.3">
      <c r="A12977" t="s">
        <v>61</v>
      </c>
      <c r="B12977" t="s">
        <v>897</v>
      </c>
      <c r="C12977">
        <v>2004</v>
      </c>
      <c r="D12977" t="s">
        <v>953</v>
      </c>
      <c r="E12977">
        <v>-218.68464285714285</v>
      </c>
      <c r="F12977" s="1">
        <v>2225</v>
      </c>
    </row>
    <row r="12978" spans="1:6" x14ac:dyDescent="0.3">
      <c r="A12978" t="s">
        <v>61</v>
      </c>
      <c r="B12978" t="s">
        <v>898</v>
      </c>
      <c r="C12978">
        <v>2005</v>
      </c>
      <c r="D12978" t="s">
        <v>951</v>
      </c>
      <c r="E12978">
        <v>3237.1575000000003</v>
      </c>
      <c r="F12978" s="1">
        <v>5075</v>
      </c>
    </row>
    <row r="12979" spans="1:6" x14ac:dyDescent="0.3">
      <c r="A12979" t="s">
        <v>61</v>
      </c>
      <c r="B12979" t="s">
        <v>898</v>
      </c>
      <c r="C12979">
        <v>2005</v>
      </c>
      <c r="D12979" t="s">
        <v>953</v>
      </c>
      <c r="E12979">
        <v>341.97107142857141</v>
      </c>
      <c r="F12979" s="1">
        <v>3353.5714285714284</v>
      </c>
    </row>
    <row r="12980" spans="1:6" x14ac:dyDescent="0.3">
      <c r="A12980" t="s">
        <v>61</v>
      </c>
      <c r="B12980" t="s">
        <v>898</v>
      </c>
      <c r="C12980">
        <v>2006</v>
      </c>
      <c r="D12980" t="s">
        <v>953</v>
      </c>
      <c r="E12980">
        <v>-23.696458333333339</v>
      </c>
      <c r="F12980" s="1">
        <v>5243.75</v>
      </c>
    </row>
    <row r="12981" spans="1:6" x14ac:dyDescent="0.3">
      <c r="A12981" t="s">
        <v>61</v>
      </c>
      <c r="B12981" t="s">
        <v>898</v>
      </c>
      <c r="C12981">
        <v>2007</v>
      </c>
      <c r="D12981" t="s">
        <v>953</v>
      </c>
      <c r="E12981">
        <v>-1526.7925</v>
      </c>
      <c r="F12981" s="1">
        <v>5575</v>
      </c>
    </row>
    <row r="12982" spans="1:6" x14ac:dyDescent="0.3">
      <c r="A12982" t="s">
        <v>61</v>
      </c>
      <c r="B12982" t="s">
        <v>898</v>
      </c>
      <c r="C12982">
        <v>2008</v>
      </c>
      <c r="D12982" t="s">
        <v>953</v>
      </c>
      <c r="E12982">
        <v>-3765.3275000000003</v>
      </c>
      <c r="F12982" s="1">
        <v>7225</v>
      </c>
    </row>
    <row r="12983" spans="1:6" x14ac:dyDescent="0.3">
      <c r="A12983" t="s">
        <v>61</v>
      </c>
      <c r="B12983" t="s">
        <v>898</v>
      </c>
      <c r="C12983">
        <v>2009</v>
      </c>
      <c r="D12983" t="s">
        <v>953</v>
      </c>
      <c r="E12983">
        <v>1559.9500000000007</v>
      </c>
      <c r="F12983" s="1">
        <v>9500</v>
      </c>
    </row>
    <row r="12984" spans="1:6" x14ac:dyDescent="0.3">
      <c r="A12984" t="s">
        <v>61</v>
      </c>
      <c r="B12984" t="s">
        <v>898</v>
      </c>
      <c r="C12984">
        <v>2010</v>
      </c>
      <c r="D12984" t="s">
        <v>953</v>
      </c>
      <c r="E12984">
        <v>-96.789999999999779</v>
      </c>
      <c r="F12984" s="1">
        <v>10100</v>
      </c>
    </row>
    <row r="12985" spans="1:6" x14ac:dyDescent="0.3">
      <c r="A12985" t="s">
        <v>61</v>
      </c>
      <c r="B12985" t="s">
        <v>898</v>
      </c>
      <c r="C12985">
        <v>2011</v>
      </c>
      <c r="D12985" t="s">
        <v>951</v>
      </c>
      <c r="E12985">
        <v>1153.875</v>
      </c>
      <c r="F12985" s="1">
        <v>13750</v>
      </c>
    </row>
    <row r="12986" spans="1:6" x14ac:dyDescent="0.3">
      <c r="A12986" t="s">
        <v>61</v>
      </c>
      <c r="B12986" t="s">
        <v>898</v>
      </c>
      <c r="C12986">
        <v>2011</v>
      </c>
      <c r="D12986" t="s">
        <v>953</v>
      </c>
      <c r="E12986">
        <v>2862.36625</v>
      </c>
      <c r="F12986" s="1">
        <v>7912.5</v>
      </c>
    </row>
    <row r="12987" spans="1:6" x14ac:dyDescent="0.3">
      <c r="A12987" t="s">
        <v>61</v>
      </c>
      <c r="B12987" t="s">
        <v>899</v>
      </c>
      <c r="C12987">
        <v>2015</v>
      </c>
      <c r="D12987" t="s">
        <v>948</v>
      </c>
      <c r="E12987">
        <v>501.76869565217413</v>
      </c>
      <c r="F12987" s="1">
        <v>27426.08695652174</v>
      </c>
    </row>
    <row r="12988" spans="1:6" x14ac:dyDescent="0.3">
      <c r="A12988" t="s">
        <v>61</v>
      </c>
      <c r="B12988" t="s">
        <v>899</v>
      </c>
      <c r="C12988">
        <v>2015</v>
      </c>
      <c r="D12988" t="s">
        <v>949</v>
      </c>
      <c r="E12988">
        <v>-117.35071428571402</v>
      </c>
      <c r="F12988" s="1">
        <v>23778.571428571428</v>
      </c>
    </row>
    <row r="12989" spans="1:6" x14ac:dyDescent="0.3">
      <c r="A12989" t="s">
        <v>61</v>
      </c>
      <c r="B12989" t="s">
        <v>900</v>
      </c>
      <c r="C12989">
        <v>1998</v>
      </c>
      <c r="D12989" t="s">
        <v>953</v>
      </c>
      <c r="E12989">
        <v>-126.84116666666665</v>
      </c>
      <c r="F12989" s="1">
        <v>821.66666666666663</v>
      </c>
    </row>
    <row r="12990" spans="1:6" x14ac:dyDescent="0.3">
      <c r="A12990" t="s">
        <v>61</v>
      </c>
      <c r="B12990" t="s">
        <v>900</v>
      </c>
      <c r="C12990">
        <v>1999</v>
      </c>
      <c r="D12990" t="s">
        <v>952</v>
      </c>
      <c r="E12990">
        <v>-1240.1924999999999</v>
      </c>
      <c r="F12990" s="1">
        <v>1575</v>
      </c>
    </row>
    <row r="12991" spans="1:6" x14ac:dyDescent="0.3">
      <c r="A12991" t="s">
        <v>61</v>
      </c>
      <c r="B12991" t="s">
        <v>900</v>
      </c>
      <c r="C12991">
        <v>1999</v>
      </c>
      <c r="D12991" t="s">
        <v>953</v>
      </c>
      <c r="E12991">
        <v>-233.65865384615384</v>
      </c>
      <c r="F12991" s="1">
        <v>913.46153846153845</v>
      </c>
    </row>
    <row r="12992" spans="1:6" x14ac:dyDescent="0.3">
      <c r="A12992" t="s">
        <v>61</v>
      </c>
      <c r="B12992" t="s">
        <v>900</v>
      </c>
      <c r="C12992">
        <v>2000</v>
      </c>
      <c r="D12992" t="s">
        <v>952</v>
      </c>
      <c r="E12992">
        <v>-600.13750000000005</v>
      </c>
      <c r="F12992" s="1">
        <v>1125</v>
      </c>
    </row>
    <row r="12993" spans="1:6" x14ac:dyDescent="0.3">
      <c r="A12993" t="s">
        <v>61</v>
      </c>
      <c r="B12993" t="s">
        <v>900</v>
      </c>
      <c r="C12993">
        <v>2000</v>
      </c>
      <c r="D12993" t="s">
        <v>953</v>
      </c>
      <c r="E12993">
        <v>175.34575000000001</v>
      </c>
      <c r="F12993" s="1">
        <v>807.5</v>
      </c>
    </row>
    <row r="12994" spans="1:6" x14ac:dyDescent="0.3">
      <c r="A12994" t="s">
        <v>61</v>
      </c>
      <c r="B12994" t="s">
        <v>900</v>
      </c>
      <c r="C12994">
        <v>2001</v>
      </c>
      <c r="D12994" t="s">
        <v>953</v>
      </c>
      <c r="E12994">
        <v>-42.905448717948708</v>
      </c>
      <c r="F12994" s="1">
        <v>1394.2307692307693</v>
      </c>
    </row>
    <row r="12995" spans="1:6" x14ac:dyDescent="0.3">
      <c r="A12995" t="s">
        <v>61</v>
      </c>
      <c r="B12995" t="s">
        <v>900</v>
      </c>
      <c r="C12995">
        <v>2002</v>
      </c>
      <c r="D12995" t="s">
        <v>953</v>
      </c>
      <c r="E12995">
        <v>111.52546874999999</v>
      </c>
      <c r="F12995" s="1">
        <v>1723.4375</v>
      </c>
    </row>
    <row r="12996" spans="1:6" x14ac:dyDescent="0.3">
      <c r="A12996" t="s">
        <v>61</v>
      </c>
      <c r="B12996" t="s">
        <v>900</v>
      </c>
      <c r="C12996">
        <v>2003</v>
      </c>
      <c r="D12996" t="s">
        <v>952</v>
      </c>
      <c r="E12996">
        <v>-1578.0374999999999</v>
      </c>
      <c r="F12996" s="1">
        <v>2125</v>
      </c>
    </row>
    <row r="12997" spans="1:6" x14ac:dyDescent="0.3">
      <c r="A12997" t="s">
        <v>61</v>
      </c>
      <c r="B12997" t="s">
        <v>900</v>
      </c>
      <c r="C12997">
        <v>2003</v>
      </c>
      <c r="D12997" t="s">
        <v>953</v>
      </c>
      <c r="E12997">
        <v>-210.20472222222227</v>
      </c>
      <c r="F12997" s="1">
        <v>1675</v>
      </c>
    </row>
    <row r="12998" spans="1:6" x14ac:dyDescent="0.3">
      <c r="A12998" t="s">
        <v>61</v>
      </c>
      <c r="B12998" t="s">
        <v>900</v>
      </c>
      <c r="C12998">
        <v>2004</v>
      </c>
      <c r="D12998" t="s">
        <v>953</v>
      </c>
      <c r="E12998">
        <v>38.522083333333349</v>
      </c>
      <c r="F12998" s="1">
        <v>2748.6111111111113</v>
      </c>
    </row>
    <row r="12999" spans="1:6" x14ac:dyDescent="0.3">
      <c r="A12999" t="s">
        <v>61</v>
      </c>
      <c r="B12999" t="s">
        <v>900</v>
      </c>
      <c r="C12999">
        <v>2005</v>
      </c>
      <c r="D12999" t="s">
        <v>953</v>
      </c>
      <c r="E12999">
        <v>465.92535714285714</v>
      </c>
      <c r="F12999" s="1">
        <v>3467.8571428571427</v>
      </c>
    </row>
    <row r="13000" spans="1:6" x14ac:dyDescent="0.3">
      <c r="A13000" t="s">
        <v>61</v>
      </c>
      <c r="B13000" t="s">
        <v>900</v>
      </c>
      <c r="C13000">
        <v>2006</v>
      </c>
      <c r="D13000" t="s">
        <v>953</v>
      </c>
      <c r="E13000">
        <v>-567.78062499999987</v>
      </c>
      <c r="F13000" s="1">
        <v>4568.75</v>
      </c>
    </row>
    <row r="13001" spans="1:6" x14ac:dyDescent="0.3">
      <c r="A13001" t="s">
        <v>61</v>
      </c>
      <c r="B13001" t="s">
        <v>900</v>
      </c>
      <c r="C13001">
        <v>2007</v>
      </c>
      <c r="D13001" t="s">
        <v>953</v>
      </c>
      <c r="E13001">
        <v>-514.03</v>
      </c>
      <c r="F13001" s="1">
        <v>5700</v>
      </c>
    </row>
    <row r="13002" spans="1:6" x14ac:dyDescent="0.3">
      <c r="A13002" t="s">
        <v>61</v>
      </c>
      <c r="B13002" t="s">
        <v>900</v>
      </c>
      <c r="C13002">
        <v>2008</v>
      </c>
      <c r="D13002" t="s">
        <v>953</v>
      </c>
      <c r="E13002">
        <v>-2407.0387500000002</v>
      </c>
      <c r="F13002" s="1">
        <v>9862.5</v>
      </c>
    </row>
    <row r="13003" spans="1:6" x14ac:dyDescent="0.3">
      <c r="A13003" t="s">
        <v>61</v>
      </c>
      <c r="B13003" t="s">
        <v>900</v>
      </c>
      <c r="C13003">
        <v>2010</v>
      </c>
      <c r="D13003" t="s">
        <v>953</v>
      </c>
      <c r="E13003">
        <v>-437.01000000000022</v>
      </c>
      <c r="F13003" s="1">
        <v>11900</v>
      </c>
    </row>
    <row r="13004" spans="1:6" x14ac:dyDescent="0.3">
      <c r="A13004" t="s">
        <v>61</v>
      </c>
      <c r="B13004" t="s">
        <v>901</v>
      </c>
      <c r="C13004">
        <v>2002</v>
      </c>
      <c r="D13004" t="s">
        <v>953</v>
      </c>
      <c r="E13004">
        <v>92.25434782608697</v>
      </c>
      <c r="F13004" s="1">
        <v>2108.695652173913</v>
      </c>
    </row>
    <row r="13005" spans="1:6" x14ac:dyDescent="0.3">
      <c r="A13005" t="s">
        <v>61</v>
      </c>
      <c r="B13005" t="s">
        <v>902</v>
      </c>
      <c r="C13005">
        <v>2010</v>
      </c>
      <c r="D13005" t="s">
        <v>949</v>
      </c>
      <c r="E13005">
        <v>-64.145000000000437</v>
      </c>
      <c r="F13005" s="1">
        <v>22550</v>
      </c>
    </row>
    <row r="13006" spans="1:6" x14ac:dyDescent="0.3">
      <c r="A13006" t="s">
        <v>61</v>
      </c>
      <c r="B13006" t="s">
        <v>902</v>
      </c>
      <c r="C13006">
        <v>2010</v>
      </c>
      <c r="D13006" t="s">
        <v>951</v>
      </c>
      <c r="E13006">
        <v>485.57625000000007</v>
      </c>
      <c r="F13006" s="1">
        <v>18012.5</v>
      </c>
    </row>
    <row r="13007" spans="1:6" x14ac:dyDescent="0.3">
      <c r="A13007" t="s">
        <v>61</v>
      </c>
      <c r="B13007" t="s">
        <v>902</v>
      </c>
      <c r="C13007">
        <v>2010</v>
      </c>
      <c r="D13007" t="s">
        <v>953</v>
      </c>
      <c r="E13007">
        <v>-214.84490384615367</v>
      </c>
      <c r="F13007" s="1">
        <v>15339.423076923076</v>
      </c>
    </row>
    <row r="13008" spans="1:6" x14ac:dyDescent="0.3">
      <c r="A13008" t="s">
        <v>61</v>
      </c>
      <c r="B13008" t="s">
        <v>902</v>
      </c>
      <c r="C13008">
        <v>2011</v>
      </c>
      <c r="D13008" t="s">
        <v>949</v>
      </c>
      <c r="E13008">
        <v>871.56000000000131</v>
      </c>
      <c r="F13008" s="1">
        <v>23600</v>
      </c>
    </row>
    <row r="13009" spans="1:6" x14ac:dyDescent="0.3">
      <c r="A13009" t="s">
        <v>61</v>
      </c>
      <c r="B13009" t="s">
        <v>902</v>
      </c>
      <c r="C13009">
        <v>2011</v>
      </c>
      <c r="D13009" t="s">
        <v>951</v>
      </c>
      <c r="E13009">
        <v>216.24124999999958</v>
      </c>
      <c r="F13009" s="1">
        <v>21662.5</v>
      </c>
    </row>
    <row r="13010" spans="1:6" x14ac:dyDescent="0.3">
      <c r="A13010" t="s">
        <v>61</v>
      </c>
      <c r="B13010" t="s">
        <v>902</v>
      </c>
      <c r="C13010">
        <v>2011</v>
      </c>
      <c r="D13010" t="s">
        <v>953</v>
      </c>
      <c r="E13010">
        <v>146.18546875000021</v>
      </c>
      <c r="F13010" s="1">
        <v>17573.4375</v>
      </c>
    </row>
    <row r="13011" spans="1:6" x14ac:dyDescent="0.3">
      <c r="A13011" t="s">
        <v>61</v>
      </c>
      <c r="B13011" t="s">
        <v>902</v>
      </c>
      <c r="C13011">
        <v>2012</v>
      </c>
      <c r="D13011" t="s">
        <v>948</v>
      </c>
      <c r="E13011">
        <v>-3120.1500000000015</v>
      </c>
      <c r="F13011" s="1">
        <v>28500</v>
      </c>
    </row>
    <row r="13012" spans="1:6" x14ac:dyDescent="0.3">
      <c r="A13012" t="s">
        <v>61</v>
      </c>
      <c r="B13012" t="s">
        <v>902</v>
      </c>
      <c r="C13012">
        <v>2012</v>
      </c>
      <c r="D13012" t="s">
        <v>949</v>
      </c>
      <c r="E13012">
        <v>817.8613043478266</v>
      </c>
      <c r="F13012" s="1">
        <v>24613.043478260868</v>
      </c>
    </row>
    <row r="13013" spans="1:6" x14ac:dyDescent="0.3">
      <c r="A13013" t="s">
        <v>61</v>
      </c>
      <c r="B13013" t="s">
        <v>902</v>
      </c>
      <c r="C13013">
        <v>2012</v>
      </c>
      <c r="D13013" t="s">
        <v>951</v>
      </c>
      <c r="E13013">
        <v>721.42966666666689</v>
      </c>
      <c r="F13013" s="1">
        <v>21030</v>
      </c>
    </row>
    <row r="13014" spans="1:6" x14ac:dyDescent="0.3">
      <c r="A13014" t="s">
        <v>61</v>
      </c>
      <c r="B13014" t="s">
        <v>902</v>
      </c>
      <c r="C13014">
        <v>2012</v>
      </c>
      <c r="D13014" t="s">
        <v>953</v>
      </c>
      <c r="E13014">
        <v>-267.255</v>
      </c>
      <c r="F13014" s="1">
        <v>18450</v>
      </c>
    </row>
    <row r="13015" spans="1:6" x14ac:dyDescent="0.3">
      <c r="A13015" t="s">
        <v>61</v>
      </c>
      <c r="B13015" t="s">
        <v>902</v>
      </c>
      <c r="C13015">
        <v>2013</v>
      </c>
      <c r="D13015" t="s">
        <v>948</v>
      </c>
      <c r="E13015">
        <v>-1021.7149999999996</v>
      </c>
      <c r="F13015" s="1">
        <v>29183.333333333332</v>
      </c>
    </row>
    <row r="13016" spans="1:6" x14ac:dyDescent="0.3">
      <c r="A13016" t="s">
        <v>61</v>
      </c>
      <c r="B13016" t="s">
        <v>902</v>
      </c>
      <c r="C13016">
        <v>2013</v>
      </c>
      <c r="D13016" t="s">
        <v>949</v>
      </c>
      <c r="E13016">
        <v>226.61594594594646</v>
      </c>
      <c r="F13016" s="1">
        <v>26213.513513513513</v>
      </c>
    </row>
    <row r="13017" spans="1:6" x14ac:dyDescent="0.3">
      <c r="A13017" t="s">
        <v>61</v>
      </c>
      <c r="B13017" t="s">
        <v>902</v>
      </c>
      <c r="C13017">
        <v>2013</v>
      </c>
      <c r="D13017" t="s">
        <v>951</v>
      </c>
      <c r="E13017">
        <v>995.3394285714287</v>
      </c>
      <c r="F13017" s="1">
        <v>21508.571428571428</v>
      </c>
    </row>
    <row r="13018" spans="1:6" x14ac:dyDescent="0.3">
      <c r="A13018" t="s">
        <v>61</v>
      </c>
      <c r="B13018" t="s">
        <v>902</v>
      </c>
      <c r="C13018">
        <v>2013</v>
      </c>
      <c r="D13018" t="s">
        <v>953</v>
      </c>
      <c r="E13018">
        <v>-1904.0399999999997</v>
      </c>
      <c r="F13018" s="1">
        <v>20933.333333333332</v>
      </c>
    </row>
    <row r="13019" spans="1:6" x14ac:dyDescent="0.3">
      <c r="A13019" t="s">
        <v>61</v>
      </c>
      <c r="B13019" t="s">
        <v>902</v>
      </c>
      <c r="C13019">
        <v>2014</v>
      </c>
      <c r="D13019" t="s">
        <v>948</v>
      </c>
      <c r="E13019">
        <v>509.74771428571444</v>
      </c>
      <c r="F13019" s="1">
        <v>29077.142857142859</v>
      </c>
    </row>
    <row r="13020" spans="1:6" x14ac:dyDescent="0.3">
      <c r="A13020" t="s">
        <v>61</v>
      </c>
      <c r="B13020" t="s">
        <v>902</v>
      </c>
      <c r="C13020">
        <v>2014</v>
      </c>
      <c r="D13020" t="s">
        <v>949</v>
      </c>
      <c r="E13020">
        <v>584.47836734693885</v>
      </c>
      <c r="F13020" s="1">
        <v>28293.877551020407</v>
      </c>
    </row>
    <row r="13021" spans="1:6" x14ac:dyDescent="0.3">
      <c r="A13021" t="s">
        <v>61</v>
      </c>
      <c r="B13021" t="s">
        <v>902</v>
      </c>
      <c r="C13021">
        <v>2014</v>
      </c>
      <c r="D13021" t="s">
        <v>951</v>
      </c>
      <c r="E13021">
        <v>232.61000000000058</v>
      </c>
      <c r="F13021" s="1">
        <v>24100</v>
      </c>
    </row>
    <row r="13022" spans="1:6" x14ac:dyDescent="0.3">
      <c r="A13022" t="s">
        <v>61</v>
      </c>
      <c r="B13022" t="s">
        <v>902</v>
      </c>
      <c r="C13022">
        <v>2015</v>
      </c>
      <c r="D13022" t="s">
        <v>948</v>
      </c>
      <c r="E13022">
        <v>460.98350000000011</v>
      </c>
      <c r="F13022" s="1">
        <v>30135</v>
      </c>
    </row>
    <row r="13023" spans="1:6" x14ac:dyDescent="0.3">
      <c r="A13023" t="s">
        <v>61</v>
      </c>
      <c r="B13023" t="s">
        <v>902</v>
      </c>
      <c r="C13023">
        <v>2015</v>
      </c>
      <c r="D13023" t="s">
        <v>949</v>
      </c>
      <c r="E13023">
        <v>663.06874999999991</v>
      </c>
      <c r="F13023" s="1">
        <v>29437.5</v>
      </c>
    </row>
    <row r="13024" spans="1:6" x14ac:dyDescent="0.3">
      <c r="A13024" t="s">
        <v>61</v>
      </c>
      <c r="B13024" t="s">
        <v>902</v>
      </c>
      <c r="C13024">
        <v>2015</v>
      </c>
      <c r="D13024" t="s">
        <v>950</v>
      </c>
      <c r="E13024">
        <v>959.46500000000049</v>
      </c>
      <c r="F13024" s="1">
        <v>31650</v>
      </c>
    </row>
    <row r="13025" spans="1:6" x14ac:dyDescent="0.3">
      <c r="A13025" t="s">
        <v>61</v>
      </c>
      <c r="B13025" t="s">
        <v>903</v>
      </c>
      <c r="C13025">
        <v>2003</v>
      </c>
      <c r="D13025" t="s">
        <v>952</v>
      </c>
      <c r="E13025">
        <v>-2504.8325</v>
      </c>
      <c r="F13025" s="1">
        <v>3175</v>
      </c>
    </row>
    <row r="13026" spans="1:6" x14ac:dyDescent="0.3">
      <c r="A13026" t="s">
        <v>61</v>
      </c>
      <c r="B13026" t="s">
        <v>903</v>
      </c>
      <c r="C13026">
        <v>2003</v>
      </c>
      <c r="D13026" t="s">
        <v>953</v>
      </c>
      <c r="E13026">
        <v>408.13071428571436</v>
      </c>
      <c r="F13026" s="1">
        <v>2307.1428571428573</v>
      </c>
    </row>
    <row r="13027" spans="1:6" x14ac:dyDescent="0.3">
      <c r="A13027" t="s">
        <v>61</v>
      </c>
      <c r="B13027" t="s">
        <v>903</v>
      </c>
      <c r="C13027">
        <v>2004</v>
      </c>
      <c r="D13027" t="s">
        <v>953</v>
      </c>
      <c r="E13027">
        <v>-238.64315789473682</v>
      </c>
      <c r="F13027" s="1">
        <v>3252.6315789473683</v>
      </c>
    </row>
    <row r="13028" spans="1:6" x14ac:dyDescent="0.3">
      <c r="A13028" t="s">
        <v>61</v>
      </c>
      <c r="B13028" t="s">
        <v>903</v>
      </c>
      <c r="C13028">
        <v>2005</v>
      </c>
      <c r="D13028" t="s">
        <v>953</v>
      </c>
      <c r="E13028">
        <v>-45.194659090909084</v>
      </c>
      <c r="F13028" s="1">
        <v>4485.227272727273</v>
      </c>
    </row>
    <row r="13029" spans="1:6" x14ac:dyDescent="0.3">
      <c r="A13029" t="s">
        <v>61</v>
      </c>
      <c r="B13029" t="s">
        <v>903</v>
      </c>
      <c r="C13029">
        <v>2007</v>
      </c>
      <c r="D13029" t="s">
        <v>953</v>
      </c>
      <c r="E13029">
        <v>175.32867647058828</v>
      </c>
      <c r="F13029" s="1">
        <v>6669.1176470588234</v>
      </c>
    </row>
    <row r="13030" spans="1:6" x14ac:dyDescent="0.3">
      <c r="A13030" t="s">
        <v>61</v>
      </c>
      <c r="B13030" t="s">
        <v>903</v>
      </c>
      <c r="C13030">
        <v>2008</v>
      </c>
      <c r="D13030" t="s">
        <v>951</v>
      </c>
      <c r="E13030">
        <v>2130.8099999999995</v>
      </c>
      <c r="F13030" s="1">
        <v>16100</v>
      </c>
    </row>
    <row r="13031" spans="1:6" x14ac:dyDescent="0.3">
      <c r="A13031" t="s">
        <v>61</v>
      </c>
      <c r="B13031" t="s">
        <v>903</v>
      </c>
      <c r="C13031">
        <v>2008</v>
      </c>
      <c r="D13031" t="s">
        <v>953</v>
      </c>
      <c r="E13031">
        <v>-52.158166666666418</v>
      </c>
      <c r="F13031" s="1">
        <v>10385</v>
      </c>
    </row>
    <row r="13032" spans="1:6" x14ac:dyDescent="0.3">
      <c r="A13032" t="s">
        <v>61</v>
      </c>
      <c r="B13032" t="s">
        <v>903</v>
      </c>
      <c r="C13032">
        <v>2009</v>
      </c>
      <c r="D13032" t="s">
        <v>949</v>
      </c>
      <c r="E13032">
        <v>1533.1599999999999</v>
      </c>
      <c r="F13032" s="1">
        <v>19600</v>
      </c>
    </row>
    <row r="13033" spans="1:6" x14ac:dyDescent="0.3">
      <c r="A13033" t="s">
        <v>61</v>
      </c>
      <c r="B13033" t="s">
        <v>903</v>
      </c>
      <c r="C13033">
        <v>2009</v>
      </c>
      <c r="D13033" t="s">
        <v>953</v>
      </c>
      <c r="E13033">
        <v>677.39295454545481</v>
      </c>
      <c r="F13033" s="1">
        <v>13065.90909090909</v>
      </c>
    </row>
    <row r="13034" spans="1:6" x14ac:dyDescent="0.3">
      <c r="A13034" t="s">
        <v>61</v>
      </c>
      <c r="B13034" t="s">
        <v>903</v>
      </c>
      <c r="C13034">
        <v>2010</v>
      </c>
      <c r="D13034" t="s">
        <v>951</v>
      </c>
      <c r="E13034">
        <v>-1198.3299999999981</v>
      </c>
      <c r="F13034" s="1">
        <v>22700</v>
      </c>
    </row>
    <row r="13035" spans="1:6" x14ac:dyDescent="0.3">
      <c r="A13035" t="s">
        <v>61</v>
      </c>
      <c r="B13035" t="s">
        <v>903</v>
      </c>
      <c r="C13035">
        <v>2010</v>
      </c>
      <c r="D13035" t="s">
        <v>953</v>
      </c>
      <c r="E13035">
        <v>-285.58000000000021</v>
      </c>
      <c r="F13035" s="1">
        <v>16866.666666666668</v>
      </c>
    </row>
    <row r="13036" spans="1:6" x14ac:dyDescent="0.3">
      <c r="A13036" t="s">
        <v>61</v>
      </c>
      <c r="B13036" t="s">
        <v>903</v>
      </c>
      <c r="C13036">
        <v>2011</v>
      </c>
      <c r="D13036" t="s">
        <v>949</v>
      </c>
      <c r="E13036">
        <v>432.61000000000058</v>
      </c>
      <c r="F13036" s="1">
        <v>24100</v>
      </c>
    </row>
    <row r="13037" spans="1:6" x14ac:dyDescent="0.3">
      <c r="A13037" t="s">
        <v>61</v>
      </c>
      <c r="B13037" t="s">
        <v>903</v>
      </c>
      <c r="C13037">
        <v>2011</v>
      </c>
      <c r="D13037" t="s">
        <v>951</v>
      </c>
      <c r="E13037">
        <v>1646.42</v>
      </c>
      <c r="F13037" s="1">
        <v>20200</v>
      </c>
    </row>
    <row r="13038" spans="1:6" x14ac:dyDescent="0.3">
      <c r="A13038" t="s">
        <v>61</v>
      </c>
      <c r="B13038" t="s">
        <v>903</v>
      </c>
      <c r="C13038">
        <v>2011</v>
      </c>
      <c r="D13038" t="s">
        <v>953</v>
      </c>
      <c r="E13038">
        <v>306.50062500000013</v>
      </c>
      <c r="F13038" s="1">
        <v>16131.25</v>
      </c>
    </row>
    <row r="13039" spans="1:6" x14ac:dyDescent="0.3">
      <c r="A13039" t="s">
        <v>61</v>
      </c>
      <c r="B13039" t="s">
        <v>903</v>
      </c>
      <c r="C13039">
        <v>2012</v>
      </c>
      <c r="D13039" t="s">
        <v>948</v>
      </c>
      <c r="E13039">
        <v>827.63999999999942</v>
      </c>
      <c r="F13039" s="1">
        <v>28400</v>
      </c>
    </row>
    <row r="13040" spans="1:6" x14ac:dyDescent="0.3">
      <c r="A13040" t="s">
        <v>61</v>
      </c>
      <c r="B13040" t="s">
        <v>903</v>
      </c>
      <c r="C13040">
        <v>2012</v>
      </c>
      <c r="D13040" t="s">
        <v>949</v>
      </c>
      <c r="E13040">
        <v>2111.6166666666663</v>
      </c>
      <c r="F13040" s="1">
        <v>26166.666666666668</v>
      </c>
    </row>
    <row r="13041" spans="1:6" x14ac:dyDescent="0.3">
      <c r="A13041" t="s">
        <v>61</v>
      </c>
      <c r="B13041" t="s">
        <v>903</v>
      </c>
      <c r="C13041">
        <v>2012</v>
      </c>
      <c r="D13041" t="s">
        <v>951</v>
      </c>
      <c r="E13041">
        <v>625.29</v>
      </c>
      <c r="F13041" s="1">
        <v>24900</v>
      </c>
    </row>
    <row r="13042" spans="1:6" x14ac:dyDescent="0.3">
      <c r="A13042" t="s">
        <v>61</v>
      </c>
      <c r="B13042" t="s">
        <v>903</v>
      </c>
      <c r="C13042">
        <v>2012</v>
      </c>
      <c r="D13042" t="s">
        <v>953</v>
      </c>
      <c r="E13042">
        <v>97.433333333333096</v>
      </c>
      <c r="F13042" s="1">
        <v>21000</v>
      </c>
    </row>
    <row r="13043" spans="1:6" x14ac:dyDescent="0.3">
      <c r="A13043" t="s">
        <v>61</v>
      </c>
      <c r="B13043" t="s">
        <v>903</v>
      </c>
      <c r="C13043">
        <v>2013</v>
      </c>
      <c r="D13043" t="s">
        <v>948</v>
      </c>
      <c r="E13043">
        <v>1510.7900000000009</v>
      </c>
      <c r="F13043" s="1">
        <v>29900</v>
      </c>
    </row>
    <row r="13044" spans="1:6" x14ac:dyDescent="0.3">
      <c r="A13044" t="s">
        <v>61</v>
      </c>
      <c r="B13044" t="s">
        <v>903</v>
      </c>
      <c r="C13044">
        <v>2013</v>
      </c>
      <c r="D13044" t="s">
        <v>951</v>
      </c>
      <c r="E13044">
        <v>-81.200000000000728</v>
      </c>
      <c r="F13044" s="1">
        <v>28000</v>
      </c>
    </row>
    <row r="13045" spans="1:6" x14ac:dyDescent="0.3">
      <c r="A13045" t="s">
        <v>61</v>
      </c>
      <c r="B13045" t="s">
        <v>903</v>
      </c>
      <c r="C13045">
        <v>2013</v>
      </c>
      <c r="D13045" t="s">
        <v>953</v>
      </c>
      <c r="E13045">
        <v>859.13000000000102</v>
      </c>
      <c r="F13045" s="1">
        <v>25300</v>
      </c>
    </row>
    <row r="13046" spans="1:6" x14ac:dyDescent="0.3">
      <c r="A13046" t="s">
        <v>61</v>
      </c>
      <c r="B13046" t="s">
        <v>903</v>
      </c>
      <c r="C13046">
        <v>2015</v>
      </c>
      <c r="D13046" t="s">
        <v>948</v>
      </c>
      <c r="E13046">
        <v>930.69200000000069</v>
      </c>
      <c r="F13046" s="1">
        <v>32520</v>
      </c>
    </row>
    <row r="13047" spans="1:6" x14ac:dyDescent="0.3">
      <c r="A13047" t="s">
        <v>61</v>
      </c>
      <c r="B13047" t="s">
        <v>904</v>
      </c>
      <c r="C13047">
        <v>2003</v>
      </c>
      <c r="D13047" t="s">
        <v>953</v>
      </c>
      <c r="E13047">
        <v>56.349499999999999</v>
      </c>
      <c r="F13047" s="1">
        <v>2595</v>
      </c>
    </row>
    <row r="13048" spans="1:6" x14ac:dyDescent="0.3">
      <c r="A13048" t="s">
        <v>61</v>
      </c>
      <c r="B13048" t="s">
        <v>904</v>
      </c>
      <c r="C13048">
        <v>2004</v>
      </c>
      <c r="D13048" t="s">
        <v>952</v>
      </c>
      <c r="E13048">
        <v>-3987.29</v>
      </c>
      <c r="F13048" s="1">
        <v>5100</v>
      </c>
    </row>
    <row r="13049" spans="1:6" x14ac:dyDescent="0.3">
      <c r="A13049" t="s">
        <v>61</v>
      </c>
      <c r="B13049" t="s">
        <v>904</v>
      </c>
      <c r="C13049">
        <v>2004</v>
      </c>
      <c r="D13049" t="s">
        <v>953</v>
      </c>
      <c r="E13049">
        <v>124.20223880597017</v>
      </c>
      <c r="F13049" s="1">
        <v>3813.4328358208954</v>
      </c>
    </row>
    <row r="13050" spans="1:6" x14ac:dyDescent="0.3">
      <c r="A13050" t="s">
        <v>61</v>
      </c>
      <c r="B13050" t="s">
        <v>904</v>
      </c>
      <c r="C13050">
        <v>2005</v>
      </c>
      <c r="D13050" t="s">
        <v>952</v>
      </c>
      <c r="E13050">
        <v>-6083.1449999999995</v>
      </c>
      <c r="F13050" s="1">
        <v>7550</v>
      </c>
    </row>
    <row r="13051" spans="1:6" x14ac:dyDescent="0.3">
      <c r="A13051" t="s">
        <v>61</v>
      </c>
      <c r="B13051" t="s">
        <v>904</v>
      </c>
      <c r="C13051">
        <v>2005</v>
      </c>
      <c r="D13051" t="s">
        <v>953</v>
      </c>
      <c r="E13051">
        <v>303.09365079365085</v>
      </c>
      <c r="F13051" s="1">
        <v>4269.8412698412694</v>
      </c>
    </row>
    <row r="13052" spans="1:6" x14ac:dyDescent="0.3">
      <c r="A13052" t="s">
        <v>61</v>
      </c>
      <c r="B13052" t="s">
        <v>904</v>
      </c>
      <c r="C13052">
        <v>2006</v>
      </c>
      <c r="D13052" t="s">
        <v>953</v>
      </c>
      <c r="E13052">
        <v>51.675727272727343</v>
      </c>
      <c r="F13052" s="1">
        <v>5793.636363636364</v>
      </c>
    </row>
    <row r="13053" spans="1:6" x14ac:dyDescent="0.3">
      <c r="A13053" t="s">
        <v>61</v>
      </c>
      <c r="B13053" t="s">
        <v>904</v>
      </c>
      <c r="C13053">
        <v>2007</v>
      </c>
      <c r="D13053" t="s">
        <v>953</v>
      </c>
      <c r="E13053">
        <v>172.9584722222223</v>
      </c>
      <c r="F13053" s="1">
        <v>7612.5</v>
      </c>
    </row>
    <row r="13054" spans="1:6" x14ac:dyDescent="0.3">
      <c r="A13054" t="s">
        <v>61</v>
      </c>
      <c r="B13054" t="s">
        <v>904</v>
      </c>
      <c r="C13054">
        <v>2008</v>
      </c>
      <c r="D13054" t="s">
        <v>949</v>
      </c>
      <c r="E13054">
        <v>445.17499999999927</v>
      </c>
      <c r="F13054" s="1">
        <v>16750</v>
      </c>
    </row>
    <row r="13055" spans="1:6" x14ac:dyDescent="0.3">
      <c r="A13055" t="s">
        <v>61</v>
      </c>
      <c r="B13055" t="s">
        <v>904</v>
      </c>
      <c r="C13055">
        <v>2008</v>
      </c>
      <c r="D13055" t="s">
        <v>953</v>
      </c>
      <c r="E13055">
        <v>43.262844827586321</v>
      </c>
      <c r="F13055" s="1">
        <v>9772.1264367816093</v>
      </c>
    </row>
    <row r="13056" spans="1:6" x14ac:dyDescent="0.3">
      <c r="A13056" t="s">
        <v>61</v>
      </c>
      <c r="B13056" t="s">
        <v>904</v>
      </c>
      <c r="C13056">
        <v>2009</v>
      </c>
      <c r="D13056" t="s">
        <v>953</v>
      </c>
      <c r="E13056">
        <v>-120.66039473684204</v>
      </c>
      <c r="F13056" s="1">
        <v>12580.263157894737</v>
      </c>
    </row>
    <row r="13057" spans="1:6" x14ac:dyDescent="0.3">
      <c r="A13057" t="s">
        <v>61</v>
      </c>
      <c r="B13057" t="s">
        <v>904</v>
      </c>
      <c r="C13057">
        <v>2010</v>
      </c>
      <c r="D13057" t="s">
        <v>949</v>
      </c>
      <c r="E13057">
        <v>766.30999999999949</v>
      </c>
      <c r="F13057" s="1">
        <v>21100</v>
      </c>
    </row>
    <row r="13058" spans="1:6" x14ac:dyDescent="0.3">
      <c r="A13058" t="s">
        <v>61</v>
      </c>
      <c r="B13058" t="s">
        <v>904</v>
      </c>
      <c r="C13058">
        <v>2010</v>
      </c>
      <c r="D13058" t="s">
        <v>951</v>
      </c>
      <c r="E13058">
        <v>-515.10357142857072</v>
      </c>
      <c r="F13058" s="1">
        <v>19678.571428571428</v>
      </c>
    </row>
    <row r="13059" spans="1:6" x14ac:dyDescent="0.3">
      <c r="A13059" t="s">
        <v>61</v>
      </c>
      <c r="B13059" t="s">
        <v>904</v>
      </c>
      <c r="C13059">
        <v>2010</v>
      </c>
      <c r="D13059" t="s">
        <v>953</v>
      </c>
      <c r="E13059">
        <v>206.42524999999998</v>
      </c>
      <c r="F13059" s="1">
        <v>14702.5</v>
      </c>
    </row>
    <row r="13060" spans="1:6" x14ac:dyDescent="0.3">
      <c r="A13060" t="s">
        <v>61</v>
      </c>
      <c r="B13060" t="s">
        <v>904</v>
      </c>
      <c r="C13060">
        <v>2011</v>
      </c>
      <c r="D13060" t="s">
        <v>948</v>
      </c>
      <c r="E13060">
        <v>-1348.880000000001</v>
      </c>
      <c r="F13060" s="1">
        <v>27200</v>
      </c>
    </row>
    <row r="13061" spans="1:6" x14ac:dyDescent="0.3">
      <c r="A13061" t="s">
        <v>61</v>
      </c>
      <c r="B13061" t="s">
        <v>904</v>
      </c>
      <c r="C13061">
        <v>2011</v>
      </c>
      <c r="D13061" t="s">
        <v>949</v>
      </c>
      <c r="E13061">
        <v>50.772500000000036</v>
      </c>
      <c r="F13061" s="1">
        <v>23225</v>
      </c>
    </row>
    <row r="13062" spans="1:6" x14ac:dyDescent="0.3">
      <c r="A13062" t="s">
        <v>61</v>
      </c>
      <c r="B13062" t="s">
        <v>904</v>
      </c>
      <c r="C13062">
        <v>2011</v>
      </c>
      <c r="D13062" t="s">
        <v>951</v>
      </c>
      <c r="E13062">
        <v>-1326.5999999999997</v>
      </c>
      <c r="F13062" s="1">
        <v>20666.666666666668</v>
      </c>
    </row>
    <row r="13063" spans="1:6" x14ac:dyDescent="0.3">
      <c r="A13063" t="s">
        <v>61</v>
      </c>
      <c r="B13063" t="s">
        <v>904</v>
      </c>
      <c r="C13063">
        <v>2011</v>
      </c>
      <c r="D13063" t="s">
        <v>953</v>
      </c>
      <c r="E13063">
        <v>23.042857142857297</v>
      </c>
      <c r="F13063" s="1">
        <v>17095.238095238095</v>
      </c>
    </row>
    <row r="13064" spans="1:6" x14ac:dyDescent="0.3">
      <c r="A13064" t="s">
        <v>61</v>
      </c>
      <c r="B13064" t="s">
        <v>904</v>
      </c>
      <c r="C13064">
        <v>2012</v>
      </c>
      <c r="D13064" t="s">
        <v>948</v>
      </c>
      <c r="E13064">
        <v>586.47999999999956</v>
      </c>
      <c r="F13064" s="1">
        <v>28800</v>
      </c>
    </row>
    <row r="13065" spans="1:6" x14ac:dyDescent="0.3">
      <c r="A13065" t="s">
        <v>61</v>
      </c>
      <c r="B13065" t="s">
        <v>904</v>
      </c>
      <c r="C13065">
        <v>2012</v>
      </c>
      <c r="D13065" t="s">
        <v>949</v>
      </c>
      <c r="E13065">
        <v>1708.3840000000005</v>
      </c>
      <c r="F13065" s="1">
        <v>25040</v>
      </c>
    </row>
    <row r="13066" spans="1:6" x14ac:dyDescent="0.3">
      <c r="A13066" t="s">
        <v>61</v>
      </c>
      <c r="B13066" t="s">
        <v>904</v>
      </c>
      <c r="C13066">
        <v>2012</v>
      </c>
      <c r="D13066" t="s">
        <v>951</v>
      </c>
      <c r="E13066">
        <v>977.54500000000064</v>
      </c>
      <c r="F13066" s="1">
        <v>23116.666666666668</v>
      </c>
    </row>
    <row r="13067" spans="1:6" x14ac:dyDescent="0.3">
      <c r="A13067" t="s">
        <v>61</v>
      </c>
      <c r="B13067" t="s">
        <v>904</v>
      </c>
      <c r="C13067">
        <v>2012</v>
      </c>
      <c r="D13067" t="s">
        <v>953</v>
      </c>
      <c r="E13067">
        <v>-230.48192307692247</v>
      </c>
      <c r="F13067" s="1">
        <v>20026.923076923078</v>
      </c>
    </row>
    <row r="13068" spans="1:6" x14ac:dyDescent="0.3">
      <c r="A13068" t="s">
        <v>61</v>
      </c>
      <c r="B13068" t="s">
        <v>904</v>
      </c>
      <c r="C13068">
        <v>2013</v>
      </c>
      <c r="D13068" t="s">
        <v>949</v>
      </c>
      <c r="E13068">
        <v>1.0888888888892123</v>
      </c>
      <c r="F13068" s="1">
        <v>26444.444444444445</v>
      </c>
    </row>
    <row r="13069" spans="1:6" x14ac:dyDescent="0.3">
      <c r="A13069" t="s">
        <v>61</v>
      </c>
      <c r="B13069" t="s">
        <v>904</v>
      </c>
      <c r="C13069">
        <v>2013</v>
      </c>
      <c r="D13069" t="s">
        <v>951</v>
      </c>
      <c r="E13069">
        <v>953.05200000000036</v>
      </c>
      <c r="F13069" s="1">
        <v>24120</v>
      </c>
    </row>
    <row r="13070" spans="1:6" x14ac:dyDescent="0.3">
      <c r="A13070" t="s">
        <v>61</v>
      </c>
      <c r="B13070" t="s">
        <v>904</v>
      </c>
      <c r="C13070">
        <v>2014</v>
      </c>
      <c r="D13070" t="s">
        <v>948</v>
      </c>
      <c r="E13070">
        <v>1316.3361538461545</v>
      </c>
      <c r="F13070" s="1">
        <v>29976.923076923078</v>
      </c>
    </row>
    <row r="13071" spans="1:6" x14ac:dyDescent="0.3">
      <c r="A13071" t="s">
        <v>61</v>
      </c>
      <c r="B13071" t="s">
        <v>904</v>
      </c>
      <c r="C13071">
        <v>2014</v>
      </c>
      <c r="D13071" t="s">
        <v>949</v>
      </c>
      <c r="E13071">
        <v>582.84615384615381</v>
      </c>
      <c r="F13071" s="1">
        <v>28461.538461538461</v>
      </c>
    </row>
    <row r="13072" spans="1:6" x14ac:dyDescent="0.3">
      <c r="A13072" t="s">
        <v>61</v>
      </c>
      <c r="B13072" t="s">
        <v>904</v>
      </c>
      <c r="C13072">
        <v>2014</v>
      </c>
      <c r="D13072" t="s">
        <v>953</v>
      </c>
      <c r="E13072">
        <v>-1340.869999999999</v>
      </c>
      <c r="F13072" s="1">
        <v>25300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2FB5-C0EF-441B-ACBD-00F9E0E9AF06}">
  <dimension ref="A1:D39"/>
  <sheetViews>
    <sheetView workbookViewId="0"/>
  </sheetViews>
  <sheetFormatPr baseColWidth="10" defaultRowHeight="14.4" x14ac:dyDescent="0.3"/>
  <cols>
    <col min="1" max="1" width="7.44140625" bestFit="1" customWidth="1"/>
    <col min="2" max="2" width="18.1093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905</v>
      </c>
      <c r="B1" t="s">
        <v>65</v>
      </c>
      <c r="C1" t="s">
        <v>66</v>
      </c>
      <c r="D1" t="s">
        <v>954</v>
      </c>
    </row>
    <row r="2" spans="1:4" x14ac:dyDescent="0.3">
      <c r="A2" t="s">
        <v>906</v>
      </c>
      <c r="B2">
        <v>-623.51789111389223</v>
      </c>
      <c r="C2">
        <v>12717.20901126408</v>
      </c>
      <c r="D2">
        <v>-4.9029460045959809E-2</v>
      </c>
    </row>
    <row r="3" spans="1:4" x14ac:dyDescent="0.3">
      <c r="A3" t="s">
        <v>907</v>
      </c>
      <c r="B3">
        <v>-564.89489999999989</v>
      </c>
      <c r="C3">
        <v>10231</v>
      </c>
      <c r="D3">
        <v>-5.5214045547844773E-2</v>
      </c>
    </row>
    <row r="4" spans="1:4" x14ac:dyDescent="0.3">
      <c r="A4" t="s">
        <v>908</v>
      </c>
      <c r="B4">
        <v>25.251635852592241</v>
      </c>
      <c r="C4">
        <v>12212.923173016865</v>
      </c>
      <c r="D4">
        <v>2.0676160403909692E-3</v>
      </c>
    </row>
    <row r="5" spans="1:4" x14ac:dyDescent="0.3">
      <c r="A5" t="s">
        <v>909</v>
      </c>
      <c r="B5">
        <v>349.55322320525431</v>
      </c>
      <c r="C5">
        <v>14681.724152669145</v>
      </c>
      <c r="D5">
        <v>2.3808731152444747E-2</v>
      </c>
    </row>
    <row r="6" spans="1:4" x14ac:dyDescent="0.3">
      <c r="A6" t="s">
        <v>910</v>
      </c>
      <c r="B6">
        <v>394.31691658980117</v>
      </c>
      <c r="C6">
        <v>15984.29305573857</v>
      </c>
      <c r="D6">
        <v>2.4669024473887274E-2</v>
      </c>
    </row>
    <row r="7" spans="1:4" x14ac:dyDescent="0.3">
      <c r="A7" t="s">
        <v>911</v>
      </c>
      <c r="B7">
        <v>178.42252434922869</v>
      </c>
      <c r="C7">
        <v>14251.830724412994</v>
      </c>
      <c r="D7">
        <v>1.2519270527371324E-2</v>
      </c>
    </row>
    <row r="8" spans="1:4" x14ac:dyDescent="0.3">
      <c r="A8" t="s">
        <v>912</v>
      </c>
      <c r="B8">
        <v>249.97969493738512</v>
      </c>
      <c r="C8">
        <v>13090.260549587512</v>
      </c>
      <c r="D8">
        <v>1.9096617213265648E-2</v>
      </c>
    </row>
    <row r="9" spans="1:4" x14ac:dyDescent="0.3">
      <c r="A9" t="s">
        <v>913</v>
      </c>
      <c r="B9">
        <v>-618.59294129720843</v>
      </c>
      <c r="C9">
        <v>13237.664203612479</v>
      </c>
      <c r="D9">
        <v>-4.6729765295632601E-2</v>
      </c>
    </row>
    <row r="10" spans="1:4" x14ac:dyDescent="0.3">
      <c r="A10" t="s">
        <v>914</v>
      </c>
      <c r="B10">
        <v>171.11838846451155</v>
      </c>
      <c r="C10">
        <v>15511.693493384259</v>
      </c>
      <c r="D10">
        <v>1.1031573602037301E-2</v>
      </c>
    </row>
    <row r="11" spans="1:4" x14ac:dyDescent="0.3">
      <c r="A11" t="s">
        <v>915</v>
      </c>
      <c r="B11">
        <v>-229.70049988083878</v>
      </c>
      <c r="C11">
        <v>11280.153717826501</v>
      </c>
      <c r="D11">
        <v>-2.0363241993576153E-2</v>
      </c>
    </row>
    <row r="12" spans="1:4" x14ac:dyDescent="0.3">
      <c r="A12" t="s">
        <v>916</v>
      </c>
      <c r="B12">
        <v>-143.9347579772849</v>
      </c>
      <c r="C12">
        <v>11468.26663061114</v>
      </c>
      <c r="D12">
        <v>-1.2550698602794402E-2</v>
      </c>
    </row>
    <row r="13" spans="1:4" x14ac:dyDescent="0.3">
      <c r="A13" t="s">
        <v>917</v>
      </c>
      <c r="B13">
        <v>-483.37604008373387</v>
      </c>
      <c r="C13">
        <v>7494.2898123740115</v>
      </c>
      <c r="D13">
        <v>-6.4499245717135126E-2</v>
      </c>
    </row>
    <row r="14" spans="1:4" x14ac:dyDescent="0.3">
      <c r="A14" t="s">
        <v>918</v>
      </c>
      <c r="B14">
        <v>-411.32911132446606</v>
      </c>
      <c r="C14">
        <v>8147.9556950168599</v>
      </c>
      <c r="D14">
        <v>-5.0482492384688271E-2</v>
      </c>
    </row>
    <row r="15" spans="1:4" x14ac:dyDescent="0.3">
      <c r="A15" t="s">
        <v>919</v>
      </c>
      <c r="B15">
        <v>-8.9487206713192382</v>
      </c>
      <c r="C15">
        <v>15490.227650382187</v>
      </c>
      <c r="D15">
        <v>-5.7770104308947634E-4</v>
      </c>
    </row>
    <row r="16" spans="1:4" x14ac:dyDescent="0.3">
      <c r="A16" t="s">
        <v>920</v>
      </c>
      <c r="B16">
        <v>279.69065474847747</v>
      </c>
      <c r="C16">
        <v>14288.794270245884</v>
      </c>
      <c r="D16">
        <v>1.957412567209315E-2</v>
      </c>
    </row>
    <row r="17" spans="1:4" x14ac:dyDescent="0.3">
      <c r="A17" t="s">
        <v>921</v>
      </c>
      <c r="B17">
        <v>315.0224296899969</v>
      </c>
      <c r="C17">
        <v>14659.100351550016</v>
      </c>
      <c r="D17">
        <v>2.148988833797616E-2</v>
      </c>
    </row>
    <row r="18" spans="1:4" x14ac:dyDescent="0.3">
      <c r="A18" t="s">
        <v>922</v>
      </c>
      <c r="B18">
        <v>-233.41114112458646</v>
      </c>
      <c r="C18">
        <v>11859.922822491731</v>
      </c>
      <c r="D18">
        <v>-1.9680662734325241E-2</v>
      </c>
    </row>
    <row r="19" spans="1:4" x14ac:dyDescent="0.3">
      <c r="A19" t="s">
        <v>923</v>
      </c>
      <c r="B19">
        <v>298.98016636605286</v>
      </c>
      <c r="C19">
        <v>8690.0726219859498</v>
      </c>
      <c r="D19">
        <v>3.4404794916170295E-2</v>
      </c>
    </row>
    <row r="20" spans="1:4" x14ac:dyDescent="0.3">
      <c r="A20" t="s">
        <v>924</v>
      </c>
      <c r="B20">
        <v>278.20858675121434</v>
      </c>
      <c r="C20">
        <v>13221.998111171073</v>
      </c>
      <c r="D20">
        <v>2.1041342194426722E-2</v>
      </c>
    </row>
    <row r="21" spans="1:4" x14ac:dyDescent="0.3">
      <c r="A21" t="s">
        <v>925</v>
      </c>
      <c r="B21">
        <v>-204.10763139836783</v>
      </c>
      <c r="C21">
        <v>14247.257974777449</v>
      </c>
      <c r="D21">
        <v>-1.4326099222721215E-2</v>
      </c>
    </row>
    <row r="22" spans="1:4" x14ac:dyDescent="0.3">
      <c r="A22" t="s">
        <v>926</v>
      </c>
      <c r="B22">
        <v>-1026.7736737804878</v>
      </c>
      <c r="C22">
        <v>7638.2621951219517</v>
      </c>
      <c r="D22">
        <v>-0.13442503642205678</v>
      </c>
    </row>
    <row r="23" spans="1:4" x14ac:dyDescent="0.3">
      <c r="A23" t="s">
        <v>927</v>
      </c>
      <c r="B23">
        <v>-342.50554347826079</v>
      </c>
      <c r="C23">
        <v>10618.478260869566</v>
      </c>
      <c r="D23">
        <v>-3.2255614699559822E-2</v>
      </c>
    </row>
    <row r="24" spans="1:4" x14ac:dyDescent="0.3">
      <c r="A24" t="s">
        <v>928</v>
      </c>
      <c r="B24">
        <v>409.61697592653888</v>
      </c>
      <c r="C24">
        <v>15344.0643613501</v>
      </c>
      <c r="D24">
        <v>2.6695467790028047E-2</v>
      </c>
    </row>
    <row r="25" spans="1:4" x14ac:dyDescent="0.3">
      <c r="A25" t="s">
        <v>929</v>
      </c>
      <c r="B25">
        <v>-688.33734918674065</v>
      </c>
      <c r="C25">
        <v>13523.975705167799</v>
      </c>
      <c r="D25">
        <v>-5.0897558838686192E-2</v>
      </c>
    </row>
    <row r="26" spans="1:4" x14ac:dyDescent="0.3">
      <c r="A26" t="s">
        <v>930</v>
      </c>
      <c r="B26">
        <v>175.77509939273187</v>
      </c>
      <c r="C26">
        <v>14587.553373185312</v>
      </c>
      <c r="D26">
        <v>1.2049662811574683E-2</v>
      </c>
    </row>
    <row r="27" spans="1:4" x14ac:dyDescent="0.3">
      <c r="A27" t="s">
        <v>931</v>
      </c>
      <c r="B27">
        <v>-948.25999999999976</v>
      </c>
      <c r="C27">
        <v>9049.1228070175439</v>
      </c>
      <c r="D27">
        <v>-0.10479026754556027</v>
      </c>
    </row>
    <row r="28" spans="1:4" x14ac:dyDescent="0.3">
      <c r="A28" t="s">
        <v>932</v>
      </c>
      <c r="B28">
        <v>535.50599751508719</v>
      </c>
      <c r="C28">
        <v>19139.137380191693</v>
      </c>
      <c r="D28">
        <v>2.7979630788862841E-2</v>
      </c>
    </row>
    <row r="29" spans="1:4" x14ac:dyDescent="0.3">
      <c r="A29" t="s">
        <v>933</v>
      </c>
      <c r="B29">
        <v>79.222861871138662</v>
      </c>
      <c r="C29">
        <v>11870.719329214475</v>
      </c>
      <c r="D29">
        <v>6.6738046510936341E-3</v>
      </c>
    </row>
    <row r="30" spans="1:4" x14ac:dyDescent="0.3">
      <c r="A30" t="s">
        <v>934</v>
      </c>
      <c r="B30">
        <v>188.45422950616828</v>
      </c>
      <c r="C30">
        <v>16225.235588638441</v>
      </c>
      <c r="D30">
        <v>1.1614884016730793E-2</v>
      </c>
    </row>
    <row r="31" spans="1:4" x14ac:dyDescent="0.3">
      <c r="A31" t="s">
        <v>935</v>
      </c>
      <c r="B31">
        <v>-156.96981530342998</v>
      </c>
      <c r="C31">
        <v>9964.1160949868081</v>
      </c>
      <c r="D31">
        <v>-1.5753511280584671E-2</v>
      </c>
    </row>
    <row r="32" spans="1:4" x14ac:dyDescent="0.3">
      <c r="A32" t="s">
        <v>936</v>
      </c>
      <c r="B32">
        <v>27.528516260162693</v>
      </c>
      <c r="C32">
        <v>14283.807588075881</v>
      </c>
      <c r="D32">
        <v>1.9272533664723608E-3</v>
      </c>
    </row>
    <row r="33" spans="1:4" x14ac:dyDescent="0.3">
      <c r="A33" t="s">
        <v>937</v>
      </c>
      <c r="B33">
        <v>-29.811926208970103</v>
      </c>
      <c r="C33">
        <v>10852.048358807317</v>
      </c>
      <c r="D33">
        <v>-2.7471243421777888E-3</v>
      </c>
    </row>
    <row r="34" spans="1:4" x14ac:dyDescent="0.3">
      <c r="A34" t="s">
        <v>938</v>
      </c>
      <c r="B34">
        <v>483.03639979688569</v>
      </c>
      <c r="C34">
        <v>16964.974852500243</v>
      </c>
      <c r="D34">
        <v>2.8472567981773184E-2</v>
      </c>
    </row>
    <row r="35" spans="1:4" x14ac:dyDescent="0.3">
      <c r="A35" t="s">
        <v>939</v>
      </c>
      <c r="B35">
        <v>84.184304127814528</v>
      </c>
      <c r="C35">
        <v>13676.666477143506</v>
      </c>
      <c r="D35">
        <v>6.1553233215494172E-3</v>
      </c>
    </row>
    <row r="36" spans="1:4" x14ac:dyDescent="0.3">
      <c r="A36" t="s">
        <v>940</v>
      </c>
      <c r="B36">
        <v>-756.49475931232075</v>
      </c>
      <c r="C36">
        <v>13488.510028653294</v>
      </c>
      <c r="D36">
        <v>-5.6084382760239526E-2</v>
      </c>
    </row>
    <row r="37" spans="1:4" x14ac:dyDescent="0.3">
      <c r="A37" t="s">
        <v>941</v>
      </c>
      <c r="B37">
        <v>-98.672763716814075</v>
      </c>
      <c r="C37">
        <v>9116.2566371681423</v>
      </c>
      <c r="D37">
        <v>-1.0823824695161896E-2</v>
      </c>
    </row>
    <row r="38" spans="1:4" x14ac:dyDescent="0.3">
      <c r="A38" t="s">
        <v>942</v>
      </c>
      <c r="B38">
        <v>603.89461082438288</v>
      </c>
      <c r="C38">
        <v>13879.432277863021</v>
      </c>
      <c r="D38">
        <v>4.3510036918985771E-2</v>
      </c>
    </row>
    <row r="39" spans="1:4" x14ac:dyDescent="0.3">
      <c r="A39" t="s">
        <v>943</v>
      </c>
      <c r="B39">
        <v>-50.7571888141294</v>
      </c>
      <c r="C39">
        <v>14615.454163162321</v>
      </c>
      <c r="D39">
        <v>-3.4728437616438155E-3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0545-E90B-401A-95BF-489808F871C3}">
  <dimension ref="A1:E280"/>
  <sheetViews>
    <sheetView workbookViewId="0">
      <selection activeCell="A16" sqref="A16"/>
    </sheetView>
  </sheetViews>
  <sheetFormatPr baseColWidth="10" defaultRowHeight="14.4" x14ac:dyDescent="0.3"/>
  <cols>
    <col min="1" max="1" width="13.5546875" bestFit="1" customWidth="1"/>
    <col min="2" max="2" width="25" bestFit="1" customWidth="1"/>
    <col min="3" max="3" width="18.109375" bestFit="1" customWidth="1"/>
    <col min="4" max="4" width="12" bestFit="1" customWidth="1"/>
    <col min="5" max="5" width="12.6640625" bestFit="1" customWidth="1"/>
  </cols>
  <sheetData>
    <row r="1" spans="1:5" x14ac:dyDescent="0.3">
      <c r="A1" t="s">
        <v>6</v>
      </c>
      <c r="B1" t="s">
        <v>947</v>
      </c>
      <c r="C1" t="s">
        <v>65</v>
      </c>
      <c r="D1" t="s">
        <v>66</v>
      </c>
      <c r="E1" t="s">
        <v>954</v>
      </c>
    </row>
    <row r="2" spans="1:5" x14ac:dyDescent="0.3">
      <c r="A2" t="s">
        <v>7</v>
      </c>
      <c r="B2" t="s">
        <v>948</v>
      </c>
      <c r="C2">
        <v>235.68987847222232</v>
      </c>
      <c r="D2">
        <v>25763.368055555555</v>
      </c>
      <c r="E2">
        <v>9.1482556925005266E-3</v>
      </c>
    </row>
    <row r="3" spans="1:5" x14ac:dyDescent="0.3">
      <c r="A3" t="s">
        <v>7</v>
      </c>
      <c r="B3" t="s">
        <v>949</v>
      </c>
      <c r="C3">
        <v>389.80646895787157</v>
      </c>
      <c r="D3">
        <v>21438.303769401329</v>
      </c>
      <c r="E3">
        <v>1.8182710402407785E-2</v>
      </c>
    </row>
    <row r="4" spans="1:5" x14ac:dyDescent="0.3">
      <c r="A4" t="s">
        <v>7</v>
      </c>
      <c r="B4" t="s">
        <v>950</v>
      </c>
      <c r="C4">
        <v>410.74559999999997</v>
      </c>
      <c r="D4">
        <v>29536</v>
      </c>
      <c r="E4">
        <v>1.3906608884073671E-2</v>
      </c>
    </row>
    <row r="5" spans="1:5" x14ac:dyDescent="0.3">
      <c r="A5" t="s">
        <v>7</v>
      </c>
      <c r="B5" t="s">
        <v>951</v>
      </c>
      <c r="C5">
        <v>426.88249224806225</v>
      </c>
      <c r="D5">
        <v>20489.263565891473</v>
      </c>
      <c r="E5">
        <v>2.0834447801174005E-2</v>
      </c>
    </row>
    <row r="6" spans="1:5" x14ac:dyDescent="0.3">
      <c r="A6" t="s">
        <v>7</v>
      </c>
      <c r="B6" t="s">
        <v>952</v>
      </c>
      <c r="C6">
        <v>-1984.6792741935481</v>
      </c>
      <c r="D6">
        <v>20836.290322580644</v>
      </c>
      <c r="E6">
        <v>-9.5251085652359013E-2</v>
      </c>
    </row>
    <row r="7" spans="1:5" x14ac:dyDescent="0.3">
      <c r="A7" t="s">
        <v>7</v>
      </c>
      <c r="B7" t="s">
        <v>953</v>
      </c>
      <c r="C7">
        <v>199.10458052708648</v>
      </c>
      <c r="D7">
        <v>9085.7759882869686</v>
      </c>
      <c r="E7">
        <v>2.1913877337914167E-2</v>
      </c>
    </row>
    <row r="8" spans="1:5" x14ac:dyDescent="0.3">
      <c r="A8" t="s">
        <v>8</v>
      </c>
      <c r="B8" t="s">
        <v>953</v>
      </c>
      <c r="C8">
        <v>42151.95</v>
      </c>
      <c r="D8">
        <v>29500</v>
      </c>
      <c r="E8">
        <v>1.428879661016949</v>
      </c>
    </row>
    <row r="9" spans="1:5" x14ac:dyDescent="0.3">
      <c r="A9" t="s">
        <v>9</v>
      </c>
      <c r="B9" t="s">
        <v>948</v>
      </c>
      <c r="C9">
        <v>1606.5924999999997</v>
      </c>
      <c r="D9">
        <v>57425</v>
      </c>
      <c r="E9">
        <v>2.7977231171092725E-2</v>
      </c>
    </row>
    <row r="10" spans="1:5" x14ac:dyDescent="0.3">
      <c r="A10" t="s">
        <v>9</v>
      </c>
      <c r="B10" t="s">
        <v>949</v>
      </c>
      <c r="C10">
        <v>2395.8627272727276</v>
      </c>
      <c r="D10">
        <v>56990.909090909088</v>
      </c>
      <c r="E10">
        <v>4.2039384271813696E-2</v>
      </c>
    </row>
    <row r="11" spans="1:5" x14ac:dyDescent="0.3">
      <c r="A11" t="s">
        <v>9</v>
      </c>
      <c r="B11" t="s">
        <v>950</v>
      </c>
      <c r="C11">
        <v>8116.0500000000029</v>
      </c>
      <c r="D11">
        <v>50500</v>
      </c>
      <c r="E11">
        <v>0.16071386138613866</v>
      </c>
    </row>
    <row r="12" spans="1:5" x14ac:dyDescent="0.3">
      <c r="A12" t="s">
        <v>9</v>
      </c>
      <c r="B12" t="s">
        <v>951</v>
      </c>
      <c r="C12">
        <v>4818.8066666666664</v>
      </c>
      <c r="D12">
        <v>40066.666666666664</v>
      </c>
      <c r="E12">
        <v>0.12026971713810317</v>
      </c>
    </row>
    <row r="13" spans="1:5" x14ac:dyDescent="0.3">
      <c r="A13" t="s">
        <v>9</v>
      </c>
      <c r="B13" t="s">
        <v>953</v>
      </c>
      <c r="C13">
        <v>-443.90000000000146</v>
      </c>
      <c r="D13">
        <v>41000</v>
      </c>
      <c r="E13">
        <v>-1.0826829268292719E-2</v>
      </c>
    </row>
    <row r="14" spans="1:5" x14ac:dyDescent="0.3">
      <c r="A14" t="s">
        <v>10</v>
      </c>
      <c r="B14" t="s">
        <v>948</v>
      </c>
      <c r="C14">
        <v>729.51226683937864</v>
      </c>
      <c r="D14">
        <v>38532.858376511227</v>
      </c>
      <c r="E14">
        <v>1.8932212599210473E-2</v>
      </c>
    </row>
    <row r="15" spans="1:5" x14ac:dyDescent="0.3">
      <c r="A15" t="s">
        <v>10</v>
      </c>
      <c r="B15" t="s">
        <v>949</v>
      </c>
      <c r="C15">
        <v>456.25690685413025</v>
      </c>
      <c r="D15">
        <v>30185.940246045695</v>
      </c>
      <c r="E15">
        <v>1.5114881402904092E-2</v>
      </c>
    </row>
    <row r="16" spans="1:5" x14ac:dyDescent="0.3">
      <c r="A16" t="s">
        <v>10</v>
      </c>
      <c r="B16" t="s">
        <v>950</v>
      </c>
      <c r="C16">
        <v>681.83780434782648</v>
      </c>
      <c r="D16">
        <v>37295.434782608696</v>
      </c>
      <c r="E16">
        <v>1.8282071473953578E-2</v>
      </c>
    </row>
    <row r="17" spans="1:5" x14ac:dyDescent="0.3">
      <c r="A17" t="s">
        <v>10</v>
      </c>
      <c r="B17" t="s">
        <v>951</v>
      </c>
      <c r="C17">
        <v>578.2644271623675</v>
      </c>
      <c r="D17">
        <v>26215.591805766311</v>
      </c>
      <c r="E17">
        <v>2.2058034449375812E-2</v>
      </c>
    </row>
    <row r="18" spans="1:5" x14ac:dyDescent="0.3">
      <c r="A18" t="s">
        <v>10</v>
      </c>
      <c r="B18" t="s">
        <v>952</v>
      </c>
      <c r="C18">
        <v>-1101.8159756097562</v>
      </c>
      <c r="D18">
        <v>30157.317073170732</v>
      </c>
      <c r="E18">
        <v>-3.6535610012535892E-2</v>
      </c>
    </row>
    <row r="19" spans="1:5" x14ac:dyDescent="0.3">
      <c r="A19" t="s">
        <v>10</v>
      </c>
      <c r="B19" t="s">
        <v>953</v>
      </c>
      <c r="C19">
        <v>95.340438967136251</v>
      </c>
      <c r="D19">
        <v>11577.942097026604</v>
      </c>
      <c r="E19">
        <v>8.2346619259411544E-3</v>
      </c>
    </row>
    <row r="20" spans="1:5" x14ac:dyDescent="0.3">
      <c r="A20" t="s">
        <v>11</v>
      </c>
      <c r="B20" t="s">
        <v>948</v>
      </c>
      <c r="C20">
        <v>-406.67608695652279</v>
      </c>
      <c r="D20">
        <v>111934.78260869565</v>
      </c>
      <c r="E20">
        <v>-3.6331520683627982E-3</v>
      </c>
    </row>
    <row r="21" spans="1:5" x14ac:dyDescent="0.3">
      <c r="A21" t="s">
        <v>11</v>
      </c>
      <c r="B21" t="s">
        <v>949</v>
      </c>
      <c r="C21">
        <v>-912.64870967741933</v>
      </c>
      <c r="D21">
        <v>73577.419354838712</v>
      </c>
      <c r="E21">
        <v>-1.2403923889692664E-2</v>
      </c>
    </row>
    <row r="22" spans="1:5" x14ac:dyDescent="0.3">
      <c r="A22" t="s">
        <v>11</v>
      </c>
      <c r="B22" t="s">
        <v>950</v>
      </c>
      <c r="C22">
        <v>845.375</v>
      </c>
      <c r="D22">
        <v>128750</v>
      </c>
      <c r="E22">
        <v>6.5660194174757278E-3</v>
      </c>
    </row>
    <row r="23" spans="1:5" x14ac:dyDescent="0.3">
      <c r="A23" t="s">
        <v>11</v>
      </c>
      <c r="B23" t="s">
        <v>951</v>
      </c>
      <c r="C23">
        <v>2130.2621052631571</v>
      </c>
      <c r="D23">
        <v>63884.210526315786</v>
      </c>
      <c r="E23">
        <v>3.3345674740484416E-2</v>
      </c>
    </row>
    <row r="24" spans="1:5" x14ac:dyDescent="0.3">
      <c r="A24" t="s">
        <v>11</v>
      </c>
      <c r="B24" t="s">
        <v>952</v>
      </c>
      <c r="C24">
        <v>2638.9000000000087</v>
      </c>
      <c r="D24">
        <v>159000</v>
      </c>
      <c r="E24">
        <v>1.6596855345912005E-2</v>
      </c>
    </row>
    <row r="25" spans="1:5" x14ac:dyDescent="0.3">
      <c r="A25" t="s">
        <v>11</v>
      </c>
      <c r="B25" t="s">
        <v>953</v>
      </c>
      <c r="C25">
        <v>-219.20138888888849</v>
      </c>
      <c r="D25">
        <v>51041.666666666664</v>
      </c>
      <c r="E25">
        <v>-4.2945578231292436E-3</v>
      </c>
    </row>
    <row r="26" spans="1:5" x14ac:dyDescent="0.3">
      <c r="A26" t="s">
        <v>12</v>
      </c>
      <c r="B26" t="s">
        <v>948</v>
      </c>
      <c r="C26">
        <v>795.99650599128563</v>
      </c>
      <c r="D26">
        <v>37858.850762527232</v>
      </c>
      <c r="E26">
        <v>2.1025374250904748E-2</v>
      </c>
    </row>
    <row r="27" spans="1:5" x14ac:dyDescent="0.3">
      <c r="A27" t="s">
        <v>12</v>
      </c>
      <c r="B27" t="s">
        <v>949</v>
      </c>
      <c r="C27">
        <v>449.30498516997511</v>
      </c>
      <c r="D27">
        <v>29611.567419575633</v>
      </c>
      <c r="E27">
        <v>1.517329288259656E-2</v>
      </c>
    </row>
    <row r="28" spans="1:5" x14ac:dyDescent="0.3">
      <c r="A28" t="s">
        <v>12</v>
      </c>
      <c r="B28" t="s">
        <v>950</v>
      </c>
      <c r="C28">
        <v>1486.5321843434347</v>
      </c>
      <c r="D28">
        <v>43165.277777777781</v>
      </c>
      <c r="E28">
        <v>3.4438147068028988E-2</v>
      </c>
    </row>
    <row r="29" spans="1:5" x14ac:dyDescent="0.3">
      <c r="A29" t="s">
        <v>12</v>
      </c>
      <c r="B29" t="s">
        <v>951</v>
      </c>
      <c r="C29">
        <v>495.10284665894187</v>
      </c>
      <c r="D29">
        <v>26457.589803012746</v>
      </c>
      <c r="E29">
        <v>1.8713074408711415E-2</v>
      </c>
    </row>
    <row r="30" spans="1:5" x14ac:dyDescent="0.3">
      <c r="A30" t="s">
        <v>12</v>
      </c>
      <c r="B30" t="s">
        <v>952</v>
      </c>
      <c r="C30">
        <v>30.487618343195525</v>
      </c>
      <c r="D30">
        <v>40222.337278106512</v>
      </c>
      <c r="E30">
        <v>7.5797729337301074E-4</v>
      </c>
    </row>
    <row r="31" spans="1:5" x14ac:dyDescent="0.3">
      <c r="A31" t="s">
        <v>12</v>
      </c>
      <c r="B31" t="s">
        <v>953</v>
      </c>
      <c r="C31">
        <v>122.76087003767034</v>
      </c>
      <c r="D31">
        <v>11925.08210180624</v>
      </c>
      <c r="E31">
        <v>1.0294341706802698E-2</v>
      </c>
    </row>
    <row r="32" spans="1:5" x14ac:dyDescent="0.3">
      <c r="A32" t="s">
        <v>13</v>
      </c>
      <c r="B32" t="s">
        <v>948</v>
      </c>
      <c r="C32">
        <v>-20.719733606557213</v>
      </c>
      <c r="D32">
        <v>21189.275956284153</v>
      </c>
      <c r="E32">
        <v>-9.7784056658209288E-4</v>
      </c>
    </row>
    <row r="33" spans="1:5" x14ac:dyDescent="0.3">
      <c r="A33" t="s">
        <v>13</v>
      </c>
      <c r="B33" t="s">
        <v>949</v>
      </c>
      <c r="C33">
        <v>306.56822580645172</v>
      </c>
      <c r="D33">
        <v>18865.053763440861</v>
      </c>
      <c r="E33">
        <v>1.6250588503519625E-2</v>
      </c>
    </row>
    <row r="34" spans="1:5" x14ac:dyDescent="0.3">
      <c r="A34" t="s">
        <v>13</v>
      </c>
      <c r="B34" t="s">
        <v>950</v>
      </c>
      <c r="C34">
        <v>-352.53578124999996</v>
      </c>
      <c r="D34">
        <v>19610.9375</v>
      </c>
      <c r="E34">
        <v>-1.7976487929248663E-2</v>
      </c>
    </row>
    <row r="35" spans="1:5" x14ac:dyDescent="0.3">
      <c r="A35" t="s">
        <v>13</v>
      </c>
      <c r="B35" t="s">
        <v>951</v>
      </c>
      <c r="C35">
        <v>465.91259674134426</v>
      </c>
      <c r="D35">
        <v>16158.553971486761</v>
      </c>
      <c r="E35">
        <v>2.883380515134519E-2</v>
      </c>
    </row>
    <row r="36" spans="1:5" x14ac:dyDescent="0.3">
      <c r="A36" t="s">
        <v>13</v>
      </c>
      <c r="B36" t="s">
        <v>952</v>
      </c>
      <c r="C36">
        <v>-1290.5595065789473</v>
      </c>
      <c r="D36">
        <v>11635.197368421053</v>
      </c>
      <c r="E36">
        <v>-0.1109185745384637</v>
      </c>
    </row>
    <row r="37" spans="1:5" x14ac:dyDescent="0.3">
      <c r="A37" t="s">
        <v>13</v>
      </c>
      <c r="B37" t="s">
        <v>953</v>
      </c>
      <c r="C37">
        <v>-2.8491401175378304</v>
      </c>
      <c r="D37">
        <v>7300.1237240952678</v>
      </c>
      <c r="E37">
        <v>-3.9028655201195719E-4</v>
      </c>
    </row>
    <row r="38" spans="1:5" x14ac:dyDescent="0.3">
      <c r="A38" t="s">
        <v>14</v>
      </c>
      <c r="B38" t="s">
        <v>948</v>
      </c>
      <c r="C38">
        <v>319.64223076923093</v>
      </c>
      <c r="D38">
        <v>33945.384615384617</v>
      </c>
      <c r="E38">
        <v>9.4163679213215851E-3</v>
      </c>
    </row>
    <row r="39" spans="1:5" x14ac:dyDescent="0.3">
      <c r="A39" t="s">
        <v>14</v>
      </c>
      <c r="B39" t="s">
        <v>949</v>
      </c>
      <c r="C39">
        <v>464.59295454545475</v>
      </c>
      <c r="D39">
        <v>25789.271749755622</v>
      </c>
      <c r="E39">
        <v>1.8014969908945071E-2</v>
      </c>
    </row>
    <row r="40" spans="1:5" x14ac:dyDescent="0.3">
      <c r="A40" t="s">
        <v>14</v>
      </c>
      <c r="B40" t="s">
        <v>950</v>
      </c>
      <c r="C40">
        <v>759.59391304347855</v>
      </c>
      <c r="D40">
        <v>38895.65217391304</v>
      </c>
      <c r="E40">
        <v>1.952901855577913E-2</v>
      </c>
    </row>
    <row r="41" spans="1:5" x14ac:dyDescent="0.3">
      <c r="A41" t="s">
        <v>14</v>
      </c>
      <c r="B41" t="s">
        <v>951</v>
      </c>
      <c r="C41">
        <v>684.50736792452847</v>
      </c>
      <c r="D41">
        <v>22826.509433962263</v>
      </c>
      <c r="E41">
        <v>2.9987386810271084E-2</v>
      </c>
    </row>
    <row r="42" spans="1:5" x14ac:dyDescent="0.3">
      <c r="A42" t="s">
        <v>14</v>
      </c>
      <c r="B42" t="s">
        <v>952</v>
      </c>
      <c r="C42">
        <v>-1892.0377884615384</v>
      </c>
      <c r="D42">
        <v>17372.115384615383</v>
      </c>
      <c r="E42">
        <v>-0.10891234294570212</v>
      </c>
    </row>
    <row r="43" spans="1:5" x14ac:dyDescent="0.3">
      <c r="A43" t="s">
        <v>14</v>
      </c>
      <c r="B43" t="s">
        <v>953</v>
      </c>
      <c r="C43">
        <v>122.47952143276579</v>
      </c>
      <c r="D43">
        <v>10814.983362693287</v>
      </c>
      <c r="E43">
        <v>1.132498472954325E-2</v>
      </c>
    </row>
    <row r="44" spans="1:5" x14ac:dyDescent="0.3">
      <c r="A44" t="s">
        <v>15</v>
      </c>
      <c r="B44" t="s">
        <v>948</v>
      </c>
      <c r="C44">
        <v>180.16277965637016</v>
      </c>
      <c r="D44">
        <v>20502.13397916286</v>
      </c>
      <c r="E44">
        <v>8.7875135261274179E-3</v>
      </c>
    </row>
    <row r="45" spans="1:5" x14ac:dyDescent="0.3">
      <c r="A45" t="s">
        <v>15</v>
      </c>
      <c r="B45" t="s">
        <v>949</v>
      </c>
      <c r="C45">
        <v>280.95644147359189</v>
      </c>
      <c r="D45">
        <v>17747.40584166026</v>
      </c>
      <c r="E45">
        <v>1.5830845588377471E-2</v>
      </c>
    </row>
    <row r="46" spans="1:5" x14ac:dyDescent="0.3">
      <c r="A46" t="s">
        <v>15</v>
      </c>
      <c r="B46" t="s">
        <v>950</v>
      </c>
      <c r="C46">
        <v>39.230136718750224</v>
      </c>
      <c r="D46">
        <v>24125.5859375</v>
      </c>
      <c r="E46">
        <v>1.6260801632084806E-3</v>
      </c>
    </row>
    <row r="47" spans="1:5" x14ac:dyDescent="0.3">
      <c r="A47" t="s">
        <v>15</v>
      </c>
      <c r="B47" t="s">
        <v>951</v>
      </c>
      <c r="C47">
        <v>253.95216994486677</v>
      </c>
      <c r="D47">
        <v>14938.552376694979</v>
      </c>
      <c r="E47">
        <v>1.6999784419609969E-2</v>
      </c>
    </row>
    <row r="48" spans="1:5" x14ac:dyDescent="0.3">
      <c r="A48" t="s">
        <v>15</v>
      </c>
      <c r="B48" t="s">
        <v>952</v>
      </c>
      <c r="C48">
        <v>-1381.4581322505796</v>
      </c>
      <c r="D48">
        <v>22358.352668213458</v>
      </c>
      <c r="E48">
        <v>-6.1787116106034878E-2</v>
      </c>
    </row>
    <row r="49" spans="1:5" x14ac:dyDescent="0.3">
      <c r="A49" t="s">
        <v>15</v>
      </c>
      <c r="B49" t="s">
        <v>953</v>
      </c>
      <c r="C49">
        <v>44.11130727926863</v>
      </c>
      <c r="D49">
        <v>8866.9004273966675</v>
      </c>
      <c r="E49">
        <v>4.9748283112523639E-3</v>
      </c>
    </row>
    <row r="50" spans="1:5" x14ac:dyDescent="0.3">
      <c r="A50" t="s">
        <v>16</v>
      </c>
      <c r="B50" t="s">
        <v>948</v>
      </c>
      <c r="C50">
        <v>25.694953027140116</v>
      </c>
      <c r="D50">
        <v>19169.780793319416</v>
      </c>
      <c r="E50">
        <v>1.3403884637061001E-3</v>
      </c>
    </row>
    <row r="51" spans="1:5" x14ac:dyDescent="0.3">
      <c r="A51" t="s">
        <v>16</v>
      </c>
      <c r="B51" t="s">
        <v>949</v>
      </c>
      <c r="C51">
        <v>115.09012621789208</v>
      </c>
      <c r="D51">
        <v>17457.506643046945</v>
      </c>
      <c r="E51">
        <v>6.5925867061737992E-3</v>
      </c>
    </row>
    <row r="52" spans="1:5" x14ac:dyDescent="0.3">
      <c r="A52" t="s">
        <v>16</v>
      </c>
      <c r="B52" t="s">
        <v>950</v>
      </c>
      <c r="C52">
        <v>-75.595424836601239</v>
      </c>
      <c r="D52">
        <v>18686.274509803923</v>
      </c>
      <c r="E52">
        <v>-4.0455054214760368E-3</v>
      </c>
    </row>
    <row r="53" spans="1:5" x14ac:dyDescent="0.3">
      <c r="A53" t="s">
        <v>16</v>
      </c>
      <c r="B53" t="s">
        <v>951</v>
      </c>
      <c r="C53">
        <v>176.55779673590513</v>
      </c>
      <c r="D53">
        <v>13380.637982195845</v>
      </c>
      <c r="E53">
        <v>1.319502081820249E-2</v>
      </c>
    </row>
    <row r="54" spans="1:5" x14ac:dyDescent="0.3">
      <c r="A54" t="s">
        <v>16</v>
      </c>
      <c r="B54" t="s">
        <v>952</v>
      </c>
      <c r="C54">
        <v>-1648.4448134328356</v>
      </c>
      <c r="D54">
        <v>16380.223880597016</v>
      </c>
      <c r="E54">
        <v>-0.100636281008679</v>
      </c>
    </row>
    <row r="55" spans="1:5" x14ac:dyDescent="0.3">
      <c r="A55" t="s">
        <v>16</v>
      </c>
      <c r="B55" t="s">
        <v>953</v>
      </c>
      <c r="C55">
        <v>-55.562305967574972</v>
      </c>
      <c r="D55">
        <v>6088.4500402437625</v>
      </c>
      <c r="E55">
        <v>-9.1258539694530245E-3</v>
      </c>
    </row>
    <row r="56" spans="1:5" x14ac:dyDescent="0.3">
      <c r="A56" t="s">
        <v>17</v>
      </c>
      <c r="B56" t="s">
        <v>953</v>
      </c>
      <c r="C56">
        <v>-26.726249999999993</v>
      </c>
      <c r="D56">
        <v>487.5</v>
      </c>
      <c r="E56">
        <v>-5.4823076923076912E-2</v>
      </c>
    </row>
    <row r="57" spans="1:5" x14ac:dyDescent="0.3">
      <c r="A57" t="s">
        <v>18</v>
      </c>
      <c r="B57" t="s">
        <v>948</v>
      </c>
      <c r="C57">
        <v>211.26827191558456</v>
      </c>
      <c r="D57">
        <v>18656.582792207791</v>
      </c>
      <c r="E57">
        <v>1.132406048142021E-2</v>
      </c>
    </row>
    <row r="58" spans="1:5" x14ac:dyDescent="0.3">
      <c r="A58" t="s">
        <v>18</v>
      </c>
      <c r="B58" t="s">
        <v>949</v>
      </c>
      <c r="C58">
        <v>233.57143417342277</v>
      </c>
      <c r="D58">
        <v>16851.370285512865</v>
      </c>
      <c r="E58">
        <v>1.3860678996189663E-2</v>
      </c>
    </row>
    <row r="59" spans="1:5" x14ac:dyDescent="0.3">
      <c r="A59" t="s">
        <v>18</v>
      </c>
      <c r="B59" t="s">
        <v>950</v>
      </c>
      <c r="C59">
        <v>29.075878378378562</v>
      </c>
      <c r="D59">
        <v>18266.505791505791</v>
      </c>
      <c r="E59">
        <v>1.5917591853773861E-3</v>
      </c>
    </row>
    <row r="60" spans="1:5" x14ac:dyDescent="0.3">
      <c r="A60" t="s">
        <v>18</v>
      </c>
      <c r="B60" t="s">
        <v>951</v>
      </c>
      <c r="C60">
        <v>232.98737931034495</v>
      </c>
      <c r="D60">
        <v>14215.172413793103</v>
      </c>
      <c r="E60">
        <v>1.6390049485736472E-2</v>
      </c>
    </row>
    <row r="61" spans="1:5" x14ac:dyDescent="0.3">
      <c r="A61" t="s">
        <v>18</v>
      </c>
      <c r="B61" t="s">
        <v>952</v>
      </c>
      <c r="C61">
        <v>-1821.1753601694913</v>
      </c>
      <c r="D61">
        <v>15818.43220338983</v>
      </c>
      <c r="E61">
        <v>-0.11512995325663314</v>
      </c>
    </row>
    <row r="62" spans="1:5" x14ac:dyDescent="0.3">
      <c r="A62" t="s">
        <v>18</v>
      </c>
      <c r="B62" t="s">
        <v>953</v>
      </c>
      <c r="C62">
        <v>-38.995565897449964</v>
      </c>
      <c r="D62">
        <v>7993.2312606708156</v>
      </c>
      <c r="E62">
        <v>-4.878573461188378E-3</v>
      </c>
    </row>
    <row r="63" spans="1:5" x14ac:dyDescent="0.3">
      <c r="A63" t="s">
        <v>19</v>
      </c>
      <c r="B63" t="s">
        <v>953</v>
      </c>
      <c r="C63">
        <v>-331.21500000000003</v>
      </c>
      <c r="D63">
        <v>850</v>
      </c>
      <c r="E63">
        <v>-0.38966470588235297</v>
      </c>
    </row>
    <row r="64" spans="1:5" x14ac:dyDescent="0.3">
      <c r="A64" t="s">
        <v>20</v>
      </c>
      <c r="B64" t="s">
        <v>948</v>
      </c>
      <c r="C64">
        <v>2472.0800000000008</v>
      </c>
      <c r="D64">
        <v>131466.66666666666</v>
      </c>
      <c r="E64">
        <v>1.880385395537526E-2</v>
      </c>
    </row>
    <row r="65" spans="1:5" x14ac:dyDescent="0.3">
      <c r="A65" t="s">
        <v>20</v>
      </c>
      <c r="B65" t="s">
        <v>949</v>
      </c>
      <c r="C65">
        <v>-7482.4333333333389</v>
      </c>
      <c r="D65">
        <v>129000</v>
      </c>
      <c r="E65">
        <v>-5.8003359173126656E-2</v>
      </c>
    </row>
    <row r="66" spans="1:5" x14ac:dyDescent="0.3">
      <c r="A66" t="s">
        <v>20</v>
      </c>
      <c r="B66" t="s">
        <v>951</v>
      </c>
      <c r="C66">
        <v>1621.6000000000058</v>
      </c>
      <c r="D66">
        <v>96000</v>
      </c>
      <c r="E66">
        <v>1.6891666666666728E-2</v>
      </c>
    </row>
    <row r="67" spans="1:5" x14ac:dyDescent="0.3">
      <c r="A67" t="s">
        <v>21</v>
      </c>
      <c r="B67" t="s">
        <v>948</v>
      </c>
      <c r="C67">
        <v>30.893464052287694</v>
      </c>
      <c r="D67">
        <v>11941.176470588236</v>
      </c>
      <c r="E67">
        <v>2.5871373836891171E-3</v>
      </c>
    </row>
    <row r="68" spans="1:5" x14ac:dyDescent="0.3">
      <c r="A68" t="s">
        <v>21</v>
      </c>
      <c r="B68" t="s">
        <v>949</v>
      </c>
      <c r="C68">
        <v>59.327660472973029</v>
      </c>
      <c r="D68">
        <v>10599.239864864865</v>
      </c>
      <c r="E68">
        <v>5.5973504920514812E-3</v>
      </c>
    </row>
    <row r="69" spans="1:5" x14ac:dyDescent="0.3">
      <c r="A69" t="s">
        <v>21</v>
      </c>
      <c r="B69" t="s">
        <v>950</v>
      </c>
      <c r="C69">
        <v>85.918333333333365</v>
      </c>
      <c r="D69">
        <v>12183.333333333334</v>
      </c>
      <c r="E69">
        <v>7.0521203830369384E-3</v>
      </c>
    </row>
    <row r="70" spans="1:5" x14ac:dyDescent="0.3">
      <c r="A70" t="s">
        <v>21</v>
      </c>
      <c r="B70" t="s">
        <v>951</v>
      </c>
      <c r="C70">
        <v>38.584065656565706</v>
      </c>
      <c r="D70">
        <v>8269.9494949494947</v>
      </c>
      <c r="E70">
        <v>4.665574521359437E-3</v>
      </c>
    </row>
    <row r="71" spans="1:5" x14ac:dyDescent="0.3">
      <c r="A71" t="s">
        <v>21</v>
      </c>
      <c r="B71" t="s">
        <v>952</v>
      </c>
      <c r="C71">
        <v>472.44052631578961</v>
      </c>
      <c r="D71">
        <v>12089.473684210527</v>
      </c>
      <c r="E71">
        <v>3.9078667827601228E-2</v>
      </c>
    </row>
    <row r="72" spans="1:5" x14ac:dyDescent="0.3">
      <c r="A72" t="s">
        <v>21</v>
      </c>
      <c r="B72" t="s">
        <v>953</v>
      </c>
      <c r="C72">
        <v>166.88750000000016</v>
      </c>
      <c r="D72">
        <v>7226.0638297872338</v>
      </c>
      <c r="E72">
        <v>2.3095215311004808E-2</v>
      </c>
    </row>
    <row r="73" spans="1:5" x14ac:dyDescent="0.3">
      <c r="A73" t="s">
        <v>22</v>
      </c>
      <c r="B73" t="s">
        <v>948</v>
      </c>
      <c r="C73">
        <v>-1595.9399999999994</v>
      </c>
      <c r="D73">
        <v>48600</v>
      </c>
      <c r="E73">
        <v>-3.2838271604938261E-2</v>
      </c>
    </row>
    <row r="74" spans="1:5" x14ac:dyDescent="0.3">
      <c r="A74" t="s">
        <v>22</v>
      </c>
      <c r="B74" t="s">
        <v>949</v>
      </c>
      <c r="C74">
        <v>1212.1800000000003</v>
      </c>
      <c r="D74">
        <v>45800</v>
      </c>
      <c r="E74">
        <v>2.6466812227074241E-2</v>
      </c>
    </row>
    <row r="75" spans="1:5" x14ac:dyDescent="0.3">
      <c r="A75" t="s">
        <v>22</v>
      </c>
      <c r="B75" t="s">
        <v>952</v>
      </c>
      <c r="C75">
        <v>187.87500000000364</v>
      </c>
      <c r="D75">
        <v>53750</v>
      </c>
      <c r="E75">
        <v>3.4953488372093701E-3</v>
      </c>
    </row>
    <row r="76" spans="1:5" x14ac:dyDescent="0.3">
      <c r="A76" t="s">
        <v>22</v>
      </c>
      <c r="B76" t="s">
        <v>953</v>
      </c>
      <c r="C76">
        <v>-7592.239999999998</v>
      </c>
      <c r="D76">
        <v>45600</v>
      </c>
      <c r="E76">
        <v>-0.16649649122807014</v>
      </c>
    </row>
    <row r="77" spans="1:5" x14ac:dyDescent="0.3">
      <c r="A77" t="s">
        <v>23</v>
      </c>
      <c r="B77" t="s">
        <v>948</v>
      </c>
      <c r="C77">
        <v>250.81077258838951</v>
      </c>
      <c r="D77">
        <v>20633.260584897424</v>
      </c>
      <c r="E77">
        <v>1.2155653807424465E-2</v>
      </c>
    </row>
    <row r="78" spans="1:5" x14ac:dyDescent="0.3">
      <c r="A78" t="s">
        <v>23</v>
      </c>
      <c r="B78" t="s">
        <v>949</v>
      </c>
      <c r="C78">
        <v>259.18538276802673</v>
      </c>
      <c r="D78">
        <v>19090.801905439595</v>
      </c>
      <c r="E78">
        <v>1.3576453417296018E-2</v>
      </c>
    </row>
    <row r="79" spans="1:5" x14ac:dyDescent="0.3">
      <c r="A79" t="s">
        <v>23</v>
      </c>
      <c r="B79" t="s">
        <v>950</v>
      </c>
      <c r="C79">
        <v>335.39284399649449</v>
      </c>
      <c r="D79">
        <v>21512.138475021911</v>
      </c>
      <c r="E79">
        <v>1.5590864868498523E-2</v>
      </c>
    </row>
    <row r="80" spans="1:5" x14ac:dyDescent="0.3">
      <c r="A80" t="s">
        <v>23</v>
      </c>
      <c r="B80" t="s">
        <v>951</v>
      </c>
      <c r="C80">
        <v>258.34902457185416</v>
      </c>
      <c r="D80">
        <v>17391.586001489202</v>
      </c>
      <c r="E80">
        <v>1.485482833766468E-2</v>
      </c>
    </row>
    <row r="81" spans="1:5" x14ac:dyDescent="0.3">
      <c r="A81" t="s">
        <v>23</v>
      </c>
      <c r="B81" t="s">
        <v>952</v>
      </c>
      <c r="C81">
        <v>-617.28793530351425</v>
      </c>
      <c r="D81">
        <v>19300.359424920127</v>
      </c>
      <c r="E81">
        <v>-3.1983235219261663E-2</v>
      </c>
    </row>
    <row r="82" spans="1:5" x14ac:dyDescent="0.3">
      <c r="A82" t="s">
        <v>23</v>
      </c>
      <c r="B82" t="s">
        <v>953</v>
      </c>
      <c r="C82">
        <v>26.522430129437183</v>
      </c>
      <c r="D82">
        <v>9887.5564405955502</v>
      </c>
      <c r="E82">
        <v>2.6824049287388621E-3</v>
      </c>
    </row>
    <row r="83" spans="1:5" x14ac:dyDescent="0.3">
      <c r="A83" t="s">
        <v>24</v>
      </c>
      <c r="B83" t="s">
        <v>953</v>
      </c>
      <c r="C83">
        <v>-66.7996052631579</v>
      </c>
      <c r="D83">
        <v>609.21052631578948</v>
      </c>
      <c r="E83">
        <v>-0.10964946004319655</v>
      </c>
    </row>
    <row r="84" spans="1:5" x14ac:dyDescent="0.3">
      <c r="A84" t="s">
        <v>25</v>
      </c>
      <c r="B84" t="s">
        <v>948</v>
      </c>
      <c r="C84">
        <v>506.47932367149787</v>
      </c>
      <c r="D84">
        <v>26609.661835748793</v>
      </c>
      <c r="E84">
        <v>1.9033662539486594E-2</v>
      </c>
    </row>
    <row r="85" spans="1:5" x14ac:dyDescent="0.3">
      <c r="A85" t="s">
        <v>25</v>
      </c>
      <c r="B85" t="s">
        <v>949</v>
      </c>
      <c r="C85">
        <v>536.49087754360482</v>
      </c>
      <c r="D85">
        <v>26795.039970930233</v>
      </c>
      <c r="E85">
        <v>2.0022021916206893E-2</v>
      </c>
    </row>
    <row r="86" spans="1:5" x14ac:dyDescent="0.3">
      <c r="A86" t="s">
        <v>25</v>
      </c>
      <c r="B86" t="s">
        <v>950</v>
      </c>
      <c r="C86">
        <v>678.4883441558444</v>
      </c>
      <c r="D86">
        <v>24941.883116883117</v>
      </c>
      <c r="E86">
        <v>2.7202771377618111E-2</v>
      </c>
    </row>
    <row r="87" spans="1:5" x14ac:dyDescent="0.3">
      <c r="A87" t="s">
        <v>25</v>
      </c>
      <c r="B87" t="s">
        <v>951</v>
      </c>
      <c r="C87">
        <v>701.32012000000009</v>
      </c>
      <c r="D87">
        <v>23920.057142857142</v>
      </c>
      <c r="E87">
        <v>2.9319332968626453E-2</v>
      </c>
    </row>
    <row r="88" spans="1:5" x14ac:dyDescent="0.3">
      <c r="A88" t="s">
        <v>25</v>
      </c>
      <c r="B88" t="s">
        <v>952</v>
      </c>
      <c r="C88">
        <v>-2050.7545618556701</v>
      </c>
      <c r="D88">
        <v>23418.298969072166</v>
      </c>
      <c r="E88">
        <v>-8.7570602995718824E-2</v>
      </c>
    </row>
    <row r="89" spans="1:5" x14ac:dyDescent="0.3">
      <c r="A89" t="s">
        <v>25</v>
      </c>
      <c r="B89" t="s">
        <v>953</v>
      </c>
      <c r="C89">
        <v>177.55856020558011</v>
      </c>
      <c r="D89">
        <v>12706.16005873715</v>
      </c>
      <c r="E89">
        <v>1.3974210885489776E-2</v>
      </c>
    </row>
    <row r="90" spans="1:5" x14ac:dyDescent="0.3">
      <c r="A90" t="s">
        <v>26</v>
      </c>
      <c r="B90" t="s">
        <v>948</v>
      </c>
      <c r="C90">
        <v>233.50617324013993</v>
      </c>
      <c r="D90">
        <v>17841.063404892662</v>
      </c>
      <c r="E90">
        <v>1.3088130900095569E-2</v>
      </c>
    </row>
    <row r="91" spans="1:5" x14ac:dyDescent="0.3">
      <c r="A91" t="s">
        <v>26</v>
      </c>
      <c r="B91" t="s">
        <v>949</v>
      </c>
      <c r="C91">
        <v>262.39470878796828</v>
      </c>
      <c r="D91">
        <v>15565.636980241816</v>
      </c>
      <c r="E91">
        <v>1.6857306200898689E-2</v>
      </c>
    </row>
    <row r="92" spans="1:5" x14ac:dyDescent="0.3">
      <c r="A92" t="s">
        <v>26</v>
      </c>
      <c r="B92" t="s">
        <v>950</v>
      </c>
      <c r="C92">
        <v>231.36274545454569</v>
      </c>
      <c r="D92">
        <v>19296.545454545456</v>
      </c>
      <c r="E92">
        <v>1.1989853106067042E-2</v>
      </c>
    </row>
    <row r="93" spans="1:5" x14ac:dyDescent="0.3">
      <c r="A93" t="s">
        <v>26</v>
      </c>
      <c r="B93" t="s">
        <v>951</v>
      </c>
      <c r="C93">
        <v>370.20306548560592</v>
      </c>
      <c r="D93">
        <v>14796.235368554255</v>
      </c>
      <c r="E93">
        <v>2.5020084924600561E-2</v>
      </c>
    </row>
    <row r="94" spans="1:5" x14ac:dyDescent="0.3">
      <c r="A94" t="s">
        <v>26</v>
      </c>
      <c r="B94" t="s">
        <v>952</v>
      </c>
      <c r="C94">
        <v>-1054.6998393574297</v>
      </c>
      <c r="D94">
        <v>16383.132530120482</v>
      </c>
      <c r="E94">
        <v>-6.4377178016374964E-2</v>
      </c>
    </row>
    <row r="95" spans="1:5" x14ac:dyDescent="0.3">
      <c r="A95" t="s">
        <v>26</v>
      </c>
      <c r="B95" t="s">
        <v>953</v>
      </c>
      <c r="C95">
        <v>127.65348659345368</v>
      </c>
      <c r="D95">
        <v>6949.6487912714829</v>
      </c>
      <c r="E95">
        <v>1.8368336361656436E-2</v>
      </c>
    </row>
    <row r="96" spans="1:5" x14ac:dyDescent="0.3">
      <c r="A96" t="s">
        <v>27</v>
      </c>
      <c r="B96" t="s">
        <v>948</v>
      </c>
      <c r="C96">
        <v>14423.495000000001</v>
      </c>
      <c r="D96">
        <v>25950</v>
      </c>
      <c r="E96">
        <v>0.55581868978805393</v>
      </c>
    </row>
    <row r="97" spans="1:5" x14ac:dyDescent="0.3">
      <c r="A97" t="s">
        <v>27</v>
      </c>
      <c r="B97" t="s">
        <v>949</v>
      </c>
      <c r="C97">
        <v>2795.1087500000003</v>
      </c>
      <c r="D97">
        <v>21837.5</v>
      </c>
      <c r="E97">
        <v>0.12799582140812824</v>
      </c>
    </row>
    <row r="98" spans="1:5" x14ac:dyDescent="0.3">
      <c r="A98" t="s">
        <v>27</v>
      </c>
      <c r="B98" t="s">
        <v>951</v>
      </c>
      <c r="C98">
        <v>3089.8615909090909</v>
      </c>
      <c r="D98">
        <v>23115.909090909092</v>
      </c>
      <c r="E98">
        <v>0.13366818405269884</v>
      </c>
    </row>
    <row r="99" spans="1:5" x14ac:dyDescent="0.3">
      <c r="A99" t="s">
        <v>27</v>
      </c>
      <c r="B99" t="s">
        <v>953</v>
      </c>
      <c r="C99">
        <v>469.50729111405849</v>
      </c>
      <c r="D99">
        <v>14761.903183023873</v>
      </c>
      <c r="E99">
        <v>3.1805336025641326E-2</v>
      </c>
    </row>
    <row r="100" spans="1:5" x14ac:dyDescent="0.3">
      <c r="A100" t="s">
        <v>28</v>
      </c>
      <c r="B100" t="s">
        <v>948</v>
      </c>
      <c r="C100">
        <v>-3.3846571729956589</v>
      </c>
      <c r="D100">
        <v>15120.727848101265</v>
      </c>
      <c r="E100">
        <v>-2.2384221229275521E-4</v>
      </c>
    </row>
    <row r="101" spans="1:5" x14ac:dyDescent="0.3">
      <c r="A101" t="s">
        <v>28</v>
      </c>
      <c r="B101" t="s">
        <v>949</v>
      </c>
      <c r="C101">
        <v>43.743000794912668</v>
      </c>
      <c r="D101">
        <v>13175.130076600664</v>
      </c>
      <c r="E101">
        <v>3.3201190834996953E-3</v>
      </c>
    </row>
    <row r="102" spans="1:5" x14ac:dyDescent="0.3">
      <c r="A102" t="s">
        <v>28</v>
      </c>
      <c r="B102" t="s">
        <v>950</v>
      </c>
      <c r="C102">
        <v>295.91842797783943</v>
      </c>
      <c r="D102">
        <v>17479.293628808864</v>
      </c>
      <c r="E102">
        <v>1.6929655983930338E-2</v>
      </c>
    </row>
    <row r="103" spans="1:5" x14ac:dyDescent="0.3">
      <c r="A103" t="s">
        <v>28</v>
      </c>
      <c r="B103" t="s">
        <v>951</v>
      </c>
      <c r="C103">
        <v>174.99510474860347</v>
      </c>
      <c r="D103">
        <v>11809.986033519554</v>
      </c>
      <c r="E103">
        <v>1.4817553911742628E-2</v>
      </c>
    </row>
    <row r="104" spans="1:5" x14ac:dyDescent="0.3">
      <c r="A104" t="s">
        <v>28</v>
      </c>
      <c r="B104" t="s">
        <v>952</v>
      </c>
      <c r="C104">
        <v>-376.24302872062651</v>
      </c>
      <c r="D104">
        <v>21136.292428198434</v>
      </c>
      <c r="E104">
        <v>-1.7800805415554892E-2</v>
      </c>
    </row>
    <row r="105" spans="1:5" x14ac:dyDescent="0.3">
      <c r="A105" t="s">
        <v>28</v>
      </c>
      <c r="B105" t="s">
        <v>953</v>
      </c>
      <c r="C105">
        <v>-14.997594893961852</v>
      </c>
      <c r="D105">
        <v>7067.0066189382678</v>
      </c>
      <c r="E105">
        <v>-2.1221990727688122E-3</v>
      </c>
    </row>
    <row r="106" spans="1:5" x14ac:dyDescent="0.3">
      <c r="A106" t="s">
        <v>29</v>
      </c>
      <c r="B106" t="s">
        <v>948</v>
      </c>
      <c r="C106">
        <v>532.70666666666693</v>
      </c>
      <c r="D106">
        <v>25890.528012898027</v>
      </c>
      <c r="E106">
        <v>2.0575349656881681E-2</v>
      </c>
    </row>
    <row r="107" spans="1:5" x14ac:dyDescent="0.3">
      <c r="A107" t="s">
        <v>29</v>
      </c>
      <c r="B107" t="s">
        <v>949</v>
      </c>
      <c r="C107">
        <v>371.57721571248834</v>
      </c>
      <c r="D107">
        <v>22486.139509279648</v>
      </c>
      <c r="E107">
        <v>1.6524722510021995E-2</v>
      </c>
    </row>
    <row r="108" spans="1:5" x14ac:dyDescent="0.3">
      <c r="A108" t="s">
        <v>29</v>
      </c>
      <c r="B108" t="s">
        <v>950</v>
      </c>
      <c r="C108">
        <v>401.23833333333329</v>
      </c>
      <c r="D108">
        <v>31705.913978494624</v>
      </c>
      <c r="E108">
        <v>1.265499974564631E-2</v>
      </c>
    </row>
    <row r="109" spans="1:5" x14ac:dyDescent="0.3">
      <c r="A109" t="s">
        <v>29</v>
      </c>
      <c r="B109" t="s">
        <v>951</v>
      </c>
      <c r="C109">
        <v>476.4128241491087</v>
      </c>
      <c r="D109">
        <v>21340.559157212319</v>
      </c>
      <c r="E109">
        <v>2.2324289660802951E-2</v>
      </c>
    </row>
    <row r="110" spans="1:5" x14ac:dyDescent="0.3">
      <c r="A110" t="s">
        <v>29</v>
      </c>
      <c r="B110" t="s">
        <v>952</v>
      </c>
      <c r="C110">
        <v>-35.605048076923318</v>
      </c>
      <c r="D110">
        <v>30824.51923076923</v>
      </c>
      <c r="E110">
        <v>-1.1550885128285191E-3</v>
      </c>
    </row>
    <row r="111" spans="1:5" x14ac:dyDescent="0.3">
      <c r="A111" t="s">
        <v>29</v>
      </c>
      <c r="B111" t="s">
        <v>953</v>
      </c>
      <c r="C111">
        <v>183.19771464985254</v>
      </c>
      <c r="D111">
        <v>12999.013952240408</v>
      </c>
      <c r="E111">
        <v>1.4093200862999153E-2</v>
      </c>
    </row>
    <row r="112" spans="1:5" x14ac:dyDescent="0.3">
      <c r="A112" t="s">
        <v>30</v>
      </c>
      <c r="B112" t="s">
        <v>951</v>
      </c>
      <c r="C112">
        <v>-431.90250000000015</v>
      </c>
      <c r="D112">
        <v>6475</v>
      </c>
      <c r="E112">
        <v>-6.6703088803088825E-2</v>
      </c>
    </row>
    <row r="113" spans="1:5" x14ac:dyDescent="0.3">
      <c r="A113" t="s">
        <v>30</v>
      </c>
      <c r="B113" t="s">
        <v>952</v>
      </c>
      <c r="C113">
        <v>-1985.2887500000002</v>
      </c>
      <c r="D113">
        <v>2362.5</v>
      </c>
      <c r="E113">
        <v>-0.84033386243386254</v>
      </c>
    </row>
    <row r="114" spans="1:5" x14ac:dyDescent="0.3">
      <c r="A114" t="s">
        <v>30</v>
      </c>
      <c r="B114" t="s">
        <v>953</v>
      </c>
      <c r="C114">
        <v>12.684432432432448</v>
      </c>
      <c r="D114">
        <v>1741.6216216216217</v>
      </c>
      <c r="E114">
        <v>7.2831160769708343E-3</v>
      </c>
    </row>
    <row r="115" spans="1:5" x14ac:dyDescent="0.3">
      <c r="A115" t="s">
        <v>31</v>
      </c>
      <c r="B115" t="s">
        <v>948</v>
      </c>
      <c r="C115">
        <v>-92.18184873949545</v>
      </c>
      <c r="D115">
        <v>47408.403361344535</v>
      </c>
      <c r="E115">
        <v>-1.9444200226885918E-3</v>
      </c>
    </row>
    <row r="116" spans="1:5" x14ac:dyDescent="0.3">
      <c r="A116" t="s">
        <v>31</v>
      </c>
      <c r="B116" t="s">
        <v>949</v>
      </c>
      <c r="C116">
        <v>508.79418776371324</v>
      </c>
      <c r="D116">
        <v>34568.459915611813</v>
      </c>
      <c r="E116">
        <v>1.4718451125846412E-2</v>
      </c>
    </row>
    <row r="117" spans="1:5" x14ac:dyDescent="0.3">
      <c r="A117" t="s">
        <v>31</v>
      </c>
      <c r="B117" t="s">
        <v>950</v>
      </c>
      <c r="C117">
        <v>179.97647058823659</v>
      </c>
      <c r="D117">
        <v>66235.294117647063</v>
      </c>
      <c r="E117">
        <v>2.7172291296625418E-3</v>
      </c>
    </row>
    <row r="118" spans="1:5" x14ac:dyDescent="0.3">
      <c r="A118" t="s">
        <v>31</v>
      </c>
      <c r="B118" t="s">
        <v>951</v>
      </c>
      <c r="C118">
        <v>738.67530448717935</v>
      </c>
      <c r="D118">
        <v>26339.583333333332</v>
      </c>
      <c r="E118">
        <v>2.8044304844882236E-2</v>
      </c>
    </row>
    <row r="119" spans="1:5" x14ac:dyDescent="0.3">
      <c r="A119" t="s">
        <v>31</v>
      </c>
      <c r="B119" t="s">
        <v>952</v>
      </c>
      <c r="C119">
        <v>-771.90375000000051</v>
      </c>
      <c r="D119">
        <v>41712.5</v>
      </c>
      <c r="E119">
        <v>-1.8505334132454313E-2</v>
      </c>
    </row>
    <row r="120" spans="1:5" x14ac:dyDescent="0.3">
      <c r="A120" t="s">
        <v>31</v>
      </c>
      <c r="B120" t="s">
        <v>953</v>
      </c>
      <c r="C120">
        <v>-103.49758674101606</v>
      </c>
      <c r="D120">
        <v>8897.1189591078073</v>
      </c>
      <c r="E120">
        <v>-1.1632707982966509E-2</v>
      </c>
    </row>
    <row r="121" spans="1:5" x14ac:dyDescent="0.3">
      <c r="A121" t="s">
        <v>32</v>
      </c>
      <c r="B121" t="s">
        <v>948</v>
      </c>
      <c r="C121">
        <v>391.74081784386647</v>
      </c>
      <c r="D121">
        <v>24061.391396707382</v>
      </c>
      <c r="E121">
        <v>1.6280887974644442E-2</v>
      </c>
    </row>
    <row r="122" spans="1:5" x14ac:dyDescent="0.3">
      <c r="A122" t="s">
        <v>32</v>
      </c>
      <c r="B122" t="s">
        <v>949</v>
      </c>
      <c r="C122">
        <v>410.83212479338857</v>
      </c>
      <c r="D122">
        <v>22360.752066115703</v>
      </c>
      <c r="E122">
        <v>1.8372911768738842E-2</v>
      </c>
    </row>
    <row r="123" spans="1:5" x14ac:dyDescent="0.3">
      <c r="A123" t="s">
        <v>32</v>
      </c>
      <c r="B123" t="s">
        <v>950</v>
      </c>
      <c r="C123">
        <v>571.48432203389859</v>
      </c>
      <c r="D123">
        <v>25040.9604519774</v>
      </c>
      <c r="E123">
        <v>2.2821980935190941E-2</v>
      </c>
    </row>
    <row r="124" spans="1:5" x14ac:dyDescent="0.3">
      <c r="A124" t="s">
        <v>32</v>
      </c>
      <c r="B124" t="s">
        <v>951</v>
      </c>
      <c r="C124">
        <v>469.43968938253028</v>
      </c>
      <c r="D124">
        <v>19813.685993975905</v>
      </c>
      <c r="E124">
        <v>2.3692698548127659E-2</v>
      </c>
    </row>
    <row r="125" spans="1:5" x14ac:dyDescent="0.3">
      <c r="A125" t="s">
        <v>32</v>
      </c>
      <c r="B125" t="s">
        <v>952</v>
      </c>
      <c r="C125">
        <v>-30.479603960396055</v>
      </c>
      <c r="D125">
        <v>26223.762376237624</v>
      </c>
      <c r="E125">
        <v>-1.1622895114400066E-3</v>
      </c>
    </row>
    <row r="126" spans="1:5" x14ac:dyDescent="0.3">
      <c r="A126" t="s">
        <v>32</v>
      </c>
      <c r="B126" t="s">
        <v>953</v>
      </c>
      <c r="C126">
        <v>78.312739540365413</v>
      </c>
      <c r="D126">
        <v>9589.5050088391272</v>
      </c>
      <c r="E126">
        <v>8.166504889270159E-3</v>
      </c>
    </row>
    <row r="127" spans="1:5" x14ac:dyDescent="0.3">
      <c r="A127" t="s">
        <v>33</v>
      </c>
      <c r="B127" t="s">
        <v>948</v>
      </c>
      <c r="C127">
        <v>332.11973737373751</v>
      </c>
      <c r="D127">
        <v>15946.868686868687</v>
      </c>
      <c r="E127">
        <v>2.0826642765749911E-2</v>
      </c>
    </row>
    <row r="128" spans="1:5" x14ac:dyDescent="0.3">
      <c r="A128" t="s">
        <v>33</v>
      </c>
      <c r="B128" t="s">
        <v>949</v>
      </c>
      <c r="C128">
        <v>129.42808528630115</v>
      </c>
      <c r="D128">
        <v>13747.149069823628</v>
      </c>
      <c r="E128">
        <v>9.4149037468727811E-3</v>
      </c>
    </row>
    <row r="129" spans="1:5" x14ac:dyDescent="0.3">
      <c r="A129" t="s">
        <v>33</v>
      </c>
      <c r="B129" t="s">
        <v>950</v>
      </c>
      <c r="C129">
        <v>224.32020714285721</v>
      </c>
      <c r="D129">
        <v>16003.5</v>
      </c>
      <c r="E129">
        <v>1.4016946739329348E-2</v>
      </c>
    </row>
    <row r="130" spans="1:5" x14ac:dyDescent="0.3">
      <c r="A130" t="s">
        <v>33</v>
      </c>
      <c r="B130" t="s">
        <v>951</v>
      </c>
      <c r="C130">
        <v>136.35392778023936</v>
      </c>
      <c r="D130">
        <v>12284.071776694727</v>
      </c>
      <c r="E130">
        <v>1.110005951275287E-2</v>
      </c>
    </row>
    <row r="131" spans="1:5" x14ac:dyDescent="0.3">
      <c r="A131" t="s">
        <v>33</v>
      </c>
      <c r="B131" t="s">
        <v>952</v>
      </c>
      <c r="C131">
        <v>-92.99944444444435</v>
      </c>
      <c r="D131">
        <v>14920.899470899471</v>
      </c>
      <c r="E131">
        <v>-6.2328309781741397E-3</v>
      </c>
    </row>
    <row r="132" spans="1:5" x14ac:dyDescent="0.3">
      <c r="A132" t="s">
        <v>33</v>
      </c>
      <c r="B132" t="s">
        <v>953</v>
      </c>
      <c r="C132">
        <v>-35.162840093473484</v>
      </c>
      <c r="D132">
        <v>7123.8941745952261</v>
      </c>
      <c r="E132">
        <v>-4.9359015212310352E-3</v>
      </c>
    </row>
    <row r="133" spans="1:5" x14ac:dyDescent="0.3">
      <c r="A133" t="s">
        <v>34</v>
      </c>
      <c r="B133" t="s">
        <v>948</v>
      </c>
      <c r="C133">
        <v>802.55000000000291</v>
      </c>
      <c r="D133">
        <v>115500</v>
      </c>
      <c r="E133">
        <v>6.9484848484848739E-3</v>
      </c>
    </row>
    <row r="134" spans="1:5" x14ac:dyDescent="0.3">
      <c r="A134" t="s">
        <v>34</v>
      </c>
      <c r="B134" t="s">
        <v>949</v>
      </c>
      <c r="C134">
        <v>6375.75</v>
      </c>
      <c r="D134">
        <v>107500</v>
      </c>
      <c r="E134">
        <v>5.9309302325581396E-2</v>
      </c>
    </row>
    <row r="135" spans="1:5" x14ac:dyDescent="0.3">
      <c r="A135" t="s">
        <v>35</v>
      </c>
      <c r="B135" t="s">
        <v>948</v>
      </c>
      <c r="C135">
        <v>311.27990445859911</v>
      </c>
      <c r="D135">
        <v>59939.171974522294</v>
      </c>
      <c r="E135">
        <v>5.1932633402228439E-3</v>
      </c>
    </row>
    <row r="136" spans="1:5" x14ac:dyDescent="0.3">
      <c r="A136" t="s">
        <v>35</v>
      </c>
      <c r="B136" t="s">
        <v>949</v>
      </c>
      <c r="C136">
        <v>602.65088994565235</v>
      </c>
      <c r="D136">
        <v>43355.366847826088</v>
      </c>
      <c r="E136">
        <v>1.3900260423603596E-2</v>
      </c>
    </row>
    <row r="137" spans="1:5" x14ac:dyDescent="0.3">
      <c r="A137" t="s">
        <v>35</v>
      </c>
      <c r="B137" t="s">
        <v>950</v>
      </c>
      <c r="C137">
        <v>1511.3613793103445</v>
      </c>
      <c r="D137">
        <v>81337.931034482754</v>
      </c>
      <c r="E137">
        <v>1.8581261658470405E-2</v>
      </c>
    </row>
    <row r="138" spans="1:5" x14ac:dyDescent="0.3">
      <c r="A138" t="s">
        <v>35</v>
      </c>
      <c r="B138" t="s">
        <v>951</v>
      </c>
      <c r="C138">
        <v>880.1724909420293</v>
      </c>
      <c r="D138">
        <v>37027.445652173912</v>
      </c>
      <c r="E138">
        <v>2.3770813120897894E-2</v>
      </c>
    </row>
    <row r="139" spans="1:5" x14ac:dyDescent="0.3">
      <c r="A139" t="s">
        <v>35</v>
      </c>
      <c r="B139" t="s">
        <v>952</v>
      </c>
      <c r="C139">
        <v>1021.8967499999999</v>
      </c>
      <c r="D139">
        <v>58117.5</v>
      </c>
      <c r="E139">
        <v>1.7583288166214992E-2</v>
      </c>
    </row>
    <row r="140" spans="1:5" x14ac:dyDescent="0.3">
      <c r="A140" t="s">
        <v>35</v>
      </c>
      <c r="B140" t="s">
        <v>953</v>
      </c>
      <c r="C140">
        <v>229.44960945273644</v>
      </c>
      <c r="D140">
        <v>20410.02487562189</v>
      </c>
      <c r="E140">
        <v>1.1242005379758026E-2</v>
      </c>
    </row>
    <row r="141" spans="1:5" x14ac:dyDescent="0.3">
      <c r="A141" t="s">
        <v>36</v>
      </c>
      <c r="B141" t="s">
        <v>948</v>
      </c>
      <c r="C141">
        <v>429.62357683573066</v>
      </c>
      <c r="D141">
        <v>31240.310370931114</v>
      </c>
      <c r="E141">
        <v>1.3752218583445712E-2</v>
      </c>
    </row>
    <row r="142" spans="1:5" x14ac:dyDescent="0.3">
      <c r="A142" t="s">
        <v>36</v>
      </c>
      <c r="B142" t="s">
        <v>949</v>
      </c>
      <c r="C142">
        <v>499.76086027713649</v>
      </c>
      <c r="D142">
        <v>27174.422632794456</v>
      </c>
      <c r="E142">
        <v>1.839085477658018E-2</v>
      </c>
    </row>
    <row r="143" spans="1:5" x14ac:dyDescent="0.3">
      <c r="A143" t="s">
        <v>36</v>
      </c>
      <c r="B143" t="s">
        <v>950</v>
      </c>
      <c r="C143">
        <v>484.26551546391778</v>
      </c>
      <c r="D143">
        <v>36046.907216494845</v>
      </c>
      <c r="E143">
        <v>1.3434315253607134E-2</v>
      </c>
    </row>
    <row r="144" spans="1:5" x14ac:dyDescent="0.3">
      <c r="A144" t="s">
        <v>36</v>
      </c>
      <c r="B144" t="s">
        <v>951</v>
      </c>
      <c r="C144">
        <v>579.81218577075117</v>
      </c>
      <c r="D144">
        <v>24878.379446640316</v>
      </c>
      <c r="E144">
        <v>2.3305866325189904E-2</v>
      </c>
    </row>
    <row r="145" spans="1:5" x14ac:dyDescent="0.3">
      <c r="A145" t="s">
        <v>36</v>
      </c>
      <c r="B145" t="s">
        <v>952</v>
      </c>
      <c r="C145">
        <v>-530.68020270270279</v>
      </c>
      <c r="D145">
        <v>33022.2972972973</v>
      </c>
      <c r="E145">
        <v>-1.6070359912426085E-2</v>
      </c>
    </row>
    <row r="146" spans="1:5" x14ac:dyDescent="0.3">
      <c r="A146" t="s">
        <v>36</v>
      </c>
      <c r="B146" t="s">
        <v>953</v>
      </c>
      <c r="C146">
        <v>242.8965546860947</v>
      </c>
      <c r="D146">
        <v>12245.903040115129</v>
      </c>
      <c r="E146">
        <v>1.9834923883556337E-2</v>
      </c>
    </row>
    <row r="147" spans="1:5" x14ac:dyDescent="0.3">
      <c r="A147" t="s">
        <v>37</v>
      </c>
      <c r="B147" t="s">
        <v>948</v>
      </c>
      <c r="C147">
        <v>328.36708604954384</v>
      </c>
      <c r="D147">
        <v>26303.194263363755</v>
      </c>
      <c r="E147">
        <v>1.2483924300665944E-2</v>
      </c>
    </row>
    <row r="148" spans="1:5" x14ac:dyDescent="0.3">
      <c r="A148" t="s">
        <v>37</v>
      </c>
      <c r="B148" t="s">
        <v>949</v>
      </c>
      <c r="C148">
        <v>217.32054580362063</v>
      </c>
      <c r="D148">
        <v>23325.589687328578</v>
      </c>
      <c r="E148">
        <v>9.3168296586164379E-3</v>
      </c>
    </row>
    <row r="149" spans="1:5" x14ac:dyDescent="0.3">
      <c r="A149" t="s">
        <v>37</v>
      </c>
      <c r="B149" t="s">
        <v>950</v>
      </c>
      <c r="C149">
        <v>1127.1294696969696</v>
      </c>
      <c r="D149">
        <v>28582.575757575756</v>
      </c>
      <c r="E149">
        <v>3.9434146147525773E-2</v>
      </c>
    </row>
    <row r="150" spans="1:5" x14ac:dyDescent="0.3">
      <c r="A150" t="s">
        <v>37</v>
      </c>
      <c r="B150" t="s">
        <v>951</v>
      </c>
      <c r="C150">
        <v>333.9988938411671</v>
      </c>
      <c r="D150">
        <v>20380.348460291734</v>
      </c>
      <c r="E150">
        <v>1.6388281804499926E-2</v>
      </c>
    </row>
    <row r="151" spans="1:5" x14ac:dyDescent="0.3">
      <c r="A151" t="s">
        <v>37</v>
      </c>
      <c r="B151" t="s">
        <v>952</v>
      </c>
      <c r="C151">
        <v>175.37267857142874</v>
      </c>
      <c r="D151">
        <v>22762.5</v>
      </c>
      <c r="E151">
        <v>7.7044559504197141E-3</v>
      </c>
    </row>
    <row r="152" spans="1:5" x14ac:dyDescent="0.3">
      <c r="A152" t="s">
        <v>37</v>
      </c>
      <c r="B152" t="s">
        <v>953</v>
      </c>
      <c r="C152">
        <v>13.020256959314851</v>
      </c>
      <c r="D152">
        <v>8352.4625267665961</v>
      </c>
      <c r="E152">
        <v>1.5588524842332038E-3</v>
      </c>
    </row>
    <row r="153" spans="1:5" x14ac:dyDescent="0.3">
      <c r="A153" t="s">
        <v>38</v>
      </c>
      <c r="B153" t="s">
        <v>948</v>
      </c>
      <c r="C153">
        <v>1390.6299999999974</v>
      </c>
      <c r="D153">
        <v>40300</v>
      </c>
      <c r="E153">
        <v>3.4506947890818797E-2</v>
      </c>
    </row>
    <row r="154" spans="1:5" x14ac:dyDescent="0.3">
      <c r="A154" t="s">
        <v>39</v>
      </c>
      <c r="B154" t="s">
        <v>948</v>
      </c>
      <c r="C154">
        <v>431.38949999999988</v>
      </c>
      <c r="D154">
        <v>64995</v>
      </c>
      <c r="E154">
        <v>6.6372720978536796E-3</v>
      </c>
    </row>
    <row r="155" spans="1:5" x14ac:dyDescent="0.3">
      <c r="A155" t="s">
        <v>39</v>
      </c>
      <c r="B155" t="s">
        <v>949</v>
      </c>
      <c r="C155">
        <v>1227.1595454545457</v>
      </c>
      <c r="D155">
        <v>37565.151515151512</v>
      </c>
      <c r="E155">
        <v>3.2667498890815966E-2</v>
      </c>
    </row>
    <row r="156" spans="1:5" x14ac:dyDescent="0.3">
      <c r="A156" t="s">
        <v>39</v>
      </c>
      <c r="B156" t="s">
        <v>950</v>
      </c>
      <c r="C156">
        <v>506.77500000000055</v>
      </c>
      <c r="D156">
        <v>75250</v>
      </c>
      <c r="E156">
        <v>6.7345514950166189E-3</v>
      </c>
    </row>
    <row r="157" spans="1:5" x14ac:dyDescent="0.3">
      <c r="A157" t="s">
        <v>39</v>
      </c>
      <c r="B157" t="s">
        <v>951</v>
      </c>
      <c r="C157">
        <v>-754.46431818181838</v>
      </c>
      <c r="D157">
        <v>33220.454545454544</v>
      </c>
      <c r="E157">
        <v>-2.2710836696996656E-2</v>
      </c>
    </row>
    <row r="158" spans="1:5" x14ac:dyDescent="0.3">
      <c r="A158" t="s">
        <v>39</v>
      </c>
      <c r="B158" t="s">
        <v>952</v>
      </c>
      <c r="C158">
        <v>747.71750000000111</v>
      </c>
      <c r="D158">
        <v>56175</v>
      </c>
      <c r="E158">
        <v>1.3310502892745903E-2</v>
      </c>
    </row>
    <row r="159" spans="1:5" x14ac:dyDescent="0.3">
      <c r="A159" t="s">
        <v>39</v>
      </c>
      <c r="B159" t="s">
        <v>953</v>
      </c>
      <c r="C159">
        <v>-490.00630434782613</v>
      </c>
      <c r="D159">
        <v>23371.739130434784</v>
      </c>
      <c r="E159">
        <v>-2.0965761324527953E-2</v>
      </c>
    </row>
    <row r="160" spans="1:5" x14ac:dyDescent="0.3">
      <c r="A160" t="s">
        <v>40</v>
      </c>
      <c r="B160" t="s">
        <v>948</v>
      </c>
      <c r="C160">
        <v>266.58917620865157</v>
      </c>
      <c r="D160">
        <v>17821.151399491093</v>
      </c>
      <c r="E160">
        <v>1.4959144346659015E-2</v>
      </c>
    </row>
    <row r="161" spans="1:5" x14ac:dyDescent="0.3">
      <c r="A161" t="s">
        <v>40</v>
      </c>
      <c r="B161" t="s">
        <v>949</v>
      </c>
      <c r="C161">
        <v>232.28822566875368</v>
      </c>
      <c r="D161">
        <v>14329.325554923165</v>
      </c>
      <c r="E161">
        <v>1.6210687989355214E-2</v>
      </c>
    </row>
    <row r="162" spans="1:5" x14ac:dyDescent="0.3">
      <c r="A162" t="s">
        <v>40</v>
      </c>
      <c r="B162" t="s">
        <v>950</v>
      </c>
      <c r="C162">
        <v>164.50162650602437</v>
      </c>
      <c r="D162">
        <v>19028.313253012049</v>
      </c>
      <c r="E162">
        <v>8.6450976667616555E-3</v>
      </c>
    </row>
    <row r="163" spans="1:5" x14ac:dyDescent="0.3">
      <c r="A163" t="s">
        <v>40</v>
      </c>
      <c r="B163" t="s">
        <v>951</v>
      </c>
      <c r="C163">
        <v>255.59961057304287</v>
      </c>
      <c r="D163">
        <v>12276.573849878934</v>
      </c>
      <c r="E163">
        <v>2.0820109396854521E-2</v>
      </c>
    </row>
    <row r="164" spans="1:5" x14ac:dyDescent="0.3">
      <c r="A164" t="s">
        <v>40</v>
      </c>
      <c r="B164" t="s">
        <v>952</v>
      </c>
      <c r="C164">
        <v>135.77415492957761</v>
      </c>
      <c r="D164">
        <v>18826.056338028167</v>
      </c>
      <c r="E164">
        <v>7.2120338158829988E-3</v>
      </c>
    </row>
    <row r="165" spans="1:5" x14ac:dyDescent="0.3">
      <c r="A165" t="s">
        <v>40</v>
      </c>
      <c r="B165" t="s">
        <v>953</v>
      </c>
      <c r="C165">
        <v>22.505109120147083</v>
      </c>
      <c r="D165">
        <v>6420.721341603492</v>
      </c>
      <c r="E165">
        <v>3.5050748853284954E-3</v>
      </c>
    </row>
    <row r="166" spans="1:5" x14ac:dyDescent="0.3">
      <c r="A166" t="s">
        <v>41</v>
      </c>
      <c r="B166" t="s">
        <v>948</v>
      </c>
      <c r="C166">
        <v>6.6621275605429658E-2</v>
      </c>
      <c r="D166">
        <v>35426.222067039103</v>
      </c>
      <c r="E166">
        <v>1.8805639359274138E-6</v>
      </c>
    </row>
    <row r="167" spans="1:5" x14ac:dyDescent="0.3">
      <c r="A167" t="s">
        <v>41</v>
      </c>
      <c r="B167" t="s">
        <v>949</v>
      </c>
      <c r="C167">
        <v>143.09685373742235</v>
      </c>
      <c r="D167">
        <v>29102.581456636319</v>
      </c>
      <c r="E167">
        <v>4.916981469518117E-3</v>
      </c>
    </row>
    <row r="168" spans="1:5" x14ac:dyDescent="0.3">
      <c r="A168" t="s">
        <v>41</v>
      </c>
      <c r="B168" t="s">
        <v>950</v>
      </c>
      <c r="C168">
        <v>29.871736526946552</v>
      </c>
      <c r="D168">
        <v>49160.479041916165</v>
      </c>
      <c r="E168">
        <v>6.0763721406125295E-4</v>
      </c>
    </row>
    <row r="169" spans="1:5" x14ac:dyDescent="0.3">
      <c r="A169" t="s">
        <v>41</v>
      </c>
      <c r="B169" t="s">
        <v>951</v>
      </c>
      <c r="C169">
        <v>397.04047565822174</v>
      </c>
      <c r="D169">
        <v>26211.761053154496</v>
      </c>
      <c r="E169">
        <v>1.5147417026008608E-2</v>
      </c>
    </row>
    <row r="170" spans="1:5" x14ac:dyDescent="0.3">
      <c r="A170" t="s">
        <v>41</v>
      </c>
      <c r="B170" t="s">
        <v>952</v>
      </c>
      <c r="C170">
        <v>-1084.5424999999998</v>
      </c>
      <c r="D170">
        <v>40611.231884057968</v>
      </c>
      <c r="E170">
        <v>-2.670548145636871E-2</v>
      </c>
    </row>
    <row r="171" spans="1:5" x14ac:dyDescent="0.3">
      <c r="A171" t="s">
        <v>41</v>
      </c>
      <c r="B171" t="s">
        <v>953</v>
      </c>
      <c r="C171">
        <v>164.80070653499158</v>
      </c>
      <c r="D171">
        <v>13076.682516459399</v>
      </c>
      <c r="E171">
        <v>1.2602638805947893E-2</v>
      </c>
    </row>
    <row r="172" spans="1:5" x14ac:dyDescent="0.3">
      <c r="A172" t="s">
        <v>42</v>
      </c>
      <c r="B172" t="s">
        <v>948</v>
      </c>
      <c r="C172">
        <v>235.9837500000001</v>
      </c>
      <c r="D172">
        <v>5587.5</v>
      </c>
      <c r="E172">
        <v>4.2234228187919484E-2</v>
      </c>
    </row>
    <row r="173" spans="1:5" x14ac:dyDescent="0.3">
      <c r="A173" t="s">
        <v>42</v>
      </c>
      <c r="B173" t="s">
        <v>949</v>
      </c>
      <c r="C173">
        <v>304.26601851851859</v>
      </c>
      <c r="D173">
        <v>8530.5555555555547</v>
      </c>
      <c r="E173">
        <v>3.566778465212201E-2</v>
      </c>
    </row>
    <row r="174" spans="1:5" x14ac:dyDescent="0.3">
      <c r="A174" t="s">
        <v>42</v>
      </c>
      <c r="B174" t="s">
        <v>950</v>
      </c>
      <c r="C174">
        <v>1369.3449999999993</v>
      </c>
      <c r="D174">
        <v>14450</v>
      </c>
      <c r="E174">
        <v>9.4764359861591652E-2</v>
      </c>
    </row>
    <row r="175" spans="1:5" x14ac:dyDescent="0.3">
      <c r="A175" t="s">
        <v>42</v>
      </c>
      <c r="B175" t="s">
        <v>951</v>
      </c>
      <c r="C175">
        <v>462.22941176470596</v>
      </c>
      <c r="D175">
        <v>7784.3137254901958</v>
      </c>
      <c r="E175">
        <v>5.9379596977329988E-2</v>
      </c>
    </row>
    <row r="176" spans="1:5" x14ac:dyDescent="0.3">
      <c r="A176" t="s">
        <v>42</v>
      </c>
      <c r="B176" t="s">
        <v>952</v>
      </c>
      <c r="C176">
        <v>-3070.9175</v>
      </c>
      <c r="D176">
        <v>4709.6153846153848</v>
      </c>
      <c r="E176">
        <v>-0.65205271539403842</v>
      </c>
    </row>
    <row r="177" spans="1:5" x14ac:dyDescent="0.3">
      <c r="A177" t="s">
        <v>42</v>
      </c>
      <c r="B177" t="s">
        <v>953</v>
      </c>
      <c r="C177">
        <v>-81.12050905598241</v>
      </c>
      <c r="D177">
        <v>3931.2980241492864</v>
      </c>
      <c r="E177">
        <v>-2.0634535605714221E-2</v>
      </c>
    </row>
    <row r="178" spans="1:5" x14ac:dyDescent="0.3">
      <c r="A178" t="s">
        <v>43</v>
      </c>
      <c r="B178" t="s">
        <v>948</v>
      </c>
      <c r="C178">
        <v>258.33103395061744</v>
      </c>
      <c r="D178">
        <v>17957.458847736627</v>
      </c>
      <c r="E178">
        <v>1.438572328863656E-2</v>
      </c>
    </row>
    <row r="179" spans="1:5" x14ac:dyDescent="0.3">
      <c r="A179" t="s">
        <v>43</v>
      </c>
      <c r="B179" t="s">
        <v>949</v>
      </c>
      <c r="C179">
        <v>236.58605137711882</v>
      </c>
      <c r="D179">
        <v>14450.026483050848</v>
      </c>
      <c r="E179">
        <v>1.6372707112656322E-2</v>
      </c>
    </row>
    <row r="180" spans="1:5" x14ac:dyDescent="0.3">
      <c r="A180" t="s">
        <v>43</v>
      </c>
      <c r="B180" t="s">
        <v>950</v>
      </c>
      <c r="C180">
        <v>546.78029527559067</v>
      </c>
      <c r="D180">
        <v>20759.645669291338</v>
      </c>
      <c r="E180">
        <v>2.6338614058544086E-2</v>
      </c>
    </row>
    <row r="181" spans="1:5" x14ac:dyDescent="0.3">
      <c r="A181" t="s">
        <v>43</v>
      </c>
      <c r="B181" t="s">
        <v>951</v>
      </c>
      <c r="C181">
        <v>292.10293800539097</v>
      </c>
      <c r="D181">
        <v>12921.563342318059</v>
      </c>
      <c r="E181">
        <v>2.260585118588207E-2</v>
      </c>
    </row>
    <row r="182" spans="1:5" x14ac:dyDescent="0.3">
      <c r="A182" t="s">
        <v>43</v>
      </c>
      <c r="B182" t="s">
        <v>952</v>
      </c>
      <c r="C182">
        <v>-2.3140306122446899</v>
      </c>
      <c r="D182">
        <v>20788.265306122448</v>
      </c>
      <c r="E182">
        <v>-1.1131427168976788E-4</v>
      </c>
    </row>
    <row r="183" spans="1:5" x14ac:dyDescent="0.3">
      <c r="A183" t="s">
        <v>43</v>
      </c>
      <c r="B183" t="s">
        <v>953</v>
      </c>
      <c r="C183">
        <v>50.351303258145428</v>
      </c>
      <c r="D183">
        <v>7412.7819548872185</v>
      </c>
      <c r="E183">
        <v>6.7924975487710128E-3</v>
      </c>
    </row>
    <row r="184" spans="1:5" x14ac:dyDescent="0.3">
      <c r="A184" t="s">
        <v>44</v>
      </c>
      <c r="B184" t="s">
        <v>948</v>
      </c>
      <c r="C184">
        <v>134.76277255639113</v>
      </c>
      <c r="D184">
        <v>14603.28947368421</v>
      </c>
      <c r="E184">
        <v>9.2282477040011943E-3</v>
      </c>
    </row>
    <row r="185" spans="1:5" x14ac:dyDescent="0.3">
      <c r="A185" t="s">
        <v>44</v>
      </c>
      <c r="B185" t="s">
        <v>949</v>
      </c>
      <c r="C185">
        <v>193.24532279314897</v>
      </c>
      <c r="D185">
        <v>12835.309617918314</v>
      </c>
      <c r="E185">
        <v>1.5055758571135298E-2</v>
      </c>
    </row>
    <row r="186" spans="1:5" x14ac:dyDescent="0.3">
      <c r="A186" t="s">
        <v>44</v>
      </c>
      <c r="B186" t="s">
        <v>950</v>
      </c>
      <c r="C186">
        <v>121.3177678571428</v>
      </c>
      <c r="D186">
        <v>13731.25</v>
      </c>
      <c r="E186">
        <v>8.8351583327914637E-3</v>
      </c>
    </row>
    <row r="187" spans="1:5" x14ac:dyDescent="0.3">
      <c r="A187" t="s">
        <v>44</v>
      </c>
      <c r="B187" t="s">
        <v>951</v>
      </c>
      <c r="C187">
        <v>153.05337293388442</v>
      </c>
      <c r="D187">
        <v>11625.671487603306</v>
      </c>
      <c r="E187">
        <v>1.3165121094045053E-2</v>
      </c>
    </row>
    <row r="188" spans="1:5" x14ac:dyDescent="0.3">
      <c r="A188" t="s">
        <v>44</v>
      </c>
      <c r="B188" t="s">
        <v>952</v>
      </c>
      <c r="C188">
        <v>-672.86989795918362</v>
      </c>
      <c r="D188">
        <v>8545.9183673469379</v>
      </c>
      <c r="E188">
        <v>-7.873582089552239E-2</v>
      </c>
    </row>
    <row r="189" spans="1:5" x14ac:dyDescent="0.3">
      <c r="A189" t="s">
        <v>44</v>
      </c>
      <c r="B189" t="s">
        <v>953</v>
      </c>
      <c r="C189">
        <v>9.3572006186478589</v>
      </c>
      <c r="D189">
        <v>4703.6897923110919</v>
      </c>
      <c r="E189">
        <v>1.9893319993048116E-3</v>
      </c>
    </row>
    <row r="190" spans="1:5" x14ac:dyDescent="0.3">
      <c r="A190" t="s">
        <v>45</v>
      </c>
      <c r="B190" t="s">
        <v>948</v>
      </c>
      <c r="C190">
        <v>145.25036930913737</v>
      </c>
      <c r="D190">
        <v>15653.326965934415</v>
      </c>
      <c r="E190">
        <v>9.2792011324646061E-3</v>
      </c>
    </row>
    <row r="191" spans="1:5" x14ac:dyDescent="0.3">
      <c r="A191" t="s">
        <v>45</v>
      </c>
      <c r="B191" t="s">
        <v>949</v>
      </c>
      <c r="C191">
        <v>203.69994450236106</v>
      </c>
      <c r="D191">
        <v>14245.47433617465</v>
      </c>
      <c r="E191">
        <v>1.429927426039369E-2</v>
      </c>
    </row>
    <row r="192" spans="1:5" x14ac:dyDescent="0.3">
      <c r="A192" t="s">
        <v>45</v>
      </c>
      <c r="B192" t="s">
        <v>950</v>
      </c>
      <c r="C192">
        <v>255.97515449438214</v>
      </c>
      <c r="D192">
        <v>17136.376404494382</v>
      </c>
      <c r="E192">
        <v>1.493753104228308E-2</v>
      </c>
    </row>
    <row r="193" spans="1:5" x14ac:dyDescent="0.3">
      <c r="A193" t="s">
        <v>45</v>
      </c>
      <c r="B193" t="s">
        <v>951</v>
      </c>
      <c r="C193">
        <v>300.41557145305018</v>
      </c>
      <c r="D193">
        <v>13320.953278501256</v>
      </c>
      <c r="E193">
        <v>2.2552107583613566E-2</v>
      </c>
    </row>
    <row r="194" spans="1:5" x14ac:dyDescent="0.3">
      <c r="A194" t="s">
        <v>45</v>
      </c>
      <c r="B194" t="s">
        <v>952</v>
      </c>
      <c r="C194">
        <v>-853.53222621184898</v>
      </c>
      <c r="D194">
        <v>15736.983842010772</v>
      </c>
      <c r="E194">
        <v>-5.4237345274085892E-2</v>
      </c>
    </row>
    <row r="195" spans="1:5" x14ac:dyDescent="0.3">
      <c r="A195" t="s">
        <v>45</v>
      </c>
      <c r="B195" t="s">
        <v>953</v>
      </c>
      <c r="C195">
        <v>46.417760522990257</v>
      </c>
      <c r="D195">
        <v>8122.3413045591524</v>
      </c>
      <c r="E195">
        <v>5.7148251695524665E-3</v>
      </c>
    </row>
    <row r="196" spans="1:5" x14ac:dyDescent="0.3">
      <c r="A196" t="s">
        <v>46</v>
      </c>
      <c r="B196" t="s">
        <v>949</v>
      </c>
      <c r="C196">
        <v>3318.7162499999999</v>
      </c>
      <c r="D196">
        <v>1412.5</v>
      </c>
      <c r="E196">
        <v>2.3495336283185839</v>
      </c>
    </row>
    <row r="197" spans="1:5" x14ac:dyDescent="0.3">
      <c r="A197" t="s">
        <v>46</v>
      </c>
      <c r="B197" t="s">
        <v>952</v>
      </c>
      <c r="C197">
        <v>-1640.1709615384616</v>
      </c>
      <c r="D197">
        <v>2098.0769230769229</v>
      </c>
      <c r="E197">
        <v>-0.78174967919340066</v>
      </c>
    </row>
    <row r="198" spans="1:5" x14ac:dyDescent="0.3">
      <c r="A198" t="s">
        <v>46</v>
      </c>
      <c r="B198" t="s">
        <v>953</v>
      </c>
      <c r="C198">
        <v>-102.82658208955223</v>
      </c>
      <c r="D198">
        <v>1050.5970149253731</v>
      </c>
      <c r="E198">
        <v>-9.7874428185821857E-2</v>
      </c>
    </row>
    <row r="199" spans="1:5" x14ac:dyDescent="0.3">
      <c r="A199" t="s">
        <v>47</v>
      </c>
      <c r="B199" t="s">
        <v>948</v>
      </c>
      <c r="C199">
        <v>196.28500000000076</v>
      </c>
      <c r="D199">
        <v>25850</v>
      </c>
      <c r="E199">
        <v>7.5932301740812671E-3</v>
      </c>
    </row>
    <row r="200" spans="1:5" x14ac:dyDescent="0.3">
      <c r="A200" t="s">
        <v>47</v>
      </c>
      <c r="B200" t="s">
        <v>949</v>
      </c>
      <c r="C200">
        <v>-1393.0799999999981</v>
      </c>
      <c r="D200">
        <v>25200</v>
      </c>
      <c r="E200">
        <v>-5.5280952380952306E-2</v>
      </c>
    </row>
    <row r="201" spans="1:5" x14ac:dyDescent="0.3">
      <c r="A201" t="s">
        <v>47</v>
      </c>
      <c r="B201" t="s">
        <v>951</v>
      </c>
      <c r="C201">
        <v>-506.47999999999956</v>
      </c>
      <c r="D201">
        <v>21200</v>
      </c>
      <c r="E201">
        <v>-2.3890566037735827E-2</v>
      </c>
    </row>
    <row r="202" spans="1:5" x14ac:dyDescent="0.3">
      <c r="A202" t="s">
        <v>47</v>
      </c>
      <c r="B202" t="s">
        <v>952</v>
      </c>
      <c r="C202">
        <v>-10467.326249999998</v>
      </c>
      <c r="D202">
        <v>14487.5</v>
      </c>
      <c r="E202">
        <v>-0.72250742018981873</v>
      </c>
    </row>
    <row r="203" spans="1:5" x14ac:dyDescent="0.3">
      <c r="A203" t="s">
        <v>47</v>
      </c>
      <c r="B203" t="s">
        <v>953</v>
      </c>
      <c r="C203">
        <v>-327.98000000000008</v>
      </c>
      <c r="D203">
        <v>2033.3333333333333</v>
      </c>
      <c r="E203">
        <v>-0.16130163934426234</v>
      </c>
    </row>
    <row r="204" spans="1:5" x14ac:dyDescent="0.3">
      <c r="A204" t="s">
        <v>48</v>
      </c>
      <c r="B204" t="s">
        <v>948</v>
      </c>
      <c r="C204">
        <v>1727.5036363636364</v>
      </c>
      <c r="D204">
        <v>8854.545454545454</v>
      </c>
      <c r="E204">
        <v>0.19509794661190966</v>
      </c>
    </row>
    <row r="205" spans="1:5" x14ac:dyDescent="0.3">
      <c r="A205" t="s">
        <v>48</v>
      </c>
      <c r="B205" t="s">
        <v>949</v>
      </c>
      <c r="C205">
        <v>600.23048913043488</v>
      </c>
      <c r="D205">
        <v>9576.6304347826081</v>
      </c>
      <c r="E205">
        <v>6.2676584756824263E-2</v>
      </c>
    </row>
    <row r="206" spans="1:5" x14ac:dyDescent="0.3">
      <c r="A206" t="s">
        <v>48</v>
      </c>
      <c r="B206" t="s">
        <v>951</v>
      </c>
      <c r="C206">
        <v>229.0742326732674</v>
      </c>
      <c r="D206">
        <v>8024.5049504950493</v>
      </c>
      <c r="E206">
        <v>2.8546836731546326E-2</v>
      </c>
    </row>
    <row r="207" spans="1:5" x14ac:dyDescent="0.3">
      <c r="A207" t="s">
        <v>48</v>
      </c>
      <c r="B207" t="s">
        <v>952</v>
      </c>
      <c r="C207">
        <v>-2496.0860483870965</v>
      </c>
      <c r="D207">
        <v>3607.2580645161293</v>
      </c>
      <c r="E207">
        <v>-0.69196215068186884</v>
      </c>
    </row>
    <row r="208" spans="1:5" x14ac:dyDescent="0.3">
      <c r="A208" t="s">
        <v>48</v>
      </c>
      <c r="B208" t="s">
        <v>953</v>
      </c>
      <c r="C208">
        <v>-115.56478957055211</v>
      </c>
      <c r="D208">
        <v>3851.122699386503</v>
      </c>
      <c r="E208">
        <v>-3.0008077797407488E-2</v>
      </c>
    </row>
    <row r="209" spans="1:5" x14ac:dyDescent="0.3">
      <c r="A209" t="s">
        <v>49</v>
      </c>
      <c r="B209" t="s">
        <v>948</v>
      </c>
      <c r="C209">
        <v>1011.978179916318</v>
      </c>
      <c r="D209">
        <v>64145.81589958159</v>
      </c>
      <c r="E209">
        <v>1.5776214952204215E-2</v>
      </c>
    </row>
    <row r="210" spans="1:5" x14ac:dyDescent="0.3">
      <c r="A210" t="s">
        <v>49</v>
      </c>
      <c r="B210" t="s">
        <v>949</v>
      </c>
      <c r="C210">
        <v>916.7523560606063</v>
      </c>
      <c r="D210">
        <v>54340.227272727272</v>
      </c>
      <c r="E210">
        <v>1.6870602168436524E-2</v>
      </c>
    </row>
    <row r="211" spans="1:5" x14ac:dyDescent="0.3">
      <c r="A211" t="s">
        <v>49</v>
      </c>
      <c r="B211" t="s">
        <v>950</v>
      </c>
      <c r="C211">
        <v>1045.4441304347827</v>
      </c>
      <c r="D211">
        <v>69093.478260869568</v>
      </c>
      <c r="E211">
        <v>1.5130865557058806E-2</v>
      </c>
    </row>
    <row r="212" spans="1:5" x14ac:dyDescent="0.3">
      <c r="A212" t="s">
        <v>49</v>
      </c>
      <c r="B212" t="s">
        <v>951</v>
      </c>
      <c r="C212">
        <v>386.83214080459777</v>
      </c>
      <c r="D212">
        <v>41174.856321839077</v>
      </c>
      <c r="E212">
        <v>9.3948631606863096E-3</v>
      </c>
    </row>
    <row r="213" spans="1:5" x14ac:dyDescent="0.3">
      <c r="A213" t="s">
        <v>49</v>
      </c>
      <c r="B213" t="s">
        <v>952</v>
      </c>
      <c r="C213">
        <v>1585.0813636363637</v>
      </c>
      <c r="D213">
        <v>65450</v>
      </c>
      <c r="E213">
        <v>2.4218202652962012E-2</v>
      </c>
    </row>
    <row r="214" spans="1:5" x14ac:dyDescent="0.3">
      <c r="A214" t="s">
        <v>49</v>
      </c>
      <c r="B214" t="s">
        <v>953</v>
      </c>
      <c r="C214">
        <v>306.20485940246061</v>
      </c>
      <c r="D214">
        <v>19020.474516695958</v>
      </c>
      <c r="E214">
        <v>1.6098697176754315E-2</v>
      </c>
    </row>
    <row r="215" spans="1:5" x14ac:dyDescent="0.3">
      <c r="A215" t="s">
        <v>50</v>
      </c>
      <c r="B215" t="s">
        <v>948</v>
      </c>
      <c r="C215">
        <v>457.68465225563932</v>
      </c>
      <c r="D215">
        <v>29887.875939849626</v>
      </c>
      <c r="E215">
        <v>1.5313388384532422E-2</v>
      </c>
    </row>
    <row r="216" spans="1:5" x14ac:dyDescent="0.3">
      <c r="A216" t="s">
        <v>50</v>
      </c>
      <c r="B216" t="s">
        <v>949</v>
      </c>
      <c r="C216">
        <v>505.21330769230792</v>
      </c>
      <c r="D216">
        <v>27023.377926421406</v>
      </c>
      <c r="E216">
        <v>1.8695416578485873E-2</v>
      </c>
    </row>
    <row r="217" spans="1:5" x14ac:dyDescent="0.3">
      <c r="A217" t="s">
        <v>50</v>
      </c>
      <c r="B217" t="s">
        <v>950</v>
      </c>
      <c r="C217">
        <v>363.12829166666711</v>
      </c>
      <c r="D217">
        <v>28874.583333333332</v>
      </c>
      <c r="E217">
        <v>1.2576053045498508E-2</v>
      </c>
    </row>
    <row r="218" spans="1:5" x14ac:dyDescent="0.3">
      <c r="A218" t="s">
        <v>50</v>
      </c>
      <c r="B218" t="s">
        <v>951</v>
      </c>
      <c r="C218">
        <v>418.87635068762302</v>
      </c>
      <c r="D218">
        <v>24740.913555992141</v>
      </c>
      <c r="E218">
        <v>1.6930512680530061E-2</v>
      </c>
    </row>
    <row r="219" spans="1:5" x14ac:dyDescent="0.3">
      <c r="A219" t="s">
        <v>50</v>
      </c>
      <c r="B219" t="s">
        <v>952</v>
      </c>
      <c r="C219">
        <v>766.43207317073211</v>
      </c>
      <c r="D219">
        <v>28637.804878048781</v>
      </c>
      <c r="E219">
        <v>2.6762947664267782E-2</v>
      </c>
    </row>
    <row r="220" spans="1:5" x14ac:dyDescent="0.3">
      <c r="A220" t="s">
        <v>50</v>
      </c>
      <c r="B220" t="s">
        <v>953</v>
      </c>
      <c r="C220">
        <v>-17.408725490195955</v>
      </c>
      <c r="D220">
        <v>20010.784313725489</v>
      </c>
      <c r="E220">
        <v>-8.6996717456272964E-4</v>
      </c>
    </row>
    <row r="221" spans="1:5" x14ac:dyDescent="0.3">
      <c r="A221" t="s">
        <v>51</v>
      </c>
      <c r="B221" t="s">
        <v>948</v>
      </c>
      <c r="C221">
        <v>248.38333333333381</v>
      </c>
      <c r="D221">
        <v>157166.66666666666</v>
      </c>
      <c r="E221">
        <v>1.5803817603393456E-3</v>
      </c>
    </row>
    <row r="222" spans="1:5" x14ac:dyDescent="0.3">
      <c r="A222" t="s">
        <v>51</v>
      </c>
      <c r="B222" t="s">
        <v>949</v>
      </c>
      <c r="C222">
        <v>9154.7750000000087</v>
      </c>
      <c r="D222">
        <v>142750</v>
      </c>
      <c r="E222">
        <v>6.4131523642732113E-2</v>
      </c>
    </row>
    <row r="223" spans="1:5" x14ac:dyDescent="0.3">
      <c r="A223" t="s">
        <v>51</v>
      </c>
      <c r="B223" t="s">
        <v>950</v>
      </c>
      <c r="C223">
        <v>4668.6000000000058</v>
      </c>
      <c r="D223">
        <v>166000</v>
      </c>
      <c r="E223">
        <v>2.8124096385542204E-2</v>
      </c>
    </row>
    <row r="224" spans="1:5" x14ac:dyDescent="0.3">
      <c r="A224" t="s">
        <v>52</v>
      </c>
      <c r="B224" t="s">
        <v>948</v>
      </c>
      <c r="C224">
        <v>536.46999999999935</v>
      </c>
      <c r="D224">
        <v>10700</v>
      </c>
      <c r="E224">
        <v>5.0137383177570036E-2</v>
      </c>
    </row>
    <row r="225" spans="1:5" x14ac:dyDescent="0.3">
      <c r="A225" t="s">
        <v>52</v>
      </c>
      <c r="B225" t="s">
        <v>949</v>
      </c>
      <c r="C225">
        <v>411.53874999999988</v>
      </c>
      <c r="D225">
        <v>10137.5</v>
      </c>
      <c r="E225">
        <v>4.0595684340320577E-2</v>
      </c>
    </row>
    <row r="226" spans="1:5" x14ac:dyDescent="0.3">
      <c r="A226" t="s">
        <v>52</v>
      </c>
      <c r="B226" t="s">
        <v>951</v>
      </c>
      <c r="C226">
        <v>543.94437500000004</v>
      </c>
      <c r="D226">
        <v>8068.75</v>
      </c>
      <c r="E226">
        <v>6.7413710302091409E-2</v>
      </c>
    </row>
    <row r="227" spans="1:5" x14ac:dyDescent="0.3">
      <c r="A227" t="s">
        <v>52</v>
      </c>
      <c r="B227" t="s">
        <v>952</v>
      </c>
      <c r="C227">
        <v>-1554.2003571428572</v>
      </c>
      <c r="D227">
        <v>4496.4285714285716</v>
      </c>
      <c r="E227">
        <v>-0.34565218427323274</v>
      </c>
    </row>
    <row r="228" spans="1:5" x14ac:dyDescent="0.3">
      <c r="A228" t="s">
        <v>52</v>
      </c>
      <c r="B228" t="s">
        <v>953</v>
      </c>
      <c r="C228">
        <v>-35.478628841607538</v>
      </c>
      <c r="D228">
        <v>3539.9527186761229</v>
      </c>
      <c r="E228">
        <v>-1.0022345398691056E-2</v>
      </c>
    </row>
    <row r="229" spans="1:5" x14ac:dyDescent="0.3">
      <c r="A229" t="s">
        <v>53</v>
      </c>
      <c r="B229" t="s">
        <v>948</v>
      </c>
      <c r="C229">
        <v>-303.21999999999997</v>
      </c>
      <c r="D229">
        <v>5133.333333333333</v>
      </c>
      <c r="E229">
        <v>-5.9068831168831167E-2</v>
      </c>
    </row>
    <row r="230" spans="1:5" x14ac:dyDescent="0.3">
      <c r="A230" t="s">
        <v>53</v>
      </c>
      <c r="B230" t="s">
        <v>949</v>
      </c>
      <c r="C230">
        <v>-176.63974999999999</v>
      </c>
      <c r="D230">
        <v>7052.5</v>
      </c>
      <c r="E230">
        <v>-2.5046401985111662E-2</v>
      </c>
    </row>
    <row r="231" spans="1:5" x14ac:dyDescent="0.3">
      <c r="A231" t="s">
        <v>53</v>
      </c>
      <c r="B231" t="s">
        <v>951</v>
      </c>
      <c r="C231">
        <v>164.33475609756104</v>
      </c>
      <c r="D231">
        <v>6884.1463414634145</v>
      </c>
      <c r="E231">
        <v>2.3871479185119584E-2</v>
      </c>
    </row>
    <row r="232" spans="1:5" x14ac:dyDescent="0.3">
      <c r="A232" t="s">
        <v>53</v>
      </c>
      <c r="B232" t="s">
        <v>952</v>
      </c>
      <c r="C232">
        <v>-2677.261057692308</v>
      </c>
      <c r="D232">
        <v>3639.4230769230771</v>
      </c>
      <c r="E232">
        <v>-0.73562787318361955</v>
      </c>
    </row>
    <row r="233" spans="1:5" x14ac:dyDescent="0.3">
      <c r="A233" t="s">
        <v>53</v>
      </c>
      <c r="B233" t="s">
        <v>953</v>
      </c>
      <c r="C233">
        <v>-24.892166536661435</v>
      </c>
      <c r="D233">
        <v>3485.9009360374416</v>
      </c>
      <c r="E233">
        <v>-7.1408129471852754E-3</v>
      </c>
    </row>
    <row r="234" spans="1:5" x14ac:dyDescent="0.3">
      <c r="A234" t="s">
        <v>54</v>
      </c>
      <c r="B234" t="s">
        <v>948</v>
      </c>
      <c r="C234">
        <v>366.40546460177001</v>
      </c>
      <c r="D234">
        <v>14687.389380530973</v>
      </c>
      <c r="E234">
        <v>2.4946942925572785E-2</v>
      </c>
    </row>
    <row r="235" spans="1:5" x14ac:dyDescent="0.3">
      <c r="A235" t="s">
        <v>54</v>
      </c>
      <c r="B235" t="s">
        <v>949</v>
      </c>
      <c r="C235">
        <v>249.30845386533679</v>
      </c>
      <c r="D235">
        <v>12640.648379052369</v>
      </c>
      <c r="E235">
        <v>1.9722758389394159E-2</v>
      </c>
    </row>
    <row r="236" spans="1:5" x14ac:dyDescent="0.3">
      <c r="A236" t="s">
        <v>54</v>
      </c>
      <c r="B236" t="s">
        <v>950</v>
      </c>
      <c r="C236">
        <v>312.64853658536612</v>
      </c>
      <c r="D236">
        <v>15802.439024390244</v>
      </c>
      <c r="E236">
        <v>1.9784827905540994E-2</v>
      </c>
    </row>
    <row r="237" spans="1:5" x14ac:dyDescent="0.3">
      <c r="A237" t="s">
        <v>54</v>
      </c>
      <c r="B237" t="s">
        <v>951</v>
      </c>
      <c r="C237">
        <v>250.90401119402995</v>
      </c>
      <c r="D237">
        <v>11260.26119402985</v>
      </c>
      <c r="E237">
        <v>2.2282254991301476E-2</v>
      </c>
    </row>
    <row r="238" spans="1:5" x14ac:dyDescent="0.3">
      <c r="A238" t="s">
        <v>54</v>
      </c>
      <c r="B238" t="s">
        <v>952</v>
      </c>
      <c r="C238">
        <v>-463.78511363636329</v>
      </c>
      <c r="D238">
        <v>14853.40909090909</v>
      </c>
      <c r="E238">
        <v>-3.1224152704460235E-2</v>
      </c>
    </row>
    <row r="239" spans="1:5" x14ac:dyDescent="0.3">
      <c r="A239" t="s">
        <v>54</v>
      </c>
      <c r="B239" t="s">
        <v>953</v>
      </c>
      <c r="C239">
        <v>-18.536373025516344</v>
      </c>
      <c r="D239">
        <v>6272.9647630619684</v>
      </c>
      <c r="E239">
        <v>-2.9549620834261382E-3</v>
      </c>
    </row>
    <row r="240" spans="1:5" x14ac:dyDescent="0.3">
      <c r="A240" t="s">
        <v>55</v>
      </c>
      <c r="B240" t="s">
        <v>948</v>
      </c>
      <c r="C240">
        <v>129.20416666666671</v>
      </c>
      <c r="D240">
        <v>7391.1290322580644</v>
      </c>
      <c r="E240">
        <v>1.748097835970177E-2</v>
      </c>
    </row>
    <row r="241" spans="1:5" x14ac:dyDescent="0.3">
      <c r="A241" t="s">
        <v>55</v>
      </c>
      <c r="B241" t="s">
        <v>949</v>
      </c>
      <c r="C241">
        <v>42.985178571428634</v>
      </c>
      <c r="D241">
        <v>6095.2922077922076</v>
      </c>
      <c r="E241">
        <v>7.0521932511252664E-3</v>
      </c>
    </row>
    <row r="242" spans="1:5" x14ac:dyDescent="0.3">
      <c r="A242" t="s">
        <v>55</v>
      </c>
      <c r="B242" t="s">
        <v>950</v>
      </c>
      <c r="C242">
        <v>74.866666666666731</v>
      </c>
      <c r="D242">
        <v>8666.6666666666661</v>
      </c>
      <c r="E242">
        <v>8.6384615384615462E-3</v>
      </c>
    </row>
    <row r="243" spans="1:5" x14ac:dyDescent="0.3">
      <c r="A243" t="s">
        <v>55</v>
      </c>
      <c r="B243" t="s">
        <v>951</v>
      </c>
      <c r="C243">
        <v>112.03046052631585</v>
      </c>
      <c r="D243">
        <v>5396.7105263157891</v>
      </c>
      <c r="E243">
        <v>2.0759027185176169E-2</v>
      </c>
    </row>
    <row r="244" spans="1:5" x14ac:dyDescent="0.3">
      <c r="A244" t="s">
        <v>55</v>
      </c>
      <c r="B244" t="s">
        <v>952</v>
      </c>
      <c r="C244">
        <v>-270.37803571428566</v>
      </c>
      <c r="D244">
        <v>8612.5</v>
      </c>
      <c r="E244">
        <v>-3.1393676135185559E-2</v>
      </c>
    </row>
    <row r="245" spans="1:5" x14ac:dyDescent="0.3">
      <c r="A245" t="s">
        <v>55</v>
      </c>
      <c r="B245" t="s">
        <v>953</v>
      </c>
      <c r="C245">
        <v>-170.23830508474572</v>
      </c>
      <c r="D245">
        <v>4261.0169491525421</v>
      </c>
      <c r="E245">
        <v>-3.9952505966587101E-2</v>
      </c>
    </row>
    <row r="246" spans="1:5" x14ac:dyDescent="0.3">
      <c r="A246" t="s">
        <v>56</v>
      </c>
      <c r="B246" t="s">
        <v>948</v>
      </c>
      <c r="C246">
        <v>538.45485074626879</v>
      </c>
      <c r="D246">
        <v>21712.686567164179</v>
      </c>
      <c r="E246">
        <v>2.4799089190582581E-2</v>
      </c>
    </row>
    <row r="247" spans="1:5" x14ac:dyDescent="0.3">
      <c r="A247" t="s">
        <v>56</v>
      </c>
      <c r="B247" t="s">
        <v>949</v>
      </c>
      <c r="C247">
        <v>391.86305696846409</v>
      </c>
      <c r="D247">
        <v>19335.554425228893</v>
      </c>
      <c r="E247">
        <v>2.0266450516524315E-2</v>
      </c>
    </row>
    <row r="248" spans="1:5" x14ac:dyDescent="0.3">
      <c r="A248" t="s">
        <v>56</v>
      </c>
      <c r="B248" t="s">
        <v>950</v>
      </c>
      <c r="C248">
        <v>599.6762837837839</v>
      </c>
      <c r="D248">
        <v>22181.756756756757</v>
      </c>
      <c r="E248">
        <v>2.7034661427396516E-2</v>
      </c>
    </row>
    <row r="249" spans="1:5" x14ac:dyDescent="0.3">
      <c r="A249" t="s">
        <v>56</v>
      </c>
      <c r="B249" t="s">
        <v>951</v>
      </c>
      <c r="C249">
        <v>206.01402553763455</v>
      </c>
      <c r="D249">
        <v>16434.610215053763</v>
      </c>
      <c r="E249">
        <v>1.2535376430706581E-2</v>
      </c>
    </row>
    <row r="250" spans="1:5" x14ac:dyDescent="0.3">
      <c r="A250" t="s">
        <v>56</v>
      </c>
      <c r="B250" t="s">
        <v>952</v>
      </c>
      <c r="C250">
        <v>-514.89377118644029</v>
      </c>
      <c r="D250">
        <v>21087.711864406781</v>
      </c>
      <c r="E250">
        <v>-2.4416768139530191E-2</v>
      </c>
    </row>
    <row r="251" spans="1:5" x14ac:dyDescent="0.3">
      <c r="A251" t="s">
        <v>56</v>
      </c>
      <c r="B251" t="s">
        <v>953</v>
      </c>
      <c r="C251">
        <v>29.296387951807294</v>
      </c>
      <c r="D251">
        <v>8963.3975903614464</v>
      </c>
      <c r="E251">
        <v>3.2684467755073584E-3</v>
      </c>
    </row>
    <row r="252" spans="1:5" x14ac:dyDescent="0.3">
      <c r="A252" t="s">
        <v>57</v>
      </c>
      <c r="B252" t="s">
        <v>948</v>
      </c>
      <c r="C252">
        <v>535.13258928571452</v>
      </c>
      <c r="D252">
        <v>9629.4642857142862</v>
      </c>
      <c r="E252">
        <v>5.5572415391747822E-2</v>
      </c>
    </row>
    <row r="253" spans="1:5" x14ac:dyDescent="0.3">
      <c r="A253" t="s">
        <v>57</v>
      </c>
      <c r="B253" t="s">
        <v>949</v>
      </c>
      <c r="C253">
        <v>108.46167582417581</v>
      </c>
      <c r="D253">
        <v>7940.934065934066</v>
      </c>
      <c r="E253">
        <v>1.3658553883411173E-2</v>
      </c>
    </row>
    <row r="254" spans="1:5" x14ac:dyDescent="0.3">
      <c r="A254" t="s">
        <v>57</v>
      </c>
      <c r="B254" t="s">
        <v>950</v>
      </c>
      <c r="C254">
        <v>-36.597499999999854</v>
      </c>
      <c r="D254">
        <v>8525</v>
      </c>
      <c r="E254">
        <v>-4.2929618768328274E-3</v>
      </c>
    </row>
    <row r="255" spans="1:5" x14ac:dyDescent="0.3">
      <c r="A255" t="s">
        <v>57</v>
      </c>
      <c r="B255" t="s">
        <v>951</v>
      </c>
      <c r="C255">
        <v>190.54095238095243</v>
      </c>
      <c r="D255">
        <v>6107.936507936508</v>
      </c>
      <c r="E255">
        <v>3.1195634095634105E-2</v>
      </c>
    </row>
    <row r="256" spans="1:5" x14ac:dyDescent="0.3">
      <c r="A256" t="s">
        <v>57</v>
      </c>
      <c r="B256" t="s">
        <v>952</v>
      </c>
      <c r="C256">
        <v>-1056.410357142857</v>
      </c>
      <c r="D256">
        <v>4396.4285714285716</v>
      </c>
      <c r="E256">
        <v>-0.24028830219333872</v>
      </c>
    </row>
    <row r="257" spans="1:5" x14ac:dyDescent="0.3">
      <c r="A257" t="s">
        <v>57</v>
      </c>
      <c r="B257" t="s">
        <v>953</v>
      </c>
      <c r="C257">
        <v>84.037821428571448</v>
      </c>
      <c r="D257">
        <v>3159.1666666666665</v>
      </c>
      <c r="E257">
        <v>2.6601262388363425E-2</v>
      </c>
    </row>
    <row r="258" spans="1:5" x14ac:dyDescent="0.3">
      <c r="A258" t="s">
        <v>58</v>
      </c>
      <c r="B258" t="s">
        <v>948</v>
      </c>
      <c r="C258">
        <v>2582.3590000000004</v>
      </c>
      <c r="D258">
        <v>69790</v>
      </c>
      <c r="E258">
        <v>3.7001848402349914E-2</v>
      </c>
    </row>
    <row r="259" spans="1:5" x14ac:dyDescent="0.3">
      <c r="A259" t="s">
        <v>58</v>
      </c>
      <c r="B259" t="s">
        <v>949</v>
      </c>
      <c r="C259">
        <v>-459.18500000000131</v>
      </c>
      <c r="D259">
        <v>62650</v>
      </c>
      <c r="E259">
        <v>-7.3293695131684171E-3</v>
      </c>
    </row>
    <row r="260" spans="1:5" x14ac:dyDescent="0.3">
      <c r="A260" t="s">
        <v>58</v>
      </c>
      <c r="B260" t="s">
        <v>950</v>
      </c>
      <c r="C260">
        <v>-2709.9000000000015</v>
      </c>
      <c r="D260">
        <v>81000</v>
      </c>
      <c r="E260">
        <v>-3.3455555555555572E-2</v>
      </c>
    </row>
    <row r="261" spans="1:5" x14ac:dyDescent="0.3">
      <c r="A261" t="s">
        <v>58</v>
      </c>
      <c r="B261" t="s">
        <v>951</v>
      </c>
      <c r="C261">
        <v>-393.33999999999651</v>
      </c>
      <c r="D261">
        <v>54600</v>
      </c>
      <c r="E261">
        <v>-7.20402930402924E-3</v>
      </c>
    </row>
    <row r="262" spans="1:5" x14ac:dyDescent="0.3">
      <c r="A262" t="s">
        <v>58</v>
      </c>
      <c r="B262" t="s">
        <v>952</v>
      </c>
      <c r="C262">
        <v>341.19999999999709</v>
      </c>
      <c r="D262">
        <v>72000</v>
      </c>
      <c r="E262">
        <v>4.7388888888888481E-3</v>
      </c>
    </row>
    <row r="263" spans="1:5" x14ac:dyDescent="0.3">
      <c r="A263" t="s">
        <v>59</v>
      </c>
      <c r="B263" t="s">
        <v>948</v>
      </c>
      <c r="C263">
        <v>160.50593226987459</v>
      </c>
      <c r="D263">
        <v>18064.814330543933</v>
      </c>
      <c r="E263">
        <v>8.8850031521492939E-3</v>
      </c>
    </row>
    <row r="264" spans="1:5" x14ac:dyDescent="0.3">
      <c r="A264" t="s">
        <v>59</v>
      </c>
      <c r="B264" t="s">
        <v>949</v>
      </c>
      <c r="C264">
        <v>200.59857183003612</v>
      </c>
      <c r="D264">
        <v>16518.654451438848</v>
      </c>
      <c r="E264">
        <v>1.2143759797128216E-2</v>
      </c>
    </row>
    <row r="265" spans="1:5" x14ac:dyDescent="0.3">
      <c r="A265" t="s">
        <v>59</v>
      </c>
      <c r="B265" t="s">
        <v>950</v>
      </c>
      <c r="C265">
        <v>332.18631979695442</v>
      </c>
      <c r="D265">
        <v>19929.187817258884</v>
      </c>
      <c r="E265">
        <v>1.6668332038562939E-2</v>
      </c>
    </row>
    <row r="266" spans="1:5" x14ac:dyDescent="0.3">
      <c r="A266" t="s">
        <v>59</v>
      </c>
      <c r="B266" t="s">
        <v>951</v>
      </c>
      <c r="C266">
        <v>309.37386546184752</v>
      </c>
      <c r="D266">
        <v>15020.307545973366</v>
      </c>
      <c r="E266">
        <v>2.0597039342565543E-2</v>
      </c>
    </row>
    <row r="267" spans="1:5" x14ac:dyDescent="0.3">
      <c r="A267" t="s">
        <v>59</v>
      </c>
      <c r="B267" t="s">
        <v>952</v>
      </c>
      <c r="C267">
        <v>-456.07952722063021</v>
      </c>
      <c r="D267">
        <v>18262.034383954157</v>
      </c>
      <c r="E267">
        <v>-2.4974190587515384E-2</v>
      </c>
    </row>
    <row r="268" spans="1:5" x14ac:dyDescent="0.3">
      <c r="A268" t="s">
        <v>59</v>
      </c>
      <c r="B268" t="s">
        <v>953</v>
      </c>
      <c r="C268">
        <v>136.16928386726053</v>
      </c>
      <c r="D268">
        <v>8882.8496863477467</v>
      </c>
      <c r="E268">
        <v>1.5329459427478796E-2</v>
      </c>
    </row>
    <row r="269" spans="1:5" x14ac:dyDescent="0.3">
      <c r="A269" t="s">
        <v>60</v>
      </c>
      <c r="B269" t="s">
        <v>948</v>
      </c>
      <c r="C269">
        <v>91.950201120163058</v>
      </c>
      <c r="D269">
        <v>16167.48981670061</v>
      </c>
      <c r="E269">
        <v>5.6873517263750376E-3</v>
      </c>
    </row>
    <row r="270" spans="1:5" x14ac:dyDescent="0.3">
      <c r="A270" t="s">
        <v>60</v>
      </c>
      <c r="B270" t="s">
        <v>949</v>
      </c>
      <c r="C270">
        <v>110.68535475939598</v>
      </c>
      <c r="D270">
        <v>13305.602388479101</v>
      </c>
      <c r="E270">
        <v>8.3187030190557103E-3</v>
      </c>
    </row>
    <row r="271" spans="1:5" x14ac:dyDescent="0.3">
      <c r="A271" t="s">
        <v>60</v>
      </c>
      <c r="B271" t="s">
        <v>950</v>
      </c>
      <c r="C271">
        <v>343.00755102040836</v>
      </c>
      <c r="D271">
        <v>17136.734693877552</v>
      </c>
      <c r="E271">
        <v>2.0015922353221399E-2</v>
      </c>
    </row>
    <row r="272" spans="1:5" x14ac:dyDescent="0.3">
      <c r="A272" t="s">
        <v>60</v>
      </c>
      <c r="B272" t="s">
        <v>951</v>
      </c>
      <c r="C272">
        <v>255.38548089171982</v>
      </c>
      <c r="D272">
        <v>11854.171974522293</v>
      </c>
      <c r="E272">
        <v>2.1543932502464939E-2</v>
      </c>
    </row>
    <row r="273" spans="1:5" x14ac:dyDescent="0.3">
      <c r="A273" t="s">
        <v>60</v>
      </c>
      <c r="B273" t="s">
        <v>952</v>
      </c>
      <c r="C273">
        <v>-1155.4398511904762</v>
      </c>
      <c r="D273">
        <v>13988.392857142857</v>
      </c>
      <c r="E273">
        <v>-8.2599900002127621E-2</v>
      </c>
    </row>
    <row r="274" spans="1:5" x14ac:dyDescent="0.3">
      <c r="A274" t="s">
        <v>60</v>
      </c>
      <c r="B274" t="s">
        <v>953</v>
      </c>
      <c r="C274">
        <v>8.1479439252336974</v>
      </c>
      <c r="D274">
        <v>6506.2707265601448</v>
      </c>
      <c r="E274">
        <v>1.2523216859040083E-3</v>
      </c>
    </row>
    <row r="275" spans="1:5" x14ac:dyDescent="0.3">
      <c r="A275" t="s">
        <v>61</v>
      </c>
      <c r="B275" t="s">
        <v>948</v>
      </c>
      <c r="C275">
        <v>345.86603960396053</v>
      </c>
      <c r="D275">
        <v>25452.475247524751</v>
      </c>
      <c r="E275">
        <v>1.3588699575990982E-2</v>
      </c>
    </row>
    <row r="276" spans="1:5" x14ac:dyDescent="0.3">
      <c r="A276" t="s">
        <v>61</v>
      </c>
      <c r="B276" t="s">
        <v>949</v>
      </c>
      <c r="C276">
        <v>380.89061302682001</v>
      </c>
      <c r="D276">
        <v>21204.980842911878</v>
      </c>
      <c r="E276">
        <v>1.7962318185924659E-2</v>
      </c>
    </row>
    <row r="277" spans="1:5" x14ac:dyDescent="0.3">
      <c r="A277" t="s">
        <v>61</v>
      </c>
      <c r="B277" t="s">
        <v>950</v>
      </c>
      <c r="C277">
        <v>1000.5422727272733</v>
      </c>
      <c r="D277">
        <v>26968.18181818182</v>
      </c>
      <c r="E277">
        <v>3.7100842743974398E-2</v>
      </c>
    </row>
    <row r="278" spans="1:5" x14ac:dyDescent="0.3">
      <c r="A278" t="s">
        <v>61</v>
      </c>
      <c r="B278" t="s">
        <v>951</v>
      </c>
      <c r="C278">
        <v>463.81681102362217</v>
      </c>
      <c r="D278">
        <v>17798.031496062991</v>
      </c>
      <c r="E278">
        <v>2.6060006193731066E-2</v>
      </c>
    </row>
    <row r="279" spans="1:5" x14ac:dyDescent="0.3">
      <c r="A279" t="s">
        <v>61</v>
      </c>
      <c r="B279" t="s">
        <v>952</v>
      </c>
      <c r="C279">
        <v>-2072.0046875000003</v>
      </c>
      <c r="D279">
        <v>4848.958333333333</v>
      </c>
      <c r="E279">
        <v>-0.42730923737916227</v>
      </c>
    </row>
    <row r="280" spans="1:5" x14ac:dyDescent="0.3">
      <c r="A280" t="s">
        <v>61</v>
      </c>
      <c r="B280" t="s">
        <v>953</v>
      </c>
      <c r="C280">
        <v>41.841826464208296</v>
      </c>
      <c r="D280">
        <v>5940.1735357917569</v>
      </c>
      <c r="E280">
        <v>7.0438727441371396E-3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1BD7C-4690-47E4-B654-7BBB28D27EB2}">
  <dimension ref="A1:D8"/>
  <sheetViews>
    <sheetView workbookViewId="0"/>
  </sheetViews>
  <sheetFormatPr baseColWidth="10" defaultRowHeight="14.4" x14ac:dyDescent="0.3"/>
  <cols>
    <col min="1" max="1" width="11.109375" bestFit="1" customWidth="1"/>
    <col min="2" max="2" width="18.1093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946</v>
      </c>
      <c r="B1" t="s">
        <v>65</v>
      </c>
      <c r="C1" t="s">
        <v>66</v>
      </c>
      <c r="D1" t="s">
        <v>954</v>
      </c>
    </row>
    <row r="2" spans="1:4" x14ac:dyDescent="0.3">
      <c r="A2">
        <v>1</v>
      </c>
      <c r="B2">
        <v>-4200.2</v>
      </c>
      <c r="C2">
        <v>13797.185734204153</v>
      </c>
      <c r="D2">
        <v>-0.30442440081004496</v>
      </c>
    </row>
    <row r="3" spans="1:4" x14ac:dyDescent="0.3">
      <c r="A3">
        <v>2</v>
      </c>
      <c r="B3">
        <v>-1646.8393295019157</v>
      </c>
      <c r="C3">
        <v>5679.5019157088127</v>
      </c>
      <c r="D3">
        <v>-0.28996192869430293</v>
      </c>
    </row>
    <row r="4" spans="1:4" x14ac:dyDescent="0.3">
      <c r="A4">
        <v>3</v>
      </c>
      <c r="B4">
        <v>-911.56063194994829</v>
      </c>
      <c r="C4">
        <v>6180.8289502125517</v>
      </c>
      <c r="D4">
        <v>-0.14748193798804296</v>
      </c>
    </row>
    <row r="5" spans="1:4" x14ac:dyDescent="0.3">
      <c r="A5">
        <v>4</v>
      </c>
      <c r="B5">
        <v>-383.81069074171569</v>
      </c>
      <c r="C5">
        <v>9491.6024505815349</v>
      </c>
      <c r="D5">
        <v>-4.0436869616067857E-2</v>
      </c>
    </row>
    <row r="6" spans="1:4" x14ac:dyDescent="0.3">
      <c r="A6">
        <v>5</v>
      </c>
      <c r="B6">
        <v>98.60646095883024</v>
      </c>
      <c r="C6">
        <v>12020.794320443012</v>
      </c>
      <c r="D6">
        <v>8.2029904455761631E-3</v>
      </c>
    </row>
    <row r="7" spans="1:4" x14ac:dyDescent="0.3">
      <c r="A7">
        <v>6</v>
      </c>
      <c r="B7">
        <v>469.77999936025748</v>
      </c>
      <c r="C7">
        <v>15406.259424779973</v>
      </c>
      <c r="D7">
        <v>3.0492800777107951E-2</v>
      </c>
    </row>
    <row r="8" spans="1:4" x14ac:dyDescent="0.3">
      <c r="A8">
        <v>7</v>
      </c>
      <c r="B8">
        <v>582.87678617552342</v>
      </c>
      <c r="C8">
        <v>17149.603072105932</v>
      </c>
      <c r="D8">
        <v>3.3987771246063447E-2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4E14-5C17-499A-B050-E9BEBB8247C1}">
  <dimension ref="A1:D7"/>
  <sheetViews>
    <sheetView workbookViewId="0"/>
  </sheetViews>
  <sheetFormatPr baseColWidth="10" defaultRowHeight="14.4" x14ac:dyDescent="0.3"/>
  <cols>
    <col min="1" max="1" width="25" bestFit="1" customWidth="1"/>
    <col min="2" max="2" width="18.1093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947</v>
      </c>
      <c r="B1" t="s">
        <v>65</v>
      </c>
      <c r="C1" t="s">
        <v>66</v>
      </c>
      <c r="D1" t="s">
        <v>954</v>
      </c>
    </row>
    <row r="2" spans="1:4" x14ac:dyDescent="0.3">
      <c r="A2" t="s">
        <v>948</v>
      </c>
      <c r="B2">
        <v>259.40716878424922</v>
      </c>
      <c r="C2">
        <v>21497.911918271016</v>
      </c>
      <c r="D2">
        <v>1.2066621622157629E-2</v>
      </c>
    </row>
    <row r="3" spans="1:4" x14ac:dyDescent="0.3">
      <c r="A3" t="s">
        <v>949</v>
      </c>
      <c r="B3">
        <v>256.54902669606844</v>
      </c>
      <c r="C3">
        <v>18820.581933627349</v>
      </c>
      <c r="D3">
        <v>1.3631301497520855E-2</v>
      </c>
    </row>
    <row r="4" spans="1:4" x14ac:dyDescent="0.3">
      <c r="A4" t="s">
        <v>950</v>
      </c>
      <c r="B4">
        <v>446.28705453205623</v>
      </c>
      <c r="C4">
        <v>25440.47899778924</v>
      </c>
      <c r="D4">
        <v>1.7542399833385146E-2</v>
      </c>
    </row>
    <row r="5" spans="1:4" x14ac:dyDescent="0.3">
      <c r="A5" t="s">
        <v>951</v>
      </c>
      <c r="B5">
        <v>318.40114999922235</v>
      </c>
      <c r="C5">
        <v>16696.864062718745</v>
      </c>
      <c r="D5">
        <v>1.9069518012676281E-2</v>
      </c>
    </row>
    <row r="6" spans="1:4" x14ac:dyDescent="0.3">
      <c r="A6" t="s">
        <v>952</v>
      </c>
      <c r="B6">
        <v>-745.87571421411371</v>
      </c>
      <c r="C6">
        <v>21382.693464314354</v>
      </c>
      <c r="D6">
        <v>-3.4882215164282651E-2</v>
      </c>
    </row>
    <row r="7" spans="1:4" x14ac:dyDescent="0.3">
      <c r="A7" t="s">
        <v>953</v>
      </c>
      <c r="B7">
        <v>56.844015284648968</v>
      </c>
      <c r="C7">
        <v>8944.9302222550396</v>
      </c>
      <c r="D7">
        <v>6.354886385052029E-3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078A-A9B1-4766-A3FB-C1F3B039402A}">
  <dimension ref="A1:U52"/>
  <sheetViews>
    <sheetView showGridLines="0" tabSelected="1" workbookViewId="0">
      <selection activeCell="H15" sqref="H15"/>
    </sheetView>
  </sheetViews>
  <sheetFormatPr baseColWidth="10" defaultRowHeight="14.4" x14ac:dyDescent="0.3"/>
  <cols>
    <col min="1" max="1" width="7.109375" customWidth="1"/>
    <col min="3" max="3" width="16.33203125" customWidth="1"/>
    <col min="5" max="5" width="16.6640625" customWidth="1"/>
    <col min="8" max="8" width="15.5546875" customWidth="1"/>
    <col min="14" max="14" width="11.5546875" customWidth="1"/>
    <col min="15" max="15" width="11.33203125" customWidth="1"/>
    <col min="16" max="16" width="10.88671875" hidden="1" customWidth="1"/>
    <col min="17" max="19" width="0" hidden="1" customWidth="1"/>
    <col min="21" max="21" width="0" hidden="1" customWidth="1"/>
  </cols>
  <sheetData>
    <row r="1" spans="1:21" ht="14.4" customHeight="1" x14ac:dyDescent="0.3">
      <c r="A1" s="2" t="s">
        <v>955</v>
      </c>
      <c r="B1" s="26" t="s">
        <v>956</v>
      </c>
      <c r="C1" s="26"/>
      <c r="D1" s="26"/>
      <c r="E1" s="26"/>
      <c r="F1" s="26"/>
      <c r="G1" s="26"/>
      <c r="H1" s="26"/>
      <c r="I1" s="26"/>
    </row>
    <row r="2" spans="1:21" ht="24" customHeight="1" x14ac:dyDescent="0.3">
      <c r="A2" s="2"/>
      <c r="B2" s="27"/>
      <c r="C2" s="27"/>
      <c r="D2" s="27"/>
      <c r="E2" s="27"/>
      <c r="F2" s="27"/>
      <c r="G2" s="27"/>
      <c r="H2" s="27"/>
      <c r="I2" s="27"/>
    </row>
    <row r="3" spans="1:21" x14ac:dyDescent="0.3">
      <c r="P3" s="3" cm="1">
        <f t="array" ref="P3">IF(OR(ISBLANK(B6),ISBLANK(C6),ISBLANK(D6),ISBLANK(E6)),,
AVERAGE(
_xlfn._xlws.FILTER(make_model_table__2[mmr],
(make_model_table__2[make]=B6)*
(make_model_table__2[model]=C6)*
(make_model_table__2[year]=D6),
"Not found")))</f>
        <v>1700</v>
      </c>
    </row>
    <row r="4" spans="1:21" x14ac:dyDescent="0.3">
      <c r="B4" s="4"/>
      <c r="C4" s="4"/>
      <c r="D4" s="4"/>
      <c r="E4" s="4"/>
      <c r="F4" s="4"/>
      <c r="G4" s="4"/>
      <c r="S4">
        <f>VLOOKUP(P6,odometer_table[],4,FALSE)</f>
        <v>1.3631301497520855E-2</v>
      </c>
    </row>
    <row r="5" spans="1:21" ht="15.6" x14ac:dyDescent="0.3">
      <c r="B5" s="8" t="s">
        <v>0</v>
      </c>
      <c r="C5" s="8" t="s">
        <v>1</v>
      </c>
      <c r="D5" s="8" t="s">
        <v>2</v>
      </c>
      <c r="E5" s="8" t="s">
        <v>967</v>
      </c>
      <c r="F5" s="8" t="s">
        <v>3</v>
      </c>
      <c r="G5" s="8" t="s">
        <v>4</v>
      </c>
      <c r="H5" s="8" t="s">
        <v>5</v>
      </c>
      <c r="J5" s="4"/>
    </row>
    <row r="6" spans="1:21" ht="25.8" customHeight="1" x14ac:dyDescent="0.3">
      <c r="B6" s="9" t="s">
        <v>12</v>
      </c>
      <c r="C6" s="9" t="s">
        <v>123</v>
      </c>
      <c r="D6" s="9">
        <v>2003</v>
      </c>
      <c r="E6" s="10">
        <v>40000</v>
      </c>
      <c r="F6" s="9" t="s">
        <v>920</v>
      </c>
      <c r="G6" s="9">
        <v>4</v>
      </c>
      <c r="H6" s="11" cm="1">
        <f t="array" ref="H6">IFERROR(
    IF(
        OR(P3=0,"Not found"),
        "Not found",
         _xlfn.XLOOKUP(
              1,
            (make_model_table__2[make]=B6)*
            (make_model_table__2[model]=C6)*
            (make_model_table__2[year]=D6)*
            (make_model_table__2[odometer group (km)]=P6),
             make_model_table__2[mmr],
             P3*(1-_xlfn.IFS(AND(E6&gt;80000,E6&lt;=150000),0.07,E6&lt;=5000,-0.38,AND(E6&gt;5000,E6&lt;=1000),-0.03,AND(E6&gt;10000,E6&lt;=30000),-0.015,AND(E6&gt;30000,E6&lt;=50000),-0.005,
             AND(E6&gt;50000,E6&lt;80000),0.005,E6&gt;250000,0.4)))
                ),
    "Verify data")</f>
        <v>1708.4999999999998</v>
      </c>
      <c r="J6" s="43" t="s">
        <v>968</v>
      </c>
      <c r="K6" s="44"/>
      <c r="L6" s="44"/>
      <c r="M6" s="45"/>
      <c r="N6" s="45"/>
      <c r="O6" s="40"/>
      <c r="P6" s="40" t="str" cm="1">
        <f t="array" ref="P6">IF(ISBLANK(E6),"---- km",_xlfn.IFS(E6&lt;=5000,"Less than 5000 km",AND(E6&gt;5000,E6&lt;=10000),"Between 5000 and 10000 km",
AND(E6&gt;10000,E6&lt;=30000),"Between 10000 and 30000 km",AND(E6&gt;30000,E6&lt;=60000),"Between 30000 and 60000 km",
AND(E6&gt;60000,E6&lt;=80000),"Between 60000 and 80000 km",E6&gt;80000,"More than 80000 km"))</f>
        <v>Between 30000 and 60000 km</v>
      </c>
      <c r="Q6" s="40"/>
      <c r="R6" s="40"/>
      <c r="S6" s="40"/>
      <c r="T6" s="40"/>
    </row>
    <row r="7" spans="1:21" ht="15.6" x14ac:dyDescent="0.3">
      <c r="J7" s="28"/>
      <c r="K7" s="41" t="str">
        <f>"-Price based on real transactions from the market"</f>
        <v>-Price based on real transactions from the market</v>
      </c>
      <c r="L7" s="41"/>
      <c r="M7" s="41"/>
      <c r="N7" s="41"/>
      <c r="O7" s="40"/>
      <c r="P7" s="40"/>
      <c r="Q7" s="40"/>
      <c r="R7" s="40"/>
      <c r="S7" s="40"/>
      <c r="T7" s="40"/>
    </row>
    <row r="8" spans="1:21" ht="15.6" x14ac:dyDescent="0.3">
      <c r="J8" s="28"/>
      <c r="K8" s="28"/>
      <c r="L8" s="41"/>
      <c r="M8" s="41"/>
      <c r="N8" s="41"/>
      <c r="O8" s="40"/>
      <c r="P8" s="40"/>
      <c r="Q8" s="40"/>
      <c r="R8" s="40"/>
      <c r="S8" s="40"/>
      <c r="T8" s="40"/>
    </row>
    <row r="9" spans="1:21" ht="15.6" x14ac:dyDescent="0.3">
      <c r="J9" s="28"/>
      <c r="K9" s="41" t="str">
        <f>"-Estimate error margin ±2.5%"</f>
        <v>-Estimate error margin ±2.5%</v>
      </c>
      <c r="L9" s="41"/>
      <c r="M9" s="41"/>
      <c r="N9" s="41"/>
      <c r="O9" s="40"/>
      <c r="P9" s="40"/>
      <c r="Q9" s="40"/>
      <c r="R9" s="40"/>
      <c r="S9" s="40"/>
      <c r="T9" s="40"/>
    </row>
    <row r="10" spans="1:21" ht="14.4" customHeight="1" x14ac:dyDescent="0.3">
      <c r="B10" s="18" t="s">
        <v>944</v>
      </c>
      <c r="C10" s="18"/>
      <c r="D10" s="12"/>
      <c r="E10" s="20">
        <f>IFERROR(H6*0.9779, "Verify data")</f>
        <v>1670.7421499999998</v>
      </c>
      <c r="F10" s="20"/>
      <c r="L10" s="40"/>
      <c r="M10" s="40"/>
      <c r="N10" s="40"/>
      <c r="O10" s="40"/>
      <c r="P10" s="40"/>
      <c r="Q10" s="40"/>
      <c r="R10" s="40"/>
      <c r="S10" s="40"/>
      <c r="T10" s="40"/>
    </row>
    <row r="11" spans="1:21" ht="14.4" customHeight="1" x14ac:dyDescent="0.3">
      <c r="B11" s="19"/>
      <c r="C11" s="19"/>
      <c r="D11" s="13"/>
      <c r="E11" s="21"/>
      <c r="F11" s="21"/>
      <c r="H11" s="28"/>
      <c r="I11" s="28"/>
      <c r="J11" s="28"/>
      <c r="L11" s="40"/>
      <c r="M11" s="40"/>
      <c r="N11" s="40"/>
      <c r="O11" s="40"/>
      <c r="P11" s="40"/>
      <c r="Q11" s="40"/>
      <c r="R11" s="40"/>
      <c r="S11" s="40"/>
      <c r="T11" s="40"/>
    </row>
    <row r="12" spans="1:21" x14ac:dyDescent="0.3">
      <c r="H12" s="42" t="s">
        <v>966</v>
      </c>
      <c r="I12" s="42"/>
      <c r="P12" t="str" cm="1">
        <f t="array" ref="P12:P52">_xlfn.UNIQUE(IF(ISBLANK('Price Calc'!B6),"Select brand first",_xlfn._xlws.FILTER(make_model_table__2[model], make_model_table__2[make] = 'Price Calc'!B6) ))</f>
        <v>1</v>
      </c>
      <c r="S12" cm="1">
        <f t="array" ref="S12">_xlfn._xlws.SORT(_xlfn.UNIQUE(
IF(ISBLANK('Price Calc'!C6),"Select model first",
_xlfn._xlws.FILTER(make_model_table__2[year],(make_model_table__2[make]='Price Calc'!B6)*(make_model_table__2[model]='Price Calc'!C6)))),,-1)</f>
        <v>2003</v>
      </c>
      <c r="U12">
        <f>1+U11</f>
        <v>1</v>
      </c>
    </row>
    <row r="13" spans="1:21" x14ac:dyDescent="0.3">
      <c r="H13" s="29"/>
      <c r="I13" s="28"/>
      <c r="P13" t="str">
        <v>1 Series</v>
      </c>
      <c r="U13">
        <f t="shared" ref="U13:U18" si="0">1+U12</f>
        <v>2</v>
      </c>
    </row>
    <row r="14" spans="1:21" x14ac:dyDescent="0.3">
      <c r="H14" s="37" t="str">
        <f>"-Condition"</f>
        <v>-Condition</v>
      </c>
      <c r="I14" s="38">
        <f>E10*VLOOKUP(G6,condition_table[],4,FALSE)</f>
        <v>-67.559582481618875</v>
      </c>
      <c r="J14" s="5"/>
      <c r="P14" t="str">
        <v>2 Series</v>
      </c>
      <c r="U14">
        <f t="shared" si="0"/>
        <v>3</v>
      </c>
    </row>
    <row r="15" spans="1:21" x14ac:dyDescent="0.3">
      <c r="B15" s="22" t="s">
        <v>945</v>
      </c>
      <c r="C15" s="22"/>
      <c r="D15" s="14"/>
      <c r="E15" s="24" cm="1">
        <f t="array" ref="E15">IFERROR(E10+
          E10*VLOOKUP('Price Calc'!F6,state_table__2[],4,FALSE)+
          E10*VLOOKUP(G6,condition_table[],4,FALSE)+
          E10*AVERAGE(VLOOKUP(P6,odometer_table[],4,FALSE),_xlfn.XLOOKUP(1,(odometer_make_table[make]=B6)*(odometer_make_table[odometer group (km)]='Price Calc'!P6),    odometer_make_table[residual %],S4)),
          "Verify data")</f>
        <v>1659.9484093004016</v>
      </c>
      <c r="F15" s="24"/>
      <c r="H15" s="37" t="str">
        <f>"-Mileage"</f>
        <v>-Mileage</v>
      </c>
      <c r="I15" s="39" cm="1">
        <f t="array" ref="I15">E10*AVERAGE(VLOOKUP(P6,odometer_table[],4,FALSE),_xlfn.XLOOKUP(1,(odometer_make_table[make]=B6)*(odometer_make_table[odometer group (km)]='Price Calc'!P6),    odometer_make_table[residual %],S4))</f>
        <v>24.062524972257638</v>
      </c>
      <c r="J15" s="5"/>
      <c r="P15" t="str">
        <v>3 Series</v>
      </c>
      <c r="U15">
        <f t="shared" si="0"/>
        <v>4</v>
      </c>
    </row>
    <row r="16" spans="1:21" x14ac:dyDescent="0.3">
      <c r="B16" s="23"/>
      <c r="C16" s="23"/>
      <c r="D16" s="15"/>
      <c r="E16" s="25"/>
      <c r="F16" s="25"/>
      <c r="H16" s="37" t="str">
        <f>"-Ubication"</f>
        <v>-Ubication</v>
      </c>
      <c r="I16" s="38">
        <f>E10*VLOOKUP('Price Calc'!F6,state_table__2[],4,FALSE)</f>
        <v>32.703316809763102</v>
      </c>
      <c r="J16" s="6"/>
      <c r="P16" t="str">
        <v>3 Series Gran Turismo</v>
      </c>
      <c r="U16">
        <f t="shared" si="0"/>
        <v>5</v>
      </c>
    </row>
    <row r="17" spans="8:21" x14ac:dyDescent="0.3">
      <c r="H17" s="28"/>
      <c r="I17" s="28"/>
      <c r="J17" s="7"/>
      <c r="P17" t="str">
        <v>320I</v>
      </c>
      <c r="U17">
        <f t="shared" si="0"/>
        <v>6</v>
      </c>
    </row>
    <row r="18" spans="8:21" x14ac:dyDescent="0.3">
      <c r="J18" s="6"/>
      <c r="P18" t="str">
        <v>323I</v>
      </c>
      <c r="U18">
        <f t="shared" si="0"/>
        <v>7</v>
      </c>
    </row>
    <row r="19" spans="8:21" x14ac:dyDescent="0.3">
      <c r="P19" t="str">
        <v>328I</v>
      </c>
    </row>
    <row r="20" spans="8:21" x14ac:dyDescent="0.3">
      <c r="P20" t="str">
        <v>4 Series</v>
      </c>
    </row>
    <row r="21" spans="8:21" x14ac:dyDescent="0.3">
      <c r="P21" t="str">
        <v>4 Series Gran Coupe</v>
      </c>
    </row>
    <row r="22" spans="8:21" x14ac:dyDescent="0.3">
      <c r="P22" t="str">
        <v>5 Series</v>
      </c>
    </row>
    <row r="23" spans="8:21" x14ac:dyDescent="0.3">
      <c r="P23" t="str">
        <v>5 Series Gran Turismo</v>
      </c>
    </row>
    <row r="24" spans="8:21" x14ac:dyDescent="0.3">
      <c r="P24" t="str">
        <v>6 Series</v>
      </c>
    </row>
    <row r="25" spans="8:21" x14ac:dyDescent="0.3">
      <c r="P25" t="str">
        <v>6 Series Gran Coupe</v>
      </c>
    </row>
    <row r="26" spans="8:21" x14ac:dyDescent="0.3">
      <c r="P26" t="str">
        <v>7</v>
      </c>
    </row>
    <row r="27" spans="8:21" x14ac:dyDescent="0.3">
      <c r="P27" t="str">
        <v>7 Series</v>
      </c>
    </row>
    <row r="28" spans="8:21" x14ac:dyDescent="0.3">
      <c r="P28" t="str">
        <v>750I</v>
      </c>
    </row>
    <row r="29" spans="8:21" x14ac:dyDescent="0.3">
      <c r="P29" t="str">
        <v>750Li</v>
      </c>
    </row>
    <row r="30" spans="8:21" x14ac:dyDescent="0.3">
      <c r="P30" t="str">
        <v>750Lxi</v>
      </c>
    </row>
    <row r="31" spans="8:21" x14ac:dyDescent="0.3">
      <c r="P31" t="str">
        <v>8 Series</v>
      </c>
    </row>
    <row r="32" spans="8:21" x14ac:dyDescent="0.3">
      <c r="P32" t="str">
        <v>Activehybrid 5</v>
      </c>
    </row>
    <row r="33" spans="16:16" x14ac:dyDescent="0.3">
      <c r="P33" t="str">
        <v>Activehybrid 7</v>
      </c>
    </row>
    <row r="34" spans="16:16" x14ac:dyDescent="0.3">
      <c r="P34" t="str">
        <v>Activehybrid X6</v>
      </c>
    </row>
    <row r="35" spans="16:16" x14ac:dyDescent="0.3">
      <c r="P35" t="str">
        <v>Alp</v>
      </c>
    </row>
    <row r="36" spans="16:16" x14ac:dyDescent="0.3">
      <c r="P36" t="str">
        <v>I8</v>
      </c>
    </row>
    <row r="37" spans="16:16" x14ac:dyDescent="0.3">
      <c r="P37" t="str">
        <v>M</v>
      </c>
    </row>
    <row r="38" spans="16:16" x14ac:dyDescent="0.3">
      <c r="P38" t="str">
        <v>M3</v>
      </c>
    </row>
    <row r="39" spans="16:16" x14ac:dyDescent="0.3">
      <c r="P39" t="str">
        <v>M4</v>
      </c>
    </row>
    <row r="40" spans="16:16" x14ac:dyDescent="0.3">
      <c r="P40" t="str">
        <v>M5</v>
      </c>
    </row>
    <row r="41" spans="16:16" x14ac:dyDescent="0.3">
      <c r="P41" t="str">
        <v>M6</v>
      </c>
    </row>
    <row r="42" spans="16:16" x14ac:dyDescent="0.3">
      <c r="P42" t="str">
        <v>M6 Gran Coupe</v>
      </c>
    </row>
    <row r="43" spans="16:16" x14ac:dyDescent="0.3">
      <c r="P43" t="str">
        <v>X1</v>
      </c>
    </row>
    <row r="44" spans="16:16" x14ac:dyDescent="0.3">
      <c r="P44" t="str">
        <v>X3</v>
      </c>
    </row>
    <row r="45" spans="16:16" x14ac:dyDescent="0.3">
      <c r="P45" t="str">
        <v>X4</v>
      </c>
    </row>
    <row r="46" spans="16:16" x14ac:dyDescent="0.3">
      <c r="P46" t="str">
        <v>X5</v>
      </c>
    </row>
    <row r="47" spans="16:16" x14ac:dyDescent="0.3">
      <c r="P47" t="str">
        <v>X5 M</v>
      </c>
    </row>
    <row r="48" spans="16:16" x14ac:dyDescent="0.3">
      <c r="P48" t="str">
        <v>X6</v>
      </c>
    </row>
    <row r="49" spans="16:16" x14ac:dyDescent="0.3">
      <c r="P49" t="str">
        <v>X6 M</v>
      </c>
    </row>
    <row r="50" spans="16:16" x14ac:dyDescent="0.3">
      <c r="P50" t="str">
        <v>Z3</v>
      </c>
    </row>
    <row r="51" spans="16:16" x14ac:dyDescent="0.3">
      <c r="P51" t="str">
        <v>Z4</v>
      </c>
    </row>
    <row r="52" spans="16:16" x14ac:dyDescent="0.3">
      <c r="P52" t="str">
        <v>Z4 M</v>
      </c>
    </row>
  </sheetData>
  <sheetProtection sheet="1" objects="1" scenarios="1"/>
  <sortState xmlns:xlrd2="http://schemas.microsoft.com/office/spreadsheetml/2017/richdata2" ref="J14:J18">
    <sortCondition descending="1" ref="J14:J18"/>
  </sortState>
  <mergeCells count="6">
    <mergeCell ref="B10:C11"/>
    <mergeCell ref="E10:F11"/>
    <mergeCell ref="B15:C16"/>
    <mergeCell ref="E15:F16"/>
    <mergeCell ref="B1:I2"/>
    <mergeCell ref="H12:I12"/>
  </mergeCells>
  <dataValidations disablePrompts="1" count="4">
    <dataValidation type="list" allowBlank="1" showInputMessage="1" showErrorMessage="1" promptTitle="Vehicle's condition" prompt="On a 1-7 scale" sqref="G6" xr:uid="{8EEEA49F-BC95-4402-8CCB-8F2391473BAE}">
      <formula1>$U$12:$U$18</formula1>
    </dataValidation>
    <dataValidation type="decimal" allowBlank="1" showInputMessage="1" showErrorMessage="1" promptTitle="Odometer" prompt="Type the kilometers the vehicle has been riden" sqref="E6" xr:uid="{32C71D64-653F-429B-B02E-8CE6B9B7B606}">
      <formula1>0</formula1>
      <formula2>300000</formula2>
    </dataValidation>
    <dataValidation type="list" allowBlank="1" showInputMessage="1" showErrorMessage="1" promptTitle="Vehicle's manufacturing year" prompt="Select year_x000a_" sqref="D6" xr:uid="{2513F67D-ECBC-4D62-9BE7-63DBC05F8C62}">
      <formula1>$S$12:$S$42</formula1>
    </dataValidation>
    <dataValidation type="list" allowBlank="1" showInputMessage="1" showErrorMessage="1" promptTitle="Vehicle's model" prompt="Select brand first_x000a_" sqref="C6" xr:uid="{7A0907FA-152D-4EB8-BB69-47AFB738B739}">
      <formula1>$P$12:$P$84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promptTitle="Vehicle's brand" prompt="Select one of the brands in stock" xr:uid="{0EE85FEE-7938-415E-9C71-FA45EF9DEA1F}">
          <x14:formula1>
            <xm:f>'make_model_table (2)'!$A$2:$A$13072</xm:f>
          </x14:formula1>
          <xm:sqref>B6</xm:sqref>
        </x14:dataValidation>
        <x14:dataValidation type="list" allowBlank="1" showInputMessage="1" showErrorMessage="1" promptTitle="State" prompt="Select state where the sale takes place" xr:uid="{51E5482E-C346-41DE-BC3C-8CC0CA8CF19F}">
          <x14:formula1>
            <xm:f>state_table!$A$2:$A$39</xm:f>
          </x14:formula1>
          <xm:sqref>F6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01BBE-FF03-4A63-8E5D-ADA18E7D2C9E}">
  <dimension ref="A1:H5289"/>
  <sheetViews>
    <sheetView workbookViewId="0">
      <pane ySplit="1" topLeftCell="A2" activePane="bottomLeft" state="frozen"/>
      <selection pane="bottomLeft" activeCell="H15" sqref="H15"/>
    </sheetView>
  </sheetViews>
  <sheetFormatPr baseColWidth="10" defaultRowHeight="14.4" x14ac:dyDescent="0.3"/>
  <cols>
    <col min="1" max="1" width="13.5546875" bestFit="1" customWidth="1"/>
    <col min="2" max="2" width="24.6640625" bestFit="1" customWidth="1"/>
    <col min="3" max="3" width="6.77734375" bestFit="1" customWidth="1"/>
    <col min="4" max="4" width="13" hidden="1" customWidth="1"/>
    <col min="5" max="5" width="21" hidden="1" customWidth="1"/>
    <col min="6" max="6" width="11.44140625" bestFit="1" customWidth="1"/>
    <col min="7" max="7" width="3.88671875" customWidth="1"/>
    <col min="8" max="8" width="56.6640625" customWidth="1"/>
    <col min="9" max="9" width="16" customWidth="1"/>
  </cols>
  <sheetData>
    <row r="1" spans="1:8" x14ac:dyDescent="0.3">
      <c r="A1" t="s">
        <v>6</v>
      </c>
      <c r="B1" t="s">
        <v>63</v>
      </c>
      <c r="C1" t="s">
        <v>64</v>
      </c>
      <c r="D1" t="s">
        <v>957</v>
      </c>
      <c r="E1" t="s">
        <v>958</v>
      </c>
      <c r="F1" t="s">
        <v>959</v>
      </c>
      <c r="G1" s="16" t="s">
        <v>961</v>
      </c>
      <c r="H1" s="17" t="s">
        <v>960</v>
      </c>
    </row>
    <row r="2" spans="1:8" x14ac:dyDescent="0.3">
      <c r="A2" t="s">
        <v>7</v>
      </c>
      <c r="B2" t="s">
        <v>67</v>
      </c>
      <c r="C2">
        <v>1997</v>
      </c>
      <c r="D2">
        <v>835.52631578947364</v>
      </c>
      <c r="E2">
        <v>118.58433544566402</v>
      </c>
      <c r="F2">
        <v>19</v>
      </c>
      <c r="H2" t="str" cm="1">
        <f t="array" ref="H2">_xlfn.IFS(
             AND(E2&gt;110,C2&gt;2011,F2&gt;100),"High: overrated, new and good rotation",
             AND(E2&lt;90,C2&gt;2011,F2&gt;100),"High: underrated, new and good rotation",
             AND(E2&lt;90,C2&lt;2011,F2&gt;100),"High: underrated, not too new but good rotation",
             AND(E2&lt;=110,C2&gt;2011,F2&lt;=25),"Critic: well priced/underrated and new, but bad rotation",
             AND(E2&gt;110,F2&gt;100),"Top Tier: premium vehicules that tend to be sold above market prices",
             AND(E2&gt;=90,E2&lt;=110,F2&gt;25),"Moderate: fair price and regular to good rotation",
             AND(E2&lt;90,AND(C2&lt;=2011,C2&gt;=2000),AND(F2&lt;100,F2&gt;25)),"Moderate: underrated regular model and regular rotation",
             AND(E2&lt;90,C2&gt;2011,AND(F2&lt;=100,F2&gt;25)),"Moderate: underrated new model with regular rotation",
             AND(E2&lt;90,C2&lt;2000,AND(F2&lt;=100,F2&gt;25)),"Moderate: underrated old model with regular rotation",
             AND(C2&lt;=2011,F2&lt;=25),"Low: not new model and bad rotation",
             AND(E2&gt;110,AND(C2&lt;=2011,C2&gt;=2000),F2&lt;=25),"Low: overrated regular model with bad rotation",
             AND(E2&gt;110,C2&lt;2011,AND(F2&lt;=100,F2&gt;25)),"Low: overrated regular model (not new) with regular rotation",
             AND(E2&gt;110,C2&gt;2011,F2&lt;=25),"Low: overrated new model with bad rotation"
)</f>
        <v>Low: not new model and bad rotation</v>
      </c>
    </row>
    <row r="3" spans="1:8" x14ac:dyDescent="0.3">
      <c r="A3" t="s">
        <v>7</v>
      </c>
      <c r="B3" t="s">
        <v>67</v>
      </c>
      <c r="C3">
        <v>1998</v>
      </c>
      <c r="D3">
        <v>2040</v>
      </c>
      <c r="E3">
        <v>170.63079777365493</v>
      </c>
      <c r="F3">
        <v>5</v>
      </c>
      <c r="H3" t="str" cm="1">
        <f t="array" ref="H3">_xlfn.IFS(
             AND(E3&gt;110,C3&gt;2011,F3&gt;100),"High: overrated, new and good rotation",
             AND(E3&lt;90,C3&gt;2011,F3&gt;100),"High: underrated, new and good rotation",
             AND(E3&lt;90,C3&lt;2011,F3&gt;100),"High: underrated, not too new but good rotation",
             AND(E3&lt;=110,C3&gt;2011,F3&lt;=25),"Critic: well priced/underrated and new, but bad rotation",
             AND(E3&gt;110,F3&gt;100),"Top Tier: premium vehicules that tend to be sold above market prices",
             AND(E3&gt;=90,E3&lt;=110,F3&gt;25),"Moderate: fair price and regular to good rotation",
             AND(E3&lt;90,AND(C3&lt;=2011,C3&gt;=2000),AND(F3&lt;100,F3&gt;25)),"Moderate: underrated regular model and regular rotation",
             AND(E3&lt;90,C3&gt;2011,AND(F3&lt;=100,F3&gt;25)),"Moderate: underrated new model with regular rotation",
             AND(E3&lt;90,C3&lt;2000,AND(F3&lt;=100,F3&gt;25)),"Moderate: underrated old model with regular rotation",
             AND(C3&lt;=2011,F3&lt;=25),"Low: not new model and bad rotation",
             AND(E3&gt;110,AND(C3&lt;=2011,C3&gt;=2000),F3&lt;=25),"Low: overrated regular model with bad rotation",
             AND(E3&gt;110,C3&lt;2011,AND(F3&lt;=100,F3&gt;25)),"Low: overrated regular model (not new) with regular rotation",
             AND(E3&gt;110,C3&gt;2011,F3&lt;=25),"Low: overrated new model with bad rotation"
)</f>
        <v>Low: not new model and bad rotation</v>
      </c>
    </row>
    <row r="4" spans="1:8" x14ac:dyDescent="0.3">
      <c r="A4" t="s">
        <v>7</v>
      </c>
      <c r="B4" t="s">
        <v>67</v>
      </c>
      <c r="C4">
        <v>1999</v>
      </c>
      <c r="D4">
        <v>1409.6153846153845</v>
      </c>
      <c r="E4">
        <v>115.52177607755468</v>
      </c>
      <c r="F4">
        <v>13</v>
      </c>
      <c r="H4" t="str" cm="1">
        <f t="array" ref="H4">_xlfn.IFS(
             AND(E4&gt;110,C4&gt;2011,F4&gt;100),"High: overrated, new and good rotation",
             AND(E4&lt;90,C4&gt;2011,F4&gt;100),"High: underrated, new and good rotation",
             AND(E4&lt;90,C4&lt;2011,F4&gt;100),"High: underrated, not too new but good rotation",
             AND(E4&lt;=110,C4&gt;2011,F4&lt;=25),"Critic: well priced/underrated and new, but bad rotation",
             AND(E4&gt;110,F4&gt;100),"Top Tier: premium vehicules that tend to be sold above market prices",
             AND(E4&gt;=90,E4&lt;=110,F4&gt;25),"Moderate: fair price and regular to good rotation",
             AND(E4&lt;90,AND(C4&lt;=2011,C4&gt;=2000),AND(F4&lt;100,F4&gt;25)),"Moderate: underrated regular model and regular rotation",
             AND(E4&lt;90,C4&gt;2011,AND(F4&lt;=100,F4&gt;25)),"Moderate: underrated new model with regular rotation",
             AND(E4&lt;90,C4&lt;2000,AND(F4&lt;=100,F4&gt;25)),"Moderate: underrated old model with regular rotation",
             AND(C4&lt;=2011,F4&lt;=25),"Low: not new model and bad rotation",
             AND(E4&gt;110,AND(C4&lt;=2011,C4&gt;=2000),F4&lt;=25),"Low: overrated regular model with bad rotation",
             AND(E4&gt;110,C4&lt;2011,AND(F4&lt;=100,F4&gt;25)),"Low: overrated regular model (not new) with regular rotation",
             AND(E4&gt;110,C4&gt;2011,F4&lt;=25),"Low: overrated new model with bad rotation"
)</f>
        <v>Low: not new model and bad rotation</v>
      </c>
    </row>
    <row r="5" spans="1:8" x14ac:dyDescent="0.3">
      <c r="A5" t="s">
        <v>7</v>
      </c>
      <c r="B5" t="s">
        <v>67</v>
      </c>
      <c r="C5">
        <v>2001</v>
      </c>
      <c r="D5">
        <v>2062.5</v>
      </c>
      <c r="E5">
        <v>102.07587730470921</v>
      </c>
      <c r="F5">
        <v>36</v>
      </c>
      <c r="H5" t="str" cm="1">
        <f t="array" ref="H5">_xlfn.IFS(
             AND(E5&gt;110,C5&gt;2011,F5&gt;100),"High: overrated, new and good rotation",
             AND(E5&lt;90,C5&gt;2011,F5&gt;100),"High: underrated, new and good rotation",
             AND(E5&lt;90,C5&lt;2011,F5&gt;100),"High: underrated, not too new but good rotation",
             AND(E5&lt;=110,C5&gt;2011,F5&lt;=25),"Critic: well priced/underrated and new, but bad rotation",
             AND(E5&gt;110,F5&gt;100),"Top Tier: premium vehicules that tend to be sold above market prices",
             AND(E5&gt;=90,E5&lt;=110,F5&gt;25),"Moderate: fair price and regular to good rotation",
             AND(E5&lt;90,AND(C5&lt;=2011,C5&gt;=2000),AND(F5&lt;100,F5&gt;25)),"Moderate: underrated regular model and regular rotation",
             AND(E5&lt;90,C5&gt;2011,AND(F5&lt;=100,F5&gt;25)),"Moderate: underrated new model with regular rotation",
             AND(E5&lt;90,C5&lt;2000,AND(F5&lt;=100,F5&gt;25)),"Moderate: underrated old model with regular rotation",
             AND(C5&lt;=2011,F5&lt;=25),"Low: not new model and bad rotation",
             AND(E5&gt;110,AND(C5&lt;=2011,C5&gt;=2000),F5&lt;=25),"Low: overrated regular model with bad rotation",
             AND(E5&gt;110,C5&lt;2011,AND(F5&lt;=100,F5&gt;25)),"Low: overrated regular model (not new) with regular rotation",
             AND(E5&gt;110,C5&gt;2011,F5&lt;=25),"Low: overrated new model with bad rotation"
)</f>
        <v>Moderate: fair price and regular to good rotation</v>
      </c>
    </row>
    <row r="6" spans="1:8" x14ac:dyDescent="0.3">
      <c r="A6" t="s">
        <v>7</v>
      </c>
      <c r="B6" t="s">
        <v>67</v>
      </c>
      <c r="C6">
        <v>2002</v>
      </c>
      <c r="D6">
        <v>2933.3333333333335</v>
      </c>
      <c r="E6">
        <v>118.70367049258728</v>
      </c>
      <c r="F6">
        <v>3</v>
      </c>
      <c r="H6" t="str" cm="1">
        <f t="array" ref="H6">_xlfn.IFS(
             AND(E6&gt;110,C6&gt;2011,F6&gt;100),"High: overrated, new and good rotation",
             AND(E6&lt;90,C6&gt;2011,F6&gt;100),"High: underrated, new and good rotation",
             AND(E6&lt;90,C6&lt;2011,F6&gt;100),"High: underrated, not too new but good rotation",
             AND(E6&lt;=110,C6&gt;2011,F6&lt;=25),"Critic: well priced/underrated and new, but bad rotation",
             AND(E6&gt;110,F6&gt;100),"Top Tier: premium vehicules that tend to be sold above market prices",
             AND(E6&gt;=90,E6&lt;=110,F6&gt;25),"Moderate: fair price and regular to good rotation",
             AND(E6&lt;90,AND(C6&lt;=2011,C6&gt;=2000),AND(F6&lt;100,F6&gt;25)),"Moderate: underrated regular model and regular rotation",
             AND(E6&lt;90,C6&gt;2011,AND(F6&lt;=100,F6&gt;25)),"Moderate: underrated new model with regular rotation",
             AND(E6&lt;90,C6&lt;2000,AND(F6&lt;=100,F6&gt;25)),"Moderate: underrated old model with regular rotation",
             AND(C6&lt;=2011,F6&lt;=25),"Low: not new model and bad rotation",
             AND(E6&gt;110,AND(C6&lt;=2011,C6&gt;=2000),F6&lt;=25),"Low: overrated regular model with bad rotation",
             AND(E6&gt;110,C6&lt;2011,AND(F6&lt;=100,F6&gt;25)),"Low: overrated regular model (not new) with regular rotation",
             AND(E6&gt;110,C6&gt;2011,F6&lt;=25),"Low: overrated new model with bad rotation"
)</f>
        <v>Low: not new model and bad rotation</v>
      </c>
    </row>
    <row r="7" spans="1:8" x14ac:dyDescent="0.3">
      <c r="A7" t="s">
        <v>7</v>
      </c>
      <c r="B7" t="s">
        <v>67</v>
      </c>
      <c r="C7">
        <v>2003</v>
      </c>
      <c r="D7">
        <v>2983.3333333333335</v>
      </c>
      <c r="E7">
        <v>117.37828885396753</v>
      </c>
      <c r="F7">
        <v>18</v>
      </c>
      <c r="H7" t="str" cm="1">
        <f t="array" ref="H7">_xlfn.IFS(
             AND(E7&gt;110,C7&gt;2011,F7&gt;100),"High: overrated, new and good rotation",
             AND(E7&lt;90,C7&gt;2011,F7&gt;100),"High: underrated, new and good rotation",
             AND(E7&lt;90,C7&lt;2011,F7&gt;100),"High: underrated, not too new but good rotation",
             AND(E7&lt;=110,C7&gt;2011,F7&lt;=25),"Critic: well priced/underrated and new, but bad rotation",
             AND(E7&gt;110,F7&gt;100),"Top Tier: premium vehicules that tend to be sold above market prices",
             AND(E7&gt;=90,E7&lt;=110,F7&gt;25),"Moderate: fair price and regular to good rotation",
             AND(E7&lt;90,AND(C7&lt;=2011,C7&gt;=2000),AND(F7&lt;100,F7&gt;25)),"Moderate: underrated regular model and regular rotation",
             AND(E7&lt;90,C7&gt;2011,AND(F7&lt;=100,F7&gt;25)),"Moderate: underrated new model with regular rotation",
             AND(E7&lt;90,C7&lt;2000,AND(F7&lt;=100,F7&gt;25)),"Moderate: underrated old model with regular rotation",
             AND(C7&lt;=2011,F7&lt;=25),"Low: not new model and bad rotation",
             AND(E7&gt;110,AND(C7&lt;=2011,C7&gt;=2000),F7&lt;=25),"Low: overrated regular model with bad rotation",
             AND(E7&gt;110,C7&lt;2011,AND(F7&lt;=100,F7&gt;25)),"Low: overrated regular model (not new) with regular rotation",
             AND(E7&gt;110,C7&gt;2011,F7&lt;=25),"Low: overrated new model with bad rotation"
)</f>
        <v>Low: not new model and bad rotation</v>
      </c>
    </row>
    <row r="8" spans="1:8" x14ac:dyDescent="0.3">
      <c r="A8" t="s">
        <v>7</v>
      </c>
      <c r="B8" t="s">
        <v>68</v>
      </c>
      <c r="C8">
        <v>2013</v>
      </c>
      <c r="D8">
        <v>18287.623762376239</v>
      </c>
      <c r="E8">
        <v>98.802078847061807</v>
      </c>
      <c r="F8">
        <v>101</v>
      </c>
      <c r="H8" t="str" cm="1">
        <f t="array" ref="H8">_xlfn.IFS(
             AND(E8&gt;110,C8&gt;2011,F8&gt;100),"High: overrated, new and good rotation",
             AND(E8&lt;90,C8&gt;2011,F8&gt;100),"High: underrated, new and good rotation",
             AND(E8&lt;90,C8&lt;2011,F8&gt;100),"High: underrated, not too new but good rotation",
             AND(E8&lt;=110,C8&gt;2011,F8&lt;=25),"Critic: well priced/underrated and new, but bad rotation",
             AND(E8&gt;110,F8&gt;100),"Top Tier: premium vehicules that tend to be sold above market prices",
             AND(E8&gt;=90,E8&lt;=110,F8&gt;25),"Moderate: fair price and regular to good rotation",
             AND(E8&lt;90,AND(C8&lt;=2011,C8&gt;=2000),AND(F8&lt;100,F8&gt;25)),"Moderate: underrated regular model and regular rotation",
             AND(E8&lt;90,C8&gt;2011,AND(F8&lt;=100,F8&gt;25)),"Moderate: underrated new model with regular rotation",
             AND(E8&lt;90,C8&lt;2000,AND(F8&lt;=100,F8&gt;25)),"Moderate: underrated old model with regular rotation",
             AND(C8&lt;=2011,F8&lt;=25),"Low: not new model and bad rotation",
             AND(E8&gt;110,AND(C8&lt;=2011,C8&gt;=2000),F8&lt;=25),"Low: overrated regular model with bad rotation",
             AND(E8&gt;110,C8&lt;2011,AND(F8&lt;=100,F8&gt;25)),"Low: overrated regular model (not new) with regular rotation",
             AND(E8&gt;110,C8&gt;2011,F8&lt;=25),"Low: overrated new model with bad rotation"
)</f>
        <v>Moderate: fair price and regular to good rotation</v>
      </c>
    </row>
    <row r="9" spans="1:8" x14ac:dyDescent="0.3">
      <c r="A9" t="s">
        <v>7</v>
      </c>
      <c r="B9" t="s">
        <v>68</v>
      </c>
      <c r="C9">
        <v>2014</v>
      </c>
      <c r="D9">
        <v>20009.375</v>
      </c>
      <c r="E9">
        <v>101.12042467710812</v>
      </c>
      <c r="F9">
        <v>32</v>
      </c>
      <c r="H9" t="str" cm="1">
        <f t="array" ref="H9">_xlfn.IFS(
             AND(E9&gt;110,C9&gt;2011,F9&gt;100),"High: overrated, new and good rotation",
             AND(E9&lt;90,C9&gt;2011,F9&gt;100),"High: underrated, new and good rotation",
             AND(E9&lt;90,C9&lt;2011,F9&gt;100),"High: underrated, not too new but good rotation",
             AND(E9&lt;=110,C9&gt;2011,F9&lt;=25),"Critic: well priced/underrated and new, but bad rotation",
             AND(E9&gt;110,F9&gt;100),"Top Tier: premium vehicules that tend to be sold above market prices",
             AND(E9&gt;=90,E9&lt;=110,F9&gt;25),"Moderate: fair price and regular to good rotation",
             AND(E9&lt;90,AND(C9&lt;=2011,C9&gt;=2000),AND(F9&lt;100,F9&gt;25)),"Moderate: underrated regular model and regular rotation",
             AND(E9&lt;90,C9&gt;2011,AND(F9&lt;=100,F9&gt;25)),"Moderate: underrated new model with regular rotation",
             AND(E9&lt;90,C9&lt;2000,AND(F9&lt;=100,F9&gt;25)),"Moderate: underrated old model with regular rotation",
             AND(C9&lt;=2011,F9&lt;=25),"Low: not new model and bad rotation",
             AND(E9&gt;110,AND(C9&lt;=2011,C9&gt;=2000),F9&lt;=25),"Low: overrated regular model with bad rotation",
             AND(E9&gt;110,C9&lt;2011,AND(F9&lt;=100,F9&gt;25)),"Low: overrated regular model (not new) with regular rotation",
             AND(E9&gt;110,C9&gt;2011,F9&lt;=25),"Low: overrated new model with bad rotation"
)</f>
        <v>Moderate: fair price and regular to good rotation</v>
      </c>
    </row>
    <row r="10" spans="1:8" x14ac:dyDescent="0.3">
      <c r="A10" t="s">
        <v>7</v>
      </c>
      <c r="B10" t="s">
        <v>68</v>
      </c>
      <c r="C10">
        <v>2015</v>
      </c>
      <c r="D10">
        <v>21208.333333333332</v>
      </c>
      <c r="E10">
        <v>97.601497987837391</v>
      </c>
      <c r="F10">
        <v>6</v>
      </c>
      <c r="H10" t="str" cm="1">
        <f t="array" ref="H10">_xlfn.IFS(
             AND(E10&gt;110,C10&gt;2011,F10&gt;100),"High: overrated, new and good rotation",
             AND(E10&lt;90,C10&gt;2011,F10&gt;100),"High: underrated, new and good rotation",
             AND(E10&lt;90,C10&lt;2011,F10&gt;100),"High: underrated, not too new but good rotation",
             AND(E10&lt;=110,C10&gt;2011,F10&lt;=25),"Critic: well priced/underrated and new, but bad rotation",
             AND(E10&gt;110,F10&gt;100),"Top Tier: premium vehicules that tend to be sold above market prices",
             AND(E10&gt;=90,E10&lt;=110,F10&gt;25),"Moderate: fair price and regular to good rotation",
             AND(E10&lt;90,AND(C10&lt;=2011,C10&gt;=2000),AND(F10&lt;100,F10&gt;25)),"Moderate: underrated regular model and regular rotation",
             AND(E10&lt;90,C10&gt;2011,AND(F10&lt;=100,F10&gt;25)),"Moderate: underrated new model with regular rotation",
             AND(E10&lt;90,C10&lt;2000,AND(F10&lt;=100,F10&gt;25)),"Moderate: underrated old model with regular rotation",
             AND(C10&lt;=2011,F10&lt;=25),"Low: not new model and bad rotation",
             AND(E10&gt;110,AND(C10&lt;=2011,C10&gt;=2000),F10&lt;=25),"Low: overrated regular model with bad rotation",
             AND(E10&gt;110,C10&lt;2011,AND(F10&lt;=100,F10&gt;25)),"Low: overrated regular model (not new) with regular rotation",
             AND(E10&gt;110,C10&gt;2011,F10&lt;=25),"Low: overrated new model with bad rotation"
)</f>
        <v>Critic: well priced/underrated and new, but bad rotation</v>
      </c>
    </row>
    <row r="11" spans="1:8" x14ac:dyDescent="0.3">
      <c r="A11" t="s">
        <v>7</v>
      </c>
      <c r="B11" t="s">
        <v>69</v>
      </c>
      <c r="C11">
        <v>1994</v>
      </c>
      <c r="D11">
        <v>608.33333333333337</v>
      </c>
      <c r="E11">
        <v>124.77659950512547</v>
      </c>
      <c r="F11">
        <v>6</v>
      </c>
      <c r="H11" t="str" cm="1">
        <f t="array" ref="H11">_xlfn.IFS(
             AND(E11&gt;110,C11&gt;2011,F11&gt;100),"High: overrated, new and good rotation",
             AND(E11&lt;90,C11&gt;2011,F11&gt;100),"High: underrated, new and good rotation",
             AND(E11&lt;90,C11&lt;2011,F11&gt;100),"High: underrated, not too new but good rotation",
             AND(E11&lt;=110,C11&gt;2011,F11&lt;=25),"Critic: well priced/underrated and new, but bad rotation",
             AND(E11&gt;110,F11&gt;100),"Top Tier: premium vehicules that tend to be sold above market prices",
             AND(E11&gt;=90,E11&lt;=110,F11&gt;25),"Moderate: fair price and regular to good rotation",
             AND(E11&lt;90,AND(C11&lt;=2011,C11&gt;=2000),AND(F11&lt;100,F11&gt;25)),"Moderate: underrated regular model and regular rotation",
             AND(E11&lt;90,C11&gt;2011,AND(F11&lt;=100,F11&gt;25)),"Moderate: underrated new model with regular rotation",
             AND(E11&lt;90,C11&lt;2000,AND(F11&lt;=100,F11&gt;25)),"Moderate: underrated old model with regular rotation",
             AND(C11&lt;=2011,F11&lt;=25),"Low: not new model and bad rotation",
             AND(E11&gt;110,AND(C11&lt;=2011,C11&gt;=2000),F11&lt;=25),"Low: overrated regular model with bad rotation",
             AND(E11&gt;110,C11&lt;2011,AND(F11&lt;=100,F11&gt;25)),"Low: overrated regular model (not new) with regular rotation",
             AND(E11&gt;110,C11&gt;2011,F11&lt;=25),"Low: overrated new model with bad rotation"
)</f>
        <v>Low: not new model and bad rotation</v>
      </c>
    </row>
    <row r="12" spans="1:8" x14ac:dyDescent="0.3">
      <c r="A12" t="s">
        <v>7</v>
      </c>
      <c r="B12" t="s">
        <v>69</v>
      </c>
      <c r="C12">
        <v>1995</v>
      </c>
      <c r="D12">
        <v>516.66666666666663</v>
      </c>
      <c r="E12">
        <v>68.953325446567149</v>
      </c>
      <c r="F12">
        <v>6</v>
      </c>
      <c r="H12" t="str" cm="1">
        <f t="array" ref="H12">_xlfn.IFS(
             AND(E12&gt;110,C12&gt;2011,F12&gt;100),"High: overrated, new and good rotation",
             AND(E12&lt;90,C12&gt;2011,F12&gt;100),"High: underrated, new and good rotation",
             AND(E12&lt;90,C12&lt;2011,F12&gt;100),"High: underrated, not too new but good rotation",
             AND(E12&lt;=110,C12&gt;2011,F12&lt;=25),"Critic: well priced/underrated and new, but bad rotation",
             AND(E12&gt;110,F12&gt;100),"Top Tier: premium vehicules that tend to be sold above market prices",
             AND(E12&gt;=90,E12&lt;=110,F12&gt;25),"Moderate: fair price and regular to good rotation",
             AND(E12&lt;90,AND(C12&lt;=2011,C12&gt;=2000),AND(F12&lt;100,F12&gt;25)),"Moderate: underrated regular model and regular rotation",
             AND(E12&lt;90,C12&gt;2011,AND(F12&lt;=100,F12&gt;25)),"Moderate: underrated new model with regular rotation",
             AND(E12&lt;90,C12&lt;2000,AND(F12&lt;=100,F12&gt;25)),"Moderate: underrated old model with regular rotation",
             AND(C12&lt;=2011,F12&lt;=25),"Low: not new model and bad rotation",
             AND(E12&gt;110,AND(C12&lt;=2011,C12&gt;=2000),F12&lt;=25),"Low: overrated regular model with bad rotation",
             AND(E12&gt;110,C12&lt;2011,AND(F12&lt;=100,F12&gt;25)),"Low: overrated regular model (not new) with regular rotation",
             AND(E12&gt;110,C12&gt;2011,F12&lt;=25),"Low: overrated new model with bad rotation"
)</f>
        <v>Low: not new model and bad rotation</v>
      </c>
    </row>
    <row r="13" spans="1:8" x14ac:dyDescent="0.3">
      <c r="A13" t="s">
        <v>7</v>
      </c>
      <c r="B13" t="s">
        <v>69</v>
      </c>
      <c r="C13">
        <v>1996</v>
      </c>
      <c r="D13">
        <v>980</v>
      </c>
      <c r="E13">
        <v>85.243421052631589</v>
      </c>
      <c r="F13">
        <v>5</v>
      </c>
      <c r="H13" t="str" cm="1">
        <f t="array" ref="H13">_xlfn.IFS(
             AND(E13&gt;110,C13&gt;2011,F13&gt;100),"High: overrated, new and good rotation",
             AND(E13&lt;90,C13&gt;2011,F13&gt;100),"High: underrated, new and good rotation",
             AND(E13&lt;90,C13&lt;2011,F13&gt;100),"High: underrated, not too new but good rotation",
             AND(E13&lt;=110,C13&gt;2011,F13&lt;=25),"Critic: well priced/underrated and new, but bad rotation",
             AND(E13&gt;110,F13&gt;100),"Top Tier: premium vehicules that tend to be sold above market prices",
             AND(E13&gt;=90,E13&lt;=110,F13&gt;25),"Moderate: fair price and regular to good rotation",
             AND(E13&lt;90,AND(C13&lt;=2011,C13&gt;=2000),AND(F13&lt;100,F13&gt;25)),"Moderate: underrated regular model and regular rotation",
             AND(E13&lt;90,C13&gt;2011,AND(F13&lt;=100,F13&gt;25)),"Moderate: underrated new model with regular rotation",
             AND(E13&lt;90,C13&lt;2000,AND(F13&lt;=100,F13&gt;25)),"Moderate: underrated old model with regular rotation",
             AND(C13&lt;=2011,F13&lt;=25),"Low: not new model and bad rotation",
             AND(E13&gt;110,AND(C13&lt;=2011,C13&gt;=2000),F13&lt;=25),"Low: overrated regular model with bad rotation",
             AND(E13&gt;110,C13&lt;2011,AND(F13&lt;=100,F13&gt;25)),"Low: overrated regular model (not new) with regular rotation",
             AND(E13&gt;110,C13&gt;2011,F13&lt;=25),"Low: overrated new model with bad rotation"
)</f>
        <v>Low: not new model and bad rotation</v>
      </c>
    </row>
    <row r="14" spans="1:8" x14ac:dyDescent="0.3">
      <c r="A14" t="s">
        <v>7</v>
      </c>
      <c r="B14" t="s">
        <v>69</v>
      </c>
      <c r="C14">
        <v>1997</v>
      </c>
      <c r="D14">
        <v>1050</v>
      </c>
      <c r="E14">
        <v>123.79874213836479</v>
      </c>
      <c r="F14">
        <v>3</v>
      </c>
      <c r="H14" t="str" cm="1">
        <f t="array" ref="H14">_xlfn.IFS(
             AND(E14&gt;110,C14&gt;2011,F14&gt;100),"High: overrated, new and good rotation",
             AND(E14&lt;90,C14&gt;2011,F14&gt;100),"High: underrated, new and good rotation",
             AND(E14&lt;90,C14&lt;2011,F14&gt;100),"High: underrated, not too new but good rotation",
             AND(E14&lt;=110,C14&gt;2011,F14&lt;=25),"Critic: well priced/underrated and new, but bad rotation",
             AND(E14&gt;110,F14&gt;100),"Top Tier: premium vehicules that tend to be sold above market prices",
             AND(E14&gt;=90,E14&lt;=110,F14&gt;25),"Moderate: fair price and regular to good rotation",
             AND(E14&lt;90,AND(C14&lt;=2011,C14&gt;=2000),AND(F14&lt;100,F14&gt;25)),"Moderate: underrated regular model and regular rotation",
             AND(E14&lt;90,C14&gt;2011,AND(F14&lt;=100,F14&gt;25)),"Moderate: underrated new model with regular rotation",
             AND(E14&lt;90,C14&lt;2000,AND(F14&lt;=100,F14&gt;25)),"Moderate: underrated old model with regular rotation",
             AND(C14&lt;=2011,F14&lt;=25),"Low: not new model and bad rotation",
             AND(E14&gt;110,AND(C14&lt;=2011,C14&gt;=2000),F14&lt;=25),"Low: overrated regular model with bad rotation",
             AND(E14&gt;110,C14&lt;2011,AND(F14&lt;=100,F14&gt;25)),"Low: overrated regular model (not new) with regular rotation",
             AND(E14&gt;110,C14&gt;2011,F14&lt;=25),"Low: overrated new model with bad rotation"
)</f>
        <v>Low: not new model and bad rotation</v>
      </c>
    </row>
    <row r="15" spans="1:8" x14ac:dyDescent="0.3">
      <c r="A15" t="s">
        <v>7</v>
      </c>
      <c r="B15" t="s">
        <v>69</v>
      </c>
      <c r="C15">
        <v>1998</v>
      </c>
      <c r="D15">
        <v>1050</v>
      </c>
      <c r="E15">
        <v>75.720048785064265</v>
      </c>
      <c r="F15">
        <v>4</v>
      </c>
      <c r="H15" t="str" cm="1">
        <f t="array" ref="H15">_xlfn.IFS(
             AND(E15&gt;110,C15&gt;2011,F15&gt;100),"High: overrated, new and good rotation",
             AND(E15&lt;90,C15&gt;2011,F15&gt;100),"High: underrated, new and good rotation",
             AND(E15&lt;90,C15&lt;2011,F15&gt;100),"High: underrated, not too new but good rotation",
             AND(E15&lt;=110,C15&gt;2011,F15&lt;=25),"Critic: well priced/underrated and new, but bad rotation",
             AND(E15&gt;110,F15&gt;100),"Top Tier: premium vehicules that tend to be sold above market prices",
             AND(E15&gt;=90,E15&lt;=110,F15&gt;25),"Moderate: fair price and regular to good rotation",
             AND(E15&lt;90,AND(C15&lt;=2011,C15&gt;=2000),AND(F15&lt;100,F15&gt;25)),"Moderate: underrated regular model and regular rotation",
             AND(E15&lt;90,C15&gt;2011,AND(F15&lt;=100,F15&gt;25)),"Moderate: underrated new model with regular rotation",
             AND(E15&lt;90,C15&lt;2000,AND(F15&lt;=100,F15&gt;25)),"Moderate: underrated old model with regular rotation",
             AND(C15&lt;=2011,F15&lt;=25),"Low: not new model and bad rotation",
             AND(E15&gt;110,AND(C15&lt;=2011,C15&gt;=2000),F15&lt;=25),"Low: overrated regular model with bad rotation",
             AND(E15&gt;110,C15&lt;2011,AND(F15&lt;=100,F15&gt;25)),"Low: overrated regular model (not new) with regular rotation",
             AND(E15&gt;110,C15&gt;2011,F15&lt;=25),"Low: overrated new model with bad rotation"
)</f>
        <v>Low: not new model and bad rotation</v>
      </c>
    </row>
    <row r="16" spans="1:8" x14ac:dyDescent="0.3">
      <c r="A16" t="s">
        <v>7</v>
      </c>
      <c r="B16" t="s">
        <v>69</v>
      </c>
      <c r="C16">
        <v>1999</v>
      </c>
      <c r="D16">
        <v>1250</v>
      </c>
      <c r="E16">
        <v>115.92343819818792</v>
      </c>
      <c r="F16">
        <v>4</v>
      </c>
      <c r="H16" t="str" cm="1">
        <f t="array" ref="H16">_xlfn.IFS(
             AND(E16&gt;110,C16&gt;2011,F16&gt;100),"High: overrated, new and good rotation",
             AND(E16&lt;90,C16&gt;2011,F16&gt;100),"High: underrated, new and good rotation",
             AND(E16&lt;90,C16&lt;2011,F16&gt;100),"High: underrated, not too new but good rotation",
             AND(E16&lt;=110,C16&gt;2011,F16&lt;=25),"Critic: well priced/underrated and new, but bad rotation",
             AND(E16&gt;110,F16&gt;100),"Top Tier: premium vehicules that tend to be sold above market prices",
             AND(E16&gt;=90,E16&lt;=110,F16&gt;25),"Moderate: fair price and regular to good rotation",
             AND(E16&lt;90,AND(C16&lt;=2011,C16&gt;=2000),AND(F16&lt;100,F16&gt;25)),"Moderate: underrated regular model and regular rotation",
             AND(E16&lt;90,C16&gt;2011,AND(F16&lt;=100,F16&gt;25)),"Moderate: underrated new model with regular rotation",
             AND(E16&lt;90,C16&lt;2000,AND(F16&lt;=100,F16&gt;25)),"Moderate: underrated old model with regular rotation",
             AND(C16&lt;=2011,F16&lt;=25),"Low: not new model and bad rotation",
             AND(E16&gt;110,AND(C16&lt;=2011,C16&gt;=2000),F16&lt;=25),"Low: overrated regular model with bad rotation",
             AND(E16&gt;110,C16&lt;2011,AND(F16&lt;=100,F16&gt;25)),"Low: overrated regular model (not new) with regular rotation",
             AND(E16&gt;110,C16&gt;2011,F16&lt;=25),"Low: overrated new model with bad rotation"
)</f>
        <v>Low: not new model and bad rotation</v>
      </c>
    </row>
    <row r="17" spans="1:8" x14ac:dyDescent="0.3">
      <c r="A17" t="s">
        <v>7</v>
      </c>
      <c r="B17" t="s">
        <v>69</v>
      </c>
      <c r="C17">
        <v>2000</v>
      </c>
      <c r="D17">
        <v>1375</v>
      </c>
      <c r="E17">
        <v>110.02293408281328</v>
      </c>
      <c r="F17">
        <v>12</v>
      </c>
      <c r="H17" t="str" cm="1">
        <f t="array" ref="H17">_xlfn.IFS(
             AND(E17&gt;110,C17&gt;2011,F17&gt;100),"High: overrated, new and good rotation",
             AND(E17&lt;90,C17&gt;2011,F17&gt;100),"High: underrated, new and good rotation",
             AND(E17&lt;90,C17&lt;2011,F17&gt;100),"High: underrated, not too new but good rotation",
             AND(E17&lt;=110,C17&gt;2011,F17&lt;=25),"Critic: well priced/underrated and new, but bad rotation",
             AND(E17&gt;110,F17&gt;100),"Top Tier: premium vehicules that tend to be sold above market prices",
             AND(E17&gt;=90,E17&lt;=110,F17&gt;25),"Moderate: fair price and regular to good rotation",
             AND(E17&lt;90,AND(C17&lt;=2011,C17&gt;=2000),AND(F17&lt;100,F17&gt;25)),"Moderate: underrated regular model and regular rotation",
             AND(E17&lt;90,C17&gt;2011,AND(F17&lt;=100,F17&gt;25)),"Moderate: underrated new model with regular rotation",
             AND(E17&lt;90,C17&lt;2000,AND(F17&lt;=100,F17&gt;25)),"Moderate: underrated old model with regular rotation",
             AND(C17&lt;=2011,F17&lt;=25),"Low: not new model and bad rotation",
             AND(E17&gt;110,AND(C17&lt;=2011,C17&gt;=2000),F17&lt;=25),"Low: overrated regular model with bad rotation",
             AND(E17&gt;110,C17&lt;2011,AND(F17&lt;=100,F17&gt;25)),"Low: overrated regular model (not new) with regular rotation",
             AND(E17&gt;110,C17&gt;2011,F17&lt;=25),"Low: overrated new model with bad rotation"
)</f>
        <v>Low: not new model and bad rotation</v>
      </c>
    </row>
    <row r="18" spans="1:8" x14ac:dyDescent="0.3">
      <c r="A18" t="s">
        <v>7</v>
      </c>
      <c r="B18" t="s">
        <v>69</v>
      </c>
      <c r="C18">
        <v>2001</v>
      </c>
      <c r="D18">
        <v>4250</v>
      </c>
      <c r="E18">
        <v>159.34371523915462</v>
      </c>
      <c r="F18">
        <v>2</v>
      </c>
      <c r="H18" t="str" cm="1">
        <f t="array" ref="H18">_xlfn.IFS(
             AND(E18&gt;110,C18&gt;2011,F18&gt;100),"High: overrated, new and good rotation",
             AND(E18&lt;90,C18&gt;2011,F18&gt;100),"High: underrated, new and good rotation",
             AND(E18&lt;90,C18&lt;2011,F18&gt;100),"High: underrated, not too new but good rotation",
             AND(E18&lt;=110,C18&gt;2011,F18&lt;=25),"Critic: well priced/underrated and new, but bad rotation",
             AND(E18&gt;110,F18&gt;100),"Top Tier: premium vehicules that tend to be sold above market prices",
             AND(E18&gt;=90,E18&lt;=110,F18&gt;25),"Moderate: fair price and regular to good rotation",
             AND(E18&lt;90,AND(C18&lt;=2011,C18&gt;=2000),AND(F18&lt;100,F18&gt;25)),"Moderate: underrated regular model and regular rotation",
             AND(E18&lt;90,C18&gt;2011,AND(F18&lt;=100,F18&gt;25)),"Moderate: underrated new model with regular rotation",
             AND(E18&lt;90,C18&lt;2000,AND(F18&lt;=100,F18&gt;25)),"Moderate: underrated old model with regular rotation",
             AND(C18&lt;=2011,F18&lt;=25),"Low: not new model and bad rotation",
             AND(E18&gt;110,AND(C18&lt;=2011,C18&gt;=2000),F18&lt;=25),"Low: overrated regular model with bad rotation",
             AND(E18&gt;110,C18&lt;2011,AND(F18&lt;=100,F18&gt;25)),"Low: overrated regular model (not new) with regular rotation",
             AND(E18&gt;110,C18&gt;2011,F18&lt;=25),"Low: overrated new model with bad rotation"
)</f>
        <v>Low: not new model and bad rotation</v>
      </c>
    </row>
    <row r="19" spans="1:8" x14ac:dyDescent="0.3">
      <c r="A19" t="s">
        <v>7</v>
      </c>
      <c r="B19" t="s">
        <v>70</v>
      </c>
      <c r="C19">
        <v>1993</v>
      </c>
      <c r="D19">
        <v>475</v>
      </c>
      <c r="E19">
        <v>200</v>
      </c>
      <c r="F19">
        <v>2</v>
      </c>
      <c r="H19" t="str" cm="1">
        <f t="array" ref="H19">_xlfn.IFS(
             AND(E19&gt;110,C19&gt;2011,F19&gt;100),"High: overrated, new and good rotation",
             AND(E19&lt;90,C19&gt;2011,F19&gt;100),"High: underrated, new and good rotation",
             AND(E19&lt;90,C19&lt;2011,F19&gt;100),"High: underrated, not too new but good rotation",
             AND(E19&lt;=110,C19&gt;2011,F19&lt;=25),"Critic: well priced/underrated and new, but bad rotation",
             AND(E19&gt;110,F19&gt;100),"Top Tier: premium vehicules that tend to be sold above market prices",
             AND(E19&gt;=90,E19&lt;=110,F19&gt;25),"Moderate: fair price and regular to good rotation",
             AND(E19&lt;90,AND(C19&lt;=2011,C19&gt;=2000),AND(F19&lt;100,F19&gt;25)),"Moderate: underrated regular model and regular rotation",
             AND(E19&lt;90,C19&gt;2011,AND(F19&lt;=100,F19&gt;25)),"Moderate: underrated new model with regular rotation",
             AND(E19&lt;90,C19&lt;2000,AND(F19&lt;=100,F19&gt;25)),"Moderate: underrated old model with regular rotation",
             AND(C19&lt;=2011,F19&lt;=25),"Low: not new model and bad rotation",
             AND(E19&gt;110,AND(C19&lt;=2011,C19&gt;=2000),F19&lt;=25),"Low: overrated regular model with bad rotation",
             AND(E19&gt;110,C19&lt;2011,AND(F19&lt;=100,F19&gt;25)),"Low: overrated regular model (not new) with regular rotation",
             AND(E19&gt;110,C19&gt;2011,F19&lt;=25),"Low: overrated new model with bad rotation"
)</f>
        <v>Low: not new model and bad rotation</v>
      </c>
    </row>
    <row r="20" spans="1:8" x14ac:dyDescent="0.3">
      <c r="A20" t="s">
        <v>7</v>
      </c>
      <c r="B20" t="s">
        <v>70</v>
      </c>
      <c r="C20">
        <v>1994</v>
      </c>
      <c r="D20">
        <v>950</v>
      </c>
      <c r="E20">
        <v>122.22222222222221</v>
      </c>
      <c r="F20">
        <v>3</v>
      </c>
      <c r="H20" t="str" cm="1">
        <f t="array" ref="H20">_xlfn.IFS(
             AND(E20&gt;110,C20&gt;2011,F20&gt;100),"High: overrated, new and good rotation",
             AND(E20&lt;90,C20&gt;2011,F20&gt;100),"High: underrated, new and good rotation",
             AND(E20&lt;90,C20&lt;2011,F20&gt;100),"High: underrated, not too new but good rotation",
             AND(E20&lt;=110,C20&gt;2011,F20&lt;=25),"Critic: well priced/underrated and new, but bad rotation",
             AND(E20&gt;110,F20&gt;100),"Top Tier: premium vehicules that tend to be sold above market prices",
             AND(E20&gt;=90,E20&lt;=110,F20&gt;25),"Moderate: fair price and regular to good rotation",
             AND(E20&lt;90,AND(C20&lt;=2011,C20&gt;=2000),AND(F20&lt;100,F20&gt;25)),"Moderate: underrated regular model and regular rotation",
             AND(E20&lt;90,C20&gt;2011,AND(F20&lt;=100,F20&gt;25)),"Moderate: underrated new model with regular rotation",
             AND(E20&lt;90,C20&lt;2000,AND(F20&lt;=100,F20&gt;25)),"Moderate: underrated old model with regular rotation",
             AND(C20&lt;=2011,F20&lt;=25),"Low: not new model and bad rotation",
             AND(E20&gt;110,AND(C20&lt;=2011,C20&gt;=2000),F20&lt;=25),"Low: overrated regular model with bad rotation",
             AND(E20&gt;110,C20&lt;2011,AND(F20&lt;=100,F20&gt;25)),"Low: overrated regular model (not new) with regular rotation",
             AND(E20&gt;110,C20&gt;2011,F20&lt;=25),"Low: overrated new model with bad rotation"
)</f>
        <v>Low: not new model and bad rotation</v>
      </c>
    </row>
    <row r="21" spans="1:8" x14ac:dyDescent="0.3">
      <c r="A21" t="s">
        <v>7</v>
      </c>
      <c r="B21" t="s">
        <v>70</v>
      </c>
      <c r="C21">
        <v>1995</v>
      </c>
      <c r="D21">
        <v>412.5</v>
      </c>
      <c r="E21">
        <v>57.349537037037038</v>
      </c>
      <c r="F21">
        <v>2</v>
      </c>
      <c r="H21" t="str" cm="1">
        <f t="array" ref="H21">_xlfn.IFS(
             AND(E21&gt;110,C21&gt;2011,F21&gt;100),"High: overrated, new and good rotation",
             AND(E21&lt;90,C21&gt;2011,F21&gt;100),"High: underrated, new and good rotation",
             AND(E21&lt;90,C21&lt;2011,F21&gt;100),"High: underrated, not too new but good rotation",
             AND(E21&lt;=110,C21&gt;2011,F21&lt;=25),"Critic: well priced/underrated and new, but bad rotation",
             AND(E21&gt;110,F21&gt;100),"Top Tier: premium vehicules that tend to be sold above market prices",
             AND(E21&gt;=90,E21&lt;=110,F21&gt;25),"Moderate: fair price and regular to good rotation",
             AND(E21&lt;90,AND(C21&lt;=2011,C21&gt;=2000),AND(F21&lt;100,F21&gt;25)),"Moderate: underrated regular model and regular rotation",
             AND(E21&lt;90,C21&gt;2011,AND(F21&lt;=100,F21&gt;25)),"Moderate: underrated new model with regular rotation",
             AND(E21&lt;90,C21&lt;2000,AND(F21&lt;=100,F21&gt;25)),"Moderate: underrated old model with regular rotation",
             AND(C21&lt;=2011,F21&lt;=25),"Low: not new model and bad rotation",
             AND(E21&gt;110,AND(C21&lt;=2011,C21&gt;=2000),F21&lt;=25),"Low: overrated regular model with bad rotation",
             AND(E21&gt;110,C21&lt;2011,AND(F21&lt;=100,F21&gt;25)),"Low: overrated regular model (not new) with regular rotation",
             AND(E21&gt;110,C21&gt;2011,F21&lt;=25),"Low: overrated new model with bad rotation"
)</f>
        <v>Low: not new model and bad rotation</v>
      </c>
    </row>
    <row r="22" spans="1:8" x14ac:dyDescent="0.3">
      <c r="A22" t="s">
        <v>7</v>
      </c>
      <c r="B22" t="s">
        <v>71</v>
      </c>
      <c r="C22">
        <v>2001</v>
      </c>
      <c r="D22">
        <v>2997.6744186046512</v>
      </c>
      <c r="E22">
        <v>100.39910893333767</v>
      </c>
      <c r="F22">
        <v>43</v>
      </c>
      <c r="H22" t="str" cm="1">
        <f t="array" ref="H22">_xlfn.IFS(
             AND(E22&gt;110,C22&gt;2011,F22&gt;100),"High: overrated, new and good rotation",
             AND(E22&lt;90,C22&gt;2011,F22&gt;100),"High: underrated, new and good rotation",
             AND(E22&lt;90,C22&lt;2011,F22&gt;100),"High: underrated, not too new but good rotation",
             AND(E22&lt;=110,C22&gt;2011,F22&lt;=25),"Critic: well priced/underrated and new, but bad rotation",
             AND(E22&gt;110,F22&gt;100),"Top Tier: premium vehicules that tend to be sold above market prices",
             AND(E22&gt;=90,E22&lt;=110,F22&gt;25),"Moderate: fair price and regular to good rotation",
             AND(E22&lt;90,AND(C22&lt;=2011,C22&gt;=2000),AND(F22&lt;100,F22&gt;25)),"Moderate: underrated regular model and regular rotation",
             AND(E22&lt;90,C22&gt;2011,AND(F22&lt;=100,F22&gt;25)),"Moderate: underrated new model with regular rotation",
             AND(E22&lt;90,C22&lt;2000,AND(F22&lt;=100,F22&gt;25)),"Moderate: underrated old model with regular rotation",
             AND(C22&lt;=2011,F22&lt;=25),"Low: not new model and bad rotation",
             AND(E22&gt;110,AND(C22&lt;=2011,C22&gt;=2000),F22&lt;=25),"Low: overrated regular model with bad rotation",
             AND(E22&gt;110,C22&lt;2011,AND(F22&lt;=100,F22&gt;25)),"Low: overrated regular model (not new) with regular rotation",
             AND(E22&gt;110,C22&gt;2011,F22&lt;=25),"Low: overrated new model with bad rotation"
)</f>
        <v>Moderate: fair price and regular to good rotation</v>
      </c>
    </row>
    <row r="23" spans="1:8" x14ac:dyDescent="0.3">
      <c r="A23" t="s">
        <v>7</v>
      </c>
      <c r="B23" t="s">
        <v>71</v>
      </c>
      <c r="C23">
        <v>2002</v>
      </c>
      <c r="D23">
        <v>3427.4038461538462</v>
      </c>
      <c r="E23">
        <v>108.42650772426282</v>
      </c>
      <c r="F23">
        <v>52</v>
      </c>
      <c r="H23" t="str" cm="1">
        <f t="array" ref="H23">_xlfn.IFS(
             AND(E23&gt;110,C23&gt;2011,F23&gt;100),"High: overrated, new and good rotation",
             AND(E23&lt;90,C23&gt;2011,F23&gt;100),"High: underrated, new and good rotation",
             AND(E23&lt;90,C23&lt;2011,F23&gt;100),"High: underrated, not too new but good rotation",
             AND(E23&lt;=110,C23&gt;2011,F23&lt;=25),"Critic: well priced/underrated and new, but bad rotation",
             AND(E23&gt;110,F23&gt;100),"Top Tier: premium vehicules that tend to be sold above market prices",
             AND(E23&gt;=90,E23&lt;=110,F23&gt;25),"Moderate: fair price and regular to good rotation",
             AND(E23&lt;90,AND(C23&lt;=2011,C23&gt;=2000),AND(F23&lt;100,F23&gt;25)),"Moderate: underrated regular model and regular rotation",
             AND(E23&lt;90,C23&gt;2011,AND(F23&lt;=100,F23&gt;25)),"Moderate: underrated new model with regular rotation",
             AND(E23&lt;90,C23&lt;2000,AND(F23&lt;=100,F23&gt;25)),"Moderate: underrated old model with regular rotation",
             AND(C23&lt;=2011,F23&lt;=25),"Low: not new model and bad rotation",
             AND(E23&gt;110,AND(C23&lt;=2011,C23&gt;=2000),F23&lt;=25),"Low: overrated regular model with bad rotation",
             AND(E23&gt;110,C23&lt;2011,AND(F23&lt;=100,F23&gt;25)),"Low: overrated regular model (not new) with regular rotation",
             AND(E23&gt;110,C23&gt;2011,F23&lt;=25),"Low: overrated new model with bad rotation"
)</f>
        <v>Moderate: fair price and regular to good rotation</v>
      </c>
    </row>
    <row r="24" spans="1:8" x14ac:dyDescent="0.3">
      <c r="A24" t="s">
        <v>7</v>
      </c>
      <c r="B24" t="s">
        <v>71</v>
      </c>
      <c r="C24">
        <v>2003</v>
      </c>
      <c r="D24">
        <v>3978.7735849056603</v>
      </c>
      <c r="E24">
        <v>102.77500914758086</v>
      </c>
      <c r="F24">
        <v>106</v>
      </c>
      <c r="H24" t="str" cm="1">
        <f t="array" ref="H24">_xlfn.IFS(
             AND(E24&gt;110,C24&gt;2011,F24&gt;100),"High: overrated, new and good rotation",
             AND(E24&lt;90,C24&gt;2011,F24&gt;100),"High: underrated, new and good rotation",
             AND(E24&lt;90,C24&lt;2011,F24&gt;100),"High: underrated, not too new but good rotation",
             AND(E24&lt;=110,C24&gt;2011,F24&lt;=25),"Critic: well priced/underrated and new, but bad rotation",
             AND(E24&gt;110,F24&gt;100),"Top Tier: premium vehicules that tend to be sold above market prices",
             AND(E24&gt;=90,E24&lt;=110,F24&gt;25),"Moderate: fair price and regular to good rotation",
             AND(E24&lt;90,AND(C24&lt;=2011,C24&gt;=2000),AND(F24&lt;100,F24&gt;25)),"Moderate: underrated regular model and regular rotation",
             AND(E24&lt;90,C24&gt;2011,AND(F24&lt;=100,F24&gt;25)),"Moderate: underrated new model with regular rotation",
             AND(E24&lt;90,C24&lt;2000,AND(F24&lt;=100,F24&gt;25)),"Moderate: underrated old model with regular rotation",
             AND(C24&lt;=2011,F24&lt;=25),"Low: not new model and bad rotation",
             AND(E24&gt;110,AND(C24&lt;=2011,C24&gt;=2000),F24&lt;=25),"Low: overrated regular model with bad rotation",
             AND(E24&gt;110,C24&lt;2011,AND(F24&lt;=100,F24&gt;25)),"Low: overrated regular model (not new) with regular rotation",
             AND(E24&gt;110,C24&gt;2011,F24&lt;=25),"Low: overrated new model with bad rotation"
)</f>
        <v>Moderate: fair price and regular to good rotation</v>
      </c>
    </row>
    <row r="25" spans="1:8" x14ac:dyDescent="0.3">
      <c r="A25" t="s">
        <v>7</v>
      </c>
      <c r="B25" t="s">
        <v>71</v>
      </c>
      <c r="C25">
        <v>2004</v>
      </c>
      <c r="D25">
        <v>4845.2830188679245</v>
      </c>
      <c r="E25">
        <v>99.203485067231327</v>
      </c>
      <c r="F25">
        <v>106</v>
      </c>
      <c r="H25" t="str" cm="1">
        <f t="array" ref="H25">_xlfn.IFS(
             AND(E25&gt;110,C25&gt;2011,F25&gt;100),"High: overrated, new and good rotation",
             AND(E25&lt;90,C25&gt;2011,F25&gt;100),"High: underrated, new and good rotation",
             AND(E25&lt;90,C25&lt;2011,F25&gt;100),"High: underrated, not too new but good rotation",
             AND(E25&lt;=110,C25&gt;2011,F25&lt;=25),"Critic: well priced/underrated and new, but bad rotation",
             AND(E25&gt;110,F25&gt;100),"Top Tier: premium vehicules that tend to be sold above market prices",
             AND(E25&gt;=90,E25&lt;=110,F25&gt;25),"Moderate: fair price and regular to good rotation",
             AND(E25&lt;90,AND(C25&lt;=2011,C25&gt;=2000),AND(F25&lt;100,F25&gt;25)),"Moderate: underrated regular model and regular rotation",
             AND(E25&lt;90,C25&gt;2011,AND(F25&lt;=100,F25&gt;25)),"Moderate: underrated new model with regular rotation",
             AND(E25&lt;90,C25&lt;2000,AND(F25&lt;=100,F25&gt;25)),"Moderate: underrated old model with regular rotation",
             AND(C25&lt;=2011,F25&lt;=25),"Low: not new model and bad rotation",
             AND(E25&gt;110,AND(C25&lt;=2011,C25&gt;=2000),F25&lt;=25),"Low: overrated regular model with bad rotation",
             AND(E25&gt;110,C25&lt;2011,AND(F25&lt;=100,F25&gt;25)),"Low: overrated regular model (not new) with regular rotation",
             AND(E25&gt;110,C25&gt;2011,F25&lt;=25),"Low: overrated new model with bad rotation"
)</f>
        <v>Moderate: fair price and regular to good rotation</v>
      </c>
    </row>
    <row r="26" spans="1:8" x14ac:dyDescent="0.3">
      <c r="A26" t="s">
        <v>7</v>
      </c>
      <c r="B26" t="s">
        <v>71</v>
      </c>
      <c r="C26">
        <v>2005</v>
      </c>
      <c r="D26">
        <v>6533.854166666667</v>
      </c>
      <c r="E26">
        <v>101.61245700262386</v>
      </c>
      <c r="F26">
        <v>96</v>
      </c>
      <c r="H26" t="str" cm="1">
        <f t="array" ref="H26">_xlfn.IFS(
             AND(E26&gt;110,C26&gt;2011,F26&gt;100),"High: overrated, new and good rotation",
             AND(E26&lt;90,C26&gt;2011,F26&gt;100),"High: underrated, new and good rotation",
             AND(E26&lt;90,C26&lt;2011,F26&gt;100),"High: underrated, not too new but good rotation",
             AND(E26&lt;=110,C26&gt;2011,F26&lt;=25),"Critic: well priced/underrated and new, but bad rotation",
             AND(E26&gt;110,F26&gt;100),"Top Tier: premium vehicules that tend to be sold above market prices",
             AND(E26&gt;=90,E26&lt;=110,F26&gt;25),"Moderate: fair price and regular to good rotation",
             AND(E26&lt;90,AND(C26&lt;=2011,C26&gt;=2000),AND(F26&lt;100,F26&gt;25)),"Moderate: underrated regular model and regular rotation",
             AND(E26&lt;90,C26&gt;2011,AND(F26&lt;=100,F26&gt;25)),"Moderate: underrated new model with regular rotation",
             AND(E26&lt;90,C26&lt;2000,AND(F26&lt;=100,F26&gt;25)),"Moderate: underrated old model with regular rotation",
             AND(C26&lt;=2011,F26&lt;=25),"Low: not new model and bad rotation",
             AND(E26&gt;110,AND(C26&lt;=2011,C26&gt;=2000),F26&lt;=25),"Low: overrated regular model with bad rotation",
             AND(E26&gt;110,C26&lt;2011,AND(F26&lt;=100,F26&gt;25)),"Low: overrated regular model (not new) with regular rotation",
             AND(E26&gt;110,C26&gt;2011,F26&lt;=25),"Low: overrated new model with bad rotation"
)</f>
        <v>Moderate: fair price and regular to good rotation</v>
      </c>
    </row>
    <row r="27" spans="1:8" x14ac:dyDescent="0.3">
      <c r="A27" t="s">
        <v>7</v>
      </c>
      <c r="B27" t="s">
        <v>71</v>
      </c>
      <c r="C27">
        <v>2006</v>
      </c>
      <c r="D27">
        <v>7590.3669724770643</v>
      </c>
      <c r="E27">
        <v>101.34884852834061</v>
      </c>
      <c r="F27">
        <v>109</v>
      </c>
      <c r="H27" t="str" cm="1">
        <f t="array" ref="H27">_xlfn.IFS(
             AND(E27&gt;110,C27&gt;2011,F27&gt;100),"High: overrated, new and good rotation",
             AND(E27&lt;90,C27&gt;2011,F27&gt;100),"High: underrated, new and good rotation",
             AND(E27&lt;90,C27&lt;2011,F27&gt;100),"High: underrated, not too new but good rotation",
             AND(E27&lt;=110,C27&gt;2011,F27&lt;=25),"Critic: well priced/underrated and new, but bad rotation",
             AND(E27&gt;110,F27&gt;100),"Top Tier: premium vehicules that tend to be sold above market prices",
             AND(E27&gt;=90,E27&lt;=110,F27&gt;25),"Moderate: fair price and regular to good rotation",
             AND(E27&lt;90,AND(C27&lt;=2011,C27&gt;=2000),AND(F27&lt;100,F27&gt;25)),"Moderate: underrated regular model and regular rotation",
             AND(E27&lt;90,C27&gt;2011,AND(F27&lt;=100,F27&gt;25)),"Moderate: underrated new model with regular rotation",
             AND(E27&lt;90,C27&lt;2000,AND(F27&lt;=100,F27&gt;25)),"Moderate: underrated old model with regular rotation",
             AND(C27&lt;=2011,F27&lt;=25),"Low: not new model and bad rotation",
             AND(E27&gt;110,AND(C27&lt;=2011,C27&gt;=2000),F27&lt;=25),"Low: overrated regular model with bad rotation",
             AND(E27&gt;110,C27&lt;2011,AND(F27&lt;=100,F27&gt;25)),"Low: overrated regular model (not new) with regular rotation",
             AND(E27&gt;110,C27&gt;2011,F27&lt;=25),"Low: overrated new model with bad rotation"
)</f>
        <v>Moderate: fair price and regular to good rotation</v>
      </c>
    </row>
    <row r="28" spans="1:8" x14ac:dyDescent="0.3">
      <c r="A28" t="s">
        <v>7</v>
      </c>
      <c r="B28" t="s">
        <v>71</v>
      </c>
      <c r="C28">
        <v>2007</v>
      </c>
      <c r="D28">
        <v>12953.797468354431</v>
      </c>
      <c r="E28">
        <v>101.05130847967122</v>
      </c>
      <c r="F28">
        <v>158</v>
      </c>
      <c r="H28" t="str" cm="1">
        <f t="array" ref="H28">_xlfn.IFS(
             AND(E28&gt;110,C28&gt;2011,F28&gt;100),"High: overrated, new and good rotation",
             AND(E28&lt;90,C28&gt;2011,F28&gt;100),"High: underrated, new and good rotation",
             AND(E28&lt;90,C28&lt;2011,F28&gt;100),"High: underrated, not too new but good rotation",
             AND(E28&lt;=110,C28&gt;2011,F28&lt;=25),"Critic: well priced/underrated and new, but bad rotation",
             AND(E28&gt;110,F28&gt;100),"Top Tier: premium vehicules that tend to be sold above market prices",
             AND(E28&gt;=90,E28&lt;=110,F28&gt;25),"Moderate: fair price and regular to good rotation",
             AND(E28&lt;90,AND(C28&lt;=2011,C28&gt;=2000),AND(F28&lt;100,F28&gt;25)),"Moderate: underrated regular model and regular rotation",
             AND(E28&lt;90,C28&gt;2011,AND(F28&lt;=100,F28&gt;25)),"Moderate: underrated new model with regular rotation",
             AND(E28&lt;90,C28&lt;2000,AND(F28&lt;=100,F28&gt;25)),"Moderate: underrated old model with regular rotation",
             AND(C28&lt;=2011,F28&lt;=25),"Low: not new model and bad rotation",
             AND(E28&gt;110,AND(C28&lt;=2011,C28&gt;=2000),F28&lt;=25),"Low: overrated regular model with bad rotation",
             AND(E28&gt;110,C28&lt;2011,AND(F28&lt;=100,F28&gt;25)),"Low: overrated regular model (not new) with regular rotation",
             AND(E28&gt;110,C28&gt;2011,F28&lt;=25),"Low: overrated new model with bad rotation"
)</f>
        <v>Moderate: fair price and regular to good rotation</v>
      </c>
    </row>
    <row r="29" spans="1:8" x14ac:dyDescent="0.3">
      <c r="A29" t="s">
        <v>7</v>
      </c>
      <c r="B29" t="s">
        <v>71</v>
      </c>
      <c r="C29">
        <v>2008</v>
      </c>
      <c r="D29">
        <v>14335.317460317461</v>
      </c>
      <c r="E29">
        <v>101.64926181576963</v>
      </c>
      <c r="F29">
        <v>126</v>
      </c>
      <c r="H29" t="str" cm="1">
        <f t="array" ref="H29">_xlfn.IFS(
             AND(E29&gt;110,C29&gt;2011,F29&gt;100),"High: overrated, new and good rotation",
             AND(E29&lt;90,C29&gt;2011,F29&gt;100),"High: underrated, new and good rotation",
             AND(E29&lt;90,C29&lt;2011,F29&gt;100),"High: underrated, not too new but good rotation",
             AND(E29&lt;=110,C29&gt;2011,F29&lt;=25),"Critic: well priced/underrated and new, but bad rotation",
             AND(E29&gt;110,F29&gt;100),"Top Tier: premium vehicules that tend to be sold above market prices",
             AND(E29&gt;=90,E29&lt;=110,F29&gt;25),"Moderate: fair price and regular to good rotation",
             AND(E29&lt;90,AND(C29&lt;=2011,C29&gt;=2000),AND(F29&lt;100,F29&gt;25)),"Moderate: underrated regular model and regular rotation",
             AND(E29&lt;90,C29&gt;2011,AND(F29&lt;=100,F29&gt;25)),"Moderate: underrated new model with regular rotation",
             AND(E29&lt;90,C29&lt;2000,AND(F29&lt;=100,F29&gt;25)),"Moderate: underrated old model with regular rotation",
             AND(C29&lt;=2011,F29&lt;=25),"Low: not new model and bad rotation",
             AND(E29&gt;110,AND(C29&lt;=2011,C29&gt;=2000),F29&lt;=25),"Low: overrated regular model with bad rotation",
             AND(E29&gt;110,C29&lt;2011,AND(F29&lt;=100,F29&gt;25)),"Low: overrated regular model (not new) with regular rotation",
             AND(E29&gt;110,C29&gt;2011,F29&lt;=25),"Low: overrated new model with bad rotation"
)</f>
        <v>Moderate: fair price and regular to good rotation</v>
      </c>
    </row>
    <row r="30" spans="1:8" x14ac:dyDescent="0.3">
      <c r="A30" t="s">
        <v>7</v>
      </c>
      <c r="B30" t="s">
        <v>71</v>
      </c>
      <c r="C30">
        <v>2009</v>
      </c>
      <c r="D30">
        <v>17065.322580645163</v>
      </c>
      <c r="E30">
        <v>99.810580329262734</v>
      </c>
      <c r="F30">
        <v>62</v>
      </c>
      <c r="H30" t="str" cm="1">
        <f t="array" ref="H30">_xlfn.IFS(
             AND(E30&gt;110,C30&gt;2011,F30&gt;100),"High: overrated, new and good rotation",
             AND(E30&lt;90,C30&gt;2011,F30&gt;100),"High: underrated, new and good rotation",
             AND(E30&lt;90,C30&lt;2011,F30&gt;100),"High: underrated, not too new but good rotation",
             AND(E30&lt;=110,C30&gt;2011,F30&lt;=25),"Critic: well priced/underrated and new, but bad rotation",
             AND(E30&gt;110,F30&gt;100),"Top Tier: premium vehicules that tend to be sold above market prices",
             AND(E30&gt;=90,E30&lt;=110,F30&gt;25),"Moderate: fair price and regular to good rotation",
             AND(E30&lt;90,AND(C30&lt;=2011,C30&gt;=2000),AND(F30&lt;100,F30&gt;25)),"Moderate: underrated regular model and regular rotation",
             AND(E30&lt;90,C30&gt;2011,AND(F30&lt;=100,F30&gt;25)),"Moderate: underrated new model with regular rotation",
             AND(E30&lt;90,C30&lt;2000,AND(F30&lt;=100,F30&gt;25)),"Moderate: underrated old model with regular rotation",
             AND(C30&lt;=2011,F30&lt;=25),"Low: not new model and bad rotation",
             AND(E30&gt;110,AND(C30&lt;=2011,C30&gt;=2000),F30&lt;=25),"Low: overrated regular model with bad rotation",
             AND(E30&gt;110,C30&lt;2011,AND(F30&lt;=100,F30&gt;25)),"Low: overrated regular model (not new) with regular rotation",
             AND(E30&gt;110,C30&gt;2011,F30&lt;=25),"Low: overrated new model with bad rotation"
)</f>
        <v>Moderate: fair price and regular to good rotation</v>
      </c>
    </row>
    <row r="31" spans="1:8" x14ac:dyDescent="0.3">
      <c r="A31" t="s">
        <v>7</v>
      </c>
      <c r="B31" t="s">
        <v>71</v>
      </c>
      <c r="C31">
        <v>2010</v>
      </c>
      <c r="D31">
        <v>21541.666666666668</v>
      </c>
      <c r="E31">
        <v>100.08289492110423</v>
      </c>
      <c r="F31">
        <v>48</v>
      </c>
      <c r="H31" t="str" cm="1">
        <f t="array" ref="H31">_xlfn.IFS(
             AND(E31&gt;110,C31&gt;2011,F31&gt;100),"High: overrated, new and good rotation",
             AND(E31&lt;90,C31&gt;2011,F31&gt;100),"High: underrated, new and good rotation",
             AND(E31&lt;90,C31&lt;2011,F31&gt;100),"High: underrated, not too new but good rotation",
             AND(E31&lt;=110,C31&gt;2011,F31&lt;=25),"Critic: well priced/underrated and new, but bad rotation",
             AND(E31&gt;110,F31&gt;100),"Top Tier: premium vehicules that tend to be sold above market prices",
             AND(E31&gt;=90,E31&lt;=110,F31&gt;25),"Moderate: fair price and regular to good rotation",
             AND(E31&lt;90,AND(C31&lt;=2011,C31&gt;=2000),AND(F31&lt;100,F31&gt;25)),"Moderate: underrated regular model and regular rotation",
             AND(E31&lt;90,C31&gt;2011,AND(F31&lt;=100,F31&gt;25)),"Moderate: underrated new model with regular rotation",
             AND(E31&lt;90,C31&lt;2000,AND(F31&lt;=100,F31&gt;25)),"Moderate: underrated old model with regular rotation",
             AND(C31&lt;=2011,F31&lt;=25),"Low: not new model and bad rotation",
             AND(E31&gt;110,AND(C31&lt;=2011,C31&gt;=2000),F31&lt;=25),"Low: overrated regular model with bad rotation",
             AND(E31&gt;110,C31&lt;2011,AND(F31&lt;=100,F31&gt;25)),"Low: overrated regular model (not new) with regular rotation",
             AND(E31&gt;110,C31&gt;2011,F31&lt;=25),"Low: overrated new model with bad rotation"
)</f>
        <v>Moderate: fair price and regular to good rotation</v>
      </c>
    </row>
    <row r="32" spans="1:8" x14ac:dyDescent="0.3">
      <c r="A32" t="s">
        <v>7</v>
      </c>
      <c r="B32" t="s">
        <v>71</v>
      </c>
      <c r="C32">
        <v>2011</v>
      </c>
      <c r="D32">
        <v>23752.51798561151</v>
      </c>
      <c r="E32">
        <v>99.873878234056036</v>
      </c>
      <c r="F32">
        <v>139</v>
      </c>
      <c r="H32" t="str" cm="1">
        <f t="array" ref="H32">_xlfn.IFS(
             AND(E32&gt;110,C32&gt;2011,F32&gt;100),"High: overrated, new and good rotation",
             AND(E32&lt;90,C32&gt;2011,F32&gt;100),"High: underrated, new and good rotation",
             AND(E32&lt;90,C32&lt;2011,F32&gt;100),"High: underrated, not too new but good rotation",
             AND(E32&lt;=110,C32&gt;2011,F32&lt;=25),"Critic: well priced/underrated and new, but bad rotation",
             AND(E32&gt;110,F32&gt;100),"Top Tier: premium vehicules that tend to be sold above market prices",
             AND(E32&gt;=90,E32&lt;=110,F32&gt;25),"Moderate: fair price and regular to good rotation",
             AND(E32&lt;90,AND(C32&lt;=2011,C32&gt;=2000),AND(F32&lt;100,F32&gt;25)),"Moderate: underrated regular model and regular rotation",
             AND(E32&lt;90,C32&gt;2011,AND(F32&lt;=100,F32&gt;25)),"Moderate: underrated new model with regular rotation",
             AND(E32&lt;90,C32&lt;2000,AND(F32&lt;=100,F32&gt;25)),"Moderate: underrated old model with regular rotation",
             AND(C32&lt;=2011,F32&lt;=25),"Low: not new model and bad rotation",
             AND(E32&gt;110,AND(C32&lt;=2011,C32&gt;=2000),F32&lt;=25),"Low: overrated regular model with bad rotation",
             AND(E32&gt;110,C32&lt;2011,AND(F32&lt;=100,F32&gt;25)),"Low: overrated regular model (not new) with regular rotation",
             AND(E32&gt;110,C32&gt;2011,F32&lt;=25),"Low: overrated new model with bad rotation"
)</f>
        <v>Moderate: fair price and regular to good rotation</v>
      </c>
    </row>
    <row r="33" spans="1:8" x14ac:dyDescent="0.3">
      <c r="A33" t="s">
        <v>7</v>
      </c>
      <c r="B33" t="s">
        <v>71</v>
      </c>
      <c r="C33">
        <v>2012</v>
      </c>
      <c r="D33">
        <v>27163.434903047091</v>
      </c>
      <c r="E33">
        <v>98.72520678043999</v>
      </c>
      <c r="F33">
        <v>361</v>
      </c>
      <c r="H33" t="str" cm="1">
        <f t="array" ref="H33">_xlfn.IFS(
             AND(E33&gt;110,C33&gt;2011,F33&gt;100),"High: overrated, new and good rotation",
             AND(E33&lt;90,C33&gt;2011,F33&gt;100),"High: underrated, new and good rotation",
             AND(E33&lt;90,C33&lt;2011,F33&gt;100),"High: underrated, not too new but good rotation",
             AND(E33&lt;=110,C33&gt;2011,F33&lt;=25),"Critic: well priced/underrated and new, but bad rotation",
             AND(E33&gt;110,F33&gt;100),"Top Tier: premium vehicules that tend to be sold above market prices",
             AND(E33&gt;=90,E33&lt;=110,F33&gt;25),"Moderate: fair price and regular to good rotation",
             AND(E33&lt;90,AND(C33&lt;=2011,C33&gt;=2000),AND(F33&lt;100,F33&gt;25)),"Moderate: underrated regular model and regular rotation",
             AND(E33&lt;90,C33&gt;2011,AND(F33&lt;=100,F33&gt;25)),"Moderate: underrated new model with regular rotation",
             AND(E33&lt;90,C33&lt;2000,AND(F33&lt;=100,F33&gt;25)),"Moderate: underrated old model with regular rotation",
             AND(C33&lt;=2011,F33&lt;=25),"Low: not new model and bad rotation",
             AND(E33&gt;110,AND(C33&lt;=2011,C33&gt;=2000),F33&lt;=25),"Low: overrated regular model with bad rotation",
             AND(E33&gt;110,C33&lt;2011,AND(F33&lt;=100,F33&gt;25)),"Low: overrated regular model (not new) with regular rotation",
             AND(E33&gt;110,C33&gt;2011,F33&lt;=25),"Low: overrated new model with bad rotation"
)</f>
        <v>Moderate: fair price and regular to good rotation</v>
      </c>
    </row>
    <row r="34" spans="1:8" x14ac:dyDescent="0.3">
      <c r="A34" t="s">
        <v>7</v>
      </c>
      <c r="B34" t="s">
        <v>71</v>
      </c>
      <c r="C34">
        <v>2013</v>
      </c>
      <c r="D34">
        <v>31901.063829787236</v>
      </c>
      <c r="E34">
        <v>99.206278696412895</v>
      </c>
      <c r="F34">
        <v>47</v>
      </c>
      <c r="H34" t="str" cm="1">
        <f t="array" ref="H34">_xlfn.IFS(
             AND(E34&gt;110,C34&gt;2011,F34&gt;100),"High: overrated, new and good rotation",
             AND(E34&lt;90,C34&gt;2011,F34&gt;100),"High: underrated, new and good rotation",
             AND(E34&lt;90,C34&lt;2011,F34&gt;100),"High: underrated, not too new but good rotation",
             AND(E34&lt;=110,C34&gt;2011,F34&lt;=25),"Critic: well priced/underrated and new, but bad rotation",
             AND(E34&gt;110,F34&gt;100),"Top Tier: premium vehicules that tend to be sold above market prices",
             AND(E34&gt;=90,E34&lt;=110,F34&gt;25),"Moderate: fair price and regular to good rotation",
             AND(E34&lt;90,AND(C34&lt;=2011,C34&gt;=2000),AND(F34&lt;100,F34&gt;25)),"Moderate: underrated regular model and regular rotation",
             AND(E34&lt;90,C34&gt;2011,AND(F34&lt;=100,F34&gt;25)),"Moderate: underrated new model with regular rotation",
             AND(E34&lt;90,C34&lt;2000,AND(F34&lt;=100,F34&gt;25)),"Moderate: underrated old model with regular rotation",
             AND(C34&lt;=2011,F34&lt;=25),"Low: not new model and bad rotation",
             AND(E34&gt;110,AND(C34&lt;=2011,C34&gt;=2000),F34&lt;=25),"Low: overrated regular model with bad rotation",
             AND(E34&gt;110,C34&lt;2011,AND(F34&lt;=100,F34&gt;25)),"Low: overrated regular model (not new) with regular rotation",
             AND(E34&gt;110,C34&gt;2011,F34&lt;=25),"Low: overrated new model with bad rotation"
)</f>
        <v>Moderate: fair price and regular to good rotation</v>
      </c>
    </row>
    <row r="35" spans="1:8" x14ac:dyDescent="0.3">
      <c r="A35" t="s">
        <v>7</v>
      </c>
      <c r="B35" t="s">
        <v>71</v>
      </c>
      <c r="C35">
        <v>2014</v>
      </c>
      <c r="D35">
        <v>39527.5</v>
      </c>
      <c r="E35">
        <v>98.587865472193101</v>
      </c>
      <c r="F35">
        <v>80</v>
      </c>
      <c r="H35" t="str" cm="1">
        <f t="array" ref="H35">_xlfn.IFS(
             AND(E35&gt;110,C35&gt;2011,F35&gt;100),"High: overrated, new and good rotation",
             AND(E35&lt;90,C35&gt;2011,F35&gt;100),"High: underrated, new and good rotation",
             AND(E35&lt;90,C35&lt;2011,F35&gt;100),"High: underrated, not too new but good rotation",
             AND(E35&lt;=110,C35&gt;2011,F35&lt;=25),"Critic: well priced/underrated and new, but bad rotation",
             AND(E35&gt;110,F35&gt;100),"Top Tier: premium vehicules that tend to be sold above market prices",
             AND(E35&gt;=90,E35&lt;=110,F35&gt;25),"Moderate: fair price and regular to good rotation",
             AND(E35&lt;90,AND(C35&lt;=2011,C35&gt;=2000),AND(F35&lt;100,F35&gt;25)),"Moderate: underrated regular model and regular rotation",
             AND(E35&lt;90,C35&gt;2011,AND(F35&lt;=100,F35&gt;25)),"Moderate: underrated new model with regular rotation",
             AND(E35&lt;90,C35&lt;2000,AND(F35&lt;=100,F35&gt;25)),"Moderate: underrated old model with regular rotation",
             AND(C35&lt;=2011,F35&lt;=25),"Low: not new model and bad rotation",
             AND(E35&gt;110,AND(C35&lt;=2011,C35&gt;=2000),F35&lt;=25),"Low: overrated regular model with bad rotation",
             AND(E35&gt;110,C35&lt;2011,AND(F35&lt;=100,F35&gt;25)),"Low: overrated regular model (not new) with regular rotation",
             AND(E35&gt;110,C35&gt;2011,F35&lt;=25),"Low: overrated new model with bad rotation"
)</f>
        <v>Moderate: fair price and regular to good rotation</v>
      </c>
    </row>
    <row r="36" spans="1:8" x14ac:dyDescent="0.3">
      <c r="A36" t="s">
        <v>7</v>
      </c>
      <c r="B36" t="s">
        <v>71</v>
      </c>
      <c r="C36">
        <v>2015</v>
      </c>
      <c r="D36">
        <v>41225</v>
      </c>
      <c r="E36">
        <v>97.811891959517681</v>
      </c>
      <c r="F36">
        <v>4</v>
      </c>
      <c r="H36" t="str" cm="1">
        <f t="array" ref="H36">_xlfn.IFS(
             AND(E36&gt;110,C36&gt;2011,F36&gt;100),"High: overrated, new and good rotation",
             AND(E36&lt;90,C36&gt;2011,F36&gt;100),"High: underrated, new and good rotation",
             AND(E36&lt;90,C36&lt;2011,F36&gt;100),"High: underrated, not too new but good rotation",
             AND(E36&lt;=110,C36&gt;2011,F36&lt;=25),"Critic: well priced/underrated and new, but bad rotation",
             AND(E36&gt;110,F36&gt;100),"Top Tier: premium vehicules that tend to be sold above market prices",
             AND(E36&gt;=90,E36&lt;=110,F36&gt;25),"Moderate: fair price and regular to good rotation",
             AND(E36&lt;90,AND(C36&lt;=2011,C36&gt;=2000),AND(F36&lt;100,F36&gt;25)),"Moderate: underrated regular model and regular rotation",
             AND(E36&lt;90,C36&gt;2011,AND(F36&lt;=100,F36&gt;25)),"Moderate: underrated new model with regular rotation",
             AND(E36&lt;90,C36&lt;2000,AND(F36&lt;=100,F36&gt;25)),"Moderate: underrated old model with regular rotation",
             AND(C36&lt;=2011,F36&lt;=25),"Low: not new model and bad rotation",
             AND(E36&gt;110,AND(C36&lt;=2011,C36&gt;=2000),F36&lt;=25),"Low: overrated regular model with bad rotation",
             AND(E36&gt;110,C36&lt;2011,AND(F36&lt;=100,F36&gt;25)),"Low: overrated regular model (not new) with regular rotation",
             AND(E36&gt;110,C36&gt;2011,F36&lt;=25),"Low: overrated new model with bad rotation"
)</f>
        <v>Critic: well priced/underrated and new, but bad rotation</v>
      </c>
    </row>
    <row r="37" spans="1:8" x14ac:dyDescent="0.3">
      <c r="A37" t="s">
        <v>7</v>
      </c>
      <c r="B37" t="s">
        <v>72</v>
      </c>
      <c r="C37">
        <v>2007</v>
      </c>
      <c r="D37">
        <v>10017.460317460318</v>
      </c>
      <c r="E37">
        <v>98.568330435997154</v>
      </c>
      <c r="F37">
        <v>63</v>
      </c>
      <c r="H37" t="str" cm="1">
        <f t="array" ref="H37">_xlfn.IFS(
             AND(E37&gt;110,C37&gt;2011,F37&gt;100),"High: overrated, new and good rotation",
             AND(E37&lt;90,C37&gt;2011,F37&gt;100),"High: underrated, new and good rotation",
             AND(E37&lt;90,C37&lt;2011,F37&gt;100),"High: underrated, not too new but good rotation",
             AND(E37&lt;=110,C37&gt;2011,F37&lt;=25),"Critic: well priced/underrated and new, but bad rotation",
             AND(E37&gt;110,F37&gt;100),"Top Tier: premium vehicules that tend to be sold above market prices",
             AND(E37&gt;=90,E37&lt;=110,F37&gt;25),"Moderate: fair price and regular to good rotation",
             AND(E37&lt;90,AND(C37&lt;=2011,C37&gt;=2000),AND(F37&lt;100,F37&gt;25)),"Moderate: underrated regular model and regular rotation",
             AND(E37&lt;90,C37&gt;2011,AND(F37&lt;=100,F37&gt;25)),"Moderate: underrated new model with regular rotation",
             AND(E37&lt;90,C37&lt;2000,AND(F37&lt;=100,F37&gt;25)),"Moderate: underrated old model with regular rotation",
             AND(C37&lt;=2011,F37&lt;=25),"Low: not new model and bad rotation",
             AND(E37&gt;110,AND(C37&lt;=2011,C37&gt;=2000),F37&lt;=25),"Low: overrated regular model with bad rotation",
             AND(E37&gt;110,C37&lt;2011,AND(F37&lt;=100,F37&gt;25)),"Low: overrated regular model (not new) with regular rotation",
             AND(E37&gt;110,C37&gt;2011,F37&lt;=25),"Low: overrated new model with bad rotation"
)</f>
        <v>Moderate: fair price and regular to good rotation</v>
      </c>
    </row>
    <row r="38" spans="1:8" x14ac:dyDescent="0.3">
      <c r="A38" t="s">
        <v>7</v>
      </c>
      <c r="B38" t="s">
        <v>72</v>
      </c>
      <c r="C38">
        <v>2008</v>
      </c>
      <c r="D38">
        <v>10590.425531914894</v>
      </c>
      <c r="E38">
        <v>101.46140239035215</v>
      </c>
      <c r="F38">
        <v>47</v>
      </c>
      <c r="H38" t="str" cm="1">
        <f t="array" ref="H38">_xlfn.IFS(
             AND(E38&gt;110,C38&gt;2011,F38&gt;100),"High: overrated, new and good rotation",
             AND(E38&lt;90,C38&gt;2011,F38&gt;100),"High: underrated, new and good rotation",
             AND(E38&lt;90,C38&lt;2011,F38&gt;100),"High: underrated, not too new but good rotation",
             AND(E38&lt;=110,C38&gt;2011,F38&lt;=25),"Critic: well priced/underrated and new, but bad rotation",
             AND(E38&gt;110,F38&gt;100),"Top Tier: premium vehicules that tend to be sold above market prices",
             AND(E38&gt;=90,E38&lt;=110,F38&gt;25),"Moderate: fair price and regular to good rotation",
             AND(E38&lt;90,AND(C38&lt;=2011,C38&gt;=2000),AND(F38&lt;100,F38&gt;25)),"Moderate: underrated regular model and regular rotation",
             AND(E38&lt;90,C38&gt;2011,AND(F38&lt;=100,F38&gt;25)),"Moderate: underrated new model with regular rotation",
             AND(E38&lt;90,C38&lt;2000,AND(F38&lt;=100,F38&gt;25)),"Moderate: underrated old model with regular rotation",
             AND(C38&lt;=2011,F38&lt;=25),"Low: not new model and bad rotation",
             AND(E38&gt;110,AND(C38&lt;=2011,C38&gt;=2000),F38&lt;=25),"Low: overrated regular model with bad rotation",
             AND(E38&gt;110,C38&lt;2011,AND(F38&lt;=100,F38&gt;25)),"Low: overrated regular model (not new) with regular rotation",
             AND(E38&gt;110,C38&gt;2011,F38&lt;=25),"Low: overrated new model with bad rotation"
)</f>
        <v>Moderate: fair price and regular to good rotation</v>
      </c>
    </row>
    <row r="39" spans="1:8" x14ac:dyDescent="0.3">
      <c r="A39" t="s">
        <v>7</v>
      </c>
      <c r="B39" t="s">
        <v>72</v>
      </c>
      <c r="C39">
        <v>2009</v>
      </c>
      <c r="D39">
        <v>11826.923076923076</v>
      </c>
      <c r="E39">
        <v>96.235684058858226</v>
      </c>
      <c r="F39">
        <v>13</v>
      </c>
      <c r="H39" t="str" cm="1">
        <f t="array" ref="H39">_xlfn.IFS(
             AND(E39&gt;110,C39&gt;2011,F39&gt;100),"High: overrated, new and good rotation",
             AND(E39&lt;90,C39&gt;2011,F39&gt;100),"High: underrated, new and good rotation",
             AND(E39&lt;90,C39&lt;2011,F39&gt;100),"High: underrated, not too new but good rotation",
             AND(E39&lt;=110,C39&gt;2011,F39&lt;=25),"Critic: well priced/underrated and new, but bad rotation",
             AND(E39&gt;110,F39&gt;100),"Top Tier: premium vehicules that tend to be sold above market prices",
             AND(E39&gt;=90,E39&lt;=110,F39&gt;25),"Moderate: fair price and regular to good rotation",
             AND(E39&lt;90,AND(C39&lt;=2011,C39&gt;=2000),AND(F39&lt;100,F39&gt;25)),"Moderate: underrated regular model and regular rotation",
             AND(E39&lt;90,C39&gt;2011,AND(F39&lt;=100,F39&gt;25)),"Moderate: underrated new model with regular rotation",
             AND(E39&lt;90,C39&lt;2000,AND(F39&lt;=100,F39&gt;25)),"Moderate: underrated old model with regular rotation",
             AND(C39&lt;=2011,F39&lt;=25),"Low: not new model and bad rotation",
             AND(E39&gt;110,AND(C39&lt;=2011,C39&gt;=2000),F39&lt;=25),"Low: overrated regular model with bad rotation",
             AND(E39&gt;110,C39&lt;2011,AND(F39&lt;=100,F39&gt;25)),"Low: overrated regular model (not new) with regular rotation",
             AND(E39&gt;110,C39&gt;2011,F39&lt;=25),"Low: overrated new model with bad rotation"
)</f>
        <v>Low: not new model and bad rotation</v>
      </c>
    </row>
    <row r="40" spans="1:8" x14ac:dyDescent="0.3">
      <c r="A40" t="s">
        <v>7</v>
      </c>
      <c r="B40" t="s">
        <v>72</v>
      </c>
      <c r="C40">
        <v>2010</v>
      </c>
      <c r="D40">
        <v>16028.571428571429</v>
      </c>
      <c r="E40">
        <v>101.43954312808835</v>
      </c>
      <c r="F40">
        <v>42</v>
      </c>
      <c r="H40" t="str" cm="1">
        <f t="array" ref="H40">_xlfn.IFS(
             AND(E40&gt;110,C40&gt;2011,F40&gt;100),"High: overrated, new and good rotation",
             AND(E40&lt;90,C40&gt;2011,F40&gt;100),"High: underrated, new and good rotation",
             AND(E40&lt;90,C40&lt;2011,F40&gt;100),"High: underrated, not too new but good rotation",
             AND(E40&lt;=110,C40&gt;2011,F40&lt;=25),"Critic: well priced/underrated and new, but bad rotation",
             AND(E40&gt;110,F40&gt;100),"Top Tier: premium vehicules that tend to be sold above market prices",
             AND(E40&gt;=90,E40&lt;=110,F40&gt;25),"Moderate: fair price and regular to good rotation",
             AND(E40&lt;90,AND(C40&lt;=2011,C40&gt;=2000),AND(F40&lt;100,F40&gt;25)),"Moderate: underrated regular model and regular rotation",
             AND(E40&lt;90,C40&gt;2011,AND(F40&lt;=100,F40&gt;25)),"Moderate: underrated new model with regular rotation",
             AND(E40&lt;90,C40&lt;2000,AND(F40&lt;=100,F40&gt;25)),"Moderate: underrated old model with regular rotation",
             AND(C40&lt;=2011,F40&lt;=25),"Low: not new model and bad rotation",
             AND(E40&gt;110,AND(C40&lt;=2011,C40&gt;=2000),F40&lt;=25),"Low: overrated regular model with bad rotation",
             AND(E40&gt;110,C40&lt;2011,AND(F40&lt;=100,F40&gt;25)),"Low: overrated regular model (not new) with regular rotation",
             AND(E40&gt;110,C40&gt;2011,F40&lt;=25),"Low: overrated new model with bad rotation"
)</f>
        <v>Moderate: fair price and regular to good rotation</v>
      </c>
    </row>
    <row r="41" spans="1:8" x14ac:dyDescent="0.3">
      <c r="A41" t="s">
        <v>7</v>
      </c>
      <c r="B41" t="s">
        <v>72</v>
      </c>
      <c r="C41">
        <v>2011</v>
      </c>
      <c r="D41">
        <v>17726.5625</v>
      </c>
      <c r="E41">
        <v>100.99474977200434</v>
      </c>
      <c r="F41">
        <v>32</v>
      </c>
      <c r="H41" t="str" cm="1">
        <f t="array" ref="H41">_xlfn.IFS(
             AND(E41&gt;110,C41&gt;2011,F41&gt;100),"High: overrated, new and good rotation",
             AND(E41&lt;90,C41&gt;2011,F41&gt;100),"High: underrated, new and good rotation",
             AND(E41&lt;90,C41&lt;2011,F41&gt;100),"High: underrated, not too new but good rotation",
             AND(E41&lt;=110,C41&gt;2011,F41&lt;=25),"Critic: well priced/underrated and new, but bad rotation",
             AND(E41&gt;110,F41&gt;100),"Top Tier: premium vehicules that tend to be sold above market prices",
             AND(E41&gt;=90,E41&lt;=110,F41&gt;25),"Moderate: fair price and regular to good rotation",
             AND(E41&lt;90,AND(C41&lt;=2011,C41&gt;=2000),AND(F41&lt;100,F41&gt;25)),"Moderate: underrated regular model and regular rotation",
             AND(E41&lt;90,C41&gt;2011,AND(F41&lt;=100,F41&gt;25)),"Moderate: underrated new model with regular rotation",
             AND(E41&lt;90,C41&lt;2000,AND(F41&lt;=100,F41&gt;25)),"Moderate: underrated old model with regular rotation",
             AND(C41&lt;=2011,F41&lt;=25),"Low: not new model and bad rotation",
             AND(E41&gt;110,AND(C41&lt;=2011,C41&gt;=2000),F41&lt;=25),"Low: overrated regular model with bad rotation",
             AND(E41&gt;110,C41&lt;2011,AND(F41&lt;=100,F41&gt;25)),"Low: overrated regular model (not new) with regular rotation",
             AND(E41&gt;110,C41&gt;2011,F41&lt;=25),"Low: overrated new model with bad rotation"
)</f>
        <v>Moderate: fair price and regular to good rotation</v>
      </c>
    </row>
    <row r="42" spans="1:8" x14ac:dyDescent="0.3">
      <c r="A42" t="s">
        <v>7</v>
      </c>
      <c r="B42" t="s">
        <v>72</v>
      </c>
      <c r="C42">
        <v>2012</v>
      </c>
      <c r="D42">
        <v>21795.212765957447</v>
      </c>
      <c r="E42">
        <v>99.938041806338759</v>
      </c>
      <c r="F42">
        <v>94</v>
      </c>
      <c r="H42" t="str" cm="1">
        <f t="array" ref="H42">_xlfn.IFS(
             AND(E42&gt;110,C42&gt;2011,F42&gt;100),"High: overrated, new and good rotation",
             AND(E42&lt;90,C42&gt;2011,F42&gt;100),"High: underrated, new and good rotation",
             AND(E42&lt;90,C42&lt;2011,F42&gt;100),"High: underrated, not too new but good rotation",
             AND(E42&lt;=110,C42&gt;2011,F42&lt;=25),"Critic: well priced/underrated and new, but bad rotation",
             AND(E42&gt;110,F42&gt;100),"Top Tier: premium vehicules that tend to be sold above market prices",
             AND(E42&gt;=90,E42&lt;=110,F42&gt;25),"Moderate: fair price and regular to good rotation",
             AND(E42&lt;90,AND(C42&lt;=2011,C42&gt;=2000),AND(F42&lt;100,F42&gt;25)),"Moderate: underrated regular model and regular rotation",
             AND(E42&lt;90,C42&gt;2011,AND(F42&lt;=100,F42&gt;25)),"Moderate: underrated new model with regular rotation",
             AND(E42&lt;90,C42&lt;2000,AND(F42&lt;=100,F42&gt;25)),"Moderate: underrated old model with regular rotation",
             AND(C42&lt;=2011,F42&lt;=25),"Low: not new model and bad rotation",
             AND(E42&gt;110,AND(C42&lt;=2011,C42&gt;=2000),F42&lt;=25),"Low: overrated regular model with bad rotation",
             AND(E42&gt;110,C42&lt;2011,AND(F42&lt;=100,F42&gt;25)),"Low: overrated regular model (not new) with regular rotation",
             AND(E42&gt;110,C42&gt;2011,F42&lt;=25),"Low: overrated new model with bad rotation"
)</f>
        <v>Moderate: fair price and regular to good rotation</v>
      </c>
    </row>
    <row r="43" spans="1:8" x14ac:dyDescent="0.3">
      <c r="A43" t="s">
        <v>7</v>
      </c>
      <c r="B43" t="s">
        <v>72</v>
      </c>
      <c r="C43">
        <v>2013</v>
      </c>
      <c r="D43">
        <v>25207.638888888891</v>
      </c>
      <c r="E43">
        <v>98.612438649845927</v>
      </c>
      <c r="F43">
        <v>72</v>
      </c>
      <c r="H43" t="str" cm="1">
        <f t="array" ref="H43">_xlfn.IFS(
             AND(E43&gt;110,C43&gt;2011,F43&gt;100),"High: overrated, new and good rotation",
             AND(E43&lt;90,C43&gt;2011,F43&gt;100),"High: underrated, new and good rotation",
             AND(E43&lt;90,C43&lt;2011,F43&gt;100),"High: underrated, not too new but good rotation",
             AND(E43&lt;=110,C43&gt;2011,F43&lt;=25),"Critic: well priced/underrated and new, but bad rotation",
             AND(E43&gt;110,F43&gt;100),"Top Tier: premium vehicules that tend to be sold above market prices",
             AND(E43&gt;=90,E43&lt;=110,F43&gt;25),"Moderate: fair price and regular to good rotation",
             AND(E43&lt;90,AND(C43&lt;=2011,C43&gt;=2000),AND(F43&lt;100,F43&gt;25)),"Moderate: underrated regular model and regular rotation",
             AND(E43&lt;90,C43&gt;2011,AND(F43&lt;=100,F43&gt;25)),"Moderate: underrated new model with regular rotation",
             AND(E43&lt;90,C43&lt;2000,AND(F43&lt;=100,F43&gt;25)),"Moderate: underrated old model with regular rotation",
             AND(C43&lt;=2011,F43&lt;=25),"Low: not new model and bad rotation",
             AND(E43&gt;110,AND(C43&lt;=2011,C43&gt;=2000),F43&lt;=25),"Low: overrated regular model with bad rotation",
             AND(E43&gt;110,C43&lt;2011,AND(F43&lt;=100,F43&gt;25)),"Low: overrated regular model (not new) with regular rotation",
             AND(E43&gt;110,C43&gt;2011,F43&lt;=25),"Low: overrated new model with bad rotation"
)</f>
        <v>Moderate: fair price and regular to good rotation</v>
      </c>
    </row>
    <row r="44" spans="1:8" x14ac:dyDescent="0.3">
      <c r="A44" t="s">
        <v>7</v>
      </c>
      <c r="B44" t="s">
        <v>72</v>
      </c>
      <c r="C44">
        <v>2014</v>
      </c>
      <c r="D44">
        <v>29426.923076923078</v>
      </c>
      <c r="E44">
        <v>99.723691176492522</v>
      </c>
      <c r="F44">
        <v>39</v>
      </c>
      <c r="H44" t="str" cm="1">
        <f t="array" ref="H44">_xlfn.IFS(
             AND(E44&gt;110,C44&gt;2011,F44&gt;100),"High: overrated, new and good rotation",
             AND(E44&lt;90,C44&gt;2011,F44&gt;100),"High: underrated, new and good rotation",
             AND(E44&lt;90,C44&lt;2011,F44&gt;100),"High: underrated, not too new but good rotation",
             AND(E44&lt;=110,C44&gt;2011,F44&lt;=25),"Critic: well priced/underrated and new, but bad rotation",
             AND(E44&gt;110,F44&gt;100),"Top Tier: premium vehicules that tend to be sold above market prices",
             AND(E44&gt;=90,E44&lt;=110,F44&gt;25),"Moderate: fair price and regular to good rotation",
             AND(E44&lt;90,AND(C44&lt;=2011,C44&gt;=2000),AND(F44&lt;100,F44&gt;25)),"Moderate: underrated regular model and regular rotation",
             AND(E44&lt;90,C44&gt;2011,AND(F44&lt;=100,F44&gt;25)),"Moderate: underrated new model with regular rotation",
             AND(E44&lt;90,C44&lt;2000,AND(F44&lt;=100,F44&gt;25)),"Moderate: underrated old model with regular rotation",
             AND(C44&lt;=2011,F44&lt;=25),"Low: not new model and bad rotation",
             AND(E44&gt;110,AND(C44&lt;=2011,C44&gt;=2000),F44&lt;=25),"Low: overrated regular model with bad rotation",
             AND(E44&gt;110,C44&lt;2011,AND(F44&lt;=100,F44&gt;25)),"Low: overrated regular model (not new) with regular rotation",
             AND(E44&gt;110,C44&gt;2011,F44&lt;=25),"Low: overrated new model with bad rotation"
)</f>
        <v>Moderate: fair price and regular to good rotation</v>
      </c>
    </row>
    <row r="45" spans="1:8" x14ac:dyDescent="0.3">
      <c r="A45" t="s">
        <v>7</v>
      </c>
      <c r="B45" t="s">
        <v>72</v>
      </c>
      <c r="C45">
        <v>2015</v>
      </c>
      <c r="D45">
        <v>33377.272727272728</v>
      </c>
      <c r="E45">
        <v>102.70489111612943</v>
      </c>
      <c r="F45">
        <v>11</v>
      </c>
      <c r="H45" t="str" cm="1">
        <f t="array" ref="H45">_xlfn.IFS(
             AND(E45&gt;110,C45&gt;2011,F45&gt;100),"High: overrated, new and good rotation",
             AND(E45&lt;90,C45&gt;2011,F45&gt;100),"High: underrated, new and good rotation",
             AND(E45&lt;90,C45&lt;2011,F45&gt;100),"High: underrated, not too new but good rotation",
             AND(E45&lt;=110,C45&gt;2011,F45&lt;=25),"Critic: well priced/underrated and new, but bad rotation",
             AND(E45&gt;110,F45&gt;100),"Top Tier: premium vehicules that tend to be sold above market prices",
             AND(E45&gt;=90,E45&lt;=110,F45&gt;25),"Moderate: fair price and regular to good rotation",
             AND(E45&lt;90,AND(C45&lt;=2011,C45&gt;=2000),AND(F45&lt;100,F45&gt;25)),"Moderate: underrated regular model and regular rotation",
             AND(E45&lt;90,C45&gt;2011,AND(F45&lt;=100,F45&gt;25)),"Moderate: underrated new model with regular rotation",
             AND(E45&lt;90,C45&lt;2000,AND(F45&lt;=100,F45&gt;25)),"Moderate: underrated old model with regular rotation",
             AND(C45&lt;=2011,F45&lt;=25),"Low: not new model and bad rotation",
             AND(E45&gt;110,AND(C45&lt;=2011,C45&gt;=2000),F45&lt;=25),"Low: overrated regular model with bad rotation",
             AND(E45&gt;110,C45&lt;2011,AND(F45&lt;=100,F45&gt;25)),"Low: overrated regular model (not new) with regular rotation",
             AND(E45&gt;110,C45&gt;2011,F45&lt;=25),"Low: overrated new model with bad rotation"
)</f>
        <v>Critic: well priced/underrated and new, but bad rotation</v>
      </c>
    </row>
    <row r="46" spans="1:8" x14ac:dyDescent="0.3">
      <c r="A46" t="s">
        <v>7</v>
      </c>
      <c r="B46" t="s">
        <v>73</v>
      </c>
      <c r="C46">
        <v>1996</v>
      </c>
      <c r="D46">
        <v>1700</v>
      </c>
      <c r="E46">
        <v>219.35483870967741</v>
      </c>
      <c r="F46">
        <v>1</v>
      </c>
      <c r="H46" t="str" cm="1">
        <f t="array" ref="H46">_xlfn.IFS(
             AND(E46&gt;110,C46&gt;2011,F46&gt;100),"High: overrated, new and good rotation",
             AND(E46&lt;90,C46&gt;2011,F46&gt;100),"High: underrated, new and good rotation",
             AND(E46&lt;90,C46&lt;2011,F46&gt;100),"High: underrated, not too new but good rotation",
             AND(E46&lt;=110,C46&gt;2011,F46&lt;=25),"Critic: well priced/underrated and new, but bad rotation",
             AND(E46&gt;110,F46&gt;100),"Top Tier: premium vehicules that tend to be sold above market prices",
             AND(E46&gt;=90,E46&lt;=110,F46&gt;25),"Moderate: fair price and regular to good rotation",
             AND(E46&lt;90,AND(C46&lt;=2011,C46&gt;=2000),AND(F46&lt;100,F46&gt;25)),"Moderate: underrated regular model and regular rotation",
             AND(E46&lt;90,C46&gt;2011,AND(F46&lt;=100,F46&gt;25)),"Moderate: underrated new model with regular rotation",
             AND(E46&lt;90,C46&lt;2000,AND(F46&lt;=100,F46&gt;25)),"Moderate: underrated old model with regular rotation",
             AND(C46&lt;=2011,F46&lt;=25),"Low: not new model and bad rotation",
             AND(E46&gt;110,AND(C46&lt;=2011,C46&gt;=2000),F46&lt;=25),"Low: overrated regular model with bad rotation",
             AND(E46&gt;110,C46&lt;2011,AND(F46&lt;=100,F46&gt;25)),"Low: overrated regular model (not new) with regular rotation",
             AND(E46&gt;110,C46&gt;2011,F46&lt;=25),"Low: overrated new model with bad rotation"
)</f>
        <v>Low: not new model and bad rotation</v>
      </c>
    </row>
    <row r="47" spans="1:8" x14ac:dyDescent="0.3">
      <c r="A47" t="s">
        <v>7</v>
      </c>
      <c r="B47" t="s">
        <v>73</v>
      </c>
      <c r="C47">
        <v>1997</v>
      </c>
      <c r="D47">
        <v>940</v>
      </c>
      <c r="E47">
        <v>108.42268842268841</v>
      </c>
      <c r="F47">
        <v>5</v>
      </c>
      <c r="H47" t="str" cm="1">
        <f t="array" ref="H47">_xlfn.IFS(
             AND(E47&gt;110,C47&gt;2011,F47&gt;100),"High: overrated, new and good rotation",
             AND(E47&lt;90,C47&gt;2011,F47&gt;100),"High: underrated, new and good rotation",
             AND(E47&lt;90,C47&lt;2011,F47&gt;100),"High: underrated, not too new but good rotation",
             AND(E47&lt;=110,C47&gt;2011,F47&lt;=25),"Critic: well priced/underrated and new, but bad rotation",
             AND(E47&gt;110,F47&gt;100),"Top Tier: premium vehicules that tend to be sold above market prices",
             AND(E47&gt;=90,E47&lt;=110,F47&gt;25),"Moderate: fair price and regular to good rotation",
             AND(E47&lt;90,AND(C47&lt;=2011,C47&gt;=2000),AND(F47&lt;100,F47&gt;25)),"Moderate: underrated regular model and regular rotation",
             AND(E47&lt;90,C47&gt;2011,AND(F47&lt;=100,F47&gt;25)),"Moderate: underrated new model with regular rotation",
             AND(E47&lt;90,C47&lt;2000,AND(F47&lt;=100,F47&gt;25)),"Moderate: underrated old model with regular rotation",
             AND(C47&lt;=2011,F47&lt;=25),"Low: not new model and bad rotation",
             AND(E47&gt;110,AND(C47&lt;=2011,C47&gt;=2000),F47&lt;=25),"Low: overrated regular model with bad rotation",
             AND(E47&gt;110,C47&lt;2011,AND(F47&lt;=100,F47&gt;25)),"Low: overrated regular model (not new) with regular rotation",
             AND(E47&gt;110,C47&gt;2011,F47&lt;=25),"Low: overrated new model with bad rotation"
)</f>
        <v>Low: not new model and bad rotation</v>
      </c>
    </row>
    <row r="48" spans="1:8" x14ac:dyDescent="0.3">
      <c r="A48" t="s">
        <v>7</v>
      </c>
      <c r="B48" t="s">
        <v>73</v>
      </c>
      <c r="C48">
        <v>1998</v>
      </c>
      <c r="D48">
        <v>1510.7142857142858</v>
      </c>
      <c r="E48">
        <v>85.525809301445818</v>
      </c>
      <c r="F48">
        <v>7</v>
      </c>
      <c r="H48" t="str" cm="1">
        <f t="array" ref="H48">_xlfn.IFS(
             AND(E48&gt;110,C48&gt;2011,F48&gt;100),"High: overrated, new and good rotation",
             AND(E48&lt;90,C48&gt;2011,F48&gt;100),"High: underrated, new and good rotation",
             AND(E48&lt;90,C48&lt;2011,F48&gt;100),"High: underrated, not too new but good rotation",
             AND(E48&lt;=110,C48&gt;2011,F48&lt;=25),"Critic: well priced/underrated and new, but bad rotation",
             AND(E48&gt;110,F48&gt;100),"Top Tier: premium vehicules that tend to be sold above market prices",
             AND(E48&gt;=90,E48&lt;=110,F48&gt;25),"Moderate: fair price and regular to good rotation",
             AND(E48&lt;90,AND(C48&lt;=2011,C48&gt;=2000),AND(F48&lt;100,F48&gt;25)),"Moderate: underrated regular model and regular rotation",
             AND(E48&lt;90,C48&gt;2011,AND(F48&lt;=100,F48&gt;25)),"Moderate: underrated new model with regular rotation",
             AND(E48&lt;90,C48&lt;2000,AND(F48&lt;=100,F48&gt;25)),"Moderate: underrated old model with regular rotation",
             AND(C48&lt;=2011,F48&lt;=25),"Low: not new model and bad rotation",
             AND(E48&gt;110,AND(C48&lt;=2011,C48&gt;=2000),F48&lt;=25),"Low: overrated regular model with bad rotation",
             AND(E48&gt;110,C48&lt;2011,AND(F48&lt;=100,F48&gt;25)),"Low: overrated regular model (not new) with regular rotation",
             AND(E48&gt;110,C48&gt;2011,F48&lt;=25),"Low: overrated new model with bad rotation"
)</f>
        <v>Low: not new model and bad rotation</v>
      </c>
    </row>
    <row r="49" spans="1:8" x14ac:dyDescent="0.3">
      <c r="A49" t="s">
        <v>7</v>
      </c>
      <c r="B49" t="s">
        <v>73</v>
      </c>
      <c r="C49">
        <v>1999</v>
      </c>
      <c r="D49">
        <v>1087.5</v>
      </c>
      <c r="E49">
        <v>71.856585226683265</v>
      </c>
      <c r="F49">
        <v>4</v>
      </c>
      <c r="H49" t="str" cm="1">
        <f t="array" ref="H49">_xlfn.IFS(
             AND(E49&gt;110,C49&gt;2011,F49&gt;100),"High: overrated, new and good rotation",
             AND(E49&lt;90,C49&gt;2011,F49&gt;100),"High: underrated, new and good rotation",
             AND(E49&lt;90,C49&lt;2011,F49&gt;100),"High: underrated, not too new but good rotation",
             AND(E49&lt;=110,C49&gt;2011,F49&lt;=25),"Critic: well priced/underrated and new, but bad rotation",
             AND(E49&gt;110,F49&gt;100),"Top Tier: premium vehicules that tend to be sold above market prices",
             AND(E49&gt;=90,E49&lt;=110,F49&gt;25),"Moderate: fair price and regular to good rotation",
             AND(E49&lt;90,AND(C49&lt;=2011,C49&gt;=2000),AND(F49&lt;100,F49&gt;25)),"Moderate: underrated regular model and regular rotation",
             AND(E49&lt;90,C49&gt;2011,AND(F49&lt;=100,F49&gt;25)),"Moderate: underrated new model with regular rotation",
             AND(E49&lt;90,C49&lt;2000,AND(F49&lt;=100,F49&gt;25)),"Moderate: underrated old model with regular rotation",
             AND(C49&lt;=2011,F49&lt;=25),"Low: not new model and bad rotation",
             AND(E49&gt;110,AND(C49&lt;=2011,C49&gt;=2000),F49&lt;=25),"Low: overrated regular model with bad rotation",
             AND(E49&gt;110,C49&lt;2011,AND(F49&lt;=100,F49&gt;25)),"Low: overrated regular model (not new) with regular rotation",
             AND(E49&gt;110,C49&gt;2011,F49&lt;=25),"Low: overrated new model with bad rotation"
)</f>
        <v>Low: not new model and bad rotation</v>
      </c>
    </row>
    <row r="50" spans="1:8" x14ac:dyDescent="0.3">
      <c r="A50" t="s">
        <v>7</v>
      </c>
      <c r="B50" t="s">
        <v>73</v>
      </c>
      <c r="C50">
        <v>2000</v>
      </c>
      <c r="D50">
        <v>1375</v>
      </c>
      <c r="E50">
        <v>97.623130457802304</v>
      </c>
      <c r="F50">
        <v>10</v>
      </c>
      <c r="H50" t="str" cm="1">
        <f t="array" ref="H50">_xlfn.IFS(
             AND(E50&gt;110,C50&gt;2011,F50&gt;100),"High: overrated, new and good rotation",
             AND(E50&lt;90,C50&gt;2011,F50&gt;100),"High: underrated, new and good rotation",
             AND(E50&lt;90,C50&lt;2011,F50&gt;100),"High: underrated, not too new but good rotation",
             AND(E50&lt;=110,C50&gt;2011,F50&lt;=25),"Critic: well priced/underrated and new, but bad rotation",
             AND(E50&gt;110,F50&gt;100),"Top Tier: premium vehicules that tend to be sold above market prices",
             AND(E50&gt;=90,E50&lt;=110,F50&gt;25),"Moderate: fair price and regular to good rotation",
             AND(E50&lt;90,AND(C50&lt;=2011,C50&gt;=2000),AND(F50&lt;100,F50&gt;25)),"Moderate: underrated regular model and regular rotation",
             AND(E50&lt;90,C50&gt;2011,AND(F50&lt;=100,F50&gt;25)),"Moderate: underrated new model with regular rotation",
             AND(E50&lt;90,C50&lt;2000,AND(F50&lt;=100,F50&gt;25)),"Moderate: underrated old model with regular rotation",
             AND(C50&lt;=2011,F50&lt;=25),"Low: not new model and bad rotation",
             AND(E50&gt;110,AND(C50&lt;=2011,C50&gt;=2000),F50&lt;=25),"Low: overrated regular model with bad rotation",
             AND(E50&gt;110,C50&lt;2011,AND(F50&lt;=100,F50&gt;25)),"Low: overrated regular model (not new) with regular rotation",
             AND(E50&gt;110,C50&gt;2011,F50&lt;=25),"Low: overrated new model with bad rotation"
)</f>
        <v>Low: not new model and bad rotation</v>
      </c>
    </row>
    <row r="51" spans="1:8" x14ac:dyDescent="0.3">
      <c r="A51" t="s">
        <v>7</v>
      </c>
      <c r="B51" t="s">
        <v>73</v>
      </c>
      <c r="C51">
        <v>2001</v>
      </c>
      <c r="D51">
        <v>1450</v>
      </c>
      <c r="E51">
        <v>76.294078925657871</v>
      </c>
      <c r="F51">
        <v>4</v>
      </c>
      <c r="H51" t="str" cm="1">
        <f t="array" ref="H51">_xlfn.IFS(
             AND(E51&gt;110,C51&gt;2011,F51&gt;100),"High: overrated, new and good rotation",
             AND(E51&lt;90,C51&gt;2011,F51&gt;100),"High: underrated, new and good rotation",
             AND(E51&lt;90,C51&lt;2011,F51&gt;100),"High: underrated, not too new but good rotation",
             AND(E51&lt;=110,C51&gt;2011,F51&lt;=25),"Critic: well priced/underrated and new, but bad rotation",
             AND(E51&gt;110,F51&gt;100),"Top Tier: premium vehicules that tend to be sold above market prices",
             AND(E51&gt;=90,E51&lt;=110,F51&gt;25),"Moderate: fair price and regular to good rotation",
             AND(E51&lt;90,AND(C51&lt;=2011,C51&gt;=2000),AND(F51&lt;100,F51&gt;25)),"Moderate: underrated regular model and regular rotation",
             AND(E51&lt;90,C51&gt;2011,AND(F51&lt;=100,F51&gt;25)),"Moderate: underrated new model with regular rotation",
             AND(E51&lt;90,C51&lt;2000,AND(F51&lt;=100,F51&gt;25)),"Moderate: underrated old model with regular rotation",
             AND(C51&lt;=2011,F51&lt;=25),"Low: not new model and bad rotation",
             AND(E51&gt;110,AND(C51&lt;=2011,C51&gt;=2000),F51&lt;=25),"Low: overrated regular model with bad rotation",
             AND(E51&gt;110,C51&lt;2011,AND(F51&lt;=100,F51&gt;25)),"Low: overrated regular model (not new) with regular rotation",
             AND(E51&gt;110,C51&gt;2011,F51&lt;=25),"Low: overrated new model with bad rotation"
)</f>
        <v>Low: not new model and bad rotation</v>
      </c>
    </row>
    <row r="52" spans="1:8" x14ac:dyDescent="0.3">
      <c r="A52" t="s">
        <v>7</v>
      </c>
      <c r="B52" t="s">
        <v>73</v>
      </c>
      <c r="C52">
        <v>2002</v>
      </c>
      <c r="D52">
        <v>3088.8888888888887</v>
      </c>
      <c r="E52">
        <v>107.56923101433594</v>
      </c>
      <c r="F52">
        <v>18</v>
      </c>
      <c r="H52" t="str" cm="1">
        <f t="array" ref="H52">_xlfn.IFS(
             AND(E52&gt;110,C52&gt;2011,F52&gt;100),"High: overrated, new and good rotation",
             AND(E52&lt;90,C52&gt;2011,F52&gt;100),"High: underrated, new and good rotation",
             AND(E52&lt;90,C52&lt;2011,F52&gt;100),"High: underrated, not too new but good rotation",
             AND(E52&lt;=110,C52&gt;2011,F52&lt;=25),"Critic: well priced/underrated and new, but bad rotation",
             AND(E52&gt;110,F52&gt;100),"Top Tier: premium vehicules that tend to be sold above market prices",
             AND(E52&gt;=90,E52&lt;=110,F52&gt;25),"Moderate: fair price and regular to good rotation",
             AND(E52&lt;90,AND(C52&lt;=2011,C52&gt;=2000),AND(F52&lt;100,F52&gt;25)),"Moderate: underrated regular model and regular rotation",
             AND(E52&lt;90,C52&gt;2011,AND(F52&lt;=100,F52&gt;25)),"Moderate: underrated new model with regular rotation",
             AND(E52&lt;90,C52&lt;2000,AND(F52&lt;=100,F52&gt;25)),"Moderate: underrated old model with regular rotation",
             AND(C52&lt;=2011,F52&lt;=25),"Low: not new model and bad rotation",
             AND(E52&gt;110,AND(C52&lt;=2011,C52&gt;=2000),F52&lt;=25),"Low: overrated regular model with bad rotation",
             AND(E52&gt;110,C52&lt;2011,AND(F52&lt;=100,F52&gt;25)),"Low: overrated regular model (not new) with regular rotation",
             AND(E52&gt;110,C52&gt;2011,F52&lt;=25),"Low: overrated new model with bad rotation"
)</f>
        <v>Low: not new model and bad rotation</v>
      </c>
    </row>
    <row r="53" spans="1:8" x14ac:dyDescent="0.3">
      <c r="A53" t="s">
        <v>7</v>
      </c>
      <c r="B53" t="s">
        <v>73</v>
      </c>
      <c r="C53">
        <v>2003</v>
      </c>
      <c r="D53">
        <v>2566.6666666666665</v>
      </c>
      <c r="E53">
        <v>106.20380878667576</v>
      </c>
      <c r="F53">
        <v>3</v>
      </c>
      <c r="H53" t="str" cm="1">
        <f t="array" ref="H53">_xlfn.IFS(
             AND(E53&gt;110,C53&gt;2011,F53&gt;100),"High: overrated, new and good rotation",
             AND(E53&lt;90,C53&gt;2011,F53&gt;100),"High: underrated, new and good rotation",
             AND(E53&lt;90,C53&lt;2011,F53&gt;100),"High: underrated, not too new but good rotation",
             AND(E53&lt;=110,C53&gt;2011,F53&lt;=25),"Critic: well priced/underrated and new, but bad rotation",
             AND(E53&gt;110,F53&gt;100),"Top Tier: premium vehicules that tend to be sold above market prices",
             AND(E53&gt;=90,E53&lt;=110,F53&gt;25),"Moderate: fair price and regular to good rotation",
             AND(E53&lt;90,AND(C53&lt;=2011,C53&gt;=2000),AND(F53&lt;100,F53&gt;25)),"Moderate: underrated regular model and regular rotation",
             AND(E53&lt;90,C53&gt;2011,AND(F53&lt;=100,F53&gt;25)),"Moderate: underrated new model with regular rotation",
             AND(E53&lt;90,C53&lt;2000,AND(F53&lt;=100,F53&gt;25)),"Moderate: underrated old model with regular rotation",
             AND(C53&lt;=2011,F53&lt;=25),"Low: not new model and bad rotation",
             AND(E53&gt;110,AND(C53&lt;=2011,C53&gt;=2000),F53&lt;=25),"Low: overrated regular model with bad rotation",
             AND(E53&gt;110,C53&lt;2011,AND(F53&lt;=100,F53&gt;25)),"Low: overrated regular model (not new) with regular rotation",
             AND(E53&gt;110,C53&gt;2011,F53&lt;=25),"Low: overrated new model with bad rotation"
)</f>
        <v>Low: not new model and bad rotation</v>
      </c>
    </row>
    <row r="54" spans="1:8" x14ac:dyDescent="0.3">
      <c r="A54" t="s">
        <v>7</v>
      </c>
      <c r="B54" t="s">
        <v>73</v>
      </c>
      <c r="C54">
        <v>2004</v>
      </c>
      <c r="D54">
        <v>3885.7142857142858</v>
      </c>
      <c r="E54">
        <v>109.42636192294106</v>
      </c>
      <c r="F54">
        <v>14</v>
      </c>
      <c r="H54" t="str" cm="1">
        <f t="array" ref="H54">_xlfn.IFS(
             AND(E54&gt;110,C54&gt;2011,F54&gt;100),"High: overrated, new and good rotation",
             AND(E54&lt;90,C54&gt;2011,F54&gt;100),"High: underrated, new and good rotation",
             AND(E54&lt;90,C54&lt;2011,F54&gt;100),"High: underrated, not too new but good rotation",
             AND(E54&lt;=110,C54&gt;2011,F54&lt;=25),"Critic: well priced/underrated and new, but bad rotation",
             AND(E54&gt;110,F54&gt;100),"Top Tier: premium vehicules that tend to be sold above market prices",
             AND(E54&gt;=90,E54&lt;=110,F54&gt;25),"Moderate: fair price and regular to good rotation",
             AND(E54&lt;90,AND(C54&lt;=2011,C54&gt;=2000),AND(F54&lt;100,F54&gt;25)),"Moderate: underrated regular model and regular rotation",
             AND(E54&lt;90,C54&gt;2011,AND(F54&lt;=100,F54&gt;25)),"Moderate: underrated new model with regular rotation",
             AND(E54&lt;90,C54&lt;2000,AND(F54&lt;=100,F54&gt;25)),"Moderate: underrated old model with regular rotation",
             AND(C54&lt;=2011,F54&lt;=25),"Low: not new model and bad rotation",
             AND(E54&gt;110,AND(C54&lt;=2011,C54&gt;=2000),F54&lt;=25),"Low: overrated regular model with bad rotation",
             AND(E54&gt;110,C54&lt;2011,AND(F54&lt;=100,F54&gt;25)),"Low: overrated regular model (not new) with regular rotation",
             AND(E54&gt;110,C54&gt;2011,F54&lt;=25),"Low: overrated new model with bad rotation"
)</f>
        <v>Low: not new model and bad rotation</v>
      </c>
    </row>
    <row r="55" spans="1:8" x14ac:dyDescent="0.3">
      <c r="A55" t="s">
        <v>7</v>
      </c>
      <c r="B55" t="s">
        <v>73</v>
      </c>
      <c r="C55">
        <v>2005</v>
      </c>
      <c r="D55">
        <v>6611.7647058823532</v>
      </c>
      <c r="E55">
        <v>102.24567070148395</v>
      </c>
      <c r="F55">
        <v>17</v>
      </c>
      <c r="H55" t="str" cm="1">
        <f t="array" ref="H55">_xlfn.IFS(
             AND(E55&gt;110,C55&gt;2011,F55&gt;100),"High: overrated, new and good rotation",
             AND(E55&lt;90,C55&gt;2011,F55&gt;100),"High: underrated, new and good rotation",
             AND(E55&lt;90,C55&lt;2011,F55&gt;100),"High: underrated, not too new but good rotation",
             AND(E55&lt;=110,C55&gt;2011,F55&lt;=25),"Critic: well priced/underrated and new, but bad rotation",
             AND(E55&gt;110,F55&gt;100),"Top Tier: premium vehicules that tend to be sold above market prices",
             AND(E55&gt;=90,E55&lt;=110,F55&gt;25),"Moderate: fair price and regular to good rotation",
             AND(E55&lt;90,AND(C55&lt;=2011,C55&gt;=2000),AND(F55&lt;100,F55&gt;25)),"Moderate: underrated regular model and regular rotation",
             AND(E55&lt;90,C55&gt;2011,AND(F55&lt;=100,F55&gt;25)),"Moderate: underrated new model with regular rotation",
             AND(E55&lt;90,C55&lt;2000,AND(F55&lt;=100,F55&gt;25)),"Moderate: underrated old model with regular rotation",
             AND(C55&lt;=2011,F55&lt;=25),"Low: not new model and bad rotation",
             AND(E55&gt;110,AND(C55&lt;=2011,C55&gt;=2000),F55&lt;=25),"Low: overrated regular model with bad rotation",
             AND(E55&gt;110,C55&lt;2011,AND(F55&lt;=100,F55&gt;25)),"Low: overrated regular model (not new) with regular rotation",
             AND(E55&gt;110,C55&gt;2011,F55&lt;=25),"Low: overrated new model with bad rotation"
)</f>
        <v>Low: not new model and bad rotation</v>
      </c>
    </row>
    <row r="56" spans="1:8" x14ac:dyDescent="0.3">
      <c r="A56" t="s">
        <v>7</v>
      </c>
      <c r="B56" t="s">
        <v>73</v>
      </c>
      <c r="C56">
        <v>2006</v>
      </c>
      <c r="D56">
        <v>5733.333333333333</v>
      </c>
      <c r="E56">
        <v>79.781310613040503</v>
      </c>
      <c r="F56">
        <v>3</v>
      </c>
      <c r="H56" t="str" cm="1">
        <f t="array" ref="H56">_xlfn.IFS(
             AND(E56&gt;110,C56&gt;2011,F56&gt;100),"High: overrated, new and good rotation",
             AND(E56&lt;90,C56&gt;2011,F56&gt;100),"High: underrated, new and good rotation",
             AND(E56&lt;90,C56&lt;2011,F56&gt;100),"High: underrated, not too new but good rotation",
             AND(E56&lt;=110,C56&gt;2011,F56&lt;=25),"Critic: well priced/underrated and new, but bad rotation",
             AND(E56&gt;110,F56&gt;100),"Top Tier: premium vehicules that tend to be sold above market prices",
             AND(E56&gt;=90,E56&lt;=110,F56&gt;25),"Moderate: fair price and regular to good rotation",
             AND(E56&lt;90,AND(C56&lt;=2011,C56&gt;=2000),AND(F56&lt;100,F56&gt;25)),"Moderate: underrated regular model and regular rotation",
             AND(E56&lt;90,C56&gt;2011,AND(F56&lt;=100,F56&gt;25)),"Moderate: underrated new model with regular rotation",
             AND(E56&lt;90,C56&lt;2000,AND(F56&lt;=100,F56&gt;25)),"Moderate: underrated old model with regular rotation",
             AND(C56&lt;=2011,F56&lt;=25),"Low: not new model and bad rotation",
             AND(E56&gt;110,AND(C56&lt;=2011,C56&gt;=2000),F56&lt;=25),"Low: overrated regular model with bad rotation",
             AND(E56&gt;110,C56&lt;2011,AND(F56&lt;=100,F56&gt;25)),"Low: overrated regular model (not new) with regular rotation",
             AND(E56&gt;110,C56&gt;2011,F56&lt;=25),"Low: overrated new model with bad rotation"
)</f>
        <v>Low: not new model and bad rotation</v>
      </c>
    </row>
    <row r="57" spans="1:8" x14ac:dyDescent="0.3">
      <c r="A57" t="s">
        <v>7</v>
      </c>
      <c r="B57" t="s">
        <v>73</v>
      </c>
      <c r="C57">
        <v>2007</v>
      </c>
      <c r="D57">
        <v>9691.6666666666661</v>
      </c>
      <c r="E57">
        <v>110.68603007474854</v>
      </c>
      <c r="F57">
        <v>12</v>
      </c>
      <c r="H57" t="str" cm="1">
        <f t="array" ref="H57">_xlfn.IFS(
             AND(E57&gt;110,C57&gt;2011,F57&gt;100),"High: overrated, new and good rotation",
             AND(E57&lt;90,C57&gt;2011,F57&gt;100),"High: underrated, new and good rotation",
             AND(E57&lt;90,C57&lt;2011,F57&gt;100),"High: underrated, not too new but good rotation",
             AND(E57&lt;=110,C57&gt;2011,F57&lt;=25),"Critic: well priced/underrated and new, but bad rotation",
             AND(E57&gt;110,F57&gt;100),"Top Tier: premium vehicules that tend to be sold above market prices",
             AND(E57&gt;=90,E57&lt;=110,F57&gt;25),"Moderate: fair price and regular to good rotation",
             AND(E57&lt;90,AND(C57&lt;=2011,C57&gt;=2000),AND(F57&lt;100,F57&gt;25)),"Moderate: underrated regular model and regular rotation",
             AND(E57&lt;90,C57&gt;2011,AND(F57&lt;=100,F57&gt;25)),"Moderate: underrated new model with regular rotation",
             AND(E57&lt;90,C57&lt;2000,AND(F57&lt;=100,F57&gt;25)),"Moderate: underrated old model with regular rotation",
             AND(C57&lt;=2011,F57&lt;=25),"Low: not new model and bad rotation",
             AND(E57&gt;110,AND(C57&lt;=2011,C57&gt;=2000),F57&lt;=25),"Low: overrated regular model with bad rotation",
             AND(E57&gt;110,C57&lt;2011,AND(F57&lt;=100,F57&gt;25)),"Low: overrated regular model (not new) with regular rotation",
             AND(E57&gt;110,C57&gt;2011,F57&lt;=25),"Low: overrated new model with bad rotation"
)</f>
        <v>Low: not new model and bad rotation</v>
      </c>
    </row>
    <row r="58" spans="1:8" x14ac:dyDescent="0.3">
      <c r="A58" t="s">
        <v>7</v>
      </c>
      <c r="B58" t="s">
        <v>73</v>
      </c>
      <c r="C58">
        <v>2008</v>
      </c>
      <c r="D58">
        <v>10008.333333333334</v>
      </c>
      <c r="E58">
        <v>99.068290729032057</v>
      </c>
      <c r="F58">
        <v>12</v>
      </c>
      <c r="H58" t="str" cm="1">
        <f t="array" ref="H58">_xlfn.IFS(
             AND(E58&gt;110,C58&gt;2011,F58&gt;100),"High: overrated, new and good rotation",
             AND(E58&lt;90,C58&gt;2011,F58&gt;100),"High: underrated, new and good rotation",
             AND(E58&lt;90,C58&lt;2011,F58&gt;100),"High: underrated, not too new but good rotation",
             AND(E58&lt;=110,C58&gt;2011,F58&lt;=25),"Critic: well priced/underrated and new, but bad rotation",
             AND(E58&gt;110,F58&gt;100),"Top Tier: premium vehicules that tend to be sold above market prices",
             AND(E58&gt;=90,E58&lt;=110,F58&gt;25),"Moderate: fair price and regular to good rotation",
             AND(E58&lt;90,AND(C58&lt;=2011,C58&gt;=2000),AND(F58&lt;100,F58&gt;25)),"Moderate: underrated regular model and regular rotation",
             AND(E58&lt;90,C58&gt;2011,AND(F58&lt;=100,F58&gt;25)),"Moderate: underrated new model with regular rotation",
             AND(E58&lt;90,C58&lt;2000,AND(F58&lt;=100,F58&gt;25)),"Moderate: underrated old model with regular rotation",
             AND(C58&lt;=2011,F58&lt;=25),"Low: not new model and bad rotation",
             AND(E58&gt;110,AND(C58&lt;=2011,C58&gt;=2000),F58&lt;=25),"Low: overrated regular model with bad rotation",
             AND(E58&gt;110,C58&lt;2011,AND(F58&lt;=100,F58&gt;25)),"Low: overrated regular model (not new) with regular rotation",
             AND(E58&gt;110,C58&gt;2011,F58&lt;=25),"Low: overrated new model with bad rotation"
)</f>
        <v>Low: not new model and bad rotation</v>
      </c>
    </row>
    <row r="59" spans="1:8" x14ac:dyDescent="0.3">
      <c r="A59" t="s">
        <v>7</v>
      </c>
      <c r="B59" t="s">
        <v>73</v>
      </c>
      <c r="C59">
        <v>2009</v>
      </c>
      <c r="D59">
        <v>15266.666666666666</v>
      </c>
      <c r="E59">
        <v>99.425593793427893</v>
      </c>
      <c r="F59">
        <v>6</v>
      </c>
      <c r="H59" t="str" cm="1">
        <f t="array" ref="H59">_xlfn.IFS(
             AND(E59&gt;110,C59&gt;2011,F59&gt;100),"High: overrated, new and good rotation",
             AND(E59&lt;90,C59&gt;2011,F59&gt;100),"High: underrated, new and good rotation",
             AND(E59&lt;90,C59&lt;2011,F59&gt;100),"High: underrated, not too new but good rotation",
             AND(E59&lt;=110,C59&gt;2011,F59&lt;=25),"Critic: well priced/underrated and new, but bad rotation",
             AND(E59&gt;110,F59&gt;100),"Top Tier: premium vehicules that tend to be sold above market prices",
             AND(E59&gt;=90,E59&lt;=110,F59&gt;25),"Moderate: fair price and regular to good rotation",
             AND(E59&lt;90,AND(C59&lt;=2011,C59&gt;=2000),AND(F59&lt;100,F59&gt;25)),"Moderate: underrated regular model and regular rotation",
             AND(E59&lt;90,C59&gt;2011,AND(F59&lt;=100,F59&gt;25)),"Moderate: underrated new model with regular rotation",
             AND(E59&lt;90,C59&lt;2000,AND(F59&lt;=100,F59&gt;25)),"Moderate: underrated old model with regular rotation",
             AND(C59&lt;=2011,F59&lt;=25),"Low: not new model and bad rotation",
             AND(E59&gt;110,AND(C59&lt;=2011,C59&gt;=2000),F59&lt;=25),"Low: overrated regular model with bad rotation",
             AND(E59&gt;110,C59&lt;2011,AND(F59&lt;=100,F59&gt;25)),"Low: overrated regular model (not new) with regular rotation",
             AND(E59&gt;110,C59&gt;2011,F59&lt;=25),"Low: overrated new model with bad rotation"
)</f>
        <v>Low: not new model and bad rotation</v>
      </c>
    </row>
    <row r="60" spans="1:8" x14ac:dyDescent="0.3">
      <c r="A60" t="s">
        <v>7</v>
      </c>
      <c r="B60" t="s">
        <v>73</v>
      </c>
      <c r="C60">
        <v>2010</v>
      </c>
      <c r="D60">
        <v>17620</v>
      </c>
      <c r="E60">
        <v>95.619519294313051</v>
      </c>
      <c r="F60">
        <v>5</v>
      </c>
      <c r="H60" t="str" cm="1">
        <f t="array" ref="H60">_xlfn.IFS(
             AND(E60&gt;110,C60&gt;2011,F60&gt;100),"High: overrated, new and good rotation",
             AND(E60&lt;90,C60&gt;2011,F60&gt;100),"High: underrated, new and good rotation",
             AND(E60&lt;90,C60&lt;2011,F60&gt;100),"High: underrated, not too new but good rotation",
             AND(E60&lt;=110,C60&gt;2011,F60&lt;=25),"Critic: well priced/underrated and new, but bad rotation",
             AND(E60&gt;110,F60&gt;100),"Top Tier: premium vehicules that tend to be sold above market prices",
             AND(E60&gt;=90,E60&lt;=110,F60&gt;25),"Moderate: fair price and regular to good rotation",
             AND(E60&lt;90,AND(C60&lt;=2011,C60&gt;=2000),AND(F60&lt;100,F60&gt;25)),"Moderate: underrated regular model and regular rotation",
             AND(E60&lt;90,C60&gt;2011,AND(F60&lt;=100,F60&gt;25)),"Moderate: underrated new model with regular rotation",
             AND(E60&lt;90,C60&lt;2000,AND(F60&lt;=100,F60&gt;25)),"Moderate: underrated old model with regular rotation",
             AND(C60&lt;=2011,F60&lt;=25),"Low: not new model and bad rotation",
             AND(E60&gt;110,AND(C60&lt;=2011,C60&gt;=2000),F60&lt;=25),"Low: overrated regular model with bad rotation",
             AND(E60&gt;110,C60&lt;2011,AND(F60&lt;=100,F60&gt;25)),"Low: overrated regular model (not new) with regular rotation",
             AND(E60&gt;110,C60&gt;2011,F60&lt;=25),"Low: overrated new model with bad rotation"
)</f>
        <v>Low: not new model and bad rotation</v>
      </c>
    </row>
    <row r="61" spans="1:8" x14ac:dyDescent="0.3">
      <c r="A61" t="s">
        <v>7</v>
      </c>
      <c r="B61" t="s">
        <v>73</v>
      </c>
      <c r="C61">
        <v>2012</v>
      </c>
      <c r="D61">
        <v>23750</v>
      </c>
      <c r="E61">
        <v>98.140495867768593</v>
      </c>
      <c r="F61">
        <v>1</v>
      </c>
      <c r="H61" t="str" cm="1">
        <f t="array" ref="H61">_xlfn.IFS(
             AND(E61&gt;110,C61&gt;2011,F61&gt;100),"High: overrated, new and good rotation",
             AND(E61&lt;90,C61&gt;2011,F61&gt;100),"High: underrated, new and good rotation",
             AND(E61&lt;90,C61&lt;2011,F61&gt;100),"High: underrated, not too new but good rotation",
             AND(E61&lt;=110,C61&gt;2011,F61&lt;=25),"Critic: well priced/underrated and new, but bad rotation",
             AND(E61&gt;110,F61&gt;100),"Top Tier: premium vehicules that tend to be sold above market prices",
             AND(E61&gt;=90,E61&lt;=110,F61&gt;25),"Moderate: fair price and regular to good rotation",
             AND(E61&lt;90,AND(C61&lt;=2011,C61&gt;=2000),AND(F61&lt;100,F61&gt;25)),"Moderate: underrated regular model and regular rotation",
             AND(E61&lt;90,C61&gt;2011,AND(F61&lt;=100,F61&gt;25)),"Moderate: underrated new model with regular rotation",
             AND(E61&lt;90,C61&lt;2000,AND(F61&lt;=100,F61&gt;25)),"Moderate: underrated old model with regular rotation",
             AND(C61&lt;=2011,F61&lt;=25),"Low: not new model and bad rotation",
             AND(E61&gt;110,AND(C61&lt;=2011,C61&gt;=2000),F61&lt;=25),"Low: overrated regular model with bad rotation",
             AND(E61&gt;110,C61&lt;2011,AND(F61&lt;=100,F61&gt;25)),"Low: overrated regular model (not new) with regular rotation",
             AND(E61&gt;110,C61&gt;2011,F61&lt;=25),"Low: overrated new model with bad rotation"
)</f>
        <v>Critic: well priced/underrated and new, but bad rotation</v>
      </c>
    </row>
    <row r="62" spans="1:8" x14ac:dyDescent="0.3">
      <c r="A62" t="s">
        <v>7</v>
      </c>
      <c r="B62" t="s">
        <v>74</v>
      </c>
      <c r="C62">
        <v>2014</v>
      </c>
      <c r="D62">
        <v>30644.117647058825</v>
      </c>
      <c r="E62">
        <v>96.713961658976288</v>
      </c>
      <c r="F62">
        <v>17</v>
      </c>
      <c r="H62" t="str" cm="1">
        <f t="array" ref="H62">_xlfn.IFS(
             AND(E62&gt;110,C62&gt;2011,F62&gt;100),"High: overrated, new and good rotation",
             AND(E62&lt;90,C62&gt;2011,F62&gt;100),"High: underrated, new and good rotation",
             AND(E62&lt;90,C62&lt;2011,F62&gt;100),"High: underrated, not too new but good rotation",
             AND(E62&lt;=110,C62&gt;2011,F62&lt;=25),"Critic: well priced/underrated and new, but bad rotation",
             AND(E62&gt;110,F62&gt;100),"Top Tier: premium vehicules that tend to be sold above market prices",
             AND(E62&gt;=90,E62&lt;=110,F62&gt;25),"Moderate: fair price and regular to good rotation",
             AND(E62&lt;90,AND(C62&lt;=2011,C62&gt;=2000),AND(F62&lt;100,F62&gt;25)),"Moderate: underrated regular model and regular rotation",
             AND(E62&lt;90,C62&gt;2011,AND(F62&lt;=100,F62&gt;25)),"Moderate: underrated new model with regular rotation",
             AND(E62&lt;90,C62&lt;2000,AND(F62&lt;=100,F62&gt;25)),"Moderate: underrated old model with regular rotation",
             AND(C62&lt;=2011,F62&lt;=25),"Low: not new model and bad rotation",
             AND(E62&gt;110,AND(C62&lt;=2011,C62&gt;=2000),F62&lt;=25),"Low: overrated regular model with bad rotation",
             AND(E62&gt;110,C62&lt;2011,AND(F62&lt;=100,F62&gt;25)),"Low: overrated regular model (not new) with regular rotation",
             AND(E62&gt;110,C62&gt;2011,F62&lt;=25),"Low: overrated new model with bad rotation"
)</f>
        <v>Critic: well priced/underrated and new, but bad rotation</v>
      </c>
    </row>
    <row r="63" spans="1:8" x14ac:dyDescent="0.3">
      <c r="A63" t="s">
        <v>7</v>
      </c>
      <c r="B63" t="s">
        <v>75</v>
      </c>
      <c r="C63">
        <v>2002</v>
      </c>
      <c r="D63">
        <v>3382.5</v>
      </c>
      <c r="E63">
        <v>106.97205187364423</v>
      </c>
      <c r="F63">
        <v>20</v>
      </c>
      <c r="H63" t="str" cm="1">
        <f t="array" ref="H63">_xlfn.IFS(
             AND(E63&gt;110,C63&gt;2011,F63&gt;100),"High: overrated, new and good rotation",
             AND(E63&lt;90,C63&gt;2011,F63&gt;100),"High: underrated, new and good rotation",
             AND(E63&lt;90,C63&lt;2011,F63&gt;100),"High: underrated, not too new but good rotation",
             AND(E63&lt;=110,C63&gt;2011,F63&lt;=25),"Critic: well priced/underrated and new, but bad rotation",
             AND(E63&gt;110,F63&gt;100),"Top Tier: premium vehicules that tend to be sold above market prices",
             AND(E63&gt;=90,E63&lt;=110,F63&gt;25),"Moderate: fair price and regular to good rotation",
             AND(E63&lt;90,AND(C63&lt;=2011,C63&gt;=2000),AND(F63&lt;100,F63&gt;25)),"Moderate: underrated regular model and regular rotation",
             AND(E63&lt;90,C63&gt;2011,AND(F63&lt;=100,F63&gt;25)),"Moderate: underrated new model with regular rotation",
             AND(E63&lt;90,C63&lt;2000,AND(F63&lt;=100,F63&gt;25)),"Moderate: underrated old model with regular rotation",
             AND(C63&lt;=2011,F63&lt;=25),"Low: not new model and bad rotation",
             AND(E63&gt;110,AND(C63&lt;=2011,C63&gt;=2000),F63&lt;=25),"Low: overrated regular model with bad rotation",
             AND(E63&gt;110,C63&lt;2011,AND(F63&lt;=100,F63&gt;25)),"Low: overrated regular model (not new) with regular rotation",
             AND(E63&gt;110,C63&gt;2011,F63&lt;=25),"Low: overrated new model with bad rotation"
)</f>
        <v>Low: not new model and bad rotation</v>
      </c>
    </row>
    <row r="64" spans="1:8" x14ac:dyDescent="0.3">
      <c r="A64" t="s">
        <v>7</v>
      </c>
      <c r="B64" t="s">
        <v>75</v>
      </c>
      <c r="C64">
        <v>2003</v>
      </c>
      <c r="D64">
        <v>3784.375</v>
      </c>
      <c r="E64">
        <v>99.60778542356941</v>
      </c>
      <c r="F64">
        <v>32</v>
      </c>
      <c r="H64" t="str" cm="1">
        <f t="array" ref="H64">_xlfn.IFS(
             AND(E64&gt;110,C64&gt;2011,F64&gt;100),"High: overrated, new and good rotation",
             AND(E64&lt;90,C64&gt;2011,F64&gt;100),"High: underrated, new and good rotation",
             AND(E64&lt;90,C64&lt;2011,F64&gt;100),"High: underrated, not too new but good rotation",
             AND(E64&lt;=110,C64&gt;2011,F64&lt;=25),"Critic: well priced/underrated and new, but bad rotation",
             AND(E64&gt;110,F64&gt;100),"Top Tier: premium vehicules that tend to be sold above market prices",
             AND(E64&gt;=90,E64&lt;=110,F64&gt;25),"Moderate: fair price and regular to good rotation",
             AND(E64&lt;90,AND(C64&lt;=2011,C64&gt;=2000),AND(F64&lt;100,F64&gt;25)),"Moderate: underrated regular model and regular rotation",
             AND(E64&lt;90,C64&gt;2011,AND(F64&lt;=100,F64&gt;25)),"Moderate: underrated new model with regular rotation",
             AND(E64&lt;90,C64&lt;2000,AND(F64&lt;=100,F64&gt;25)),"Moderate: underrated old model with regular rotation",
             AND(C64&lt;=2011,F64&lt;=25),"Low: not new model and bad rotation",
             AND(E64&gt;110,AND(C64&lt;=2011,C64&gt;=2000),F64&lt;=25),"Low: overrated regular model with bad rotation",
             AND(E64&gt;110,C64&lt;2011,AND(F64&lt;=100,F64&gt;25)),"Low: overrated regular model (not new) with regular rotation",
             AND(E64&gt;110,C64&gt;2011,F64&lt;=25),"Low: overrated new model with bad rotation"
)</f>
        <v>Moderate: fair price and regular to good rotation</v>
      </c>
    </row>
    <row r="65" spans="1:8" x14ac:dyDescent="0.3">
      <c r="A65" t="s">
        <v>7</v>
      </c>
      <c r="B65" t="s">
        <v>75</v>
      </c>
      <c r="C65">
        <v>2004</v>
      </c>
      <c r="D65">
        <v>3800</v>
      </c>
      <c r="E65">
        <v>105.78078362762791</v>
      </c>
      <c r="F65">
        <v>28</v>
      </c>
      <c r="H65" t="str" cm="1">
        <f t="array" ref="H65">_xlfn.IFS(
             AND(E65&gt;110,C65&gt;2011,F65&gt;100),"High: overrated, new and good rotation",
             AND(E65&lt;90,C65&gt;2011,F65&gt;100),"High: underrated, new and good rotation",
             AND(E65&lt;90,C65&lt;2011,F65&gt;100),"High: underrated, not too new but good rotation",
             AND(E65&lt;=110,C65&gt;2011,F65&lt;=25),"Critic: well priced/underrated and new, but bad rotation",
             AND(E65&gt;110,F65&gt;100),"Top Tier: premium vehicules that tend to be sold above market prices",
             AND(E65&gt;=90,E65&lt;=110,F65&gt;25),"Moderate: fair price and regular to good rotation",
             AND(E65&lt;90,AND(C65&lt;=2011,C65&gt;=2000),AND(F65&lt;100,F65&gt;25)),"Moderate: underrated regular model and regular rotation",
             AND(E65&lt;90,C65&gt;2011,AND(F65&lt;=100,F65&gt;25)),"Moderate: underrated new model with regular rotation",
             AND(E65&lt;90,C65&lt;2000,AND(F65&lt;=100,F65&gt;25)),"Moderate: underrated old model with regular rotation",
             AND(C65&lt;=2011,F65&lt;=25),"Low: not new model and bad rotation",
             AND(E65&gt;110,AND(C65&lt;=2011,C65&gt;=2000),F65&lt;=25),"Low: overrated regular model with bad rotation",
             AND(E65&gt;110,C65&lt;2011,AND(F65&lt;=100,F65&gt;25)),"Low: overrated regular model (not new) with regular rotation",
             AND(E65&gt;110,C65&gt;2011,F65&lt;=25),"Low: overrated new model with bad rotation"
)</f>
        <v>Moderate: fair price and regular to good rotation</v>
      </c>
    </row>
    <row r="66" spans="1:8" x14ac:dyDescent="0.3">
      <c r="A66" t="s">
        <v>7</v>
      </c>
      <c r="B66" t="s">
        <v>75</v>
      </c>
      <c r="C66">
        <v>2005</v>
      </c>
      <c r="D66">
        <v>4665</v>
      </c>
      <c r="E66">
        <v>95.316238858275383</v>
      </c>
      <c r="F66">
        <v>30</v>
      </c>
      <c r="H66" t="str" cm="1">
        <f t="array" ref="H66">_xlfn.IFS(
             AND(E66&gt;110,C66&gt;2011,F66&gt;100),"High: overrated, new and good rotation",
             AND(E66&lt;90,C66&gt;2011,F66&gt;100),"High: underrated, new and good rotation",
             AND(E66&lt;90,C66&lt;2011,F66&gt;100),"High: underrated, not too new but good rotation",
             AND(E66&lt;=110,C66&gt;2011,F66&lt;=25),"Critic: well priced/underrated and new, but bad rotation",
             AND(E66&gt;110,F66&gt;100),"Top Tier: premium vehicules that tend to be sold above market prices",
             AND(E66&gt;=90,E66&lt;=110,F66&gt;25),"Moderate: fair price and regular to good rotation",
             AND(E66&lt;90,AND(C66&lt;=2011,C66&gt;=2000),AND(F66&lt;100,F66&gt;25)),"Moderate: underrated regular model and regular rotation",
             AND(E66&lt;90,C66&gt;2011,AND(F66&lt;=100,F66&gt;25)),"Moderate: underrated new model with regular rotation",
             AND(E66&lt;90,C66&lt;2000,AND(F66&lt;=100,F66&gt;25)),"Moderate: underrated old model with regular rotation",
             AND(C66&lt;=2011,F66&lt;=25),"Low: not new model and bad rotation",
             AND(E66&gt;110,AND(C66&lt;=2011,C66&gt;=2000),F66&lt;=25),"Low: overrated regular model with bad rotation",
             AND(E66&gt;110,C66&lt;2011,AND(F66&lt;=100,F66&gt;25)),"Low: overrated regular model (not new) with regular rotation",
             AND(E66&gt;110,C66&gt;2011,F66&lt;=25),"Low: overrated new model with bad rotation"
)</f>
        <v>Moderate: fair price and regular to good rotation</v>
      </c>
    </row>
    <row r="67" spans="1:8" x14ac:dyDescent="0.3">
      <c r="A67" t="s">
        <v>7</v>
      </c>
      <c r="B67" t="s">
        <v>75</v>
      </c>
      <c r="C67">
        <v>2006</v>
      </c>
      <c r="D67">
        <v>6740</v>
      </c>
      <c r="E67">
        <v>99.467297394901749</v>
      </c>
      <c r="F67">
        <v>30</v>
      </c>
      <c r="H67" t="str" cm="1">
        <f t="array" ref="H67">_xlfn.IFS(
             AND(E67&gt;110,C67&gt;2011,F67&gt;100),"High: overrated, new and good rotation",
             AND(E67&lt;90,C67&gt;2011,F67&gt;100),"High: underrated, new and good rotation",
             AND(E67&lt;90,C67&lt;2011,F67&gt;100),"High: underrated, not too new but good rotation",
             AND(E67&lt;=110,C67&gt;2011,F67&lt;=25),"Critic: well priced/underrated and new, but bad rotation",
             AND(E67&gt;110,F67&gt;100),"Top Tier: premium vehicules that tend to be sold above market prices",
             AND(E67&gt;=90,E67&lt;=110,F67&gt;25),"Moderate: fair price and regular to good rotation",
             AND(E67&lt;90,AND(C67&lt;=2011,C67&gt;=2000),AND(F67&lt;100,F67&gt;25)),"Moderate: underrated regular model and regular rotation",
             AND(E67&lt;90,C67&gt;2011,AND(F67&lt;=100,F67&gt;25)),"Moderate: underrated new model with regular rotation",
             AND(E67&lt;90,C67&lt;2000,AND(F67&lt;=100,F67&gt;25)),"Moderate: underrated old model with regular rotation",
             AND(C67&lt;=2011,F67&lt;=25),"Low: not new model and bad rotation",
             AND(E67&gt;110,AND(C67&lt;=2011,C67&gt;=2000),F67&lt;=25),"Low: overrated regular model with bad rotation",
             AND(E67&gt;110,C67&lt;2011,AND(F67&lt;=100,F67&gt;25)),"Low: overrated regular model (not new) with regular rotation",
             AND(E67&gt;110,C67&gt;2011,F67&lt;=25),"Low: overrated new model with bad rotation"
)</f>
        <v>Moderate: fair price and regular to good rotation</v>
      </c>
    </row>
    <row r="68" spans="1:8" x14ac:dyDescent="0.3">
      <c r="A68" t="s">
        <v>7</v>
      </c>
      <c r="B68" t="s">
        <v>76</v>
      </c>
      <c r="C68">
        <v>1996</v>
      </c>
      <c r="D68">
        <v>541.66666666666663</v>
      </c>
      <c r="E68">
        <v>93.87334887334886</v>
      </c>
      <c r="F68">
        <v>6</v>
      </c>
      <c r="H68" t="str" cm="1">
        <f t="array" ref="H68">_xlfn.IFS(
             AND(E68&gt;110,C68&gt;2011,F68&gt;100),"High: overrated, new and good rotation",
             AND(E68&lt;90,C68&gt;2011,F68&gt;100),"High: underrated, new and good rotation",
             AND(E68&lt;90,C68&lt;2011,F68&gt;100),"High: underrated, not too new but good rotation",
             AND(E68&lt;=110,C68&gt;2011,F68&lt;=25),"Critic: well priced/underrated and new, but bad rotation",
             AND(E68&gt;110,F68&gt;100),"Top Tier: premium vehicules that tend to be sold above market prices",
             AND(E68&gt;=90,E68&lt;=110,F68&gt;25),"Moderate: fair price and regular to good rotation",
             AND(E68&lt;90,AND(C68&lt;=2011,C68&gt;=2000),AND(F68&lt;100,F68&gt;25)),"Moderate: underrated regular model and regular rotation",
             AND(E68&lt;90,C68&gt;2011,AND(F68&lt;=100,F68&gt;25)),"Moderate: underrated new model with regular rotation",
             AND(E68&lt;90,C68&lt;2000,AND(F68&lt;=100,F68&gt;25)),"Moderate: underrated old model with regular rotation",
             AND(C68&lt;=2011,F68&lt;=25),"Low: not new model and bad rotation",
             AND(E68&gt;110,AND(C68&lt;=2011,C68&gt;=2000),F68&lt;=25),"Low: overrated regular model with bad rotation",
             AND(E68&gt;110,C68&lt;2011,AND(F68&lt;=100,F68&gt;25)),"Low: overrated regular model (not new) with regular rotation",
             AND(E68&gt;110,C68&gt;2011,F68&lt;=25),"Low: overrated new model with bad rotation"
)</f>
        <v>Low: not new model and bad rotation</v>
      </c>
    </row>
    <row r="69" spans="1:8" x14ac:dyDescent="0.3">
      <c r="A69" t="s">
        <v>7</v>
      </c>
      <c r="B69" t="s">
        <v>76</v>
      </c>
      <c r="C69">
        <v>1997</v>
      </c>
      <c r="D69">
        <v>1362.5</v>
      </c>
      <c r="E69">
        <v>115.63022171717824</v>
      </c>
      <c r="F69">
        <v>4</v>
      </c>
      <c r="H69" t="str" cm="1">
        <f t="array" ref="H69">_xlfn.IFS(
             AND(E69&gt;110,C69&gt;2011,F69&gt;100),"High: overrated, new and good rotation",
             AND(E69&lt;90,C69&gt;2011,F69&gt;100),"High: underrated, new and good rotation",
             AND(E69&lt;90,C69&lt;2011,F69&gt;100),"High: underrated, not too new but good rotation",
             AND(E69&lt;=110,C69&gt;2011,F69&lt;=25),"Critic: well priced/underrated and new, but bad rotation",
             AND(E69&gt;110,F69&gt;100),"Top Tier: premium vehicules that tend to be sold above market prices",
             AND(E69&gt;=90,E69&lt;=110,F69&gt;25),"Moderate: fair price and regular to good rotation",
             AND(E69&lt;90,AND(C69&lt;=2011,C69&gt;=2000),AND(F69&lt;100,F69&gt;25)),"Moderate: underrated regular model and regular rotation",
             AND(E69&lt;90,C69&gt;2011,AND(F69&lt;=100,F69&gt;25)),"Moderate: underrated new model with regular rotation",
             AND(E69&lt;90,C69&lt;2000,AND(F69&lt;=100,F69&gt;25)),"Moderate: underrated old model with regular rotation",
             AND(C69&lt;=2011,F69&lt;=25),"Low: not new model and bad rotation",
             AND(E69&gt;110,AND(C69&lt;=2011,C69&gt;=2000),F69&lt;=25),"Low: overrated regular model with bad rotation",
             AND(E69&gt;110,C69&lt;2011,AND(F69&lt;=100,F69&gt;25)),"Low: overrated regular model (not new) with regular rotation",
             AND(E69&gt;110,C69&gt;2011,F69&lt;=25),"Low: overrated new model with bad rotation"
)</f>
        <v>Low: not new model and bad rotation</v>
      </c>
    </row>
    <row r="70" spans="1:8" x14ac:dyDescent="0.3">
      <c r="A70" t="s">
        <v>7</v>
      </c>
      <c r="B70" t="s">
        <v>76</v>
      </c>
      <c r="C70">
        <v>1998</v>
      </c>
      <c r="D70">
        <v>1210</v>
      </c>
      <c r="E70">
        <v>131.69293939995868</v>
      </c>
      <c r="F70">
        <v>5</v>
      </c>
      <c r="H70" t="str" cm="1">
        <f t="array" ref="H70">_xlfn.IFS(
             AND(E70&gt;110,C70&gt;2011,F70&gt;100),"High: overrated, new and good rotation",
             AND(E70&lt;90,C70&gt;2011,F70&gt;100),"High: underrated, new and good rotation",
             AND(E70&lt;90,C70&lt;2011,F70&gt;100),"High: underrated, not too new but good rotation",
             AND(E70&lt;=110,C70&gt;2011,F70&lt;=25),"Critic: well priced/underrated and new, but bad rotation",
             AND(E70&gt;110,F70&gt;100),"Top Tier: premium vehicules that tend to be sold above market prices",
             AND(E70&gt;=90,E70&lt;=110,F70&gt;25),"Moderate: fair price and regular to good rotation",
             AND(E70&lt;90,AND(C70&lt;=2011,C70&gt;=2000),AND(F70&lt;100,F70&gt;25)),"Moderate: underrated regular model and regular rotation",
             AND(E70&lt;90,C70&gt;2011,AND(F70&lt;=100,F70&gt;25)),"Moderate: underrated new model with regular rotation",
             AND(E70&lt;90,C70&lt;2000,AND(F70&lt;=100,F70&gt;25)),"Moderate: underrated old model with regular rotation",
             AND(C70&lt;=2011,F70&lt;=25),"Low: not new model and bad rotation",
             AND(E70&gt;110,AND(C70&lt;=2011,C70&gt;=2000),F70&lt;=25),"Low: overrated regular model with bad rotation",
             AND(E70&gt;110,C70&lt;2011,AND(F70&lt;=100,F70&gt;25)),"Low: overrated regular model (not new) with regular rotation",
             AND(E70&gt;110,C70&gt;2011,F70&lt;=25),"Low: overrated new model with bad rotation"
)</f>
        <v>Low: not new model and bad rotation</v>
      </c>
    </row>
    <row r="71" spans="1:8" x14ac:dyDescent="0.3">
      <c r="A71" t="s">
        <v>7</v>
      </c>
      <c r="B71" t="s">
        <v>76</v>
      </c>
      <c r="C71">
        <v>1999</v>
      </c>
      <c r="D71">
        <v>1504.4117647058824</v>
      </c>
      <c r="E71">
        <v>110.93251664080681</v>
      </c>
      <c r="F71">
        <v>34</v>
      </c>
      <c r="H71" t="str" cm="1">
        <f t="array" ref="H71">_xlfn.IFS(
             AND(E71&gt;110,C71&gt;2011,F71&gt;100),"High: overrated, new and good rotation",
             AND(E71&lt;90,C71&gt;2011,F71&gt;100),"High: underrated, new and good rotation",
             AND(E71&lt;90,C71&lt;2011,F71&gt;100),"High: underrated, not too new but good rotation",
             AND(E71&lt;=110,C71&gt;2011,F71&lt;=25),"Critic: well priced/underrated and new, but bad rotation",
             AND(E71&gt;110,F71&gt;100),"Top Tier: premium vehicules that tend to be sold above market prices",
             AND(E71&gt;=90,E71&lt;=110,F71&gt;25),"Moderate: fair price and regular to good rotation",
             AND(E71&lt;90,AND(C71&lt;=2011,C71&gt;=2000),AND(F71&lt;100,F71&gt;25)),"Moderate: underrated regular model and regular rotation",
             AND(E71&lt;90,C71&gt;2011,AND(F71&lt;=100,F71&gt;25)),"Moderate: underrated new model with regular rotation",
             AND(E71&lt;90,C71&lt;2000,AND(F71&lt;=100,F71&gt;25)),"Moderate: underrated old model with regular rotation",
             AND(C71&lt;=2011,F71&lt;=25),"Low: not new model and bad rotation",
             AND(E71&gt;110,AND(C71&lt;=2011,C71&gt;=2000),F71&lt;=25),"Low: overrated regular model with bad rotation",
             AND(E71&gt;110,C71&lt;2011,AND(F71&lt;=100,F71&gt;25)),"Low: overrated regular model (not new) with regular rotation",
             AND(E71&gt;110,C71&gt;2011,F71&lt;=25),"Low: overrated new model with bad rotation"
)</f>
        <v>Low: overrated regular model (not new) with regular rotation</v>
      </c>
    </row>
    <row r="72" spans="1:8" x14ac:dyDescent="0.3">
      <c r="A72" t="s">
        <v>7</v>
      </c>
      <c r="B72" t="s">
        <v>76</v>
      </c>
      <c r="C72">
        <v>2000</v>
      </c>
      <c r="D72">
        <v>1591.1764705882354</v>
      </c>
      <c r="E72">
        <v>101.86837163618605</v>
      </c>
      <c r="F72">
        <v>51</v>
      </c>
      <c r="H72" t="str" cm="1">
        <f t="array" ref="H72">_xlfn.IFS(
             AND(E72&gt;110,C72&gt;2011,F72&gt;100),"High: overrated, new and good rotation",
             AND(E72&lt;90,C72&gt;2011,F72&gt;100),"High: underrated, new and good rotation",
             AND(E72&lt;90,C72&lt;2011,F72&gt;100),"High: underrated, not too new but good rotation",
             AND(E72&lt;=110,C72&gt;2011,F72&lt;=25),"Critic: well priced/underrated and new, but bad rotation",
             AND(E72&gt;110,F72&gt;100),"Top Tier: premium vehicules that tend to be sold above market prices",
             AND(E72&gt;=90,E72&lt;=110,F72&gt;25),"Moderate: fair price and regular to good rotation",
             AND(E72&lt;90,AND(C72&lt;=2011,C72&gt;=2000),AND(F72&lt;100,F72&gt;25)),"Moderate: underrated regular model and regular rotation",
             AND(E72&lt;90,C72&gt;2011,AND(F72&lt;=100,F72&gt;25)),"Moderate: underrated new model with regular rotation",
             AND(E72&lt;90,C72&lt;2000,AND(F72&lt;=100,F72&gt;25)),"Moderate: underrated old model with regular rotation",
             AND(C72&lt;=2011,F72&lt;=25),"Low: not new model and bad rotation",
             AND(E72&gt;110,AND(C72&lt;=2011,C72&gt;=2000),F72&lt;=25),"Low: overrated regular model with bad rotation",
             AND(E72&gt;110,C72&lt;2011,AND(F72&lt;=100,F72&gt;25)),"Low: overrated regular model (not new) with regular rotation",
             AND(E72&gt;110,C72&gt;2011,F72&lt;=25),"Low: overrated new model with bad rotation"
)</f>
        <v>Moderate: fair price and regular to good rotation</v>
      </c>
    </row>
    <row r="73" spans="1:8" x14ac:dyDescent="0.3">
      <c r="A73" t="s">
        <v>7</v>
      </c>
      <c r="B73" t="s">
        <v>76</v>
      </c>
      <c r="C73">
        <v>2001</v>
      </c>
      <c r="D73">
        <v>1968.9655172413793</v>
      </c>
      <c r="E73">
        <v>112.44171877193145</v>
      </c>
      <c r="F73">
        <v>29</v>
      </c>
      <c r="H73" t="str" cm="1">
        <f t="array" ref="H73">_xlfn.IFS(
             AND(E73&gt;110,C73&gt;2011,F73&gt;100),"High: overrated, new and good rotation",
             AND(E73&lt;90,C73&gt;2011,F73&gt;100),"High: underrated, new and good rotation",
             AND(E73&lt;90,C73&lt;2011,F73&gt;100),"High: underrated, not too new but good rotation",
             AND(E73&lt;=110,C73&gt;2011,F73&lt;=25),"Critic: well priced/underrated and new, but bad rotation",
             AND(E73&gt;110,F73&gt;100),"Top Tier: premium vehicules that tend to be sold above market prices",
             AND(E73&gt;=90,E73&lt;=110,F73&gt;25),"Moderate: fair price and regular to good rotation",
             AND(E73&lt;90,AND(C73&lt;=2011,C73&gt;=2000),AND(F73&lt;100,F73&gt;25)),"Moderate: underrated regular model and regular rotation",
             AND(E73&lt;90,C73&gt;2011,AND(F73&lt;=100,F73&gt;25)),"Moderate: underrated new model with regular rotation",
             AND(E73&lt;90,C73&lt;2000,AND(F73&lt;=100,F73&gt;25)),"Moderate: underrated old model with regular rotation",
             AND(C73&lt;=2011,F73&lt;=25),"Low: not new model and bad rotation",
             AND(E73&gt;110,AND(C73&lt;=2011,C73&gt;=2000),F73&lt;=25),"Low: overrated regular model with bad rotation",
             AND(E73&gt;110,C73&lt;2011,AND(F73&lt;=100,F73&gt;25)),"Low: overrated regular model (not new) with regular rotation",
             AND(E73&gt;110,C73&gt;2011,F73&lt;=25),"Low: overrated new model with bad rotation"
)</f>
        <v>Low: overrated regular model (not new) with regular rotation</v>
      </c>
    </row>
    <row r="74" spans="1:8" x14ac:dyDescent="0.3">
      <c r="A74" t="s">
        <v>7</v>
      </c>
      <c r="B74" t="s">
        <v>76</v>
      </c>
      <c r="C74">
        <v>2002</v>
      </c>
      <c r="D74">
        <v>2205.9701492537315</v>
      </c>
      <c r="E74">
        <v>96.7483046428016</v>
      </c>
      <c r="F74">
        <v>67</v>
      </c>
      <c r="H74" t="str" cm="1">
        <f t="array" ref="H74">_xlfn.IFS(
             AND(E74&gt;110,C74&gt;2011,F74&gt;100),"High: overrated, new and good rotation",
             AND(E74&lt;90,C74&gt;2011,F74&gt;100),"High: underrated, new and good rotation",
             AND(E74&lt;90,C74&lt;2011,F74&gt;100),"High: underrated, not too new but good rotation",
             AND(E74&lt;=110,C74&gt;2011,F74&lt;=25),"Critic: well priced/underrated and new, but bad rotation",
             AND(E74&gt;110,F74&gt;100),"Top Tier: premium vehicules that tend to be sold above market prices",
             AND(E74&gt;=90,E74&lt;=110,F74&gt;25),"Moderate: fair price and regular to good rotation",
             AND(E74&lt;90,AND(C74&lt;=2011,C74&gt;=2000),AND(F74&lt;100,F74&gt;25)),"Moderate: underrated regular model and regular rotation",
             AND(E74&lt;90,C74&gt;2011,AND(F74&lt;=100,F74&gt;25)),"Moderate: underrated new model with regular rotation",
             AND(E74&lt;90,C74&lt;2000,AND(F74&lt;=100,F74&gt;25)),"Moderate: underrated old model with regular rotation",
             AND(C74&lt;=2011,F74&lt;=25),"Low: not new model and bad rotation",
             AND(E74&gt;110,AND(C74&lt;=2011,C74&gt;=2000),F74&lt;=25),"Low: overrated regular model with bad rotation",
             AND(E74&gt;110,C74&lt;2011,AND(F74&lt;=100,F74&gt;25)),"Low: overrated regular model (not new) with regular rotation",
             AND(E74&gt;110,C74&gt;2011,F74&lt;=25),"Low: overrated new model with bad rotation"
)</f>
        <v>Moderate: fair price and regular to good rotation</v>
      </c>
    </row>
    <row r="75" spans="1:8" x14ac:dyDescent="0.3">
      <c r="A75" t="s">
        <v>7</v>
      </c>
      <c r="B75" t="s">
        <v>76</v>
      </c>
      <c r="C75">
        <v>2003</v>
      </c>
      <c r="D75">
        <v>2767.9487179487178</v>
      </c>
      <c r="E75">
        <v>113.61107520267316</v>
      </c>
      <c r="F75">
        <v>117</v>
      </c>
      <c r="H75" t="str" cm="1">
        <f t="array" ref="H75">_xlfn.IFS(
             AND(E75&gt;110,C75&gt;2011,F75&gt;100),"High: overrated, new and good rotation",
             AND(E75&lt;90,C75&gt;2011,F75&gt;100),"High: underrated, new and good rotation",
             AND(E75&lt;90,C75&lt;2011,F75&gt;100),"High: underrated, not too new but good rotation",
             AND(E75&lt;=110,C75&gt;2011,F75&lt;=25),"Critic: well priced/underrated and new, but bad rotation",
             AND(E75&gt;110,F75&gt;100),"Top Tier: premium vehicules that tend to be sold above market prices",
             AND(E75&gt;=90,E75&lt;=110,F75&gt;25),"Moderate: fair price and regular to good rotation",
             AND(E75&lt;90,AND(C75&lt;=2011,C75&gt;=2000),AND(F75&lt;100,F75&gt;25)),"Moderate: underrated regular model and regular rotation",
             AND(E75&lt;90,C75&gt;2011,AND(F75&lt;=100,F75&gt;25)),"Moderate: underrated new model with regular rotation",
             AND(E75&lt;90,C75&lt;2000,AND(F75&lt;=100,F75&gt;25)),"Moderate: underrated old model with regular rotation",
             AND(C75&lt;=2011,F75&lt;=25),"Low: not new model and bad rotation",
             AND(E75&gt;110,AND(C75&lt;=2011,C75&gt;=2000),F75&lt;=25),"Low: overrated regular model with bad rotation",
             AND(E75&gt;110,C75&lt;2011,AND(F75&lt;=100,F75&gt;25)),"Low: overrated regular model (not new) with regular rotation",
             AND(E75&gt;110,C75&gt;2011,F75&lt;=25),"Low: overrated new model with bad rotation"
)</f>
        <v>Top Tier: premium vehicules that tend to be sold above market prices</v>
      </c>
    </row>
    <row r="76" spans="1:8" x14ac:dyDescent="0.3">
      <c r="A76" t="s">
        <v>7</v>
      </c>
      <c r="B76" t="s">
        <v>76</v>
      </c>
      <c r="C76">
        <v>2004</v>
      </c>
      <c r="D76">
        <v>4702.7027027027025</v>
      </c>
      <c r="E76">
        <v>100.92728275076536</v>
      </c>
      <c r="F76">
        <v>148</v>
      </c>
      <c r="H76" t="str" cm="1">
        <f t="array" ref="H76">_xlfn.IFS(
             AND(E76&gt;110,C76&gt;2011,F76&gt;100),"High: overrated, new and good rotation",
             AND(E76&lt;90,C76&gt;2011,F76&gt;100),"High: underrated, new and good rotation",
             AND(E76&lt;90,C76&lt;2011,F76&gt;100),"High: underrated, not too new but good rotation",
             AND(E76&lt;=110,C76&gt;2011,F76&lt;=25),"Critic: well priced/underrated and new, but bad rotation",
             AND(E76&gt;110,F76&gt;100),"Top Tier: premium vehicules that tend to be sold above market prices",
             AND(E76&gt;=90,E76&lt;=110,F76&gt;25),"Moderate: fair price and regular to good rotation",
             AND(E76&lt;90,AND(C76&lt;=2011,C76&gt;=2000),AND(F76&lt;100,F76&gt;25)),"Moderate: underrated regular model and regular rotation",
             AND(E76&lt;90,C76&gt;2011,AND(F76&lt;=100,F76&gt;25)),"Moderate: underrated new model with regular rotation",
             AND(E76&lt;90,C76&lt;2000,AND(F76&lt;=100,F76&gt;25)),"Moderate: underrated old model with regular rotation",
             AND(C76&lt;=2011,F76&lt;=25),"Low: not new model and bad rotation",
             AND(E76&gt;110,AND(C76&lt;=2011,C76&gt;=2000),F76&lt;=25),"Low: overrated regular model with bad rotation",
             AND(E76&gt;110,C76&lt;2011,AND(F76&lt;=100,F76&gt;25)),"Low: overrated regular model (not new) with regular rotation",
             AND(E76&gt;110,C76&gt;2011,F76&lt;=25),"Low: overrated new model with bad rotation"
)</f>
        <v>Moderate: fair price and regular to good rotation</v>
      </c>
    </row>
    <row r="77" spans="1:8" x14ac:dyDescent="0.3">
      <c r="A77" t="s">
        <v>7</v>
      </c>
      <c r="B77" t="s">
        <v>76</v>
      </c>
      <c r="C77">
        <v>2005</v>
      </c>
      <c r="D77">
        <v>5836.2903225806449</v>
      </c>
      <c r="E77">
        <v>95.3073377022221</v>
      </c>
      <c r="F77">
        <v>186</v>
      </c>
      <c r="H77" t="str" cm="1">
        <f t="array" ref="H77">_xlfn.IFS(
             AND(E77&gt;110,C77&gt;2011,F77&gt;100),"High: overrated, new and good rotation",
             AND(E77&lt;90,C77&gt;2011,F77&gt;100),"High: underrated, new and good rotation",
             AND(E77&lt;90,C77&lt;2011,F77&gt;100),"High: underrated, not too new but good rotation",
             AND(E77&lt;=110,C77&gt;2011,F77&lt;=25),"Critic: well priced/underrated and new, but bad rotation",
             AND(E77&gt;110,F77&gt;100),"Top Tier: premium vehicules that tend to be sold above market prices",
             AND(E77&gt;=90,E77&lt;=110,F77&gt;25),"Moderate: fair price and regular to good rotation",
             AND(E77&lt;90,AND(C77&lt;=2011,C77&gt;=2000),AND(F77&lt;100,F77&gt;25)),"Moderate: underrated regular model and regular rotation",
             AND(E77&lt;90,C77&gt;2011,AND(F77&lt;=100,F77&gt;25)),"Moderate: underrated new model with regular rotation",
             AND(E77&lt;90,C77&lt;2000,AND(F77&lt;=100,F77&gt;25)),"Moderate: underrated old model with regular rotation",
             AND(C77&lt;=2011,F77&lt;=25),"Low: not new model and bad rotation",
             AND(E77&gt;110,AND(C77&lt;=2011,C77&gt;=2000),F77&lt;=25),"Low: overrated regular model with bad rotation",
             AND(E77&gt;110,C77&lt;2011,AND(F77&lt;=100,F77&gt;25)),"Low: overrated regular model (not new) with regular rotation",
             AND(E77&gt;110,C77&gt;2011,F77&lt;=25),"Low: overrated new model with bad rotation"
)</f>
        <v>Moderate: fair price and regular to good rotation</v>
      </c>
    </row>
    <row r="78" spans="1:8" x14ac:dyDescent="0.3">
      <c r="A78" t="s">
        <v>7</v>
      </c>
      <c r="B78" t="s">
        <v>76</v>
      </c>
      <c r="C78">
        <v>2006</v>
      </c>
      <c r="D78">
        <v>7257.3232323232323</v>
      </c>
      <c r="E78">
        <v>100.41320569335797</v>
      </c>
      <c r="F78">
        <v>198</v>
      </c>
      <c r="H78" t="str" cm="1">
        <f t="array" ref="H78">_xlfn.IFS(
             AND(E78&gt;110,C78&gt;2011,F78&gt;100),"High: overrated, new and good rotation",
             AND(E78&lt;90,C78&gt;2011,F78&gt;100),"High: underrated, new and good rotation",
             AND(E78&lt;90,C78&lt;2011,F78&gt;100),"High: underrated, not too new but good rotation",
             AND(E78&lt;=110,C78&gt;2011,F78&lt;=25),"Critic: well priced/underrated and new, but bad rotation",
             AND(E78&gt;110,F78&gt;100),"Top Tier: premium vehicules that tend to be sold above market prices",
             AND(E78&gt;=90,E78&lt;=110,F78&gt;25),"Moderate: fair price and regular to good rotation",
             AND(E78&lt;90,AND(C78&lt;=2011,C78&gt;=2000),AND(F78&lt;100,F78&gt;25)),"Moderate: underrated regular model and regular rotation",
             AND(E78&lt;90,C78&gt;2011,AND(F78&lt;=100,F78&gt;25)),"Moderate: underrated new model with regular rotation",
             AND(E78&lt;90,C78&lt;2000,AND(F78&lt;=100,F78&gt;25)),"Moderate: underrated old model with regular rotation",
             AND(C78&lt;=2011,F78&lt;=25),"Low: not new model and bad rotation",
             AND(E78&gt;110,AND(C78&lt;=2011,C78&gt;=2000),F78&lt;=25),"Low: overrated regular model with bad rotation",
             AND(E78&gt;110,C78&lt;2011,AND(F78&lt;=100,F78&gt;25)),"Low: overrated regular model (not new) with regular rotation",
             AND(E78&gt;110,C78&gt;2011,F78&lt;=25),"Low: overrated new model with bad rotation"
)</f>
        <v>Moderate: fair price and regular to good rotation</v>
      </c>
    </row>
    <row r="79" spans="1:8" x14ac:dyDescent="0.3">
      <c r="A79" t="s">
        <v>7</v>
      </c>
      <c r="B79" t="s">
        <v>76</v>
      </c>
      <c r="C79">
        <v>2007</v>
      </c>
      <c r="D79">
        <v>9745.8333333333339</v>
      </c>
      <c r="E79">
        <v>98.109664595295996</v>
      </c>
      <c r="F79">
        <v>108</v>
      </c>
      <c r="H79" t="str" cm="1">
        <f t="array" ref="H79">_xlfn.IFS(
             AND(E79&gt;110,C79&gt;2011,F79&gt;100),"High: overrated, new and good rotation",
             AND(E79&lt;90,C79&gt;2011,F79&gt;100),"High: underrated, new and good rotation",
             AND(E79&lt;90,C79&lt;2011,F79&gt;100),"High: underrated, not too new but good rotation",
             AND(E79&lt;=110,C79&gt;2011,F79&lt;=25),"Critic: well priced/underrated and new, but bad rotation",
             AND(E79&gt;110,F79&gt;100),"Top Tier: premium vehicules that tend to be sold above market prices",
             AND(E79&gt;=90,E79&lt;=110,F79&gt;25),"Moderate: fair price and regular to good rotation",
             AND(E79&lt;90,AND(C79&lt;=2011,C79&gt;=2000),AND(F79&lt;100,F79&gt;25)),"Moderate: underrated regular model and regular rotation",
             AND(E79&lt;90,C79&gt;2011,AND(F79&lt;=100,F79&gt;25)),"Moderate: underrated new model with regular rotation",
             AND(E79&lt;90,C79&lt;2000,AND(F79&lt;=100,F79&gt;25)),"Moderate: underrated old model with regular rotation",
             AND(C79&lt;=2011,F79&lt;=25),"Low: not new model and bad rotation",
             AND(E79&gt;110,AND(C79&lt;=2011,C79&gt;=2000),F79&lt;=25),"Low: overrated regular model with bad rotation",
             AND(E79&gt;110,C79&lt;2011,AND(F79&lt;=100,F79&gt;25)),"Low: overrated regular model (not new) with regular rotation",
             AND(E79&gt;110,C79&gt;2011,F79&lt;=25),"Low: overrated new model with bad rotation"
)</f>
        <v>Moderate: fair price and regular to good rotation</v>
      </c>
    </row>
    <row r="80" spans="1:8" x14ac:dyDescent="0.3">
      <c r="A80" t="s">
        <v>7</v>
      </c>
      <c r="B80" t="s">
        <v>76</v>
      </c>
      <c r="C80">
        <v>2008</v>
      </c>
      <c r="D80">
        <v>10376.377952755905</v>
      </c>
      <c r="E80">
        <v>98.343817292115418</v>
      </c>
      <c r="F80">
        <v>127</v>
      </c>
      <c r="H80" t="str" cm="1">
        <f t="array" ref="H80">_xlfn.IFS(
             AND(E80&gt;110,C80&gt;2011,F80&gt;100),"High: overrated, new and good rotation",
             AND(E80&lt;90,C80&gt;2011,F80&gt;100),"High: underrated, new and good rotation",
             AND(E80&lt;90,C80&lt;2011,F80&gt;100),"High: underrated, not too new but good rotation",
             AND(E80&lt;=110,C80&gt;2011,F80&lt;=25),"Critic: well priced/underrated and new, but bad rotation",
             AND(E80&gt;110,F80&gt;100),"Top Tier: premium vehicules that tend to be sold above market prices",
             AND(E80&gt;=90,E80&lt;=110,F80&gt;25),"Moderate: fair price and regular to good rotation",
             AND(E80&lt;90,AND(C80&lt;=2011,C80&gt;=2000),AND(F80&lt;100,F80&gt;25)),"Moderate: underrated regular model and regular rotation",
             AND(E80&lt;90,C80&gt;2011,AND(F80&lt;=100,F80&gt;25)),"Moderate: underrated new model with regular rotation",
             AND(E80&lt;90,C80&lt;2000,AND(F80&lt;=100,F80&gt;25)),"Moderate: underrated old model with regular rotation",
             AND(C80&lt;=2011,F80&lt;=25),"Low: not new model and bad rotation",
             AND(E80&gt;110,AND(C80&lt;=2011,C80&gt;=2000),F80&lt;=25),"Low: overrated regular model with bad rotation",
             AND(E80&gt;110,C80&lt;2011,AND(F80&lt;=100,F80&gt;25)),"Low: overrated regular model (not new) with regular rotation",
             AND(E80&gt;110,C80&gt;2011,F80&lt;=25),"Low: overrated new model with bad rotation"
)</f>
        <v>Moderate: fair price and regular to good rotation</v>
      </c>
    </row>
    <row r="81" spans="1:8" x14ac:dyDescent="0.3">
      <c r="A81" t="s">
        <v>7</v>
      </c>
      <c r="B81" t="s">
        <v>76</v>
      </c>
      <c r="C81">
        <v>2009</v>
      </c>
      <c r="D81">
        <v>14250</v>
      </c>
      <c r="E81">
        <v>100.44335992565146</v>
      </c>
      <c r="F81">
        <v>88</v>
      </c>
      <c r="H81" t="str" cm="1">
        <f t="array" ref="H81">_xlfn.IFS(
             AND(E81&gt;110,C81&gt;2011,F81&gt;100),"High: overrated, new and good rotation",
             AND(E81&lt;90,C81&gt;2011,F81&gt;100),"High: underrated, new and good rotation",
             AND(E81&lt;90,C81&lt;2011,F81&gt;100),"High: underrated, not too new but good rotation",
             AND(E81&lt;=110,C81&gt;2011,F81&lt;=25),"Critic: well priced/underrated and new, but bad rotation",
             AND(E81&gt;110,F81&gt;100),"Top Tier: premium vehicules that tend to be sold above market prices",
             AND(E81&gt;=90,E81&lt;=110,F81&gt;25),"Moderate: fair price and regular to good rotation",
             AND(E81&lt;90,AND(C81&lt;=2011,C81&gt;=2000),AND(F81&lt;100,F81&gt;25)),"Moderate: underrated regular model and regular rotation",
             AND(E81&lt;90,C81&gt;2011,AND(F81&lt;=100,F81&gt;25)),"Moderate: underrated new model with regular rotation",
             AND(E81&lt;90,C81&lt;2000,AND(F81&lt;=100,F81&gt;25)),"Moderate: underrated old model with regular rotation",
             AND(C81&lt;=2011,F81&lt;=25),"Low: not new model and bad rotation",
             AND(E81&gt;110,AND(C81&lt;=2011,C81&gt;=2000),F81&lt;=25),"Low: overrated regular model with bad rotation",
             AND(E81&gt;110,C81&lt;2011,AND(F81&lt;=100,F81&gt;25)),"Low: overrated regular model (not new) with regular rotation",
             AND(E81&gt;110,C81&gt;2011,F81&lt;=25),"Low: overrated new model with bad rotation"
)</f>
        <v>Moderate: fair price and regular to good rotation</v>
      </c>
    </row>
    <row r="82" spans="1:8" x14ac:dyDescent="0.3">
      <c r="A82" t="s">
        <v>7</v>
      </c>
      <c r="B82" t="s">
        <v>76</v>
      </c>
      <c r="C82">
        <v>2010</v>
      </c>
      <c r="D82">
        <v>15946.428571428571</v>
      </c>
      <c r="E82">
        <v>99.528135701939249</v>
      </c>
      <c r="F82">
        <v>70</v>
      </c>
      <c r="H82" t="str" cm="1">
        <f t="array" ref="H82">_xlfn.IFS(
             AND(E82&gt;110,C82&gt;2011,F82&gt;100),"High: overrated, new and good rotation",
             AND(E82&lt;90,C82&gt;2011,F82&gt;100),"High: underrated, new and good rotation",
             AND(E82&lt;90,C82&lt;2011,F82&gt;100),"High: underrated, not too new but good rotation",
             AND(E82&lt;=110,C82&gt;2011,F82&lt;=25),"Critic: well priced/underrated and new, but bad rotation",
             AND(E82&gt;110,F82&gt;100),"Top Tier: premium vehicules that tend to be sold above market prices",
             AND(E82&gt;=90,E82&lt;=110,F82&gt;25),"Moderate: fair price and regular to good rotation",
             AND(E82&lt;90,AND(C82&lt;=2011,C82&gt;=2000),AND(F82&lt;100,F82&gt;25)),"Moderate: underrated regular model and regular rotation",
             AND(E82&lt;90,C82&gt;2011,AND(F82&lt;=100,F82&gt;25)),"Moderate: underrated new model with regular rotation",
             AND(E82&lt;90,C82&lt;2000,AND(F82&lt;=100,F82&gt;25)),"Moderate: underrated old model with regular rotation",
             AND(C82&lt;=2011,F82&lt;=25),"Low: not new model and bad rotation",
             AND(E82&gt;110,AND(C82&lt;=2011,C82&gt;=2000),F82&lt;=25),"Low: overrated regular model with bad rotation",
             AND(E82&gt;110,C82&lt;2011,AND(F82&lt;=100,F82&gt;25)),"Low: overrated regular model (not new) with regular rotation",
             AND(E82&gt;110,C82&gt;2011,F82&lt;=25),"Low: overrated new model with bad rotation"
)</f>
        <v>Moderate: fair price and regular to good rotation</v>
      </c>
    </row>
    <row r="83" spans="1:8" x14ac:dyDescent="0.3">
      <c r="A83" t="s">
        <v>7</v>
      </c>
      <c r="B83" t="s">
        <v>76</v>
      </c>
      <c r="C83">
        <v>2011</v>
      </c>
      <c r="D83">
        <v>17406.25</v>
      </c>
      <c r="E83">
        <v>101.80505356454825</v>
      </c>
      <c r="F83">
        <v>48</v>
      </c>
      <c r="H83" t="str" cm="1">
        <f t="array" ref="H83">_xlfn.IFS(
             AND(E83&gt;110,C83&gt;2011,F83&gt;100),"High: overrated, new and good rotation",
             AND(E83&lt;90,C83&gt;2011,F83&gt;100),"High: underrated, new and good rotation",
             AND(E83&lt;90,C83&lt;2011,F83&gt;100),"High: underrated, not too new but good rotation",
             AND(E83&lt;=110,C83&gt;2011,F83&lt;=25),"Critic: well priced/underrated and new, but bad rotation",
             AND(E83&gt;110,F83&gt;100),"Top Tier: premium vehicules that tend to be sold above market prices",
             AND(E83&gt;=90,E83&lt;=110,F83&gt;25),"Moderate: fair price and regular to good rotation",
             AND(E83&lt;90,AND(C83&lt;=2011,C83&gt;=2000),AND(F83&lt;100,F83&gt;25)),"Moderate: underrated regular model and regular rotation",
             AND(E83&lt;90,C83&gt;2011,AND(F83&lt;=100,F83&gt;25)),"Moderate: underrated new model with regular rotation",
             AND(E83&lt;90,C83&lt;2000,AND(F83&lt;=100,F83&gt;25)),"Moderate: underrated old model with regular rotation",
             AND(C83&lt;=2011,F83&lt;=25),"Low: not new model and bad rotation",
             AND(E83&gt;110,AND(C83&lt;=2011,C83&gt;=2000),F83&lt;=25),"Low: overrated regular model with bad rotation",
             AND(E83&gt;110,C83&lt;2011,AND(F83&lt;=100,F83&gt;25)),"Low: overrated regular model (not new) with regular rotation",
             AND(E83&gt;110,C83&gt;2011,F83&lt;=25),"Low: overrated new model with bad rotation"
)</f>
        <v>Moderate: fair price and regular to good rotation</v>
      </c>
    </row>
    <row r="84" spans="1:8" x14ac:dyDescent="0.3">
      <c r="A84" t="s">
        <v>7</v>
      </c>
      <c r="B84" t="s">
        <v>76</v>
      </c>
      <c r="C84">
        <v>2012</v>
      </c>
      <c r="D84">
        <v>19679.469273743016</v>
      </c>
      <c r="E84">
        <v>99.715687574838796</v>
      </c>
      <c r="F84">
        <v>716</v>
      </c>
      <c r="H84" t="str" cm="1">
        <f t="array" ref="H84">_xlfn.IFS(
             AND(E84&gt;110,C84&gt;2011,F84&gt;100),"High: overrated, new and good rotation",
             AND(E84&lt;90,C84&gt;2011,F84&gt;100),"High: underrated, new and good rotation",
             AND(E84&lt;90,C84&lt;2011,F84&gt;100),"High: underrated, not too new but good rotation",
             AND(E84&lt;=110,C84&gt;2011,F84&lt;=25),"Critic: well priced/underrated and new, but bad rotation",
             AND(E84&gt;110,F84&gt;100),"Top Tier: premium vehicules that tend to be sold above market prices",
             AND(E84&gt;=90,E84&lt;=110,F84&gt;25),"Moderate: fair price and regular to good rotation",
             AND(E84&lt;90,AND(C84&lt;=2011,C84&gt;=2000),AND(F84&lt;100,F84&gt;25)),"Moderate: underrated regular model and regular rotation",
             AND(E84&lt;90,C84&gt;2011,AND(F84&lt;=100,F84&gt;25)),"Moderate: underrated new model with regular rotation",
             AND(E84&lt;90,C84&lt;2000,AND(F84&lt;=100,F84&gt;25)),"Moderate: underrated old model with regular rotation",
             AND(C84&lt;=2011,F84&lt;=25),"Low: not new model and bad rotation",
             AND(E84&gt;110,AND(C84&lt;=2011,C84&gt;=2000),F84&lt;=25),"Low: overrated regular model with bad rotation",
             AND(E84&gt;110,C84&lt;2011,AND(F84&lt;=100,F84&gt;25)),"Low: overrated regular model (not new) with regular rotation",
             AND(E84&gt;110,C84&gt;2011,F84&lt;=25),"Low: overrated new model with bad rotation"
)</f>
        <v>Moderate: fair price and regular to good rotation</v>
      </c>
    </row>
    <row r="85" spans="1:8" x14ac:dyDescent="0.3">
      <c r="A85" t="s">
        <v>7</v>
      </c>
      <c r="B85" t="s">
        <v>76</v>
      </c>
      <c r="C85">
        <v>2013</v>
      </c>
      <c r="D85">
        <v>23156</v>
      </c>
      <c r="E85">
        <v>96.953455420636274</v>
      </c>
      <c r="F85">
        <v>50</v>
      </c>
      <c r="H85" t="str" cm="1">
        <f t="array" ref="H85">_xlfn.IFS(
             AND(E85&gt;110,C85&gt;2011,F85&gt;100),"High: overrated, new and good rotation",
             AND(E85&lt;90,C85&gt;2011,F85&gt;100),"High: underrated, new and good rotation",
             AND(E85&lt;90,C85&lt;2011,F85&gt;100),"High: underrated, not too new but good rotation",
             AND(E85&lt;=110,C85&gt;2011,F85&lt;=25),"Critic: well priced/underrated and new, but bad rotation",
             AND(E85&gt;110,F85&gt;100),"Top Tier: premium vehicules that tend to be sold above market prices",
             AND(E85&gt;=90,E85&lt;=110,F85&gt;25),"Moderate: fair price and regular to good rotation",
             AND(E85&lt;90,AND(C85&lt;=2011,C85&gt;=2000),AND(F85&lt;100,F85&gt;25)),"Moderate: underrated regular model and regular rotation",
             AND(E85&lt;90,C85&gt;2011,AND(F85&lt;=100,F85&gt;25)),"Moderate: underrated new model with regular rotation",
             AND(E85&lt;90,C85&lt;2000,AND(F85&lt;=100,F85&gt;25)),"Moderate: underrated old model with regular rotation",
             AND(C85&lt;=2011,F85&lt;=25),"Low: not new model and bad rotation",
             AND(E85&gt;110,AND(C85&lt;=2011,C85&gt;=2000),F85&lt;=25),"Low: overrated regular model with bad rotation",
             AND(E85&gt;110,C85&lt;2011,AND(F85&lt;=100,F85&gt;25)),"Low: overrated regular model (not new) with regular rotation",
             AND(E85&gt;110,C85&gt;2011,F85&lt;=25),"Low: overrated new model with bad rotation"
)</f>
        <v>Moderate: fair price and regular to good rotation</v>
      </c>
    </row>
    <row r="86" spans="1:8" x14ac:dyDescent="0.3">
      <c r="A86" t="s">
        <v>7</v>
      </c>
      <c r="B86" t="s">
        <v>76</v>
      </c>
      <c r="C86">
        <v>2014</v>
      </c>
      <c r="D86">
        <v>25509.090909090908</v>
      </c>
      <c r="E86">
        <v>100.94538765938955</v>
      </c>
      <c r="F86">
        <v>11</v>
      </c>
      <c r="H86" t="str" cm="1">
        <f t="array" ref="H86">_xlfn.IFS(
             AND(E86&gt;110,C86&gt;2011,F86&gt;100),"High: overrated, new and good rotation",
             AND(E86&lt;90,C86&gt;2011,F86&gt;100),"High: underrated, new and good rotation",
             AND(E86&lt;90,C86&lt;2011,F86&gt;100),"High: underrated, not too new but good rotation",
             AND(E86&lt;=110,C86&gt;2011,F86&lt;=25),"Critic: well priced/underrated and new, but bad rotation",
             AND(E86&gt;110,F86&gt;100),"Top Tier: premium vehicules that tend to be sold above market prices",
             AND(E86&gt;=90,E86&lt;=110,F86&gt;25),"Moderate: fair price and regular to good rotation",
             AND(E86&lt;90,AND(C86&lt;=2011,C86&gt;=2000),AND(F86&lt;100,F86&gt;25)),"Moderate: underrated regular model and regular rotation",
             AND(E86&lt;90,C86&gt;2011,AND(F86&lt;=100,F86&gt;25)),"Moderate: underrated new model with regular rotation",
             AND(E86&lt;90,C86&lt;2000,AND(F86&lt;=100,F86&gt;25)),"Moderate: underrated old model with regular rotation",
             AND(C86&lt;=2011,F86&lt;=25),"Low: not new model and bad rotation",
             AND(E86&gt;110,AND(C86&lt;=2011,C86&gt;=2000),F86&lt;=25),"Low: overrated regular model with bad rotation",
             AND(E86&gt;110,C86&lt;2011,AND(F86&lt;=100,F86&gt;25)),"Low: overrated regular model (not new) with regular rotation",
             AND(E86&gt;110,C86&gt;2011,F86&lt;=25),"Low: overrated new model with bad rotation"
)</f>
        <v>Critic: well priced/underrated and new, but bad rotation</v>
      </c>
    </row>
    <row r="87" spans="1:8" x14ac:dyDescent="0.3">
      <c r="A87" t="s">
        <v>7</v>
      </c>
      <c r="B87" t="s">
        <v>77</v>
      </c>
      <c r="C87">
        <v>2015</v>
      </c>
      <c r="D87">
        <v>26200</v>
      </c>
      <c r="E87">
        <v>101.15830115830116</v>
      </c>
      <c r="F87">
        <v>1</v>
      </c>
      <c r="H87" t="str" cm="1">
        <f t="array" ref="H87">_xlfn.IFS(
             AND(E87&gt;110,C87&gt;2011,F87&gt;100),"High: overrated, new and good rotation",
             AND(E87&lt;90,C87&gt;2011,F87&gt;100),"High: underrated, new and good rotation",
             AND(E87&lt;90,C87&lt;2011,F87&gt;100),"High: underrated, not too new but good rotation",
             AND(E87&lt;=110,C87&gt;2011,F87&lt;=25),"Critic: well priced/underrated and new, but bad rotation",
             AND(E87&gt;110,F87&gt;100),"Top Tier: premium vehicules that tend to be sold above market prices",
             AND(E87&gt;=90,E87&lt;=110,F87&gt;25),"Moderate: fair price and regular to good rotation",
             AND(E87&lt;90,AND(C87&lt;=2011,C87&gt;=2000),AND(F87&lt;100,F87&gt;25)),"Moderate: underrated regular model and regular rotation",
             AND(E87&lt;90,C87&gt;2011,AND(F87&lt;=100,F87&gt;25)),"Moderate: underrated new model with regular rotation",
             AND(E87&lt;90,C87&lt;2000,AND(F87&lt;=100,F87&gt;25)),"Moderate: underrated old model with regular rotation",
             AND(C87&lt;=2011,F87&lt;=25),"Low: not new model and bad rotation",
             AND(E87&gt;110,AND(C87&lt;=2011,C87&gt;=2000),F87&lt;=25),"Low: overrated regular model with bad rotation",
             AND(E87&gt;110,C87&lt;2011,AND(F87&lt;=100,F87&gt;25)),"Low: overrated regular model (not new) with regular rotation",
             AND(E87&gt;110,C87&gt;2011,F87&lt;=25),"Low: overrated new model with bad rotation"
)</f>
        <v>Critic: well priced/underrated and new, but bad rotation</v>
      </c>
    </row>
    <row r="88" spans="1:8" x14ac:dyDescent="0.3">
      <c r="A88" t="s">
        <v>7</v>
      </c>
      <c r="B88" t="s">
        <v>78</v>
      </c>
      <c r="C88">
        <v>2004</v>
      </c>
      <c r="D88">
        <v>5068.333333333333</v>
      </c>
      <c r="E88">
        <v>104.71060829694285</v>
      </c>
      <c r="F88">
        <v>60</v>
      </c>
      <c r="H88" t="str" cm="1">
        <f t="array" ref="H88">_xlfn.IFS(
             AND(E88&gt;110,C88&gt;2011,F88&gt;100),"High: overrated, new and good rotation",
             AND(E88&lt;90,C88&gt;2011,F88&gt;100),"High: underrated, new and good rotation",
             AND(E88&lt;90,C88&lt;2011,F88&gt;100),"High: underrated, not too new but good rotation",
             AND(E88&lt;=110,C88&gt;2011,F88&lt;=25),"Critic: well priced/underrated and new, but bad rotation",
             AND(E88&gt;110,F88&gt;100),"Top Tier: premium vehicules that tend to be sold above market prices",
             AND(E88&gt;=90,E88&lt;=110,F88&gt;25),"Moderate: fair price and regular to good rotation",
             AND(E88&lt;90,AND(C88&lt;=2011,C88&gt;=2000),AND(F88&lt;100,F88&gt;25)),"Moderate: underrated regular model and regular rotation",
             AND(E88&lt;90,C88&gt;2011,AND(F88&lt;=100,F88&gt;25)),"Moderate: underrated new model with regular rotation",
             AND(E88&lt;90,C88&lt;2000,AND(F88&lt;=100,F88&gt;25)),"Moderate: underrated old model with regular rotation",
             AND(C88&lt;=2011,F88&lt;=25),"Low: not new model and bad rotation",
             AND(E88&gt;110,AND(C88&lt;=2011,C88&gt;=2000),F88&lt;=25),"Low: overrated regular model with bad rotation",
             AND(E88&gt;110,C88&lt;2011,AND(F88&lt;=100,F88&gt;25)),"Low: overrated regular model (not new) with regular rotation",
             AND(E88&gt;110,C88&gt;2011,F88&lt;=25),"Low: overrated new model with bad rotation"
)</f>
        <v>Moderate: fair price and regular to good rotation</v>
      </c>
    </row>
    <row r="89" spans="1:8" x14ac:dyDescent="0.3">
      <c r="A89" t="s">
        <v>7</v>
      </c>
      <c r="B89" t="s">
        <v>78</v>
      </c>
      <c r="C89">
        <v>2005</v>
      </c>
      <c r="D89">
        <v>5573.4042553191493</v>
      </c>
      <c r="E89">
        <v>101.07613735841292</v>
      </c>
      <c r="F89">
        <v>47</v>
      </c>
      <c r="H89" t="str" cm="1">
        <f t="array" ref="H89">_xlfn.IFS(
             AND(E89&gt;110,C89&gt;2011,F89&gt;100),"High: overrated, new and good rotation",
             AND(E89&lt;90,C89&gt;2011,F89&gt;100),"High: underrated, new and good rotation",
             AND(E89&lt;90,C89&lt;2011,F89&gt;100),"High: underrated, not too new but good rotation",
             AND(E89&lt;=110,C89&gt;2011,F89&lt;=25),"Critic: well priced/underrated and new, but bad rotation",
             AND(E89&gt;110,F89&gt;100),"Top Tier: premium vehicules that tend to be sold above market prices",
             AND(E89&gt;=90,E89&lt;=110,F89&gt;25),"Moderate: fair price and regular to good rotation",
             AND(E89&lt;90,AND(C89&lt;=2011,C89&gt;=2000),AND(F89&lt;100,F89&gt;25)),"Moderate: underrated regular model and regular rotation",
             AND(E89&lt;90,C89&gt;2011,AND(F89&lt;=100,F89&gt;25)),"Moderate: underrated new model with regular rotation",
             AND(E89&lt;90,C89&lt;2000,AND(F89&lt;=100,F89&gt;25)),"Moderate: underrated old model with regular rotation",
             AND(C89&lt;=2011,F89&lt;=25),"Low: not new model and bad rotation",
             AND(E89&gt;110,AND(C89&lt;=2011,C89&gt;=2000),F89&lt;=25),"Low: overrated regular model with bad rotation",
             AND(E89&gt;110,C89&lt;2011,AND(F89&lt;=100,F89&gt;25)),"Low: overrated regular model (not new) with regular rotation",
             AND(E89&gt;110,C89&gt;2011,F89&lt;=25),"Low: overrated new model with bad rotation"
)</f>
        <v>Moderate: fair price and regular to good rotation</v>
      </c>
    </row>
    <row r="90" spans="1:8" x14ac:dyDescent="0.3">
      <c r="A90" t="s">
        <v>7</v>
      </c>
      <c r="B90" t="s">
        <v>78</v>
      </c>
      <c r="C90">
        <v>2006</v>
      </c>
      <c r="D90">
        <v>7016.3793103448279</v>
      </c>
      <c r="E90">
        <v>99.813427709811464</v>
      </c>
      <c r="F90">
        <v>58</v>
      </c>
      <c r="H90" t="str" cm="1">
        <f t="array" ref="H90">_xlfn.IFS(
             AND(E90&gt;110,C90&gt;2011,F90&gt;100),"High: overrated, new and good rotation",
             AND(E90&lt;90,C90&gt;2011,F90&gt;100),"High: underrated, new and good rotation",
             AND(E90&lt;90,C90&lt;2011,F90&gt;100),"High: underrated, not too new but good rotation",
             AND(E90&lt;=110,C90&gt;2011,F90&lt;=25),"Critic: well priced/underrated and new, but bad rotation",
             AND(E90&gt;110,F90&gt;100),"Top Tier: premium vehicules that tend to be sold above market prices",
             AND(E90&gt;=90,E90&lt;=110,F90&gt;25),"Moderate: fair price and regular to good rotation",
             AND(E90&lt;90,AND(C90&lt;=2011,C90&gt;=2000),AND(F90&lt;100,F90&gt;25)),"Moderate: underrated regular model and regular rotation",
             AND(E90&lt;90,C90&gt;2011,AND(F90&lt;=100,F90&gt;25)),"Moderate: underrated new model with regular rotation",
             AND(E90&lt;90,C90&lt;2000,AND(F90&lt;=100,F90&gt;25)),"Moderate: underrated old model with regular rotation",
             AND(C90&lt;=2011,F90&lt;=25),"Low: not new model and bad rotation",
             AND(E90&gt;110,AND(C90&lt;=2011,C90&gt;=2000),F90&lt;=25),"Low: overrated regular model with bad rotation",
             AND(E90&gt;110,C90&lt;2011,AND(F90&lt;=100,F90&gt;25)),"Low: overrated regular model (not new) with regular rotation",
             AND(E90&gt;110,C90&gt;2011,F90&lt;=25),"Low: overrated new model with bad rotation"
)</f>
        <v>Moderate: fair price and regular to good rotation</v>
      </c>
    </row>
    <row r="91" spans="1:8" x14ac:dyDescent="0.3">
      <c r="A91" t="s">
        <v>7</v>
      </c>
      <c r="B91" t="s">
        <v>78</v>
      </c>
      <c r="C91">
        <v>2007</v>
      </c>
      <c r="D91">
        <v>7526.666666666667</v>
      </c>
      <c r="E91">
        <v>100.3075425284084</v>
      </c>
      <c r="F91">
        <v>45</v>
      </c>
      <c r="H91" t="str" cm="1">
        <f t="array" ref="H91">_xlfn.IFS(
             AND(E91&gt;110,C91&gt;2011,F91&gt;100),"High: overrated, new and good rotation",
             AND(E91&lt;90,C91&gt;2011,F91&gt;100),"High: underrated, new and good rotation",
             AND(E91&lt;90,C91&lt;2011,F91&gt;100),"High: underrated, not too new but good rotation",
             AND(E91&lt;=110,C91&gt;2011,F91&lt;=25),"Critic: well priced/underrated and new, but bad rotation",
             AND(E91&gt;110,F91&gt;100),"Top Tier: premium vehicules that tend to be sold above market prices",
             AND(E91&gt;=90,E91&lt;=110,F91&gt;25),"Moderate: fair price and regular to good rotation",
             AND(E91&lt;90,AND(C91&lt;=2011,C91&gt;=2000),AND(F91&lt;100,F91&gt;25)),"Moderate: underrated regular model and regular rotation",
             AND(E91&lt;90,C91&gt;2011,AND(F91&lt;=100,F91&gt;25)),"Moderate: underrated new model with regular rotation",
             AND(E91&lt;90,C91&lt;2000,AND(F91&lt;=100,F91&gt;25)),"Moderate: underrated old model with regular rotation",
             AND(C91&lt;=2011,F91&lt;=25),"Low: not new model and bad rotation",
             AND(E91&gt;110,AND(C91&lt;=2011,C91&gt;=2000),F91&lt;=25),"Low: overrated regular model with bad rotation",
             AND(E91&gt;110,C91&lt;2011,AND(F91&lt;=100,F91&gt;25)),"Low: overrated regular model (not new) with regular rotation",
             AND(E91&gt;110,C91&gt;2011,F91&lt;=25),"Low: overrated new model with bad rotation"
)</f>
        <v>Moderate: fair price and regular to good rotation</v>
      </c>
    </row>
    <row r="92" spans="1:8" x14ac:dyDescent="0.3">
      <c r="A92" t="s">
        <v>7</v>
      </c>
      <c r="B92" t="s">
        <v>78</v>
      </c>
      <c r="C92">
        <v>2008</v>
      </c>
      <c r="D92">
        <v>9951.5625</v>
      </c>
      <c r="E92">
        <v>99.312487005277433</v>
      </c>
      <c r="F92">
        <v>32</v>
      </c>
      <c r="H92" t="str" cm="1">
        <f t="array" ref="H92">_xlfn.IFS(
             AND(E92&gt;110,C92&gt;2011,F92&gt;100),"High: overrated, new and good rotation",
             AND(E92&lt;90,C92&gt;2011,F92&gt;100),"High: underrated, new and good rotation",
             AND(E92&lt;90,C92&lt;2011,F92&gt;100),"High: underrated, not too new but good rotation",
             AND(E92&lt;=110,C92&gt;2011,F92&lt;=25),"Critic: well priced/underrated and new, but bad rotation",
             AND(E92&gt;110,F92&gt;100),"Top Tier: premium vehicules that tend to be sold above market prices",
             AND(E92&gt;=90,E92&lt;=110,F92&gt;25),"Moderate: fair price and regular to good rotation",
             AND(E92&lt;90,AND(C92&lt;=2011,C92&gt;=2000),AND(F92&lt;100,F92&gt;25)),"Moderate: underrated regular model and regular rotation",
             AND(E92&lt;90,C92&gt;2011,AND(F92&lt;=100,F92&gt;25)),"Moderate: underrated new model with regular rotation",
             AND(E92&lt;90,C92&lt;2000,AND(F92&lt;=100,F92&gt;25)),"Moderate: underrated old model with regular rotation",
             AND(C92&lt;=2011,F92&lt;=25),"Low: not new model and bad rotation",
             AND(E92&gt;110,AND(C92&lt;=2011,C92&gt;=2000),F92&lt;=25),"Low: overrated regular model with bad rotation",
             AND(E92&gt;110,C92&lt;2011,AND(F92&lt;=100,F92&gt;25)),"Low: overrated regular model (not new) with regular rotation",
             AND(E92&gt;110,C92&gt;2011,F92&lt;=25),"Low: overrated new model with bad rotation"
)</f>
        <v>Moderate: fair price and regular to good rotation</v>
      </c>
    </row>
    <row r="93" spans="1:8" x14ac:dyDescent="0.3">
      <c r="A93" t="s">
        <v>7</v>
      </c>
      <c r="B93" t="s">
        <v>78</v>
      </c>
      <c r="C93">
        <v>2009</v>
      </c>
      <c r="D93">
        <v>11086.923076923076</v>
      </c>
      <c r="E93">
        <v>99.747429356512768</v>
      </c>
      <c r="F93">
        <v>65</v>
      </c>
      <c r="H93" t="str" cm="1">
        <f t="array" ref="H93">_xlfn.IFS(
             AND(E93&gt;110,C93&gt;2011,F93&gt;100),"High: overrated, new and good rotation",
             AND(E93&lt;90,C93&gt;2011,F93&gt;100),"High: underrated, new and good rotation",
             AND(E93&lt;90,C93&lt;2011,F93&gt;100),"High: underrated, not too new but good rotation",
             AND(E93&lt;=110,C93&gt;2011,F93&lt;=25),"Critic: well priced/underrated and new, but bad rotation",
             AND(E93&gt;110,F93&gt;100),"Top Tier: premium vehicules that tend to be sold above market prices",
             AND(E93&gt;=90,E93&lt;=110,F93&gt;25),"Moderate: fair price and regular to good rotation",
             AND(E93&lt;90,AND(C93&lt;=2011,C93&gt;=2000),AND(F93&lt;100,F93&gt;25)),"Moderate: underrated regular model and regular rotation",
             AND(E93&lt;90,C93&gt;2011,AND(F93&lt;=100,F93&gt;25)),"Moderate: underrated new model with regular rotation",
             AND(E93&lt;90,C93&lt;2000,AND(F93&lt;=100,F93&gt;25)),"Moderate: underrated old model with regular rotation",
             AND(C93&lt;=2011,F93&lt;=25),"Low: not new model and bad rotation",
             AND(E93&gt;110,AND(C93&lt;=2011,C93&gt;=2000),F93&lt;=25),"Low: overrated regular model with bad rotation",
             AND(E93&gt;110,C93&lt;2011,AND(F93&lt;=100,F93&gt;25)),"Low: overrated regular model (not new) with regular rotation",
             AND(E93&gt;110,C93&gt;2011,F93&lt;=25),"Low: overrated new model with bad rotation"
)</f>
        <v>Moderate: fair price and regular to good rotation</v>
      </c>
    </row>
    <row r="94" spans="1:8" x14ac:dyDescent="0.3">
      <c r="A94" t="s">
        <v>7</v>
      </c>
      <c r="B94" t="s">
        <v>78</v>
      </c>
      <c r="C94">
        <v>2010</v>
      </c>
      <c r="D94">
        <v>13225.735294117647</v>
      </c>
      <c r="E94">
        <v>98.858459321897826</v>
      </c>
      <c r="F94">
        <v>68</v>
      </c>
      <c r="H94" t="str" cm="1">
        <f t="array" ref="H94">_xlfn.IFS(
             AND(E94&gt;110,C94&gt;2011,F94&gt;100),"High: overrated, new and good rotation",
             AND(E94&lt;90,C94&gt;2011,F94&gt;100),"High: underrated, new and good rotation",
             AND(E94&lt;90,C94&lt;2011,F94&gt;100),"High: underrated, not too new but good rotation",
             AND(E94&lt;=110,C94&gt;2011,F94&lt;=25),"Critic: well priced/underrated and new, but bad rotation",
             AND(E94&gt;110,F94&gt;100),"Top Tier: premium vehicules that tend to be sold above market prices",
             AND(E94&gt;=90,E94&lt;=110,F94&gt;25),"Moderate: fair price and regular to good rotation",
             AND(E94&lt;90,AND(C94&lt;=2011,C94&gt;=2000),AND(F94&lt;100,F94&gt;25)),"Moderate: underrated regular model and regular rotation",
             AND(E94&lt;90,C94&gt;2011,AND(F94&lt;=100,F94&gt;25)),"Moderate: underrated new model with regular rotation",
             AND(E94&lt;90,C94&lt;2000,AND(F94&lt;=100,F94&gt;25)),"Moderate: underrated old model with regular rotation",
             AND(C94&lt;=2011,F94&lt;=25),"Low: not new model and bad rotation",
             AND(E94&gt;110,AND(C94&lt;=2011,C94&gt;=2000),F94&lt;=25),"Low: overrated regular model with bad rotation",
             AND(E94&gt;110,C94&lt;2011,AND(F94&lt;=100,F94&gt;25)),"Low: overrated regular model (not new) with regular rotation",
             AND(E94&gt;110,C94&gt;2011,F94&lt;=25),"Low: overrated new model with bad rotation"
)</f>
        <v>Moderate: fair price and regular to good rotation</v>
      </c>
    </row>
    <row r="95" spans="1:8" x14ac:dyDescent="0.3">
      <c r="A95" t="s">
        <v>7</v>
      </c>
      <c r="B95" t="s">
        <v>78</v>
      </c>
      <c r="C95">
        <v>2011</v>
      </c>
      <c r="D95">
        <v>15866.666666666666</v>
      </c>
      <c r="E95">
        <v>101.42561134589461</v>
      </c>
      <c r="F95">
        <v>54</v>
      </c>
      <c r="H95" t="str" cm="1">
        <f t="array" ref="H95">_xlfn.IFS(
             AND(E95&gt;110,C95&gt;2011,F95&gt;100),"High: overrated, new and good rotation",
             AND(E95&lt;90,C95&gt;2011,F95&gt;100),"High: underrated, new and good rotation",
             AND(E95&lt;90,C95&lt;2011,F95&gt;100),"High: underrated, not too new but good rotation",
             AND(E95&lt;=110,C95&gt;2011,F95&lt;=25),"Critic: well priced/underrated and new, but bad rotation",
             AND(E95&gt;110,F95&gt;100),"Top Tier: premium vehicules that tend to be sold above market prices",
             AND(E95&gt;=90,E95&lt;=110,F95&gt;25),"Moderate: fair price and regular to good rotation",
             AND(E95&lt;90,AND(C95&lt;=2011,C95&gt;=2000),AND(F95&lt;100,F95&gt;25)),"Moderate: underrated regular model and regular rotation",
             AND(E95&lt;90,C95&gt;2011,AND(F95&lt;=100,F95&gt;25)),"Moderate: underrated new model with regular rotation",
             AND(E95&lt;90,C95&lt;2000,AND(F95&lt;=100,F95&gt;25)),"Moderate: underrated old model with regular rotation",
             AND(C95&lt;=2011,F95&lt;=25),"Low: not new model and bad rotation",
             AND(E95&gt;110,AND(C95&lt;=2011,C95&gt;=2000),F95&lt;=25),"Low: overrated regular model with bad rotation",
             AND(E95&gt;110,C95&lt;2011,AND(F95&lt;=100,F95&gt;25)),"Low: overrated regular model (not new) with regular rotation",
             AND(E95&gt;110,C95&gt;2011,F95&lt;=25),"Low: overrated new model with bad rotation"
)</f>
        <v>Moderate: fair price and regular to good rotation</v>
      </c>
    </row>
    <row r="96" spans="1:8" x14ac:dyDescent="0.3">
      <c r="A96" t="s">
        <v>7</v>
      </c>
      <c r="B96" t="s">
        <v>78</v>
      </c>
      <c r="C96">
        <v>2012</v>
      </c>
      <c r="D96">
        <v>17144.122137404582</v>
      </c>
      <c r="E96">
        <v>100.02115943813904</v>
      </c>
      <c r="F96">
        <v>655</v>
      </c>
      <c r="H96" t="str" cm="1">
        <f t="array" ref="H96">_xlfn.IFS(
             AND(E96&gt;110,C96&gt;2011,F96&gt;100),"High: overrated, new and good rotation",
             AND(E96&lt;90,C96&gt;2011,F96&gt;100),"High: underrated, new and good rotation",
             AND(E96&lt;90,C96&lt;2011,F96&gt;100),"High: underrated, not too new but good rotation",
             AND(E96&lt;=110,C96&gt;2011,F96&lt;=25),"Critic: well priced/underrated and new, but bad rotation",
             AND(E96&gt;110,F96&gt;100),"Top Tier: premium vehicules that tend to be sold above market prices",
             AND(E96&gt;=90,E96&lt;=110,F96&gt;25),"Moderate: fair price and regular to good rotation",
             AND(E96&lt;90,AND(C96&lt;=2011,C96&gt;=2000),AND(F96&lt;100,F96&gt;25)),"Moderate: underrated regular model and regular rotation",
             AND(E96&lt;90,C96&gt;2011,AND(F96&lt;=100,F96&gt;25)),"Moderate: underrated new model with regular rotation",
             AND(E96&lt;90,C96&lt;2000,AND(F96&lt;=100,F96&gt;25)),"Moderate: underrated old model with regular rotation",
             AND(C96&lt;=2011,F96&lt;=25),"Low: not new model and bad rotation",
             AND(E96&gt;110,AND(C96&lt;=2011,C96&gt;=2000),F96&lt;=25),"Low: overrated regular model with bad rotation",
             AND(E96&gt;110,C96&lt;2011,AND(F96&lt;=100,F96&gt;25)),"Low: overrated regular model (not new) with regular rotation",
             AND(E96&gt;110,C96&gt;2011,F96&lt;=25),"Low: overrated new model with bad rotation"
)</f>
        <v>Moderate: fair price and regular to good rotation</v>
      </c>
    </row>
    <row r="97" spans="1:8" x14ac:dyDescent="0.3">
      <c r="A97" t="s">
        <v>7</v>
      </c>
      <c r="B97" t="s">
        <v>78</v>
      </c>
      <c r="C97">
        <v>2013</v>
      </c>
      <c r="D97">
        <v>20095</v>
      </c>
      <c r="E97">
        <v>96.582112320651873</v>
      </c>
      <c r="F97">
        <v>20</v>
      </c>
      <c r="H97" t="str" cm="1">
        <f t="array" ref="H97">_xlfn.IFS(
             AND(E97&gt;110,C97&gt;2011,F97&gt;100),"High: overrated, new and good rotation",
             AND(E97&lt;90,C97&gt;2011,F97&gt;100),"High: underrated, new and good rotation",
             AND(E97&lt;90,C97&lt;2011,F97&gt;100),"High: underrated, not too new but good rotation",
             AND(E97&lt;=110,C97&gt;2011,F97&lt;=25),"Critic: well priced/underrated and new, but bad rotation",
             AND(E97&gt;110,F97&gt;100),"Top Tier: premium vehicules that tend to be sold above market prices",
             AND(E97&gt;=90,E97&lt;=110,F97&gt;25),"Moderate: fair price and regular to good rotation",
             AND(E97&lt;90,AND(C97&lt;=2011,C97&gt;=2000),AND(F97&lt;100,F97&gt;25)),"Moderate: underrated regular model and regular rotation",
             AND(E97&lt;90,C97&gt;2011,AND(F97&lt;=100,F97&gt;25)),"Moderate: underrated new model with regular rotation",
             AND(E97&lt;90,C97&lt;2000,AND(F97&lt;=100,F97&gt;25)),"Moderate: underrated old model with regular rotation",
             AND(C97&lt;=2011,F97&lt;=25),"Low: not new model and bad rotation",
             AND(E97&gt;110,AND(C97&lt;=2011,C97&gt;=2000),F97&lt;=25),"Low: overrated regular model with bad rotation",
             AND(E97&gt;110,C97&lt;2011,AND(F97&lt;=100,F97&gt;25)),"Low: overrated regular model (not new) with regular rotation",
             AND(E97&gt;110,C97&gt;2011,F97&lt;=25),"Low: overrated new model with bad rotation"
)</f>
        <v>Critic: well priced/underrated and new, but bad rotation</v>
      </c>
    </row>
    <row r="98" spans="1:8" x14ac:dyDescent="0.3">
      <c r="A98" t="s">
        <v>7</v>
      </c>
      <c r="B98" t="s">
        <v>78</v>
      </c>
      <c r="C98">
        <v>2014</v>
      </c>
      <c r="D98">
        <v>21050</v>
      </c>
      <c r="E98">
        <v>97.529956920559911</v>
      </c>
      <c r="F98">
        <v>4</v>
      </c>
      <c r="H98" t="str" cm="1">
        <f t="array" ref="H98">_xlfn.IFS(
             AND(E98&gt;110,C98&gt;2011,F98&gt;100),"High: overrated, new and good rotation",
             AND(E98&lt;90,C98&gt;2011,F98&gt;100),"High: underrated, new and good rotation",
             AND(E98&lt;90,C98&lt;2011,F98&gt;100),"High: underrated, not too new but good rotation",
             AND(E98&lt;=110,C98&gt;2011,F98&lt;=25),"Critic: well priced/underrated and new, but bad rotation",
             AND(E98&gt;110,F98&gt;100),"Top Tier: premium vehicules that tend to be sold above market prices",
             AND(E98&gt;=90,E98&lt;=110,F98&gt;25),"Moderate: fair price and regular to good rotation",
             AND(E98&lt;90,AND(C98&lt;=2011,C98&gt;=2000),AND(F98&lt;100,F98&gt;25)),"Moderate: underrated regular model and regular rotation",
             AND(E98&lt;90,C98&gt;2011,AND(F98&lt;=100,F98&gt;25)),"Moderate: underrated new model with regular rotation",
             AND(E98&lt;90,C98&lt;2000,AND(F98&lt;=100,F98&gt;25)),"Moderate: underrated old model with regular rotation",
             AND(C98&lt;=2011,F98&lt;=25),"Low: not new model and bad rotation",
             AND(E98&gt;110,AND(C98&lt;=2011,C98&gt;=2000),F98&lt;=25),"Low: overrated regular model with bad rotation",
             AND(E98&gt;110,C98&lt;2011,AND(F98&lt;=100,F98&gt;25)),"Low: overrated regular model (not new) with regular rotation",
             AND(E98&gt;110,C98&gt;2011,F98&lt;=25),"Low: overrated new model with bad rotation"
)</f>
        <v>Critic: well priced/underrated and new, but bad rotation</v>
      </c>
    </row>
    <row r="99" spans="1:8" x14ac:dyDescent="0.3">
      <c r="A99" t="s">
        <v>7</v>
      </c>
      <c r="B99" t="s">
        <v>79</v>
      </c>
      <c r="C99">
        <v>2011</v>
      </c>
      <c r="D99">
        <v>16560</v>
      </c>
      <c r="E99">
        <v>103.34116222189728</v>
      </c>
      <c r="F99">
        <v>5</v>
      </c>
      <c r="H99" t="str" cm="1">
        <f t="array" ref="H99">_xlfn.IFS(
             AND(E99&gt;110,C99&gt;2011,F99&gt;100),"High: overrated, new and good rotation",
             AND(E99&lt;90,C99&gt;2011,F99&gt;100),"High: underrated, new and good rotation",
             AND(E99&lt;90,C99&lt;2011,F99&gt;100),"High: underrated, not too new but good rotation",
             AND(E99&lt;=110,C99&gt;2011,F99&lt;=25),"Critic: well priced/underrated and new, but bad rotation",
             AND(E99&gt;110,F99&gt;100),"Top Tier: premium vehicules that tend to be sold above market prices",
             AND(E99&gt;=90,E99&lt;=110,F99&gt;25),"Moderate: fair price and regular to good rotation",
             AND(E99&lt;90,AND(C99&lt;=2011,C99&gt;=2000),AND(F99&lt;100,F99&gt;25)),"Moderate: underrated regular model and regular rotation",
             AND(E99&lt;90,C99&gt;2011,AND(F99&lt;=100,F99&gt;25)),"Moderate: underrated new model with regular rotation",
             AND(E99&lt;90,C99&lt;2000,AND(F99&lt;=100,F99&gt;25)),"Moderate: underrated old model with regular rotation",
             AND(C99&lt;=2011,F99&lt;=25),"Low: not new model and bad rotation",
             AND(E99&gt;110,AND(C99&lt;=2011,C99&gt;=2000),F99&lt;=25),"Low: overrated regular model with bad rotation",
             AND(E99&gt;110,C99&lt;2011,AND(F99&lt;=100,F99&gt;25)),"Low: overrated regular model (not new) with regular rotation",
             AND(E99&gt;110,C99&gt;2011,F99&lt;=25),"Low: overrated new model with bad rotation"
)</f>
        <v>Low: not new model and bad rotation</v>
      </c>
    </row>
    <row r="100" spans="1:8" x14ac:dyDescent="0.3">
      <c r="A100" t="s">
        <v>7</v>
      </c>
      <c r="B100" t="s">
        <v>79</v>
      </c>
      <c r="C100">
        <v>2012</v>
      </c>
      <c r="D100">
        <v>18648.275862068964</v>
      </c>
      <c r="E100">
        <v>103.1973887569889</v>
      </c>
      <c r="F100">
        <v>29</v>
      </c>
      <c r="H100" t="str" cm="1">
        <f t="array" ref="H100">_xlfn.IFS(
             AND(E100&gt;110,C100&gt;2011,F100&gt;100),"High: overrated, new and good rotation",
             AND(E100&lt;90,C100&gt;2011,F100&gt;100),"High: underrated, new and good rotation",
             AND(E100&lt;90,C100&lt;2011,F100&gt;100),"High: underrated, not too new but good rotation",
             AND(E100&lt;=110,C100&gt;2011,F100&lt;=25),"Critic: well priced/underrated and new, but bad rotation",
             AND(E100&gt;110,F100&gt;100),"Top Tier: premium vehicules that tend to be sold above market prices",
             AND(E100&gt;=90,E100&lt;=110,F100&gt;25),"Moderate: fair price and regular to good rotation",
             AND(E100&lt;90,AND(C100&lt;=2011,C100&gt;=2000),AND(F100&lt;100,F100&gt;25)),"Moderate: underrated regular model and regular rotation",
             AND(E100&lt;90,C100&gt;2011,AND(F100&lt;=100,F100&gt;25)),"Moderate: underrated new model with regular rotation",
             AND(E100&lt;90,C100&lt;2000,AND(F100&lt;=100,F100&gt;25)),"Moderate: underrated old model with regular rotation",
             AND(C100&lt;=2011,F100&lt;=25),"Low: not new model and bad rotation",
             AND(E100&gt;110,AND(C100&lt;=2011,C100&gt;=2000),F100&lt;=25),"Low: overrated regular model with bad rotation",
             AND(E100&gt;110,C100&lt;2011,AND(F100&lt;=100,F100&gt;25)),"Low: overrated regular model (not new) with regular rotation",
             AND(E100&gt;110,C100&gt;2011,F100&lt;=25),"Low: overrated new model with bad rotation"
)</f>
        <v>Moderate: fair price and regular to good rotation</v>
      </c>
    </row>
    <row r="101" spans="1:8" x14ac:dyDescent="0.3">
      <c r="A101" t="s">
        <v>7</v>
      </c>
      <c r="B101" t="s">
        <v>79</v>
      </c>
      <c r="C101">
        <v>2013</v>
      </c>
      <c r="D101">
        <v>24650</v>
      </c>
      <c r="E101">
        <v>98.034624662977151</v>
      </c>
      <c r="F101">
        <v>2</v>
      </c>
      <c r="H101" t="str" cm="1">
        <f t="array" ref="H101">_xlfn.IFS(
             AND(E101&gt;110,C101&gt;2011,F101&gt;100),"High: overrated, new and good rotation",
             AND(E101&lt;90,C101&gt;2011,F101&gt;100),"High: underrated, new and good rotation",
             AND(E101&lt;90,C101&lt;2011,F101&gt;100),"High: underrated, not too new but good rotation",
             AND(E101&lt;=110,C101&gt;2011,F101&lt;=25),"Critic: well priced/underrated and new, but bad rotation",
             AND(E101&gt;110,F101&gt;100),"Top Tier: premium vehicules that tend to be sold above market prices",
             AND(E101&gt;=90,E101&lt;=110,F101&gt;25),"Moderate: fair price and regular to good rotation",
             AND(E101&lt;90,AND(C101&lt;=2011,C101&gt;=2000),AND(F101&lt;100,F101&gt;25)),"Moderate: underrated regular model and regular rotation",
             AND(E101&lt;90,C101&gt;2011,AND(F101&lt;=100,F101&gt;25)),"Moderate: underrated new model with regular rotation",
             AND(E101&lt;90,C101&lt;2000,AND(F101&lt;=100,F101&gt;25)),"Moderate: underrated old model with regular rotation",
             AND(C101&lt;=2011,F101&lt;=25),"Low: not new model and bad rotation",
             AND(E101&gt;110,AND(C101&lt;=2011,C101&gt;=2000),F101&lt;=25),"Low: overrated regular model with bad rotation",
             AND(E101&gt;110,C101&lt;2011,AND(F101&lt;=100,F101&gt;25)),"Low: overrated regular model (not new) with regular rotation",
             AND(E101&gt;110,C101&gt;2011,F101&lt;=25),"Low: overrated new model with bad rotation"
)</f>
        <v>Critic: well priced/underrated and new, but bad rotation</v>
      </c>
    </row>
    <row r="102" spans="1:8" x14ac:dyDescent="0.3">
      <c r="A102" t="s">
        <v>7</v>
      </c>
      <c r="B102" t="s">
        <v>80</v>
      </c>
      <c r="C102">
        <v>2010</v>
      </c>
      <c r="D102">
        <v>23634.615384615383</v>
      </c>
      <c r="E102">
        <v>98.37630975490093</v>
      </c>
      <c r="F102">
        <v>13</v>
      </c>
      <c r="H102" t="str" cm="1">
        <f t="array" ref="H102">_xlfn.IFS(
             AND(E102&gt;110,C102&gt;2011,F102&gt;100),"High: overrated, new and good rotation",
             AND(E102&lt;90,C102&gt;2011,F102&gt;100),"High: underrated, new and good rotation",
             AND(E102&lt;90,C102&lt;2011,F102&gt;100),"High: underrated, not too new but good rotation",
             AND(E102&lt;=110,C102&gt;2011,F102&lt;=25),"Critic: well priced/underrated and new, but bad rotation",
             AND(E102&gt;110,F102&gt;100),"Top Tier: premium vehicules that tend to be sold above market prices",
             AND(E102&gt;=90,E102&lt;=110,F102&gt;25),"Moderate: fair price and regular to good rotation",
             AND(E102&lt;90,AND(C102&lt;=2011,C102&gt;=2000),AND(F102&lt;100,F102&gt;25)),"Moderate: underrated regular model and regular rotation",
             AND(E102&lt;90,C102&gt;2011,AND(F102&lt;=100,F102&gt;25)),"Moderate: underrated new model with regular rotation",
             AND(E102&lt;90,C102&lt;2000,AND(F102&lt;=100,F102&gt;25)),"Moderate: underrated old model with regular rotation",
             AND(C102&lt;=2011,F102&lt;=25),"Low: not new model and bad rotation",
             AND(E102&gt;110,AND(C102&lt;=2011,C102&gt;=2000),F102&lt;=25),"Low: overrated regular model with bad rotation",
             AND(E102&gt;110,C102&lt;2011,AND(F102&lt;=100,F102&gt;25)),"Low: overrated regular model (not new) with regular rotation",
             AND(E102&gt;110,C102&gt;2011,F102&lt;=25),"Low: overrated new model with bad rotation"
)</f>
        <v>Low: not new model and bad rotation</v>
      </c>
    </row>
    <row r="103" spans="1:8" x14ac:dyDescent="0.3">
      <c r="A103" t="s">
        <v>7</v>
      </c>
      <c r="B103" t="s">
        <v>80</v>
      </c>
      <c r="C103">
        <v>2011</v>
      </c>
      <c r="D103">
        <v>24750</v>
      </c>
      <c r="E103">
        <v>97.415266718759753</v>
      </c>
      <c r="F103">
        <v>4</v>
      </c>
      <c r="H103" t="str" cm="1">
        <f t="array" ref="H103">_xlfn.IFS(
             AND(E103&gt;110,C103&gt;2011,F103&gt;100),"High: overrated, new and good rotation",
             AND(E103&lt;90,C103&gt;2011,F103&gt;100),"High: underrated, new and good rotation",
             AND(E103&lt;90,C103&lt;2011,F103&gt;100),"High: underrated, not too new but good rotation",
             AND(E103&lt;=110,C103&gt;2011,F103&lt;=25),"Critic: well priced/underrated and new, but bad rotation",
             AND(E103&gt;110,F103&gt;100),"Top Tier: premium vehicules that tend to be sold above market prices",
             AND(E103&gt;=90,E103&lt;=110,F103&gt;25),"Moderate: fair price and regular to good rotation",
             AND(E103&lt;90,AND(C103&lt;=2011,C103&gt;=2000),AND(F103&lt;100,F103&gt;25)),"Moderate: underrated regular model and regular rotation",
             AND(E103&lt;90,C103&gt;2011,AND(F103&lt;=100,F103&gt;25)),"Moderate: underrated new model with regular rotation",
             AND(E103&lt;90,C103&lt;2000,AND(F103&lt;=100,F103&gt;25)),"Moderate: underrated old model with regular rotation",
             AND(C103&lt;=2011,F103&lt;=25),"Low: not new model and bad rotation",
             AND(E103&gt;110,AND(C103&lt;=2011,C103&gt;=2000),F103&lt;=25),"Low: overrated regular model with bad rotation",
             AND(E103&gt;110,C103&lt;2011,AND(F103&lt;=100,F103&gt;25)),"Low: overrated regular model (not new) with regular rotation",
             AND(E103&gt;110,C103&gt;2011,F103&lt;=25),"Low: overrated new model with bad rotation"
)</f>
        <v>Low: not new model and bad rotation</v>
      </c>
    </row>
    <row r="104" spans="1:8" x14ac:dyDescent="0.3">
      <c r="A104" t="s">
        <v>7</v>
      </c>
      <c r="B104" t="s">
        <v>80</v>
      </c>
      <c r="C104">
        <v>2012</v>
      </c>
      <c r="D104">
        <v>28533.333333333332</v>
      </c>
      <c r="E104">
        <v>99.925320334890003</v>
      </c>
      <c r="F104">
        <v>21</v>
      </c>
      <c r="H104" t="str" cm="1">
        <f t="array" ref="H104">_xlfn.IFS(
             AND(E104&gt;110,C104&gt;2011,F104&gt;100),"High: overrated, new and good rotation",
             AND(E104&lt;90,C104&gt;2011,F104&gt;100),"High: underrated, new and good rotation",
             AND(E104&lt;90,C104&lt;2011,F104&gt;100),"High: underrated, not too new but good rotation",
             AND(E104&lt;=110,C104&gt;2011,F104&lt;=25),"Critic: well priced/underrated and new, but bad rotation",
             AND(E104&gt;110,F104&gt;100),"Top Tier: premium vehicules that tend to be sold above market prices",
             AND(E104&gt;=90,E104&lt;=110,F104&gt;25),"Moderate: fair price and regular to good rotation",
             AND(E104&lt;90,AND(C104&lt;=2011,C104&gt;=2000),AND(F104&lt;100,F104&gt;25)),"Moderate: underrated regular model and regular rotation",
             AND(E104&lt;90,C104&gt;2011,AND(F104&lt;=100,F104&gt;25)),"Moderate: underrated new model with regular rotation",
             AND(E104&lt;90,C104&lt;2000,AND(F104&lt;=100,F104&gt;25)),"Moderate: underrated old model with regular rotation",
             AND(C104&lt;=2011,F104&lt;=25),"Low: not new model and bad rotation",
             AND(E104&gt;110,AND(C104&lt;=2011,C104&gt;=2000),F104&lt;=25),"Low: overrated regular model with bad rotation",
             AND(E104&gt;110,C104&lt;2011,AND(F104&lt;=100,F104&gt;25)),"Low: overrated regular model (not new) with regular rotation",
             AND(E104&gt;110,C104&gt;2011,F104&lt;=25),"Low: overrated new model with bad rotation"
)</f>
        <v>Critic: well priced/underrated and new, but bad rotation</v>
      </c>
    </row>
    <row r="105" spans="1:8" x14ac:dyDescent="0.3">
      <c r="A105" t="s">
        <v>8</v>
      </c>
      <c r="B105" t="s">
        <v>81</v>
      </c>
      <c r="C105">
        <v>2012</v>
      </c>
      <c r="D105">
        <v>71000</v>
      </c>
      <c r="E105">
        <v>240.67796610169489</v>
      </c>
      <c r="F105">
        <v>1</v>
      </c>
      <c r="H105" t="str" cm="1">
        <f t="array" ref="H105">_xlfn.IFS(
             AND(E105&gt;110,C105&gt;2011,F105&gt;100),"High: overrated, new and good rotation",
             AND(E105&lt;90,C105&gt;2011,F105&gt;100),"High: underrated, new and good rotation",
             AND(E105&lt;90,C105&lt;2011,F105&gt;100),"High: underrated, not too new but good rotation",
             AND(E105&lt;=110,C105&gt;2011,F105&lt;=25),"Critic: well priced/underrated and new, but bad rotation",
             AND(E105&gt;110,F105&gt;100),"Top Tier: premium vehicules that tend to be sold above market prices",
             AND(E105&gt;=90,E105&lt;=110,F105&gt;25),"Moderate: fair price and regular to good rotation",
             AND(E105&lt;90,AND(C105&lt;=2011,C105&gt;=2000),AND(F105&lt;100,F105&gt;25)),"Moderate: underrated regular model and regular rotation",
             AND(E105&lt;90,C105&gt;2011,AND(F105&lt;=100,F105&gt;25)),"Moderate: underrated new model with regular rotation",
             AND(E105&lt;90,C105&lt;2000,AND(F105&lt;=100,F105&gt;25)),"Moderate: underrated old model with regular rotation",
             AND(C105&lt;=2011,F105&lt;=25),"Low: not new model and bad rotation",
             AND(E105&gt;110,AND(C105&lt;=2011,C105&gt;=2000),F105&lt;=25),"Low: overrated regular model with bad rotation",
             AND(E105&gt;110,C105&lt;2011,AND(F105&lt;=100,F105&gt;25)),"Low: overrated regular model (not new) with regular rotation",
             AND(E105&gt;110,C105&gt;2011,F105&lt;=25),"Low: overrated new model with bad rotation"
)</f>
        <v>Low: overrated new model with bad rotation</v>
      </c>
    </row>
    <row r="106" spans="1:8" x14ac:dyDescent="0.3">
      <c r="A106" t="s">
        <v>9</v>
      </c>
      <c r="B106" t="s">
        <v>82</v>
      </c>
      <c r="C106">
        <v>2006</v>
      </c>
      <c r="D106">
        <v>44000</v>
      </c>
      <c r="E106">
        <v>109.75691840452009</v>
      </c>
      <c r="F106">
        <v>3</v>
      </c>
      <c r="H106" t="str" cm="1">
        <f t="array" ref="H106">_xlfn.IFS(
             AND(E106&gt;110,C106&gt;2011,F106&gt;100),"High: overrated, new and good rotation",
             AND(E106&lt;90,C106&gt;2011,F106&gt;100),"High: underrated, new and good rotation",
             AND(E106&lt;90,C106&lt;2011,F106&gt;100),"High: underrated, not too new but good rotation",
             AND(E106&lt;=110,C106&gt;2011,F106&lt;=25),"Critic: well priced/underrated and new, but bad rotation",
             AND(E106&gt;110,F106&gt;100),"Top Tier: premium vehicules that tend to be sold above market prices",
             AND(E106&gt;=90,E106&lt;=110,F106&gt;25),"Moderate: fair price and regular to good rotation",
             AND(E106&lt;90,AND(C106&lt;=2011,C106&gt;=2000),AND(F106&lt;100,F106&gt;25)),"Moderate: underrated regular model and regular rotation",
             AND(E106&lt;90,C106&gt;2011,AND(F106&lt;=100,F106&gt;25)),"Moderate: underrated new model with regular rotation",
             AND(E106&lt;90,C106&lt;2000,AND(F106&lt;=100,F106&gt;25)),"Moderate: underrated old model with regular rotation",
             AND(C106&lt;=2011,F106&lt;=25),"Low: not new model and bad rotation",
             AND(E106&gt;110,AND(C106&lt;=2011,C106&gt;=2000),F106&lt;=25),"Low: overrated regular model with bad rotation",
             AND(E106&gt;110,C106&lt;2011,AND(F106&lt;=100,F106&gt;25)),"Low: overrated regular model (not new) with regular rotation",
             AND(E106&gt;110,C106&gt;2011,F106&lt;=25),"Low: overrated new model with bad rotation"
)</f>
        <v>Low: not new model and bad rotation</v>
      </c>
    </row>
    <row r="107" spans="1:8" x14ac:dyDescent="0.3">
      <c r="A107" t="s">
        <v>9</v>
      </c>
      <c r="B107" t="s">
        <v>82</v>
      </c>
      <c r="C107">
        <v>2007</v>
      </c>
      <c r="D107">
        <v>58333.333333333336</v>
      </c>
      <c r="E107">
        <v>103.28002721295404</v>
      </c>
      <c r="F107">
        <v>3</v>
      </c>
      <c r="H107" t="str" cm="1">
        <f t="array" ref="H107">_xlfn.IFS(
             AND(E107&gt;110,C107&gt;2011,F107&gt;100),"High: overrated, new and good rotation",
             AND(E107&lt;90,C107&gt;2011,F107&gt;100),"High: underrated, new and good rotation",
             AND(E107&lt;90,C107&lt;2011,F107&gt;100),"High: underrated, not too new but good rotation",
             AND(E107&lt;=110,C107&gt;2011,F107&lt;=25),"Critic: well priced/underrated and new, but bad rotation",
             AND(E107&gt;110,F107&gt;100),"Top Tier: premium vehicules that tend to be sold above market prices",
             AND(E107&gt;=90,E107&lt;=110,F107&gt;25),"Moderate: fair price and regular to good rotation",
             AND(E107&lt;90,AND(C107&lt;=2011,C107&gt;=2000),AND(F107&lt;100,F107&gt;25)),"Moderate: underrated regular model and regular rotation",
             AND(E107&lt;90,C107&gt;2011,AND(F107&lt;=100,F107&gt;25)),"Moderate: underrated new model with regular rotation",
             AND(E107&lt;90,C107&lt;2000,AND(F107&lt;=100,F107&gt;25)),"Moderate: underrated old model with regular rotation",
             AND(C107&lt;=2011,F107&lt;=25),"Low: not new model and bad rotation",
             AND(E107&gt;110,AND(C107&lt;=2011,C107&gt;=2000),F107&lt;=25),"Low: overrated regular model with bad rotation",
             AND(E107&gt;110,C107&lt;2011,AND(F107&lt;=100,F107&gt;25)),"Low: overrated regular model (not new) with regular rotation",
             AND(E107&gt;110,C107&gt;2011,F107&lt;=25),"Low: overrated new model with bad rotation"
)</f>
        <v>Low: not new model and bad rotation</v>
      </c>
    </row>
    <row r="108" spans="1:8" x14ac:dyDescent="0.3">
      <c r="A108" t="s">
        <v>9</v>
      </c>
      <c r="B108" t="s">
        <v>83</v>
      </c>
      <c r="C108">
        <v>2011</v>
      </c>
      <c r="D108">
        <v>98750</v>
      </c>
      <c r="E108">
        <v>109.22386419149976</v>
      </c>
      <c r="F108">
        <v>2</v>
      </c>
      <c r="H108" t="str" cm="1">
        <f t="array" ref="H108">_xlfn.IFS(
             AND(E108&gt;110,C108&gt;2011,F108&gt;100),"High: overrated, new and good rotation",
             AND(E108&lt;90,C108&gt;2011,F108&gt;100),"High: underrated, new and good rotation",
             AND(E108&lt;90,C108&lt;2011,F108&gt;100),"High: underrated, not too new but good rotation",
             AND(E108&lt;=110,C108&gt;2011,F108&lt;=25),"Critic: well priced/underrated and new, but bad rotation",
             AND(E108&gt;110,F108&gt;100),"Top Tier: premium vehicules that tend to be sold above market prices",
             AND(E108&gt;=90,E108&lt;=110,F108&gt;25),"Moderate: fair price and regular to good rotation",
             AND(E108&lt;90,AND(C108&lt;=2011,C108&gt;=2000),AND(F108&lt;100,F108&gt;25)),"Moderate: underrated regular model and regular rotation",
             AND(E108&lt;90,C108&gt;2011,AND(F108&lt;=100,F108&gt;25)),"Moderate: underrated new model with regular rotation",
             AND(E108&lt;90,C108&lt;2000,AND(F108&lt;=100,F108&gt;25)),"Moderate: underrated old model with regular rotation",
             AND(C108&lt;=2011,F108&lt;=25),"Low: not new model and bad rotation",
             AND(E108&gt;110,AND(C108&lt;=2011,C108&gt;=2000),F108&lt;=25),"Low: overrated regular model with bad rotation",
             AND(E108&gt;110,C108&lt;2011,AND(F108&lt;=100,F108&gt;25)),"Low: overrated regular model (not new) with regular rotation",
             AND(E108&gt;110,C108&gt;2011,F108&lt;=25),"Low: overrated new model with bad rotation"
)</f>
        <v>Low: not new model and bad rotation</v>
      </c>
    </row>
    <row r="109" spans="1:8" x14ac:dyDescent="0.3">
      <c r="A109" t="s">
        <v>9</v>
      </c>
      <c r="B109" t="s">
        <v>84</v>
      </c>
      <c r="C109">
        <v>2007</v>
      </c>
      <c r="D109">
        <v>47880</v>
      </c>
      <c r="E109">
        <v>101.28765045865848</v>
      </c>
      <c r="F109">
        <v>10</v>
      </c>
      <c r="H109" t="str" cm="1">
        <f t="array" ref="H109">_xlfn.IFS(
             AND(E109&gt;110,C109&gt;2011,F109&gt;100),"High: overrated, new and good rotation",
             AND(E109&lt;90,C109&gt;2011,F109&gt;100),"High: underrated, new and good rotation",
             AND(E109&lt;90,C109&lt;2011,F109&gt;100),"High: underrated, not too new but good rotation",
             AND(E109&lt;=110,C109&gt;2011,F109&lt;=25),"Critic: well priced/underrated and new, but bad rotation",
             AND(E109&gt;110,F109&gt;100),"Top Tier: premium vehicules that tend to be sold above market prices",
             AND(E109&gt;=90,E109&lt;=110,F109&gt;25),"Moderate: fair price and regular to good rotation",
             AND(E109&lt;90,AND(C109&lt;=2011,C109&gt;=2000),AND(F109&lt;100,F109&gt;25)),"Moderate: underrated regular model and regular rotation",
             AND(E109&lt;90,C109&gt;2011,AND(F109&lt;=100,F109&gt;25)),"Moderate: underrated new model with regular rotation",
             AND(E109&lt;90,C109&lt;2000,AND(F109&lt;=100,F109&gt;25)),"Moderate: underrated old model with regular rotation",
             AND(C109&lt;=2011,F109&lt;=25),"Low: not new model and bad rotation",
             AND(E109&gt;110,AND(C109&lt;=2011,C109&gt;=2000),F109&lt;=25),"Low: overrated regular model with bad rotation",
             AND(E109&gt;110,C109&lt;2011,AND(F109&lt;=100,F109&gt;25)),"Low: overrated regular model (not new) with regular rotation",
             AND(E109&gt;110,C109&gt;2011,F109&lt;=25),"Low: overrated new model with bad rotation"
)</f>
        <v>Low: not new model and bad rotation</v>
      </c>
    </row>
    <row r="110" spans="1:8" x14ac:dyDescent="0.3">
      <c r="A110" t="s">
        <v>9</v>
      </c>
      <c r="B110" t="s">
        <v>84</v>
      </c>
      <c r="C110">
        <v>2008</v>
      </c>
      <c r="D110">
        <v>54600</v>
      </c>
      <c r="E110">
        <v>97.931462512848128</v>
      </c>
      <c r="F110">
        <v>5</v>
      </c>
      <c r="H110" t="str" cm="1">
        <f t="array" ref="H110">_xlfn.IFS(
             AND(E110&gt;110,C110&gt;2011,F110&gt;100),"High: overrated, new and good rotation",
             AND(E110&lt;90,C110&gt;2011,F110&gt;100),"High: underrated, new and good rotation",
             AND(E110&lt;90,C110&lt;2011,F110&gt;100),"High: underrated, not too new but good rotation",
             AND(E110&lt;=110,C110&gt;2011,F110&lt;=25),"Critic: well priced/underrated and new, but bad rotation",
             AND(E110&gt;110,F110&gt;100),"Top Tier: premium vehicules that tend to be sold above market prices",
             AND(E110&gt;=90,E110&lt;=110,F110&gt;25),"Moderate: fair price and regular to good rotation",
             AND(E110&lt;90,AND(C110&lt;=2011,C110&gt;=2000),AND(F110&lt;100,F110&gt;25)),"Moderate: underrated regular model and regular rotation",
             AND(E110&lt;90,C110&gt;2011,AND(F110&lt;=100,F110&gt;25)),"Moderate: underrated new model with regular rotation",
             AND(E110&lt;90,C110&lt;2000,AND(F110&lt;=100,F110&gt;25)),"Moderate: underrated old model with regular rotation",
             AND(C110&lt;=2011,F110&lt;=25),"Low: not new model and bad rotation",
             AND(E110&gt;110,AND(C110&lt;=2011,C110&gt;=2000),F110&lt;=25),"Low: overrated regular model with bad rotation",
             AND(E110&gt;110,C110&lt;2011,AND(F110&lt;=100,F110&gt;25)),"Low: overrated regular model (not new) with regular rotation",
             AND(E110&gt;110,C110&gt;2011,F110&lt;=25),"Low: overrated new model with bad rotation"
)</f>
        <v>Low: not new model and bad rotation</v>
      </c>
    </row>
    <row r="111" spans="1:8" x14ac:dyDescent="0.3">
      <c r="A111" t="s">
        <v>9</v>
      </c>
      <c r="B111" t="s">
        <v>84</v>
      </c>
      <c r="C111">
        <v>2009</v>
      </c>
      <c r="D111">
        <v>57000</v>
      </c>
      <c r="E111">
        <v>96.94824785333023</v>
      </c>
      <c r="F111">
        <v>2</v>
      </c>
      <c r="H111" t="str" cm="1">
        <f t="array" ref="H111">_xlfn.IFS(
             AND(E111&gt;110,C111&gt;2011,F111&gt;100),"High: overrated, new and good rotation",
             AND(E111&lt;90,C111&gt;2011,F111&gt;100),"High: underrated, new and good rotation",
             AND(E111&lt;90,C111&lt;2011,F111&gt;100),"High: underrated, not too new but good rotation",
             AND(E111&lt;=110,C111&gt;2011,F111&lt;=25),"Critic: well priced/underrated and new, but bad rotation",
             AND(E111&gt;110,F111&gt;100),"Top Tier: premium vehicules that tend to be sold above market prices",
             AND(E111&gt;=90,E111&lt;=110,F111&gt;25),"Moderate: fair price and regular to good rotation",
             AND(E111&lt;90,AND(C111&lt;=2011,C111&gt;=2000),AND(F111&lt;100,F111&gt;25)),"Moderate: underrated regular model and regular rotation",
             AND(E111&lt;90,C111&gt;2011,AND(F111&lt;=100,F111&gt;25)),"Moderate: underrated new model with regular rotation",
             AND(E111&lt;90,C111&lt;2000,AND(F111&lt;=100,F111&gt;25)),"Moderate: underrated old model with regular rotation",
             AND(C111&lt;=2011,F111&lt;=25),"Low: not new model and bad rotation",
             AND(E111&gt;110,AND(C111&lt;=2011,C111&gt;=2000),F111&lt;=25),"Low: overrated regular model with bad rotation",
             AND(E111&gt;110,C111&lt;2011,AND(F111&lt;=100,F111&gt;25)),"Low: overrated regular model (not new) with regular rotation",
             AND(E111&gt;110,C111&gt;2011,F111&lt;=25),"Low: overrated new model with bad rotation"
)</f>
        <v>Low: not new model and bad rotation</v>
      </c>
    </row>
    <row r="112" spans="1:8" x14ac:dyDescent="0.3">
      <c r="A112" t="s">
        <v>10</v>
      </c>
      <c r="B112" t="s">
        <v>85</v>
      </c>
      <c r="C112">
        <v>2006</v>
      </c>
      <c r="D112">
        <v>6437.878787878788</v>
      </c>
      <c r="E112">
        <v>101.07969463305088</v>
      </c>
      <c r="F112">
        <v>33</v>
      </c>
      <c r="H112" t="str" cm="1">
        <f t="array" ref="H112">_xlfn.IFS(
             AND(E112&gt;110,C112&gt;2011,F112&gt;100),"High: overrated, new and good rotation",
             AND(E112&lt;90,C112&gt;2011,F112&gt;100),"High: underrated, new and good rotation",
             AND(E112&lt;90,C112&lt;2011,F112&gt;100),"High: underrated, not too new but good rotation",
             AND(E112&lt;=110,C112&gt;2011,F112&lt;=25),"Critic: well priced/underrated and new, but bad rotation",
             AND(E112&gt;110,F112&gt;100),"Top Tier: premium vehicules that tend to be sold above market prices",
             AND(E112&gt;=90,E112&lt;=110,F112&gt;25),"Moderate: fair price and regular to good rotation",
             AND(E112&lt;90,AND(C112&lt;=2011,C112&gt;=2000),AND(F112&lt;100,F112&gt;25)),"Moderate: underrated regular model and regular rotation",
             AND(E112&lt;90,C112&gt;2011,AND(F112&lt;=100,F112&gt;25)),"Moderate: underrated new model with regular rotation",
             AND(E112&lt;90,C112&lt;2000,AND(F112&lt;=100,F112&gt;25)),"Moderate: underrated old model with regular rotation",
             AND(C112&lt;=2011,F112&lt;=25),"Low: not new model and bad rotation",
             AND(E112&gt;110,AND(C112&lt;=2011,C112&gt;=2000),F112&lt;=25),"Low: overrated regular model with bad rotation",
             AND(E112&gt;110,C112&lt;2011,AND(F112&lt;=100,F112&gt;25)),"Low: overrated regular model (not new) with regular rotation",
             AND(E112&gt;110,C112&gt;2011,F112&lt;=25),"Low: overrated new model with bad rotation"
)</f>
        <v>Moderate: fair price and regular to good rotation</v>
      </c>
    </row>
    <row r="113" spans="1:8" x14ac:dyDescent="0.3">
      <c r="A113" t="s">
        <v>10</v>
      </c>
      <c r="B113" t="s">
        <v>85</v>
      </c>
      <c r="C113">
        <v>2007</v>
      </c>
      <c r="D113">
        <v>7424.0740740740739</v>
      </c>
      <c r="E113">
        <v>112.69057571613423</v>
      </c>
      <c r="F113">
        <v>27</v>
      </c>
      <c r="H113" t="str" cm="1">
        <f t="array" ref="H113">_xlfn.IFS(
             AND(E113&gt;110,C113&gt;2011,F113&gt;100),"High: overrated, new and good rotation",
             AND(E113&lt;90,C113&gt;2011,F113&gt;100),"High: underrated, new and good rotation",
             AND(E113&lt;90,C113&lt;2011,F113&gt;100),"High: underrated, not too new but good rotation",
             AND(E113&lt;=110,C113&gt;2011,F113&lt;=25),"Critic: well priced/underrated and new, but bad rotation",
             AND(E113&gt;110,F113&gt;100),"Top Tier: premium vehicules that tend to be sold above market prices",
             AND(E113&gt;=90,E113&lt;=110,F113&gt;25),"Moderate: fair price and regular to good rotation",
             AND(E113&lt;90,AND(C113&lt;=2011,C113&gt;=2000),AND(F113&lt;100,F113&gt;25)),"Moderate: underrated regular model and regular rotation",
             AND(E113&lt;90,C113&gt;2011,AND(F113&lt;=100,F113&gt;25)),"Moderate: underrated new model with regular rotation",
             AND(E113&lt;90,C113&lt;2000,AND(F113&lt;=100,F113&gt;25)),"Moderate: underrated old model with regular rotation",
             AND(C113&lt;=2011,F113&lt;=25),"Low: not new model and bad rotation",
             AND(E113&gt;110,AND(C113&lt;=2011,C113&gt;=2000),F113&lt;=25),"Low: overrated regular model with bad rotation",
             AND(E113&gt;110,C113&lt;2011,AND(F113&lt;=100,F113&gt;25)),"Low: overrated regular model (not new) with regular rotation",
             AND(E113&gt;110,C113&gt;2011,F113&lt;=25),"Low: overrated new model with bad rotation"
)</f>
        <v>Low: overrated regular model (not new) with regular rotation</v>
      </c>
    </row>
    <row r="114" spans="1:8" x14ac:dyDescent="0.3">
      <c r="A114" t="s">
        <v>10</v>
      </c>
      <c r="B114" t="s">
        <v>85</v>
      </c>
      <c r="C114">
        <v>2008</v>
      </c>
      <c r="D114">
        <v>8716.6666666666661</v>
      </c>
      <c r="E114">
        <v>101.75388166772787</v>
      </c>
      <c r="F114">
        <v>12</v>
      </c>
      <c r="H114" t="str" cm="1">
        <f t="array" ref="H114">_xlfn.IFS(
             AND(E114&gt;110,C114&gt;2011,F114&gt;100),"High: overrated, new and good rotation",
             AND(E114&lt;90,C114&gt;2011,F114&gt;100),"High: underrated, new and good rotation",
             AND(E114&lt;90,C114&lt;2011,F114&gt;100),"High: underrated, not too new but good rotation",
             AND(E114&lt;=110,C114&gt;2011,F114&lt;=25),"Critic: well priced/underrated and new, but bad rotation",
             AND(E114&gt;110,F114&gt;100),"Top Tier: premium vehicules that tend to be sold above market prices",
             AND(E114&gt;=90,E114&lt;=110,F114&gt;25),"Moderate: fair price and regular to good rotation",
             AND(E114&lt;90,AND(C114&lt;=2011,C114&gt;=2000),AND(F114&lt;100,F114&gt;25)),"Moderate: underrated regular model and regular rotation",
             AND(E114&lt;90,C114&gt;2011,AND(F114&lt;=100,F114&gt;25)),"Moderate: underrated new model with regular rotation",
             AND(E114&lt;90,C114&lt;2000,AND(F114&lt;=100,F114&gt;25)),"Moderate: underrated old model with regular rotation",
             AND(C114&lt;=2011,F114&lt;=25),"Low: not new model and bad rotation",
             AND(E114&gt;110,AND(C114&lt;=2011,C114&gt;=2000),F114&lt;=25),"Low: overrated regular model with bad rotation",
             AND(E114&gt;110,C114&lt;2011,AND(F114&lt;=100,F114&gt;25)),"Low: overrated regular model (not new) with regular rotation",
             AND(E114&gt;110,C114&gt;2011,F114&lt;=25),"Low: overrated new model with bad rotation"
)</f>
        <v>Low: not new model and bad rotation</v>
      </c>
    </row>
    <row r="115" spans="1:8" x14ac:dyDescent="0.3">
      <c r="A115" t="s">
        <v>10</v>
      </c>
      <c r="B115" t="s">
        <v>85</v>
      </c>
      <c r="C115">
        <v>2009</v>
      </c>
      <c r="D115">
        <v>10120.454545454546</v>
      </c>
      <c r="E115">
        <v>98.270949404957392</v>
      </c>
      <c r="F115">
        <v>22</v>
      </c>
      <c r="H115" t="str" cm="1">
        <f t="array" ref="H115">_xlfn.IFS(
             AND(E115&gt;110,C115&gt;2011,F115&gt;100),"High: overrated, new and good rotation",
             AND(E115&lt;90,C115&gt;2011,F115&gt;100),"High: underrated, new and good rotation",
             AND(E115&lt;90,C115&lt;2011,F115&gt;100),"High: underrated, not too new but good rotation",
             AND(E115&lt;=110,C115&gt;2011,F115&lt;=25),"Critic: well priced/underrated and new, but bad rotation",
             AND(E115&gt;110,F115&gt;100),"Top Tier: premium vehicules that tend to be sold above market prices",
             AND(E115&gt;=90,E115&lt;=110,F115&gt;25),"Moderate: fair price and regular to good rotation",
             AND(E115&lt;90,AND(C115&lt;=2011,C115&gt;=2000),AND(F115&lt;100,F115&gt;25)),"Moderate: underrated regular model and regular rotation",
             AND(E115&lt;90,C115&gt;2011,AND(F115&lt;=100,F115&gt;25)),"Moderate: underrated new model with regular rotation",
             AND(E115&lt;90,C115&lt;2000,AND(F115&lt;=100,F115&gt;25)),"Moderate: underrated old model with regular rotation",
             AND(C115&lt;=2011,F115&lt;=25),"Low: not new model and bad rotation",
             AND(E115&gt;110,AND(C115&lt;=2011,C115&gt;=2000),F115&lt;=25),"Low: overrated regular model with bad rotation",
             AND(E115&gt;110,C115&lt;2011,AND(F115&lt;=100,F115&gt;25)),"Low: overrated regular model (not new) with regular rotation",
             AND(E115&gt;110,C115&gt;2011,F115&lt;=25),"Low: overrated new model with bad rotation"
)</f>
        <v>Low: not new model and bad rotation</v>
      </c>
    </row>
    <row r="116" spans="1:8" x14ac:dyDescent="0.3">
      <c r="A116" t="s">
        <v>10</v>
      </c>
      <c r="B116" t="s">
        <v>85</v>
      </c>
      <c r="C116">
        <v>2010</v>
      </c>
      <c r="D116">
        <v>14370</v>
      </c>
      <c r="E116">
        <v>99.392299779399394</v>
      </c>
      <c r="F116">
        <v>15</v>
      </c>
      <c r="H116" t="str" cm="1">
        <f t="array" ref="H116">_xlfn.IFS(
             AND(E116&gt;110,C116&gt;2011,F116&gt;100),"High: overrated, new and good rotation",
             AND(E116&lt;90,C116&gt;2011,F116&gt;100),"High: underrated, new and good rotation",
             AND(E116&lt;90,C116&lt;2011,F116&gt;100),"High: underrated, not too new but good rotation",
             AND(E116&lt;=110,C116&gt;2011,F116&lt;=25),"Critic: well priced/underrated and new, but bad rotation",
             AND(E116&gt;110,F116&gt;100),"Top Tier: premium vehicules that tend to be sold above market prices",
             AND(E116&gt;=90,E116&lt;=110,F116&gt;25),"Moderate: fair price and regular to good rotation",
             AND(E116&lt;90,AND(C116&lt;=2011,C116&gt;=2000),AND(F116&lt;100,F116&gt;25)),"Moderate: underrated regular model and regular rotation",
             AND(E116&lt;90,C116&gt;2011,AND(F116&lt;=100,F116&gt;25)),"Moderate: underrated new model with regular rotation",
             AND(E116&lt;90,C116&lt;2000,AND(F116&lt;=100,F116&gt;25)),"Moderate: underrated old model with regular rotation",
             AND(C116&lt;=2011,F116&lt;=25),"Low: not new model and bad rotation",
             AND(E116&gt;110,AND(C116&lt;=2011,C116&gt;=2000),F116&lt;=25),"Low: overrated regular model with bad rotation",
             AND(E116&gt;110,C116&lt;2011,AND(F116&lt;=100,F116&gt;25)),"Low: overrated regular model (not new) with regular rotation",
             AND(E116&gt;110,C116&gt;2011,F116&lt;=25),"Low: overrated new model with bad rotation"
)</f>
        <v>Low: not new model and bad rotation</v>
      </c>
    </row>
    <row r="117" spans="1:8" x14ac:dyDescent="0.3">
      <c r="A117" t="s">
        <v>10</v>
      </c>
      <c r="B117" t="s">
        <v>85</v>
      </c>
      <c r="C117">
        <v>2011</v>
      </c>
      <c r="D117">
        <v>15617.5</v>
      </c>
      <c r="E117">
        <v>100.63705576536022</v>
      </c>
      <c r="F117">
        <v>20</v>
      </c>
      <c r="H117" t="str" cm="1">
        <f t="array" ref="H117">_xlfn.IFS(
             AND(E117&gt;110,C117&gt;2011,F117&gt;100),"High: overrated, new and good rotation",
             AND(E117&lt;90,C117&gt;2011,F117&gt;100),"High: underrated, new and good rotation",
             AND(E117&lt;90,C117&lt;2011,F117&gt;100),"High: underrated, not too new but good rotation",
             AND(E117&lt;=110,C117&gt;2011,F117&lt;=25),"Critic: well priced/underrated and new, but bad rotation",
             AND(E117&gt;110,F117&gt;100),"Top Tier: premium vehicules that tend to be sold above market prices",
             AND(E117&gt;=90,E117&lt;=110,F117&gt;25),"Moderate: fair price and regular to good rotation",
             AND(E117&lt;90,AND(C117&lt;=2011,C117&gt;=2000),AND(F117&lt;100,F117&gt;25)),"Moderate: underrated regular model and regular rotation",
             AND(E117&lt;90,C117&gt;2011,AND(F117&lt;=100,F117&gt;25)),"Moderate: underrated new model with regular rotation",
             AND(E117&lt;90,C117&lt;2000,AND(F117&lt;=100,F117&gt;25)),"Moderate: underrated old model with regular rotation",
             AND(C117&lt;=2011,F117&lt;=25),"Low: not new model and bad rotation",
             AND(E117&gt;110,AND(C117&lt;=2011,C117&gt;=2000),F117&lt;=25),"Low: overrated regular model with bad rotation",
             AND(E117&gt;110,C117&lt;2011,AND(F117&lt;=100,F117&gt;25)),"Low: overrated regular model (not new) with regular rotation",
             AND(E117&gt;110,C117&gt;2011,F117&lt;=25),"Low: overrated new model with bad rotation"
)</f>
        <v>Low: not new model and bad rotation</v>
      </c>
    </row>
    <row r="118" spans="1:8" x14ac:dyDescent="0.3">
      <c r="A118" t="s">
        <v>10</v>
      </c>
      <c r="B118" t="s">
        <v>85</v>
      </c>
      <c r="C118">
        <v>2012</v>
      </c>
      <c r="D118">
        <v>17386.170212765959</v>
      </c>
      <c r="E118">
        <v>101.99778153553559</v>
      </c>
      <c r="F118">
        <v>47</v>
      </c>
      <c r="H118" t="str" cm="1">
        <f t="array" ref="H118">_xlfn.IFS(
             AND(E118&gt;110,C118&gt;2011,F118&gt;100),"High: overrated, new and good rotation",
             AND(E118&lt;90,C118&gt;2011,F118&gt;100),"High: underrated, new and good rotation",
             AND(E118&lt;90,C118&lt;2011,F118&gt;100),"High: underrated, not too new but good rotation",
             AND(E118&lt;=110,C118&gt;2011,F118&lt;=25),"Critic: well priced/underrated and new, but bad rotation",
             AND(E118&gt;110,F118&gt;100),"Top Tier: premium vehicules that tend to be sold above market prices",
             AND(E118&gt;=90,E118&lt;=110,F118&gt;25),"Moderate: fair price and regular to good rotation",
             AND(E118&lt;90,AND(C118&lt;=2011,C118&gt;=2000),AND(F118&lt;100,F118&gt;25)),"Moderate: underrated regular model and regular rotation",
             AND(E118&lt;90,C118&gt;2011,AND(F118&lt;=100,F118&gt;25)),"Moderate: underrated new model with regular rotation",
             AND(E118&lt;90,C118&lt;2000,AND(F118&lt;=100,F118&gt;25)),"Moderate: underrated old model with regular rotation",
             AND(C118&lt;=2011,F118&lt;=25),"Low: not new model and bad rotation",
             AND(E118&gt;110,AND(C118&lt;=2011,C118&gt;=2000),F118&lt;=25),"Low: overrated regular model with bad rotation",
             AND(E118&gt;110,C118&lt;2011,AND(F118&lt;=100,F118&gt;25)),"Low: overrated regular model (not new) with regular rotation",
             AND(E118&gt;110,C118&gt;2011,F118&lt;=25),"Low: overrated new model with bad rotation"
)</f>
        <v>Moderate: fair price and regular to good rotation</v>
      </c>
    </row>
    <row r="119" spans="1:8" x14ac:dyDescent="0.3">
      <c r="A119" t="s">
        <v>10</v>
      </c>
      <c r="B119" t="s">
        <v>85</v>
      </c>
      <c r="C119">
        <v>2013</v>
      </c>
      <c r="D119">
        <v>17875</v>
      </c>
      <c r="E119">
        <v>104.99250254418627</v>
      </c>
      <c r="F119">
        <v>6</v>
      </c>
      <c r="H119" t="str" cm="1">
        <f t="array" ref="H119">_xlfn.IFS(
             AND(E119&gt;110,C119&gt;2011,F119&gt;100),"High: overrated, new and good rotation",
             AND(E119&lt;90,C119&gt;2011,F119&gt;100),"High: underrated, new and good rotation",
             AND(E119&lt;90,C119&lt;2011,F119&gt;100),"High: underrated, not too new but good rotation",
             AND(E119&lt;=110,C119&gt;2011,F119&lt;=25),"Critic: well priced/underrated and new, but bad rotation",
             AND(E119&gt;110,F119&gt;100),"Top Tier: premium vehicules that tend to be sold above market prices",
             AND(E119&gt;=90,E119&lt;=110,F119&gt;25),"Moderate: fair price and regular to good rotation",
             AND(E119&lt;90,AND(C119&lt;=2011,C119&gt;=2000),AND(F119&lt;100,F119&gt;25)),"Moderate: underrated regular model and regular rotation",
             AND(E119&lt;90,C119&gt;2011,AND(F119&lt;=100,F119&gt;25)),"Moderate: underrated new model with regular rotation",
             AND(E119&lt;90,C119&lt;2000,AND(F119&lt;=100,F119&gt;25)),"Moderate: underrated old model with regular rotation",
             AND(C119&lt;=2011,F119&lt;=25),"Low: not new model and bad rotation",
             AND(E119&gt;110,AND(C119&lt;=2011,C119&gt;=2000),F119&lt;=25),"Low: overrated regular model with bad rotation",
             AND(E119&gt;110,C119&lt;2011,AND(F119&lt;=100,F119&gt;25)),"Low: overrated regular model (not new) with regular rotation",
             AND(E119&gt;110,C119&gt;2011,F119&lt;=25),"Low: overrated new model with bad rotation"
)</f>
        <v>Critic: well priced/underrated and new, but bad rotation</v>
      </c>
    </row>
    <row r="120" spans="1:8" x14ac:dyDescent="0.3">
      <c r="A120" t="s">
        <v>10</v>
      </c>
      <c r="B120" t="s">
        <v>85</v>
      </c>
      <c r="C120">
        <v>2015</v>
      </c>
      <c r="D120">
        <v>24977.536231884056</v>
      </c>
      <c r="E120">
        <v>98.531952096458795</v>
      </c>
      <c r="F120">
        <v>69</v>
      </c>
      <c r="H120" t="str" cm="1">
        <f t="array" ref="H120">_xlfn.IFS(
             AND(E120&gt;110,C120&gt;2011,F120&gt;100),"High: overrated, new and good rotation",
             AND(E120&lt;90,C120&gt;2011,F120&gt;100),"High: underrated, new and good rotation",
             AND(E120&lt;90,C120&lt;2011,F120&gt;100),"High: underrated, not too new but good rotation",
             AND(E120&lt;=110,C120&gt;2011,F120&lt;=25),"Critic: well priced/underrated and new, but bad rotation",
             AND(E120&gt;110,F120&gt;100),"Top Tier: premium vehicules that tend to be sold above market prices",
             AND(E120&gt;=90,E120&lt;=110,F120&gt;25),"Moderate: fair price and regular to good rotation",
             AND(E120&lt;90,AND(C120&lt;=2011,C120&gt;=2000),AND(F120&lt;100,F120&gt;25)),"Moderate: underrated regular model and regular rotation",
             AND(E120&lt;90,C120&gt;2011,AND(F120&lt;=100,F120&gt;25)),"Moderate: underrated new model with regular rotation",
             AND(E120&lt;90,C120&lt;2000,AND(F120&lt;=100,F120&gt;25)),"Moderate: underrated old model with regular rotation",
             AND(C120&lt;=2011,F120&lt;=25),"Low: not new model and bad rotation",
             AND(E120&gt;110,AND(C120&lt;=2011,C120&gt;=2000),F120&lt;=25),"Low: overrated regular model with bad rotation",
             AND(E120&gt;110,C120&lt;2011,AND(F120&lt;=100,F120&gt;25)),"Low: overrated regular model (not new) with regular rotation",
             AND(E120&gt;110,C120&gt;2011,F120&lt;=25),"Low: overrated new model with bad rotation"
)</f>
        <v>Moderate: fair price and regular to good rotation</v>
      </c>
    </row>
    <row r="121" spans="1:8" x14ac:dyDescent="0.3">
      <c r="A121" t="s">
        <v>10</v>
      </c>
      <c r="B121" t="s">
        <v>86</v>
      </c>
      <c r="C121">
        <v>1997</v>
      </c>
      <c r="D121">
        <v>2200</v>
      </c>
      <c r="E121">
        <v>195.55555555555554</v>
      </c>
      <c r="F121">
        <v>1</v>
      </c>
      <c r="H121" t="str" cm="1">
        <f t="array" ref="H121">_xlfn.IFS(
             AND(E121&gt;110,C121&gt;2011,F121&gt;100),"High: overrated, new and good rotation",
             AND(E121&lt;90,C121&gt;2011,F121&gt;100),"High: underrated, new and good rotation",
             AND(E121&lt;90,C121&lt;2011,F121&gt;100),"High: underrated, not too new but good rotation",
             AND(E121&lt;=110,C121&gt;2011,F121&lt;=25),"Critic: well priced/underrated and new, but bad rotation",
             AND(E121&gt;110,F121&gt;100),"Top Tier: premium vehicules that tend to be sold above market prices",
             AND(E121&gt;=90,E121&lt;=110,F121&gt;25),"Moderate: fair price and regular to good rotation",
             AND(E121&lt;90,AND(C121&lt;=2011,C121&gt;=2000),AND(F121&lt;100,F121&gt;25)),"Moderate: underrated regular model and regular rotation",
             AND(E121&lt;90,C121&gt;2011,AND(F121&lt;=100,F121&gt;25)),"Moderate: underrated new model with regular rotation",
             AND(E121&lt;90,C121&lt;2000,AND(F121&lt;=100,F121&gt;25)),"Moderate: underrated old model with regular rotation",
             AND(C121&lt;=2011,F121&lt;=25),"Low: not new model and bad rotation",
             AND(E121&gt;110,AND(C121&lt;=2011,C121&gt;=2000),F121&lt;=25),"Low: overrated regular model with bad rotation",
             AND(E121&gt;110,C121&lt;2011,AND(F121&lt;=100,F121&gt;25)),"Low: overrated regular model (not new) with regular rotation",
             AND(E121&gt;110,C121&gt;2011,F121&lt;=25),"Low: overrated new model with bad rotation"
)</f>
        <v>Low: not new model and bad rotation</v>
      </c>
    </row>
    <row r="122" spans="1:8" x14ac:dyDescent="0.3">
      <c r="A122" t="s">
        <v>10</v>
      </c>
      <c r="B122" t="s">
        <v>86</v>
      </c>
      <c r="C122">
        <v>1998</v>
      </c>
      <c r="D122">
        <v>1032.5</v>
      </c>
      <c r="E122">
        <v>108.13502191480386</v>
      </c>
      <c r="F122">
        <v>10</v>
      </c>
      <c r="H122" t="str" cm="1">
        <f t="array" ref="H122">_xlfn.IFS(
             AND(E122&gt;110,C122&gt;2011,F122&gt;100),"High: overrated, new and good rotation",
             AND(E122&lt;90,C122&gt;2011,F122&gt;100),"High: underrated, new and good rotation",
             AND(E122&lt;90,C122&lt;2011,F122&gt;100),"High: underrated, not too new but good rotation",
             AND(E122&lt;=110,C122&gt;2011,F122&lt;=25),"Critic: well priced/underrated and new, but bad rotation",
             AND(E122&gt;110,F122&gt;100),"Top Tier: premium vehicules that tend to be sold above market prices",
             AND(E122&gt;=90,E122&lt;=110,F122&gt;25),"Moderate: fair price and regular to good rotation",
             AND(E122&lt;90,AND(C122&lt;=2011,C122&gt;=2000),AND(F122&lt;100,F122&gt;25)),"Moderate: underrated regular model and regular rotation",
             AND(E122&lt;90,C122&gt;2011,AND(F122&lt;=100,F122&gt;25)),"Moderate: underrated new model with regular rotation",
             AND(E122&lt;90,C122&lt;2000,AND(F122&lt;=100,F122&gt;25)),"Moderate: underrated old model with regular rotation",
             AND(C122&lt;=2011,F122&lt;=25),"Low: not new model and bad rotation",
             AND(E122&gt;110,AND(C122&lt;=2011,C122&gt;=2000),F122&lt;=25),"Low: overrated regular model with bad rotation",
             AND(E122&gt;110,C122&lt;2011,AND(F122&lt;=100,F122&gt;25)),"Low: overrated regular model (not new) with regular rotation",
             AND(E122&gt;110,C122&gt;2011,F122&lt;=25),"Low: overrated new model with bad rotation"
)</f>
        <v>Low: not new model and bad rotation</v>
      </c>
    </row>
    <row r="123" spans="1:8" x14ac:dyDescent="0.3">
      <c r="A123" t="s">
        <v>10</v>
      </c>
      <c r="B123" t="s">
        <v>86</v>
      </c>
      <c r="C123">
        <v>1999</v>
      </c>
      <c r="D123">
        <v>1101.7857142857142</v>
      </c>
      <c r="E123">
        <v>89.585356980474529</v>
      </c>
      <c r="F123">
        <v>14</v>
      </c>
      <c r="H123" t="str" cm="1">
        <f t="array" ref="H123">_xlfn.IFS(
             AND(E123&gt;110,C123&gt;2011,F123&gt;100),"High: overrated, new and good rotation",
             AND(E123&lt;90,C123&gt;2011,F123&gt;100),"High: underrated, new and good rotation",
             AND(E123&lt;90,C123&lt;2011,F123&gt;100),"High: underrated, not too new but good rotation",
             AND(E123&lt;=110,C123&gt;2011,F123&lt;=25),"Critic: well priced/underrated and new, but bad rotation",
             AND(E123&gt;110,F123&gt;100),"Top Tier: premium vehicules that tend to be sold above market prices",
             AND(E123&gt;=90,E123&lt;=110,F123&gt;25),"Moderate: fair price and regular to good rotation",
             AND(E123&lt;90,AND(C123&lt;=2011,C123&gt;=2000),AND(F123&lt;100,F123&gt;25)),"Moderate: underrated regular model and regular rotation",
             AND(E123&lt;90,C123&gt;2011,AND(F123&lt;=100,F123&gt;25)),"Moderate: underrated new model with regular rotation",
             AND(E123&lt;90,C123&lt;2000,AND(F123&lt;=100,F123&gt;25)),"Moderate: underrated old model with regular rotation",
             AND(C123&lt;=2011,F123&lt;=25),"Low: not new model and bad rotation",
             AND(E123&gt;110,AND(C123&lt;=2011,C123&gt;=2000),F123&lt;=25),"Low: overrated regular model with bad rotation",
             AND(E123&gt;110,C123&lt;2011,AND(F123&lt;=100,F123&gt;25)),"Low: overrated regular model (not new) with regular rotation",
             AND(E123&gt;110,C123&gt;2011,F123&lt;=25),"Low: overrated new model with bad rotation"
)</f>
        <v>Low: not new model and bad rotation</v>
      </c>
    </row>
    <row r="124" spans="1:8" x14ac:dyDescent="0.3">
      <c r="A124" t="s">
        <v>10</v>
      </c>
      <c r="B124" t="s">
        <v>86</v>
      </c>
      <c r="C124">
        <v>2000</v>
      </c>
      <c r="D124">
        <v>1425</v>
      </c>
      <c r="E124">
        <v>106.74933359784119</v>
      </c>
      <c r="F124">
        <v>13</v>
      </c>
      <c r="H124" t="str" cm="1">
        <f t="array" ref="H124">_xlfn.IFS(
             AND(E124&gt;110,C124&gt;2011,F124&gt;100),"High: overrated, new and good rotation",
             AND(E124&lt;90,C124&gt;2011,F124&gt;100),"High: underrated, new and good rotation",
             AND(E124&lt;90,C124&lt;2011,F124&gt;100),"High: underrated, not too new but good rotation",
             AND(E124&lt;=110,C124&gt;2011,F124&lt;=25),"Critic: well priced/underrated and new, but bad rotation",
             AND(E124&gt;110,F124&gt;100),"Top Tier: premium vehicules that tend to be sold above market prices",
             AND(E124&gt;=90,E124&lt;=110,F124&gt;25),"Moderate: fair price and regular to good rotation",
             AND(E124&lt;90,AND(C124&lt;=2011,C124&gt;=2000),AND(F124&lt;100,F124&gt;25)),"Moderate: underrated regular model and regular rotation",
             AND(E124&lt;90,C124&gt;2011,AND(F124&lt;=100,F124&gt;25)),"Moderate: underrated new model with regular rotation",
             AND(E124&lt;90,C124&lt;2000,AND(F124&lt;=100,F124&gt;25)),"Moderate: underrated old model with regular rotation",
             AND(C124&lt;=2011,F124&lt;=25),"Low: not new model and bad rotation",
             AND(E124&gt;110,AND(C124&lt;=2011,C124&gt;=2000),F124&lt;=25),"Low: overrated regular model with bad rotation",
             AND(E124&gt;110,C124&lt;2011,AND(F124&lt;=100,F124&gt;25)),"Low: overrated regular model (not new) with regular rotation",
             AND(E124&gt;110,C124&gt;2011,F124&lt;=25),"Low: overrated new model with bad rotation"
)</f>
        <v>Low: not new model and bad rotation</v>
      </c>
    </row>
    <row r="125" spans="1:8" x14ac:dyDescent="0.3">
      <c r="A125" t="s">
        <v>10</v>
      </c>
      <c r="B125" t="s">
        <v>86</v>
      </c>
      <c r="C125">
        <v>2001</v>
      </c>
      <c r="D125">
        <v>1240.4411764705883</v>
      </c>
      <c r="E125">
        <v>79.602068460811068</v>
      </c>
      <c r="F125">
        <v>34</v>
      </c>
      <c r="H125" t="str" cm="1">
        <f t="array" ref="H125">_xlfn.IFS(
             AND(E125&gt;110,C125&gt;2011,F125&gt;100),"High: overrated, new and good rotation",
             AND(E125&lt;90,C125&gt;2011,F125&gt;100),"High: underrated, new and good rotation",
             AND(E125&lt;90,C125&lt;2011,F125&gt;100),"High: underrated, not too new but good rotation",
             AND(E125&lt;=110,C125&gt;2011,F125&lt;=25),"Critic: well priced/underrated and new, but bad rotation",
             AND(E125&gt;110,F125&gt;100),"Top Tier: premium vehicules that tend to be sold above market prices",
             AND(E125&gt;=90,E125&lt;=110,F125&gt;25),"Moderate: fair price and regular to good rotation",
             AND(E125&lt;90,AND(C125&lt;=2011,C125&gt;=2000),AND(F125&lt;100,F125&gt;25)),"Moderate: underrated regular model and regular rotation",
             AND(E125&lt;90,C125&gt;2011,AND(F125&lt;=100,F125&gt;25)),"Moderate: underrated new model with regular rotation",
             AND(E125&lt;90,C125&lt;2000,AND(F125&lt;=100,F125&gt;25)),"Moderate: underrated old model with regular rotation",
             AND(C125&lt;=2011,F125&lt;=25),"Low: not new model and bad rotation",
             AND(E125&gt;110,AND(C125&lt;=2011,C125&gt;=2000),F125&lt;=25),"Low: overrated regular model with bad rotation",
             AND(E125&gt;110,C125&lt;2011,AND(F125&lt;=100,F125&gt;25)),"Low: overrated regular model (not new) with regular rotation",
             AND(E125&gt;110,C125&gt;2011,F125&lt;=25),"Low: overrated new model with bad rotation"
)</f>
        <v>Moderate: underrated regular model and regular rotation</v>
      </c>
    </row>
    <row r="126" spans="1:8" x14ac:dyDescent="0.3">
      <c r="A126" t="s">
        <v>10</v>
      </c>
      <c r="B126" t="s">
        <v>86</v>
      </c>
      <c r="C126">
        <v>2002</v>
      </c>
      <c r="D126">
        <v>2338.75</v>
      </c>
      <c r="E126">
        <v>94.147050537293779</v>
      </c>
      <c r="F126">
        <v>40</v>
      </c>
      <c r="H126" t="str" cm="1">
        <f t="array" ref="H126">_xlfn.IFS(
             AND(E126&gt;110,C126&gt;2011,F126&gt;100),"High: overrated, new and good rotation",
             AND(E126&lt;90,C126&gt;2011,F126&gt;100),"High: underrated, new and good rotation",
             AND(E126&lt;90,C126&lt;2011,F126&gt;100),"High: underrated, not too new but good rotation",
             AND(E126&lt;=110,C126&gt;2011,F126&lt;=25),"Critic: well priced/underrated and new, but bad rotation",
             AND(E126&gt;110,F126&gt;100),"Top Tier: premium vehicules that tend to be sold above market prices",
             AND(E126&gt;=90,E126&lt;=110,F126&gt;25),"Moderate: fair price and regular to good rotation",
             AND(E126&lt;90,AND(C126&lt;=2011,C126&gt;=2000),AND(F126&lt;100,F126&gt;25)),"Moderate: underrated regular model and regular rotation",
             AND(E126&lt;90,C126&gt;2011,AND(F126&lt;=100,F126&gt;25)),"Moderate: underrated new model with regular rotation",
             AND(E126&lt;90,C126&lt;2000,AND(F126&lt;=100,F126&gt;25)),"Moderate: underrated old model with regular rotation",
             AND(C126&lt;=2011,F126&lt;=25),"Low: not new model and bad rotation",
             AND(E126&gt;110,AND(C126&lt;=2011,C126&gt;=2000),F126&lt;=25),"Low: overrated regular model with bad rotation",
             AND(E126&gt;110,C126&lt;2011,AND(F126&lt;=100,F126&gt;25)),"Low: overrated regular model (not new) with regular rotation",
             AND(E126&gt;110,C126&gt;2011,F126&lt;=25),"Low: overrated new model with bad rotation"
)</f>
        <v>Moderate: fair price and regular to good rotation</v>
      </c>
    </row>
    <row r="127" spans="1:8" x14ac:dyDescent="0.3">
      <c r="A127" t="s">
        <v>10</v>
      </c>
      <c r="B127" t="s">
        <v>86</v>
      </c>
      <c r="C127">
        <v>2003</v>
      </c>
      <c r="D127">
        <v>2906.7961165048546</v>
      </c>
      <c r="E127">
        <v>101.12655330654127</v>
      </c>
      <c r="F127">
        <v>103</v>
      </c>
      <c r="H127" t="str" cm="1">
        <f t="array" ref="H127">_xlfn.IFS(
             AND(E127&gt;110,C127&gt;2011,F127&gt;100),"High: overrated, new and good rotation",
             AND(E127&lt;90,C127&gt;2011,F127&gt;100),"High: underrated, new and good rotation",
             AND(E127&lt;90,C127&lt;2011,F127&gt;100),"High: underrated, not too new but good rotation",
             AND(E127&lt;=110,C127&gt;2011,F127&lt;=25),"Critic: well priced/underrated and new, but bad rotation",
             AND(E127&gt;110,F127&gt;100),"Top Tier: premium vehicules that tend to be sold above market prices",
             AND(E127&gt;=90,E127&lt;=110,F127&gt;25),"Moderate: fair price and regular to good rotation",
             AND(E127&lt;90,AND(C127&lt;=2011,C127&gt;=2000),AND(F127&lt;100,F127&gt;25)),"Moderate: underrated regular model and regular rotation",
             AND(E127&lt;90,C127&gt;2011,AND(F127&lt;=100,F127&gt;25)),"Moderate: underrated new model with regular rotation",
             AND(E127&lt;90,C127&lt;2000,AND(F127&lt;=100,F127&gt;25)),"Moderate: underrated old model with regular rotation",
             AND(C127&lt;=2011,F127&lt;=25),"Low: not new model and bad rotation",
             AND(E127&gt;110,AND(C127&lt;=2011,C127&gt;=2000),F127&lt;=25),"Low: overrated regular model with bad rotation",
             AND(E127&gt;110,C127&lt;2011,AND(F127&lt;=100,F127&gt;25)),"Low: overrated regular model (not new) with regular rotation",
             AND(E127&gt;110,C127&gt;2011,F127&lt;=25),"Low: overrated new model with bad rotation"
)</f>
        <v>Moderate: fair price and regular to good rotation</v>
      </c>
    </row>
    <row r="128" spans="1:8" x14ac:dyDescent="0.3">
      <c r="A128" t="s">
        <v>10</v>
      </c>
      <c r="B128" t="s">
        <v>86</v>
      </c>
      <c r="C128">
        <v>2004</v>
      </c>
      <c r="D128">
        <v>3481.7567567567567</v>
      </c>
      <c r="E128">
        <v>95.405395864656157</v>
      </c>
      <c r="F128">
        <v>111</v>
      </c>
      <c r="H128" t="str" cm="1">
        <f t="array" ref="H128">_xlfn.IFS(
             AND(E128&gt;110,C128&gt;2011,F128&gt;100),"High: overrated, new and good rotation",
             AND(E128&lt;90,C128&gt;2011,F128&gt;100),"High: underrated, new and good rotation",
             AND(E128&lt;90,C128&lt;2011,F128&gt;100),"High: underrated, not too new but good rotation",
             AND(E128&lt;=110,C128&gt;2011,F128&lt;=25),"Critic: well priced/underrated and new, but bad rotation",
             AND(E128&gt;110,F128&gt;100),"Top Tier: premium vehicules that tend to be sold above market prices",
             AND(E128&gt;=90,E128&lt;=110,F128&gt;25),"Moderate: fair price and regular to good rotation",
             AND(E128&lt;90,AND(C128&lt;=2011,C128&gt;=2000),AND(F128&lt;100,F128&gt;25)),"Moderate: underrated regular model and regular rotation",
             AND(E128&lt;90,C128&gt;2011,AND(F128&lt;=100,F128&gt;25)),"Moderate: underrated new model with regular rotation",
             AND(E128&lt;90,C128&lt;2000,AND(F128&lt;=100,F128&gt;25)),"Moderate: underrated old model with regular rotation",
             AND(C128&lt;=2011,F128&lt;=25),"Low: not new model and bad rotation",
             AND(E128&gt;110,AND(C128&lt;=2011,C128&gt;=2000),F128&lt;=25),"Low: overrated regular model with bad rotation",
             AND(E128&gt;110,C128&lt;2011,AND(F128&lt;=100,F128&gt;25)),"Low: overrated regular model (not new) with regular rotation",
             AND(E128&gt;110,C128&gt;2011,F128&lt;=25),"Low: overrated new model with bad rotation"
)</f>
        <v>Moderate: fair price and regular to good rotation</v>
      </c>
    </row>
    <row r="129" spans="1:8" x14ac:dyDescent="0.3">
      <c r="A129" t="s">
        <v>10</v>
      </c>
      <c r="B129" t="s">
        <v>86</v>
      </c>
      <c r="C129">
        <v>2005</v>
      </c>
      <c r="D129">
        <v>4734.5982142857147</v>
      </c>
      <c r="E129">
        <v>101.80062671180941</v>
      </c>
      <c r="F129">
        <v>112</v>
      </c>
      <c r="H129" t="str" cm="1">
        <f t="array" ref="H129">_xlfn.IFS(
             AND(E129&gt;110,C129&gt;2011,F129&gt;100),"High: overrated, new and good rotation",
             AND(E129&lt;90,C129&gt;2011,F129&gt;100),"High: underrated, new and good rotation",
             AND(E129&lt;90,C129&lt;2011,F129&gt;100),"High: underrated, not too new but good rotation",
             AND(E129&lt;=110,C129&gt;2011,F129&lt;=25),"Critic: well priced/underrated and new, but bad rotation",
             AND(E129&gt;110,F129&gt;100),"Top Tier: premium vehicules that tend to be sold above market prices",
             AND(E129&gt;=90,E129&lt;=110,F129&gt;25),"Moderate: fair price and regular to good rotation",
             AND(E129&lt;90,AND(C129&lt;=2011,C129&gt;=2000),AND(F129&lt;100,F129&gt;25)),"Moderate: underrated regular model and regular rotation",
             AND(E129&lt;90,C129&gt;2011,AND(F129&lt;=100,F129&gt;25)),"Moderate: underrated new model with regular rotation",
             AND(E129&lt;90,C129&lt;2000,AND(F129&lt;=100,F129&gt;25)),"Moderate: underrated old model with regular rotation",
             AND(C129&lt;=2011,F129&lt;=25),"Low: not new model and bad rotation",
             AND(E129&gt;110,AND(C129&lt;=2011,C129&gt;=2000),F129&lt;=25),"Low: overrated regular model with bad rotation",
             AND(E129&gt;110,C129&lt;2011,AND(F129&lt;=100,F129&gt;25)),"Low: overrated regular model (not new) with regular rotation",
             AND(E129&gt;110,C129&gt;2011,F129&lt;=25),"Low: overrated new model with bad rotation"
)</f>
        <v>Moderate: fair price and regular to good rotation</v>
      </c>
    </row>
    <row r="130" spans="1:8" x14ac:dyDescent="0.3">
      <c r="A130" t="s">
        <v>10</v>
      </c>
      <c r="B130" t="s">
        <v>86</v>
      </c>
      <c r="C130">
        <v>2006</v>
      </c>
      <c r="D130">
        <v>5724.21875</v>
      </c>
      <c r="E130">
        <v>97.816630772979821</v>
      </c>
      <c r="F130">
        <v>192</v>
      </c>
      <c r="H130" t="str" cm="1">
        <f t="array" ref="H130">_xlfn.IFS(
             AND(E130&gt;110,C130&gt;2011,F130&gt;100),"High: overrated, new and good rotation",
             AND(E130&lt;90,C130&gt;2011,F130&gt;100),"High: underrated, new and good rotation",
             AND(E130&lt;90,C130&lt;2011,F130&gt;100),"High: underrated, not too new but good rotation",
             AND(E130&lt;=110,C130&gt;2011,F130&lt;=25),"Critic: well priced/underrated and new, but bad rotation",
             AND(E130&gt;110,F130&gt;100),"Top Tier: premium vehicules that tend to be sold above market prices",
             AND(E130&gt;=90,E130&lt;=110,F130&gt;25),"Moderate: fair price and regular to good rotation",
             AND(E130&lt;90,AND(C130&lt;=2011,C130&gt;=2000),AND(F130&lt;100,F130&gt;25)),"Moderate: underrated regular model and regular rotation",
             AND(E130&lt;90,C130&gt;2011,AND(F130&lt;=100,F130&gt;25)),"Moderate: underrated new model with regular rotation",
             AND(E130&lt;90,C130&lt;2000,AND(F130&lt;=100,F130&gt;25)),"Moderate: underrated old model with regular rotation",
             AND(C130&lt;=2011,F130&lt;=25),"Low: not new model and bad rotation",
             AND(E130&gt;110,AND(C130&lt;=2011,C130&gt;=2000),F130&lt;=25),"Low: overrated regular model with bad rotation",
             AND(E130&gt;110,C130&lt;2011,AND(F130&lt;=100,F130&gt;25)),"Low: overrated regular model (not new) with regular rotation",
             AND(E130&gt;110,C130&gt;2011,F130&lt;=25),"Low: overrated new model with bad rotation"
)</f>
        <v>Moderate: fair price and regular to good rotation</v>
      </c>
    </row>
    <row r="131" spans="1:8" x14ac:dyDescent="0.3">
      <c r="A131" t="s">
        <v>10</v>
      </c>
      <c r="B131" t="s">
        <v>86</v>
      </c>
      <c r="C131">
        <v>2007</v>
      </c>
      <c r="D131">
        <v>6654.7945205479455</v>
      </c>
      <c r="E131">
        <v>95.527856887216714</v>
      </c>
      <c r="F131">
        <v>219</v>
      </c>
      <c r="H131" t="str" cm="1">
        <f t="array" ref="H131">_xlfn.IFS(
             AND(E131&gt;110,C131&gt;2011,F131&gt;100),"High: overrated, new and good rotation",
             AND(E131&lt;90,C131&gt;2011,F131&gt;100),"High: underrated, new and good rotation",
             AND(E131&lt;90,C131&lt;2011,F131&gt;100),"High: underrated, not too new but good rotation",
             AND(E131&lt;=110,C131&gt;2011,F131&lt;=25),"Critic: well priced/underrated and new, but bad rotation",
             AND(E131&gt;110,F131&gt;100),"Top Tier: premium vehicules that tend to be sold above market prices",
             AND(E131&gt;=90,E131&lt;=110,F131&gt;25),"Moderate: fair price and regular to good rotation",
             AND(E131&lt;90,AND(C131&lt;=2011,C131&gt;=2000),AND(F131&lt;100,F131&gt;25)),"Moderate: underrated regular model and regular rotation",
             AND(E131&lt;90,C131&gt;2011,AND(F131&lt;=100,F131&gt;25)),"Moderate: underrated new model with regular rotation",
             AND(E131&lt;90,C131&lt;2000,AND(F131&lt;=100,F131&gt;25)),"Moderate: underrated old model with regular rotation",
             AND(C131&lt;=2011,F131&lt;=25),"Low: not new model and bad rotation",
             AND(E131&gt;110,AND(C131&lt;=2011,C131&gt;=2000),F131&lt;=25),"Low: overrated regular model with bad rotation",
             AND(E131&gt;110,C131&lt;2011,AND(F131&lt;=100,F131&gt;25)),"Low: overrated regular model (not new) with regular rotation",
             AND(E131&gt;110,C131&gt;2011,F131&lt;=25),"Low: overrated new model with bad rotation"
)</f>
        <v>Moderate: fair price and regular to good rotation</v>
      </c>
    </row>
    <row r="132" spans="1:8" x14ac:dyDescent="0.3">
      <c r="A132" t="s">
        <v>10</v>
      </c>
      <c r="B132" t="s">
        <v>86</v>
      </c>
      <c r="C132">
        <v>2008</v>
      </c>
      <c r="D132">
        <v>9031.6831683168311</v>
      </c>
      <c r="E132">
        <v>99.157749708447966</v>
      </c>
      <c r="F132">
        <v>202</v>
      </c>
      <c r="H132" t="str" cm="1">
        <f t="array" ref="H132">_xlfn.IFS(
             AND(E132&gt;110,C132&gt;2011,F132&gt;100),"High: overrated, new and good rotation",
             AND(E132&lt;90,C132&gt;2011,F132&gt;100),"High: underrated, new and good rotation",
             AND(E132&lt;90,C132&lt;2011,F132&gt;100),"High: underrated, not too new but good rotation",
             AND(E132&lt;=110,C132&gt;2011,F132&lt;=25),"Critic: well priced/underrated and new, but bad rotation",
             AND(E132&gt;110,F132&gt;100),"Top Tier: premium vehicules that tend to be sold above market prices",
             AND(E132&gt;=90,E132&lt;=110,F132&gt;25),"Moderate: fair price and regular to good rotation",
             AND(E132&lt;90,AND(C132&lt;=2011,C132&gt;=2000),AND(F132&lt;100,F132&gt;25)),"Moderate: underrated regular model and regular rotation",
             AND(E132&lt;90,C132&gt;2011,AND(F132&lt;=100,F132&gt;25)),"Moderate: underrated new model with regular rotation",
             AND(E132&lt;90,C132&lt;2000,AND(F132&lt;=100,F132&gt;25)),"Moderate: underrated old model with regular rotation",
             AND(C132&lt;=2011,F132&lt;=25),"Low: not new model and bad rotation",
             AND(E132&gt;110,AND(C132&lt;=2011,C132&gt;=2000),F132&lt;=25),"Low: overrated regular model with bad rotation",
             AND(E132&gt;110,C132&lt;2011,AND(F132&lt;=100,F132&gt;25)),"Low: overrated regular model (not new) with regular rotation",
             AND(E132&gt;110,C132&gt;2011,F132&lt;=25),"Low: overrated new model with bad rotation"
)</f>
        <v>Moderate: fair price and regular to good rotation</v>
      </c>
    </row>
    <row r="133" spans="1:8" x14ac:dyDescent="0.3">
      <c r="A133" t="s">
        <v>10</v>
      </c>
      <c r="B133" t="s">
        <v>86</v>
      </c>
      <c r="C133">
        <v>2009</v>
      </c>
      <c r="D133">
        <v>12330.30303030303</v>
      </c>
      <c r="E133">
        <v>100.7271535398672</v>
      </c>
      <c r="F133">
        <v>198</v>
      </c>
      <c r="H133" t="str" cm="1">
        <f t="array" ref="H133">_xlfn.IFS(
             AND(E133&gt;110,C133&gt;2011,F133&gt;100),"High: overrated, new and good rotation",
             AND(E133&lt;90,C133&gt;2011,F133&gt;100),"High: underrated, new and good rotation",
             AND(E133&lt;90,C133&lt;2011,F133&gt;100),"High: underrated, not too new but good rotation",
             AND(E133&lt;=110,C133&gt;2011,F133&lt;=25),"Critic: well priced/underrated and new, but bad rotation",
             AND(E133&gt;110,F133&gt;100),"Top Tier: premium vehicules that tend to be sold above market prices",
             AND(E133&gt;=90,E133&lt;=110,F133&gt;25),"Moderate: fair price and regular to good rotation",
             AND(E133&lt;90,AND(C133&lt;=2011,C133&gt;=2000),AND(F133&lt;100,F133&gt;25)),"Moderate: underrated regular model and regular rotation",
             AND(E133&lt;90,C133&gt;2011,AND(F133&lt;=100,F133&gt;25)),"Moderate: underrated new model with regular rotation",
             AND(E133&lt;90,C133&lt;2000,AND(F133&lt;=100,F133&gt;25)),"Moderate: underrated old model with regular rotation",
             AND(C133&lt;=2011,F133&lt;=25),"Low: not new model and bad rotation",
             AND(E133&gt;110,AND(C133&lt;=2011,C133&gt;=2000),F133&lt;=25),"Low: overrated regular model with bad rotation",
             AND(E133&gt;110,C133&lt;2011,AND(F133&lt;=100,F133&gt;25)),"Low: overrated regular model (not new) with regular rotation",
             AND(E133&gt;110,C133&gt;2011,F133&lt;=25),"Low: overrated new model with bad rotation"
)</f>
        <v>Moderate: fair price and regular to good rotation</v>
      </c>
    </row>
    <row r="134" spans="1:8" x14ac:dyDescent="0.3">
      <c r="A134" t="s">
        <v>10</v>
      </c>
      <c r="B134" t="s">
        <v>86</v>
      </c>
      <c r="C134">
        <v>2010</v>
      </c>
      <c r="D134">
        <v>14023.333333333334</v>
      </c>
      <c r="E134">
        <v>98.349658129392736</v>
      </c>
      <c r="F134">
        <v>105</v>
      </c>
      <c r="H134" t="str" cm="1">
        <f t="array" ref="H134">_xlfn.IFS(
             AND(E134&gt;110,C134&gt;2011,F134&gt;100),"High: overrated, new and good rotation",
             AND(E134&lt;90,C134&gt;2011,F134&gt;100),"High: underrated, new and good rotation",
             AND(E134&lt;90,C134&lt;2011,F134&gt;100),"High: underrated, not too new but good rotation",
             AND(E134&lt;=110,C134&gt;2011,F134&lt;=25),"Critic: well priced/underrated and new, but bad rotation",
             AND(E134&gt;110,F134&gt;100),"Top Tier: premium vehicules that tend to be sold above market prices",
             AND(E134&gt;=90,E134&lt;=110,F134&gt;25),"Moderate: fair price and regular to good rotation",
             AND(E134&lt;90,AND(C134&lt;=2011,C134&gt;=2000),AND(F134&lt;100,F134&gt;25)),"Moderate: underrated regular model and regular rotation",
             AND(E134&lt;90,C134&gt;2011,AND(F134&lt;=100,F134&gt;25)),"Moderate: underrated new model with regular rotation",
             AND(E134&lt;90,C134&lt;2000,AND(F134&lt;=100,F134&gt;25)),"Moderate: underrated old model with regular rotation",
             AND(C134&lt;=2011,F134&lt;=25),"Low: not new model and bad rotation",
             AND(E134&gt;110,AND(C134&lt;=2011,C134&gt;=2000),F134&lt;=25),"Low: overrated regular model with bad rotation",
             AND(E134&gt;110,C134&lt;2011,AND(F134&lt;=100,F134&gt;25)),"Low: overrated regular model (not new) with regular rotation",
             AND(E134&gt;110,C134&gt;2011,F134&lt;=25),"Low: overrated new model with bad rotation"
)</f>
        <v>Moderate: fair price and regular to good rotation</v>
      </c>
    </row>
    <row r="135" spans="1:8" x14ac:dyDescent="0.3">
      <c r="A135" t="s">
        <v>10</v>
      </c>
      <c r="B135" t="s">
        <v>86</v>
      </c>
      <c r="C135">
        <v>2011</v>
      </c>
      <c r="D135">
        <v>17061.111111111109</v>
      </c>
      <c r="E135">
        <v>98.100164454030249</v>
      </c>
      <c r="F135">
        <v>135</v>
      </c>
      <c r="H135" t="str" cm="1">
        <f t="array" ref="H135">_xlfn.IFS(
             AND(E135&gt;110,C135&gt;2011,F135&gt;100),"High: overrated, new and good rotation",
             AND(E135&lt;90,C135&gt;2011,F135&gt;100),"High: underrated, new and good rotation",
             AND(E135&lt;90,C135&lt;2011,F135&gt;100),"High: underrated, not too new but good rotation",
             AND(E135&lt;=110,C135&gt;2011,F135&lt;=25),"Critic: well priced/underrated and new, but bad rotation",
             AND(E135&gt;110,F135&gt;100),"Top Tier: premium vehicules that tend to be sold above market prices",
             AND(E135&gt;=90,E135&lt;=110,F135&gt;25),"Moderate: fair price and regular to good rotation",
             AND(E135&lt;90,AND(C135&lt;=2011,C135&gt;=2000),AND(F135&lt;100,F135&gt;25)),"Moderate: underrated regular model and regular rotation",
             AND(E135&lt;90,C135&gt;2011,AND(F135&lt;=100,F135&gt;25)),"Moderate: underrated new model with regular rotation",
             AND(E135&lt;90,C135&lt;2000,AND(F135&lt;=100,F135&gt;25)),"Moderate: underrated old model with regular rotation",
             AND(C135&lt;=2011,F135&lt;=25),"Low: not new model and bad rotation",
             AND(E135&gt;110,AND(C135&lt;=2011,C135&gt;=2000),F135&lt;=25),"Low: overrated regular model with bad rotation",
             AND(E135&gt;110,C135&lt;2011,AND(F135&lt;=100,F135&gt;25)),"Low: overrated regular model (not new) with regular rotation",
             AND(E135&gt;110,C135&gt;2011,F135&lt;=25),"Low: overrated new model with bad rotation"
)</f>
        <v>Moderate: fair price and regular to good rotation</v>
      </c>
    </row>
    <row r="136" spans="1:8" x14ac:dyDescent="0.3">
      <c r="A136" t="s">
        <v>10</v>
      </c>
      <c r="B136" t="s">
        <v>86</v>
      </c>
      <c r="C136">
        <v>2012</v>
      </c>
      <c r="D136">
        <v>20383.659217877095</v>
      </c>
      <c r="E136">
        <v>99.276141461191784</v>
      </c>
      <c r="F136">
        <v>358</v>
      </c>
      <c r="H136" t="str" cm="1">
        <f t="array" ref="H136">_xlfn.IFS(
             AND(E136&gt;110,C136&gt;2011,F136&gt;100),"High: overrated, new and good rotation",
             AND(E136&lt;90,C136&gt;2011,F136&gt;100),"High: underrated, new and good rotation",
             AND(E136&lt;90,C136&lt;2011,F136&gt;100),"High: underrated, not too new but good rotation",
             AND(E136&lt;=110,C136&gt;2011,F136&lt;=25),"Critic: well priced/underrated and new, but bad rotation",
             AND(E136&gt;110,F136&gt;100),"Top Tier: premium vehicules that tend to be sold above market prices",
             AND(E136&gt;=90,E136&lt;=110,F136&gt;25),"Moderate: fair price and regular to good rotation",
             AND(E136&lt;90,AND(C136&lt;=2011,C136&gt;=2000),AND(F136&lt;100,F136&gt;25)),"Moderate: underrated regular model and regular rotation",
             AND(E136&lt;90,C136&gt;2011,AND(F136&lt;=100,F136&gt;25)),"Moderate: underrated new model with regular rotation",
             AND(E136&lt;90,C136&lt;2000,AND(F136&lt;=100,F136&gt;25)),"Moderate: underrated old model with regular rotation",
             AND(C136&lt;=2011,F136&lt;=25),"Low: not new model and bad rotation",
             AND(E136&gt;110,AND(C136&lt;=2011,C136&gt;=2000),F136&lt;=25),"Low: overrated regular model with bad rotation",
             AND(E136&gt;110,C136&lt;2011,AND(F136&lt;=100,F136&gt;25)),"Low: overrated regular model (not new) with regular rotation",
             AND(E136&gt;110,C136&gt;2011,F136&lt;=25),"Low: overrated new model with bad rotation"
)</f>
        <v>Moderate: fair price and regular to good rotation</v>
      </c>
    </row>
    <row r="137" spans="1:8" x14ac:dyDescent="0.3">
      <c r="A137" t="s">
        <v>10</v>
      </c>
      <c r="B137" t="s">
        <v>86</v>
      </c>
      <c r="C137">
        <v>2013</v>
      </c>
      <c r="D137">
        <v>23044.142259414228</v>
      </c>
      <c r="E137">
        <v>98.832701345524328</v>
      </c>
      <c r="F137">
        <v>239</v>
      </c>
      <c r="H137" t="str" cm="1">
        <f t="array" ref="H137">_xlfn.IFS(
             AND(E137&gt;110,C137&gt;2011,F137&gt;100),"High: overrated, new and good rotation",
             AND(E137&lt;90,C137&gt;2011,F137&gt;100),"High: underrated, new and good rotation",
             AND(E137&lt;90,C137&lt;2011,F137&gt;100),"High: underrated, not too new but good rotation",
             AND(E137&lt;=110,C137&gt;2011,F137&lt;=25),"Critic: well priced/underrated and new, but bad rotation",
             AND(E137&gt;110,F137&gt;100),"Top Tier: premium vehicules that tend to be sold above market prices",
             AND(E137&gt;=90,E137&lt;=110,F137&gt;25),"Moderate: fair price and regular to good rotation",
             AND(E137&lt;90,AND(C137&lt;=2011,C137&gt;=2000),AND(F137&lt;100,F137&gt;25)),"Moderate: underrated regular model and regular rotation",
             AND(E137&lt;90,C137&gt;2011,AND(F137&lt;=100,F137&gt;25)),"Moderate: underrated new model with regular rotation",
             AND(E137&lt;90,C137&lt;2000,AND(F137&lt;=100,F137&gt;25)),"Moderate: underrated old model with regular rotation",
             AND(C137&lt;=2011,F137&lt;=25),"Low: not new model and bad rotation",
             AND(E137&gt;110,AND(C137&lt;=2011,C137&gt;=2000),F137&lt;=25),"Low: overrated regular model with bad rotation",
             AND(E137&gt;110,C137&lt;2011,AND(F137&lt;=100,F137&gt;25)),"Low: overrated regular model (not new) with regular rotation",
             AND(E137&gt;110,C137&gt;2011,F137&lt;=25),"Low: overrated new model with bad rotation"
)</f>
        <v>Moderate: fair price and regular to good rotation</v>
      </c>
    </row>
    <row r="138" spans="1:8" x14ac:dyDescent="0.3">
      <c r="A138" t="s">
        <v>10</v>
      </c>
      <c r="B138" t="s">
        <v>86</v>
      </c>
      <c r="C138">
        <v>2014</v>
      </c>
      <c r="D138">
        <v>27975.263157894737</v>
      </c>
      <c r="E138">
        <v>99.582558682908328</v>
      </c>
      <c r="F138">
        <v>95</v>
      </c>
      <c r="H138" t="str" cm="1">
        <f t="array" ref="H138">_xlfn.IFS(
             AND(E138&gt;110,C138&gt;2011,F138&gt;100),"High: overrated, new and good rotation",
             AND(E138&lt;90,C138&gt;2011,F138&gt;100),"High: underrated, new and good rotation",
             AND(E138&lt;90,C138&lt;2011,F138&gt;100),"High: underrated, not too new but good rotation",
             AND(E138&lt;=110,C138&gt;2011,F138&lt;=25),"Critic: well priced/underrated and new, but bad rotation",
             AND(E138&gt;110,F138&gt;100),"Top Tier: premium vehicules that tend to be sold above market prices",
             AND(E138&gt;=90,E138&lt;=110,F138&gt;25),"Moderate: fair price and regular to good rotation",
             AND(E138&lt;90,AND(C138&lt;=2011,C138&gt;=2000),AND(F138&lt;100,F138&gt;25)),"Moderate: underrated regular model and regular rotation",
             AND(E138&lt;90,C138&gt;2011,AND(F138&lt;=100,F138&gt;25)),"Moderate: underrated new model with regular rotation",
             AND(E138&lt;90,C138&lt;2000,AND(F138&lt;=100,F138&gt;25)),"Moderate: underrated old model with regular rotation",
             AND(C138&lt;=2011,F138&lt;=25),"Low: not new model and bad rotation",
             AND(E138&gt;110,AND(C138&lt;=2011,C138&gt;=2000),F138&lt;=25),"Low: overrated regular model with bad rotation",
             AND(E138&gt;110,C138&lt;2011,AND(F138&lt;=100,F138&gt;25)),"Low: overrated regular model (not new) with regular rotation",
             AND(E138&gt;110,C138&gt;2011,F138&lt;=25),"Low: overrated new model with bad rotation"
)</f>
        <v>Moderate: fair price and regular to good rotation</v>
      </c>
    </row>
    <row r="139" spans="1:8" x14ac:dyDescent="0.3">
      <c r="A139" t="s">
        <v>10</v>
      </c>
      <c r="B139" t="s">
        <v>86</v>
      </c>
      <c r="C139">
        <v>2015</v>
      </c>
      <c r="D139">
        <v>29714.285714285714</v>
      </c>
      <c r="E139">
        <v>98.761483795415273</v>
      </c>
      <c r="F139">
        <v>14</v>
      </c>
      <c r="H139" t="str" cm="1">
        <f t="array" ref="H139">_xlfn.IFS(
             AND(E139&gt;110,C139&gt;2011,F139&gt;100),"High: overrated, new and good rotation",
             AND(E139&lt;90,C139&gt;2011,F139&gt;100),"High: underrated, new and good rotation",
             AND(E139&lt;90,C139&lt;2011,F139&gt;100),"High: underrated, not too new but good rotation",
             AND(E139&lt;=110,C139&gt;2011,F139&lt;=25),"Critic: well priced/underrated and new, but bad rotation",
             AND(E139&gt;110,F139&gt;100),"Top Tier: premium vehicules that tend to be sold above market prices",
             AND(E139&gt;=90,E139&lt;=110,F139&gt;25),"Moderate: fair price and regular to good rotation",
             AND(E139&lt;90,AND(C139&lt;=2011,C139&gt;=2000),AND(F139&lt;100,F139&gt;25)),"Moderate: underrated regular model and regular rotation",
             AND(E139&lt;90,C139&gt;2011,AND(F139&lt;=100,F139&gt;25)),"Moderate: underrated new model with regular rotation",
             AND(E139&lt;90,C139&lt;2000,AND(F139&lt;=100,F139&gt;25)),"Moderate: underrated old model with regular rotation",
             AND(C139&lt;=2011,F139&lt;=25),"Low: not new model and bad rotation",
             AND(E139&gt;110,AND(C139&lt;=2011,C139&gt;=2000),F139&lt;=25),"Low: overrated regular model with bad rotation",
             AND(E139&gt;110,C139&lt;2011,AND(F139&lt;=100,F139&gt;25)),"Low: overrated regular model (not new) with regular rotation",
             AND(E139&gt;110,C139&gt;2011,F139&lt;=25),"Low: overrated new model with bad rotation"
)</f>
        <v>Critic: well priced/underrated and new, but bad rotation</v>
      </c>
    </row>
    <row r="140" spans="1:8" x14ac:dyDescent="0.3">
      <c r="A140" t="s">
        <v>10</v>
      </c>
      <c r="B140" t="s">
        <v>87</v>
      </c>
      <c r="C140">
        <v>2008</v>
      </c>
      <c r="D140">
        <v>18045</v>
      </c>
      <c r="E140">
        <v>102.0542811444175</v>
      </c>
      <c r="F140">
        <v>10</v>
      </c>
      <c r="H140" t="str" cm="1">
        <f t="array" ref="H140">_xlfn.IFS(
             AND(E140&gt;110,C140&gt;2011,F140&gt;100),"High: overrated, new and good rotation",
             AND(E140&lt;90,C140&gt;2011,F140&gt;100),"High: underrated, new and good rotation",
             AND(E140&lt;90,C140&lt;2011,F140&gt;100),"High: underrated, not too new but good rotation",
             AND(E140&lt;=110,C140&gt;2011,F140&lt;=25),"Critic: well priced/underrated and new, but bad rotation",
             AND(E140&gt;110,F140&gt;100),"Top Tier: premium vehicules that tend to be sold above market prices",
             AND(E140&gt;=90,E140&lt;=110,F140&gt;25),"Moderate: fair price and regular to good rotation",
             AND(E140&lt;90,AND(C140&lt;=2011,C140&gt;=2000),AND(F140&lt;100,F140&gt;25)),"Moderate: underrated regular model and regular rotation",
             AND(E140&lt;90,C140&gt;2011,AND(F140&lt;=100,F140&gt;25)),"Moderate: underrated new model with regular rotation",
             AND(E140&lt;90,C140&lt;2000,AND(F140&lt;=100,F140&gt;25)),"Moderate: underrated old model with regular rotation",
             AND(C140&lt;=2011,F140&lt;=25),"Low: not new model and bad rotation",
             AND(E140&gt;110,AND(C140&lt;=2011,C140&gt;=2000),F140&lt;=25),"Low: overrated regular model with bad rotation",
             AND(E140&gt;110,C140&lt;2011,AND(F140&lt;=100,F140&gt;25)),"Low: overrated regular model (not new) with regular rotation",
             AND(E140&gt;110,C140&gt;2011,F140&lt;=25),"Low: overrated new model with bad rotation"
)</f>
        <v>Low: not new model and bad rotation</v>
      </c>
    </row>
    <row r="141" spans="1:8" x14ac:dyDescent="0.3">
      <c r="A141" t="s">
        <v>10</v>
      </c>
      <c r="B141" t="s">
        <v>87</v>
      </c>
      <c r="C141">
        <v>2009</v>
      </c>
      <c r="D141">
        <v>17597.058823529413</v>
      </c>
      <c r="E141">
        <v>97.727364593051192</v>
      </c>
      <c r="F141">
        <v>34</v>
      </c>
      <c r="H141" t="str" cm="1">
        <f t="array" ref="H141">_xlfn.IFS(
             AND(E141&gt;110,C141&gt;2011,F141&gt;100),"High: overrated, new and good rotation",
             AND(E141&lt;90,C141&gt;2011,F141&gt;100),"High: underrated, new and good rotation",
             AND(E141&lt;90,C141&lt;2011,F141&gt;100),"High: underrated, not too new but good rotation",
             AND(E141&lt;=110,C141&gt;2011,F141&lt;=25),"Critic: well priced/underrated and new, but bad rotation",
             AND(E141&gt;110,F141&gt;100),"Top Tier: premium vehicules that tend to be sold above market prices",
             AND(E141&gt;=90,E141&lt;=110,F141&gt;25),"Moderate: fair price and regular to good rotation",
             AND(E141&lt;90,AND(C141&lt;=2011,C141&gt;=2000),AND(F141&lt;100,F141&gt;25)),"Moderate: underrated regular model and regular rotation",
             AND(E141&lt;90,C141&gt;2011,AND(F141&lt;=100,F141&gt;25)),"Moderate: underrated new model with regular rotation",
             AND(E141&lt;90,C141&lt;2000,AND(F141&lt;=100,F141&gt;25)),"Moderate: underrated old model with regular rotation",
             AND(C141&lt;=2011,F141&lt;=25),"Low: not new model and bad rotation",
             AND(E141&gt;110,AND(C141&lt;=2011,C141&gt;=2000),F141&lt;=25),"Low: overrated regular model with bad rotation",
             AND(E141&gt;110,C141&lt;2011,AND(F141&lt;=100,F141&gt;25)),"Low: overrated regular model (not new) with regular rotation",
             AND(E141&gt;110,C141&gt;2011,F141&lt;=25),"Low: overrated new model with bad rotation"
)</f>
        <v>Moderate: fair price and regular to good rotation</v>
      </c>
    </row>
    <row r="142" spans="1:8" x14ac:dyDescent="0.3">
      <c r="A142" t="s">
        <v>10</v>
      </c>
      <c r="B142" t="s">
        <v>87</v>
      </c>
      <c r="C142">
        <v>2010</v>
      </c>
      <c r="D142">
        <v>20004.545454545456</v>
      </c>
      <c r="E142">
        <v>98.839585252564717</v>
      </c>
      <c r="F142">
        <v>44</v>
      </c>
      <c r="H142" t="str" cm="1">
        <f t="array" ref="H142">_xlfn.IFS(
             AND(E142&gt;110,C142&gt;2011,F142&gt;100),"High: overrated, new and good rotation",
             AND(E142&lt;90,C142&gt;2011,F142&gt;100),"High: underrated, new and good rotation",
             AND(E142&lt;90,C142&lt;2011,F142&gt;100),"High: underrated, not too new but good rotation",
             AND(E142&lt;=110,C142&gt;2011,F142&lt;=25),"Critic: well priced/underrated and new, but bad rotation",
             AND(E142&gt;110,F142&gt;100),"Top Tier: premium vehicules that tend to be sold above market prices",
             AND(E142&gt;=90,E142&lt;=110,F142&gt;25),"Moderate: fair price and regular to good rotation",
             AND(E142&lt;90,AND(C142&lt;=2011,C142&gt;=2000),AND(F142&lt;100,F142&gt;25)),"Moderate: underrated regular model and regular rotation",
             AND(E142&lt;90,C142&gt;2011,AND(F142&lt;=100,F142&gt;25)),"Moderate: underrated new model with regular rotation",
             AND(E142&lt;90,C142&lt;2000,AND(F142&lt;=100,F142&gt;25)),"Moderate: underrated old model with regular rotation",
             AND(C142&lt;=2011,F142&lt;=25),"Low: not new model and bad rotation",
             AND(E142&gt;110,AND(C142&lt;=2011,C142&gt;=2000),F142&lt;=25),"Low: overrated regular model with bad rotation",
             AND(E142&gt;110,C142&lt;2011,AND(F142&lt;=100,F142&gt;25)),"Low: overrated regular model (not new) with regular rotation",
             AND(E142&gt;110,C142&gt;2011,F142&lt;=25),"Low: overrated new model with bad rotation"
)</f>
        <v>Moderate: fair price and regular to good rotation</v>
      </c>
    </row>
    <row r="143" spans="1:8" x14ac:dyDescent="0.3">
      <c r="A143" t="s">
        <v>10</v>
      </c>
      <c r="B143" t="s">
        <v>87</v>
      </c>
      <c r="C143">
        <v>2011</v>
      </c>
      <c r="D143">
        <v>21601.020408163266</v>
      </c>
      <c r="E143">
        <v>100.64941642470851</v>
      </c>
      <c r="F143">
        <v>49</v>
      </c>
      <c r="H143" t="str" cm="1">
        <f t="array" ref="H143">_xlfn.IFS(
             AND(E143&gt;110,C143&gt;2011,F143&gt;100),"High: overrated, new and good rotation",
             AND(E143&lt;90,C143&gt;2011,F143&gt;100),"High: underrated, new and good rotation",
             AND(E143&lt;90,C143&lt;2011,F143&gt;100),"High: underrated, not too new but good rotation",
             AND(E143&lt;=110,C143&gt;2011,F143&lt;=25),"Critic: well priced/underrated and new, but bad rotation",
             AND(E143&gt;110,F143&gt;100),"Top Tier: premium vehicules that tend to be sold above market prices",
             AND(E143&gt;=90,E143&lt;=110,F143&gt;25),"Moderate: fair price and regular to good rotation",
             AND(E143&lt;90,AND(C143&lt;=2011,C143&gt;=2000),AND(F143&lt;100,F143&gt;25)),"Moderate: underrated regular model and regular rotation",
             AND(E143&lt;90,C143&gt;2011,AND(F143&lt;=100,F143&gt;25)),"Moderate: underrated new model with regular rotation",
             AND(E143&lt;90,C143&lt;2000,AND(F143&lt;=100,F143&gt;25)),"Moderate: underrated old model with regular rotation",
             AND(C143&lt;=2011,F143&lt;=25),"Low: not new model and bad rotation",
             AND(E143&gt;110,AND(C143&lt;=2011,C143&gt;=2000),F143&lt;=25),"Low: overrated regular model with bad rotation",
             AND(E143&gt;110,C143&lt;2011,AND(F143&lt;=100,F143&gt;25)),"Low: overrated regular model (not new) with regular rotation",
             AND(E143&gt;110,C143&gt;2011,F143&lt;=25),"Low: overrated new model with bad rotation"
)</f>
        <v>Moderate: fair price and regular to good rotation</v>
      </c>
    </row>
    <row r="144" spans="1:8" x14ac:dyDescent="0.3">
      <c r="A144" t="s">
        <v>10</v>
      </c>
      <c r="B144" t="s">
        <v>87</v>
      </c>
      <c r="C144">
        <v>2012</v>
      </c>
      <c r="D144">
        <v>24394.166666666668</v>
      </c>
      <c r="E144">
        <v>99.563223173776819</v>
      </c>
      <c r="F144">
        <v>120</v>
      </c>
      <c r="H144" t="str" cm="1">
        <f t="array" ref="H144">_xlfn.IFS(
             AND(E144&gt;110,C144&gt;2011,F144&gt;100),"High: overrated, new and good rotation",
             AND(E144&lt;90,C144&gt;2011,F144&gt;100),"High: underrated, new and good rotation",
             AND(E144&lt;90,C144&lt;2011,F144&gt;100),"High: underrated, not too new but good rotation",
             AND(E144&lt;=110,C144&gt;2011,F144&lt;=25),"Critic: well priced/underrated and new, but bad rotation",
             AND(E144&gt;110,F144&gt;100),"Top Tier: premium vehicules that tend to be sold above market prices",
             AND(E144&gt;=90,E144&lt;=110,F144&gt;25),"Moderate: fair price and regular to good rotation",
             AND(E144&lt;90,AND(C144&lt;=2011,C144&gt;=2000),AND(F144&lt;100,F144&gt;25)),"Moderate: underrated regular model and regular rotation",
             AND(E144&lt;90,C144&gt;2011,AND(F144&lt;=100,F144&gt;25)),"Moderate: underrated new model with regular rotation",
             AND(E144&lt;90,C144&lt;2000,AND(F144&lt;=100,F144&gt;25)),"Moderate: underrated old model with regular rotation",
             AND(C144&lt;=2011,F144&lt;=25),"Low: not new model and bad rotation",
             AND(E144&gt;110,AND(C144&lt;=2011,C144&gt;=2000),F144&lt;=25),"Low: overrated regular model with bad rotation",
             AND(E144&gt;110,C144&lt;2011,AND(F144&lt;=100,F144&gt;25)),"Low: overrated regular model (not new) with regular rotation",
             AND(E144&gt;110,C144&gt;2011,F144&lt;=25),"Low: overrated new model with bad rotation"
)</f>
        <v>Moderate: fair price and regular to good rotation</v>
      </c>
    </row>
    <row r="145" spans="1:8" x14ac:dyDescent="0.3">
      <c r="A145" t="s">
        <v>10</v>
      </c>
      <c r="B145" t="s">
        <v>87</v>
      </c>
      <c r="C145">
        <v>2013</v>
      </c>
      <c r="D145">
        <v>28930.327868852459</v>
      </c>
      <c r="E145">
        <v>98.641075901376567</v>
      </c>
      <c r="F145">
        <v>61</v>
      </c>
      <c r="H145" t="str" cm="1">
        <f t="array" ref="H145">_xlfn.IFS(
             AND(E145&gt;110,C145&gt;2011,F145&gt;100),"High: overrated, new and good rotation",
             AND(E145&lt;90,C145&gt;2011,F145&gt;100),"High: underrated, new and good rotation",
             AND(E145&lt;90,C145&lt;2011,F145&gt;100),"High: underrated, not too new but good rotation",
             AND(E145&lt;=110,C145&gt;2011,F145&lt;=25),"Critic: well priced/underrated and new, but bad rotation",
             AND(E145&gt;110,F145&gt;100),"Top Tier: premium vehicules that tend to be sold above market prices",
             AND(E145&gt;=90,E145&lt;=110,F145&gt;25),"Moderate: fair price and regular to good rotation",
             AND(E145&lt;90,AND(C145&lt;=2011,C145&gt;=2000),AND(F145&lt;100,F145&gt;25)),"Moderate: underrated regular model and regular rotation",
             AND(E145&lt;90,C145&gt;2011,AND(F145&lt;=100,F145&gt;25)),"Moderate: underrated new model with regular rotation",
             AND(E145&lt;90,C145&lt;2000,AND(F145&lt;=100,F145&gt;25)),"Moderate: underrated old model with regular rotation",
             AND(C145&lt;=2011,F145&lt;=25),"Low: not new model and bad rotation",
             AND(E145&gt;110,AND(C145&lt;=2011,C145&gt;=2000),F145&lt;=25),"Low: overrated regular model with bad rotation",
             AND(E145&gt;110,C145&lt;2011,AND(F145&lt;=100,F145&gt;25)),"Low: overrated regular model (not new) with regular rotation",
             AND(E145&gt;110,C145&gt;2011,F145&lt;=25),"Low: overrated new model with bad rotation"
)</f>
        <v>Moderate: fair price and regular to good rotation</v>
      </c>
    </row>
    <row r="146" spans="1:8" x14ac:dyDescent="0.3">
      <c r="A146" t="s">
        <v>10</v>
      </c>
      <c r="B146" t="s">
        <v>87</v>
      </c>
      <c r="C146">
        <v>2014</v>
      </c>
      <c r="D146">
        <v>34701.25</v>
      </c>
      <c r="E146">
        <v>99.256526598987108</v>
      </c>
      <c r="F146">
        <v>40</v>
      </c>
      <c r="H146" t="str" cm="1">
        <f t="array" ref="H146">_xlfn.IFS(
             AND(E146&gt;110,C146&gt;2011,F146&gt;100),"High: overrated, new and good rotation",
             AND(E146&lt;90,C146&gt;2011,F146&gt;100),"High: underrated, new and good rotation",
             AND(E146&lt;90,C146&lt;2011,F146&gt;100),"High: underrated, not too new but good rotation",
             AND(E146&lt;=110,C146&gt;2011,F146&lt;=25),"Critic: well priced/underrated and new, but bad rotation",
             AND(E146&gt;110,F146&gt;100),"Top Tier: premium vehicules that tend to be sold above market prices",
             AND(E146&gt;=90,E146&lt;=110,F146&gt;25),"Moderate: fair price and regular to good rotation",
             AND(E146&lt;90,AND(C146&lt;=2011,C146&gt;=2000),AND(F146&lt;100,F146&gt;25)),"Moderate: underrated regular model and regular rotation",
             AND(E146&lt;90,C146&gt;2011,AND(F146&lt;=100,F146&gt;25)),"Moderate: underrated new model with regular rotation",
             AND(E146&lt;90,C146&lt;2000,AND(F146&lt;=100,F146&gt;25)),"Moderate: underrated old model with regular rotation",
             AND(C146&lt;=2011,F146&lt;=25),"Low: not new model and bad rotation",
             AND(E146&gt;110,AND(C146&lt;=2011,C146&gt;=2000),F146&lt;=25),"Low: overrated regular model with bad rotation",
             AND(E146&gt;110,C146&lt;2011,AND(F146&lt;=100,F146&gt;25)),"Low: overrated regular model (not new) with regular rotation",
             AND(E146&gt;110,C146&gt;2011,F146&lt;=25),"Low: overrated new model with bad rotation"
)</f>
        <v>Moderate: fair price and regular to good rotation</v>
      </c>
    </row>
    <row r="147" spans="1:8" x14ac:dyDescent="0.3">
      <c r="A147" t="s">
        <v>10</v>
      </c>
      <c r="B147" t="s">
        <v>88</v>
      </c>
      <c r="C147">
        <v>1996</v>
      </c>
      <c r="D147">
        <v>300</v>
      </c>
      <c r="E147">
        <v>30</v>
      </c>
      <c r="F147">
        <v>1</v>
      </c>
      <c r="H147" t="str" cm="1">
        <f t="array" ref="H147">_xlfn.IFS(
             AND(E147&gt;110,C147&gt;2011,F147&gt;100),"High: overrated, new and good rotation",
             AND(E147&lt;90,C147&gt;2011,F147&gt;100),"High: underrated, new and good rotation",
             AND(E147&lt;90,C147&lt;2011,F147&gt;100),"High: underrated, not too new but good rotation",
             AND(E147&lt;=110,C147&gt;2011,F147&lt;=25),"Critic: well priced/underrated and new, but bad rotation",
             AND(E147&gt;110,F147&gt;100),"Top Tier: premium vehicules that tend to be sold above market prices",
             AND(E147&gt;=90,E147&lt;=110,F147&gt;25),"Moderate: fair price and regular to good rotation",
             AND(E147&lt;90,AND(C147&lt;=2011,C147&gt;=2000),AND(F147&lt;100,F147&gt;25)),"Moderate: underrated regular model and regular rotation",
             AND(E147&lt;90,C147&gt;2011,AND(F147&lt;=100,F147&gt;25)),"Moderate: underrated new model with regular rotation",
             AND(E147&lt;90,C147&lt;2000,AND(F147&lt;=100,F147&gt;25)),"Moderate: underrated old model with regular rotation",
             AND(C147&lt;=2011,F147&lt;=25),"Low: not new model and bad rotation",
             AND(E147&gt;110,AND(C147&lt;=2011,C147&gt;=2000),F147&lt;=25),"Low: overrated regular model with bad rotation",
             AND(E147&gt;110,C147&lt;2011,AND(F147&lt;=100,F147&gt;25)),"Low: overrated regular model (not new) with regular rotation",
             AND(E147&gt;110,C147&gt;2011,F147&lt;=25),"Low: overrated new model with bad rotation"
)</f>
        <v>Low: not new model and bad rotation</v>
      </c>
    </row>
    <row r="148" spans="1:8" x14ac:dyDescent="0.3">
      <c r="A148" t="s">
        <v>10</v>
      </c>
      <c r="B148" t="s">
        <v>88</v>
      </c>
      <c r="C148">
        <v>1997</v>
      </c>
      <c r="D148">
        <v>350</v>
      </c>
      <c r="E148">
        <v>37.837837837837839</v>
      </c>
      <c r="F148">
        <v>1</v>
      </c>
      <c r="H148" t="str" cm="1">
        <f t="array" ref="H148">_xlfn.IFS(
             AND(E148&gt;110,C148&gt;2011,F148&gt;100),"High: overrated, new and good rotation",
             AND(E148&lt;90,C148&gt;2011,F148&gt;100),"High: underrated, new and good rotation",
             AND(E148&lt;90,C148&lt;2011,F148&gt;100),"High: underrated, not too new but good rotation",
             AND(E148&lt;=110,C148&gt;2011,F148&lt;=25),"Critic: well priced/underrated and new, but bad rotation",
             AND(E148&gt;110,F148&gt;100),"Top Tier: premium vehicules that tend to be sold above market prices",
             AND(E148&gt;=90,E148&lt;=110,F148&gt;25),"Moderate: fair price and regular to good rotation",
             AND(E148&lt;90,AND(C148&lt;=2011,C148&gt;=2000),AND(F148&lt;100,F148&gt;25)),"Moderate: underrated regular model and regular rotation",
             AND(E148&lt;90,C148&gt;2011,AND(F148&lt;=100,F148&gt;25)),"Moderate: underrated new model with regular rotation",
             AND(E148&lt;90,C148&lt;2000,AND(F148&lt;=100,F148&gt;25)),"Moderate: underrated old model with regular rotation",
             AND(C148&lt;=2011,F148&lt;=25),"Low: not new model and bad rotation",
             AND(E148&gt;110,AND(C148&lt;=2011,C148&gt;=2000),F148&lt;=25),"Low: overrated regular model with bad rotation",
             AND(E148&gt;110,C148&lt;2011,AND(F148&lt;=100,F148&gt;25)),"Low: overrated regular model (not new) with regular rotation",
             AND(E148&gt;110,C148&gt;2011,F148&lt;=25),"Low: overrated new model with bad rotation"
)</f>
        <v>Low: not new model and bad rotation</v>
      </c>
    </row>
    <row r="149" spans="1:8" x14ac:dyDescent="0.3">
      <c r="A149" t="s">
        <v>10</v>
      </c>
      <c r="B149" t="s">
        <v>88</v>
      </c>
      <c r="C149">
        <v>1998</v>
      </c>
      <c r="D149">
        <v>1218.75</v>
      </c>
      <c r="E149">
        <v>101.96031746031746</v>
      </c>
      <c r="F149">
        <v>4</v>
      </c>
      <c r="H149" t="str" cm="1">
        <f t="array" ref="H149">_xlfn.IFS(
             AND(E149&gt;110,C149&gt;2011,F149&gt;100),"High: overrated, new and good rotation",
             AND(E149&lt;90,C149&gt;2011,F149&gt;100),"High: underrated, new and good rotation",
             AND(E149&lt;90,C149&lt;2011,F149&gt;100),"High: underrated, not too new but good rotation",
             AND(E149&lt;=110,C149&gt;2011,F149&lt;=25),"Critic: well priced/underrated and new, but bad rotation",
             AND(E149&gt;110,F149&gt;100),"Top Tier: premium vehicules that tend to be sold above market prices",
             AND(E149&gt;=90,E149&lt;=110,F149&gt;25),"Moderate: fair price and regular to good rotation",
             AND(E149&lt;90,AND(C149&lt;=2011,C149&gt;=2000),AND(F149&lt;100,F149&gt;25)),"Moderate: underrated regular model and regular rotation",
             AND(E149&lt;90,C149&gt;2011,AND(F149&lt;=100,F149&gt;25)),"Moderate: underrated new model with regular rotation",
             AND(E149&lt;90,C149&lt;2000,AND(F149&lt;=100,F149&gt;25)),"Moderate: underrated old model with regular rotation",
             AND(C149&lt;=2011,F149&lt;=25),"Low: not new model and bad rotation",
             AND(E149&gt;110,AND(C149&lt;=2011,C149&gt;=2000),F149&lt;=25),"Low: overrated regular model with bad rotation",
             AND(E149&gt;110,C149&lt;2011,AND(F149&lt;=100,F149&gt;25)),"Low: overrated regular model (not new) with regular rotation",
             AND(E149&gt;110,C149&gt;2011,F149&lt;=25),"Low: overrated new model with bad rotation"
)</f>
        <v>Low: not new model and bad rotation</v>
      </c>
    </row>
    <row r="150" spans="1:8" x14ac:dyDescent="0.3">
      <c r="A150" t="s">
        <v>10</v>
      </c>
      <c r="B150" t="s">
        <v>88</v>
      </c>
      <c r="C150">
        <v>1999</v>
      </c>
      <c r="D150">
        <v>611.36363636363637</v>
      </c>
      <c r="E150">
        <v>52.975500826485813</v>
      </c>
      <c r="F150">
        <v>11</v>
      </c>
      <c r="H150" t="str" cm="1">
        <f t="array" ref="H150">_xlfn.IFS(
             AND(E150&gt;110,C150&gt;2011,F150&gt;100),"High: overrated, new and good rotation",
             AND(E150&lt;90,C150&gt;2011,F150&gt;100),"High: underrated, new and good rotation",
             AND(E150&lt;90,C150&lt;2011,F150&gt;100),"High: underrated, not too new but good rotation",
             AND(E150&lt;=110,C150&gt;2011,F150&lt;=25),"Critic: well priced/underrated and new, but bad rotation",
             AND(E150&gt;110,F150&gt;100),"Top Tier: premium vehicules that tend to be sold above market prices",
             AND(E150&gt;=90,E150&lt;=110,F150&gt;25),"Moderate: fair price and regular to good rotation",
             AND(E150&lt;90,AND(C150&lt;=2011,C150&gt;=2000),AND(F150&lt;100,F150&gt;25)),"Moderate: underrated regular model and regular rotation",
             AND(E150&lt;90,C150&gt;2011,AND(F150&lt;=100,F150&gt;25)),"Moderate: underrated new model with regular rotation",
             AND(E150&lt;90,C150&lt;2000,AND(F150&lt;=100,F150&gt;25)),"Moderate: underrated old model with regular rotation",
             AND(C150&lt;=2011,F150&lt;=25),"Low: not new model and bad rotation",
             AND(E150&gt;110,AND(C150&lt;=2011,C150&gt;=2000),F150&lt;=25),"Low: overrated regular model with bad rotation",
             AND(E150&gt;110,C150&lt;2011,AND(F150&lt;=100,F150&gt;25)),"Low: overrated regular model (not new) with regular rotation",
             AND(E150&gt;110,C150&gt;2011,F150&lt;=25),"Low: overrated new model with bad rotation"
)</f>
        <v>Low: not new model and bad rotation</v>
      </c>
    </row>
    <row r="151" spans="1:8" x14ac:dyDescent="0.3">
      <c r="A151" t="s">
        <v>10</v>
      </c>
      <c r="B151" t="s">
        <v>88</v>
      </c>
      <c r="C151">
        <v>2000</v>
      </c>
      <c r="D151">
        <v>2060</v>
      </c>
      <c r="E151">
        <v>108.15890785491982</v>
      </c>
      <c r="F151">
        <v>5</v>
      </c>
      <c r="H151" t="str" cm="1">
        <f t="array" ref="H151">_xlfn.IFS(
             AND(E151&gt;110,C151&gt;2011,F151&gt;100),"High: overrated, new and good rotation",
             AND(E151&lt;90,C151&gt;2011,F151&gt;100),"High: underrated, new and good rotation",
             AND(E151&lt;90,C151&lt;2011,F151&gt;100),"High: underrated, not too new but good rotation",
             AND(E151&lt;=110,C151&gt;2011,F151&lt;=25),"Critic: well priced/underrated and new, but bad rotation",
             AND(E151&gt;110,F151&gt;100),"Top Tier: premium vehicules that tend to be sold above market prices",
             AND(E151&gt;=90,E151&lt;=110,F151&gt;25),"Moderate: fair price and regular to good rotation",
             AND(E151&lt;90,AND(C151&lt;=2011,C151&gt;=2000),AND(F151&lt;100,F151&gt;25)),"Moderate: underrated regular model and regular rotation",
             AND(E151&lt;90,C151&gt;2011,AND(F151&lt;=100,F151&gt;25)),"Moderate: underrated new model with regular rotation",
             AND(E151&lt;90,C151&lt;2000,AND(F151&lt;=100,F151&gt;25)),"Moderate: underrated old model with regular rotation",
             AND(C151&lt;=2011,F151&lt;=25),"Low: not new model and bad rotation",
             AND(E151&gt;110,AND(C151&lt;=2011,C151&gt;=2000),F151&lt;=25),"Low: overrated regular model with bad rotation",
             AND(E151&gt;110,C151&lt;2011,AND(F151&lt;=100,F151&gt;25)),"Low: overrated regular model (not new) with regular rotation",
             AND(E151&gt;110,C151&gt;2011,F151&lt;=25),"Low: overrated new model with bad rotation"
)</f>
        <v>Low: not new model and bad rotation</v>
      </c>
    </row>
    <row r="152" spans="1:8" x14ac:dyDescent="0.3">
      <c r="A152" t="s">
        <v>10</v>
      </c>
      <c r="B152" t="s">
        <v>88</v>
      </c>
      <c r="C152">
        <v>2001</v>
      </c>
      <c r="D152">
        <v>1592.6470588235295</v>
      </c>
      <c r="E152">
        <v>99.821856367113924</v>
      </c>
      <c r="F152">
        <v>34</v>
      </c>
      <c r="H152" t="str" cm="1">
        <f t="array" ref="H152">_xlfn.IFS(
             AND(E152&gt;110,C152&gt;2011,F152&gt;100),"High: overrated, new and good rotation",
             AND(E152&lt;90,C152&gt;2011,F152&gt;100),"High: underrated, new and good rotation",
             AND(E152&lt;90,C152&lt;2011,F152&gt;100),"High: underrated, not too new but good rotation",
             AND(E152&lt;=110,C152&gt;2011,F152&lt;=25),"Critic: well priced/underrated and new, but bad rotation",
             AND(E152&gt;110,F152&gt;100),"Top Tier: premium vehicules that tend to be sold above market prices",
             AND(E152&gt;=90,E152&lt;=110,F152&gt;25),"Moderate: fair price and regular to good rotation",
             AND(E152&lt;90,AND(C152&lt;=2011,C152&gt;=2000),AND(F152&lt;100,F152&gt;25)),"Moderate: underrated regular model and regular rotation",
             AND(E152&lt;90,C152&gt;2011,AND(F152&lt;=100,F152&gt;25)),"Moderate: underrated new model with regular rotation",
             AND(E152&lt;90,C152&lt;2000,AND(F152&lt;=100,F152&gt;25)),"Moderate: underrated old model with regular rotation",
             AND(C152&lt;=2011,F152&lt;=25),"Low: not new model and bad rotation",
             AND(E152&gt;110,AND(C152&lt;=2011,C152&gt;=2000),F152&lt;=25),"Low: overrated regular model with bad rotation",
             AND(E152&gt;110,C152&lt;2011,AND(F152&lt;=100,F152&gt;25)),"Low: overrated regular model (not new) with regular rotation",
             AND(E152&gt;110,C152&gt;2011,F152&lt;=25),"Low: overrated new model with bad rotation"
)</f>
        <v>Moderate: fair price and regular to good rotation</v>
      </c>
    </row>
    <row r="153" spans="1:8" x14ac:dyDescent="0.3">
      <c r="A153" t="s">
        <v>10</v>
      </c>
      <c r="B153" t="s">
        <v>88</v>
      </c>
      <c r="C153">
        <v>2002</v>
      </c>
      <c r="D153">
        <v>2294.8717948717949</v>
      </c>
      <c r="E153">
        <v>97.572569600068846</v>
      </c>
      <c r="F153">
        <v>39</v>
      </c>
      <c r="H153" t="str" cm="1">
        <f t="array" ref="H153">_xlfn.IFS(
             AND(E153&gt;110,C153&gt;2011,F153&gt;100),"High: overrated, new and good rotation",
             AND(E153&lt;90,C153&gt;2011,F153&gt;100),"High: underrated, new and good rotation",
             AND(E153&lt;90,C153&lt;2011,F153&gt;100),"High: underrated, not too new but good rotation",
             AND(E153&lt;=110,C153&gt;2011,F153&lt;=25),"Critic: well priced/underrated and new, but bad rotation",
             AND(E153&gt;110,F153&gt;100),"Top Tier: premium vehicules that tend to be sold above market prices",
             AND(E153&gt;=90,E153&lt;=110,F153&gt;25),"Moderate: fair price and regular to good rotation",
             AND(E153&lt;90,AND(C153&lt;=2011,C153&gt;=2000),AND(F153&lt;100,F153&gt;25)),"Moderate: underrated regular model and regular rotation",
             AND(E153&lt;90,C153&gt;2011,AND(F153&lt;=100,F153&gt;25)),"Moderate: underrated new model with regular rotation",
             AND(E153&lt;90,C153&lt;2000,AND(F153&lt;=100,F153&gt;25)),"Moderate: underrated old model with regular rotation",
             AND(C153&lt;=2011,F153&lt;=25),"Low: not new model and bad rotation",
             AND(E153&gt;110,AND(C153&lt;=2011,C153&gt;=2000),F153&lt;=25),"Low: overrated regular model with bad rotation",
             AND(E153&gt;110,C153&lt;2011,AND(F153&lt;=100,F153&gt;25)),"Low: overrated regular model (not new) with regular rotation",
             AND(E153&gt;110,C153&gt;2011,F153&lt;=25),"Low: overrated new model with bad rotation"
)</f>
        <v>Moderate: fair price and regular to good rotation</v>
      </c>
    </row>
    <row r="154" spans="1:8" x14ac:dyDescent="0.3">
      <c r="A154" t="s">
        <v>10</v>
      </c>
      <c r="B154" t="s">
        <v>88</v>
      </c>
      <c r="C154">
        <v>2003</v>
      </c>
      <c r="D154">
        <v>2468.9655172413795</v>
      </c>
      <c r="E154">
        <v>108.02766098291873</v>
      </c>
      <c r="F154">
        <v>29</v>
      </c>
      <c r="H154" t="str" cm="1">
        <f t="array" ref="H154">_xlfn.IFS(
             AND(E154&gt;110,C154&gt;2011,F154&gt;100),"High: overrated, new and good rotation",
             AND(E154&lt;90,C154&gt;2011,F154&gt;100),"High: underrated, new and good rotation",
             AND(E154&lt;90,C154&lt;2011,F154&gt;100),"High: underrated, not too new but good rotation",
             AND(E154&lt;=110,C154&gt;2011,F154&lt;=25),"Critic: well priced/underrated and new, but bad rotation",
             AND(E154&gt;110,F154&gt;100),"Top Tier: premium vehicules that tend to be sold above market prices",
             AND(E154&gt;=90,E154&lt;=110,F154&gt;25),"Moderate: fair price and regular to good rotation",
             AND(E154&lt;90,AND(C154&lt;=2011,C154&gt;=2000),AND(F154&lt;100,F154&gt;25)),"Moderate: underrated regular model and regular rotation",
             AND(E154&lt;90,C154&gt;2011,AND(F154&lt;=100,F154&gt;25)),"Moderate: underrated new model with regular rotation",
             AND(E154&lt;90,C154&lt;2000,AND(F154&lt;=100,F154&gt;25)),"Moderate: underrated old model with regular rotation",
             AND(C154&lt;=2011,F154&lt;=25),"Low: not new model and bad rotation",
             AND(E154&gt;110,AND(C154&lt;=2011,C154&gt;=2000),F154&lt;=25),"Low: overrated regular model with bad rotation",
             AND(E154&gt;110,C154&lt;2011,AND(F154&lt;=100,F154&gt;25)),"Low: overrated regular model (not new) with regular rotation",
             AND(E154&gt;110,C154&gt;2011,F154&lt;=25),"Low: overrated new model with bad rotation"
)</f>
        <v>Moderate: fair price and regular to good rotation</v>
      </c>
    </row>
    <row r="155" spans="1:8" x14ac:dyDescent="0.3">
      <c r="A155" t="s">
        <v>10</v>
      </c>
      <c r="B155" t="s">
        <v>88</v>
      </c>
      <c r="C155">
        <v>2004</v>
      </c>
      <c r="D155">
        <v>2839.1304347826085</v>
      </c>
      <c r="E155">
        <v>90.315313182302816</v>
      </c>
      <c r="F155">
        <v>46</v>
      </c>
      <c r="H155" t="str" cm="1">
        <f t="array" ref="H155">_xlfn.IFS(
             AND(E155&gt;110,C155&gt;2011,F155&gt;100),"High: overrated, new and good rotation",
             AND(E155&lt;90,C155&gt;2011,F155&gt;100),"High: underrated, new and good rotation",
             AND(E155&lt;90,C155&lt;2011,F155&gt;100),"High: underrated, not too new but good rotation",
             AND(E155&lt;=110,C155&gt;2011,F155&lt;=25),"Critic: well priced/underrated and new, but bad rotation",
             AND(E155&gt;110,F155&gt;100),"Top Tier: premium vehicules that tend to be sold above market prices",
             AND(E155&gt;=90,E155&lt;=110,F155&gt;25),"Moderate: fair price and regular to good rotation",
             AND(E155&lt;90,AND(C155&lt;=2011,C155&gt;=2000),AND(F155&lt;100,F155&gt;25)),"Moderate: underrated regular model and regular rotation",
             AND(E155&lt;90,C155&gt;2011,AND(F155&lt;=100,F155&gt;25)),"Moderate: underrated new model with regular rotation",
             AND(E155&lt;90,C155&lt;2000,AND(F155&lt;=100,F155&gt;25)),"Moderate: underrated old model with regular rotation",
             AND(C155&lt;=2011,F155&lt;=25),"Low: not new model and bad rotation",
             AND(E155&gt;110,AND(C155&lt;=2011,C155&gt;=2000),F155&lt;=25),"Low: overrated regular model with bad rotation",
             AND(E155&gt;110,C155&lt;2011,AND(F155&lt;=100,F155&gt;25)),"Low: overrated regular model (not new) with regular rotation",
             AND(E155&gt;110,C155&gt;2011,F155&lt;=25),"Low: overrated new model with bad rotation"
)</f>
        <v>Moderate: fair price and regular to good rotation</v>
      </c>
    </row>
    <row r="156" spans="1:8" x14ac:dyDescent="0.3">
      <c r="A156" t="s">
        <v>10</v>
      </c>
      <c r="B156" t="s">
        <v>88</v>
      </c>
      <c r="C156">
        <v>2005</v>
      </c>
      <c r="D156">
        <v>5636.666666666667</v>
      </c>
      <c r="E156">
        <v>96.191455831263596</v>
      </c>
      <c r="F156">
        <v>60</v>
      </c>
      <c r="H156" t="str" cm="1">
        <f t="array" ref="H156">_xlfn.IFS(
             AND(E156&gt;110,C156&gt;2011,F156&gt;100),"High: overrated, new and good rotation",
             AND(E156&lt;90,C156&gt;2011,F156&gt;100),"High: underrated, new and good rotation",
             AND(E156&lt;90,C156&lt;2011,F156&gt;100),"High: underrated, not too new but good rotation",
             AND(E156&lt;=110,C156&gt;2011,F156&lt;=25),"Critic: well priced/underrated and new, but bad rotation",
             AND(E156&gt;110,F156&gt;100),"Top Tier: premium vehicules that tend to be sold above market prices",
             AND(E156&gt;=90,E156&lt;=110,F156&gt;25),"Moderate: fair price and regular to good rotation",
             AND(E156&lt;90,AND(C156&lt;=2011,C156&gt;=2000),AND(F156&lt;100,F156&gt;25)),"Moderate: underrated regular model and regular rotation",
             AND(E156&lt;90,C156&gt;2011,AND(F156&lt;=100,F156&gt;25)),"Moderate: underrated new model with regular rotation",
             AND(E156&lt;90,C156&lt;2000,AND(F156&lt;=100,F156&gt;25)),"Moderate: underrated old model with regular rotation",
             AND(C156&lt;=2011,F156&lt;=25),"Low: not new model and bad rotation",
             AND(E156&gt;110,AND(C156&lt;=2011,C156&gt;=2000),F156&lt;=25),"Low: overrated regular model with bad rotation",
             AND(E156&gt;110,C156&lt;2011,AND(F156&lt;=100,F156&gt;25)),"Low: overrated regular model (not new) with regular rotation",
             AND(E156&gt;110,C156&gt;2011,F156&lt;=25),"Low: overrated new model with bad rotation"
)</f>
        <v>Moderate: fair price and regular to good rotation</v>
      </c>
    </row>
    <row r="157" spans="1:8" x14ac:dyDescent="0.3">
      <c r="A157" t="s">
        <v>10</v>
      </c>
      <c r="B157" t="s">
        <v>88</v>
      </c>
      <c r="C157">
        <v>2006</v>
      </c>
      <c r="D157">
        <v>6854.4642857142853</v>
      </c>
      <c r="E157">
        <v>100.63616302032092</v>
      </c>
      <c r="F157">
        <v>56</v>
      </c>
      <c r="H157" t="str" cm="1">
        <f t="array" ref="H157">_xlfn.IFS(
             AND(E157&gt;110,C157&gt;2011,F157&gt;100),"High: overrated, new and good rotation",
             AND(E157&lt;90,C157&gt;2011,F157&gt;100),"High: underrated, new and good rotation",
             AND(E157&lt;90,C157&lt;2011,F157&gt;100),"High: underrated, not too new but good rotation",
             AND(E157&lt;=110,C157&gt;2011,F157&lt;=25),"Critic: well priced/underrated and new, but bad rotation",
             AND(E157&gt;110,F157&gt;100),"Top Tier: premium vehicules that tend to be sold above market prices",
             AND(E157&gt;=90,E157&lt;=110,F157&gt;25),"Moderate: fair price and regular to good rotation",
             AND(E157&lt;90,AND(C157&lt;=2011,C157&gt;=2000),AND(F157&lt;100,F157&gt;25)),"Moderate: underrated regular model and regular rotation",
             AND(E157&lt;90,C157&gt;2011,AND(F157&lt;=100,F157&gt;25)),"Moderate: underrated new model with regular rotation",
             AND(E157&lt;90,C157&lt;2000,AND(F157&lt;=100,F157&gt;25)),"Moderate: underrated old model with regular rotation",
             AND(C157&lt;=2011,F157&lt;=25),"Low: not new model and bad rotation",
             AND(E157&gt;110,AND(C157&lt;=2011,C157&gt;=2000),F157&lt;=25),"Low: overrated regular model with bad rotation",
             AND(E157&gt;110,C157&lt;2011,AND(F157&lt;=100,F157&gt;25)),"Low: overrated regular model (not new) with regular rotation",
             AND(E157&gt;110,C157&gt;2011,F157&lt;=25),"Low: overrated new model with bad rotation"
)</f>
        <v>Moderate: fair price and regular to good rotation</v>
      </c>
    </row>
    <row r="158" spans="1:8" x14ac:dyDescent="0.3">
      <c r="A158" t="s">
        <v>10</v>
      </c>
      <c r="B158" t="s">
        <v>88</v>
      </c>
      <c r="C158">
        <v>2007</v>
      </c>
      <c r="D158">
        <v>9004.2553191489369</v>
      </c>
      <c r="E158">
        <v>100.34450377491416</v>
      </c>
      <c r="F158">
        <v>47</v>
      </c>
      <c r="H158" t="str" cm="1">
        <f t="array" ref="H158">_xlfn.IFS(
             AND(E158&gt;110,C158&gt;2011,F158&gt;100),"High: overrated, new and good rotation",
             AND(E158&lt;90,C158&gt;2011,F158&gt;100),"High: underrated, new and good rotation",
             AND(E158&lt;90,C158&lt;2011,F158&gt;100),"High: underrated, not too new but good rotation",
             AND(E158&lt;=110,C158&gt;2011,F158&lt;=25),"Critic: well priced/underrated and new, but bad rotation",
             AND(E158&gt;110,F158&gt;100),"Top Tier: premium vehicules that tend to be sold above market prices",
             AND(E158&gt;=90,E158&lt;=110,F158&gt;25),"Moderate: fair price and regular to good rotation",
             AND(E158&lt;90,AND(C158&lt;=2011,C158&gt;=2000),AND(F158&lt;100,F158&gt;25)),"Moderate: underrated regular model and regular rotation",
             AND(E158&lt;90,C158&gt;2011,AND(F158&lt;=100,F158&gt;25)),"Moderate: underrated new model with regular rotation",
             AND(E158&lt;90,C158&lt;2000,AND(F158&lt;=100,F158&gt;25)),"Moderate: underrated old model with regular rotation",
             AND(C158&lt;=2011,F158&lt;=25),"Low: not new model and bad rotation",
             AND(E158&gt;110,AND(C158&lt;=2011,C158&gt;=2000),F158&lt;=25),"Low: overrated regular model with bad rotation",
             AND(E158&gt;110,C158&lt;2011,AND(F158&lt;=100,F158&gt;25)),"Low: overrated regular model (not new) with regular rotation",
             AND(E158&gt;110,C158&gt;2011,F158&lt;=25),"Low: overrated new model with bad rotation"
)</f>
        <v>Moderate: fair price and regular to good rotation</v>
      </c>
    </row>
    <row r="159" spans="1:8" x14ac:dyDescent="0.3">
      <c r="A159" t="s">
        <v>10</v>
      </c>
      <c r="B159" t="s">
        <v>88</v>
      </c>
      <c r="C159">
        <v>2008</v>
      </c>
      <c r="D159">
        <v>10879.878048780487</v>
      </c>
      <c r="E159">
        <v>98.907481607016251</v>
      </c>
      <c r="F159">
        <v>82</v>
      </c>
      <c r="H159" t="str" cm="1">
        <f t="array" ref="H159">_xlfn.IFS(
             AND(E159&gt;110,C159&gt;2011,F159&gt;100),"High: overrated, new and good rotation",
             AND(E159&lt;90,C159&gt;2011,F159&gt;100),"High: underrated, new and good rotation",
             AND(E159&lt;90,C159&lt;2011,F159&gt;100),"High: underrated, not too new but good rotation",
             AND(E159&lt;=110,C159&gt;2011,F159&lt;=25),"Critic: well priced/underrated and new, but bad rotation",
             AND(E159&gt;110,F159&gt;100),"Top Tier: premium vehicules that tend to be sold above market prices",
             AND(E159&gt;=90,E159&lt;=110,F159&gt;25),"Moderate: fair price and regular to good rotation",
             AND(E159&lt;90,AND(C159&lt;=2011,C159&gt;=2000),AND(F159&lt;100,F159&gt;25)),"Moderate: underrated regular model and regular rotation",
             AND(E159&lt;90,C159&gt;2011,AND(F159&lt;=100,F159&gt;25)),"Moderate: underrated new model with regular rotation",
             AND(E159&lt;90,C159&lt;2000,AND(F159&lt;=100,F159&gt;25)),"Moderate: underrated old model with regular rotation",
             AND(C159&lt;=2011,F159&lt;=25),"Low: not new model and bad rotation",
             AND(E159&gt;110,AND(C159&lt;=2011,C159&gt;=2000),F159&lt;=25),"Low: overrated regular model with bad rotation",
             AND(E159&gt;110,C159&lt;2011,AND(F159&lt;=100,F159&gt;25)),"Low: overrated regular model (not new) with regular rotation",
             AND(E159&gt;110,C159&gt;2011,F159&lt;=25),"Low: overrated new model with bad rotation"
)</f>
        <v>Moderate: fair price and regular to good rotation</v>
      </c>
    </row>
    <row r="160" spans="1:8" x14ac:dyDescent="0.3">
      <c r="A160" t="s">
        <v>10</v>
      </c>
      <c r="B160" t="s">
        <v>88</v>
      </c>
      <c r="C160">
        <v>2009</v>
      </c>
      <c r="D160">
        <v>14590.78947368421</v>
      </c>
      <c r="E160">
        <v>96.014458670193378</v>
      </c>
      <c r="F160">
        <v>19</v>
      </c>
      <c r="H160" t="str" cm="1">
        <f t="array" ref="H160">_xlfn.IFS(
             AND(E160&gt;110,C160&gt;2011,F160&gt;100),"High: overrated, new and good rotation",
             AND(E160&lt;90,C160&gt;2011,F160&gt;100),"High: underrated, new and good rotation",
             AND(E160&lt;90,C160&lt;2011,F160&gt;100),"High: underrated, not too new but good rotation",
             AND(E160&lt;=110,C160&gt;2011,F160&lt;=25),"Critic: well priced/underrated and new, but bad rotation",
             AND(E160&gt;110,F160&gt;100),"Top Tier: premium vehicules that tend to be sold above market prices",
             AND(E160&gt;=90,E160&lt;=110,F160&gt;25),"Moderate: fair price and regular to good rotation",
             AND(E160&lt;90,AND(C160&lt;=2011,C160&gt;=2000),AND(F160&lt;100,F160&gt;25)),"Moderate: underrated regular model and regular rotation",
             AND(E160&lt;90,C160&gt;2011,AND(F160&lt;=100,F160&gt;25)),"Moderate: underrated new model with regular rotation",
             AND(E160&lt;90,C160&lt;2000,AND(F160&lt;=100,F160&gt;25)),"Moderate: underrated old model with regular rotation",
             AND(C160&lt;=2011,F160&lt;=25),"Low: not new model and bad rotation",
             AND(E160&gt;110,AND(C160&lt;=2011,C160&gt;=2000),F160&lt;=25),"Low: overrated regular model with bad rotation",
             AND(E160&gt;110,C160&lt;2011,AND(F160&lt;=100,F160&gt;25)),"Low: overrated regular model (not new) with regular rotation",
             AND(E160&gt;110,C160&gt;2011,F160&lt;=25),"Low: overrated new model with bad rotation"
)</f>
        <v>Low: not new model and bad rotation</v>
      </c>
    </row>
    <row r="161" spans="1:8" x14ac:dyDescent="0.3">
      <c r="A161" t="s">
        <v>10</v>
      </c>
      <c r="B161" t="s">
        <v>88</v>
      </c>
      <c r="C161">
        <v>2010</v>
      </c>
      <c r="D161">
        <v>17329.629629629631</v>
      </c>
      <c r="E161">
        <v>101.67220135919096</v>
      </c>
      <c r="F161">
        <v>27</v>
      </c>
      <c r="H161" t="str" cm="1">
        <f t="array" ref="H161">_xlfn.IFS(
             AND(E161&gt;110,C161&gt;2011,F161&gt;100),"High: overrated, new and good rotation",
             AND(E161&lt;90,C161&gt;2011,F161&gt;100),"High: underrated, new and good rotation",
             AND(E161&lt;90,C161&lt;2011,F161&gt;100),"High: underrated, not too new but good rotation",
             AND(E161&lt;=110,C161&gt;2011,F161&lt;=25),"Critic: well priced/underrated and new, but bad rotation",
             AND(E161&gt;110,F161&gt;100),"Top Tier: premium vehicules that tend to be sold above market prices",
             AND(E161&gt;=90,E161&lt;=110,F161&gt;25),"Moderate: fair price and regular to good rotation",
             AND(E161&lt;90,AND(C161&lt;=2011,C161&gt;=2000),AND(F161&lt;100,F161&gt;25)),"Moderate: underrated regular model and regular rotation",
             AND(E161&lt;90,C161&gt;2011,AND(F161&lt;=100,F161&gt;25)),"Moderate: underrated new model with regular rotation",
             AND(E161&lt;90,C161&lt;2000,AND(F161&lt;=100,F161&gt;25)),"Moderate: underrated old model with regular rotation",
             AND(C161&lt;=2011,F161&lt;=25),"Low: not new model and bad rotation",
             AND(E161&gt;110,AND(C161&lt;=2011,C161&gt;=2000),F161&lt;=25),"Low: overrated regular model with bad rotation",
             AND(E161&gt;110,C161&lt;2011,AND(F161&lt;=100,F161&gt;25)),"Low: overrated regular model (not new) with regular rotation",
             AND(E161&gt;110,C161&gt;2011,F161&lt;=25),"Low: overrated new model with bad rotation"
)</f>
        <v>Moderate: fair price and regular to good rotation</v>
      </c>
    </row>
    <row r="162" spans="1:8" x14ac:dyDescent="0.3">
      <c r="A162" t="s">
        <v>10</v>
      </c>
      <c r="B162" t="s">
        <v>88</v>
      </c>
      <c r="C162">
        <v>2011</v>
      </c>
      <c r="D162">
        <v>23395.833333333332</v>
      </c>
      <c r="E162">
        <v>101.35063322880201</v>
      </c>
      <c r="F162">
        <v>24</v>
      </c>
      <c r="H162" t="str" cm="1">
        <f t="array" ref="H162">_xlfn.IFS(
             AND(E162&gt;110,C162&gt;2011,F162&gt;100),"High: overrated, new and good rotation",
             AND(E162&lt;90,C162&gt;2011,F162&gt;100),"High: underrated, new and good rotation",
             AND(E162&lt;90,C162&lt;2011,F162&gt;100),"High: underrated, not too new but good rotation",
             AND(E162&lt;=110,C162&gt;2011,F162&lt;=25),"Critic: well priced/underrated and new, but bad rotation",
             AND(E162&gt;110,F162&gt;100),"Top Tier: premium vehicules that tend to be sold above market prices",
             AND(E162&gt;=90,E162&lt;=110,F162&gt;25),"Moderate: fair price and regular to good rotation",
             AND(E162&lt;90,AND(C162&lt;=2011,C162&gt;=2000),AND(F162&lt;100,F162&gt;25)),"Moderate: underrated regular model and regular rotation",
             AND(E162&lt;90,C162&gt;2011,AND(F162&lt;=100,F162&gt;25)),"Moderate: underrated new model with regular rotation",
             AND(E162&lt;90,C162&lt;2000,AND(F162&lt;=100,F162&gt;25)),"Moderate: underrated old model with regular rotation",
             AND(C162&lt;=2011,F162&lt;=25),"Low: not new model and bad rotation",
             AND(E162&gt;110,AND(C162&lt;=2011,C162&gt;=2000),F162&lt;=25),"Low: overrated regular model with bad rotation",
             AND(E162&gt;110,C162&lt;2011,AND(F162&lt;=100,F162&gt;25)),"Low: overrated regular model (not new) with regular rotation",
             AND(E162&gt;110,C162&gt;2011,F162&lt;=25),"Low: overrated new model with bad rotation"
)</f>
        <v>Low: not new model and bad rotation</v>
      </c>
    </row>
    <row r="163" spans="1:8" x14ac:dyDescent="0.3">
      <c r="A163" t="s">
        <v>10</v>
      </c>
      <c r="B163" t="s">
        <v>88</v>
      </c>
      <c r="C163">
        <v>2012</v>
      </c>
      <c r="D163">
        <v>28225</v>
      </c>
      <c r="E163">
        <v>100.05319742747406</v>
      </c>
      <c r="F163">
        <v>154</v>
      </c>
      <c r="H163" t="str" cm="1">
        <f t="array" ref="H163">_xlfn.IFS(
             AND(E163&gt;110,C163&gt;2011,F163&gt;100),"High: overrated, new and good rotation",
             AND(E163&lt;90,C163&gt;2011,F163&gt;100),"High: underrated, new and good rotation",
             AND(E163&lt;90,C163&lt;2011,F163&gt;100),"High: underrated, not too new but good rotation",
             AND(E163&lt;=110,C163&gt;2011,F163&lt;=25),"Critic: well priced/underrated and new, but bad rotation",
             AND(E163&gt;110,F163&gt;100),"Top Tier: premium vehicules that tend to be sold above market prices",
             AND(E163&gt;=90,E163&lt;=110,F163&gt;25),"Moderate: fair price and regular to good rotation",
             AND(E163&lt;90,AND(C163&lt;=2011,C163&gt;=2000),AND(F163&lt;100,F163&gt;25)),"Moderate: underrated regular model and regular rotation",
             AND(E163&lt;90,C163&gt;2011,AND(F163&lt;=100,F163&gt;25)),"Moderate: underrated new model with regular rotation",
             AND(E163&lt;90,C163&lt;2000,AND(F163&lt;=100,F163&gt;25)),"Moderate: underrated old model with regular rotation",
             AND(C163&lt;=2011,F163&lt;=25),"Low: not new model and bad rotation",
             AND(E163&gt;110,AND(C163&lt;=2011,C163&gt;=2000),F163&lt;=25),"Low: overrated regular model with bad rotation",
             AND(E163&gt;110,C163&lt;2011,AND(F163&lt;=100,F163&gt;25)),"Low: overrated regular model (not new) with regular rotation",
             AND(E163&gt;110,C163&gt;2011,F163&lt;=25),"Low: overrated new model with bad rotation"
)</f>
        <v>Moderate: fair price and regular to good rotation</v>
      </c>
    </row>
    <row r="164" spans="1:8" x14ac:dyDescent="0.3">
      <c r="A164" t="s">
        <v>10</v>
      </c>
      <c r="B164" t="s">
        <v>88</v>
      </c>
      <c r="C164">
        <v>2013</v>
      </c>
      <c r="D164">
        <v>32494.354838709678</v>
      </c>
      <c r="E164">
        <v>100.02645332013245</v>
      </c>
      <c r="F164">
        <v>62</v>
      </c>
      <c r="H164" t="str" cm="1">
        <f t="array" ref="H164">_xlfn.IFS(
             AND(E164&gt;110,C164&gt;2011,F164&gt;100),"High: overrated, new and good rotation",
             AND(E164&lt;90,C164&gt;2011,F164&gt;100),"High: underrated, new and good rotation",
             AND(E164&lt;90,C164&lt;2011,F164&gt;100),"High: underrated, not too new but good rotation",
             AND(E164&lt;=110,C164&gt;2011,F164&lt;=25),"Critic: well priced/underrated and new, but bad rotation",
             AND(E164&gt;110,F164&gt;100),"Top Tier: premium vehicules that tend to be sold above market prices",
             AND(E164&gt;=90,E164&lt;=110,F164&gt;25),"Moderate: fair price and regular to good rotation",
             AND(E164&lt;90,AND(C164&lt;=2011,C164&gt;=2000),AND(F164&lt;100,F164&gt;25)),"Moderate: underrated regular model and regular rotation",
             AND(E164&lt;90,C164&gt;2011,AND(F164&lt;=100,F164&gt;25)),"Moderate: underrated new model with regular rotation",
             AND(E164&lt;90,C164&lt;2000,AND(F164&lt;=100,F164&gt;25)),"Moderate: underrated old model with regular rotation",
             AND(C164&lt;=2011,F164&lt;=25),"Low: not new model and bad rotation",
             AND(E164&gt;110,AND(C164&lt;=2011,C164&gt;=2000),F164&lt;=25),"Low: overrated regular model with bad rotation",
             AND(E164&gt;110,C164&lt;2011,AND(F164&lt;=100,F164&gt;25)),"Low: overrated regular model (not new) with regular rotation",
             AND(E164&gt;110,C164&gt;2011,F164&lt;=25),"Low: overrated new model with bad rotation"
)</f>
        <v>Moderate: fair price and regular to good rotation</v>
      </c>
    </row>
    <row r="165" spans="1:8" x14ac:dyDescent="0.3">
      <c r="A165" t="s">
        <v>10</v>
      </c>
      <c r="B165" t="s">
        <v>88</v>
      </c>
      <c r="C165">
        <v>2014</v>
      </c>
      <c r="D165">
        <v>40543.684210526313</v>
      </c>
      <c r="E165">
        <v>99.568594642608844</v>
      </c>
      <c r="F165">
        <v>95</v>
      </c>
      <c r="H165" t="str" cm="1">
        <f t="array" ref="H165">_xlfn.IFS(
             AND(E165&gt;110,C165&gt;2011,F165&gt;100),"High: overrated, new and good rotation",
             AND(E165&lt;90,C165&gt;2011,F165&gt;100),"High: underrated, new and good rotation",
             AND(E165&lt;90,C165&lt;2011,F165&gt;100),"High: underrated, not too new but good rotation",
             AND(E165&lt;=110,C165&gt;2011,F165&lt;=25),"Critic: well priced/underrated and new, but bad rotation",
             AND(E165&gt;110,F165&gt;100),"Top Tier: premium vehicules that tend to be sold above market prices",
             AND(E165&gt;=90,E165&lt;=110,F165&gt;25),"Moderate: fair price and regular to good rotation",
             AND(E165&lt;90,AND(C165&lt;=2011,C165&gt;=2000),AND(F165&lt;100,F165&gt;25)),"Moderate: underrated regular model and regular rotation",
             AND(E165&lt;90,C165&gt;2011,AND(F165&lt;=100,F165&gt;25)),"Moderate: underrated new model with regular rotation",
             AND(E165&lt;90,C165&lt;2000,AND(F165&lt;=100,F165&gt;25)),"Moderate: underrated old model with regular rotation",
             AND(C165&lt;=2011,F165&lt;=25),"Low: not new model and bad rotation",
             AND(E165&gt;110,AND(C165&lt;=2011,C165&gt;=2000),F165&lt;=25),"Low: overrated regular model with bad rotation",
             AND(E165&gt;110,C165&lt;2011,AND(F165&lt;=100,F165&gt;25)),"Low: overrated regular model (not new) with regular rotation",
             AND(E165&gt;110,C165&gt;2011,F165&lt;=25),"Low: overrated new model with bad rotation"
)</f>
        <v>Moderate: fair price and regular to good rotation</v>
      </c>
    </row>
    <row r="166" spans="1:8" x14ac:dyDescent="0.3">
      <c r="A166" t="s">
        <v>10</v>
      </c>
      <c r="B166" t="s">
        <v>88</v>
      </c>
      <c r="C166">
        <v>2015</v>
      </c>
      <c r="D166">
        <v>43677.272727272728</v>
      </c>
      <c r="E166">
        <v>101.06265338738554</v>
      </c>
      <c r="F166">
        <v>11</v>
      </c>
      <c r="H166" t="str" cm="1">
        <f t="array" ref="H166">_xlfn.IFS(
             AND(E166&gt;110,C166&gt;2011,F166&gt;100),"High: overrated, new and good rotation",
             AND(E166&lt;90,C166&gt;2011,F166&gt;100),"High: underrated, new and good rotation",
             AND(E166&lt;90,C166&lt;2011,F166&gt;100),"High: underrated, not too new but good rotation",
             AND(E166&lt;=110,C166&gt;2011,F166&lt;=25),"Critic: well priced/underrated and new, but bad rotation",
             AND(E166&gt;110,F166&gt;100),"Top Tier: premium vehicules that tend to be sold above market prices",
             AND(E166&gt;=90,E166&lt;=110,F166&gt;25),"Moderate: fair price and regular to good rotation",
             AND(E166&lt;90,AND(C166&lt;=2011,C166&gt;=2000),AND(F166&lt;100,F166&gt;25)),"Moderate: underrated regular model and regular rotation",
             AND(E166&lt;90,C166&gt;2011,AND(F166&lt;=100,F166&gt;25)),"Moderate: underrated new model with regular rotation",
             AND(E166&lt;90,C166&lt;2000,AND(F166&lt;=100,F166&gt;25)),"Moderate: underrated old model with regular rotation",
             AND(C166&lt;=2011,F166&lt;=25),"Low: not new model and bad rotation",
             AND(E166&gt;110,AND(C166&lt;=2011,C166&gt;=2000),F166&lt;=25),"Low: overrated regular model with bad rotation",
             AND(E166&gt;110,C166&lt;2011,AND(F166&lt;=100,F166&gt;25)),"Low: overrated regular model (not new) with regular rotation",
             AND(E166&gt;110,C166&gt;2011,F166&lt;=25),"Low: overrated new model with bad rotation"
)</f>
        <v>Critic: well priced/underrated and new, but bad rotation</v>
      </c>
    </row>
    <row r="167" spans="1:8" x14ac:dyDescent="0.3">
      <c r="A167" t="s">
        <v>10</v>
      </c>
      <c r="B167" t="s">
        <v>89</v>
      </c>
      <c r="C167">
        <v>2012</v>
      </c>
      <c r="D167">
        <v>39013.068181818184</v>
      </c>
      <c r="E167">
        <v>99.889426839494774</v>
      </c>
      <c r="F167">
        <v>88</v>
      </c>
      <c r="H167" t="str" cm="1">
        <f t="array" ref="H167">_xlfn.IFS(
             AND(E167&gt;110,C167&gt;2011,F167&gt;100),"High: overrated, new and good rotation",
             AND(E167&lt;90,C167&gt;2011,F167&gt;100),"High: underrated, new and good rotation",
             AND(E167&lt;90,C167&lt;2011,F167&gt;100),"High: underrated, not too new but good rotation",
             AND(E167&lt;=110,C167&gt;2011,F167&lt;=25),"Critic: well priced/underrated and new, but bad rotation",
             AND(E167&gt;110,F167&gt;100),"Top Tier: premium vehicules that tend to be sold above market prices",
             AND(E167&gt;=90,E167&lt;=110,F167&gt;25),"Moderate: fair price and regular to good rotation",
             AND(E167&lt;90,AND(C167&lt;=2011,C167&gt;=2000),AND(F167&lt;100,F167&gt;25)),"Moderate: underrated regular model and regular rotation",
             AND(E167&lt;90,C167&gt;2011,AND(F167&lt;=100,F167&gt;25)),"Moderate: underrated new model with regular rotation",
             AND(E167&lt;90,C167&lt;2000,AND(F167&lt;=100,F167&gt;25)),"Moderate: underrated old model with regular rotation",
             AND(C167&lt;=2011,F167&lt;=25),"Low: not new model and bad rotation",
             AND(E167&gt;110,AND(C167&lt;=2011,C167&gt;=2000),F167&lt;=25),"Low: overrated regular model with bad rotation",
             AND(E167&gt;110,C167&lt;2011,AND(F167&lt;=100,F167&gt;25)),"Low: overrated regular model (not new) with regular rotation",
             AND(E167&gt;110,C167&gt;2011,F167&lt;=25),"Low: overrated new model with bad rotation"
)</f>
        <v>Moderate: fair price and regular to good rotation</v>
      </c>
    </row>
    <row r="168" spans="1:8" x14ac:dyDescent="0.3">
      <c r="A168" t="s">
        <v>10</v>
      </c>
      <c r="B168" t="s">
        <v>89</v>
      </c>
      <c r="C168">
        <v>2013</v>
      </c>
      <c r="D168">
        <v>45072</v>
      </c>
      <c r="E168">
        <v>100.43105327284894</v>
      </c>
      <c r="F168">
        <v>25</v>
      </c>
      <c r="H168" t="str" cm="1">
        <f t="array" ref="H168">_xlfn.IFS(
             AND(E168&gt;110,C168&gt;2011,F168&gt;100),"High: overrated, new and good rotation",
             AND(E168&lt;90,C168&gt;2011,F168&gt;100),"High: underrated, new and good rotation",
             AND(E168&lt;90,C168&lt;2011,F168&gt;100),"High: underrated, not too new but good rotation",
             AND(E168&lt;=110,C168&gt;2011,F168&lt;=25),"Critic: well priced/underrated and new, but bad rotation",
             AND(E168&gt;110,F168&gt;100),"Top Tier: premium vehicules that tend to be sold above market prices",
             AND(E168&gt;=90,E168&lt;=110,F168&gt;25),"Moderate: fair price and regular to good rotation",
             AND(E168&lt;90,AND(C168&lt;=2011,C168&gt;=2000),AND(F168&lt;100,F168&gt;25)),"Moderate: underrated regular model and regular rotation",
             AND(E168&lt;90,C168&gt;2011,AND(F168&lt;=100,F168&gt;25)),"Moderate: underrated new model with regular rotation",
             AND(E168&lt;90,C168&lt;2000,AND(F168&lt;=100,F168&gt;25)),"Moderate: underrated old model with regular rotation",
             AND(C168&lt;=2011,F168&lt;=25),"Low: not new model and bad rotation",
             AND(E168&gt;110,AND(C168&lt;=2011,C168&gt;=2000),F168&lt;=25),"Low: overrated regular model with bad rotation",
             AND(E168&gt;110,C168&lt;2011,AND(F168&lt;=100,F168&gt;25)),"Low: overrated regular model (not new) with regular rotation",
             AND(E168&gt;110,C168&gt;2011,F168&lt;=25),"Low: overrated new model with bad rotation"
)</f>
        <v>Critic: well priced/underrated and new, but bad rotation</v>
      </c>
    </row>
    <row r="169" spans="1:8" x14ac:dyDescent="0.3">
      <c r="A169" t="s">
        <v>10</v>
      </c>
      <c r="B169" t="s">
        <v>89</v>
      </c>
      <c r="C169">
        <v>2014</v>
      </c>
      <c r="D169">
        <v>51977.5</v>
      </c>
      <c r="E169">
        <v>99.780055126640235</v>
      </c>
      <c r="F169">
        <v>20</v>
      </c>
      <c r="H169" t="str" cm="1">
        <f t="array" ref="H169">_xlfn.IFS(
             AND(E169&gt;110,C169&gt;2011,F169&gt;100),"High: overrated, new and good rotation",
             AND(E169&lt;90,C169&gt;2011,F169&gt;100),"High: underrated, new and good rotation",
             AND(E169&lt;90,C169&lt;2011,F169&gt;100),"High: underrated, not too new but good rotation",
             AND(E169&lt;=110,C169&gt;2011,F169&lt;=25),"Critic: well priced/underrated and new, but bad rotation",
             AND(E169&gt;110,F169&gt;100),"Top Tier: premium vehicules that tend to be sold above market prices",
             AND(E169&gt;=90,E169&lt;=110,F169&gt;25),"Moderate: fair price and regular to good rotation",
             AND(E169&lt;90,AND(C169&lt;=2011,C169&gt;=2000),AND(F169&lt;100,F169&gt;25)),"Moderate: underrated regular model and regular rotation",
             AND(E169&lt;90,C169&gt;2011,AND(F169&lt;=100,F169&gt;25)),"Moderate: underrated new model with regular rotation",
             AND(E169&lt;90,C169&lt;2000,AND(F169&lt;=100,F169&gt;25)),"Moderate: underrated old model with regular rotation",
             AND(C169&lt;=2011,F169&lt;=25),"Low: not new model and bad rotation",
             AND(E169&gt;110,AND(C169&lt;=2011,C169&gt;=2000),F169&lt;=25),"Low: overrated regular model with bad rotation",
             AND(E169&gt;110,C169&lt;2011,AND(F169&lt;=100,F169&gt;25)),"Low: overrated regular model (not new) with regular rotation",
             AND(E169&gt;110,C169&gt;2011,F169&lt;=25),"Low: overrated new model with bad rotation"
)</f>
        <v>Critic: well priced/underrated and new, but bad rotation</v>
      </c>
    </row>
    <row r="170" spans="1:8" x14ac:dyDescent="0.3">
      <c r="A170" t="s">
        <v>10</v>
      </c>
      <c r="B170" t="s">
        <v>90</v>
      </c>
      <c r="C170">
        <v>2001</v>
      </c>
      <c r="D170">
        <v>1350</v>
      </c>
      <c r="E170">
        <v>78.33238081893758</v>
      </c>
      <c r="F170">
        <v>4</v>
      </c>
      <c r="H170" t="str" cm="1">
        <f t="array" ref="H170">_xlfn.IFS(
             AND(E170&gt;110,C170&gt;2011,F170&gt;100),"High: overrated, new and good rotation",
             AND(E170&lt;90,C170&gt;2011,F170&gt;100),"High: underrated, new and good rotation",
             AND(E170&lt;90,C170&lt;2011,F170&gt;100),"High: underrated, not too new but good rotation",
             AND(E170&lt;=110,C170&gt;2011,F170&lt;=25),"Critic: well priced/underrated and new, but bad rotation",
             AND(E170&gt;110,F170&gt;100),"Top Tier: premium vehicules that tend to be sold above market prices",
             AND(E170&gt;=90,E170&lt;=110,F170&gt;25),"Moderate: fair price and regular to good rotation",
             AND(E170&lt;90,AND(C170&lt;=2011,C170&gt;=2000),AND(F170&lt;100,F170&gt;25)),"Moderate: underrated regular model and regular rotation",
             AND(E170&lt;90,C170&gt;2011,AND(F170&lt;=100,F170&gt;25)),"Moderate: underrated new model with regular rotation",
             AND(E170&lt;90,C170&lt;2000,AND(F170&lt;=100,F170&gt;25)),"Moderate: underrated old model with regular rotation",
             AND(C170&lt;=2011,F170&lt;=25),"Low: not new model and bad rotation",
             AND(E170&gt;110,AND(C170&lt;=2011,C170&gt;=2000),F170&lt;=25),"Low: overrated regular model with bad rotation",
             AND(E170&gt;110,C170&lt;2011,AND(F170&lt;=100,F170&gt;25)),"Low: overrated regular model (not new) with regular rotation",
             AND(E170&gt;110,C170&gt;2011,F170&lt;=25),"Low: overrated new model with bad rotation"
)</f>
        <v>Low: not new model and bad rotation</v>
      </c>
    </row>
    <row r="171" spans="1:8" x14ac:dyDescent="0.3">
      <c r="A171" t="s">
        <v>10</v>
      </c>
      <c r="B171" t="s">
        <v>90</v>
      </c>
      <c r="C171">
        <v>2002</v>
      </c>
      <c r="D171">
        <v>3200</v>
      </c>
      <c r="E171">
        <v>125.49019607843137</v>
      </c>
      <c r="F171">
        <v>1</v>
      </c>
      <c r="H171" t="str" cm="1">
        <f t="array" ref="H171">_xlfn.IFS(
             AND(E171&gt;110,C171&gt;2011,F171&gt;100),"High: overrated, new and good rotation",
             AND(E171&lt;90,C171&gt;2011,F171&gt;100),"High: underrated, new and good rotation",
             AND(E171&lt;90,C171&lt;2011,F171&gt;100),"High: underrated, not too new but good rotation",
             AND(E171&lt;=110,C171&gt;2011,F171&lt;=25),"Critic: well priced/underrated and new, but bad rotation",
             AND(E171&gt;110,F171&gt;100),"Top Tier: premium vehicules that tend to be sold above market prices",
             AND(E171&gt;=90,E171&lt;=110,F171&gt;25),"Moderate: fair price and regular to good rotation",
             AND(E171&lt;90,AND(C171&lt;=2011,C171&gt;=2000),AND(F171&lt;100,F171&gt;25)),"Moderate: underrated regular model and regular rotation",
             AND(E171&lt;90,C171&gt;2011,AND(F171&lt;=100,F171&gt;25)),"Moderate: underrated new model with regular rotation",
             AND(E171&lt;90,C171&lt;2000,AND(F171&lt;=100,F171&gt;25)),"Moderate: underrated old model with regular rotation",
             AND(C171&lt;=2011,F171&lt;=25),"Low: not new model and bad rotation",
             AND(E171&gt;110,AND(C171&lt;=2011,C171&gt;=2000),F171&lt;=25),"Low: overrated regular model with bad rotation",
             AND(E171&gt;110,C171&lt;2011,AND(F171&lt;=100,F171&gt;25)),"Low: overrated regular model (not new) with regular rotation",
             AND(E171&gt;110,C171&gt;2011,F171&lt;=25),"Low: overrated new model with bad rotation"
)</f>
        <v>Low: not new model and bad rotation</v>
      </c>
    </row>
    <row r="172" spans="1:8" x14ac:dyDescent="0.3">
      <c r="A172" t="s">
        <v>10</v>
      </c>
      <c r="B172" t="s">
        <v>90</v>
      </c>
      <c r="C172">
        <v>2004</v>
      </c>
      <c r="D172">
        <v>5162.9629629629626</v>
      </c>
      <c r="E172">
        <v>96.976057677580627</v>
      </c>
      <c r="F172">
        <v>27</v>
      </c>
      <c r="H172" t="str" cm="1">
        <f t="array" ref="H172">_xlfn.IFS(
             AND(E172&gt;110,C172&gt;2011,F172&gt;100),"High: overrated, new and good rotation",
             AND(E172&lt;90,C172&gt;2011,F172&gt;100),"High: underrated, new and good rotation",
             AND(E172&lt;90,C172&lt;2011,F172&gt;100),"High: underrated, not too new but good rotation",
             AND(E172&lt;=110,C172&gt;2011,F172&lt;=25),"Critic: well priced/underrated and new, but bad rotation",
             AND(E172&gt;110,F172&gt;100),"Top Tier: premium vehicules that tend to be sold above market prices",
             AND(E172&gt;=90,E172&lt;=110,F172&gt;25),"Moderate: fair price and regular to good rotation",
             AND(E172&lt;90,AND(C172&lt;=2011,C172&gt;=2000),AND(F172&lt;100,F172&gt;25)),"Moderate: underrated regular model and regular rotation",
             AND(E172&lt;90,C172&gt;2011,AND(F172&lt;=100,F172&gt;25)),"Moderate: underrated new model with regular rotation",
             AND(E172&lt;90,C172&lt;2000,AND(F172&lt;=100,F172&gt;25)),"Moderate: underrated old model with regular rotation",
             AND(C172&lt;=2011,F172&lt;=25),"Low: not new model and bad rotation",
             AND(E172&gt;110,AND(C172&lt;=2011,C172&gt;=2000),F172&lt;=25),"Low: overrated regular model with bad rotation",
             AND(E172&gt;110,C172&lt;2011,AND(F172&lt;=100,F172&gt;25)),"Low: overrated regular model (not new) with regular rotation",
             AND(E172&gt;110,C172&gt;2011,F172&lt;=25),"Low: overrated new model with bad rotation"
)</f>
        <v>Moderate: fair price and regular to good rotation</v>
      </c>
    </row>
    <row r="173" spans="1:8" x14ac:dyDescent="0.3">
      <c r="A173" t="s">
        <v>10</v>
      </c>
      <c r="B173" t="s">
        <v>90</v>
      </c>
      <c r="C173">
        <v>2005</v>
      </c>
      <c r="D173">
        <v>6945.1612903225805</v>
      </c>
      <c r="E173">
        <v>96.189651065461689</v>
      </c>
      <c r="F173">
        <v>31</v>
      </c>
      <c r="H173" t="str" cm="1">
        <f t="array" ref="H173">_xlfn.IFS(
             AND(E173&gt;110,C173&gt;2011,F173&gt;100),"High: overrated, new and good rotation",
             AND(E173&lt;90,C173&gt;2011,F173&gt;100),"High: underrated, new and good rotation",
             AND(E173&lt;90,C173&lt;2011,F173&gt;100),"High: underrated, not too new but good rotation",
             AND(E173&lt;=110,C173&gt;2011,F173&lt;=25),"Critic: well priced/underrated and new, but bad rotation",
             AND(E173&gt;110,F173&gt;100),"Top Tier: premium vehicules that tend to be sold above market prices",
             AND(E173&gt;=90,E173&lt;=110,F173&gt;25),"Moderate: fair price and regular to good rotation",
             AND(E173&lt;90,AND(C173&lt;=2011,C173&gt;=2000),AND(F173&lt;100,F173&gt;25)),"Moderate: underrated regular model and regular rotation",
             AND(E173&lt;90,C173&gt;2011,AND(F173&lt;=100,F173&gt;25)),"Moderate: underrated new model with regular rotation",
             AND(E173&lt;90,C173&lt;2000,AND(F173&lt;=100,F173&gt;25)),"Moderate: underrated old model with regular rotation",
             AND(C173&lt;=2011,F173&lt;=25),"Low: not new model and bad rotation",
             AND(E173&gt;110,AND(C173&lt;=2011,C173&gt;=2000),F173&lt;=25),"Low: overrated regular model with bad rotation",
             AND(E173&gt;110,C173&lt;2011,AND(F173&lt;=100,F173&gt;25)),"Low: overrated regular model (not new) with regular rotation",
             AND(E173&gt;110,C173&gt;2011,F173&lt;=25),"Low: overrated new model with bad rotation"
)</f>
        <v>Moderate: fair price and regular to good rotation</v>
      </c>
    </row>
    <row r="174" spans="1:8" x14ac:dyDescent="0.3">
      <c r="A174" t="s">
        <v>10</v>
      </c>
      <c r="B174" t="s">
        <v>90</v>
      </c>
      <c r="C174">
        <v>2006</v>
      </c>
      <c r="D174">
        <v>10050</v>
      </c>
      <c r="E174">
        <v>99.569992678432158</v>
      </c>
      <c r="F174">
        <v>20</v>
      </c>
      <c r="H174" t="str" cm="1">
        <f t="array" ref="H174">_xlfn.IFS(
             AND(E174&gt;110,C174&gt;2011,F174&gt;100),"High: overrated, new and good rotation",
             AND(E174&lt;90,C174&gt;2011,F174&gt;100),"High: underrated, new and good rotation",
             AND(E174&lt;90,C174&lt;2011,F174&gt;100),"High: underrated, not too new but good rotation",
             AND(E174&lt;=110,C174&gt;2011,F174&lt;=25),"Critic: well priced/underrated and new, but bad rotation",
             AND(E174&gt;110,F174&gt;100),"Top Tier: premium vehicules that tend to be sold above market prices",
             AND(E174&gt;=90,E174&lt;=110,F174&gt;25),"Moderate: fair price and regular to good rotation",
             AND(E174&lt;90,AND(C174&lt;=2011,C174&gt;=2000),AND(F174&lt;100,F174&gt;25)),"Moderate: underrated regular model and regular rotation",
             AND(E174&lt;90,C174&gt;2011,AND(F174&lt;=100,F174&gt;25)),"Moderate: underrated new model with regular rotation",
             AND(E174&lt;90,C174&lt;2000,AND(F174&lt;=100,F174&gt;25)),"Moderate: underrated old model with regular rotation",
             AND(C174&lt;=2011,F174&lt;=25),"Low: not new model and bad rotation",
             AND(E174&gt;110,AND(C174&lt;=2011,C174&gt;=2000),F174&lt;=25),"Low: overrated regular model with bad rotation",
             AND(E174&gt;110,C174&lt;2011,AND(F174&lt;=100,F174&gt;25)),"Low: overrated regular model (not new) with regular rotation",
             AND(E174&gt;110,C174&gt;2011,F174&lt;=25),"Low: overrated new model with bad rotation"
)</f>
        <v>Low: not new model and bad rotation</v>
      </c>
    </row>
    <row r="175" spans="1:8" x14ac:dyDescent="0.3">
      <c r="A175" t="s">
        <v>10</v>
      </c>
      <c r="B175" t="s">
        <v>90</v>
      </c>
      <c r="C175">
        <v>2007</v>
      </c>
      <c r="D175">
        <v>13958.333333333334</v>
      </c>
      <c r="E175">
        <v>98.513584988686262</v>
      </c>
      <c r="F175">
        <v>24</v>
      </c>
      <c r="H175" t="str" cm="1">
        <f t="array" ref="H175">_xlfn.IFS(
             AND(E175&gt;110,C175&gt;2011,F175&gt;100),"High: overrated, new and good rotation",
             AND(E175&lt;90,C175&gt;2011,F175&gt;100),"High: underrated, new and good rotation",
             AND(E175&lt;90,C175&lt;2011,F175&gt;100),"High: underrated, not too new but good rotation",
             AND(E175&lt;=110,C175&gt;2011,F175&lt;=25),"Critic: well priced/underrated and new, but bad rotation",
             AND(E175&gt;110,F175&gt;100),"Top Tier: premium vehicules that tend to be sold above market prices",
             AND(E175&gt;=90,E175&lt;=110,F175&gt;25),"Moderate: fair price and regular to good rotation",
             AND(E175&lt;90,AND(C175&lt;=2011,C175&gt;=2000),AND(F175&lt;100,F175&gt;25)),"Moderate: underrated regular model and regular rotation",
             AND(E175&lt;90,C175&gt;2011,AND(F175&lt;=100,F175&gt;25)),"Moderate: underrated new model with regular rotation",
             AND(E175&lt;90,C175&lt;2000,AND(F175&lt;=100,F175&gt;25)),"Moderate: underrated old model with regular rotation",
             AND(C175&lt;=2011,F175&lt;=25),"Low: not new model and bad rotation",
             AND(E175&gt;110,AND(C175&lt;=2011,C175&gt;=2000),F175&lt;=25),"Low: overrated regular model with bad rotation",
             AND(E175&gt;110,C175&lt;2011,AND(F175&lt;=100,F175&gt;25)),"Low: overrated regular model (not new) with regular rotation",
             AND(E175&gt;110,C175&gt;2011,F175&lt;=25),"Low: overrated new model with bad rotation"
)</f>
        <v>Low: not new model and bad rotation</v>
      </c>
    </row>
    <row r="176" spans="1:8" x14ac:dyDescent="0.3">
      <c r="A176" t="s">
        <v>10</v>
      </c>
      <c r="B176" t="s">
        <v>90</v>
      </c>
      <c r="C176">
        <v>2008</v>
      </c>
      <c r="D176">
        <v>16927.083333333332</v>
      </c>
      <c r="E176">
        <v>100.28378202495749</v>
      </c>
      <c r="F176">
        <v>24</v>
      </c>
      <c r="H176" t="str" cm="1">
        <f t="array" ref="H176">_xlfn.IFS(
             AND(E176&gt;110,C176&gt;2011,F176&gt;100),"High: overrated, new and good rotation",
             AND(E176&lt;90,C176&gt;2011,F176&gt;100),"High: underrated, new and good rotation",
             AND(E176&lt;90,C176&lt;2011,F176&gt;100),"High: underrated, not too new but good rotation",
             AND(E176&lt;=110,C176&gt;2011,F176&lt;=25),"Critic: well priced/underrated and new, but bad rotation",
             AND(E176&gt;110,F176&gt;100),"Top Tier: premium vehicules that tend to be sold above market prices",
             AND(E176&gt;=90,E176&lt;=110,F176&gt;25),"Moderate: fair price and regular to good rotation",
             AND(E176&lt;90,AND(C176&lt;=2011,C176&gt;=2000),AND(F176&lt;100,F176&gt;25)),"Moderate: underrated regular model and regular rotation",
             AND(E176&lt;90,C176&gt;2011,AND(F176&lt;=100,F176&gt;25)),"Moderate: underrated new model with regular rotation",
             AND(E176&lt;90,C176&lt;2000,AND(F176&lt;=100,F176&gt;25)),"Moderate: underrated old model with regular rotation",
             AND(C176&lt;=2011,F176&lt;=25),"Low: not new model and bad rotation",
             AND(E176&gt;110,AND(C176&lt;=2011,C176&gt;=2000),F176&lt;=25),"Low: overrated regular model with bad rotation",
             AND(E176&gt;110,C176&lt;2011,AND(F176&lt;=100,F176&gt;25)),"Low: overrated regular model (not new) with regular rotation",
             AND(E176&gt;110,C176&gt;2011,F176&lt;=25),"Low: overrated new model with bad rotation"
)</f>
        <v>Low: not new model and bad rotation</v>
      </c>
    </row>
    <row r="177" spans="1:8" x14ac:dyDescent="0.3">
      <c r="A177" t="s">
        <v>10</v>
      </c>
      <c r="B177" t="s">
        <v>90</v>
      </c>
      <c r="C177">
        <v>2009</v>
      </c>
      <c r="D177">
        <v>21440.625</v>
      </c>
      <c r="E177">
        <v>96.777993946321629</v>
      </c>
      <c r="F177">
        <v>16</v>
      </c>
      <c r="H177" t="str" cm="1">
        <f t="array" ref="H177">_xlfn.IFS(
             AND(E177&gt;110,C177&gt;2011,F177&gt;100),"High: overrated, new and good rotation",
             AND(E177&lt;90,C177&gt;2011,F177&gt;100),"High: underrated, new and good rotation",
             AND(E177&lt;90,C177&lt;2011,F177&gt;100),"High: underrated, not too new but good rotation",
             AND(E177&lt;=110,C177&gt;2011,F177&lt;=25),"Critic: well priced/underrated and new, but bad rotation",
             AND(E177&gt;110,F177&gt;100),"Top Tier: premium vehicules that tend to be sold above market prices",
             AND(E177&gt;=90,E177&lt;=110,F177&gt;25),"Moderate: fair price and regular to good rotation",
             AND(E177&lt;90,AND(C177&lt;=2011,C177&gt;=2000),AND(F177&lt;100,F177&gt;25)),"Moderate: underrated regular model and regular rotation",
             AND(E177&lt;90,C177&gt;2011,AND(F177&lt;=100,F177&gt;25)),"Moderate: underrated new model with regular rotation",
             AND(E177&lt;90,C177&lt;2000,AND(F177&lt;=100,F177&gt;25)),"Moderate: underrated old model with regular rotation",
             AND(C177&lt;=2011,F177&lt;=25),"Low: not new model and bad rotation",
             AND(E177&gt;110,AND(C177&lt;=2011,C177&gt;=2000),F177&lt;=25),"Low: overrated regular model with bad rotation",
             AND(E177&gt;110,C177&lt;2011,AND(F177&lt;=100,F177&gt;25)),"Low: overrated regular model (not new) with regular rotation",
             AND(E177&gt;110,C177&gt;2011,F177&lt;=25),"Low: overrated new model with bad rotation"
)</f>
        <v>Low: not new model and bad rotation</v>
      </c>
    </row>
    <row r="178" spans="1:8" x14ac:dyDescent="0.3">
      <c r="A178" t="s">
        <v>10</v>
      </c>
      <c r="B178" t="s">
        <v>90</v>
      </c>
      <c r="C178">
        <v>2011</v>
      </c>
      <c r="D178">
        <v>34957.692307692305</v>
      </c>
      <c r="E178">
        <v>98.776314739336399</v>
      </c>
      <c r="F178">
        <v>26</v>
      </c>
      <c r="H178" t="str" cm="1">
        <f t="array" ref="H178">_xlfn.IFS(
             AND(E178&gt;110,C178&gt;2011,F178&gt;100),"High: overrated, new and good rotation",
             AND(E178&lt;90,C178&gt;2011,F178&gt;100),"High: underrated, new and good rotation",
             AND(E178&lt;90,C178&lt;2011,F178&gt;100),"High: underrated, not too new but good rotation",
             AND(E178&lt;=110,C178&gt;2011,F178&lt;=25),"Critic: well priced/underrated and new, but bad rotation",
             AND(E178&gt;110,F178&gt;100),"Top Tier: premium vehicules that tend to be sold above market prices",
             AND(E178&gt;=90,E178&lt;=110,F178&gt;25),"Moderate: fair price and regular to good rotation",
             AND(E178&lt;90,AND(C178&lt;=2011,C178&gt;=2000),AND(F178&lt;100,F178&gt;25)),"Moderate: underrated regular model and regular rotation",
             AND(E178&lt;90,C178&gt;2011,AND(F178&lt;=100,F178&gt;25)),"Moderate: underrated new model with regular rotation",
             AND(E178&lt;90,C178&lt;2000,AND(F178&lt;=100,F178&gt;25)),"Moderate: underrated old model with regular rotation",
             AND(C178&lt;=2011,F178&lt;=25),"Low: not new model and bad rotation",
             AND(E178&gt;110,AND(C178&lt;=2011,C178&gt;=2000),F178&lt;=25),"Low: overrated regular model with bad rotation",
             AND(E178&gt;110,C178&lt;2011,AND(F178&lt;=100,F178&gt;25)),"Low: overrated regular model (not new) with regular rotation",
             AND(E178&gt;110,C178&gt;2011,F178&lt;=25),"Low: overrated new model with bad rotation"
)</f>
        <v>Moderate: fair price and regular to good rotation</v>
      </c>
    </row>
    <row r="179" spans="1:8" x14ac:dyDescent="0.3">
      <c r="A179" t="s">
        <v>10</v>
      </c>
      <c r="B179" t="s">
        <v>90</v>
      </c>
      <c r="C179">
        <v>2012</v>
      </c>
      <c r="D179">
        <v>41132.584269662919</v>
      </c>
      <c r="E179">
        <v>100.74468708472226</v>
      </c>
      <c r="F179">
        <v>89</v>
      </c>
      <c r="H179" t="str" cm="1">
        <f t="array" ref="H179">_xlfn.IFS(
             AND(E179&gt;110,C179&gt;2011,F179&gt;100),"High: overrated, new and good rotation",
             AND(E179&lt;90,C179&gt;2011,F179&gt;100),"High: underrated, new and good rotation",
             AND(E179&lt;90,C179&lt;2011,F179&gt;100),"High: underrated, not too new but good rotation",
             AND(E179&lt;=110,C179&gt;2011,F179&lt;=25),"Critic: well priced/underrated and new, but bad rotation",
             AND(E179&gt;110,F179&gt;100),"Top Tier: premium vehicules that tend to be sold above market prices",
             AND(E179&gt;=90,E179&lt;=110,F179&gt;25),"Moderate: fair price and regular to good rotation",
             AND(E179&lt;90,AND(C179&lt;=2011,C179&gt;=2000),AND(F179&lt;100,F179&gt;25)),"Moderate: underrated regular model and regular rotation",
             AND(E179&lt;90,C179&gt;2011,AND(F179&lt;=100,F179&gt;25)),"Moderate: underrated new model with regular rotation",
             AND(E179&lt;90,C179&lt;2000,AND(F179&lt;=100,F179&gt;25)),"Moderate: underrated old model with regular rotation",
             AND(C179&lt;=2011,F179&lt;=25),"Low: not new model and bad rotation",
             AND(E179&gt;110,AND(C179&lt;=2011,C179&gt;=2000),F179&lt;=25),"Low: overrated regular model with bad rotation",
             AND(E179&gt;110,C179&lt;2011,AND(F179&lt;=100,F179&gt;25)),"Low: overrated regular model (not new) with regular rotation",
             AND(E179&gt;110,C179&gt;2011,F179&lt;=25),"Low: overrated new model with bad rotation"
)</f>
        <v>Moderate: fair price and regular to good rotation</v>
      </c>
    </row>
    <row r="180" spans="1:8" x14ac:dyDescent="0.3">
      <c r="A180" t="s">
        <v>10</v>
      </c>
      <c r="B180" t="s">
        <v>90</v>
      </c>
      <c r="C180">
        <v>2013</v>
      </c>
      <c r="D180">
        <v>46765.384615384617</v>
      </c>
      <c r="E180">
        <v>99.108583445642026</v>
      </c>
      <c r="F180">
        <v>13</v>
      </c>
      <c r="H180" t="str" cm="1">
        <f t="array" ref="H180">_xlfn.IFS(
             AND(E180&gt;110,C180&gt;2011,F180&gt;100),"High: overrated, new and good rotation",
             AND(E180&lt;90,C180&gt;2011,F180&gt;100),"High: underrated, new and good rotation",
             AND(E180&lt;90,C180&lt;2011,F180&gt;100),"High: underrated, not too new but good rotation",
             AND(E180&lt;=110,C180&gt;2011,F180&lt;=25),"Critic: well priced/underrated and new, but bad rotation",
             AND(E180&gt;110,F180&gt;100),"Top Tier: premium vehicules that tend to be sold above market prices",
             AND(E180&gt;=90,E180&lt;=110,F180&gt;25),"Moderate: fair price and regular to good rotation",
             AND(E180&lt;90,AND(C180&lt;=2011,C180&gt;=2000),AND(F180&lt;100,F180&gt;25)),"Moderate: underrated regular model and regular rotation",
             AND(E180&lt;90,C180&gt;2011,AND(F180&lt;=100,F180&gt;25)),"Moderate: underrated new model with regular rotation",
             AND(E180&lt;90,C180&lt;2000,AND(F180&lt;=100,F180&gt;25)),"Moderate: underrated old model with regular rotation",
             AND(C180&lt;=2011,F180&lt;=25),"Low: not new model and bad rotation",
             AND(E180&gt;110,AND(C180&lt;=2011,C180&gt;=2000),F180&lt;=25),"Low: overrated regular model with bad rotation",
             AND(E180&gt;110,C180&lt;2011,AND(F180&lt;=100,F180&gt;25)),"Low: overrated regular model (not new) with regular rotation",
             AND(E180&gt;110,C180&gt;2011,F180&lt;=25),"Low: overrated new model with bad rotation"
)</f>
        <v>Critic: well priced/underrated and new, but bad rotation</v>
      </c>
    </row>
    <row r="181" spans="1:8" x14ac:dyDescent="0.3">
      <c r="A181" t="s">
        <v>10</v>
      </c>
      <c r="B181" t="s">
        <v>90</v>
      </c>
      <c r="C181">
        <v>2014</v>
      </c>
      <c r="D181">
        <v>60115.789473684214</v>
      </c>
      <c r="E181">
        <v>98.588376770138851</v>
      </c>
      <c r="F181">
        <v>19</v>
      </c>
      <c r="H181" t="str" cm="1">
        <f t="array" ref="H181">_xlfn.IFS(
             AND(E181&gt;110,C181&gt;2011,F181&gt;100),"High: overrated, new and good rotation",
             AND(E181&lt;90,C181&gt;2011,F181&gt;100),"High: underrated, new and good rotation",
             AND(E181&lt;90,C181&lt;2011,F181&gt;100),"High: underrated, not too new but good rotation",
             AND(E181&lt;=110,C181&gt;2011,F181&lt;=25),"Critic: well priced/underrated and new, but bad rotation",
             AND(E181&gt;110,F181&gt;100),"Top Tier: premium vehicules that tend to be sold above market prices",
             AND(E181&gt;=90,E181&lt;=110,F181&gt;25),"Moderate: fair price and regular to good rotation",
             AND(E181&lt;90,AND(C181&lt;=2011,C181&gt;=2000),AND(F181&lt;100,F181&gt;25)),"Moderate: underrated regular model and regular rotation",
             AND(E181&lt;90,C181&gt;2011,AND(F181&lt;=100,F181&gt;25)),"Moderate: underrated new model with regular rotation",
             AND(E181&lt;90,C181&lt;2000,AND(F181&lt;=100,F181&gt;25)),"Moderate: underrated old model with regular rotation",
             AND(C181&lt;=2011,F181&lt;=25),"Low: not new model and bad rotation",
             AND(E181&gt;110,AND(C181&lt;=2011,C181&gt;=2000),F181&lt;=25),"Low: overrated regular model with bad rotation",
             AND(E181&gt;110,C181&lt;2011,AND(F181&lt;=100,F181&gt;25)),"Low: overrated regular model (not new) with regular rotation",
             AND(E181&gt;110,C181&gt;2011,F181&lt;=25),"Low: overrated new model with bad rotation"
)</f>
        <v>Critic: well priced/underrated and new, but bad rotation</v>
      </c>
    </row>
    <row r="182" spans="1:8" x14ac:dyDescent="0.3">
      <c r="A182" t="s">
        <v>10</v>
      </c>
      <c r="B182" t="s">
        <v>90</v>
      </c>
      <c r="C182">
        <v>2015</v>
      </c>
      <c r="D182">
        <v>58500</v>
      </c>
      <c r="E182">
        <v>88.63636363636364</v>
      </c>
      <c r="F182">
        <v>1</v>
      </c>
      <c r="H182" t="str" cm="1">
        <f t="array" ref="H182">_xlfn.IFS(
             AND(E182&gt;110,C182&gt;2011,F182&gt;100),"High: overrated, new and good rotation",
             AND(E182&lt;90,C182&gt;2011,F182&gt;100),"High: underrated, new and good rotation",
             AND(E182&lt;90,C182&lt;2011,F182&gt;100),"High: underrated, not too new but good rotation",
             AND(E182&lt;=110,C182&gt;2011,F182&lt;=25),"Critic: well priced/underrated and new, but bad rotation",
             AND(E182&gt;110,F182&gt;100),"Top Tier: premium vehicules that tend to be sold above market prices",
             AND(E182&gt;=90,E182&lt;=110,F182&gt;25),"Moderate: fair price and regular to good rotation",
             AND(E182&lt;90,AND(C182&lt;=2011,C182&gt;=2000),AND(F182&lt;100,F182&gt;25)),"Moderate: underrated regular model and regular rotation",
             AND(E182&lt;90,C182&gt;2011,AND(F182&lt;=100,F182&gt;25)),"Moderate: underrated new model with regular rotation",
             AND(E182&lt;90,C182&lt;2000,AND(F182&lt;=100,F182&gt;25)),"Moderate: underrated old model with regular rotation",
             AND(C182&lt;=2011,F182&lt;=25),"Low: not new model and bad rotation",
             AND(E182&gt;110,AND(C182&lt;=2011,C182&gt;=2000),F182&lt;=25),"Low: overrated regular model with bad rotation",
             AND(E182&gt;110,C182&lt;2011,AND(F182&lt;=100,F182&gt;25)),"Low: overrated regular model (not new) with regular rotation",
             AND(E182&gt;110,C182&gt;2011,F182&lt;=25),"Low: overrated new model with bad rotation"
)</f>
        <v>Critic: well priced/underrated and new, but bad rotation</v>
      </c>
    </row>
    <row r="183" spans="1:8" x14ac:dyDescent="0.3">
      <c r="A183" t="s">
        <v>10</v>
      </c>
      <c r="B183" t="s">
        <v>91</v>
      </c>
      <c r="C183">
        <v>2013</v>
      </c>
      <c r="D183">
        <v>30368.518518518518</v>
      </c>
      <c r="E183">
        <v>99.665090100231865</v>
      </c>
      <c r="F183">
        <v>27</v>
      </c>
      <c r="H183" t="str" cm="1">
        <f t="array" ref="H183">_xlfn.IFS(
             AND(E183&gt;110,C183&gt;2011,F183&gt;100),"High: overrated, new and good rotation",
             AND(E183&lt;90,C183&gt;2011,F183&gt;100),"High: underrated, new and good rotation",
             AND(E183&lt;90,C183&lt;2011,F183&gt;100),"High: underrated, not too new but good rotation",
             AND(E183&lt;=110,C183&gt;2011,F183&lt;=25),"Critic: well priced/underrated and new, but bad rotation",
             AND(E183&gt;110,F183&gt;100),"Top Tier: premium vehicules that tend to be sold above market prices",
             AND(E183&gt;=90,E183&lt;=110,F183&gt;25),"Moderate: fair price and regular to good rotation",
             AND(E183&lt;90,AND(C183&lt;=2011,C183&gt;=2000),AND(F183&lt;100,F183&gt;25)),"Moderate: underrated regular model and regular rotation",
             AND(E183&lt;90,C183&gt;2011,AND(F183&lt;=100,F183&gt;25)),"Moderate: underrated new model with regular rotation",
             AND(E183&lt;90,C183&lt;2000,AND(F183&lt;=100,F183&gt;25)),"Moderate: underrated old model with regular rotation",
             AND(C183&lt;=2011,F183&lt;=25),"Low: not new model and bad rotation",
             AND(E183&gt;110,AND(C183&lt;=2011,C183&gt;=2000),F183&lt;=25),"Low: overrated regular model with bad rotation",
             AND(E183&gt;110,C183&lt;2011,AND(F183&lt;=100,F183&gt;25)),"Low: overrated regular model (not new) with regular rotation",
             AND(E183&gt;110,C183&gt;2011,F183&lt;=25),"Low: overrated new model with bad rotation"
)</f>
        <v>Moderate: fair price and regular to good rotation</v>
      </c>
    </row>
    <row r="184" spans="1:8" x14ac:dyDescent="0.3">
      <c r="A184" t="s">
        <v>10</v>
      </c>
      <c r="B184" t="s">
        <v>91</v>
      </c>
      <c r="C184">
        <v>2014</v>
      </c>
      <c r="D184">
        <v>35376.315789473687</v>
      </c>
      <c r="E184">
        <v>99.363596675197314</v>
      </c>
      <c r="F184">
        <v>19</v>
      </c>
      <c r="H184" t="str" cm="1">
        <f t="array" ref="H184">_xlfn.IFS(
             AND(E184&gt;110,C184&gt;2011,F184&gt;100),"High: overrated, new and good rotation",
             AND(E184&lt;90,C184&gt;2011,F184&gt;100),"High: underrated, new and good rotation",
             AND(E184&lt;90,C184&lt;2011,F184&gt;100),"High: underrated, not too new but good rotation",
             AND(E184&lt;=110,C184&gt;2011,F184&lt;=25),"Critic: well priced/underrated and new, but bad rotation",
             AND(E184&gt;110,F184&gt;100),"Top Tier: premium vehicules that tend to be sold above market prices",
             AND(E184&gt;=90,E184&lt;=110,F184&gt;25),"Moderate: fair price and regular to good rotation",
             AND(E184&lt;90,AND(C184&lt;=2011,C184&gt;=2000),AND(F184&lt;100,F184&gt;25)),"Moderate: underrated regular model and regular rotation",
             AND(E184&lt;90,C184&gt;2011,AND(F184&lt;=100,F184&gt;25)),"Moderate: underrated new model with regular rotation",
             AND(E184&lt;90,C184&lt;2000,AND(F184&lt;=100,F184&gt;25)),"Moderate: underrated old model with regular rotation",
             AND(C184&lt;=2011,F184&lt;=25),"Low: not new model and bad rotation",
             AND(E184&gt;110,AND(C184&lt;=2011,C184&gt;=2000),F184&lt;=25),"Low: overrated regular model with bad rotation",
             AND(E184&gt;110,C184&lt;2011,AND(F184&lt;=100,F184&gt;25)),"Low: overrated regular model (not new) with regular rotation",
             AND(E184&gt;110,C184&gt;2011,F184&lt;=25),"Low: overrated new model with bad rotation"
)</f>
        <v>Critic: well priced/underrated and new, but bad rotation</v>
      </c>
    </row>
    <row r="185" spans="1:8" x14ac:dyDescent="0.3">
      <c r="A185" t="s">
        <v>10</v>
      </c>
      <c r="B185" t="s">
        <v>92</v>
      </c>
      <c r="C185">
        <v>2001</v>
      </c>
      <c r="D185">
        <v>2450</v>
      </c>
      <c r="E185">
        <v>111.36149299471407</v>
      </c>
      <c r="F185">
        <v>6</v>
      </c>
      <c r="H185" t="str" cm="1">
        <f t="array" ref="H185">_xlfn.IFS(
             AND(E185&gt;110,C185&gt;2011,F185&gt;100),"High: overrated, new and good rotation",
             AND(E185&lt;90,C185&gt;2011,F185&gt;100),"High: underrated, new and good rotation",
             AND(E185&lt;90,C185&lt;2011,F185&gt;100),"High: underrated, not too new but good rotation",
             AND(E185&lt;=110,C185&gt;2011,F185&lt;=25),"Critic: well priced/underrated and new, but bad rotation",
             AND(E185&gt;110,F185&gt;100),"Top Tier: premium vehicules that tend to be sold above market prices",
             AND(E185&gt;=90,E185&lt;=110,F185&gt;25),"Moderate: fair price and regular to good rotation",
             AND(E185&lt;90,AND(C185&lt;=2011,C185&gt;=2000),AND(F185&lt;100,F185&gt;25)),"Moderate: underrated regular model and regular rotation",
             AND(E185&lt;90,C185&gt;2011,AND(F185&lt;=100,F185&gt;25)),"Moderate: underrated new model with regular rotation",
             AND(E185&lt;90,C185&lt;2000,AND(F185&lt;=100,F185&gt;25)),"Moderate: underrated old model with regular rotation",
             AND(C185&lt;=2011,F185&lt;=25),"Low: not new model and bad rotation",
             AND(E185&gt;110,AND(C185&lt;=2011,C185&gt;=2000),F185&lt;=25),"Low: overrated regular model with bad rotation",
             AND(E185&gt;110,C185&lt;2011,AND(F185&lt;=100,F185&gt;25)),"Low: overrated regular model (not new) with regular rotation",
             AND(E185&gt;110,C185&gt;2011,F185&lt;=25),"Low: overrated new model with bad rotation"
)</f>
        <v>Low: not new model and bad rotation</v>
      </c>
    </row>
    <row r="186" spans="1:8" x14ac:dyDescent="0.3">
      <c r="A186" t="s">
        <v>10</v>
      </c>
      <c r="B186" t="s">
        <v>92</v>
      </c>
      <c r="C186">
        <v>2002</v>
      </c>
      <c r="D186">
        <v>1108.3333333333333</v>
      </c>
      <c r="E186">
        <v>43.418450456840993</v>
      </c>
      <c r="F186">
        <v>6</v>
      </c>
      <c r="H186" t="str" cm="1">
        <f t="array" ref="H186">_xlfn.IFS(
             AND(E186&gt;110,C186&gt;2011,F186&gt;100),"High: overrated, new and good rotation",
             AND(E186&lt;90,C186&gt;2011,F186&gt;100),"High: underrated, new and good rotation",
             AND(E186&lt;90,C186&lt;2011,F186&gt;100),"High: underrated, not too new but good rotation",
             AND(E186&lt;=110,C186&gt;2011,F186&lt;=25),"Critic: well priced/underrated and new, but bad rotation",
             AND(E186&gt;110,F186&gt;100),"Top Tier: premium vehicules that tend to be sold above market prices",
             AND(E186&gt;=90,E186&lt;=110,F186&gt;25),"Moderate: fair price and regular to good rotation",
             AND(E186&lt;90,AND(C186&lt;=2011,C186&gt;=2000),AND(F186&lt;100,F186&gt;25)),"Moderate: underrated regular model and regular rotation",
             AND(E186&lt;90,C186&gt;2011,AND(F186&lt;=100,F186&gt;25)),"Moderate: underrated new model with regular rotation",
             AND(E186&lt;90,C186&lt;2000,AND(F186&lt;=100,F186&gt;25)),"Moderate: underrated old model with regular rotation",
             AND(C186&lt;=2011,F186&lt;=25),"Low: not new model and bad rotation",
             AND(E186&gt;110,AND(C186&lt;=2011,C186&gt;=2000),F186&lt;=25),"Low: overrated regular model with bad rotation",
             AND(E186&gt;110,C186&lt;2011,AND(F186&lt;=100,F186&gt;25)),"Low: overrated regular model (not new) with regular rotation",
             AND(E186&gt;110,C186&gt;2011,F186&lt;=25),"Low: overrated new model with bad rotation"
)</f>
        <v>Low: not new model and bad rotation</v>
      </c>
    </row>
    <row r="187" spans="1:8" x14ac:dyDescent="0.3">
      <c r="A187" t="s">
        <v>10</v>
      </c>
      <c r="B187" t="s">
        <v>92</v>
      </c>
      <c r="C187">
        <v>2003</v>
      </c>
      <c r="D187">
        <v>2760</v>
      </c>
      <c r="E187">
        <v>98.793615626046517</v>
      </c>
      <c r="F187">
        <v>5</v>
      </c>
      <c r="H187" t="str" cm="1">
        <f t="array" ref="H187">_xlfn.IFS(
             AND(E187&gt;110,C187&gt;2011,F187&gt;100),"High: overrated, new and good rotation",
             AND(E187&lt;90,C187&gt;2011,F187&gt;100),"High: underrated, new and good rotation",
             AND(E187&lt;90,C187&lt;2011,F187&gt;100),"High: underrated, not too new but good rotation",
             AND(E187&lt;=110,C187&gt;2011,F187&lt;=25),"Critic: well priced/underrated and new, but bad rotation",
             AND(E187&gt;110,F187&gt;100),"Top Tier: premium vehicules that tend to be sold above market prices",
             AND(E187&gt;=90,E187&lt;=110,F187&gt;25),"Moderate: fair price and regular to good rotation",
             AND(E187&lt;90,AND(C187&lt;=2011,C187&gt;=2000),AND(F187&lt;100,F187&gt;25)),"Moderate: underrated regular model and regular rotation",
             AND(E187&lt;90,C187&gt;2011,AND(F187&lt;=100,F187&gt;25)),"Moderate: underrated new model with regular rotation",
             AND(E187&lt;90,C187&lt;2000,AND(F187&lt;=100,F187&gt;25)),"Moderate: underrated old model with regular rotation",
             AND(C187&lt;=2011,F187&lt;=25),"Low: not new model and bad rotation",
             AND(E187&gt;110,AND(C187&lt;=2011,C187&gt;=2000),F187&lt;=25),"Low: overrated regular model with bad rotation",
             AND(E187&gt;110,C187&lt;2011,AND(F187&lt;=100,F187&gt;25)),"Low: overrated regular model (not new) with regular rotation",
             AND(E187&gt;110,C187&gt;2011,F187&lt;=25),"Low: overrated new model with bad rotation"
)</f>
        <v>Low: not new model and bad rotation</v>
      </c>
    </row>
    <row r="188" spans="1:8" x14ac:dyDescent="0.3">
      <c r="A188" t="s">
        <v>10</v>
      </c>
      <c r="B188" t="s">
        <v>92</v>
      </c>
      <c r="C188">
        <v>2004</v>
      </c>
      <c r="D188">
        <v>3200</v>
      </c>
      <c r="E188">
        <v>94.846126359045243</v>
      </c>
      <c r="F188">
        <v>7</v>
      </c>
      <c r="H188" t="str" cm="1">
        <f t="array" ref="H188">_xlfn.IFS(
             AND(E188&gt;110,C188&gt;2011,F188&gt;100),"High: overrated, new and good rotation",
             AND(E188&lt;90,C188&gt;2011,F188&gt;100),"High: underrated, new and good rotation",
             AND(E188&lt;90,C188&lt;2011,F188&gt;100),"High: underrated, not too new but good rotation",
             AND(E188&lt;=110,C188&gt;2011,F188&lt;=25),"Critic: well priced/underrated and new, but bad rotation",
             AND(E188&gt;110,F188&gt;100),"Top Tier: premium vehicules that tend to be sold above market prices",
             AND(E188&gt;=90,E188&lt;=110,F188&gt;25),"Moderate: fair price and regular to good rotation",
             AND(E188&lt;90,AND(C188&lt;=2011,C188&gt;=2000),AND(F188&lt;100,F188&gt;25)),"Moderate: underrated regular model and regular rotation",
             AND(E188&lt;90,C188&gt;2011,AND(F188&lt;=100,F188&gt;25)),"Moderate: underrated new model with regular rotation",
             AND(E188&lt;90,C188&lt;2000,AND(F188&lt;=100,F188&gt;25)),"Moderate: underrated old model with regular rotation",
             AND(C188&lt;=2011,F188&lt;=25),"Low: not new model and bad rotation",
             AND(E188&gt;110,AND(C188&lt;=2011,C188&gt;=2000),F188&lt;=25),"Low: overrated regular model with bad rotation",
             AND(E188&gt;110,C188&lt;2011,AND(F188&lt;=100,F188&gt;25)),"Low: overrated regular model (not new) with regular rotation",
             AND(E188&gt;110,C188&gt;2011,F188&lt;=25),"Low: overrated new model with bad rotation"
)</f>
        <v>Low: not new model and bad rotation</v>
      </c>
    </row>
    <row r="189" spans="1:8" x14ac:dyDescent="0.3">
      <c r="A189" t="s">
        <v>10</v>
      </c>
      <c r="B189" t="s">
        <v>92</v>
      </c>
      <c r="C189">
        <v>2005</v>
      </c>
      <c r="D189">
        <v>5350</v>
      </c>
      <c r="E189">
        <v>97.177407080970994</v>
      </c>
      <c r="F189">
        <v>10</v>
      </c>
      <c r="H189" t="str" cm="1">
        <f t="array" ref="H189">_xlfn.IFS(
             AND(E189&gt;110,C189&gt;2011,F189&gt;100),"High: overrated, new and good rotation",
             AND(E189&lt;90,C189&gt;2011,F189&gt;100),"High: underrated, new and good rotation",
             AND(E189&lt;90,C189&lt;2011,F189&gt;100),"High: underrated, not too new but good rotation",
             AND(E189&lt;=110,C189&gt;2011,F189&lt;=25),"Critic: well priced/underrated and new, but bad rotation",
             AND(E189&gt;110,F189&gt;100),"Top Tier: premium vehicules that tend to be sold above market prices",
             AND(E189&gt;=90,E189&lt;=110,F189&gt;25),"Moderate: fair price and regular to good rotation",
             AND(E189&lt;90,AND(C189&lt;=2011,C189&gt;=2000),AND(F189&lt;100,F189&gt;25)),"Moderate: underrated regular model and regular rotation",
             AND(E189&lt;90,C189&gt;2011,AND(F189&lt;=100,F189&gt;25)),"Moderate: underrated new model with regular rotation",
             AND(E189&lt;90,C189&lt;2000,AND(F189&lt;=100,F189&gt;25)),"Moderate: underrated old model with regular rotation",
             AND(C189&lt;=2011,F189&lt;=25),"Low: not new model and bad rotation",
             AND(E189&gt;110,AND(C189&lt;=2011,C189&gt;=2000),F189&lt;=25),"Low: overrated regular model with bad rotation",
             AND(E189&gt;110,C189&lt;2011,AND(F189&lt;=100,F189&gt;25)),"Low: overrated regular model (not new) with regular rotation",
             AND(E189&gt;110,C189&gt;2011,F189&lt;=25),"Low: overrated new model with bad rotation"
)</f>
        <v>Low: not new model and bad rotation</v>
      </c>
    </row>
    <row r="190" spans="1:8" x14ac:dyDescent="0.3">
      <c r="A190" t="s">
        <v>10</v>
      </c>
      <c r="B190" t="s">
        <v>93</v>
      </c>
      <c r="C190">
        <v>2015</v>
      </c>
      <c r="D190">
        <v>30400</v>
      </c>
      <c r="E190">
        <v>103.4013605442177</v>
      </c>
      <c r="F190">
        <v>1</v>
      </c>
      <c r="H190" t="str" cm="1">
        <f t="array" ref="H190">_xlfn.IFS(
             AND(E190&gt;110,C190&gt;2011,F190&gt;100),"High: overrated, new and good rotation",
             AND(E190&lt;90,C190&gt;2011,F190&gt;100),"High: underrated, new and good rotation",
             AND(E190&lt;90,C190&lt;2011,F190&gt;100),"High: underrated, not too new but good rotation",
             AND(E190&lt;=110,C190&gt;2011,F190&lt;=25),"Critic: well priced/underrated and new, but bad rotation",
             AND(E190&gt;110,F190&gt;100),"Top Tier: premium vehicules that tend to be sold above market prices",
             AND(E190&gt;=90,E190&lt;=110,F190&gt;25),"Moderate: fair price and regular to good rotation",
             AND(E190&lt;90,AND(C190&lt;=2011,C190&gt;=2000),AND(F190&lt;100,F190&gt;25)),"Moderate: underrated regular model and regular rotation",
             AND(E190&lt;90,C190&gt;2011,AND(F190&lt;=100,F190&gt;25)),"Moderate: underrated new model with regular rotation",
             AND(E190&lt;90,C190&lt;2000,AND(F190&lt;=100,F190&gt;25)),"Moderate: underrated old model with regular rotation",
             AND(C190&lt;=2011,F190&lt;=25),"Low: not new model and bad rotation",
             AND(E190&gt;110,AND(C190&lt;=2011,C190&gt;=2000),F190&lt;=25),"Low: overrated regular model with bad rotation",
             AND(E190&gt;110,C190&lt;2011,AND(F190&lt;=100,F190&gt;25)),"Low: overrated regular model (not new) with regular rotation",
             AND(E190&gt;110,C190&gt;2011,F190&lt;=25),"Low: overrated new model with bad rotation"
)</f>
        <v>Critic: well priced/underrated and new, but bad rotation</v>
      </c>
    </row>
    <row r="191" spans="1:8" x14ac:dyDescent="0.3">
      <c r="A191" t="s">
        <v>10</v>
      </c>
      <c r="B191" t="s">
        <v>94</v>
      </c>
      <c r="C191">
        <v>2009</v>
      </c>
      <c r="D191">
        <v>17115</v>
      </c>
      <c r="E191">
        <v>99.771220834721575</v>
      </c>
      <c r="F191">
        <v>30</v>
      </c>
      <c r="H191" t="str" cm="1">
        <f t="array" ref="H191">_xlfn.IFS(
             AND(E191&gt;110,C191&gt;2011,F191&gt;100),"High: overrated, new and good rotation",
             AND(E191&lt;90,C191&gt;2011,F191&gt;100),"High: underrated, new and good rotation",
             AND(E191&lt;90,C191&lt;2011,F191&gt;100),"High: underrated, not too new but good rotation",
             AND(E191&lt;=110,C191&gt;2011,F191&lt;=25),"Critic: well priced/underrated and new, but bad rotation",
             AND(E191&gt;110,F191&gt;100),"Top Tier: premium vehicules that tend to be sold above market prices",
             AND(E191&gt;=90,E191&lt;=110,F191&gt;25),"Moderate: fair price and regular to good rotation",
             AND(E191&lt;90,AND(C191&lt;=2011,C191&gt;=2000),AND(F191&lt;100,F191&gt;25)),"Moderate: underrated regular model and regular rotation",
             AND(E191&lt;90,C191&gt;2011,AND(F191&lt;=100,F191&gt;25)),"Moderate: underrated new model with regular rotation",
             AND(E191&lt;90,C191&lt;2000,AND(F191&lt;=100,F191&gt;25)),"Moderate: underrated old model with regular rotation",
             AND(C191&lt;=2011,F191&lt;=25),"Low: not new model and bad rotation",
             AND(E191&gt;110,AND(C191&lt;=2011,C191&gt;=2000),F191&lt;=25),"Low: overrated regular model with bad rotation",
             AND(E191&gt;110,C191&lt;2011,AND(F191&lt;=100,F191&gt;25)),"Low: overrated regular model (not new) with regular rotation",
             AND(E191&gt;110,C191&gt;2011,F191&lt;=25),"Low: overrated new model with bad rotation"
)</f>
        <v>Moderate: fair price and regular to good rotation</v>
      </c>
    </row>
    <row r="192" spans="1:8" x14ac:dyDescent="0.3">
      <c r="A192" t="s">
        <v>10</v>
      </c>
      <c r="B192" t="s">
        <v>94</v>
      </c>
      <c r="C192">
        <v>2010</v>
      </c>
      <c r="D192">
        <v>20855.084745762713</v>
      </c>
      <c r="E192">
        <v>99.719407203961737</v>
      </c>
      <c r="F192">
        <v>59</v>
      </c>
      <c r="H192" t="str" cm="1">
        <f t="array" ref="H192">_xlfn.IFS(
             AND(E192&gt;110,C192&gt;2011,F192&gt;100),"High: overrated, new and good rotation",
             AND(E192&lt;90,C192&gt;2011,F192&gt;100),"High: underrated, new and good rotation",
             AND(E192&lt;90,C192&lt;2011,F192&gt;100),"High: underrated, not too new but good rotation",
             AND(E192&lt;=110,C192&gt;2011,F192&lt;=25),"Critic: well priced/underrated and new, but bad rotation",
             AND(E192&gt;110,F192&gt;100),"Top Tier: premium vehicules that tend to be sold above market prices",
             AND(E192&gt;=90,E192&lt;=110,F192&gt;25),"Moderate: fair price and regular to good rotation",
             AND(E192&lt;90,AND(C192&lt;=2011,C192&gt;=2000),AND(F192&lt;100,F192&gt;25)),"Moderate: underrated regular model and regular rotation",
             AND(E192&lt;90,C192&gt;2011,AND(F192&lt;=100,F192&gt;25)),"Moderate: underrated new model with regular rotation",
             AND(E192&lt;90,C192&lt;2000,AND(F192&lt;=100,F192&gt;25)),"Moderate: underrated old model with regular rotation",
             AND(C192&lt;=2011,F192&lt;=25),"Low: not new model and bad rotation",
             AND(E192&gt;110,AND(C192&lt;=2011,C192&gt;=2000),F192&lt;=25),"Low: overrated regular model with bad rotation",
             AND(E192&gt;110,C192&lt;2011,AND(F192&lt;=100,F192&gt;25)),"Low: overrated regular model (not new) with regular rotation",
             AND(E192&gt;110,C192&gt;2011,F192&lt;=25),"Low: overrated new model with bad rotation"
)</f>
        <v>Moderate: fair price and regular to good rotation</v>
      </c>
    </row>
    <row r="193" spans="1:8" x14ac:dyDescent="0.3">
      <c r="A193" t="s">
        <v>10</v>
      </c>
      <c r="B193" t="s">
        <v>94</v>
      </c>
      <c r="C193">
        <v>2011</v>
      </c>
      <c r="D193">
        <v>22569.047619047618</v>
      </c>
      <c r="E193">
        <v>98.886802548072737</v>
      </c>
      <c r="F193">
        <v>84</v>
      </c>
      <c r="H193" t="str" cm="1">
        <f t="array" ref="H193">_xlfn.IFS(
             AND(E193&gt;110,C193&gt;2011,F193&gt;100),"High: overrated, new and good rotation",
             AND(E193&lt;90,C193&gt;2011,F193&gt;100),"High: underrated, new and good rotation",
             AND(E193&lt;90,C193&lt;2011,F193&gt;100),"High: underrated, not too new but good rotation",
             AND(E193&lt;=110,C193&gt;2011,F193&lt;=25),"Critic: well priced/underrated and new, but bad rotation",
             AND(E193&gt;110,F193&gt;100),"Top Tier: premium vehicules that tend to be sold above market prices",
             AND(E193&gt;=90,E193&lt;=110,F193&gt;25),"Moderate: fair price and regular to good rotation",
             AND(E193&lt;90,AND(C193&lt;=2011,C193&gt;=2000),AND(F193&lt;100,F193&gt;25)),"Moderate: underrated regular model and regular rotation",
             AND(E193&lt;90,C193&gt;2011,AND(F193&lt;=100,F193&gt;25)),"Moderate: underrated new model with regular rotation",
             AND(E193&lt;90,C193&lt;2000,AND(F193&lt;=100,F193&gt;25)),"Moderate: underrated old model with regular rotation",
             AND(C193&lt;=2011,F193&lt;=25),"Low: not new model and bad rotation",
             AND(E193&gt;110,AND(C193&lt;=2011,C193&gt;=2000),F193&lt;=25),"Low: overrated regular model with bad rotation",
             AND(E193&gt;110,C193&lt;2011,AND(F193&lt;=100,F193&gt;25)),"Low: overrated regular model (not new) with regular rotation",
             AND(E193&gt;110,C193&gt;2011,F193&lt;=25),"Low: overrated new model with bad rotation"
)</f>
        <v>Moderate: fair price and regular to good rotation</v>
      </c>
    </row>
    <row r="194" spans="1:8" x14ac:dyDescent="0.3">
      <c r="A194" t="s">
        <v>10</v>
      </c>
      <c r="B194" t="s">
        <v>94</v>
      </c>
      <c r="C194">
        <v>2012</v>
      </c>
      <c r="D194">
        <v>27213.764044943819</v>
      </c>
      <c r="E194">
        <v>99.1005334858081</v>
      </c>
      <c r="F194">
        <v>178</v>
      </c>
      <c r="H194" t="str" cm="1">
        <f t="array" ref="H194">_xlfn.IFS(
             AND(E194&gt;110,C194&gt;2011,F194&gt;100),"High: overrated, new and good rotation",
             AND(E194&lt;90,C194&gt;2011,F194&gt;100),"High: underrated, new and good rotation",
             AND(E194&lt;90,C194&lt;2011,F194&gt;100),"High: underrated, not too new but good rotation",
             AND(E194&lt;=110,C194&gt;2011,F194&lt;=25),"Critic: well priced/underrated and new, but bad rotation",
             AND(E194&gt;110,F194&gt;100),"Top Tier: premium vehicules that tend to be sold above market prices",
             AND(E194&gt;=90,E194&lt;=110,F194&gt;25),"Moderate: fair price and regular to good rotation",
             AND(E194&lt;90,AND(C194&lt;=2011,C194&gt;=2000),AND(F194&lt;100,F194&gt;25)),"Moderate: underrated regular model and regular rotation",
             AND(E194&lt;90,C194&gt;2011,AND(F194&lt;=100,F194&gt;25)),"Moderate: underrated new model with regular rotation",
             AND(E194&lt;90,C194&lt;2000,AND(F194&lt;=100,F194&gt;25)),"Moderate: underrated old model with regular rotation",
             AND(C194&lt;=2011,F194&lt;=25),"Low: not new model and bad rotation",
             AND(E194&gt;110,AND(C194&lt;=2011,C194&gt;=2000),F194&lt;=25),"Low: overrated regular model with bad rotation",
             AND(E194&gt;110,C194&lt;2011,AND(F194&lt;=100,F194&gt;25)),"Low: overrated regular model (not new) with regular rotation",
             AND(E194&gt;110,C194&gt;2011,F194&lt;=25),"Low: overrated new model with bad rotation"
)</f>
        <v>Moderate: fair price and regular to good rotation</v>
      </c>
    </row>
    <row r="195" spans="1:8" x14ac:dyDescent="0.3">
      <c r="A195" t="s">
        <v>10</v>
      </c>
      <c r="B195" t="s">
        <v>94</v>
      </c>
      <c r="C195">
        <v>2013</v>
      </c>
      <c r="D195">
        <v>29970.16129032258</v>
      </c>
      <c r="E195">
        <v>98.711142089787103</v>
      </c>
      <c r="F195">
        <v>124</v>
      </c>
      <c r="H195" t="str" cm="1">
        <f t="array" ref="H195">_xlfn.IFS(
             AND(E195&gt;110,C195&gt;2011,F195&gt;100),"High: overrated, new and good rotation",
             AND(E195&lt;90,C195&gt;2011,F195&gt;100),"High: underrated, new and good rotation",
             AND(E195&lt;90,C195&lt;2011,F195&gt;100),"High: underrated, not too new but good rotation",
             AND(E195&lt;=110,C195&gt;2011,F195&lt;=25),"Critic: well priced/underrated and new, but bad rotation",
             AND(E195&gt;110,F195&gt;100),"Top Tier: premium vehicules that tend to be sold above market prices",
             AND(E195&gt;=90,E195&lt;=110,F195&gt;25),"Moderate: fair price and regular to good rotation",
             AND(E195&lt;90,AND(C195&lt;=2011,C195&gt;=2000),AND(F195&lt;100,F195&gt;25)),"Moderate: underrated regular model and regular rotation",
             AND(E195&lt;90,C195&gt;2011,AND(F195&lt;=100,F195&gt;25)),"Moderate: underrated new model with regular rotation",
             AND(E195&lt;90,C195&lt;2000,AND(F195&lt;=100,F195&gt;25)),"Moderate: underrated old model with regular rotation",
             AND(C195&lt;=2011,F195&lt;=25),"Low: not new model and bad rotation",
             AND(E195&gt;110,AND(C195&lt;=2011,C195&gt;=2000),F195&lt;=25),"Low: overrated regular model with bad rotation",
             AND(E195&gt;110,C195&lt;2011,AND(F195&lt;=100,F195&gt;25)),"Low: overrated regular model (not new) with regular rotation",
             AND(E195&gt;110,C195&gt;2011,F195&lt;=25),"Low: overrated new model with bad rotation"
)</f>
        <v>Moderate: fair price and regular to good rotation</v>
      </c>
    </row>
    <row r="196" spans="1:8" x14ac:dyDescent="0.3">
      <c r="A196" t="s">
        <v>10</v>
      </c>
      <c r="B196" t="s">
        <v>94</v>
      </c>
      <c r="C196">
        <v>2014</v>
      </c>
      <c r="D196">
        <v>36924.489795918365</v>
      </c>
      <c r="E196">
        <v>99.457385459726581</v>
      </c>
      <c r="F196">
        <v>49</v>
      </c>
      <c r="H196" t="str" cm="1">
        <f t="array" ref="H196">_xlfn.IFS(
             AND(E196&gt;110,C196&gt;2011,F196&gt;100),"High: overrated, new and good rotation",
             AND(E196&lt;90,C196&gt;2011,F196&gt;100),"High: underrated, new and good rotation",
             AND(E196&lt;90,C196&lt;2011,F196&gt;100),"High: underrated, not too new but good rotation",
             AND(E196&lt;=110,C196&gt;2011,F196&lt;=25),"Critic: well priced/underrated and new, but bad rotation",
             AND(E196&gt;110,F196&gt;100),"Top Tier: premium vehicules that tend to be sold above market prices",
             AND(E196&gt;=90,E196&lt;=110,F196&gt;25),"Moderate: fair price and regular to good rotation",
             AND(E196&lt;90,AND(C196&lt;=2011,C196&gt;=2000),AND(F196&lt;100,F196&gt;25)),"Moderate: underrated regular model and regular rotation",
             AND(E196&lt;90,C196&gt;2011,AND(F196&lt;=100,F196&gt;25)),"Moderate: underrated new model with regular rotation",
             AND(E196&lt;90,C196&lt;2000,AND(F196&lt;=100,F196&gt;25)),"Moderate: underrated old model with regular rotation",
             AND(C196&lt;=2011,F196&lt;=25),"Low: not new model and bad rotation",
             AND(E196&gt;110,AND(C196&lt;=2011,C196&gt;=2000),F196&lt;=25),"Low: overrated regular model with bad rotation",
             AND(E196&gt;110,C196&lt;2011,AND(F196&lt;=100,F196&gt;25)),"Low: overrated regular model (not new) with regular rotation",
             AND(E196&gt;110,C196&gt;2011,F196&lt;=25),"Low: overrated new model with bad rotation"
)</f>
        <v>Moderate: fair price and regular to good rotation</v>
      </c>
    </row>
    <row r="197" spans="1:8" x14ac:dyDescent="0.3">
      <c r="A197" t="s">
        <v>10</v>
      </c>
      <c r="B197" t="s">
        <v>94</v>
      </c>
      <c r="C197">
        <v>2015</v>
      </c>
      <c r="D197">
        <v>38603.125</v>
      </c>
      <c r="E197">
        <v>100.19824652990195</v>
      </c>
      <c r="F197">
        <v>16</v>
      </c>
      <c r="H197" t="str" cm="1">
        <f t="array" ref="H197">_xlfn.IFS(
             AND(E197&gt;110,C197&gt;2011,F197&gt;100),"High: overrated, new and good rotation",
             AND(E197&lt;90,C197&gt;2011,F197&gt;100),"High: underrated, new and good rotation",
             AND(E197&lt;90,C197&lt;2011,F197&gt;100),"High: underrated, not too new but good rotation",
             AND(E197&lt;=110,C197&gt;2011,F197&lt;=25),"Critic: well priced/underrated and new, but bad rotation",
             AND(E197&gt;110,F197&gt;100),"Top Tier: premium vehicules that tend to be sold above market prices",
             AND(E197&gt;=90,E197&lt;=110,F197&gt;25),"Moderate: fair price and regular to good rotation",
             AND(E197&lt;90,AND(C197&lt;=2011,C197&gt;=2000),AND(F197&lt;100,F197&gt;25)),"Moderate: underrated regular model and regular rotation",
             AND(E197&lt;90,C197&gt;2011,AND(F197&lt;=100,F197&gt;25)),"Moderate: underrated new model with regular rotation",
             AND(E197&lt;90,C197&lt;2000,AND(F197&lt;=100,F197&gt;25)),"Moderate: underrated old model with regular rotation",
             AND(C197&lt;=2011,F197&lt;=25),"Low: not new model and bad rotation",
             AND(E197&gt;110,AND(C197&lt;=2011,C197&gt;=2000),F197&lt;=25),"Low: overrated regular model with bad rotation",
             AND(E197&gt;110,C197&lt;2011,AND(F197&lt;=100,F197&gt;25)),"Low: overrated regular model (not new) with regular rotation",
             AND(E197&gt;110,C197&gt;2011,F197&lt;=25),"Low: overrated new model with bad rotation"
)</f>
        <v>Critic: well priced/underrated and new, but bad rotation</v>
      </c>
    </row>
    <row r="198" spans="1:8" x14ac:dyDescent="0.3">
      <c r="A198" t="s">
        <v>10</v>
      </c>
      <c r="B198" t="s">
        <v>95</v>
      </c>
      <c r="C198">
        <v>2007</v>
      </c>
      <c r="D198">
        <v>12663.392857142857</v>
      </c>
      <c r="E198">
        <v>98.032158228824542</v>
      </c>
      <c r="F198">
        <v>112</v>
      </c>
      <c r="H198" t="str" cm="1">
        <f t="array" ref="H198">_xlfn.IFS(
             AND(E198&gt;110,C198&gt;2011,F198&gt;100),"High: overrated, new and good rotation",
             AND(E198&lt;90,C198&gt;2011,F198&gt;100),"High: underrated, new and good rotation",
             AND(E198&lt;90,C198&lt;2011,F198&gt;100),"High: underrated, not too new but good rotation",
             AND(E198&lt;=110,C198&gt;2011,F198&lt;=25),"Critic: well priced/underrated and new, but bad rotation",
             AND(E198&gt;110,F198&gt;100),"Top Tier: premium vehicules that tend to be sold above market prices",
             AND(E198&gt;=90,E198&lt;=110,F198&gt;25),"Moderate: fair price and regular to good rotation",
             AND(E198&lt;90,AND(C198&lt;=2011,C198&gt;=2000),AND(F198&lt;100,F198&gt;25)),"Moderate: underrated regular model and regular rotation",
             AND(E198&lt;90,C198&gt;2011,AND(F198&lt;=100,F198&gt;25)),"Moderate: underrated new model with regular rotation",
             AND(E198&lt;90,C198&lt;2000,AND(F198&lt;=100,F198&gt;25)),"Moderate: underrated old model with regular rotation",
             AND(C198&lt;=2011,F198&lt;=25),"Low: not new model and bad rotation",
             AND(E198&gt;110,AND(C198&lt;=2011,C198&gt;=2000),F198&lt;=25),"Low: overrated regular model with bad rotation",
             AND(E198&gt;110,C198&lt;2011,AND(F198&lt;=100,F198&gt;25)),"Low: overrated regular model (not new) with regular rotation",
             AND(E198&gt;110,C198&gt;2011,F198&lt;=25),"Low: overrated new model with bad rotation"
)</f>
        <v>Moderate: fair price and regular to good rotation</v>
      </c>
    </row>
    <row r="199" spans="1:8" x14ac:dyDescent="0.3">
      <c r="A199" t="s">
        <v>10</v>
      </c>
      <c r="B199" t="s">
        <v>95</v>
      </c>
      <c r="C199">
        <v>2008</v>
      </c>
      <c r="D199">
        <v>15561.71875</v>
      </c>
      <c r="E199">
        <v>100.70659371626266</v>
      </c>
      <c r="F199">
        <v>64</v>
      </c>
      <c r="H199" t="str" cm="1">
        <f t="array" ref="H199">_xlfn.IFS(
             AND(E199&gt;110,C199&gt;2011,F199&gt;100),"High: overrated, new and good rotation",
             AND(E199&lt;90,C199&gt;2011,F199&gt;100),"High: underrated, new and good rotation",
             AND(E199&lt;90,C199&lt;2011,F199&gt;100),"High: underrated, not too new but good rotation",
             AND(E199&lt;=110,C199&gt;2011,F199&lt;=25),"Critic: well priced/underrated and new, but bad rotation",
             AND(E199&gt;110,F199&gt;100),"Top Tier: premium vehicules that tend to be sold above market prices",
             AND(E199&gt;=90,E199&lt;=110,F199&gt;25),"Moderate: fair price and regular to good rotation",
             AND(E199&lt;90,AND(C199&lt;=2011,C199&gt;=2000),AND(F199&lt;100,F199&gt;25)),"Moderate: underrated regular model and regular rotation",
             AND(E199&lt;90,C199&gt;2011,AND(F199&lt;=100,F199&gt;25)),"Moderate: underrated new model with regular rotation",
             AND(E199&lt;90,C199&lt;2000,AND(F199&lt;=100,F199&gt;25)),"Moderate: underrated old model with regular rotation",
             AND(C199&lt;=2011,F199&lt;=25),"Low: not new model and bad rotation",
             AND(E199&gt;110,AND(C199&lt;=2011,C199&gt;=2000),F199&lt;=25),"Low: overrated regular model with bad rotation",
             AND(E199&gt;110,C199&lt;2011,AND(F199&lt;=100,F199&gt;25)),"Low: overrated regular model (not new) with regular rotation",
             AND(E199&gt;110,C199&gt;2011,F199&lt;=25),"Low: overrated new model with bad rotation"
)</f>
        <v>Moderate: fair price and regular to good rotation</v>
      </c>
    </row>
    <row r="200" spans="1:8" x14ac:dyDescent="0.3">
      <c r="A200" t="s">
        <v>10</v>
      </c>
      <c r="B200" t="s">
        <v>95</v>
      </c>
      <c r="C200">
        <v>2009</v>
      </c>
      <c r="D200">
        <v>19006.666666666668</v>
      </c>
      <c r="E200">
        <v>99.025084594277274</v>
      </c>
      <c r="F200">
        <v>45</v>
      </c>
      <c r="H200" t="str" cm="1">
        <f t="array" ref="H200">_xlfn.IFS(
             AND(E200&gt;110,C200&gt;2011,F200&gt;100),"High: overrated, new and good rotation",
             AND(E200&lt;90,C200&gt;2011,F200&gt;100),"High: underrated, new and good rotation",
             AND(E200&lt;90,C200&lt;2011,F200&gt;100),"High: underrated, not too new but good rotation",
             AND(E200&lt;=110,C200&gt;2011,F200&lt;=25),"Critic: well priced/underrated and new, but bad rotation",
             AND(E200&gt;110,F200&gt;100),"Top Tier: premium vehicules that tend to be sold above market prices",
             AND(E200&gt;=90,E200&lt;=110,F200&gt;25),"Moderate: fair price and regular to good rotation",
             AND(E200&lt;90,AND(C200&lt;=2011,C200&gt;=2000),AND(F200&lt;100,F200&gt;25)),"Moderate: underrated regular model and regular rotation",
             AND(E200&lt;90,C200&gt;2011,AND(F200&lt;=100,F200&gt;25)),"Moderate: underrated new model with regular rotation",
             AND(E200&lt;90,C200&lt;2000,AND(F200&lt;=100,F200&gt;25)),"Moderate: underrated old model with regular rotation",
             AND(C200&lt;=2011,F200&lt;=25),"Low: not new model and bad rotation",
             AND(E200&gt;110,AND(C200&lt;=2011,C200&gt;=2000),F200&lt;=25),"Low: overrated regular model with bad rotation",
             AND(E200&gt;110,C200&lt;2011,AND(F200&lt;=100,F200&gt;25)),"Low: overrated regular model (not new) with regular rotation",
             AND(E200&gt;110,C200&gt;2011,F200&lt;=25),"Low: overrated new model with bad rotation"
)</f>
        <v>Moderate: fair price and regular to good rotation</v>
      </c>
    </row>
    <row r="201" spans="1:8" x14ac:dyDescent="0.3">
      <c r="A201" t="s">
        <v>10</v>
      </c>
      <c r="B201" t="s">
        <v>95</v>
      </c>
      <c r="C201">
        <v>2010</v>
      </c>
      <c r="D201">
        <v>26198.275862068964</v>
      </c>
      <c r="E201">
        <v>100.55084317182772</v>
      </c>
      <c r="F201">
        <v>29</v>
      </c>
      <c r="H201" t="str" cm="1">
        <f t="array" ref="H201">_xlfn.IFS(
             AND(E201&gt;110,C201&gt;2011,F201&gt;100),"High: overrated, new and good rotation",
             AND(E201&lt;90,C201&gt;2011,F201&gt;100),"High: underrated, new and good rotation",
             AND(E201&lt;90,C201&lt;2011,F201&gt;100),"High: underrated, not too new but good rotation",
             AND(E201&lt;=110,C201&gt;2011,F201&lt;=25),"Critic: well priced/underrated and new, but bad rotation",
             AND(E201&gt;110,F201&gt;100),"Top Tier: premium vehicules that tend to be sold above market prices",
             AND(E201&gt;=90,E201&lt;=110,F201&gt;25),"Moderate: fair price and regular to good rotation",
             AND(E201&lt;90,AND(C201&lt;=2011,C201&gt;=2000),AND(F201&lt;100,F201&gt;25)),"Moderate: underrated regular model and regular rotation",
             AND(E201&lt;90,C201&gt;2011,AND(F201&lt;=100,F201&gt;25)),"Moderate: underrated new model with regular rotation",
             AND(E201&lt;90,C201&lt;2000,AND(F201&lt;=100,F201&gt;25)),"Moderate: underrated old model with regular rotation",
             AND(C201&lt;=2011,F201&lt;=25),"Low: not new model and bad rotation",
             AND(E201&gt;110,AND(C201&lt;=2011,C201&gt;=2000),F201&lt;=25),"Low: overrated regular model with bad rotation",
             AND(E201&gt;110,C201&lt;2011,AND(F201&lt;=100,F201&gt;25)),"Low: overrated regular model (not new) with regular rotation",
             AND(E201&gt;110,C201&gt;2011,F201&lt;=25),"Low: overrated new model with bad rotation"
)</f>
        <v>Moderate: fair price and regular to good rotation</v>
      </c>
    </row>
    <row r="202" spans="1:8" x14ac:dyDescent="0.3">
      <c r="A202" t="s">
        <v>10</v>
      </c>
      <c r="B202" t="s">
        <v>95</v>
      </c>
      <c r="C202">
        <v>2011</v>
      </c>
      <c r="D202">
        <v>30500</v>
      </c>
      <c r="E202">
        <v>98.176102969287967</v>
      </c>
      <c r="F202">
        <v>39</v>
      </c>
      <c r="H202" t="str" cm="1">
        <f t="array" ref="H202">_xlfn.IFS(
             AND(E202&gt;110,C202&gt;2011,F202&gt;100),"High: overrated, new and good rotation",
             AND(E202&lt;90,C202&gt;2011,F202&gt;100),"High: underrated, new and good rotation",
             AND(E202&lt;90,C202&lt;2011,F202&gt;100),"High: underrated, not too new but good rotation",
             AND(E202&lt;=110,C202&gt;2011,F202&lt;=25),"Critic: well priced/underrated and new, but bad rotation",
             AND(E202&gt;110,F202&gt;100),"Top Tier: premium vehicules that tend to be sold above market prices",
             AND(E202&gt;=90,E202&lt;=110,F202&gt;25),"Moderate: fair price and regular to good rotation",
             AND(E202&lt;90,AND(C202&lt;=2011,C202&gt;=2000),AND(F202&lt;100,F202&gt;25)),"Moderate: underrated regular model and regular rotation",
             AND(E202&lt;90,C202&gt;2011,AND(F202&lt;=100,F202&gt;25)),"Moderate: underrated new model with regular rotation",
             AND(E202&lt;90,C202&lt;2000,AND(F202&lt;=100,F202&gt;25)),"Moderate: underrated old model with regular rotation",
             AND(C202&lt;=2011,F202&lt;=25),"Low: not new model and bad rotation",
             AND(E202&gt;110,AND(C202&lt;=2011,C202&gt;=2000),F202&lt;=25),"Low: overrated regular model with bad rotation",
             AND(E202&gt;110,C202&lt;2011,AND(F202&lt;=100,F202&gt;25)),"Low: overrated regular model (not new) with regular rotation",
             AND(E202&gt;110,C202&gt;2011,F202&lt;=25),"Low: overrated new model with bad rotation"
)</f>
        <v>Moderate: fair price and regular to good rotation</v>
      </c>
    </row>
    <row r="203" spans="1:8" x14ac:dyDescent="0.3">
      <c r="A203" t="s">
        <v>10</v>
      </c>
      <c r="B203" t="s">
        <v>95</v>
      </c>
      <c r="C203">
        <v>2012</v>
      </c>
      <c r="D203">
        <v>34820.769230769234</v>
      </c>
      <c r="E203">
        <v>99.045508728489821</v>
      </c>
      <c r="F203">
        <v>65</v>
      </c>
      <c r="H203" t="str" cm="1">
        <f t="array" ref="H203">_xlfn.IFS(
             AND(E203&gt;110,C203&gt;2011,F203&gt;100),"High: overrated, new and good rotation",
             AND(E203&lt;90,C203&gt;2011,F203&gt;100),"High: underrated, new and good rotation",
             AND(E203&lt;90,C203&lt;2011,F203&gt;100),"High: underrated, not too new but good rotation",
             AND(E203&lt;=110,C203&gt;2011,F203&lt;=25),"Critic: well priced/underrated and new, but bad rotation",
             AND(E203&gt;110,F203&gt;100),"Top Tier: premium vehicules that tend to be sold above market prices",
             AND(E203&gt;=90,E203&lt;=110,F203&gt;25),"Moderate: fair price and regular to good rotation",
             AND(E203&lt;90,AND(C203&lt;=2011,C203&gt;=2000),AND(F203&lt;100,F203&gt;25)),"Moderate: underrated regular model and regular rotation",
             AND(E203&lt;90,C203&gt;2011,AND(F203&lt;=100,F203&gt;25)),"Moderate: underrated new model with regular rotation",
             AND(E203&lt;90,C203&lt;2000,AND(F203&lt;=100,F203&gt;25)),"Moderate: underrated old model with regular rotation",
             AND(C203&lt;=2011,F203&lt;=25),"Low: not new model and bad rotation",
             AND(E203&gt;110,AND(C203&lt;=2011,C203&gt;=2000),F203&lt;=25),"Low: overrated regular model with bad rotation",
             AND(E203&gt;110,C203&lt;2011,AND(F203&lt;=100,F203&gt;25)),"Low: overrated regular model (not new) with regular rotation",
             AND(E203&gt;110,C203&gt;2011,F203&lt;=25),"Low: overrated new model with bad rotation"
)</f>
        <v>Moderate: fair price and regular to good rotation</v>
      </c>
    </row>
    <row r="204" spans="1:8" x14ac:dyDescent="0.3">
      <c r="A204" t="s">
        <v>10</v>
      </c>
      <c r="B204" t="s">
        <v>95</v>
      </c>
      <c r="C204">
        <v>2013</v>
      </c>
      <c r="D204">
        <v>39888.75</v>
      </c>
      <c r="E204">
        <v>98.300407456542715</v>
      </c>
      <c r="F204">
        <v>80</v>
      </c>
      <c r="H204" t="str" cm="1">
        <f t="array" ref="H204">_xlfn.IFS(
             AND(E204&gt;110,C204&gt;2011,F204&gt;100),"High: overrated, new and good rotation",
             AND(E204&lt;90,C204&gt;2011,F204&gt;100),"High: underrated, new and good rotation",
             AND(E204&lt;90,C204&lt;2011,F204&gt;100),"High: underrated, not too new but good rotation",
             AND(E204&lt;=110,C204&gt;2011,F204&lt;=25),"Critic: well priced/underrated and new, but bad rotation",
             AND(E204&gt;110,F204&gt;100),"Top Tier: premium vehicules that tend to be sold above market prices",
             AND(E204&gt;=90,E204&lt;=110,F204&gt;25),"Moderate: fair price and regular to good rotation",
             AND(E204&lt;90,AND(C204&lt;=2011,C204&gt;=2000),AND(F204&lt;100,F204&gt;25)),"Moderate: underrated regular model and regular rotation",
             AND(E204&lt;90,C204&gt;2011,AND(F204&lt;=100,F204&gt;25)),"Moderate: underrated new model with regular rotation",
             AND(E204&lt;90,C204&lt;2000,AND(F204&lt;=100,F204&gt;25)),"Moderate: underrated old model with regular rotation",
             AND(C204&lt;=2011,F204&lt;=25),"Low: not new model and bad rotation",
             AND(E204&gt;110,AND(C204&lt;=2011,C204&gt;=2000),F204&lt;=25),"Low: overrated regular model with bad rotation",
             AND(E204&gt;110,C204&lt;2011,AND(F204&lt;=100,F204&gt;25)),"Low: overrated regular model (not new) with regular rotation",
             AND(E204&gt;110,C204&gt;2011,F204&lt;=25),"Low: overrated new model with bad rotation"
)</f>
        <v>Moderate: fair price and regular to good rotation</v>
      </c>
    </row>
    <row r="205" spans="1:8" x14ac:dyDescent="0.3">
      <c r="A205" t="s">
        <v>10</v>
      </c>
      <c r="B205" t="s">
        <v>95</v>
      </c>
      <c r="C205">
        <v>2014</v>
      </c>
      <c r="D205">
        <v>49071.62162162162</v>
      </c>
      <c r="E205">
        <v>99.09697880404488</v>
      </c>
      <c r="F205">
        <v>37</v>
      </c>
      <c r="H205" t="str" cm="1">
        <f t="array" ref="H205">_xlfn.IFS(
             AND(E205&gt;110,C205&gt;2011,F205&gt;100),"High: overrated, new and good rotation",
             AND(E205&lt;90,C205&gt;2011,F205&gt;100),"High: underrated, new and good rotation",
             AND(E205&lt;90,C205&lt;2011,F205&gt;100),"High: underrated, not too new but good rotation",
             AND(E205&lt;=110,C205&gt;2011,F205&lt;=25),"Critic: well priced/underrated and new, but bad rotation",
             AND(E205&gt;110,F205&gt;100),"Top Tier: premium vehicules that tend to be sold above market prices",
             AND(E205&gt;=90,E205&lt;=110,F205&gt;25),"Moderate: fair price and regular to good rotation",
             AND(E205&lt;90,AND(C205&lt;=2011,C205&gt;=2000),AND(F205&lt;100,F205&gt;25)),"Moderate: underrated regular model and regular rotation",
             AND(E205&lt;90,C205&gt;2011,AND(F205&lt;=100,F205&gt;25)),"Moderate: underrated new model with regular rotation",
             AND(E205&lt;90,C205&lt;2000,AND(F205&lt;=100,F205&gt;25)),"Moderate: underrated old model with regular rotation",
             AND(C205&lt;=2011,F205&lt;=25),"Low: not new model and bad rotation",
             AND(E205&gt;110,AND(C205&lt;=2011,C205&gt;=2000),F205&lt;=25),"Low: overrated regular model with bad rotation",
             AND(E205&gt;110,C205&lt;2011,AND(F205&lt;=100,F205&gt;25)),"Low: overrated regular model (not new) with regular rotation",
             AND(E205&gt;110,C205&gt;2011,F205&lt;=25),"Low: overrated new model with bad rotation"
)</f>
        <v>Moderate: fair price and regular to good rotation</v>
      </c>
    </row>
    <row r="206" spans="1:8" x14ac:dyDescent="0.3">
      <c r="A206" t="s">
        <v>10</v>
      </c>
      <c r="B206" t="s">
        <v>96</v>
      </c>
      <c r="C206">
        <v>2008</v>
      </c>
      <c r="D206">
        <v>73166.666666666672</v>
      </c>
      <c r="E206">
        <v>94.812397269938515</v>
      </c>
      <c r="F206">
        <v>6</v>
      </c>
      <c r="H206" t="str" cm="1">
        <f t="array" ref="H206">_xlfn.IFS(
             AND(E206&gt;110,C206&gt;2011,F206&gt;100),"High: overrated, new and good rotation",
             AND(E206&lt;90,C206&gt;2011,F206&gt;100),"High: underrated, new and good rotation",
             AND(E206&lt;90,C206&lt;2011,F206&gt;100),"High: underrated, not too new but good rotation",
             AND(E206&lt;=110,C206&gt;2011,F206&lt;=25),"Critic: well priced/underrated and new, but bad rotation",
             AND(E206&gt;110,F206&gt;100),"Top Tier: premium vehicules that tend to be sold above market prices",
             AND(E206&gt;=90,E206&lt;=110,F206&gt;25),"Moderate: fair price and regular to good rotation",
             AND(E206&lt;90,AND(C206&lt;=2011,C206&gt;=2000),AND(F206&lt;100,F206&gt;25)),"Moderate: underrated regular model and regular rotation",
             AND(E206&lt;90,C206&gt;2011,AND(F206&lt;=100,F206&gt;25)),"Moderate: underrated new model with regular rotation",
             AND(E206&lt;90,C206&lt;2000,AND(F206&lt;=100,F206&gt;25)),"Moderate: underrated old model with regular rotation",
             AND(C206&lt;=2011,F206&lt;=25),"Low: not new model and bad rotation",
             AND(E206&gt;110,AND(C206&lt;=2011,C206&gt;=2000),F206&lt;=25),"Low: overrated regular model with bad rotation",
             AND(E206&gt;110,C206&lt;2011,AND(F206&lt;=100,F206&gt;25)),"Low: overrated regular model (not new) with regular rotation",
             AND(E206&gt;110,C206&gt;2011,F206&lt;=25),"Low: overrated new model with bad rotation"
)</f>
        <v>Low: not new model and bad rotation</v>
      </c>
    </row>
    <row r="207" spans="1:8" x14ac:dyDescent="0.3">
      <c r="A207" t="s">
        <v>10</v>
      </c>
      <c r="B207" t="s">
        <v>96</v>
      </c>
      <c r="C207">
        <v>2009</v>
      </c>
      <c r="D207">
        <v>80944.444444444438</v>
      </c>
      <c r="E207">
        <v>99.160049349491658</v>
      </c>
      <c r="F207">
        <v>9</v>
      </c>
      <c r="H207" t="str" cm="1">
        <f t="array" ref="H207">_xlfn.IFS(
             AND(E207&gt;110,C207&gt;2011,F207&gt;100),"High: overrated, new and good rotation",
             AND(E207&lt;90,C207&gt;2011,F207&gt;100),"High: underrated, new and good rotation",
             AND(E207&lt;90,C207&lt;2011,F207&gt;100),"High: underrated, not too new but good rotation",
             AND(E207&lt;=110,C207&gt;2011,F207&lt;=25),"Critic: well priced/underrated and new, but bad rotation",
             AND(E207&gt;110,F207&gt;100),"Top Tier: premium vehicules that tend to be sold above market prices",
             AND(E207&gt;=90,E207&lt;=110,F207&gt;25),"Moderate: fair price and regular to good rotation",
             AND(E207&lt;90,AND(C207&lt;=2011,C207&gt;=2000),AND(F207&lt;100,F207&gt;25)),"Moderate: underrated regular model and regular rotation",
             AND(E207&lt;90,C207&gt;2011,AND(F207&lt;=100,F207&gt;25)),"Moderate: underrated new model with regular rotation",
             AND(E207&lt;90,C207&lt;2000,AND(F207&lt;=100,F207&gt;25)),"Moderate: underrated old model with regular rotation",
             AND(C207&lt;=2011,F207&lt;=25),"Low: not new model and bad rotation",
             AND(E207&gt;110,AND(C207&lt;=2011,C207&gt;=2000),F207&lt;=25),"Low: overrated regular model with bad rotation",
             AND(E207&gt;110,C207&lt;2011,AND(F207&lt;=100,F207&gt;25)),"Low: overrated regular model (not new) with regular rotation",
             AND(E207&gt;110,C207&gt;2011,F207&lt;=25),"Low: overrated new model with bad rotation"
)</f>
        <v>Low: not new model and bad rotation</v>
      </c>
    </row>
    <row r="208" spans="1:8" x14ac:dyDescent="0.3">
      <c r="A208" t="s">
        <v>10</v>
      </c>
      <c r="B208" t="s">
        <v>96</v>
      </c>
      <c r="C208">
        <v>2010</v>
      </c>
      <c r="D208">
        <v>91071.428571428565</v>
      </c>
      <c r="E208">
        <v>99.111208405991846</v>
      </c>
      <c r="F208">
        <v>7</v>
      </c>
      <c r="H208" t="str" cm="1">
        <f t="array" ref="H208">_xlfn.IFS(
             AND(E208&gt;110,C208&gt;2011,F208&gt;100),"High: overrated, new and good rotation",
             AND(E208&lt;90,C208&gt;2011,F208&gt;100),"High: underrated, new and good rotation",
             AND(E208&lt;90,C208&lt;2011,F208&gt;100),"High: underrated, not too new but good rotation",
             AND(E208&lt;=110,C208&gt;2011,F208&lt;=25),"Critic: well priced/underrated and new, but bad rotation",
             AND(E208&gt;110,F208&gt;100),"Top Tier: premium vehicules that tend to be sold above market prices",
             AND(E208&gt;=90,E208&lt;=110,F208&gt;25),"Moderate: fair price and regular to good rotation",
             AND(E208&lt;90,AND(C208&lt;=2011,C208&gt;=2000),AND(F208&lt;100,F208&gt;25)),"Moderate: underrated regular model and regular rotation",
             AND(E208&lt;90,C208&gt;2011,AND(F208&lt;=100,F208&gt;25)),"Moderate: underrated new model with regular rotation",
             AND(E208&lt;90,C208&lt;2000,AND(F208&lt;=100,F208&gt;25)),"Moderate: underrated old model with regular rotation",
             AND(C208&lt;=2011,F208&lt;=25),"Low: not new model and bad rotation",
             AND(E208&gt;110,AND(C208&lt;=2011,C208&gt;=2000),F208&lt;=25),"Low: overrated regular model with bad rotation",
             AND(E208&gt;110,C208&lt;2011,AND(F208&lt;=100,F208&gt;25)),"Low: overrated regular model (not new) with regular rotation",
             AND(E208&gt;110,C208&gt;2011,F208&lt;=25),"Low: overrated new model with bad rotation"
)</f>
        <v>Low: not new model and bad rotation</v>
      </c>
    </row>
    <row r="209" spans="1:8" x14ac:dyDescent="0.3">
      <c r="A209" t="s">
        <v>10</v>
      </c>
      <c r="B209" t="s">
        <v>96</v>
      </c>
      <c r="C209">
        <v>2011</v>
      </c>
      <c r="D209">
        <v>100000</v>
      </c>
      <c r="E209">
        <v>97.289450035945364</v>
      </c>
      <c r="F209">
        <v>4</v>
      </c>
      <c r="H209" t="str" cm="1">
        <f t="array" ref="H209">_xlfn.IFS(
             AND(E209&gt;110,C209&gt;2011,F209&gt;100),"High: overrated, new and good rotation",
             AND(E209&lt;90,C209&gt;2011,F209&gt;100),"High: underrated, new and good rotation",
             AND(E209&lt;90,C209&lt;2011,F209&gt;100),"High: underrated, not too new but good rotation",
             AND(E209&lt;=110,C209&gt;2011,F209&lt;=25),"Critic: well priced/underrated and new, but bad rotation",
             AND(E209&gt;110,F209&gt;100),"Top Tier: premium vehicules that tend to be sold above market prices",
             AND(E209&gt;=90,E209&lt;=110,F209&gt;25),"Moderate: fair price and regular to good rotation",
             AND(E209&lt;90,AND(C209&lt;=2011,C209&gt;=2000),AND(F209&lt;100,F209&gt;25)),"Moderate: underrated regular model and regular rotation",
             AND(E209&lt;90,C209&gt;2011,AND(F209&lt;=100,F209&gt;25)),"Moderate: underrated new model with regular rotation",
             AND(E209&lt;90,C209&lt;2000,AND(F209&lt;=100,F209&gt;25)),"Moderate: underrated old model with regular rotation",
             AND(C209&lt;=2011,F209&lt;=25),"Low: not new model and bad rotation",
             AND(E209&gt;110,AND(C209&lt;=2011,C209&gt;=2000),F209&lt;=25),"Low: overrated regular model with bad rotation",
             AND(E209&gt;110,C209&lt;2011,AND(F209&lt;=100,F209&gt;25)),"Low: overrated regular model (not new) with regular rotation",
             AND(E209&gt;110,C209&gt;2011,F209&lt;=25),"Low: overrated new model with bad rotation"
)</f>
        <v>Low: not new model and bad rotation</v>
      </c>
    </row>
    <row r="210" spans="1:8" x14ac:dyDescent="0.3">
      <c r="A210" t="s">
        <v>10</v>
      </c>
      <c r="B210" t="s">
        <v>96</v>
      </c>
      <c r="C210">
        <v>2012</v>
      </c>
      <c r="D210">
        <v>99322.727272727279</v>
      </c>
      <c r="E210">
        <v>97.871111729031369</v>
      </c>
      <c r="F210">
        <v>11</v>
      </c>
      <c r="H210" t="str" cm="1">
        <f t="array" ref="H210">_xlfn.IFS(
             AND(E210&gt;110,C210&gt;2011,F210&gt;100),"High: overrated, new and good rotation",
             AND(E210&lt;90,C210&gt;2011,F210&gt;100),"High: underrated, new and good rotation",
             AND(E210&lt;90,C210&lt;2011,F210&gt;100),"High: underrated, not too new but good rotation",
             AND(E210&lt;=110,C210&gt;2011,F210&lt;=25),"Critic: well priced/underrated and new, but bad rotation",
             AND(E210&gt;110,F210&gt;100),"Top Tier: premium vehicules that tend to be sold above market prices",
             AND(E210&gt;=90,E210&lt;=110,F210&gt;25),"Moderate: fair price and regular to good rotation",
             AND(E210&lt;90,AND(C210&lt;=2011,C210&gt;=2000),AND(F210&lt;100,F210&gt;25)),"Moderate: underrated regular model and regular rotation",
             AND(E210&lt;90,C210&gt;2011,AND(F210&lt;=100,F210&gt;25)),"Moderate: underrated new model with regular rotation",
             AND(E210&lt;90,C210&lt;2000,AND(F210&lt;=100,F210&gt;25)),"Moderate: underrated old model with regular rotation",
             AND(C210&lt;=2011,F210&lt;=25),"Low: not new model and bad rotation",
             AND(E210&gt;110,AND(C210&lt;=2011,C210&gt;=2000),F210&lt;=25),"Low: overrated regular model with bad rotation",
             AND(E210&gt;110,C210&lt;2011,AND(F210&lt;=100,F210&gt;25)),"Low: overrated regular model (not new) with regular rotation",
             AND(E210&gt;110,C210&gt;2011,F210&lt;=25),"Low: overrated new model with bad rotation"
)</f>
        <v>Critic: well priced/underrated and new, but bad rotation</v>
      </c>
    </row>
    <row r="211" spans="1:8" x14ac:dyDescent="0.3">
      <c r="A211" t="s">
        <v>10</v>
      </c>
      <c r="B211" t="s">
        <v>97</v>
      </c>
      <c r="C211">
        <v>2007</v>
      </c>
      <c r="D211">
        <v>26066.666666666668</v>
      </c>
      <c r="E211">
        <v>94.615968483418143</v>
      </c>
      <c r="F211">
        <v>3</v>
      </c>
      <c r="H211" t="str" cm="1">
        <f t="array" ref="H211">_xlfn.IFS(
             AND(E211&gt;110,C211&gt;2011,F211&gt;100),"High: overrated, new and good rotation",
             AND(E211&lt;90,C211&gt;2011,F211&gt;100),"High: underrated, new and good rotation",
             AND(E211&lt;90,C211&lt;2011,F211&gt;100),"High: underrated, not too new but good rotation",
             AND(E211&lt;=110,C211&gt;2011,F211&lt;=25),"Critic: well priced/underrated and new, but bad rotation",
             AND(E211&gt;110,F211&gt;100),"Top Tier: premium vehicules that tend to be sold above market prices",
             AND(E211&gt;=90,E211&lt;=110,F211&gt;25),"Moderate: fair price and regular to good rotation",
             AND(E211&lt;90,AND(C211&lt;=2011,C211&gt;=2000),AND(F211&lt;100,F211&gt;25)),"Moderate: underrated regular model and regular rotation",
             AND(E211&lt;90,C211&gt;2011,AND(F211&lt;=100,F211&gt;25)),"Moderate: underrated new model with regular rotation",
             AND(E211&lt;90,C211&lt;2000,AND(F211&lt;=100,F211&gt;25)),"Moderate: underrated old model with regular rotation",
             AND(C211&lt;=2011,F211&lt;=25),"Low: not new model and bad rotation",
             AND(E211&gt;110,AND(C211&lt;=2011,C211&gt;=2000),F211&lt;=25),"Low: overrated regular model with bad rotation",
             AND(E211&gt;110,C211&lt;2011,AND(F211&lt;=100,F211&gt;25)),"Low: overrated regular model (not new) with regular rotation",
             AND(E211&gt;110,C211&gt;2011,F211&lt;=25),"Low: overrated new model with bad rotation"
)</f>
        <v>Low: not new model and bad rotation</v>
      </c>
    </row>
    <row r="212" spans="1:8" x14ac:dyDescent="0.3">
      <c r="A212" t="s">
        <v>10</v>
      </c>
      <c r="B212" t="s">
        <v>98</v>
      </c>
      <c r="C212">
        <v>2013</v>
      </c>
      <c r="D212">
        <v>55415</v>
      </c>
      <c r="E212">
        <v>98.872609533619794</v>
      </c>
      <c r="F212">
        <v>10</v>
      </c>
      <c r="H212" t="str" cm="1">
        <f t="array" ref="H212">_xlfn.IFS(
             AND(E212&gt;110,C212&gt;2011,F212&gt;100),"High: overrated, new and good rotation",
             AND(E212&lt;90,C212&gt;2011,F212&gt;100),"High: underrated, new and good rotation",
             AND(E212&lt;90,C212&lt;2011,F212&gt;100),"High: underrated, not too new but good rotation",
             AND(E212&lt;=110,C212&gt;2011,F212&lt;=25),"Critic: well priced/underrated and new, but bad rotation",
             AND(E212&gt;110,F212&gt;100),"Top Tier: premium vehicules that tend to be sold above market prices",
             AND(E212&gt;=90,E212&lt;=110,F212&gt;25),"Moderate: fair price and regular to good rotation",
             AND(E212&lt;90,AND(C212&lt;=2011,C212&gt;=2000),AND(F212&lt;100,F212&gt;25)),"Moderate: underrated regular model and regular rotation",
             AND(E212&lt;90,C212&gt;2011,AND(F212&lt;=100,F212&gt;25)),"Moderate: underrated new model with regular rotation",
             AND(E212&lt;90,C212&lt;2000,AND(F212&lt;=100,F212&gt;25)),"Moderate: underrated old model with regular rotation",
             AND(C212&lt;=2011,F212&lt;=25),"Low: not new model and bad rotation",
             AND(E212&gt;110,AND(C212&lt;=2011,C212&gt;=2000),F212&lt;=25),"Low: overrated regular model with bad rotation",
             AND(E212&gt;110,C212&lt;2011,AND(F212&lt;=100,F212&gt;25)),"Low: overrated regular model (not new) with regular rotation",
             AND(E212&gt;110,C212&gt;2011,F212&lt;=25),"Low: overrated new model with bad rotation"
)</f>
        <v>Critic: well priced/underrated and new, but bad rotation</v>
      </c>
    </row>
    <row r="213" spans="1:8" x14ac:dyDescent="0.3">
      <c r="A213" t="s">
        <v>10</v>
      </c>
      <c r="B213" t="s">
        <v>98</v>
      </c>
      <c r="C213">
        <v>2014</v>
      </c>
      <c r="D213">
        <v>62420</v>
      </c>
      <c r="E213">
        <v>102.53999069455961</v>
      </c>
      <c r="F213">
        <v>5</v>
      </c>
      <c r="H213" t="str" cm="1">
        <f t="array" ref="H213">_xlfn.IFS(
             AND(E213&gt;110,C213&gt;2011,F213&gt;100),"High: overrated, new and good rotation",
             AND(E213&lt;90,C213&gt;2011,F213&gt;100),"High: underrated, new and good rotation",
             AND(E213&lt;90,C213&lt;2011,F213&gt;100),"High: underrated, not too new but good rotation",
             AND(E213&lt;=110,C213&gt;2011,F213&lt;=25),"Critic: well priced/underrated and new, but bad rotation",
             AND(E213&gt;110,F213&gt;100),"Top Tier: premium vehicules that tend to be sold above market prices",
             AND(E213&gt;=90,E213&lt;=110,F213&gt;25),"Moderate: fair price and regular to good rotation",
             AND(E213&lt;90,AND(C213&lt;=2011,C213&gt;=2000),AND(F213&lt;100,F213&gt;25)),"Moderate: underrated regular model and regular rotation",
             AND(E213&lt;90,C213&gt;2011,AND(F213&lt;=100,F213&gt;25)),"Moderate: underrated new model with regular rotation",
             AND(E213&lt;90,C213&lt;2000,AND(F213&lt;=100,F213&gt;25)),"Moderate: underrated old model with regular rotation",
             AND(C213&lt;=2011,F213&lt;=25),"Low: not new model and bad rotation",
             AND(E213&gt;110,AND(C213&lt;=2011,C213&gt;=2000),F213&lt;=25),"Low: overrated regular model with bad rotation",
             AND(E213&gt;110,C213&lt;2011,AND(F213&lt;=100,F213&gt;25)),"Low: overrated regular model (not new) with regular rotation",
             AND(E213&gt;110,C213&gt;2011,F213&lt;=25),"Low: overrated new model with bad rotation"
)</f>
        <v>Critic: well priced/underrated and new, but bad rotation</v>
      </c>
    </row>
    <row r="214" spans="1:8" x14ac:dyDescent="0.3">
      <c r="A214" t="s">
        <v>10</v>
      </c>
      <c r="B214" t="s">
        <v>99</v>
      </c>
      <c r="C214">
        <v>2003</v>
      </c>
      <c r="D214">
        <v>14007.142857142857</v>
      </c>
      <c r="E214">
        <v>103.34549657515363</v>
      </c>
      <c r="F214">
        <v>7</v>
      </c>
      <c r="H214" t="str" cm="1">
        <f t="array" ref="H214">_xlfn.IFS(
             AND(E214&gt;110,C214&gt;2011,F214&gt;100),"High: overrated, new and good rotation",
             AND(E214&lt;90,C214&gt;2011,F214&gt;100),"High: underrated, new and good rotation",
             AND(E214&lt;90,C214&lt;2011,F214&gt;100),"High: underrated, not too new but good rotation",
             AND(E214&lt;=110,C214&gt;2011,F214&lt;=25),"Critic: well priced/underrated and new, but bad rotation",
             AND(E214&gt;110,F214&gt;100),"Top Tier: premium vehicules that tend to be sold above market prices",
             AND(E214&gt;=90,E214&lt;=110,F214&gt;25),"Moderate: fair price and regular to good rotation",
             AND(E214&lt;90,AND(C214&lt;=2011,C214&gt;=2000),AND(F214&lt;100,F214&gt;25)),"Moderate: underrated regular model and regular rotation",
             AND(E214&lt;90,C214&gt;2011,AND(F214&lt;=100,F214&gt;25)),"Moderate: underrated new model with regular rotation",
             AND(E214&lt;90,C214&lt;2000,AND(F214&lt;=100,F214&gt;25)),"Moderate: underrated old model with regular rotation",
             AND(C214&lt;=2011,F214&lt;=25),"Low: not new model and bad rotation",
             AND(E214&gt;110,AND(C214&lt;=2011,C214&gt;=2000),F214&lt;=25),"Low: overrated regular model with bad rotation",
             AND(E214&gt;110,C214&lt;2011,AND(F214&lt;=100,F214&gt;25)),"Low: overrated regular model (not new) with regular rotation",
             AND(E214&gt;110,C214&gt;2011,F214&lt;=25),"Low: overrated new model with bad rotation"
)</f>
        <v>Low: not new model and bad rotation</v>
      </c>
    </row>
    <row r="215" spans="1:8" x14ac:dyDescent="0.3">
      <c r="A215" t="s">
        <v>10</v>
      </c>
      <c r="B215" t="s">
        <v>100</v>
      </c>
      <c r="C215">
        <v>2014</v>
      </c>
      <c r="D215">
        <v>102225</v>
      </c>
      <c r="E215">
        <v>100.21359031962591</v>
      </c>
      <c r="F215">
        <v>8</v>
      </c>
      <c r="H215" t="str" cm="1">
        <f t="array" ref="H215">_xlfn.IFS(
             AND(E215&gt;110,C215&gt;2011,F215&gt;100),"High: overrated, new and good rotation",
             AND(E215&lt;90,C215&gt;2011,F215&gt;100),"High: underrated, new and good rotation",
             AND(E215&lt;90,C215&lt;2011,F215&gt;100),"High: underrated, not too new but good rotation",
             AND(E215&lt;=110,C215&gt;2011,F215&lt;=25),"Critic: well priced/underrated and new, but bad rotation",
             AND(E215&gt;110,F215&gt;100),"Top Tier: premium vehicules that tend to be sold above market prices",
             AND(E215&gt;=90,E215&lt;=110,F215&gt;25),"Moderate: fair price and regular to good rotation",
             AND(E215&lt;90,AND(C215&lt;=2011,C215&gt;=2000),AND(F215&lt;100,F215&gt;25)),"Moderate: underrated regular model and regular rotation",
             AND(E215&lt;90,C215&gt;2011,AND(F215&lt;=100,F215&gt;25)),"Moderate: underrated new model with regular rotation",
             AND(E215&lt;90,C215&lt;2000,AND(F215&lt;=100,F215&gt;25)),"Moderate: underrated old model with regular rotation",
             AND(C215&lt;=2011,F215&lt;=25),"Low: not new model and bad rotation",
             AND(E215&gt;110,AND(C215&lt;=2011,C215&gt;=2000),F215&lt;=25),"Low: overrated regular model with bad rotation",
             AND(E215&gt;110,C215&lt;2011,AND(F215&lt;=100,F215&gt;25)),"Low: overrated regular model (not new) with regular rotation",
             AND(E215&gt;110,C215&gt;2011,F215&lt;=25),"Low: overrated new model with bad rotation"
)</f>
        <v>Critic: well priced/underrated and new, but bad rotation</v>
      </c>
    </row>
    <row r="216" spans="1:8" x14ac:dyDescent="0.3">
      <c r="A216" t="s">
        <v>10</v>
      </c>
      <c r="B216" t="s">
        <v>101</v>
      </c>
      <c r="C216">
        <v>2000</v>
      </c>
      <c r="D216">
        <v>2850</v>
      </c>
      <c r="E216">
        <v>97.819039198349543</v>
      </c>
      <c r="F216">
        <v>2</v>
      </c>
      <c r="H216" t="str" cm="1">
        <f t="array" ref="H216">_xlfn.IFS(
             AND(E216&gt;110,C216&gt;2011,F216&gt;100),"High: overrated, new and good rotation",
             AND(E216&lt;90,C216&gt;2011,F216&gt;100),"High: underrated, new and good rotation",
             AND(E216&lt;90,C216&lt;2011,F216&gt;100),"High: underrated, not too new but good rotation",
             AND(E216&lt;=110,C216&gt;2011,F216&lt;=25),"Critic: well priced/underrated and new, but bad rotation",
             AND(E216&gt;110,F216&gt;100),"Top Tier: premium vehicules that tend to be sold above market prices",
             AND(E216&gt;=90,E216&lt;=110,F216&gt;25),"Moderate: fair price and regular to good rotation",
             AND(E216&lt;90,AND(C216&lt;=2011,C216&gt;=2000),AND(F216&lt;100,F216&gt;25)),"Moderate: underrated regular model and regular rotation",
             AND(E216&lt;90,C216&gt;2011,AND(F216&lt;=100,F216&gt;25)),"Moderate: underrated new model with regular rotation",
             AND(E216&lt;90,C216&lt;2000,AND(F216&lt;=100,F216&gt;25)),"Moderate: underrated old model with regular rotation",
             AND(C216&lt;=2011,F216&lt;=25),"Low: not new model and bad rotation",
             AND(E216&gt;110,AND(C216&lt;=2011,C216&gt;=2000),F216&lt;=25),"Low: overrated regular model with bad rotation",
             AND(E216&gt;110,C216&lt;2011,AND(F216&lt;=100,F216&gt;25)),"Low: overrated regular model (not new) with regular rotation",
             AND(E216&gt;110,C216&gt;2011,F216&lt;=25),"Low: overrated new model with bad rotation"
)</f>
        <v>Low: not new model and bad rotation</v>
      </c>
    </row>
    <row r="217" spans="1:8" x14ac:dyDescent="0.3">
      <c r="A217" t="s">
        <v>10</v>
      </c>
      <c r="B217" t="s">
        <v>101</v>
      </c>
      <c r="C217">
        <v>2001</v>
      </c>
      <c r="D217">
        <v>3933.3333333333335</v>
      </c>
      <c r="E217">
        <v>138.67000208463625</v>
      </c>
      <c r="F217">
        <v>3</v>
      </c>
      <c r="H217" t="str" cm="1">
        <f t="array" ref="H217">_xlfn.IFS(
             AND(E217&gt;110,C217&gt;2011,F217&gt;100),"High: overrated, new and good rotation",
             AND(E217&lt;90,C217&gt;2011,F217&gt;100),"High: underrated, new and good rotation",
             AND(E217&lt;90,C217&lt;2011,F217&gt;100),"High: underrated, not too new but good rotation",
             AND(E217&lt;=110,C217&gt;2011,F217&lt;=25),"Critic: well priced/underrated and new, but bad rotation",
             AND(E217&gt;110,F217&gt;100),"Top Tier: premium vehicules that tend to be sold above market prices",
             AND(E217&gt;=90,E217&lt;=110,F217&gt;25),"Moderate: fair price and regular to good rotation",
             AND(E217&lt;90,AND(C217&lt;=2011,C217&gt;=2000),AND(F217&lt;100,F217&gt;25)),"Moderate: underrated regular model and regular rotation",
             AND(E217&lt;90,C217&gt;2011,AND(F217&lt;=100,F217&gt;25)),"Moderate: underrated new model with regular rotation",
             AND(E217&lt;90,C217&lt;2000,AND(F217&lt;=100,F217&gt;25)),"Moderate: underrated old model with regular rotation",
             AND(C217&lt;=2011,F217&lt;=25),"Low: not new model and bad rotation",
             AND(E217&gt;110,AND(C217&lt;=2011,C217&gt;=2000),F217&lt;=25),"Low: overrated regular model with bad rotation",
             AND(E217&gt;110,C217&lt;2011,AND(F217&lt;=100,F217&gt;25)),"Low: overrated regular model (not new) with regular rotation",
             AND(E217&gt;110,C217&gt;2011,F217&lt;=25),"Low: overrated new model with bad rotation"
)</f>
        <v>Low: not new model and bad rotation</v>
      </c>
    </row>
    <row r="218" spans="1:8" x14ac:dyDescent="0.3">
      <c r="A218" t="s">
        <v>10</v>
      </c>
      <c r="B218" t="s">
        <v>101</v>
      </c>
      <c r="C218">
        <v>2004</v>
      </c>
      <c r="D218">
        <v>6688.8888888888887</v>
      </c>
      <c r="E218">
        <v>98.990792567826162</v>
      </c>
      <c r="F218">
        <v>27</v>
      </c>
      <c r="H218" t="str" cm="1">
        <f t="array" ref="H218">_xlfn.IFS(
             AND(E218&gt;110,C218&gt;2011,F218&gt;100),"High: overrated, new and good rotation",
             AND(E218&lt;90,C218&gt;2011,F218&gt;100),"High: underrated, new and good rotation",
             AND(E218&lt;90,C218&lt;2011,F218&gt;100),"High: underrated, not too new but good rotation",
             AND(E218&lt;=110,C218&gt;2011,F218&lt;=25),"Critic: well priced/underrated and new, but bad rotation",
             AND(E218&gt;110,F218&gt;100),"Top Tier: premium vehicules that tend to be sold above market prices",
             AND(E218&gt;=90,E218&lt;=110,F218&gt;25),"Moderate: fair price and regular to good rotation",
             AND(E218&lt;90,AND(C218&lt;=2011,C218&gt;=2000),AND(F218&lt;100,F218&gt;25)),"Moderate: underrated regular model and regular rotation",
             AND(E218&lt;90,C218&gt;2011,AND(F218&lt;=100,F218&gt;25)),"Moderate: underrated new model with regular rotation",
             AND(E218&lt;90,C218&lt;2000,AND(F218&lt;=100,F218&gt;25)),"Moderate: underrated old model with regular rotation",
             AND(C218&lt;=2011,F218&lt;=25),"Low: not new model and bad rotation",
             AND(E218&gt;110,AND(C218&lt;=2011,C218&gt;=2000),F218&lt;=25),"Low: overrated regular model with bad rotation",
             AND(E218&gt;110,C218&lt;2011,AND(F218&lt;=100,F218&gt;25)),"Low: overrated regular model (not new) with regular rotation",
             AND(E218&gt;110,C218&gt;2011,F218&lt;=25),"Low: overrated new model with bad rotation"
)</f>
        <v>Moderate: fair price and regular to good rotation</v>
      </c>
    </row>
    <row r="219" spans="1:8" x14ac:dyDescent="0.3">
      <c r="A219" t="s">
        <v>10</v>
      </c>
      <c r="B219" t="s">
        <v>101</v>
      </c>
      <c r="C219">
        <v>2005</v>
      </c>
      <c r="D219">
        <v>7503.030303030303</v>
      </c>
      <c r="E219">
        <v>93.755970860925999</v>
      </c>
      <c r="F219">
        <v>33</v>
      </c>
      <c r="H219" t="str" cm="1">
        <f t="array" ref="H219">_xlfn.IFS(
             AND(E219&gt;110,C219&gt;2011,F219&gt;100),"High: overrated, new and good rotation",
             AND(E219&lt;90,C219&gt;2011,F219&gt;100),"High: underrated, new and good rotation",
             AND(E219&lt;90,C219&lt;2011,F219&gt;100),"High: underrated, not too new but good rotation",
             AND(E219&lt;=110,C219&gt;2011,F219&lt;=25),"Critic: well priced/underrated and new, but bad rotation",
             AND(E219&gt;110,F219&gt;100),"Top Tier: premium vehicules that tend to be sold above market prices",
             AND(E219&gt;=90,E219&lt;=110,F219&gt;25),"Moderate: fair price and regular to good rotation",
             AND(E219&lt;90,AND(C219&lt;=2011,C219&gt;=2000),AND(F219&lt;100,F219&gt;25)),"Moderate: underrated regular model and regular rotation",
             AND(E219&lt;90,C219&gt;2011,AND(F219&lt;=100,F219&gt;25)),"Moderate: underrated new model with regular rotation",
             AND(E219&lt;90,C219&lt;2000,AND(F219&lt;=100,F219&gt;25)),"Moderate: underrated old model with regular rotation",
             AND(C219&lt;=2011,F219&lt;=25),"Low: not new model and bad rotation",
             AND(E219&gt;110,AND(C219&lt;=2011,C219&gt;=2000),F219&lt;=25),"Low: overrated regular model with bad rotation",
             AND(E219&gt;110,C219&lt;2011,AND(F219&lt;=100,F219&gt;25)),"Low: overrated regular model (not new) with regular rotation",
             AND(E219&gt;110,C219&gt;2011,F219&lt;=25),"Low: overrated new model with bad rotation"
)</f>
        <v>Moderate: fair price and regular to good rotation</v>
      </c>
    </row>
    <row r="220" spans="1:8" x14ac:dyDescent="0.3">
      <c r="A220" t="s">
        <v>10</v>
      </c>
      <c r="B220" t="s">
        <v>101</v>
      </c>
      <c r="C220">
        <v>2006</v>
      </c>
      <c r="D220">
        <v>10994.444444444445</v>
      </c>
      <c r="E220">
        <v>104.13774940668873</v>
      </c>
      <c r="F220">
        <v>9</v>
      </c>
      <c r="H220" t="str" cm="1">
        <f t="array" ref="H220">_xlfn.IFS(
             AND(E220&gt;110,C220&gt;2011,F220&gt;100),"High: overrated, new and good rotation",
             AND(E220&lt;90,C220&gt;2011,F220&gt;100),"High: underrated, new and good rotation",
             AND(E220&lt;90,C220&lt;2011,F220&gt;100),"High: underrated, not too new but good rotation",
             AND(E220&lt;=110,C220&gt;2011,F220&lt;=25),"Critic: well priced/underrated and new, but bad rotation",
             AND(E220&gt;110,F220&gt;100),"Top Tier: premium vehicules that tend to be sold above market prices",
             AND(E220&gt;=90,E220&lt;=110,F220&gt;25),"Moderate: fair price and regular to good rotation",
             AND(E220&lt;90,AND(C220&lt;=2011,C220&gt;=2000),AND(F220&lt;100,F220&gt;25)),"Moderate: underrated regular model and regular rotation",
             AND(E220&lt;90,C220&gt;2011,AND(F220&lt;=100,F220&gt;25)),"Moderate: underrated new model with regular rotation",
             AND(E220&lt;90,C220&lt;2000,AND(F220&lt;=100,F220&gt;25)),"Moderate: underrated old model with regular rotation",
             AND(C220&lt;=2011,F220&lt;=25),"Low: not new model and bad rotation",
             AND(E220&gt;110,AND(C220&lt;=2011,C220&gt;=2000),F220&lt;=25),"Low: overrated regular model with bad rotation",
             AND(E220&gt;110,C220&lt;2011,AND(F220&lt;=100,F220&gt;25)),"Low: overrated regular model (not new) with regular rotation",
             AND(E220&gt;110,C220&gt;2011,F220&lt;=25),"Low: overrated new model with bad rotation"
)</f>
        <v>Low: not new model and bad rotation</v>
      </c>
    </row>
    <row r="221" spans="1:8" x14ac:dyDescent="0.3">
      <c r="A221" t="s">
        <v>10</v>
      </c>
      <c r="B221" t="s">
        <v>101</v>
      </c>
      <c r="C221">
        <v>2007</v>
      </c>
      <c r="D221">
        <v>15837.5</v>
      </c>
      <c r="E221">
        <v>99.646257614206263</v>
      </c>
      <c r="F221">
        <v>8</v>
      </c>
      <c r="H221" t="str" cm="1">
        <f t="array" ref="H221">_xlfn.IFS(
             AND(E221&gt;110,C221&gt;2011,F221&gt;100),"High: overrated, new and good rotation",
             AND(E221&lt;90,C221&gt;2011,F221&gt;100),"High: underrated, new and good rotation",
             AND(E221&lt;90,C221&lt;2011,F221&gt;100),"High: underrated, not too new but good rotation",
             AND(E221&lt;=110,C221&gt;2011,F221&lt;=25),"Critic: well priced/underrated and new, but bad rotation",
             AND(E221&gt;110,F221&gt;100),"Top Tier: premium vehicules that tend to be sold above market prices",
             AND(E221&gt;=90,E221&lt;=110,F221&gt;25),"Moderate: fair price and regular to good rotation",
             AND(E221&lt;90,AND(C221&lt;=2011,C221&gt;=2000),AND(F221&lt;100,F221&gt;25)),"Moderate: underrated regular model and regular rotation",
             AND(E221&lt;90,C221&gt;2011,AND(F221&lt;=100,F221&gt;25)),"Moderate: underrated new model with regular rotation",
             AND(E221&lt;90,C221&lt;2000,AND(F221&lt;=100,F221&gt;25)),"Moderate: underrated old model with regular rotation",
             AND(C221&lt;=2011,F221&lt;=25),"Low: not new model and bad rotation",
             AND(E221&gt;110,AND(C221&lt;=2011,C221&gt;=2000),F221&lt;=25),"Low: overrated regular model with bad rotation",
             AND(E221&gt;110,C221&lt;2011,AND(F221&lt;=100,F221&gt;25)),"Low: overrated regular model (not new) with regular rotation",
             AND(E221&gt;110,C221&gt;2011,F221&lt;=25),"Low: overrated new model with bad rotation"
)</f>
        <v>Low: not new model and bad rotation</v>
      </c>
    </row>
    <row r="222" spans="1:8" x14ac:dyDescent="0.3">
      <c r="A222" t="s">
        <v>10</v>
      </c>
      <c r="B222" t="s">
        <v>101</v>
      </c>
      <c r="C222">
        <v>2008</v>
      </c>
      <c r="D222">
        <v>18183.333333333332</v>
      </c>
      <c r="E222">
        <v>105.81212522701884</v>
      </c>
      <c r="F222">
        <v>3</v>
      </c>
      <c r="H222" t="str" cm="1">
        <f t="array" ref="H222">_xlfn.IFS(
             AND(E222&gt;110,C222&gt;2011,F222&gt;100),"High: overrated, new and good rotation",
             AND(E222&lt;90,C222&gt;2011,F222&gt;100),"High: underrated, new and good rotation",
             AND(E222&lt;90,C222&lt;2011,F222&gt;100),"High: underrated, not too new but good rotation",
             AND(E222&lt;=110,C222&gt;2011,F222&lt;=25),"Critic: well priced/underrated and new, but bad rotation",
             AND(E222&gt;110,F222&gt;100),"Top Tier: premium vehicules that tend to be sold above market prices",
             AND(E222&gt;=90,E222&lt;=110,F222&gt;25),"Moderate: fair price and regular to good rotation",
             AND(E222&lt;90,AND(C222&lt;=2011,C222&gt;=2000),AND(F222&lt;100,F222&gt;25)),"Moderate: underrated regular model and regular rotation",
             AND(E222&lt;90,C222&gt;2011,AND(F222&lt;=100,F222&gt;25)),"Moderate: underrated new model with regular rotation",
             AND(E222&lt;90,C222&lt;2000,AND(F222&lt;=100,F222&gt;25)),"Moderate: underrated old model with regular rotation",
             AND(C222&lt;=2011,F222&lt;=25),"Low: not new model and bad rotation",
             AND(E222&gt;110,AND(C222&lt;=2011,C222&gt;=2000),F222&lt;=25),"Low: overrated regular model with bad rotation",
             AND(E222&gt;110,C222&lt;2011,AND(F222&lt;=100,F222&gt;25)),"Low: overrated regular model (not new) with regular rotation",
             AND(E222&gt;110,C222&gt;2011,F222&lt;=25),"Low: overrated new model with bad rotation"
)</f>
        <v>Low: not new model and bad rotation</v>
      </c>
    </row>
    <row r="223" spans="1:8" x14ac:dyDescent="0.3">
      <c r="A223" t="s">
        <v>10</v>
      </c>
      <c r="B223" t="s">
        <v>101</v>
      </c>
      <c r="C223">
        <v>2010</v>
      </c>
      <c r="D223">
        <v>25621.428571428572</v>
      </c>
      <c r="E223">
        <v>100.13301339619002</v>
      </c>
      <c r="F223">
        <v>7</v>
      </c>
      <c r="H223" t="str" cm="1">
        <f t="array" ref="H223">_xlfn.IFS(
             AND(E223&gt;110,C223&gt;2011,F223&gt;100),"High: overrated, new and good rotation",
             AND(E223&lt;90,C223&gt;2011,F223&gt;100),"High: underrated, new and good rotation",
             AND(E223&lt;90,C223&lt;2011,F223&gt;100),"High: underrated, not too new but good rotation",
             AND(E223&lt;=110,C223&gt;2011,F223&lt;=25),"Critic: well priced/underrated and new, but bad rotation",
             AND(E223&gt;110,F223&gt;100),"Top Tier: premium vehicules that tend to be sold above market prices",
             AND(E223&gt;=90,E223&lt;=110,F223&gt;25),"Moderate: fair price and regular to good rotation",
             AND(E223&lt;90,AND(C223&lt;=2011,C223&gt;=2000),AND(F223&lt;100,F223&gt;25)),"Moderate: underrated regular model and regular rotation",
             AND(E223&lt;90,C223&gt;2011,AND(F223&lt;=100,F223&gt;25)),"Moderate: underrated new model with regular rotation",
             AND(E223&lt;90,C223&lt;2000,AND(F223&lt;=100,F223&gt;25)),"Moderate: underrated old model with regular rotation",
             AND(C223&lt;=2011,F223&lt;=25),"Low: not new model and bad rotation",
             AND(E223&gt;110,AND(C223&lt;=2011,C223&gt;=2000),F223&lt;=25),"Low: overrated regular model with bad rotation",
             AND(E223&gt;110,C223&lt;2011,AND(F223&lt;=100,F223&gt;25)),"Low: overrated regular model (not new) with regular rotation",
             AND(E223&gt;110,C223&gt;2011,F223&lt;=25),"Low: overrated new model with bad rotation"
)</f>
        <v>Low: not new model and bad rotation</v>
      </c>
    </row>
    <row r="224" spans="1:8" x14ac:dyDescent="0.3">
      <c r="A224" t="s">
        <v>10</v>
      </c>
      <c r="B224" t="s">
        <v>101</v>
      </c>
      <c r="C224">
        <v>2011</v>
      </c>
      <c r="D224">
        <v>26815</v>
      </c>
      <c r="E224">
        <v>100.99714982276535</v>
      </c>
      <c r="F224">
        <v>10</v>
      </c>
      <c r="H224" t="str" cm="1">
        <f t="array" ref="H224">_xlfn.IFS(
             AND(E224&gt;110,C224&gt;2011,F224&gt;100),"High: overrated, new and good rotation",
             AND(E224&lt;90,C224&gt;2011,F224&gt;100),"High: underrated, new and good rotation",
             AND(E224&lt;90,C224&lt;2011,F224&gt;100),"High: underrated, not too new but good rotation",
             AND(E224&lt;=110,C224&gt;2011,F224&lt;=25),"Critic: well priced/underrated and new, but bad rotation",
             AND(E224&gt;110,F224&gt;100),"Top Tier: premium vehicules that tend to be sold above market prices",
             AND(E224&gt;=90,E224&lt;=110,F224&gt;25),"Moderate: fair price and regular to good rotation",
             AND(E224&lt;90,AND(C224&lt;=2011,C224&gt;=2000),AND(F224&lt;100,F224&gt;25)),"Moderate: underrated regular model and regular rotation",
             AND(E224&lt;90,C224&gt;2011,AND(F224&lt;=100,F224&gt;25)),"Moderate: underrated new model with regular rotation",
             AND(E224&lt;90,C224&lt;2000,AND(F224&lt;=100,F224&gt;25)),"Moderate: underrated old model with regular rotation",
             AND(C224&lt;=2011,F224&lt;=25),"Low: not new model and bad rotation",
             AND(E224&gt;110,AND(C224&lt;=2011,C224&gt;=2000),F224&lt;=25),"Low: overrated regular model with bad rotation",
             AND(E224&gt;110,C224&lt;2011,AND(F224&lt;=100,F224&gt;25)),"Low: overrated regular model (not new) with regular rotation",
             AND(E224&gt;110,C224&gt;2011,F224&lt;=25),"Low: overrated new model with bad rotation"
)</f>
        <v>Low: not new model and bad rotation</v>
      </c>
    </row>
    <row r="225" spans="1:8" x14ac:dyDescent="0.3">
      <c r="A225" t="s">
        <v>10</v>
      </c>
      <c r="B225" t="s">
        <v>101</v>
      </c>
      <c r="C225">
        <v>2012</v>
      </c>
      <c r="D225">
        <v>31138.75</v>
      </c>
      <c r="E225">
        <v>99.52373867351649</v>
      </c>
      <c r="F225">
        <v>40</v>
      </c>
      <c r="H225" t="str" cm="1">
        <f t="array" ref="H225">_xlfn.IFS(
             AND(E225&gt;110,C225&gt;2011,F225&gt;100),"High: overrated, new and good rotation",
             AND(E225&lt;90,C225&gt;2011,F225&gt;100),"High: underrated, new and good rotation",
             AND(E225&lt;90,C225&lt;2011,F225&gt;100),"High: underrated, not too new but good rotation",
             AND(E225&lt;=110,C225&gt;2011,F225&lt;=25),"Critic: well priced/underrated and new, but bad rotation",
             AND(E225&gt;110,F225&gt;100),"Top Tier: premium vehicules that tend to be sold above market prices",
             AND(E225&gt;=90,E225&lt;=110,F225&gt;25),"Moderate: fair price and regular to good rotation",
             AND(E225&lt;90,AND(C225&lt;=2011,C225&gt;=2000),AND(F225&lt;100,F225&gt;25)),"Moderate: underrated regular model and regular rotation",
             AND(E225&lt;90,C225&gt;2011,AND(F225&lt;=100,F225&gt;25)),"Moderate: underrated new model with regular rotation",
             AND(E225&lt;90,C225&lt;2000,AND(F225&lt;=100,F225&gt;25)),"Moderate: underrated old model with regular rotation",
             AND(C225&lt;=2011,F225&lt;=25),"Low: not new model and bad rotation",
             AND(E225&gt;110,AND(C225&lt;=2011,C225&gt;=2000),F225&lt;=25),"Low: overrated regular model with bad rotation",
             AND(E225&gt;110,C225&lt;2011,AND(F225&lt;=100,F225&gt;25)),"Low: overrated regular model (not new) with regular rotation",
             AND(E225&gt;110,C225&gt;2011,F225&lt;=25),"Low: overrated new model with bad rotation"
)</f>
        <v>Moderate: fair price and regular to good rotation</v>
      </c>
    </row>
    <row r="226" spans="1:8" x14ac:dyDescent="0.3">
      <c r="A226" t="s">
        <v>10</v>
      </c>
      <c r="B226" t="s">
        <v>101</v>
      </c>
      <c r="C226">
        <v>2013</v>
      </c>
      <c r="D226">
        <v>35719.565217391304</v>
      </c>
      <c r="E226">
        <v>98.280994885485043</v>
      </c>
      <c r="F226">
        <v>23</v>
      </c>
      <c r="H226" t="str" cm="1">
        <f t="array" ref="H226">_xlfn.IFS(
             AND(E226&gt;110,C226&gt;2011,F226&gt;100),"High: overrated, new and good rotation",
             AND(E226&lt;90,C226&gt;2011,F226&gt;100),"High: underrated, new and good rotation",
             AND(E226&lt;90,C226&lt;2011,F226&gt;100),"High: underrated, not too new but good rotation",
             AND(E226&lt;=110,C226&gt;2011,F226&lt;=25),"Critic: well priced/underrated and new, but bad rotation",
             AND(E226&gt;110,F226&gt;100),"Top Tier: premium vehicules that tend to be sold above market prices",
             AND(E226&gt;=90,E226&lt;=110,F226&gt;25),"Moderate: fair price and regular to good rotation",
             AND(E226&lt;90,AND(C226&lt;=2011,C226&gt;=2000),AND(F226&lt;100,F226&gt;25)),"Moderate: underrated regular model and regular rotation",
             AND(E226&lt;90,C226&gt;2011,AND(F226&lt;=100,F226&gt;25)),"Moderate: underrated new model with regular rotation",
             AND(E226&lt;90,C226&lt;2000,AND(F226&lt;=100,F226&gt;25)),"Moderate: underrated old model with regular rotation",
             AND(C226&lt;=2011,F226&lt;=25),"Low: not new model and bad rotation",
             AND(E226&gt;110,AND(C226&lt;=2011,C226&gt;=2000),F226&lt;=25),"Low: overrated regular model with bad rotation",
             AND(E226&gt;110,C226&lt;2011,AND(F226&lt;=100,F226&gt;25)),"Low: overrated regular model (not new) with regular rotation",
             AND(E226&gt;110,C226&gt;2011,F226&lt;=25),"Low: overrated new model with bad rotation"
)</f>
        <v>Critic: well priced/underrated and new, but bad rotation</v>
      </c>
    </row>
    <row r="227" spans="1:8" x14ac:dyDescent="0.3">
      <c r="A227" t="s">
        <v>10</v>
      </c>
      <c r="B227" t="s">
        <v>101</v>
      </c>
      <c r="C227">
        <v>2014</v>
      </c>
      <c r="D227">
        <v>42491.379310344826</v>
      </c>
      <c r="E227">
        <v>100.60171837941834</v>
      </c>
      <c r="F227">
        <v>29</v>
      </c>
      <c r="H227" t="str" cm="1">
        <f t="array" ref="H227">_xlfn.IFS(
             AND(E227&gt;110,C227&gt;2011,F227&gt;100),"High: overrated, new and good rotation",
             AND(E227&lt;90,C227&gt;2011,F227&gt;100),"High: underrated, new and good rotation",
             AND(E227&lt;90,C227&lt;2011,F227&gt;100),"High: underrated, not too new but good rotation",
             AND(E227&lt;=110,C227&gt;2011,F227&lt;=25),"Critic: well priced/underrated and new, but bad rotation",
             AND(E227&gt;110,F227&gt;100),"Top Tier: premium vehicules that tend to be sold above market prices",
             AND(E227&gt;=90,E227&lt;=110,F227&gt;25),"Moderate: fair price and regular to good rotation",
             AND(E227&lt;90,AND(C227&lt;=2011,C227&gt;=2000),AND(F227&lt;100,F227&gt;25)),"Moderate: underrated regular model and regular rotation",
             AND(E227&lt;90,C227&gt;2011,AND(F227&lt;=100,F227&gt;25)),"Moderate: underrated new model with regular rotation",
             AND(E227&lt;90,C227&lt;2000,AND(F227&lt;=100,F227&gt;25)),"Moderate: underrated old model with regular rotation",
             AND(C227&lt;=2011,F227&lt;=25),"Low: not new model and bad rotation",
             AND(E227&gt;110,AND(C227&lt;=2011,C227&gt;=2000),F227&lt;=25),"Low: overrated regular model with bad rotation",
             AND(E227&gt;110,C227&lt;2011,AND(F227&lt;=100,F227&gt;25)),"Low: overrated regular model (not new) with regular rotation",
             AND(E227&gt;110,C227&gt;2011,F227&lt;=25),"Low: overrated new model with bad rotation"
)</f>
        <v>Moderate: fair price and regular to good rotation</v>
      </c>
    </row>
    <row r="228" spans="1:8" x14ac:dyDescent="0.3">
      <c r="A228" t="s">
        <v>10</v>
      </c>
      <c r="B228" t="s">
        <v>102</v>
      </c>
      <c r="C228">
        <v>2008</v>
      </c>
      <c r="D228">
        <v>22325</v>
      </c>
      <c r="E228">
        <v>99.74237894624018</v>
      </c>
      <c r="F228">
        <v>6</v>
      </c>
      <c r="H228" t="str" cm="1">
        <f t="array" ref="H228">_xlfn.IFS(
             AND(E228&gt;110,C228&gt;2011,F228&gt;100),"High: overrated, new and good rotation",
             AND(E228&lt;90,C228&gt;2011,F228&gt;100),"High: underrated, new and good rotation",
             AND(E228&lt;90,C228&lt;2011,F228&gt;100),"High: underrated, not too new but good rotation",
             AND(E228&lt;=110,C228&gt;2011,F228&lt;=25),"Critic: well priced/underrated and new, but bad rotation",
             AND(E228&gt;110,F228&gt;100),"Top Tier: premium vehicules that tend to be sold above market prices",
             AND(E228&gt;=90,E228&lt;=110,F228&gt;25),"Moderate: fair price and regular to good rotation",
             AND(E228&lt;90,AND(C228&lt;=2011,C228&gt;=2000),AND(F228&lt;100,F228&gt;25)),"Moderate: underrated regular model and regular rotation",
             AND(E228&lt;90,C228&gt;2011,AND(F228&lt;=100,F228&gt;25)),"Moderate: underrated new model with regular rotation",
             AND(E228&lt;90,C228&lt;2000,AND(F228&lt;=100,F228&gt;25)),"Moderate: underrated old model with regular rotation",
             AND(C228&lt;=2011,F228&lt;=25),"Low: not new model and bad rotation",
             AND(E228&gt;110,AND(C228&lt;=2011,C228&gt;=2000),F228&lt;=25),"Low: overrated regular model with bad rotation",
             AND(E228&gt;110,C228&lt;2011,AND(F228&lt;=100,F228&gt;25)),"Low: overrated regular model (not new) with regular rotation",
             AND(E228&gt;110,C228&gt;2011,F228&lt;=25),"Low: overrated new model with bad rotation"
)</f>
        <v>Low: not new model and bad rotation</v>
      </c>
    </row>
    <row r="229" spans="1:8" x14ac:dyDescent="0.3">
      <c r="A229" t="s">
        <v>10</v>
      </c>
      <c r="B229" t="s">
        <v>102</v>
      </c>
      <c r="C229">
        <v>2009</v>
      </c>
      <c r="D229">
        <v>24441.304347826088</v>
      </c>
      <c r="E229">
        <v>101.18660117007771</v>
      </c>
      <c r="F229">
        <v>23</v>
      </c>
      <c r="H229" t="str" cm="1">
        <f t="array" ref="H229">_xlfn.IFS(
             AND(E229&gt;110,C229&gt;2011,F229&gt;100),"High: overrated, new and good rotation",
             AND(E229&lt;90,C229&gt;2011,F229&gt;100),"High: underrated, new and good rotation",
             AND(E229&lt;90,C229&lt;2011,F229&gt;100),"High: underrated, not too new but good rotation",
             AND(E229&lt;=110,C229&gt;2011,F229&lt;=25),"Critic: well priced/underrated and new, but bad rotation",
             AND(E229&gt;110,F229&gt;100),"Top Tier: premium vehicules that tend to be sold above market prices",
             AND(E229&gt;=90,E229&lt;=110,F229&gt;25),"Moderate: fair price and regular to good rotation",
             AND(E229&lt;90,AND(C229&lt;=2011,C229&gt;=2000),AND(F229&lt;100,F229&gt;25)),"Moderate: underrated regular model and regular rotation",
             AND(E229&lt;90,C229&gt;2011,AND(F229&lt;=100,F229&gt;25)),"Moderate: underrated new model with regular rotation",
             AND(E229&lt;90,C229&lt;2000,AND(F229&lt;=100,F229&gt;25)),"Moderate: underrated old model with regular rotation",
             AND(C229&lt;=2011,F229&lt;=25),"Low: not new model and bad rotation",
             AND(E229&gt;110,AND(C229&lt;=2011,C229&gt;=2000),F229&lt;=25),"Low: overrated regular model with bad rotation",
             AND(E229&gt;110,C229&lt;2011,AND(F229&lt;=100,F229&gt;25)),"Low: overrated regular model (not new) with regular rotation",
             AND(E229&gt;110,C229&gt;2011,F229&lt;=25),"Low: overrated new model with bad rotation"
)</f>
        <v>Low: not new model and bad rotation</v>
      </c>
    </row>
    <row r="230" spans="1:8" x14ac:dyDescent="0.3">
      <c r="A230" t="s">
        <v>10</v>
      </c>
      <c r="B230" t="s">
        <v>102</v>
      </c>
      <c r="C230">
        <v>2010</v>
      </c>
      <c r="D230">
        <v>28327.272727272728</v>
      </c>
      <c r="E230">
        <v>100.70850506887709</v>
      </c>
      <c r="F230">
        <v>11</v>
      </c>
      <c r="H230" t="str" cm="1">
        <f t="array" ref="H230">_xlfn.IFS(
             AND(E230&gt;110,C230&gt;2011,F230&gt;100),"High: overrated, new and good rotation",
             AND(E230&lt;90,C230&gt;2011,F230&gt;100),"High: underrated, new and good rotation",
             AND(E230&lt;90,C230&lt;2011,F230&gt;100),"High: underrated, not too new but good rotation",
             AND(E230&lt;=110,C230&gt;2011,F230&lt;=25),"Critic: well priced/underrated and new, but bad rotation",
             AND(E230&gt;110,F230&gt;100),"Top Tier: premium vehicules that tend to be sold above market prices",
             AND(E230&gt;=90,E230&lt;=110,F230&gt;25),"Moderate: fair price and regular to good rotation",
             AND(E230&lt;90,AND(C230&lt;=2011,C230&gt;=2000),AND(F230&lt;100,F230&gt;25)),"Moderate: underrated regular model and regular rotation",
             AND(E230&lt;90,C230&gt;2011,AND(F230&lt;=100,F230&gt;25)),"Moderate: underrated new model with regular rotation",
             AND(E230&lt;90,C230&lt;2000,AND(F230&lt;=100,F230&gt;25)),"Moderate: underrated old model with regular rotation",
             AND(C230&lt;=2011,F230&lt;=25),"Low: not new model and bad rotation",
             AND(E230&gt;110,AND(C230&lt;=2011,C230&gt;=2000),F230&lt;=25),"Low: overrated regular model with bad rotation",
             AND(E230&gt;110,C230&lt;2011,AND(F230&lt;=100,F230&gt;25)),"Low: overrated regular model (not new) with regular rotation",
             AND(E230&gt;110,C230&gt;2011,F230&lt;=25),"Low: overrated new model with bad rotation"
)</f>
        <v>Low: not new model and bad rotation</v>
      </c>
    </row>
    <row r="231" spans="1:8" x14ac:dyDescent="0.3">
      <c r="A231" t="s">
        <v>10</v>
      </c>
      <c r="B231" t="s">
        <v>102</v>
      </c>
      <c r="C231">
        <v>2011</v>
      </c>
      <c r="D231">
        <v>29848.076923076922</v>
      </c>
      <c r="E231">
        <v>100.66828116191301</v>
      </c>
      <c r="F231">
        <v>26</v>
      </c>
      <c r="H231" t="str" cm="1">
        <f t="array" ref="H231">_xlfn.IFS(
             AND(E231&gt;110,C231&gt;2011,F231&gt;100),"High: overrated, new and good rotation",
             AND(E231&lt;90,C231&gt;2011,F231&gt;100),"High: underrated, new and good rotation",
             AND(E231&lt;90,C231&lt;2011,F231&gt;100),"High: underrated, not too new but good rotation",
             AND(E231&lt;=110,C231&gt;2011,F231&lt;=25),"Critic: well priced/underrated and new, but bad rotation",
             AND(E231&gt;110,F231&gt;100),"Top Tier: premium vehicules that tend to be sold above market prices",
             AND(E231&gt;=90,E231&lt;=110,F231&gt;25),"Moderate: fair price and regular to good rotation",
             AND(E231&lt;90,AND(C231&lt;=2011,C231&gt;=2000),AND(F231&lt;100,F231&gt;25)),"Moderate: underrated regular model and regular rotation",
             AND(E231&lt;90,C231&gt;2011,AND(F231&lt;=100,F231&gt;25)),"Moderate: underrated new model with regular rotation",
             AND(E231&lt;90,C231&lt;2000,AND(F231&lt;=100,F231&gt;25)),"Moderate: underrated old model with regular rotation",
             AND(C231&lt;=2011,F231&lt;=25),"Low: not new model and bad rotation",
             AND(E231&gt;110,AND(C231&lt;=2011,C231&gt;=2000),F231&lt;=25),"Low: overrated regular model with bad rotation",
             AND(E231&gt;110,C231&lt;2011,AND(F231&lt;=100,F231&gt;25)),"Low: overrated regular model (not new) with regular rotation",
             AND(E231&gt;110,C231&gt;2011,F231&lt;=25),"Low: overrated new model with bad rotation"
)</f>
        <v>Moderate: fair price and regular to good rotation</v>
      </c>
    </row>
    <row r="232" spans="1:8" x14ac:dyDescent="0.3">
      <c r="A232" t="s">
        <v>10</v>
      </c>
      <c r="B232" t="s">
        <v>102</v>
      </c>
      <c r="C232">
        <v>2012</v>
      </c>
      <c r="D232">
        <v>33598.809523809527</v>
      </c>
      <c r="E232">
        <v>98.45911758396575</v>
      </c>
      <c r="F232">
        <v>42</v>
      </c>
      <c r="H232" t="str" cm="1">
        <f t="array" ref="H232">_xlfn.IFS(
             AND(E232&gt;110,C232&gt;2011,F232&gt;100),"High: overrated, new and good rotation",
             AND(E232&lt;90,C232&gt;2011,F232&gt;100),"High: underrated, new and good rotation",
             AND(E232&lt;90,C232&lt;2011,F232&gt;100),"High: underrated, not too new but good rotation",
             AND(E232&lt;=110,C232&gt;2011,F232&lt;=25),"Critic: well priced/underrated and new, but bad rotation",
             AND(E232&gt;110,F232&gt;100),"Top Tier: premium vehicules that tend to be sold above market prices",
             AND(E232&gt;=90,E232&lt;=110,F232&gt;25),"Moderate: fair price and regular to good rotation",
             AND(E232&lt;90,AND(C232&lt;=2011,C232&gt;=2000),AND(F232&lt;100,F232&gt;25)),"Moderate: underrated regular model and regular rotation",
             AND(E232&lt;90,C232&gt;2011,AND(F232&lt;=100,F232&gt;25)),"Moderate: underrated new model with regular rotation",
             AND(E232&lt;90,C232&lt;2000,AND(F232&lt;=100,F232&gt;25)),"Moderate: underrated old model with regular rotation",
             AND(C232&lt;=2011,F232&lt;=25),"Low: not new model and bad rotation",
             AND(E232&gt;110,AND(C232&lt;=2011,C232&gt;=2000),F232&lt;=25),"Low: overrated regular model with bad rotation",
             AND(E232&gt;110,C232&lt;2011,AND(F232&lt;=100,F232&gt;25)),"Low: overrated regular model (not new) with regular rotation",
             AND(E232&gt;110,C232&gt;2011,F232&lt;=25),"Low: overrated new model with bad rotation"
)</f>
        <v>Moderate: fair price and regular to good rotation</v>
      </c>
    </row>
    <row r="233" spans="1:8" x14ac:dyDescent="0.3">
      <c r="A233" t="s">
        <v>10</v>
      </c>
      <c r="B233" t="s">
        <v>102</v>
      </c>
      <c r="C233">
        <v>2013</v>
      </c>
      <c r="D233">
        <v>39500</v>
      </c>
      <c r="E233">
        <v>98.937864016510972</v>
      </c>
      <c r="F233">
        <v>22</v>
      </c>
      <c r="H233" t="str" cm="1">
        <f t="array" ref="H233">_xlfn.IFS(
             AND(E233&gt;110,C233&gt;2011,F233&gt;100),"High: overrated, new and good rotation",
             AND(E233&lt;90,C233&gt;2011,F233&gt;100),"High: underrated, new and good rotation",
             AND(E233&lt;90,C233&lt;2011,F233&gt;100),"High: underrated, not too new but good rotation",
             AND(E233&lt;=110,C233&gt;2011,F233&lt;=25),"Critic: well priced/underrated and new, but bad rotation",
             AND(E233&gt;110,F233&gt;100),"Top Tier: premium vehicules that tend to be sold above market prices",
             AND(E233&gt;=90,E233&lt;=110,F233&gt;25),"Moderate: fair price and regular to good rotation",
             AND(E233&lt;90,AND(C233&lt;=2011,C233&gt;=2000),AND(F233&lt;100,F233&gt;25)),"Moderate: underrated regular model and regular rotation",
             AND(E233&lt;90,C233&gt;2011,AND(F233&lt;=100,F233&gt;25)),"Moderate: underrated new model with regular rotation",
             AND(E233&lt;90,C233&lt;2000,AND(F233&lt;=100,F233&gt;25)),"Moderate: underrated old model with regular rotation",
             AND(C233&lt;=2011,F233&lt;=25),"Low: not new model and bad rotation",
             AND(E233&gt;110,AND(C233&lt;=2011,C233&gt;=2000),F233&lt;=25),"Low: overrated regular model with bad rotation",
             AND(E233&gt;110,C233&lt;2011,AND(F233&lt;=100,F233&gt;25)),"Low: overrated regular model (not new) with regular rotation",
             AND(E233&gt;110,C233&gt;2011,F233&lt;=25),"Low: overrated new model with bad rotation"
)</f>
        <v>Critic: well priced/underrated and new, but bad rotation</v>
      </c>
    </row>
    <row r="234" spans="1:8" x14ac:dyDescent="0.3">
      <c r="A234" t="s">
        <v>10</v>
      </c>
      <c r="B234" t="s">
        <v>102</v>
      </c>
      <c r="C234">
        <v>2014</v>
      </c>
      <c r="D234">
        <v>47023.333333333336</v>
      </c>
      <c r="E234">
        <v>99.600667026416076</v>
      </c>
      <c r="F234">
        <v>15</v>
      </c>
      <c r="H234" t="str" cm="1">
        <f t="array" ref="H234">_xlfn.IFS(
             AND(E234&gt;110,C234&gt;2011,F234&gt;100),"High: overrated, new and good rotation",
             AND(E234&lt;90,C234&gt;2011,F234&gt;100),"High: underrated, new and good rotation",
             AND(E234&lt;90,C234&lt;2011,F234&gt;100),"High: underrated, not too new but good rotation",
             AND(E234&lt;=110,C234&gt;2011,F234&lt;=25),"Critic: well priced/underrated and new, but bad rotation",
             AND(E234&gt;110,F234&gt;100),"Top Tier: premium vehicules that tend to be sold above market prices",
             AND(E234&gt;=90,E234&lt;=110,F234&gt;25),"Moderate: fair price and regular to good rotation",
             AND(E234&lt;90,AND(C234&lt;=2011,C234&gt;=2000),AND(F234&lt;100,F234&gt;25)),"Moderate: underrated regular model and regular rotation",
             AND(E234&lt;90,C234&gt;2011,AND(F234&lt;=100,F234&gt;25)),"Moderate: underrated new model with regular rotation",
             AND(E234&lt;90,C234&lt;2000,AND(F234&lt;=100,F234&gt;25)),"Moderate: underrated old model with regular rotation",
             AND(C234&lt;=2011,F234&lt;=25),"Low: not new model and bad rotation",
             AND(E234&gt;110,AND(C234&lt;=2011,C234&gt;=2000),F234&lt;=25),"Low: overrated regular model with bad rotation",
             AND(E234&gt;110,C234&lt;2011,AND(F234&lt;=100,F234&gt;25)),"Low: overrated regular model (not new) with regular rotation",
             AND(E234&gt;110,C234&gt;2011,F234&lt;=25),"Low: overrated new model with bad rotation"
)</f>
        <v>Critic: well priced/underrated and new, but bad rotation</v>
      </c>
    </row>
    <row r="235" spans="1:8" x14ac:dyDescent="0.3">
      <c r="A235" t="s">
        <v>10</v>
      </c>
      <c r="B235" t="s">
        <v>103</v>
      </c>
      <c r="C235">
        <v>2002</v>
      </c>
      <c r="D235">
        <v>5350</v>
      </c>
      <c r="E235">
        <v>90.617199705496802</v>
      </c>
      <c r="F235">
        <v>2</v>
      </c>
      <c r="H235" t="str" cm="1">
        <f t="array" ref="H235">_xlfn.IFS(
             AND(E235&gt;110,C235&gt;2011,F235&gt;100),"High: overrated, new and good rotation",
             AND(E235&lt;90,C235&gt;2011,F235&gt;100),"High: underrated, new and good rotation",
             AND(E235&lt;90,C235&lt;2011,F235&gt;100),"High: underrated, not too new but good rotation",
             AND(E235&lt;=110,C235&gt;2011,F235&lt;=25),"Critic: well priced/underrated and new, but bad rotation",
             AND(E235&gt;110,F235&gt;100),"Top Tier: premium vehicules that tend to be sold above market prices",
             AND(E235&gt;=90,E235&lt;=110,F235&gt;25),"Moderate: fair price and regular to good rotation",
             AND(E235&lt;90,AND(C235&lt;=2011,C235&gt;=2000),AND(F235&lt;100,F235&gt;25)),"Moderate: underrated regular model and regular rotation",
             AND(E235&lt;90,C235&gt;2011,AND(F235&lt;=100,F235&gt;25)),"Moderate: underrated new model with regular rotation",
             AND(E235&lt;90,C235&lt;2000,AND(F235&lt;=100,F235&gt;25)),"Moderate: underrated old model with regular rotation",
             AND(C235&lt;=2011,F235&lt;=25),"Low: not new model and bad rotation",
             AND(E235&gt;110,AND(C235&lt;=2011,C235&gt;=2000),F235&lt;=25),"Low: overrated regular model with bad rotation",
             AND(E235&gt;110,C235&lt;2011,AND(F235&lt;=100,F235&gt;25)),"Low: overrated regular model (not new) with regular rotation",
             AND(E235&gt;110,C235&gt;2011,F235&lt;=25),"Low: overrated new model with bad rotation"
)</f>
        <v>Low: not new model and bad rotation</v>
      </c>
    </row>
    <row r="236" spans="1:8" x14ac:dyDescent="0.3">
      <c r="A236" t="s">
        <v>10</v>
      </c>
      <c r="B236" t="s">
        <v>103</v>
      </c>
      <c r="C236">
        <v>2007</v>
      </c>
      <c r="D236">
        <v>15714.285714285714</v>
      </c>
      <c r="E236">
        <v>107.25797460930563</v>
      </c>
      <c r="F236">
        <v>7</v>
      </c>
      <c r="H236" t="str" cm="1">
        <f t="array" ref="H236">_xlfn.IFS(
             AND(E236&gt;110,C236&gt;2011,F236&gt;100),"High: overrated, new and good rotation",
             AND(E236&lt;90,C236&gt;2011,F236&gt;100),"High: underrated, new and good rotation",
             AND(E236&lt;90,C236&lt;2011,F236&gt;100),"High: underrated, not too new but good rotation",
             AND(E236&lt;=110,C236&gt;2011,F236&lt;=25),"Critic: well priced/underrated and new, but bad rotation",
             AND(E236&gt;110,F236&gt;100),"Top Tier: premium vehicules that tend to be sold above market prices",
             AND(E236&gt;=90,E236&lt;=110,F236&gt;25),"Moderate: fair price and regular to good rotation",
             AND(E236&lt;90,AND(C236&lt;=2011,C236&gt;=2000),AND(F236&lt;100,F236&gt;25)),"Moderate: underrated regular model and regular rotation",
             AND(E236&lt;90,C236&gt;2011,AND(F236&lt;=100,F236&gt;25)),"Moderate: underrated new model with regular rotation",
             AND(E236&lt;90,C236&lt;2000,AND(F236&lt;=100,F236&gt;25)),"Moderate: underrated old model with regular rotation",
             AND(C236&lt;=2011,F236&lt;=25),"Low: not new model and bad rotation",
             AND(E236&gt;110,AND(C236&lt;=2011,C236&gt;=2000),F236&lt;=25),"Low: overrated regular model with bad rotation",
             AND(E236&gt;110,C236&lt;2011,AND(F236&lt;=100,F236&gt;25)),"Low: overrated regular model (not new) with regular rotation",
             AND(E236&gt;110,C236&gt;2011,F236&lt;=25),"Low: overrated new model with bad rotation"
)</f>
        <v>Low: not new model and bad rotation</v>
      </c>
    </row>
    <row r="237" spans="1:8" x14ac:dyDescent="0.3">
      <c r="A237" t="s">
        <v>10</v>
      </c>
      <c r="B237" t="s">
        <v>103</v>
      </c>
      <c r="C237">
        <v>2008</v>
      </c>
      <c r="D237">
        <v>17290</v>
      </c>
      <c r="E237">
        <v>101.69661500911688</v>
      </c>
      <c r="F237">
        <v>10</v>
      </c>
      <c r="H237" t="str" cm="1">
        <f t="array" ref="H237">_xlfn.IFS(
             AND(E237&gt;110,C237&gt;2011,F237&gt;100),"High: overrated, new and good rotation",
             AND(E237&lt;90,C237&gt;2011,F237&gt;100),"High: underrated, new and good rotation",
             AND(E237&lt;90,C237&lt;2011,F237&gt;100),"High: underrated, not too new but good rotation",
             AND(E237&lt;=110,C237&gt;2011,F237&lt;=25),"Critic: well priced/underrated and new, but bad rotation",
             AND(E237&gt;110,F237&gt;100),"Top Tier: premium vehicules that tend to be sold above market prices",
             AND(E237&gt;=90,E237&lt;=110,F237&gt;25),"Moderate: fair price and regular to good rotation",
             AND(E237&lt;90,AND(C237&lt;=2011,C237&gt;=2000),AND(F237&lt;100,F237&gt;25)),"Moderate: underrated regular model and regular rotation",
             AND(E237&lt;90,C237&gt;2011,AND(F237&lt;=100,F237&gt;25)),"Moderate: underrated new model with regular rotation",
             AND(E237&lt;90,C237&lt;2000,AND(F237&lt;=100,F237&gt;25)),"Moderate: underrated old model with regular rotation",
             AND(C237&lt;=2011,F237&lt;=25),"Low: not new model and bad rotation",
             AND(E237&gt;110,AND(C237&lt;=2011,C237&gt;=2000),F237&lt;=25),"Low: overrated regular model with bad rotation",
             AND(E237&gt;110,C237&lt;2011,AND(F237&lt;=100,F237&gt;25)),"Low: overrated regular model (not new) with regular rotation",
             AND(E237&gt;110,C237&gt;2011,F237&lt;=25),"Low: overrated new model with bad rotation"
)</f>
        <v>Low: not new model and bad rotation</v>
      </c>
    </row>
    <row r="238" spans="1:8" x14ac:dyDescent="0.3">
      <c r="A238" t="s">
        <v>10</v>
      </c>
      <c r="B238" t="s">
        <v>103</v>
      </c>
      <c r="C238">
        <v>2013</v>
      </c>
      <c r="D238">
        <v>49050</v>
      </c>
      <c r="E238">
        <v>98.892452235506568</v>
      </c>
      <c r="F238">
        <v>4</v>
      </c>
      <c r="H238" t="str" cm="1">
        <f t="array" ref="H238">_xlfn.IFS(
             AND(E238&gt;110,C238&gt;2011,F238&gt;100),"High: overrated, new and good rotation",
             AND(E238&lt;90,C238&gt;2011,F238&gt;100),"High: underrated, new and good rotation",
             AND(E238&lt;90,C238&lt;2011,F238&gt;100),"High: underrated, not too new but good rotation",
             AND(E238&lt;=110,C238&gt;2011,F238&lt;=25),"Critic: well priced/underrated and new, but bad rotation",
             AND(E238&gt;110,F238&gt;100),"Top Tier: premium vehicules that tend to be sold above market prices",
             AND(E238&gt;=90,E238&lt;=110,F238&gt;25),"Moderate: fair price and regular to good rotation",
             AND(E238&lt;90,AND(C238&lt;=2011,C238&gt;=2000),AND(F238&lt;100,F238&gt;25)),"Moderate: underrated regular model and regular rotation",
             AND(E238&lt;90,C238&gt;2011,AND(F238&lt;=100,F238&gt;25)),"Moderate: underrated new model with regular rotation",
             AND(E238&lt;90,C238&lt;2000,AND(F238&lt;=100,F238&gt;25)),"Moderate: underrated old model with regular rotation",
             AND(C238&lt;=2011,F238&lt;=25),"Low: not new model and bad rotation",
             AND(E238&gt;110,AND(C238&lt;=2011,C238&gt;=2000),F238&lt;=25),"Low: overrated regular model with bad rotation",
             AND(E238&gt;110,C238&lt;2011,AND(F238&lt;=100,F238&gt;25)),"Low: overrated regular model (not new) with regular rotation",
             AND(E238&gt;110,C238&gt;2011,F238&lt;=25),"Low: overrated new model with bad rotation"
)</f>
        <v>Critic: well priced/underrated and new, but bad rotation</v>
      </c>
    </row>
    <row r="239" spans="1:8" x14ac:dyDescent="0.3">
      <c r="A239" t="s">
        <v>10</v>
      </c>
      <c r="B239" t="s">
        <v>103</v>
      </c>
      <c r="C239">
        <v>2014</v>
      </c>
      <c r="D239">
        <v>64400</v>
      </c>
      <c r="E239">
        <v>100.625</v>
      </c>
      <c r="F239">
        <v>2</v>
      </c>
      <c r="H239" t="str" cm="1">
        <f t="array" ref="H239">_xlfn.IFS(
             AND(E239&gt;110,C239&gt;2011,F239&gt;100),"High: overrated, new and good rotation",
             AND(E239&lt;90,C239&gt;2011,F239&gt;100),"High: underrated, new and good rotation",
             AND(E239&lt;90,C239&lt;2011,F239&gt;100),"High: underrated, not too new but good rotation",
             AND(E239&lt;=110,C239&gt;2011,F239&lt;=25),"Critic: well priced/underrated and new, but bad rotation",
             AND(E239&gt;110,F239&gt;100),"Top Tier: premium vehicules that tend to be sold above market prices",
             AND(E239&gt;=90,E239&lt;=110,F239&gt;25),"Moderate: fair price and regular to good rotation",
             AND(E239&lt;90,AND(C239&lt;=2011,C239&gt;=2000),AND(F239&lt;100,F239&gt;25)),"Moderate: underrated regular model and regular rotation",
             AND(E239&lt;90,C239&gt;2011,AND(F239&lt;=100,F239&gt;25)),"Moderate: underrated new model with regular rotation",
             AND(E239&lt;90,C239&lt;2000,AND(F239&lt;=100,F239&gt;25)),"Moderate: underrated old model with regular rotation",
             AND(C239&lt;=2011,F239&lt;=25),"Low: not new model and bad rotation",
             AND(E239&gt;110,AND(C239&lt;=2011,C239&gt;=2000),F239&lt;=25),"Low: overrated regular model with bad rotation",
             AND(E239&gt;110,C239&lt;2011,AND(F239&lt;=100,F239&gt;25)),"Low: overrated regular model (not new) with regular rotation",
             AND(E239&gt;110,C239&gt;2011,F239&lt;=25),"Low: overrated new model with bad rotation"
)</f>
        <v>Critic: well priced/underrated and new, but bad rotation</v>
      </c>
    </row>
    <row r="240" spans="1:8" x14ac:dyDescent="0.3">
      <c r="A240" t="s">
        <v>10</v>
      </c>
      <c r="B240" t="s">
        <v>104</v>
      </c>
      <c r="C240">
        <v>2013</v>
      </c>
      <c r="D240">
        <v>61483.333333333336</v>
      </c>
      <c r="E240">
        <v>100.82167053242652</v>
      </c>
      <c r="F240">
        <v>3</v>
      </c>
      <c r="H240" t="str" cm="1">
        <f t="array" ref="H240">_xlfn.IFS(
             AND(E240&gt;110,C240&gt;2011,F240&gt;100),"High: overrated, new and good rotation",
             AND(E240&lt;90,C240&gt;2011,F240&gt;100),"High: underrated, new and good rotation",
             AND(E240&lt;90,C240&lt;2011,F240&gt;100),"High: underrated, not too new but good rotation",
             AND(E240&lt;=110,C240&gt;2011,F240&lt;=25),"Critic: well priced/underrated and new, but bad rotation",
             AND(E240&gt;110,F240&gt;100),"Top Tier: premium vehicules that tend to be sold above market prices",
             AND(E240&gt;=90,E240&lt;=110,F240&gt;25),"Moderate: fair price and regular to good rotation",
             AND(E240&lt;90,AND(C240&lt;=2011,C240&gt;=2000),AND(F240&lt;100,F240&gt;25)),"Moderate: underrated regular model and regular rotation",
             AND(E240&lt;90,C240&gt;2011,AND(F240&lt;=100,F240&gt;25)),"Moderate: underrated new model with regular rotation",
             AND(E240&lt;90,C240&lt;2000,AND(F240&lt;=100,F240&gt;25)),"Moderate: underrated old model with regular rotation",
             AND(C240&lt;=2011,F240&lt;=25),"Low: not new model and bad rotation",
             AND(E240&gt;110,AND(C240&lt;=2011,C240&gt;=2000),F240&lt;=25),"Low: overrated regular model with bad rotation",
             AND(E240&gt;110,C240&lt;2011,AND(F240&lt;=100,F240&gt;25)),"Low: overrated regular model (not new) with regular rotation",
             AND(E240&gt;110,C240&gt;2011,F240&lt;=25),"Low: overrated new model with bad rotation"
)</f>
        <v>Critic: well priced/underrated and new, but bad rotation</v>
      </c>
    </row>
    <row r="241" spans="1:8" x14ac:dyDescent="0.3">
      <c r="A241" t="s">
        <v>10</v>
      </c>
      <c r="B241" t="s">
        <v>104</v>
      </c>
      <c r="C241">
        <v>2014</v>
      </c>
      <c r="D241">
        <v>71060</v>
      </c>
      <c r="E241">
        <v>101.02154101077051</v>
      </c>
      <c r="F241">
        <v>5</v>
      </c>
      <c r="H241" t="str" cm="1">
        <f t="array" ref="H241">_xlfn.IFS(
             AND(E241&gt;110,C241&gt;2011,F241&gt;100),"High: overrated, new and good rotation",
             AND(E241&lt;90,C241&gt;2011,F241&gt;100),"High: underrated, new and good rotation",
             AND(E241&lt;90,C241&lt;2011,F241&gt;100),"High: underrated, not too new but good rotation",
             AND(E241&lt;=110,C241&gt;2011,F241&lt;=25),"Critic: well priced/underrated and new, but bad rotation",
             AND(E241&gt;110,F241&gt;100),"Top Tier: premium vehicules that tend to be sold above market prices",
             AND(E241&gt;=90,E241&lt;=110,F241&gt;25),"Moderate: fair price and regular to good rotation",
             AND(E241&lt;90,AND(C241&lt;=2011,C241&gt;=2000),AND(F241&lt;100,F241&gt;25)),"Moderate: underrated regular model and regular rotation",
             AND(E241&lt;90,C241&gt;2011,AND(F241&lt;=100,F241&gt;25)),"Moderate: underrated new model with regular rotation",
             AND(E241&lt;90,C241&lt;2000,AND(F241&lt;=100,F241&gt;25)),"Moderate: underrated old model with regular rotation",
             AND(C241&lt;=2011,F241&lt;=25),"Low: not new model and bad rotation",
             AND(E241&gt;110,AND(C241&lt;=2011,C241&gt;=2000),F241&lt;=25),"Low: overrated regular model with bad rotation",
             AND(E241&gt;110,C241&lt;2011,AND(F241&lt;=100,F241&gt;25)),"Low: overrated regular model (not new) with regular rotation",
             AND(E241&gt;110,C241&gt;2011,F241&lt;=25),"Low: overrated new model with bad rotation"
)</f>
        <v>Critic: well priced/underrated and new, but bad rotation</v>
      </c>
    </row>
    <row r="242" spans="1:8" x14ac:dyDescent="0.3">
      <c r="A242" t="s">
        <v>10</v>
      </c>
      <c r="B242" t="s">
        <v>105</v>
      </c>
      <c r="C242">
        <v>2001</v>
      </c>
      <c r="D242">
        <v>5100</v>
      </c>
      <c r="E242">
        <v>175.86206896551724</v>
      </c>
      <c r="F242">
        <v>1</v>
      </c>
      <c r="H242" t="str" cm="1">
        <f t="array" ref="H242">_xlfn.IFS(
             AND(E242&gt;110,C242&gt;2011,F242&gt;100),"High: overrated, new and good rotation",
             AND(E242&lt;90,C242&gt;2011,F242&gt;100),"High: underrated, new and good rotation",
             AND(E242&lt;90,C242&lt;2011,F242&gt;100),"High: underrated, not too new but good rotation",
             AND(E242&lt;=110,C242&gt;2011,F242&lt;=25),"Critic: well priced/underrated and new, but bad rotation",
             AND(E242&gt;110,F242&gt;100),"Top Tier: premium vehicules that tend to be sold above market prices",
             AND(E242&gt;=90,E242&lt;=110,F242&gt;25),"Moderate: fair price and regular to good rotation",
             AND(E242&lt;90,AND(C242&lt;=2011,C242&gt;=2000),AND(F242&lt;100,F242&gt;25)),"Moderate: underrated regular model and regular rotation",
             AND(E242&lt;90,C242&gt;2011,AND(F242&lt;=100,F242&gt;25)),"Moderate: underrated new model with regular rotation",
             AND(E242&lt;90,C242&lt;2000,AND(F242&lt;=100,F242&gt;25)),"Moderate: underrated old model with regular rotation",
             AND(C242&lt;=2011,F242&lt;=25),"Low: not new model and bad rotation",
             AND(E242&gt;110,AND(C242&lt;=2011,C242&gt;=2000),F242&lt;=25),"Low: overrated regular model with bad rotation",
             AND(E242&gt;110,C242&lt;2011,AND(F242&lt;=100,F242&gt;25)),"Low: overrated regular model (not new) with regular rotation",
             AND(E242&gt;110,C242&gt;2011,F242&lt;=25),"Low: overrated new model with bad rotation"
)</f>
        <v>Low: not new model and bad rotation</v>
      </c>
    </row>
    <row r="243" spans="1:8" x14ac:dyDescent="0.3">
      <c r="A243" t="s">
        <v>10</v>
      </c>
      <c r="B243" t="s">
        <v>105</v>
      </c>
      <c r="C243">
        <v>2007</v>
      </c>
      <c r="D243">
        <v>22368.75</v>
      </c>
      <c r="E243">
        <v>97.954384597509389</v>
      </c>
      <c r="F243">
        <v>8</v>
      </c>
      <c r="H243" t="str" cm="1">
        <f t="array" ref="H243">_xlfn.IFS(
             AND(E243&gt;110,C243&gt;2011,F243&gt;100),"High: overrated, new and good rotation",
             AND(E243&lt;90,C243&gt;2011,F243&gt;100),"High: underrated, new and good rotation",
             AND(E243&lt;90,C243&lt;2011,F243&gt;100),"High: underrated, not too new but good rotation",
             AND(E243&lt;=110,C243&gt;2011,F243&lt;=25),"Critic: well priced/underrated and new, but bad rotation",
             AND(E243&gt;110,F243&gt;100),"Top Tier: premium vehicules that tend to be sold above market prices",
             AND(E243&gt;=90,E243&lt;=110,F243&gt;25),"Moderate: fair price and regular to good rotation",
             AND(E243&lt;90,AND(C243&lt;=2011,C243&gt;=2000),AND(F243&lt;100,F243&gt;25)),"Moderate: underrated regular model and regular rotation",
             AND(E243&lt;90,C243&gt;2011,AND(F243&lt;=100,F243&gt;25)),"Moderate: underrated new model with regular rotation",
             AND(E243&lt;90,C243&lt;2000,AND(F243&lt;=100,F243&gt;25)),"Moderate: underrated old model with regular rotation",
             AND(C243&lt;=2011,F243&lt;=25),"Low: not new model and bad rotation",
             AND(E243&gt;110,AND(C243&lt;=2011,C243&gt;=2000),F243&lt;=25),"Low: overrated regular model with bad rotation",
             AND(E243&gt;110,C243&lt;2011,AND(F243&lt;=100,F243&gt;25)),"Low: overrated regular model (not new) with regular rotation",
             AND(E243&gt;110,C243&gt;2011,F243&lt;=25),"Low: overrated new model with bad rotation"
)</f>
        <v>Low: not new model and bad rotation</v>
      </c>
    </row>
    <row r="244" spans="1:8" x14ac:dyDescent="0.3">
      <c r="A244" t="s">
        <v>10</v>
      </c>
      <c r="B244" t="s">
        <v>105</v>
      </c>
      <c r="C244">
        <v>2008</v>
      </c>
      <c r="D244">
        <v>28000</v>
      </c>
      <c r="E244">
        <v>85.106382978723403</v>
      </c>
      <c r="F244">
        <v>1</v>
      </c>
      <c r="H244" t="str" cm="1">
        <f t="array" ref="H244">_xlfn.IFS(
             AND(E244&gt;110,C244&gt;2011,F244&gt;100),"High: overrated, new and good rotation",
             AND(E244&lt;90,C244&gt;2011,F244&gt;100),"High: underrated, new and good rotation",
             AND(E244&lt;90,C244&lt;2011,F244&gt;100),"High: underrated, not too new but good rotation",
             AND(E244&lt;=110,C244&gt;2011,F244&lt;=25),"Critic: well priced/underrated and new, but bad rotation",
             AND(E244&gt;110,F244&gt;100),"Top Tier: premium vehicules that tend to be sold above market prices",
             AND(E244&gt;=90,E244&lt;=110,F244&gt;25),"Moderate: fair price and regular to good rotation",
             AND(E244&lt;90,AND(C244&lt;=2011,C244&gt;=2000),AND(F244&lt;100,F244&gt;25)),"Moderate: underrated regular model and regular rotation",
             AND(E244&lt;90,C244&gt;2011,AND(F244&lt;=100,F244&gt;25)),"Moderate: underrated new model with regular rotation",
             AND(E244&lt;90,C244&lt;2000,AND(F244&lt;=100,F244&gt;25)),"Moderate: underrated old model with regular rotation",
             AND(C244&lt;=2011,F244&lt;=25),"Low: not new model and bad rotation",
             AND(E244&gt;110,AND(C244&lt;=2011,C244&gt;=2000),F244&lt;=25),"Low: overrated regular model with bad rotation",
             AND(E244&gt;110,C244&lt;2011,AND(F244&lt;=100,F244&gt;25)),"Low: overrated regular model (not new) with regular rotation",
             AND(E244&gt;110,C244&gt;2011,F244&lt;=25),"Low: overrated new model with bad rotation"
)</f>
        <v>Low: not new model and bad rotation</v>
      </c>
    </row>
    <row r="245" spans="1:8" x14ac:dyDescent="0.3">
      <c r="A245" t="s">
        <v>10</v>
      </c>
      <c r="B245" t="s">
        <v>105</v>
      </c>
      <c r="C245">
        <v>2009</v>
      </c>
      <c r="D245">
        <v>29000</v>
      </c>
      <c r="E245">
        <v>112.40310077519379</v>
      </c>
      <c r="F245">
        <v>1</v>
      </c>
      <c r="H245" t="str" cm="1">
        <f t="array" ref="H245">_xlfn.IFS(
             AND(E245&gt;110,C245&gt;2011,F245&gt;100),"High: overrated, new and good rotation",
             AND(E245&lt;90,C245&gt;2011,F245&gt;100),"High: underrated, new and good rotation",
             AND(E245&lt;90,C245&lt;2011,F245&gt;100),"High: underrated, not too new but good rotation",
             AND(E245&lt;=110,C245&gt;2011,F245&lt;=25),"Critic: well priced/underrated and new, but bad rotation",
             AND(E245&gt;110,F245&gt;100),"Top Tier: premium vehicules that tend to be sold above market prices",
             AND(E245&gt;=90,E245&lt;=110,F245&gt;25),"Moderate: fair price and regular to good rotation",
             AND(E245&lt;90,AND(C245&lt;=2011,C245&gt;=2000),AND(F245&lt;100,F245&gt;25)),"Moderate: underrated regular model and regular rotation",
             AND(E245&lt;90,C245&gt;2011,AND(F245&lt;=100,F245&gt;25)),"Moderate: underrated new model with regular rotation",
             AND(E245&lt;90,C245&lt;2000,AND(F245&lt;=100,F245&gt;25)),"Moderate: underrated old model with regular rotation",
             AND(C245&lt;=2011,F245&lt;=25),"Low: not new model and bad rotation",
             AND(E245&gt;110,AND(C245&lt;=2011,C245&gt;=2000),F245&lt;=25),"Low: overrated regular model with bad rotation",
             AND(E245&gt;110,C245&lt;2011,AND(F245&lt;=100,F245&gt;25)),"Low: overrated regular model (not new) with regular rotation",
             AND(E245&gt;110,C245&gt;2011,F245&lt;=25),"Low: overrated new model with bad rotation"
)</f>
        <v>Low: not new model and bad rotation</v>
      </c>
    </row>
    <row r="246" spans="1:8" x14ac:dyDescent="0.3">
      <c r="A246" t="s">
        <v>10</v>
      </c>
      <c r="B246" t="s">
        <v>105</v>
      </c>
      <c r="C246">
        <v>2013</v>
      </c>
      <c r="D246">
        <v>68500</v>
      </c>
      <c r="E246">
        <v>97.903188360934848</v>
      </c>
      <c r="F246">
        <v>4</v>
      </c>
      <c r="H246" t="str" cm="1">
        <f t="array" ref="H246">_xlfn.IFS(
             AND(E246&gt;110,C246&gt;2011,F246&gt;100),"High: overrated, new and good rotation",
             AND(E246&lt;90,C246&gt;2011,F246&gt;100),"High: underrated, new and good rotation",
             AND(E246&lt;90,C246&lt;2011,F246&gt;100),"High: underrated, not too new but good rotation",
             AND(E246&lt;=110,C246&gt;2011,F246&lt;=25),"Critic: well priced/underrated and new, but bad rotation",
             AND(E246&gt;110,F246&gt;100),"Top Tier: premium vehicules that tend to be sold above market prices",
             AND(E246&gt;=90,E246&lt;=110,F246&gt;25),"Moderate: fair price and regular to good rotation",
             AND(E246&lt;90,AND(C246&lt;=2011,C246&gt;=2000),AND(F246&lt;100,F246&gt;25)),"Moderate: underrated regular model and regular rotation",
             AND(E246&lt;90,C246&gt;2011,AND(F246&lt;=100,F246&gt;25)),"Moderate: underrated new model with regular rotation",
             AND(E246&lt;90,C246&lt;2000,AND(F246&lt;=100,F246&gt;25)),"Moderate: underrated old model with regular rotation",
             AND(C246&lt;=2011,F246&lt;=25),"Low: not new model and bad rotation",
             AND(E246&gt;110,AND(C246&lt;=2011,C246&gt;=2000),F246&lt;=25),"Low: overrated regular model with bad rotation",
             AND(E246&gt;110,C246&lt;2011,AND(F246&lt;=100,F246&gt;25)),"Low: overrated regular model (not new) with regular rotation",
             AND(E246&gt;110,C246&gt;2011,F246&lt;=25),"Low: overrated new model with bad rotation"
)</f>
        <v>Critic: well priced/underrated and new, but bad rotation</v>
      </c>
    </row>
    <row r="247" spans="1:8" x14ac:dyDescent="0.3">
      <c r="A247" t="s">
        <v>10</v>
      </c>
      <c r="B247" t="s">
        <v>105</v>
      </c>
      <c r="C247">
        <v>2014</v>
      </c>
      <c r="D247">
        <v>82500</v>
      </c>
      <c r="E247">
        <v>100.58823529411765</v>
      </c>
      <c r="F247">
        <v>4</v>
      </c>
      <c r="H247" t="str" cm="1">
        <f t="array" ref="H247">_xlfn.IFS(
             AND(E247&gt;110,C247&gt;2011,F247&gt;100),"High: overrated, new and good rotation",
             AND(E247&lt;90,C247&gt;2011,F247&gt;100),"High: underrated, new and good rotation",
             AND(E247&lt;90,C247&lt;2011,F247&gt;100),"High: underrated, not too new but good rotation",
             AND(E247&lt;=110,C247&gt;2011,F247&lt;=25),"Critic: well priced/underrated and new, but bad rotation",
             AND(E247&gt;110,F247&gt;100),"Top Tier: premium vehicules that tend to be sold above market prices",
             AND(E247&gt;=90,E247&lt;=110,F247&gt;25),"Moderate: fair price and regular to good rotation",
             AND(E247&lt;90,AND(C247&lt;=2011,C247&gt;=2000),AND(F247&lt;100,F247&gt;25)),"Moderate: underrated regular model and regular rotation",
             AND(E247&lt;90,C247&gt;2011,AND(F247&lt;=100,F247&gt;25)),"Moderate: underrated new model with regular rotation",
             AND(E247&lt;90,C247&lt;2000,AND(F247&lt;=100,F247&gt;25)),"Moderate: underrated old model with regular rotation",
             AND(C247&lt;=2011,F247&lt;=25),"Low: not new model and bad rotation",
             AND(E247&gt;110,AND(C247&lt;=2011,C247&gt;=2000),F247&lt;=25),"Low: overrated regular model with bad rotation",
             AND(E247&gt;110,C247&lt;2011,AND(F247&lt;=100,F247&gt;25)),"Low: overrated regular model (not new) with regular rotation",
             AND(E247&gt;110,C247&gt;2011,F247&lt;=25),"Low: overrated new model with bad rotation"
)</f>
        <v>Critic: well priced/underrated and new, but bad rotation</v>
      </c>
    </row>
    <row r="248" spans="1:8" x14ac:dyDescent="0.3">
      <c r="A248" t="s">
        <v>10</v>
      </c>
      <c r="B248" t="s">
        <v>106</v>
      </c>
      <c r="C248">
        <v>2014</v>
      </c>
      <c r="D248">
        <v>48114.285714285717</v>
      </c>
      <c r="E248">
        <v>100.11800912325577</v>
      </c>
      <c r="F248">
        <v>7</v>
      </c>
      <c r="H248" t="str" cm="1">
        <f t="array" ref="H248">_xlfn.IFS(
             AND(E248&gt;110,C248&gt;2011,F248&gt;100),"High: overrated, new and good rotation",
             AND(E248&lt;90,C248&gt;2011,F248&gt;100),"High: underrated, new and good rotation",
             AND(E248&lt;90,C248&lt;2011,F248&gt;100),"High: underrated, not too new but good rotation",
             AND(E248&lt;=110,C248&gt;2011,F248&lt;=25),"Critic: well priced/underrated and new, but bad rotation",
             AND(E248&gt;110,F248&gt;100),"Top Tier: premium vehicules that tend to be sold above market prices",
             AND(E248&gt;=90,E248&lt;=110,F248&gt;25),"Moderate: fair price and regular to good rotation",
             AND(E248&lt;90,AND(C248&lt;=2011,C248&gt;=2000),AND(F248&lt;100,F248&gt;25)),"Moderate: underrated regular model and regular rotation",
             AND(E248&lt;90,C248&gt;2011,AND(F248&lt;=100,F248&gt;25)),"Moderate: underrated new model with regular rotation",
             AND(E248&lt;90,C248&lt;2000,AND(F248&lt;=100,F248&gt;25)),"Moderate: underrated old model with regular rotation",
             AND(C248&lt;=2011,F248&lt;=25),"Low: not new model and bad rotation",
             AND(E248&gt;110,AND(C248&lt;=2011,C248&gt;=2000),F248&lt;=25),"Low: overrated regular model with bad rotation",
             AND(E248&gt;110,C248&lt;2011,AND(F248&lt;=100,F248&gt;25)),"Low: overrated regular model (not new) with regular rotation",
             AND(E248&gt;110,C248&gt;2011,F248&lt;=25),"Low: overrated new model with bad rotation"
)</f>
        <v>Critic: well priced/underrated and new, but bad rotation</v>
      </c>
    </row>
    <row r="249" spans="1:8" x14ac:dyDescent="0.3">
      <c r="A249" t="s">
        <v>10</v>
      </c>
      <c r="B249" t="s">
        <v>107</v>
      </c>
      <c r="C249">
        <v>2000</v>
      </c>
      <c r="D249">
        <v>3800</v>
      </c>
      <c r="E249">
        <v>112.21532091097308</v>
      </c>
      <c r="F249">
        <v>2</v>
      </c>
      <c r="H249" t="str" cm="1">
        <f t="array" ref="H249">_xlfn.IFS(
             AND(E249&gt;110,C249&gt;2011,F249&gt;100),"High: overrated, new and good rotation",
             AND(E249&lt;90,C249&gt;2011,F249&gt;100),"High: underrated, new and good rotation",
             AND(E249&lt;90,C249&lt;2011,F249&gt;100),"High: underrated, not too new but good rotation",
             AND(E249&lt;=110,C249&gt;2011,F249&lt;=25),"Critic: well priced/underrated and new, but bad rotation",
             AND(E249&gt;110,F249&gt;100),"Top Tier: premium vehicules that tend to be sold above market prices",
             AND(E249&gt;=90,E249&lt;=110,F249&gt;25),"Moderate: fair price and regular to good rotation",
             AND(E249&lt;90,AND(C249&lt;=2011,C249&gt;=2000),AND(F249&lt;100,F249&gt;25)),"Moderate: underrated regular model and regular rotation",
             AND(E249&lt;90,C249&gt;2011,AND(F249&lt;=100,F249&gt;25)),"Moderate: underrated new model with regular rotation",
             AND(E249&lt;90,C249&lt;2000,AND(F249&lt;=100,F249&gt;25)),"Moderate: underrated old model with regular rotation",
             AND(C249&lt;=2011,F249&lt;=25),"Low: not new model and bad rotation",
             AND(E249&gt;110,AND(C249&lt;=2011,C249&gt;=2000),F249&lt;=25),"Low: overrated regular model with bad rotation",
             AND(E249&gt;110,C249&lt;2011,AND(F249&lt;=100,F249&gt;25)),"Low: overrated regular model (not new) with regular rotation",
             AND(E249&gt;110,C249&gt;2011,F249&lt;=25),"Low: overrated new model with bad rotation"
)</f>
        <v>Low: not new model and bad rotation</v>
      </c>
    </row>
    <row r="250" spans="1:8" x14ac:dyDescent="0.3">
      <c r="A250" t="s">
        <v>10</v>
      </c>
      <c r="B250" t="s">
        <v>107</v>
      </c>
      <c r="C250">
        <v>2001</v>
      </c>
      <c r="D250">
        <v>4100</v>
      </c>
      <c r="E250">
        <v>97.814687793029861</v>
      </c>
      <c r="F250">
        <v>20</v>
      </c>
      <c r="H250" t="str" cm="1">
        <f t="array" ref="H250">_xlfn.IFS(
             AND(E250&gt;110,C250&gt;2011,F250&gt;100),"High: overrated, new and good rotation",
             AND(E250&lt;90,C250&gt;2011,F250&gt;100),"High: underrated, new and good rotation",
             AND(E250&lt;90,C250&lt;2011,F250&gt;100),"High: underrated, not too new but good rotation",
             AND(E250&lt;=110,C250&gt;2011,F250&lt;=25),"Critic: well priced/underrated and new, but bad rotation",
             AND(E250&gt;110,F250&gt;100),"Top Tier: premium vehicules that tend to be sold above market prices",
             AND(E250&gt;=90,E250&lt;=110,F250&gt;25),"Moderate: fair price and regular to good rotation",
             AND(E250&lt;90,AND(C250&lt;=2011,C250&gt;=2000),AND(F250&lt;100,F250&gt;25)),"Moderate: underrated regular model and regular rotation",
             AND(E250&lt;90,C250&gt;2011,AND(F250&lt;=100,F250&gt;25)),"Moderate: underrated new model with regular rotation",
             AND(E250&lt;90,C250&lt;2000,AND(F250&lt;=100,F250&gt;25)),"Moderate: underrated old model with regular rotation",
             AND(C250&lt;=2011,F250&lt;=25),"Low: not new model and bad rotation",
             AND(E250&gt;110,AND(C250&lt;=2011,C250&gt;=2000),F250&lt;=25),"Low: overrated regular model with bad rotation",
             AND(E250&gt;110,C250&lt;2011,AND(F250&lt;=100,F250&gt;25)),"Low: overrated regular model (not new) with regular rotation",
             AND(E250&gt;110,C250&gt;2011,F250&lt;=25),"Low: overrated new model with bad rotation"
)</f>
        <v>Low: not new model and bad rotation</v>
      </c>
    </row>
    <row r="251" spans="1:8" x14ac:dyDescent="0.3">
      <c r="A251" t="s">
        <v>10</v>
      </c>
      <c r="B251" t="s">
        <v>107</v>
      </c>
      <c r="C251">
        <v>2002</v>
      </c>
      <c r="D251">
        <v>4039.2857142857142</v>
      </c>
      <c r="E251">
        <v>107.58843280613245</v>
      </c>
      <c r="F251">
        <v>14</v>
      </c>
      <c r="H251" t="str" cm="1">
        <f t="array" ref="H251">_xlfn.IFS(
             AND(E251&gt;110,C251&gt;2011,F251&gt;100),"High: overrated, new and good rotation",
             AND(E251&lt;90,C251&gt;2011,F251&gt;100),"High: underrated, new and good rotation",
             AND(E251&lt;90,C251&lt;2011,F251&gt;100),"High: underrated, not too new but good rotation",
             AND(E251&lt;=110,C251&gt;2011,F251&lt;=25),"Critic: well priced/underrated and new, but bad rotation",
             AND(E251&gt;110,F251&gt;100),"Top Tier: premium vehicules that tend to be sold above market prices",
             AND(E251&gt;=90,E251&lt;=110,F251&gt;25),"Moderate: fair price and regular to good rotation",
             AND(E251&lt;90,AND(C251&lt;=2011,C251&gt;=2000),AND(F251&lt;100,F251&gt;25)),"Moderate: underrated regular model and regular rotation",
             AND(E251&lt;90,C251&gt;2011,AND(F251&lt;=100,F251&gt;25)),"Moderate: underrated new model with regular rotation",
             AND(E251&lt;90,C251&lt;2000,AND(F251&lt;=100,F251&gt;25)),"Moderate: underrated old model with regular rotation",
             AND(C251&lt;=2011,F251&lt;=25),"Low: not new model and bad rotation",
             AND(E251&gt;110,AND(C251&lt;=2011,C251&gt;=2000),F251&lt;=25),"Low: overrated regular model with bad rotation",
             AND(E251&gt;110,C251&lt;2011,AND(F251&lt;=100,F251&gt;25)),"Low: overrated regular model (not new) with regular rotation",
             AND(E251&gt;110,C251&gt;2011,F251&lt;=25),"Low: overrated new model with bad rotation"
)</f>
        <v>Low: not new model and bad rotation</v>
      </c>
    </row>
    <row r="252" spans="1:8" x14ac:dyDescent="0.3">
      <c r="A252" t="s">
        <v>10</v>
      </c>
      <c r="B252" t="s">
        <v>107</v>
      </c>
      <c r="C252">
        <v>2003</v>
      </c>
      <c r="D252">
        <v>4800</v>
      </c>
      <c r="E252">
        <v>96.158232064188226</v>
      </c>
      <c r="F252">
        <v>18</v>
      </c>
      <c r="H252" t="str" cm="1">
        <f t="array" ref="H252">_xlfn.IFS(
             AND(E252&gt;110,C252&gt;2011,F252&gt;100),"High: overrated, new and good rotation",
             AND(E252&lt;90,C252&gt;2011,F252&gt;100),"High: underrated, new and good rotation",
             AND(E252&lt;90,C252&lt;2011,F252&gt;100),"High: underrated, not too new but good rotation",
             AND(E252&lt;=110,C252&gt;2011,F252&lt;=25),"Critic: well priced/underrated and new, but bad rotation",
             AND(E252&gt;110,F252&gt;100),"Top Tier: premium vehicules that tend to be sold above market prices",
             AND(E252&gt;=90,E252&lt;=110,F252&gt;25),"Moderate: fair price and regular to good rotation",
             AND(E252&lt;90,AND(C252&lt;=2011,C252&gt;=2000),AND(F252&lt;100,F252&gt;25)),"Moderate: underrated regular model and regular rotation",
             AND(E252&lt;90,C252&gt;2011,AND(F252&lt;=100,F252&gt;25)),"Moderate: underrated new model with regular rotation",
             AND(E252&lt;90,C252&lt;2000,AND(F252&lt;=100,F252&gt;25)),"Moderate: underrated old model with regular rotation",
             AND(C252&lt;=2011,F252&lt;=25),"Low: not new model and bad rotation",
             AND(E252&gt;110,AND(C252&lt;=2011,C252&gt;=2000),F252&lt;=25),"Low: overrated regular model with bad rotation",
             AND(E252&gt;110,C252&lt;2011,AND(F252&lt;=100,F252&gt;25)),"Low: overrated regular model (not new) with regular rotation",
             AND(E252&gt;110,C252&gt;2011,F252&lt;=25),"Low: overrated new model with bad rotation"
)</f>
        <v>Low: not new model and bad rotation</v>
      </c>
    </row>
    <row r="253" spans="1:8" x14ac:dyDescent="0.3">
      <c r="A253" t="s">
        <v>10</v>
      </c>
      <c r="B253" t="s">
        <v>107</v>
      </c>
      <c r="C253">
        <v>2004</v>
      </c>
      <c r="D253">
        <v>7064.2857142857147</v>
      </c>
      <c r="E253">
        <v>104.3616438267118</v>
      </c>
      <c r="F253">
        <v>21</v>
      </c>
      <c r="H253" t="str" cm="1">
        <f t="array" ref="H253">_xlfn.IFS(
             AND(E253&gt;110,C253&gt;2011,F253&gt;100),"High: overrated, new and good rotation",
             AND(E253&lt;90,C253&gt;2011,F253&gt;100),"High: underrated, new and good rotation",
             AND(E253&lt;90,C253&lt;2011,F253&gt;100),"High: underrated, not too new but good rotation",
             AND(E253&lt;=110,C253&gt;2011,F253&lt;=25),"Critic: well priced/underrated and new, but bad rotation",
             AND(E253&gt;110,F253&gt;100),"Top Tier: premium vehicules that tend to be sold above market prices",
             AND(E253&gt;=90,E253&lt;=110,F253&gt;25),"Moderate: fair price and regular to good rotation",
             AND(E253&lt;90,AND(C253&lt;=2011,C253&gt;=2000),AND(F253&lt;100,F253&gt;25)),"Moderate: underrated regular model and regular rotation",
             AND(E253&lt;90,C253&gt;2011,AND(F253&lt;=100,F253&gt;25)),"Moderate: underrated new model with regular rotation",
             AND(E253&lt;90,C253&lt;2000,AND(F253&lt;=100,F253&gt;25)),"Moderate: underrated old model with regular rotation",
             AND(C253&lt;=2011,F253&lt;=25),"Low: not new model and bad rotation",
             AND(E253&gt;110,AND(C253&lt;=2011,C253&gt;=2000),F253&lt;=25),"Low: overrated regular model with bad rotation",
             AND(E253&gt;110,C253&lt;2011,AND(F253&lt;=100,F253&gt;25)),"Low: overrated regular model (not new) with regular rotation",
             AND(E253&gt;110,C253&gt;2011,F253&lt;=25),"Low: overrated new model with bad rotation"
)</f>
        <v>Low: not new model and bad rotation</v>
      </c>
    </row>
    <row r="254" spans="1:8" x14ac:dyDescent="0.3">
      <c r="A254" t="s">
        <v>10</v>
      </c>
      <c r="B254" t="s">
        <v>107</v>
      </c>
      <c r="C254">
        <v>2005</v>
      </c>
      <c r="D254">
        <v>7900</v>
      </c>
      <c r="E254">
        <v>129.50819672131149</v>
      </c>
      <c r="F254">
        <v>1</v>
      </c>
      <c r="H254" t="str" cm="1">
        <f t="array" ref="H254">_xlfn.IFS(
             AND(E254&gt;110,C254&gt;2011,F254&gt;100),"High: overrated, new and good rotation",
             AND(E254&lt;90,C254&gt;2011,F254&gt;100),"High: underrated, new and good rotation",
             AND(E254&lt;90,C254&lt;2011,F254&gt;100),"High: underrated, not too new but good rotation",
             AND(E254&lt;=110,C254&gt;2011,F254&lt;=25),"Critic: well priced/underrated and new, but bad rotation",
             AND(E254&gt;110,F254&gt;100),"Top Tier: premium vehicules that tend to be sold above market prices",
             AND(E254&gt;=90,E254&lt;=110,F254&gt;25),"Moderate: fair price and regular to good rotation",
             AND(E254&lt;90,AND(C254&lt;=2011,C254&gt;=2000),AND(F254&lt;100,F254&gt;25)),"Moderate: underrated regular model and regular rotation",
             AND(E254&lt;90,C254&gt;2011,AND(F254&lt;=100,F254&gt;25)),"Moderate: underrated new model with regular rotation",
             AND(E254&lt;90,C254&lt;2000,AND(F254&lt;=100,F254&gt;25)),"Moderate: underrated old model with regular rotation",
             AND(C254&lt;=2011,F254&lt;=25),"Low: not new model and bad rotation",
             AND(E254&gt;110,AND(C254&lt;=2011,C254&gt;=2000),F254&lt;=25),"Low: overrated regular model with bad rotation",
             AND(E254&gt;110,C254&lt;2011,AND(F254&lt;=100,F254&gt;25)),"Low: overrated regular model (not new) with regular rotation",
             AND(E254&gt;110,C254&gt;2011,F254&lt;=25),"Low: overrated new model with bad rotation"
)</f>
        <v>Low: not new model and bad rotation</v>
      </c>
    </row>
    <row r="255" spans="1:8" x14ac:dyDescent="0.3">
      <c r="A255" t="s">
        <v>10</v>
      </c>
      <c r="B255" t="s">
        <v>107</v>
      </c>
      <c r="C255">
        <v>2008</v>
      </c>
      <c r="D255">
        <v>14170</v>
      </c>
      <c r="E255">
        <v>99.00661183598406</v>
      </c>
      <c r="F255">
        <v>35</v>
      </c>
      <c r="H255" t="str" cm="1">
        <f t="array" ref="H255">_xlfn.IFS(
             AND(E255&gt;110,C255&gt;2011,F255&gt;100),"High: overrated, new and good rotation",
             AND(E255&lt;90,C255&gt;2011,F255&gt;100),"High: underrated, new and good rotation",
             AND(E255&lt;90,C255&lt;2011,F255&gt;100),"High: underrated, not too new but good rotation",
             AND(E255&lt;=110,C255&gt;2011,F255&lt;=25),"Critic: well priced/underrated and new, but bad rotation",
             AND(E255&gt;110,F255&gt;100),"Top Tier: premium vehicules that tend to be sold above market prices",
             AND(E255&gt;=90,E255&lt;=110,F255&gt;25),"Moderate: fair price and regular to good rotation",
             AND(E255&lt;90,AND(C255&lt;=2011,C255&gt;=2000),AND(F255&lt;100,F255&gt;25)),"Moderate: underrated regular model and regular rotation",
             AND(E255&lt;90,C255&gt;2011,AND(F255&lt;=100,F255&gt;25)),"Moderate: underrated new model with regular rotation",
             AND(E255&lt;90,C255&lt;2000,AND(F255&lt;=100,F255&gt;25)),"Moderate: underrated old model with regular rotation",
             AND(C255&lt;=2011,F255&lt;=25),"Low: not new model and bad rotation",
             AND(E255&gt;110,AND(C255&lt;=2011,C255&gt;=2000),F255&lt;=25),"Low: overrated regular model with bad rotation",
             AND(E255&gt;110,C255&lt;2011,AND(F255&lt;=100,F255&gt;25)),"Low: overrated regular model (not new) with regular rotation",
             AND(E255&gt;110,C255&gt;2011,F255&lt;=25),"Low: overrated new model with bad rotation"
)</f>
        <v>Moderate: fair price and regular to good rotation</v>
      </c>
    </row>
    <row r="256" spans="1:8" x14ac:dyDescent="0.3">
      <c r="A256" t="s">
        <v>10</v>
      </c>
      <c r="B256" t="s">
        <v>107</v>
      </c>
      <c r="C256">
        <v>2009</v>
      </c>
      <c r="D256">
        <v>17600</v>
      </c>
      <c r="E256">
        <v>103.11364035329042</v>
      </c>
      <c r="F256">
        <v>3</v>
      </c>
      <c r="H256" t="str" cm="1">
        <f t="array" ref="H256">_xlfn.IFS(
             AND(E256&gt;110,C256&gt;2011,F256&gt;100),"High: overrated, new and good rotation",
             AND(E256&lt;90,C256&gt;2011,F256&gt;100),"High: underrated, new and good rotation",
             AND(E256&lt;90,C256&lt;2011,F256&gt;100),"High: underrated, not too new but good rotation",
             AND(E256&lt;=110,C256&gt;2011,F256&lt;=25),"Critic: well priced/underrated and new, but bad rotation",
             AND(E256&gt;110,F256&gt;100),"Top Tier: premium vehicules that tend to be sold above market prices",
             AND(E256&gt;=90,E256&lt;=110,F256&gt;25),"Moderate: fair price and regular to good rotation",
             AND(E256&lt;90,AND(C256&lt;=2011,C256&gt;=2000),AND(F256&lt;100,F256&gt;25)),"Moderate: underrated regular model and regular rotation",
             AND(E256&lt;90,C256&gt;2011,AND(F256&lt;=100,F256&gt;25)),"Moderate: underrated new model with regular rotation",
             AND(E256&lt;90,C256&lt;2000,AND(F256&lt;=100,F256&gt;25)),"Moderate: underrated old model with regular rotation",
             AND(C256&lt;=2011,F256&lt;=25),"Low: not new model and bad rotation",
             AND(E256&gt;110,AND(C256&lt;=2011,C256&gt;=2000),F256&lt;=25),"Low: overrated regular model with bad rotation",
             AND(E256&gt;110,C256&lt;2011,AND(F256&lt;=100,F256&gt;25)),"Low: overrated regular model (not new) with regular rotation",
             AND(E256&gt;110,C256&gt;2011,F256&lt;=25),"Low: overrated new model with bad rotation"
)</f>
        <v>Low: not new model and bad rotation</v>
      </c>
    </row>
    <row r="257" spans="1:8" x14ac:dyDescent="0.3">
      <c r="A257" t="s">
        <v>10</v>
      </c>
      <c r="B257" t="s">
        <v>107</v>
      </c>
      <c r="C257">
        <v>2012</v>
      </c>
      <c r="D257">
        <v>27400</v>
      </c>
      <c r="E257">
        <v>99.642019100186005</v>
      </c>
      <c r="F257">
        <v>3</v>
      </c>
      <c r="H257" t="str" cm="1">
        <f t="array" ref="H257">_xlfn.IFS(
             AND(E257&gt;110,C257&gt;2011,F257&gt;100),"High: overrated, new and good rotation",
             AND(E257&lt;90,C257&gt;2011,F257&gt;100),"High: underrated, new and good rotation",
             AND(E257&lt;90,C257&lt;2011,F257&gt;100),"High: underrated, not too new but good rotation",
             AND(E257&lt;=110,C257&gt;2011,F257&lt;=25),"Critic: well priced/underrated and new, but bad rotation",
             AND(E257&gt;110,F257&gt;100),"Top Tier: premium vehicules that tend to be sold above market prices",
             AND(E257&gt;=90,E257&lt;=110,F257&gt;25),"Moderate: fair price and regular to good rotation",
             AND(E257&lt;90,AND(C257&lt;=2011,C257&gt;=2000),AND(F257&lt;100,F257&gt;25)),"Moderate: underrated regular model and regular rotation",
             AND(E257&lt;90,C257&gt;2011,AND(F257&lt;=100,F257&gt;25)),"Moderate: underrated new model with regular rotation",
             AND(E257&lt;90,C257&lt;2000,AND(F257&lt;=100,F257&gt;25)),"Moderate: underrated old model with regular rotation",
             AND(C257&lt;=2011,F257&lt;=25),"Low: not new model and bad rotation",
             AND(E257&gt;110,AND(C257&lt;=2011,C257&gt;=2000),F257&lt;=25),"Low: overrated regular model with bad rotation",
             AND(E257&gt;110,C257&lt;2011,AND(F257&lt;=100,F257&gt;25)),"Low: overrated regular model (not new) with regular rotation",
             AND(E257&gt;110,C257&gt;2011,F257&lt;=25),"Low: overrated new model with bad rotation"
)</f>
        <v>Critic: well priced/underrated and new, but bad rotation</v>
      </c>
    </row>
    <row r="258" spans="1:8" x14ac:dyDescent="0.3">
      <c r="A258" t="s">
        <v>10</v>
      </c>
      <c r="B258" t="s">
        <v>107</v>
      </c>
      <c r="C258">
        <v>2014</v>
      </c>
      <c r="D258">
        <v>33500</v>
      </c>
      <c r="E258">
        <v>102.13414634146341</v>
      </c>
      <c r="F258">
        <v>1</v>
      </c>
      <c r="H258" t="str" cm="1">
        <f t="array" ref="H258">_xlfn.IFS(
             AND(E258&gt;110,C258&gt;2011,F258&gt;100),"High: overrated, new and good rotation",
             AND(E258&lt;90,C258&gt;2011,F258&gt;100),"High: underrated, new and good rotation",
             AND(E258&lt;90,C258&lt;2011,F258&gt;100),"High: underrated, not too new but good rotation",
             AND(E258&lt;=110,C258&gt;2011,F258&lt;=25),"Critic: well priced/underrated and new, but bad rotation",
             AND(E258&gt;110,F258&gt;100),"Top Tier: premium vehicules that tend to be sold above market prices",
             AND(E258&gt;=90,E258&lt;=110,F258&gt;25),"Moderate: fair price and regular to good rotation",
             AND(E258&lt;90,AND(C258&lt;=2011,C258&gt;=2000),AND(F258&lt;100,F258&gt;25)),"Moderate: underrated regular model and regular rotation",
             AND(E258&lt;90,C258&gt;2011,AND(F258&lt;=100,F258&gt;25)),"Moderate: underrated new model with regular rotation",
             AND(E258&lt;90,C258&lt;2000,AND(F258&lt;=100,F258&gt;25)),"Moderate: underrated old model with regular rotation",
             AND(C258&lt;=2011,F258&lt;=25),"Low: not new model and bad rotation",
             AND(E258&gt;110,AND(C258&lt;=2011,C258&gt;=2000),F258&lt;=25),"Low: overrated regular model with bad rotation",
             AND(E258&gt;110,C258&lt;2011,AND(F258&lt;=100,F258&gt;25)),"Low: overrated regular model (not new) with regular rotation",
             AND(E258&gt;110,C258&gt;2011,F258&lt;=25),"Low: overrated new model with bad rotation"
)</f>
        <v>Critic: well priced/underrated and new, but bad rotation</v>
      </c>
    </row>
    <row r="259" spans="1:8" x14ac:dyDescent="0.3">
      <c r="A259" t="s">
        <v>10</v>
      </c>
      <c r="B259" t="s">
        <v>107</v>
      </c>
      <c r="C259">
        <v>2015</v>
      </c>
      <c r="D259">
        <v>32600</v>
      </c>
      <c r="E259">
        <v>93.409742120343836</v>
      </c>
      <c r="F259">
        <v>1</v>
      </c>
      <c r="H259" t="str" cm="1">
        <f t="array" ref="H259">_xlfn.IFS(
             AND(E259&gt;110,C259&gt;2011,F259&gt;100),"High: overrated, new and good rotation",
             AND(E259&lt;90,C259&gt;2011,F259&gt;100),"High: underrated, new and good rotation",
             AND(E259&lt;90,C259&lt;2011,F259&gt;100),"High: underrated, not too new but good rotation",
             AND(E259&lt;=110,C259&gt;2011,F259&lt;=25),"Critic: well priced/underrated and new, but bad rotation",
             AND(E259&gt;110,F259&gt;100),"Top Tier: premium vehicules that tend to be sold above market prices",
             AND(E259&gt;=90,E259&lt;=110,F259&gt;25),"Moderate: fair price and regular to good rotation",
             AND(E259&lt;90,AND(C259&lt;=2011,C259&gt;=2000),AND(F259&lt;100,F259&gt;25)),"Moderate: underrated regular model and regular rotation",
             AND(E259&lt;90,C259&gt;2011,AND(F259&lt;=100,F259&gt;25)),"Moderate: underrated new model with regular rotation",
             AND(E259&lt;90,C259&lt;2000,AND(F259&lt;=100,F259&gt;25)),"Moderate: underrated old model with regular rotation",
             AND(C259&lt;=2011,F259&lt;=25),"Low: not new model and bad rotation",
             AND(E259&gt;110,AND(C259&lt;=2011,C259&gt;=2000),F259&lt;=25),"Low: overrated regular model with bad rotation",
             AND(E259&gt;110,C259&lt;2011,AND(F259&lt;=100,F259&gt;25)),"Low: overrated regular model (not new) with regular rotation",
             AND(E259&gt;110,C259&gt;2011,F259&lt;=25),"Low: overrated new model with bad rotation"
)</f>
        <v>Critic: well priced/underrated and new, but bad rotation</v>
      </c>
    </row>
    <row r="260" spans="1:8" x14ac:dyDescent="0.3">
      <c r="A260" t="s">
        <v>10</v>
      </c>
      <c r="B260" t="s">
        <v>108</v>
      </c>
      <c r="C260">
        <v>2013</v>
      </c>
      <c r="D260">
        <v>44800</v>
      </c>
      <c r="E260">
        <v>99.966471646576963</v>
      </c>
      <c r="F260">
        <v>3</v>
      </c>
      <c r="H260" t="str" cm="1">
        <f t="array" ref="H260">_xlfn.IFS(
             AND(E260&gt;110,C260&gt;2011,F260&gt;100),"High: overrated, new and good rotation",
             AND(E260&lt;90,C260&gt;2011,F260&gt;100),"High: underrated, new and good rotation",
             AND(E260&lt;90,C260&lt;2011,F260&gt;100),"High: underrated, not too new but good rotation",
             AND(E260&lt;=110,C260&gt;2011,F260&lt;=25),"Critic: well priced/underrated and new, but bad rotation",
             AND(E260&gt;110,F260&gt;100),"Top Tier: premium vehicules that tend to be sold above market prices",
             AND(E260&gt;=90,E260&lt;=110,F260&gt;25),"Moderate: fair price and regular to good rotation",
             AND(E260&lt;90,AND(C260&lt;=2011,C260&gt;=2000),AND(F260&lt;100,F260&gt;25)),"Moderate: underrated regular model and regular rotation",
             AND(E260&lt;90,C260&gt;2011,AND(F260&lt;=100,F260&gt;25)),"Moderate: underrated new model with regular rotation",
             AND(E260&lt;90,C260&lt;2000,AND(F260&lt;=100,F260&gt;25)),"Moderate: underrated old model with regular rotation",
             AND(C260&lt;=2011,F260&lt;=25),"Low: not new model and bad rotation",
             AND(E260&gt;110,AND(C260&lt;=2011,C260&gt;=2000),F260&lt;=25),"Low: overrated regular model with bad rotation",
             AND(E260&gt;110,C260&lt;2011,AND(F260&lt;=100,F260&gt;25)),"Low: overrated regular model (not new) with regular rotation",
             AND(E260&gt;110,C260&gt;2011,F260&lt;=25),"Low: overrated new model with bad rotation"
)</f>
        <v>Critic: well priced/underrated and new, but bad rotation</v>
      </c>
    </row>
    <row r="261" spans="1:8" x14ac:dyDescent="0.3">
      <c r="A261" t="s">
        <v>10</v>
      </c>
      <c r="B261" t="s">
        <v>109</v>
      </c>
      <c r="C261">
        <v>2009</v>
      </c>
      <c r="D261">
        <v>22000</v>
      </c>
      <c r="E261">
        <v>101.38248847926268</v>
      </c>
      <c r="F261">
        <v>1</v>
      </c>
      <c r="H261" t="str" cm="1">
        <f t="array" ref="H261">_xlfn.IFS(
             AND(E261&gt;110,C261&gt;2011,F261&gt;100),"High: overrated, new and good rotation",
             AND(E261&lt;90,C261&gt;2011,F261&gt;100),"High: underrated, new and good rotation",
             AND(E261&lt;90,C261&lt;2011,F261&gt;100),"High: underrated, not too new but good rotation",
             AND(E261&lt;=110,C261&gt;2011,F261&lt;=25),"Critic: well priced/underrated and new, but bad rotation",
             AND(E261&gt;110,F261&gt;100),"Top Tier: premium vehicules that tend to be sold above market prices",
             AND(E261&gt;=90,E261&lt;=110,F261&gt;25),"Moderate: fair price and regular to good rotation",
             AND(E261&lt;90,AND(C261&lt;=2011,C261&gt;=2000),AND(F261&lt;100,F261&gt;25)),"Moderate: underrated regular model and regular rotation",
             AND(E261&lt;90,C261&gt;2011,AND(F261&lt;=100,F261&gt;25)),"Moderate: underrated new model with regular rotation",
             AND(E261&lt;90,C261&lt;2000,AND(F261&lt;=100,F261&gt;25)),"Moderate: underrated old model with regular rotation",
             AND(C261&lt;=2011,F261&lt;=25),"Low: not new model and bad rotation",
             AND(E261&gt;110,AND(C261&lt;=2011,C261&gt;=2000),F261&lt;=25),"Low: overrated regular model with bad rotation",
             AND(E261&gt;110,C261&lt;2011,AND(F261&lt;=100,F261&gt;25)),"Low: overrated regular model (not new) with regular rotation",
             AND(E261&gt;110,C261&gt;2011,F261&lt;=25),"Low: overrated new model with bad rotation"
)</f>
        <v>Low: not new model and bad rotation</v>
      </c>
    </row>
    <row r="262" spans="1:8" x14ac:dyDescent="0.3">
      <c r="A262" t="s">
        <v>10</v>
      </c>
      <c r="B262" t="s">
        <v>109</v>
      </c>
      <c r="C262">
        <v>2012</v>
      </c>
      <c r="D262">
        <v>38550</v>
      </c>
      <c r="E262">
        <v>105.79035903905798</v>
      </c>
      <c r="F262">
        <v>2</v>
      </c>
      <c r="H262" t="str" cm="1">
        <f t="array" ref="H262">_xlfn.IFS(
             AND(E262&gt;110,C262&gt;2011,F262&gt;100),"High: overrated, new and good rotation",
             AND(E262&lt;90,C262&gt;2011,F262&gt;100),"High: underrated, new and good rotation",
             AND(E262&lt;90,C262&lt;2011,F262&gt;100),"High: underrated, not too new but good rotation",
             AND(E262&lt;=110,C262&gt;2011,F262&lt;=25),"Critic: well priced/underrated and new, but bad rotation",
             AND(E262&gt;110,F262&gt;100),"Top Tier: premium vehicules that tend to be sold above market prices",
             AND(E262&gt;=90,E262&lt;=110,F262&gt;25),"Moderate: fair price and regular to good rotation",
             AND(E262&lt;90,AND(C262&lt;=2011,C262&gt;=2000),AND(F262&lt;100,F262&gt;25)),"Moderate: underrated regular model and regular rotation",
             AND(E262&lt;90,C262&gt;2011,AND(F262&lt;=100,F262&gt;25)),"Moderate: underrated new model with regular rotation",
             AND(E262&lt;90,C262&lt;2000,AND(F262&lt;=100,F262&gt;25)),"Moderate: underrated old model with regular rotation",
             AND(C262&lt;=2011,F262&lt;=25),"Low: not new model and bad rotation",
             AND(E262&gt;110,AND(C262&lt;=2011,C262&gt;=2000),F262&lt;=25),"Low: overrated regular model with bad rotation",
             AND(E262&gt;110,C262&lt;2011,AND(F262&lt;=100,F262&gt;25)),"Low: overrated regular model (not new) with regular rotation",
             AND(E262&gt;110,C262&gt;2011,F262&lt;=25),"Low: overrated new model with bad rotation"
)</f>
        <v>Critic: well priced/underrated and new, but bad rotation</v>
      </c>
    </row>
    <row r="263" spans="1:8" x14ac:dyDescent="0.3">
      <c r="A263" t="s">
        <v>10</v>
      </c>
      <c r="B263" t="s">
        <v>109</v>
      </c>
      <c r="C263">
        <v>2014</v>
      </c>
      <c r="D263">
        <v>35575</v>
      </c>
      <c r="E263">
        <v>91.637213863549619</v>
      </c>
      <c r="F263">
        <v>2</v>
      </c>
      <c r="H263" t="str" cm="1">
        <f t="array" ref="H263">_xlfn.IFS(
             AND(E263&gt;110,C263&gt;2011,F263&gt;100),"High: overrated, new and good rotation",
             AND(E263&lt;90,C263&gt;2011,F263&gt;100),"High: underrated, new and good rotation",
             AND(E263&lt;90,C263&lt;2011,F263&gt;100),"High: underrated, not too new but good rotation",
             AND(E263&lt;=110,C263&gt;2011,F263&lt;=25),"Critic: well priced/underrated and new, but bad rotation",
             AND(E263&gt;110,F263&gt;100),"Top Tier: premium vehicules that tend to be sold above market prices",
             AND(E263&gt;=90,E263&lt;=110,F263&gt;25),"Moderate: fair price and regular to good rotation",
             AND(E263&lt;90,AND(C263&lt;=2011,C263&gt;=2000),AND(F263&lt;100,F263&gt;25)),"Moderate: underrated regular model and regular rotation",
             AND(E263&lt;90,C263&gt;2011,AND(F263&lt;=100,F263&gt;25)),"Moderate: underrated new model with regular rotation",
             AND(E263&lt;90,C263&lt;2000,AND(F263&lt;=100,F263&gt;25)),"Moderate: underrated old model with regular rotation",
             AND(C263&lt;=2011,F263&lt;=25),"Low: not new model and bad rotation",
             AND(E263&gt;110,AND(C263&lt;=2011,C263&gt;=2000),F263&lt;=25),"Low: overrated regular model with bad rotation",
             AND(E263&gt;110,C263&lt;2011,AND(F263&lt;=100,F263&gt;25)),"Low: overrated regular model (not new) with regular rotation",
             AND(E263&gt;110,C263&gt;2011,F263&lt;=25),"Low: overrated new model with bad rotation"
)</f>
        <v>Critic: well priced/underrated and new, but bad rotation</v>
      </c>
    </row>
    <row r="264" spans="1:8" x14ac:dyDescent="0.3">
      <c r="A264" t="s">
        <v>10</v>
      </c>
      <c r="B264" t="s">
        <v>109</v>
      </c>
      <c r="C264">
        <v>2015</v>
      </c>
      <c r="D264">
        <v>41500</v>
      </c>
      <c r="E264">
        <v>108.07291666666667</v>
      </c>
      <c r="F264">
        <v>1</v>
      </c>
      <c r="H264" t="str" cm="1">
        <f t="array" ref="H264">_xlfn.IFS(
             AND(E264&gt;110,C264&gt;2011,F264&gt;100),"High: overrated, new and good rotation",
             AND(E264&lt;90,C264&gt;2011,F264&gt;100),"High: underrated, new and good rotation",
             AND(E264&lt;90,C264&lt;2011,F264&gt;100),"High: underrated, not too new but good rotation",
             AND(E264&lt;=110,C264&gt;2011,F264&lt;=25),"Critic: well priced/underrated and new, but bad rotation",
             AND(E264&gt;110,F264&gt;100),"Top Tier: premium vehicules that tend to be sold above market prices",
             AND(E264&gt;=90,E264&lt;=110,F264&gt;25),"Moderate: fair price and regular to good rotation",
             AND(E264&lt;90,AND(C264&lt;=2011,C264&gt;=2000),AND(F264&lt;100,F264&gt;25)),"Moderate: underrated regular model and regular rotation",
             AND(E264&lt;90,C264&gt;2011,AND(F264&lt;=100,F264&gt;25)),"Moderate: underrated new model with regular rotation",
             AND(E264&lt;90,C264&lt;2000,AND(F264&lt;=100,F264&gt;25)),"Moderate: underrated old model with regular rotation",
             AND(C264&lt;=2011,F264&lt;=25),"Low: not new model and bad rotation",
             AND(E264&gt;110,AND(C264&lt;=2011,C264&gt;=2000),F264&lt;=25),"Low: overrated regular model with bad rotation",
             AND(E264&gt;110,C264&lt;2011,AND(F264&lt;=100,F264&gt;25)),"Low: overrated regular model (not new) with regular rotation",
             AND(E264&gt;110,C264&gt;2011,F264&lt;=25),"Low: overrated new model with bad rotation"
)</f>
        <v>Critic: well priced/underrated and new, but bad rotation</v>
      </c>
    </row>
    <row r="265" spans="1:8" x14ac:dyDescent="0.3">
      <c r="A265" t="s">
        <v>11</v>
      </c>
      <c r="B265" t="s">
        <v>110</v>
      </c>
      <c r="C265">
        <v>2006</v>
      </c>
      <c r="D265">
        <v>52947.368421052633</v>
      </c>
      <c r="E265">
        <v>101.49868724281279</v>
      </c>
      <c r="F265">
        <v>19</v>
      </c>
      <c r="H265" t="str" cm="1">
        <f t="array" ref="H265">_xlfn.IFS(
             AND(E265&gt;110,C265&gt;2011,F265&gt;100),"High: overrated, new and good rotation",
             AND(E265&lt;90,C265&gt;2011,F265&gt;100),"High: underrated, new and good rotation",
             AND(E265&lt;90,C265&lt;2011,F265&gt;100),"High: underrated, not too new but good rotation",
             AND(E265&lt;=110,C265&gt;2011,F265&lt;=25),"Critic: well priced/underrated and new, but bad rotation",
             AND(E265&gt;110,F265&gt;100),"Top Tier: premium vehicules that tend to be sold above market prices",
             AND(E265&gt;=90,E265&lt;=110,F265&gt;25),"Moderate: fair price and regular to good rotation",
             AND(E265&lt;90,AND(C265&lt;=2011,C265&gt;=2000),AND(F265&lt;100,F265&gt;25)),"Moderate: underrated regular model and regular rotation",
             AND(E265&lt;90,C265&gt;2011,AND(F265&lt;=100,F265&gt;25)),"Moderate: underrated new model with regular rotation",
             AND(E265&lt;90,C265&lt;2000,AND(F265&lt;=100,F265&gt;25)),"Moderate: underrated old model with regular rotation",
             AND(C265&lt;=2011,F265&lt;=25),"Low: not new model and bad rotation",
             AND(E265&gt;110,AND(C265&lt;=2011,C265&gt;=2000),F265&lt;=25),"Low: overrated regular model with bad rotation",
             AND(E265&gt;110,C265&lt;2011,AND(F265&lt;=100,F265&gt;25)),"Low: overrated regular model (not new) with regular rotation",
             AND(E265&gt;110,C265&gt;2011,F265&lt;=25),"Low: overrated new model with bad rotation"
)</f>
        <v>Low: not new model and bad rotation</v>
      </c>
    </row>
    <row r="266" spans="1:8" x14ac:dyDescent="0.3">
      <c r="A266" t="s">
        <v>11</v>
      </c>
      <c r="B266" t="s">
        <v>110</v>
      </c>
      <c r="C266">
        <v>2007</v>
      </c>
      <c r="D266">
        <v>55333.333333333336</v>
      </c>
      <c r="E266">
        <v>100.31012836700874</v>
      </c>
      <c r="F266">
        <v>6</v>
      </c>
      <c r="H266" t="str" cm="1">
        <f t="array" ref="H266">_xlfn.IFS(
             AND(E266&gt;110,C266&gt;2011,F266&gt;100),"High: overrated, new and good rotation",
             AND(E266&lt;90,C266&gt;2011,F266&gt;100),"High: underrated, new and good rotation",
             AND(E266&lt;90,C266&lt;2011,F266&gt;100),"High: underrated, not too new but good rotation",
             AND(E266&lt;=110,C266&gt;2011,F266&lt;=25),"Critic: well priced/underrated and new, but bad rotation",
             AND(E266&gt;110,F266&gt;100),"Top Tier: premium vehicules that tend to be sold above market prices",
             AND(E266&gt;=90,E266&lt;=110,F266&gt;25),"Moderate: fair price and regular to good rotation",
             AND(E266&lt;90,AND(C266&lt;=2011,C266&gt;=2000),AND(F266&lt;100,F266&gt;25)),"Moderate: underrated regular model and regular rotation",
             AND(E266&lt;90,C266&gt;2011,AND(F266&lt;=100,F266&gt;25)),"Moderate: underrated new model with regular rotation",
             AND(E266&lt;90,C266&lt;2000,AND(F266&lt;=100,F266&gt;25)),"Moderate: underrated old model with regular rotation",
             AND(C266&lt;=2011,F266&lt;=25),"Low: not new model and bad rotation",
             AND(E266&gt;110,AND(C266&lt;=2011,C266&gt;=2000),F266&lt;=25),"Low: overrated regular model with bad rotation",
             AND(E266&gt;110,C266&lt;2011,AND(F266&lt;=100,F266&gt;25)),"Low: overrated regular model (not new) with regular rotation",
             AND(E266&gt;110,C266&gt;2011,F266&lt;=25),"Low: overrated new model with bad rotation"
)</f>
        <v>Low: not new model and bad rotation</v>
      </c>
    </row>
    <row r="267" spans="1:8" x14ac:dyDescent="0.3">
      <c r="A267" t="s">
        <v>11</v>
      </c>
      <c r="B267" t="s">
        <v>110</v>
      </c>
      <c r="C267">
        <v>2008</v>
      </c>
      <c r="D267">
        <v>59666.666666666664</v>
      </c>
      <c r="E267">
        <v>93.911814389630081</v>
      </c>
      <c r="F267">
        <v>3</v>
      </c>
      <c r="H267" t="str" cm="1">
        <f t="array" ref="H267">_xlfn.IFS(
             AND(E267&gt;110,C267&gt;2011,F267&gt;100),"High: overrated, new and good rotation",
             AND(E267&lt;90,C267&gt;2011,F267&gt;100),"High: underrated, new and good rotation",
             AND(E267&lt;90,C267&lt;2011,F267&gt;100),"High: underrated, not too new but good rotation",
             AND(E267&lt;=110,C267&gt;2011,F267&lt;=25),"Critic: well priced/underrated and new, but bad rotation",
             AND(E267&gt;110,F267&gt;100),"Top Tier: premium vehicules that tend to be sold above market prices",
             AND(E267&gt;=90,E267&lt;=110,F267&gt;25),"Moderate: fair price and regular to good rotation",
             AND(E267&lt;90,AND(C267&lt;=2011,C267&gt;=2000),AND(F267&lt;100,F267&gt;25)),"Moderate: underrated regular model and regular rotation",
             AND(E267&lt;90,C267&gt;2011,AND(F267&lt;=100,F267&gt;25)),"Moderate: underrated new model with regular rotation",
             AND(E267&lt;90,C267&lt;2000,AND(F267&lt;=100,F267&gt;25)),"Moderate: underrated old model with regular rotation",
             AND(C267&lt;=2011,F267&lt;=25),"Low: not new model and bad rotation",
             AND(E267&gt;110,AND(C267&lt;=2011,C267&gt;=2000),F267&lt;=25),"Low: overrated regular model with bad rotation",
             AND(E267&gt;110,C267&lt;2011,AND(F267&lt;=100,F267&gt;25)),"Low: overrated regular model (not new) with regular rotation",
             AND(E267&gt;110,C267&gt;2011,F267&lt;=25),"Low: overrated new model with bad rotation"
)</f>
        <v>Low: not new model and bad rotation</v>
      </c>
    </row>
    <row r="268" spans="1:8" x14ac:dyDescent="0.3">
      <c r="A268" t="s">
        <v>11</v>
      </c>
      <c r="B268" t="s">
        <v>110</v>
      </c>
      <c r="C268">
        <v>2012</v>
      </c>
      <c r="D268">
        <v>98333.333333333328</v>
      </c>
      <c r="E268">
        <v>96.196328611189301</v>
      </c>
      <c r="F268">
        <v>3</v>
      </c>
      <c r="H268" t="str" cm="1">
        <f t="array" ref="H268">_xlfn.IFS(
             AND(E268&gt;110,C268&gt;2011,F268&gt;100),"High: overrated, new and good rotation",
             AND(E268&lt;90,C268&gt;2011,F268&gt;100),"High: underrated, new and good rotation",
             AND(E268&lt;90,C268&lt;2011,F268&gt;100),"High: underrated, not too new but good rotation",
             AND(E268&lt;=110,C268&gt;2011,F268&lt;=25),"Critic: well priced/underrated and new, but bad rotation",
             AND(E268&gt;110,F268&gt;100),"Top Tier: premium vehicules that tend to be sold above market prices",
             AND(E268&gt;=90,E268&lt;=110,F268&gt;25),"Moderate: fair price and regular to good rotation",
             AND(E268&lt;90,AND(C268&lt;=2011,C268&gt;=2000),AND(F268&lt;100,F268&gt;25)),"Moderate: underrated regular model and regular rotation",
             AND(E268&lt;90,C268&gt;2011,AND(F268&lt;=100,F268&gt;25)),"Moderate: underrated new model with regular rotation",
             AND(E268&lt;90,C268&lt;2000,AND(F268&lt;=100,F268&gt;25)),"Moderate: underrated old model with regular rotation",
             AND(C268&lt;=2011,F268&lt;=25),"Low: not new model and bad rotation",
             AND(E268&gt;110,AND(C268&lt;=2011,C268&gt;=2000),F268&lt;=25),"Low: overrated regular model with bad rotation",
             AND(E268&gt;110,C268&lt;2011,AND(F268&lt;=100,F268&gt;25)),"Low: overrated regular model (not new) with regular rotation",
             AND(E268&gt;110,C268&gt;2011,F268&lt;=25),"Low: overrated new model with bad rotation"
)</f>
        <v>Critic: well priced/underrated and new, but bad rotation</v>
      </c>
    </row>
    <row r="269" spans="1:8" x14ac:dyDescent="0.3">
      <c r="A269" t="s">
        <v>11</v>
      </c>
      <c r="B269" t="s">
        <v>111</v>
      </c>
      <c r="C269">
        <v>2011</v>
      </c>
      <c r="D269">
        <v>106500</v>
      </c>
      <c r="E269">
        <v>102.40384615384615</v>
      </c>
      <c r="F269">
        <v>1</v>
      </c>
      <c r="H269" t="str" cm="1">
        <f t="array" ref="H269">_xlfn.IFS(
             AND(E269&gt;110,C269&gt;2011,F269&gt;100),"High: overrated, new and good rotation",
             AND(E269&lt;90,C269&gt;2011,F269&gt;100),"High: underrated, new and good rotation",
             AND(E269&lt;90,C269&lt;2011,F269&gt;100),"High: underrated, not too new but good rotation",
             AND(E269&lt;=110,C269&gt;2011,F269&lt;=25),"Critic: well priced/underrated and new, but bad rotation",
             AND(E269&gt;110,F269&gt;100),"Top Tier: premium vehicules that tend to be sold above market prices",
             AND(E269&gt;=90,E269&lt;=110,F269&gt;25),"Moderate: fair price and regular to good rotation",
             AND(E269&lt;90,AND(C269&lt;=2011,C269&gt;=2000),AND(F269&lt;100,F269&gt;25)),"Moderate: underrated regular model and regular rotation",
             AND(E269&lt;90,C269&gt;2011,AND(F269&lt;=100,F269&gt;25)),"Moderate: underrated new model with regular rotation",
             AND(E269&lt;90,C269&lt;2000,AND(F269&lt;=100,F269&gt;25)),"Moderate: underrated old model with regular rotation",
             AND(C269&lt;=2011,F269&lt;=25),"Low: not new model and bad rotation",
             AND(E269&gt;110,AND(C269&lt;=2011,C269&gt;=2000),F269&lt;=25),"Low: overrated regular model with bad rotation",
             AND(E269&gt;110,C269&lt;2011,AND(F269&lt;=100,F269&gt;25)),"Low: overrated regular model (not new) with regular rotation",
             AND(E269&gt;110,C269&gt;2011,F269&lt;=25),"Low: overrated new model with bad rotation"
)</f>
        <v>Low: not new model and bad rotation</v>
      </c>
    </row>
    <row r="270" spans="1:8" x14ac:dyDescent="0.3">
      <c r="A270" t="s">
        <v>11</v>
      </c>
      <c r="B270" t="s">
        <v>111</v>
      </c>
      <c r="C270">
        <v>2012</v>
      </c>
      <c r="D270">
        <v>105000</v>
      </c>
      <c r="E270">
        <v>99.056603773584911</v>
      </c>
      <c r="F270">
        <v>1</v>
      </c>
      <c r="H270" t="str" cm="1">
        <f t="array" ref="H270">_xlfn.IFS(
             AND(E270&gt;110,C270&gt;2011,F270&gt;100),"High: overrated, new and good rotation",
             AND(E270&lt;90,C270&gt;2011,F270&gt;100),"High: underrated, new and good rotation",
             AND(E270&lt;90,C270&lt;2011,F270&gt;100),"High: underrated, not too new but good rotation",
             AND(E270&lt;=110,C270&gt;2011,F270&lt;=25),"Critic: well priced/underrated and new, but bad rotation",
             AND(E270&gt;110,F270&gt;100),"Top Tier: premium vehicules that tend to be sold above market prices",
             AND(E270&gt;=90,E270&lt;=110,F270&gt;25),"Moderate: fair price and regular to good rotation",
             AND(E270&lt;90,AND(C270&lt;=2011,C270&gt;=2000),AND(F270&lt;100,F270&gt;25)),"Moderate: underrated regular model and regular rotation",
             AND(E270&lt;90,C270&gt;2011,AND(F270&lt;=100,F270&gt;25)),"Moderate: underrated new model with regular rotation",
             AND(E270&lt;90,C270&lt;2000,AND(F270&lt;=100,F270&gt;25)),"Moderate: underrated old model with regular rotation",
             AND(C270&lt;=2011,F270&lt;=25),"Low: not new model and bad rotation",
             AND(E270&gt;110,AND(C270&lt;=2011,C270&gt;=2000),F270&lt;=25),"Low: overrated regular model with bad rotation",
             AND(E270&gt;110,C270&lt;2011,AND(F270&lt;=100,F270&gt;25)),"Low: overrated regular model (not new) with regular rotation",
             AND(E270&gt;110,C270&gt;2011,F270&lt;=25),"Low: overrated new model with bad rotation"
)</f>
        <v>Critic: well priced/underrated and new, but bad rotation</v>
      </c>
    </row>
    <row r="271" spans="1:8" x14ac:dyDescent="0.3">
      <c r="A271" t="s">
        <v>11</v>
      </c>
      <c r="B271" t="s">
        <v>112</v>
      </c>
      <c r="C271">
        <v>2004</v>
      </c>
      <c r="D271">
        <v>33900</v>
      </c>
      <c r="E271">
        <v>89.774442110756254</v>
      </c>
      <c r="F271">
        <v>3</v>
      </c>
      <c r="H271" t="str" cm="1">
        <f t="array" ref="H271">_xlfn.IFS(
             AND(E271&gt;110,C271&gt;2011,F271&gt;100),"High: overrated, new and good rotation",
             AND(E271&lt;90,C271&gt;2011,F271&gt;100),"High: underrated, new and good rotation",
             AND(E271&lt;90,C271&lt;2011,F271&gt;100),"High: underrated, not too new but good rotation",
             AND(E271&lt;=110,C271&gt;2011,F271&lt;=25),"Critic: well priced/underrated and new, but bad rotation",
             AND(E271&gt;110,F271&gt;100),"Top Tier: premium vehicules that tend to be sold above market prices",
             AND(E271&gt;=90,E271&lt;=110,F271&gt;25),"Moderate: fair price and regular to good rotation",
             AND(E271&lt;90,AND(C271&lt;=2011,C271&gt;=2000),AND(F271&lt;100,F271&gt;25)),"Moderate: underrated regular model and regular rotation",
             AND(E271&lt;90,C271&gt;2011,AND(F271&lt;=100,F271&gt;25)),"Moderate: underrated new model with regular rotation",
             AND(E271&lt;90,C271&lt;2000,AND(F271&lt;=100,F271&gt;25)),"Moderate: underrated old model with regular rotation",
             AND(C271&lt;=2011,F271&lt;=25),"Low: not new model and bad rotation",
             AND(E271&gt;110,AND(C271&lt;=2011,C271&gt;=2000),F271&lt;=25),"Low: overrated regular model with bad rotation",
             AND(E271&gt;110,C271&lt;2011,AND(F271&lt;=100,F271&gt;25)),"Low: overrated regular model (not new) with regular rotation",
             AND(E271&gt;110,C271&gt;2011,F271&lt;=25),"Low: overrated new model with bad rotation"
)</f>
        <v>Low: not new model and bad rotation</v>
      </c>
    </row>
    <row r="272" spans="1:8" x14ac:dyDescent="0.3">
      <c r="A272" t="s">
        <v>11</v>
      </c>
      <c r="B272" t="s">
        <v>112</v>
      </c>
      <c r="C272">
        <v>2005</v>
      </c>
      <c r="D272">
        <v>47216.666666666664</v>
      </c>
      <c r="E272">
        <v>101.70143028573035</v>
      </c>
      <c r="F272">
        <v>18</v>
      </c>
      <c r="H272" t="str" cm="1">
        <f t="array" ref="H272">_xlfn.IFS(
             AND(E272&gt;110,C272&gt;2011,F272&gt;100),"High: overrated, new and good rotation",
             AND(E272&lt;90,C272&gt;2011,F272&gt;100),"High: underrated, new and good rotation",
             AND(E272&lt;90,C272&lt;2011,F272&gt;100),"High: underrated, not too new but good rotation",
             AND(E272&lt;=110,C272&gt;2011,F272&lt;=25),"Critic: well priced/underrated and new, but bad rotation",
             AND(E272&gt;110,F272&gt;100),"Top Tier: premium vehicules that tend to be sold above market prices",
             AND(E272&gt;=90,E272&lt;=110,F272&gt;25),"Moderate: fair price and regular to good rotation",
             AND(E272&lt;90,AND(C272&lt;=2011,C272&gt;=2000),AND(F272&lt;100,F272&gt;25)),"Moderate: underrated regular model and regular rotation",
             AND(E272&lt;90,C272&gt;2011,AND(F272&lt;=100,F272&gt;25)),"Moderate: underrated new model with regular rotation",
             AND(E272&lt;90,C272&lt;2000,AND(F272&lt;=100,F272&gt;25)),"Moderate: underrated old model with regular rotation",
             AND(C272&lt;=2011,F272&lt;=25),"Low: not new model and bad rotation",
             AND(E272&gt;110,AND(C272&lt;=2011,C272&gt;=2000),F272&lt;=25),"Low: overrated regular model with bad rotation",
             AND(E272&gt;110,C272&lt;2011,AND(F272&lt;=100,F272&gt;25)),"Low: overrated regular model (not new) with regular rotation",
             AND(E272&gt;110,C272&gt;2011,F272&lt;=25),"Low: overrated new model with bad rotation"
)</f>
        <v>Low: not new model and bad rotation</v>
      </c>
    </row>
    <row r="273" spans="1:8" x14ac:dyDescent="0.3">
      <c r="A273" t="s">
        <v>11</v>
      </c>
      <c r="B273" t="s">
        <v>112</v>
      </c>
      <c r="C273">
        <v>2006</v>
      </c>
      <c r="D273">
        <v>56000</v>
      </c>
      <c r="E273">
        <v>102.52492410315745</v>
      </c>
      <c r="F273">
        <v>3</v>
      </c>
      <c r="H273" t="str" cm="1">
        <f t="array" ref="H273">_xlfn.IFS(
             AND(E273&gt;110,C273&gt;2011,F273&gt;100),"High: overrated, new and good rotation",
             AND(E273&lt;90,C273&gt;2011,F273&gt;100),"High: underrated, new and good rotation",
             AND(E273&lt;90,C273&lt;2011,F273&gt;100),"High: underrated, not too new but good rotation",
             AND(E273&lt;=110,C273&gt;2011,F273&lt;=25),"Critic: well priced/underrated and new, but bad rotation",
             AND(E273&gt;110,F273&gt;100),"Top Tier: premium vehicules that tend to be sold above market prices",
             AND(E273&gt;=90,E273&lt;=110,F273&gt;25),"Moderate: fair price and regular to good rotation",
             AND(E273&lt;90,AND(C273&lt;=2011,C273&gt;=2000),AND(F273&lt;100,F273&gt;25)),"Moderate: underrated regular model and regular rotation",
             AND(E273&lt;90,C273&gt;2011,AND(F273&lt;=100,F273&gt;25)),"Moderate: underrated new model with regular rotation",
             AND(E273&lt;90,C273&lt;2000,AND(F273&lt;=100,F273&gt;25)),"Moderate: underrated old model with regular rotation",
             AND(C273&lt;=2011,F273&lt;=25),"Low: not new model and bad rotation",
             AND(E273&gt;110,AND(C273&lt;=2011,C273&gt;=2000),F273&lt;=25),"Low: overrated regular model with bad rotation",
             AND(E273&gt;110,C273&lt;2011,AND(F273&lt;=100,F273&gt;25)),"Low: overrated regular model (not new) with regular rotation",
             AND(E273&gt;110,C273&gt;2011,F273&lt;=25),"Low: overrated new model with bad rotation"
)</f>
        <v>Low: not new model and bad rotation</v>
      </c>
    </row>
    <row r="274" spans="1:8" x14ac:dyDescent="0.3">
      <c r="A274" t="s">
        <v>11</v>
      </c>
      <c r="B274" t="s">
        <v>112</v>
      </c>
      <c r="C274">
        <v>2007</v>
      </c>
      <c r="D274">
        <v>58500</v>
      </c>
      <c r="E274">
        <v>99.588839121554756</v>
      </c>
      <c r="F274">
        <v>7</v>
      </c>
      <c r="H274" t="str" cm="1">
        <f t="array" ref="H274">_xlfn.IFS(
             AND(E274&gt;110,C274&gt;2011,F274&gt;100),"High: overrated, new and good rotation",
             AND(E274&lt;90,C274&gt;2011,F274&gt;100),"High: underrated, new and good rotation",
             AND(E274&lt;90,C274&lt;2011,F274&gt;100),"High: underrated, not too new but good rotation",
             AND(E274&lt;=110,C274&gt;2011,F274&lt;=25),"Critic: well priced/underrated and new, but bad rotation",
             AND(E274&gt;110,F274&gt;100),"Top Tier: premium vehicules that tend to be sold above market prices",
             AND(E274&gt;=90,E274&lt;=110,F274&gt;25),"Moderate: fair price and regular to good rotation",
             AND(E274&lt;90,AND(C274&lt;=2011,C274&gt;=2000),AND(F274&lt;100,F274&gt;25)),"Moderate: underrated regular model and regular rotation",
             AND(E274&lt;90,C274&gt;2011,AND(F274&lt;=100,F274&gt;25)),"Moderate: underrated new model with regular rotation",
             AND(E274&lt;90,C274&lt;2000,AND(F274&lt;=100,F274&gt;25)),"Moderate: underrated old model with regular rotation",
             AND(C274&lt;=2011,F274&lt;=25),"Low: not new model and bad rotation",
             AND(E274&gt;110,AND(C274&lt;=2011,C274&gt;=2000),F274&lt;=25),"Low: overrated regular model with bad rotation",
             AND(E274&gt;110,C274&lt;2011,AND(F274&lt;=100,F274&gt;25)),"Low: overrated regular model (not new) with regular rotation",
             AND(E274&gt;110,C274&gt;2011,F274&lt;=25),"Low: overrated new model with bad rotation"
)</f>
        <v>Low: not new model and bad rotation</v>
      </c>
    </row>
    <row r="275" spans="1:8" x14ac:dyDescent="0.3">
      <c r="A275" t="s">
        <v>11</v>
      </c>
      <c r="B275" t="s">
        <v>112</v>
      </c>
      <c r="C275">
        <v>2012</v>
      </c>
      <c r="D275">
        <v>112928.57142857143</v>
      </c>
      <c r="E275">
        <v>97.601519319010805</v>
      </c>
      <c r="F275">
        <v>7</v>
      </c>
      <c r="H275" t="str" cm="1">
        <f t="array" ref="H275">_xlfn.IFS(
             AND(E275&gt;110,C275&gt;2011,F275&gt;100),"High: overrated, new and good rotation",
             AND(E275&lt;90,C275&gt;2011,F275&gt;100),"High: underrated, new and good rotation",
             AND(E275&lt;90,C275&lt;2011,F275&gt;100),"High: underrated, not too new but good rotation",
             AND(E275&lt;=110,C275&gt;2011,F275&lt;=25),"Critic: well priced/underrated and new, but bad rotation",
             AND(E275&gt;110,F275&gt;100),"Top Tier: premium vehicules that tend to be sold above market prices",
             AND(E275&gt;=90,E275&lt;=110,F275&gt;25),"Moderate: fair price and regular to good rotation",
             AND(E275&lt;90,AND(C275&lt;=2011,C275&gt;=2000),AND(F275&lt;100,F275&gt;25)),"Moderate: underrated regular model and regular rotation",
             AND(E275&lt;90,C275&gt;2011,AND(F275&lt;=100,F275&gt;25)),"Moderate: underrated new model with regular rotation",
             AND(E275&lt;90,C275&lt;2000,AND(F275&lt;=100,F275&gt;25)),"Moderate: underrated old model with regular rotation",
             AND(C275&lt;=2011,F275&lt;=25),"Low: not new model and bad rotation",
             AND(E275&gt;110,AND(C275&lt;=2011,C275&gt;=2000),F275&lt;=25),"Low: overrated regular model with bad rotation",
             AND(E275&gt;110,C275&lt;2011,AND(F275&lt;=100,F275&gt;25)),"Low: overrated regular model (not new) with regular rotation",
             AND(E275&gt;110,C275&gt;2011,F275&lt;=25),"Low: overrated new model with bad rotation"
)</f>
        <v>Critic: well priced/underrated and new, but bad rotation</v>
      </c>
    </row>
    <row r="276" spans="1:8" x14ac:dyDescent="0.3">
      <c r="A276" t="s">
        <v>11</v>
      </c>
      <c r="B276" t="s">
        <v>112</v>
      </c>
      <c r="C276">
        <v>2013</v>
      </c>
      <c r="D276">
        <v>124562.5</v>
      </c>
      <c r="E276">
        <v>97.080573657608539</v>
      </c>
      <c r="F276">
        <v>4</v>
      </c>
      <c r="H276" t="str" cm="1">
        <f t="array" ref="H276">_xlfn.IFS(
             AND(E276&gt;110,C276&gt;2011,F276&gt;100),"High: overrated, new and good rotation",
             AND(E276&lt;90,C276&gt;2011,F276&gt;100),"High: underrated, new and good rotation",
             AND(E276&lt;90,C276&lt;2011,F276&gt;100),"High: underrated, not too new but good rotation",
             AND(E276&lt;=110,C276&gt;2011,F276&lt;=25),"Critic: well priced/underrated and new, but bad rotation",
             AND(E276&gt;110,F276&gt;100),"Top Tier: premium vehicules that tend to be sold above market prices",
             AND(E276&gt;=90,E276&lt;=110,F276&gt;25),"Moderate: fair price and regular to good rotation",
             AND(E276&lt;90,AND(C276&lt;=2011,C276&gt;=2000),AND(F276&lt;100,F276&gt;25)),"Moderate: underrated regular model and regular rotation",
             AND(E276&lt;90,C276&gt;2011,AND(F276&lt;=100,F276&gt;25)),"Moderate: underrated new model with regular rotation",
             AND(E276&lt;90,C276&lt;2000,AND(F276&lt;=100,F276&gt;25)),"Moderate: underrated old model with regular rotation",
             AND(C276&lt;=2011,F276&lt;=25),"Low: not new model and bad rotation",
             AND(E276&gt;110,AND(C276&lt;=2011,C276&gt;=2000),F276&lt;=25),"Low: overrated regular model with bad rotation",
             AND(E276&gt;110,C276&lt;2011,AND(F276&lt;=100,F276&gt;25)),"Low: overrated regular model (not new) with regular rotation",
             AND(E276&gt;110,C276&gt;2011,F276&lt;=25),"Low: overrated new model with bad rotation"
)</f>
        <v>Critic: well priced/underrated and new, but bad rotation</v>
      </c>
    </row>
    <row r="277" spans="1:8" x14ac:dyDescent="0.3">
      <c r="A277" t="s">
        <v>11</v>
      </c>
      <c r="B277" t="s">
        <v>113</v>
      </c>
      <c r="C277">
        <v>2008</v>
      </c>
      <c r="D277">
        <v>71625</v>
      </c>
      <c r="E277">
        <v>98.779965753424662</v>
      </c>
      <c r="F277">
        <v>2</v>
      </c>
      <c r="H277" t="str" cm="1">
        <f t="array" ref="H277">_xlfn.IFS(
             AND(E277&gt;110,C277&gt;2011,F277&gt;100),"High: overrated, new and good rotation",
             AND(E277&lt;90,C277&gt;2011,F277&gt;100),"High: underrated, new and good rotation",
             AND(E277&lt;90,C277&lt;2011,F277&gt;100),"High: underrated, not too new but good rotation",
             AND(E277&lt;=110,C277&gt;2011,F277&lt;=25),"Critic: well priced/underrated and new, but bad rotation",
             AND(E277&gt;110,F277&gt;100),"Top Tier: premium vehicules that tend to be sold above market prices",
             AND(E277&gt;=90,E277&lt;=110,F277&gt;25),"Moderate: fair price and regular to good rotation",
             AND(E277&lt;90,AND(C277&lt;=2011,C277&gt;=2000),AND(F277&lt;100,F277&gt;25)),"Moderate: underrated regular model and regular rotation",
             AND(E277&lt;90,C277&gt;2011,AND(F277&lt;=100,F277&gt;25)),"Moderate: underrated new model with regular rotation",
             AND(E277&lt;90,C277&lt;2000,AND(F277&lt;=100,F277&gt;25)),"Moderate: underrated old model with regular rotation",
             AND(C277&lt;=2011,F277&lt;=25),"Low: not new model and bad rotation",
             AND(E277&gt;110,AND(C277&lt;=2011,C277&gt;=2000),F277&lt;=25),"Low: overrated regular model with bad rotation",
             AND(E277&gt;110,C277&lt;2011,AND(F277&lt;=100,F277&gt;25)),"Low: overrated regular model (not new) with regular rotation",
             AND(E277&gt;110,C277&gt;2011,F277&lt;=25),"Low: overrated new model with bad rotation"
)</f>
        <v>Low: not new model and bad rotation</v>
      </c>
    </row>
    <row r="278" spans="1:8" x14ac:dyDescent="0.3">
      <c r="A278" t="s">
        <v>11</v>
      </c>
      <c r="B278" t="s">
        <v>113</v>
      </c>
      <c r="C278">
        <v>2010</v>
      </c>
      <c r="D278">
        <v>96000</v>
      </c>
      <c r="E278">
        <v>103.2258064516129</v>
      </c>
      <c r="F278">
        <v>1</v>
      </c>
      <c r="H278" t="str" cm="1">
        <f t="array" ref="H278">_xlfn.IFS(
             AND(E278&gt;110,C278&gt;2011,F278&gt;100),"High: overrated, new and good rotation",
             AND(E278&lt;90,C278&gt;2011,F278&gt;100),"High: underrated, new and good rotation",
             AND(E278&lt;90,C278&lt;2011,F278&gt;100),"High: underrated, not too new but good rotation",
             AND(E278&lt;=110,C278&gt;2011,F278&lt;=25),"Critic: well priced/underrated and new, but bad rotation",
             AND(E278&gt;110,F278&gt;100),"Top Tier: premium vehicules that tend to be sold above market prices",
             AND(E278&gt;=90,E278&lt;=110,F278&gt;25),"Moderate: fair price and regular to good rotation",
             AND(E278&lt;90,AND(C278&lt;=2011,C278&gt;=2000),AND(F278&lt;100,F278&gt;25)),"Moderate: underrated regular model and regular rotation",
             AND(E278&lt;90,C278&gt;2011,AND(F278&lt;=100,F278&gt;25)),"Moderate: underrated new model with regular rotation",
             AND(E278&lt;90,C278&lt;2000,AND(F278&lt;=100,F278&gt;25)),"Moderate: underrated old model with regular rotation",
             AND(C278&lt;=2011,F278&lt;=25),"Low: not new model and bad rotation",
             AND(E278&gt;110,AND(C278&lt;=2011,C278&gt;=2000),F278&lt;=25),"Low: overrated regular model with bad rotation",
             AND(E278&gt;110,C278&lt;2011,AND(F278&lt;=100,F278&gt;25)),"Low: overrated regular model (not new) with regular rotation",
             AND(E278&gt;110,C278&gt;2011,F278&lt;=25),"Low: overrated new model with bad rotation"
)</f>
        <v>Low: not new model and bad rotation</v>
      </c>
    </row>
    <row r="279" spans="1:8" x14ac:dyDescent="0.3">
      <c r="A279" t="s">
        <v>11</v>
      </c>
      <c r="B279" t="s">
        <v>114</v>
      </c>
      <c r="C279">
        <v>2007</v>
      </c>
      <c r="D279">
        <v>67204.166666666672</v>
      </c>
      <c r="E279">
        <v>99.634359314293363</v>
      </c>
      <c r="F279">
        <v>12</v>
      </c>
      <c r="H279" t="str" cm="1">
        <f t="array" ref="H279">_xlfn.IFS(
             AND(E279&gt;110,C279&gt;2011,F279&gt;100),"High: overrated, new and good rotation",
             AND(E279&lt;90,C279&gt;2011,F279&gt;100),"High: underrated, new and good rotation",
             AND(E279&lt;90,C279&lt;2011,F279&gt;100),"High: underrated, not too new but good rotation",
             AND(E279&lt;=110,C279&gt;2011,F279&lt;=25),"Critic: well priced/underrated and new, but bad rotation",
             AND(E279&gt;110,F279&gt;100),"Top Tier: premium vehicules that tend to be sold above market prices",
             AND(E279&gt;=90,E279&lt;=110,F279&gt;25),"Moderate: fair price and regular to good rotation",
             AND(E279&lt;90,AND(C279&lt;=2011,C279&gt;=2000),AND(F279&lt;100,F279&gt;25)),"Moderate: underrated regular model and regular rotation",
             AND(E279&lt;90,C279&gt;2011,AND(F279&lt;=100,F279&gt;25)),"Moderate: underrated new model with regular rotation",
             AND(E279&lt;90,C279&lt;2000,AND(F279&lt;=100,F279&gt;25)),"Moderate: underrated old model with regular rotation",
             AND(C279&lt;=2011,F279&lt;=25),"Low: not new model and bad rotation",
             AND(E279&gt;110,AND(C279&lt;=2011,C279&gt;=2000),F279&lt;=25),"Low: overrated regular model with bad rotation",
             AND(E279&gt;110,C279&lt;2011,AND(F279&lt;=100,F279&gt;25)),"Low: overrated regular model (not new) with regular rotation",
             AND(E279&gt;110,C279&gt;2011,F279&lt;=25),"Low: overrated new model with bad rotation"
)</f>
        <v>Low: not new model and bad rotation</v>
      </c>
    </row>
    <row r="280" spans="1:8" x14ac:dyDescent="0.3">
      <c r="A280" t="s">
        <v>11</v>
      </c>
      <c r="B280" t="s">
        <v>114</v>
      </c>
      <c r="C280">
        <v>2008</v>
      </c>
      <c r="D280">
        <v>69262.5</v>
      </c>
      <c r="E280">
        <v>95.686281331052641</v>
      </c>
      <c r="F280">
        <v>8</v>
      </c>
      <c r="H280" t="str" cm="1">
        <f t="array" ref="H280">_xlfn.IFS(
             AND(E280&gt;110,C280&gt;2011,F280&gt;100),"High: overrated, new and good rotation",
             AND(E280&lt;90,C280&gt;2011,F280&gt;100),"High: underrated, new and good rotation",
             AND(E280&lt;90,C280&lt;2011,F280&gt;100),"High: underrated, not too new but good rotation",
             AND(E280&lt;=110,C280&gt;2011,F280&lt;=25),"Critic: well priced/underrated and new, but bad rotation",
             AND(E280&gt;110,F280&gt;100),"Top Tier: premium vehicules that tend to be sold above market prices",
             AND(E280&gt;=90,E280&lt;=110,F280&gt;25),"Moderate: fair price and regular to good rotation",
             AND(E280&lt;90,AND(C280&lt;=2011,C280&gt;=2000),AND(F280&lt;100,F280&gt;25)),"Moderate: underrated regular model and regular rotation",
             AND(E280&lt;90,C280&gt;2011,AND(F280&lt;=100,F280&gt;25)),"Moderate: underrated new model with regular rotation",
             AND(E280&lt;90,C280&lt;2000,AND(F280&lt;=100,F280&gt;25)),"Moderate: underrated old model with regular rotation",
             AND(C280&lt;=2011,F280&lt;=25),"Low: not new model and bad rotation",
             AND(E280&gt;110,AND(C280&lt;=2011,C280&gt;=2000),F280&lt;=25),"Low: overrated regular model with bad rotation",
             AND(E280&gt;110,C280&lt;2011,AND(F280&lt;=100,F280&gt;25)),"Low: overrated regular model (not new) with regular rotation",
             AND(E280&gt;110,C280&gt;2011,F280&lt;=25),"Low: overrated new model with bad rotation"
)</f>
        <v>Low: not new model and bad rotation</v>
      </c>
    </row>
    <row r="281" spans="1:8" x14ac:dyDescent="0.3">
      <c r="A281" t="s">
        <v>11</v>
      </c>
      <c r="B281" t="s">
        <v>114</v>
      </c>
      <c r="C281">
        <v>2009</v>
      </c>
      <c r="D281">
        <v>82375</v>
      </c>
      <c r="E281">
        <v>89.345933208479593</v>
      </c>
      <c r="F281">
        <v>4</v>
      </c>
      <c r="H281" t="str" cm="1">
        <f t="array" ref="H281">_xlfn.IFS(
             AND(E281&gt;110,C281&gt;2011,F281&gt;100),"High: overrated, new and good rotation",
             AND(E281&lt;90,C281&gt;2011,F281&gt;100),"High: underrated, new and good rotation",
             AND(E281&lt;90,C281&lt;2011,F281&gt;100),"High: underrated, not too new but good rotation",
             AND(E281&lt;=110,C281&gt;2011,F281&lt;=25),"Critic: well priced/underrated and new, but bad rotation",
             AND(E281&gt;110,F281&gt;100),"Top Tier: premium vehicules that tend to be sold above market prices",
             AND(E281&gt;=90,E281&lt;=110,F281&gt;25),"Moderate: fair price and regular to good rotation",
             AND(E281&lt;90,AND(C281&lt;=2011,C281&gt;=2000),AND(F281&lt;100,F281&gt;25)),"Moderate: underrated regular model and regular rotation",
             AND(E281&lt;90,C281&gt;2011,AND(F281&lt;=100,F281&gt;25)),"Moderate: underrated new model with regular rotation",
             AND(E281&lt;90,C281&lt;2000,AND(F281&lt;=100,F281&gt;25)),"Moderate: underrated old model with regular rotation",
             AND(C281&lt;=2011,F281&lt;=25),"Low: not new model and bad rotation",
             AND(E281&gt;110,AND(C281&lt;=2011,C281&gt;=2000),F281&lt;=25),"Low: overrated regular model with bad rotation",
             AND(E281&gt;110,C281&lt;2011,AND(F281&lt;=100,F281&gt;25)),"Low: overrated regular model (not new) with regular rotation",
             AND(E281&gt;110,C281&gt;2011,F281&lt;=25),"Low: overrated new model with bad rotation"
)</f>
        <v>Low: not new model and bad rotation</v>
      </c>
    </row>
    <row r="282" spans="1:8" x14ac:dyDescent="0.3">
      <c r="A282" t="s">
        <v>11</v>
      </c>
      <c r="B282" t="s">
        <v>114</v>
      </c>
      <c r="C282">
        <v>2011</v>
      </c>
      <c r="D282">
        <v>123000</v>
      </c>
      <c r="E282">
        <v>102.49999999999999</v>
      </c>
      <c r="F282">
        <v>1</v>
      </c>
      <c r="H282" t="str" cm="1">
        <f t="array" ref="H282">_xlfn.IFS(
             AND(E282&gt;110,C282&gt;2011,F282&gt;100),"High: overrated, new and good rotation",
             AND(E282&lt;90,C282&gt;2011,F282&gt;100),"High: underrated, new and good rotation",
             AND(E282&lt;90,C282&lt;2011,F282&gt;100),"High: underrated, not too new but good rotation",
             AND(E282&lt;=110,C282&gt;2011,F282&lt;=25),"Critic: well priced/underrated and new, but bad rotation",
             AND(E282&gt;110,F282&gt;100),"Top Tier: premium vehicules that tend to be sold above market prices",
             AND(E282&gt;=90,E282&lt;=110,F282&gt;25),"Moderate: fair price and regular to good rotation",
             AND(E282&lt;90,AND(C282&lt;=2011,C282&gt;=2000),AND(F282&lt;100,F282&gt;25)),"Moderate: underrated regular model and regular rotation",
             AND(E282&lt;90,C282&gt;2011,AND(F282&lt;=100,F282&gt;25)),"Moderate: underrated new model with regular rotation",
             AND(E282&lt;90,C282&lt;2000,AND(F282&lt;=100,F282&gt;25)),"Moderate: underrated old model with regular rotation",
             AND(C282&lt;=2011,F282&lt;=25),"Low: not new model and bad rotation",
             AND(E282&gt;110,AND(C282&lt;=2011,C282&gt;=2000),F282&lt;=25),"Low: overrated regular model with bad rotation",
             AND(E282&gt;110,C282&lt;2011,AND(F282&lt;=100,F282&gt;25)),"Low: overrated regular model (not new) with regular rotation",
             AND(E282&gt;110,C282&gt;2011,F282&lt;=25),"Low: overrated new model with bad rotation"
)</f>
        <v>Low: not new model and bad rotation</v>
      </c>
    </row>
    <row r="283" spans="1:8" x14ac:dyDescent="0.3">
      <c r="A283" t="s">
        <v>11</v>
      </c>
      <c r="B283" t="s">
        <v>114</v>
      </c>
      <c r="C283">
        <v>2012</v>
      </c>
      <c r="D283">
        <v>140500</v>
      </c>
      <c r="E283">
        <v>94.932432432432435</v>
      </c>
      <c r="F283">
        <v>1</v>
      </c>
      <c r="H283" t="str" cm="1">
        <f t="array" ref="H283">_xlfn.IFS(
             AND(E283&gt;110,C283&gt;2011,F283&gt;100),"High: overrated, new and good rotation",
             AND(E283&lt;90,C283&gt;2011,F283&gt;100),"High: underrated, new and good rotation",
             AND(E283&lt;90,C283&lt;2011,F283&gt;100),"High: underrated, not too new but good rotation",
             AND(E283&lt;=110,C283&gt;2011,F283&lt;=25),"Critic: well priced/underrated and new, but bad rotation",
             AND(E283&gt;110,F283&gt;100),"Top Tier: premium vehicules that tend to be sold above market prices",
             AND(E283&gt;=90,E283&lt;=110,F283&gt;25),"Moderate: fair price and regular to good rotation",
             AND(E283&lt;90,AND(C283&lt;=2011,C283&gt;=2000),AND(F283&lt;100,F283&gt;25)),"Moderate: underrated regular model and regular rotation",
             AND(E283&lt;90,C283&gt;2011,AND(F283&lt;=100,F283&gt;25)),"Moderate: underrated new model with regular rotation",
             AND(E283&lt;90,C283&lt;2000,AND(F283&lt;=100,F283&gt;25)),"Moderate: underrated old model with regular rotation",
             AND(C283&lt;=2011,F283&lt;=25),"Low: not new model and bad rotation",
             AND(E283&gt;110,AND(C283&lt;=2011,C283&gt;=2000),F283&lt;=25),"Low: overrated regular model with bad rotation",
             AND(E283&gt;110,C283&lt;2011,AND(F283&lt;=100,F283&gt;25)),"Low: overrated regular model (not new) with regular rotation",
             AND(E283&gt;110,C283&gt;2011,F283&lt;=25),"Low: overrated new model with bad rotation"
)</f>
        <v>Critic: well priced/underrated and new, but bad rotation</v>
      </c>
    </row>
    <row r="284" spans="1:8" x14ac:dyDescent="0.3">
      <c r="A284" t="s">
        <v>11</v>
      </c>
      <c r="B284" t="s">
        <v>114</v>
      </c>
      <c r="C284">
        <v>2013</v>
      </c>
      <c r="D284">
        <v>142285.71428571429</v>
      </c>
      <c r="E284">
        <v>95.425240082144938</v>
      </c>
      <c r="F284">
        <v>7</v>
      </c>
      <c r="H284" t="str" cm="1">
        <f t="array" ref="H284">_xlfn.IFS(
             AND(E284&gt;110,C284&gt;2011,F284&gt;100),"High: overrated, new and good rotation",
             AND(E284&lt;90,C284&gt;2011,F284&gt;100),"High: underrated, new and good rotation",
             AND(E284&lt;90,C284&lt;2011,F284&gt;100),"High: underrated, not too new but good rotation",
             AND(E284&lt;=110,C284&gt;2011,F284&lt;=25),"Critic: well priced/underrated and new, but bad rotation",
             AND(E284&gt;110,F284&gt;100),"Top Tier: premium vehicules that tend to be sold above market prices",
             AND(E284&gt;=90,E284&lt;=110,F284&gt;25),"Moderate: fair price and regular to good rotation",
             AND(E284&lt;90,AND(C284&lt;=2011,C284&gt;=2000),AND(F284&lt;100,F284&gt;25)),"Moderate: underrated regular model and regular rotation",
             AND(E284&lt;90,C284&gt;2011,AND(F284&lt;=100,F284&gt;25)),"Moderate: underrated new model with regular rotation",
             AND(E284&lt;90,C284&lt;2000,AND(F284&lt;=100,F284&gt;25)),"Moderate: underrated old model with regular rotation",
             AND(C284&lt;=2011,F284&lt;=25),"Low: not new model and bad rotation",
             AND(E284&gt;110,AND(C284&lt;=2011,C284&gt;=2000),F284&lt;=25),"Low: overrated regular model with bad rotation",
             AND(E284&gt;110,C284&lt;2011,AND(F284&lt;=100,F284&gt;25)),"Low: overrated regular model (not new) with regular rotation",
             AND(E284&gt;110,C284&gt;2011,F284&lt;=25),"Low: overrated new model with bad rotation"
)</f>
        <v>Critic: well priced/underrated and new, but bad rotation</v>
      </c>
    </row>
    <row r="285" spans="1:8" x14ac:dyDescent="0.3">
      <c r="A285" t="s">
        <v>11</v>
      </c>
      <c r="B285" t="s">
        <v>115</v>
      </c>
      <c r="C285">
        <v>2011</v>
      </c>
      <c r="D285">
        <v>111000</v>
      </c>
      <c r="E285">
        <v>101.83486238532109</v>
      </c>
      <c r="F285">
        <v>1</v>
      </c>
      <c r="H285" t="str" cm="1">
        <f t="array" ref="H285">_xlfn.IFS(
             AND(E285&gt;110,C285&gt;2011,F285&gt;100),"High: overrated, new and good rotation",
             AND(E285&lt;90,C285&gt;2011,F285&gt;100),"High: underrated, new and good rotation",
             AND(E285&lt;90,C285&lt;2011,F285&gt;100),"High: underrated, not too new but good rotation",
             AND(E285&lt;=110,C285&gt;2011,F285&lt;=25),"Critic: well priced/underrated and new, but bad rotation",
             AND(E285&gt;110,F285&gt;100),"Top Tier: premium vehicules that tend to be sold above market prices",
             AND(E285&gt;=90,E285&lt;=110,F285&gt;25),"Moderate: fair price and regular to good rotation",
             AND(E285&lt;90,AND(C285&lt;=2011,C285&gt;=2000),AND(F285&lt;100,F285&gt;25)),"Moderate: underrated regular model and regular rotation",
             AND(E285&lt;90,C285&gt;2011,AND(F285&lt;=100,F285&gt;25)),"Moderate: underrated new model with regular rotation",
             AND(E285&lt;90,C285&lt;2000,AND(F285&lt;=100,F285&gt;25)),"Moderate: underrated old model with regular rotation",
             AND(C285&lt;=2011,F285&lt;=25),"Low: not new model and bad rotation",
             AND(E285&gt;110,AND(C285&lt;=2011,C285&gt;=2000),F285&lt;=25),"Low: overrated regular model with bad rotation",
             AND(E285&gt;110,C285&lt;2011,AND(F285&lt;=100,F285&gt;25)),"Low: overrated regular model (not new) with regular rotation",
             AND(E285&gt;110,C285&gt;2011,F285&lt;=25),"Low: overrated new model with bad rotation"
)</f>
        <v>Low: not new model and bad rotation</v>
      </c>
    </row>
    <row r="286" spans="1:8" x14ac:dyDescent="0.3">
      <c r="A286" t="s">
        <v>11</v>
      </c>
      <c r="B286" t="s">
        <v>116</v>
      </c>
      <c r="C286">
        <v>2010</v>
      </c>
      <c r="D286">
        <v>101000</v>
      </c>
      <c r="E286">
        <v>87.826086956521749</v>
      </c>
      <c r="F286">
        <v>1</v>
      </c>
      <c r="H286" t="str" cm="1">
        <f t="array" ref="H286">_xlfn.IFS(
             AND(E286&gt;110,C286&gt;2011,F286&gt;100),"High: overrated, new and good rotation",
             AND(E286&lt;90,C286&gt;2011,F286&gt;100),"High: underrated, new and good rotation",
             AND(E286&lt;90,C286&lt;2011,F286&gt;100),"High: underrated, not too new but good rotation",
             AND(E286&lt;=110,C286&gt;2011,F286&lt;=25),"Critic: well priced/underrated and new, but bad rotation",
             AND(E286&gt;110,F286&gt;100),"Top Tier: premium vehicules that tend to be sold above market prices",
             AND(E286&gt;=90,E286&lt;=110,F286&gt;25),"Moderate: fair price and regular to good rotation",
             AND(E286&lt;90,AND(C286&lt;=2011,C286&gt;=2000),AND(F286&lt;100,F286&gt;25)),"Moderate: underrated regular model and regular rotation",
             AND(E286&lt;90,C286&gt;2011,AND(F286&lt;=100,F286&gt;25)),"Moderate: underrated new model with regular rotation",
             AND(E286&lt;90,C286&lt;2000,AND(F286&lt;=100,F286&gt;25)),"Moderate: underrated old model with regular rotation",
             AND(C286&lt;=2011,F286&lt;=25),"Low: not new model and bad rotation",
             AND(E286&gt;110,AND(C286&lt;=2011,C286&gt;=2000),F286&lt;=25),"Low: overrated regular model with bad rotation",
             AND(E286&gt;110,C286&lt;2011,AND(F286&lt;=100,F286&gt;25)),"Low: overrated regular model (not new) with regular rotation",
             AND(E286&gt;110,C286&gt;2011,F286&lt;=25),"Low: overrated new model with bad rotation"
)</f>
        <v>Low: not new model and bad rotation</v>
      </c>
    </row>
    <row r="287" spans="1:8" x14ac:dyDescent="0.3">
      <c r="A287" t="s">
        <v>11</v>
      </c>
      <c r="B287" t="s">
        <v>117</v>
      </c>
      <c r="C287">
        <v>2014</v>
      </c>
      <c r="D287">
        <v>154000</v>
      </c>
      <c r="E287">
        <v>95.13115754155865</v>
      </c>
      <c r="F287">
        <v>2</v>
      </c>
      <c r="H287" t="str" cm="1">
        <f t="array" ref="H287">_xlfn.IFS(
             AND(E287&gt;110,C287&gt;2011,F287&gt;100),"High: overrated, new and good rotation",
             AND(E287&lt;90,C287&gt;2011,F287&gt;100),"High: underrated, new and good rotation",
             AND(E287&lt;90,C287&lt;2011,F287&gt;100),"High: underrated, not too new but good rotation",
             AND(E287&lt;=110,C287&gt;2011,F287&lt;=25),"Critic: well priced/underrated and new, but bad rotation",
             AND(E287&gt;110,F287&gt;100),"Top Tier: premium vehicules that tend to be sold above market prices",
             AND(E287&gt;=90,E287&lt;=110,F287&gt;25),"Moderate: fair price and regular to good rotation",
             AND(E287&lt;90,AND(C287&lt;=2011,C287&gt;=2000),AND(F287&lt;100,F287&gt;25)),"Moderate: underrated regular model and regular rotation",
             AND(E287&lt;90,C287&gt;2011,AND(F287&lt;=100,F287&gt;25)),"Moderate: underrated new model with regular rotation",
             AND(E287&lt;90,C287&lt;2000,AND(F287&lt;=100,F287&gt;25)),"Moderate: underrated old model with regular rotation",
             AND(C287&lt;=2011,F287&lt;=25),"Low: not new model and bad rotation",
             AND(E287&gt;110,AND(C287&lt;=2011,C287&gt;=2000),F287&lt;=25),"Low: overrated regular model with bad rotation",
             AND(E287&gt;110,C287&lt;2011,AND(F287&lt;=100,F287&gt;25)),"Low: overrated regular model (not new) with regular rotation",
             AND(E287&gt;110,C287&gt;2011,F287&lt;=25),"Low: overrated new model with bad rotation"
)</f>
        <v>Critic: well priced/underrated and new, but bad rotation</v>
      </c>
    </row>
    <row r="288" spans="1:8" x14ac:dyDescent="0.3">
      <c r="A288" t="s">
        <v>12</v>
      </c>
      <c r="B288" t="s">
        <v>118</v>
      </c>
      <c r="C288">
        <v>2011</v>
      </c>
      <c r="D288">
        <v>54400</v>
      </c>
      <c r="E288">
        <v>103.81679389312977</v>
      </c>
      <c r="F288">
        <v>1</v>
      </c>
      <c r="H288" t="str" cm="1">
        <f t="array" ref="H288">_xlfn.IFS(
             AND(E288&gt;110,C288&gt;2011,F288&gt;100),"High: overrated, new and good rotation",
             AND(E288&lt;90,C288&gt;2011,F288&gt;100),"High: underrated, new and good rotation",
             AND(E288&lt;90,C288&lt;2011,F288&gt;100),"High: underrated, not too new but good rotation",
             AND(E288&lt;=110,C288&gt;2011,F288&lt;=25),"Critic: well priced/underrated and new, but bad rotation",
             AND(E288&gt;110,F288&gt;100),"Top Tier: premium vehicules that tend to be sold above market prices",
             AND(E288&gt;=90,E288&lt;=110,F288&gt;25),"Moderate: fair price and regular to good rotation",
             AND(E288&lt;90,AND(C288&lt;=2011,C288&gt;=2000),AND(F288&lt;100,F288&gt;25)),"Moderate: underrated regular model and regular rotation",
             AND(E288&lt;90,C288&gt;2011,AND(F288&lt;=100,F288&gt;25)),"Moderate: underrated new model with regular rotation",
             AND(E288&lt;90,C288&lt;2000,AND(F288&lt;=100,F288&gt;25)),"Moderate: underrated old model with regular rotation",
             AND(C288&lt;=2011,F288&lt;=25),"Low: not new model and bad rotation",
             AND(E288&gt;110,AND(C288&lt;=2011,C288&gt;=2000),F288&lt;=25),"Low: overrated regular model with bad rotation",
             AND(E288&gt;110,C288&lt;2011,AND(F288&lt;=100,F288&gt;25)),"Low: overrated regular model (not new) with regular rotation",
             AND(E288&gt;110,C288&gt;2011,F288&lt;=25),"Low: overrated new model with bad rotation"
)</f>
        <v>Low: not new model and bad rotation</v>
      </c>
    </row>
    <row r="289" spans="1:8" x14ac:dyDescent="0.3">
      <c r="A289" t="s">
        <v>12</v>
      </c>
      <c r="B289" t="s">
        <v>119</v>
      </c>
      <c r="C289">
        <v>2008</v>
      </c>
      <c r="D289">
        <v>12851.639344262296</v>
      </c>
      <c r="E289">
        <v>102.52319990108255</v>
      </c>
      <c r="F289">
        <v>61</v>
      </c>
      <c r="H289" t="str" cm="1">
        <f t="array" ref="H289">_xlfn.IFS(
             AND(E289&gt;110,C289&gt;2011,F289&gt;100),"High: overrated, new and good rotation",
             AND(E289&lt;90,C289&gt;2011,F289&gt;100),"High: underrated, new and good rotation",
             AND(E289&lt;90,C289&lt;2011,F289&gt;100),"High: underrated, not too new but good rotation",
             AND(E289&lt;=110,C289&gt;2011,F289&lt;=25),"Critic: well priced/underrated and new, but bad rotation",
             AND(E289&gt;110,F289&gt;100),"Top Tier: premium vehicules that tend to be sold above market prices",
             AND(E289&gt;=90,E289&lt;=110,F289&gt;25),"Moderate: fair price and regular to good rotation",
             AND(E289&lt;90,AND(C289&lt;=2011,C289&gt;=2000),AND(F289&lt;100,F289&gt;25)),"Moderate: underrated regular model and regular rotation",
             AND(E289&lt;90,C289&gt;2011,AND(F289&lt;=100,F289&gt;25)),"Moderate: underrated new model with regular rotation",
             AND(E289&lt;90,C289&lt;2000,AND(F289&lt;=100,F289&gt;25)),"Moderate: underrated old model with regular rotation",
             AND(C289&lt;=2011,F289&lt;=25),"Low: not new model and bad rotation",
             AND(E289&gt;110,AND(C289&lt;=2011,C289&gt;=2000),F289&lt;=25),"Low: overrated regular model with bad rotation",
             AND(E289&gt;110,C289&lt;2011,AND(F289&lt;=100,F289&gt;25)),"Low: overrated regular model (not new) with regular rotation",
             AND(E289&gt;110,C289&gt;2011,F289&lt;=25),"Low: overrated new model with bad rotation"
)</f>
        <v>Moderate: fair price and regular to good rotation</v>
      </c>
    </row>
    <row r="290" spans="1:8" x14ac:dyDescent="0.3">
      <c r="A290" t="s">
        <v>12</v>
      </c>
      <c r="B290" t="s">
        <v>119</v>
      </c>
      <c r="C290">
        <v>2009</v>
      </c>
      <c r="D290">
        <v>13239.18918918919</v>
      </c>
      <c r="E290">
        <v>99.847456622536399</v>
      </c>
      <c r="F290">
        <v>37</v>
      </c>
      <c r="H290" t="str" cm="1">
        <f t="array" ref="H290">_xlfn.IFS(
             AND(E290&gt;110,C290&gt;2011,F290&gt;100),"High: overrated, new and good rotation",
             AND(E290&lt;90,C290&gt;2011,F290&gt;100),"High: underrated, new and good rotation",
             AND(E290&lt;90,C290&lt;2011,F290&gt;100),"High: underrated, not too new but good rotation",
             AND(E290&lt;=110,C290&gt;2011,F290&lt;=25),"Critic: well priced/underrated and new, but bad rotation",
             AND(E290&gt;110,F290&gt;100),"Top Tier: premium vehicules that tend to be sold above market prices",
             AND(E290&gt;=90,E290&lt;=110,F290&gt;25),"Moderate: fair price and regular to good rotation",
             AND(E290&lt;90,AND(C290&lt;=2011,C290&gt;=2000),AND(F290&lt;100,F290&gt;25)),"Moderate: underrated regular model and regular rotation",
             AND(E290&lt;90,C290&gt;2011,AND(F290&lt;=100,F290&gt;25)),"Moderate: underrated new model with regular rotation",
             AND(E290&lt;90,C290&lt;2000,AND(F290&lt;=100,F290&gt;25)),"Moderate: underrated old model with regular rotation",
             AND(C290&lt;=2011,F290&lt;=25),"Low: not new model and bad rotation",
             AND(E290&gt;110,AND(C290&lt;=2011,C290&gt;=2000),F290&lt;=25),"Low: overrated regular model with bad rotation",
             AND(E290&gt;110,C290&lt;2011,AND(F290&lt;=100,F290&gt;25)),"Low: overrated regular model (not new) with regular rotation",
             AND(E290&gt;110,C290&gt;2011,F290&lt;=25),"Low: overrated new model with bad rotation"
)</f>
        <v>Moderate: fair price and regular to good rotation</v>
      </c>
    </row>
    <row r="291" spans="1:8" x14ac:dyDescent="0.3">
      <c r="A291" t="s">
        <v>12</v>
      </c>
      <c r="B291" t="s">
        <v>119</v>
      </c>
      <c r="C291">
        <v>2010</v>
      </c>
      <c r="D291">
        <v>15296.428571428571</v>
      </c>
      <c r="E291">
        <v>98.458817676475817</v>
      </c>
      <c r="F291">
        <v>28</v>
      </c>
      <c r="H291" t="str" cm="1">
        <f t="array" ref="H291">_xlfn.IFS(
             AND(E291&gt;110,C291&gt;2011,F291&gt;100),"High: overrated, new and good rotation",
             AND(E291&lt;90,C291&gt;2011,F291&gt;100),"High: underrated, new and good rotation",
             AND(E291&lt;90,C291&lt;2011,F291&gt;100),"High: underrated, not too new but good rotation",
             AND(E291&lt;=110,C291&gt;2011,F291&lt;=25),"Critic: well priced/underrated and new, but bad rotation",
             AND(E291&gt;110,F291&gt;100),"Top Tier: premium vehicules that tend to be sold above market prices",
             AND(E291&gt;=90,E291&lt;=110,F291&gt;25),"Moderate: fair price and regular to good rotation",
             AND(E291&lt;90,AND(C291&lt;=2011,C291&gt;=2000),AND(F291&lt;100,F291&gt;25)),"Moderate: underrated regular model and regular rotation",
             AND(E291&lt;90,C291&gt;2011,AND(F291&lt;=100,F291&gt;25)),"Moderate: underrated new model with regular rotation",
             AND(E291&lt;90,C291&lt;2000,AND(F291&lt;=100,F291&gt;25)),"Moderate: underrated old model with regular rotation",
             AND(C291&lt;=2011,F291&lt;=25),"Low: not new model and bad rotation",
             AND(E291&gt;110,AND(C291&lt;=2011,C291&gt;=2000),F291&lt;=25),"Low: overrated regular model with bad rotation",
             AND(E291&gt;110,C291&lt;2011,AND(F291&lt;=100,F291&gt;25)),"Low: overrated regular model (not new) with regular rotation",
             AND(E291&gt;110,C291&gt;2011,F291&lt;=25),"Low: overrated new model with bad rotation"
)</f>
        <v>Moderate: fair price and regular to good rotation</v>
      </c>
    </row>
    <row r="292" spans="1:8" x14ac:dyDescent="0.3">
      <c r="A292" t="s">
        <v>12</v>
      </c>
      <c r="B292" t="s">
        <v>119</v>
      </c>
      <c r="C292">
        <v>2011</v>
      </c>
      <c r="D292">
        <v>17962.295081967211</v>
      </c>
      <c r="E292">
        <v>97.716700439482864</v>
      </c>
      <c r="F292">
        <v>61</v>
      </c>
      <c r="H292" t="str" cm="1">
        <f t="array" ref="H292">_xlfn.IFS(
             AND(E292&gt;110,C292&gt;2011,F292&gt;100),"High: overrated, new and good rotation",
             AND(E292&lt;90,C292&gt;2011,F292&gt;100),"High: underrated, new and good rotation",
             AND(E292&lt;90,C292&lt;2011,F292&gt;100),"High: underrated, not too new but good rotation",
             AND(E292&lt;=110,C292&gt;2011,F292&lt;=25),"Critic: well priced/underrated and new, but bad rotation",
             AND(E292&gt;110,F292&gt;100),"Top Tier: premium vehicules that tend to be sold above market prices",
             AND(E292&gt;=90,E292&lt;=110,F292&gt;25),"Moderate: fair price and regular to good rotation",
             AND(E292&lt;90,AND(C292&lt;=2011,C292&gt;=2000),AND(F292&lt;100,F292&gt;25)),"Moderate: underrated regular model and regular rotation",
             AND(E292&lt;90,C292&gt;2011,AND(F292&lt;=100,F292&gt;25)),"Moderate: underrated new model with regular rotation",
             AND(E292&lt;90,C292&lt;2000,AND(F292&lt;=100,F292&gt;25)),"Moderate: underrated old model with regular rotation",
             AND(C292&lt;=2011,F292&lt;=25),"Low: not new model and bad rotation",
             AND(E292&gt;110,AND(C292&lt;=2011,C292&gt;=2000),F292&lt;=25),"Low: overrated regular model with bad rotation",
             AND(E292&gt;110,C292&lt;2011,AND(F292&lt;=100,F292&gt;25)),"Low: overrated regular model (not new) with regular rotation",
             AND(E292&gt;110,C292&gt;2011,F292&lt;=25),"Low: overrated new model with bad rotation"
)</f>
        <v>Moderate: fair price and regular to good rotation</v>
      </c>
    </row>
    <row r="293" spans="1:8" x14ac:dyDescent="0.3">
      <c r="A293" t="s">
        <v>12</v>
      </c>
      <c r="B293" t="s">
        <v>119</v>
      </c>
      <c r="C293">
        <v>2012</v>
      </c>
      <c r="D293">
        <v>22593.121693121691</v>
      </c>
      <c r="E293">
        <v>99.559451929451086</v>
      </c>
      <c r="F293">
        <v>189</v>
      </c>
      <c r="H293" t="str" cm="1">
        <f t="array" ref="H293">_xlfn.IFS(
             AND(E293&gt;110,C293&gt;2011,F293&gt;100),"High: overrated, new and good rotation",
             AND(E293&lt;90,C293&gt;2011,F293&gt;100),"High: underrated, new and good rotation",
             AND(E293&lt;90,C293&lt;2011,F293&gt;100),"High: underrated, not too new but good rotation",
             AND(E293&lt;=110,C293&gt;2011,F293&lt;=25),"Critic: well priced/underrated and new, but bad rotation",
             AND(E293&gt;110,F293&gt;100),"Top Tier: premium vehicules that tend to be sold above market prices",
             AND(E293&gt;=90,E293&lt;=110,F293&gt;25),"Moderate: fair price and regular to good rotation",
             AND(E293&lt;90,AND(C293&lt;=2011,C293&gt;=2000),AND(F293&lt;100,F293&gt;25)),"Moderate: underrated regular model and regular rotation",
             AND(E293&lt;90,C293&gt;2011,AND(F293&lt;=100,F293&gt;25)),"Moderate: underrated new model with regular rotation",
             AND(E293&lt;90,C293&lt;2000,AND(F293&lt;=100,F293&gt;25)),"Moderate: underrated old model with regular rotation",
             AND(C293&lt;=2011,F293&lt;=25),"Low: not new model and bad rotation",
             AND(E293&gt;110,AND(C293&lt;=2011,C293&gt;=2000),F293&lt;=25),"Low: overrated regular model with bad rotation",
             AND(E293&gt;110,C293&lt;2011,AND(F293&lt;=100,F293&gt;25)),"Low: overrated regular model (not new) with regular rotation",
             AND(E293&gt;110,C293&gt;2011,F293&lt;=25),"Low: overrated new model with bad rotation"
)</f>
        <v>Moderate: fair price and regular to good rotation</v>
      </c>
    </row>
    <row r="294" spans="1:8" x14ac:dyDescent="0.3">
      <c r="A294" t="s">
        <v>12</v>
      </c>
      <c r="B294" t="s">
        <v>119</v>
      </c>
      <c r="C294">
        <v>2013</v>
      </c>
      <c r="D294">
        <v>25836.111111111109</v>
      </c>
      <c r="E294">
        <v>97.421385351015005</v>
      </c>
      <c r="F294">
        <v>27</v>
      </c>
      <c r="H294" t="str" cm="1">
        <f t="array" ref="H294">_xlfn.IFS(
             AND(E294&gt;110,C294&gt;2011,F294&gt;100),"High: overrated, new and good rotation",
             AND(E294&lt;90,C294&gt;2011,F294&gt;100),"High: underrated, new and good rotation",
             AND(E294&lt;90,C294&lt;2011,F294&gt;100),"High: underrated, not too new but good rotation",
             AND(E294&lt;=110,C294&gt;2011,F294&lt;=25),"Critic: well priced/underrated and new, but bad rotation",
             AND(E294&gt;110,F294&gt;100),"Top Tier: premium vehicules that tend to be sold above market prices",
             AND(E294&gt;=90,E294&lt;=110,F294&gt;25),"Moderate: fair price and regular to good rotation",
             AND(E294&lt;90,AND(C294&lt;=2011,C294&gt;=2000),AND(F294&lt;100,F294&gt;25)),"Moderate: underrated regular model and regular rotation",
             AND(E294&lt;90,C294&gt;2011,AND(F294&lt;=100,F294&gt;25)),"Moderate: underrated new model with regular rotation",
             AND(E294&lt;90,C294&lt;2000,AND(F294&lt;=100,F294&gt;25)),"Moderate: underrated old model with regular rotation",
             AND(C294&lt;=2011,F294&lt;=25),"Low: not new model and bad rotation",
             AND(E294&gt;110,AND(C294&lt;=2011,C294&gt;=2000),F294&lt;=25),"Low: overrated regular model with bad rotation",
             AND(E294&gt;110,C294&lt;2011,AND(F294&lt;=100,F294&gt;25)),"Low: overrated regular model (not new) with regular rotation",
             AND(E294&gt;110,C294&gt;2011,F294&lt;=25),"Low: overrated new model with bad rotation"
)</f>
        <v>Moderate: fair price and regular to good rotation</v>
      </c>
    </row>
    <row r="295" spans="1:8" x14ac:dyDescent="0.3">
      <c r="A295" t="s">
        <v>12</v>
      </c>
      <c r="B295" t="s">
        <v>120</v>
      </c>
      <c r="C295">
        <v>2014</v>
      </c>
      <c r="D295">
        <v>37497.368421052633</v>
      </c>
      <c r="E295">
        <v>100.59958092394484</v>
      </c>
      <c r="F295">
        <v>19</v>
      </c>
      <c r="H295" t="str" cm="1">
        <f t="array" ref="H295">_xlfn.IFS(
             AND(E295&gt;110,C295&gt;2011,F295&gt;100),"High: overrated, new and good rotation",
             AND(E295&lt;90,C295&gt;2011,F295&gt;100),"High: underrated, new and good rotation",
             AND(E295&lt;90,C295&lt;2011,F295&gt;100),"High: underrated, not too new but good rotation",
             AND(E295&lt;=110,C295&gt;2011,F295&lt;=25),"Critic: well priced/underrated and new, but bad rotation",
             AND(E295&gt;110,F295&gt;100),"Top Tier: premium vehicules that tend to be sold above market prices",
             AND(E295&gt;=90,E295&lt;=110,F295&gt;25),"Moderate: fair price and regular to good rotation",
             AND(E295&lt;90,AND(C295&lt;=2011,C295&gt;=2000),AND(F295&lt;100,F295&gt;25)),"Moderate: underrated regular model and regular rotation",
             AND(E295&lt;90,C295&gt;2011,AND(F295&lt;=100,F295&gt;25)),"Moderate: underrated new model with regular rotation",
             AND(E295&lt;90,C295&lt;2000,AND(F295&lt;=100,F295&gt;25)),"Moderate: underrated old model with regular rotation",
             AND(C295&lt;=2011,F295&lt;=25),"Low: not new model and bad rotation",
             AND(E295&gt;110,AND(C295&lt;=2011,C295&gt;=2000),F295&lt;=25),"Low: overrated regular model with bad rotation",
             AND(E295&gt;110,C295&lt;2011,AND(F295&lt;=100,F295&gt;25)),"Low: overrated regular model (not new) with regular rotation",
             AND(E295&gt;110,C295&gt;2011,F295&lt;=25),"Low: overrated new model with bad rotation"
)</f>
        <v>Critic: well priced/underrated and new, but bad rotation</v>
      </c>
    </row>
    <row r="296" spans="1:8" x14ac:dyDescent="0.3">
      <c r="A296" t="s">
        <v>12</v>
      </c>
      <c r="B296" t="s">
        <v>120</v>
      </c>
      <c r="C296">
        <v>2015</v>
      </c>
      <c r="D296">
        <v>39942.307692307695</v>
      </c>
      <c r="E296">
        <v>103.21826529656161</v>
      </c>
      <c r="F296">
        <v>13</v>
      </c>
      <c r="H296" t="str" cm="1">
        <f t="array" ref="H296">_xlfn.IFS(
             AND(E296&gt;110,C296&gt;2011,F296&gt;100),"High: overrated, new and good rotation",
             AND(E296&lt;90,C296&gt;2011,F296&gt;100),"High: underrated, new and good rotation",
             AND(E296&lt;90,C296&lt;2011,F296&gt;100),"High: underrated, not too new but good rotation",
             AND(E296&lt;=110,C296&gt;2011,F296&lt;=25),"Critic: well priced/underrated and new, but bad rotation",
             AND(E296&gt;110,F296&gt;100),"Top Tier: premium vehicules that tend to be sold above market prices",
             AND(E296&gt;=90,E296&lt;=110,F296&gt;25),"Moderate: fair price and regular to good rotation",
             AND(E296&lt;90,AND(C296&lt;=2011,C296&gt;=2000),AND(F296&lt;100,F296&gt;25)),"Moderate: underrated regular model and regular rotation",
             AND(E296&lt;90,C296&gt;2011,AND(F296&lt;=100,F296&gt;25)),"Moderate: underrated new model with regular rotation",
             AND(E296&lt;90,C296&lt;2000,AND(F296&lt;=100,F296&gt;25)),"Moderate: underrated old model with regular rotation",
             AND(C296&lt;=2011,F296&lt;=25),"Low: not new model and bad rotation",
             AND(E296&gt;110,AND(C296&lt;=2011,C296&gt;=2000),F296&lt;=25),"Low: overrated regular model with bad rotation",
             AND(E296&gt;110,C296&lt;2011,AND(F296&lt;=100,F296&gt;25)),"Low: overrated regular model (not new) with regular rotation",
             AND(E296&gt;110,C296&gt;2011,F296&lt;=25),"Low: overrated new model with bad rotation"
)</f>
        <v>Critic: well priced/underrated and new, but bad rotation</v>
      </c>
    </row>
    <row r="297" spans="1:8" x14ac:dyDescent="0.3">
      <c r="A297" t="s">
        <v>12</v>
      </c>
      <c r="B297" t="s">
        <v>121</v>
      </c>
      <c r="C297">
        <v>1994</v>
      </c>
      <c r="D297">
        <v>1297.5</v>
      </c>
      <c r="E297">
        <v>129.40189083488184</v>
      </c>
      <c r="F297">
        <v>10</v>
      </c>
      <c r="H297" t="str" cm="1">
        <f t="array" ref="H297">_xlfn.IFS(
             AND(E297&gt;110,C297&gt;2011,F297&gt;100),"High: overrated, new and good rotation",
             AND(E297&lt;90,C297&gt;2011,F297&gt;100),"High: underrated, new and good rotation",
             AND(E297&lt;90,C297&lt;2011,F297&gt;100),"High: underrated, not too new but good rotation",
             AND(E297&lt;=110,C297&gt;2011,F297&lt;=25),"Critic: well priced/underrated and new, but bad rotation",
             AND(E297&gt;110,F297&gt;100),"Top Tier: premium vehicules that tend to be sold above market prices",
             AND(E297&gt;=90,E297&lt;=110,F297&gt;25),"Moderate: fair price and regular to good rotation",
             AND(E297&lt;90,AND(C297&lt;=2011,C297&gt;=2000),AND(F297&lt;100,F297&gt;25)),"Moderate: underrated regular model and regular rotation",
             AND(E297&lt;90,C297&gt;2011,AND(F297&lt;=100,F297&gt;25)),"Moderate: underrated new model with regular rotation",
             AND(E297&lt;90,C297&lt;2000,AND(F297&lt;=100,F297&gt;25)),"Moderate: underrated old model with regular rotation",
             AND(C297&lt;=2011,F297&lt;=25),"Low: not new model and bad rotation",
             AND(E297&gt;110,AND(C297&lt;=2011,C297&gt;=2000),F297&lt;=25),"Low: overrated regular model with bad rotation",
             AND(E297&gt;110,C297&lt;2011,AND(F297&lt;=100,F297&gt;25)),"Low: overrated regular model (not new) with regular rotation",
             AND(E297&gt;110,C297&gt;2011,F297&lt;=25),"Low: overrated new model with bad rotation"
)</f>
        <v>Low: not new model and bad rotation</v>
      </c>
    </row>
    <row r="298" spans="1:8" x14ac:dyDescent="0.3">
      <c r="A298" t="s">
        <v>12</v>
      </c>
      <c r="B298" t="s">
        <v>121</v>
      </c>
      <c r="C298">
        <v>1995</v>
      </c>
      <c r="D298">
        <v>737.5</v>
      </c>
      <c r="E298">
        <v>98.697691261991054</v>
      </c>
      <c r="F298">
        <v>8</v>
      </c>
      <c r="H298" t="str" cm="1">
        <f t="array" ref="H298">_xlfn.IFS(
             AND(E298&gt;110,C298&gt;2011,F298&gt;100),"High: overrated, new and good rotation",
             AND(E298&lt;90,C298&gt;2011,F298&gt;100),"High: underrated, new and good rotation",
             AND(E298&lt;90,C298&lt;2011,F298&gt;100),"High: underrated, not too new but good rotation",
             AND(E298&lt;=110,C298&gt;2011,F298&lt;=25),"Critic: well priced/underrated and new, but bad rotation",
             AND(E298&gt;110,F298&gt;100),"Top Tier: premium vehicules that tend to be sold above market prices",
             AND(E298&gt;=90,E298&lt;=110,F298&gt;25),"Moderate: fair price and regular to good rotation",
             AND(E298&lt;90,AND(C298&lt;=2011,C298&gt;=2000),AND(F298&lt;100,F298&gt;25)),"Moderate: underrated regular model and regular rotation",
             AND(E298&lt;90,C298&gt;2011,AND(F298&lt;=100,F298&gt;25)),"Moderate: underrated new model with regular rotation",
             AND(E298&lt;90,C298&lt;2000,AND(F298&lt;=100,F298&gt;25)),"Moderate: underrated old model with regular rotation",
             AND(C298&lt;=2011,F298&lt;=25),"Low: not new model and bad rotation",
             AND(E298&gt;110,AND(C298&lt;=2011,C298&gt;=2000),F298&lt;=25),"Low: overrated regular model with bad rotation",
             AND(E298&gt;110,C298&lt;2011,AND(F298&lt;=100,F298&gt;25)),"Low: overrated regular model (not new) with regular rotation",
             AND(E298&gt;110,C298&gt;2011,F298&lt;=25),"Low: overrated new model with bad rotation"
)</f>
        <v>Low: not new model and bad rotation</v>
      </c>
    </row>
    <row r="299" spans="1:8" x14ac:dyDescent="0.3">
      <c r="A299" t="s">
        <v>12</v>
      </c>
      <c r="B299" t="s">
        <v>121</v>
      </c>
      <c r="C299">
        <v>1996</v>
      </c>
      <c r="D299">
        <v>745.83333333333337</v>
      </c>
      <c r="E299">
        <v>61.559509124202371</v>
      </c>
      <c r="F299">
        <v>12</v>
      </c>
      <c r="H299" t="str" cm="1">
        <f t="array" ref="H299">_xlfn.IFS(
             AND(E299&gt;110,C299&gt;2011,F299&gt;100),"High: overrated, new and good rotation",
             AND(E299&lt;90,C299&gt;2011,F299&gt;100),"High: underrated, new and good rotation",
             AND(E299&lt;90,C299&lt;2011,F299&gt;100),"High: underrated, not too new but good rotation",
             AND(E299&lt;=110,C299&gt;2011,F299&lt;=25),"Critic: well priced/underrated and new, but bad rotation",
             AND(E299&gt;110,F299&gt;100),"Top Tier: premium vehicules that tend to be sold above market prices",
             AND(E299&gt;=90,E299&lt;=110,F299&gt;25),"Moderate: fair price and regular to good rotation",
             AND(E299&lt;90,AND(C299&lt;=2011,C299&gt;=2000),AND(F299&lt;100,F299&gt;25)),"Moderate: underrated regular model and regular rotation",
             AND(E299&lt;90,C299&gt;2011,AND(F299&lt;=100,F299&gt;25)),"Moderate: underrated new model with regular rotation",
             AND(E299&lt;90,C299&lt;2000,AND(F299&lt;=100,F299&gt;25)),"Moderate: underrated old model with regular rotation",
             AND(C299&lt;=2011,F299&lt;=25),"Low: not new model and bad rotation",
             AND(E299&gt;110,AND(C299&lt;=2011,C299&gt;=2000),F299&lt;=25),"Low: overrated regular model with bad rotation",
             AND(E299&gt;110,C299&lt;2011,AND(F299&lt;=100,F299&gt;25)),"Low: overrated regular model (not new) with regular rotation",
             AND(E299&gt;110,C299&gt;2011,F299&lt;=25),"Low: overrated new model with bad rotation"
)</f>
        <v>Low: not new model and bad rotation</v>
      </c>
    </row>
    <row r="300" spans="1:8" x14ac:dyDescent="0.3">
      <c r="A300" t="s">
        <v>12</v>
      </c>
      <c r="B300" t="s">
        <v>121</v>
      </c>
      <c r="C300">
        <v>1997</v>
      </c>
      <c r="D300">
        <v>1583.3333333333333</v>
      </c>
      <c r="E300">
        <v>117.79984156665</v>
      </c>
      <c r="F300">
        <v>18</v>
      </c>
      <c r="H300" t="str" cm="1">
        <f t="array" ref="H300">_xlfn.IFS(
             AND(E300&gt;110,C300&gt;2011,F300&gt;100),"High: overrated, new and good rotation",
             AND(E300&lt;90,C300&gt;2011,F300&gt;100),"High: underrated, new and good rotation",
             AND(E300&lt;90,C300&lt;2011,F300&gt;100),"High: underrated, not too new but good rotation",
             AND(E300&lt;=110,C300&gt;2011,F300&lt;=25),"Critic: well priced/underrated and new, but bad rotation",
             AND(E300&gt;110,F300&gt;100),"Top Tier: premium vehicules that tend to be sold above market prices",
             AND(E300&gt;=90,E300&lt;=110,F300&gt;25),"Moderate: fair price and regular to good rotation",
             AND(E300&lt;90,AND(C300&lt;=2011,C300&gt;=2000),AND(F300&lt;100,F300&gt;25)),"Moderate: underrated regular model and regular rotation",
             AND(E300&lt;90,C300&gt;2011,AND(F300&lt;=100,F300&gt;25)),"Moderate: underrated new model with regular rotation",
             AND(E300&lt;90,C300&lt;2000,AND(F300&lt;=100,F300&gt;25)),"Moderate: underrated old model with regular rotation",
             AND(C300&lt;=2011,F300&lt;=25),"Low: not new model and bad rotation",
             AND(E300&gt;110,AND(C300&lt;=2011,C300&gt;=2000),F300&lt;=25),"Low: overrated regular model with bad rotation",
             AND(E300&gt;110,C300&lt;2011,AND(F300&lt;=100,F300&gt;25)),"Low: overrated regular model (not new) with regular rotation",
             AND(E300&gt;110,C300&gt;2011,F300&lt;=25),"Low: overrated new model with bad rotation"
)</f>
        <v>Low: not new model and bad rotation</v>
      </c>
    </row>
    <row r="301" spans="1:8" x14ac:dyDescent="0.3">
      <c r="A301" t="s">
        <v>12</v>
      </c>
      <c r="B301" t="s">
        <v>121</v>
      </c>
      <c r="C301">
        <v>1998</v>
      </c>
      <c r="D301">
        <v>1650</v>
      </c>
      <c r="E301">
        <v>123.64089625901499</v>
      </c>
      <c r="F301">
        <v>17</v>
      </c>
      <c r="H301" t="str" cm="1">
        <f t="array" ref="H301">_xlfn.IFS(
             AND(E301&gt;110,C301&gt;2011,F301&gt;100),"High: overrated, new and good rotation",
             AND(E301&lt;90,C301&gt;2011,F301&gt;100),"High: underrated, new and good rotation",
             AND(E301&lt;90,C301&lt;2011,F301&gt;100),"High: underrated, not too new but good rotation",
             AND(E301&lt;=110,C301&gt;2011,F301&lt;=25),"Critic: well priced/underrated and new, but bad rotation",
             AND(E301&gt;110,F301&gt;100),"Top Tier: premium vehicules that tend to be sold above market prices",
             AND(E301&gt;=90,E301&lt;=110,F301&gt;25),"Moderate: fair price and regular to good rotation",
             AND(E301&lt;90,AND(C301&lt;=2011,C301&gt;=2000),AND(F301&lt;100,F301&gt;25)),"Moderate: underrated regular model and regular rotation",
             AND(E301&lt;90,C301&gt;2011,AND(F301&lt;=100,F301&gt;25)),"Moderate: underrated new model with regular rotation",
             AND(E301&lt;90,C301&lt;2000,AND(F301&lt;=100,F301&gt;25)),"Moderate: underrated old model with regular rotation",
             AND(C301&lt;=2011,F301&lt;=25),"Low: not new model and bad rotation",
             AND(E301&gt;110,AND(C301&lt;=2011,C301&gt;=2000),F301&lt;=25),"Low: overrated regular model with bad rotation",
             AND(E301&gt;110,C301&lt;2011,AND(F301&lt;=100,F301&gt;25)),"Low: overrated regular model (not new) with regular rotation",
             AND(E301&gt;110,C301&gt;2011,F301&lt;=25),"Low: overrated new model with bad rotation"
)</f>
        <v>Low: not new model and bad rotation</v>
      </c>
    </row>
    <row r="302" spans="1:8" x14ac:dyDescent="0.3">
      <c r="A302" t="s">
        <v>12</v>
      </c>
      <c r="B302" t="s">
        <v>121</v>
      </c>
      <c r="C302">
        <v>1999</v>
      </c>
      <c r="D302">
        <v>1700.8064516129032</v>
      </c>
      <c r="E302">
        <v>148.73429684717541</v>
      </c>
      <c r="F302">
        <v>62</v>
      </c>
      <c r="H302" t="str" cm="1">
        <f t="array" ref="H302">_xlfn.IFS(
             AND(E302&gt;110,C302&gt;2011,F302&gt;100),"High: overrated, new and good rotation",
             AND(E302&lt;90,C302&gt;2011,F302&gt;100),"High: underrated, new and good rotation",
             AND(E302&lt;90,C302&lt;2011,F302&gt;100),"High: underrated, not too new but good rotation",
             AND(E302&lt;=110,C302&gt;2011,F302&lt;=25),"Critic: well priced/underrated and new, but bad rotation",
             AND(E302&gt;110,F302&gt;100),"Top Tier: premium vehicules that tend to be sold above market prices",
             AND(E302&gt;=90,E302&lt;=110,F302&gt;25),"Moderate: fair price and regular to good rotation",
             AND(E302&lt;90,AND(C302&lt;=2011,C302&gt;=2000),AND(F302&lt;100,F302&gt;25)),"Moderate: underrated regular model and regular rotation",
             AND(E302&lt;90,C302&gt;2011,AND(F302&lt;=100,F302&gt;25)),"Moderate: underrated new model with regular rotation",
             AND(E302&lt;90,C302&lt;2000,AND(F302&lt;=100,F302&gt;25)),"Moderate: underrated old model with regular rotation",
             AND(C302&lt;=2011,F302&lt;=25),"Low: not new model and bad rotation",
             AND(E302&gt;110,AND(C302&lt;=2011,C302&gt;=2000),F302&lt;=25),"Low: overrated regular model with bad rotation",
             AND(E302&gt;110,C302&lt;2011,AND(F302&lt;=100,F302&gt;25)),"Low: overrated regular model (not new) with regular rotation",
             AND(E302&gt;110,C302&gt;2011,F302&lt;=25),"Low: overrated new model with bad rotation"
)</f>
        <v>Low: overrated regular model (not new) with regular rotation</v>
      </c>
    </row>
    <row r="303" spans="1:8" x14ac:dyDescent="0.3">
      <c r="A303" t="s">
        <v>12</v>
      </c>
      <c r="B303" t="s">
        <v>121</v>
      </c>
      <c r="C303">
        <v>2000</v>
      </c>
      <c r="D303">
        <v>2053.9823008849557</v>
      </c>
      <c r="E303">
        <v>104.88987770242568</v>
      </c>
      <c r="F303">
        <v>113</v>
      </c>
      <c r="H303" t="str" cm="1">
        <f t="array" ref="H303">_xlfn.IFS(
             AND(E303&gt;110,C303&gt;2011,F303&gt;100),"High: overrated, new and good rotation",
             AND(E303&lt;90,C303&gt;2011,F303&gt;100),"High: underrated, new and good rotation",
             AND(E303&lt;90,C303&lt;2011,F303&gt;100),"High: underrated, not too new but good rotation",
             AND(E303&lt;=110,C303&gt;2011,F303&lt;=25),"Critic: well priced/underrated and new, but bad rotation",
             AND(E303&gt;110,F303&gt;100),"Top Tier: premium vehicules that tend to be sold above market prices",
             AND(E303&gt;=90,E303&lt;=110,F303&gt;25),"Moderate: fair price and regular to good rotation",
             AND(E303&lt;90,AND(C303&lt;=2011,C303&gt;=2000),AND(F303&lt;100,F303&gt;25)),"Moderate: underrated regular model and regular rotation",
             AND(E303&lt;90,C303&gt;2011,AND(F303&lt;=100,F303&gt;25)),"Moderate: underrated new model with regular rotation",
             AND(E303&lt;90,C303&lt;2000,AND(F303&lt;=100,F303&gt;25)),"Moderate: underrated old model with regular rotation",
             AND(C303&lt;=2011,F303&lt;=25),"Low: not new model and bad rotation",
             AND(E303&gt;110,AND(C303&lt;=2011,C303&gt;=2000),F303&lt;=25),"Low: overrated regular model with bad rotation",
             AND(E303&gt;110,C303&lt;2011,AND(F303&lt;=100,F303&gt;25)),"Low: overrated regular model (not new) with regular rotation",
             AND(E303&gt;110,C303&gt;2011,F303&lt;=25),"Low: overrated new model with bad rotation"
)</f>
        <v>Moderate: fair price and regular to good rotation</v>
      </c>
    </row>
    <row r="304" spans="1:8" x14ac:dyDescent="0.3">
      <c r="A304" t="s">
        <v>12</v>
      </c>
      <c r="B304" t="s">
        <v>121</v>
      </c>
      <c r="C304">
        <v>2001</v>
      </c>
      <c r="D304">
        <v>2811.8055555555557</v>
      </c>
      <c r="E304">
        <v>103.02239710658178</v>
      </c>
      <c r="F304">
        <v>144</v>
      </c>
      <c r="H304" t="str" cm="1">
        <f t="array" ref="H304">_xlfn.IFS(
             AND(E304&gt;110,C304&gt;2011,F304&gt;100),"High: overrated, new and good rotation",
             AND(E304&lt;90,C304&gt;2011,F304&gt;100),"High: underrated, new and good rotation",
             AND(E304&lt;90,C304&lt;2011,F304&gt;100),"High: underrated, not too new but good rotation",
             AND(E304&lt;=110,C304&gt;2011,F304&lt;=25),"Critic: well priced/underrated and new, but bad rotation",
             AND(E304&gt;110,F304&gt;100),"Top Tier: premium vehicules that tend to be sold above market prices",
             AND(E304&gt;=90,E304&lt;=110,F304&gt;25),"Moderate: fair price and regular to good rotation",
             AND(E304&lt;90,AND(C304&lt;=2011,C304&gt;=2000),AND(F304&lt;100,F304&gt;25)),"Moderate: underrated regular model and regular rotation",
             AND(E304&lt;90,C304&gt;2011,AND(F304&lt;=100,F304&gt;25)),"Moderate: underrated new model with regular rotation",
             AND(E304&lt;90,C304&lt;2000,AND(F304&lt;=100,F304&gt;25)),"Moderate: underrated old model with regular rotation",
             AND(C304&lt;=2011,F304&lt;=25),"Low: not new model and bad rotation",
             AND(E304&gt;110,AND(C304&lt;=2011,C304&gt;=2000),F304&lt;=25),"Low: overrated regular model with bad rotation",
             AND(E304&gt;110,C304&lt;2011,AND(F304&lt;=100,F304&gt;25)),"Low: overrated regular model (not new) with regular rotation",
             AND(E304&gt;110,C304&gt;2011,F304&lt;=25),"Low: overrated new model with bad rotation"
)</f>
        <v>Moderate: fair price and regular to good rotation</v>
      </c>
    </row>
    <row r="305" spans="1:8" x14ac:dyDescent="0.3">
      <c r="A305" t="s">
        <v>12</v>
      </c>
      <c r="B305" t="s">
        <v>121</v>
      </c>
      <c r="C305">
        <v>2002</v>
      </c>
      <c r="D305">
        <v>3231.25</v>
      </c>
      <c r="E305">
        <v>99.635149451576666</v>
      </c>
      <c r="F305">
        <v>144</v>
      </c>
      <c r="H305" t="str" cm="1">
        <f t="array" ref="H305">_xlfn.IFS(
             AND(E305&gt;110,C305&gt;2011,F305&gt;100),"High: overrated, new and good rotation",
             AND(E305&lt;90,C305&gt;2011,F305&gt;100),"High: underrated, new and good rotation",
             AND(E305&lt;90,C305&lt;2011,F305&gt;100),"High: underrated, not too new but good rotation",
             AND(E305&lt;=110,C305&gt;2011,F305&lt;=25),"Critic: well priced/underrated and new, but bad rotation",
             AND(E305&gt;110,F305&gt;100),"Top Tier: premium vehicules that tend to be sold above market prices",
             AND(E305&gt;=90,E305&lt;=110,F305&gt;25),"Moderate: fair price and regular to good rotation",
             AND(E305&lt;90,AND(C305&lt;=2011,C305&gt;=2000),AND(F305&lt;100,F305&gt;25)),"Moderate: underrated regular model and regular rotation",
             AND(E305&lt;90,C305&gt;2011,AND(F305&lt;=100,F305&gt;25)),"Moderate: underrated new model with regular rotation",
             AND(E305&lt;90,C305&lt;2000,AND(F305&lt;=100,F305&gt;25)),"Moderate: underrated old model with regular rotation",
             AND(C305&lt;=2011,F305&lt;=25),"Low: not new model and bad rotation",
             AND(E305&gt;110,AND(C305&lt;=2011,C305&gt;=2000),F305&lt;=25),"Low: overrated regular model with bad rotation",
             AND(E305&gt;110,C305&lt;2011,AND(F305&lt;=100,F305&gt;25)),"Low: overrated regular model (not new) with regular rotation",
             AND(E305&gt;110,C305&gt;2011,F305&lt;=25),"Low: overrated new model with bad rotation"
)</f>
        <v>Moderate: fair price and regular to good rotation</v>
      </c>
    </row>
    <row r="306" spans="1:8" x14ac:dyDescent="0.3">
      <c r="A306" t="s">
        <v>12</v>
      </c>
      <c r="B306" t="s">
        <v>121</v>
      </c>
      <c r="C306">
        <v>2003</v>
      </c>
      <c r="D306">
        <v>3522.8506787330316</v>
      </c>
      <c r="E306">
        <v>105.62655302595873</v>
      </c>
      <c r="F306">
        <v>221</v>
      </c>
      <c r="H306" t="str" cm="1">
        <f t="array" ref="H306">_xlfn.IFS(
             AND(E306&gt;110,C306&gt;2011,F306&gt;100),"High: overrated, new and good rotation",
             AND(E306&lt;90,C306&gt;2011,F306&gt;100),"High: underrated, new and good rotation",
             AND(E306&lt;90,C306&lt;2011,F306&gt;100),"High: underrated, not too new but good rotation",
             AND(E306&lt;=110,C306&gt;2011,F306&lt;=25),"Critic: well priced/underrated and new, but bad rotation",
             AND(E306&gt;110,F306&gt;100),"Top Tier: premium vehicules that tend to be sold above market prices",
             AND(E306&gt;=90,E306&lt;=110,F306&gt;25),"Moderate: fair price and regular to good rotation",
             AND(E306&lt;90,AND(C306&lt;=2011,C306&gt;=2000),AND(F306&lt;100,F306&gt;25)),"Moderate: underrated regular model and regular rotation",
             AND(E306&lt;90,C306&gt;2011,AND(F306&lt;=100,F306&gt;25)),"Moderate: underrated new model with regular rotation",
             AND(E306&lt;90,C306&lt;2000,AND(F306&lt;=100,F306&gt;25)),"Moderate: underrated old model with regular rotation",
             AND(C306&lt;=2011,F306&lt;=25),"Low: not new model and bad rotation",
             AND(E306&gt;110,AND(C306&lt;=2011,C306&gt;=2000),F306&lt;=25),"Low: overrated regular model with bad rotation",
             AND(E306&gt;110,C306&lt;2011,AND(F306&lt;=100,F306&gt;25)),"Low: overrated regular model (not new) with regular rotation",
             AND(E306&gt;110,C306&gt;2011,F306&lt;=25),"Low: overrated new model with bad rotation"
)</f>
        <v>Moderate: fair price and regular to good rotation</v>
      </c>
    </row>
    <row r="307" spans="1:8" x14ac:dyDescent="0.3">
      <c r="A307" t="s">
        <v>12</v>
      </c>
      <c r="B307" t="s">
        <v>121</v>
      </c>
      <c r="C307">
        <v>2004</v>
      </c>
      <c r="D307">
        <v>4480.3278688524588</v>
      </c>
      <c r="E307">
        <v>98.728108177860591</v>
      </c>
      <c r="F307">
        <v>244</v>
      </c>
      <c r="H307" t="str" cm="1">
        <f t="array" ref="H307">_xlfn.IFS(
             AND(E307&gt;110,C307&gt;2011,F307&gt;100),"High: overrated, new and good rotation",
             AND(E307&lt;90,C307&gt;2011,F307&gt;100),"High: underrated, new and good rotation",
             AND(E307&lt;90,C307&lt;2011,F307&gt;100),"High: underrated, not too new but good rotation",
             AND(E307&lt;=110,C307&gt;2011,F307&lt;=25),"Critic: well priced/underrated and new, but bad rotation",
             AND(E307&gt;110,F307&gt;100),"Top Tier: premium vehicules that tend to be sold above market prices",
             AND(E307&gt;=90,E307&lt;=110,F307&gt;25),"Moderate: fair price and regular to good rotation",
             AND(E307&lt;90,AND(C307&lt;=2011,C307&gt;=2000),AND(F307&lt;100,F307&gt;25)),"Moderate: underrated regular model and regular rotation",
             AND(E307&lt;90,C307&gt;2011,AND(F307&lt;=100,F307&gt;25)),"Moderate: underrated new model with regular rotation",
             AND(E307&lt;90,C307&lt;2000,AND(F307&lt;=100,F307&gt;25)),"Moderate: underrated old model with regular rotation",
             AND(C307&lt;=2011,F307&lt;=25),"Low: not new model and bad rotation",
             AND(E307&gt;110,AND(C307&lt;=2011,C307&gt;=2000),F307&lt;=25),"Low: overrated regular model with bad rotation",
             AND(E307&gt;110,C307&lt;2011,AND(F307&lt;=100,F307&gt;25)),"Low: overrated regular model (not new) with regular rotation",
             AND(E307&gt;110,C307&gt;2011,F307&lt;=25),"Low: overrated new model with bad rotation"
)</f>
        <v>Moderate: fair price and regular to good rotation</v>
      </c>
    </row>
    <row r="308" spans="1:8" x14ac:dyDescent="0.3">
      <c r="A308" t="s">
        <v>12</v>
      </c>
      <c r="B308" t="s">
        <v>121</v>
      </c>
      <c r="C308">
        <v>2005</v>
      </c>
      <c r="D308">
        <v>4941.2587412587409</v>
      </c>
      <c r="E308">
        <v>98.178831728148438</v>
      </c>
      <c r="F308">
        <v>143</v>
      </c>
      <c r="H308" t="str" cm="1">
        <f t="array" ref="H308">_xlfn.IFS(
             AND(E308&gt;110,C308&gt;2011,F308&gt;100),"High: overrated, new and good rotation",
             AND(E308&lt;90,C308&gt;2011,F308&gt;100),"High: underrated, new and good rotation",
             AND(E308&lt;90,C308&lt;2011,F308&gt;100),"High: underrated, not too new but good rotation",
             AND(E308&lt;=110,C308&gt;2011,F308&lt;=25),"Critic: well priced/underrated and new, but bad rotation",
             AND(E308&gt;110,F308&gt;100),"Top Tier: premium vehicules that tend to be sold above market prices",
             AND(E308&gt;=90,E308&lt;=110,F308&gt;25),"Moderate: fair price and regular to good rotation",
             AND(E308&lt;90,AND(C308&lt;=2011,C308&gt;=2000),AND(F308&lt;100,F308&gt;25)),"Moderate: underrated regular model and regular rotation",
             AND(E308&lt;90,C308&gt;2011,AND(F308&lt;=100,F308&gt;25)),"Moderate: underrated new model with regular rotation",
             AND(E308&lt;90,C308&lt;2000,AND(F308&lt;=100,F308&gt;25)),"Moderate: underrated old model with regular rotation",
             AND(C308&lt;=2011,F308&lt;=25),"Low: not new model and bad rotation",
             AND(E308&gt;110,AND(C308&lt;=2011,C308&gt;=2000),F308&lt;=25),"Low: overrated regular model with bad rotation",
             AND(E308&gt;110,C308&lt;2011,AND(F308&lt;=100,F308&gt;25)),"Low: overrated regular model (not new) with regular rotation",
             AND(E308&gt;110,C308&gt;2011,F308&lt;=25),"Low: overrated new model with bad rotation"
)</f>
        <v>Moderate: fair price and regular to good rotation</v>
      </c>
    </row>
    <row r="309" spans="1:8" x14ac:dyDescent="0.3">
      <c r="A309" t="s">
        <v>12</v>
      </c>
      <c r="B309" t="s">
        <v>121</v>
      </c>
      <c r="C309">
        <v>2006</v>
      </c>
      <c r="D309">
        <v>7072.3832528180355</v>
      </c>
      <c r="E309">
        <v>99.101224855762538</v>
      </c>
      <c r="F309">
        <v>621</v>
      </c>
      <c r="H309" t="str" cm="1">
        <f t="array" ref="H309">_xlfn.IFS(
             AND(E309&gt;110,C309&gt;2011,F309&gt;100),"High: overrated, new and good rotation",
             AND(E309&lt;90,C309&gt;2011,F309&gt;100),"High: underrated, new and good rotation",
             AND(E309&lt;90,C309&lt;2011,F309&gt;100),"High: underrated, not too new but good rotation",
             AND(E309&lt;=110,C309&gt;2011,F309&lt;=25),"Critic: well priced/underrated and new, but bad rotation",
             AND(E309&gt;110,F309&gt;100),"Top Tier: premium vehicules that tend to be sold above market prices",
             AND(E309&gt;=90,E309&lt;=110,F309&gt;25),"Moderate: fair price and regular to good rotation",
             AND(E309&lt;90,AND(C309&lt;=2011,C309&gt;=2000),AND(F309&lt;100,F309&gt;25)),"Moderate: underrated regular model and regular rotation",
             AND(E309&lt;90,C309&gt;2011,AND(F309&lt;=100,F309&gt;25)),"Moderate: underrated new model with regular rotation",
             AND(E309&lt;90,C309&lt;2000,AND(F309&lt;=100,F309&gt;25)),"Moderate: underrated old model with regular rotation",
             AND(C309&lt;=2011,F309&lt;=25),"Low: not new model and bad rotation",
             AND(E309&gt;110,AND(C309&lt;=2011,C309&gt;=2000),F309&lt;=25),"Low: overrated regular model with bad rotation",
             AND(E309&gt;110,C309&lt;2011,AND(F309&lt;=100,F309&gt;25)),"Low: overrated regular model (not new) with regular rotation",
             AND(E309&gt;110,C309&gt;2011,F309&lt;=25),"Low: overrated new model with bad rotation"
)</f>
        <v>Moderate: fair price and regular to good rotation</v>
      </c>
    </row>
    <row r="310" spans="1:8" x14ac:dyDescent="0.3">
      <c r="A310" t="s">
        <v>12</v>
      </c>
      <c r="B310" t="s">
        <v>121</v>
      </c>
      <c r="C310">
        <v>2007</v>
      </c>
      <c r="D310">
        <v>9037.3688155922046</v>
      </c>
      <c r="E310">
        <v>98.723059582500611</v>
      </c>
      <c r="F310">
        <v>667</v>
      </c>
      <c r="H310" t="str" cm="1">
        <f t="array" ref="H310">_xlfn.IFS(
             AND(E310&gt;110,C310&gt;2011,F310&gt;100),"High: overrated, new and good rotation",
             AND(E310&lt;90,C310&gt;2011,F310&gt;100),"High: underrated, new and good rotation",
             AND(E310&lt;90,C310&lt;2011,F310&gt;100),"High: underrated, not too new but good rotation",
             AND(E310&lt;=110,C310&gt;2011,F310&lt;=25),"Critic: well priced/underrated and new, but bad rotation",
             AND(E310&gt;110,F310&gt;100),"Top Tier: premium vehicules that tend to be sold above market prices",
             AND(E310&gt;=90,E310&lt;=110,F310&gt;25),"Moderate: fair price and regular to good rotation",
             AND(E310&lt;90,AND(C310&lt;=2011,C310&gt;=2000),AND(F310&lt;100,F310&gt;25)),"Moderate: underrated regular model and regular rotation",
             AND(E310&lt;90,C310&gt;2011,AND(F310&lt;=100,F310&gt;25)),"Moderate: underrated new model with regular rotation",
             AND(E310&lt;90,C310&lt;2000,AND(F310&lt;=100,F310&gt;25)),"Moderate: underrated old model with regular rotation",
             AND(C310&lt;=2011,F310&lt;=25),"Low: not new model and bad rotation",
             AND(E310&gt;110,AND(C310&lt;=2011,C310&gt;=2000),F310&lt;=25),"Low: overrated regular model with bad rotation",
             AND(E310&gt;110,C310&lt;2011,AND(F310&lt;=100,F310&gt;25)),"Low: overrated regular model (not new) with regular rotation",
             AND(E310&gt;110,C310&gt;2011,F310&lt;=25),"Low: overrated new model with bad rotation"
)</f>
        <v>Moderate: fair price and regular to good rotation</v>
      </c>
    </row>
    <row r="311" spans="1:8" x14ac:dyDescent="0.3">
      <c r="A311" t="s">
        <v>12</v>
      </c>
      <c r="B311" t="s">
        <v>121</v>
      </c>
      <c r="C311">
        <v>2008</v>
      </c>
      <c r="D311">
        <v>11017.390282131661</v>
      </c>
      <c r="E311">
        <v>99.265217400571544</v>
      </c>
      <c r="F311">
        <v>638</v>
      </c>
      <c r="H311" t="str" cm="1">
        <f t="array" ref="H311">_xlfn.IFS(
             AND(E311&gt;110,C311&gt;2011,F311&gt;100),"High: overrated, new and good rotation",
             AND(E311&lt;90,C311&gt;2011,F311&gt;100),"High: underrated, new and good rotation",
             AND(E311&lt;90,C311&lt;2011,F311&gt;100),"High: underrated, not too new but good rotation",
             AND(E311&lt;=110,C311&gt;2011,F311&lt;=25),"Critic: well priced/underrated and new, but bad rotation",
             AND(E311&gt;110,F311&gt;100),"Top Tier: premium vehicules that tend to be sold above market prices",
             AND(E311&gt;=90,E311&lt;=110,F311&gt;25),"Moderate: fair price and regular to good rotation",
             AND(E311&lt;90,AND(C311&lt;=2011,C311&gt;=2000),AND(F311&lt;100,F311&gt;25)),"Moderate: underrated regular model and regular rotation",
             AND(E311&lt;90,C311&gt;2011,AND(F311&lt;=100,F311&gt;25)),"Moderate: underrated new model with regular rotation",
             AND(E311&lt;90,C311&lt;2000,AND(F311&lt;=100,F311&gt;25)),"Moderate: underrated old model with regular rotation",
             AND(C311&lt;=2011,F311&lt;=25),"Low: not new model and bad rotation",
             AND(E311&gt;110,AND(C311&lt;=2011,C311&gt;=2000),F311&lt;=25),"Low: overrated regular model with bad rotation",
             AND(E311&gt;110,C311&lt;2011,AND(F311&lt;=100,F311&gt;25)),"Low: overrated regular model (not new) with regular rotation",
             AND(E311&gt;110,C311&gt;2011,F311&lt;=25),"Low: overrated new model with bad rotation"
)</f>
        <v>Moderate: fair price and regular to good rotation</v>
      </c>
    </row>
    <row r="312" spans="1:8" x14ac:dyDescent="0.3">
      <c r="A312" t="s">
        <v>12</v>
      </c>
      <c r="B312" t="s">
        <v>121</v>
      </c>
      <c r="C312">
        <v>2009</v>
      </c>
      <c r="D312">
        <v>13355.69306930693</v>
      </c>
      <c r="E312">
        <v>98.675724979584672</v>
      </c>
      <c r="F312">
        <v>404</v>
      </c>
      <c r="H312" t="str" cm="1">
        <f t="array" ref="H312">_xlfn.IFS(
             AND(E312&gt;110,C312&gt;2011,F312&gt;100),"High: overrated, new and good rotation",
             AND(E312&lt;90,C312&gt;2011,F312&gt;100),"High: underrated, new and good rotation",
             AND(E312&lt;90,C312&lt;2011,F312&gt;100),"High: underrated, not too new but good rotation",
             AND(E312&lt;=110,C312&gt;2011,F312&lt;=25),"Critic: well priced/underrated and new, but bad rotation",
             AND(E312&gt;110,F312&gt;100),"Top Tier: premium vehicules that tend to be sold above market prices",
             AND(E312&gt;=90,E312&lt;=110,F312&gt;25),"Moderate: fair price and regular to good rotation",
             AND(E312&lt;90,AND(C312&lt;=2011,C312&gt;=2000),AND(F312&lt;100,F312&gt;25)),"Moderate: underrated regular model and regular rotation",
             AND(E312&lt;90,C312&gt;2011,AND(F312&lt;=100,F312&gt;25)),"Moderate: underrated new model with regular rotation",
             AND(E312&lt;90,C312&lt;2000,AND(F312&lt;=100,F312&gt;25)),"Moderate: underrated old model with regular rotation",
             AND(C312&lt;=2011,F312&lt;=25),"Low: not new model and bad rotation",
             AND(E312&gt;110,AND(C312&lt;=2011,C312&gt;=2000),F312&lt;=25),"Low: overrated regular model with bad rotation",
             AND(E312&gt;110,C312&lt;2011,AND(F312&lt;=100,F312&gt;25)),"Low: overrated regular model (not new) with regular rotation",
             AND(E312&gt;110,C312&gt;2011,F312&lt;=25),"Low: overrated new model with bad rotation"
)</f>
        <v>Moderate: fair price and regular to good rotation</v>
      </c>
    </row>
    <row r="313" spans="1:8" x14ac:dyDescent="0.3">
      <c r="A313" t="s">
        <v>12</v>
      </c>
      <c r="B313" t="s">
        <v>121</v>
      </c>
      <c r="C313">
        <v>2010</v>
      </c>
      <c r="D313">
        <v>14629.504504504504</v>
      </c>
      <c r="E313">
        <v>99.548829396331811</v>
      </c>
      <c r="F313">
        <v>222</v>
      </c>
      <c r="H313" t="str" cm="1">
        <f t="array" ref="H313">_xlfn.IFS(
             AND(E313&gt;110,C313&gt;2011,F313&gt;100),"High: overrated, new and good rotation",
             AND(E313&lt;90,C313&gt;2011,F313&gt;100),"High: underrated, new and good rotation",
             AND(E313&lt;90,C313&lt;2011,F313&gt;100),"High: underrated, not too new but good rotation",
             AND(E313&lt;=110,C313&gt;2011,F313&lt;=25),"Critic: well priced/underrated and new, but bad rotation",
             AND(E313&gt;110,F313&gt;100),"Top Tier: premium vehicules that tend to be sold above market prices",
             AND(E313&gt;=90,E313&lt;=110,F313&gt;25),"Moderate: fair price and regular to good rotation",
             AND(E313&lt;90,AND(C313&lt;=2011,C313&gt;=2000),AND(F313&lt;100,F313&gt;25)),"Moderate: underrated regular model and regular rotation",
             AND(E313&lt;90,C313&gt;2011,AND(F313&lt;=100,F313&gt;25)),"Moderate: underrated new model with regular rotation",
             AND(E313&lt;90,C313&lt;2000,AND(F313&lt;=100,F313&gt;25)),"Moderate: underrated old model with regular rotation",
             AND(C313&lt;=2011,F313&lt;=25),"Low: not new model and bad rotation",
             AND(E313&gt;110,AND(C313&lt;=2011,C313&gt;=2000),F313&lt;=25),"Low: overrated regular model with bad rotation",
             AND(E313&gt;110,C313&lt;2011,AND(F313&lt;=100,F313&gt;25)),"Low: overrated regular model (not new) with regular rotation",
             AND(E313&gt;110,C313&gt;2011,F313&lt;=25),"Low: overrated new model with bad rotation"
)</f>
        <v>Moderate: fair price and regular to good rotation</v>
      </c>
    </row>
    <row r="314" spans="1:8" x14ac:dyDescent="0.3">
      <c r="A314" t="s">
        <v>12</v>
      </c>
      <c r="B314" t="s">
        <v>121</v>
      </c>
      <c r="C314">
        <v>2011</v>
      </c>
      <c r="D314">
        <v>19632.302742025742</v>
      </c>
      <c r="E314">
        <v>98.993446912718028</v>
      </c>
      <c r="F314">
        <v>1787</v>
      </c>
      <c r="H314" t="str" cm="1">
        <f t="array" ref="H314">_xlfn.IFS(
             AND(E314&gt;110,C314&gt;2011,F314&gt;100),"High: overrated, new and good rotation",
             AND(E314&lt;90,C314&gt;2011,F314&gt;100),"High: underrated, new and good rotation",
             AND(E314&lt;90,C314&lt;2011,F314&gt;100),"High: underrated, not too new but good rotation",
             AND(E314&lt;=110,C314&gt;2011,F314&lt;=25),"Critic: well priced/underrated and new, but bad rotation",
             AND(E314&gt;110,F314&gt;100),"Top Tier: premium vehicules that tend to be sold above market prices",
             AND(E314&gt;=90,E314&lt;=110,F314&gt;25),"Moderate: fair price and regular to good rotation",
             AND(E314&lt;90,AND(C314&lt;=2011,C314&gt;=2000),AND(F314&lt;100,F314&gt;25)),"Moderate: underrated regular model and regular rotation",
             AND(E314&lt;90,C314&gt;2011,AND(F314&lt;=100,F314&gt;25)),"Moderate: underrated new model with regular rotation",
             AND(E314&lt;90,C314&lt;2000,AND(F314&lt;=100,F314&gt;25)),"Moderate: underrated old model with regular rotation",
             AND(C314&lt;=2011,F314&lt;=25),"Low: not new model and bad rotation",
             AND(E314&gt;110,AND(C314&lt;=2011,C314&gt;=2000),F314&lt;=25),"Low: overrated regular model with bad rotation",
             AND(E314&gt;110,C314&lt;2011,AND(F314&lt;=100,F314&gt;25)),"Low: overrated regular model (not new) with regular rotation",
             AND(E314&gt;110,C314&gt;2011,F314&lt;=25),"Low: overrated new model with bad rotation"
)</f>
        <v>Moderate: fair price and regular to good rotation</v>
      </c>
    </row>
    <row r="315" spans="1:8" x14ac:dyDescent="0.3">
      <c r="A315" t="s">
        <v>12</v>
      </c>
      <c r="B315" t="s">
        <v>121</v>
      </c>
      <c r="C315">
        <v>2012</v>
      </c>
      <c r="D315">
        <v>25188.011006289307</v>
      </c>
      <c r="E315">
        <v>99.686654673511285</v>
      </c>
      <c r="F315">
        <v>1272</v>
      </c>
      <c r="H315" t="str" cm="1">
        <f t="array" ref="H315">_xlfn.IFS(
             AND(E315&gt;110,C315&gt;2011,F315&gt;100),"High: overrated, new and good rotation",
             AND(E315&lt;90,C315&gt;2011,F315&gt;100),"High: underrated, new and good rotation",
             AND(E315&lt;90,C315&lt;2011,F315&gt;100),"High: underrated, not too new but good rotation",
             AND(E315&lt;=110,C315&gt;2011,F315&lt;=25),"Critic: well priced/underrated and new, but bad rotation",
             AND(E315&gt;110,F315&gt;100),"Top Tier: premium vehicules that tend to be sold above market prices",
             AND(E315&gt;=90,E315&lt;=110,F315&gt;25),"Moderate: fair price and regular to good rotation",
             AND(E315&lt;90,AND(C315&lt;=2011,C315&gt;=2000),AND(F315&lt;100,F315&gt;25)),"Moderate: underrated regular model and regular rotation",
             AND(E315&lt;90,C315&gt;2011,AND(F315&lt;=100,F315&gt;25)),"Moderate: underrated new model with regular rotation",
             AND(E315&lt;90,C315&lt;2000,AND(F315&lt;=100,F315&gt;25)),"Moderate: underrated old model with regular rotation",
             AND(C315&lt;=2011,F315&lt;=25),"Low: not new model and bad rotation",
             AND(E315&gt;110,AND(C315&lt;=2011,C315&gt;=2000),F315&lt;=25),"Low: overrated regular model with bad rotation",
             AND(E315&gt;110,C315&lt;2011,AND(F315&lt;=100,F315&gt;25)),"Low: overrated regular model (not new) with regular rotation",
             AND(E315&gt;110,C315&gt;2011,F315&lt;=25),"Low: overrated new model with bad rotation"
)</f>
        <v>Moderate: fair price and regular to good rotation</v>
      </c>
    </row>
    <row r="316" spans="1:8" x14ac:dyDescent="0.3">
      <c r="A316" t="s">
        <v>12</v>
      </c>
      <c r="B316" t="s">
        <v>121</v>
      </c>
      <c r="C316">
        <v>2013</v>
      </c>
      <c r="D316">
        <v>26915.080071174376</v>
      </c>
      <c r="E316">
        <v>99.268466122964227</v>
      </c>
      <c r="F316">
        <v>562</v>
      </c>
      <c r="H316" t="str" cm="1">
        <f t="array" ref="H316">_xlfn.IFS(
             AND(E316&gt;110,C316&gt;2011,F316&gt;100),"High: overrated, new and good rotation",
             AND(E316&lt;90,C316&gt;2011,F316&gt;100),"High: underrated, new and good rotation",
             AND(E316&lt;90,C316&lt;2011,F316&gt;100),"High: underrated, not too new but good rotation",
             AND(E316&lt;=110,C316&gt;2011,F316&lt;=25),"Critic: well priced/underrated and new, but bad rotation",
             AND(E316&gt;110,F316&gt;100),"Top Tier: premium vehicules that tend to be sold above market prices",
             AND(E316&gt;=90,E316&lt;=110,F316&gt;25),"Moderate: fair price and regular to good rotation",
             AND(E316&lt;90,AND(C316&lt;=2011,C316&gt;=2000),AND(F316&lt;100,F316&gt;25)),"Moderate: underrated regular model and regular rotation",
             AND(E316&lt;90,C316&gt;2011,AND(F316&lt;=100,F316&gt;25)),"Moderate: underrated new model with regular rotation",
             AND(E316&lt;90,C316&lt;2000,AND(F316&lt;=100,F316&gt;25)),"Moderate: underrated old model with regular rotation",
             AND(C316&lt;=2011,F316&lt;=25),"Low: not new model and bad rotation",
             AND(E316&gt;110,AND(C316&lt;=2011,C316&gt;=2000),F316&lt;=25),"Low: overrated regular model with bad rotation",
             AND(E316&gt;110,C316&lt;2011,AND(F316&lt;=100,F316&gt;25)),"Low: overrated regular model (not new) with regular rotation",
             AND(E316&gt;110,C316&gt;2011,F316&lt;=25),"Low: overrated new model with bad rotation"
)</f>
        <v>Moderate: fair price and regular to good rotation</v>
      </c>
    </row>
    <row r="317" spans="1:8" x14ac:dyDescent="0.3">
      <c r="A317" t="s">
        <v>12</v>
      </c>
      <c r="B317" t="s">
        <v>121</v>
      </c>
      <c r="C317">
        <v>2014</v>
      </c>
      <c r="D317">
        <v>32798.342059336821</v>
      </c>
      <c r="E317">
        <v>100.62972813081547</v>
      </c>
      <c r="F317">
        <v>573</v>
      </c>
      <c r="H317" t="str" cm="1">
        <f t="array" ref="H317">_xlfn.IFS(
             AND(E317&gt;110,C317&gt;2011,F317&gt;100),"High: overrated, new and good rotation",
             AND(E317&lt;90,C317&gt;2011,F317&gt;100),"High: underrated, new and good rotation",
             AND(E317&lt;90,C317&lt;2011,F317&gt;100),"High: underrated, not too new but good rotation",
             AND(E317&lt;=110,C317&gt;2011,F317&lt;=25),"Critic: well priced/underrated and new, but bad rotation",
             AND(E317&gt;110,F317&gt;100),"Top Tier: premium vehicules that tend to be sold above market prices",
             AND(E317&gt;=90,E317&lt;=110,F317&gt;25),"Moderate: fair price and regular to good rotation",
             AND(E317&lt;90,AND(C317&lt;=2011,C317&gt;=2000),AND(F317&lt;100,F317&gt;25)),"Moderate: underrated regular model and regular rotation",
             AND(E317&lt;90,C317&gt;2011,AND(F317&lt;=100,F317&gt;25)),"Moderate: underrated new model with regular rotation",
             AND(E317&lt;90,C317&lt;2000,AND(F317&lt;=100,F317&gt;25)),"Moderate: underrated old model with regular rotation",
             AND(C317&lt;=2011,F317&lt;=25),"Low: not new model and bad rotation",
             AND(E317&gt;110,AND(C317&lt;=2011,C317&gt;=2000),F317&lt;=25),"Low: overrated regular model with bad rotation",
             AND(E317&gt;110,C317&lt;2011,AND(F317&lt;=100,F317&gt;25)),"Low: overrated regular model (not new) with regular rotation",
             AND(E317&gt;110,C317&gt;2011,F317&lt;=25),"Low: overrated new model with bad rotation"
)</f>
        <v>Moderate: fair price and regular to good rotation</v>
      </c>
    </row>
    <row r="318" spans="1:8" x14ac:dyDescent="0.3">
      <c r="A318" t="s">
        <v>12</v>
      </c>
      <c r="B318" t="s">
        <v>121</v>
      </c>
      <c r="C318">
        <v>2015</v>
      </c>
      <c r="D318">
        <v>37387.254901960783</v>
      </c>
      <c r="E318">
        <v>100.44447456868713</v>
      </c>
      <c r="F318">
        <v>153</v>
      </c>
      <c r="H318" t="str" cm="1">
        <f t="array" ref="H318">_xlfn.IFS(
             AND(E318&gt;110,C318&gt;2011,F318&gt;100),"High: overrated, new and good rotation",
             AND(E318&lt;90,C318&gt;2011,F318&gt;100),"High: underrated, new and good rotation",
             AND(E318&lt;90,C318&lt;2011,F318&gt;100),"High: underrated, not too new but good rotation",
             AND(E318&lt;=110,C318&gt;2011,F318&lt;=25),"Critic: well priced/underrated and new, but bad rotation",
             AND(E318&gt;110,F318&gt;100),"Top Tier: premium vehicules that tend to be sold above market prices",
             AND(E318&gt;=90,E318&lt;=110,F318&gt;25),"Moderate: fair price and regular to good rotation",
             AND(E318&lt;90,AND(C318&lt;=2011,C318&gt;=2000),AND(F318&lt;100,F318&gt;25)),"Moderate: underrated regular model and regular rotation",
             AND(E318&lt;90,C318&gt;2011,AND(F318&lt;=100,F318&gt;25)),"Moderate: underrated new model with regular rotation",
             AND(E318&lt;90,C318&lt;2000,AND(F318&lt;=100,F318&gt;25)),"Moderate: underrated old model with regular rotation",
             AND(C318&lt;=2011,F318&lt;=25),"Low: not new model and bad rotation",
             AND(E318&gt;110,AND(C318&lt;=2011,C318&gt;=2000),F318&lt;=25),"Low: overrated regular model with bad rotation",
             AND(E318&gt;110,C318&lt;2011,AND(F318&lt;=100,F318&gt;25)),"Low: overrated regular model (not new) with regular rotation",
             AND(E318&gt;110,C318&gt;2011,F318&lt;=25),"Low: overrated new model with bad rotation"
)</f>
        <v>Moderate: fair price and regular to good rotation</v>
      </c>
    </row>
    <row r="319" spans="1:8" x14ac:dyDescent="0.3">
      <c r="A319" t="s">
        <v>12</v>
      </c>
      <c r="B319" t="s">
        <v>122</v>
      </c>
      <c r="C319">
        <v>2014</v>
      </c>
      <c r="D319">
        <v>37453.75</v>
      </c>
      <c r="E319">
        <v>98.76938843888199</v>
      </c>
      <c r="F319">
        <v>40</v>
      </c>
      <c r="H319" t="str" cm="1">
        <f t="array" ref="H319">_xlfn.IFS(
             AND(E319&gt;110,C319&gt;2011,F319&gt;100),"High: overrated, new and good rotation",
             AND(E319&lt;90,C319&gt;2011,F319&gt;100),"High: underrated, new and good rotation",
             AND(E319&lt;90,C319&lt;2011,F319&gt;100),"High: underrated, not too new but good rotation",
             AND(E319&lt;=110,C319&gt;2011,F319&lt;=25),"Critic: well priced/underrated and new, but bad rotation",
             AND(E319&gt;110,F319&gt;100),"Top Tier: premium vehicules that tend to be sold above market prices",
             AND(E319&gt;=90,E319&lt;=110,F319&gt;25),"Moderate: fair price and regular to good rotation",
             AND(E319&lt;90,AND(C319&lt;=2011,C319&gt;=2000),AND(F319&lt;100,F319&gt;25)),"Moderate: underrated regular model and regular rotation",
             AND(E319&lt;90,C319&gt;2011,AND(F319&lt;=100,F319&gt;25)),"Moderate: underrated new model with regular rotation",
             AND(E319&lt;90,C319&lt;2000,AND(F319&lt;=100,F319&gt;25)),"Moderate: underrated old model with regular rotation",
             AND(C319&lt;=2011,F319&lt;=25),"Low: not new model and bad rotation",
             AND(E319&gt;110,AND(C319&lt;=2011,C319&gt;=2000),F319&lt;=25),"Low: overrated regular model with bad rotation",
             AND(E319&gt;110,C319&lt;2011,AND(F319&lt;=100,F319&gt;25)),"Low: overrated regular model (not new) with regular rotation",
             AND(E319&gt;110,C319&gt;2011,F319&lt;=25),"Low: overrated new model with bad rotation"
)</f>
        <v>Moderate: fair price and regular to good rotation</v>
      </c>
    </row>
    <row r="320" spans="1:8" x14ac:dyDescent="0.3">
      <c r="A320" t="s">
        <v>12</v>
      </c>
      <c r="B320" t="s">
        <v>122</v>
      </c>
      <c r="C320">
        <v>2015</v>
      </c>
      <c r="D320">
        <v>40960.606060606064</v>
      </c>
      <c r="E320">
        <v>103.08650243539554</v>
      </c>
      <c r="F320">
        <v>33</v>
      </c>
      <c r="H320" t="str" cm="1">
        <f t="array" ref="H320">_xlfn.IFS(
             AND(E320&gt;110,C320&gt;2011,F320&gt;100),"High: overrated, new and good rotation",
             AND(E320&lt;90,C320&gt;2011,F320&gt;100),"High: underrated, new and good rotation",
             AND(E320&lt;90,C320&lt;2011,F320&gt;100),"High: underrated, not too new but good rotation",
             AND(E320&lt;=110,C320&gt;2011,F320&lt;=25),"Critic: well priced/underrated and new, but bad rotation",
             AND(E320&gt;110,F320&gt;100),"Top Tier: premium vehicules that tend to be sold above market prices",
             AND(E320&gt;=90,E320&lt;=110,F320&gt;25),"Moderate: fair price and regular to good rotation",
             AND(E320&lt;90,AND(C320&lt;=2011,C320&gt;=2000),AND(F320&lt;100,F320&gt;25)),"Moderate: underrated regular model and regular rotation",
             AND(E320&lt;90,C320&gt;2011,AND(F320&lt;=100,F320&gt;25)),"Moderate: underrated new model with regular rotation",
             AND(E320&lt;90,C320&lt;2000,AND(F320&lt;=100,F320&gt;25)),"Moderate: underrated old model with regular rotation",
             AND(C320&lt;=2011,F320&lt;=25),"Low: not new model and bad rotation",
             AND(E320&gt;110,AND(C320&lt;=2011,C320&gt;=2000),F320&lt;=25),"Low: overrated regular model with bad rotation",
             AND(E320&gt;110,C320&lt;2011,AND(F320&lt;=100,F320&gt;25)),"Low: overrated regular model (not new) with regular rotation",
             AND(E320&gt;110,C320&gt;2011,F320&lt;=25),"Low: overrated new model with bad rotation"
)</f>
        <v>Moderate: fair price and regular to good rotation</v>
      </c>
    </row>
    <row r="321" spans="1:8" x14ac:dyDescent="0.3">
      <c r="A321" t="s">
        <v>12</v>
      </c>
      <c r="B321" t="s">
        <v>123</v>
      </c>
      <c r="C321">
        <v>2003</v>
      </c>
      <c r="D321">
        <v>2100</v>
      </c>
      <c r="E321">
        <v>123.52941176470588</v>
      </c>
      <c r="F321">
        <v>1</v>
      </c>
      <c r="H321" t="str" cm="1">
        <f t="array" ref="H321">_xlfn.IFS(
             AND(E321&gt;110,C321&gt;2011,F321&gt;100),"High: overrated, new and good rotation",
             AND(E321&lt;90,C321&gt;2011,F321&gt;100),"High: underrated, new and good rotation",
             AND(E321&lt;90,C321&lt;2011,F321&gt;100),"High: underrated, not too new but good rotation",
             AND(E321&lt;=110,C321&gt;2011,F321&lt;=25),"Critic: well priced/underrated and new, but bad rotation",
             AND(E321&gt;110,F321&gt;100),"Top Tier: premium vehicules that tend to be sold above market prices",
             AND(E321&gt;=90,E321&lt;=110,F321&gt;25),"Moderate: fair price and regular to good rotation",
             AND(E321&lt;90,AND(C321&lt;=2011,C321&gt;=2000),AND(F321&lt;100,F321&gt;25)),"Moderate: underrated regular model and regular rotation",
             AND(E321&lt;90,C321&gt;2011,AND(F321&lt;=100,F321&gt;25)),"Moderate: underrated new model with regular rotation",
             AND(E321&lt;90,C321&lt;2000,AND(F321&lt;=100,F321&gt;25)),"Moderate: underrated old model with regular rotation",
             AND(C321&lt;=2011,F321&lt;=25),"Low: not new model and bad rotation",
             AND(E321&gt;110,AND(C321&lt;=2011,C321&gt;=2000),F321&lt;=25),"Low: overrated regular model with bad rotation",
             AND(E321&gt;110,C321&lt;2011,AND(F321&lt;=100,F321&gt;25)),"Low: overrated regular model (not new) with regular rotation",
             AND(E321&gt;110,C321&gt;2011,F321&lt;=25),"Low: overrated new model with bad rotation"
)</f>
        <v>Low: not new model and bad rotation</v>
      </c>
    </row>
    <row r="322" spans="1:8" x14ac:dyDescent="0.3">
      <c r="A322" t="s">
        <v>12</v>
      </c>
      <c r="B322" t="s">
        <v>124</v>
      </c>
      <c r="C322">
        <v>2009</v>
      </c>
      <c r="D322">
        <v>10400</v>
      </c>
      <c r="E322">
        <v>89.65517241379311</v>
      </c>
      <c r="F322">
        <v>1</v>
      </c>
      <c r="H322" t="str" cm="1">
        <f t="array" ref="H322">_xlfn.IFS(
             AND(E322&gt;110,C322&gt;2011,F322&gt;100),"High: overrated, new and good rotation",
             AND(E322&lt;90,C322&gt;2011,F322&gt;100),"High: underrated, new and good rotation",
             AND(E322&lt;90,C322&lt;2011,F322&gt;100),"High: underrated, not too new but good rotation",
             AND(E322&lt;=110,C322&gt;2011,F322&lt;=25),"Critic: well priced/underrated and new, but bad rotation",
             AND(E322&gt;110,F322&gt;100),"Top Tier: premium vehicules that tend to be sold above market prices",
             AND(E322&gt;=90,E322&lt;=110,F322&gt;25),"Moderate: fair price and regular to good rotation",
             AND(E322&lt;90,AND(C322&lt;=2011,C322&gt;=2000),AND(F322&lt;100,F322&gt;25)),"Moderate: underrated regular model and regular rotation",
             AND(E322&lt;90,C322&gt;2011,AND(F322&lt;=100,F322&gt;25)),"Moderate: underrated new model with regular rotation",
             AND(E322&lt;90,C322&lt;2000,AND(F322&lt;=100,F322&gt;25)),"Moderate: underrated old model with regular rotation",
             AND(C322&lt;=2011,F322&lt;=25),"Low: not new model and bad rotation",
             AND(E322&gt;110,AND(C322&lt;=2011,C322&gt;=2000),F322&lt;=25),"Low: overrated regular model with bad rotation",
             AND(E322&gt;110,C322&lt;2011,AND(F322&lt;=100,F322&gt;25)),"Low: overrated regular model (not new) with regular rotation",
             AND(E322&gt;110,C322&gt;2011,F322&lt;=25),"Low: overrated new model with bad rotation"
)</f>
        <v>Low: not new model and bad rotation</v>
      </c>
    </row>
    <row r="323" spans="1:8" x14ac:dyDescent="0.3">
      <c r="A323" t="s">
        <v>12</v>
      </c>
      <c r="B323" t="s">
        <v>125</v>
      </c>
      <c r="C323">
        <v>2008</v>
      </c>
      <c r="D323">
        <v>13900</v>
      </c>
      <c r="E323">
        <v>114.40329218106994</v>
      </c>
      <c r="F323">
        <v>1</v>
      </c>
      <c r="H323" t="str" cm="1">
        <f t="array" ref="H323">_xlfn.IFS(
             AND(E323&gt;110,C323&gt;2011,F323&gt;100),"High: overrated, new and good rotation",
             AND(E323&lt;90,C323&gt;2011,F323&gt;100),"High: underrated, new and good rotation",
             AND(E323&lt;90,C323&lt;2011,F323&gt;100),"High: underrated, not too new but good rotation",
             AND(E323&lt;=110,C323&gt;2011,F323&lt;=25),"Critic: well priced/underrated and new, but bad rotation",
             AND(E323&gt;110,F323&gt;100),"Top Tier: premium vehicules that tend to be sold above market prices",
             AND(E323&gt;=90,E323&lt;=110,F323&gt;25),"Moderate: fair price and regular to good rotation",
             AND(E323&lt;90,AND(C323&lt;=2011,C323&gt;=2000),AND(F323&lt;100,F323&gt;25)),"Moderate: underrated regular model and regular rotation",
             AND(E323&lt;90,C323&gt;2011,AND(F323&lt;=100,F323&gt;25)),"Moderate: underrated new model with regular rotation",
             AND(E323&lt;90,C323&lt;2000,AND(F323&lt;=100,F323&gt;25)),"Moderate: underrated old model with regular rotation",
             AND(C323&lt;=2011,F323&lt;=25),"Low: not new model and bad rotation",
             AND(E323&gt;110,AND(C323&lt;=2011,C323&gt;=2000),F323&lt;=25),"Low: overrated regular model with bad rotation",
             AND(E323&gt;110,C323&lt;2011,AND(F323&lt;=100,F323&gt;25)),"Low: overrated regular model (not new) with regular rotation",
             AND(E323&gt;110,C323&gt;2011,F323&lt;=25),"Low: overrated new model with bad rotation"
)</f>
        <v>Low: not new model and bad rotation</v>
      </c>
    </row>
    <row r="324" spans="1:8" x14ac:dyDescent="0.3">
      <c r="A324" t="s">
        <v>12</v>
      </c>
      <c r="B324" t="s">
        <v>126</v>
      </c>
      <c r="C324">
        <v>2014</v>
      </c>
      <c r="D324">
        <v>40731.818181818184</v>
      </c>
      <c r="E324">
        <v>102.64119622883884</v>
      </c>
      <c r="F324">
        <v>198</v>
      </c>
      <c r="H324" t="str" cm="1">
        <f t="array" ref="H324">_xlfn.IFS(
             AND(E324&gt;110,C324&gt;2011,F324&gt;100),"High: overrated, new and good rotation",
             AND(E324&lt;90,C324&gt;2011,F324&gt;100),"High: underrated, new and good rotation",
             AND(E324&lt;90,C324&lt;2011,F324&gt;100),"High: underrated, not too new but good rotation",
             AND(E324&lt;=110,C324&gt;2011,F324&lt;=25),"Critic: well priced/underrated and new, but bad rotation",
             AND(E324&gt;110,F324&gt;100),"Top Tier: premium vehicules that tend to be sold above market prices",
             AND(E324&gt;=90,E324&lt;=110,F324&gt;25),"Moderate: fair price and regular to good rotation",
             AND(E324&lt;90,AND(C324&lt;=2011,C324&gt;=2000),AND(F324&lt;100,F324&gt;25)),"Moderate: underrated regular model and regular rotation",
             AND(E324&lt;90,C324&gt;2011,AND(F324&lt;=100,F324&gt;25)),"Moderate: underrated new model with regular rotation",
             AND(E324&lt;90,C324&lt;2000,AND(F324&lt;=100,F324&gt;25)),"Moderate: underrated old model with regular rotation",
             AND(C324&lt;=2011,F324&lt;=25),"Low: not new model and bad rotation",
             AND(E324&gt;110,AND(C324&lt;=2011,C324&gt;=2000),F324&lt;=25),"Low: overrated regular model with bad rotation",
             AND(E324&gt;110,C324&lt;2011,AND(F324&lt;=100,F324&gt;25)),"Low: overrated regular model (not new) with regular rotation",
             AND(E324&gt;110,C324&gt;2011,F324&lt;=25),"Low: overrated new model with bad rotation"
)</f>
        <v>Moderate: fair price and regular to good rotation</v>
      </c>
    </row>
    <row r="325" spans="1:8" x14ac:dyDescent="0.3">
      <c r="A325" t="s">
        <v>12</v>
      </c>
      <c r="B325" t="s">
        <v>126</v>
      </c>
      <c r="C325">
        <v>2015</v>
      </c>
      <c r="D325">
        <v>45744.210526315786</v>
      </c>
      <c r="E325">
        <v>100.16307398219992</v>
      </c>
      <c r="F325">
        <v>95</v>
      </c>
      <c r="H325" t="str" cm="1">
        <f t="array" ref="H325">_xlfn.IFS(
             AND(E325&gt;110,C325&gt;2011,F325&gt;100),"High: overrated, new and good rotation",
             AND(E325&lt;90,C325&gt;2011,F325&gt;100),"High: underrated, new and good rotation",
             AND(E325&lt;90,C325&lt;2011,F325&gt;100),"High: underrated, not too new but good rotation",
             AND(E325&lt;=110,C325&gt;2011,F325&lt;=25),"Critic: well priced/underrated and new, but bad rotation",
             AND(E325&gt;110,F325&gt;100),"Top Tier: premium vehicules that tend to be sold above market prices",
             AND(E325&gt;=90,E325&lt;=110,F325&gt;25),"Moderate: fair price and regular to good rotation",
             AND(E325&lt;90,AND(C325&lt;=2011,C325&gt;=2000),AND(F325&lt;100,F325&gt;25)),"Moderate: underrated regular model and regular rotation",
             AND(E325&lt;90,C325&gt;2011,AND(F325&lt;=100,F325&gt;25)),"Moderate: underrated new model with regular rotation",
             AND(E325&lt;90,C325&lt;2000,AND(F325&lt;=100,F325&gt;25)),"Moderate: underrated old model with regular rotation",
             AND(C325&lt;=2011,F325&lt;=25),"Low: not new model and bad rotation",
             AND(E325&gt;110,AND(C325&lt;=2011,C325&gt;=2000),F325&lt;=25),"Low: overrated regular model with bad rotation",
             AND(E325&gt;110,C325&lt;2011,AND(F325&lt;=100,F325&gt;25)),"Low: overrated regular model (not new) with regular rotation",
             AND(E325&gt;110,C325&gt;2011,F325&lt;=25),"Low: overrated new model with bad rotation"
)</f>
        <v>Moderate: fair price and regular to good rotation</v>
      </c>
    </row>
    <row r="326" spans="1:8" x14ac:dyDescent="0.3">
      <c r="A326" t="s">
        <v>12</v>
      </c>
      <c r="B326" t="s">
        <v>127</v>
      </c>
      <c r="C326">
        <v>2015</v>
      </c>
      <c r="D326">
        <v>44233.333333333336</v>
      </c>
      <c r="E326">
        <v>97.670650032549602</v>
      </c>
      <c r="F326">
        <v>12</v>
      </c>
      <c r="H326" t="str" cm="1">
        <f t="array" ref="H326">_xlfn.IFS(
             AND(E326&gt;110,C326&gt;2011,F326&gt;100),"High: overrated, new and good rotation",
             AND(E326&lt;90,C326&gt;2011,F326&gt;100),"High: underrated, new and good rotation",
             AND(E326&lt;90,C326&lt;2011,F326&gt;100),"High: underrated, not too new but good rotation",
             AND(E326&lt;=110,C326&gt;2011,F326&lt;=25),"Critic: well priced/underrated and new, but bad rotation",
             AND(E326&gt;110,F326&gt;100),"Top Tier: premium vehicules that tend to be sold above market prices",
             AND(E326&gt;=90,E326&lt;=110,F326&gt;25),"Moderate: fair price and regular to good rotation",
             AND(E326&lt;90,AND(C326&lt;=2011,C326&gt;=2000),AND(F326&lt;100,F326&gt;25)),"Moderate: underrated regular model and regular rotation",
             AND(E326&lt;90,C326&gt;2011,AND(F326&lt;=100,F326&gt;25)),"Moderate: underrated new model with regular rotation",
             AND(E326&lt;90,C326&lt;2000,AND(F326&lt;=100,F326&gt;25)),"Moderate: underrated old model with regular rotation",
             AND(C326&lt;=2011,F326&lt;=25),"Low: not new model and bad rotation",
             AND(E326&gt;110,AND(C326&lt;=2011,C326&gt;=2000),F326&lt;=25),"Low: overrated regular model with bad rotation",
             AND(E326&gt;110,C326&lt;2011,AND(F326&lt;=100,F326&gt;25)),"Low: overrated regular model (not new) with regular rotation",
             AND(E326&gt;110,C326&gt;2011,F326&lt;=25),"Low: overrated new model with bad rotation"
)</f>
        <v>Critic: well priced/underrated and new, but bad rotation</v>
      </c>
    </row>
    <row r="327" spans="1:8" x14ac:dyDescent="0.3">
      <c r="A327" t="s">
        <v>12</v>
      </c>
      <c r="B327" t="s">
        <v>128</v>
      </c>
      <c r="C327">
        <v>1992</v>
      </c>
      <c r="D327">
        <v>450</v>
      </c>
      <c r="E327">
        <v>56.25</v>
      </c>
      <c r="F327">
        <v>1</v>
      </c>
      <c r="H327" t="str" cm="1">
        <f t="array" ref="H327">_xlfn.IFS(
             AND(E327&gt;110,C327&gt;2011,F327&gt;100),"High: overrated, new and good rotation",
             AND(E327&lt;90,C327&gt;2011,F327&gt;100),"High: underrated, new and good rotation",
             AND(E327&lt;90,C327&lt;2011,F327&gt;100),"High: underrated, not too new but good rotation",
             AND(E327&lt;=110,C327&gt;2011,F327&lt;=25),"Critic: well priced/underrated and new, but bad rotation",
             AND(E327&gt;110,F327&gt;100),"Top Tier: premium vehicules that tend to be sold above market prices",
             AND(E327&gt;=90,E327&lt;=110,F327&gt;25),"Moderate: fair price and regular to good rotation",
             AND(E327&lt;90,AND(C327&lt;=2011,C327&gt;=2000),AND(F327&lt;100,F327&gt;25)),"Moderate: underrated regular model and regular rotation",
             AND(E327&lt;90,C327&gt;2011,AND(F327&lt;=100,F327&gt;25)),"Moderate: underrated new model with regular rotation",
             AND(E327&lt;90,C327&lt;2000,AND(F327&lt;=100,F327&gt;25)),"Moderate: underrated old model with regular rotation",
             AND(C327&lt;=2011,F327&lt;=25),"Low: not new model and bad rotation",
             AND(E327&gt;110,AND(C327&lt;=2011,C327&gt;=2000),F327&lt;=25),"Low: overrated regular model with bad rotation",
             AND(E327&gt;110,C327&lt;2011,AND(F327&lt;=100,F327&gt;25)),"Low: overrated regular model (not new) with regular rotation",
             AND(E327&gt;110,C327&gt;2011,F327&lt;=25),"Low: overrated new model with bad rotation"
)</f>
        <v>Low: not new model and bad rotation</v>
      </c>
    </row>
    <row r="328" spans="1:8" x14ac:dyDescent="0.3">
      <c r="A328" t="s">
        <v>12</v>
      </c>
      <c r="B328" t="s">
        <v>128</v>
      </c>
      <c r="C328">
        <v>1994</v>
      </c>
      <c r="D328">
        <v>250</v>
      </c>
      <c r="E328">
        <v>52.631578947368418</v>
      </c>
      <c r="F328">
        <v>1</v>
      </c>
      <c r="H328" t="str" cm="1">
        <f t="array" ref="H328">_xlfn.IFS(
             AND(E328&gt;110,C328&gt;2011,F328&gt;100),"High: overrated, new and good rotation",
             AND(E328&lt;90,C328&gt;2011,F328&gt;100),"High: underrated, new and good rotation",
             AND(E328&lt;90,C328&lt;2011,F328&gt;100),"High: underrated, not too new but good rotation",
             AND(E328&lt;=110,C328&gt;2011,F328&lt;=25),"Critic: well priced/underrated and new, but bad rotation",
             AND(E328&gt;110,F328&gt;100),"Top Tier: premium vehicules that tend to be sold above market prices",
             AND(E328&gt;=90,E328&lt;=110,F328&gt;25),"Moderate: fair price and regular to good rotation",
             AND(E328&lt;90,AND(C328&lt;=2011,C328&gt;=2000),AND(F328&lt;100,F328&gt;25)),"Moderate: underrated regular model and regular rotation",
             AND(E328&lt;90,C328&gt;2011,AND(F328&lt;=100,F328&gt;25)),"Moderate: underrated new model with regular rotation",
             AND(E328&lt;90,C328&lt;2000,AND(F328&lt;=100,F328&gt;25)),"Moderate: underrated old model with regular rotation",
             AND(C328&lt;=2011,F328&lt;=25),"Low: not new model and bad rotation",
             AND(E328&gt;110,AND(C328&lt;=2011,C328&gt;=2000),F328&lt;=25),"Low: overrated regular model with bad rotation",
             AND(E328&gt;110,C328&lt;2011,AND(F328&lt;=100,F328&gt;25)),"Low: overrated regular model (not new) with regular rotation",
             AND(E328&gt;110,C328&gt;2011,F328&lt;=25),"Low: overrated new model with bad rotation"
)</f>
        <v>Low: not new model and bad rotation</v>
      </c>
    </row>
    <row r="329" spans="1:8" x14ac:dyDescent="0.3">
      <c r="A329" t="s">
        <v>12</v>
      </c>
      <c r="B329" t="s">
        <v>128</v>
      </c>
      <c r="C329">
        <v>1995</v>
      </c>
      <c r="D329">
        <v>806.25</v>
      </c>
      <c r="E329">
        <v>127.8623322088692</v>
      </c>
      <c r="F329">
        <v>8</v>
      </c>
      <c r="H329" t="str" cm="1">
        <f t="array" ref="H329">_xlfn.IFS(
             AND(E329&gt;110,C329&gt;2011,F329&gt;100),"High: overrated, new and good rotation",
             AND(E329&lt;90,C329&gt;2011,F329&gt;100),"High: underrated, new and good rotation",
             AND(E329&lt;90,C329&lt;2011,F329&gt;100),"High: underrated, not too new but good rotation",
             AND(E329&lt;=110,C329&gt;2011,F329&lt;=25),"Critic: well priced/underrated and new, but bad rotation",
             AND(E329&gt;110,F329&gt;100),"Top Tier: premium vehicules that tend to be sold above market prices",
             AND(E329&gt;=90,E329&lt;=110,F329&gt;25),"Moderate: fair price and regular to good rotation",
             AND(E329&lt;90,AND(C329&lt;=2011,C329&gt;=2000),AND(F329&lt;100,F329&gt;25)),"Moderate: underrated regular model and regular rotation",
             AND(E329&lt;90,C329&gt;2011,AND(F329&lt;=100,F329&gt;25)),"Moderate: underrated new model with regular rotation",
             AND(E329&lt;90,C329&lt;2000,AND(F329&lt;=100,F329&gt;25)),"Moderate: underrated old model with regular rotation",
             AND(C329&lt;=2011,F329&lt;=25),"Low: not new model and bad rotation",
             AND(E329&gt;110,AND(C329&lt;=2011,C329&gt;=2000),F329&lt;=25),"Low: overrated regular model with bad rotation",
             AND(E329&gt;110,C329&lt;2011,AND(F329&lt;=100,F329&gt;25)),"Low: overrated regular model (not new) with regular rotation",
             AND(E329&gt;110,C329&gt;2011,F329&lt;=25),"Low: overrated new model with bad rotation"
)</f>
        <v>Low: not new model and bad rotation</v>
      </c>
    </row>
    <row r="330" spans="1:8" x14ac:dyDescent="0.3">
      <c r="A330" t="s">
        <v>12</v>
      </c>
      <c r="B330" t="s">
        <v>128</v>
      </c>
      <c r="C330">
        <v>1997</v>
      </c>
      <c r="D330">
        <v>1416.6666666666667</v>
      </c>
      <c r="E330">
        <v>130.89369397301346</v>
      </c>
      <c r="F330">
        <v>18</v>
      </c>
      <c r="H330" t="str" cm="1">
        <f t="array" ref="H330">_xlfn.IFS(
             AND(E330&gt;110,C330&gt;2011,F330&gt;100),"High: overrated, new and good rotation",
             AND(E330&lt;90,C330&gt;2011,F330&gt;100),"High: underrated, new and good rotation",
             AND(E330&lt;90,C330&lt;2011,F330&gt;100),"High: underrated, not too new but good rotation",
             AND(E330&lt;=110,C330&gt;2011,F330&lt;=25),"Critic: well priced/underrated and new, but bad rotation",
             AND(E330&gt;110,F330&gt;100),"Top Tier: premium vehicules that tend to be sold above market prices",
             AND(E330&gt;=90,E330&lt;=110,F330&gt;25),"Moderate: fair price and regular to good rotation",
             AND(E330&lt;90,AND(C330&lt;=2011,C330&gt;=2000),AND(F330&lt;100,F330&gt;25)),"Moderate: underrated regular model and regular rotation",
             AND(E330&lt;90,C330&gt;2011,AND(F330&lt;=100,F330&gt;25)),"Moderate: underrated new model with regular rotation",
             AND(E330&lt;90,C330&lt;2000,AND(F330&lt;=100,F330&gt;25)),"Moderate: underrated old model with regular rotation",
             AND(C330&lt;=2011,F330&lt;=25),"Low: not new model and bad rotation",
             AND(E330&gt;110,AND(C330&lt;=2011,C330&gt;=2000),F330&lt;=25),"Low: overrated regular model with bad rotation",
             AND(E330&gt;110,C330&lt;2011,AND(F330&lt;=100,F330&gt;25)),"Low: overrated regular model (not new) with regular rotation",
             AND(E330&gt;110,C330&gt;2011,F330&lt;=25),"Low: overrated new model with bad rotation"
)</f>
        <v>Low: not new model and bad rotation</v>
      </c>
    </row>
    <row r="331" spans="1:8" x14ac:dyDescent="0.3">
      <c r="A331" t="s">
        <v>12</v>
      </c>
      <c r="B331" t="s">
        <v>128</v>
      </c>
      <c r="C331">
        <v>1998</v>
      </c>
      <c r="D331">
        <v>1604.7619047619048</v>
      </c>
      <c r="E331">
        <v>117.21737367297655</v>
      </c>
      <c r="F331">
        <v>21</v>
      </c>
      <c r="H331" t="str" cm="1">
        <f t="array" ref="H331">_xlfn.IFS(
             AND(E331&gt;110,C331&gt;2011,F331&gt;100),"High: overrated, new and good rotation",
             AND(E331&lt;90,C331&gt;2011,F331&gt;100),"High: underrated, new and good rotation",
             AND(E331&lt;90,C331&lt;2011,F331&gt;100),"High: underrated, not too new but good rotation",
             AND(E331&lt;=110,C331&gt;2011,F331&lt;=25),"Critic: well priced/underrated and new, but bad rotation",
             AND(E331&gt;110,F331&gt;100),"Top Tier: premium vehicules that tend to be sold above market prices",
             AND(E331&gt;=90,E331&lt;=110,F331&gt;25),"Moderate: fair price and regular to good rotation",
             AND(E331&lt;90,AND(C331&lt;=2011,C331&gt;=2000),AND(F331&lt;100,F331&gt;25)),"Moderate: underrated regular model and regular rotation",
             AND(E331&lt;90,C331&gt;2011,AND(F331&lt;=100,F331&gt;25)),"Moderate: underrated new model with regular rotation",
             AND(E331&lt;90,C331&lt;2000,AND(F331&lt;=100,F331&gt;25)),"Moderate: underrated old model with regular rotation",
             AND(C331&lt;=2011,F331&lt;=25),"Low: not new model and bad rotation",
             AND(E331&gt;110,AND(C331&lt;=2011,C331&gt;=2000),F331&lt;=25),"Low: overrated regular model with bad rotation",
             AND(E331&gt;110,C331&lt;2011,AND(F331&lt;=100,F331&gt;25)),"Low: overrated regular model (not new) with regular rotation",
             AND(E331&gt;110,C331&gt;2011,F331&lt;=25),"Low: overrated new model with bad rotation"
)</f>
        <v>Low: not new model and bad rotation</v>
      </c>
    </row>
    <row r="332" spans="1:8" x14ac:dyDescent="0.3">
      <c r="A332" t="s">
        <v>12</v>
      </c>
      <c r="B332" t="s">
        <v>128</v>
      </c>
      <c r="C332">
        <v>1999</v>
      </c>
      <c r="D332">
        <v>1322</v>
      </c>
      <c r="E332">
        <v>95.612044481855975</v>
      </c>
      <c r="F332">
        <v>25</v>
      </c>
      <c r="H332" t="str" cm="1">
        <f t="array" ref="H332">_xlfn.IFS(
             AND(E332&gt;110,C332&gt;2011,F332&gt;100),"High: overrated, new and good rotation",
             AND(E332&lt;90,C332&gt;2011,F332&gt;100),"High: underrated, new and good rotation",
             AND(E332&lt;90,C332&lt;2011,F332&gt;100),"High: underrated, not too new but good rotation",
             AND(E332&lt;=110,C332&gt;2011,F332&lt;=25),"Critic: well priced/underrated and new, but bad rotation",
             AND(E332&gt;110,F332&gt;100),"Top Tier: premium vehicules that tend to be sold above market prices",
             AND(E332&gt;=90,E332&lt;=110,F332&gt;25),"Moderate: fair price and regular to good rotation",
             AND(E332&lt;90,AND(C332&lt;=2011,C332&gt;=2000),AND(F332&lt;100,F332&gt;25)),"Moderate: underrated regular model and regular rotation",
             AND(E332&lt;90,C332&gt;2011,AND(F332&lt;=100,F332&gt;25)),"Moderate: underrated new model with regular rotation",
             AND(E332&lt;90,C332&lt;2000,AND(F332&lt;=100,F332&gt;25)),"Moderate: underrated old model with regular rotation",
             AND(C332&lt;=2011,F332&lt;=25),"Low: not new model and bad rotation",
             AND(E332&gt;110,AND(C332&lt;=2011,C332&gt;=2000),F332&lt;=25),"Low: overrated regular model with bad rotation",
             AND(E332&gt;110,C332&lt;2011,AND(F332&lt;=100,F332&gt;25)),"Low: overrated regular model (not new) with regular rotation",
             AND(E332&gt;110,C332&gt;2011,F332&lt;=25),"Low: overrated new model with bad rotation"
)</f>
        <v>Low: not new model and bad rotation</v>
      </c>
    </row>
    <row r="333" spans="1:8" x14ac:dyDescent="0.3">
      <c r="A333" t="s">
        <v>12</v>
      </c>
      <c r="B333" t="s">
        <v>128</v>
      </c>
      <c r="C333">
        <v>2000</v>
      </c>
      <c r="D333">
        <v>1733.8541666666667</v>
      </c>
      <c r="E333">
        <v>98.858872043072992</v>
      </c>
      <c r="F333">
        <v>48</v>
      </c>
      <c r="H333" t="str" cm="1">
        <f t="array" ref="H333">_xlfn.IFS(
             AND(E333&gt;110,C333&gt;2011,F333&gt;100),"High: overrated, new and good rotation",
             AND(E333&lt;90,C333&gt;2011,F333&gt;100),"High: underrated, new and good rotation",
             AND(E333&lt;90,C333&lt;2011,F333&gt;100),"High: underrated, not too new but good rotation",
             AND(E333&lt;=110,C333&gt;2011,F333&lt;=25),"Critic: well priced/underrated and new, but bad rotation",
             AND(E333&gt;110,F333&gt;100),"Top Tier: premium vehicules that tend to be sold above market prices",
             AND(E333&gt;=90,E333&lt;=110,F333&gt;25),"Moderate: fair price and regular to good rotation",
             AND(E333&lt;90,AND(C333&lt;=2011,C333&gt;=2000),AND(F333&lt;100,F333&gt;25)),"Moderate: underrated regular model and regular rotation",
             AND(E333&lt;90,C333&gt;2011,AND(F333&lt;=100,F333&gt;25)),"Moderate: underrated new model with regular rotation",
             AND(E333&lt;90,C333&lt;2000,AND(F333&lt;=100,F333&gt;25)),"Moderate: underrated old model with regular rotation",
             AND(C333&lt;=2011,F333&lt;=25),"Low: not new model and bad rotation",
             AND(E333&gt;110,AND(C333&lt;=2011,C333&gt;=2000),F333&lt;=25),"Low: overrated regular model with bad rotation",
             AND(E333&gt;110,C333&lt;2011,AND(F333&lt;=100,F333&gt;25)),"Low: overrated regular model (not new) with regular rotation",
             AND(E333&gt;110,C333&gt;2011,F333&lt;=25),"Low: overrated new model with bad rotation"
)</f>
        <v>Moderate: fair price and regular to good rotation</v>
      </c>
    </row>
    <row r="334" spans="1:8" x14ac:dyDescent="0.3">
      <c r="A334" t="s">
        <v>12</v>
      </c>
      <c r="B334" t="s">
        <v>128</v>
      </c>
      <c r="C334">
        <v>2001</v>
      </c>
      <c r="D334">
        <v>2347.0238095238096</v>
      </c>
      <c r="E334">
        <v>110.75514990776985</v>
      </c>
      <c r="F334">
        <v>42</v>
      </c>
      <c r="H334" t="str" cm="1">
        <f t="array" ref="H334">_xlfn.IFS(
             AND(E334&gt;110,C334&gt;2011,F334&gt;100),"High: overrated, new and good rotation",
             AND(E334&lt;90,C334&gt;2011,F334&gt;100),"High: underrated, new and good rotation",
             AND(E334&lt;90,C334&lt;2011,F334&gt;100),"High: underrated, not too new but good rotation",
             AND(E334&lt;=110,C334&gt;2011,F334&lt;=25),"Critic: well priced/underrated and new, but bad rotation",
             AND(E334&gt;110,F334&gt;100),"Top Tier: premium vehicules that tend to be sold above market prices",
             AND(E334&gt;=90,E334&lt;=110,F334&gt;25),"Moderate: fair price and regular to good rotation",
             AND(E334&lt;90,AND(C334&lt;=2011,C334&gt;=2000),AND(F334&lt;100,F334&gt;25)),"Moderate: underrated regular model and regular rotation",
             AND(E334&lt;90,C334&gt;2011,AND(F334&lt;=100,F334&gt;25)),"Moderate: underrated new model with regular rotation",
             AND(E334&lt;90,C334&lt;2000,AND(F334&lt;=100,F334&gt;25)),"Moderate: underrated old model with regular rotation",
             AND(C334&lt;=2011,F334&lt;=25),"Low: not new model and bad rotation",
             AND(E334&gt;110,AND(C334&lt;=2011,C334&gt;=2000),F334&lt;=25),"Low: overrated regular model with bad rotation",
             AND(E334&gt;110,C334&lt;2011,AND(F334&lt;=100,F334&gt;25)),"Low: overrated regular model (not new) with regular rotation",
             AND(E334&gt;110,C334&gt;2011,F334&lt;=25),"Low: overrated new model with bad rotation"
)</f>
        <v>Low: overrated regular model (not new) with regular rotation</v>
      </c>
    </row>
    <row r="335" spans="1:8" x14ac:dyDescent="0.3">
      <c r="A335" t="s">
        <v>12</v>
      </c>
      <c r="B335" t="s">
        <v>128</v>
      </c>
      <c r="C335">
        <v>2002</v>
      </c>
      <c r="D335">
        <v>3336.1538461538462</v>
      </c>
      <c r="E335">
        <v>115.85292603897162</v>
      </c>
      <c r="F335">
        <v>65</v>
      </c>
      <c r="H335" t="str" cm="1">
        <f t="array" ref="H335">_xlfn.IFS(
             AND(E335&gt;110,C335&gt;2011,F335&gt;100),"High: overrated, new and good rotation",
             AND(E335&lt;90,C335&gt;2011,F335&gt;100),"High: underrated, new and good rotation",
             AND(E335&lt;90,C335&lt;2011,F335&gt;100),"High: underrated, not too new but good rotation",
             AND(E335&lt;=110,C335&gt;2011,F335&lt;=25),"Critic: well priced/underrated and new, but bad rotation",
             AND(E335&gt;110,F335&gt;100),"Top Tier: premium vehicules that tend to be sold above market prices",
             AND(E335&gt;=90,E335&lt;=110,F335&gt;25),"Moderate: fair price and regular to good rotation",
             AND(E335&lt;90,AND(C335&lt;=2011,C335&gt;=2000),AND(F335&lt;100,F335&gt;25)),"Moderate: underrated regular model and regular rotation",
             AND(E335&lt;90,C335&gt;2011,AND(F335&lt;=100,F335&gt;25)),"Moderate: underrated new model with regular rotation",
             AND(E335&lt;90,C335&lt;2000,AND(F335&lt;=100,F335&gt;25)),"Moderate: underrated old model with regular rotation",
             AND(C335&lt;=2011,F335&lt;=25),"Low: not new model and bad rotation",
             AND(E335&gt;110,AND(C335&lt;=2011,C335&gt;=2000),F335&lt;=25),"Low: overrated regular model with bad rotation",
             AND(E335&gt;110,C335&lt;2011,AND(F335&lt;=100,F335&gt;25)),"Low: overrated regular model (not new) with regular rotation",
             AND(E335&gt;110,C335&gt;2011,F335&lt;=25),"Low: overrated new model with bad rotation"
)</f>
        <v>Low: overrated regular model (not new) with regular rotation</v>
      </c>
    </row>
    <row r="336" spans="1:8" x14ac:dyDescent="0.3">
      <c r="A336" t="s">
        <v>12</v>
      </c>
      <c r="B336" t="s">
        <v>128</v>
      </c>
      <c r="C336">
        <v>2003</v>
      </c>
      <c r="D336">
        <v>3053.0612244897961</v>
      </c>
      <c r="E336">
        <v>92.33471841533526</v>
      </c>
      <c r="F336">
        <v>49</v>
      </c>
      <c r="H336" t="str" cm="1">
        <f t="array" ref="H336">_xlfn.IFS(
             AND(E336&gt;110,C336&gt;2011,F336&gt;100),"High: overrated, new and good rotation",
             AND(E336&lt;90,C336&gt;2011,F336&gt;100),"High: underrated, new and good rotation",
             AND(E336&lt;90,C336&lt;2011,F336&gt;100),"High: underrated, not too new but good rotation",
             AND(E336&lt;=110,C336&gt;2011,F336&lt;=25),"Critic: well priced/underrated and new, but bad rotation",
             AND(E336&gt;110,F336&gt;100),"Top Tier: premium vehicules that tend to be sold above market prices",
             AND(E336&gt;=90,E336&lt;=110,F336&gt;25),"Moderate: fair price and regular to good rotation",
             AND(E336&lt;90,AND(C336&lt;=2011,C336&gt;=2000),AND(F336&lt;100,F336&gt;25)),"Moderate: underrated regular model and regular rotation",
             AND(E336&lt;90,C336&gt;2011,AND(F336&lt;=100,F336&gt;25)),"Moderate: underrated new model with regular rotation",
             AND(E336&lt;90,C336&lt;2000,AND(F336&lt;=100,F336&gt;25)),"Moderate: underrated old model with regular rotation",
             AND(C336&lt;=2011,F336&lt;=25),"Low: not new model and bad rotation",
             AND(E336&gt;110,AND(C336&lt;=2011,C336&gt;=2000),F336&lt;=25),"Low: overrated regular model with bad rotation",
             AND(E336&gt;110,C336&lt;2011,AND(F336&lt;=100,F336&gt;25)),"Low: overrated regular model (not new) with regular rotation",
             AND(E336&gt;110,C336&gt;2011,F336&lt;=25),"Low: overrated new model with bad rotation"
)</f>
        <v>Moderate: fair price and regular to good rotation</v>
      </c>
    </row>
    <row r="337" spans="1:8" x14ac:dyDescent="0.3">
      <c r="A337" t="s">
        <v>12</v>
      </c>
      <c r="B337" t="s">
        <v>128</v>
      </c>
      <c r="C337">
        <v>2004</v>
      </c>
      <c r="D337">
        <v>5581.9875776397512</v>
      </c>
      <c r="E337">
        <v>102.0257149135993</v>
      </c>
      <c r="F337">
        <v>161</v>
      </c>
      <c r="H337" t="str" cm="1">
        <f t="array" ref="H337">_xlfn.IFS(
             AND(E337&gt;110,C337&gt;2011,F337&gt;100),"High: overrated, new and good rotation",
             AND(E337&lt;90,C337&gt;2011,F337&gt;100),"High: underrated, new and good rotation",
             AND(E337&lt;90,C337&lt;2011,F337&gt;100),"High: underrated, not too new but good rotation",
             AND(E337&lt;=110,C337&gt;2011,F337&lt;=25),"Critic: well priced/underrated and new, but bad rotation",
             AND(E337&gt;110,F337&gt;100),"Top Tier: premium vehicules that tend to be sold above market prices",
             AND(E337&gt;=90,E337&lt;=110,F337&gt;25),"Moderate: fair price and regular to good rotation",
             AND(E337&lt;90,AND(C337&lt;=2011,C337&gt;=2000),AND(F337&lt;100,F337&gt;25)),"Moderate: underrated regular model and regular rotation",
             AND(E337&lt;90,C337&gt;2011,AND(F337&lt;=100,F337&gt;25)),"Moderate: underrated new model with regular rotation",
             AND(E337&lt;90,C337&lt;2000,AND(F337&lt;=100,F337&gt;25)),"Moderate: underrated old model with regular rotation",
             AND(C337&lt;=2011,F337&lt;=25),"Low: not new model and bad rotation",
             AND(E337&gt;110,AND(C337&lt;=2011,C337&gt;=2000),F337&lt;=25),"Low: overrated regular model with bad rotation",
             AND(E337&gt;110,C337&lt;2011,AND(F337&lt;=100,F337&gt;25)),"Low: overrated regular model (not new) with regular rotation",
             AND(E337&gt;110,C337&gt;2011,F337&lt;=25),"Low: overrated new model with bad rotation"
)</f>
        <v>Moderate: fair price and regular to good rotation</v>
      </c>
    </row>
    <row r="338" spans="1:8" x14ac:dyDescent="0.3">
      <c r="A338" t="s">
        <v>12</v>
      </c>
      <c r="B338" t="s">
        <v>128</v>
      </c>
      <c r="C338">
        <v>2005</v>
      </c>
      <c r="D338">
        <v>6220.4697986577185</v>
      </c>
      <c r="E338">
        <v>100.00122786515637</v>
      </c>
      <c r="F338">
        <v>149</v>
      </c>
      <c r="H338" t="str" cm="1">
        <f t="array" ref="H338">_xlfn.IFS(
             AND(E338&gt;110,C338&gt;2011,F338&gt;100),"High: overrated, new and good rotation",
             AND(E338&lt;90,C338&gt;2011,F338&gt;100),"High: underrated, new and good rotation",
             AND(E338&lt;90,C338&lt;2011,F338&gt;100),"High: underrated, not too new but good rotation",
             AND(E338&lt;=110,C338&gt;2011,F338&lt;=25),"Critic: well priced/underrated and new, but bad rotation",
             AND(E338&gt;110,F338&gt;100),"Top Tier: premium vehicules that tend to be sold above market prices",
             AND(E338&gt;=90,E338&lt;=110,F338&gt;25),"Moderate: fair price and regular to good rotation",
             AND(E338&lt;90,AND(C338&lt;=2011,C338&gt;=2000),AND(F338&lt;100,F338&gt;25)),"Moderate: underrated regular model and regular rotation",
             AND(E338&lt;90,C338&gt;2011,AND(F338&lt;=100,F338&gt;25)),"Moderate: underrated new model with regular rotation",
             AND(E338&lt;90,C338&lt;2000,AND(F338&lt;=100,F338&gt;25)),"Moderate: underrated old model with regular rotation",
             AND(C338&lt;=2011,F338&lt;=25),"Low: not new model and bad rotation",
             AND(E338&gt;110,AND(C338&lt;=2011,C338&gt;=2000),F338&lt;=25),"Low: overrated regular model with bad rotation",
             AND(E338&gt;110,C338&lt;2011,AND(F338&lt;=100,F338&gt;25)),"Low: overrated regular model (not new) with regular rotation",
             AND(E338&gt;110,C338&gt;2011,F338&lt;=25),"Low: overrated new model with bad rotation"
)</f>
        <v>Moderate: fair price and regular to good rotation</v>
      </c>
    </row>
    <row r="339" spans="1:8" x14ac:dyDescent="0.3">
      <c r="A339" t="s">
        <v>12</v>
      </c>
      <c r="B339" t="s">
        <v>128</v>
      </c>
      <c r="C339">
        <v>2006</v>
      </c>
      <c r="D339">
        <v>7338.9671361502351</v>
      </c>
      <c r="E339">
        <v>99.206119975079261</v>
      </c>
      <c r="F339">
        <v>213</v>
      </c>
      <c r="H339" t="str" cm="1">
        <f t="array" ref="H339">_xlfn.IFS(
             AND(E339&gt;110,C339&gt;2011,F339&gt;100),"High: overrated, new and good rotation",
             AND(E339&lt;90,C339&gt;2011,F339&gt;100),"High: underrated, new and good rotation",
             AND(E339&lt;90,C339&lt;2011,F339&gt;100),"High: underrated, not too new but good rotation",
             AND(E339&lt;=110,C339&gt;2011,F339&lt;=25),"Critic: well priced/underrated and new, but bad rotation",
             AND(E339&gt;110,F339&gt;100),"Top Tier: premium vehicules that tend to be sold above market prices",
             AND(E339&gt;=90,E339&lt;=110,F339&gt;25),"Moderate: fair price and regular to good rotation",
             AND(E339&lt;90,AND(C339&lt;=2011,C339&gt;=2000),AND(F339&lt;100,F339&gt;25)),"Moderate: underrated regular model and regular rotation",
             AND(E339&lt;90,C339&gt;2011,AND(F339&lt;=100,F339&gt;25)),"Moderate: underrated new model with regular rotation",
             AND(E339&lt;90,C339&lt;2000,AND(F339&lt;=100,F339&gt;25)),"Moderate: underrated old model with regular rotation",
             AND(C339&lt;=2011,F339&lt;=25),"Low: not new model and bad rotation",
             AND(E339&gt;110,AND(C339&lt;=2011,C339&gt;=2000),F339&lt;=25),"Low: overrated regular model with bad rotation",
             AND(E339&gt;110,C339&lt;2011,AND(F339&lt;=100,F339&gt;25)),"Low: overrated regular model (not new) with regular rotation",
             AND(E339&gt;110,C339&gt;2011,F339&lt;=25),"Low: overrated new model with bad rotation"
)</f>
        <v>Moderate: fair price and regular to good rotation</v>
      </c>
    </row>
    <row r="340" spans="1:8" x14ac:dyDescent="0.3">
      <c r="A340" t="s">
        <v>12</v>
      </c>
      <c r="B340" t="s">
        <v>128</v>
      </c>
      <c r="C340">
        <v>2007</v>
      </c>
      <c r="D340">
        <v>8482.7715355805249</v>
      </c>
      <c r="E340">
        <v>99.320498170502177</v>
      </c>
      <c r="F340">
        <v>267</v>
      </c>
      <c r="H340" t="str" cm="1">
        <f t="array" ref="H340">_xlfn.IFS(
             AND(E340&gt;110,C340&gt;2011,F340&gt;100),"High: overrated, new and good rotation",
             AND(E340&lt;90,C340&gt;2011,F340&gt;100),"High: underrated, new and good rotation",
             AND(E340&lt;90,C340&lt;2011,F340&gt;100),"High: underrated, not too new but good rotation",
             AND(E340&lt;=110,C340&gt;2011,F340&lt;=25),"Critic: well priced/underrated and new, but bad rotation",
             AND(E340&gt;110,F340&gt;100),"Top Tier: premium vehicules that tend to be sold above market prices",
             AND(E340&gt;=90,E340&lt;=110,F340&gt;25),"Moderate: fair price and regular to good rotation",
             AND(E340&lt;90,AND(C340&lt;=2011,C340&gt;=2000),AND(F340&lt;100,F340&gt;25)),"Moderate: underrated regular model and regular rotation",
             AND(E340&lt;90,C340&gt;2011,AND(F340&lt;=100,F340&gt;25)),"Moderate: underrated new model with regular rotation",
             AND(E340&lt;90,C340&lt;2000,AND(F340&lt;=100,F340&gt;25)),"Moderate: underrated old model with regular rotation",
             AND(C340&lt;=2011,F340&lt;=25),"Low: not new model and bad rotation",
             AND(E340&gt;110,AND(C340&lt;=2011,C340&gt;=2000),F340&lt;=25),"Low: overrated regular model with bad rotation",
             AND(E340&gt;110,C340&lt;2011,AND(F340&lt;=100,F340&gt;25)),"Low: overrated regular model (not new) with regular rotation",
             AND(E340&gt;110,C340&gt;2011,F340&lt;=25),"Low: overrated new model with bad rotation"
)</f>
        <v>Moderate: fair price and regular to good rotation</v>
      </c>
    </row>
    <row r="341" spans="1:8" x14ac:dyDescent="0.3">
      <c r="A341" t="s">
        <v>12</v>
      </c>
      <c r="B341" t="s">
        <v>128</v>
      </c>
      <c r="C341">
        <v>2008</v>
      </c>
      <c r="D341">
        <v>11288.235294117647</v>
      </c>
      <c r="E341">
        <v>99.179202883600709</v>
      </c>
      <c r="F341">
        <v>459</v>
      </c>
      <c r="H341" t="str" cm="1">
        <f t="array" ref="H341">_xlfn.IFS(
             AND(E341&gt;110,C341&gt;2011,F341&gt;100),"High: overrated, new and good rotation",
             AND(E341&lt;90,C341&gt;2011,F341&gt;100),"High: underrated, new and good rotation",
             AND(E341&lt;90,C341&lt;2011,F341&gt;100),"High: underrated, not too new but good rotation",
             AND(E341&lt;=110,C341&gt;2011,F341&lt;=25),"Critic: well priced/underrated and new, but bad rotation",
             AND(E341&gt;110,F341&gt;100),"Top Tier: premium vehicules that tend to be sold above market prices",
             AND(E341&gt;=90,E341&lt;=110,F341&gt;25),"Moderate: fair price and regular to good rotation",
             AND(E341&lt;90,AND(C341&lt;=2011,C341&gt;=2000),AND(F341&lt;100,F341&gt;25)),"Moderate: underrated regular model and regular rotation",
             AND(E341&lt;90,C341&gt;2011,AND(F341&lt;=100,F341&gt;25)),"Moderate: underrated new model with regular rotation",
             AND(E341&lt;90,C341&lt;2000,AND(F341&lt;=100,F341&gt;25)),"Moderate: underrated old model with regular rotation",
             AND(C341&lt;=2011,F341&lt;=25),"Low: not new model and bad rotation",
             AND(E341&gt;110,AND(C341&lt;=2011,C341&gt;=2000),F341&lt;=25),"Low: overrated regular model with bad rotation",
             AND(E341&gt;110,C341&lt;2011,AND(F341&lt;=100,F341&gt;25)),"Low: overrated regular model (not new) with regular rotation",
             AND(E341&gt;110,C341&gt;2011,F341&lt;=25),"Low: overrated new model with bad rotation"
)</f>
        <v>Moderate: fair price and regular to good rotation</v>
      </c>
    </row>
    <row r="342" spans="1:8" x14ac:dyDescent="0.3">
      <c r="A342" t="s">
        <v>12</v>
      </c>
      <c r="B342" t="s">
        <v>128</v>
      </c>
      <c r="C342">
        <v>2009</v>
      </c>
      <c r="D342">
        <v>14128</v>
      </c>
      <c r="E342">
        <v>99.226934523436839</v>
      </c>
      <c r="F342">
        <v>125</v>
      </c>
      <c r="H342" t="str" cm="1">
        <f t="array" ref="H342">_xlfn.IFS(
             AND(E342&gt;110,C342&gt;2011,F342&gt;100),"High: overrated, new and good rotation",
             AND(E342&lt;90,C342&gt;2011,F342&gt;100),"High: underrated, new and good rotation",
             AND(E342&lt;90,C342&lt;2011,F342&gt;100),"High: underrated, not too new but good rotation",
             AND(E342&lt;=110,C342&gt;2011,F342&lt;=25),"Critic: well priced/underrated and new, but bad rotation",
             AND(E342&gt;110,F342&gt;100),"Top Tier: premium vehicules that tend to be sold above market prices",
             AND(E342&gt;=90,E342&lt;=110,F342&gt;25),"Moderate: fair price and regular to good rotation",
             AND(E342&lt;90,AND(C342&lt;=2011,C342&gt;=2000),AND(F342&lt;100,F342&gt;25)),"Moderate: underrated regular model and regular rotation",
             AND(E342&lt;90,C342&gt;2011,AND(F342&lt;=100,F342&gt;25)),"Moderate: underrated new model with regular rotation",
             AND(E342&lt;90,C342&lt;2000,AND(F342&lt;=100,F342&gt;25)),"Moderate: underrated old model with regular rotation",
             AND(C342&lt;=2011,F342&lt;=25),"Low: not new model and bad rotation",
             AND(E342&gt;110,AND(C342&lt;=2011,C342&gt;=2000),F342&lt;=25),"Low: overrated regular model with bad rotation",
             AND(E342&gt;110,C342&lt;2011,AND(F342&lt;=100,F342&gt;25)),"Low: overrated regular model (not new) with regular rotation",
             AND(E342&gt;110,C342&gt;2011,F342&lt;=25),"Low: overrated new model with bad rotation"
)</f>
        <v>Moderate: fair price and regular to good rotation</v>
      </c>
    </row>
    <row r="343" spans="1:8" x14ac:dyDescent="0.3">
      <c r="A343" t="s">
        <v>12</v>
      </c>
      <c r="B343" t="s">
        <v>128</v>
      </c>
      <c r="C343">
        <v>2010</v>
      </c>
      <c r="D343">
        <v>15697.674418604651</v>
      </c>
      <c r="E343">
        <v>98.917564322419125</v>
      </c>
      <c r="F343">
        <v>129</v>
      </c>
      <c r="H343" t="str" cm="1">
        <f t="array" ref="H343">_xlfn.IFS(
             AND(E343&gt;110,C343&gt;2011,F343&gt;100),"High: overrated, new and good rotation",
             AND(E343&lt;90,C343&gt;2011,F343&gt;100),"High: underrated, new and good rotation",
             AND(E343&lt;90,C343&lt;2011,F343&gt;100),"High: underrated, not too new but good rotation",
             AND(E343&lt;=110,C343&gt;2011,F343&lt;=25),"Critic: well priced/underrated and new, but bad rotation",
             AND(E343&gt;110,F343&gt;100),"Top Tier: premium vehicules that tend to be sold above market prices",
             AND(E343&gt;=90,E343&lt;=110,F343&gt;25),"Moderate: fair price and regular to good rotation",
             AND(E343&lt;90,AND(C343&lt;=2011,C343&gt;=2000),AND(F343&lt;100,F343&gt;25)),"Moderate: underrated regular model and regular rotation",
             AND(E343&lt;90,C343&gt;2011,AND(F343&lt;=100,F343&gt;25)),"Moderate: underrated new model with regular rotation",
             AND(E343&lt;90,C343&lt;2000,AND(F343&lt;=100,F343&gt;25)),"Moderate: underrated old model with regular rotation",
             AND(C343&lt;=2011,F343&lt;=25),"Low: not new model and bad rotation",
             AND(E343&gt;110,AND(C343&lt;=2011,C343&gt;=2000),F343&lt;=25),"Low: overrated regular model with bad rotation",
             AND(E343&gt;110,C343&lt;2011,AND(F343&lt;=100,F343&gt;25)),"Low: overrated regular model (not new) with regular rotation",
             AND(E343&gt;110,C343&gt;2011,F343&lt;=25),"Low: overrated new model with bad rotation"
)</f>
        <v>Moderate: fair price and regular to good rotation</v>
      </c>
    </row>
    <row r="344" spans="1:8" x14ac:dyDescent="0.3">
      <c r="A344" t="s">
        <v>12</v>
      </c>
      <c r="B344" t="s">
        <v>128</v>
      </c>
      <c r="C344">
        <v>2011</v>
      </c>
      <c r="D344">
        <v>25906.32911392405</v>
      </c>
      <c r="E344">
        <v>98.970694324977032</v>
      </c>
      <c r="F344">
        <v>395</v>
      </c>
      <c r="H344" t="str" cm="1">
        <f t="array" ref="H344">_xlfn.IFS(
             AND(E344&gt;110,C344&gt;2011,F344&gt;100),"High: overrated, new and good rotation",
             AND(E344&lt;90,C344&gt;2011,F344&gt;100),"High: underrated, new and good rotation",
             AND(E344&lt;90,C344&lt;2011,F344&gt;100),"High: underrated, not too new but good rotation",
             AND(E344&lt;=110,C344&gt;2011,F344&lt;=25),"Critic: well priced/underrated and new, but bad rotation",
             AND(E344&gt;110,F344&gt;100),"Top Tier: premium vehicules that tend to be sold above market prices",
             AND(E344&gt;=90,E344&lt;=110,F344&gt;25),"Moderate: fair price and regular to good rotation",
             AND(E344&lt;90,AND(C344&lt;=2011,C344&gt;=2000),AND(F344&lt;100,F344&gt;25)),"Moderate: underrated regular model and regular rotation",
             AND(E344&lt;90,C344&gt;2011,AND(F344&lt;=100,F344&gt;25)),"Moderate: underrated new model with regular rotation",
             AND(E344&lt;90,C344&lt;2000,AND(F344&lt;=100,F344&gt;25)),"Moderate: underrated old model with regular rotation",
             AND(C344&lt;=2011,F344&lt;=25),"Low: not new model and bad rotation",
             AND(E344&gt;110,AND(C344&lt;=2011,C344&gt;=2000),F344&lt;=25),"Low: overrated regular model with bad rotation",
             AND(E344&gt;110,C344&lt;2011,AND(F344&lt;=100,F344&gt;25)),"Low: overrated regular model (not new) with regular rotation",
             AND(E344&gt;110,C344&gt;2011,F344&lt;=25),"Low: overrated new model with bad rotation"
)</f>
        <v>Moderate: fair price and regular to good rotation</v>
      </c>
    </row>
    <row r="345" spans="1:8" x14ac:dyDescent="0.3">
      <c r="A345" t="s">
        <v>12</v>
      </c>
      <c r="B345" t="s">
        <v>128</v>
      </c>
      <c r="C345">
        <v>2012</v>
      </c>
      <c r="D345">
        <v>29371.929133858266</v>
      </c>
      <c r="E345">
        <v>99.116091837050107</v>
      </c>
      <c r="F345">
        <v>1270</v>
      </c>
      <c r="H345" t="str" cm="1">
        <f t="array" ref="H345">_xlfn.IFS(
             AND(E345&gt;110,C345&gt;2011,F345&gt;100),"High: overrated, new and good rotation",
             AND(E345&lt;90,C345&gt;2011,F345&gt;100),"High: underrated, new and good rotation",
             AND(E345&lt;90,C345&lt;2011,F345&gt;100),"High: underrated, not too new but good rotation",
             AND(E345&lt;=110,C345&gt;2011,F345&lt;=25),"Critic: well priced/underrated and new, but bad rotation",
             AND(E345&gt;110,F345&gt;100),"Top Tier: premium vehicules that tend to be sold above market prices",
             AND(E345&gt;=90,E345&lt;=110,F345&gt;25),"Moderate: fair price and regular to good rotation",
             AND(E345&lt;90,AND(C345&lt;=2011,C345&gt;=2000),AND(F345&lt;100,F345&gt;25)),"Moderate: underrated regular model and regular rotation",
             AND(E345&lt;90,C345&gt;2011,AND(F345&lt;=100,F345&gt;25)),"Moderate: underrated new model with regular rotation",
             AND(E345&lt;90,C345&lt;2000,AND(F345&lt;=100,F345&gt;25)),"Moderate: underrated old model with regular rotation",
             AND(C345&lt;=2011,F345&lt;=25),"Low: not new model and bad rotation",
             AND(E345&gt;110,AND(C345&lt;=2011,C345&gt;=2000),F345&lt;=25),"Low: overrated regular model with bad rotation",
             AND(E345&gt;110,C345&lt;2011,AND(F345&lt;=100,F345&gt;25)),"Low: overrated regular model (not new) with regular rotation",
             AND(E345&gt;110,C345&gt;2011,F345&lt;=25),"Low: overrated new model with bad rotation"
)</f>
        <v>Moderate: fair price and regular to good rotation</v>
      </c>
    </row>
    <row r="346" spans="1:8" x14ac:dyDescent="0.3">
      <c r="A346" t="s">
        <v>12</v>
      </c>
      <c r="B346" t="s">
        <v>128</v>
      </c>
      <c r="C346">
        <v>2013</v>
      </c>
      <c r="D346">
        <v>33381.855955678671</v>
      </c>
      <c r="E346">
        <v>98.943468726709852</v>
      </c>
      <c r="F346">
        <v>361</v>
      </c>
      <c r="H346" t="str" cm="1">
        <f t="array" ref="H346">_xlfn.IFS(
             AND(E346&gt;110,C346&gt;2011,F346&gt;100),"High: overrated, new and good rotation",
             AND(E346&lt;90,C346&gt;2011,F346&gt;100),"High: underrated, new and good rotation",
             AND(E346&lt;90,C346&lt;2011,F346&gt;100),"High: underrated, not too new but good rotation",
             AND(E346&lt;=110,C346&gt;2011,F346&lt;=25),"Critic: well priced/underrated and new, but bad rotation",
             AND(E346&gt;110,F346&gt;100),"Top Tier: premium vehicules that tend to be sold above market prices",
             AND(E346&gt;=90,E346&lt;=110,F346&gt;25),"Moderate: fair price and regular to good rotation",
             AND(E346&lt;90,AND(C346&lt;=2011,C346&gt;=2000),AND(F346&lt;100,F346&gt;25)),"Moderate: underrated regular model and regular rotation",
             AND(E346&lt;90,C346&gt;2011,AND(F346&lt;=100,F346&gt;25)),"Moderate: underrated new model with regular rotation",
             AND(E346&lt;90,C346&lt;2000,AND(F346&lt;=100,F346&gt;25)),"Moderate: underrated old model with regular rotation",
             AND(C346&lt;=2011,F346&lt;=25),"Low: not new model and bad rotation",
             AND(E346&gt;110,AND(C346&lt;=2011,C346&gt;=2000),F346&lt;=25),"Low: overrated regular model with bad rotation",
             AND(E346&gt;110,C346&lt;2011,AND(F346&lt;=100,F346&gt;25)),"Low: overrated regular model (not new) with regular rotation",
             AND(E346&gt;110,C346&gt;2011,F346&lt;=25),"Low: overrated new model with bad rotation"
)</f>
        <v>Moderate: fair price and regular to good rotation</v>
      </c>
    </row>
    <row r="347" spans="1:8" x14ac:dyDescent="0.3">
      <c r="A347" t="s">
        <v>12</v>
      </c>
      <c r="B347" t="s">
        <v>128</v>
      </c>
      <c r="C347">
        <v>2014</v>
      </c>
      <c r="D347">
        <v>44444.392523364484</v>
      </c>
      <c r="E347">
        <v>100.87137825362767</v>
      </c>
      <c r="F347">
        <v>214</v>
      </c>
      <c r="H347" t="str" cm="1">
        <f t="array" ref="H347">_xlfn.IFS(
             AND(E347&gt;110,C347&gt;2011,F347&gt;100),"High: overrated, new and good rotation",
             AND(E347&lt;90,C347&gt;2011,F347&gt;100),"High: underrated, new and good rotation",
             AND(E347&lt;90,C347&lt;2011,F347&gt;100),"High: underrated, not too new but good rotation",
             AND(E347&lt;=110,C347&gt;2011,F347&lt;=25),"Critic: well priced/underrated and new, but bad rotation",
             AND(E347&gt;110,F347&gt;100),"Top Tier: premium vehicules that tend to be sold above market prices",
             AND(E347&gt;=90,E347&lt;=110,F347&gt;25),"Moderate: fair price and regular to good rotation",
             AND(E347&lt;90,AND(C347&lt;=2011,C347&gt;=2000),AND(F347&lt;100,F347&gt;25)),"Moderate: underrated regular model and regular rotation",
             AND(E347&lt;90,C347&gt;2011,AND(F347&lt;=100,F347&gt;25)),"Moderate: underrated new model with regular rotation",
             AND(E347&lt;90,C347&lt;2000,AND(F347&lt;=100,F347&gt;25)),"Moderate: underrated old model with regular rotation",
             AND(C347&lt;=2011,F347&lt;=25),"Low: not new model and bad rotation",
             AND(E347&gt;110,AND(C347&lt;=2011,C347&gt;=2000),F347&lt;=25),"Low: overrated regular model with bad rotation",
             AND(E347&gt;110,C347&lt;2011,AND(F347&lt;=100,F347&gt;25)),"Low: overrated regular model (not new) with regular rotation",
             AND(E347&gt;110,C347&gt;2011,F347&lt;=25),"Low: overrated new model with bad rotation"
)</f>
        <v>Moderate: fair price and regular to good rotation</v>
      </c>
    </row>
    <row r="348" spans="1:8" x14ac:dyDescent="0.3">
      <c r="A348" t="s">
        <v>12</v>
      </c>
      <c r="B348" t="s">
        <v>128</v>
      </c>
      <c r="C348">
        <v>2015</v>
      </c>
      <c r="D348">
        <v>50129.104477611938</v>
      </c>
      <c r="E348">
        <v>100.296535520665</v>
      </c>
      <c r="F348">
        <v>67</v>
      </c>
      <c r="H348" t="str" cm="1">
        <f t="array" ref="H348">_xlfn.IFS(
             AND(E348&gt;110,C348&gt;2011,F348&gt;100),"High: overrated, new and good rotation",
             AND(E348&lt;90,C348&gt;2011,F348&gt;100),"High: underrated, new and good rotation",
             AND(E348&lt;90,C348&lt;2011,F348&gt;100),"High: underrated, not too new but good rotation",
             AND(E348&lt;=110,C348&gt;2011,F348&lt;=25),"Critic: well priced/underrated and new, but bad rotation",
             AND(E348&gt;110,F348&gt;100),"Top Tier: premium vehicules that tend to be sold above market prices",
             AND(E348&gt;=90,E348&lt;=110,F348&gt;25),"Moderate: fair price and regular to good rotation",
             AND(E348&lt;90,AND(C348&lt;=2011,C348&gt;=2000),AND(F348&lt;100,F348&gt;25)),"Moderate: underrated regular model and regular rotation",
             AND(E348&lt;90,C348&gt;2011,AND(F348&lt;=100,F348&gt;25)),"Moderate: underrated new model with regular rotation",
             AND(E348&lt;90,C348&lt;2000,AND(F348&lt;=100,F348&gt;25)),"Moderate: underrated old model with regular rotation",
             AND(C348&lt;=2011,F348&lt;=25),"Low: not new model and bad rotation",
             AND(E348&gt;110,AND(C348&lt;=2011,C348&gt;=2000),F348&lt;=25),"Low: overrated regular model with bad rotation",
             AND(E348&gt;110,C348&lt;2011,AND(F348&lt;=100,F348&gt;25)),"Low: overrated regular model (not new) with regular rotation",
             AND(E348&gt;110,C348&gt;2011,F348&lt;=25),"Low: overrated new model with bad rotation"
)</f>
        <v>Moderate: fair price and regular to good rotation</v>
      </c>
    </row>
    <row r="349" spans="1:8" x14ac:dyDescent="0.3">
      <c r="A349" t="s">
        <v>12</v>
      </c>
      <c r="B349" t="s">
        <v>129</v>
      </c>
      <c r="C349">
        <v>2010</v>
      </c>
      <c r="D349">
        <v>22378.947368421053</v>
      </c>
      <c r="E349">
        <v>100.58935949472595</v>
      </c>
      <c r="F349">
        <v>19</v>
      </c>
      <c r="H349" t="str" cm="1">
        <f t="array" ref="H349">_xlfn.IFS(
             AND(E349&gt;110,C349&gt;2011,F349&gt;100),"High: overrated, new and good rotation",
             AND(E349&lt;90,C349&gt;2011,F349&gt;100),"High: underrated, new and good rotation",
             AND(E349&lt;90,C349&lt;2011,F349&gt;100),"High: underrated, not too new but good rotation",
             AND(E349&lt;=110,C349&gt;2011,F349&lt;=25),"Critic: well priced/underrated and new, but bad rotation",
             AND(E349&gt;110,F349&gt;100),"Top Tier: premium vehicules that tend to be sold above market prices",
             AND(E349&gt;=90,E349&lt;=110,F349&gt;25),"Moderate: fair price and regular to good rotation",
             AND(E349&lt;90,AND(C349&lt;=2011,C349&gt;=2000),AND(F349&lt;100,F349&gt;25)),"Moderate: underrated regular model and regular rotation",
             AND(E349&lt;90,C349&gt;2011,AND(F349&lt;=100,F349&gt;25)),"Moderate: underrated new model with regular rotation",
             AND(E349&lt;90,C349&lt;2000,AND(F349&lt;=100,F349&gt;25)),"Moderate: underrated old model with regular rotation",
             AND(C349&lt;=2011,F349&lt;=25),"Low: not new model and bad rotation",
             AND(E349&gt;110,AND(C349&lt;=2011,C349&gt;=2000),F349&lt;=25),"Low: overrated regular model with bad rotation",
             AND(E349&gt;110,C349&lt;2011,AND(F349&lt;=100,F349&gt;25)),"Low: overrated regular model (not new) with regular rotation",
             AND(E349&gt;110,C349&gt;2011,F349&lt;=25),"Low: overrated new model with bad rotation"
)</f>
        <v>Low: not new model and bad rotation</v>
      </c>
    </row>
    <row r="350" spans="1:8" x14ac:dyDescent="0.3">
      <c r="A350" t="s">
        <v>12</v>
      </c>
      <c r="B350" t="s">
        <v>129</v>
      </c>
      <c r="C350">
        <v>2011</v>
      </c>
      <c r="D350">
        <v>26503.409090909092</v>
      </c>
      <c r="E350">
        <v>98.155430514662697</v>
      </c>
      <c r="F350">
        <v>44</v>
      </c>
      <c r="H350" t="str" cm="1">
        <f t="array" ref="H350">_xlfn.IFS(
             AND(E350&gt;110,C350&gt;2011,F350&gt;100),"High: overrated, new and good rotation",
             AND(E350&lt;90,C350&gt;2011,F350&gt;100),"High: underrated, new and good rotation",
             AND(E350&lt;90,C350&lt;2011,F350&gt;100),"High: underrated, not too new but good rotation",
             AND(E350&lt;=110,C350&gt;2011,F350&lt;=25),"Critic: well priced/underrated and new, but bad rotation",
             AND(E350&gt;110,F350&gt;100),"Top Tier: premium vehicules that tend to be sold above market prices",
             AND(E350&gt;=90,E350&lt;=110,F350&gt;25),"Moderate: fair price and regular to good rotation",
             AND(E350&lt;90,AND(C350&lt;=2011,C350&gt;=2000),AND(F350&lt;100,F350&gt;25)),"Moderate: underrated regular model and regular rotation",
             AND(E350&lt;90,C350&gt;2011,AND(F350&lt;=100,F350&gt;25)),"Moderate: underrated new model with regular rotation",
             AND(E350&lt;90,C350&lt;2000,AND(F350&lt;=100,F350&gt;25)),"Moderate: underrated old model with regular rotation",
             AND(C350&lt;=2011,F350&lt;=25),"Low: not new model and bad rotation",
             AND(E350&gt;110,AND(C350&lt;=2011,C350&gt;=2000),F350&lt;=25),"Low: overrated regular model with bad rotation",
             AND(E350&gt;110,C350&lt;2011,AND(F350&lt;=100,F350&gt;25)),"Low: overrated regular model (not new) with regular rotation",
             AND(E350&gt;110,C350&gt;2011,F350&lt;=25),"Low: overrated new model with bad rotation"
)</f>
        <v>Moderate: fair price and regular to good rotation</v>
      </c>
    </row>
    <row r="351" spans="1:8" x14ac:dyDescent="0.3">
      <c r="A351" t="s">
        <v>12</v>
      </c>
      <c r="B351" t="s">
        <v>129</v>
      </c>
      <c r="C351">
        <v>2012</v>
      </c>
      <c r="D351">
        <v>32117.391304347828</v>
      </c>
      <c r="E351">
        <v>99.161467618613628</v>
      </c>
      <c r="F351">
        <v>69</v>
      </c>
      <c r="H351" t="str" cm="1">
        <f t="array" ref="H351">_xlfn.IFS(
             AND(E351&gt;110,C351&gt;2011,F351&gt;100),"High: overrated, new and good rotation",
             AND(E351&lt;90,C351&gt;2011,F351&gt;100),"High: underrated, new and good rotation",
             AND(E351&lt;90,C351&lt;2011,F351&gt;100),"High: underrated, not too new but good rotation",
             AND(E351&lt;=110,C351&gt;2011,F351&lt;=25),"Critic: well priced/underrated and new, but bad rotation",
             AND(E351&gt;110,F351&gt;100),"Top Tier: premium vehicules that tend to be sold above market prices",
             AND(E351&gt;=90,E351&lt;=110,F351&gt;25),"Moderate: fair price and regular to good rotation",
             AND(E351&lt;90,AND(C351&lt;=2011,C351&gt;=2000),AND(F351&lt;100,F351&gt;25)),"Moderate: underrated regular model and regular rotation",
             AND(E351&lt;90,C351&gt;2011,AND(F351&lt;=100,F351&gt;25)),"Moderate: underrated new model with regular rotation",
             AND(E351&lt;90,C351&lt;2000,AND(F351&lt;=100,F351&gt;25)),"Moderate: underrated old model with regular rotation",
             AND(C351&lt;=2011,F351&lt;=25),"Low: not new model and bad rotation",
             AND(E351&gt;110,AND(C351&lt;=2011,C351&gt;=2000),F351&lt;=25),"Low: overrated regular model with bad rotation",
             AND(E351&gt;110,C351&lt;2011,AND(F351&lt;=100,F351&gt;25)),"Low: overrated regular model (not new) with regular rotation",
             AND(E351&gt;110,C351&gt;2011,F351&lt;=25),"Low: overrated new model with bad rotation"
)</f>
        <v>Moderate: fair price and regular to good rotation</v>
      </c>
    </row>
    <row r="352" spans="1:8" x14ac:dyDescent="0.3">
      <c r="A352" t="s">
        <v>12</v>
      </c>
      <c r="B352" t="s">
        <v>129</v>
      </c>
      <c r="C352">
        <v>2013</v>
      </c>
      <c r="D352">
        <v>34210.416666666664</v>
      </c>
      <c r="E352">
        <v>100.22706268407963</v>
      </c>
      <c r="F352">
        <v>12</v>
      </c>
      <c r="H352" t="str" cm="1">
        <f t="array" ref="H352">_xlfn.IFS(
             AND(E352&gt;110,C352&gt;2011,F352&gt;100),"High: overrated, new and good rotation",
             AND(E352&lt;90,C352&gt;2011,F352&gt;100),"High: underrated, new and good rotation",
             AND(E352&lt;90,C352&lt;2011,F352&gt;100),"High: underrated, not too new but good rotation",
             AND(E352&lt;=110,C352&gt;2011,F352&lt;=25),"Critic: well priced/underrated and new, but bad rotation",
             AND(E352&gt;110,F352&gt;100),"Top Tier: premium vehicules that tend to be sold above market prices",
             AND(E352&gt;=90,E352&lt;=110,F352&gt;25),"Moderate: fair price and regular to good rotation",
             AND(E352&lt;90,AND(C352&lt;=2011,C352&gt;=2000),AND(F352&lt;100,F352&gt;25)),"Moderate: underrated regular model and regular rotation",
             AND(E352&lt;90,C352&gt;2011,AND(F352&lt;=100,F352&gt;25)),"Moderate: underrated new model with regular rotation",
             AND(E352&lt;90,C352&lt;2000,AND(F352&lt;=100,F352&gt;25)),"Moderate: underrated old model with regular rotation",
             AND(C352&lt;=2011,F352&lt;=25),"Low: not new model and bad rotation",
             AND(E352&gt;110,AND(C352&lt;=2011,C352&gt;=2000),F352&lt;=25),"Low: overrated regular model with bad rotation",
             AND(E352&gt;110,C352&lt;2011,AND(F352&lt;=100,F352&gt;25)),"Low: overrated regular model (not new) with regular rotation",
             AND(E352&gt;110,C352&gt;2011,F352&lt;=25),"Low: overrated new model with bad rotation"
)</f>
        <v>Critic: well priced/underrated and new, but bad rotation</v>
      </c>
    </row>
    <row r="353" spans="1:8" x14ac:dyDescent="0.3">
      <c r="A353" t="s">
        <v>12</v>
      </c>
      <c r="B353" t="s">
        <v>129</v>
      </c>
      <c r="C353">
        <v>2014</v>
      </c>
      <c r="D353">
        <v>49130.681818181816</v>
      </c>
      <c r="E353">
        <v>97.784429932994911</v>
      </c>
      <c r="F353">
        <v>44</v>
      </c>
      <c r="H353" t="str" cm="1">
        <f t="array" ref="H353">_xlfn.IFS(
             AND(E353&gt;110,C353&gt;2011,F353&gt;100),"High: overrated, new and good rotation",
             AND(E353&lt;90,C353&gt;2011,F353&gt;100),"High: underrated, new and good rotation",
             AND(E353&lt;90,C353&lt;2011,F353&gt;100),"High: underrated, not too new but good rotation",
             AND(E353&lt;=110,C353&gt;2011,F353&lt;=25),"Critic: well priced/underrated and new, but bad rotation",
             AND(E353&gt;110,F353&gt;100),"Top Tier: premium vehicules that tend to be sold above market prices",
             AND(E353&gt;=90,E353&lt;=110,F353&gt;25),"Moderate: fair price and regular to good rotation",
             AND(E353&lt;90,AND(C353&lt;=2011,C353&gt;=2000),AND(F353&lt;100,F353&gt;25)),"Moderate: underrated regular model and regular rotation",
             AND(E353&lt;90,C353&gt;2011,AND(F353&lt;=100,F353&gt;25)),"Moderate: underrated new model with regular rotation",
             AND(E353&lt;90,C353&lt;2000,AND(F353&lt;=100,F353&gt;25)),"Moderate: underrated old model with regular rotation",
             AND(C353&lt;=2011,F353&lt;=25),"Low: not new model and bad rotation",
             AND(E353&gt;110,AND(C353&lt;=2011,C353&gt;=2000),F353&lt;=25),"Low: overrated regular model with bad rotation",
             AND(E353&gt;110,C353&lt;2011,AND(F353&lt;=100,F353&gt;25)),"Low: overrated regular model (not new) with regular rotation",
             AND(E353&gt;110,C353&gt;2011,F353&lt;=25),"Low: overrated new model with bad rotation"
)</f>
        <v>Moderate: fair price and regular to good rotation</v>
      </c>
    </row>
    <row r="354" spans="1:8" x14ac:dyDescent="0.3">
      <c r="A354" t="s">
        <v>12</v>
      </c>
      <c r="B354" t="s">
        <v>129</v>
      </c>
      <c r="C354">
        <v>2015</v>
      </c>
      <c r="D354">
        <v>52717.857142857145</v>
      </c>
      <c r="E354">
        <v>100.84746236775204</v>
      </c>
      <c r="F354">
        <v>14</v>
      </c>
      <c r="H354" t="str" cm="1">
        <f t="array" ref="H354">_xlfn.IFS(
             AND(E354&gt;110,C354&gt;2011,F354&gt;100),"High: overrated, new and good rotation",
             AND(E354&lt;90,C354&gt;2011,F354&gt;100),"High: underrated, new and good rotation",
             AND(E354&lt;90,C354&lt;2011,F354&gt;100),"High: underrated, not too new but good rotation",
             AND(E354&lt;=110,C354&gt;2011,F354&lt;=25),"Critic: well priced/underrated and new, but bad rotation",
             AND(E354&gt;110,F354&gt;100),"Top Tier: premium vehicules that tend to be sold above market prices",
             AND(E354&gt;=90,E354&lt;=110,F354&gt;25),"Moderate: fair price and regular to good rotation",
             AND(E354&lt;90,AND(C354&lt;=2011,C354&gt;=2000),AND(F354&lt;100,F354&gt;25)),"Moderate: underrated regular model and regular rotation",
             AND(E354&lt;90,C354&gt;2011,AND(F354&lt;=100,F354&gt;25)),"Moderate: underrated new model with regular rotation",
             AND(E354&lt;90,C354&lt;2000,AND(F354&lt;=100,F354&gt;25)),"Moderate: underrated old model with regular rotation",
             AND(C354&lt;=2011,F354&lt;=25),"Low: not new model and bad rotation",
             AND(E354&gt;110,AND(C354&lt;=2011,C354&gt;=2000),F354&lt;=25),"Low: overrated regular model with bad rotation",
             AND(E354&gt;110,C354&lt;2011,AND(F354&lt;=100,F354&gt;25)),"Low: overrated regular model (not new) with regular rotation",
             AND(E354&gt;110,C354&gt;2011,F354&lt;=25),"Low: overrated new model with bad rotation"
)</f>
        <v>Critic: well priced/underrated and new, but bad rotation</v>
      </c>
    </row>
    <row r="355" spans="1:8" x14ac:dyDescent="0.3">
      <c r="A355" t="s">
        <v>12</v>
      </c>
      <c r="B355" t="s">
        <v>130</v>
      </c>
      <c r="C355">
        <v>2004</v>
      </c>
      <c r="D355">
        <v>10734.615384615385</v>
      </c>
      <c r="E355">
        <v>102.03596482730919</v>
      </c>
      <c r="F355">
        <v>26</v>
      </c>
      <c r="H355" t="str" cm="1">
        <f t="array" ref="H355">_xlfn.IFS(
             AND(E355&gt;110,C355&gt;2011,F355&gt;100),"High: overrated, new and good rotation",
             AND(E355&lt;90,C355&gt;2011,F355&gt;100),"High: underrated, new and good rotation",
             AND(E355&lt;90,C355&lt;2011,F355&gt;100),"High: underrated, not too new but good rotation",
             AND(E355&lt;=110,C355&gt;2011,F355&lt;=25),"Critic: well priced/underrated and new, but bad rotation",
             AND(E355&gt;110,F355&gt;100),"Top Tier: premium vehicules that tend to be sold above market prices",
             AND(E355&gt;=90,E355&lt;=110,F355&gt;25),"Moderate: fair price and regular to good rotation",
             AND(E355&lt;90,AND(C355&lt;=2011,C355&gt;=2000),AND(F355&lt;100,F355&gt;25)),"Moderate: underrated regular model and regular rotation",
             AND(E355&lt;90,C355&gt;2011,AND(F355&lt;=100,F355&gt;25)),"Moderate: underrated new model with regular rotation",
             AND(E355&lt;90,C355&lt;2000,AND(F355&lt;=100,F355&gt;25)),"Moderate: underrated old model with regular rotation",
             AND(C355&lt;=2011,F355&lt;=25),"Low: not new model and bad rotation",
             AND(E355&gt;110,AND(C355&lt;=2011,C355&gt;=2000),F355&lt;=25),"Low: overrated regular model with bad rotation",
             AND(E355&gt;110,C355&lt;2011,AND(F355&lt;=100,F355&gt;25)),"Low: overrated regular model (not new) with regular rotation",
             AND(E355&gt;110,C355&gt;2011,F355&lt;=25),"Low: overrated new model with bad rotation"
)</f>
        <v>Moderate: fair price and regular to good rotation</v>
      </c>
    </row>
    <row r="356" spans="1:8" x14ac:dyDescent="0.3">
      <c r="A356" t="s">
        <v>12</v>
      </c>
      <c r="B356" t="s">
        <v>130</v>
      </c>
      <c r="C356">
        <v>2005</v>
      </c>
      <c r="D356">
        <v>12034.782608695652</v>
      </c>
      <c r="E356">
        <v>98.010557663327432</v>
      </c>
      <c r="F356">
        <v>69</v>
      </c>
      <c r="H356" t="str" cm="1">
        <f t="array" ref="H356">_xlfn.IFS(
             AND(E356&gt;110,C356&gt;2011,F356&gt;100),"High: overrated, new and good rotation",
             AND(E356&lt;90,C356&gt;2011,F356&gt;100),"High: underrated, new and good rotation",
             AND(E356&lt;90,C356&lt;2011,F356&gt;100),"High: underrated, not too new but good rotation",
             AND(E356&lt;=110,C356&gt;2011,F356&lt;=25),"Critic: well priced/underrated and new, but bad rotation",
             AND(E356&gt;110,F356&gt;100),"Top Tier: premium vehicules that tend to be sold above market prices",
             AND(E356&gt;=90,E356&lt;=110,F356&gt;25),"Moderate: fair price and regular to good rotation",
             AND(E356&lt;90,AND(C356&lt;=2011,C356&gt;=2000),AND(F356&lt;100,F356&gt;25)),"Moderate: underrated regular model and regular rotation",
             AND(E356&lt;90,C356&gt;2011,AND(F356&lt;=100,F356&gt;25)),"Moderate: underrated new model with regular rotation",
             AND(E356&lt;90,C356&lt;2000,AND(F356&lt;=100,F356&gt;25)),"Moderate: underrated old model with regular rotation",
             AND(C356&lt;=2011,F356&lt;=25),"Low: not new model and bad rotation",
             AND(E356&gt;110,AND(C356&lt;=2011,C356&gt;=2000),F356&lt;=25),"Low: overrated regular model with bad rotation",
             AND(E356&gt;110,C356&lt;2011,AND(F356&lt;=100,F356&gt;25)),"Low: overrated regular model (not new) with regular rotation",
             AND(E356&gt;110,C356&gt;2011,F356&lt;=25),"Low: overrated new model with bad rotation"
)</f>
        <v>Moderate: fair price and regular to good rotation</v>
      </c>
    </row>
    <row r="357" spans="1:8" x14ac:dyDescent="0.3">
      <c r="A357" t="s">
        <v>12</v>
      </c>
      <c r="B357" t="s">
        <v>130</v>
      </c>
      <c r="C357">
        <v>2006</v>
      </c>
      <c r="D357">
        <v>14067.34693877551</v>
      </c>
      <c r="E357">
        <v>97.766549172146171</v>
      </c>
      <c r="F357">
        <v>49</v>
      </c>
      <c r="H357" t="str" cm="1">
        <f t="array" ref="H357">_xlfn.IFS(
             AND(E357&gt;110,C357&gt;2011,F357&gt;100),"High: overrated, new and good rotation",
             AND(E357&lt;90,C357&gt;2011,F357&gt;100),"High: underrated, new and good rotation",
             AND(E357&lt;90,C357&lt;2011,F357&gt;100),"High: underrated, not too new but good rotation",
             AND(E357&lt;=110,C357&gt;2011,F357&lt;=25),"Critic: well priced/underrated and new, but bad rotation",
             AND(E357&gt;110,F357&gt;100),"Top Tier: premium vehicules that tend to be sold above market prices",
             AND(E357&gt;=90,E357&lt;=110,F357&gt;25),"Moderate: fair price and regular to good rotation",
             AND(E357&lt;90,AND(C357&lt;=2011,C357&gt;=2000),AND(F357&lt;100,F357&gt;25)),"Moderate: underrated regular model and regular rotation",
             AND(E357&lt;90,C357&gt;2011,AND(F357&lt;=100,F357&gt;25)),"Moderate: underrated new model with regular rotation",
             AND(E357&lt;90,C357&lt;2000,AND(F357&lt;=100,F357&gt;25)),"Moderate: underrated old model with regular rotation",
             AND(C357&lt;=2011,F357&lt;=25),"Low: not new model and bad rotation",
             AND(E357&gt;110,AND(C357&lt;=2011,C357&gt;=2000),F357&lt;=25),"Low: overrated regular model with bad rotation",
             AND(E357&gt;110,C357&lt;2011,AND(F357&lt;=100,F357&gt;25)),"Low: overrated regular model (not new) with regular rotation",
             AND(E357&gt;110,C357&gt;2011,F357&lt;=25),"Low: overrated new model with bad rotation"
)</f>
        <v>Moderate: fair price and regular to good rotation</v>
      </c>
    </row>
    <row r="358" spans="1:8" x14ac:dyDescent="0.3">
      <c r="A358" t="s">
        <v>12</v>
      </c>
      <c r="B358" t="s">
        <v>130</v>
      </c>
      <c r="C358">
        <v>2007</v>
      </c>
      <c r="D358">
        <v>17307.575757575756</v>
      </c>
      <c r="E358">
        <v>101.60223380788521</v>
      </c>
      <c r="F358">
        <v>66</v>
      </c>
      <c r="H358" t="str" cm="1">
        <f t="array" ref="H358">_xlfn.IFS(
             AND(E358&gt;110,C358&gt;2011,F358&gt;100),"High: overrated, new and good rotation",
             AND(E358&lt;90,C358&gt;2011,F358&gt;100),"High: underrated, new and good rotation",
             AND(E358&lt;90,C358&lt;2011,F358&gt;100),"High: underrated, not too new but good rotation",
             AND(E358&lt;=110,C358&gt;2011,F358&lt;=25),"Critic: well priced/underrated and new, but bad rotation",
             AND(E358&gt;110,F358&gt;100),"Top Tier: premium vehicules that tend to be sold above market prices",
             AND(E358&gt;=90,E358&lt;=110,F358&gt;25),"Moderate: fair price and regular to good rotation",
             AND(E358&lt;90,AND(C358&lt;=2011,C358&gt;=2000),AND(F358&lt;100,F358&gt;25)),"Moderate: underrated regular model and regular rotation",
             AND(E358&lt;90,C358&gt;2011,AND(F358&lt;=100,F358&gt;25)),"Moderate: underrated new model with regular rotation",
             AND(E358&lt;90,C358&lt;2000,AND(F358&lt;=100,F358&gt;25)),"Moderate: underrated old model with regular rotation",
             AND(C358&lt;=2011,F358&lt;=25),"Low: not new model and bad rotation",
             AND(E358&gt;110,AND(C358&lt;=2011,C358&gt;=2000),F358&lt;=25),"Low: overrated regular model with bad rotation",
             AND(E358&gt;110,C358&lt;2011,AND(F358&lt;=100,F358&gt;25)),"Low: overrated regular model (not new) with regular rotation",
             AND(E358&gt;110,C358&gt;2011,F358&lt;=25),"Low: overrated new model with bad rotation"
)</f>
        <v>Moderate: fair price and regular to good rotation</v>
      </c>
    </row>
    <row r="359" spans="1:8" x14ac:dyDescent="0.3">
      <c r="A359" t="s">
        <v>12</v>
      </c>
      <c r="B359" t="s">
        <v>130</v>
      </c>
      <c r="C359">
        <v>2008</v>
      </c>
      <c r="D359">
        <v>22682.142857142859</v>
      </c>
      <c r="E359">
        <v>101.60799698013481</v>
      </c>
      <c r="F359">
        <v>42</v>
      </c>
      <c r="H359" t="str" cm="1">
        <f t="array" ref="H359">_xlfn.IFS(
             AND(E359&gt;110,C359&gt;2011,F359&gt;100),"High: overrated, new and good rotation",
             AND(E359&lt;90,C359&gt;2011,F359&gt;100),"High: underrated, new and good rotation",
             AND(E359&lt;90,C359&lt;2011,F359&gt;100),"High: underrated, not too new but good rotation",
             AND(E359&lt;=110,C359&gt;2011,F359&lt;=25),"Critic: well priced/underrated and new, but bad rotation",
             AND(E359&gt;110,F359&gt;100),"Top Tier: premium vehicules that tend to be sold above market prices",
             AND(E359&gt;=90,E359&lt;=110,F359&gt;25),"Moderate: fair price and regular to good rotation",
             AND(E359&lt;90,AND(C359&lt;=2011,C359&gt;=2000),AND(F359&lt;100,F359&gt;25)),"Moderate: underrated regular model and regular rotation",
             AND(E359&lt;90,C359&gt;2011,AND(F359&lt;=100,F359&gt;25)),"Moderate: underrated new model with regular rotation",
             AND(E359&lt;90,C359&lt;2000,AND(F359&lt;=100,F359&gt;25)),"Moderate: underrated old model with regular rotation",
             AND(C359&lt;=2011,F359&lt;=25),"Low: not new model and bad rotation",
             AND(E359&gt;110,AND(C359&lt;=2011,C359&gt;=2000),F359&lt;=25),"Low: overrated regular model with bad rotation",
             AND(E359&gt;110,C359&lt;2011,AND(F359&lt;=100,F359&gt;25)),"Low: overrated regular model (not new) with regular rotation",
             AND(E359&gt;110,C359&gt;2011,F359&lt;=25),"Low: overrated new model with bad rotation"
)</f>
        <v>Moderate: fair price and regular to good rotation</v>
      </c>
    </row>
    <row r="360" spans="1:8" x14ac:dyDescent="0.3">
      <c r="A360" t="s">
        <v>12</v>
      </c>
      <c r="B360" t="s">
        <v>130</v>
      </c>
      <c r="C360">
        <v>2009</v>
      </c>
      <c r="D360">
        <v>26163.333333333332</v>
      </c>
      <c r="E360">
        <v>99.628257393634527</v>
      </c>
      <c r="F360">
        <v>15</v>
      </c>
      <c r="H360" t="str" cm="1">
        <f t="array" ref="H360">_xlfn.IFS(
             AND(E360&gt;110,C360&gt;2011,F360&gt;100),"High: overrated, new and good rotation",
             AND(E360&lt;90,C360&gt;2011,F360&gt;100),"High: underrated, new and good rotation",
             AND(E360&lt;90,C360&lt;2011,F360&gt;100),"High: underrated, not too new but good rotation",
             AND(E360&lt;=110,C360&gt;2011,F360&lt;=25),"Critic: well priced/underrated and new, but bad rotation",
             AND(E360&gt;110,F360&gt;100),"Top Tier: premium vehicules that tend to be sold above market prices",
             AND(E360&gt;=90,E360&lt;=110,F360&gt;25),"Moderate: fair price and regular to good rotation",
             AND(E360&lt;90,AND(C360&lt;=2011,C360&gt;=2000),AND(F360&lt;100,F360&gt;25)),"Moderate: underrated regular model and regular rotation",
             AND(E360&lt;90,C360&gt;2011,AND(F360&lt;=100,F360&gt;25)),"Moderate: underrated new model with regular rotation",
             AND(E360&lt;90,C360&lt;2000,AND(F360&lt;=100,F360&gt;25)),"Moderate: underrated old model with regular rotation",
             AND(C360&lt;=2011,F360&lt;=25),"Low: not new model and bad rotation",
             AND(E360&gt;110,AND(C360&lt;=2011,C360&gt;=2000),F360&lt;=25),"Low: overrated regular model with bad rotation",
             AND(E360&gt;110,C360&lt;2011,AND(F360&lt;=100,F360&gt;25)),"Low: overrated regular model (not new) with regular rotation",
             AND(E360&gt;110,C360&gt;2011,F360&lt;=25),"Low: overrated new model with bad rotation"
)</f>
        <v>Low: not new model and bad rotation</v>
      </c>
    </row>
    <row r="361" spans="1:8" x14ac:dyDescent="0.3">
      <c r="A361" t="s">
        <v>12</v>
      </c>
      <c r="B361" t="s">
        <v>130</v>
      </c>
      <c r="C361">
        <v>2010</v>
      </c>
      <c r="D361">
        <v>30314.285714285714</v>
      </c>
      <c r="E361">
        <v>100.61946202557154</v>
      </c>
      <c r="F361">
        <v>21</v>
      </c>
      <c r="H361" t="str" cm="1">
        <f t="array" ref="H361">_xlfn.IFS(
             AND(E361&gt;110,C361&gt;2011,F361&gt;100),"High: overrated, new and good rotation",
             AND(E361&lt;90,C361&gt;2011,F361&gt;100),"High: underrated, new and good rotation",
             AND(E361&lt;90,C361&lt;2011,F361&gt;100),"High: underrated, not too new but good rotation",
             AND(E361&lt;=110,C361&gt;2011,F361&lt;=25),"Critic: well priced/underrated and new, but bad rotation",
             AND(E361&gt;110,F361&gt;100),"Top Tier: premium vehicules that tend to be sold above market prices",
             AND(E361&gt;=90,E361&lt;=110,F361&gt;25),"Moderate: fair price and regular to good rotation",
             AND(E361&lt;90,AND(C361&lt;=2011,C361&gt;=2000),AND(F361&lt;100,F361&gt;25)),"Moderate: underrated regular model and regular rotation",
             AND(E361&lt;90,C361&gt;2011,AND(F361&lt;=100,F361&gt;25)),"Moderate: underrated new model with regular rotation",
             AND(E361&lt;90,C361&lt;2000,AND(F361&lt;=100,F361&gt;25)),"Moderate: underrated old model with regular rotation",
             AND(C361&lt;=2011,F361&lt;=25),"Low: not new model and bad rotation",
             AND(E361&gt;110,AND(C361&lt;=2011,C361&gt;=2000),F361&lt;=25),"Low: overrated regular model with bad rotation",
             AND(E361&gt;110,C361&lt;2011,AND(F361&lt;=100,F361&gt;25)),"Low: overrated regular model (not new) with regular rotation",
             AND(E361&gt;110,C361&gt;2011,F361&lt;=25),"Low: overrated new model with bad rotation"
)</f>
        <v>Low: not new model and bad rotation</v>
      </c>
    </row>
    <row r="362" spans="1:8" x14ac:dyDescent="0.3">
      <c r="A362" t="s">
        <v>12</v>
      </c>
      <c r="B362" t="s">
        <v>130</v>
      </c>
      <c r="C362">
        <v>2012</v>
      </c>
      <c r="D362">
        <v>43854.283489096575</v>
      </c>
      <c r="E362">
        <v>99.932531073730573</v>
      </c>
      <c r="F362">
        <v>321</v>
      </c>
      <c r="H362" t="str" cm="1">
        <f t="array" ref="H362">_xlfn.IFS(
             AND(E362&gt;110,C362&gt;2011,F362&gt;100),"High: overrated, new and good rotation",
             AND(E362&lt;90,C362&gt;2011,F362&gt;100),"High: underrated, new and good rotation",
             AND(E362&lt;90,C362&lt;2011,F362&gt;100),"High: underrated, not too new but good rotation",
             AND(E362&lt;=110,C362&gt;2011,F362&lt;=25),"Critic: well priced/underrated and new, but bad rotation",
             AND(E362&gt;110,F362&gt;100),"Top Tier: premium vehicules that tend to be sold above market prices",
             AND(E362&gt;=90,E362&lt;=110,F362&gt;25),"Moderate: fair price and regular to good rotation",
             AND(E362&lt;90,AND(C362&lt;=2011,C362&gt;=2000),AND(F362&lt;100,F362&gt;25)),"Moderate: underrated regular model and regular rotation",
             AND(E362&lt;90,C362&gt;2011,AND(F362&lt;=100,F362&gt;25)),"Moderate: underrated new model with regular rotation",
             AND(E362&lt;90,C362&lt;2000,AND(F362&lt;=100,F362&gt;25)),"Moderate: underrated old model with regular rotation",
             AND(C362&lt;=2011,F362&lt;=25),"Low: not new model and bad rotation",
             AND(E362&gt;110,AND(C362&lt;=2011,C362&gt;=2000),F362&lt;=25),"Low: overrated regular model with bad rotation",
             AND(E362&gt;110,C362&lt;2011,AND(F362&lt;=100,F362&gt;25)),"Low: overrated regular model (not new) with regular rotation",
             AND(E362&gt;110,C362&gt;2011,F362&lt;=25),"Low: overrated new model with bad rotation"
)</f>
        <v>Moderate: fair price and regular to good rotation</v>
      </c>
    </row>
    <row r="363" spans="1:8" x14ac:dyDescent="0.3">
      <c r="A363" t="s">
        <v>12</v>
      </c>
      <c r="B363" t="s">
        <v>130</v>
      </c>
      <c r="C363">
        <v>2013</v>
      </c>
      <c r="D363">
        <v>50940</v>
      </c>
      <c r="E363">
        <v>98.834120302672574</v>
      </c>
      <c r="F363">
        <v>30</v>
      </c>
      <c r="H363" t="str" cm="1">
        <f t="array" ref="H363">_xlfn.IFS(
             AND(E363&gt;110,C363&gt;2011,F363&gt;100),"High: overrated, new and good rotation",
             AND(E363&lt;90,C363&gt;2011,F363&gt;100),"High: underrated, new and good rotation",
             AND(E363&lt;90,C363&lt;2011,F363&gt;100),"High: underrated, not too new but good rotation",
             AND(E363&lt;=110,C363&gt;2011,F363&lt;=25),"Critic: well priced/underrated and new, but bad rotation",
             AND(E363&gt;110,F363&gt;100),"Top Tier: premium vehicules that tend to be sold above market prices",
             AND(E363&gt;=90,E363&lt;=110,F363&gt;25),"Moderate: fair price and regular to good rotation",
             AND(E363&lt;90,AND(C363&lt;=2011,C363&gt;=2000),AND(F363&lt;100,F363&gt;25)),"Moderate: underrated regular model and regular rotation",
             AND(E363&lt;90,C363&gt;2011,AND(F363&lt;=100,F363&gt;25)),"Moderate: underrated new model with regular rotation",
             AND(E363&lt;90,C363&lt;2000,AND(F363&lt;=100,F363&gt;25)),"Moderate: underrated old model with regular rotation",
             AND(C363&lt;=2011,F363&lt;=25),"Low: not new model and bad rotation",
             AND(E363&gt;110,AND(C363&lt;=2011,C363&gt;=2000),F363&lt;=25),"Low: overrated regular model with bad rotation",
             AND(E363&gt;110,C363&lt;2011,AND(F363&lt;=100,F363&gt;25)),"Low: overrated regular model (not new) with regular rotation",
             AND(E363&gt;110,C363&gt;2011,F363&lt;=25),"Low: overrated new model with bad rotation"
)</f>
        <v>Moderate: fair price and regular to good rotation</v>
      </c>
    </row>
    <row r="364" spans="1:8" x14ac:dyDescent="0.3">
      <c r="A364" t="s">
        <v>12</v>
      </c>
      <c r="B364" t="s">
        <v>130</v>
      </c>
      <c r="C364">
        <v>2014</v>
      </c>
      <c r="D364">
        <v>64726.923076923078</v>
      </c>
      <c r="E364">
        <v>100.60492804963559</v>
      </c>
      <c r="F364">
        <v>26</v>
      </c>
      <c r="H364" t="str" cm="1">
        <f t="array" ref="H364">_xlfn.IFS(
             AND(E364&gt;110,C364&gt;2011,F364&gt;100),"High: overrated, new and good rotation",
             AND(E364&lt;90,C364&gt;2011,F364&gt;100),"High: underrated, new and good rotation",
             AND(E364&lt;90,C364&lt;2011,F364&gt;100),"High: underrated, not too new but good rotation",
             AND(E364&lt;=110,C364&gt;2011,F364&lt;=25),"Critic: well priced/underrated and new, but bad rotation",
             AND(E364&gt;110,F364&gt;100),"Top Tier: premium vehicules that tend to be sold above market prices",
             AND(E364&gt;=90,E364&lt;=110,F364&gt;25),"Moderate: fair price and regular to good rotation",
             AND(E364&lt;90,AND(C364&lt;=2011,C364&gt;=2000),AND(F364&lt;100,F364&gt;25)),"Moderate: underrated regular model and regular rotation",
             AND(E364&lt;90,C364&gt;2011,AND(F364&lt;=100,F364&gt;25)),"Moderate: underrated new model with regular rotation",
             AND(E364&lt;90,C364&lt;2000,AND(F364&lt;=100,F364&gt;25)),"Moderate: underrated old model with regular rotation",
             AND(C364&lt;=2011,F364&lt;=25),"Low: not new model and bad rotation",
             AND(E364&gt;110,AND(C364&lt;=2011,C364&gt;=2000),F364&lt;=25),"Low: overrated regular model with bad rotation",
             AND(E364&gt;110,C364&lt;2011,AND(F364&lt;=100,F364&gt;25)),"Low: overrated regular model (not new) with regular rotation",
             AND(E364&gt;110,C364&gt;2011,F364&lt;=25),"Low: overrated new model with bad rotation"
)</f>
        <v>Moderate: fair price and regular to good rotation</v>
      </c>
    </row>
    <row r="365" spans="1:8" x14ac:dyDescent="0.3">
      <c r="A365" t="s">
        <v>12</v>
      </c>
      <c r="B365" t="s">
        <v>130</v>
      </c>
      <c r="C365">
        <v>2015</v>
      </c>
      <c r="D365">
        <v>72625</v>
      </c>
      <c r="E365">
        <v>101.86431387041142</v>
      </c>
      <c r="F365">
        <v>4</v>
      </c>
      <c r="H365" t="str" cm="1">
        <f t="array" ref="H365">_xlfn.IFS(
             AND(E365&gt;110,C365&gt;2011,F365&gt;100),"High: overrated, new and good rotation",
             AND(E365&lt;90,C365&gt;2011,F365&gt;100),"High: underrated, new and good rotation",
             AND(E365&lt;90,C365&lt;2011,F365&gt;100),"High: underrated, not too new but good rotation",
             AND(E365&lt;=110,C365&gt;2011,F365&lt;=25),"Critic: well priced/underrated and new, but bad rotation",
             AND(E365&gt;110,F365&gt;100),"Top Tier: premium vehicules that tend to be sold above market prices",
             AND(E365&gt;=90,E365&lt;=110,F365&gt;25),"Moderate: fair price and regular to good rotation",
             AND(E365&lt;90,AND(C365&lt;=2011,C365&gt;=2000),AND(F365&lt;100,F365&gt;25)),"Moderate: underrated regular model and regular rotation",
             AND(E365&lt;90,C365&gt;2011,AND(F365&lt;=100,F365&gt;25)),"Moderate: underrated new model with regular rotation",
             AND(E365&lt;90,C365&lt;2000,AND(F365&lt;=100,F365&gt;25)),"Moderate: underrated old model with regular rotation",
             AND(C365&lt;=2011,F365&lt;=25),"Low: not new model and bad rotation",
             AND(E365&gt;110,AND(C365&lt;=2011,C365&gt;=2000),F365&lt;=25),"Low: overrated regular model with bad rotation",
             AND(E365&gt;110,C365&lt;2011,AND(F365&lt;=100,F365&gt;25)),"Low: overrated regular model (not new) with regular rotation",
             AND(E365&gt;110,C365&gt;2011,F365&lt;=25),"Low: overrated new model with bad rotation"
)</f>
        <v>Critic: well priced/underrated and new, but bad rotation</v>
      </c>
    </row>
    <row r="366" spans="1:8" x14ac:dyDescent="0.3">
      <c r="A366" t="s">
        <v>12</v>
      </c>
      <c r="B366" t="s">
        <v>131</v>
      </c>
      <c r="C366">
        <v>2013</v>
      </c>
      <c r="D366">
        <v>50381.25</v>
      </c>
      <c r="E366">
        <v>99.157035822178287</v>
      </c>
      <c r="F366">
        <v>64</v>
      </c>
      <c r="H366" t="str" cm="1">
        <f t="array" ref="H366">_xlfn.IFS(
             AND(E366&gt;110,C366&gt;2011,F366&gt;100),"High: overrated, new and good rotation",
             AND(E366&lt;90,C366&gt;2011,F366&gt;100),"High: underrated, new and good rotation",
             AND(E366&lt;90,C366&lt;2011,F366&gt;100),"High: underrated, not too new but good rotation",
             AND(E366&lt;=110,C366&gt;2011,F366&lt;=25),"Critic: well priced/underrated and new, but bad rotation",
             AND(E366&gt;110,F366&gt;100),"Top Tier: premium vehicules that tend to be sold above market prices",
             AND(E366&gt;=90,E366&lt;=110,F366&gt;25),"Moderate: fair price and regular to good rotation",
             AND(E366&lt;90,AND(C366&lt;=2011,C366&gt;=2000),AND(F366&lt;100,F366&gt;25)),"Moderate: underrated regular model and regular rotation",
             AND(E366&lt;90,C366&gt;2011,AND(F366&lt;=100,F366&gt;25)),"Moderate: underrated new model with regular rotation",
             AND(E366&lt;90,C366&lt;2000,AND(F366&lt;=100,F366&gt;25)),"Moderate: underrated old model with regular rotation",
             AND(C366&lt;=2011,F366&lt;=25),"Low: not new model and bad rotation",
             AND(E366&gt;110,AND(C366&lt;=2011,C366&gt;=2000),F366&lt;=25),"Low: overrated regular model with bad rotation",
             AND(E366&gt;110,C366&lt;2011,AND(F366&lt;=100,F366&gt;25)),"Low: overrated regular model (not new) with regular rotation",
             AND(E366&gt;110,C366&gt;2011,F366&lt;=25),"Low: overrated new model with bad rotation"
)</f>
        <v>Moderate: fair price and regular to good rotation</v>
      </c>
    </row>
    <row r="367" spans="1:8" x14ac:dyDescent="0.3">
      <c r="A367" t="s">
        <v>12</v>
      </c>
      <c r="B367" t="s">
        <v>131</v>
      </c>
      <c r="C367">
        <v>2014</v>
      </c>
      <c r="D367">
        <v>61377</v>
      </c>
      <c r="E367">
        <v>98.392432019115859</v>
      </c>
      <c r="F367">
        <v>39</v>
      </c>
      <c r="H367" t="str" cm="1">
        <f t="array" ref="H367">_xlfn.IFS(
             AND(E367&gt;110,C367&gt;2011,F367&gt;100),"High: overrated, new and good rotation",
             AND(E367&lt;90,C367&gt;2011,F367&gt;100),"High: underrated, new and good rotation",
             AND(E367&lt;90,C367&lt;2011,F367&gt;100),"High: underrated, not too new but good rotation",
             AND(E367&lt;=110,C367&gt;2011,F367&lt;=25),"Critic: well priced/underrated and new, but bad rotation",
             AND(E367&gt;110,F367&gt;100),"Top Tier: premium vehicules that tend to be sold above market prices",
             AND(E367&gt;=90,E367&lt;=110,F367&gt;25),"Moderate: fair price and regular to good rotation",
             AND(E367&lt;90,AND(C367&lt;=2011,C367&gt;=2000),AND(F367&lt;100,F367&gt;25)),"Moderate: underrated regular model and regular rotation",
             AND(E367&lt;90,C367&gt;2011,AND(F367&lt;=100,F367&gt;25)),"Moderate: underrated new model with regular rotation",
             AND(E367&lt;90,C367&lt;2000,AND(F367&lt;=100,F367&gt;25)),"Moderate: underrated old model with regular rotation",
             AND(C367&lt;=2011,F367&lt;=25),"Low: not new model and bad rotation",
             AND(E367&gt;110,AND(C367&lt;=2011,C367&gt;=2000),F367&lt;=25),"Low: overrated regular model with bad rotation",
             AND(E367&gt;110,C367&lt;2011,AND(F367&lt;=100,F367&gt;25)),"Low: overrated regular model (not new) with regular rotation",
             AND(E367&gt;110,C367&gt;2011,F367&lt;=25),"Low: overrated new model with bad rotation"
)</f>
        <v>Moderate: fair price and regular to good rotation</v>
      </c>
    </row>
    <row r="368" spans="1:8" x14ac:dyDescent="0.3">
      <c r="A368" t="s">
        <v>12</v>
      </c>
      <c r="B368" t="s">
        <v>131</v>
      </c>
      <c r="C368">
        <v>2015</v>
      </c>
      <c r="D368">
        <v>67900</v>
      </c>
      <c r="E368">
        <v>96.167779544250124</v>
      </c>
      <c r="F368">
        <v>5</v>
      </c>
      <c r="H368" t="str" cm="1">
        <f t="array" ref="H368">_xlfn.IFS(
             AND(E368&gt;110,C368&gt;2011,F368&gt;100),"High: overrated, new and good rotation",
             AND(E368&lt;90,C368&gt;2011,F368&gt;100),"High: underrated, new and good rotation",
             AND(E368&lt;90,C368&lt;2011,F368&gt;100),"High: underrated, not too new but good rotation",
             AND(E368&lt;=110,C368&gt;2011,F368&lt;=25),"Critic: well priced/underrated and new, but bad rotation",
             AND(E368&gt;110,F368&gt;100),"Top Tier: premium vehicules that tend to be sold above market prices",
             AND(E368&gt;=90,E368&lt;=110,F368&gt;25),"Moderate: fair price and regular to good rotation",
             AND(E368&lt;90,AND(C368&lt;=2011,C368&gt;=2000),AND(F368&lt;100,F368&gt;25)),"Moderate: underrated regular model and regular rotation",
             AND(E368&lt;90,C368&gt;2011,AND(F368&lt;=100,F368&gt;25)),"Moderate: underrated new model with regular rotation",
             AND(E368&lt;90,C368&lt;2000,AND(F368&lt;=100,F368&gt;25)),"Moderate: underrated old model with regular rotation",
             AND(C368&lt;=2011,F368&lt;=25),"Low: not new model and bad rotation",
             AND(E368&gt;110,AND(C368&lt;=2011,C368&gt;=2000),F368&lt;=25),"Low: overrated regular model with bad rotation",
             AND(E368&gt;110,C368&lt;2011,AND(F368&lt;=100,F368&gt;25)),"Low: overrated regular model (not new) with regular rotation",
             AND(E368&gt;110,C368&gt;2011,F368&lt;=25),"Low: overrated new model with bad rotation"
)</f>
        <v>Critic: well priced/underrated and new, but bad rotation</v>
      </c>
    </row>
    <row r="369" spans="1:8" x14ac:dyDescent="0.3">
      <c r="A369" t="s">
        <v>12</v>
      </c>
      <c r="B369" t="s">
        <v>132</v>
      </c>
      <c r="C369">
        <v>2007</v>
      </c>
      <c r="D369">
        <v>13200</v>
      </c>
      <c r="E369">
        <v>97.000509514631929</v>
      </c>
      <c r="F369">
        <v>2</v>
      </c>
      <c r="H369" t="str" cm="1">
        <f t="array" ref="H369">_xlfn.IFS(
             AND(E369&gt;110,C369&gt;2011,F369&gt;100),"High: overrated, new and good rotation",
             AND(E369&lt;90,C369&gt;2011,F369&gt;100),"High: underrated, new and good rotation",
             AND(E369&lt;90,C369&lt;2011,F369&gt;100),"High: underrated, not too new but good rotation",
             AND(E369&lt;=110,C369&gt;2011,F369&lt;=25),"Critic: well priced/underrated and new, but bad rotation",
             AND(E369&gt;110,F369&gt;100),"Top Tier: premium vehicules that tend to be sold above market prices",
             AND(E369&gt;=90,E369&lt;=110,F369&gt;25),"Moderate: fair price and regular to good rotation",
             AND(E369&lt;90,AND(C369&lt;=2011,C369&gt;=2000),AND(F369&lt;100,F369&gt;25)),"Moderate: underrated regular model and regular rotation",
             AND(E369&lt;90,C369&gt;2011,AND(F369&lt;=100,F369&gt;25)),"Moderate: underrated new model with regular rotation",
             AND(E369&lt;90,C369&lt;2000,AND(F369&lt;=100,F369&gt;25)),"Moderate: underrated old model with regular rotation",
             AND(C369&lt;=2011,F369&lt;=25),"Low: not new model and bad rotation",
             AND(E369&gt;110,AND(C369&lt;=2011,C369&gt;=2000),F369&lt;=25),"Low: overrated regular model with bad rotation",
             AND(E369&gt;110,C369&lt;2011,AND(F369&lt;=100,F369&gt;25)),"Low: overrated regular model (not new) with regular rotation",
             AND(E369&gt;110,C369&gt;2011,F369&lt;=25),"Low: overrated new model with bad rotation"
)</f>
        <v>Low: not new model and bad rotation</v>
      </c>
    </row>
    <row r="370" spans="1:8" x14ac:dyDescent="0.3">
      <c r="A370" t="s">
        <v>12</v>
      </c>
      <c r="B370" t="s">
        <v>133</v>
      </c>
      <c r="C370">
        <v>1995</v>
      </c>
      <c r="D370">
        <v>487.5</v>
      </c>
      <c r="E370">
        <v>119.7782697308314</v>
      </c>
      <c r="F370">
        <v>4</v>
      </c>
      <c r="H370" t="str" cm="1">
        <f t="array" ref="H370">_xlfn.IFS(
             AND(E370&gt;110,C370&gt;2011,F370&gt;100),"High: overrated, new and good rotation",
             AND(E370&lt;90,C370&gt;2011,F370&gt;100),"High: underrated, new and good rotation",
             AND(E370&lt;90,C370&lt;2011,F370&gt;100),"High: underrated, not too new but good rotation",
             AND(E370&lt;=110,C370&gt;2011,F370&lt;=25),"Critic: well priced/underrated and new, but bad rotation",
             AND(E370&gt;110,F370&gt;100),"Top Tier: premium vehicules that tend to be sold above market prices",
             AND(E370&gt;=90,E370&lt;=110,F370&gt;25),"Moderate: fair price and regular to good rotation",
             AND(E370&lt;90,AND(C370&lt;=2011,C370&gt;=2000),AND(F370&lt;100,F370&gt;25)),"Moderate: underrated regular model and regular rotation",
             AND(E370&lt;90,C370&gt;2011,AND(F370&lt;=100,F370&gt;25)),"Moderate: underrated new model with regular rotation",
             AND(E370&lt;90,C370&lt;2000,AND(F370&lt;=100,F370&gt;25)),"Moderate: underrated old model with regular rotation",
             AND(C370&lt;=2011,F370&lt;=25),"Low: not new model and bad rotation",
             AND(E370&gt;110,AND(C370&lt;=2011,C370&gt;=2000),F370&lt;=25),"Low: overrated regular model with bad rotation",
             AND(E370&gt;110,C370&lt;2011,AND(F370&lt;=100,F370&gt;25)),"Low: overrated regular model (not new) with regular rotation",
             AND(E370&gt;110,C370&gt;2011,F370&lt;=25),"Low: overrated new model with bad rotation"
)</f>
        <v>Low: not new model and bad rotation</v>
      </c>
    </row>
    <row r="371" spans="1:8" x14ac:dyDescent="0.3">
      <c r="A371" t="s">
        <v>12</v>
      </c>
      <c r="B371" t="s">
        <v>133</v>
      </c>
      <c r="C371">
        <v>1996</v>
      </c>
      <c r="D371">
        <v>541.66666666666663</v>
      </c>
      <c r="E371">
        <v>33.69149369149369</v>
      </c>
      <c r="F371">
        <v>3</v>
      </c>
      <c r="H371" t="str" cm="1">
        <f t="array" ref="H371">_xlfn.IFS(
             AND(E371&gt;110,C371&gt;2011,F371&gt;100),"High: overrated, new and good rotation",
             AND(E371&lt;90,C371&gt;2011,F371&gt;100),"High: underrated, new and good rotation",
             AND(E371&lt;90,C371&lt;2011,F371&gt;100),"High: underrated, not too new but good rotation",
             AND(E371&lt;=110,C371&gt;2011,F371&lt;=25),"Critic: well priced/underrated and new, but bad rotation",
             AND(E371&gt;110,F371&gt;100),"Top Tier: premium vehicules that tend to be sold above market prices",
             AND(E371&gt;=90,E371&lt;=110,F371&gt;25),"Moderate: fair price and regular to good rotation",
             AND(E371&lt;90,AND(C371&lt;=2011,C371&gt;=2000),AND(F371&lt;100,F371&gt;25)),"Moderate: underrated regular model and regular rotation",
             AND(E371&lt;90,C371&gt;2011,AND(F371&lt;=100,F371&gt;25)),"Moderate: underrated new model with regular rotation",
             AND(E371&lt;90,C371&lt;2000,AND(F371&lt;=100,F371&gt;25)),"Moderate: underrated old model with regular rotation",
             AND(C371&lt;=2011,F371&lt;=25),"Low: not new model and bad rotation",
             AND(E371&gt;110,AND(C371&lt;=2011,C371&gt;=2000),F371&lt;=25),"Low: overrated regular model with bad rotation",
             AND(E371&gt;110,C371&lt;2011,AND(F371&lt;=100,F371&gt;25)),"Low: overrated regular model (not new) with regular rotation",
             AND(E371&gt;110,C371&gt;2011,F371&lt;=25),"Low: overrated new model with bad rotation"
)</f>
        <v>Low: not new model and bad rotation</v>
      </c>
    </row>
    <row r="372" spans="1:8" x14ac:dyDescent="0.3">
      <c r="A372" t="s">
        <v>12</v>
      </c>
      <c r="B372" t="s">
        <v>133</v>
      </c>
      <c r="C372">
        <v>1997</v>
      </c>
      <c r="D372">
        <v>978.57142857142856</v>
      </c>
      <c r="E372">
        <v>60.472893805740782</v>
      </c>
      <c r="F372">
        <v>7</v>
      </c>
      <c r="H372" t="str" cm="1">
        <f t="array" ref="H372">_xlfn.IFS(
             AND(E372&gt;110,C372&gt;2011,F372&gt;100),"High: overrated, new and good rotation",
             AND(E372&lt;90,C372&gt;2011,F372&gt;100),"High: underrated, new and good rotation",
             AND(E372&lt;90,C372&lt;2011,F372&gt;100),"High: underrated, not too new but good rotation",
             AND(E372&lt;=110,C372&gt;2011,F372&lt;=25),"Critic: well priced/underrated and new, but bad rotation",
             AND(E372&gt;110,F372&gt;100),"Top Tier: premium vehicules that tend to be sold above market prices",
             AND(E372&gt;=90,E372&lt;=110,F372&gt;25),"Moderate: fair price and regular to good rotation",
             AND(E372&lt;90,AND(C372&lt;=2011,C372&gt;=2000),AND(F372&lt;100,F372&gt;25)),"Moderate: underrated regular model and regular rotation",
             AND(E372&lt;90,C372&gt;2011,AND(F372&lt;=100,F372&gt;25)),"Moderate: underrated new model with regular rotation",
             AND(E372&lt;90,C372&lt;2000,AND(F372&lt;=100,F372&gt;25)),"Moderate: underrated old model with regular rotation",
             AND(C372&lt;=2011,F372&lt;=25),"Low: not new model and bad rotation",
             AND(E372&gt;110,AND(C372&lt;=2011,C372&gt;=2000),F372&lt;=25),"Low: overrated regular model with bad rotation",
             AND(E372&gt;110,C372&lt;2011,AND(F372&lt;=100,F372&gt;25)),"Low: overrated regular model (not new) with regular rotation",
             AND(E372&gt;110,C372&gt;2011,F372&lt;=25),"Low: overrated new model with bad rotation"
)</f>
        <v>Low: not new model and bad rotation</v>
      </c>
    </row>
    <row r="373" spans="1:8" x14ac:dyDescent="0.3">
      <c r="A373" t="s">
        <v>12</v>
      </c>
      <c r="B373" t="s">
        <v>133</v>
      </c>
      <c r="C373">
        <v>1998</v>
      </c>
      <c r="D373">
        <v>1030.3571428571429</v>
      </c>
      <c r="E373">
        <v>106.20303517907234</v>
      </c>
      <c r="F373">
        <v>14</v>
      </c>
      <c r="H373" t="str" cm="1">
        <f t="array" ref="H373">_xlfn.IFS(
             AND(E373&gt;110,C373&gt;2011,F373&gt;100),"High: overrated, new and good rotation",
             AND(E373&lt;90,C373&gt;2011,F373&gt;100),"High: underrated, new and good rotation",
             AND(E373&lt;90,C373&lt;2011,F373&gt;100),"High: underrated, not too new but good rotation",
             AND(E373&lt;=110,C373&gt;2011,F373&lt;=25),"Critic: well priced/underrated and new, but bad rotation",
             AND(E373&gt;110,F373&gt;100),"Top Tier: premium vehicules that tend to be sold above market prices",
             AND(E373&gt;=90,E373&lt;=110,F373&gt;25),"Moderate: fair price and regular to good rotation",
             AND(E373&lt;90,AND(C373&lt;=2011,C373&gt;=2000),AND(F373&lt;100,F373&gt;25)),"Moderate: underrated regular model and regular rotation",
             AND(E373&lt;90,C373&gt;2011,AND(F373&lt;=100,F373&gt;25)),"Moderate: underrated new model with regular rotation",
             AND(E373&lt;90,C373&lt;2000,AND(F373&lt;=100,F373&gt;25)),"Moderate: underrated old model with regular rotation",
             AND(C373&lt;=2011,F373&lt;=25),"Low: not new model and bad rotation",
             AND(E373&gt;110,AND(C373&lt;=2011,C373&gt;=2000),F373&lt;=25),"Low: overrated regular model with bad rotation",
             AND(E373&gt;110,C373&lt;2011,AND(F373&lt;=100,F373&gt;25)),"Low: overrated regular model (not new) with regular rotation",
             AND(E373&gt;110,C373&gt;2011,F373&lt;=25),"Low: overrated new model with bad rotation"
)</f>
        <v>Low: not new model and bad rotation</v>
      </c>
    </row>
    <row r="374" spans="1:8" x14ac:dyDescent="0.3">
      <c r="A374" t="s">
        <v>12</v>
      </c>
      <c r="B374" t="s">
        <v>133</v>
      </c>
      <c r="C374">
        <v>1999</v>
      </c>
      <c r="D374">
        <v>1935.7142857142858</v>
      </c>
      <c r="E374">
        <v>111.78151332878964</v>
      </c>
      <c r="F374">
        <v>7</v>
      </c>
      <c r="H374" t="str" cm="1">
        <f t="array" ref="H374">_xlfn.IFS(
             AND(E374&gt;110,C374&gt;2011,F374&gt;100),"High: overrated, new and good rotation",
             AND(E374&lt;90,C374&gt;2011,F374&gt;100),"High: underrated, new and good rotation",
             AND(E374&lt;90,C374&lt;2011,F374&gt;100),"High: underrated, not too new but good rotation",
             AND(E374&lt;=110,C374&gt;2011,F374&lt;=25),"Critic: well priced/underrated and new, but bad rotation",
             AND(E374&gt;110,F374&gt;100),"Top Tier: premium vehicules that tend to be sold above market prices",
             AND(E374&gt;=90,E374&lt;=110,F374&gt;25),"Moderate: fair price and regular to good rotation",
             AND(E374&lt;90,AND(C374&lt;=2011,C374&gt;=2000),AND(F374&lt;100,F374&gt;25)),"Moderate: underrated regular model and regular rotation",
             AND(E374&lt;90,C374&gt;2011,AND(F374&lt;=100,F374&gt;25)),"Moderate: underrated new model with regular rotation",
             AND(E374&lt;90,C374&lt;2000,AND(F374&lt;=100,F374&gt;25)),"Moderate: underrated old model with regular rotation",
             AND(C374&lt;=2011,F374&lt;=25),"Low: not new model and bad rotation",
             AND(E374&gt;110,AND(C374&lt;=2011,C374&gt;=2000),F374&lt;=25),"Low: overrated regular model with bad rotation",
             AND(E374&gt;110,C374&lt;2011,AND(F374&lt;=100,F374&gt;25)),"Low: overrated regular model (not new) with regular rotation",
             AND(E374&gt;110,C374&gt;2011,F374&lt;=25),"Low: overrated new model with bad rotation"
)</f>
        <v>Low: not new model and bad rotation</v>
      </c>
    </row>
    <row r="375" spans="1:8" x14ac:dyDescent="0.3">
      <c r="A375" t="s">
        <v>12</v>
      </c>
      <c r="B375" t="s">
        <v>133</v>
      </c>
      <c r="C375">
        <v>2000</v>
      </c>
      <c r="D375">
        <v>1489.2857142857142</v>
      </c>
      <c r="E375">
        <v>94.082163790591764</v>
      </c>
      <c r="F375">
        <v>14</v>
      </c>
      <c r="H375" t="str" cm="1">
        <f t="array" ref="H375">_xlfn.IFS(
             AND(E375&gt;110,C375&gt;2011,F375&gt;100),"High: overrated, new and good rotation",
             AND(E375&lt;90,C375&gt;2011,F375&gt;100),"High: underrated, new and good rotation",
             AND(E375&lt;90,C375&lt;2011,F375&gt;100),"High: underrated, not too new but good rotation",
             AND(E375&lt;=110,C375&gt;2011,F375&lt;=25),"Critic: well priced/underrated and new, but bad rotation",
             AND(E375&gt;110,F375&gt;100),"Top Tier: premium vehicules that tend to be sold above market prices",
             AND(E375&gt;=90,E375&lt;=110,F375&gt;25),"Moderate: fair price and regular to good rotation",
             AND(E375&lt;90,AND(C375&lt;=2011,C375&gt;=2000),AND(F375&lt;100,F375&gt;25)),"Moderate: underrated regular model and regular rotation",
             AND(E375&lt;90,C375&gt;2011,AND(F375&lt;=100,F375&gt;25)),"Moderate: underrated new model with regular rotation",
             AND(E375&lt;90,C375&lt;2000,AND(F375&lt;=100,F375&gt;25)),"Moderate: underrated old model with regular rotation",
             AND(C375&lt;=2011,F375&lt;=25),"Low: not new model and bad rotation",
             AND(E375&gt;110,AND(C375&lt;=2011,C375&gt;=2000),F375&lt;=25),"Low: overrated regular model with bad rotation",
             AND(E375&gt;110,C375&lt;2011,AND(F375&lt;=100,F375&gt;25)),"Low: overrated regular model (not new) with regular rotation",
             AND(E375&gt;110,C375&gt;2011,F375&lt;=25),"Low: overrated new model with bad rotation"
)</f>
        <v>Low: not new model and bad rotation</v>
      </c>
    </row>
    <row r="376" spans="1:8" x14ac:dyDescent="0.3">
      <c r="A376" t="s">
        <v>12</v>
      </c>
      <c r="B376" t="s">
        <v>133</v>
      </c>
      <c r="C376">
        <v>2001</v>
      </c>
      <c r="D376">
        <v>2639.7435897435898</v>
      </c>
      <c r="E376">
        <v>98.378608713137865</v>
      </c>
      <c r="F376">
        <v>39</v>
      </c>
      <c r="H376" t="str" cm="1">
        <f t="array" ref="H376">_xlfn.IFS(
             AND(E376&gt;110,C376&gt;2011,F376&gt;100),"High: overrated, new and good rotation",
             AND(E376&lt;90,C376&gt;2011,F376&gt;100),"High: underrated, new and good rotation",
             AND(E376&lt;90,C376&lt;2011,F376&gt;100),"High: underrated, not too new but good rotation",
             AND(E376&lt;=110,C376&gt;2011,F376&lt;=25),"Critic: well priced/underrated and new, but bad rotation",
             AND(E376&gt;110,F376&gt;100),"Top Tier: premium vehicules that tend to be sold above market prices",
             AND(E376&gt;=90,E376&lt;=110,F376&gt;25),"Moderate: fair price and regular to good rotation",
             AND(E376&lt;90,AND(C376&lt;=2011,C376&gt;=2000),AND(F376&lt;100,F376&gt;25)),"Moderate: underrated regular model and regular rotation",
             AND(E376&lt;90,C376&gt;2011,AND(F376&lt;=100,F376&gt;25)),"Moderate: underrated new model with regular rotation",
             AND(E376&lt;90,C376&lt;2000,AND(F376&lt;=100,F376&gt;25)),"Moderate: underrated old model with regular rotation",
             AND(C376&lt;=2011,F376&lt;=25),"Low: not new model and bad rotation",
             AND(E376&gt;110,AND(C376&lt;=2011,C376&gt;=2000),F376&lt;=25),"Low: overrated regular model with bad rotation",
             AND(E376&gt;110,C376&lt;2011,AND(F376&lt;=100,F376&gt;25)),"Low: overrated regular model (not new) with regular rotation",
             AND(E376&gt;110,C376&gt;2011,F376&lt;=25),"Low: overrated new model with bad rotation"
)</f>
        <v>Moderate: fair price and regular to good rotation</v>
      </c>
    </row>
    <row r="377" spans="1:8" x14ac:dyDescent="0.3">
      <c r="A377" t="s">
        <v>12</v>
      </c>
      <c r="B377" t="s">
        <v>133</v>
      </c>
      <c r="C377">
        <v>2002</v>
      </c>
      <c r="D377">
        <v>3295.3703703703704</v>
      </c>
      <c r="E377">
        <v>98.568511559830654</v>
      </c>
      <c r="F377">
        <v>54</v>
      </c>
      <c r="H377" t="str" cm="1">
        <f t="array" ref="H377">_xlfn.IFS(
             AND(E377&gt;110,C377&gt;2011,F377&gt;100),"High: overrated, new and good rotation",
             AND(E377&lt;90,C377&gt;2011,F377&gt;100),"High: underrated, new and good rotation",
             AND(E377&lt;90,C377&lt;2011,F377&gt;100),"High: underrated, not too new but good rotation",
             AND(E377&lt;=110,C377&gt;2011,F377&lt;=25),"Critic: well priced/underrated and new, but bad rotation",
             AND(E377&gt;110,F377&gt;100),"Top Tier: premium vehicules that tend to be sold above market prices",
             AND(E377&gt;=90,E377&lt;=110,F377&gt;25),"Moderate: fair price and regular to good rotation",
             AND(E377&lt;90,AND(C377&lt;=2011,C377&gt;=2000),AND(F377&lt;100,F377&gt;25)),"Moderate: underrated regular model and regular rotation",
             AND(E377&lt;90,C377&gt;2011,AND(F377&lt;=100,F377&gt;25)),"Moderate: underrated new model with regular rotation",
             AND(E377&lt;90,C377&lt;2000,AND(F377&lt;=100,F377&gt;25)),"Moderate: underrated old model with regular rotation",
             AND(C377&lt;=2011,F377&lt;=25),"Low: not new model and bad rotation",
             AND(E377&gt;110,AND(C377&lt;=2011,C377&gt;=2000),F377&lt;=25),"Low: overrated regular model with bad rotation",
             AND(E377&gt;110,C377&lt;2011,AND(F377&lt;=100,F377&gt;25)),"Low: overrated regular model (not new) with regular rotation",
             AND(E377&gt;110,C377&gt;2011,F377&lt;=25),"Low: overrated new model with bad rotation"
)</f>
        <v>Moderate: fair price and regular to good rotation</v>
      </c>
    </row>
    <row r="378" spans="1:8" x14ac:dyDescent="0.3">
      <c r="A378" t="s">
        <v>12</v>
      </c>
      <c r="B378" t="s">
        <v>133</v>
      </c>
      <c r="C378">
        <v>2003</v>
      </c>
      <c r="D378">
        <v>4564.3835616438355</v>
      </c>
      <c r="E378">
        <v>92.858343356644795</v>
      </c>
      <c r="F378">
        <v>73</v>
      </c>
      <c r="H378" t="str" cm="1">
        <f t="array" ref="H378">_xlfn.IFS(
             AND(E378&gt;110,C378&gt;2011,F378&gt;100),"High: overrated, new and good rotation",
             AND(E378&lt;90,C378&gt;2011,F378&gt;100),"High: underrated, new and good rotation",
             AND(E378&lt;90,C378&lt;2011,F378&gt;100),"High: underrated, not too new but good rotation",
             AND(E378&lt;=110,C378&gt;2011,F378&lt;=25),"Critic: well priced/underrated and new, but bad rotation",
             AND(E378&gt;110,F378&gt;100),"Top Tier: premium vehicules that tend to be sold above market prices",
             AND(E378&gt;=90,E378&lt;=110,F378&gt;25),"Moderate: fair price and regular to good rotation",
             AND(E378&lt;90,AND(C378&lt;=2011,C378&gt;=2000),AND(F378&lt;100,F378&gt;25)),"Moderate: underrated regular model and regular rotation",
             AND(E378&lt;90,C378&gt;2011,AND(F378&lt;=100,F378&gt;25)),"Moderate: underrated new model with regular rotation",
             AND(E378&lt;90,C378&lt;2000,AND(F378&lt;=100,F378&gt;25)),"Moderate: underrated old model with regular rotation",
             AND(C378&lt;=2011,F378&lt;=25),"Low: not new model and bad rotation",
             AND(E378&gt;110,AND(C378&lt;=2011,C378&gt;=2000),F378&lt;=25),"Low: overrated regular model with bad rotation",
             AND(E378&gt;110,C378&lt;2011,AND(F378&lt;=100,F378&gt;25)),"Low: overrated regular model (not new) with regular rotation",
             AND(E378&gt;110,C378&gt;2011,F378&lt;=25),"Low: overrated new model with bad rotation"
)</f>
        <v>Moderate: fair price and regular to good rotation</v>
      </c>
    </row>
    <row r="379" spans="1:8" x14ac:dyDescent="0.3">
      <c r="A379" t="s">
        <v>12</v>
      </c>
      <c r="B379" t="s">
        <v>133</v>
      </c>
      <c r="C379">
        <v>2004</v>
      </c>
      <c r="D379">
        <v>4868.9189189189192</v>
      </c>
      <c r="E379">
        <v>90.168083570006303</v>
      </c>
      <c r="F379">
        <v>74</v>
      </c>
      <c r="H379" t="str" cm="1">
        <f t="array" ref="H379">_xlfn.IFS(
             AND(E379&gt;110,C379&gt;2011,F379&gt;100),"High: overrated, new and good rotation",
             AND(E379&lt;90,C379&gt;2011,F379&gt;100),"High: underrated, new and good rotation",
             AND(E379&lt;90,C379&lt;2011,F379&gt;100),"High: underrated, not too new but good rotation",
             AND(E379&lt;=110,C379&gt;2011,F379&lt;=25),"Critic: well priced/underrated and new, but bad rotation",
             AND(E379&gt;110,F379&gt;100),"Top Tier: premium vehicules that tend to be sold above market prices",
             AND(E379&gt;=90,E379&lt;=110,F379&gt;25),"Moderate: fair price and regular to good rotation",
             AND(E379&lt;90,AND(C379&lt;=2011,C379&gt;=2000),AND(F379&lt;100,F379&gt;25)),"Moderate: underrated regular model and regular rotation",
             AND(E379&lt;90,C379&gt;2011,AND(F379&lt;=100,F379&gt;25)),"Moderate: underrated new model with regular rotation",
             AND(E379&lt;90,C379&lt;2000,AND(F379&lt;=100,F379&gt;25)),"Moderate: underrated old model with regular rotation",
             AND(C379&lt;=2011,F379&lt;=25),"Low: not new model and bad rotation",
             AND(E379&gt;110,AND(C379&lt;=2011,C379&gt;=2000),F379&lt;=25),"Low: overrated regular model with bad rotation",
             AND(E379&gt;110,C379&lt;2011,AND(F379&lt;=100,F379&gt;25)),"Low: overrated regular model (not new) with regular rotation",
             AND(E379&gt;110,C379&gt;2011,F379&lt;=25),"Low: overrated new model with bad rotation"
)</f>
        <v>Moderate: fair price and regular to good rotation</v>
      </c>
    </row>
    <row r="380" spans="1:8" x14ac:dyDescent="0.3">
      <c r="A380" t="s">
        <v>12</v>
      </c>
      <c r="B380" t="s">
        <v>133</v>
      </c>
      <c r="C380">
        <v>2005</v>
      </c>
      <c r="D380">
        <v>6606.4814814814818</v>
      </c>
      <c r="E380">
        <v>97.9002664630749</v>
      </c>
      <c r="F380">
        <v>54</v>
      </c>
      <c r="H380" t="str" cm="1">
        <f t="array" ref="H380">_xlfn.IFS(
             AND(E380&gt;110,C380&gt;2011,F380&gt;100),"High: overrated, new and good rotation",
             AND(E380&lt;90,C380&gt;2011,F380&gt;100),"High: underrated, new and good rotation",
             AND(E380&lt;90,C380&lt;2011,F380&gt;100),"High: underrated, not too new but good rotation",
             AND(E380&lt;=110,C380&gt;2011,F380&lt;=25),"Critic: well priced/underrated and new, but bad rotation",
             AND(E380&gt;110,F380&gt;100),"Top Tier: premium vehicules that tend to be sold above market prices",
             AND(E380&gt;=90,E380&lt;=110,F380&gt;25),"Moderate: fair price and regular to good rotation",
             AND(E380&lt;90,AND(C380&lt;=2011,C380&gt;=2000),AND(F380&lt;100,F380&gt;25)),"Moderate: underrated regular model and regular rotation",
             AND(E380&lt;90,C380&gt;2011,AND(F380&lt;=100,F380&gt;25)),"Moderate: underrated new model with regular rotation",
             AND(E380&lt;90,C380&lt;2000,AND(F380&lt;=100,F380&gt;25)),"Moderate: underrated old model with regular rotation",
             AND(C380&lt;=2011,F380&lt;=25),"Low: not new model and bad rotation",
             AND(E380&gt;110,AND(C380&lt;=2011,C380&gt;=2000),F380&lt;=25),"Low: overrated regular model with bad rotation",
             AND(E380&gt;110,C380&lt;2011,AND(F380&lt;=100,F380&gt;25)),"Low: overrated regular model (not new) with regular rotation",
             AND(E380&gt;110,C380&gt;2011,F380&lt;=25),"Low: overrated new model with bad rotation"
)</f>
        <v>Moderate: fair price and regular to good rotation</v>
      </c>
    </row>
    <row r="381" spans="1:8" x14ac:dyDescent="0.3">
      <c r="A381" t="s">
        <v>12</v>
      </c>
      <c r="B381" t="s">
        <v>133</v>
      </c>
      <c r="C381">
        <v>2006</v>
      </c>
      <c r="D381">
        <v>8908.5858585858587</v>
      </c>
      <c r="E381">
        <v>101.27901698309807</v>
      </c>
      <c r="F381">
        <v>198</v>
      </c>
      <c r="H381" t="str" cm="1">
        <f t="array" ref="H381">_xlfn.IFS(
             AND(E381&gt;110,C381&gt;2011,F381&gt;100),"High: overrated, new and good rotation",
             AND(E381&lt;90,C381&gt;2011,F381&gt;100),"High: underrated, new and good rotation",
             AND(E381&lt;90,C381&lt;2011,F381&gt;100),"High: underrated, not too new but good rotation",
             AND(E381&lt;=110,C381&gt;2011,F381&lt;=25),"Critic: well priced/underrated and new, but bad rotation",
             AND(E381&gt;110,F381&gt;100),"Top Tier: premium vehicules that tend to be sold above market prices",
             AND(E381&gt;=90,E381&lt;=110,F381&gt;25),"Moderate: fair price and regular to good rotation",
             AND(E381&lt;90,AND(C381&lt;=2011,C381&gt;=2000),AND(F381&lt;100,F381&gt;25)),"Moderate: underrated regular model and regular rotation",
             AND(E381&lt;90,C381&gt;2011,AND(F381&lt;=100,F381&gt;25)),"Moderate: underrated new model with regular rotation",
             AND(E381&lt;90,C381&lt;2000,AND(F381&lt;=100,F381&gt;25)),"Moderate: underrated old model with regular rotation",
             AND(C381&lt;=2011,F381&lt;=25),"Low: not new model and bad rotation",
             AND(E381&gt;110,AND(C381&lt;=2011,C381&gt;=2000),F381&lt;=25),"Low: overrated regular model with bad rotation",
             AND(E381&gt;110,C381&lt;2011,AND(F381&lt;=100,F381&gt;25)),"Low: overrated regular model (not new) with regular rotation",
             AND(E381&gt;110,C381&gt;2011,F381&lt;=25),"Low: overrated new model with bad rotation"
)</f>
        <v>Moderate: fair price and regular to good rotation</v>
      </c>
    </row>
    <row r="382" spans="1:8" x14ac:dyDescent="0.3">
      <c r="A382" t="s">
        <v>12</v>
      </c>
      <c r="B382" t="s">
        <v>133</v>
      </c>
      <c r="C382">
        <v>2007</v>
      </c>
      <c r="D382">
        <v>11883</v>
      </c>
      <c r="E382">
        <v>102.79950134847782</v>
      </c>
      <c r="F382">
        <v>100</v>
      </c>
      <c r="H382" t="str" cm="1">
        <f t="array" ref="H382">_xlfn.IFS(
             AND(E382&gt;110,C382&gt;2011,F382&gt;100),"High: overrated, new and good rotation",
             AND(E382&lt;90,C382&gt;2011,F382&gt;100),"High: underrated, new and good rotation",
             AND(E382&lt;90,C382&lt;2011,F382&gt;100),"High: underrated, not too new but good rotation",
             AND(E382&lt;=110,C382&gt;2011,F382&lt;=25),"Critic: well priced/underrated and new, but bad rotation",
             AND(E382&gt;110,F382&gt;100),"Top Tier: premium vehicules that tend to be sold above market prices",
             AND(E382&gt;=90,E382&lt;=110,F382&gt;25),"Moderate: fair price and regular to good rotation",
             AND(E382&lt;90,AND(C382&lt;=2011,C382&gt;=2000),AND(F382&lt;100,F382&gt;25)),"Moderate: underrated regular model and regular rotation",
             AND(E382&lt;90,C382&gt;2011,AND(F382&lt;=100,F382&gt;25)),"Moderate: underrated new model with regular rotation",
             AND(E382&lt;90,C382&lt;2000,AND(F382&lt;=100,F382&gt;25)),"Moderate: underrated old model with regular rotation",
             AND(C382&lt;=2011,F382&lt;=25),"Low: not new model and bad rotation",
             AND(E382&gt;110,AND(C382&lt;=2011,C382&gt;=2000),F382&lt;=25),"Low: overrated regular model with bad rotation",
             AND(E382&gt;110,C382&lt;2011,AND(F382&lt;=100,F382&gt;25)),"Low: overrated regular model (not new) with regular rotation",
             AND(E382&gt;110,C382&gt;2011,F382&lt;=25),"Low: overrated new model with bad rotation"
)</f>
        <v>Moderate: fair price and regular to good rotation</v>
      </c>
    </row>
    <row r="383" spans="1:8" x14ac:dyDescent="0.3">
      <c r="A383" t="s">
        <v>12</v>
      </c>
      <c r="B383" t="s">
        <v>133</v>
      </c>
      <c r="C383">
        <v>2008</v>
      </c>
      <c r="D383">
        <v>14519.780219780219</v>
      </c>
      <c r="E383">
        <v>101.00644110962361</v>
      </c>
      <c r="F383">
        <v>91</v>
      </c>
      <c r="H383" t="str" cm="1">
        <f t="array" ref="H383">_xlfn.IFS(
             AND(E383&gt;110,C383&gt;2011,F383&gt;100),"High: overrated, new and good rotation",
             AND(E383&lt;90,C383&gt;2011,F383&gt;100),"High: underrated, new and good rotation",
             AND(E383&lt;90,C383&lt;2011,F383&gt;100),"High: underrated, not too new but good rotation",
             AND(E383&lt;=110,C383&gt;2011,F383&lt;=25),"Critic: well priced/underrated and new, but bad rotation",
             AND(E383&gt;110,F383&gt;100),"Top Tier: premium vehicules that tend to be sold above market prices",
             AND(E383&gt;=90,E383&lt;=110,F383&gt;25),"Moderate: fair price and regular to good rotation",
             AND(E383&lt;90,AND(C383&lt;=2011,C383&gt;=2000),AND(F383&lt;100,F383&gt;25)),"Moderate: underrated regular model and regular rotation",
             AND(E383&lt;90,C383&gt;2011,AND(F383&lt;=100,F383&gt;25)),"Moderate: underrated new model with regular rotation",
             AND(E383&lt;90,C383&lt;2000,AND(F383&lt;=100,F383&gt;25)),"Moderate: underrated old model with regular rotation",
             AND(C383&lt;=2011,F383&lt;=25),"Low: not new model and bad rotation",
             AND(E383&gt;110,AND(C383&lt;=2011,C383&gt;=2000),F383&lt;=25),"Low: overrated regular model with bad rotation",
             AND(E383&gt;110,C383&lt;2011,AND(F383&lt;=100,F383&gt;25)),"Low: overrated regular model (not new) with regular rotation",
             AND(E383&gt;110,C383&gt;2011,F383&lt;=25),"Low: overrated new model with bad rotation"
)</f>
        <v>Moderate: fair price and regular to good rotation</v>
      </c>
    </row>
    <row r="384" spans="1:8" x14ac:dyDescent="0.3">
      <c r="A384" t="s">
        <v>12</v>
      </c>
      <c r="B384" t="s">
        <v>133</v>
      </c>
      <c r="C384">
        <v>2009</v>
      </c>
      <c r="D384">
        <v>24796.721311475409</v>
      </c>
      <c r="E384">
        <v>99.267495306252556</v>
      </c>
      <c r="F384">
        <v>61</v>
      </c>
      <c r="H384" t="str" cm="1">
        <f t="array" ref="H384">_xlfn.IFS(
             AND(E384&gt;110,C384&gt;2011,F384&gt;100),"High: overrated, new and good rotation",
             AND(E384&lt;90,C384&gt;2011,F384&gt;100),"High: underrated, new and good rotation",
             AND(E384&lt;90,C384&lt;2011,F384&gt;100),"High: underrated, not too new but good rotation",
             AND(E384&lt;=110,C384&gt;2011,F384&lt;=25),"Critic: well priced/underrated and new, but bad rotation",
             AND(E384&gt;110,F384&gt;100),"Top Tier: premium vehicules that tend to be sold above market prices",
             AND(E384&gt;=90,E384&lt;=110,F384&gt;25),"Moderate: fair price and regular to good rotation",
             AND(E384&lt;90,AND(C384&lt;=2011,C384&gt;=2000),AND(F384&lt;100,F384&gt;25)),"Moderate: underrated regular model and regular rotation",
             AND(E384&lt;90,C384&gt;2011,AND(F384&lt;=100,F384&gt;25)),"Moderate: underrated new model with regular rotation",
             AND(E384&lt;90,C384&lt;2000,AND(F384&lt;=100,F384&gt;25)),"Moderate: underrated old model with regular rotation",
             AND(C384&lt;=2011,F384&lt;=25),"Low: not new model and bad rotation",
             AND(E384&gt;110,AND(C384&lt;=2011,C384&gt;=2000),F384&lt;=25),"Low: overrated regular model with bad rotation",
             AND(E384&gt;110,C384&lt;2011,AND(F384&lt;=100,F384&gt;25)),"Low: overrated regular model (not new) with regular rotation",
             AND(E384&gt;110,C384&gt;2011,F384&lt;=25),"Low: overrated new model with bad rotation"
)</f>
        <v>Moderate: fair price and regular to good rotation</v>
      </c>
    </row>
    <row r="385" spans="1:8" x14ac:dyDescent="0.3">
      <c r="A385" t="s">
        <v>12</v>
      </c>
      <c r="B385" t="s">
        <v>133</v>
      </c>
      <c r="C385">
        <v>2010</v>
      </c>
      <c r="D385">
        <v>27258.510638297874</v>
      </c>
      <c r="E385">
        <v>98.671040015874382</v>
      </c>
      <c r="F385">
        <v>47</v>
      </c>
      <c r="H385" t="str" cm="1">
        <f t="array" ref="H385">_xlfn.IFS(
             AND(E385&gt;110,C385&gt;2011,F385&gt;100),"High: overrated, new and good rotation",
             AND(E385&lt;90,C385&gt;2011,F385&gt;100),"High: underrated, new and good rotation",
             AND(E385&lt;90,C385&lt;2011,F385&gt;100),"High: underrated, not too new but good rotation",
             AND(E385&lt;=110,C385&gt;2011,F385&lt;=25),"Critic: well priced/underrated and new, but bad rotation",
             AND(E385&gt;110,F385&gt;100),"Top Tier: premium vehicules that tend to be sold above market prices",
             AND(E385&gt;=90,E385&lt;=110,F385&gt;25),"Moderate: fair price and regular to good rotation",
             AND(E385&lt;90,AND(C385&lt;=2011,C385&gt;=2000),AND(F385&lt;100,F385&gt;25)),"Moderate: underrated regular model and regular rotation",
             AND(E385&lt;90,C385&gt;2011,AND(F385&lt;=100,F385&gt;25)),"Moderate: underrated new model with regular rotation",
             AND(E385&lt;90,C385&lt;2000,AND(F385&lt;=100,F385&gt;25)),"Moderate: underrated old model with regular rotation",
             AND(C385&lt;=2011,F385&lt;=25),"Low: not new model and bad rotation",
             AND(E385&gt;110,AND(C385&lt;=2011,C385&gt;=2000),F385&lt;=25),"Low: overrated regular model with bad rotation",
             AND(E385&gt;110,C385&lt;2011,AND(F385&lt;=100,F385&gt;25)),"Low: overrated regular model (not new) with regular rotation",
             AND(E385&gt;110,C385&gt;2011,F385&lt;=25),"Low: overrated new model with bad rotation"
)</f>
        <v>Moderate: fair price and regular to good rotation</v>
      </c>
    </row>
    <row r="386" spans="1:8" x14ac:dyDescent="0.3">
      <c r="A386" t="s">
        <v>12</v>
      </c>
      <c r="B386" t="s">
        <v>133</v>
      </c>
      <c r="C386">
        <v>2011</v>
      </c>
      <c r="D386">
        <v>26775</v>
      </c>
      <c r="E386">
        <v>98.230685438089537</v>
      </c>
      <c r="F386">
        <v>20</v>
      </c>
      <c r="H386" t="str" cm="1">
        <f t="array" ref="H386">_xlfn.IFS(
             AND(E386&gt;110,C386&gt;2011,F386&gt;100),"High: overrated, new and good rotation",
             AND(E386&lt;90,C386&gt;2011,F386&gt;100),"High: underrated, new and good rotation",
             AND(E386&lt;90,C386&lt;2011,F386&gt;100),"High: underrated, not too new but good rotation",
             AND(E386&lt;=110,C386&gt;2011,F386&lt;=25),"Critic: well priced/underrated and new, but bad rotation",
             AND(E386&gt;110,F386&gt;100),"Top Tier: premium vehicules that tend to be sold above market prices",
             AND(E386&gt;=90,E386&lt;=110,F386&gt;25),"Moderate: fair price and regular to good rotation",
             AND(E386&lt;90,AND(C386&lt;=2011,C386&gt;=2000),AND(F386&lt;100,F386&gt;25)),"Moderate: underrated regular model and regular rotation",
             AND(E386&lt;90,C386&gt;2011,AND(F386&lt;=100,F386&gt;25)),"Moderate: underrated new model with regular rotation",
             AND(E386&lt;90,C386&lt;2000,AND(F386&lt;=100,F386&gt;25)),"Moderate: underrated old model with regular rotation",
             AND(C386&lt;=2011,F386&lt;=25),"Low: not new model and bad rotation",
             AND(E386&gt;110,AND(C386&lt;=2011,C386&gt;=2000),F386&lt;=25),"Low: overrated regular model with bad rotation",
             AND(E386&gt;110,C386&lt;2011,AND(F386&lt;=100,F386&gt;25)),"Low: overrated regular model (not new) with regular rotation",
             AND(E386&gt;110,C386&gt;2011,F386&lt;=25),"Low: overrated new model with bad rotation"
)</f>
        <v>Low: not new model and bad rotation</v>
      </c>
    </row>
    <row r="387" spans="1:8" x14ac:dyDescent="0.3">
      <c r="A387" t="s">
        <v>12</v>
      </c>
      <c r="B387" t="s">
        <v>133</v>
      </c>
      <c r="C387">
        <v>2012</v>
      </c>
      <c r="D387">
        <v>35481.656804733728</v>
      </c>
      <c r="E387">
        <v>98.973317569077324</v>
      </c>
      <c r="F387">
        <v>169</v>
      </c>
      <c r="H387" t="str" cm="1">
        <f t="array" ref="H387">_xlfn.IFS(
             AND(E387&gt;110,C387&gt;2011,F387&gt;100),"High: overrated, new and good rotation",
             AND(E387&lt;90,C387&gt;2011,F387&gt;100),"High: underrated, new and good rotation",
             AND(E387&lt;90,C387&lt;2011,F387&gt;100),"High: underrated, not too new but good rotation",
             AND(E387&lt;=110,C387&gt;2011,F387&lt;=25),"Critic: well priced/underrated and new, but bad rotation",
             AND(E387&gt;110,F387&gt;100),"Top Tier: premium vehicules that tend to be sold above market prices",
             AND(E387&gt;=90,E387&lt;=110,F387&gt;25),"Moderate: fair price and regular to good rotation",
             AND(E387&lt;90,AND(C387&lt;=2011,C387&gt;=2000),AND(F387&lt;100,F387&gt;25)),"Moderate: underrated regular model and regular rotation",
             AND(E387&lt;90,C387&gt;2011,AND(F387&lt;=100,F387&gt;25)),"Moderate: underrated new model with regular rotation",
             AND(E387&lt;90,C387&lt;2000,AND(F387&lt;=100,F387&gt;25)),"Moderate: underrated old model with regular rotation",
             AND(C387&lt;=2011,F387&lt;=25),"Low: not new model and bad rotation",
             AND(E387&gt;110,AND(C387&lt;=2011,C387&gt;=2000),F387&lt;=25),"Low: overrated regular model with bad rotation",
             AND(E387&gt;110,C387&lt;2011,AND(F387&lt;=100,F387&gt;25)),"Low: overrated regular model (not new) with regular rotation",
             AND(E387&gt;110,C387&gt;2011,F387&lt;=25),"Low: overrated new model with bad rotation"
)</f>
        <v>Moderate: fair price and regular to good rotation</v>
      </c>
    </row>
    <row r="388" spans="1:8" x14ac:dyDescent="0.3">
      <c r="A388" t="s">
        <v>12</v>
      </c>
      <c r="B388" t="s">
        <v>133</v>
      </c>
      <c r="C388">
        <v>2013</v>
      </c>
      <c r="D388">
        <v>46030.048076923078</v>
      </c>
      <c r="E388">
        <v>99.101305689360899</v>
      </c>
      <c r="F388">
        <v>104</v>
      </c>
      <c r="H388" t="str" cm="1">
        <f t="array" ref="H388">_xlfn.IFS(
             AND(E388&gt;110,C388&gt;2011,F388&gt;100),"High: overrated, new and good rotation",
             AND(E388&lt;90,C388&gt;2011,F388&gt;100),"High: underrated, new and good rotation",
             AND(E388&lt;90,C388&lt;2011,F388&gt;100),"High: underrated, not too new but good rotation",
             AND(E388&lt;=110,C388&gt;2011,F388&lt;=25),"Critic: well priced/underrated and new, but bad rotation",
             AND(E388&gt;110,F388&gt;100),"Top Tier: premium vehicules that tend to be sold above market prices",
             AND(E388&gt;=90,E388&lt;=110,F388&gt;25),"Moderate: fair price and regular to good rotation",
             AND(E388&lt;90,AND(C388&lt;=2011,C388&gt;=2000),AND(F388&lt;100,F388&gt;25)),"Moderate: underrated regular model and regular rotation",
             AND(E388&lt;90,C388&gt;2011,AND(F388&lt;=100,F388&gt;25)),"Moderate: underrated new model with regular rotation",
             AND(E388&lt;90,C388&lt;2000,AND(F388&lt;=100,F388&gt;25)),"Moderate: underrated old model with regular rotation",
             AND(C388&lt;=2011,F388&lt;=25),"Low: not new model and bad rotation",
             AND(E388&gt;110,AND(C388&lt;=2011,C388&gt;=2000),F388&lt;=25),"Low: overrated regular model with bad rotation",
             AND(E388&gt;110,C388&lt;2011,AND(F388&lt;=100,F388&gt;25)),"Low: overrated regular model (not new) with regular rotation",
             AND(E388&gt;110,C388&gt;2011,F388&lt;=25),"Low: overrated new model with bad rotation"
)</f>
        <v>Moderate: fair price and regular to good rotation</v>
      </c>
    </row>
    <row r="389" spans="1:8" x14ac:dyDescent="0.3">
      <c r="A389" t="s">
        <v>12</v>
      </c>
      <c r="B389" t="s">
        <v>133</v>
      </c>
      <c r="C389">
        <v>2014</v>
      </c>
      <c r="D389">
        <v>51410</v>
      </c>
      <c r="E389">
        <v>98.735810301968556</v>
      </c>
      <c r="F389">
        <v>15</v>
      </c>
      <c r="H389" t="str" cm="1">
        <f t="array" ref="H389">_xlfn.IFS(
             AND(E389&gt;110,C389&gt;2011,F389&gt;100),"High: overrated, new and good rotation",
             AND(E389&lt;90,C389&gt;2011,F389&gt;100),"High: underrated, new and good rotation",
             AND(E389&lt;90,C389&lt;2011,F389&gt;100),"High: underrated, not too new but good rotation",
             AND(E389&lt;=110,C389&gt;2011,F389&lt;=25),"Critic: well priced/underrated and new, but bad rotation",
             AND(E389&gt;110,F389&gt;100),"Top Tier: premium vehicules that tend to be sold above market prices",
             AND(E389&gt;=90,E389&lt;=110,F389&gt;25),"Moderate: fair price and regular to good rotation",
             AND(E389&lt;90,AND(C389&lt;=2011,C389&gt;=2000),AND(F389&lt;100,F389&gt;25)),"Moderate: underrated regular model and regular rotation",
             AND(E389&lt;90,C389&gt;2011,AND(F389&lt;=100,F389&gt;25)),"Moderate: underrated new model with regular rotation",
             AND(E389&lt;90,C389&lt;2000,AND(F389&lt;=100,F389&gt;25)),"Moderate: underrated old model with regular rotation",
             AND(C389&lt;=2011,F389&lt;=25),"Low: not new model and bad rotation",
             AND(E389&gt;110,AND(C389&lt;=2011,C389&gt;=2000),F389&lt;=25),"Low: overrated regular model with bad rotation",
             AND(E389&gt;110,C389&lt;2011,AND(F389&lt;=100,F389&gt;25)),"Low: overrated regular model (not new) with regular rotation",
             AND(E389&gt;110,C389&gt;2011,F389&lt;=25),"Low: overrated new model with bad rotation"
)</f>
        <v>Critic: well priced/underrated and new, but bad rotation</v>
      </c>
    </row>
    <row r="390" spans="1:8" x14ac:dyDescent="0.3">
      <c r="A390" t="s">
        <v>12</v>
      </c>
      <c r="B390" t="s">
        <v>133</v>
      </c>
      <c r="C390">
        <v>2015</v>
      </c>
      <c r="D390">
        <v>64600</v>
      </c>
      <c r="E390">
        <v>97.983385588078164</v>
      </c>
      <c r="F390">
        <v>5</v>
      </c>
      <c r="H390" t="str" cm="1">
        <f t="array" ref="H390">_xlfn.IFS(
             AND(E390&gt;110,C390&gt;2011,F390&gt;100),"High: overrated, new and good rotation",
             AND(E390&lt;90,C390&gt;2011,F390&gt;100),"High: underrated, new and good rotation",
             AND(E390&lt;90,C390&lt;2011,F390&gt;100),"High: underrated, not too new but good rotation",
             AND(E390&lt;=110,C390&gt;2011,F390&lt;=25),"Critic: well priced/underrated and new, but bad rotation",
             AND(E390&gt;110,F390&gt;100),"Top Tier: premium vehicules that tend to be sold above market prices",
             AND(E390&gt;=90,E390&lt;=110,F390&gt;25),"Moderate: fair price and regular to good rotation",
             AND(E390&lt;90,AND(C390&lt;=2011,C390&gt;=2000),AND(F390&lt;100,F390&gt;25)),"Moderate: underrated regular model and regular rotation",
             AND(E390&lt;90,C390&gt;2011,AND(F390&lt;=100,F390&gt;25)),"Moderate: underrated new model with regular rotation",
             AND(E390&lt;90,C390&lt;2000,AND(F390&lt;=100,F390&gt;25)),"Moderate: underrated old model with regular rotation",
             AND(C390&lt;=2011,F390&lt;=25),"Low: not new model and bad rotation",
             AND(E390&gt;110,AND(C390&lt;=2011,C390&gt;=2000),F390&lt;=25),"Low: overrated regular model with bad rotation",
             AND(E390&gt;110,C390&lt;2011,AND(F390&lt;=100,F390&gt;25)),"Low: overrated regular model (not new) with regular rotation",
             AND(E390&gt;110,C390&gt;2011,F390&lt;=25),"Low: overrated new model with bad rotation"
)</f>
        <v>Critic: well priced/underrated and new, but bad rotation</v>
      </c>
    </row>
    <row r="391" spans="1:8" x14ac:dyDescent="0.3">
      <c r="A391" t="s">
        <v>12</v>
      </c>
      <c r="B391" t="s">
        <v>134</v>
      </c>
      <c r="C391">
        <v>2007</v>
      </c>
      <c r="D391">
        <v>11050</v>
      </c>
      <c r="E391">
        <v>99.947814682827698</v>
      </c>
      <c r="F391">
        <v>4</v>
      </c>
      <c r="H391" t="str" cm="1">
        <f t="array" ref="H391">_xlfn.IFS(
             AND(E391&gt;110,C391&gt;2011,F391&gt;100),"High: overrated, new and good rotation",
             AND(E391&lt;90,C391&gt;2011,F391&gt;100),"High: underrated, new and good rotation",
             AND(E391&lt;90,C391&lt;2011,F391&gt;100),"High: underrated, not too new but good rotation",
             AND(E391&lt;=110,C391&gt;2011,F391&lt;=25),"Critic: well priced/underrated and new, but bad rotation",
             AND(E391&gt;110,F391&gt;100),"Top Tier: premium vehicules that tend to be sold above market prices",
             AND(E391&gt;=90,E391&lt;=110,F391&gt;25),"Moderate: fair price and regular to good rotation",
             AND(E391&lt;90,AND(C391&lt;=2011,C391&gt;=2000),AND(F391&lt;100,F391&gt;25)),"Moderate: underrated regular model and regular rotation",
             AND(E391&lt;90,C391&gt;2011,AND(F391&lt;=100,F391&gt;25)),"Moderate: underrated new model with regular rotation",
             AND(E391&lt;90,C391&lt;2000,AND(F391&lt;=100,F391&gt;25)),"Moderate: underrated old model with regular rotation",
             AND(C391&lt;=2011,F391&lt;=25),"Low: not new model and bad rotation",
             AND(E391&gt;110,AND(C391&lt;=2011,C391&gt;=2000),F391&lt;=25),"Low: overrated regular model with bad rotation",
             AND(E391&gt;110,C391&lt;2011,AND(F391&lt;=100,F391&gt;25)),"Low: overrated regular model (not new) with regular rotation",
             AND(E391&gt;110,C391&gt;2011,F391&lt;=25),"Low: overrated new model with bad rotation"
)</f>
        <v>Low: not new model and bad rotation</v>
      </c>
    </row>
    <row r="392" spans="1:8" x14ac:dyDescent="0.3">
      <c r="A392" t="s">
        <v>12</v>
      </c>
      <c r="B392" t="s">
        <v>134</v>
      </c>
      <c r="C392">
        <v>2008</v>
      </c>
      <c r="D392">
        <v>14830.76923076923</v>
      </c>
      <c r="E392">
        <v>97.023254866026917</v>
      </c>
      <c r="F392">
        <v>13</v>
      </c>
      <c r="H392" t="str" cm="1">
        <f t="array" ref="H392">_xlfn.IFS(
             AND(E392&gt;110,C392&gt;2011,F392&gt;100),"High: overrated, new and good rotation",
             AND(E392&lt;90,C392&gt;2011,F392&gt;100),"High: underrated, new and good rotation",
             AND(E392&lt;90,C392&lt;2011,F392&gt;100),"High: underrated, not too new but good rotation",
             AND(E392&lt;=110,C392&gt;2011,F392&lt;=25),"Critic: well priced/underrated and new, but bad rotation",
             AND(E392&gt;110,F392&gt;100),"Top Tier: premium vehicules that tend to be sold above market prices",
             AND(E392&gt;=90,E392&lt;=110,F392&gt;25),"Moderate: fair price and regular to good rotation",
             AND(E392&lt;90,AND(C392&lt;=2011,C392&gt;=2000),AND(F392&lt;100,F392&gt;25)),"Moderate: underrated regular model and regular rotation",
             AND(E392&lt;90,C392&gt;2011,AND(F392&lt;=100,F392&gt;25)),"Moderate: underrated new model with regular rotation",
             AND(E392&lt;90,C392&lt;2000,AND(F392&lt;=100,F392&gt;25)),"Moderate: underrated old model with regular rotation",
             AND(C392&lt;=2011,F392&lt;=25),"Low: not new model and bad rotation",
             AND(E392&gt;110,AND(C392&lt;=2011,C392&gt;=2000),F392&lt;=25),"Low: overrated regular model with bad rotation",
             AND(E392&gt;110,C392&lt;2011,AND(F392&lt;=100,F392&gt;25)),"Low: overrated regular model (not new) with regular rotation",
             AND(E392&gt;110,C392&gt;2011,F392&lt;=25),"Low: overrated new model with bad rotation"
)</f>
        <v>Low: not new model and bad rotation</v>
      </c>
    </row>
    <row r="393" spans="1:8" x14ac:dyDescent="0.3">
      <c r="A393" t="s">
        <v>12</v>
      </c>
      <c r="B393" t="s">
        <v>134</v>
      </c>
      <c r="C393">
        <v>2011</v>
      </c>
      <c r="D393">
        <v>27600</v>
      </c>
      <c r="E393">
        <v>98.209811634277116</v>
      </c>
      <c r="F393">
        <v>2</v>
      </c>
      <c r="H393" t="str" cm="1">
        <f t="array" ref="H393">_xlfn.IFS(
             AND(E393&gt;110,C393&gt;2011,F393&gt;100),"High: overrated, new and good rotation",
             AND(E393&lt;90,C393&gt;2011,F393&gt;100),"High: underrated, new and good rotation",
             AND(E393&lt;90,C393&lt;2011,F393&gt;100),"High: underrated, not too new but good rotation",
             AND(E393&lt;=110,C393&gt;2011,F393&lt;=25),"Critic: well priced/underrated and new, but bad rotation",
             AND(E393&gt;110,F393&gt;100),"Top Tier: premium vehicules that tend to be sold above market prices",
             AND(E393&gt;=90,E393&lt;=110,F393&gt;25),"Moderate: fair price and regular to good rotation",
             AND(E393&lt;90,AND(C393&lt;=2011,C393&gt;=2000),AND(F393&lt;100,F393&gt;25)),"Moderate: underrated regular model and regular rotation",
             AND(E393&lt;90,C393&gt;2011,AND(F393&lt;=100,F393&gt;25)),"Moderate: underrated new model with regular rotation",
             AND(E393&lt;90,C393&lt;2000,AND(F393&lt;=100,F393&gt;25)),"Moderate: underrated old model with regular rotation",
             AND(C393&lt;=2011,F393&lt;=25),"Low: not new model and bad rotation",
             AND(E393&gt;110,AND(C393&lt;=2011,C393&gt;=2000),F393&lt;=25),"Low: overrated regular model with bad rotation",
             AND(E393&gt;110,C393&lt;2011,AND(F393&lt;=100,F393&gt;25)),"Low: overrated regular model (not new) with regular rotation",
             AND(E393&gt;110,C393&gt;2011,F393&lt;=25),"Low: overrated new model with bad rotation"
)</f>
        <v>Low: not new model and bad rotation</v>
      </c>
    </row>
    <row r="394" spans="1:8" x14ac:dyDescent="0.3">
      <c r="A394" t="s">
        <v>12</v>
      </c>
      <c r="B394" t="s">
        <v>134</v>
      </c>
      <c r="C394">
        <v>2012</v>
      </c>
      <c r="D394">
        <v>36027.777777777781</v>
      </c>
      <c r="E394">
        <v>102.58119352220825</v>
      </c>
      <c r="F394">
        <v>9</v>
      </c>
      <c r="H394" t="str" cm="1">
        <f t="array" ref="H394">_xlfn.IFS(
             AND(E394&gt;110,C394&gt;2011,F394&gt;100),"High: overrated, new and good rotation",
             AND(E394&lt;90,C394&gt;2011,F394&gt;100),"High: underrated, new and good rotation",
             AND(E394&lt;90,C394&lt;2011,F394&gt;100),"High: underrated, not too new but good rotation",
             AND(E394&lt;=110,C394&gt;2011,F394&lt;=25),"Critic: well priced/underrated and new, but bad rotation",
             AND(E394&gt;110,F394&gt;100),"Top Tier: premium vehicules that tend to be sold above market prices",
             AND(E394&gt;=90,E394&lt;=110,F394&gt;25),"Moderate: fair price and regular to good rotation",
             AND(E394&lt;90,AND(C394&lt;=2011,C394&gt;=2000),AND(F394&lt;100,F394&gt;25)),"Moderate: underrated regular model and regular rotation",
             AND(E394&lt;90,C394&gt;2011,AND(F394&lt;=100,F394&gt;25)),"Moderate: underrated new model with regular rotation",
             AND(E394&lt;90,C394&lt;2000,AND(F394&lt;=100,F394&gt;25)),"Moderate: underrated old model with regular rotation",
             AND(C394&lt;=2011,F394&lt;=25),"Low: not new model and bad rotation",
             AND(E394&gt;110,AND(C394&lt;=2011,C394&gt;=2000),F394&lt;=25),"Low: overrated regular model with bad rotation",
             AND(E394&gt;110,C394&lt;2011,AND(F394&lt;=100,F394&gt;25)),"Low: overrated regular model (not new) with regular rotation",
             AND(E394&gt;110,C394&gt;2011,F394&lt;=25),"Low: overrated new model with bad rotation"
)</f>
        <v>Critic: well priced/underrated and new, but bad rotation</v>
      </c>
    </row>
    <row r="395" spans="1:8" x14ac:dyDescent="0.3">
      <c r="A395" t="s">
        <v>12</v>
      </c>
      <c r="B395" t="s">
        <v>135</v>
      </c>
      <c r="C395">
        <v>2011</v>
      </c>
      <c r="D395">
        <v>34266.666666666664</v>
      </c>
      <c r="E395">
        <v>103.03487349998441</v>
      </c>
      <c r="F395">
        <v>3</v>
      </c>
      <c r="H395" t="str" cm="1">
        <f t="array" ref="H395">_xlfn.IFS(
             AND(E395&gt;110,C395&gt;2011,F395&gt;100),"High: overrated, new and good rotation",
             AND(E395&lt;90,C395&gt;2011,F395&gt;100),"High: underrated, new and good rotation",
             AND(E395&lt;90,C395&lt;2011,F395&gt;100),"High: underrated, not too new but good rotation",
             AND(E395&lt;=110,C395&gt;2011,F395&lt;=25),"Critic: well priced/underrated and new, but bad rotation",
             AND(E395&gt;110,F395&gt;100),"Top Tier: premium vehicules that tend to be sold above market prices",
             AND(E395&gt;=90,E395&lt;=110,F395&gt;25),"Moderate: fair price and regular to good rotation",
             AND(E395&lt;90,AND(C395&lt;=2011,C395&gt;=2000),AND(F395&lt;100,F395&gt;25)),"Moderate: underrated regular model and regular rotation",
             AND(E395&lt;90,C395&gt;2011,AND(F395&lt;=100,F395&gt;25)),"Moderate: underrated new model with regular rotation",
             AND(E395&lt;90,C395&lt;2000,AND(F395&lt;=100,F395&gt;25)),"Moderate: underrated old model with regular rotation",
             AND(C395&lt;=2011,F395&lt;=25),"Low: not new model and bad rotation",
             AND(E395&gt;110,AND(C395&lt;=2011,C395&gt;=2000),F395&lt;=25),"Low: overrated regular model with bad rotation",
             AND(E395&gt;110,C395&lt;2011,AND(F395&lt;=100,F395&gt;25)),"Low: overrated regular model (not new) with regular rotation",
             AND(E395&gt;110,C395&gt;2011,F395&lt;=25),"Low: overrated new model with bad rotation"
)</f>
        <v>Low: not new model and bad rotation</v>
      </c>
    </row>
    <row r="396" spans="1:8" x14ac:dyDescent="0.3">
      <c r="A396" t="s">
        <v>12</v>
      </c>
      <c r="B396" t="s">
        <v>135</v>
      </c>
      <c r="C396">
        <v>2012</v>
      </c>
      <c r="D396">
        <v>41966.346153846156</v>
      </c>
      <c r="E396">
        <v>98.141965746694964</v>
      </c>
      <c r="F396">
        <v>26</v>
      </c>
      <c r="H396" t="str" cm="1">
        <f t="array" ref="H396">_xlfn.IFS(
             AND(E396&gt;110,C396&gt;2011,F396&gt;100),"High: overrated, new and good rotation",
             AND(E396&lt;90,C396&gt;2011,F396&gt;100),"High: underrated, new and good rotation",
             AND(E396&lt;90,C396&lt;2011,F396&gt;100),"High: underrated, not too new but good rotation",
             AND(E396&lt;=110,C396&gt;2011,F396&lt;=25),"Critic: well priced/underrated and new, but bad rotation",
             AND(E396&gt;110,F396&gt;100),"Top Tier: premium vehicules that tend to be sold above market prices",
             AND(E396&gt;=90,E396&lt;=110,F396&gt;25),"Moderate: fair price and regular to good rotation",
             AND(E396&lt;90,AND(C396&lt;=2011,C396&gt;=2000),AND(F396&lt;100,F396&gt;25)),"Moderate: underrated regular model and regular rotation",
             AND(E396&lt;90,C396&gt;2011,AND(F396&lt;=100,F396&gt;25)),"Moderate: underrated new model with regular rotation",
             AND(E396&lt;90,C396&lt;2000,AND(F396&lt;=100,F396&gt;25)),"Moderate: underrated old model with regular rotation",
             AND(C396&lt;=2011,F396&lt;=25),"Low: not new model and bad rotation",
             AND(E396&gt;110,AND(C396&lt;=2011,C396&gt;=2000),F396&lt;=25),"Low: overrated regular model with bad rotation",
             AND(E396&gt;110,C396&lt;2011,AND(F396&lt;=100,F396&gt;25)),"Low: overrated regular model (not new) with regular rotation",
             AND(E396&gt;110,C396&gt;2011,F396&lt;=25),"Low: overrated new model with bad rotation"
)</f>
        <v>Moderate: fair price and regular to good rotation</v>
      </c>
    </row>
    <row r="397" spans="1:8" x14ac:dyDescent="0.3">
      <c r="A397" t="s">
        <v>12</v>
      </c>
      <c r="B397" t="s">
        <v>136</v>
      </c>
      <c r="C397">
        <v>2011</v>
      </c>
      <c r="D397">
        <v>30375</v>
      </c>
      <c r="E397">
        <v>99.272105068442471</v>
      </c>
      <c r="F397">
        <v>4</v>
      </c>
      <c r="H397" t="str" cm="1">
        <f t="array" ref="H397">_xlfn.IFS(
             AND(E397&gt;110,C397&gt;2011,F397&gt;100),"High: overrated, new and good rotation",
             AND(E397&lt;90,C397&gt;2011,F397&gt;100),"High: underrated, new and good rotation",
             AND(E397&lt;90,C397&lt;2011,F397&gt;100),"High: underrated, not too new but good rotation",
             AND(E397&lt;=110,C397&gt;2011,F397&lt;=25),"Critic: well priced/underrated and new, but bad rotation",
             AND(E397&gt;110,F397&gt;100),"Top Tier: premium vehicules that tend to be sold above market prices",
             AND(E397&gt;=90,E397&lt;=110,F397&gt;25),"Moderate: fair price and regular to good rotation",
             AND(E397&lt;90,AND(C397&lt;=2011,C397&gt;=2000),AND(F397&lt;100,F397&gt;25)),"Moderate: underrated regular model and regular rotation",
             AND(E397&lt;90,C397&gt;2011,AND(F397&lt;=100,F397&gt;25)),"Moderate: underrated new model with regular rotation",
             AND(E397&lt;90,C397&lt;2000,AND(F397&lt;=100,F397&gt;25)),"Moderate: underrated old model with regular rotation",
             AND(C397&lt;=2011,F397&lt;=25),"Low: not new model and bad rotation",
             AND(E397&gt;110,AND(C397&lt;=2011,C397&gt;=2000),F397&lt;=25),"Low: overrated regular model with bad rotation",
             AND(E397&gt;110,C397&lt;2011,AND(F397&lt;=100,F397&gt;25)),"Low: overrated regular model (not new) with regular rotation",
             AND(E397&gt;110,C397&gt;2011,F397&lt;=25),"Low: overrated new model with bad rotation"
)</f>
        <v>Low: not new model and bad rotation</v>
      </c>
    </row>
    <row r="398" spans="1:8" x14ac:dyDescent="0.3">
      <c r="A398" t="s">
        <v>12</v>
      </c>
      <c r="B398" t="s">
        <v>137</v>
      </c>
      <c r="C398">
        <v>1991</v>
      </c>
      <c r="D398">
        <v>6750</v>
      </c>
      <c r="E398">
        <v>88.81578947368422</v>
      </c>
      <c r="F398">
        <v>1</v>
      </c>
      <c r="H398" t="str" cm="1">
        <f t="array" ref="H398">_xlfn.IFS(
             AND(E398&gt;110,C398&gt;2011,F398&gt;100),"High: overrated, new and good rotation",
             AND(E398&lt;90,C398&gt;2011,F398&gt;100),"High: underrated, new and good rotation",
             AND(E398&lt;90,C398&lt;2011,F398&gt;100),"High: underrated, not too new but good rotation",
             AND(E398&lt;=110,C398&gt;2011,F398&lt;=25),"Critic: well priced/underrated and new, but bad rotation",
             AND(E398&gt;110,F398&gt;100),"Top Tier: premium vehicules that tend to be sold above market prices",
             AND(E398&gt;=90,E398&lt;=110,F398&gt;25),"Moderate: fair price and regular to good rotation",
             AND(E398&lt;90,AND(C398&lt;=2011,C398&gt;=2000),AND(F398&lt;100,F398&gt;25)),"Moderate: underrated regular model and regular rotation",
             AND(E398&lt;90,C398&gt;2011,AND(F398&lt;=100,F398&gt;25)),"Moderate: underrated new model with regular rotation",
             AND(E398&lt;90,C398&lt;2000,AND(F398&lt;=100,F398&gt;25)),"Moderate: underrated old model with regular rotation",
             AND(C398&lt;=2011,F398&lt;=25),"Low: not new model and bad rotation",
             AND(E398&gt;110,AND(C398&lt;=2011,C398&gt;=2000),F398&lt;=25),"Low: overrated regular model with bad rotation",
             AND(E398&gt;110,C398&lt;2011,AND(F398&lt;=100,F398&gt;25)),"Low: overrated regular model (not new) with regular rotation",
             AND(E398&gt;110,C398&gt;2011,F398&lt;=25),"Low: overrated new model with bad rotation"
)</f>
        <v>Low: not new model and bad rotation</v>
      </c>
    </row>
    <row r="399" spans="1:8" x14ac:dyDescent="0.3">
      <c r="A399" t="s">
        <v>12</v>
      </c>
      <c r="B399" t="s">
        <v>138</v>
      </c>
      <c r="C399">
        <v>2012</v>
      </c>
      <c r="D399">
        <v>27625</v>
      </c>
      <c r="E399">
        <v>111.38913732823806</v>
      </c>
      <c r="F399">
        <v>2</v>
      </c>
      <c r="H399" t="str" cm="1">
        <f t="array" ref="H399">_xlfn.IFS(
             AND(E399&gt;110,C399&gt;2011,F399&gt;100),"High: overrated, new and good rotation",
             AND(E399&lt;90,C399&gt;2011,F399&gt;100),"High: underrated, new and good rotation",
             AND(E399&lt;90,C399&lt;2011,F399&gt;100),"High: underrated, not too new but good rotation",
             AND(E399&lt;=110,C399&gt;2011,F399&lt;=25),"Critic: well priced/underrated and new, but bad rotation",
             AND(E399&gt;110,F399&gt;100),"Top Tier: premium vehicules that tend to be sold above market prices",
             AND(E399&gt;=90,E399&lt;=110,F399&gt;25),"Moderate: fair price and regular to good rotation",
             AND(E399&lt;90,AND(C399&lt;=2011,C399&gt;=2000),AND(F399&lt;100,F399&gt;25)),"Moderate: underrated regular model and regular rotation",
             AND(E399&lt;90,C399&gt;2011,AND(F399&lt;=100,F399&gt;25)),"Moderate: underrated new model with regular rotation",
             AND(E399&lt;90,C399&lt;2000,AND(F399&lt;=100,F399&gt;25)),"Moderate: underrated old model with regular rotation",
             AND(C399&lt;=2011,F399&lt;=25),"Low: not new model and bad rotation",
             AND(E399&gt;110,AND(C399&lt;=2011,C399&gt;=2000),F399&lt;=25),"Low: overrated regular model with bad rotation",
             AND(E399&gt;110,C399&lt;2011,AND(F399&lt;=100,F399&gt;25)),"Low: overrated regular model (not new) with regular rotation",
             AND(E399&gt;110,C399&gt;2011,F399&lt;=25),"Low: overrated new model with bad rotation"
)</f>
        <v>Low: overrated new model with bad rotation</v>
      </c>
    </row>
    <row r="400" spans="1:8" x14ac:dyDescent="0.3">
      <c r="A400" t="s">
        <v>12</v>
      </c>
      <c r="B400" t="s">
        <v>139</v>
      </c>
      <c r="C400">
        <v>2011</v>
      </c>
      <c r="D400">
        <v>32666.666666666668</v>
      </c>
      <c r="E400">
        <v>104.85938423161703</v>
      </c>
      <c r="F400">
        <v>6</v>
      </c>
      <c r="H400" t="str" cm="1">
        <f t="array" ref="H400">_xlfn.IFS(
             AND(E400&gt;110,C400&gt;2011,F400&gt;100),"High: overrated, new and good rotation",
             AND(E400&lt;90,C400&gt;2011,F400&gt;100),"High: underrated, new and good rotation",
             AND(E400&lt;90,C400&lt;2011,F400&gt;100),"High: underrated, not too new but good rotation",
             AND(E400&lt;=110,C400&gt;2011,F400&lt;=25),"Critic: well priced/underrated and new, but bad rotation",
             AND(E400&gt;110,F400&gt;100),"Top Tier: premium vehicules that tend to be sold above market prices",
             AND(E400&gt;=90,E400&lt;=110,F400&gt;25),"Moderate: fair price and regular to good rotation",
             AND(E400&lt;90,AND(C400&lt;=2011,C400&gt;=2000),AND(F400&lt;100,F400&gt;25)),"Moderate: underrated regular model and regular rotation",
             AND(E400&lt;90,C400&gt;2011,AND(F400&lt;=100,F400&gt;25)),"Moderate: underrated new model with regular rotation",
             AND(E400&lt;90,C400&lt;2000,AND(F400&lt;=100,F400&gt;25)),"Moderate: underrated old model with regular rotation",
             AND(C400&lt;=2011,F400&lt;=25),"Low: not new model and bad rotation",
             AND(E400&gt;110,AND(C400&lt;=2011,C400&gt;=2000),F400&lt;=25),"Low: overrated regular model with bad rotation",
             AND(E400&gt;110,C400&lt;2011,AND(F400&lt;=100,F400&gt;25)),"Low: overrated regular model (not new) with regular rotation",
             AND(E400&gt;110,C400&gt;2011,F400&lt;=25),"Low: overrated new model with bad rotation"
)</f>
        <v>Low: not new model and bad rotation</v>
      </c>
    </row>
    <row r="401" spans="1:8" x14ac:dyDescent="0.3">
      <c r="A401" t="s">
        <v>12</v>
      </c>
      <c r="B401" t="s">
        <v>139</v>
      </c>
      <c r="C401">
        <v>2012</v>
      </c>
      <c r="D401">
        <v>36600</v>
      </c>
      <c r="E401">
        <v>99.495321111789508</v>
      </c>
      <c r="F401">
        <v>5</v>
      </c>
      <c r="H401" t="str" cm="1">
        <f t="array" ref="H401">_xlfn.IFS(
             AND(E401&gt;110,C401&gt;2011,F401&gt;100),"High: overrated, new and good rotation",
             AND(E401&lt;90,C401&gt;2011,F401&gt;100),"High: underrated, new and good rotation",
             AND(E401&lt;90,C401&lt;2011,F401&gt;100),"High: underrated, not too new but good rotation",
             AND(E401&lt;=110,C401&gt;2011,F401&lt;=25),"Critic: well priced/underrated and new, but bad rotation",
             AND(E401&gt;110,F401&gt;100),"Top Tier: premium vehicules that tend to be sold above market prices",
             AND(E401&gt;=90,E401&lt;=110,F401&gt;25),"Moderate: fair price and regular to good rotation",
             AND(E401&lt;90,AND(C401&lt;=2011,C401&gt;=2000),AND(F401&lt;100,F401&gt;25)),"Moderate: underrated regular model and regular rotation",
             AND(E401&lt;90,C401&gt;2011,AND(F401&lt;=100,F401&gt;25)),"Moderate: underrated new model with regular rotation",
             AND(E401&lt;90,C401&lt;2000,AND(F401&lt;=100,F401&gt;25)),"Moderate: underrated old model with regular rotation",
             AND(C401&lt;=2011,F401&lt;=25),"Low: not new model and bad rotation",
             AND(E401&gt;110,AND(C401&lt;=2011,C401&gt;=2000),F401&lt;=25),"Low: overrated regular model with bad rotation",
             AND(E401&gt;110,C401&lt;2011,AND(F401&lt;=100,F401&gt;25)),"Low: overrated regular model (not new) with regular rotation",
             AND(E401&gt;110,C401&gt;2011,F401&lt;=25),"Low: overrated new model with bad rotation"
)</f>
        <v>Critic: well priced/underrated and new, but bad rotation</v>
      </c>
    </row>
    <row r="402" spans="1:8" x14ac:dyDescent="0.3">
      <c r="A402" t="s">
        <v>12</v>
      </c>
      <c r="B402" t="s">
        <v>139</v>
      </c>
      <c r="C402">
        <v>2014</v>
      </c>
      <c r="D402">
        <v>79250</v>
      </c>
      <c r="E402">
        <v>121.02564102564102</v>
      </c>
      <c r="F402">
        <v>2</v>
      </c>
      <c r="H402" t="str" cm="1">
        <f t="array" ref="H402">_xlfn.IFS(
             AND(E402&gt;110,C402&gt;2011,F402&gt;100),"High: overrated, new and good rotation",
             AND(E402&lt;90,C402&gt;2011,F402&gt;100),"High: underrated, new and good rotation",
             AND(E402&lt;90,C402&lt;2011,F402&gt;100),"High: underrated, not too new but good rotation",
             AND(E402&lt;=110,C402&gt;2011,F402&lt;=25),"Critic: well priced/underrated and new, but bad rotation",
             AND(E402&gt;110,F402&gt;100),"Top Tier: premium vehicules that tend to be sold above market prices",
             AND(E402&gt;=90,E402&lt;=110,F402&gt;25),"Moderate: fair price and regular to good rotation",
             AND(E402&lt;90,AND(C402&lt;=2011,C402&gt;=2000),AND(F402&lt;100,F402&gt;25)),"Moderate: underrated regular model and regular rotation",
             AND(E402&lt;90,C402&gt;2011,AND(F402&lt;=100,F402&gt;25)),"Moderate: underrated new model with regular rotation",
             AND(E402&lt;90,C402&lt;2000,AND(F402&lt;=100,F402&gt;25)),"Moderate: underrated old model with regular rotation",
             AND(C402&lt;=2011,F402&lt;=25),"Low: not new model and bad rotation",
             AND(E402&gt;110,AND(C402&lt;=2011,C402&gt;=2000),F402&lt;=25),"Low: overrated regular model with bad rotation",
             AND(E402&gt;110,C402&lt;2011,AND(F402&lt;=100,F402&gt;25)),"Low: overrated regular model (not new) with regular rotation",
             AND(E402&gt;110,C402&gt;2011,F402&lt;=25),"Low: overrated new model with bad rotation"
)</f>
        <v>Low: overrated new model with bad rotation</v>
      </c>
    </row>
    <row r="403" spans="1:8" x14ac:dyDescent="0.3">
      <c r="A403" t="s">
        <v>12</v>
      </c>
      <c r="B403" t="s">
        <v>140</v>
      </c>
      <c r="C403">
        <v>2010</v>
      </c>
      <c r="D403">
        <v>25400</v>
      </c>
      <c r="E403">
        <v>91.00056435523976</v>
      </c>
      <c r="F403">
        <v>4</v>
      </c>
      <c r="H403" t="str" cm="1">
        <f t="array" ref="H403">_xlfn.IFS(
             AND(E403&gt;110,C403&gt;2011,F403&gt;100),"High: overrated, new and good rotation",
             AND(E403&lt;90,C403&gt;2011,F403&gt;100),"High: underrated, new and good rotation",
             AND(E403&lt;90,C403&lt;2011,F403&gt;100),"High: underrated, not too new but good rotation",
             AND(E403&lt;=110,C403&gt;2011,F403&lt;=25),"Critic: well priced/underrated and new, but bad rotation",
             AND(E403&gt;110,F403&gt;100),"Top Tier: premium vehicules that tend to be sold above market prices",
             AND(E403&gt;=90,E403&lt;=110,F403&gt;25),"Moderate: fair price and regular to good rotation",
             AND(E403&lt;90,AND(C403&lt;=2011,C403&gt;=2000),AND(F403&lt;100,F403&gt;25)),"Moderate: underrated regular model and regular rotation",
             AND(E403&lt;90,C403&gt;2011,AND(F403&lt;=100,F403&gt;25)),"Moderate: underrated new model with regular rotation",
             AND(E403&lt;90,C403&lt;2000,AND(F403&lt;=100,F403&gt;25)),"Moderate: underrated old model with regular rotation",
             AND(C403&lt;=2011,F403&lt;=25),"Low: not new model and bad rotation",
             AND(E403&gt;110,AND(C403&lt;=2011,C403&gt;=2000),F403&lt;=25),"Low: overrated regular model with bad rotation",
             AND(E403&gt;110,C403&lt;2011,AND(F403&lt;=100,F403&gt;25)),"Low: overrated regular model (not new) with regular rotation",
             AND(E403&gt;110,C403&gt;2011,F403&lt;=25),"Low: overrated new model with bad rotation"
)</f>
        <v>Low: not new model and bad rotation</v>
      </c>
    </row>
    <row r="404" spans="1:8" x14ac:dyDescent="0.3">
      <c r="A404" t="s">
        <v>12</v>
      </c>
      <c r="B404" t="s">
        <v>140</v>
      </c>
      <c r="C404">
        <v>2011</v>
      </c>
      <c r="D404">
        <v>36800</v>
      </c>
      <c r="E404">
        <v>100.5464480874317</v>
      </c>
      <c r="F404">
        <v>1</v>
      </c>
      <c r="H404" t="str" cm="1">
        <f t="array" ref="H404">_xlfn.IFS(
             AND(E404&gt;110,C404&gt;2011,F404&gt;100),"High: overrated, new and good rotation",
             AND(E404&lt;90,C404&gt;2011,F404&gt;100),"High: underrated, new and good rotation",
             AND(E404&lt;90,C404&lt;2011,F404&gt;100),"High: underrated, not too new but good rotation",
             AND(E404&lt;=110,C404&gt;2011,F404&lt;=25),"Critic: well priced/underrated and new, but bad rotation",
             AND(E404&gt;110,F404&gt;100),"Top Tier: premium vehicules that tend to be sold above market prices",
             AND(E404&gt;=90,E404&lt;=110,F404&gt;25),"Moderate: fair price and regular to good rotation",
             AND(E404&lt;90,AND(C404&lt;=2011,C404&gt;=2000),AND(F404&lt;100,F404&gt;25)),"Moderate: underrated regular model and regular rotation",
             AND(E404&lt;90,C404&gt;2011,AND(F404&lt;=100,F404&gt;25)),"Moderate: underrated new model with regular rotation",
             AND(E404&lt;90,C404&lt;2000,AND(F404&lt;=100,F404&gt;25)),"Moderate: underrated old model with regular rotation",
             AND(C404&lt;=2011,F404&lt;=25),"Low: not new model and bad rotation",
             AND(E404&gt;110,AND(C404&lt;=2011,C404&gt;=2000),F404&lt;=25),"Low: overrated regular model with bad rotation",
             AND(E404&gt;110,C404&lt;2011,AND(F404&lt;=100,F404&gt;25)),"Low: overrated regular model (not new) with regular rotation",
             AND(E404&gt;110,C404&gt;2011,F404&lt;=25),"Low: overrated new model with bad rotation"
)</f>
        <v>Low: not new model and bad rotation</v>
      </c>
    </row>
    <row r="405" spans="1:8" x14ac:dyDescent="0.3">
      <c r="A405" t="s">
        <v>12</v>
      </c>
      <c r="B405" t="s">
        <v>141</v>
      </c>
      <c r="C405">
        <v>2011</v>
      </c>
      <c r="D405">
        <v>55000</v>
      </c>
      <c r="E405">
        <v>101.47601476014761</v>
      </c>
      <c r="F405">
        <v>1</v>
      </c>
      <c r="H405" t="str" cm="1">
        <f t="array" ref="H405">_xlfn.IFS(
             AND(E405&gt;110,C405&gt;2011,F405&gt;100),"High: overrated, new and good rotation",
             AND(E405&lt;90,C405&gt;2011,F405&gt;100),"High: underrated, new and good rotation",
             AND(E405&lt;90,C405&lt;2011,F405&gt;100),"High: underrated, not too new but good rotation",
             AND(E405&lt;=110,C405&gt;2011,F405&lt;=25),"Critic: well priced/underrated and new, but bad rotation",
             AND(E405&gt;110,F405&gt;100),"Top Tier: premium vehicules that tend to be sold above market prices",
             AND(E405&gt;=90,E405&lt;=110,F405&gt;25),"Moderate: fair price and regular to good rotation",
             AND(E405&lt;90,AND(C405&lt;=2011,C405&gt;=2000),AND(F405&lt;100,F405&gt;25)),"Moderate: underrated regular model and regular rotation",
             AND(E405&lt;90,C405&gt;2011,AND(F405&lt;=100,F405&gt;25)),"Moderate: underrated new model with regular rotation",
             AND(E405&lt;90,C405&lt;2000,AND(F405&lt;=100,F405&gt;25)),"Moderate: underrated old model with regular rotation",
             AND(C405&lt;=2011,F405&lt;=25),"Low: not new model and bad rotation",
             AND(E405&gt;110,AND(C405&lt;=2011,C405&gt;=2000),F405&lt;=25),"Low: overrated regular model with bad rotation",
             AND(E405&gt;110,C405&lt;2011,AND(F405&lt;=100,F405&gt;25)),"Low: overrated regular model (not new) with regular rotation",
             AND(E405&gt;110,C405&gt;2011,F405&lt;=25),"Low: overrated new model with bad rotation"
)</f>
        <v>Low: not new model and bad rotation</v>
      </c>
    </row>
    <row r="406" spans="1:8" x14ac:dyDescent="0.3">
      <c r="A406" t="s">
        <v>12</v>
      </c>
      <c r="B406" t="s">
        <v>141</v>
      </c>
      <c r="C406">
        <v>2012</v>
      </c>
      <c r="D406">
        <v>50050</v>
      </c>
      <c r="E406">
        <v>95.223159975669091</v>
      </c>
      <c r="F406">
        <v>2</v>
      </c>
      <c r="H406" t="str" cm="1">
        <f t="array" ref="H406">_xlfn.IFS(
             AND(E406&gt;110,C406&gt;2011,F406&gt;100),"High: overrated, new and good rotation",
             AND(E406&lt;90,C406&gt;2011,F406&gt;100),"High: underrated, new and good rotation",
             AND(E406&lt;90,C406&lt;2011,F406&gt;100),"High: underrated, not too new but good rotation",
             AND(E406&lt;=110,C406&gt;2011,F406&lt;=25),"Critic: well priced/underrated and new, but bad rotation",
             AND(E406&gt;110,F406&gt;100),"Top Tier: premium vehicules that tend to be sold above market prices",
             AND(E406&gt;=90,E406&lt;=110,F406&gt;25),"Moderate: fair price and regular to good rotation",
             AND(E406&lt;90,AND(C406&lt;=2011,C406&gt;=2000),AND(F406&lt;100,F406&gt;25)),"Moderate: underrated regular model and regular rotation",
             AND(E406&lt;90,C406&gt;2011,AND(F406&lt;=100,F406&gt;25)),"Moderate: underrated new model with regular rotation",
             AND(E406&lt;90,C406&lt;2000,AND(F406&lt;=100,F406&gt;25)),"Moderate: underrated old model with regular rotation",
             AND(C406&lt;=2011,F406&lt;=25),"Low: not new model and bad rotation",
             AND(E406&gt;110,AND(C406&lt;=2011,C406&gt;=2000),F406&lt;=25),"Low: overrated regular model with bad rotation",
             AND(E406&gt;110,C406&lt;2011,AND(F406&lt;=100,F406&gt;25)),"Low: overrated regular model (not new) with regular rotation",
             AND(E406&gt;110,C406&gt;2011,F406&lt;=25),"Low: overrated new model with bad rotation"
)</f>
        <v>Critic: well priced/underrated and new, but bad rotation</v>
      </c>
    </row>
    <row r="407" spans="1:8" x14ac:dyDescent="0.3">
      <c r="A407" t="s">
        <v>12</v>
      </c>
      <c r="B407" t="s">
        <v>142</v>
      </c>
      <c r="C407">
        <v>2014</v>
      </c>
      <c r="D407">
        <v>154222.22222222222</v>
      </c>
      <c r="E407">
        <v>95.994353206587505</v>
      </c>
      <c r="F407">
        <v>9</v>
      </c>
      <c r="H407" t="str" cm="1">
        <f t="array" ref="H407">_xlfn.IFS(
             AND(E407&gt;110,C407&gt;2011,F407&gt;100),"High: overrated, new and good rotation",
             AND(E407&lt;90,C407&gt;2011,F407&gt;100),"High: underrated, new and good rotation",
             AND(E407&lt;90,C407&lt;2011,F407&gt;100),"High: underrated, not too new but good rotation",
             AND(E407&lt;=110,C407&gt;2011,F407&lt;=25),"Critic: well priced/underrated and new, but bad rotation",
             AND(E407&gt;110,F407&gt;100),"Top Tier: premium vehicules that tend to be sold above market prices",
             AND(E407&gt;=90,E407&lt;=110,F407&gt;25),"Moderate: fair price and regular to good rotation",
             AND(E407&lt;90,AND(C407&lt;=2011,C407&gt;=2000),AND(F407&lt;100,F407&gt;25)),"Moderate: underrated regular model and regular rotation",
             AND(E407&lt;90,C407&gt;2011,AND(F407&lt;=100,F407&gt;25)),"Moderate: underrated new model with regular rotation",
             AND(E407&lt;90,C407&lt;2000,AND(F407&lt;=100,F407&gt;25)),"Moderate: underrated old model with regular rotation",
             AND(C407&lt;=2011,F407&lt;=25),"Low: not new model and bad rotation",
             AND(E407&gt;110,AND(C407&lt;=2011,C407&gt;=2000),F407&lt;=25),"Low: overrated regular model with bad rotation",
             AND(E407&gt;110,C407&lt;2011,AND(F407&lt;=100,F407&gt;25)),"Low: overrated regular model (not new) with regular rotation",
             AND(E407&gt;110,C407&gt;2011,F407&lt;=25),"Low: overrated new model with bad rotation"
)</f>
        <v>Critic: well priced/underrated and new, but bad rotation</v>
      </c>
    </row>
    <row r="408" spans="1:8" x14ac:dyDescent="0.3">
      <c r="A408" t="s">
        <v>12</v>
      </c>
      <c r="B408" t="s">
        <v>143</v>
      </c>
      <c r="C408">
        <v>1999</v>
      </c>
      <c r="D408">
        <v>10200</v>
      </c>
      <c r="E408">
        <v>94.444444444444443</v>
      </c>
      <c r="F408">
        <v>1</v>
      </c>
      <c r="H408" t="str" cm="1">
        <f t="array" ref="H408">_xlfn.IFS(
             AND(E408&gt;110,C408&gt;2011,F408&gt;100),"High: overrated, new and good rotation",
             AND(E408&lt;90,C408&gt;2011,F408&gt;100),"High: underrated, new and good rotation",
             AND(E408&lt;90,C408&lt;2011,F408&gt;100),"High: underrated, not too new but good rotation",
             AND(E408&lt;=110,C408&gt;2011,F408&lt;=25),"Critic: well priced/underrated and new, but bad rotation",
             AND(E408&gt;110,F408&gt;100),"Top Tier: premium vehicules that tend to be sold above market prices",
             AND(E408&gt;=90,E408&lt;=110,F408&gt;25),"Moderate: fair price and regular to good rotation",
             AND(E408&lt;90,AND(C408&lt;=2011,C408&gt;=2000),AND(F408&lt;100,F408&gt;25)),"Moderate: underrated regular model and regular rotation",
             AND(E408&lt;90,C408&gt;2011,AND(F408&lt;=100,F408&gt;25)),"Moderate: underrated new model with regular rotation",
             AND(E408&lt;90,C408&lt;2000,AND(F408&lt;=100,F408&gt;25)),"Moderate: underrated old model with regular rotation",
             AND(C408&lt;=2011,F408&lt;=25),"Low: not new model and bad rotation",
             AND(E408&gt;110,AND(C408&lt;=2011,C408&gt;=2000),F408&lt;=25),"Low: overrated regular model with bad rotation",
             AND(E408&gt;110,C408&lt;2011,AND(F408&lt;=100,F408&gt;25)),"Low: overrated regular model (not new) with regular rotation",
             AND(E408&gt;110,C408&gt;2011,F408&lt;=25),"Low: overrated new model with bad rotation"
)</f>
        <v>Low: not new model and bad rotation</v>
      </c>
    </row>
    <row r="409" spans="1:8" x14ac:dyDescent="0.3">
      <c r="A409" t="s">
        <v>12</v>
      </c>
      <c r="B409" t="s">
        <v>143</v>
      </c>
      <c r="C409">
        <v>2000</v>
      </c>
      <c r="D409">
        <v>9290</v>
      </c>
      <c r="E409">
        <v>109.75608012300643</v>
      </c>
      <c r="F409">
        <v>5</v>
      </c>
      <c r="H409" t="str" cm="1">
        <f t="array" ref="H409">_xlfn.IFS(
             AND(E409&gt;110,C409&gt;2011,F409&gt;100),"High: overrated, new and good rotation",
             AND(E409&lt;90,C409&gt;2011,F409&gt;100),"High: underrated, new and good rotation",
             AND(E409&lt;90,C409&lt;2011,F409&gt;100),"High: underrated, not too new but good rotation",
             AND(E409&lt;=110,C409&gt;2011,F409&lt;=25),"Critic: well priced/underrated and new, but bad rotation",
             AND(E409&gt;110,F409&gt;100),"Top Tier: premium vehicules that tend to be sold above market prices",
             AND(E409&gt;=90,E409&lt;=110,F409&gt;25),"Moderate: fair price and regular to good rotation",
             AND(E409&lt;90,AND(C409&lt;=2011,C409&gt;=2000),AND(F409&lt;100,F409&gt;25)),"Moderate: underrated regular model and regular rotation",
             AND(E409&lt;90,C409&gt;2011,AND(F409&lt;=100,F409&gt;25)),"Moderate: underrated new model with regular rotation",
             AND(E409&lt;90,C409&lt;2000,AND(F409&lt;=100,F409&gt;25)),"Moderate: underrated old model with regular rotation",
             AND(C409&lt;=2011,F409&lt;=25),"Low: not new model and bad rotation",
             AND(E409&gt;110,AND(C409&lt;=2011,C409&gt;=2000),F409&lt;=25),"Low: overrated regular model with bad rotation",
             AND(E409&gt;110,C409&lt;2011,AND(F409&lt;=100,F409&gt;25)),"Low: overrated regular model (not new) with regular rotation",
             AND(E409&gt;110,C409&gt;2011,F409&lt;=25),"Low: overrated new model with bad rotation"
)</f>
        <v>Low: not new model and bad rotation</v>
      </c>
    </row>
    <row r="410" spans="1:8" x14ac:dyDescent="0.3">
      <c r="A410" t="s">
        <v>12</v>
      </c>
      <c r="B410" t="s">
        <v>143</v>
      </c>
      <c r="C410">
        <v>2006</v>
      </c>
      <c r="D410">
        <v>15750</v>
      </c>
      <c r="E410">
        <v>95.744680851063833</v>
      </c>
      <c r="F410">
        <v>1</v>
      </c>
      <c r="H410" t="str" cm="1">
        <f t="array" ref="H410">_xlfn.IFS(
             AND(E410&gt;110,C410&gt;2011,F410&gt;100),"High: overrated, new and good rotation",
             AND(E410&lt;90,C410&gt;2011,F410&gt;100),"High: underrated, new and good rotation",
             AND(E410&lt;90,C410&lt;2011,F410&gt;100),"High: underrated, not too new but good rotation",
             AND(E410&lt;=110,C410&gt;2011,F410&lt;=25),"Critic: well priced/underrated and new, but bad rotation",
             AND(E410&gt;110,F410&gt;100),"Top Tier: premium vehicules that tend to be sold above market prices",
             AND(E410&gt;=90,E410&lt;=110,F410&gt;25),"Moderate: fair price and regular to good rotation",
             AND(E410&lt;90,AND(C410&lt;=2011,C410&gt;=2000),AND(F410&lt;100,F410&gt;25)),"Moderate: underrated regular model and regular rotation",
             AND(E410&lt;90,C410&gt;2011,AND(F410&lt;=100,F410&gt;25)),"Moderate: underrated new model with regular rotation",
             AND(E410&lt;90,C410&lt;2000,AND(F410&lt;=100,F410&gt;25)),"Moderate: underrated old model with regular rotation",
             AND(C410&lt;=2011,F410&lt;=25),"Low: not new model and bad rotation",
             AND(E410&gt;110,AND(C410&lt;=2011,C410&gt;=2000),F410&lt;=25),"Low: overrated regular model with bad rotation",
             AND(E410&gt;110,C410&lt;2011,AND(F410&lt;=100,F410&gt;25)),"Low: overrated regular model (not new) with regular rotation",
             AND(E410&gt;110,C410&gt;2011,F410&lt;=25),"Low: overrated new model with bad rotation"
)</f>
        <v>Low: not new model and bad rotation</v>
      </c>
    </row>
    <row r="411" spans="1:8" x14ac:dyDescent="0.3">
      <c r="A411" t="s">
        <v>12</v>
      </c>
      <c r="B411" t="s">
        <v>144</v>
      </c>
      <c r="C411">
        <v>1997</v>
      </c>
      <c r="D411">
        <v>3450</v>
      </c>
      <c r="E411">
        <v>125.64674766509629</v>
      </c>
      <c r="F411">
        <v>2</v>
      </c>
      <c r="H411" t="str" cm="1">
        <f t="array" ref="H411">_xlfn.IFS(
             AND(E411&gt;110,C411&gt;2011,F411&gt;100),"High: overrated, new and good rotation",
             AND(E411&lt;90,C411&gt;2011,F411&gt;100),"High: underrated, new and good rotation",
             AND(E411&lt;90,C411&lt;2011,F411&gt;100),"High: underrated, not too new but good rotation",
             AND(E411&lt;=110,C411&gt;2011,F411&lt;=25),"Critic: well priced/underrated and new, but bad rotation",
             AND(E411&gt;110,F411&gt;100),"Top Tier: premium vehicules that tend to be sold above market prices",
             AND(E411&gt;=90,E411&lt;=110,F411&gt;25),"Moderate: fair price and regular to good rotation",
             AND(E411&lt;90,AND(C411&lt;=2011,C411&gt;=2000),AND(F411&lt;100,F411&gt;25)),"Moderate: underrated regular model and regular rotation",
             AND(E411&lt;90,C411&gt;2011,AND(F411&lt;=100,F411&gt;25)),"Moderate: underrated new model with regular rotation",
             AND(E411&lt;90,C411&lt;2000,AND(F411&lt;=100,F411&gt;25)),"Moderate: underrated old model with regular rotation",
             AND(C411&lt;=2011,F411&lt;=25),"Low: not new model and bad rotation",
             AND(E411&gt;110,AND(C411&lt;=2011,C411&gt;=2000),F411&lt;=25),"Low: overrated regular model with bad rotation",
             AND(E411&gt;110,C411&lt;2011,AND(F411&lt;=100,F411&gt;25)),"Low: overrated regular model (not new) with regular rotation",
             AND(E411&gt;110,C411&gt;2011,F411&lt;=25),"Low: overrated new model with bad rotation"
)</f>
        <v>Low: not new model and bad rotation</v>
      </c>
    </row>
    <row r="412" spans="1:8" x14ac:dyDescent="0.3">
      <c r="A412" t="s">
        <v>12</v>
      </c>
      <c r="B412" t="s">
        <v>144</v>
      </c>
      <c r="C412">
        <v>1999</v>
      </c>
      <c r="D412">
        <v>2200</v>
      </c>
      <c r="E412">
        <v>68.75</v>
      </c>
      <c r="F412">
        <v>1</v>
      </c>
      <c r="H412" t="str" cm="1">
        <f t="array" ref="H412">_xlfn.IFS(
             AND(E412&gt;110,C412&gt;2011,F412&gt;100),"High: overrated, new and good rotation",
             AND(E412&lt;90,C412&gt;2011,F412&gt;100),"High: underrated, new and good rotation",
             AND(E412&lt;90,C412&lt;2011,F412&gt;100),"High: underrated, not too new but good rotation",
             AND(E412&lt;=110,C412&gt;2011,F412&lt;=25),"Critic: well priced/underrated and new, but bad rotation",
             AND(E412&gt;110,F412&gt;100),"Top Tier: premium vehicules that tend to be sold above market prices",
             AND(E412&gt;=90,E412&lt;=110,F412&gt;25),"Moderate: fair price and regular to good rotation",
             AND(E412&lt;90,AND(C412&lt;=2011,C412&gt;=2000),AND(F412&lt;100,F412&gt;25)),"Moderate: underrated regular model and regular rotation",
             AND(E412&lt;90,C412&gt;2011,AND(F412&lt;=100,F412&gt;25)),"Moderate: underrated new model with regular rotation",
             AND(E412&lt;90,C412&lt;2000,AND(F412&lt;=100,F412&gt;25)),"Moderate: underrated old model with regular rotation",
             AND(C412&lt;=2011,F412&lt;=25),"Low: not new model and bad rotation",
             AND(E412&gt;110,AND(C412&lt;=2011,C412&gt;=2000),F412&lt;=25),"Low: overrated regular model with bad rotation",
             AND(E412&gt;110,C412&lt;2011,AND(F412&lt;=100,F412&gt;25)),"Low: overrated regular model (not new) with regular rotation",
             AND(E412&gt;110,C412&gt;2011,F412&lt;=25),"Low: overrated new model with bad rotation"
)</f>
        <v>Low: not new model and bad rotation</v>
      </c>
    </row>
    <row r="413" spans="1:8" x14ac:dyDescent="0.3">
      <c r="A413" t="s">
        <v>12</v>
      </c>
      <c r="B413" t="s">
        <v>144</v>
      </c>
      <c r="C413">
        <v>2001</v>
      </c>
      <c r="D413">
        <v>12883.333333333334</v>
      </c>
      <c r="E413">
        <v>126.9883776378482</v>
      </c>
      <c r="F413">
        <v>3</v>
      </c>
      <c r="H413" t="str" cm="1">
        <f t="array" ref="H413">_xlfn.IFS(
             AND(E413&gt;110,C413&gt;2011,F413&gt;100),"High: overrated, new and good rotation",
             AND(E413&lt;90,C413&gt;2011,F413&gt;100),"High: underrated, new and good rotation",
             AND(E413&lt;90,C413&lt;2011,F413&gt;100),"High: underrated, not too new but good rotation",
             AND(E413&lt;=110,C413&gt;2011,F413&lt;=25),"Critic: well priced/underrated and new, but bad rotation",
             AND(E413&gt;110,F413&gt;100),"Top Tier: premium vehicules that tend to be sold above market prices",
             AND(E413&gt;=90,E413&lt;=110,F413&gt;25),"Moderate: fair price and regular to good rotation",
             AND(E413&lt;90,AND(C413&lt;=2011,C413&gt;=2000),AND(F413&lt;100,F413&gt;25)),"Moderate: underrated regular model and regular rotation",
             AND(E413&lt;90,C413&gt;2011,AND(F413&lt;=100,F413&gt;25)),"Moderate: underrated new model with regular rotation",
             AND(E413&lt;90,C413&lt;2000,AND(F413&lt;=100,F413&gt;25)),"Moderate: underrated old model with regular rotation",
             AND(C413&lt;=2011,F413&lt;=25),"Low: not new model and bad rotation",
             AND(E413&gt;110,AND(C413&lt;=2011,C413&gt;=2000),F413&lt;=25),"Low: overrated regular model with bad rotation",
             AND(E413&gt;110,C413&lt;2011,AND(F413&lt;=100,F413&gt;25)),"Low: overrated regular model (not new) with regular rotation",
             AND(E413&gt;110,C413&gt;2011,F413&lt;=25),"Low: overrated new model with bad rotation"
)</f>
        <v>Low: not new model and bad rotation</v>
      </c>
    </row>
    <row r="414" spans="1:8" x14ac:dyDescent="0.3">
      <c r="A414" t="s">
        <v>12</v>
      </c>
      <c r="B414" t="s">
        <v>144</v>
      </c>
      <c r="C414">
        <v>2002</v>
      </c>
      <c r="D414">
        <v>10682.5</v>
      </c>
      <c r="E414">
        <v>105.62144096478578</v>
      </c>
      <c r="F414">
        <v>20</v>
      </c>
      <c r="H414" t="str" cm="1">
        <f t="array" ref="H414">_xlfn.IFS(
             AND(E414&gt;110,C414&gt;2011,F414&gt;100),"High: overrated, new and good rotation",
             AND(E414&lt;90,C414&gt;2011,F414&gt;100),"High: underrated, new and good rotation",
             AND(E414&lt;90,C414&lt;2011,F414&gt;100),"High: underrated, not too new but good rotation",
             AND(E414&lt;=110,C414&gt;2011,F414&lt;=25),"Critic: well priced/underrated and new, but bad rotation",
             AND(E414&gt;110,F414&gt;100),"Top Tier: premium vehicules that tend to be sold above market prices",
             AND(E414&gt;=90,E414&lt;=110,F414&gt;25),"Moderate: fair price and regular to good rotation",
             AND(E414&lt;90,AND(C414&lt;=2011,C414&gt;=2000),AND(F414&lt;100,F414&gt;25)),"Moderate: underrated regular model and regular rotation",
             AND(E414&lt;90,C414&gt;2011,AND(F414&lt;=100,F414&gt;25)),"Moderate: underrated new model with regular rotation",
             AND(E414&lt;90,C414&lt;2000,AND(F414&lt;=100,F414&gt;25)),"Moderate: underrated old model with regular rotation",
             AND(C414&lt;=2011,F414&lt;=25),"Low: not new model and bad rotation",
             AND(E414&gt;110,AND(C414&lt;=2011,C414&gt;=2000),F414&lt;=25),"Low: overrated regular model with bad rotation",
             AND(E414&gt;110,C414&lt;2011,AND(F414&lt;=100,F414&gt;25)),"Low: overrated regular model (not new) with regular rotation",
             AND(E414&gt;110,C414&gt;2011,F414&lt;=25),"Low: overrated new model with bad rotation"
)</f>
        <v>Low: not new model and bad rotation</v>
      </c>
    </row>
    <row r="415" spans="1:8" x14ac:dyDescent="0.3">
      <c r="A415" t="s">
        <v>12</v>
      </c>
      <c r="B415" t="s">
        <v>144</v>
      </c>
      <c r="C415">
        <v>2003</v>
      </c>
      <c r="D415">
        <v>9386.1111111111113</v>
      </c>
      <c r="E415">
        <v>99.884783247457605</v>
      </c>
      <c r="F415">
        <v>18</v>
      </c>
      <c r="H415" t="str" cm="1">
        <f t="array" ref="H415">_xlfn.IFS(
             AND(E415&gt;110,C415&gt;2011,F415&gt;100),"High: overrated, new and good rotation",
             AND(E415&lt;90,C415&gt;2011,F415&gt;100),"High: underrated, new and good rotation",
             AND(E415&lt;90,C415&lt;2011,F415&gt;100),"High: underrated, not too new but good rotation",
             AND(E415&lt;=110,C415&gt;2011,F415&lt;=25),"Critic: well priced/underrated and new, but bad rotation",
             AND(E415&gt;110,F415&gt;100),"Top Tier: premium vehicules that tend to be sold above market prices",
             AND(E415&gt;=90,E415&lt;=110,F415&gt;25),"Moderate: fair price and regular to good rotation",
             AND(E415&lt;90,AND(C415&lt;=2011,C415&gt;=2000),AND(F415&lt;100,F415&gt;25)),"Moderate: underrated regular model and regular rotation",
             AND(E415&lt;90,C415&gt;2011,AND(F415&lt;=100,F415&gt;25)),"Moderate: underrated new model with regular rotation",
             AND(E415&lt;90,C415&lt;2000,AND(F415&lt;=100,F415&gt;25)),"Moderate: underrated old model with regular rotation",
             AND(C415&lt;=2011,F415&lt;=25),"Low: not new model and bad rotation",
             AND(E415&gt;110,AND(C415&lt;=2011,C415&gt;=2000),F415&lt;=25),"Low: overrated regular model with bad rotation",
             AND(E415&gt;110,C415&lt;2011,AND(F415&lt;=100,F415&gt;25)),"Low: overrated regular model (not new) with regular rotation",
             AND(E415&gt;110,C415&gt;2011,F415&lt;=25),"Low: overrated new model with bad rotation"
)</f>
        <v>Low: not new model and bad rotation</v>
      </c>
    </row>
    <row r="416" spans="1:8" x14ac:dyDescent="0.3">
      <c r="A416" t="s">
        <v>12</v>
      </c>
      <c r="B416" t="s">
        <v>144</v>
      </c>
      <c r="C416">
        <v>2004</v>
      </c>
      <c r="D416">
        <v>10518.181818181818</v>
      </c>
      <c r="E416">
        <v>94.306224226672754</v>
      </c>
      <c r="F416">
        <v>11</v>
      </c>
      <c r="H416" t="str" cm="1">
        <f t="array" ref="H416">_xlfn.IFS(
             AND(E416&gt;110,C416&gt;2011,F416&gt;100),"High: overrated, new and good rotation",
             AND(E416&lt;90,C416&gt;2011,F416&gt;100),"High: underrated, new and good rotation",
             AND(E416&lt;90,C416&lt;2011,F416&gt;100),"High: underrated, not too new but good rotation",
             AND(E416&lt;=110,C416&gt;2011,F416&lt;=25),"Critic: well priced/underrated and new, but bad rotation",
             AND(E416&gt;110,F416&gt;100),"Top Tier: premium vehicules that tend to be sold above market prices",
             AND(E416&gt;=90,E416&lt;=110,F416&gt;25),"Moderate: fair price and regular to good rotation",
             AND(E416&lt;90,AND(C416&lt;=2011,C416&gt;=2000),AND(F416&lt;100,F416&gt;25)),"Moderate: underrated regular model and regular rotation",
             AND(E416&lt;90,C416&gt;2011,AND(F416&lt;=100,F416&gt;25)),"Moderate: underrated new model with regular rotation",
             AND(E416&lt;90,C416&lt;2000,AND(F416&lt;=100,F416&gt;25)),"Moderate: underrated old model with regular rotation",
             AND(C416&lt;=2011,F416&lt;=25),"Low: not new model and bad rotation",
             AND(E416&gt;110,AND(C416&lt;=2011,C416&gt;=2000),F416&lt;=25),"Low: overrated regular model with bad rotation",
             AND(E416&gt;110,C416&lt;2011,AND(F416&lt;=100,F416&gt;25)),"Low: overrated regular model (not new) with regular rotation",
             AND(E416&gt;110,C416&gt;2011,F416&lt;=25),"Low: overrated new model with bad rotation"
)</f>
        <v>Low: not new model and bad rotation</v>
      </c>
    </row>
    <row r="417" spans="1:8" x14ac:dyDescent="0.3">
      <c r="A417" t="s">
        <v>12</v>
      </c>
      <c r="B417" t="s">
        <v>144</v>
      </c>
      <c r="C417">
        <v>2005</v>
      </c>
      <c r="D417">
        <v>11087.5</v>
      </c>
      <c r="E417">
        <v>119.9660833909499</v>
      </c>
      <c r="F417">
        <v>8</v>
      </c>
      <c r="H417" t="str" cm="1">
        <f t="array" ref="H417">_xlfn.IFS(
             AND(E417&gt;110,C417&gt;2011,F417&gt;100),"High: overrated, new and good rotation",
             AND(E417&lt;90,C417&gt;2011,F417&gt;100),"High: underrated, new and good rotation",
             AND(E417&lt;90,C417&lt;2011,F417&gt;100),"High: underrated, not too new but good rotation",
             AND(E417&lt;=110,C417&gt;2011,F417&lt;=25),"Critic: well priced/underrated and new, but bad rotation",
             AND(E417&gt;110,F417&gt;100),"Top Tier: premium vehicules that tend to be sold above market prices",
             AND(E417&gt;=90,E417&lt;=110,F417&gt;25),"Moderate: fair price and regular to good rotation",
             AND(E417&lt;90,AND(C417&lt;=2011,C417&gt;=2000),AND(F417&lt;100,F417&gt;25)),"Moderate: underrated regular model and regular rotation",
             AND(E417&lt;90,C417&gt;2011,AND(F417&lt;=100,F417&gt;25)),"Moderate: underrated new model with regular rotation",
             AND(E417&lt;90,C417&lt;2000,AND(F417&lt;=100,F417&gt;25)),"Moderate: underrated old model with regular rotation",
             AND(C417&lt;=2011,F417&lt;=25),"Low: not new model and bad rotation",
             AND(E417&gt;110,AND(C417&lt;=2011,C417&gt;=2000),F417&lt;=25),"Low: overrated regular model with bad rotation",
             AND(E417&gt;110,C417&lt;2011,AND(F417&lt;=100,F417&gt;25)),"Low: overrated regular model (not new) with regular rotation",
             AND(E417&gt;110,C417&gt;2011,F417&lt;=25),"Low: overrated new model with bad rotation"
)</f>
        <v>Low: not new model and bad rotation</v>
      </c>
    </row>
    <row r="418" spans="1:8" x14ac:dyDescent="0.3">
      <c r="A418" t="s">
        <v>12</v>
      </c>
      <c r="B418" t="s">
        <v>144</v>
      </c>
      <c r="C418">
        <v>2006</v>
      </c>
      <c r="D418">
        <v>17650</v>
      </c>
      <c r="E418">
        <v>104.35952963328123</v>
      </c>
      <c r="F418">
        <v>11</v>
      </c>
      <c r="H418" t="str" cm="1">
        <f t="array" ref="H418">_xlfn.IFS(
             AND(E418&gt;110,C418&gt;2011,F418&gt;100),"High: overrated, new and good rotation",
             AND(E418&lt;90,C418&gt;2011,F418&gt;100),"High: underrated, new and good rotation",
             AND(E418&lt;90,C418&lt;2011,F418&gt;100),"High: underrated, not too new but good rotation",
             AND(E418&lt;=110,C418&gt;2011,F418&lt;=25),"Critic: well priced/underrated and new, but bad rotation",
             AND(E418&gt;110,F418&gt;100),"Top Tier: premium vehicules that tend to be sold above market prices",
             AND(E418&gt;=90,E418&lt;=110,F418&gt;25),"Moderate: fair price and regular to good rotation",
             AND(E418&lt;90,AND(C418&lt;=2011,C418&gt;=2000),AND(F418&lt;100,F418&gt;25)),"Moderate: underrated regular model and regular rotation",
             AND(E418&lt;90,C418&gt;2011,AND(F418&lt;=100,F418&gt;25)),"Moderate: underrated new model with regular rotation",
             AND(E418&lt;90,C418&lt;2000,AND(F418&lt;=100,F418&gt;25)),"Moderate: underrated old model with regular rotation",
             AND(C418&lt;=2011,F418&lt;=25),"Low: not new model and bad rotation",
             AND(E418&gt;110,AND(C418&lt;=2011,C418&gt;=2000),F418&lt;=25),"Low: overrated regular model with bad rotation",
             AND(E418&gt;110,C418&lt;2011,AND(F418&lt;=100,F418&gt;25)),"Low: overrated regular model (not new) with regular rotation",
             AND(E418&gt;110,C418&gt;2011,F418&lt;=25),"Low: overrated new model with bad rotation"
)</f>
        <v>Low: not new model and bad rotation</v>
      </c>
    </row>
    <row r="419" spans="1:8" x14ac:dyDescent="0.3">
      <c r="A419" t="s">
        <v>12</v>
      </c>
      <c r="B419" t="s">
        <v>144</v>
      </c>
      <c r="C419">
        <v>2008</v>
      </c>
      <c r="D419">
        <v>27148.454545454544</v>
      </c>
      <c r="E419">
        <v>101.46583727369392</v>
      </c>
      <c r="F419">
        <v>33</v>
      </c>
      <c r="H419" t="str" cm="1">
        <f t="array" ref="H419">_xlfn.IFS(
             AND(E419&gt;110,C419&gt;2011,F419&gt;100),"High: overrated, new and good rotation",
             AND(E419&lt;90,C419&gt;2011,F419&gt;100),"High: underrated, new and good rotation",
             AND(E419&lt;90,C419&lt;2011,F419&gt;100),"High: underrated, not too new but good rotation",
             AND(E419&lt;=110,C419&gt;2011,F419&lt;=25),"Critic: well priced/underrated and new, but bad rotation",
             AND(E419&gt;110,F419&gt;100),"Top Tier: premium vehicules that tend to be sold above market prices",
             AND(E419&gt;=90,E419&lt;=110,F419&gt;25),"Moderate: fair price and regular to good rotation",
             AND(E419&lt;90,AND(C419&lt;=2011,C419&gt;=2000),AND(F419&lt;100,F419&gt;25)),"Moderate: underrated regular model and regular rotation",
             AND(E419&lt;90,C419&gt;2011,AND(F419&lt;=100,F419&gt;25)),"Moderate: underrated new model with regular rotation",
             AND(E419&lt;90,C419&lt;2000,AND(F419&lt;=100,F419&gt;25)),"Moderate: underrated old model with regular rotation",
             AND(C419&lt;=2011,F419&lt;=25),"Low: not new model and bad rotation",
             AND(E419&gt;110,AND(C419&lt;=2011,C419&gt;=2000),F419&lt;=25),"Low: overrated regular model with bad rotation",
             AND(E419&gt;110,C419&lt;2011,AND(F419&lt;=100,F419&gt;25)),"Low: overrated regular model (not new) with regular rotation",
             AND(E419&gt;110,C419&gt;2011,F419&lt;=25),"Low: overrated new model with bad rotation"
)</f>
        <v>Moderate: fair price and regular to good rotation</v>
      </c>
    </row>
    <row r="420" spans="1:8" x14ac:dyDescent="0.3">
      <c r="A420" t="s">
        <v>12</v>
      </c>
      <c r="B420" t="s">
        <v>144</v>
      </c>
      <c r="C420">
        <v>2009</v>
      </c>
      <c r="D420">
        <v>27937.5</v>
      </c>
      <c r="E420">
        <v>99.036298148604786</v>
      </c>
      <c r="F420">
        <v>12</v>
      </c>
      <c r="H420" t="str" cm="1">
        <f t="array" ref="H420">_xlfn.IFS(
             AND(E420&gt;110,C420&gt;2011,F420&gt;100),"High: overrated, new and good rotation",
             AND(E420&lt;90,C420&gt;2011,F420&gt;100),"High: underrated, new and good rotation",
             AND(E420&lt;90,C420&lt;2011,F420&gt;100),"High: underrated, not too new but good rotation",
             AND(E420&lt;=110,C420&gt;2011,F420&lt;=25),"Critic: well priced/underrated and new, but bad rotation",
             AND(E420&gt;110,F420&gt;100),"Top Tier: premium vehicules that tend to be sold above market prices",
             AND(E420&gt;=90,E420&lt;=110,F420&gt;25),"Moderate: fair price and regular to good rotation",
             AND(E420&lt;90,AND(C420&lt;=2011,C420&gt;=2000),AND(F420&lt;100,F420&gt;25)),"Moderate: underrated regular model and regular rotation",
             AND(E420&lt;90,C420&gt;2011,AND(F420&lt;=100,F420&gt;25)),"Moderate: underrated new model with regular rotation",
             AND(E420&lt;90,C420&lt;2000,AND(F420&lt;=100,F420&gt;25)),"Moderate: underrated old model with regular rotation",
             AND(C420&lt;=2011,F420&lt;=25),"Low: not new model and bad rotation",
             AND(E420&gt;110,AND(C420&lt;=2011,C420&gt;=2000),F420&lt;=25),"Low: overrated regular model with bad rotation",
             AND(E420&gt;110,C420&lt;2011,AND(F420&lt;=100,F420&gt;25)),"Low: overrated regular model (not new) with regular rotation",
             AND(E420&gt;110,C420&gt;2011,F420&lt;=25),"Low: overrated new model with bad rotation"
)</f>
        <v>Low: not new model and bad rotation</v>
      </c>
    </row>
    <row r="421" spans="1:8" x14ac:dyDescent="0.3">
      <c r="A421" t="s">
        <v>12</v>
      </c>
      <c r="B421" t="s">
        <v>144</v>
      </c>
      <c r="C421">
        <v>2010</v>
      </c>
      <c r="D421">
        <v>33816.666666666664</v>
      </c>
      <c r="E421">
        <v>99.855885688940205</v>
      </c>
      <c r="F421">
        <v>15</v>
      </c>
      <c r="H421" t="str" cm="1">
        <f t="array" ref="H421">_xlfn.IFS(
             AND(E421&gt;110,C421&gt;2011,F421&gt;100),"High: overrated, new and good rotation",
             AND(E421&lt;90,C421&gt;2011,F421&gt;100),"High: underrated, new and good rotation",
             AND(E421&lt;90,C421&lt;2011,F421&gt;100),"High: underrated, not too new but good rotation",
             AND(E421&lt;=110,C421&gt;2011,F421&lt;=25),"Critic: well priced/underrated and new, but bad rotation",
             AND(E421&gt;110,F421&gt;100),"Top Tier: premium vehicules that tend to be sold above market prices",
             AND(E421&gt;=90,E421&lt;=110,F421&gt;25),"Moderate: fair price and regular to good rotation",
             AND(E421&lt;90,AND(C421&lt;=2011,C421&gt;=2000),AND(F421&lt;100,F421&gt;25)),"Moderate: underrated regular model and regular rotation",
             AND(E421&lt;90,C421&gt;2011,AND(F421&lt;=100,F421&gt;25)),"Moderate: underrated new model with regular rotation",
             AND(E421&lt;90,C421&lt;2000,AND(F421&lt;=100,F421&gt;25)),"Moderate: underrated old model with regular rotation",
             AND(C421&lt;=2011,F421&lt;=25),"Low: not new model and bad rotation",
             AND(E421&gt;110,AND(C421&lt;=2011,C421&gt;=2000),F421&lt;=25),"Low: overrated regular model with bad rotation",
             AND(E421&gt;110,C421&lt;2011,AND(F421&lt;=100,F421&gt;25)),"Low: overrated regular model (not new) with regular rotation",
             AND(E421&gt;110,C421&gt;2011,F421&lt;=25),"Low: overrated new model with bad rotation"
)</f>
        <v>Low: not new model and bad rotation</v>
      </c>
    </row>
    <row r="422" spans="1:8" x14ac:dyDescent="0.3">
      <c r="A422" t="s">
        <v>12</v>
      </c>
      <c r="B422" t="s">
        <v>144</v>
      </c>
      <c r="C422">
        <v>2011</v>
      </c>
      <c r="D422">
        <v>36809.583333333336</v>
      </c>
      <c r="E422">
        <v>97.644041806935263</v>
      </c>
      <c r="F422">
        <v>60</v>
      </c>
      <c r="H422" t="str" cm="1">
        <f t="array" ref="H422">_xlfn.IFS(
             AND(E422&gt;110,C422&gt;2011,F422&gt;100),"High: overrated, new and good rotation",
             AND(E422&lt;90,C422&gt;2011,F422&gt;100),"High: underrated, new and good rotation",
             AND(E422&lt;90,C422&lt;2011,F422&gt;100),"High: underrated, not too new but good rotation",
             AND(E422&lt;=110,C422&gt;2011,F422&lt;=25),"Critic: well priced/underrated and new, but bad rotation",
             AND(E422&gt;110,F422&gt;100),"Top Tier: premium vehicules that tend to be sold above market prices",
             AND(E422&gt;=90,E422&lt;=110,F422&gt;25),"Moderate: fair price and regular to good rotation",
             AND(E422&lt;90,AND(C422&lt;=2011,C422&gt;=2000),AND(F422&lt;100,F422&gt;25)),"Moderate: underrated regular model and regular rotation",
             AND(E422&lt;90,C422&gt;2011,AND(F422&lt;=100,F422&gt;25)),"Moderate: underrated new model with regular rotation",
             AND(E422&lt;90,C422&lt;2000,AND(F422&lt;=100,F422&gt;25)),"Moderate: underrated old model with regular rotation",
             AND(C422&lt;=2011,F422&lt;=25),"Low: not new model and bad rotation",
             AND(E422&gt;110,AND(C422&lt;=2011,C422&gt;=2000),F422&lt;=25),"Low: overrated regular model with bad rotation",
             AND(E422&gt;110,C422&lt;2011,AND(F422&lt;=100,F422&gt;25)),"Low: overrated regular model (not new) with regular rotation",
             AND(E422&gt;110,C422&gt;2011,F422&lt;=25),"Low: overrated new model with bad rotation"
)</f>
        <v>Moderate: fair price and regular to good rotation</v>
      </c>
    </row>
    <row r="423" spans="1:8" x14ac:dyDescent="0.3">
      <c r="A423" t="s">
        <v>12</v>
      </c>
      <c r="B423" t="s">
        <v>144</v>
      </c>
      <c r="C423">
        <v>2012</v>
      </c>
      <c r="D423">
        <v>40582.142857142855</v>
      </c>
      <c r="E423">
        <v>99.444746732007488</v>
      </c>
      <c r="F423">
        <v>70</v>
      </c>
      <c r="H423" t="str" cm="1">
        <f t="array" ref="H423">_xlfn.IFS(
             AND(E423&gt;110,C423&gt;2011,F423&gt;100),"High: overrated, new and good rotation",
             AND(E423&lt;90,C423&gt;2011,F423&gt;100),"High: underrated, new and good rotation",
             AND(E423&lt;90,C423&lt;2011,F423&gt;100),"High: underrated, not too new but good rotation",
             AND(E423&lt;=110,C423&gt;2011,F423&lt;=25),"Critic: well priced/underrated and new, but bad rotation",
             AND(E423&gt;110,F423&gt;100),"Top Tier: premium vehicules that tend to be sold above market prices",
             AND(E423&gt;=90,E423&lt;=110,F423&gt;25),"Moderate: fair price and regular to good rotation",
             AND(E423&lt;90,AND(C423&lt;=2011,C423&gt;=2000),AND(F423&lt;100,F423&gt;25)),"Moderate: underrated regular model and regular rotation",
             AND(E423&lt;90,C423&gt;2011,AND(F423&lt;=100,F423&gt;25)),"Moderate: underrated new model with regular rotation",
             AND(E423&lt;90,C423&lt;2000,AND(F423&lt;=100,F423&gt;25)),"Moderate: underrated old model with regular rotation",
             AND(C423&lt;=2011,F423&lt;=25),"Low: not new model and bad rotation",
             AND(E423&gt;110,AND(C423&lt;=2011,C423&gt;=2000),F423&lt;=25),"Low: overrated regular model with bad rotation",
             AND(E423&gt;110,C423&lt;2011,AND(F423&lt;=100,F423&gt;25)),"Low: overrated regular model (not new) with regular rotation",
             AND(E423&gt;110,C423&gt;2011,F423&lt;=25),"Low: overrated new model with bad rotation"
)</f>
        <v>Moderate: fair price and regular to good rotation</v>
      </c>
    </row>
    <row r="424" spans="1:8" x14ac:dyDescent="0.3">
      <c r="A424" t="s">
        <v>12</v>
      </c>
      <c r="B424" t="s">
        <v>144</v>
      </c>
      <c r="C424">
        <v>2013</v>
      </c>
      <c r="D424">
        <v>48292.307692307695</v>
      </c>
      <c r="E424">
        <v>103.19743820932193</v>
      </c>
      <c r="F424">
        <v>26</v>
      </c>
      <c r="H424" t="str" cm="1">
        <f t="array" ref="H424">_xlfn.IFS(
             AND(E424&gt;110,C424&gt;2011,F424&gt;100),"High: overrated, new and good rotation",
             AND(E424&lt;90,C424&gt;2011,F424&gt;100),"High: underrated, new and good rotation",
             AND(E424&lt;90,C424&lt;2011,F424&gt;100),"High: underrated, not too new but good rotation",
             AND(E424&lt;=110,C424&gt;2011,F424&lt;=25),"Critic: well priced/underrated and new, but bad rotation",
             AND(E424&gt;110,F424&gt;100),"Top Tier: premium vehicules that tend to be sold above market prices",
             AND(E424&gt;=90,E424&lt;=110,F424&gt;25),"Moderate: fair price and regular to good rotation",
             AND(E424&lt;90,AND(C424&lt;=2011,C424&gt;=2000),AND(F424&lt;100,F424&gt;25)),"Moderate: underrated regular model and regular rotation",
             AND(E424&lt;90,C424&gt;2011,AND(F424&lt;=100,F424&gt;25)),"Moderate: underrated new model with regular rotation",
             AND(E424&lt;90,C424&lt;2000,AND(F424&lt;=100,F424&gt;25)),"Moderate: underrated old model with regular rotation",
             AND(C424&lt;=2011,F424&lt;=25),"Low: not new model and bad rotation",
             AND(E424&gt;110,AND(C424&lt;=2011,C424&gt;=2000),F424&lt;=25),"Low: overrated regular model with bad rotation",
             AND(E424&gt;110,C424&lt;2011,AND(F424&lt;=100,F424&gt;25)),"Low: overrated regular model (not new) with regular rotation",
             AND(E424&gt;110,C424&gt;2011,F424&lt;=25),"Low: overrated new model with bad rotation"
)</f>
        <v>Moderate: fair price and regular to good rotation</v>
      </c>
    </row>
    <row r="425" spans="1:8" x14ac:dyDescent="0.3">
      <c r="A425" t="s">
        <v>12</v>
      </c>
      <c r="B425" t="s">
        <v>144</v>
      </c>
      <c r="C425">
        <v>2015</v>
      </c>
      <c r="D425">
        <v>63200</v>
      </c>
      <c r="E425">
        <v>87.777777777777771</v>
      </c>
      <c r="F425">
        <v>1</v>
      </c>
      <c r="H425" t="str" cm="1">
        <f t="array" ref="H425">_xlfn.IFS(
             AND(E425&gt;110,C425&gt;2011,F425&gt;100),"High: overrated, new and good rotation",
             AND(E425&lt;90,C425&gt;2011,F425&gt;100),"High: underrated, new and good rotation",
             AND(E425&lt;90,C425&lt;2011,F425&gt;100),"High: underrated, not too new but good rotation",
             AND(E425&lt;=110,C425&gt;2011,F425&lt;=25),"Critic: well priced/underrated and new, but bad rotation",
             AND(E425&gt;110,F425&gt;100),"Top Tier: premium vehicules that tend to be sold above market prices",
             AND(E425&gt;=90,E425&lt;=110,F425&gt;25),"Moderate: fair price and regular to good rotation",
             AND(E425&lt;90,AND(C425&lt;=2011,C425&gt;=2000),AND(F425&lt;100,F425&gt;25)),"Moderate: underrated regular model and regular rotation",
             AND(E425&lt;90,C425&gt;2011,AND(F425&lt;=100,F425&gt;25)),"Moderate: underrated new model with regular rotation",
             AND(E425&lt;90,C425&lt;2000,AND(F425&lt;=100,F425&gt;25)),"Moderate: underrated old model with regular rotation",
             AND(C425&lt;=2011,F425&lt;=25),"Low: not new model and bad rotation",
             AND(E425&gt;110,AND(C425&lt;=2011,C425&gt;=2000),F425&lt;=25),"Low: overrated regular model with bad rotation",
             AND(E425&gt;110,C425&lt;2011,AND(F425&lt;=100,F425&gt;25)),"Low: overrated regular model (not new) with regular rotation",
             AND(E425&gt;110,C425&gt;2011,F425&lt;=25),"Low: overrated new model with bad rotation"
)</f>
        <v>Critic: well priced/underrated and new, but bad rotation</v>
      </c>
    </row>
    <row r="426" spans="1:8" x14ac:dyDescent="0.3">
      <c r="A426" t="s">
        <v>12</v>
      </c>
      <c r="B426" t="s">
        <v>145</v>
      </c>
      <c r="C426">
        <v>2015</v>
      </c>
      <c r="D426">
        <v>69455</v>
      </c>
      <c r="E426">
        <v>100.92740318883949</v>
      </c>
      <c r="F426">
        <v>10</v>
      </c>
      <c r="H426" t="str" cm="1">
        <f t="array" ref="H426">_xlfn.IFS(
             AND(E426&gt;110,C426&gt;2011,F426&gt;100),"High: overrated, new and good rotation",
             AND(E426&lt;90,C426&gt;2011,F426&gt;100),"High: underrated, new and good rotation",
             AND(E426&lt;90,C426&lt;2011,F426&gt;100),"High: underrated, not too new but good rotation",
             AND(E426&lt;=110,C426&gt;2011,F426&lt;=25),"Critic: well priced/underrated and new, but bad rotation",
             AND(E426&gt;110,F426&gt;100),"Top Tier: premium vehicules that tend to be sold above market prices",
             AND(E426&gt;=90,E426&lt;=110,F426&gt;25),"Moderate: fair price and regular to good rotation",
             AND(E426&lt;90,AND(C426&lt;=2011,C426&gt;=2000),AND(F426&lt;100,F426&gt;25)),"Moderate: underrated regular model and regular rotation",
             AND(E426&lt;90,C426&gt;2011,AND(F426&lt;=100,F426&gt;25)),"Moderate: underrated new model with regular rotation",
             AND(E426&lt;90,C426&lt;2000,AND(F426&lt;=100,F426&gt;25)),"Moderate: underrated old model with regular rotation",
             AND(C426&lt;=2011,F426&lt;=25),"Low: not new model and bad rotation",
             AND(E426&gt;110,AND(C426&lt;=2011,C426&gt;=2000),F426&lt;=25),"Low: overrated regular model with bad rotation",
             AND(E426&gt;110,C426&lt;2011,AND(F426&lt;=100,F426&gt;25)),"Low: overrated regular model (not new) with regular rotation",
             AND(E426&gt;110,C426&gt;2011,F426&lt;=25),"Low: overrated new model with bad rotation"
)</f>
        <v>Critic: well priced/underrated and new, but bad rotation</v>
      </c>
    </row>
    <row r="427" spans="1:8" x14ac:dyDescent="0.3">
      <c r="A427" t="s">
        <v>12</v>
      </c>
      <c r="B427" t="s">
        <v>146</v>
      </c>
      <c r="C427">
        <v>2000</v>
      </c>
      <c r="D427">
        <v>9875</v>
      </c>
      <c r="E427">
        <v>116.49854522545284</v>
      </c>
      <c r="F427">
        <v>4</v>
      </c>
      <c r="H427" t="str" cm="1">
        <f t="array" ref="H427">_xlfn.IFS(
             AND(E427&gt;110,C427&gt;2011,F427&gt;100),"High: overrated, new and good rotation",
             AND(E427&lt;90,C427&gt;2011,F427&gt;100),"High: underrated, new and good rotation",
             AND(E427&lt;90,C427&lt;2011,F427&gt;100),"High: underrated, not too new but good rotation",
             AND(E427&lt;=110,C427&gt;2011,F427&lt;=25),"Critic: well priced/underrated and new, but bad rotation",
             AND(E427&gt;110,F427&gt;100),"Top Tier: premium vehicules that tend to be sold above market prices",
             AND(E427&gt;=90,E427&lt;=110,F427&gt;25),"Moderate: fair price and regular to good rotation",
             AND(E427&lt;90,AND(C427&lt;=2011,C427&gt;=2000),AND(F427&lt;100,F427&gt;25)),"Moderate: underrated regular model and regular rotation",
             AND(E427&lt;90,C427&gt;2011,AND(F427&lt;=100,F427&gt;25)),"Moderate: underrated new model with regular rotation",
             AND(E427&lt;90,C427&lt;2000,AND(F427&lt;=100,F427&gt;25)),"Moderate: underrated old model with regular rotation",
             AND(C427&lt;=2011,F427&lt;=25),"Low: not new model and bad rotation",
             AND(E427&gt;110,AND(C427&lt;=2011,C427&gt;=2000),F427&lt;=25),"Low: overrated regular model with bad rotation",
             AND(E427&gt;110,C427&lt;2011,AND(F427&lt;=100,F427&gt;25)),"Low: overrated regular model (not new) with regular rotation",
             AND(E427&gt;110,C427&gt;2011,F427&lt;=25),"Low: overrated new model with bad rotation"
)</f>
        <v>Low: not new model and bad rotation</v>
      </c>
    </row>
    <row r="428" spans="1:8" x14ac:dyDescent="0.3">
      <c r="A428" t="s">
        <v>12</v>
      </c>
      <c r="B428" t="s">
        <v>146</v>
      </c>
      <c r="C428">
        <v>2001</v>
      </c>
      <c r="D428">
        <v>20600</v>
      </c>
      <c r="E428">
        <v>125.22796352583588</v>
      </c>
      <c r="F428">
        <v>1</v>
      </c>
      <c r="H428" t="str" cm="1">
        <f t="array" ref="H428">_xlfn.IFS(
             AND(E428&gt;110,C428&gt;2011,F428&gt;100),"High: overrated, new and good rotation",
             AND(E428&lt;90,C428&gt;2011,F428&gt;100),"High: underrated, new and good rotation",
             AND(E428&lt;90,C428&lt;2011,F428&gt;100),"High: underrated, not too new but good rotation",
             AND(E428&lt;=110,C428&gt;2011,F428&lt;=25),"Critic: well priced/underrated and new, but bad rotation",
             AND(E428&gt;110,F428&gt;100),"Top Tier: premium vehicules that tend to be sold above market prices",
             AND(E428&gt;=90,E428&lt;=110,F428&gt;25),"Moderate: fair price and regular to good rotation",
             AND(E428&lt;90,AND(C428&lt;=2011,C428&gt;=2000),AND(F428&lt;100,F428&gt;25)),"Moderate: underrated regular model and regular rotation",
             AND(E428&lt;90,C428&gt;2011,AND(F428&lt;=100,F428&gt;25)),"Moderate: underrated new model with regular rotation",
             AND(E428&lt;90,C428&lt;2000,AND(F428&lt;=100,F428&gt;25)),"Moderate: underrated old model with regular rotation",
             AND(C428&lt;=2011,F428&lt;=25),"Low: not new model and bad rotation",
             AND(E428&gt;110,AND(C428&lt;=2011,C428&gt;=2000),F428&lt;=25),"Low: overrated regular model with bad rotation",
             AND(E428&gt;110,C428&lt;2011,AND(F428&lt;=100,F428&gt;25)),"Low: overrated regular model (not new) with regular rotation",
             AND(E428&gt;110,C428&gt;2011,F428&lt;=25),"Low: overrated new model with bad rotation"
)</f>
        <v>Low: not new model and bad rotation</v>
      </c>
    </row>
    <row r="429" spans="1:8" x14ac:dyDescent="0.3">
      <c r="A429" t="s">
        <v>12</v>
      </c>
      <c r="B429" t="s">
        <v>146</v>
      </c>
      <c r="C429">
        <v>2003</v>
      </c>
      <c r="D429">
        <v>7600</v>
      </c>
      <c r="E429">
        <v>106.29370629370629</v>
      </c>
      <c r="F429">
        <v>1</v>
      </c>
      <c r="H429" t="str" cm="1">
        <f t="array" ref="H429">_xlfn.IFS(
             AND(E429&gt;110,C429&gt;2011,F429&gt;100),"High: overrated, new and good rotation",
             AND(E429&lt;90,C429&gt;2011,F429&gt;100),"High: underrated, new and good rotation",
             AND(E429&lt;90,C429&lt;2011,F429&gt;100),"High: underrated, not too new but good rotation",
             AND(E429&lt;=110,C429&gt;2011,F429&lt;=25),"Critic: well priced/underrated and new, but bad rotation",
             AND(E429&gt;110,F429&gt;100),"Top Tier: premium vehicules that tend to be sold above market prices",
             AND(E429&gt;=90,E429&lt;=110,F429&gt;25),"Moderate: fair price and regular to good rotation",
             AND(E429&lt;90,AND(C429&lt;=2011,C429&gt;=2000),AND(F429&lt;100,F429&gt;25)),"Moderate: underrated regular model and regular rotation",
             AND(E429&lt;90,C429&gt;2011,AND(F429&lt;=100,F429&gt;25)),"Moderate: underrated new model with regular rotation",
             AND(E429&lt;90,C429&lt;2000,AND(F429&lt;=100,F429&gt;25)),"Moderate: underrated old model with regular rotation",
             AND(C429&lt;=2011,F429&lt;=25),"Low: not new model and bad rotation",
             AND(E429&gt;110,AND(C429&lt;=2011,C429&gt;=2000),F429&lt;=25),"Low: overrated regular model with bad rotation",
             AND(E429&gt;110,C429&lt;2011,AND(F429&lt;=100,F429&gt;25)),"Low: overrated regular model (not new) with regular rotation",
             AND(E429&gt;110,C429&gt;2011,F429&lt;=25),"Low: overrated new model with bad rotation"
)</f>
        <v>Low: not new model and bad rotation</v>
      </c>
    </row>
    <row r="430" spans="1:8" x14ac:dyDescent="0.3">
      <c r="A430" t="s">
        <v>12</v>
      </c>
      <c r="B430" t="s">
        <v>146</v>
      </c>
      <c r="C430">
        <v>2006</v>
      </c>
      <c r="D430">
        <v>17885.9375</v>
      </c>
      <c r="E430">
        <v>100.60703081295178</v>
      </c>
      <c r="F430">
        <v>32</v>
      </c>
      <c r="H430" t="str" cm="1">
        <f t="array" ref="H430">_xlfn.IFS(
             AND(E430&gt;110,C430&gt;2011,F430&gt;100),"High: overrated, new and good rotation",
             AND(E430&lt;90,C430&gt;2011,F430&gt;100),"High: underrated, new and good rotation",
             AND(E430&lt;90,C430&lt;2011,F430&gt;100),"High: underrated, not too new but good rotation",
             AND(E430&lt;=110,C430&gt;2011,F430&lt;=25),"Critic: well priced/underrated and new, but bad rotation",
             AND(E430&gt;110,F430&gt;100),"Top Tier: premium vehicules that tend to be sold above market prices",
             AND(E430&gt;=90,E430&lt;=110,F430&gt;25),"Moderate: fair price and regular to good rotation",
             AND(E430&lt;90,AND(C430&lt;=2011,C430&gt;=2000),AND(F430&lt;100,F430&gt;25)),"Moderate: underrated regular model and regular rotation",
             AND(E430&lt;90,C430&gt;2011,AND(F430&lt;=100,F430&gt;25)),"Moderate: underrated new model with regular rotation",
             AND(E430&lt;90,C430&lt;2000,AND(F430&lt;=100,F430&gt;25)),"Moderate: underrated old model with regular rotation",
             AND(C430&lt;=2011,F430&lt;=25),"Low: not new model and bad rotation",
             AND(E430&gt;110,AND(C430&lt;=2011,C430&gt;=2000),F430&lt;=25),"Low: overrated regular model with bad rotation",
             AND(E430&gt;110,C430&lt;2011,AND(F430&lt;=100,F430&gt;25)),"Low: overrated regular model (not new) with regular rotation",
             AND(E430&gt;110,C430&gt;2011,F430&lt;=25),"Low: overrated new model with bad rotation"
)</f>
        <v>Moderate: fair price and regular to good rotation</v>
      </c>
    </row>
    <row r="431" spans="1:8" x14ac:dyDescent="0.3">
      <c r="A431" t="s">
        <v>12</v>
      </c>
      <c r="B431" t="s">
        <v>146</v>
      </c>
      <c r="C431">
        <v>2007</v>
      </c>
      <c r="D431">
        <v>24938.888888888891</v>
      </c>
      <c r="E431">
        <v>104.09049275591082</v>
      </c>
      <c r="F431">
        <v>9</v>
      </c>
      <c r="H431" t="str" cm="1">
        <f t="array" ref="H431">_xlfn.IFS(
             AND(E431&gt;110,C431&gt;2011,F431&gt;100),"High: overrated, new and good rotation",
             AND(E431&lt;90,C431&gt;2011,F431&gt;100),"High: underrated, new and good rotation",
             AND(E431&lt;90,C431&lt;2011,F431&gt;100),"High: underrated, not too new but good rotation",
             AND(E431&lt;=110,C431&gt;2011,F431&lt;=25),"Critic: well priced/underrated and new, but bad rotation",
             AND(E431&gt;110,F431&gt;100),"Top Tier: premium vehicules that tend to be sold above market prices",
             AND(E431&gt;=90,E431&lt;=110,F431&gt;25),"Moderate: fair price and regular to good rotation",
             AND(E431&lt;90,AND(C431&lt;=2011,C431&gt;=2000),AND(F431&lt;100,F431&gt;25)),"Moderate: underrated regular model and regular rotation",
             AND(E431&lt;90,C431&gt;2011,AND(F431&lt;=100,F431&gt;25)),"Moderate: underrated new model with regular rotation",
             AND(E431&lt;90,C431&lt;2000,AND(F431&lt;=100,F431&gt;25)),"Moderate: underrated old model with regular rotation",
             AND(C431&lt;=2011,F431&lt;=25),"Low: not new model and bad rotation",
             AND(E431&gt;110,AND(C431&lt;=2011,C431&gt;=2000),F431&lt;=25),"Low: overrated regular model with bad rotation",
             AND(E431&gt;110,C431&lt;2011,AND(F431&lt;=100,F431&gt;25)),"Low: overrated regular model (not new) with regular rotation",
             AND(E431&gt;110,C431&gt;2011,F431&lt;=25),"Low: overrated new model with bad rotation"
)</f>
        <v>Low: not new model and bad rotation</v>
      </c>
    </row>
    <row r="432" spans="1:8" x14ac:dyDescent="0.3">
      <c r="A432" t="s">
        <v>12</v>
      </c>
      <c r="B432" t="s">
        <v>146</v>
      </c>
      <c r="C432">
        <v>2008</v>
      </c>
      <c r="D432">
        <v>24070</v>
      </c>
      <c r="E432">
        <v>101.98199281886033</v>
      </c>
      <c r="F432">
        <v>10</v>
      </c>
      <c r="H432" t="str" cm="1">
        <f t="array" ref="H432">_xlfn.IFS(
             AND(E432&gt;110,C432&gt;2011,F432&gt;100),"High: overrated, new and good rotation",
             AND(E432&lt;90,C432&gt;2011,F432&gt;100),"High: underrated, new and good rotation",
             AND(E432&lt;90,C432&lt;2011,F432&gt;100),"High: underrated, not too new but good rotation",
             AND(E432&lt;=110,C432&gt;2011,F432&lt;=25),"Critic: well priced/underrated and new, but bad rotation",
             AND(E432&gt;110,F432&gt;100),"Top Tier: premium vehicules that tend to be sold above market prices",
             AND(E432&gt;=90,E432&lt;=110,F432&gt;25),"Moderate: fair price and regular to good rotation",
             AND(E432&lt;90,AND(C432&lt;=2011,C432&gt;=2000),AND(F432&lt;100,F432&gt;25)),"Moderate: underrated regular model and regular rotation",
             AND(E432&lt;90,C432&gt;2011,AND(F432&lt;=100,F432&gt;25)),"Moderate: underrated new model with regular rotation",
             AND(E432&lt;90,C432&lt;2000,AND(F432&lt;=100,F432&gt;25)),"Moderate: underrated old model with regular rotation",
             AND(C432&lt;=2011,F432&lt;=25),"Low: not new model and bad rotation",
             AND(E432&gt;110,AND(C432&lt;=2011,C432&gt;=2000),F432&lt;=25),"Low: overrated regular model with bad rotation",
             AND(E432&gt;110,C432&lt;2011,AND(F432&lt;=100,F432&gt;25)),"Low: overrated regular model (not new) with regular rotation",
             AND(E432&gt;110,C432&gt;2011,F432&lt;=25),"Low: overrated new model with bad rotation"
)</f>
        <v>Low: not new model and bad rotation</v>
      </c>
    </row>
    <row r="433" spans="1:8" x14ac:dyDescent="0.3">
      <c r="A433" t="s">
        <v>12</v>
      </c>
      <c r="B433" t="s">
        <v>146</v>
      </c>
      <c r="C433">
        <v>2009</v>
      </c>
      <c r="D433">
        <v>26000</v>
      </c>
      <c r="E433">
        <v>122.64150943396226</v>
      </c>
      <c r="F433">
        <v>1</v>
      </c>
      <c r="H433" t="str" cm="1">
        <f t="array" ref="H433">_xlfn.IFS(
             AND(E433&gt;110,C433&gt;2011,F433&gt;100),"High: overrated, new and good rotation",
             AND(E433&lt;90,C433&gt;2011,F433&gt;100),"High: underrated, new and good rotation",
             AND(E433&lt;90,C433&lt;2011,F433&gt;100),"High: underrated, not too new but good rotation",
             AND(E433&lt;=110,C433&gt;2011,F433&lt;=25),"Critic: well priced/underrated and new, but bad rotation",
             AND(E433&gt;110,F433&gt;100),"Top Tier: premium vehicules that tend to be sold above market prices",
             AND(E433&gt;=90,E433&lt;=110,F433&gt;25),"Moderate: fair price and regular to good rotation",
             AND(E433&lt;90,AND(C433&lt;=2011,C433&gt;=2000),AND(F433&lt;100,F433&gt;25)),"Moderate: underrated regular model and regular rotation",
             AND(E433&lt;90,C433&gt;2011,AND(F433&lt;=100,F433&gt;25)),"Moderate: underrated new model with regular rotation",
             AND(E433&lt;90,C433&lt;2000,AND(F433&lt;=100,F433&gt;25)),"Moderate: underrated old model with regular rotation",
             AND(C433&lt;=2011,F433&lt;=25),"Low: not new model and bad rotation",
             AND(E433&gt;110,AND(C433&lt;=2011,C433&gt;=2000),F433&lt;=25),"Low: overrated regular model with bad rotation",
             AND(E433&gt;110,C433&lt;2011,AND(F433&lt;=100,F433&gt;25)),"Low: overrated regular model (not new) with regular rotation",
             AND(E433&gt;110,C433&gt;2011,F433&lt;=25),"Low: overrated new model with bad rotation"
)</f>
        <v>Low: not new model and bad rotation</v>
      </c>
    </row>
    <row r="434" spans="1:8" x14ac:dyDescent="0.3">
      <c r="A434" t="s">
        <v>12</v>
      </c>
      <c r="B434" t="s">
        <v>146</v>
      </c>
      <c r="C434">
        <v>2010</v>
      </c>
      <c r="D434">
        <v>24600</v>
      </c>
      <c r="E434">
        <v>85.416666666666657</v>
      </c>
      <c r="F434">
        <v>1</v>
      </c>
      <c r="H434" t="str" cm="1">
        <f t="array" ref="H434">_xlfn.IFS(
             AND(E434&gt;110,C434&gt;2011,F434&gt;100),"High: overrated, new and good rotation",
             AND(E434&lt;90,C434&gt;2011,F434&gt;100),"High: underrated, new and good rotation",
             AND(E434&lt;90,C434&lt;2011,F434&gt;100),"High: underrated, not too new but good rotation",
             AND(E434&lt;=110,C434&gt;2011,F434&lt;=25),"Critic: well priced/underrated and new, but bad rotation",
             AND(E434&gt;110,F434&gt;100),"Top Tier: premium vehicules that tend to be sold above market prices",
             AND(E434&gt;=90,E434&lt;=110,F434&gt;25),"Moderate: fair price and regular to good rotation",
             AND(E434&lt;90,AND(C434&lt;=2011,C434&gt;=2000),AND(F434&lt;100,F434&gt;25)),"Moderate: underrated regular model and regular rotation",
             AND(E434&lt;90,C434&gt;2011,AND(F434&lt;=100,F434&gt;25)),"Moderate: underrated new model with regular rotation",
             AND(E434&lt;90,C434&lt;2000,AND(F434&lt;=100,F434&gt;25)),"Moderate: underrated old model with regular rotation",
             AND(C434&lt;=2011,F434&lt;=25),"Low: not new model and bad rotation",
             AND(E434&gt;110,AND(C434&lt;=2011,C434&gt;=2000),F434&lt;=25),"Low: overrated regular model with bad rotation",
             AND(E434&gt;110,C434&lt;2011,AND(F434&lt;=100,F434&gt;25)),"Low: overrated regular model (not new) with regular rotation",
             AND(E434&gt;110,C434&gt;2011,F434&lt;=25),"Low: overrated new model with bad rotation"
)</f>
        <v>Low: not new model and bad rotation</v>
      </c>
    </row>
    <row r="435" spans="1:8" x14ac:dyDescent="0.3">
      <c r="A435" t="s">
        <v>12</v>
      </c>
      <c r="B435" t="s">
        <v>146</v>
      </c>
      <c r="C435">
        <v>2013</v>
      </c>
      <c r="D435">
        <v>62750</v>
      </c>
      <c r="E435">
        <v>99.683666355796689</v>
      </c>
      <c r="F435">
        <v>22</v>
      </c>
      <c r="H435" t="str" cm="1">
        <f t="array" ref="H435">_xlfn.IFS(
             AND(E435&gt;110,C435&gt;2011,F435&gt;100),"High: overrated, new and good rotation",
             AND(E435&lt;90,C435&gt;2011,F435&gt;100),"High: underrated, new and good rotation",
             AND(E435&lt;90,C435&lt;2011,F435&gt;100),"High: underrated, not too new but good rotation",
             AND(E435&lt;=110,C435&gt;2011,F435&lt;=25),"Critic: well priced/underrated and new, but bad rotation",
             AND(E435&gt;110,F435&gt;100),"Top Tier: premium vehicules that tend to be sold above market prices",
             AND(E435&gt;=90,E435&lt;=110,F435&gt;25),"Moderate: fair price and regular to good rotation",
             AND(E435&lt;90,AND(C435&lt;=2011,C435&gt;=2000),AND(F435&lt;100,F435&gt;25)),"Moderate: underrated regular model and regular rotation",
             AND(E435&lt;90,C435&gt;2011,AND(F435&lt;=100,F435&gt;25)),"Moderate: underrated new model with regular rotation",
             AND(E435&lt;90,C435&lt;2000,AND(F435&lt;=100,F435&gt;25)),"Moderate: underrated old model with regular rotation",
             AND(C435&lt;=2011,F435&lt;=25),"Low: not new model and bad rotation",
             AND(E435&gt;110,AND(C435&lt;=2011,C435&gt;=2000),F435&lt;=25),"Low: overrated regular model with bad rotation",
             AND(E435&gt;110,C435&lt;2011,AND(F435&lt;=100,F435&gt;25)),"Low: overrated regular model (not new) with regular rotation",
             AND(E435&gt;110,C435&gt;2011,F435&lt;=25),"Low: overrated new model with bad rotation"
)</f>
        <v>Critic: well priced/underrated and new, but bad rotation</v>
      </c>
    </row>
    <row r="436" spans="1:8" x14ac:dyDescent="0.3">
      <c r="A436" t="s">
        <v>12</v>
      </c>
      <c r="B436" t="s">
        <v>146</v>
      </c>
      <c r="C436">
        <v>2014</v>
      </c>
      <c r="D436">
        <v>76468.240000000005</v>
      </c>
      <c r="E436">
        <v>105.66625319464909</v>
      </c>
      <c r="F436">
        <v>25</v>
      </c>
      <c r="H436" t="str" cm="1">
        <f t="array" ref="H436">_xlfn.IFS(
             AND(E436&gt;110,C436&gt;2011,F436&gt;100),"High: overrated, new and good rotation",
             AND(E436&lt;90,C436&gt;2011,F436&gt;100),"High: underrated, new and good rotation",
             AND(E436&lt;90,C436&lt;2011,F436&gt;100),"High: underrated, not too new but good rotation",
             AND(E436&lt;=110,C436&gt;2011,F436&lt;=25),"Critic: well priced/underrated and new, but bad rotation",
             AND(E436&gt;110,F436&gt;100),"Top Tier: premium vehicules that tend to be sold above market prices",
             AND(E436&gt;=90,E436&lt;=110,F436&gt;25),"Moderate: fair price and regular to good rotation",
             AND(E436&lt;90,AND(C436&lt;=2011,C436&gt;=2000),AND(F436&lt;100,F436&gt;25)),"Moderate: underrated regular model and regular rotation",
             AND(E436&lt;90,C436&gt;2011,AND(F436&lt;=100,F436&gt;25)),"Moderate: underrated new model with regular rotation",
             AND(E436&lt;90,C436&lt;2000,AND(F436&lt;=100,F436&gt;25)),"Moderate: underrated old model with regular rotation",
             AND(C436&lt;=2011,F436&lt;=25),"Low: not new model and bad rotation",
             AND(E436&gt;110,AND(C436&lt;=2011,C436&gt;=2000),F436&lt;=25),"Low: overrated regular model with bad rotation",
             AND(E436&gt;110,C436&lt;2011,AND(F436&lt;=100,F436&gt;25)),"Low: overrated regular model (not new) with regular rotation",
             AND(E436&gt;110,C436&gt;2011,F436&lt;=25),"Low: overrated new model with bad rotation"
)</f>
        <v>Critic: well priced/underrated and new, but bad rotation</v>
      </c>
    </row>
    <row r="437" spans="1:8" x14ac:dyDescent="0.3">
      <c r="A437" t="s">
        <v>12</v>
      </c>
      <c r="B437" t="s">
        <v>147</v>
      </c>
      <c r="C437">
        <v>2006</v>
      </c>
      <c r="D437">
        <v>22877.272727272728</v>
      </c>
      <c r="E437">
        <v>90.757500497879818</v>
      </c>
      <c r="F437">
        <v>11</v>
      </c>
      <c r="H437" t="str" cm="1">
        <f t="array" ref="H437">_xlfn.IFS(
             AND(E437&gt;110,C437&gt;2011,F437&gt;100),"High: overrated, new and good rotation",
             AND(E437&lt;90,C437&gt;2011,F437&gt;100),"High: underrated, new and good rotation",
             AND(E437&lt;90,C437&lt;2011,F437&gt;100),"High: underrated, not too new but good rotation",
             AND(E437&lt;=110,C437&gt;2011,F437&lt;=25),"Critic: well priced/underrated and new, but bad rotation",
             AND(E437&gt;110,F437&gt;100),"Top Tier: premium vehicules that tend to be sold above market prices",
             AND(E437&gt;=90,E437&lt;=110,F437&gt;25),"Moderate: fair price and regular to good rotation",
             AND(E437&lt;90,AND(C437&lt;=2011,C437&gt;=2000),AND(F437&lt;100,F437&gt;25)),"Moderate: underrated regular model and regular rotation",
             AND(E437&lt;90,C437&gt;2011,AND(F437&lt;=100,F437&gt;25)),"Moderate: underrated new model with regular rotation",
             AND(E437&lt;90,C437&lt;2000,AND(F437&lt;=100,F437&gt;25)),"Moderate: underrated old model with regular rotation",
             AND(C437&lt;=2011,F437&lt;=25),"Low: not new model and bad rotation",
             AND(E437&gt;110,AND(C437&lt;=2011,C437&gt;=2000),F437&lt;=25),"Low: overrated regular model with bad rotation",
             AND(E437&gt;110,C437&lt;2011,AND(F437&lt;=100,F437&gt;25)),"Low: overrated regular model (not new) with regular rotation",
             AND(E437&gt;110,C437&gt;2011,F437&lt;=25),"Low: overrated new model with bad rotation"
)</f>
        <v>Low: not new model and bad rotation</v>
      </c>
    </row>
    <row r="438" spans="1:8" x14ac:dyDescent="0.3">
      <c r="A438" t="s">
        <v>12</v>
      </c>
      <c r="B438" t="s">
        <v>147</v>
      </c>
      <c r="C438">
        <v>2007</v>
      </c>
      <c r="D438">
        <v>25052.63157894737</v>
      </c>
      <c r="E438">
        <v>94.278746444553718</v>
      </c>
      <c r="F438">
        <v>19</v>
      </c>
      <c r="H438" t="str" cm="1">
        <f t="array" ref="H438">_xlfn.IFS(
             AND(E438&gt;110,C438&gt;2011,F438&gt;100),"High: overrated, new and good rotation",
             AND(E438&lt;90,C438&gt;2011,F438&gt;100),"High: underrated, new and good rotation",
             AND(E438&lt;90,C438&lt;2011,F438&gt;100),"High: underrated, not too new but good rotation",
             AND(E438&lt;=110,C438&gt;2011,F438&lt;=25),"Critic: well priced/underrated and new, but bad rotation",
             AND(E438&gt;110,F438&gt;100),"Top Tier: premium vehicules that tend to be sold above market prices",
             AND(E438&gt;=90,E438&lt;=110,F438&gt;25),"Moderate: fair price and regular to good rotation",
             AND(E438&lt;90,AND(C438&lt;=2011,C438&gt;=2000),AND(F438&lt;100,F438&gt;25)),"Moderate: underrated regular model and regular rotation",
             AND(E438&lt;90,C438&gt;2011,AND(F438&lt;=100,F438&gt;25)),"Moderate: underrated new model with regular rotation",
             AND(E438&lt;90,C438&lt;2000,AND(F438&lt;=100,F438&gt;25)),"Moderate: underrated old model with regular rotation",
             AND(C438&lt;=2011,F438&lt;=25),"Low: not new model and bad rotation",
             AND(E438&gt;110,AND(C438&lt;=2011,C438&gt;=2000),F438&lt;=25),"Low: overrated regular model with bad rotation",
             AND(E438&gt;110,C438&lt;2011,AND(F438&lt;=100,F438&gt;25)),"Low: overrated regular model (not new) with regular rotation",
             AND(E438&gt;110,C438&gt;2011,F438&lt;=25),"Low: overrated new model with bad rotation"
)</f>
        <v>Low: not new model and bad rotation</v>
      </c>
    </row>
    <row r="439" spans="1:8" x14ac:dyDescent="0.3">
      <c r="A439" t="s">
        <v>12</v>
      </c>
      <c r="B439" t="s">
        <v>147</v>
      </c>
      <c r="C439">
        <v>2008</v>
      </c>
      <c r="D439">
        <v>26214.285714285714</v>
      </c>
      <c r="E439">
        <v>92.72861098557118</v>
      </c>
      <c r="F439">
        <v>7</v>
      </c>
      <c r="H439" t="str" cm="1">
        <f t="array" ref="H439">_xlfn.IFS(
             AND(E439&gt;110,C439&gt;2011,F439&gt;100),"High: overrated, new and good rotation",
             AND(E439&lt;90,C439&gt;2011,F439&gt;100),"High: underrated, new and good rotation",
             AND(E439&lt;90,C439&lt;2011,F439&gt;100),"High: underrated, not too new but good rotation",
             AND(E439&lt;=110,C439&gt;2011,F439&lt;=25),"Critic: well priced/underrated and new, but bad rotation",
             AND(E439&gt;110,F439&gt;100),"Top Tier: premium vehicules that tend to be sold above market prices",
             AND(E439&gt;=90,E439&lt;=110,F439&gt;25),"Moderate: fair price and regular to good rotation",
             AND(E439&lt;90,AND(C439&lt;=2011,C439&gt;=2000),AND(F439&lt;100,F439&gt;25)),"Moderate: underrated regular model and regular rotation",
             AND(E439&lt;90,C439&gt;2011,AND(F439&lt;=100,F439&gt;25)),"Moderate: underrated new model with regular rotation",
             AND(E439&lt;90,C439&lt;2000,AND(F439&lt;=100,F439&gt;25)),"Moderate: underrated old model with regular rotation",
             AND(C439&lt;=2011,F439&lt;=25),"Low: not new model and bad rotation",
             AND(E439&gt;110,AND(C439&lt;=2011,C439&gt;=2000),F439&lt;=25),"Low: overrated regular model with bad rotation",
             AND(E439&gt;110,C439&lt;2011,AND(F439&lt;=100,F439&gt;25)),"Low: overrated regular model (not new) with regular rotation",
             AND(E439&gt;110,C439&gt;2011,F439&lt;=25),"Low: overrated new model with bad rotation"
)</f>
        <v>Low: not new model and bad rotation</v>
      </c>
    </row>
    <row r="440" spans="1:8" x14ac:dyDescent="0.3">
      <c r="A440" t="s">
        <v>12</v>
      </c>
      <c r="B440" t="s">
        <v>147</v>
      </c>
      <c r="C440">
        <v>2010</v>
      </c>
      <c r="D440">
        <v>29800</v>
      </c>
      <c r="E440">
        <v>82.093663911845724</v>
      </c>
      <c r="F440">
        <v>1</v>
      </c>
      <c r="H440" t="str" cm="1">
        <f t="array" ref="H440">_xlfn.IFS(
             AND(E440&gt;110,C440&gt;2011,F440&gt;100),"High: overrated, new and good rotation",
             AND(E440&lt;90,C440&gt;2011,F440&gt;100),"High: underrated, new and good rotation",
             AND(E440&lt;90,C440&lt;2011,F440&gt;100),"High: underrated, not too new but good rotation",
             AND(E440&lt;=110,C440&gt;2011,F440&lt;=25),"Critic: well priced/underrated and new, but bad rotation",
             AND(E440&gt;110,F440&gt;100),"Top Tier: premium vehicules that tend to be sold above market prices",
             AND(E440&gt;=90,E440&lt;=110,F440&gt;25),"Moderate: fair price and regular to good rotation",
             AND(E440&lt;90,AND(C440&lt;=2011,C440&gt;=2000),AND(F440&lt;100,F440&gt;25)),"Moderate: underrated regular model and regular rotation",
             AND(E440&lt;90,C440&gt;2011,AND(F440&lt;=100,F440&gt;25)),"Moderate: underrated new model with regular rotation",
             AND(E440&lt;90,C440&lt;2000,AND(F440&lt;=100,F440&gt;25)),"Moderate: underrated old model with regular rotation",
             AND(C440&lt;=2011,F440&lt;=25),"Low: not new model and bad rotation",
             AND(E440&gt;110,AND(C440&lt;=2011,C440&gt;=2000),F440&lt;=25),"Low: overrated regular model with bad rotation",
             AND(E440&gt;110,C440&lt;2011,AND(F440&lt;=100,F440&gt;25)),"Low: overrated regular model (not new) with regular rotation",
             AND(E440&gt;110,C440&gt;2011,F440&lt;=25),"Low: overrated new model with bad rotation"
)</f>
        <v>Low: not new model and bad rotation</v>
      </c>
    </row>
    <row r="441" spans="1:8" x14ac:dyDescent="0.3">
      <c r="A441" t="s">
        <v>12</v>
      </c>
      <c r="B441" t="s">
        <v>147</v>
      </c>
      <c r="C441">
        <v>2012</v>
      </c>
      <c r="D441">
        <v>64800</v>
      </c>
      <c r="E441">
        <v>96.205533596837938</v>
      </c>
      <c r="F441">
        <v>2</v>
      </c>
      <c r="H441" t="str" cm="1">
        <f t="array" ref="H441">_xlfn.IFS(
             AND(E441&gt;110,C441&gt;2011,F441&gt;100),"High: overrated, new and good rotation",
             AND(E441&lt;90,C441&gt;2011,F441&gt;100),"High: underrated, new and good rotation",
             AND(E441&lt;90,C441&lt;2011,F441&gt;100),"High: underrated, not too new but good rotation",
             AND(E441&lt;=110,C441&gt;2011,F441&lt;=25),"Critic: well priced/underrated and new, but bad rotation",
             AND(E441&gt;110,F441&gt;100),"Top Tier: premium vehicules that tend to be sold above market prices",
             AND(E441&gt;=90,E441&lt;=110,F441&gt;25),"Moderate: fair price and regular to good rotation",
             AND(E441&lt;90,AND(C441&lt;=2011,C441&gt;=2000),AND(F441&lt;100,F441&gt;25)),"Moderate: underrated regular model and regular rotation",
             AND(E441&lt;90,C441&gt;2011,AND(F441&lt;=100,F441&gt;25)),"Moderate: underrated new model with regular rotation",
             AND(E441&lt;90,C441&lt;2000,AND(F441&lt;=100,F441&gt;25)),"Moderate: underrated old model with regular rotation",
             AND(C441&lt;=2011,F441&lt;=25),"Low: not new model and bad rotation",
             AND(E441&gt;110,AND(C441&lt;=2011,C441&gt;=2000),F441&lt;=25),"Low: overrated regular model with bad rotation",
             AND(E441&gt;110,C441&lt;2011,AND(F441&lt;=100,F441&gt;25)),"Low: overrated regular model (not new) with regular rotation",
             AND(E441&gt;110,C441&gt;2011,F441&lt;=25),"Low: overrated new model with bad rotation"
)</f>
        <v>Critic: well priced/underrated and new, but bad rotation</v>
      </c>
    </row>
    <row r="442" spans="1:8" x14ac:dyDescent="0.3">
      <c r="A442" t="s">
        <v>12</v>
      </c>
      <c r="B442" t="s">
        <v>147</v>
      </c>
      <c r="C442">
        <v>2013</v>
      </c>
      <c r="D442">
        <v>69352.380952380947</v>
      </c>
      <c r="E442">
        <v>100.98140259523598</v>
      </c>
      <c r="F442">
        <v>21</v>
      </c>
      <c r="H442" t="str" cm="1">
        <f t="array" ref="H442">_xlfn.IFS(
             AND(E442&gt;110,C442&gt;2011,F442&gt;100),"High: overrated, new and good rotation",
             AND(E442&lt;90,C442&gt;2011,F442&gt;100),"High: underrated, new and good rotation",
             AND(E442&lt;90,C442&lt;2011,F442&gt;100),"High: underrated, not too new but good rotation",
             AND(E442&lt;=110,C442&gt;2011,F442&lt;=25),"Critic: well priced/underrated and new, but bad rotation",
             AND(E442&gt;110,F442&gt;100),"Top Tier: premium vehicules that tend to be sold above market prices",
             AND(E442&gt;=90,E442&lt;=110,F442&gt;25),"Moderate: fair price and regular to good rotation",
             AND(E442&lt;90,AND(C442&lt;=2011,C442&gt;=2000),AND(F442&lt;100,F442&gt;25)),"Moderate: underrated regular model and regular rotation",
             AND(E442&lt;90,C442&gt;2011,AND(F442&lt;=100,F442&gt;25)),"Moderate: underrated new model with regular rotation",
             AND(E442&lt;90,C442&lt;2000,AND(F442&lt;=100,F442&gt;25)),"Moderate: underrated old model with regular rotation",
             AND(C442&lt;=2011,F442&lt;=25),"Low: not new model and bad rotation",
             AND(E442&gt;110,AND(C442&lt;=2011,C442&gt;=2000),F442&lt;=25),"Low: overrated regular model with bad rotation",
             AND(E442&gt;110,C442&lt;2011,AND(F442&lt;=100,F442&gt;25)),"Low: overrated regular model (not new) with regular rotation",
             AND(E442&gt;110,C442&gt;2011,F442&lt;=25),"Low: overrated new model with bad rotation"
)</f>
        <v>Critic: well priced/underrated and new, but bad rotation</v>
      </c>
    </row>
    <row r="443" spans="1:8" x14ac:dyDescent="0.3">
      <c r="A443" t="s">
        <v>12</v>
      </c>
      <c r="B443" t="s">
        <v>147</v>
      </c>
      <c r="C443">
        <v>2014</v>
      </c>
      <c r="D443">
        <v>92992.105263157893</v>
      </c>
      <c r="E443">
        <v>99.384649089767862</v>
      </c>
      <c r="F443">
        <v>19</v>
      </c>
      <c r="H443" t="str" cm="1">
        <f t="array" ref="H443">_xlfn.IFS(
             AND(E443&gt;110,C443&gt;2011,F443&gt;100),"High: overrated, new and good rotation",
             AND(E443&lt;90,C443&gt;2011,F443&gt;100),"High: underrated, new and good rotation",
             AND(E443&lt;90,C443&lt;2011,F443&gt;100),"High: underrated, not too new but good rotation",
             AND(E443&lt;=110,C443&gt;2011,F443&lt;=25),"Critic: well priced/underrated and new, but bad rotation",
             AND(E443&gt;110,F443&gt;100),"Top Tier: premium vehicules that tend to be sold above market prices",
             AND(E443&gt;=90,E443&lt;=110,F443&gt;25),"Moderate: fair price and regular to good rotation",
             AND(E443&lt;90,AND(C443&lt;=2011,C443&gt;=2000),AND(F443&lt;100,F443&gt;25)),"Moderate: underrated regular model and regular rotation",
             AND(E443&lt;90,C443&gt;2011,AND(F443&lt;=100,F443&gt;25)),"Moderate: underrated new model with regular rotation",
             AND(E443&lt;90,C443&lt;2000,AND(F443&lt;=100,F443&gt;25)),"Moderate: underrated old model with regular rotation",
             AND(C443&lt;=2011,F443&lt;=25),"Low: not new model and bad rotation",
             AND(E443&gt;110,AND(C443&lt;=2011,C443&gt;=2000),F443&lt;=25),"Low: overrated regular model with bad rotation",
             AND(E443&gt;110,C443&lt;2011,AND(F443&lt;=100,F443&gt;25)),"Low: overrated regular model (not new) with regular rotation",
             AND(E443&gt;110,C443&gt;2011,F443&lt;=25),"Low: overrated new model with bad rotation"
)</f>
        <v>Critic: well priced/underrated and new, but bad rotation</v>
      </c>
    </row>
    <row r="444" spans="1:8" x14ac:dyDescent="0.3">
      <c r="A444" t="s">
        <v>12</v>
      </c>
      <c r="B444" t="s">
        <v>147</v>
      </c>
      <c r="C444">
        <v>2015</v>
      </c>
      <c r="D444">
        <v>101333.33333333333</v>
      </c>
      <c r="E444">
        <v>97.444166434992113</v>
      </c>
      <c r="F444">
        <v>3</v>
      </c>
      <c r="H444" t="str" cm="1">
        <f t="array" ref="H444">_xlfn.IFS(
             AND(E444&gt;110,C444&gt;2011,F444&gt;100),"High: overrated, new and good rotation",
             AND(E444&lt;90,C444&gt;2011,F444&gt;100),"High: underrated, new and good rotation",
             AND(E444&lt;90,C444&lt;2011,F444&gt;100),"High: underrated, not too new but good rotation",
             AND(E444&lt;=110,C444&gt;2011,F444&lt;=25),"Critic: well priced/underrated and new, but bad rotation",
             AND(E444&gt;110,F444&gt;100),"Top Tier: premium vehicules that tend to be sold above market prices",
             AND(E444&gt;=90,E444&lt;=110,F444&gt;25),"Moderate: fair price and regular to good rotation",
             AND(E444&lt;90,AND(C444&lt;=2011,C444&gt;=2000),AND(F444&lt;100,F444&gt;25)),"Moderate: underrated regular model and regular rotation",
             AND(E444&lt;90,C444&gt;2011,AND(F444&lt;=100,F444&gt;25)),"Moderate: underrated new model with regular rotation",
             AND(E444&lt;90,C444&lt;2000,AND(F444&lt;=100,F444&gt;25)),"Moderate: underrated old model with regular rotation",
             AND(C444&lt;=2011,F444&lt;=25),"Low: not new model and bad rotation",
             AND(E444&gt;110,AND(C444&lt;=2011,C444&gt;=2000),F444&lt;=25),"Low: overrated regular model with bad rotation",
             AND(E444&gt;110,C444&lt;2011,AND(F444&lt;=100,F444&gt;25)),"Low: overrated regular model (not new) with regular rotation",
             AND(E444&gt;110,C444&gt;2011,F444&lt;=25),"Low: overrated new model with bad rotation"
)</f>
        <v>Critic: well priced/underrated and new, but bad rotation</v>
      </c>
    </row>
    <row r="445" spans="1:8" x14ac:dyDescent="0.3">
      <c r="A445" t="s">
        <v>12</v>
      </c>
      <c r="B445" t="s">
        <v>148</v>
      </c>
      <c r="C445">
        <v>2014</v>
      </c>
      <c r="D445">
        <v>91843.333333333328</v>
      </c>
      <c r="E445">
        <v>98.181976401698861</v>
      </c>
      <c r="F445">
        <v>15</v>
      </c>
      <c r="H445" t="str" cm="1">
        <f t="array" ref="H445">_xlfn.IFS(
             AND(E445&gt;110,C445&gt;2011,F445&gt;100),"High: overrated, new and good rotation",
             AND(E445&lt;90,C445&gt;2011,F445&gt;100),"High: underrated, new and good rotation",
             AND(E445&lt;90,C445&lt;2011,F445&gt;100),"High: underrated, not too new but good rotation",
             AND(E445&lt;=110,C445&gt;2011,F445&lt;=25),"Critic: well priced/underrated and new, but bad rotation",
             AND(E445&gt;110,F445&gt;100),"Top Tier: premium vehicules that tend to be sold above market prices",
             AND(E445&gt;=90,E445&lt;=110,F445&gt;25),"Moderate: fair price and regular to good rotation",
             AND(E445&lt;90,AND(C445&lt;=2011,C445&gt;=2000),AND(F445&lt;100,F445&gt;25)),"Moderate: underrated regular model and regular rotation",
             AND(E445&lt;90,C445&gt;2011,AND(F445&lt;=100,F445&gt;25)),"Moderate: underrated new model with regular rotation",
             AND(E445&lt;90,C445&lt;2000,AND(F445&lt;=100,F445&gt;25)),"Moderate: underrated old model with regular rotation",
             AND(C445&lt;=2011,F445&lt;=25),"Low: not new model and bad rotation",
             AND(E445&gt;110,AND(C445&lt;=2011,C445&gt;=2000),F445&lt;=25),"Low: overrated regular model with bad rotation",
             AND(E445&gt;110,C445&lt;2011,AND(F445&lt;=100,F445&gt;25)),"Low: overrated regular model (not new) with regular rotation",
             AND(E445&gt;110,C445&gt;2011,F445&lt;=25),"Low: overrated new model with bad rotation"
)</f>
        <v>Critic: well priced/underrated and new, but bad rotation</v>
      </c>
    </row>
    <row r="446" spans="1:8" x14ac:dyDescent="0.3">
      <c r="A446" t="s">
        <v>12</v>
      </c>
      <c r="B446" t="s">
        <v>149</v>
      </c>
      <c r="C446">
        <v>2013</v>
      </c>
      <c r="D446">
        <v>24538.942307692309</v>
      </c>
      <c r="E446">
        <v>99.584003690040916</v>
      </c>
      <c r="F446">
        <v>104</v>
      </c>
      <c r="H446" t="str" cm="1">
        <f t="array" ref="H446">_xlfn.IFS(
             AND(E446&gt;110,C446&gt;2011,F446&gt;100),"High: overrated, new and good rotation",
             AND(E446&lt;90,C446&gt;2011,F446&gt;100),"High: underrated, new and good rotation",
             AND(E446&lt;90,C446&lt;2011,F446&gt;100),"High: underrated, not too new but good rotation",
             AND(E446&lt;=110,C446&gt;2011,F446&lt;=25),"Critic: well priced/underrated and new, but bad rotation",
             AND(E446&gt;110,F446&gt;100),"Top Tier: premium vehicules that tend to be sold above market prices",
             AND(E446&gt;=90,E446&lt;=110,F446&gt;25),"Moderate: fair price and regular to good rotation",
             AND(E446&lt;90,AND(C446&lt;=2011,C446&gt;=2000),AND(F446&lt;100,F446&gt;25)),"Moderate: underrated regular model and regular rotation",
             AND(E446&lt;90,C446&gt;2011,AND(F446&lt;=100,F446&gt;25)),"Moderate: underrated new model with regular rotation",
             AND(E446&lt;90,C446&lt;2000,AND(F446&lt;=100,F446&gt;25)),"Moderate: underrated old model with regular rotation",
             AND(C446&lt;=2011,F446&lt;=25),"Low: not new model and bad rotation",
             AND(E446&gt;110,AND(C446&lt;=2011,C446&gt;=2000),F446&lt;=25),"Low: overrated regular model with bad rotation",
             AND(E446&gt;110,C446&lt;2011,AND(F446&lt;=100,F446&gt;25)),"Low: overrated regular model (not new) with regular rotation",
             AND(E446&gt;110,C446&gt;2011,F446&lt;=25),"Low: overrated new model with bad rotation"
)</f>
        <v>Moderate: fair price and regular to good rotation</v>
      </c>
    </row>
    <row r="447" spans="1:8" x14ac:dyDescent="0.3">
      <c r="A447" t="s">
        <v>12</v>
      </c>
      <c r="B447" t="s">
        <v>149</v>
      </c>
      <c r="C447">
        <v>2014</v>
      </c>
      <c r="D447">
        <v>27446.130952380954</v>
      </c>
      <c r="E447">
        <v>103.05258052593129</v>
      </c>
      <c r="F447">
        <v>84</v>
      </c>
      <c r="H447" t="str" cm="1">
        <f t="array" ref="H447">_xlfn.IFS(
             AND(E447&gt;110,C447&gt;2011,F447&gt;100),"High: overrated, new and good rotation",
             AND(E447&lt;90,C447&gt;2011,F447&gt;100),"High: underrated, new and good rotation",
             AND(E447&lt;90,C447&lt;2011,F447&gt;100),"High: underrated, not too new but good rotation",
             AND(E447&lt;=110,C447&gt;2011,F447&lt;=25),"Critic: well priced/underrated and new, but bad rotation",
             AND(E447&gt;110,F447&gt;100),"Top Tier: premium vehicules that tend to be sold above market prices",
             AND(E447&gt;=90,E447&lt;=110,F447&gt;25),"Moderate: fair price and regular to good rotation",
             AND(E447&lt;90,AND(C447&lt;=2011,C447&gt;=2000),AND(F447&lt;100,F447&gt;25)),"Moderate: underrated regular model and regular rotation",
             AND(E447&lt;90,C447&gt;2011,AND(F447&lt;=100,F447&gt;25)),"Moderate: underrated new model with regular rotation",
             AND(E447&lt;90,C447&lt;2000,AND(F447&lt;=100,F447&gt;25)),"Moderate: underrated old model with regular rotation",
             AND(C447&lt;=2011,F447&lt;=25),"Low: not new model and bad rotation",
             AND(E447&gt;110,AND(C447&lt;=2011,C447&gt;=2000),F447&lt;=25),"Low: overrated regular model with bad rotation",
             AND(E447&gt;110,C447&lt;2011,AND(F447&lt;=100,F447&gt;25)),"Low: overrated regular model (not new) with regular rotation",
             AND(E447&gt;110,C447&gt;2011,F447&lt;=25),"Low: overrated new model with bad rotation"
)</f>
        <v>Moderate: fair price and regular to good rotation</v>
      </c>
    </row>
    <row r="448" spans="1:8" x14ac:dyDescent="0.3">
      <c r="A448" t="s">
        <v>12</v>
      </c>
      <c r="B448" t="s">
        <v>149</v>
      </c>
      <c r="C448">
        <v>2015</v>
      </c>
      <c r="D448">
        <v>32606.293706293705</v>
      </c>
      <c r="E448">
        <v>102.94694669973896</v>
      </c>
      <c r="F448">
        <v>143</v>
      </c>
      <c r="H448" t="str" cm="1">
        <f t="array" ref="H448">_xlfn.IFS(
             AND(E448&gt;110,C448&gt;2011,F448&gt;100),"High: overrated, new and good rotation",
             AND(E448&lt;90,C448&gt;2011,F448&gt;100),"High: underrated, new and good rotation",
             AND(E448&lt;90,C448&lt;2011,F448&gt;100),"High: underrated, not too new but good rotation",
             AND(E448&lt;=110,C448&gt;2011,F448&lt;=25),"Critic: well priced/underrated and new, but bad rotation",
             AND(E448&gt;110,F448&gt;100),"Top Tier: premium vehicules that tend to be sold above market prices",
             AND(E448&gt;=90,E448&lt;=110,F448&gt;25),"Moderate: fair price and regular to good rotation",
             AND(E448&lt;90,AND(C448&lt;=2011,C448&gt;=2000),AND(F448&lt;100,F448&gt;25)),"Moderate: underrated regular model and regular rotation",
             AND(E448&lt;90,C448&gt;2011,AND(F448&lt;=100,F448&gt;25)),"Moderate: underrated new model with regular rotation",
             AND(E448&lt;90,C448&lt;2000,AND(F448&lt;=100,F448&gt;25)),"Moderate: underrated old model with regular rotation",
             AND(C448&lt;=2011,F448&lt;=25),"Low: not new model and bad rotation",
             AND(E448&gt;110,AND(C448&lt;=2011,C448&gt;=2000),F448&lt;=25),"Low: overrated regular model with bad rotation",
             AND(E448&gt;110,C448&lt;2011,AND(F448&lt;=100,F448&gt;25)),"Low: overrated regular model (not new) with regular rotation",
             AND(E448&gt;110,C448&gt;2011,F448&lt;=25),"Low: overrated new model with bad rotation"
)</f>
        <v>Moderate: fair price and regular to good rotation</v>
      </c>
    </row>
    <row r="449" spans="1:8" x14ac:dyDescent="0.3">
      <c r="A449" t="s">
        <v>12</v>
      </c>
      <c r="B449" t="s">
        <v>150</v>
      </c>
      <c r="C449">
        <v>2004</v>
      </c>
      <c r="D449">
        <v>5212.105263157895</v>
      </c>
      <c r="E449">
        <v>98.33090181359097</v>
      </c>
      <c r="F449">
        <v>95</v>
      </c>
      <c r="H449" t="str" cm="1">
        <f t="array" ref="H449">_xlfn.IFS(
             AND(E449&gt;110,C449&gt;2011,F449&gt;100),"High: overrated, new and good rotation",
             AND(E449&lt;90,C449&gt;2011,F449&gt;100),"High: underrated, new and good rotation",
             AND(E449&lt;90,C449&lt;2011,F449&gt;100),"High: underrated, not too new but good rotation",
             AND(E449&lt;=110,C449&gt;2011,F449&lt;=25),"Critic: well priced/underrated and new, but bad rotation",
             AND(E449&gt;110,F449&gt;100),"Top Tier: premium vehicules that tend to be sold above market prices",
             AND(E449&gt;=90,E449&lt;=110,F449&gt;25),"Moderate: fair price and regular to good rotation",
             AND(E449&lt;90,AND(C449&lt;=2011,C449&gt;=2000),AND(F449&lt;100,F449&gt;25)),"Moderate: underrated regular model and regular rotation",
             AND(E449&lt;90,C449&gt;2011,AND(F449&lt;=100,F449&gt;25)),"Moderate: underrated new model with regular rotation",
             AND(E449&lt;90,C449&lt;2000,AND(F449&lt;=100,F449&gt;25)),"Moderate: underrated old model with regular rotation",
             AND(C449&lt;=2011,F449&lt;=25),"Low: not new model and bad rotation",
             AND(E449&gt;110,AND(C449&lt;=2011,C449&gt;=2000),F449&lt;=25),"Low: overrated regular model with bad rotation",
             AND(E449&gt;110,C449&lt;2011,AND(F449&lt;=100,F449&gt;25)),"Low: overrated regular model (not new) with regular rotation",
             AND(E449&gt;110,C449&gt;2011,F449&lt;=25),"Low: overrated new model with bad rotation"
)</f>
        <v>Moderate: fair price and regular to good rotation</v>
      </c>
    </row>
    <row r="450" spans="1:8" x14ac:dyDescent="0.3">
      <c r="A450" t="s">
        <v>12</v>
      </c>
      <c r="B450" t="s">
        <v>150</v>
      </c>
      <c r="C450">
        <v>2005</v>
      </c>
      <c r="D450">
        <v>5980</v>
      </c>
      <c r="E450">
        <v>99.645726767250821</v>
      </c>
      <c r="F450">
        <v>90</v>
      </c>
      <c r="H450" t="str" cm="1">
        <f t="array" ref="H450">_xlfn.IFS(
             AND(E450&gt;110,C450&gt;2011,F450&gt;100),"High: overrated, new and good rotation",
             AND(E450&lt;90,C450&gt;2011,F450&gt;100),"High: underrated, new and good rotation",
             AND(E450&lt;90,C450&lt;2011,F450&gt;100),"High: underrated, not too new but good rotation",
             AND(E450&lt;=110,C450&gt;2011,F450&lt;=25),"Critic: well priced/underrated and new, but bad rotation",
             AND(E450&gt;110,F450&gt;100),"Top Tier: premium vehicules that tend to be sold above market prices",
             AND(E450&gt;=90,E450&lt;=110,F450&gt;25),"Moderate: fair price and regular to good rotation",
             AND(E450&lt;90,AND(C450&lt;=2011,C450&gt;=2000),AND(F450&lt;100,F450&gt;25)),"Moderate: underrated regular model and regular rotation",
             AND(E450&lt;90,C450&gt;2011,AND(F450&lt;=100,F450&gt;25)),"Moderate: underrated new model with regular rotation",
             AND(E450&lt;90,C450&lt;2000,AND(F450&lt;=100,F450&gt;25)),"Moderate: underrated old model with regular rotation",
             AND(C450&lt;=2011,F450&lt;=25),"Low: not new model and bad rotation",
             AND(E450&gt;110,AND(C450&lt;=2011,C450&gt;=2000),F450&lt;=25),"Low: overrated regular model with bad rotation",
             AND(E450&gt;110,C450&lt;2011,AND(F450&lt;=100,F450&gt;25)),"Low: overrated regular model (not new) with regular rotation",
             AND(E450&gt;110,C450&gt;2011,F450&lt;=25),"Low: overrated new model with bad rotation"
)</f>
        <v>Moderate: fair price and regular to good rotation</v>
      </c>
    </row>
    <row r="451" spans="1:8" x14ac:dyDescent="0.3">
      <c r="A451" t="s">
        <v>12</v>
      </c>
      <c r="B451" t="s">
        <v>150</v>
      </c>
      <c r="C451">
        <v>2006</v>
      </c>
      <c r="D451">
        <v>7730.0699300699298</v>
      </c>
      <c r="E451">
        <v>97.921151592525291</v>
      </c>
      <c r="F451">
        <v>143</v>
      </c>
      <c r="H451" t="str" cm="1">
        <f t="array" ref="H451">_xlfn.IFS(
             AND(E451&gt;110,C451&gt;2011,F451&gt;100),"High: overrated, new and good rotation",
             AND(E451&lt;90,C451&gt;2011,F451&gt;100),"High: underrated, new and good rotation",
             AND(E451&lt;90,C451&lt;2011,F451&gt;100),"High: underrated, not too new but good rotation",
             AND(E451&lt;=110,C451&gt;2011,F451&lt;=25),"Critic: well priced/underrated and new, but bad rotation",
             AND(E451&gt;110,F451&gt;100),"Top Tier: premium vehicules that tend to be sold above market prices",
             AND(E451&gt;=90,E451&lt;=110,F451&gt;25),"Moderate: fair price and regular to good rotation",
             AND(E451&lt;90,AND(C451&lt;=2011,C451&gt;=2000),AND(F451&lt;100,F451&gt;25)),"Moderate: underrated regular model and regular rotation",
             AND(E451&lt;90,C451&gt;2011,AND(F451&lt;=100,F451&gt;25)),"Moderate: underrated new model with regular rotation",
             AND(E451&lt;90,C451&lt;2000,AND(F451&lt;=100,F451&gt;25)),"Moderate: underrated old model with regular rotation",
             AND(C451&lt;=2011,F451&lt;=25),"Low: not new model and bad rotation",
             AND(E451&gt;110,AND(C451&lt;=2011,C451&gt;=2000),F451&lt;=25),"Low: overrated regular model with bad rotation",
             AND(E451&gt;110,C451&lt;2011,AND(F451&lt;=100,F451&gt;25)),"Low: overrated regular model (not new) with regular rotation",
             AND(E451&gt;110,C451&gt;2011,F451&lt;=25),"Low: overrated new model with bad rotation"
)</f>
        <v>Moderate: fair price and regular to good rotation</v>
      </c>
    </row>
    <row r="452" spans="1:8" x14ac:dyDescent="0.3">
      <c r="A452" t="s">
        <v>12</v>
      </c>
      <c r="B452" t="s">
        <v>150</v>
      </c>
      <c r="C452">
        <v>2007</v>
      </c>
      <c r="D452">
        <v>9431.6455696202538</v>
      </c>
      <c r="E452">
        <v>99.585586546969267</v>
      </c>
      <c r="F452">
        <v>158</v>
      </c>
      <c r="H452" t="str" cm="1">
        <f t="array" ref="H452">_xlfn.IFS(
             AND(E452&gt;110,C452&gt;2011,F452&gt;100),"High: overrated, new and good rotation",
             AND(E452&lt;90,C452&gt;2011,F452&gt;100),"High: underrated, new and good rotation",
             AND(E452&lt;90,C452&lt;2011,F452&gt;100),"High: underrated, not too new but good rotation",
             AND(E452&lt;=110,C452&gt;2011,F452&lt;=25),"Critic: well priced/underrated and new, but bad rotation",
             AND(E452&gt;110,F452&gt;100),"Top Tier: premium vehicules that tend to be sold above market prices",
             AND(E452&gt;=90,E452&lt;=110,F452&gt;25),"Moderate: fair price and regular to good rotation",
             AND(E452&lt;90,AND(C452&lt;=2011,C452&gt;=2000),AND(F452&lt;100,F452&gt;25)),"Moderate: underrated regular model and regular rotation",
             AND(E452&lt;90,C452&gt;2011,AND(F452&lt;=100,F452&gt;25)),"Moderate: underrated new model with regular rotation",
             AND(E452&lt;90,C452&lt;2000,AND(F452&lt;=100,F452&gt;25)),"Moderate: underrated old model with regular rotation",
             AND(C452&lt;=2011,F452&lt;=25),"Low: not new model and bad rotation",
             AND(E452&gt;110,AND(C452&lt;=2011,C452&gt;=2000),F452&lt;=25),"Low: overrated regular model with bad rotation",
             AND(E452&gt;110,C452&lt;2011,AND(F452&lt;=100,F452&gt;25)),"Low: overrated regular model (not new) with regular rotation",
             AND(E452&gt;110,C452&gt;2011,F452&lt;=25),"Low: overrated new model with bad rotation"
)</f>
        <v>Moderate: fair price and regular to good rotation</v>
      </c>
    </row>
    <row r="453" spans="1:8" x14ac:dyDescent="0.3">
      <c r="A453" t="s">
        <v>12</v>
      </c>
      <c r="B453" t="s">
        <v>150</v>
      </c>
      <c r="C453">
        <v>2008</v>
      </c>
      <c r="D453">
        <v>10957.462686567163</v>
      </c>
      <c r="E453">
        <v>97.317029811494905</v>
      </c>
      <c r="F453">
        <v>134</v>
      </c>
      <c r="H453" t="str" cm="1">
        <f t="array" ref="H453">_xlfn.IFS(
             AND(E453&gt;110,C453&gt;2011,F453&gt;100),"High: overrated, new and good rotation",
             AND(E453&lt;90,C453&gt;2011,F453&gt;100),"High: underrated, new and good rotation",
             AND(E453&lt;90,C453&lt;2011,F453&gt;100),"High: underrated, not too new but good rotation",
             AND(E453&lt;=110,C453&gt;2011,F453&lt;=25),"Critic: well priced/underrated and new, but bad rotation",
             AND(E453&gt;110,F453&gt;100),"Top Tier: premium vehicules that tend to be sold above market prices",
             AND(E453&gt;=90,E453&lt;=110,F453&gt;25),"Moderate: fair price and regular to good rotation",
             AND(E453&lt;90,AND(C453&lt;=2011,C453&gt;=2000),AND(F453&lt;100,F453&gt;25)),"Moderate: underrated regular model and regular rotation",
             AND(E453&lt;90,C453&gt;2011,AND(F453&lt;=100,F453&gt;25)),"Moderate: underrated new model with regular rotation",
             AND(E453&lt;90,C453&lt;2000,AND(F453&lt;=100,F453&gt;25)),"Moderate: underrated old model with regular rotation",
             AND(C453&lt;=2011,F453&lt;=25),"Low: not new model and bad rotation",
             AND(E453&gt;110,AND(C453&lt;=2011,C453&gt;=2000),F453&lt;=25),"Low: overrated regular model with bad rotation",
             AND(E453&gt;110,C453&lt;2011,AND(F453&lt;=100,F453&gt;25)),"Low: overrated regular model (not new) with regular rotation",
             AND(E453&gt;110,C453&gt;2011,F453&lt;=25),"Low: overrated new model with bad rotation"
)</f>
        <v>Moderate: fair price and regular to good rotation</v>
      </c>
    </row>
    <row r="454" spans="1:8" x14ac:dyDescent="0.3">
      <c r="A454" t="s">
        <v>12</v>
      </c>
      <c r="B454" t="s">
        <v>150</v>
      </c>
      <c r="C454">
        <v>2009</v>
      </c>
      <c r="D454">
        <v>13250</v>
      </c>
      <c r="E454">
        <v>97.407342539948274</v>
      </c>
      <c r="F454">
        <v>23</v>
      </c>
      <c r="H454" t="str" cm="1">
        <f t="array" ref="H454">_xlfn.IFS(
             AND(E454&gt;110,C454&gt;2011,F454&gt;100),"High: overrated, new and good rotation",
             AND(E454&lt;90,C454&gt;2011,F454&gt;100),"High: underrated, new and good rotation",
             AND(E454&lt;90,C454&lt;2011,F454&gt;100),"High: underrated, not too new but good rotation",
             AND(E454&lt;=110,C454&gt;2011,F454&lt;=25),"Critic: well priced/underrated and new, but bad rotation",
             AND(E454&gt;110,F454&gt;100),"Top Tier: premium vehicules that tend to be sold above market prices",
             AND(E454&gt;=90,E454&lt;=110,F454&gt;25),"Moderate: fair price and regular to good rotation",
             AND(E454&lt;90,AND(C454&lt;=2011,C454&gt;=2000),AND(F454&lt;100,F454&gt;25)),"Moderate: underrated regular model and regular rotation",
             AND(E454&lt;90,C454&gt;2011,AND(F454&lt;=100,F454&gt;25)),"Moderate: underrated new model with regular rotation",
             AND(E454&lt;90,C454&lt;2000,AND(F454&lt;=100,F454&gt;25)),"Moderate: underrated old model with regular rotation",
             AND(C454&lt;=2011,F454&lt;=25),"Low: not new model and bad rotation",
             AND(E454&gt;110,AND(C454&lt;=2011,C454&gt;=2000),F454&lt;=25),"Low: overrated regular model with bad rotation",
             AND(E454&gt;110,C454&lt;2011,AND(F454&lt;=100,F454&gt;25)),"Low: overrated regular model (not new) with regular rotation",
             AND(E454&gt;110,C454&gt;2011,F454&lt;=25),"Low: overrated new model with bad rotation"
)</f>
        <v>Low: not new model and bad rotation</v>
      </c>
    </row>
    <row r="455" spans="1:8" x14ac:dyDescent="0.3">
      <c r="A455" t="s">
        <v>12</v>
      </c>
      <c r="B455" t="s">
        <v>150</v>
      </c>
      <c r="C455">
        <v>2010</v>
      </c>
      <c r="D455">
        <v>15863.636363636364</v>
      </c>
      <c r="E455">
        <v>97.966147437497952</v>
      </c>
      <c r="F455">
        <v>33</v>
      </c>
      <c r="H455" t="str" cm="1">
        <f t="array" ref="H455">_xlfn.IFS(
             AND(E455&gt;110,C455&gt;2011,F455&gt;100),"High: overrated, new and good rotation",
             AND(E455&lt;90,C455&gt;2011,F455&gt;100),"High: underrated, new and good rotation",
             AND(E455&lt;90,C455&lt;2011,F455&gt;100),"High: underrated, not too new but good rotation",
             AND(E455&lt;=110,C455&gt;2011,F455&lt;=25),"Critic: well priced/underrated and new, but bad rotation",
             AND(E455&gt;110,F455&gt;100),"Top Tier: premium vehicules that tend to be sold above market prices",
             AND(E455&gt;=90,E455&lt;=110,F455&gt;25),"Moderate: fair price and regular to good rotation",
             AND(E455&lt;90,AND(C455&lt;=2011,C455&gt;=2000),AND(F455&lt;100,F455&gt;25)),"Moderate: underrated regular model and regular rotation",
             AND(E455&lt;90,C455&gt;2011,AND(F455&lt;=100,F455&gt;25)),"Moderate: underrated new model with regular rotation",
             AND(E455&lt;90,C455&lt;2000,AND(F455&lt;=100,F455&gt;25)),"Moderate: underrated old model with regular rotation",
             AND(C455&lt;=2011,F455&lt;=25),"Low: not new model and bad rotation",
             AND(E455&gt;110,AND(C455&lt;=2011,C455&gt;=2000),F455&lt;=25),"Low: overrated regular model with bad rotation",
             AND(E455&gt;110,C455&lt;2011,AND(F455&lt;=100,F455&gt;25)),"Low: overrated regular model (not new) with regular rotation",
             AND(E455&gt;110,C455&gt;2011,F455&lt;=25),"Low: overrated new model with bad rotation"
)</f>
        <v>Moderate: fair price and regular to good rotation</v>
      </c>
    </row>
    <row r="456" spans="1:8" x14ac:dyDescent="0.3">
      <c r="A456" t="s">
        <v>12</v>
      </c>
      <c r="B456" t="s">
        <v>150</v>
      </c>
      <c r="C456">
        <v>2011</v>
      </c>
      <c r="D456">
        <v>24358.791208791208</v>
      </c>
      <c r="E456">
        <v>98.70511877920535</v>
      </c>
      <c r="F456">
        <v>91</v>
      </c>
      <c r="H456" t="str" cm="1">
        <f t="array" ref="H456">_xlfn.IFS(
             AND(E456&gt;110,C456&gt;2011,F456&gt;100),"High: overrated, new and good rotation",
             AND(E456&lt;90,C456&gt;2011,F456&gt;100),"High: underrated, new and good rotation",
             AND(E456&lt;90,C456&lt;2011,F456&gt;100),"High: underrated, not too new but good rotation",
             AND(E456&lt;=110,C456&gt;2011,F456&lt;=25),"Critic: well priced/underrated and new, but bad rotation",
             AND(E456&gt;110,F456&gt;100),"Top Tier: premium vehicules that tend to be sold above market prices",
             AND(E456&gt;=90,E456&lt;=110,F456&gt;25),"Moderate: fair price and regular to good rotation",
             AND(E456&lt;90,AND(C456&lt;=2011,C456&gt;=2000),AND(F456&lt;100,F456&gt;25)),"Moderate: underrated regular model and regular rotation",
             AND(E456&lt;90,C456&gt;2011,AND(F456&lt;=100,F456&gt;25)),"Moderate: underrated new model with regular rotation",
             AND(E456&lt;90,C456&lt;2000,AND(F456&lt;=100,F456&gt;25)),"Moderate: underrated old model with regular rotation",
             AND(C456&lt;=2011,F456&lt;=25),"Low: not new model and bad rotation",
             AND(E456&gt;110,AND(C456&lt;=2011,C456&gt;=2000),F456&lt;=25),"Low: overrated regular model with bad rotation",
             AND(E456&gt;110,C456&lt;2011,AND(F456&lt;=100,F456&gt;25)),"Low: overrated regular model (not new) with regular rotation",
             AND(E456&gt;110,C456&gt;2011,F456&lt;=25),"Low: overrated new model with bad rotation"
)</f>
        <v>Moderate: fair price and regular to good rotation</v>
      </c>
    </row>
    <row r="457" spans="1:8" x14ac:dyDescent="0.3">
      <c r="A457" t="s">
        <v>12</v>
      </c>
      <c r="B457" t="s">
        <v>150</v>
      </c>
      <c r="C457">
        <v>2012</v>
      </c>
      <c r="D457">
        <v>26157.608695652172</v>
      </c>
      <c r="E457">
        <v>98.115377083890863</v>
      </c>
      <c r="F457">
        <v>161</v>
      </c>
      <c r="H457" t="str" cm="1">
        <f t="array" ref="H457">_xlfn.IFS(
             AND(E457&gt;110,C457&gt;2011,F457&gt;100),"High: overrated, new and good rotation",
             AND(E457&lt;90,C457&gt;2011,F457&gt;100),"High: underrated, new and good rotation",
             AND(E457&lt;90,C457&lt;2011,F457&gt;100),"High: underrated, not too new but good rotation",
             AND(E457&lt;=110,C457&gt;2011,F457&lt;=25),"Critic: well priced/underrated and new, but bad rotation",
             AND(E457&gt;110,F457&gt;100),"Top Tier: premium vehicules that tend to be sold above market prices",
             AND(E457&gt;=90,E457&lt;=110,F457&gt;25),"Moderate: fair price and regular to good rotation",
             AND(E457&lt;90,AND(C457&lt;=2011,C457&gt;=2000),AND(F457&lt;100,F457&gt;25)),"Moderate: underrated regular model and regular rotation",
             AND(E457&lt;90,C457&gt;2011,AND(F457&lt;=100,F457&gt;25)),"Moderate: underrated new model with regular rotation",
             AND(E457&lt;90,C457&lt;2000,AND(F457&lt;=100,F457&gt;25)),"Moderate: underrated old model with regular rotation",
             AND(C457&lt;=2011,F457&lt;=25),"Low: not new model and bad rotation",
             AND(E457&gt;110,AND(C457&lt;=2011,C457&gt;=2000),F457&lt;=25),"Low: overrated regular model with bad rotation",
             AND(E457&gt;110,C457&lt;2011,AND(F457&lt;=100,F457&gt;25)),"Low: overrated regular model (not new) with regular rotation",
             AND(E457&gt;110,C457&gt;2011,F457&lt;=25),"Low: overrated new model with bad rotation"
)</f>
        <v>Moderate: fair price and regular to good rotation</v>
      </c>
    </row>
    <row r="458" spans="1:8" x14ac:dyDescent="0.3">
      <c r="A458" t="s">
        <v>12</v>
      </c>
      <c r="B458" t="s">
        <v>150</v>
      </c>
      <c r="C458">
        <v>2013</v>
      </c>
      <c r="D458">
        <v>28071.538461538461</v>
      </c>
      <c r="E458">
        <v>99.822318632120272</v>
      </c>
      <c r="F458">
        <v>130</v>
      </c>
      <c r="H458" t="str" cm="1">
        <f t="array" ref="H458">_xlfn.IFS(
             AND(E458&gt;110,C458&gt;2011,F458&gt;100),"High: overrated, new and good rotation",
             AND(E458&lt;90,C458&gt;2011,F458&gt;100),"High: underrated, new and good rotation",
             AND(E458&lt;90,C458&lt;2011,F458&gt;100),"High: underrated, not too new but good rotation",
             AND(E458&lt;=110,C458&gt;2011,F458&lt;=25),"Critic: well priced/underrated and new, but bad rotation",
             AND(E458&gt;110,F458&gt;100),"Top Tier: premium vehicules that tend to be sold above market prices",
             AND(E458&gt;=90,E458&lt;=110,F458&gt;25),"Moderate: fair price and regular to good rotation",
             AND(E458&lt;90,AND(C458&lt;=2011,C458&gt;=2000),AND(F458&lt;100,F458&gt;25)),"Moderate: underrated regular model and regular rotation",
             AND(E458&lt;90,C458&gt;2011,AND(F458&lt;=100,F458&gt;25)),"Moderate: underrated new model with regular rotation",
             AND(E458&lt;90,C458&lt;2000,AND(F458&lt;=100,F458&gt;25)),"Moderate: underrated old model with regular rotation",
             AND(C458&lt;=2011,F458&lt;=25),"Low: not new model and bad rotation",
             AND(E458&gt;110,AND(C458&lt;=2011,C458&gt;=2000),F458&lt;=25),"Low: overrated regular model with bad rotation",
             AND(E458&gt;110,C458&lt;2011,AND(F458&lt;=100,F458&gt;25)),"Low: overrated regular model (not new) with regular rotation",
             AND(E458&gt;110,C458&gt;2011,F458&lt;=25),"Low: overrated new model with bad rotation"
)</f>
        <v>Moderate: fair price and regular to good rotation</v>
      </c>
    </row>
    <row r="459" spans="1:8" x14ac:dyDescent="0.3">
      <c r="A459" t="s">
        <v>12</v>
      </c>
      <c r="B459" t="s">
        <v>150</v>
      </c>
      <c r="C459">
        <v>2014</v>
      </c>
      <c r="D459">
        <v>34956.746031746028</v>
      </c>
      <c r="E459">
        <v>97.634826653181435</v>
      </c>
      <c r="F459">
        <v>126</v>
      </c>
      <c r="H459" t="str" cm="1">
        <f t="array" ref="H459">_xlfn.IFS(
             AND(E459&gt;110,C459&gt;2011,F459&gt;100),"High: overrated, new and good rotation",
             AND(E459&lt;90,C459&gt;2011,F459&gt;100),"High: underrated, new and good rotation",
             AND(E459&lt;90,C459&lt;2011,F459&gt;100),"High: underrated, not too new but good rotation",
             AND(E459&lt;=110,C459&gt;2011,F459&lt;=25),"Critic: well priced/underrated and new, but bad rotation",
             AND(E459&gt;110,F459&gt;100),"Top Tier: premium vehicules that tend to be sold above market prices",
             AND(E459&gt;=90,E459&lt;=110,F459&gt;25),"Moderate: fair price and regular to good rotation",
             AND(E459&lt;90,AND(C459&lt;=2011,C459&gt;=2000),AND(F459&lt;100,F459&gt;25)),"Moderate: underrated regular model and regular rotation",
             AND(E459&lt;90,C459&gt;2011,AND(F459&lt;=100,F459&gt;25)),"Moderate: underrated new model with regular rotation",
             AND(E459&lt;90,C459&lt;2000,AND(F459&lt;=100,F459&gt;25)),"Moderate: underrated old model with regular rotation",
             AND(C459&lt;=2011,F459&lt;=25),"Low: not new model and bad rotation",
             AND(E459&gt;110,AND(C459&lt;=2011,C459&gt;=2000),F459&lt;=25),"Low: overrated regular model with bad rotation",
             AND(E459&gt;110,C459&lt;2011,AND(F459&lt;=100,F459&gt;25)),"Low: overrated regular model (not new) with regular rotation",
             AND(E459&gt;110,C459&gt;2011,F459&lt;=25),"Low: overrated new model with bad rotation"
)</f>
        <v>Moderate: fair price and regular to good rotation</v>
      </c>
    </row>
    <row r="460" spans="1:8" x14ac:dyDescent="0.3">
      <c r="A460" t="s">
        <v>12</v>
      </c>
      <c r="B460" t="s">
        <v>150</v>
      </c>
      <c r="C460">
        <v>2015</v>
      </c>
      <c r="D460">
        <v>33965</v>
      </c>
      <c r="E460">
        <v>97.987252297088318</v>
      </c>
      <c r="F460">
        <v>30</v>
      </c>
      <c r="H460" t="str" cm="1">
        <f t="array" ref="H460">_xlfn.IFS(
             AND(E460&gt;110,C460&gt;2011,F460&gt;100),"High: overrated, new and good rotation",
             AND(E460&lt;90,C460&gt;2011,F460&gt;100),"High: underrated, new and good rotation",
             AND(E460&lt;90,C460&lt;2011,F460&gt;100),"High: underrated, not too new but good rotation",
             AND(E460&lt;=110,C460&gt;2011,F460&lt;=25),"Critic: well priced/underrated and new, but bad rotation",
             AND(E460&gt;110,F460&gt;100),"Top Tier: premium vehicules that tend to be sold above market prices",
             AND(E460&gt;=90,E460&lt;=110,F460&gt;25),"Moderate: fair price and regular to good rotation",
             AND(E460&lt;90,AND(C460&lt;=2011,C460&gt;=2000),AND(F460&lt;100,F460&gt;25)),"Moderate: underrated regular model and regular rotation",
             AND(E460&lt;90,C460&gt;2011,AND(F460&lt;=100,F460&gt;25)),"Moderate: underrated new model with regular rotation",
             AND(E460&lt;90,C460&lt;2000,AND(F460&lt;=100,F460&gt;25)),"Moderate: underrated old model with regular rotation",
             AND(C460&lt;=2011,F460&lt;=25),"Low: not new model and bad rotation",
             AND(E460&gt;110,AND(C460&lt;=2011,C460&gt;=2000),F460&lt;=25),"Low: overrated regular model with bad rotation",
             AND(E460&gt;110,C460&lt;2011,AND(F460&lt;=100,F460&gt;25)),"Low: overrated regular model (not new) with regular rotation",
             AND(E460&gt;110,C460&gt;2011,F460&lt;=25),"Low: overrated new model with bad rotation"
)</f>
        <v>Moderate: fair price and regular to good rotation</v>
      </c>
    </row>
    <row r="461" spans="1:8" x14ac:dyDescent="0.3">
      <c r="A461" t="s">
        <v>12</v>
      </c>
      <c r="B461" t="s">
        <v>151</v>
      </c>
      <c r="C461">
        <v>2015</v>
      </c>
      <c r="D461">
        <v>51620</v>
      </c>
      <c r="E461">
        <v>99.496229697391954</v>
      </c>
      <c r="F461">
        <v>5</v>
      </c>
      <c r="H461" t="str" cm="1">
        <f t="array" ref="H461">_xlfn.IFS(
             AND(E461&gt;110,C461&gt;2011,F461&gt;100),"High: overrated, new and good rotation",
             AND(E461&lt;90,C461&gt;2011,F461&gt;100),"High: underrated, new and good rotation",
             AND(E461&lt;90,C461&lt;2011,F461&gt;100),"High: underrated, not too new but good rotation",
             AND(E461&lt;=110,C461&gt;2011,F461&lt;=25),"Critic: well priced/underrated and new, but bad rotation",
             AND(E461&gt;110,F461&gt;100),"Top Tier: premium vehicules that tend to be sold above market prices",
             AND(E461&gt;=90,E461&lt;=110,F461&gt;25),"Moderate: fair price and regular to good rotation",
             AND(E461&lt;90,AND(C461&lt;=2011,C461&gt;=2000),AND(F461&lt;100,F461&gt;25)),"Moderate: underrated regular model and regular rotation",
             AND(E461&lt;90,C461&gt;2011,AND(F461&lt;=100,F461&gt;25)),"Moderate: underrated new model with regular rotation",
             AND(E461&lt;90,C461&lt;2000,AND(F461&lt;=100,F461&gt;25)),"Moderate: underrated old model with regular rotation",
             AND(C461&lt;=2011,F461&lt;=25),"Low: not new model and bad rotation",
             AND(E461&gt;110,AND(C461&lt;=2011,C461&gt;=2000),F461&lt;=25),"Low: overrated regular model with bad rotation",
             AND(E461&gt;110,C461&lt;2011,AND(F461&lt;=100,F461&gt;25)),"Low: overrated regular model (not new) with regular rotation",
             AND(E461&gt;110,C461&gt;2011,F461&lt;=25),"Low: overrated new model with bad rotation"
)</f>
        <v>Critic: well priced/underrated and new, but bad rotation</v>
      </c>
    </row>
    <row r="462" spans="1:8" x14ac:dyDescent="0.3">
      <c r="A462" t="s">
        <v>12</v>
      </c>
      <c r="B462" t="s">
        <v>152</v>
      </c>
      <c r="C462">
        <v>2000</v>
      </c>
      <c r="D462">
        <v>2712.5</v>
      </c>
      <c r="E462">
        <v>96.299060807910365</v>
      </c>
      <c r="F462">
        <v>8</v>
      </c>
      <c r="H462" t="str" cm="1">
        <f t="array" ref="H462">_xlfn.IFS(
             AND(E462&gt;110,C462&gt;2011,F462&gt;100),"High: overrated, new and good rotation",
             AND(E462&lt;90,C462&gt;2011,F462&gt;100),"High: underrated, new and good rotation",
             AND(E462&lt;90,C462&lt;2011,F462&gt;100),"High: underrated, not too new but good rotation",
             AND(E462&lt;=110,C462&gt;2011,F462&lt;=25),"Critic: well priced/underrated and new, but bad rotation",
             AND(E462&gt;110,F462&gt;100),"Top Tier: premium vehicules that tend to be sold above market prices",
             AND(E462&gt;=90,E462&lt;=110,F462&gt;25),"Moderate: fair price and regular to good rotation",
             AND(E462&lt;90,AND(C462&lt;=2011,C462&gt;=2000),AND(F462&lt;100,F462&gt;25)),"Moderate: underrated regular model and regular rotation",
             AND(E462&lt;90,C462&gt;2011,AND(F462&lt;=100,F462&gt;25)),"Moderate: underrated new model with regular rotation",
             AND(E462&lt;90,C462&lt;2000,AND(F462&lt;=100,F462&gt;25)),"Moderate: underrated old model with regular rotation",
             AND(C462&lt;=2011,F462&lt;=25),"Low: not new model and bad rotation",
             AND(E462&gt;110,AND(C462&lt;=2011,C462&gt;=2000),F462&lt;=25),"Low: overrated regular model with bad rotation",
             AND(E462&gt;110,C462&lt;2011,AND(F462&lt;=100,F462&gt;25)),"Low: overrated regular model (not new) with regular rotation",
             AND(E462&gt;110,C462&gt;2011,F462&lt;=25),"Low: overrated new model with bad rotation"
)</f>
        <v>Low: not new model and bad rotation</v>
      </c>
    </row>
    <row r="463" spans="1:8" x14ac:dyDescent="0.3">
      <c r="A463" t="s">
        <v>12</v>
      </c>
      <c r="B463" t="s">
        <v>152</v>
      </c>
      <c r="C463">
        <v>2001</v>
      </c>
      <c r="D463">
        <v>3299.5689655172414</v>
      </c>
      <c r="E463">
        <v>102.68618944901907</v>
      </c>
      <c r="F463">
        <v>58</v>
      </c>
      <c r="H463" t="str" cm="1">
        <f t="array" ref="H463">_xlfn.IFS(
             AND(E463&gt;110,C463&gt;2011,F463&gt;100),"High: overrated, new and good rotation",
             AND(E463&lt;90,C463&gt;2011,F463&gt;100),"High: underrated, new and good rotation",
             AND(E463&lt;90,C463&lt;2011,F463&gt;100),"High: underrated, not too new but good rotation",
             AND(E463&lt;=110,C463&gt;2011,F463&lt;=25),"Critic: well priced/underrated and new, but bad rotation",
             AND(E463&gt;110,F463&gt;100),"Top Tier: premium vehicules that tend to be sold above market prices",
             AND(E463&gt;=90,E463&lt;=110,F463&gt;25),"Moderate: fair price and regular to good rotation",
             AND(E463&lt;90,AND(C463&lt;=2011,C463&gt;=2000),AND(F463&lt;100,F463&gt;25)),"Moderate: underrated regular model and regular rotation",
             AND(E463&lt;90,C463&gt;2011,AND(F463&lt;=100,F463&gt;25)),"Moderate: underrated new model with regular rotation",
             AND(E463&lt;90,C463&lt;2000,AND(F463&lt;=100,F463&gt;25)),"Moderate: underrated old model with regular rotation",
             AND(C463&lt;=2011,F463&lt;=25),"Low: not new model and bad rotation",
             AND(E463&gt;110,AND(C463&lt;=2011,C463&gt;=2000),F463&lt;=25),"Low: overrated regular model with bad rotation",
             AND(E463&gt;110,C463&lt;2011,AND(F463&lt;=100,F463&gt;25)),"Low: overrated regular model (not new) with regular rotation",
             AND(E463&gt;110,C463&gt;2011,F463&lt;=25),"Low: overrated new model with bad rotation"
)</f>
        <v>Moderate: fair price and regular to good rotation</v>
      </c>
    </row>
    <row r="464" spans="1:8" x14ac:dyDescent="0.3">
      <c r="A464" t="s">
        <v>12</v>
      </c>
      <c r="B464" t="s">
        <v>152</v>
      </c>
      <c r="C464">
        <v>2002</v>
      </c>
      <c r="D464">
        <v>3927.8571428571427</v>
      </c>
      <c r="E464">
        <v>95.430562920696346</v>
      </c>
      <c r="F464">
        <v>70</v>
      </c>
      <c r="H464" t="str" cm="1">
        <f t="array" ref="H464">_xlfn.IFS(
             AND(E464&gt;110,C464&gt;2011,F464&gt;100),"High: overrated, new and good rotation",
             AND(E464&lt;90,C464&gt;2011,F464&gt;100),"High: underrated, new and good rotation",
             AND(E464&lt;90,C464&lt;2011,F464&gt;100),"High: underrated, not too new but good rotation",
             AND(E464&lt;=110,C464&gt;2011,F464&lt;=25),"Critic: well priced/underrated and new, but bad rotation",
             AND(E464&gt;110,F464&gt;100),"Top Tier: premium vehicules that tend to be sold above market prices",
             AND(E464&gt;=90,E464&lt;=110,F464&gt;25),"Moderate: fair price and regular to good rotation",
             AND(E464&lt;90,AND(C464&lt;=2011,C464&gt;=2000),AND(F464&lt;100,F464&gt;25)),"Moderate: underrated regular model and regular rotation",
             AND(E464&lt;90,C464&gt;2011,AND(F464&lt;=100,F464&gt;25)),"Moderate: underrated new model with regular rotation",
             AND(E464&lt;90,C464&lt;2000,AND(F464&lt;=100,F464&gt;25)),"Moderate: underrated old model with regular rotation",
             AND(C464&lt;=2011,F464&lt;=25),"Low: not new model and bad rotation",
             AND(E464&gt;110,AND(C464&lt;=2011,C464&gt;=2000),F464&lt;=25),"Low: overrated regular model with bad rotation",
             AND(E464&gt;110,C464&lt;2011,AND(F464&lt;=100,F464&gt;25)),"Low: overrated regular model (not new) with regular rotation",
             AND(E464&gt;110,C464&gt;2011,F464&lt;=25),"Low: overrated new model with bad rotation"
)</f>
        <v>Moderate: fair price and regular to good rotation</v>
      </c>
    </row>
    <row r="465" spans="1:8" x14ac:dyDescent="0.3">
      <c r="A465" t="s">
        <v>12</v>
      </c>
      <c r="B465" t="s">
        <v>152</v>
      </c>
      <c r="C465">
        <v>2003</v>
      </c>
      <c r="D465">
        <v>3992.4731182795699</v>
      </c>
      <c r="E465">
        <v>92.448503680932689</v>
      </c>
      <c r="F465">
        <v>93</v>
      </c>
      <c r="H465" t="str" cm="1">
        <f t="array" ref="H465">_xlfn.IFS(
             AND(E465&gt;110,C465&gt;2011,F465&gt;100),"High: overrated, new and good rotation",
             AND(E465&lt;90,C465&gt;2011,F465&gt;100),"High: underrated, new and good rotation",
             AND(E465&lt;90,C465&lt;2011,F465&gt;100),"High: underrated, not too new but good rotation",
             AND(E465&lt;=110,C465&gt;2011,F465&lt;=25),"Critic: well priced/underrated and new, but bad rotation",
             AND(E465&gt;110,F465&gt;100),"Top Tier: premium vehicules that tend to be sold above market prices",
             AND(E465&gt;=90,E465&lt;=110,F465&gt;25),"Moderate: fair price and regular to good rotation",
             AND(E465&lt;90,AND(C465&lt;=2011,C465&gt;=2000),AND(F465&lt;100,F465&gt;25)),"Moderate: underrated regular model and regular rotation",
             AND(E465&lt;90,C465&gt;2011,AND(F465&lt;=100,F465&gt;25)),"Moderate: underrated new model with regular rotation",
             AND(E465&lt;90,C465&lt;2000,AND(F465&lt;=100,F465&gt;25)),"Moderate: underrated old model with regular rotation",
             AND(C465&lt;=2011,F465&lt;=25),"Low: not new model and bad rotation",
             AND(E465&gt;110,AND(C465&lt;=2011,C465&gt;=2000),F465&lt;=25),"Low: overrated regular model with bad rotation",
             AND(E465&gt;110,C465&lt;2011,AND(F465&lt;=100,F465&gt;25)),"Low: overrated regular model (not new) with regular rotation",
             AND(E465&gt;110,C465&gt;2011,F465&lt;=25),"Low: overrated new model with bad rotation"
)</f>
        <v>Moderate: fair price and regular to good rotation</v>
      </c>
    </row>
    <row r="466" spans="1:8" x14ac:dyDescent="0.3">
      <c r="A466" t="s">
        <v>12</v>
      </c>
      <c r="B466" t="s">
        <v>152</v>
      </c>
      <c r="C466">
        <v>2004</v>
      </c>
      <c r="D466">
        <v>5580.6451612903229</v>
      </c>
      <c r="E466">
        <v>100.01127671005713</v>
      </c>
      <c r="F466">
        <v>93</v>
      </c>
      <c r="H466" t="str" cm="1">
        <f t="array" ref="H466">_xlfn.IFS(
             AND(E466&gt;110,C466&gt;2011,F466&gt;100),"High: overrated, new and good rotation",
             AND(E466&lt;90,C466&gt;2011,F466&gt;100),"High: underrated, new and good rotation",
             AND(E466&lt;90,C466&lt;2011,F466&gt;100),"High: underrated, not too new but good rotation",
             AND(E466&lt;=110,C466&gt;2011,F466&lt;=25),"Critic: well priced/underrated and new, but bad rotation",
             AND(E466&gt;110,F466&gt;100),"Top Tier: premium vehicules that tend to be sold above market prices",
             AND(E466&gt;=90,E466&lt;=110,F466&gt;25),"Moderate: fair price and regular to good rotation",
             AND(E466&lt;90,AND(C466&lt;=2011,C466&gt;=2000),AND(F466&lt;100,F466&gt;25)),"Moderate: underrated regular model and regular rotation",
             AND(E466&lt;90,C466&gt;2011,AND(F466&lt;=100,F466&gt;25)),"Moderate: underrated new model with regular rotation",
             AND(E466&lt;90,C466&lt;2000,AND(F466&lt;=100,F466&gt;25)),"Moderate: underrated old model with regular rotation",
             AND(C466&lt;=2011,F466&lt;=25),"Low: not new model and bad rotation",
             AND(E466&gt;110,AND(C466&lt;=2011,C466&gt;=2000),F466&lt;=25),"Low: overrated regular model with bad rotation",
             AND(E466&gt;110,C466&lt;2011,AND(F466&lt;=100,F466&gt;25)),"Low: overrated regular model (not new) with regular rotation",
             AND(E466&gt;110,C466&gt;2011,F466&lt;=25),"Low: overrated new model with bad rotation"
)</f>
        <v>Moderate: fair price and regular to good rotation</v>
      </c>
    </row>
    <row r="467" spans="1:8" x14ac:dyDescent="0.3">
      <c r="A467" t="s">
        <v>12</v>
      </c>
      <c r="B467" t="s">
        <v>152</v>
      </c>
      <c r="C467">
        <v>2005</v>
      </c>
      <c r="D467">
        <v>6280</v>
      </c>
      <c r="E467">
        <v>96.332370666185312</v>
      </c>
      <c r="F467">
        <v>110</v>
      </c>
      <c r="H467" t="str" cm="1">
        <f t="array" ref="H467">_xlfn.IFS(
             AND(E467&gt;110,C467&gt;2011,F467&gt;100),"High: overrated, new and good rotation",
             AND(E467&lt;90,C467&gt;2011,F467&gt;100),"High: underrated, new and good rotation",
             AND(E467&lt;90,C467&lt;2011,F467&gt;100),"High: underrated, not too new but good rotation",
             AND(E467&lt;=110,C467&gt;2011,F467&lt;=25),"Critic: well priced/underrated and new, but bad rotation",
             AND(E467&gt;110,F467&gt;100),"Top Tier: premium vehicules that tend to be sold above market prices",
             AND(E467&gt;=90,E467&lt;=110,F467&gt;25),"Moderate: fair price and regular to good rotation",
             AND(E467&lt;90,AND(C467&lt;=2011,C467&gt;=2000),AND(F467&lt;100,F467&gt;25)),"Moderate: underrated regular model and regular rotation",
             AND(E467&lt;90,C467&gt;2011,AND(F467&lt;=100,F467&gt;25)),"Moderate: underrated new model with regular rotation",
             AND(E467&lt;90,C467&lt;2000,AND(F467&lt;=100,F467&gt;25)),"Moderate: underrated old model with regular rotation",
             AND(C467&lt;=2011,F467&lt;=25),"Low: not new model and bad rotation",
             AND(E467&gt;110,AND(C467&lt;=2011,C467&gt;=2000),F467&lt;=25),"Low: overrated regular model with bad rotation",
             AND(E467&gt;110,C467&lt;2011,AND(F467&lt;=100,F467&gt;25)),"Low: overrated regular model (not new) with regular rotation",
             AND(E467&gt;110,C467&gt;2011,F467&lt;=25),"Low: overrated new model with bad rotation"
)</f>
        <v>Moderate: fair price and regular to good rotation</v>
      </c>
    </row>
    <row r="468" spans="1:8" x14ac:dyDescent="0.3">
      <c r="A468" t="s">
        <v>12</v>
      </c>
      <c r="B468" t="s">
        <v>152</v>
      </c>
      <c r="C468">
        <v>2006</v>
      </c>
      <c r="D468">
        <v>7915.151515151515</v>
      </c>
      <c r="E468">
        <v>102.59067445861574</v>
      </c>
      <c r="F468">
        <v>132</v>
      </c>
      <c r="H468" t="str" cm="1">
        <f t="array" ref="H468">_xlfn.IFS(
             AND(E468&gt;110,C468&gt;2011,F468&gt;100),"High: overrated, new and good rotation",
             AND(E468&lt;90,C468&gt;2011,F468&gt;100),"High: underrated, new and good rotation",
             AND(E468&lt;90,C468&lt;2011,F468&gt;100),"High: underrated, not too new but good rotation",
             AND(E468&lt;=110,C468&gt;2011,F468&lt;=25),"Critic: well priced/underrated and new, but bad rotation",
             AND(E468&gt;110,F468&gt;100),"Top Tier: premium vehicules that tend to be sold above market prices",
             AND(E468&gt;=90,E468&lt;=110,F468&gt;25),"Moderate: fair price and regular to good rotation",
             AND(E468&lt;90,AND(C468&lt;=2011,C468&gt;=2000),AND(F468&lt;100,F468&gt;25)),"Moderate: underrated regular model and regular rotation",
             AND(E468&lt;90,C468&gt;2011,AND(F468&lt;=100,F468&gt;25)),"Moderate: underrated new model with regular rotation",
             AND(E468&lt;90,C468&lt;2000,AND(F468&lt;=100,F468&gt;25)),"Moderate: underrated old model with regular rotation",
             AND(C468&lt;=2011,F468&lt;=25),"Low: not new model and bad rotation",
             AND(E468&gt;110,AND(C468&lt;=2011,C468&gt;=2000),F468&lt;=25),"Low: overrated regular model with bad rotation",
             AND(E468&gt;110,C468&lt;2011,AND(F468&lt;=100,F468&gt;25)),"Low: overrated regular model (not new) with regular rotation",
             AND(E468&gt;110,C468&gt;2011,F468&lt;=25),"Low: overrated new model with bad rotation"
)</f>
        <v>Moderate: fair price and regular to good rotation</v>
      </c>
    </row>
    <row r="469" spans="1:8" x14ac:dyDescent="0.3">
      <c r="A469" t="s">
        <v>12</v>
      </c>
      <c r="B469" t="s">
        <v>152</v>
      </c>
      <c r="C469">
        <v>2007</v>
      </c>
      <c r="D469">
        <v>14123.121387283238</v>
      </c>
      <c r="E469">
        <v>101.07910077928911</v>
      </c>
      <c r="F469">
        <v>173</v>
      </c>
      <c r="H469" t="str" cm="1">
        <f t="array" ref="H469">_xlfn.IFS(
             AND(E469&gt;110,C469&gt;2011,F469&gt;100),"High: overrated, new and good rotation",
             AND(E469&lt;90,C469&gt;2011,F469&gt;100),"High: underrated, new and good rotation",
             AND(E469&lt;90,C469&lt;2011,F469&gt;100),"High: underrated, not too new but good rotation",
             AND(E469&lt;=110,C469&gt;2011,F469&lt;=25),"Critic: well priced/underrated and new, but bad rotation",
             AND(E469&gt;110,F469&gt;100),"Top Tier: premium vehicules that tend to be sold above market prices",
             AND(E469&gt;=90,E469&lt;=110,F469&gt;25),"Moderate: fair price and regular to good rotation",
             AND(E469&lt;90,AND(C469&lt;=2011,C469&gt;=2000),AND(F469&lt;100,F469&gt;25)),"Moderate: underrated regular model and regular rotation",
             AND(E469&lt;90,C469&gt;2011,AND(F469&lt;=100,F469&gt;25)),"Moderate: underrated new model with regular rotation",
             AND(E469&lt;90,C469&lt;2000,AND(F469&lt;=100,F469&gt;25)),"Moderate: underrated old model with regular rotation",
             AND(C469&lt;=2011,F469&lt;=25),"Low: not new model and bad rotation",
             AND(E469&gt;110,AND(C469&lt;=2011,C469&gt;=2000),F469&lt;=25),"Low: overrated regular model with bad rotation",
             AND(E469&gt;110,C469&lt;2011,AND(F469&lt;=100,F469&gt;25)),"Low: overrated regular model (not new) with regular rotation",
             AND(E469&gt;110,C469&gt;2011,F469&lt;=25),"Low: overrated new model with bad rotation"
)</f>
        <v>Moderate: fair price and regular to good rotation</v>
      </c>
    </row>
    <row r="470" spans="1:8" x14ac:dyDescent="0.3">
      <c r="A470" t="s">
        <v>12</v>
      </c>
      <c r="B470" t="s">
        <v>152</v>
      </c>
      <c r="C470">
        <v>2008</v>
      </c>
      <c r="D470">
        <v>15526.680672268907</v>
      </c>
      <c r="E470">
        <v>100.26411234932898</v>
      </c>
      <c r="F470">
        <v>238</v>
      </c>
      <c r="H470" t="str" cm="1">
        <f t="array" ref="H470">_xlfn.IFS(
             AND(E470&gt;110,C470&gt;2011,F470&gt;100),"High: overrated, new and good rotation",
             AND(E470&lt;90,C470&gt;2011,F470&gt;100),"High: underrated, new and good rotation",
             AND(E470&lt;90,C470&lt;2011,F470&gt;100),"High: underrated, not too new but good rotation",
             AND(E470&lt;=110,C470&gt;2011,F470&lt;=25),"Critic: well priced/underrated and new, but bad rotation",
             AND(E470&gt;110,F470&gt;100),"Top Tier: premium vehicules that tend to be sold above market prices",
             AND(E470&gt;=90,E470&lt;=110,F470&gt;25),"Moderate: fair price and regular to good rotation",
             AND(E470&lt;90,AND(C470&lt;=2011,C470&gt;=2000),AND(F470&lt;100,F470&gt;25)),"Moderate: underrated regular model and regular rotation",
             AND(E470&lt;90,C470&gt;2011,AND(F470&lt;=100,F470&gt;25)),"Moderate: underrated new model with regular rotation",
             AND(E470&lt;90,C470&lt;2000,AND(F470&lt;=100,F470&gt;25)),"Moderate: underrated old model with regular rotation",
             AND(C470&lt;=2011,F470&lt;=25),"Low: not new model and bad rotation",
             AND(E470&gt;110,AND(C470&lt;=2011,C470&gt;=2000),F470&lt;=25),"Low: overrated regular model with bad rotation",
             AND(E470&gt;110,C470&lt;2011,AND(F470&lt;=100,F470&gt;25)),"Low: overrated regular model (not new) with regular rotation",
             AND(E470&gt;110,C470&gt;2011,F470&lt;=25),"Low: overrated new model with bad rotation"
)</f>
        <v>Moderate: fair price and regular to good rotation</v>
      </c>
    </row>
    <row r="471" spans="1:8" x14ac:dyDescent="0.3">
      <c r="A471" t="s">
        <v>12</v>
      </c>
      <c r="B471" t="s">
        <v>152</v>
      </c>
      <c r="C471">
        <v>2009</v>
      </c>
      <c r="D471">
        <v>18147.633136094675</v>
      </c>
      <c r="E471">
        <v>99.598790451416548</v>
      </c>
      <c r="F471">
        <v>169</v>
      </c>
      <c r="H471" t="str" cm="1">
        <f t="array" ref="H471">_xlfn.IFS(
             AND(E471&gt;110,C471&gt;2011,F471&gt;100),"High: overrated, new and good rotation",
             AND(E471&lt;90,C471&gt;2011,F471&gt;100),"High: underrated, new and good rotation",
             AND(E471&lt;90,C471&lt;2011,F471&gt;100),"High: underrated, not too new but good rotation",
             AND(E471&lt;=110,C471&gt;2011,F471&lt;=25),"Critic: well priced/underrated and new, but bad rotation",
             AND(E471&gt;110,F471&gt;100),"Top Tier: premium vehicules that tend to be sold above market prices",
             AND(E471&gt;=90,E471&lt;=110,F471&gt;25),"Moderate: fair price and regular to good rotation",
             AND(E471&lt;90,AND(C471&lt;=2011,C471&gt;=2000),AND(F471&lt;100,F471&gt;25)),"Moderate: underrated regular model and regular rotation",
             AND(E471&lt;90,C471&gt;2011,AND(F471&lt;=100,F471&gt;25)),"Moderate: underrated new model with regular rotation",
             AND(E471&lt;90,C471&lt;2000,AND(F471&lt;=100,F471&gt;25)),"Moderate: underrated old model with regular rotation",
             AND(C471&lt;=2011,F471&lt;=25),"Low: not new model and bad rotation",
             AND(E471&gt;110,AND(C471&lt;=2011,C471&gt;=2000),F471&lt;=25),"Low: overrated regular model with bad rotation",
             AND(E471&gt;110,C471&lt;2011,AND(F471&lt;=100,F471&gt;25)),"Low: overrated regular model (not new) with regular rotation",
             AND(E471&gt;110,C471&gt;2011,F471&lt;=25),"Low: overrated new model with bad rotation"
)</f>
        <v>Moderate: fair price and regular to good rotation</v>
      </c>
    </row>
    <row r="472" spans="1:8" x14ac:dyDescent="0.3">
      <c r="A472" t="s">
        <v>12</v>
      </c>
      <c r="B472" t="s">
        <v>152</v>
      </c>
      <c r="C472">
        <v>2010</v>
      </c>
      <c r="D472">
        <v>20371.052631578947</v>
      </c>
      <c r="E472">
        <v>99.287787266844248</v>
      </c>
      <c r="F472">
        <v>76</v>
      </c>
      <c r="H472" t="str" cm="1">
        <f t="array" ref="H472">_xlfn.IFS(
             AND(E472&gt;110,C472&gt;2011,F472&gt;100),"High: overrated, new and good rotation",
             AND(E472&lt;90,C472&gt;2011,F472&gt;100),"High: underrated, new and good rotation",
             AND(E472&lt;90,C472&lt;2011,F472&gt;100),"High: underrated, not too new but good rotation",
             AND(E472&lt;=110,C472&gt;2011,F472&lt;=25),"Critic: well priced/underrated and new, but bad rotation",
             AND(E472&gt;110,F472&gt;100),"Top Tier: premium vehicules that tend to be sold above market prices",
             AND(E472&gt;=90,E472&lt;=110,F472&gt;25),"Moderate: fair price and regular to good rotation",
             AND(E472&lt;90,AND(C472&lt;=2011,C472&gt;=2000),AND(F472&lt;100,F472&gt;25)),"Moderate: underrated regular model and regular rotation",
             AND(E472&lt;90,C472&gt;2011,AND(F472&lt;=100,F472&gt;25)),"Moderate: underrated new model with regular rotation",
             AND(E472&lt;90,C472&lt;2000,AND(F472&lt;=100,F472&gt;25)),"Moderate: underrated old model with regular rotation",
             AND(C472&lt;=2011,F472&lt;=25),"Low: not new model and bad rotation",
             AND(E472&gt;110,AND(C472&lt;=2011,C472&gt;=2000),F472&lt;=25),"Low: overrated regular model with bad rotation",
             AND(E472&gt;110,C472&lt;2011,AND(F472&lt;=100,F472&gt;25)),"Low: overrated regular model (not new) with regular rotation",
             AND(E472&gt;110,C472&gt;2011,F472&lt;=25),"Low: overrated new model with bad rotation"
)</f>
        <v>Moderate: fair price and regular to good rotation</v>
      </c>
    </row>
    <row r="473" spans="1:8" x14ac:dyDescent="0.3">
      <c r="A473" t="s">
        <v>12</v>
      </c>
      <c r="B473" t="s">
        <v>152</v>
      </c>
      <c r="C473">
        <v>2011</v>
      </c>
      <c r="D473">
        <v>25787.567567567567</v>
      </c>
      <c r="E473">
        <v>99.880878618195851</v>
      </c>
      <c r="F473">
        <v>185</v>
      </c>
      <c r="H473" t="str" cm="1">
        <f t="array" ref="H473">_xlfn.IFS(
             AND(E473&gt;110,C473&gt;2011,F473&gt;100),"High: overrated, new and good rotation",
             AND(E473&lt;90,C473&gt;2011,F473&gt;100),"High: underrated, new and good rotation",
             AND(E473&lt;90,C473&lt;2011,F473&gt;100),"High: underrated, not too new but good rotation",
             AND(E473&lt;=110,C473&gt;2011,F473&lt;=25),"Critic: well priced/underrated and new, but bad rotation",
             AND(E473&gt;110,F473&gt;100),"Top Tier: premium vehicules that tend to be sold above market prices",
             AND(E473&gt;=90,E473&lt;=110,F473&gt;25),"Moderate: fair price and regular to good rotation",
             AND(E473&lt;90,AND(C473&lt;=2011,C473&gt;=2000),AND(F473&lt;100,F473&gt;25)),"Moderate: underrated regular model and regular rotation",
             AND(E473&lt;90,C473&gt;2011,AND(F473&lt;=100,F473&gt;25)),"Moderate: underrated new model with regular rotation",
             AND(E473&lt;90,C473&lt;2000,AND(F473&lt;=100,F473&gt;25)),"Moderate: underrated old model with regular rotation",
             AND(C473&lt;=2011,F473&lt;=25),"Low: not new model and bad rotation",
             AND(E473&gt;110,AND(C473&lt;=2011,C473&gt;=2000),F473&lt;=25),"Low: overrated regular model with bad rotation",
             AND(E473&gt;110,C473&lt;2011,AND(F473&lt;=100,F473&gt;25)),"Low: overrated regular model (not new) with regular rotation",
             AND(E473&gt;110,C473&gt;2011,F473&lt;=25),"Low: overrated new model with bad rotation"
)</f>
        <v>Moderate: fair price and regular to good rotation</v>
      </c>
    </row>
    <row r="474" spans="1:8" x14ac:dyDescent="0.3">
      <c r="A474" t="s">
        <v>12</v>
      </c>
      <c r="B474" t="s">
        <v>152</v>
      </c>
      <c r="C474">
        <v>2012</v>
      </c>
      <c r="D474">
        <v>33179.773462783174</v>
      </c>
      <c r="E474">
        <v>98.674041581841735</v>
      </c>
      <c r="F474">
        <v>618</v>
      </c>
      <c r="H474" t="str" cm="1">
        <f t="array" ref="H474">_xlfn.IFS(
             AND(E474&gt;110,C474&gt;2011,F474&gt;100),"High: overrated, new and good rotation",
             AND(E474&lt;90,C474&gt;2011,F474&gt;100),"High: underrated, new and good rotation",
             AND(E474&lt;90,C474&lt;2011,F474&gt;100),"High: underrated, not too new but good rotation",
             AND(E474&lt;=110,C474&gt;2011,F474&lt;=25),"Critic: well priced/underrated and new, but bad rotation",
             AND(E474&gt;110,F474&gt;100),"Top Tier: premium vehicules that tend to be sold above market prices",
             AND(E474&gt;=90,E474&lt;=110,F474&gt;25),"Moderate: fair price and regular to good rotation",
             AND(E474&lt;90,AND(C474&lt;=2011,C474&gt;=2000),AND(F474&lt;100,F474&gt;25)),"Moderate: underrated regular model and regular rotation",
             AND(E474&lt;90,C474&gt;2011,AND(F474&lt;=100,F474&gt;25)),"Moderate: underrated new model with regular rotation",
             AND(E474&lt;90,C474&lt;2000,AND(F474&lt;=100,F474&gt;25)),"Moderate: underrated old model with regular rotation",
             AND(C474&lt;=2011,F474&lt;=25),"Low: not new model and bad rotation",
             AND(E474&gt;110,AND(C474&lt;=2011,C474&gt;=2000),F474&lt;=25),"Low: overrated regular model with bad rotation",
             AND(E474&gt;110,C474&lt;2011,AND(F474&lt;=100,F474&gt;25)),"Low: overrated regular model (not new) with regular rotation",
             AND(E474&gt;110,C474&gt;2011,F474&lt;=25),"Low: overrated new model with bad rotation"
)</f>
        <v>Moderate: fair price and regular to good rotation</v>
      </c>
    </row>
    <row r="475" spans="1:8" x14ac:dyDescent="0.3">
      <c r="A475" t="s">
        <v>12</v>
      </c>
      <c r="B475" t="s">
        <v>152</v>
      </c>
      <c r="C475">
        <v>2013</v>
      </c>
      <c r="D475">
        <v>36750.984251968504</v>
      </c>
      <c r="E475">
        <v>99.07064458166586</v>
      </c>
      <c r="F475">
        <v>254</v>
      </c>
      <c r="H475" t="str" cm="1">
        <f t="array" ref="H475">_xlfn.IFS(
             AND(E475&gt;110,C475&gt;2011,F475&gt;100),"High: overrated, new and good rotation",
             AND(E475&lt;90,C475&gt;2011,F475&gt;100),"High: underrated, new and good rotation",
             AND(E475&lt;90,C475&lt;2011,F475&gt;100),"High: underrated, not too new but good rotation",
             AND(E475&lt;=110,C475&gt;2011,F475&lt;=25),"Critic: well priced/underrated and new, but bad rotation",
             AND(E475&gt;110,F475&gt;100),"Top Tier: premium vehicules that tend to be sold above market prices",
             AND(E475&gt;=90,E475&lt;=110,F475&gt;25),"Moderate: fair price and regular to good rotation",
             AND(E475&lt;90,AND(C475&lt;=2011,C475&gt;=2000),AND(F475&lt;100,F475&gt;25)),"Moderate: underrated regular model and regular rotation",
             AND(E475&lt;90,C475&gt;2011,AND(F475&lt;=100,F475&gt;25)),"Moderate: underrated new model with regular rotation",
             AND(E475&lt;90,C475&lt;2000,AND(F475&lt;=100,F475&gt;25)),"Moderate: underrated old model with regular rotation",
             AND(C475&lt;=2011,F475&lt;=25),"Low: not new model and bad rotation",
             AND(E475&gt;110,AND(C475&lt;=2011,C475&gt;=2000),F475&lt;=25),"Low: overrated regular model with bad rotation",
             AND(E475&gt;110,C475&lt;2011,AND(F475&lt;=100,F475&gt;25)),"Low: overrated regular model (not new) with regular rotation",
             AND(E475&gt;110,C475&gt;2011,F475&lt;=25),"Low: overrated new model with bad rotation"
)</f>
        <v>Moderate: fair price and regular to good rotation</v>
      </c>
    </row>
    <row r="476" spans="1:8" x14ac:dyDescent="0.3">
      <c r="A476" t="s">
        <v>12</v>
      </c>
      <c r="B476" t="s">
        <v>152</v>
      </c>
      <c r="C476">
        <v>2014</v>
      </c>
      <c r="D476">
        <v>54916.032608695656</v>
      </c>
      <c r="E476">
        <v>100.26023686860364</v>
      </c>
      <c r="F476">
        <v>92</v>
      </c>
      <c r="H476" t="str" cm="1">
        <f t="array" ref="H476">_xlfn.IFS(
             AND(E476&gt;110,C476&gt;2011,F476&gt;100),"High: overrated, new and good rotation",
             AND(E476&lt;90,C476&gt;2011,F476&gt;100),"High: underrated, new and good rotation",
             AND(E476&lt;90,C476&lt;2011,F476&gt;100),"High: underrated, not too new but good rotation",
             AND(E476&lt;=110,C476&gt;2011,F476&lt;=25),"Critic: well priced/underrated and new, but bad rotation",
             AND(E476&gt;110,F476&gt;100),"Top Tier: premium vehicules that tend to be sold above market prices",
             AND(E476&gt;=90,E476&lt;=110,F476&gt;25),"Moderate: fair price and regular to good rotation",
             AND(E476&lt;90,AND(C476&lt;=2011,C476&gt;=2000),AND(F476&lt;100,F476&gt;25)),"Moderate: underrated regular model and regular rotation",
             AND(E476&lt;90,C476&gt;2011,AND(F476&lt;=100,F476&gt;25)),"Moderate: underrated new model with regular rotation",
             AND(E476&lt;90,C476&lt;2000,AND(F476&lt;=100,F476&gt;25)),"Moderate: underrated old model with regular rotation",
             AND(C476&lt;=2011,F476&lt;=25),"Low: not new model and bad rotation",
             AND(E476&gt;110,AND(C476&lt;=2011,C476&gt;=2000),F476&lt;=25),"Low: overrated regular model with bad rotation",
             AND(E476&gt;110,C476&lt;2011,AND(F476&lt;=100,F476&gt;25)),"Low: overrated regular model (not new) with regular rotation",
             AND(E476&gt;110,C476&gt;2011,F476&lt;=25),"Low: overrated new model with bad rotation"
)</f>
        <v>Moderate: fair price and regular to good rotation</v>
      </c>
    </row>
    <row r="477" spans="1:8" x14ac:dyDescent="0.3">
      <c r="A477" t="s">
        <v>12</v>
      </c>
      <c r="B477" t="s">
        <v>152</v>
      </c>
      <c r="C477">
        <v>2015</v>
      </c>
      <c r="D477">
        <v>54079.310344827587</v>
      </c>
      <c r="E477">
        <v>95.818282170850011</v>
      </c>
      <c r="F477">
        <v>29</v>
      </c>
      <c r="H477" t="str" cm="1">
        <f t="array" ref="H477">_xlfn.IFS(
             AND(E477&gt;110,C477&gt;2011,F477&gt;100),"High: overrated, new and good rotation",
             AND(E477&lt;90,C477&gt;2011,F477&gt;100),"High: underrated, new and good rotation",
             AND(E477&lt;90,C477&lt;2011,F477&gt;100),"High: underrated, not too new but good rotation",
             AND(E477&lt;=110,C477&gt;2011,F477&lt;=25),"Critic: well priced/underrated and new, but bad rotation",
             AND(E477&gt;110,F477&gt;100),"Top Tier: premium vehicules that tend to be sold above market prices",
             AND(E477&gt;=90,E477&lt;=110,F477&gt;25),"Moderate: fair price and regular to good rotation",
             AND(E477&lt;90,AND(C477&lt;=2011,C477&gt;=2000),AND(F477&lt;100,F477&gt;25)),"Moderate: underrated regular model and regular rotation",
             AND(E477&lt;90,C477&gt;2011,AND(F477&lt;=100,F477&gt;25)),"Moderate: underrated new model with regular rotation",
             AND(E477&lt;90,C477&lt;2000,AND(F477&lt;=100,F477&gt;25)),"Moderate: underrated old model with regular rotation",
             AND(C477&lt;=2011,F477&lt;=25),"Low: not new model and bad rotation",
             AND(E477&gt;110,AND(C477&lt;=2011,C477&gt;=2000),F477&lt;=25),"Low: overrated regular model with bad rotation",
             AND(E477&gt;110,C477&lt;2011,AND(F477&lt;=100,F477&gt;25)),"Low: overrated regular model (not new) with regular rotation",
             AND(E477&gt;110,C477&gt;2011,F477&lt;=25),"Low: overrated new model with bad rotation"
)</f>
        <v>Moderate: fair price and regular to good rotation</v>
      </c>
    </row>
    <row r="478" spans="1:8" x14ac:dyDescent="0.3">
      <c r="A478" t="s">
        <v>12</v>
      </c>
      <c r="B478" t="s">
        <v>153</v>
      </c>
      <c r="C478">
        <v>2010</v>
      </c>
      <c r="D478">
        <v>36316.666666666664</v>
      </c>
      <c r="E478">
        <v>95.794355228051998</v>
      </c>
      <c r="F478">
        <v>6</v>
      </c>
      <c r="H478" t="str" cm="1">
        <f t="array" ref="H478">_xlfn.IFS(
             AND(E478&gt;110,C478&gt;2011,F478&gt;100),"High: overrated, new and good rotation",
             AND(E478&lt;90,C478&gt;2011,F478&gt;100),"High: underrated, new and good rotation",
             AND(E478&lt;90,C478&lt;2011,F478&gt;100),"High: underrated, not too new but good rotation",
             AND(E478&lt;=110,C478&gt;2011,F478&lt;=25),"Critic: well priced/underrated and new, but bad rotation",
             AND(E478&gt;110,F478&gt;100),"Top Tier: premium vehicules that tend to be sold above market prices",
             AND(E478&gt;=90,E478&lt;=110,F478&gt;25),"Moderate: fair price and regular to good rotation",
             AND(E478&lt;90,AND(C478&lt;=2011,C478&gt;=2000),AND(F478&lt;100,F478&gt;25)),"Moderate: underrated regular model and regular rotation",
             AND(E478&lt;90,C478&gt;2011,AND(F478&lt;=100,F478&gt;25)),"Moderate: underrated new model with regular rotation",
             AND(E478&lt;90,C478&lt;2000,AND(F478&lt;=100,F478&gt;25)),"Moderate: underrated old model with regular rotation",
             AND(C478&lt;=2011,F478&lt;=25),"Low: not new model and bad rotation",
             AND(E478&gt;110,AND(C478&lt;=2011,C478&gt;=2000),F478&lt;=25),"Low: overrated regular model with bad rotation",
             AND(E478&gt;110,C478&lt;2011,AND(F478&lt;=100,F478&gt;25)),"Low: overrated regular model (not new) with regular rotation",
             AND(E478&gt;110,C478&gt;2011,F478&lt;=25),"Low: overrated new model with bad rotation"
)</f>
        <v>Low: not new model and bad rotation</v>
      </c>
    </row>
    <row r="479" spans="1:8" x14ac:dyDescent="0.3">
      <c r="A479" t="s">
        <v>12</v>
      </c>
      <c r="B479" t="s">
        <v>153</v>
      </c>
      <c r="C479">
        <v>2011</v>
      </c>
      <c r="D479">
        <v>38622.222222222219</v>
      </c>
      <c r="E479">
        <v>94.587358982384274</v>
      </c>
      <c r="F479">
        <v>9</v>
      </c>
      <c r="H479" t="str" cm="1">
        <f t="array" ref="H479">_xlfn.IFS(
             AND(E479&gt;110,C479&gt;2011,F479&gt;100),"High: overrated, new and good rotation",
             AND(E479&lt;90,C479&gt;2011,F479&gt;100),"High: underrated, new and good rotation",
             AND(E479&lt;90,C479&lt;2011,F479&gt;100),"High: underrated, not too new but good rotation",
             AND(E479&lt;=110,C479&gt;2011,F479&lt;=25),"Critic: well priced/underrated and new, but bad rotation",
             AND(E479&gt;110,F479&gt;100),"Top Tier: premium vehicules that tend to be sold above market prices",
             AND(E479&gt;=90,E479&lt;=110,F479&gt;25),"Moderate: fair price and regular to good rotation",
             AND(E479&lt;90,AND(C479&lt;=2011,C479&gt;=2000),AND(F479&lt;100,F479&gt;25)),"Moderate: underrated regular model and regular rotation",
             AND(E479&lt;90,C479&gt;2011,AND(F479&lt;=100,F479&gt;25)),"Moderate: underrated new model with regular rotation",
             AND(E479&lt;90,C479&lt;2000,AND(F479&lt;=100,F479&gt;25)),"Moderate: underrated old model with regular rotation",
             AND(C479&lt;=2011,F479&lt;=25),"Low: not new model and bad rotation",
             AND(E479&gt;110,AND(C479&lt;=2011,C479&gt;=2000),F479&lt;=25),"Low: overrated regular model with bad rotation",
             AND(E479&gt;110,C479&lt;2011,AND(F479&lt;=100,F479&gt;25)),"Low: overrated regular model (not new) with regular rotation",
             AND(E479&gt;110,C479&gt;2011,F479&lt;=25),"Low: overrated new model with bad rotation"
)</f>
        <v>Low: not new model and bad rotation</v>
      </c>
    </row>
    <row r="480" spans="1:8" x14ac:dyDescent="0.3">
      <c r="A480" t="s">
        <v>12</v>
      </c>
      <c r="B480" t="s">
        <v>153</v>
      </c>
      <c r="C480">
        <v>2012</v>
      </c>
      <c r="D480">
        <v>48571.875</v>
      </c>
      <c r="E480">
        <v>100.27146385074509</v>
      </c>
      <c r="F480">
        <v>16</v>
      </c>
      <c r="H480" t="str" cm="1">
        <f t="array" ref="H480">_xlfn.IFS(
             AND(E480&gt;110,C480&gt;2011,F480&gt;100),"High: overrated, new and good rotation",
             AND(E480&lt;90,C480&gt;2011,F480&gt;100),"High: underrated, new and good rotation",
             AND(E480&lt;90,C480&lt;2011,F480&gt;100),"High: underrated, not too new but good rotation",
             AND(E480&lt;=110,C480&gt;2011,F480&lt;=25),"Critic: well priced/underrated and new, but bad rotation",
             AND(E480&gt;110,F480&gt;100),"Top Tier: premium vehicules that tend to be sold above market prices",
             AND(E480&gt;=90,E480&lt;=110,F480&gt;25),"Moderate: fair price and regular to good rotation",
             AND(E480&lt;90,AND(C480&lt;=2011,C480&gt;=2000),AND(F480&lt;100,F480&gt;25)),"Moderate: underrated regular model and regular rotation",
             AND(E480&lt;90,C480&gt;2011,AND(F480&lt;=100,F480&gt;25)),"Moderate: underrated new model with regular rotation",
             AND(E480&lt;90,C480&lt;2000,AND(F480&lt;=100,F480&gt;25)),"Moderate: underrated old model with regular rotation",
             AND(C480&lt;=2011,F480&lt;=25),"Low: not new model and bad rotation",
             AND(E480&gt;110,AND(C480&lt;=2011,C480&gt;=2000),F480&lt;=25),"Low: overrated regular model with bad rotation",
             AND(E480&gt;110,C480&lt;2011,AND(F480&lt;=100,F480&gt;25)),"Low: overrated regular model (not new) with regular rotation",
             AND(E480&gt;110,C480&gt;2011,F480&lt;=25),"Low: overrated new model with bad rotation"
)</f>
        <v>Critic: well priced/underrated and new, but bad rotation</v>
      </c>
    </row>
    <row r="481" spans="1:8" x14ac:dyDescent="0.3">
      <c r="A481" t="s">
        <v>12</v>
      </c>
      <c r="B481" t="s">
        <v>153</v>
      </c>
      <c r="C481">
        <v>2013</v>
      </c>
      <c r="D481">
        <v>58683.333333333336</v>
      </c>
      <c r="E481">
        <v>100.61132907078193</v>
      </c>
      <c r="F481">
        <v>6</v>
      </c>
      <c r="H481" t="str" cm="1">
        <f t="array" ref="H481">_xlfn.IFS(
             AND(E481&gt;110,C481&gt;2011,F481&gt;100),"High: overrated, new and good rotation",
             AND(E481&lt;90,C481&gt;2011,F481&gt;100),"High: underrated, new and good rotation",
             AND(E481&lt;90,C481&lt;2011,F481&gt;100),"High: underrated, not too new but good rotation",
             AND(E481&lt;=110,C481&gt;2011,F481&lt;=25),"Critic: well priced/underrated and new, but bad rotation",
             AND(E481&gt;110,F481&gt;100),"Top Tier: premium vehicules that tend to be sold above market prices",
             AND(E481&gt;=90,E481&lt;=110,F481&gt;25),"Moderate: fair price and regular to good rotation",
             AND(E481&lt;90,AND(C481&lt;=2011,C481&gt;=2000),AND(F481&lt;100,F481&gt;25)),"Moderate: underrated regular model and regular rotation",
             AND(E481&lt;90,C481&gt;2011,AND(F481&lt;=100,F481&gt;25)),"Moderate: underrated new model with regular rotation",
             AND(E481&lt;90,C481&lt;2000,AND(F481&lt;=100,F481&gt;25)),"Moderate: underrated old model with regular rotation",
             AND(C481&lt;=2011,F481&lt;=25),"Low: not new model and bad rotation",
             AND(E481&gt;110,AND(C481&lt;=2011,C481&gt;=2000),F481&lt;=25),"Low: overrated regular model with bad rotation",
             AND(E481&gt;110,C481&lt;2011,AND(F481&lt;=100,F481&gt;25)),"Low: overrated regular model (not new) with regular rotation",
             AND(E481&gt;110,C481&gt;2011,F481&lt;=25),"Low: overrated new model with bad rotation"
)</f>
        <v>Critic: well priced/underrated and new, but bad rotation</v>
      </c>
    </row>
    <row r="482" spans="1:8" x14ac:dyDescent="0.3">
      <c r="A482" t="s">
        <v>12</v>
      </c>
      <c r="B482" t="s">
        <v>154</v>
      </c>
      <c r="C482">
        <v>2008</v>
      </c>
      <c r="D482">
        <v>23412.5</v>
      </c>
      <c r="E482">
        <v>105.44153662754924</v>
      </c>
      <c r="F482">
        <v>4</v>
      </c>
      <c r="H482" t="str" cm="1">
        <f t="array" ref="H482">_xlfn.IFS(
             AND(E482&gt;110,C482&gt;2011,F482&gt;100),"High: overrated, new and good rotation",
             AND(E482&lt;90,C482&gt;2011,F482&gt;100),"High: underrated, new and good rotation",
             AND(E482&lt;90,C482&lt;2011,F482&gt;100),"High: underrated, not too new but good rotation",
             AND(E482&lt;=110,C482&gt;2011,F482&lt;=25),"Critic: well priced/underrated and new, but bad rotation",
             AND(E482&gt;110,F482&gt;100),"Top Tier: premium vehicules that tend to be sold above market prices",
             AND(E482&gt;=90,E482&lt;=110,F482&gt;25),"Moderate: fair price and regular to good rotation",
             AND(E482&lt;90,AND(C482&lt;=2011,C482&gt;=2000),AND(F482&lt;100,F482&gt;25)),"Moderate: underrated regular model and regular rotation",
             AND(E482&lt;90,C482&gt;2011,AND(F482&lt;=100,F482&gt;25)),"Moderate: underrated new model with regular rotation",
             AND(E482&lt;90,C482&lt;2000,AND(F482&lt;=100,F482&gt;25)),"Moderate: underrated old model with regular rotation",
             AND(C482&lt;=2011,F482&lt;=25),"Low: not new model and bad rotation",
             AND(E482&gt;110,AND(C482&lt;=2011,C482&gt;=2000),F482&lt;=25),"Low: overrated regular model with bad rotation",
             AND(E482&gt;110,C482&lt;2011,AND(F482&lt;=100,F482&gt;25)),"Low: overrated regular model (not new) with regular rotation",
             AND(E482&gt;110,C482&gt;2011,F482&lt;=25),"Low: overrated new model with bad rotation"
)</f>
        <v>Low: not new model and bad rotation</v>
      </c>
    </row>
    <row r="483" spans="1:8" x14ac:dyDescent="0.3">
      <c r="A483" t="s">
        <v>12</v>
      </c>
      <c r="B483" t="s">
        <v>154</v>
      </c>
      <c r="C483">
        <v>2009</v>
      </c>
      <c r="D483">
        <v>27257.407407407409</v>
      </c>
      <c r="E483">
        <v>98.152388719704675</v>
      </c>
      <c r="F483">
        <v>27</v>
      </c>
      <c r="H483" t="str" cm="1">
        <f t="array" ref="H483">_xlfn.IFS(
             AND(E483&gt;110,C483&gt;2011,F483&gt;100),"High: overrated, new and good rotation",
             AND(E483&lt;90,C483&gt;2011,F483&gt;100),"High: underrated, new and good rotation",
             AND(E483&lt;90,C483&lt;2011,F483&gt;100),"High: underrated, not too new but good rotation",
             AND(E483&lt;=110,C483&gt;2011,F483&lt;=25),"Critic: well priced/underrated and new, but bad rotation",
             AND(E483&gt;110,F483&gt;100),"Top Tier: premium vehicules that tend to be sold above market prices",
             AND(E483&gt;=90,E483&lt;=110,F483&gt;25),"Moderate: fair price and regular to good rotation",
             AND(E483&lt;90,AND(C483&lt;=2011,C483&gt;=2000),AND(F483&lt;100,F483&gt;25)),"Moderate: underrated regular model and regular rotation",
             AND(E483&lt;90,C483&gt;2011,AND(F483&lt;=100,F483&gt;25)),"Moderate: underrated new model with regular rotation",
             AND(E483&lt;90,C483&lt;2000,AND(F483&lt;=100,F483&gt;25)),"Moderate: underrated old model with regular rotation",
             AND(C483&lt;=2011,F483&lt;=25),"Low: not new model and bad rotation",
             AND(E483&gt;110,AND(C483&lt;=2011,C483&gt;=2000),F483&lt;=25),"Low: overrated regular model with bad rotation",
             AND(E483&gt;110,C483&lt;2011,AND(F483&lt;=100,F483&gt;25)),"Low: overrated regular model (not new) with regular rotation",
             AND(E483&gt;110,C483&gt;2011,F483&lt;=25),"Low: overrated new model with bad rotation"
)</f>
        <v>Moderate: fair price and regular to good rotation</v>
      </c>
    </row>
    <row r="484" spans="1:8" x14ac:dyDescent="0.3">
      <c r="A484" t="s">
        <v>12</v>
      </c>
      <c r="B484" t="s">
        <v>154</v>
      </c>
      <c r="C484">
        <v>2010</v>
      </c>
      <c r="D484">
        <v>28755.263157894737</v>
      </c>
      <c r="E484">
        <v>98.552992256504226</v>
      </c>
      <c r="F484">
        <v>19</v>
      </c>
      <c r="H484" t="str" cm="1">
        <f t="array" ref="H484">_xlfn.IFS(
             AND(E484&gt;110,C484&gt;2011,F484&gt;100),"High: overrated, new and good rotation",
             AND(E484&lt;90,C484&gt;2011,F484&gt;100),"High: underrated, new and good rotation",
             AND(E484&lt;90,C484&lt;2011,F484&gt;100),"High: underrated, not too new but good rotation",
             AND(E484&lt;=110,C484&gt;2011,F484&lt;=25),"Critic: well priced/underrated and new, but bad rotation",
             AND(E484&gt;110,F484&gt;100),"Top Tier: premium vehicules that tend to be sold above market prices",
             AND(E484&gt;=90,E484&lt;=110,F484&gt;25),"Moderate: fair price and regular to good rotation",
             AND(E484&lt;90,AND(C484&lt;=2011,C484&gt;=2000),AND(F484&lt;100,F484&gt;25)),"Moderate: underrated regular model and regular rotation",
             AND(E484&lt;90,C484&gt;2011,AND(F484&lt;=100,F484&gt;25)),"Moderate: underrated new model with regular rotation",
             AND(E484&lt;90,C484&lt;2000,AND(F484&lt;=100,F484&gt;25)),"Moderate: underrated old model with regular rotation",
             AND(C484&lt;=2011,F484&lt;=25),"Low: not new model and bad rotation",
             AND(E484&gt;110,AND(C484&lt;=2011,C484&gt;=2000),F484&lt;=25),"Low: overrated regular model with bad rotation",
             AND(E484&gt;110,C484&lt;2011,AND(F484&lt;=100,F484&gt;25)),"Low: overrated regular model (not new) with regular rotation",
             AND(E484&gt;110,C484&gt;2011,F484&lt;=25),"Low: overrated new model with bad rotation"
)</f>
        <v>Low: not new model and bad rotation</v>
      </c>
    </row>
    <row r="485" spans="1:8" x14ac:dyDescent="0.3">
      <c r="A485" t="s">
        <v>12</v>
      </c>
      <c r="B485" t="s">
        <v>154</v>
      </c>
      <c r="C485">
        <v>2011</v>
      </c>
      <c r="D485">
        <v>33282.8125</v>
      </c>
      <c r="E485">
        <v>98.347130956337253</v>
      </c>
      <c r="F485">
        <v>32</v>
      </c>
      <c r="H485" t="str" cm="1">
        <f t="array" ref="H485">_xlfn.IFS(
             AND(E485&gt;110,C485&gt;2011,F485&gt;100),"High: overrated, new and good rotation",
             AND(E485&lt;90,C485&gt;2011,F485&gt;100),"High: underrated, new and good rotation",
             AND(E485&lt;90,C485&lt;2011,F485&gt;100),"High: underrated, not too new but good rotation",
             AND(E485&lt;=110,C485&gt;2011,F485&lt;=25),"Critic: well priced/underrated and new, but bad rotation",
             AND(E485&gt;110,F485&gt;100),"Top Tier: premium vehicules that tend to be sold above market prices",
             AND(E485&gt;=90,E485&lt;=110,F485&gt;25),"Moderate: fair price and regular to good rotation",
             AND(E485&lt;90,AND(C485&lt;=2011,C485&gt;=2000),AND(F485&lt;100,F485&gt;25)),"Moderate: underrated regular model and regular rotation",
             AND(E485&lt;90,C485&gt;2011,AND(F485&lt;=100,F485&gt;25)),"Moderate: underrated new model with regular rotation",
             AND(E485&lt;90,C485&lt;2000,AND(F485&lt;=100,F485&gt;25)),"Moderate: underrated old model with regular rotation",
             AND(C485&lt;=2011,F485&lt;=25),"Low: not new model and bad rotation",
             AND(E485&gt;110,AND(C485&lt;=2011,C485&gt;=2000),F485&lt;=25),"Low: overrated regular model with bad rotation",
             AND(E485&gt;110,C485&lt;2011,AND(F485&lt;=100,F485&gt;25)),"Low: overrated regular model (not new) with regular rotation",
             AND(E485&gt;110,C485&gt;2011,F485&lt;=25),"Low: overrated new model with bad rotation"
)</f>
        <v>Moderate: fair price and regular to good rotation</v>
      </c>
    </row>
    <row r="486" spans="1:8" x14ac:dyDescent="0.3">
      <c r="A486" t="s">
        <v>12</v>
      </c>
      <c r="B486" t="s">
        <v>154</v>
      </c>
      <c r="C486">
        <v>2012</v>
      </c>
      <c r="D486">
        <v>38996.25</v>
      </c>
      <c r="E486">
        <v>98.690554830753143</v>
      </c>
      <c r="F486">
        <v>80</v>
      </c>
      <c r="H486" t="str" cm="1">
        <f t="array" ref="H486">_xlfn.IFS(
             AND(E486&gt;110,C486&gt;2011,F486&gt;100),"High: overrated, new and good rotation",
             AND(E486&lt;90,C486&gt;2011,F486&gt;100),"High: underrated, new and good rotation",
             AND(E486&lt;90,C486&lt;2011,F486&gt;100),"High: underrated, not too new but good rotation",
             AND(E486&lt;=110,C486&gt;2011,F486&lt;=25),"Critic: well priced/underrated and new, but bad rotation",
             AND(E486&gt;110,F486&gt;100),"Top Tier: premium vehicules that tend to be sold above market prices",
             AND(E486&gt;=90,E486&lt;=110,F486&gt;25),"Moderate: fair price and regular to good rotation",
             AND(E486&lt;90,AND(C486&lt;=2011,C486&gt;=2000),AND(F486&lt;100,F486&gt;25)),"Moderate: underrated regular model and regular rotation",
             AND(E486&lt;90,C486&gt;2011,AND(F486&lt;=100,F486&gt;25)),"Moderate: underrated new model with regular rotation",
             AND(E486&lt;90,C486&lt;2000,AND(F486&lt;=100,F486&gt;25)),"Moderate: underrated old model with regular rotation",
             AND(C486&lt;=2011,F486&lt;=25),"Low: not new model and bad rotation",
             AND(E486&gt;110,AND(C486&lt;=2011,C486&gt;=2000),F486&lt;=25),"Low: overrated regular model with bad rotation",
             AND(E486&gt;110,C486&lt;2011,AND(F486&lt;=100,F486&gt;25)),"Low: overrated regular model (not new) with regular rotation",
             AND(E486&gt;110,C486&gt;2011,F486&lt;=25),"Low: overrated new model with bad rotation"
)</f>
        <v>Moderate: fair price and regular to good rotation</v>
      </c>
    </row>
    <row r="487" spans="1:8" x14ac:dyDescent="0.3">
      <c r="A487" t="s">
        <v>12</v>
      </c>
      <c r="B487" t="s">
        <v>154</v>
      </c>
      <c r="C487">
        <v>2013</v>
      </c>
      <c r="D487">
        <v>42464.423076923078</v>
      </c>
      <c r="E487">
        <v>100.10678630136034</v>
      </c>
      <c r="F487">
        <v>52</v>
      </c>
      <c r="H487" t="str" cm="1">
        <f t="array" ref="H487">_xlfn.IFS(
             AND(E487&gt;110,C487&gt;2011,F487&gt;100),"High: overrated, new and good rotation",
             AND(E487&lt;90,C487&gt;2011,F487&gt;100),"High: underrated, new and good rotation",
             AND(E487&lt;90,C487&lt;2011,F487&gt;100),"High: underrated, not too new but good rotation",
             AND(E487&lt;=110,C487&gt;2011,F487&lt;=25),"Critic: well priced/underrated and new, but bad rotation",
             AND(E487&gt;110,F487&gt;100),"Top Tier: premium vehicules that tend to be sold above market prices",
             AND(E487&gt;=90,E487&lt;=110,F487&gt;25),"Moderate: fair price and regular to good rotation",
             AND(E487&lt;90,AND(C487&lt;=2011,C487&gt;=2000),AND(F487&lt;100,F487&gt;25)),"Moderate: underrated regular model and regular rotation",
             AND(E487&lt;90,C487&gt;2011,AND(F487&lt;=100,F487&gt;25)),"Moderate: underrated new model with regular rotation",
             AND(E487&lt;90,C487&lt;2000,AND(F487&lt;=100,F487&gt;25)),"Moderate: underrated old model with regular rotation",
             AND(C487&lt;=2011,F487&lt;=25),"Low: not new model and bad rotation",
             AND(E487&gt;110,AND(C487&lt;=2011,C487&gt;=2000),F487&lt;=25),"Low: overrated regular model with bad rotation",
             AND(E487&gt;110,C487&lt;2011,AND(F487&lt;=100,F487&gt;25)),"Low: overrated regular model (not new) with regular rotation",
             AND(E487&gt;110,C487&gt;2011,F487&lt;=25),"Low: overrated new model with bad rotation"
)</f>
        <v>Moderate: fair price and regular to good rotation</v>
      </c>
    </row>
    <row r="488" spans="1:8" x14ac:dyDescent="0.3">
      <c r="A488" t="s">
        <v>12</v>
      </c>
      <c r="B488" t="s">
        <v>154</v>
      </c>
      <c r="C488">
        <v>2014</v>
      </c>
      <c r="D488">
        <v>51065.625</v>
      </c>
      <c r="E488">
        <v>98.998367434191607</v>
      </c>
      <c r="F488">
        <v>48</v>
      </c>
      <c r="H488" t="str" cm="1">
        <f t="array" ref="H488">_xlfn.IFS(
             AND(E488&gt;110,C488&gt;2011,F488&gt;100),"High: overrated, new and good rotation",
             AND(E488&lt;90,C488&gt;2011,F488&gt;100),"High: underrated, new and good rotation",
             AND(E488&lt;90,C488&lt;2011,F488&gt;100),"High: underrated, not too new but good rotation",
             AND(E488&lt;=110,C488&gt;2011,F488&lt;=25),"Critic: well priced/underrated and new, but bad rotation",
             AND(E488&gt;110,F488&gt;100),"Top Tier: premium vehicules that tend to be sold above market prices",
             AND(E488&gt;=90,E488&lt;=110,F488&gt;25),"Moderate: fair price and regular to good rotation",
             AND(E488&lt;90,AND(C488&lt;=2011,C488&gt;=2000),AND(F488&lt;100,F488&gt;25)),"Moderate: underrated regular model and regular rotation",
             AND(E488&lt;90,C488&gt;2011,AND(F488&lt;=100,F488&gt;25)),"Moderate: underrated new model with regular rotation",
             AND(E488&lt;90,C488&lt;2000,AND(F488&lt;=100,F488&gt;25)),"Moderate: underrated old model with regular rotation",
             AND(C488&lt;=2011,F488&lt;=25),"Low: not new model and bad rotation",
             AND(E488&gt;110,AND(C488&lt;=2011,C488&gt;=2000),F488&lt;=25),"Low: overrated regular model with bad rotation",
             AND(E488&gt;110,C488&lt;2011,AND(F488&lt;=100,F488&gt;25)),"Low: overrated regular model (not new) with regular rotation",
             AND(E488&gt;110,C488&gt;2011,F488&lt;=25),"Low: overrated new model with bad rotation"
)</f>
        <v>Moderate: fair price and regular to good rotation</v>
      </c>
    </row>
    <row r="489" spans="1:8" x14ac:dyDescent="0.3">
      <c r="A489" t="s">
        <v>12</v>
      </c>
      <c r="B489" t="s">
        <v>155</v>
      </c>
      <c r="C489">
        <v>2010</v>
      </c>
      <c r="D489">
        <v>39250</v>
      </c>
      <c r="E489">
        <v>108.79928894634777</v>
      </c>
      <c r="F489">
        <v>2</v>
      </c>
      <c r="H489" t="str" cm="1">
        <f t="array" ref="H489">_xlfn.IFS(
             AND(E489&gt;110,C489&gt;2011,F489&gt;100),"High: overrated, new and good rotation",
             AND(E489&lt;90,C489&gt;2011,F489&gt;100),"High: underrated, new and good rotation",
             AND(E489&lt;90,C489&lt;2011,F489&gt;100),"High: underrated, not too new but good rotation",
             AND(E489&lt;=110,C489&gt;2011,F489&lt;=25),"Critic: well priced/underrated and new, but bad rotation",
             AND(E489&gt;110,F489&gt;100),"Top Tier: premium vehicules that tend to be sold above market prices",
             AND(E489&gt;=90,E489&lt;=110,F489&gt;25),"Moderate: fair price and regular to good rotation",
             AND(E489&lt;90,AND(C489&lt;=2011,C489&gt;=2000),AND(F489&lt;100,F489&gt;25)),"Moderate: underrated regular model and regular rotation",
             AND(E489&lt;90,C489&gt;2011,AND(F489&lt;=100,F489&gt;25)),"Moderate: underrated new model with regular rotation",
             AND(E489&lt;90,C489&lt;2000,AND(F489&lt;=100,F489&gt;25)),"Moderate: underrated old model with regular rotation",
             AND(C489&lt;=2011,F489&lt;=25),"Low: not new model and bad rotation",
             AND(E489&gt;110,AND(C489&lt;=2011,C489&gt;=2000),F489&lt;=25),"Low: overrated regular model with bad rotation",
             AND(E489&gt;110,C489&lt;2011,AND(F489&lt;=100,F489&gt;25)),"Low: overrated regular model (not new) with regular rotation",
             AND(E489&gt;110,C489&gt;2011,F489&lt;=25),"Low: overrated new model with bad rotation"
)</f>
        <v>Low: not new model and bad rotation</v>
      </c>
    </row>
    <row r="490" spans="1:8" x14ac:dyDescent="0.3">
      <c r="A490" t="s">
        <v>12</v>
      </c>
      <c r="B490" t="s">
        <v>155</v>
      </c>
      <c r="C490">
        <v>2011</v>
      </c>
      <c r="D490">
        <v>50000</v>
      </c>
      <c r="E490">
        <v>100.70542543902536</v>
      </c>
      <c r="F490">
        <v>3</v>
      </c>
      <c r="H490" t="str" cm="1">
        <f t="array" ref="H490">_xlfn.IFS(
             AND(E490&gt;110,C490&gt;2011,F490&gt;100),"High: overrated, new and good rotation",
             AND(E490&lt;90,C490&gt;2011,F490&gt;100),"High: underrated, new and good rotation",
             AND(E490&lt;90,C490&lt;2011,F490&gt;100),"High: underrated, not too new but good rotation",
             AND(E490&lt;=110,C490&gt;2011,F490&lt;=25),"Critic: well priced/underrated and new, but bad rotation",
             AND(E490&gt;110,F490&gt;100),"Top Tier: premium vehicules that tend to be sold above market prices",
             AND(E490&gt;=90,E490&lt;=110,F490&gt;25),"Moderate: fair price and regular to good rotation",
             AND(E490&lt;90,AND(C490&lt;=2011,C490&gt;=2000),AND(F490&lt;100,F490&gt;25)),"Moderate: underrated regular model and regular rotation",
             AND(E490&lt;90,C490&gt;2011,AND(F490&lt;=100,F490&gt;25)),"Moderate: underrated new model with regular rotation",
             AND(E490&lt;90,C490&lt;2000,AND(F490&lt;=100,F490&gt;25)),"Moderate: underrated old model with regular rotation",
             AND(C490&lt;=2011,F490&lt;=25),"Low: not new model and bad rotation",
             AND(E490&gt;110,AND(C490&lt;=2011,C490&gt;=2000),F490&lt;=25),"Low: overrated regular model with bad rotation",
             AND(E490&gt;110,C490&lt;2011,AND(F490&lt;=100,F490&gt;25)),"Low: overrated regular model (not new) with regular rotation",
             AND(E490&gt;110,C490&gt;2011,F490&lt;=25),"Low: overrated new model with bad rotation"
)</f>
        <v>Low: not new model and bad rotation</v>
      </c>
    </row>
    <row r="491" spans="1:8" x14ac:dyDescent="0.3">
      <c r="A491" t="s">
        <v>12</v>
      </c>
      <c r="B491" t="s">
        <v>155</v>
      </c>
      <c r="C491">
        <v>2012</v>
      </c>
      <c r="D491">
        <v>50180</v>
      </c>
      <c r="E491">
        <v>94.574407744428811</v>
      </c>
      <c r="F491">
        <v>10</v>
      </c>
      <c r="H491" t="str" cm="1">
        <f t="array" ref="H491">_xlfn.IFS(
             AND(E491&gt;110,C491&gt;2011,F491&gt;100),"High: overrated, new and good rotation",
             AND(E491&lt;90,C491&gt;2011,F491&gt;100),"High: underrated, new and good rotation",
             AND(E491&lt;90,C491&lt;2011,F491&gt;100),"High: underrated, not too new but good rotation",
             AND(E491&lt;=110,C491&gt;2011,F491&lt;=25),"Critic: well priced/underrated and new, but bad rotation",
             AND(E491&gt;110,F491&gt;100),"Top Tier: premium vehicules that tend to be sold above market prices",
             AND(E491&gt;=90,E491&lt;=110,F491&gt;25),"Moderate: fair price and regular to good rotation",
             AND(E491&lt;90,AND(C491&lt;=2011,C491&gt;=2000),AND(F491&lt;100,F491&gt;25)),"Moderate: underrated regular model and regular rotation",
             AND(E491&lt;90,C491&gt;2011,AND(F491&lt;=100,F491&gt;25)),"Moderate: underrated new model with regular rotation",
             AND(E491&lt;90,C491&lt;2000,AND(F491&lt;=100,F491&gt;25)),"Moderate: underrated old model with regular rotation",
             AND(C491&lt;=2011,F491&lt;=25),"Low: not new model and bad rotation",
             AND(E491&gt;110,AND(C491&lt;=2011,C491&gt;=2000),F491&lt;=25),"Low: overrated regular model with bad rotation",
             AND(E491&gt;110,C491&lt;2011,AND(F491&lt;=100,F491&gt;25)),"Low: overrated regular model (not new) with regular rotation",
             AND(E491&gt;110,C491&gt;2011,F491&lt;=25),"Low: overrated new model with bad rotation"
)</f>
        <v>Critic: well priced/underrated and new, but bad rotation</v>
      </c>
    </row>
    <row r="492" spans="1:8" x14ac:dyDescent="0.3">
      <c r="A492" t="s">
        <v>12</v>
      </c>
      <c r="B492" t="s">
        <v>155</v>
      </c>
      <c r="C492">
        <v>2013</v>
      </c>
      <c r="D492">
        <v>61550</v>
      </c>
      <c r="E492">
        <v>104.43693171946487</v>
      </c>
      <c r="F492">
        <v>2</v>
      </c>
      <c r="H492" t="str" cm="1">
        <f t="array" ref="H492">_xlfn.IFS(
             AND(E492&gt;110,C492&gt;2011,F492&gt;100),"High: overrated, new and good rotation",
             AND(E492&lt;90,C492&gt;2011,F492&gt;100),"High: underrated, new and good rotation",
             AND(E492&lt;90,C492&lt;2011,F492&gt;100),"High: underrated, not too new but good rotation",
             AND(E492&lt;=110,C492&gt;2011,F492&lt;=25),"Critic: well priced/underrated and new, but bad rotation",
             AND(E492&gt;110,F492&gt;100),"Top Tier: premium vehicules that tend to be sold above market prices",
             AND(E492&gt;=90,E492&lt;=110,F492&gt;25),"Moderate: fair price and regular to good rotation",
             AND(E492&lt;90,AND(C492&lt;=2011,C492&gt;=2000),AND(F492&lt;100,F492&gt;25)),"Moderate: underrated regular model and regular rotation",
             AND(E492&lt;90,C492&gt;2011,AND(F492&lt;=100,F492&gt;25)),"Moderate: underrated new model with regular rotation",
             AND(E492&lt;90,C492&lt;2000,AND(F492&lt;=100,F492&gt;25)),"Moderate: underrated old model with regular rotation",
             AND(C492&lt;=2011,F492&lt;=25),"Low: not new model and bad rotation",
             AND(E492&gt;110,AND(C492&lt;=2011,C492&gt;=2000),F492&lt;=25),"Low: overrated regular model with bad rotation",
             AND(E492&gt;110,C492&lt;2011,AND(F492&lt;=100,F492&gt;25)),"Low: overrated regular model (not new) with regular rotation",
             AND(E492&gt;110,C492&gt;2011,F492&lt;=25),"Low: overrated new model with bad rotation"
)</f>
        <v>Critic: well priced/underrated and new, but bad rotation</v>
      </c>
    </row>
    <row r="493" spans="1:8" x14ac:dyDescent="0.3">
      <c r="A493" t="s">
        <v>12</v>
      </c>
      <c r="B493" t="s">
        <v>155</v>
      </c>
      <c r="C493">
        <v>2014</v>
      </c>
      <c r="D493">
        <v>73555.555555555562</v>
      </c>
      <c r="E493">
        <v>99.987416623443309</v>
      </c>
      <c r="F493">
        <v>9</v>
      </c>
      <c r="H493" t="str" cm="1">
        <f t="array" ref="H493">_xlfn.IFS(
             AND(E493&gt;110,C493&gt;2011,F493&gt;100),"High: overrated, new and good rotation",
             AND(E493&lt;90,C493&gt;2011,F493&gt;100),"High: underrated, new and good rotation",
             AND(E493&lt;90,C493&lt;2011,F493&gt;100),"High: underrated, not too new but good rotation",
             AND(E493&lt;=110,C493&gt;2011,F493&lt;=25),"Critic: well priced/underrated and new, but bad rotation",
             AND(E493&gt;110,F493&gt;100),"Top Tier: premium vehicules that tend to be sold above market prices",
             AND(E493&gt;=90,E493&lt;=110,F493&gt;25),"Moderate: fair price and regular to good rotation",
             AND(E493&lt;90,AND(C493&lt;=2011,C493&gt;=2000),AND(F493&lt;100,F493&gt;25)),"Moderate: underrated regular model and regular rotation",
             AND(E493&lt;90,C493&gt;2011,AND(F493&lt;=100,F493&gt;25)),"Moderate: underrated new model with regular rotation",
             AND(E493&lt;90,C493&lt;2000,AND(F493&lt;=100,F493&gt;25)),"Moderate: underrated old model with regular rotation",
             AND(C493&lt;=2011,F493&lt;=25),"Low: not new model and bad rotation",
             AND(E493&gt;110,AND(C493&lt;=2011,C493&gt;=2000),F493&lt;=25),"Low: overrated regular model with bad rotation",
             AND(E493&gt;110,C493&lt;2011,AND(F493&lt;=100,F493&gt;25)),"Low: overrated regular model (not new) with regular rotation",
             AND(E493&gt;110,C493&gt;2011,F493&lt;=25),"Low: overrated new model with bad rotation"
)</f>
        <v>Critic: well priced/underrated and new, but bad rotation</v>
      </c>
    </row>
    <row r="494" spans="1:8" x14ac:dyDescent="0.3">
      <c r="A494" t="s">
        <v>12</v>
      </c>
      <c r="B494" t="s">
        <v>156</v>
      </c>
      <c r="C494">
        <v>1996</v>
      </c>
      <c r="D494">
        <v>3287.5</v>
      </c>
      <c r="E494">
        <v>149.20604697247049</v>
      </c>
      <c r="F494">
        <v>4</v>
      </c>
      <c r="H494" t="str" cm="1">
        <f t="array" ref="H494">_xlfn.IFS(
             AND(E494&gt;110,C494&gt;2011,F494&gt;100),"High: overrated, new and good rotation",
             AND(E494&lt;90,C494&gt;2011,F494&gt;100),"High: underrated, new and good rotation",
             AND(E494&lt;90,C494&lt;2011,F494&gt;100),"High: underrated, not too new but good rotation",
             AND(E494&lt;=110,C494&gt;2011,F494&lt;=25),"Critic: well priced/underrated and new, but bad rotation",
             AND(E494&gt;110,F494&gt;100),"Top Tier: premium vehicules that tend to be sold above market prices",
             AND(E494&gt;=90,E494&lt;=110,F494&gt;25),"Moderate: fair price and regular to good rotation",
             AND(E494&lt;90,AND(C494&lt;=2011,C494&gt;=2000),AND(F494&lt;100,F494&gt;25)),"Moderate: underrated regular model and regular rotation",
             AND(E494&lt;90,C494&gt;2011,AND(F494&lt;=100,F494&gt;25)),"Moderate: underrated new model with regular rotation",
             AND(E494&lt;90,C494&lt;2000,AND(F494&lt;=100,F494&gt;25)),"Moderate: underrated old model with regular rotation",
             AND(C494&lt;=2011,F494&lt;=25),"Low: not new model and bad rotation",
             AND(E494&gt;110,AND(C494&lt;=2011,C494&gt;=2000),F494&lt;=25),"Low: overrated regular model with bad rotation",
             AND(E494&gt;110,C494&lt;2011,AND(F494&lt;=100,F494&gt;25)),"Low: overrated regular model (not new) with regular rotation",
             AND(E494&gt;110,C494&gt;2011,F494&lt;=25),"Low: overrated new model with bad rotation"
)</f>
        <v>Low: not new model and bad rotation</v>
      </c>
    </row>
    <row r="495" spans="1:8" x14ac:dyDescent="0.3">
      <c r="A495" t="s">
        <v>12</v>
      </c>
      <c r="B495" t="s">
        <v>156</v>
      </c>
      <c r="C495">
        <v>1997</v>
      </c>
      <c r="D495">
        <v>4143.75</v>
      </c>
      <c r="E495">
        <v>109.01207418762421</v>
      </c>
      <c r="F495">
        <v>8</v>
      </c>
      <c r="H495" t="str" cm="1">
        <f t="array" ref="H495">_xlfn.IFS(
             AND(E495&gt;110,C495&gt;2011,F495&gt;100),"High: overrated, new and good rotation",
             AND(E495&lt;90,C495&gt;2011,F495&gt;100),"High: underrated, new and good rotation",
             AND(E495&lt;90,C495&lt;2011,F495&gt;100),"High: underrated, not too new but good rotation",
             AND(E495&lt;=110,C495&gt;2011,F495&lt;=25),"Critic: well priced/underrated and new, but bad rotation",
             AND(E495&gt;110,F495&gt;100),"Top Tier: premium vehicules that tend to be sold above market prices",
             AND(E495&gt;=90,E495&lt;=110,F495&gt;25),"Moderate: fair price and regular to good rotation",
             AND(E495&lt;90,AND(C495&lt;=2011,C495&gt;=2000),AND(F495&lt;100,F495&gt;25)),"Moderate: underrated regular model and regular rotation",
             AND(E495&lt;90,C495&gt;2011,AND(F495&lt;=100,F495&gt;25)),"Moderate: underrated new model with regular rotation",
             AND(E495&lt;90,C495&lt;2000,AND(F495&lt;=100,F495&gt;25)),"Moderate: underrated old model with regular rotation",
             AND(C495&lt;=2011,F495&lt;=25),"Low: not new model and bad rotation",
             AND(E495&gt;110,AND(C495&lt;=2011,C495&gt;=2000),F495&lt;=25),"Low: overrated regular model with bad rotation",
             AND(E495&gt;110,C495&lt;2011,AND(F495&lt;=100,F495&gt;25)),"Low: overrated regular model (not new) with regular rotation",
             AND(E495&gt;110,C495&gt;2011,F495&lt;=25),"Low: overrated new model with bad rotation"
)</f>
        <v>Low: not new model and bad rotation</v>
      </c>
    </row>
    <row r="496" spans="1:8" x14ac:dyDescent="0.3">
      <c r="A496" t="s">
        <v>12</v>
      </c>
      <c r="B496" t="s">
        <v>156</v>
      </c>
      <c r="C496">
        <v>1998</v>
      </c>
      <c r="D496">
        <v>4600</v>
      </c>
      <c r="E496">
        <v>139.28293105210057</v>
      </c>
      <c r="F496">
        <v>7</v>
      </c>
      <c r="H496" t="str" cm="1">
        <f t="array" ref="H496">_xlfn.IFS(
             AND(E496&gt;110,C496&gt;2011,F496&gt;100),"High: overrated, new and good rotation",
             AND(E496&lt;90,C496&gt;2011,F496&gt;100),"High: underrated, new and good rotation",
             AND(E496&lt;90,C496&lt;2011,F496&gt;100),"High: underrated, not too new but good rotation",
             AND(E496&lt;=110,C496&gt;2011,F496&lt;=25),"Critic: well priced/underrated and new, but bad rotation",
             AND(E496&gt;110,F496&gt;100),"Top Tier: premium vehicules that tend to be sold above market prices",
             AND(E496&gt;=90,E496&lt;=110,F496&gt;25),"Moderate: fair price and regular to good rotation",
             AND(E496&lt;90,AND(C496&lt;=2011,C496&gt;=2000),AND(F496&lt;100,F496&gt;25)),"Moderate: underrated regular model and regular rotation",
             AND(E496&lt;90,C496&gt;2011,AND(F496&lt;=100,F496&gt;25)),"Moderate: underrated new model with regular rotation",
             AND(E496&lt;90,C496&lt;2000,AND(F496&lt;=100,F496&gt;25)),"Moderate: underrated old model with regular rotation",
             AND(C496&lt;=2011,F496&lt;=25),"Low: not new model and bad rotation",
             AND(E496&gt;110,AND(C496&lt;=2011,C496&gt;=2000),F496&lt;=25),"Low: overrated regular model with bad rotation",
             AND(E496&gt;110,C496&lt;2011,AND(F496&lt;=100,F496&gt;25)),"Low: overrated regular model (not new) with regular rotation",
             AND(E496&gt;110,C496&gt;2011,F496&lt;=25),"Low: overrated new model with bad rotation"
)</f>
        <v>Low: not new model and bad rotation</v>
      </c>
    </row>
    <row r="497" spans="1:8" x14ac:dyDescent="0.3">
      <c r="A497" t="s">
        <v>12</v>
      </c>
      <c r="B497" t="s">
        <v>156</v>
      </c>
      <c r="C497">
        <v>1999</v>
      </c>
      <c r="D497">
        <v>4716.666666666667</v>
      </c>
      <c r="E497">
        <v>104.93457466730423</v>
      </c>
      <c r="F497">
        <v>6</v>
      </c>
      <c r="H497" t="str" cm="1">
        <f t="array" ref="H497">_xlfn.IFS(
             AND(E497&gt;110,C497&gt;2011,F497&gt;100),"High: overrated, new and good rotation",
             AND(E497&lt;90,C497&gt;2011,F497&gt;100),"High: underrated, new and good rotation",
             AND(E497&lt;90,C497&lt;2011,F497&gt;100),"High: underrated, not too new but good rotation",
             AND(E497&lt;=110,C497&gt;2011,F497&lt;=25),"Critic: well priced/underrated and new, but bad rotation",
             AND(E497&gt;110,F497&gt;100),"Top Tier: premium vehicules that tend to be sold above market prices",
             AND(E497&gt;=90,E497&lt;=110,F497&gt;25),"Moderate: fair price and regular to good rotation",
             AND(E497&lt;90,AND(C497&lt;=2011,C497&gt;=2000),AND(F497&lt;100,F497&gt;25)),"Moderate: underrated regular model and regular rotation",
             AND(E497&lt;90,C497&gt;2011,AND(F497&lt;=100,F497&gt;25)),"Moderate: underrated new model with regular rotation",
             AND(E497&lt;90,C497&lt;2000,AND(F497&lt;=100,F497&gt;25)),"Moderate: underrated old model with regular rotation",
             AND(C497&lt;=2011,F497&lt;=25),"Low: not new model and bad rotation",
             AND(E497&gt;110,AND(C497&lt;=2011,C497&gt;=2000),F497&lt;=25),"Low: overrated regular model with bad rotation",
             AND(E497&gt;110,C497&lt;2011,AND(F497&lt;=100,F497&gt;25)),"Low: overrated regular model (not new) with regular rotation",
             AND(E497&gt;110,C497&gt;2011,F497&lt;=25),"Low: overrated new model with bad rotation"
)</f>
        <v>Low: not new model and bad rotation</v>
      </c>
    </row>
    <row r="498" spans="1:8" x14ac:dyDescent="0.3">
      <c r="A498" t="s">
        <v>12</v>
      </c>
      <c r="B498" t="s">
        <v>156</v>
      </c>
      <c r="C498">
        <v>2000</v>
      </c>
      <c r="D498">
        <v>4676.9230769230771</v>
      </c>
      <c r="E498">
        <v>106.13699817532341</v>
      </c>
      <c r="F498">
        <v>13</v>
      </c>
      <c r="H498" t="str" cm="1">
        <f t="array" ref="H498">_xlfn.IFS(
             AND(E498&gt;110,C498&gt;2011,F498&gt;100),"High: overrated, new and good rotation",
             AND(E498&lt;90,C498&gt;2011,F498&gt;100),"High: underrated, new and good rotation",
             AND(E498&lt;90,C498&lt;2011,F498&gt;100),"High: underrated, not too new but good rotation",
             AND(E498&lt;=110,C498&gt;2011,F498&lt;=25),"Critic: well priced/underrated and new, but bad rotation",
             AND(E498&gt;110,F498&gt;100),"Top Tier: premium vehicules that tend to be sold above market prices",
             AND(E498&gt;=90,E498&lt;=110,F498&gt;25),"Moderate: fair price and regular to good rotation",
             AND(E498&lt;90,AND(C498&lt;=2011,C498&gt;=2000),AND(F498&lt;100,F498&gt;25)),"Moderate: underrated regular model and regular rotation",
             AND(E498&lt;90,C498&gt;2011,AND(F498&lt;=100,F498&gt;25)),"Moderate: underrated new model with regular rotation",
             AND(E498&lt;90,C498&lt;2000,AND(F498&lt;=100,F498&gt;25)),"Moderate: underrated old model with regular rotation",
             AND(C498&lt;=2011,F498&lt;=25),"Low: not new model and bad rotation",
             AND(E498&gt;110,AND(C498&lt;=2011,C498&gt;=2000),F498&lt;=25),"Low: overrated regular model with bad rotation",
             AND(E498&gt;110,C498&lt;2011,AND(F498&lt;=100,F498&gt;25)),"Low: overrated regular model (not new) with regular rotation",
             AND(E498&gt;110,C498&gt;2011,F498&lt;=25),"Low: overrated new model with bad rotation"
)</f>
        <v>Low: not new model and bad rotation</v>
      </c>
    </row>
    <row r="499" spans="1:8" x14ac:dyDescent="0.3">
      <c r="A499" t="s">
        <v>12</v>
      </c>
      <c r="B499" t="s">
        <v>156</v>
      </c>
      <c r="C499">
        <v>2001</v>
      </c>
      <c r="D499">
        <v>4915.3846153846152</v>
      </c>
      <c r="E499">
        <v>96.555405817195378</v>
      </c>
      <c r="F499">
        <v>13</v>
      </c>
      <c r="H499" t="str" cm="1">
        <f t="array" ref="H499">_xlfn.IFS(
             AND(E499&gt;110,C499&gt;2011,F499&gt;100),"High: overrated, new and good rotation",
             AND(E499&lt;90,C499&gt;2011,F499&gt;100),"High: underrated, new and good rotation",
             AND(E499&lt;90,C499&lt;2011,F499&gt;100),"High: underrated, not too new but good rotation",
             AND(E499&lt;=110,C499&gt;2011,F499&lt;=25),"Critic: well priced/underrated and new, but bad rotation",
             AND(E499&gt;110,F499&gt;100),"Top Tier: premium vehicules that tend to be sold above market prices",
             AND(E499&gt;=90,E499&lt;=110,F499&gt;25),"Moderate: fair price and regular to good rotation",
             AND(E499&lt;90,AND(C499&lt;=2011,C499&gt;=2000),AND(F499&lt;100,F499&gt;25)),"Moderate: underrated regular model and regular rotation",
             AND(E499&lt;90,C499&gt;2011,AND(F499&lt;=100,F499&gt;25)),"Moderate: underrated new model with regular rotation",
             AND(E499&lt;90,C499&lt;2000,AND(F499&lt;=100,F499&gt;25)),"Moderate: underrated old model with regular rotation",
             AND(C499&lt;=2011,F499&lt;=25),"Low: not new model and bad rotation",
             AND(E499&gt;110,AND(C499&lt;=2011,C499&gt;=2000),F499&lt;=25),"Low: overrated regular model with bad rotation",
             AND(E499&gt;110,C499&lt;2011,AND(F499&lt;=100,F499&gt;25)),"Low: overrated regular model (not new) with regular rotation",
             AND(E499&gt;110,C499&gt;2011,F499&lt;=25),"Low: overrated new model with bad rotation"
)</f>
        <v>Low: not new model and bad rotation</v>
      </c>
    </row>
    <row r="500" spans="1:8" x14ac:dyDescent="0.3">
      <c r="A500" t="s">
        <v>12</v>
      </c>
      <c r="B500" t="s">
        <v>156</v>
      </c>
      <c r="C500">
        <v>2002</v>
      </c>
      <c r="D500">
        <v>6085.7142857142853</v>
      </c>
      <c r="E500">
        <v>86.824360009567386</v>
      </c>
      <c r="F500">
        <v>7</v>
      </c>
      <c r="H500" t="str" cm="1">
        <f t="array" ref="H500">_xlfn.IFS(
             AND(E500&gt;110,C500&gt;2011,F500&gt;100),"High: overrated, new and good rotation",
             AND(E500&lt;90,C500&gt;2011,F500&gt;100),"High: underrated, new and good rotation",
             AND(E500&lt;90,C500&lt;2011,F500&gt;100),"High: underrated, not too new but good rotation",
             AND(E500&lt;=110,C500&gt;2011,F500&lt;=25),"Critic: well priced/underrated and new, but bad rotation",
             AND(E500&gt;110,F500&gt;100),"Top Tier: premium vehicules that tend to be sold above market prices",
             AND(E500&gt;=90,E500&lt;=110,F500&gt;25),"Moderate: fair price and regular to good rotation",
             AND(E500&lt;90,AND(C500&lt;=2011,C500&gt;=2000),AND(F500&lt;100,F500&gt;25)),"Moderate: underrated regular model and regular rotation",
             AND(E500&lt;90,C500&gt;2011,AND(F500&lt;=100,F500&gt;25)),"Moderate: underrated new model with regular rotation",
             AND(E500&lt;90,C500&lt;2000,AND(F500&lt;=100,F500&gt;25)),"Moderate: underrated old model with regular rotation",
             AND(C500&lt;=2011,F500&lt;=25),"Low: not new model and bad rotation",
             AND(E500&gt;110,AND(C500&lt;=2011,C500&gt;=2000),F500&lt;=25),"Low: overrated regular model with bad rotation",
             AND(E500&gt;110,C500&lt;2011,AND(F500&lt;=100,F500&gt;25)),"Low: overrated regular model (not new) with regular rotation",
             AND(E500&gt;110,C500&gt;2011,F500&lt;=25),"Low: overrated new model with bad rotation"
)</f>
        <v>Low: not new model and bad rotation</v>
      </c>
    </row>
    <row r="501" spans="1:8" x14ac:dyDescent="0.3">
      <c r="A501" t="s">
        <v>12</v>
      </c>
      <c r="B501" t="s">
        <v>157</v>
      </c>
      <c r="C501">
        <v>2003</v>
      </c>
      <c r="D501">
        <v>4903.125</v>
      </c>
      <c r="E501">
        <v>90.115449404387846</v>
      </c>
      <c r="F501">
        <v>32</v>
      </c>
      <c r="H501" t="str" cm="1">
        <f t="array" ref="H501">_xlfn.IFS(
             AND(E501&gt;110,C501&gt;2011,F501&gt;100),"High: overrated, new and good rotation",
             AND(E501&lt;90,C501&gt;2011,F501&gt;100),"High: underrated, new and good rotation",
             AND(E501&lt;90,C501&lt;2011,F501&gt;100),"High: underrated, not too new but good rotation",
             AND(E501&lt;=110,C501&gt;2011,F501&lt;=25),"Critic: well priced/underrated and new, but bad rotation",
             AND(E501&gt;110,F501&gt;100),"Top Tier: premium vehicules that tend to be sold above market prices",
             AND(E501&gt;=90,E501&lt;=110,F501&gt;25),"Moderate: fair price and regular to good rotation",
             AND(E501&lt;90,AND(C501&lt;=2011,C501&gt;=2000),AND(F501&lt;100,F501&gt;25)),"Moderate: underrated regular model and regular rotation",
             AND(E501&lt;90,C501&gt;2011,AND(F501&lt;=100,F501&gt;25)),"Moderate: underrated new model with regular rotation",
             AND(E501&lt;90,C501&lt;2000,AND(F501&lt;=100,F501&gt;25)),"Moderate: underrated old model with regular rotation",
             AND(C501&lt;=2011,F501&lt;=25),"Low: not new model and bad rotation",
             AND(E501&gt;110,AND(C501&lt;=2011,C501&gt;=2000),F501&lt;=25),"Low: overrated regular model with bad rotation",
             AND(E501&gt;110,C501&lt;2011,AND(F501&lt;=100,F501&gt;25)),"Low: overrated regular model (not new) with regular rotation",
             AND(E501&gt;110,C501&gt;2011,F501&lt;=25),"Low: overrated new model with bad rotation"
)</f>
        <v>Moderate: fair price and regular to good rotation</v>
      </c>
    </row>
    <row r="502" spans="1:8" x14ac:dyDescent="0.3">
      <c r="A502" t="s">
        <v>12</v>
      </c>
      <c r="B502" t="s">
        <v>157</v>
      </c>
      <c r="C502">
        <v>2004</v>
      </c>
      <c r="D502">
        <v>7568.4210526315792</v>
      </c>
      <c r="E502">
        <v>101.87156680993492</v>
      </c>
      <c r="F502">
        <v>19</v>
      </c>
      <c r="H502" t="str" cm="1">
        <f t="array" ref="H502">_xlfn.IFS(
             AND(E502&gt;110,C502&gt;2011,F502&gt;100),"High: overrated, new and good rotation",
             AND(E502&lt;90,C502&gt;2011,F502&gt;100),"High: underrated, new and good rotation",
             AND(E502&lt;90,C502&lt;2011,F502&gt;100),"High: underrated, not too new but good rotation",
             AND(E502&lt;=110,C502&gt;2011,F502&lt;=25),"Critic: well priced/underrated and new, but bad rotation",
             AND(E502&gt;110,F502&gt;100),"Top Tier: premium vehicules that tend to be sold above market prices",
             AND(E502&gt;=90,E502&lt;=110,F502&gt;25),"Moderate: fair price and regular to good rotation",
             AND(E502&lt;90,AND(C502&lt;=2011,C502&gt;=2000),AND(F502&lt;100,F502&gt;25)),"Moderate: underrated regular model and regular rotation",
             AND(E502&lt;90,C502&gt;2011,AND(F502&lt;=100,F502&gt;25)),"Moderate: underrated new model with regular rotation",
             AND(E502&lt;90,C502&lt;2000,AND(F502&lt;=100,F502&gt;25)),"Moderate: underrated old model with regular rotation",
             AND(C502&lt;=2011,F502&lt;=25),"Low: not new model and bad rotation",
             AND(E502&gt;110,AND(C502&lt;=2011,C502&gt;=2000),F502&lt;=25),"Low: overrated regular model with bad rotation",
             AND(E502&gt;110,C502&lt;2011,AND(F502&lt;=100,F502&gt;25)),"Low: overrated regular model (not new) with regular rotation",
             AND(E502&gt;110,C502&gt;2011,F502&lt;=25),"Low: overrated new model with bad rotation"
)</f>
        <v>Low: not new model and bad rotation</v>
      </c>
    </row>
    <row r="503" spans="1:8" x14ac:dyDescent="0.3">
      <c r="A503" t="s">
        <v>12</v>
      </c>
      <c r="B503" t="s">
        <v>157</v>
      </c>
      <c r="C503">
        <v>2005</v>
      </c>
      <c r="D503">
        <v>8628</v>
      </c>
      <c r="E503">
        <v>105.11033560914187</v>
      </c>
      <c r="F503">
        <v>25</v>
      </c>
      <c r="H503" t="str" cm="1">
        <f t="array" ref="H503">_xlfn.IFS(
             AND(E503&gt;110,C503&gt;2011,F503&gt;100),"High: overrated, new and good rotation",
             AND(E503&lt;90,C503&gt;2011,F503&gt;100),"High: underrated, new and good rotation",
             AND(E503&lt;90,C503&lt;2011,F503&gt;100),"High: underrated, not too new but good rotation",
             AND(E503&lt;=110,C503&gt;2011,F503&lt;=25),"Critic: well priced/underrated and new, but bad rotation",
             AND(E503&gt;110,F503&gt;100),"Top Tier: premium vehicules that tend to be sold above market prices",
             AND(E503&gt;=90,E503&lt;=110,F503&gt;25),"Moderate: fair price and regular to good rotation",
             AND(E503&lt;90,AND(C503&lt;=2011,C503&gt;=2000),AND(F503&lt;100,F503&gt;25)),"Moderate: underrated regular model and regular rotation",
             AND(E503&lt;90,C503&gt;2011,AND(F503&lt;=100,F503&gt;25)),"Moderate: underrated new model with regular rotation",
             AND(E503&lt;90,C503&lt;2000,AND(F503&lt;=100,F503&gt;25)),"Moderate: underrated old model with regular rotation",
             AND(C503&lt;=2011,F503&lt;=25),"Low: not new model and bad rotation",
             AND(E503&gt;110,AND(C503&lt;=2011,C503&gt;=2000),F503&lt;=25),"Low: overrated regular model with bad rotation",
             AND(E503&gt;110,C503&lt;2011,AND(F503&lt;=100,F503&gt;25)),"Low: overrated regular model (not new) with regular rotation",
             AND(E503&gt;110,C503&gt;2011,F503&lt;=25),"Low: overrated new model with bad rotation"
)</f>
        <v>Low: not new model and bad rotation</v>
      </c>
    </row>
    <row r="504" spans="1:8" x14ac:dyDescent="0.3">
      <c r="A504" t="s">
        <v>12</v>
      </c>
      <c r="B504" t="s">
        <v>157</v>
      </c>
      <c r="C504">
        <v>2006</v>
      </c>
      <c r="D504">
        <v>10625</v>
      </c>
      <c r="E504">
        <v>106.06580759148159</v>
      </c>
      <c r="F504">
        <v>18</v>
      </c>
      <c r="H504" t="str" cm="1">
        <f t="array" ref="H504">_xlfn.IFS(
             AND(E504&gt;110,C504&gt;2011,F504&gt;100),"High: overrated, new and good rotation",
             AND(E504&lt;90,C504&gt;2011,F504&gt;100),"High: underrated, new and good rotation",
             AND(E504&lt;90,C504&lt;2011,F504&gt;100),"High: underrated, not too new but good rotation",
             AND(E504&lt;=110,C504&gt;2011,F504&lt;=25),"Critic: well priced/underrated and new, but bad rotation",
             AND(E504&gt;110,F504&gt;100),"Top Tier: premium vehicules that tend to be sold above market prices",
             AND(E504&gt;=90,E504&lt;=110,F504&gt;25),"Moderate: fair price and regular to good rotation",
             AND(E504&lt;90,AND(C504&lt;=2011,C504&gt;=2000),AND(F504&lt;100,F504&gt;25)),"Moderate: underrated regular model and regular rotation",
             AND(E504&lt;90,C504&gt;2011,AND(F504&lt;=100,F504&gt;25)),"Moderate: underrated new model with regular rotation",
             AND(E504&lt;90,C504&lt;2000,AND(F504&lt;=100,F504&gt;25)),"Moderate: underrated old model with regular rotation",
             AND(C504&lt;=2011,F504&lt;=25),"Low: not new model and bad rotation",
             AND(E504&gt;110,AND(C504&lt;=2011,C504&gt;=2000),F504&lt;=25),"Low: overrated regular model with bad rotation",
             AND(E504&gt;110,C504&lt;2011,AND(F504&lt;=100,F504&gt;25)),"Low: overrated regular model (not new) with regular rotation",
             AND(E504&gt;110,C504&gt;2011,F504&lt;=25),"Low: overrated new model with bad rotation"
)</f>
        <v>Low: not new model and bad rotation</v>
      </c>
    </row>
    <row r="505" spans="1:8" x14ac:dyDescent="0.3">
      <c r="A505" t="s">
        <v>12</v>
      </c>
      <c r="B505" t="s">
        <v>157</v>
      </c>
      <c r="C505">
        <v>2007</v>
      </c>
      <c r="D505">
        <v>11421.875</v>
      </c>
      <c r="E505">
        <v>101.84808707179467</v>
      </c>
      <c r="F505">
        <v>16</v>
      </c>
      <c r="H505" t="str" cm="1">
        <f t="array" ref="H505">_xlfn.IFS(
             AND(E505&gt;110,C505&gt;2011,F505&gt;100),"High: overrated, new and good rotation",
             AND(E505&lt;90,C505&gt;2011,F505&gt;100),"High: underrated, new and good rotation",
             AND(E505&lt;90,C505&lt;2011,F505&gt;100),"High: underrated, not too new but good rotation",
             AND(E505&lt;=110,C505&gt;2011,F505&lt;=25),"Critic: well priced/underrated and new, but bad rotation",
             AND(E505&gt;110,F505&gt;100),"Top Tier: premium vehicules that tend to be sold above market prices",
             AND(E505&gt;=90,E505&lt;=110,F505&gt;25),"Moderate: fair price and regular to good rotation",
             AND(E505&lt;90,AND(C505&lt;=2011,C505&gt;=2000),AND(F505&lt;100,F505&gt;25)),"Moderate: underrated regular model and regular rotation",
             AND(E505&lt;90,C505&gt;2011,AND(F505&lt;=100,F505&gt;25)),"Moderate: underrated new model with regular rotation",
             AND(E505&lt;90,C505&lt;2000,AND(F505&lt;=100,F505&gt;25)),"Moderate: underrated old model with regular rotation",
             AND(C505&lt;=2011,F505&lt;=25),"Low: not new model and bad rotation",
             AND(E505&gt;110,AND(C505&lt;=2011,C505&gt;=2000),F505&lt;=25),"Low: overrated regular model with bad rotation",
             AND(E505&gt;110,C505&lt;2011,AND(F505&lt;=100,F505&gt;25)),"Low: overrated regular model (not new) with regular rotation",
             AND(E505&gt;110,C505&gt;2011,F505&lt;=25),"Low: overrated new model with bad rotation"
)</f>
        <v>Low: not new model and bad rotation</v>
      </c>
    </row>
    <row r="506" spans="1:8" x14ac:dyDescent="0.3">
      <c r="A506" t="s">
        <v>12</v>
      </c>
      <c r="B506" t="s">
        <v>157</v>
      </c>
      <c r="C506">
        <v>2008</v>
      </c>
      <c r="D506">
        <v>13877.272727272728</v>
      </c>
      <c r="E506">
        <v>104.39683980881476</v>
      </c>
      <c r="F506">
        <v>11</v>
      </c>
      <c r="H506" t="str" cm="1">
        <f t="array" ref="H506">_xlfn.IFS(
             AND(E506&gt;110,C506&gt;2011,F506&gt;100),"High: overrated, new and good rotation",
             AND(E506&lt;90,C506&gt;2011,F506&gt;100),"High: underrated, new and good rotation",
             AND(E506&lt;90,C506&lt;2011,F506&gt;100),"High: underrated, not too new but good rotation",
             AND(E506&lt;=110,C506&gt;2011,F506&lt;=25),"Critic: well priced/underrated and new, but bad rotation",
             AND(E506&gt;110,F506&gt;100),"Top Tier: premium vehicules that tend to be sold above market prices",
             AND(E506&gt;=90,E506&lt;=110,F506&gt;25),"Moderate: fair price and regular to good rotation",
             AND(E506&lt;90,AND(C506&lt;=2011,C506&gt;=2000),AND(F506&lt;100,F506&gt;25)),"Moderate: underrated regular model and regular rotation",
             AND(E506&lt;90,C506&gt;2011,AND(F506&lt;=100,F506&gt;25)),"Moderate: underrated new model with regular rotation",
             AND(E506&lt;90,C506&lt;2000,AND(F506&lt;=100,F506&gt;25)),"Moderate: underrated old model with regular rotation",
             AND(C506&lt;=2011,F506&lt;=25),"Low: not new model and bad rotation",
             AND(E506&gt;110,AND(C506&lt;=2011,C506&gt;=2000),F506&lt;=25),"Low: overrated regular model with bad rotation",
             AND(E506&gt;110,C506&lt;2011,AND(F506&lt;=100,F506&gt;25)),"Low: overrated regular model (not new) with regular rotation",
             AND(E506&gt;110,C506&gt;2011,F506&lt;=25),"Low: overrated new model with bad rotation"
)</f>
        <v>Low: not new model and bad rotation</v>
      </c>
    </row>
    <row r="507" spans="1:8" x14ac:dyDescent="0.3">
      <c r="A507" t="s">
        <v>12</v>
      </c>
      <c r="B507" t="s">
        <v>157</v>
      </c>
      <c r="C507">
        <v>2009</v>
      </c>
      <c r="D507">
        <v>22380</v>
      </c>
      <c r="E507">
        <v>97.866880470273941</v>
      </c>
      <c r="F507">
        <v>5</v>
      </c>
      <c r="H507" t="str" cm="1">
        <f t="array" ref="H507">_xlfn.IFS(
             AND(E507&gt;110,C507&gt;2011,F507&gt;100),"High: overrated, new and good rotation",
             AND(E507&lt;90,C507&gt;2011,F507&gt;100),"High: underrated, new and good rotation",
             AND(E507&lt;90,C507&lt;2011,F507&gt;100),"High: underrated, not too new but good rotation",
             AND(E507&lt;=110,C507&gt;2011,F507&lt;=25),"Critic: well priced/underrated and new, but bad rotation",
             AND(E507&gt;110,F507&gt;100),"Top Tier: premium vehicules that tend to be sold above market prices",
             AND(E507&gt;=90,E507&lt;=110,F507&gt;25),"Moderate: fair price and regular to good rotation",
             AND(E507&lt;90,AND(C507&lt;=2011,C507&gt;=2000),AND(F507&lt;100,F507&gt;25)),"Moderate: underrated regular model and regular rotation",
             AND(E507&lt;90,C507&gt;2011,AND(F507&lt;=100,F507&gt;25)),"Moderate: underrated new model with regular rotation",
             AND(E507&lt;90,C507&lt;2000,AND(F507&lt;=100,F507&gt;25)),"Moderate: underrated old model with regular rotation",
             AND(C507&lt;=2011,F507&lt;=25),"Low: not new model and bad rotation",
             AND(E507&gt;110,AND(C507&lt;=2011,C507&gt;=2000),F507&lt;=25),"Low: overrated regular model with bad rotation",
             AND(E507&gt;110,C507&lt;2011,AND(F507&lt;=100,F507&gt;25)),"Low: overrated regular model (not new) with regular rotation",
             AND(E507&gt;110,C507&gt;2011,F507&lt;=25),"Low: overrated new model with bad rotation"
)</f>
        <v>Low: not new model and bad rotation</v>
      </c>
    </row>
    <row r="508" spans="1:8" x14ac:dyDescent="0.3">
      <c r="A508" t="s">
        <v>12</v>
      </c>
      <c r="B508" t="s">
        <v>157</v>
      </c>
      <c r="C508">
        <v>2011</v>
      </c>
      <c r="D508">
        <v>26975</v>
      </c>
      <c r="E508">
        <v>91.901497434638117</v>
      </c>
      <c r="F508">
        <v>8</v>
      </c>
      <c r="H508" t="str" cm="1">
        <f t="array" ref="H508">_xlfn.IFS(
             AND(E508&gt;110,C508&gt;2011,F508&gt;100),"High: overrated, new and good rotation",
             AND(E508&lt;90,C508&gt;2011,F508&gt;100),"High: underrated, new and good rotation",
             AND(E508&lt;90,C508&lt;2011,F508&gt;100),"High: underrated, not too new but good rotation",
             AND(E508&lt;=110,C508&gt;2011,F508&lt;=25),"Critic: well priced/underrated and new, but bad rotation",
             AND(E508&gt;110,F508&gt;100),"Top Tier: premium vehicules that tend to be sold above market prices",
             AND(E508&gt;=90,E508&lt;=110,F508&gt;25),"Moderate: fair price and regular to good rotation",
             AND(E508&lt;90,AND(C508&lt;=2011,C508&gt;=2000),AND(F508&lt;100,F508&gt;25)),"Moderate: underrated regular model and regular rotation",
             AND(E508&lt;90,C508&gt;2011,AND(F508&lt;=100,F508&gt;25)),"Moderate: underrated new model with regular rotation",
             AND(E508&lt;90,C508&lt;2000,AND(F508&lt;=100,F508&gt;25)),"Moderate: underrated old model with regular rotation",
             AND(C508&lt;=2011,F508&lt;=25),"Low: not new model and bad rotation",
             AND(E508&gt;110,AND(C508&lt;=2011,C508&gt;=2000),F508&lt;=25),"Low: overrated regular model with bad rotation",
             AND(E508&gt;110,C508&lt;2011,AND(F508&lt;=100,F508&gt;25)),"Low: overrated regular model (not new) with regular rotation",
             AND(E508&gt;110,C508&gt;2011,F508&lt;=25),"Low: overrated new model with bad rotation"
)</f>
        <v>Low: not new model and bad rotation</v>
      </c>
    </row>
    <row r="509" spans="1:8" x14ac:dyDescent="0.3">
      <c r="A509" t="s">
        <v>12</v>
      </c>
      <c r="B509" t="s">
        <v>157</v>
      </c>
      <c r="C509">
        <v>2012</v>
      </c>
      <c r="D509">
        <v>32131.176470588234</v>
      </c>
      <c r="E509">
        <v>99.889139176091504</v>
      </c>
      <c r="F509">
        <v>85</v>
      </c>
      <c r="H509" t="str" cm="1">
        <f t="array" ref="H509">_xlfn.IFS(
             AND(E509&gt;110,C509&gt;2011,F509&gt;100),"High: overrated, new and good rotation",
             AND(E509&lt;90,C509&gt;2011,F509&gt;100),"High: underrated, new and good rotation",
             AND(E509&lt;90,C509&lt;2011,F509&gt;100),"High: underrated, not too new but good rotation",
             AND(E509&lt;=110,C509&gt;2011,F509&lt;=25),"Critic: well priced/underrated and new, but bad rotation",
             AND(E509&gt;110,F509&gt;100),"Top Tier: premium vehicules that tend to be sold above market prices",
             AND(E509&gt;=90,E509&lt;=110,F509&gt;25),"Moderate: fair price and regular to good rotation",
             AND(E509&lt;90,AND(C509&lt;=2011,C509&gt;=2000),AND(F509&lt;100,F509&gt;25)),"Moderate: underrated regular model and regular rotation",
             AND(E509&lt;90,C509&gt;2011,AND(F509&lt;=100,F509&gt;25)),"Moderate: underrated new model with regular rotation",
             AND(E509&lt;90,C509&lt;2000,AND(F509&lt;=100,F509&gt;25)),"Moderate: underrated old model with regular rotation",
             AND(C509&lt;=2011,F509&lt;=25),"Low: not new model and bad rotation",
             AND(E509&gt;110,AND(C509&lt;=2011,C509&gt;=2000),F509&lt;=25),"Low: overrated regular model with bad rotation",
             AND(E509&gt;110,C509&lt;2011,AND(F509&lt;=100,F509&gt;25)),"Low: overrated regular model (not new) with regular rotation",
             AND(E509&gt;110,C509&gt;2011,F509&lt;=25),"Low: overrated new model with bad rotation"
)</f>
        <v>Moderate: fair price and regular to good rotation</v>
      </c>
    </row>
    <row r="510" spans="1:8" x14ac:dyDescent="0.3">
      <c r="A510" t="s">
        <v>12</v>
      </c>
      <c r="B510" t="s">
        <v>157</v>
      </c>
      <c r="C510">
        <v>2013</v>
      </c>
      <c r="D510">
        <v>28882.352941176472</v>
      </c>
      <c r="E510">
        <v>98.870757611605526</v>
      </c>
      <c r="F510">
        <v>17</v>
      </c>
      <c r="H510" t="str" cm="1">
        <f t="array" ref="H510">_xlfn.IFS(
             AND(E510&gt;110,C510&gt;2011,F510&gt;100),"High: overrated, new and good rotation",
             AND(E510&lt;90,C510&gt;2011,F510&gt;100),"High: underrated, new and good rotation",
             AND(E510&lt;90,C510&lt;2011,F510&gt;100),"High: underrated, not too new but good rotation",
             AND(E510&lt;=110,C510&gt;2011,F510&lt;=25),"Critic: well priced/underrated and new, but bad rotation",
             AND(E510&gt;110,F510&gt;100),"Top Tier: premium vehicules that tend to be sold above market prices",
             AND(E510&gt;=90,E510&lt;=110,F510&gt;25),"Moderate: fair price and regular to good rotation",
             AND(E510&lt;90,AND(C510&lt;=2011,C510&gt;=2000),AND(F510&lt;100,F510&gt;25)),"Moderate: underrated regular model and regular rotation",
             AND(E510&lt;90,C510&gt;2011,AND(F510&lt;=100,F510&gt;25)),"Moderate: underrated new model with regular rotation",
             AND(E510&lt;90,C510&lt;2000,AND(F510&lt;=100,F510&gt;25)),"Moderate: underrated old model with regular rotation",
             AND(C510&lt;=2011,F510&lt;=25),"Low: not new model and bad rotation",
             AND(E510&gt;110,AND(C510&lt;=2011,C510&gt;=2000),F510&lt;=25),"Low: overrated regular model with bad rotation",
             AND(E510&gt;110,C510&lt;2011,AND(F510&lt;=100,F510&gt;25)),"Low: overrated regular model (not new) with regular rotation",
             AND(E510&gt;110,C510&gt;2011,F510&lt;=25),"Low: overrated new model with bad rotation"
)</f>
        <v>Critic: well priced/underrated and new, but bad rotation</v>
      </c>
    </row>
    <row r="511" spans="1:8" x14ac:dyDescent="0.3">
      <c r="A511" t="s">
        <v>12</v>
      </c>
      <c r="B511" t="s">
        <v>157</v>
      </c>
      <c r="C511">
        <v>2014</v>
      </c>
      <c r="D511">
        <v>38672.222222222219</v>
      </c>
      <c r="E511">
        <v>103.54749660300419</v>
      </c>
      <c r="F511">
        <v>18</v>
      </c>
      <c r="H511" t="str" cm="1">
        <f t="array" ref="H511">_xlfn.IFS(
             AND(E511&gt;110,C511&gt;2011,F511&gt;100),"High: overrated, new and good rotation",
             AND(E511&lt;90,C511&gt;2011,F511&gt;100),"High: underrated, new and good rotation",
             AND(E511&lt;90,C511&lt;2011,F511&gt;100),"High: underrated, not too new but good rotation",
             AND(E511&lt;=110,C511&gt;2011,F511&lt;=25),"Critic: well priced/underrated and new, but bad rotation",
             AND(E511&gt;110,F511&gt;100),"Top Tier: premium vehicules that tend to be sold above market prices",
             AND(E511&gt;=90,E511&lt;=110,F511&gt;25),"Moderate: fair price and regular to good rotation",
             AND(E511&lt;90,AND(C511&lt;=2011,C511&gt;=2000),AND(F511&lt;100,F511&gt;25)),"Moderate: underrated regular model and regular rotation",
             AND(E511&lt;90,C511&gt;2011,AND(F511&lt;=100,F511&gt;25)),"Moderate: underrated new model with regular rotation",
             AND(E511&lt;90,C511&lt;2000,AND(F511&lt;=100,F511&gt;25)),"Moderate: underrated old model with regular rotation",
             AND(C511&lt;=2011,F511&lt;=25),"Low: not new model and bad rotation",
             AND(E511&gt;110,AND(C511&lt;=2011,C511&gt;=2000),F511&lt;=25),"Low: overrated regular model with bad rotation",
             AND(E511&gt;110,C511&lt;2011,AND(F511&lt;=100,F511&gt;25)),"Low: overrated regular model (not new) with regular rotation",
             AND(E511&gt;110,C511&gt;2011,F511&lt;=25),"Low: overrated new model with bad rotation"
)</f>
        <v>Critic: well priced/underrated and new, but bad rotation</v>
      </c>
    </row>
    <row r="512" spans="1:8" x14ac:dyDescent="0.3">
      <c r="A512" t="s">
        <v>12</v>
      </c>
      <c r="B512" t="s">
        <v>157</v>
      </c>
      <c r="C512">
        <v>2015</v>
      </c>
      <c r="D512">
        <v>46238.095238095237</v>
      </c>
      <c r="E512">
        <v>99.451660701034726</v>
      </c>
      <c r="F512">
        <v>21</v>
      </c>
      <c r="H512" t="str" cm="1">
        <f t="array" ref="H512">_xlfn.IFS(
             AND(E512&gt;110,C512&gt;2011,F512&gt;100),"High: overrated, new and good rotation",
             AND(E512&lt;90,C512&gt;2011,F512&gt;100),"High: underrated, new and good rotation",
             AND(E512&lt;90,C512&lt;2011,F512&gt;100),"High: underrated, not too new but good rotation",
             AND(E512&lt;=110,C512&gt;2011,F512&lt;=25),"Critic: well priced/underrated and new, but bad rotation",
             AND(E512&gt;110,F512&gt;100),"Top Tier: premium vehicules that tend to be sold above market prices",
             AND(E512&gt;=90,E512&lt;=110,F512&gt;25),"Moderate: fair price and regular to good rotation",
             AND(E512&lt;90,AND(C512&lt;=2011,C512&gt;=2000),AND(F512&lt;100,F512&gt;25)),"Moderate: underrated regular model and regular rotation",
             AND(E512&lt;90,C512&gt;2011,AND(F512&lt;=100,F512&gt;25)),"Moderate: underrated new model with regular rotation",
             AND(E512&lt;90,C512&lt;2000,AND(F512&lt;=100,F512&gt;25)),"Moderate: underrated old model with regular rotation",
             AND(C512&lt;=2011,F512&lt;=25),"Low: not new model and bad rotation",
             AND(E512&gt;110,AND(C512&lt;=2011,C512&gt;=2000),F512&lt;=25),"Low: overrated regular model with bad rotation",
             AND(E512&gt;110,C512&lt;2011,AND(F512&lt;=100,F512&gt;25)),"Low: overrated regular model (not new) with regular rotation",
             AND(E512&gt;110,C512&gt;2011,F512&lt;=25),"Low: overrated new model with bad rotation"
)</f>
        <v>Critic: well priced/underrated and new, but bad rotation</v>
      </c>
    </row>
    <row r="513" spans="1:8" x14ac:dyDescent="0.3">
      <c r="A513" t="s">
        <v>12</v>
      </c>
      <c r="B513" t="s">
        <v>158</v>
      </c>
      <c r="C513">
        <v>2007</v>
      </c>
      <c r="D513">
        <v>20300</v>
      </c>
      <c r="E513">
        <v>106.36145368164894</v>
      </c>
      <c r="F513">
        <v>5</v>
      </c>
      <c r="H513" t="str" cm="1">
        <f t="array" ref="H513">_xlfn.IFS(
             AND(E513&gt;110,C513&gt;2011,F513&gt;100),"High: overrated, new and good rotation",
             AND(E513&lt;90,C513&gt;2011,F513&gt;100),"High: underrated, new and good rotation",
             AND(E513&lt;90,C513&lt;2011,F513&gt;100),"High: underrated, not too new but good rotation",
             AND(E513&lt;=110,C513&gt;2011,F513&lt;=25),"Critic: well priced/underrated and new, but bad rotation",
             AND(E513&gt;110,F513&gt;100),"Top Tier: premium vehicules that tend to be sold above market prices",
             AND(E513&gt;=90,E513&lt;=110,F513&gt;25),"Moderate: fair price and regular to good rotation",
             AND(E513&lt;90,AND(C513&lt;=2011,C513&gt;=2000),AND(F513&lt;100,F513&gt;25)),"Moderate: underrated regular model and regular rotation",
             AND(E513&lt;90,C513&gt;2011,AND(F513&lt;=100,F513&gt;25)),"Moderate: underrated new model with regular rotation",
             AND(E513&lt;90,C513&lt;2000,AND(F513&lt;=100,F513&gt;25)),"Moderate: underrated old model with regular rotation",
             AND(C513&lt;=2011,F513&lt;=25),"Low: not new model and bad rotation",
             AND(E513&gt;110,AND(C513&lt;=2011,C513&gt;=2000),F513&lt;=25),"Low: overrated regular model with bad rotation",
             AND(E513&gt;110,C513&lt;2011,AND(F513&lt;=100,F513&gt;25)),"Low: overrated regular model (not new) with regular rotation",
             AND(E513&gt;110,C513&gt;2011,F513&lt;=25),"Low: overrated new model with bad rotation"
)</f>
        <v>Low: not new model and bad rotation</v>
      </c>
    </row>
    <row r="514" spans="1:8" x14ac:dyDescent="0.3">
      <c r="A514" t="s">
        <v>13</v>
      </c>
      <c r="B514" t="s">
        <v>159</v>
      </c>
      <c r="C514">
        <v>2006</v>
      </c>
      <c r="D514">
        <v>4200</v>
      </c>
      <c r="E514">
        <v>86.15384615384616</v>
      </c>
      <c r="F514">
        <v>1</v>
      </c>
      <c r="H514" t="str" cm="1">
        <f t="array" ref="H514">_xlfn.IFS(
             AND(E514&gt;110,C514&gt;2011,F514&gt;100),"High: overrated, new and good rotation",
             AND(E514&lt;90,C514&gt;2011,F514&gt;100),"High: underrated, new and good rotation",
             AND(E514&lt;90,C514&lt;2011,F514&gt;100),"High: underrated, not too new but good rotation",
             AND(E514&lt;=110,C514&gt;2011,F514&lt;=25),"Critic: well priced/underrated and new, but bad rotation",
             AND(E514&gt;110,F514&gt;100),"Top Tier: premium vehicules that tend to be sold above market prices",
             AND(E514&gt;=90,E514&lt;=110,F514&gt;25),"Moderate: fair price and regular to good rotation",
             AND(E514&lt;90,AND(C514&lt;=2011,C514&gt;=2000),AND(F514&lt;100,F514&gt;25)),"Moderate: underrated regular model and regular rotation",
             AND(E514&lt;90,C514&gt;2011,AND(F514&lt;=100,F514&gt;25)),"Moderate: underrated new model with regular rotation",
             AND(E514&lt;90,C514&lt;2000,AND(F514&lt;=100,F514&gt;25)),"Moderate: underrated old model with regular rotation",
             AND(C514&lt;=2011,F514&lt;=25),"Low: not new model and bad rotation",
             AND(E514&gt;110,AND(C514&lt;=2011,C514&gt;=2000),F514&lt;=25),"Low: overrated regular model with bad rotation",
             AND(E514&gt;110,C514&lt;2011,AND(F514&lt;=100,F514&gt;25)),"Low: overrated regular model (not new) with regular rotation",
             AND(E514&gt;110,C514&gt;2011,F514&lt;=25),"Low: overrated new model with bad rotation"
)</f>
        <v>Low: not new model and bad rotation</v>
      </c>
    </row>
    <row r="515" spans="1:8" x14ac:dyDescent="0.3">
      <c r="A515" t="s">
        <v>13</v>
      </c>
      <c r="B515" t="s">
        <v>160</v>
      </c>
      <c r="C515">
        <v>1995</v>
      </c>
      <c r="D515">
        <v>462.5</v>
      </c>
      <c r="E515">
        <v>93.50170035596237</v>
      </c>
      <c r="F515">
        <v>8</v>
      </c>
      <c r="H515" t="str" cm="1">
        <f t="array" ref="H515">_xlfn.IFS(
             AND(E515&gt;110,C515&gt;2011,F515&gt;100),"High: overrated, new and good rotation",
             AND(E515&lt;90,C515&gt;2011,F515&gt;100),"High: underrated, new and good rotation",
             AND(E515&lt;90,C515&lt;2011,F515&gt;100),"High: underrated, not too new but good rotation",
             AND(E515&lt;=110,C515&gt;2011,F515&lt;=25),"Critic: well priced/underrated and new, but bad rotation",
             AND(E515&gt;110,F515&gt;100),"Top Tier: premium vehicules that tend to be sold above market prices",
             AND(E515&gt;=90,E515&lt;=110,F515&gt;25),"Moderate: fair price and regular to good rotation",
             AND(E515&lt;90,AND(C515&lt;=2011,C515&gt;=2000),AND(F515&lt;100,F515&gt;25)),"Moderate: underrated regular model and regular rotation",
             AND(E515&lt;90,C515&gt;2011,AND(F515&lt;=100,F515&gt;25)),"Moderate: underrated new model with regular rotation",
             AND(E515&lt;90,C515&lt;2000,AND(F515&lt;=100,F515&gt;25)),"Moderate: underrated old model with regular rotation",
             AND(C515&lt;=2011,F515&lt;=25),"Low: not new model and bad rotation",
             AND(E515&gt;110,AND(C515&lt;=2011,C515&gt;=2000),F515&lt;=25),"Low: overrated regular model with bad rotation",
             AND(E515&gt;110,C515&lt;2011,AND(F515&lt;=100,F515&gt;25)),"Low: overrated regular model (not new) with regular rotation",
             AND(E515&gt;110,C515&gt;2011,F515&lt;=25),"Low: overrated new model with bad rotation"
)</f>
        <v>Low: not new model and bad rotation</v>
      </c>
    </row>
    <row r="516" spans="1:8" x14ac:dyDescent="0.3">
      <c r="A516" t="s">
        <v>13</v>
      </c>
      <c r="B516" t="s">
        <v>160</v>
      </c>
      <c r="C516">
        <v>1996</v>
      </c>
      <c r="D516">
        <v>400</v>
      </c>
      <c r="E516">
        <v>114.28571428571428</v>
      </c>
      <c r="F516">
        <v>1</v>
      </c>
      <c r="H516" t="str" cm="1">
        <f t="array" ref="H516">_xlfn.IFS(
             AND(E516&gt;110,C516&gt;2011,F516&gt;100),"High: overrated, new and good rotation",
             AND(E516&lt;90,C516&gt;2011,F516&gt;100),"High: underrated, new and good rotation",
             AND(E516&lt;90,C516&lt;2011,F516&gt;100),"High: underrated, not too new but good rotation",
             AND(E516&lt;=110,C516&gt;2011,F516&lt;=25),"Critic: well priced/underrated and new, but bad rotation",
             AND(E516&gt;110,F516&gt;100),"Top Tier: premium vehicules that tend to be sold above market prices",
             AND(E516&gt;=90,E516&lt;=110,F516&gt;25),"Moderate: fair price and regular to good rotation",
             AND(E516&lt;90,AND(C516&lt;=2011,C516&gt;=2000),AND(F516&lt;100,F516&gt;25)),"Moderate: underrated regular model and regular rotation",
             AND(E516&lt;90,C516&gt;2011,AND(F516&lt;=100,F516&gt;25)),"Moderate: underrated new model with regular rotation",
             AND(E516&lt;90,C516&lt;2000,AND(F516&lt;=100,F516&gt;25)),"Moderate: underrated old model with regular rotation",
             AND(C516&lt;=2011,F516&lt;=25),"Low: not new model and bad rotation",
             AND(E516&gt;110,AND(C516&lt;=2011,C516&gt;=2000),F516&lt;=25),"Low: overrated regular model with bad rotation",
             AND(E516&gt;110,C516&lt;2011,AND(F516&lt;=100,F516&gt;25)),"Low: overrated regular model (not new) with regular rotation",
             AND(E516&gt;110,C516&gt;2011,F516&lt;=25),"Low: overrated new model with bad rotation"
)</f>
        <v>Low: not new model and bad rotation</v>
      </c>
    </row>
    <row r="517" spans="1:8" x14ac:dyDescent="0.3">
      <c r="A517" t="s">
        <v>13</v>
      </c>
      <c r="B517" t="s">
        <v>160</v>
      </c>
      <c r="C517">
        <v>1997</v>
      </c>
      <c r="D517">
        <v>767.30769230769226</v>
      </c>
      <c r="E517">
        <v>81.51547158855314</v>
      </c>
      <c r="F517">
        <v>13</v>
      </c>
      <c r="H517" t="str" cm="1">
        <f t="array" ref="H517">_xlfn.IFS(
             AND(E517&gt;110,C517&gt;2011,F517&gt;100),"High: overrated, new and good rotation",
             AND(E517&lt;90,C517&gt;2011,F517&gt;100),"High: underrated, new and good rotation",
             AND(E517&lt;90,C517&lt;2011,F517&gt;100),"High: underrated, not too new but good rotation",
             AND(E517&lt;=110,C517&gt;2011,F517&lt;=25),"Critic: well priced/underrated and new, but bad rotation",
             AND(E517&gt;110,F517&gt;100),"Top Tier: premium vehicules that tend to be sold above market prices",
             AND(E517&gt;=90,E517&lt;=110,F517&gt;25),"Moderate: fair price and regular to good rotation",
             AND(E517&lt;90,AND(C517&lt;=2011,C517&gt;=2000),AND(F517&lt;100,F517&gt;25)),"Moderate: underrated regular model and regular rotation",
             AND(E517&lt;90,C517&gt;2011,AND(F517&lt;=100,F517&gt;25)),"Moderate: underrated new model with regular rotation",
             AND(E517&lt;90,C517&lt;2000,AND(F517&lt;=100,F517&gt;25)),"Moderate: underrated old model with regular rotation",
             AND(C517&lt;=2011,F517&lt;=25),"Low: not new model and bad rotation",
             AND(E517&gt;110,AND(C517&lt;=2011,C517&gt;=2000),F517&lt;=25),"Low: overrated regular model with bad rotation",
             AND(E517&gt;110,C517&lt;2011,AND(F517&lt;=100,F517&gt;25)),"Low: overrated regular model (not new) with regular rotation",
             AND(E517&gt;110,C517&gt;2011,F517&lt;=25),"Low: overrated new model with bad rotation"
)</f>
        <v>Low: not new model and bad rotation</v>
      </c>
    </row>
    <row r="518" spans="1:8" x14ac:dyDescent="0.3">
      <c r="A518" t="s">
        <v>13</v>
      </c>
      <c r="B518" t="s">
        <v>160</v>
      </c>
      <c r="C518">
        <v>1998</v>
      </c>
      <c r="D518">
        <v>840.78947368421052</v>
      </c>
      <c r="E518">
        <v>82.292207292137562</v>
      </c>
      <c r="F518">
        <v>19</v>
      </c>
      <c r="H518" t="str" cm="1">
        <f t="array" ref="H518">_xlfn.IFS(
             AND(E518&gt;110,C518&gt;2011,F518&gt;100),"High: overrated, new and good rotation",
             AND(E518&lt;90,C518&gt;2011,F518&gt;100),"High: underrated, new and good rotation",
             AND(E518&lt;90,C518&lt;2011,F518&gt;100),"High: underrated, not too new but good rotation",
             AND(E518&lt;=110,C518&gt;2011,F518&lt;=25),"Critic: well priced/underrated and new, but bad rotation",
             AND(E518&gt;110,F518&gt;100),"Top Tier: premium vehicules that tend to be sold above market prices",
             AND(E518&gt;=90,E518&lt;=110,F518&gt;25),"Moderate: fair price and regular to good rotation",
             AND(E518&lt;90,AND(C518&lt;=2011,C518&gt;=2000),AND(F518&lt;100,F518&gt;25)),"Moderate: underrated regular model and regular rotation",
             AND(E518&lt;90,C518&gt;2011,AND(F518&lt;=100,F518&gt;25)),"Moderate: underrated new model with regular rotation",
             AND(E518&lt;90,C518&lt;2000,AND(F518&lt;=100,F518&gt;25)),"Moderate: underrated old model with regular rotation",
             AND(C518&lt;=2011,F518&lt;=25),"Low: not new model and bad rotation",
             AND(E518&gt;110,AND(C518&lt;=2011,C518&gt;=2000),F518&lt;=25),"Low: overrated regular model with bad rotation",
             AND(E518&gt;110,C518&lt;2011,AND(F518&lt;=100,F518&gt;25)),"Low: overrated regular model (not new) with regular rotation",
             AND(E518&gt;110,C518&gt;2011,F518&lt;=25),"Low: overrated new model with bad rotation"
)</f>
        <v>Low: not new model and bad rotation</v>
      </c>
    </row>
    <row r="519" spans="1:8" x14ac:dyDescent="0.3">
      <c r="A519" t="s">
        <v>13</v>
      </c>
      <c r="B519" t="s">
        <v>160</v>
      </c>
      <c r="C519">
        <v>1999</v>
      </c>
      <c r="D519">
        <v>1158.8235294117646</v>
      </c>
      <c r="E519">
        <v>98.466305121538369</v>
      </c>
      <c r="F519">
        <v>17</v>
      </c>
      <c r="H519" t="str" cm="1">
        <f t="array" ref="H519">_xlfn.IFS(
             AND(E519&gt;110,C519&gt;2011,F519&gt;100),"High: overrated, new and good rotation",
             AND(E519&lt;90,C519&gt;2011,F519&gt;100),"High: underrated, new and good rotation",
             AND(E519&lt;90,C519&lt;2011,F519&gt;100),"High: underrated, not too new but good rotation",
             AND(E519&lt;=110,C519&gt;2011,F519&lt;=25),"Critic: well priced/underrated and new, but bad rotation",
             AND(E519&gt;110,F519&gt;100),"Top Tier: premium vehicules that tend to be sold above market prices",
             AND(E519&gt;=90,E519&lt;=110,F519&gt;25),"Moderate: fair price and regular to good rotation",
             AND(E519&lt;90,AND(C519&lt;=2011,C519&gt;=2000),AND(F519&lt;100,F519&gt;25)),"Moderate: underrated regular model and regular rotation",
             AND(E519&lt;90,C519&gt;2011,AND(F519&lt;=100,F519&gt;25)),"Moderate: underrated new model with regular rotation",
             AND(E519&lt;90,C519&lt;2000,AND(F519&lt;=100,F519&gt;25)),"Moderate: underrated old model with regular rotation",
             AND(C519&lt;=2011,F519&lt;=25),"Low: not new model and bad rotation",
             AND(E519&gt;110,AND(C519&lt;=2011,C519&gt;=2000),F519&lt;=25),"Low: overrated regular model with bad rotation",
             AND(E519&gt;110,C519&lt;2011,AND(F519&lt;=100,F519&gt;25)),"Low: overrated regular model (not new) with regular rotation",
             AND(E519&gt;110,C519&gt;2011,F519&lt;=25),"Low: overrated new model with bad rotation"
)</f>
        <v>Low: not new model and bad rotation</v>
      </c>
    </row>
    <row r="520" spans="1:8" x14ac:dyDescent="0.3">
      <c r="A520" t="s">
        <v>13</v>
      </c>
      <c r="B520" t="s">
        <v>160</v>
      </c>
      <c r="C520">
        <v>2002</v>
      </c>
      <c r="D520">
        <v>1615.686274509804</v>
      </c>
      <c r="E520">
        <v>90.620585315330487</v>
      </c>
      <c r="F520">
        <v>51</v>
      </c>
      <c r="H520" t="str" cm="1">
        <f t="array" ref="H520">_xlfn.IFS(
             AND(E520&gt;110,C520&gt;2011,F520&gt;100),"High: overrated, new and good rotation",
             AND(E520&lt;90,C520&gt;2011,F520&gt;100),"High: underrated, new and good rotation",
             AND(E520&lt;90,C520&lt;2011,F520&gt;100),"High: underrated, not too new but good rotation",
             AND(E520&lt;=110,C520&gt;2011,F520&lt;=25),"Critic: well priced/underrated and new, but bad rotation",
             AND(E520&gt;110,F520&gt;100),"Top Tier: premium vehicules that tend to be sold above market prices",
             AND(E520&gt;=90,E520&lt;=110,F520&gt;25),"Moderate: fair price and regular to good rotation",
             AND(E520&lt;90,AND(C520&lt;=2011,C520&gt;=2000),AND(F520&lt;100,F520&gt;25)),"Moderate: underrated regular model and regular rotation",
             AND(E520&lt;90,C520&gt;2011,AND(F520&lt;=100,F520&gt;25)),"Moderate: underrated new model with regular rotation",
             AND(E520&lt;90,C520&lt;2000,AND(F520&lt;=100,F520&gt;25)),"Moderate: underrated old model with regular rotation",
             AND(C520&lt;=2011,F520&lt;=25),"Low: not new model and bad rotation",
             AND(E520&gt;110,AND(C520&lt;=2011,C520&gt;=2000),F520&lt;=25),"Low: overrated regular model with bad rotation",
             AND(E520&gt;110,C520&lt;2011,AND(F520&lt;=100,F520&gt;25)),"Low: overrated regular model (not new) with regular rotation",
             AND(E520&gt;110,C520&gt;2011,F520&lt;=25),"Low: overrated new model with bad rotation"
)</f>
        <v>Moderate: fair price and regular to good rotation</v>
      </c>
    </row>
    <row r="521" spans="1:8" x14ac:dyDescent="0.3">
      <c r="A521" t="s">
        <v>13</v>
      </c>
      <c r="B521" t="s">
        <v>160</v>
      </c>
      <c r="C521">
        <v>2003</v>
      </c>
      <c r="D521">
        <v>1626.4150943396226</v>
      </c>
      <c r="E521">
        <v>86.646753149167012</v>
      </c>
      <c r="F521">
        <v>53</v>
      </c>
      <c r="H521" t="str" cm="1">
        <f t="array" ref="H521">_xlfn.IFS(
             AND(E521&gt;110,C521&gt;2011,F521&gt;100),"High: overrated, new and good rotation",
             AND(E521&lt;90,C521&gt;2011,F521&gt;100),"High: underrated, new and good rotation",
             AND(E521&lt;90,C521&lt;2011,F521&gt;100),"High: underrated, not too new but good rotation",
             AND(E521&lt;=110,C521&gt;2011,F521&lt;=25),"Critic: well priced/underrated and new, but bad rotation",
             AND(E521&gt;110,F521&gt;100),"Top Tier: premium vehicules that tend to be sold above market prices",
             AND(E521&gt;=90,E521&lt;=110,F521&gt;25),"Moderate: fair price and regular to good rotation",
             AND(E521&lt;90,AND(C521&lt;=2011,C521&gt;=2000),AND(F521&lt;100,F521&gt;25)),"Moderate: underrated regular model and regular rotation",
             AND(E521&lt;90,C521&gt;2011,AND(F521&lt;=100,F521&gt;25)),"Moderate: underrated new model with regular rotation",
             AND(E521&lt;90,C521&lt;2000,AND(F521&lt;=100,F521&gt;25)),"Moderate: underrated old model with regular rotation",
             AND(C521&lt;=2011,F521&lt;=25),"Low: not new model and bad rotation",
             AND(E521&gt;110,AND(C521&lt;=2011,C521&gt;=2000),F521&lt;=25),"Low: overrated regular model with bad rotation",
             AND(E521&gt;110,C521&lt;2011,AND(F521&lt;=100,F521&gt;25)),"Low: overrated regular model (not new) with regular rotation",
             AND(E521&gt;110,C521&gt;2011,F521&lt;=25),"Low: overrated new model with bad rotation"
)</f>
        <v>Moderate: underrated regular model and regular rotation</v>
      </c>
    </row>
    <row r="522" spans="1:8" x14ac:dyDescent="0.3">
      <c r="A522" t="s">
        <v>13</v>
      </c>
      <c r="B522" t="s">
        <v>160</v>
      </c>
      <c r="C522">
        <v>2004</v>
      </c>
      <c r="D522">
        <v>1509.090909090909</v>
      </c>
      <c r="E522">
        <v>90.744446521976812</v>
      </c>
      <c r="F522">
        <v>22</v>
      </c>
      <c r="H522" t="str" cm="1">
        <f t="array" ref="H522">_xlfn.IFS(
             AND(E522&gt;110,C522&gt;2011,F522&gt;100),"High: overrated, new and good rotation",
             AND(E522&lt;90,C522&gt;2011,F522&gt;100),"High: underrated, new and good rotation",
             AND(E522&lt;90,C522&lt;2011,F522&gt;100),"High: underrated, not too new but good rotation",
             AND(E522&lt;=110,C522&gt;2011,F522&lt;=25),"Critic: well priced/underrated and new, but bad rotation",
             AND(E522&gt;110,F522&gt;100),"Top Tier: premium vehicules that tend to be sold above market prices",
             AND(E522&gt;=90,E522&lt;=110,F522&gt;25),"Moderate: fair price and regular to good rotation",
             AND(E522&lt;90,AND(C522&lt;=2011,C522&gt;=2000),AND(F522&lt;100,F522&gt;25)),"Moderate: underrated regular model and regular rotation",
             AND(E522&lt;90,C522&gt;2011,AND(F522&lt;=100,F522&gt;25)),"Moderate: underrated new model with regular rotation",
             AND(E522&lt;90,C522&lt;2000,AND(F522&lt;=100,F522&gt;25)),"Moderate: underrated old model with regular rotation",
             AND(C522&lt;=2011,F522&lt;=25),"Low: not new model and bad rotation",
             AND(E522&gt;110,AND(C522&lt;=2011,C522&gt;=2000),F522&lt;=25),"Low: overrated regular model with bad rotation",
             AND(E522&gt;110,C522&lt;2011,AND(F522&lt;=100,F522&gt;25)),"Low: overrated regular model (not new) with regular rotation",
             AND(E522&gt;110,C522&gt;2011,F522&lt;=25),"Low: overrated new model with bad rotation"
)</f>
        <v>Low: not new model and bad rotation</v>
      </c>
    </row>
    <row r="523" spans="1:8" x14ac:dyDescent="0.3">
      <c r="A523" t="s">
        <v>13</v>
      </c>
      <c r="B523" t="s">
        <v>160</v>
      </c>
      <c r="C523">
        <v>2005</v>
      </c>
      <c r="D523">
        <v>2252.1739130434785</v>
      </c>
      <c r="E523">
        <v>85.447665427246179</v>
      </c>
      <c r="F523">
        <v>23</v>
      </c>
      <c r="H523" t="str" cm="1">
        <f t="array" ref="H523">_xlfn.IFS(
             AND(E523&gt;110,C523&gt;2011,F523&gt;100),"High: overrated, new and good rotation",
             AND(E523&lt;90,C523&gt;2011,F523&gt;100),"High: underrated, new and good rotation",
             AND(E523&lt;90,C523&lt;2011,F523&gt;100),"High: underrated, not too new but good rotation",
             AND(E523&lt;=110,C523&gt;2011,F523&lt;=25),"Critic: well priced/underrated and new, but bad rotation",
             AND(E523&gt;110,F523&gt;100),"Top Tier: premium vehicules that tend to be sold above market prices",
             AND(E523&gt;=90,E523&lt;=110,F523&gt;25),"Moderate: fair price and regular to good rotation",
             AND(E523&lt;90,AND(C523&lt;=2011,C523&gt;=2000),AND(F523&lt;100,F523&gt;25)),"Moderate: underrated regular model and regular rotation",
             AND(E523&lt;90,C523&gt;2011,AND(F523&lt;=100,F523&gt;25)),"Moderate: underrated new model with regular rotation",
             AND(E523&lt;90,C523&lt;2000,AND(F523&lt;=100,F523&gt;25)),"Moderate: underrated old model with regular rotation",
             AND(C523&lt;=2011,F523&lt;=25),"Low: not new model and bad rotation",
             AND(E523&gt;110,AND(C523&lt;=2011,C523&gt;=2000),F523&lt;=25),"Low: overrated regular model with bad rotation",
             AND(E523&gt;110,C523&lt;2011,AND(F523&lt;=100,F523&gt;25)),"Low: overrated regular model (not new) with regular rotation",
             AND(E523&gt;110,C523&gt;2011,F523&lt;=25),"Low: overrated new model with bad rotation"
)</f>
        <v>Low: not new model and bad rotation</v>
      </c>
    </row>
    <row r="524" spans="1:8" x14ac:dyDescent="0.3">
      <c r="A524" t="s">
        <v>13</v>
      </c>
      <c r="B524" t="s">
        <v>161</v>
      </c>
      <c r="C524">
        <v>2008</v>
      </c>
      <c r="D524">
        <v>11545.472440944883</v>
      </c>
      <c r="E524">
        <v>100.74120276304775</v>
      </c>
      <c r="F524">
        <v>254</v>
      </c>
      <c r="H524" t="str" cm="1">
        <f t="array" ref="H524">_xlfn.IFS(
             AND(E524&gt;110,C524&gt;2011,F524&gt;100),"High: overrated, new and good rotation",
             AND(E524&lt;90,C524&gt;2011,F524&gt;100),"High: underrated, new and good rotation",
             AND(E524&lt;90,C524&lt;2011,F524&gt;100),"High: underrated, not too new but good rotation",
             AND(E524&lt;=110,C524&gt;2011,F524&lt;=25),"Critic: well priced/underrated and new, but bad rotation",
             AND(E524&gt;110,F524&gt;100),"Top Tier: premium vehicules that tend to be sold above market prices",
             AND(E524&gt;=90,E524&lt;=110,F524&gt;25),"Moderate: fair price and regular to good rotation",
             AND(E524&lt;90,AND(C524&lt;=2011,C524&gt;=2000),AND(F524&lt;100,F524&gt;25)),"Moderate: underrated regular model and regular rotation",
             AND(E524&lt;90,C524&gt;2011,AND(F524&lt;=100,F524&gt;25)),"Moderate: underrated new model with regular rotation",
             AND(E524&lt;90,C524&lt;2000,AND(F524&lt;=100,F524&gt;25)),"Moderate: underrated old model with regular rotation",
             AND(C524&lt;=2011,F524&lt;=25),"Low: not new model and bad rotation",
             AND(E524&gt;110,AND(C524&lt;=2011,C524&gt;=2000),F524&lt;=25),"Low: overrated regular model with bad rotation",
             AND(E524&gt;110,C524&lt;2011,AND(F524&lt;=100,F524&gt;25)),"Low: overrated regular model (not new) with regular rotation",
             AND(E524&gt;110,C524&gt;2011,F524&lt;=25),"Low: overrated new model with bad rotation"
)</f>
        <v>Moderate: fair price and regular to good rotation</v>
      </c>
    </row>
    <row r="525" spans="1:8" x14ac:dyDescent="0.3">
      <c r="A525" t="s">
        <v>13</v>
      </c>
      <c r="B525" t="s">
        <v>161</v>
      </c>
      <c r="C525">
        <v>2009</v>
      </c>
      <c r="D525">
        <v>12898.818897637795</v>
      </c>
      <c r="E525">
        <v>101.35301671705307</v>
      </c>
      <c r="F525">
        <v>127</v>
      </c>
      <c r="H525" t="str" cm="1">
        <f t="array" ref="H525">_xlfn.IFS(
             AND(E525&gt;110,C525&gt;2011,F525&gt;100),"High: overrated, new and good rotation",
             AND(E525&lt;90,C525&gt;2011,F525&gt;100),"High: underrated, new and good rotation",
             AND(E525&lt;90,C525&lt;2011,F525&gt;100),"High: underrated, not too new but good rotation",
             AND(E525&lt;=110,C525&gt;2011,F525&lt;=25),"Critic: well priced/underrated and new, but bad rotation",
             AND(E525&gt;110,F525&gt;100),"Top Tier: premium vehicules that tend to be sold above market prices",
             AND(E525&gt;=90,E525&lt;=110,F525&gt;25),"Moderate: fair price and regular to good rotation",
             AND(E525&lt;90,AND(C525&lt;=2011,C525&gt;=2000),AND(F525&lt;100,F525&gt;25)),"Moderate: underrated regular model and regular rotation",
             AND(E525&lt;90,C525&gt;2011,AND(F525&lt;=100,F525&gt;25)),"Moderate: underrated new model with regular rotation",
             AND(E525&lt;90,C525&lt;2000,AND(F525&lt;=100,F525&gt;25)),"Moderate: underrated old model with regular rotation",
             AND(C525&lt;=2011,F525&lt;=25),"Low: not new model and bad rotation",
             AND(E525&gt;110,AND(C525&lt;=2011,C525&gt;=2000),F525&lt;=25),"Low: overrated regular model with bad rotation",
             AND(E525&gt;110,C525&lt;2011,AND(F525&lt;=100,F525&gt;25)),"Low: overrated regular model (not new) with regular rotation",
             AND(E525&gt;110,C525&gt;2011,F525&lt;=25),"Low: overrated new model with bad rotation"
)</f>
        <v>Moderate: fair price and regular to good rotation</v>
      </c>
    </row>
    <row r="526" spans="1:8" x14ac:dyDescent="0.3">
      <c r="A526" t="s">
        <v>13</v>
      </c>
      <c r="B526" t="s">
        <v>161</v>
      </c>
      <c r="C526">
        <v>2010</v>
      </c>
      <c r="D526">
        <v>15694.791666666666</v>
      </c>
      <c r="E526">
        <v>99.600250988678596</v>
      </c>
      <c r="F526">
        <v>144</v>
      </c>
      <c r="H526" t="str" cm="1">
        <f t="array" ref="H526">_xlfn.IFS(
             AND(E526&gt;110,C526&gt;2011,F526&gt;100),"High: overrated, new and good rotation",
             AND(E526&lt;90,C526&gt;2011,F526&gt;100),"High: underrated, new and good rotation",
             AND(E526&lt;90,C526&lt;2011,F526&gt;100),"High: underrated, not too new but good rotation",
             AND(E526&lt;=110,C526&gt;2011,F526&lt;=25),"Critic: well priced/underrated and new, but bad rotation",
             AND(E526&gt;110,F526&gt;100),"Top Tier: premium vehicules that tend to be sold above market prices",
             AND(E526&gt;=90,E526&lt;=110,F526&gt;25),"Moderate: fair price and regular to good rotation",
             AND(E526&lt;90,AND(C526&lt;=2011,C526&gt;=2000),AND(F526&lt;100,F526&gt;25)),"Moderate: underrated regular model and regular rotation",
             AND(E526&lt;90,C526&gt;2011,AND(F526&lt;=100,F526&gt;25)),"Moderate: underrated new model with regular rotation",
             AND(E526&lt;90,C526&lt;2000,AND(F526&lt;=100,F526&gt;25)),"Moderate: underrated old model with regular rotation",
             AND(C526&lt;=2011,F526&lt;=25),"Low: not new model and bad rotation",
             AND(E526&gt;110,AND(C526&lt;=2011,C526&gt;=2000),F526&lt;=25),"Low: overrated regular model with bad rotation",
             AND(E526&gt;110,C526&lt;2011,AND(F526&lt;=100,F526&gt;25)),"Low: overrated regular model (not new) with regular rotation",
             AND(E526&gt;110,C526&gt;2011,F526&lt;=25),"Low: overrated new model with bad rotation"
)</f>
        <v>Moderate: fair price and regular to good rotation</v>
      </c>
    </row>
    <row r="527" spans="1:8" x14ac:dyDescent="0.3">
      <c r="A527" t="s">
        <v>13</v>
      </c>
      <c r="B527" t="s">
        <v>161</v>
      </c>
      <c r="C527">
        <v>2011</v>
      </c>
      <c r="D527">
        <v>18538.970588235294</v>
      </c>
      <c r="E527">
        <v>100.26349392244069</v>
      </c>
      <c r="F527">
        <v>136</v>
      </c>
      <c r="H527" t="str" cm="1">
        <f t="array" ref="H527">_xlfn.IFS(
             AND(E527&gt;110,C527&gt;2011,F527&gt;100),"High: overrated, new and good rotation",
             AND(E527&lt;90,C527&gt;2011,F527&gt;100),"High: underrated, new and good rotation",
             AND(E527&lt;90,C527&lt;2011,F527&gt;100),"High: underrated, not too new but good rotation",
             AND(E527&lt;=110,C527&gt;2011,F527&lt;=25),"Critic: well priced/underrated and new, but bad rotation",
             AND(E527&gt;110,F527&gt;100),"Top Tier: premium vehicules that tend to be sold above market prices",
             AND(E527&gt;=90,E527&lt;=110,F527&gt;25),"Moderate: fair price and regular to good rotation",
             AND(E527&lt;90,AND(C527&lt;=2011,C527&gt;=2000),AND(F527&lt;100,F527&gt;25)),"Moderate: underrated regular model and regular rotation",
             AND(E527&lt;90,C527&gt;2011,AND(F527&lt;=100,F527&gt;25)),"Moderate: underrated new model with regular rotation",
             AND(E527&lt;90,C527&lt;2000,AND(F527&lt;=100,F527&gt;25)),"Moderate: underrated old model with regular rotation",
             AND(C527&lt;=2011,F527&lt;=25),"Low: not new model and bad rotation",
             AND(E527&gt;110,AND(C527&lt;=2011,C527&gt;=2000),F527&lt;=25),"Low: overrated regular model with bad rotation",
             AND(E527&gt;110,C527&lt;2011,AND(F527&lt;=100,F527&gt;25)),"Low: overrated regular model (not new) with regular rotation",
             AND(E527&gt;110,C527&gt;2011,F527&lt;=25),"Low: overrated new model with bad rotation"
)</f>
        <v>Moderate: fair price and regular to good rotation</v>
      </c>
    </row>
    <row r="528" spans="1:8" x14ac:dyDescent="0.3">
      <c r="A528" t="s">
        <v>13</v>
      </c>
      <c r="B528" t="s">
        <v>161</v>
      </c>
      <c r="C528">
        <v>2012</v>
      </c>
      <c r="D528">
        <v>23659.493670886077</v>
      </c>
      <c r="E528">
        <v>99.90447671501164</v>
      </c>
      <c r="F528">
        <v>158</v>
      </c>
      <c r="H528" t="str" cm="1">
        <f t="array" ref="H528">_xlfn.IFS(
             AND(E528&gt;110,C528&gt;2011,F528&gt;100),"High: overrated, new and good rotation",
             AND(E528&lt;90,C528&gt;2011,F528&gt;100),"High: underrated, new and good rotation",
             AND(E528&lt;90,C528&lt;2011,F528&gt;100),"High: underrated, not too new but good rotation",
             AND(E528&lt;=110,C528&gt;2011,F528&lt;=25),"Critic: well priced/underrated and new, but bad rotation",
             AND(E528&gt;110,F528&gt;100),"Top Tier: premium vehicules that tend to be sold above market prices",
             AND(E528&gt;=90,E528&lt;=110,F528&gt;25),"Moderate: fair price and regular to good rotation",
             AND(E528&lt;90,AND(C528&lt;=2011,C528&gt;=2000),AND(F528&lt;100,F528&gt;25)),"Moderate: underrated regular model and regular rotation",
             AND(E528&lt;90,C528&gt;2011,AND(F528&lt;=100,F528&gt;25)),"Moderate: underrated new model with regular rotation",
             AND(E528&lt;90,C528&lt;2000,AND(F528&lt;=100,F528&gt;25)),"Moderate: underrated old model with regular rotation",
             AND(C528&lt;=2011,F528&lt;=25),"Low: not new model and bad rotation",
             AND(E528&gt;110,AND(C528&lt;=2011,C528&gt;=2000),F528&lt;=25),"Low: overrated regular model with bad rotation",
             AND(E528&gt;110,C528&lt;2011,AND(F528&lt;=100,F528&gt;25)),"Low: overrated regular model (not new) with regular rotation",
             AND(E528&gt;110,C528&gt;2011,F528&lt;=25),"Low: overrated new model with bad rotation"
)</f>
        <v>Moderate: fair price and regular to good rotation</v>
      </c>
    </row>
    <row r="529" spans="1:8" x14ac:dyDescent="0.3">
      <c r="A529" t="s">
        <v>13</v>
      </c>
      <c r="B529" t="s">
        <v>161</v>
      </c>
      <c r="C529">
        <v>2013</v>
      </c>
      <c r="D529">
        <v>26516.666666666668</v>
      </c>
      <c r="E529">
        <v>100.94220801482466</v>
      </c>
      <c r="F529">
        <v>60</v>
      </c>
      <c r="H529" t="str" cm="1">
        <f t="array" ref="H529">_xlfn.IFS(
             AND(E529&gt;110,C529&gt;2011,F529&gt;100),"High: overrated, new and good rotation",
             AND(E529&lt;90,C529&gt;2011,F529&gt;100),"High: underrated, new and good rotation",
             AND(E529&lt;90,C529&lt;2011,F529&gt;100),"High: underrated, not too new but good rotation",
             AND(E529&lt;=110,C529&gt;2011,F529&lt;=25),"Critic: well priced/underrated and new, but bad rotation",
             AND(E529&gt;110,F529&gt;100),"Top Tier: premium vehicules that tend to be sold above market prices",
             AND(E529&gt;=90,E529&lt;=110,F529&gt;25),"Moderate: fair price and regular to good rotation",
             AND(E529&lt;90,AND(C529&lt;=2011,C529&gt;=2000),AND(F529&lt;100,F529&gt;25)),"Moderate: underrated regular model and regular rotation",
             AND(E529&lt;90,C529&gt;2011,AND(F529&lt;=100,F529&gt;25)),"Moderate: underrated new model with regular rotation",
             AND(E529&lt;90,C529&lt;2000,AND(F529&lt;=100,F529&gt;25)),"Moderate: underrated old model with regular rotation",
             AND(C529&lt;=2011,F529&lt;=25),"Low: not new model and bad rotation",
             AND(E529&gt;110,AND(C529&lt;=2011,C529&gt;=2000),F529&lt;=25),"Low: overrated regular model with bad rotation",
             AND(E529&gt;110,C529&lt;2011,AND(F529&lt;=100,F529&gt;25)),"Low: overrated regular model (not new) with regular rotation",
             AND(E529&gt;110,C529&gt;2011,F529&lt;=25),"Low: overrated new model with bad rotation"
)</f>
        <v>Moderate: fair price and regular to good rotation</v>
      </c>
    </row>
    <row r="530" spans="1:8" x14ac:dyDescent="0.3">
      <c r="A530" t="s">
        <v>13</v>
      </c>
      <c r="B530" t="s">
        <v>161</v>
      </c>
      <c r="C530">
        <v>2014</v>
      </c>
      <c r="D530">
        <v>31276.056338028167</v>
      </c>
      <c r="E530">
        <v>100.12738052576316</v>
      </c>
      <c r="F530">
        <v>142</v>
      </c>
      <c r="H530" t="str" cm="1">
        <f t="array" ref="H530">_xlfn.IFS(
             AND(E530&gt;110,C530&gt;2011,F530&gt;100),"High: overrated, new and good rotation",
             AND(E530&lt;90,C530&gt;2011,F530&gt;100),"High: underrated, new and good rotation",
             AND(E530&lt;90,C530&lt;2011,F530&gt;100),"High: underrated, not too new but good rotation",
             AND(E530&lt;=110,C530&gt;2011,F530&lt;=25),"Critic: well priced/underrated and new, but bad rotation",
             AND(E530&gt;110,F530&gt;100),"Top Tier: premium vehicules that tend to be sold above market prices",
             AND(E530&gt;=90,E530&lt;=110,F530&gt;25),"Moderate: fair price and regular to good rotation",
             AND(E530&lt;90,AND(C530&lt;=2011,C530&gt;=2000),AND(F530&lt;100,F530&gt;25)),"Moderate: underrated regular model and regular rotation",
             AND(E530&lt;90,C530&gt;2011,AND(F530&lt;=100,F530&gt;25)),"Moderate: underrated new model with regular rotation",
             AND(E530&lt;90,C530&lt;2000,AND(F530&lt;=100,F530&gt;25)),"Moderate: underrated old model with regular rotation",
             AND(C530&lt;=2011,F530&lt;=25),"Low: not new model and bad rotation",
             AND(E530&gt;110,AND(C530&lt;=2011,C530&gt;=2000),F530&lt;=25),"Low: overrated regular model with bad rotation",
             AND(E530&gt;110,C530&lt;2011,AND(F530&lt;=100,F530&gt;25)),"Low: overrated regular model (not new) with regular rotation",
             AND(E530&gt;110,C530&gt;2011,F530&lt;=25),"Low: overrated new model with bad rotation"
)</f>
        <v>Moderate: fair price and regular to good rotation</v>
      </c>
    </row>
    <row r="531" spans="1:8" x14ac:dyDescent="0.3">
      <c r="A531" t="s">
        <v>13</v>
      </c>
      <c r="B531" t="s">
        <v>161</v>
      </c>
      <c r="C531">
        <v>2015</v>
      </c>
      <c r="D531">
        <v>32581.81818181818</v>
      </c>
      <c r="E531">
        <v>94.6658685015163</v>
      </c>
      <c r="F531">
        <v>22</v>
      </c>
      <c r="H531" t="str" cm="1">
        <f t="array" ref="H531">_xlfn.IFS(
             AND(E531&gt;110,C531&gt;2011,F531&gt;100),"High: overrated, new and good rotation",
             AND(E531&lt;90,C531&gt;2011,F531&gt;100),"High: underrated, new and good rotation",
             AND(E531&lt;90,C531&lt;2011,F531&gt;100),"High: underrated, not too new but good rotation",
             AND(E531&lt;=110,C531&gt;2011,F531&lt;=25),"Critic: well priced/underrated and new, but bad rotation",
             AND(E531&gt;110,F531&gt;100),"Top Tier: premium vehicules that tend to be sold above market prices",
             AND(E531&gt;=90,E531&lt;=110,F531&gt;25),"Moderate: fair price and regular to good rotation",
             AND(E531&lt;90,AND(C531&lt;=2011,C531&gt;=2000),AND(F531&lt;100,F531&gt;25)),"Moderate: underrated regular model and regular rotation",
             AND(E531&lt;90,C531&gt;2011,AND(F531&lt;=100,F531&gt;25)),"Moderate: underrated new model with regular rotation",
             AND(E531&lt;90,C531&lt;2000,AND(F531&lt;=100,F531&gt;25)),"Moderate: underrated old model with regular rotation",
             AND(C531&lt;=2011,F531&lt;=25),"Low: not new model and bad rotation",
             AND(E531&gt;110,AND(C531&lt;=2011,C531&gt;=2000),F531&lt;=25),"Low: overrated regular model with bad rotation",
             AND(E531&gt;110,C531&lt;2011,AND(F531&lt;=100,F531&gt;25)),"Low: overrated regular model (not new) with regular rotation",
             AND(E531&gt;110,C531&gt;2011,F531&lt;=25),"Low: overrated new model with bad rotation"
)</f>
        <v>Critic: well priced/underrated and new, but bad rotation</v>
      </c>
    </row>
    <row r="532" spans="1:8" x14ac:dyDescent="0.3">
      <c r="A532" t="s">
        <v>13</v>
      </c>
      <c r="B532" t="s">
        <v>162</v>
      </c>
      <c r="C532">
        <v>2013</v>
      </c>
      <c r="D532">
        <v>17691.714285714286</v>
      </c>
      <c r="E532">
        <v>102.21455319453173</v>
      </c>
      <c r="F532">
        <v>42</v>
      </c>
      <c r="H532" t="str" cm="1">
        <f t="array" ref="H532">_xlfn.IFS(
             AND(E532&gt;110,C532&gt;2011,F532&gt;100),"High: overrated, new and good rotation",
             AND(E532&lt;90,C532&gt;2011,F532&gt;100),"High: underrated, new and good rotation",
             AND(E532&lt;90,C532&lt;2011,F532&gt;100),"High: underrated, not too new but good rotation",
             AND(E532&lt;=110,C532&gt;2011,F532&lt;=25),"Critic: well priced/underrated and new, but bad rotation",
             AND(E532&gt;110,F532&gt;100),"Top Tier: premium vehicules that tend to be sold above market prices",
             AND(E532&gt;=90,E532&lt;=110,F532&gt;25),"Moderate: fair price and regular to good rotation",
             AND(E532&lt;90,AND(C532&lt;=2011,C532&gt;=2000),AND(F532&lt;100,F532&gt;25)),"Moderate: underrated regular model and regular rotation",
             AND(E532&lt;90,C532&gt;2011,AND(F532&lt;=100,F532&gt;25)),"Moderate: underrated new model with regular rotation",
             AND(E532&lt;90,C532&lt;2000,AND(F532&lt;=100,F532&gt;25)),"Moderate: underrated old model with regular rotation",
             AND(C532&lt;=2011,F532&lt;=25),"Low: not new model and bad rotation",
             AND(E532&gt;110,AND(C532&lt;=2011,C532&gt;=2000),F532&lt;=25),"Low: overrated regular model with bad rotation",
             AND(E532&gt;110,C532&lt;2011,AND(F532&lt;=100,F532&gt;25)),"Low: overrated regular model (not new) with regular rotation",
             AND(E532&gt;110,C532&gt;2011,F532&lt;=25),"Low: overrated new model with bad rotation"
)</f>
        <v>Moderate: fair price and regular to good rotation</v>
      </c>
    </row>
    <row r="533" spans="1:8" x14ac:dyDescent="0.3">
      <c r="A533" t="s">
        <v>13</v>
      </c>
      <c r="B533" t="s">
        <v>162</v>
      </c>
      <c r="C533">
        <v>2014</v>
      </c>
      <c r="D533">
        <v>19648.888888888891</v>
      </c>
      <c r="E533">
        <v>100.87203818092512</v>
      </c>
      <c r="F533">
        <v>45</v>
      </c>
      <c r="H533" t="str" cm="1">
        <f t="array" ref="H533">_xlfn.IFS(
             AND(E533&gt;110,C533&gt;2011,F533&gt;100),"High: overrated, new and good rotation",
             AND(E533&lt;90,C533&gt;2011,F533&gt;100),"High: underrated, new and good rotation",
             AND(E533&lt;90,C533&lt;2011,F533&gt;100),"High: underrated, not too new but good rotation",
             AND(E533&lt;=110,C533&gt;2011,F533&lt;=25),"Critic: well priced/underrated and new, but bad rotation",
             AND(E533&gt;110,F533&gt;100),"Top Tier: premium vehicules that tend to be sold above market prices",
             AND(E533&gt;=90,E533&lt;=110,F533&gt;25),"Moderate: fair price and regular to good rotation",
             AND(E533&lt;90,AND(C533&lt;=2011,C533&gt;=2000),AND(F533&lt;100,F533&gt;25)),"Moderate: underrated regular model and regular rotation",
             AND(E533&lt;90,C533&gt;2011,AND(F533&lt;=100,F533&gt;25)),"Moderate: underrated new model with regular rotation",
             AND(E533&lt;90,C533&lt;2000,AND(F533&lt;=100,F533&gt;25)),"Moderate: underrated old model with regular rotation",
             AND(C533&lt;=2011,F533&lt;=25),"Low: not new model and bad rotation",
             AND(E533&gt;110,AND(C533&lt;=2011,C533&gt;=2000),F533&lt;=25),"Low: overrated regular model with bad rotation",
             AND(E533&gt;110,C533&lt;2011,AND(F533&lt;=100,F533&gt;25)),"Low: overrated regular model (not new) with regular rotation",
             AND(E533&gt;110,C533&gt;2011,F533&lt;=25),"Low: overrated new model with bad rotation"
)</f>
        <v>Moderate: fair price and regular to good rotation</v>
      </c>
    </row>
    <row r="534" spans="1:8" x14ac:dyDescent="0.3">
      <c r="A534" t="s">
        <v>13</v>
      </c>
      <c r="B534" t="s">
        <v>162</v>
      </c>
      <c r="C534">
        <v>2015</v>
      </c>
      <c r="D534">
        <v>20183.333333333332</v>
      </c>
      <c r="E534">
        <v>103.96755391302266</v>
      </c>
      <c r="F534">
        <v>6</v>
      </c>
      <c r="H534" t="str" cm="1">
        <f t="array" ref="H534">_xlfn.IFS(
             AND(E534&gt;110,C534&gt;2011,F534&gt;100),"High: overrated, new and good rotation",
             AND(E534&lt;90,C534&gt;2011,F534&gt;100),"High: underrated, new and good rotation",
             AND(E534&lt;90,C534&lt;2011,F534&gt;100),"High: underrated, not too new but good rotation",
             AND(E534&lt;=110,C534&gt;2011,F534&lt;=25),"Critic: well priced/underrated and new, but bad rotation",
             AND(E534&gt;110,F534&gt;100),"Top Tier: premium vehicules that tend to be sold above market prices",
             AND(E534&gt;=90,E534&lt;=110,F534&gt;25),"Moderate: fair price and regular to good rotation",
             AND(E534&lt;90,AND(C534&lt;=2011,C534&gt;=2000),AND(F534&lt;100,F534&gt;25)),"Moderate: underrated regular model and regular rotation",
             AND(E534&lt;90,C534&gt;2011,AND(F534&lt;=100,F534&gt;25)),"Moderate: underrated new model with regular rotation",
             AND(E534&lt;90,C534&lt;2000,AND(F534&lt;=100,F534&gt;25)),"Moderate: underrated old model with regular rotation",
             AND(C534&lt;=2011,F534&lt;=25),"Low: not new model and bad rotation",
             AND(E534&gt;110,AND(C534&lt;=2011,C534&gt;=2000),F534&lt;=25),"Low: overrated regular model with bad rotation",
             AND(E534&gt;110,C534&lt;2011,AND(F534&lt;=100,F534&gt;25)),"Low: overrated regular model (not new) with regular rotation",
             AND(E534&gt;110,C534&gt;2011,F534&lt;=25),"Low: overrated new model with bad rotation"
)</f>
        <v>Critic: well priced/underrated and new, but bad rotation</v>
      </c>
    </row>
    <row r="535" spans="1:8" x14ac:dyDescent="0.3">
      <c r="A535" t="s">
        <v>13</v>
      </c>
      <c r="B535" t="s">
        <v>163</v>
      </c>
      <c r="C535">
        <v>2005</v>
      </c>
      <c r="D535">
        <v>4250</v>
      </c>
      <c r="E535">
        <v>89.629703117596137</v>
      </c>
      <c r="F535">
        <v>105</v>
      </c>
      <c r="H535" t="str" cm="1">
        <f t="array" ref="H535">_xlfn.IFS(
             AND(E535&gt;110,C535&gt;2011,F535&gt;100),"High: overrated, new and good rotation",
             AND(E535&lt;90,C535&gt;2011,F535&gt;100),"High: underrated, new and good rotation",
             AND(E535&lt;90,C535&lt;2011,F535&gt;100),"High: underrated, not too new but good rotation",
             AND(E535&lt;=110,C535&gt;2011,F535&lt;=25),"Critic: well priced/underrated and new, but bad rotation",
             AND(E535&gt;110,F535&gt;100),"Top Tier: premium vehicules that tend to be sold above market prices",
             AND(E535&gt;=90,E535&lt;=110,F535&gt;25),"Moderate: fair price and regular to good rotation",
             AND(E535&lt;90,AND(C535&lt;=2011,C535&gt;=2000),AND(F535&lt;100,F535&gt;25)),"Moderate: underrated regular model and regular rotation",
             AND(E535&lt;90,C535&gt;2011,AND(F535&lt;=100,F535&gt;25)),"Moderate: underrated new model with regular rotation",
             AND(E535&lt;90,C535&lt;2000,AND(F535&lt;=100,F535&gt;25)),"Moderate: underrated old model with regular rotation",
             AND(C535&lt;=2011,F535&lt;=25),"Low: not new model and bad rotation",
             AND(E535&gt;110,AND(C535&lt;=2011,C535&gt;=2000),F535&lt;=25),"Low: overrated regular model with bad rotation",
             AND(E535&gt;110,C535&lt;2011,AND(F535&lt;=100,F535&gt;25)),"Low: overrated regular model (not new) with regular rotation",
             AND(E535&gt;110,C535&gt;2011,F535&lt;=25),"Low: overrated new model with bad rotation"
)</f>
        <v>High: underrated, not too new but good rotation</v>
      </c>
    </row>
    <row r="536" spans="1:8" x14ac:dyDescent="0.3">
      <c r="A536" t="s">
        <v>13</v>
      </c>
      <c r="B536" t="s">
        <v>163</v>
      </c>
      <c r="C536">
        <v>2006</v>
      </c>
      <c r="D536">
        <v>4112.5</v>
      </c>
      <c r="E536">
        <v>98.508752656138711</v>
      </c>
      <c r="F536">
        <v>90</v>
      </c>
      <c r="H536" t="str" cm="1">
        <f t="array" ref="H536">_xlfn.IFS(
             AND(E536&gt;110,C536&gt;2011,F536&gt;100),"High: overrated, new and good rotation",
             AND(E536&lt;90,C536&gt;2011,F536&gt;100),"High: underrated, new and good rotation",
             AND(E536&lt;90,C536&lt;2011,F536&gt;100),"High: underrated, not too new but good rotation",
             AND(E536&lt;=110,C536&gt;2011,F536&lt;=25),"Critic: well priced/underrated and new, but bad rotation",
             AND(E536&gt;110,F536&gt;100),"Top Tier: premium vehicules that tend to be sold above market prices",
             AND(E536&gt;=90,E536&lt;=110,F536&gt;25),"Moderate: fair price and regular to good rotation",
             AND(E536&lt;90,AND(C536&lt;=2011,C536&gt;=2000),AND(F536&lt;100,F536&gt;25)),"Moderate: underrated regular model and regular rotation",
             AND(E536&lt;90,C536&gt;2011,AND(F536&lt;=100,F536&gt;25)),"Moderate: underrated new model with regular rotation",
             AND(E536&lt;90,C536&lt;2000,AND(F536&lt;=100,F536&gt;25)),"Moderate: underrated old model with regular rotation",
             AND(C536&lt;=2011,F536&lt;=25),"Low: not new model and bad rotation",
             AND(E536&gt;110,AND(C536&lt;=2011,C536&gt;=2000),F536&lt;=25),"Low: overrated regular model with bad rotation",
             AND(E536&gt;110,C536&lt;2011,AND(F536&lt;=100,F536&gt;25)),"Low: overrated regular model (not new) with regular rotation",
             AND(E536&gt;110,C536&gt;2011,F536&lt;=25),"Low: overrated new model with bad rotation"
)</f>
        <v>Moderate: fair price and regular to good rotation</v>
      </c>
    </row>
    <row r="537" spans="1:8" x14ac:dyDescent="0.3">
      <c r="A537" t="s">
        <v>13</v>
      </c>
      <c r="B537" t="s">
        <v>163</v>
      </c>
      <c r="C537">
        <v>2007</v>
      </c>
      <c r="D537">
        <v>4812.8048780487807</v>
      </c>
      <c r="E537">
        <v>99.240312818509523</v>
      </c>
      <c r="F537">
        <v>82</v>
      </c>
      <c r="H537" t="str" cm="1">
        <f t="array" ref="H537">_xlfn.IFS(
             AND(E537&gt;110,C537&gt;2011,F537&gt;100),"High: overrated, new and good rotation",
             AND(E537&lt;90,C537&gt;2011,F537&gt;100),"High: underrated, new and good rotation",
             AND(E537&lt;90,C537&lt;2011,F537&gt;100),"High: underrated, not too new but good rotation",
             AND(E537&lt;=110,C537&gt;2011,F537&lt;=25),"Critic: well priced/underrated and new, but bad rotation",
             AND(E537&gt;110,F537&gt;100),"Top Tier: premium vehicules that tend to be sold above market prices",
             AND(E537&gt;=90,E537&lt;=110,F537&gt;25),"Moderate: fair price and regular to good rotation",
             AND(E537&lt;90,AND(C537&lt;=2011,C537&gt;=2000),AND(F537&lt;100,F537&gt;25)),"Moderate: underrated regular model and regular rotation",
             AND(E537&lt;90,C537&gt;2011,AND(F537&lt;=100,F537&gt;25)),"Moderate: underrated new model with regular rotation",
             AND(E537&lt;90,C537&lt;2000,AND(F537&lt;=100,F537&gt;25)),"Moderate: underrated old model with regular rotation",
             AND(C537&lt;=2011,F537&lt;=25),"Low: not new model and bad rotation",
             AND(E537&gt;110,AND(C537&lt;=2011,C537&gt;=2000),F537&lt;=25),"Low: overrated regular model with bad rotation",
             AND(E537&gt;110,C537&lt;2011,AND(F537&lt;=100,F537&gt;25)),"Low: overrated regular model (not new) with regular rotation",
             AND(E537&gt;110,C537&gt;2011,F537&lt;=25),"Low: overrated new model with bad rotation"
)</f>
        <v>Moderate: fair price and regular to good rotation</v>
      </c>
    </row>
    <row r="538" spans="1:8" x14ac:dyDescent="0.3">
      <c r="A538" t="s">
        <v>13</v>
      </c>
      <c r="B538" t="s">
        <v>163</v>
      </c>
      <c r="C538">
        <v>2008</v>
      </c>
      <c r="D538">
        <v>6662.0689655172409</v>
      </c>
      <c r="E538">
        <v>96.522566145874009</v>
      </c>
      <c r="F538">
        <v>58</v>
      </c>
      <c r="H538" t="str" cm="1">
        <f t="array" ref="H538">_xlfn.IFS(
             AND(E538&gt;110,C538&gt;2011,F538&gt;100),"High: overrated, new and good rotation",
             AND(E538&lt;90,C538&gt;2011,F538&gt;100),"High: underrated, new and good rotation",
             AND(E538&lt;90,C538&lt;2011,F538&gt;100),"High: underrated, not too new but good rotation",
             AND(E538&lt;=110,C538&gt;2011,F538&lt;=25),"Critic: well priced/underrated and new, but bad rotation",
             AND(E538&gt;110,F538&gt;100),"Top Tier: premium vehicules that tend to be sold above market prices",
             AND(E538&gt;=90,E538&lt;=110,F538&gt;25),"Moderate: fair price and regular to good rotation",
             AND(E538&lt;90,AND(C538&lt;=2011,C538&gt;=2000),AND(F538&lt;100,F538&gt;25)),"Moderate: underrated regular model and regular rotation",
             AND(E538&lt;90,C538&gt;2011,AND(F538&lt;=100,F538&gt;25)),"Moderate: underrated new model with regular rotation",
             AND(E538&lt;90,C538&lt;2000,AND(F538&lt;=100,F538&gt;25)),"Moderate: underrated old model with regular rotation",
             AND(C538&lt;=2011,F538&lt;=25),"Low: not new model and bad rotation",
             AND(E538&gt;110,AND(C538&lt;=2011,C538&gt;=2000),F538&lt;=25),"Low: overrated regular model with bad rotation",
             AND(E538&gt;110,C538&lt;2011,AND(F538&lt;=100,F538&gt;25)),"Low: overrated regular model (not new) with regular rotation",
             AND(E538&gt;110,C538&gt;2011,F538&lt;=25),"Low: overrated new model with bad rotation"
)</f>
        <v>Moderate: fair price and regular to good rotation</v>
      </c>
    </row>
    <row r="539" spans="1:8" x14ac:dyDescent="0.3">
      <c r="A539" t="s">
        <v>13</v>
      </c>
      <c r="B539" t="s">
        <v>163</v>
      </c>
      <c r="C539">
        <v>2009</v>
      </c>
      <c r="D539">
        <v>7257.3529411764703</v>
      </c>
      <c r="E539">
        <v>95.094089266182721</v>
      </c>
      <c r="F539">
        <v>34</v>
      </c>
      <c r="H539" t="str" cm="1">
        <f t="array" ref="H539">_xlfn.IFS(
             AND(E539&gt;110,C539&gt;2011,F539&gt;100),"High: overrated, new and good rotation",
             AND(E539&lt;90,C539&gt;2011,F539&gt;100),"High: underrated, new and good rotation",
             AND(E539&lt;90,C539&lt;2011,F539&gt;100),"High: underrated, not too new but good rotation",
             AND(E539&lt;=110,C539&gt;2011,F539&lt;=25),"Critic: well priced/underrated and new, but bad rotation",
             AND(E539&gt;110,F539&gt;100),"Top Tier: premium vehicules that tend to be sold above market prices",
             AND(E539&gt;=90,E539&lt;=110,F539&gt;25),"Moderate: fair price and regular to good rotation",
             AND(E539&lt;90,AND(C539&lt;=2011,C539&gt;=2000),AND(F539&lt;100,F539&gt;25)),"Moderate: underrated regular model and regular rotation",
             AND(E539&lt;90,C539&gt;2011,AND(F539&lt;=100,F539&gt;25)),"Moderate: underrated new model with regular rotation",
             AND(E539&lt;90,C539&lt;2000,AND(F539&lt;=100,F539&gt;25)),"Moderate: underrated old model with regular rotation",
             AND(C539&lt;=2011,F539&lt;=25),"Low: not new model and bad rotation",
             AND(E539&gt;110,AND(C539&lt;=2011,C539&gt;=2000),F539&lt;=25),"Low: overrated regular model with bad rotation",
             AND(E539&gt;110,C539&lt;2011,AND(F539&lt;=100,F539&gt;25)),"Low: overrated regular model (not new) with regular rotation",
             AND(E539&gt;110,C539&gt;2011,F539&lt;=25),"Low: overrated new model with bad rotation"
)</f>
        <v>Moderate: fair price and regular to good rotation</v>
      </c>
    </row>
    <row r="540" spans="1:8" x14ac:dyDescent="0.3">
      <c r="A540" t="s">
        <v>13</v>
      </c>
      <c r="B540" t="s">
        <v>163</v>
      </c>
      <c r="C540">
        <v>2010</v>
      </c>
      <c r="D540">
        <v>11737.85046728972</v>
      </c>
      <c r="E540">
        <v>98.421439874083717</v>
      </c>
      <c r="F540">
        <v>107</v>
      </c>
      <c r="H540" t="str" cm="1">
        <f t="array" ref="H540">_xlfn.IFS(
             AND(E540&gt;110,C540&gt;2011,F540&gt;100),"High: overrated, new and good rotation",
             AND(E540&lt;90,C540&gt;2011,F540&gt;100),"High: underrated, new and good rotation",
             AND(E540&lt;90,C540&lt;2011,F540&gt;100),"High: underrated, not too new but good rotation",
             AND(E540&lt;=110,C540&gt;2011,F540&lt;=25),"Critic: well priced/underrated and new, but bad rotation",
             AND(E540&gt;110,F540&gt;100),"Top Tier: premium vehicules that tend to be sold above market prices",
             AND(E540&gt;=90,E540&lt;=110,F540&gt;25),"Moderate: fair price and regular to good rotation",
             AND(E540&lt;90,AND(C540&lt;=2011,C540&gt;=2000),AND(F540&lt;100,F540&gt;25)),"Moderate: underrated regular model and regular rotation",
             AND(E540&lt;90,C540&gt;2011,AND(F540&lt;=100,F540&gt;25)),"Moderate: underrated new model with regular rotation",
             AND(E540&lt;90,C540&lt;2000,AND(F540&lt;=100,F540&gt;25)),"Moderate: underrated old model with regular rotation",
             AND(C540&lt;=2011,F540&lt;=25),"Low: not new model and bad rotation",
             AND(E540&gt;110,AND(C540&lt;=2011,C540&gt;=2000),F540&lt;=25),"Low: overrated regular model with bad rotation",
             AND(E540&gt;110,C540&lt;2011,AND(F540&lt;=100,F540&gt;25)),"Low: overrated regular model (not new) with regular rotation",
             AND(E540&gt;110,C540&gt;2011,F540&lt;=25),"Low: overrated new model with bad rotation"
)</f>
        <v>Moderate: fair price and regular to good rotation</v>
      </c>
    </row>
    <row r="541" spans="1:8" x14ac:dyDescent="0.3">
      <c r="A541" t="s">
        <v>13</v>
      </c>
      <c r="B541" t="s">
        <v>163</v>
      </c>
      <c r="C541">
        <v>2011</v>
      </c>
      <c r="D541">
        <v>13609.063829787234</v>
      </c>
      <c r="E541">
        <v>98.464429042147827</v>
      </c>
      <c r="F541">
        <v>141</v>
      </c>
      <c r="H541" t="str" cm="1">
        <f t="array" ref="H541">_xlfn.IFS(
             AND(E541&gt;110,C541&gt;2011,F541&gt;100),"High: overrated, new and good rotation",
             AND(E541&lt;90,C541&gt;2011,F541&gt;100),"High: underrated, new and good rotation",
             AND(E541&lt;90,C541&lt;2011,F541&gt;100),"High: underrated, not too new but good rotation",
             AND(E541&lt;=110,C541&gt;2011,F541&lt;=25),"Critic: well priced/underrated and new, but bad rotation",
             AND(E541&gt;110,F541&gt;100),"Top Tier: premium vehicules that tend to be sold above market prices",
             AND(E541&gt;=90,E541&lt;=110,F541&gt;25),"Moderate: fair price and regular to good rotation",
             AND(E541&lt;90,AND(C541&lt;=2011,C541&gt;=2000),AND(F541&lt;100,F541&gt;25)),"Moderate: underrated regular model and regular rotation",
             AND(E541&lt;90,C541&gt;2011,AND(F541&lt;=100,F541&gt;25)),"Moderate: underrated new model with regular rotation",
             AND(E541&lt;90,C541&lt;2000,AND(F541&lt;=100,F541&gt;25)),"Moderate: underrated old model with regular rotation",
             AND(C541&lt;=2011,F541&lt;=25),"Low: not new model and bad rotation",
             AND(E541&gt;110,AND(C541&lt;=2011,C541&gt;=2000),F541&lt;=25),"Low: overrated regular model with bad rotation",
             AND(E541&gt;110,C541&lt;2011,AND(F541&lt;=100,F541&gt;25)),"Low: overrated regular model (not new) with regular rotation",
             AND(E541&gt;110,C541&gt;2011,F541&lt;=25),"Low: overrated new model with bad rotation"
)</f>
        <v>Moderate: fair price and regular to good rotation</v>
      </c>
    </row>
    <row r="542" spans="1:8" x14ac:dyDescent="0.3">
      <c r="A542" t="s">
        <v>13</v>
      </c>
      <c r="B542" t="s">
        <v>163</v>
      </c>
      <c r="C542">
        <v>2012</v>
      </c>
      <c r="D542">
        <v>16070.444444444445</v>
      </c>
      <c r="E542">
        <v>99.864994676451374</v>
      </c>
      <c r="F542">
        <v>225</v>
      </c>
      <c r="H542" t="str" cm="1">
        <f t="array" ref="H542">_xlfn.IFS(
             AND(E542&gt;110,C542&gt;2011,F542&gt;100),"High: overrated, new and good rotation",
             AND(E542&lt;90,C542&gt;2011,F542&gt;100),"High: underrated, new and good rotation",
             AND(E542&lt;90,C542&lt;2011,F542&gt;100),"High: underrated, not too new but good rotation",
             AND(E542&lt;=110,C542&gt;2011,F542&lt;=25),"Critic: well priced/underrated and new, but bad rotation",
             AND(E542&gt;110,F542&gt;100),"Top Tier: premium vehicules that tend to be sold above market prices",
             AND(E542&gt;=90,E542&lt;=110,F542&gt;25),"Moderate: fair price and regular to good rotation",
             AND(E542&lt;90,AND(C542&lt;=2011,C542&gt;=2000),AND(F542&lt;100,F542&gt;25)),"Moderate: underrated regular model and regular rotation",
             AND(E542&lt;90,C542&gt;2011,AND(F542&lt;=100,F542&gt;25)),"Moderate: underrated new model with regular rotation",
             AND(E542&lt;90,C542&lt;2000,AND(F542&lt;=100,F542&gt;25)),"Moderate: underrated old model with regular rotation",
             AND(C542&lt;=2011,F542&lt;=25),"Low: not new model and bad rotation",
             AND(E542&gt;110,AND(C542&lt;=2011,C542&gt;=2000),F542&lt;=25),"Low: overrated regular model with bad rotation",
             AND(E542&gt;110,C542&lt;2011,AND(F542&lt;=100,F542&gt;25)),"Low: overrated regular model (not new) with regular rotation",
             AND(E542&gt;110,C542&gt;2011,F542&lt;=25),"Low: overrated new model with bad rotation"
)</f>
        <v>Moderate: fair price and regular to good rotation</v>
      </c>
    </row>
    <row r="543" spans="1:8" x14ac:dyDescent="0.3">
      <c r="A543" t="s">
        <v>13</v>
      </c>
      <c r="B543" t="s">
        <v>163</v>
      </c>
      <c r="C543">
        <v>2013</v>
      </c>
      <c r="D543">
        <v>15332.048780487805</v>
      </c>
      <c r="E543">
        <v>99.822031377672545</v>
      </c>
      <c r="F543">
        <v>164</v>
      </c>
      <c r="H543" t="str" cm="1">
        <f t="array" ref="H543">_xlfn.IFS(
             AND(E543&gt;110,C543&gt;2011,F543&gt;100),"High: overrated, new and good rotation",
             AND(E543&lt;90,C543&gt;2011,F543&gt;100),"High: underrated, new and good rotation",
             AND(E543&lt;90,C543&lt;2011,F543&gt;100),"High: underrated, not too new but good rotation",
             AND(E543&lt;=110,C543&gt;2011,F543&lt;=25),"Critic: well priced/underrated and new, but bad rotation",
             AND(E543&gt;110,F543&gt;100),"Top Tier: premium vehicules that tend to be sold above market prices",
             AND(E543&gt;=90,E543&lt;=110,F543&gt;25),"Moderate: fair price and regular to good rotation",
             AND(E543&lt;90,AND(C543&lt;=2011,C543&gt;=2000),AND(F543&lt;100,F543&gt;25)),"Moderate: underrated regular model and regular rotation",
             AND(E543&lt;90,C543&gt;2011,AND(F543&lt;=100,F543&gt;25)),"Moderate: underrated new model with regular rotation",
             AND(E543&lt;90,C543&lt;2000,AND(F543&lt;=100,F543&gt;25)),"Moderate: underrated old model with regular rotation",
             AND(C543&lt;=2011,F543&lt;=25),"Low: not new model and bad rotation",
             AND(E543&gt;110,AND(C543&lt;=2011,C543&gt;=2000),F543&lt;=25),"Low: overrated regular model with bad rotation",
             AND(E543&gt;110,C543&lt;2011,AND(F543&lt;=100,F543&gt;25)),"Low: overrated regular model (not new) with regular rotation",
             AND(E543&gt;110,C543&gt;2011,F543&lt;=25),"Low: overrated new model with bad rotation"
)</f>
        <v>Moderate: fair price and regular to good rotation</v>
      </c>
    </row>
    <row r="544" spans="1:8" x14ac:dyDescent="0.3">
      <c r="A544" t="s">
        <v>13</v>
      </c>
      <c r="B544" t="s">
        <v>163</v>
      </c>
      <c r="C544">
        <v>2014</v>
      </c>
      <c r="D544">
        <v>22148.636363636364</v>
      </c>
      <c r="E544">
        <v>95.652429650679153</v>
      </c>
      <c r="F544">
        <v>110</v>
      </c>
      <c r="H544" t="str" cm="1">
        <f t="array" ref="H544">_xlfn.IFS(
             AND(E544&gt;110,C544&gt;2011,F544&gt;100),"High: overrated, new and good rotation",
             AND(E544&lt;90,C544&gt;2011,F544&gt;100),"High: underrated, new and good rotation",
             AND(E544&lt;90,C544&lt;2011,F544&gt;100),"High: underrated, not too new but good rotation",
             AND(E544&lt;=110,C544&gt;2011,F544&lt;=25),"Critic: well priced/underrated and new, but bad rotation",
             AND(E544&gt;110,F544&gt;100),"Top Tier: premium vehicules that tend to be sold above market prices",
             AND(E544&gt;=90,E544&lt;=110,F544&gt;25),"Moderate: fair price and regular to good rotation",
             AND(E544&lt;90,AND(C544&lt;=2011,C544&gt;=2000),AND(F544&lt;100,F544&gt;25)),"Moderate: underrated regular model and regular rotation",
             AND(E544&lt;90,C544&gt;2011,AND(F544&lt;=100,F544&gt;25)),"Moderate: underrated new model with regular rotation",
             AND(E544&lt;90,C544&lt;2000,AND(F544&lt;=100,F544&gt;25)),"Moderate: underrated old model with regular rotation",
             AND(C544&lt;=2011,F544&lt;=25),"Low: not new model and bad rotation",
             AND(E544&gt;110,AND(C544&lt;=2011,C544&gt;=2000),F544&lt;=25),"Low: overrated regular model with bad rotation",
             AND(E544&gt;110,C544&lt;2011,AND(F544&lt;=100,F544&gt;25)),"Low: overrated regular model (not new) with regular rotation",
             AND(E544&gt;110,C544&gt;2011,F544&lt;=25),"Low: overrated new model with bad rotation"
)</f>
        <v>Moderate: fair price and regular to good rotation</v>
      </c>
    </row>
    <row r="545" spans="1:8" x14ac:dyDescent="0.3">
      <c r="A545" t="s">
        <v>13</v>
      </c>
      <c r="B545" t="s">
        <v>163</v>
      </c>
      <c r="C545">
        <v>2015</v>
      </c>
      <c r="D545">
        <v>24233.018867924529</v>
      </c>
      <c r="E545">
        <v>96.881885815897576</v>
      </c>
      <c r="F545">
        <v>53</v>
      </c>
      <c r="H545" t="str" cm="1">
        <f t="array" ref="H545">_xlfn.IFS(
             AND(E545&gt;110,C545&gt;2011,F545&gt;100),"High: overrated, new and good rotation",
             AND(E545&lt;90,C545&gt;2011,F545&gt;100),"High: underrated, new and good rotation",
             AND(E545&lt;90,C545&lt;2011,F545&gt;100),"High: underrated, not too new but good rotation",
             AND(E545&lt;=110,C545&gt;2011,F545&lt;=25),"Critic: well priced/underrated and new, but bad rotation",
             AND(E545&gt;110,F545&gt;100),"Top Tier: premium vehicules that tend to be sold above market prices",
             AND(E545&gt;=90,E545&lt;=110,F545&gt;25),"Moderate: fair price and regular to good rotation",
             AND(E545&lt;90,AND(C545&lt;=2011,C545&gt;=2000),AND(F545&lt;100,F545&gt;25)),"Moderate: underrated regular model and regular rotation",
             AND(E545&lt;90,C545&gt;2011,AND(F545&lt;=100,F545&gt;25)),"Moderate: underrated new model with regular rotation",
             AND(E545&lt;90,C545&lt;2000,AND(F545&lt;=100,F545&gt;25)),"Moderate: underrated old model with regular rotation",
             AND(C545&lt;=2011,F545&lt;=25),"Low: not new model and bad rotation",
             AND(E545&gt;110,AND(C545&lt;=2011,C545&gt;=2000),F545&lt;=25),"Low: overrated regular model with bad rotation",
             AND(E545&gt;110,C545&lt;2011,AND(F545&lt;=100,F545&gt;25)),"Low: overrated regular model (not new) with regular rotation",
             AND(E545&gt;110,C545&gt;2011,F545&lt;=25),"Low: overrated new model with bad rotation"
)</f>
        <v>Moderate: fair price and regular to good rotation</v>
      </c>
    </row>
    <row r="546" spans="1:8" x14ac:dyDescent="0.3">
      <c r="A546" t="s">
        <v>13</v>
      </c>
      <c r="B546" t="s">
        <v>164</v>
      </c>
      <c r="C546">
        <v>1992</v>
      </c>
      <c r="D546">
        <v>425</v>
      </c>
      <c r="E546">
        <v>77.802215705441512</v>
      </c>
      <c r="F546">
        <v>4</v>
      </c>
      <c r="H546" t="str" cm="1">
        <f t="array" ref="H546">_xlfn.IFS(
             AND(E546&gt;110,C546&gt;2011,F546&gt;100),"High: overrated, new and good rotation",
             AND(E546&lt;90,C546&gt;2011,F546&gt;100),"High: underrated, new and good rotation",
             AND(E546&lt;90,C546&lt;2011,F546&gt;100),"High: underrated, not too new but good rotation",
             AND(E546&lt;=110,C546&gt;2011,F546&lt;=25),"Critic: well priced/underrated and new, but bad rotation",
             AND(E546&gt;110,F546&gt;100),"Top Tier: premium vehicules that tend to be sold above market prices",
             AND(E546&gt;=90,E546&lt;=110,F546&gt;25),"Moderate: fair price and regular to good rotation",
             AND(E546&lt;90,AND(C546&lt;=2011,C546&gt;=2000),AND(F546&lt;100,F546&gt;25)),"Moderate: underrated regular model and regular rotation",
             AND(E546&lt;90,C546&gt;2011,AND(F546&lt;=100,F546&gt;25)),"Moderate: underrated new model with regular rotation",
             AND(E546&lt;90,C546&lt;2000,AND(F546&lt;=100,F546&gt;25)),"Moderate: underrated old model with regular rotation",
             AND(C546&lt;=2011,F546&lt;=25),"Low: not new model and bad rotation",
             AND(E546&gt;110,AND(C546&lt;=2011,C546&gt;=2000),F546&lt;=25),"Low: overrated regular model with bad rotation",
             AND(E546&gt;110,C546&lt;2011,AND(F546&lt;=100,F546&gt;25)),"Low: overrated regular model (not new) with regular rotation",
             AND(E546&gt;110,C546&gt;2011,F546&lt;=25),"Low: overrated new model with bad rotation"
)</f>
        <v>Low: not new model and bad rotation</v>
      </c>
    </row>
    <row r="547" spans="1:8" x14ac:dyDescent="0.3">
      <c r="A547" t="s">
        <v>13</v>
      </c>
      <c r="B547" t="s">
        <v>164</v>
      </c>
      <c r="C547">
        <v>1993</v>
      </c>
      <c r="D547">
        <v>275</v>
      </c>
      <c r="E547">
        <v>42.92763157894737</v>
      </c>
      <c r="F547">
        <v>2</v>
      </c>
      <c r="H547" t="str" cm="1">
        <f t="array" ref="H547">_xlfn.IFS(
             AND(E547&gt;110,C547&gt;2011,F547&gt;100),"High: overrated, new and good rotation",
             AND(E547&lt;90,C547&gt;2011,F547&gt;100),"High: underrated, new and good rotation",
             AND(E547&lt;90,C547&lt;2011,F547&gt;100),"High: underrated, not too new but good rotation",
             AND(E547&lt;=110,C547&gt;2011,F547&lt;=25),"Critic: well priced/underrated and new, but bad rotation",
             AND(E547&gt;110,F547&gt;100),"Top Tier: premium vehicules that tend to be sold above market prices",
             AND(E547&gt;=90,E547&lt;=110,F547&gt;25),"Moderate: fair price and regular to good rotation",
             AND(E547&lt;90,AND(C547&lt;=2011,C547&gt;=2000),AND(F547&lt;100,F547&gt;25)),"Moderate: underrated regular model and regular rotation",
             AND(E547&lt;90,C547&gt;2011,AND(F547&lt;=100,F547&gt;25)),"Moderate: underrated new model with regular rotation",
             AND(E547&lt;90,C547&lt;2000,AND(F547&lt;=100,F547&gt;25)),"Moderate: underrated old model with regular rotation",
             AND(C547&lt;=2011,F547&lt;=25),"Low: not new model and bad rotation",
             AND(E547&gt;110,AND(C547&lt;=2011,C547&gt;=2000),F547&lt;=25),"Low: overrated regular model with bad rotation",
             AND(E547&gt;110,C547&lt;2011,AND(F547&lt;=100,F547&gt;25)),"Low: overrated regular model (not new) with regular rotation",
             AND(E547&gt;110,C547&gt;2011,F547&lt;=25),"Low: overrated new model with bad rotation"
)</f>
        <v>Low: not new model and bad rotation</v>
      </c>
    </row>
    <row r="548" spans="1:8" x14ac:dyDescent="0.3">
      <c r="A548" t="s">
        <v>13</v>
      </c>
      <c r="B548" t="s">
        <v>164</v>
      </c>
      <c r="C548">
        <v>1994</v>
      </c>
      <c r="D548">
        <v>364.28571428571428</v>
      </c>
      <c r="E548">
        <v>52.195655273603698</v>
      </c>
      <c r="F548">
        <v>7</v>
      </c>
      <c r="H548" t="str" cm="1">
        <f t="array" ref="H548">_xlfn.IFS(
             AND(E548&gt;110,C548&gt;2011,F548&gt;100),"High: overrated, new and good rotation",
             AND(E548&lt;90,C548&gt;2011,F548&gt;100),"High: underrated, new and good rotation",
             AND(E548&lt;90,C548&lt;2011,F548&gt;100),"High: underrated, not too new but good rotation",
             AND(E548&lt;=110,C548&gt;2011,F548&lt;=25),"Critic: well priced/underrated and new, but bad rotation",
             AND(E548&gt;110,F548&gt;100),"Top Tier: premium vehicules that tend to be sold above market prices",
             AND(E548&gt;=90,E548&lt;=110,F548&gt;25),"Moderate: fair price and regular to good rotation",
             AND(E548&lt;90,AND(C548&lt;=2011,C548&gt;=2000),AND(F548&lt;100,F548&gt;25)),"Moderate: underrated regular model and regular rotation",
             AND(E548&lt;90,C548&gt;2011,AND(F548&lt;=100,F548&gt;25)),"Moderate: underrated new model with regular rotation",
             AND(E548&lt;90,C548&lt;2000,AND(F548&lt;=100,F548&gt;25)),"Moderate: underrated old model with regular rotation",
             AND(C548&lt;=2011,F548&lt;=25),"Low: not new model and bad rotation",
             AND(E548&gt;110,AND(C548&lt;=2011,C548&gt;=2000),F548&lt;=25),"Low: overrated regular model with bad rotation",
             AND(E548&gt;110,C548&lt;2011,AND(F548&lt;=100,F548&gt;25)),"Low: overrated regular model (not new) with regular rotation",
             AND(E548&gt;110,C548&gt;2011,F548&lt;=25),"Low: overrated new model with bad rotation"
)</f>
        <v>Low: not new model and bad rotation</v>
      </c>
    </row>
    <row r="549" spans="1:8" x14ac:dyDescent="0.3">
      <c r="A549" t="s">
        <v>13</v>
      </c>
      <c r="B549" t="s">
        <v>164</v>
      </c>
      <c r="C549">
        <v>1995</v>
      </c>
      <c r="D549">
        <v>562.5</v>
      </c>
      <c r="E549">
        <v>84.932759577260853</v>
      </c>
      <c r="F549">
        <v>10</v>
      </c>
      <c r="H549" t="str" cm="1">
        <f t="array" ref="H549">_xlfn.IFS(
             AND(E549&gt;110,C549&gt;2011,F549&gt;100),"High: overrated, new and good rotation",
             AND(E549&lt;90,C549&gt;2011,F549&gt;100),"High: underrated, new and good rotation",
             AND(E549&lt;90,C549&lt;2011,F549&gt;100),"High: underrated, not too new but good rotation",
             AND(E549&lt;=110,C549&gt;2011,F549&lt;=25),"Critic: well priced/underrated and new, but bad rotation",
             AND(E549&gt;110,F549&gt;100),"Top Tier: premium vehicules that tend to be sold above market prices",
             AND(E549&gt;=90,E549&lt;=110,F549&gt;25),"Moderate: fair price and regular to good rotation",
             AND(E549&lt;90,AND(C549&lt;=2011,C549&gt;=2000),AND(F549&lt;100,F549&gt;25)),"Moderate: underrated regular model and regular rotation",
             AND(E549&lt;90,C549&gt;2011,AND(F549&lt;=100,F549&gt;25)),"Moderate: underrated new model with regular rotation",
             AND(E549&lt;90,C549&lt;2000,AND(F549&lt;=100,F549&gt;25)),"Moderate: underrated old model with regular rotation",
             AND(C549&lt;=2011,F549&lt;=25),"Low: not new model and bad rotation",
             AND(E549&gt;110,AND(C549&lt;=2011,C549&gt;=2000),F549&lt;=25),"Low: overrated regular model with bad rotation",
             AND(E549&gt;110,C549&lt;2011,AND(F549&lt;=100,F549&gt;25)),"Low: overrated regular model (not new) with regular rotation",
             AND(E549&gt;110,C549&gt;2011,F549&lt;=25),"Low: overrated new model with bad rotation"
)</f>
        <v>Low: not new model and bad rotation</v>
      </c>
    </row>
    <row r="550" spans="1:8" x14ac:dyDescent="0.3">
      <c r="A550" t="s">
        <v>13</v>
      </c>
      <c r="B550" t="s">
        <v>164</v>
      </c>
      <c r="C550">
        <v>1996</v>
      </c>
      <c r="D550">
        <v>933.33333333333337</v>
      </c>
      <c r="E550">
        <v>101.74777840801664</v>
      </c>
      <c r="F550">
        <v>3</v>
      </c>
      <c r="H550" t="str" cm="1">
        <f t="array" ref="H550">_xlfn.IFS(
             AND(E550&gt;110,C550&gt;2011,F550&gt;100),"High: overrated, new and good rotation",
             AND(E550&lt;90,C550&gt;2011,F550&gt;100),"High: underrated, new and good rotation",
             AND(E550&lt;90,C550&lt;2011,F550&gt;100),"High: underrated, not too new but good rotation",
             AND(E550&lt;=110,C550&gt;2011,F550&lt;=25),"Critic: well priced/underrated and new, but bad rotation",
             AND(E550&gt;110,F550&gt;100),"Top Tier: premium vehicules that tend to be sold above market prices",
             AND(E550&gt;=90,E550&lt;=110,F550&gt;25),"Moderate: fair price and regular to good rotation",
             AND(E550&lt;90,AND(C550&lt;=2011,C550&gt;=2000),AND(F550&lt;100,F550&gt;25)),"Moderate: underrated regular model and regular rotation",
             AND(E550&lt;90,C550&gt;2011,AND(F550&lt;=100,F550&gt;25)),"Moderate: underrated new model with regular rotation",
             AND(E550&lt;90,C550&lt;2000,AND(F550&lt;=100,F550&gt;25)),"Moderate: underrated old model with regular rotation",
             AND(C550&lt;=2011,F550&lt;=25),"Low: not new model and bad rotation",
             AND(E550&gt;110,AND(C550&lt;=2011,C550&gt;=2000),F550&lt;=25),"Low: overrated regular model with bad rotation",
             AND(E550&gt;110,C550&lt;2011,AND(F550&lt;=100,F550&gt;25)),"Low: overrated regular model (not new) with regular rotation",
             AND(E550&gt;110,C550&gt;2011,F550&lt;=25),"Low: overrated new model with bad rotation"
)</f>
        <v>Low: not new model and bad rotation</v>
      </c>
    </row>
    <row r="551" spans="1:8" x14ac:dyDescent="0.3">
      <c r="A551" t="s">
        <v>13</v>
      </c>
      <c r="B551" t="s">
        <v>164</v>
      </c>
      <c r="C551">
        <v>1997</v>
      </c>
      <c r="D551">
        <v>748</v>
      </c>
      <c r="E551">
        <v>91.996452174222</v>
      </c>
      <c r="F551">
        <v>25</v>
      </c>
      <c r="H551" t="str" cm="1">
        <f t="array" ref="H551">_xlfn.IFS(
             AND(E551&gt;110,C551&gt;2011,F551&gt;100),"High: overrated, new and good rotation",
             AND(E551&lt;90,C551&gt;2011,F551&gt;100),"High: underrated, new and good rotation",
             AND(E551&lt;90,C551&lt;2011,F551&gt;100),"High: underrated, not too new but good rotation",
             AND(E551&lt;=110,C551&gt;2011,F551&lt;=25),"Critic: well priced/underrated and new, but bad rotation",
             AND(E551&gt;110,F551&gt;100),"Top Tier: premium vehicules that tend to be sold above market prices",
             AND(E551&gt;=90,E551&lt;=110,F551&gt;25),"Moderate: fair price and regular to good rotation",
             AND(E551&lt;90,AND(C551&lt;=2011,C551&gt;=2000),AND(F551&lt;100,F551&gt;25)),"Moderate: underrated regular model and regular rotation",
             AND(E551&lt;90,C551&gt;2011,AND(F551&lt;=100,F551&gt;25)),"Moderate: underrated new model with regular rotation",
             AND(E551&lt;90,C551&lt;2000,AND(F551&lt;=100,F551&gt;25)),"Moderate: underrated old model with regular rotation",
             AND(C551&lt;=2011,F551&lt;=25),"Low: not new model and bad rotation",
             AND(E551&gt;110,AND(C551&lt;=2011,C551&gt;=2000),F551&lt;=25),"Low: overrated regular model with bad rotation",
             AND(E551&gt;110,C551&lt;2011,AND(F551&lt;=100,F551&gt;25)),"Low: overrated regular model (not new) with regular rotation",
             AND(E551&gt;110,C551&gt;2011,F551&lt;=25),"Low: overrated new model with bad rotation"
)</f>
        <v>Low: not new model and bad rotation</v>
      </c>
    </row>
    <row r="552" spans="1:8" x14ac:dyDescent="0.3">
      <c r="A552" t="s">
        <v>13</v>
      </c>
      <c r="B552" t="s">
        <v>164</v>
      </c>
      <c r="C552">
        <v>1998</v>
      </c>
      <c r="D552">
        <v>684.61538461538464</v>
      </c>
      <c r="E552">
        <v>111.84777847154599</v>
      </c>
      <c r="F552">
        <v>13</v>
      </c>
      <c r="H552" t="str" cm="1">
        <f t="array" ref="H552">_xlfn.IFS(
             AND(E552&gt;110,C552&gt;2011,F552&gt;100),"High: overrated, new and good rotation",
             AND(E552&lt;90,C552&gt;2011,F552&gt;100),"High: underrated, new and good rotation",
             AND(E552&lt;90,C552&lt;2011,F552&gt;100),"High: underrated, not too new but good rotation",
             AND(E552&lt;=110,C552&gt;2011,F552&lt;=25),"Critic: well priced/underrated and new, but bad rotation",
             AND(E552&gt;110,F552&gt;100),"Top Tier: premium vehicules that tend to be sold above market prices",
             AND(E552&gt;=90,E552&lt;=110,F552&gt;25),"Moderate: fair price and regular to good rotation",
             AND(E552&lt;90,AND(C552&lt;=2011,C552&gt;=2000),AND(F552&lt;100,F552&gt;25)),"Moderate: underrated regular model and regular rotation",
             AND(E552&lt;90,C552&gt;2011,AND(F552&lt;=100,F552&gt;25)),"Moderate: underrated new model with regular rotation",
             AND(E552&lt;90,C552&lt;2000,AND(F552&lt;=100,F552&gt;25)),"Moderate: underrated old model with regular rotation",
             AND(C552&lt;=2011,F552&lt;=25),"Low: not new model and bad rotation",
             AND(E552&gt;110,AND(C552&lt;=2011,C552&gt;=2000),F552&lt;=25),"Low: overrated regular model with bad rotation",
             AND(E552&gt;110,C552&lt;2011,AND(F552&lt;=100,F552&gt;25)),"Low: overrated regular model (not new) with regular rotation",
             AND(E552&gt;110,C552&gt;2011,F552&lt;=25),"Low: overrated new model with bad rotation"
)</f>
        <v>Low: not new model and bad rotation</v>
      </c>
    </row>
    <row r="553" spans="1:8" x14ac:dyDescent="0.3">
      <c r="A553" t="s">
        <v>13</v>
      </c>
      <c r="B553" t="s">
        <v>164</v>
      </c>
      <c r="C553">
        <v>1999</v>
      </c>
      <c r="D553">
        <v>903.33333333333337</v>
      </c>
      <c r="E553">
        <v>90.256052170281848</v>
      </c>
      <c r="F553">
        <v>15</v>
      </c>
      <c r="H553" t="str" cm="1">
        <f t="array" ref="H553">_xlfn.IFS(
             AND(E553&gt;110,C553&gt;2011,F553&gt;100),"High: overrated, new and good rotation",
             AND(E553&lt;90,C553&gt;2011,F553&gt;100),"High: underrated, new and good rotation",
             AND(E553&lt;90,C553&lt;2011,F553&gt;100),"High: underrated, not too new but good rotation",
             AND(E553&lt;=110,C553&gt;2011,F553&lt;=25),"Critic: well priced/underrated and new, but bad rotation",
             AND(E553&gt;110,F553&gt;100),"Top Tier: premium vehicules that tend to be sold above market prices",
             AND(E553&gt;=90,E553&lt;=110,F553&gt;25),"Moderate: fair price and regular to good rotation",
             AND(E553&lt;90,AND(C553&lt;=2011,C553&gt;=2000),AND(F553&lt;100,F553&gt;25)),"Moderate: underrated regular model and regular rotation",
             AND(E553&lt;90,C553&gt;2011,AND(F553&lt;=100,F553&gt;25)),"Moderate: underrated new model with regular rotation",
             AND(E553&lt;90,C553&lt;2000,AND(F553&lt;=100,F553&gt;25)),"Moderate: underrated old model with regular rotation",
             AND(C553&lt;=2011,F553&lt;=25),"Low: not new model and bad rotation",
             AND(E553&gt;110,AND(C553&lt;=2011,C553&gt;=2000),F553&lt;=25),"Low: overrated regular model with bad rotation",
             AND(E553&gt;110,C553&lt;2011,AND(F553&lt;=100,F553&gt;25)),"Low: overrated regular model (not new) with regular rotation",
             AND(E553&gt;110,C553&gt;2011,F553&lt;=25),"Low: overrated new model with bad rotation"
)</f>
        <v>Low: not new model and bad rotation</v>
      </c>
    </row>
    <row r="554" spans="1:8" x14ac:dyDescent="0.3">
      <c r="A554" t="s">
        <v>13</v>
      </c>
      <c r="B554" t="s">
        <v>164</v>
      </c>
      <c r="C554">
        <v>2000</v>
      </c>
      <c r="D554">
        <v>1549.5535714285713</v>
      </c>
      <c r="E554">
        <v>123.48962808737076</v>
      </c>
      <c r="F554">
        <v>56</v>
      </c>
      <c r="H554" t="str" cm="1">
        <f t="array" ref="H554">_xlfn.IFS(
             AND(E554&gt;110,C554&gt;2011,F554&gt;100),"High: overrated, new and good rotation",
             AND(E554&lt;90,C554&gt;2011,F554&gt;100),"High: underrated, new and good rotation",
             AND(E554&lt;90,C554&lt;2011,F554&gt;100),"High: underrated, not too new but good rotation",
             AND(E554&lt;=110,C554&gt;2011,F554&lt;=25),"Critic: well priced/underrated and new, but bad rotation",
             AND(E554&gt;110,F554&gt;100),"Top Tier: premium vehicules that tend to be sold above market prices",
             AND(E554&gt;=90,E554&lt;=110,F554&gt;25),"Moderate: fair price and regular to good rotation",
             AND(E554&lt;90,AND(C554&lt;=2011,C554&gt;=2000),AND(F554&lt;100,F554&gt;25)),"Moderate: underrated regular model and regular rotation",
             AND(E554&lt;90,C554&gt;2011,AND(F554&lt;=100,F554&gt;25)),"Moderate: underrated new model with regular rotation",
             AND(E554&lt;90,C554&lt;2000,AND(F554&lt;=100,F554&gt;25)),"Moderate: underrated old model with regular rotation",
             AND(C554&lt;=2011,F554&lt;=25),"Low: not new model and bad rotation",
             AND(E554&gt;110,AND(C554&lt;=2011,C554&gt;=2000),F554&lt;=25),"Low: overrated regular model with bad rotation",
             AND(E554&gt;110,C554&lt;2011,AND(F554&lt;=100,F554&gt;25)),"Low: overrated regular model (not new) with regular rotation",
             AND(E554&gt;110,C554&gt;2011,F554&lt;=25),"Low: overrated new model with bad rotation"
)</f>
        <v>Low: overrated regular model (not new) with regular rotation</v>
      </c>
    </row>
    <row r="555" spans="1:8" x14ac:dyDescent="0.3">
      <c r="A555" t="s">
        <v>13</v>
      </c>
      <c r="B555" t="s">
        <v>164</v>
      </c>
      <c r="C555">
        <v>2001</v>
      </c>
      <c r="D555">
        <v>1626.1904761904761</v>
      </c>
      <c r="E555">
        <v>112.7553079281163</v>
      </c>
      <c r="F555">
        <v>42</v>
      </c>
      <c r="H555" t="str" cm="1">
        <f t="array" ref="H555">_xlfn.IFS(
             AND(E555&gt;110,C555&gt;2011,F555&gt;100),"High: overrated, new and good rotation",
             AND(E555&lt;90,C555&gt;2011,F555&gt;100),"High: underrated, new and good rotation",
             AND(E555&lt;90,C555&lt;2011,F555&gt;100),"High: underrated, not too new but good rotation",
             AND(E555&lt;=110,C555&gt;2011,F555&lt;=25),"Critic: well priced/underrated and new, but bad rotation",
             AND(E555&gt;110,F555&gt;100),"Top Tier: premium vehicules that tend to be sold above market prices",
             AND(E555&gt;=90,E555&lt;=110,F555&gt;25),"Moderate: fair price and regular to good rotation",
             AND(E555&lt;90,AND(C555&lt;=2011,C555&gt;=2000),AND(F555&lt;100,F555&gt;25)),"Moderate: underrated regular model and regular rotation",
             AND(E555&lt;90,C555&gt;2011,AND(F555&lt;=100,F555&gt;25)),"Moderate: underrated new model with regular rotation",
             AND(E555&lt;90,C555&lt;2000,AND(F555&lt;=100,F555&gt;25)),"Moderate: underrated old model with regular rotation",
             AND(C555&lt;=2011,F555&lt;=25),"Low: not new model and bad rotation",
             AND(E555&gt;110,AND(C555&lt;=2011,C555&gt;=2000),F555&lt;=25),"Low: overrated regular model with bad rotation",
             AND(E555&gt;110,C555&lt;2011,AND(F555&lt;=100,F555&gt;25)),"Low: overrated regular model (not new) with regular rotation",
             AND(E555&gt;110,C555&gt;2011,F555&lt;=25),"Low: overrated new model with bad rotation"
)</f>
        <v>Low: overrated regular model (not new) with regular rotation</v>
      </c>
    </row>
    <row r="556" spans="1:8" x14ac:dyDescent="0.3">
      <c r="A556" t="s">
        <v>13</v>
      </c>
      <c r="B556" t="s">
        <v>164</v>
      </c>
      <c r="C556">
        <v>2002</v>
      </c>
      <c r="D556">
        <v>1844.921875</v>
      </c>
      <c r="E556">
        <v>91.027125150069651</v>
      </c>
      <c r="F556">
        <v>64</v>
      </c>
      <c r="H556" t="str" cm="1">
        <f t="array" ref="H556">_xlfn.IFS(
             AND(E556&gt;110,C556&gt;2011,F556&gt;100),"High: overrated, new and good rotation",
             AND(E556&lt;90,C556&gt;2011,F556&gt;100),"High: underrated, new and good rotation",
             AND(E556&lt;90,C556&lt;2011,F556&gt;100),"High: underrated, not too new but good rotation",
             AND(E556&lt;=110,C556&gt;2011,F556&lt;=25),"Critic: well priced/underrated and new, but bad rotation",
             AND(E556&gt;110,F556&gt;100),"Top Tier: premium vehicules that tend to be sold above market prices",
             AND(E556&gt;=90,E556&lt;=110,F556&gt;25),"Moderate: fair price and regular to good rotation",
             AND(E556&lt;90,AND(C556&lt;=2011,C556&gt;=2000),AND(F556&lt;100,F556&gt;25)),"Moderate: underrated regular model and regular rotation",
             AND(E556&lt;90,C556&gt;2011,AND(F556&lt;=100,F556&gt;25)),"Moderate: underrated new model with regular rotation",
             AND(E556&lt;90,C556&lt;2000,AND(F556&lt;=100,F556&gt;25)),"Moderate: underrated old model with regular rotation",
             AND(C556&lt;=2011,F556&lt;=25),"Low: not new model and bad rotation",
             AND(E556&gt;110,AND(C556&lt;=2011,C556&gt;=2000),F556&lt;=25),"Low: overrated regular model with bad rotation",
             AND(E556&gt;110,C556&lt;2011,AND(F556&lt;=100,F556&gt;25)),"Low: overrated regular model (not new) with regular rotation",
             AND(E556&gt;110,C556&gt;2011,F556&lt;=25),"Low: overrated new model with bad rotation"
)</f>
        <v>Moderate: fair price and regular to good rotation</v>
      </c>
    </row>
    <row r="557" spans="1:8" x14ac:dyDescent="0.3">
      <c r="A557" t="s">
        <v>13</v>
      </c>
      <c r="B557" t="s">
        <v>164</v>
      </c>
      <c r="C557">
        <v>2003</v>
      </c>
      <c r="D557">
        <v>2273.7341772151899</v>
      </c>
      <c r="E557">
        <v>102.58516361389256</v>
      </c>
      <c r="F557">
        <v>79</v>
      </c>
      <c r="H557" t="str" cm="1">
        <f t="array" ref="H557">_xlfn.IFS(
             AND(E557&gt;110,C557&gt;2011,F557&gt;100),"High: overrated, new and good rotation",
             AND(E557&lt;90,C557&gt;2011,F557&gt;100),"High: underrated, new and good rotation",
             AND(E557&lt;90,C557&lt;2011,F557&gt;100),"High: underrated, not too new but good rotation",
             AND(E557&lt;=110,C557&gt;2011,F557&lt;=25),"Critic: well priced/underrated and new, but bad rotation",
             AND(E557&gt;110,F557&gt;100),"Top Tier: premium vehicules that tend to be sold above market prices",
             AND(E557&gt;=90,E557&lt;=110,F557&gt;25),"Moderate: fair price and regular to good rotation",
             AND(E557&lt;90,AND(C557&lt;=2011,C557&gt;=2000),AND(F557&lt;100,F557&gt;25)),"Moderate: underrated regular model and regular rotation",
             AND(E557&lt;90,C557&gt;2011,AND(F557&lt;=100,F557&gt;25)),"Moderate: underrated new model with regular rotation",
             AND(E557&lt;90,C557&lt;2000,AND(F557&lt;=100,F557&gt;25)),"Moderate: underrated old model with regular rotation",
             AND(C557&lt;=2011,F557&lt;=25),"Low: not new model and bad rotation",
             AND(E557&gt;110,AND(C557&lt;=2011,C557&gt;=2000),F557&lt;=25),"Low: overrated regular model with bad rotation",
             AND(E557&gt;110,C557&lt;2011,AND(F557&lt;=100,F557&gt;25)),"Low: overrated regular model (not new) with regular rotation",
             AND(E557&gt;110,C557&gt;2011,F557&lt;=25),"Low: overrated new model with bad rotation"
)</f>
        <v>Moderate: fair price and regular to good rotation</v>
      </c>
    </row>
    <row r="558" spans="1:8" x14ac:dyDescent="0.3">
      <c r="A558" t="s">
        <v>13</v>
      </c>
      <c r="B558" t="s">
        <v>164</v>
      </c>
      <c r="C558">
        <v>2004</v>
      </c>
      <c r="D558">
        <v>2931.9620253164558</v>
      </c>
      <c r="E558">
        <v>91.898342087278465</v>
      </c>
      <c r="F558">
        <v>79</v>
      </c>
      <c r="H558" t="str" cm="1">
        <f t="array" ref="H558">_xlfn.IFS(
             AND(E558&gt;110,C558&gt;2011,F558&gt;100),"High: overrated, new and good rotation",
             AND(E558&lt;90,C558&gt;2011,F558&gt;100),"High: underrated, new and good rotation",
             AND(E558&lt;90,C558&lt;2011,F558&gt;100),"High: underrated, not too new but good rotation",
             AND(E558&lt;=110,C558&gt;2011,F558&lt;=25),"Critic: well priced/underrated and new, but bad rotation",
             AND(E558&gt;110,F558&gt;100),"Top Tier: premium vehicules that tend to be sold above market prices",
             AND(E558&gt;=90,E558&lt;=110,F558&gt;25),"Moderate: fair price and regular to good rotation",
             AND(E558&lt;90,AND(C558&lt;=2011,C558&gt;=2000),AND(F558&lt;100,F558&gt;25)),"Moderate: underrated regular model and regular rotation",
             AND(E558&lt;90,C558&gt;2011,AND(F558&lt;=100,F558&gt;25)),"Moderate: underrated new model with regular rotation",
             AND(E558&lt;90,C558&lt;2000,AND(F558&lt;=100,F558&gt;25)),"Moderate: underrated old model with regular rotation",
             AND(C558&lt;=2011,F558&lt;=25),"Low: not new model and bad rotation",
             AND(E558&gt;110,AND(C558&lt;=2011,C558&gt;=2000),F558&lt;=25),"Low: overrated regular model with bad rotation",
             AND(E558&gt;110,C558&lt;2011,AND(F558&lt;=100,F558&gt;25)),"Low: overrated regular model (not new) with regular rotation",
             AND(E558&gt;110,C558&gt;2011,F558&lt;=25),"Low: overrated new model with bad rotation"
)</f>
        <v>Moderate: fair price and regular to good rotation</v>
      </c>
    </row>
    <row r="559" spans="1:8" x14ac:dyDescent="0.3">
      <c r="A559" t="s">
        <v>13</v>
      </c>
      <c r="B559" t="s">
        <v>164</v>
      </c>
      <c r="C559">
        <v>2005</v>
      </c>
      <c r="D559">
        <v>3081.25</v>
      </c>
      <c r="E559">
        <v>94.456986332182368</v>
      </c>
      <c r="F559">
        <v>56</v>
      </c>
      <c r="H559" t="str" cm="1">
        <f t="array" ref="H559">_xlfn.IFS(
             AND(E559&gt;110,C559&gt;2011,F559&gt;100),"High: overrated, new and good rotation",
             AND(E559&lt;90,C559&gt;2011,F559&gt;100),"High: underrated, new and good rotation",
             AND(E559&lt;90,C559&lt;2011,F559&gt;100),"High: underrated, not too new but good rotation",
             AND(E559&lt;=110,C559&gt;2011,F559&lt;=25),"Critic: well priced/underrated and new, but bad rotation",
             AND(E559&gt;110,F559&gt;100),"Top Tier: premium vehicules that tend to be sold above market prices",
             AND(E559&gt;=90,E559&lt;=110,F559&gt;25),"Moderate: fair price and regular to good rotation",
             AND(E559&lt;90,AND(C559&lt;=2011,C559&gt;=2000),AND(F559&lt;100,F559&gt;25)),"Moderate: underrated regular model and regular rotation",
             AND(E559&lt;90,C559&gt;2011,AND(F559&lt;=100,F559&gt;25)),"Moderate: underrated new model with regular rotation",
             AND(E559&lt;90,C559&lt;2000,AND(F559&lt;=100,F559&gt;25)),"Moderate: underrated old model with regular rotation",
             AND(C559&lt;=2011,F559&lt;=25),"Low: not new model and bad rotation",
             AND(E559&gt;110,AND(C559&lt;=2011,C559&gt;=2000),F559&lt;=25),"Low: overrated regular model with bad rotation",
             AND(E559&gt;110,C559&lt;2011,AND(F559&lt;=100,F559&gt;25)),"Low: overrated regular model (not new) with regular rotation",
             AND(E559&gt;110,C559&gt;2011,F559&lt;=25),"Low: overrated new model with bad rotation"
)</f>
        <v>Moderate: fair price and regular to good rotation</v>
      </c>
    </row>
    <row r="560" spans="1:8" x14ac:dyDescent="0.3">
      <c r="A560" t="s">
        <v>13</v>
      </c>
      <c r="B560" t="s">
        <v>165</v>
      </c>
      <c r="C560">
        <v>2006</v>
      </c>
      <c r="D560">
        <v>4586.5671641791041</v>
      </c>
      <c r="E560">
        <v>90.714168013344803</v>
      </c>
      <c r="F560">
        <v>134</v>
      </c>
      <c r="H560" t="str" cm="1">
        <f t="array" ref="H560">_xlfn.IFS(
             AND(E560&gt;110,C560&gt;2011,F560&gt;100),"High: overrated, new and good rotation",
             AND(E560&lt;90,C560&gt;2011,F560&gt;100),"High: underrated, new and good rotation",
             AND(E560&lt;90,C560&lt;2011,F560&gt;100),"High: underrated, not too new but good rotation",
             AND(E560&lt;=110,C560&gt;2011,F560&lt;=25),"Critic: well priced/underrated and new, but bad rotation",
             AND(E560&gt;110,F560&gt;100),"Top Tier: premium vehicules that tend to be sold above market prices",
             AND(E560&gt;=90,E560&lt;=110,F560&gt;25),"Moderate: fair price and regular to good rotation",
             AND(E560&lt;90,AND(C560&lt;=2011,C560&gt;=2000),AND(F560&lt;100,F560&gt;25)),"Moderate: underrated regular model and regular rotation",
             AND(E560&lt;90,C560&gt;2011,AND(F560&lt;=100,F560&gt;25)),"Moderate: underrated new model with regular rotation",
             AND(E560&lt;90,C560&lt;2000,AND(F560&lt;=100,F560&gt;25)),"Moderate: underrated old model with regular rotation",
             AND(C560&lt;=2011,F560&lt;=25),"Low: not new model and bad rotation",
             AND(E560&gt;110,AND(C560&lt;=2011,C560&gt;=2000),F560&lt;=25),"Low: overrated regular model with bad rotation",
             AND(E560&gt;110,C560&lt;2011,AND(F560&lt;=100,F560&gt;25)),"Low: overrated regular model (not new) with regular rotation",
             AND(E560&gt;110,C560&gt;2011,F560&lt;=25),"Low: overrated new model with bad rotation"
)</f>
        <v>Moderate: fair price and regular to good rotation</v>
      </c>
    </row>
    <row r="561" spans="1:8" x14ac:dyDescent="0.3">
      <c r="A561" t="s">
        <v>13</v>
      </c>
      <c r="B561" t="s">
        <v>165</v>
      </c>
      <c r="C561">
        <v>2007</v>
      </c>
      <c r="D561">
        <v>5751.818181818182</v>
      </c>
      <c r="E561">
        <v>97.483226587126566</v>
      </c>
      <c r="F561">
        <v>143</v>
      </c>
      <c r="H561" t="str" cm="1">
        <f t="array" ref="H561">_xlfn.IFS(
             AND(E561&gt;110,C561&gt;2011,F561&gt;100),"High: overrated, new and good rotation",
             AND(E561&lt;90,C561&gt;2011,F561&gt;100),"High: underrated, new and good rotation",
             AND(E561&lt;90,C561&lt;2011,F561&gt;100),"High: underrated, not too new but good rotation",
             AND(E561&lt;=110,C561&gt;2011,F561&lt;=25),"Critic: well priced/underrated and new, but bad rotation",
             AND(E561&gt;110,F561&gt;100),"Top Tier: premium vehicules that tend to be sold above market prices",
             AND(E561&gt;=90,E561&lt;=110,F561&gt;25),"Moderate: fair price and regular to good rotation",
             AND(E561&lt;90,AND(C561&lt;=2011,C561&gt;=2000),AND(F561&lt;100,F561&gt;25)),"Moderate: underrated regular model and regular rotation",
             AND(E561&lt;90,C561&gt;2011,AND(F561&lt;=100,F561&gt;25)),"Moderate: underrated new model with regular rotation",
             AND(E561&lt;90,C561&lt;2000,AND(F561&lt;=100,F561&gt;25)),"Moderate: underrated old model with regular rotation",
             AND(C561&lt;=2011,F561&lt;=25),"Low: not new model and bad rotation",
             AND(E561&gt;110,AND(C561&lt;=2011,C561&gt;=2000),F561&lt;=25),"Low: overrated regular model with bad rotation",
             AND(E561&gt;110,C561&lt;2011,AND(F561&lt;=100,F561&gt;25)),"Low: overrated regular model (not new) with regular rotation",
             AND(E561&gt;110,C561&gt;2011,F561&lt;=25),"Low: overrated new model with bad rotation"
)</f>
        <v>Moderate: fair price and regular to good rotation</v>
      </c>
    </row>
    <row r="562" spans="1:8" x14ac:dyDescent="0.3">
      <c r="A562" t="s">
        <v>13</v>
      </c>
      <c r="B562" t="s">
        <v>165</v>
      </c>
      <c r="C562">
        <v>2008</v>
      </c>
      <c r="D562">
        <v>7037.272727272727</v>
      </c>
      <c r="E562">
        <v>96.894973305180258</v>
      </c>
      <c r="F562">
        <v>110</v>
      </c>
      <c r="H562" t="str" cm="1">
        <f t="array" ref="H562">_xlfn.IFS(
             AND(E562&gt;110,C562&gt;2011,F562&gt;100),"High: overrated, new and good rotation",
             AND(E562&lt;90,C562&gt;2011,F562&gt;100),"High: underrated, new and good rotation",
             AND(E562&lt;90,C562&lt;2011,F562&gt;100),"High: underrated, not too new but good rotation",
             AND(E562&lt;=110,C562&gt;2011,F562&lt;=25),"Critic: well priced/underrated and new, but bad rotation",
             AND(E562&gt;110,F562&gt;100),"Top Tier: premium vehicules that tend to be sold above market prices",
             AND(E562&gt;=90,E562&lt;=110,F562&gt;25),"Moderate: fair price and regular to good rotation",
             AND(E562&lt;90,AND(C562&lt;=2011,C562&gt;=2000),AND(F562&lt;100,F562&gt;25)),"Moderate: underrated regular model and regular rotation",
             AND(E562&lt;90,C562&gt;2011,AND(F562&lt;=100,F562&gt;25)),"Moderate: underrated new model with regular rotation",
             AND(E562&lt;90,C562&lt;2000,AND(F562&lt;=100,F562&gt;25)),"Moderate: underrated old model with regular rotation",
             AND(C562&lt;=2011,F562&lt;=25),"Low: not new model and bad rotation",
             AND(E562&gt;110,AND(C562&lt;=2011,C562&gt;=2000),F562&lt;=25),"Low: overrated regular model with bad rotation",
             AND(E562&gt;110,C562&lt;2011,AND(F562&lt;=100,F562&gt;25)),"Low: overrated regular model (not new) with regular rotation",
             AND(E562&gt;110,C562&gt;2011,F562&lt;=25),"Low: overrated new model with bad rotation"
)</f>
        <v>Moderate: fair price and regular to good rotation</v>
      </c>
    </row>
    <row r="563" spans="1:8" x14ac:dyDescent="0.3">
      <c r="A563" t="s">
        <v>13</v>
      </c>
      <c r="B563" t="s">
        <v>165</v>
      </c>
      <c r="C563">
        <v>2009</v>
      </c>
      <c r="D563">
        <v>7922.8571428571431</v>
      </c>
      <c r="E563">
        <v>90.803170447699131</v>
      </c>
      <c r="F563">
        <v>35</v>
      </c>
      <c r="H563" t="str" cm="1">
        <f t="array" ref="H563">_xlfn.IFS(
             AND(E563&gt;110,C563&gt;2011,F563&gt;100),"High: overrated, new and good rotation",
             AND(E563&lt;90,C563&gt;2011,F563&gt;100),"High: underrated, new and good rotation",
             AND(E563&lt;90,C563&lt;2011,F563&gt;100),"High: underrated, not too new but good rotation",
             AND(E563&lt;=110,C563&gt;2011,F563&lt;=25),"Critic: well priced/underrated and new, but bad rotation",
             AND(E563&gt;110,F563&gt;100),"Top Tier: premium vehicules that tend to be sold above market prices",
             AND(E563&gt;=90,E563&lt;=110,F563&gt;25),"Moderate: fair price and regular to good rotation",
             AND(E563&lt;90,AND(C563&lt;=2011,C563&gt;=2000),AND(F563&lt;100,F563&gt;25)),"Moderate: underrated regular model and regular rotation",
             AND(E563&lt;90,C563&gt;2011,AND(F563&lt;=100,F563&gt;25)),"Moderate: underrated new model with regular rotation",
             AND(E563&lt;90,C563&lt;2000,AND(F563&lt;=100,F563&gt;25)),"Moderate: underrated old model with regular rotation",
             AND(C563&lt;=2011,F563&lt;=25),"Low: not new model and bad rotation",
             AND(E563&gt;110,AND(C563&lt;=2011,C563&gt;=2000),F563&lt;=25),"Low: overrated regular model with bad rotation",
             AND(E563&gt;110,C563&lt;2011,AND(F563&lt;=100,F563&gt;25)),"Low: overrated regular model (not new) with regular rotation",
             AND(E563&gt;110,C563&gt;2011,F563&lt;=25),"Low: overrated new model with bad rotation"
)</f>
        <v>Moderate: fair price and regular to good rotation</v>
      </c>
    </row>
    <row r="564" spans="1:8" x14ac:dyDescent="0.3">
      <c r="A564" t="s">
        <v>13</v>
      </c>
      <c r="B564" t="s">
        <v>165</v>
      </c>
      <c r="C564">
        <v>2010</v>
      </c>
      <c r="D564">
        <v>10250</v>
      </c>
      <c r="E564">
        <v>101.52456600089843</v>
      </c>
      <c r="F564">
        <v>20</v>
      </c>
      <c r="H564" t="str" cm="1">
        <f t="array" ref="H564">_xlfn.IFS(
             AND(E564&gt;110,C564&gt;2011,F564&gt;100),"High: overrated, new and good rotation",
             AND(E564&lt;90,C564&gt;2011,F564&gt;100),"High: underrated, new and good rotation",
             AND(E564&lt;90,C564&lt;2011,F564&gt;100),"High: underrated, not too new but good rotation",
             AND(E564&lt;=110,C564&gt;2011,F564&lt;=25),"Critic: well priced/underrated and new, but bad rotation",
             AND(E564&gt;110,F564&gt;100),"Top Tier: premium vehicules that tend to be sold above market prices",
             AND(E564&gt;=90,E564&lt;=110,F564&gt;25),"Moderate: fair price and regular to good rotation",
             AND(E564&lt;90,AND(C564&lt;=2011,C564&gt;=2000),AND(F564&lt;100,F564&gt;25)),"Moderate: underrated regular model and regular rotation",
             AND(E564&lt;90,C564&gt;2011,AND(F564&lt;=100,F564&gt;25)),"Moderate: underrated new model with regular rotation",
             AND(E564&lt;90,C564&lt;2000,AND(F564&lt;=100,F564&gt;25)),"Moderate: underrated old model with regular rotation",
             AND(C564&lt;=2011,F564&lt;=25),"Low: not new model and bad rotation",
             AND(E564&gt;110,AND(C564&lt;=2011,C564&gt;=2000),F564&lt;=25),"Low: overrated regular model with bad rotation",
             AND(E564&gt;110,C564&lt;2011,AND(F564&lt;=100,F564&gt;25)),"Low: overrated regular model (not new) with regular rotation",
             AND(E564&gt;110,C564&gt;2011,F564&lt;=25),"Low: overrated new model with bad rotation"
)</f>
        <v>Low: not new model and bad rotation</v>
      </c>
    </row>
    <row r="565" spans="1:8" x14ac:dyDescent="0.3">
      <c r="A565" t="s">
        <v>13</v>
      </c>
      <c r="B565" t="s">
        <v>165</v>
      </c>
      <c r="C565">
        <v>2011</v>
      </c>
      <c r="D565">
        <v>12248.611111111111</v>
      </c>
      <c r="E565">
        <v>100.87195194145394</v>
      </c>
      <c r="F565">
        <v>36</v>
      </c>
      <c r="H565" t="str" cm="1">
        <f t="array" ref="H565">_xlfn.IFS(
             AND(E565&gt;110,C565&gt;2011,F565&gt;100),"High: overrated, new and good rotation",
             AND(E565&lt;90,C565&gt;2011,F565&gt;100),"High: underrated, new and good rotation",
             AND(E565&lt;90,C565&lt;2011,F565&gt;100),"High: underrated, not too new but good rotation",
             AND(E565&lt;=110,C565&gt;2011,F565&lt;=25),"Critic: well priced/underrated and new, but bad rotation",
             AND(E565&gt;110,F565&gt;100),"Top Tier: premium vehicules that tend to be sold above market prices",
             AND(E565&gt;=90,E565&lt;=110,F565&gt;25),"Moderate: fair price and regular to good rotation",
             AND(E565&lt;90,AND(C565&lt;=2011,C565&gt;=2000),AND(F565&lt;100,F565&gt;25)),"Moderate: underrated regular model and regular rotation",
             AND(E565&lt;90,C565&gt;2011,AND(F565&lt;=100,F565&gt;25)),"Moderate: underrated new model with regular rotation",
             AND(E565&lt;90,C565&lt;2000,AND(F565&lt;=100,F565&gt;25)),"Moderate: underrated old model with regular rotation",
             AND(C565&lt;=2011,F565&lt;=25),"Low: not new model and bad rotation",
             AND(E565&gt;110,AND(C565&lt;=2011,C565&gt;=2000),F565&lt;=25),"Low: overrated regular model with bad rotation",
             AND(E565&gt;110,C565&lt;2011,AND(F565&lt;=100,F565&gt;25)),"Low: overrated regular model (not new) with regular rotation",
             AND(E565&gt;110,C565&gt;2011,F565&lt;=25),"Low: overrated new model with bad rotation"
)</f>
        <v>Moderate: fair price and regular to good rotation</v>
      </c>
    </row>
    <row r="566" spans="1:8" x14ac:dyDescent="0.3">
      <c r="A566" t="s">
        <v>13</v>
      </c>
      <c r="B566" t="s">
        <v>166</v>
      </c>
      <c r="C566">
        <v>1992</v>
      </c>
      <c r="D566">
        <v>380</v>
      </c>
      <c r="E566">
        <v>68.19047619047619</v>
      </c>
      <c r="F566">
        <v>5</v>
      </c>
      <c r="H566" t="str" cm="1">
        <f t="array" ref="H566">_xlfn.IFS(
             AND(E566&gt;110,C566&gt;2011,F566&gt;100),"High: overrated, new and good rotation",
             AND(E566&lt;90,C566&gt;2011,F566&gt;100),"High: underrated, new and good rotation",
             AND(E566&lt;90,C566&lt;2011,F566&gt;100),"High: underrated, not too new but good rotation",
             AND(E566&lt;=110,C566&gt;2011,F566&lt;=25),"Critic: well priced/underrated and new, but bad rotation",
             AND(E566&gt;110,F566&gt;100),"Top Tier: premium vehicules that tend to be sold above market prices",
             AND(E566&gt;=90,E566&lt;=110,F566&gt;25),"Moderate: fair price and regular to good rotation",
             AND(E566&lt;90,AND(C566&lt;=2011,C566&gt;=2000),AND(F566&lt;100,F566&gt;25)),"Moderate: underrated regular model and regular rotation",
             AND(E566&lt;90,C566&gt;2011,AND(F566&lt;=100,F566&gt;25)),"Moderate: underrated new model with regular rotation",
             AND(E566&lt;90,C566&lt;2000,AND(F566&lt;=100,F566&gt;25)),"Moderate: underrated old model with regular rotation",
             AND(C566&lt;=2011,F566&lt;=25),"Low: not new model and bad rotation",
             AND(E566&gt;110,AND(C566&lt;=2011,C566&gt;=2000),F566&lt;=25),"Low: overrated regular model with bad rotation",
             AND(E566&gt;110,C566&lt;2011,AND(F566&lt;=100,F566&gt;25)),"Low: overrated regular model (not new) with regular rotation",
             AND(E566&gt;110,C566&gt;2011,F566&lt;=25),"Low: overrated new model with bad rotation"
)</f>
        <v>Low: not new model and bad rotation</v>
      </c>
    </row>
    <row r="567" spans="1:8" x14ac:dyDescent="0.3">
      <c r="A567" t="s">
        <v>13</v>
      </c>
      <c r="B567" t="s">
        <v>166</v>
      </c>
      <c r="C567">
        <v>1993</v>
      </c>
      <c r="D567">
        <v>275</v>
      </c>
      <c r="E567">
        <v>36.666666666666664</v>
      </c>
      <c r="F567">
        <v>1</v>
      </c>
      <c r="H567" t="str" cm="1">
        <f t="array" ref="H567">_xlfn.IFS(
             AND(E567&gt;110,C567&gt;2011,F567&gt;100),"High: overrated, new and good rotation",
             AND(E567&lt;90,C567&gt;2011,F567&gt;100),"High: underrated, new and good rotation",
             AND(E567&lt;90,C567&lt;2011,F567&gt;100),"High: underrated, not too new but good rotation",
             AND(E567&lt;=110,C567&gt;2011,F567&lt;=25),"Critic: well priced/underrated and new, but bad rotation",
             AND(E567&gt;110,F567&gt;100),"Top Tier: premium vehicules that tend to be sold above market prices",
             AND(E567&gt;=90,E567&lt;=110,F567&gt;25),"Moderate: fair price and regular to good rotation",
             AND(E567&lt;90,AND(C567&lt;=2011,C567&gt;=2000),AND(F567&lt;100,F567&gt;25)),"Moderate: underrated regular model and regular rotation",
             AND(E567&lt;90,C567&gt;2011,AND(F567&lt;=100,F567&gt;25)),"Moderate: underrated new model with regular rotation",
             AND(E567&lt;90,C567&lt;2000,AND(F567&lt;=100,F567&gt;25)),"Moderate: underrated old model with regular rotation",
             AND(C567&lt;=2011,F567&lt;=25),"Low: not new model and bad rotation",
             AND(E567&gt;110,AND(C567&lt;=2011,C567&gt;=2000),F567&lt;=25),"Low: overrated regular model with bad rotation",
             AND(E567&gt;110,C567&lt;2011,AND(F567&lt;=100,F567&gt;25)),"Low: overrated regular model (not new) with regular rotation",
             AND(E567&gt;110,C567&gt;2011,F567&lt;=25),"Low: overrated new model with bad rotation"
)</f>
        <v>Low: not new model and bad rotation</v>
      </c>
    </row>
    <row r="568" spans="1:8" x14ac:dyDescent="0.3">
      <c r="A568" t="s">
        <v>13</v>
      </c>
      <c r="B568" t="s">
        <v>166</v>
      </c>
      <c r="C568">
        <v>1994</v>
      </c>
      <c r="D568">
        <v>550</v>
      </c>
      <c r="E568">
        <v>58.378483509766333</v>
      </c>
      <c r="F568">
        <v>3</v>
      </c>
      <c r="H568" t="str" cm="1">
        <f t="array" ref="H568">_xlfn.IFS(
             AND(E568&gt;110,C568&gt;2011,F568&gt;100),"High: overrated, new and good rotation",
             AND(E568&lt;90,C568&gt;2011,F568&gt;100),"High: underrated, new and good rotation",
             AND(E568&lt;90,C568&lt;2011,F568&gt;100),"High: underrated, not too new but good rotation",
             AND(E568&lt;=110,C568&gt;2011,F568&lt;=25),"Critic: well priced/underrated and new, but bad rotation",
             AND(E568&gt;110,F568&gt;100),"Top Tier: premium vehicules that tend to be sold above market prices",
             AND(E568&gt;=90,E568&lt;=110,F568&gt;25),"Moderate: fair price and regular to good rotation",
             AND(E568&lt;90,AND(C568&lt;=2011,C568&gt;=2000),AND(F568&lt;100,F568&gt;25)),"Moderate: underrated regular model and regular rotation",
             AND(E568&lt;90,C568&gt;2011,AND(F568&lt;=100,F568&gt;25)),"Moderate: underrated new model with regular rotation",
             AND(E568&lt;90,C568&lt;2000,AND(F568&lt;=100,F568&gt;25)),"Moderate: underrated old model with regular rotation",
             AND(C568&lt;=2011,F568&lt;=25),"Low: not new model and bad rotation",
             AND(E568&gt;110,AND(C568&lt;=2011,C568&gt;=2000),F568&lt;=25),"Low: overrated regular model with bad rotation",
             AND(E568&gt;110,C568&lt;2011,AND(F568&lt;=100,F568&gt;25)),"Low: overrated regular model (not new) with regular rotation",
             AND(E568&gt;110,C568&gt;2011,F568&lt;=25),"Low: overrated new model with bad rotation"
)</f>
        <v>Low: not new model and bad rotation</v>
      </c>
    </row>
    <row r="569" spans="1:8" x14ac:dyDescent="0.3">
      <c r="A569" t="s">
        <v>13</v>
      </c>
      <c r="B569" t="s">
        <v>166</v>
      </c>
      <c r="C569">
        <v>1995</v>
      </c>
      <c r="D569">
        <v>1500</v>
      </c>
      <c r="E569">
        <v>237.60317460317458</v>
      </c>
      <c r="F569">
        <v>3</v>
      </c>
      <c r="H569" t="str" cm="1">
        <f t="array" ref="H569">_xlfn.IFS(
             AND(E569&gt;110,C569&gt;2011,F569&gt;100),"High: overrated, new and good rotation",
             AND(E569&lt;90,C569&gt;2011,F569&gt;100),"High: underrated, new and good rotation",
             AND(E569&lt;90,C569&lt;2011,F569&gt;100),"High: underrated, not too new but good rotation",
             AND(E569&lt;=110,C569&gt;2011,F569&lt;=25),"Critic: well priced/underrated and new, but bad rotation",
             AND(E569&gt;110,F569&gt;100),"Top Tier: premium vehicules that tend to be sold above market prices",
             AND(E569&gt;=90,E569&lt;=110,F569&gt;25),"Moderate: fair price and regular to good rotation",
             AND(E569&lt;90,AND(C569&lt;=2011,C569&gt;=2000),AND(F569&lt;100,F569&gt;25)),"Moderate: underrated regular model and regular rotation",
             AND(E569&lt;90,C569&gt;2011,AND(F569&lt;=100,F569&gt;25)),"Moderate: underrated new model with regular rotation",
             AND(E569&lt;90,C569&lt;2000,AND(F569&lt;=100,F569&gt;25)),"Moderate: underrated old model with regular rotation",
             AND(C569&lt;=2011,F569&lt;=25),"Low: not new model and bad rotation",
             AND(E569&gt;110,AND(C569&lt;=2011,C569&gt;=2000),F569&lt;=25),"Low: overrated regular model with bad rotation",
             AND(E569&gt;110,C569&lt;2011,AND(F569&lt;=100,F569&gt;25)),"Low: overrated regular model (not new) with regular rotation",
             AND(E569&gt;110,C569&gt;2011,F569&lt;=25),"Low: overrated new model with bad rotation"
)</f>
        <v>Low: not new model and bad rotation</v>
      </c>
    </row>
    <row r="570" spans="1:8" x14ac:dyDescent="0.3">
      <c r="A570" t="s">
        <v>13</v>
      </c>
      <c r="B570" t="s">
        <v>166</v>
      </c>
      <c r="C570">
        <v>1996</v>
      </c>
      <c r="D570">
        <v>550</v>
      </c>
      <c r="E570">
        <v>77.209302325581405</v>
      </c>
      <c r="F570">
        <v>2</v>
      </c>
      <c r="H570" t="str" cm="1">
        <f t="array" ref="H570">_xlfn.IFS(
             AND(E570&gt;110,C570&gt;2011,F570&gt;100),"High: overrated, new and good rotation",
             AND(E570&lt;90,C570&gt;2011,F570&gt;100),"High: underrated, new and good rotation",
             AND(E570&lt;90,C570&lt;2011,F570&gt;100),"High: underrated, not too new but good rotation",
             AND(E570&lt;=110,C570&gt;2011,F570&lt;=25),"Critic: well priced/underrated and new, but bad rotation",
             AND(E570&gt;110,F570&gt;100),"Top Tier: premium vehicules that tend to be sold above market prices",
             AND(E570&gt;=90,E570&lt;=110,F570&gt;25),"Moderate: fair price and regular to good rotation",
             AND(E570&lt;90,AND(C570&lt;=2011,C570&gt;=2000),AND(F570&lt;100,F570&gt;25)),"Moderate: underrated regular model and regular rotation",
             AND(E570&lt;90,C570&gt;2011,AND(F570&lt;=100,F570&gt;25)),"Moderate: underrated new model with regular rotation",
             AND(E570&lt;90,C570&lt;2000,AND(F570&lt;=100,F570&gt;25)),"Moderate: underrated old model with regular rotation",
             AND(C570&lt;=2011,F570&lt;=25),"Low: not new model and bad rotation",
             AND(E570&gt;110,AND(C570&lt;=2011,C570&gt;=2000),F570&lt;=25),"Low: overrated regular model with bad rotation",
             AND(E570&gt;110,C570&lt;2011,AND(F570&lt;=100,F570&gt;25)),"Low: overrated regular model (not new) with regular rotation",
             AND(E570&gt;110,C570&gt;2011,F570&lt;=25),"Low: overrated new model with bad rotation"
)</f>
        <v>Low: not new model and bad rotation</v>
      </c>
    </row>
    <row r="571" spans="1:8" x14ac:dyDescent="0.3">
      <c r="A571" t="s">
        <v>13</v>
      </c>
      <c r="B571" t="s">
        <v>166</v>
      </c>
      <c r="C571">
        <v>1997</v>
      </c>
      <c r="D571">
        <v>1107.1428571428571</v>
      </c>
      <c r="E571">
        <v>103.17117572735125</v>
      </c>
      <c r="F571">
        <v>7</v>
      </c>
      <c r="H571" t="str" cm="1">
        <f t="array" ref="H571">_xlfn.IFS(
             AND(E571&gt;110,C571&gt;2011,F571&gt;100),"High: overrated, new and good rotation",
             AND(E571&lt;90,C571&gt;2011,F571&gt;100),"High: underrated, new and good rotation",
             AND(E571&lt;90,C571&lt;2011,F571&gt;100),"High: underrated, not too new but good rotation",
             AND(E571&lt;=110,C571&gt;2011,F571&lt;=25),"Critic: well priced/underrated and new, but bad rotation",
             AND(E571&gt;110,F571&gt;100),"Top Tier: premium vehicules that tend to be sold above market prices",
             AND(E571&gt;=90,E571&lt;=110,F571&gt;25),"Moderate: fair price and regular to good rotation",
             AND(E571&lt;90,AND(C571&lt;=2011,C571&gt;=2000),AND(F571&lt;100,F571&gt;25)),"Moderate: underrated regular model and regular rotation",
             AND(E571&lt;90,C571&gt;2011,AND(F571&lt;=100,F571&gt;25)),"Moderate: underrated new model with regular rotation",
             AND(E571&lt;90,C571&lt;2000,AND(F571&lt;=100,F571&gt;25)),"Moderate: underrated old model with regular rotation",
             AND(C571&lt;=2011,F571&lt;=25),"Low: not new model and bad rotation",
             AND(E571&gt;110,AND(C571&lt;=2011,C571&gt;=2000),F571&lt;=25),"Low: overrated regular model with bad rotation",
             AND(E571&gt;110,C571&lt;2011,AND(F571&lt;=100,F571&gt;25)),"Low: overrated regular model (not new) with regular rotation",
             AND(E571&gt;110,C571&gt;2011,F571&lt;=25),"Low: overrated new model with bad rotation"
)</f>
        <v>Low: not new model and bad rotation</v>
      </c>
    </row>
    <row r="572" spans="1:8" x14ac:dyDescent="0.3">
      <c r="A572" t="s">
        <v>13</v>
      </c>
      <c r="B572" t="s">
        <v>166</v>
      </c>
      <c r="C572">
        <v>1998</v>
      </c>
      <c r="D572">
        <v>662.5</v>
      </c>
      <c r="E572">
        <v>71.592922124837017</v>
      </c>
      <c r="F572">
        <v>6</v>
      </c>
      <c r="H572" t="str" cm="1">
        <f t="array" ref="H572">_xlfn.IFS(
             AND(E572&gt;110,C572&gt;2011,F572&gt;100),"High: overrated, new and good rotation",
             AND(E572&lt;90,C572&gt;2011,F572&gt;100),"High: underrated, new and good rotation",
             AND(E572&lt;90,C572&lt;2011,F572&gt;100),"High: underrated, not too new but good rotation",
             AND(E572&lt;=110,C572&gt;2011,F572&lt;=25),"Critic: well priced/underrated and new, but bad rotation",
             AND(E572&gt;110,F572&gt;100),"Top Tier: premium vehicules that tend to be sold above market prices",
             AND(E572&gt;=90,E572&lt;=110,F572&gt;25),"Moderate: fair price and regular to good rotation",
             AND(E572&lt;90,AND(C572&lt;=2011,C572&gt;=2000),AND(F572&lt;100,F572&gt;25)),"Moderate: underrated regular model and regular rotation",
             AND(E572&lt;90,C572&gt;2011,AND(F572&lt;=100,F572&gt;25)),"Moderate: underrated new model with regular rotation",
             AND(E572&lt;90,C572&lt;2000,AND(F572&lt;=100,F572&gt;25)),"Moderate: underrated old model with regular rotation",
             AND(C572&lt;=2011,F572&lt;=25),"Low: not new model and bad rotation",
             AND(E572&gt;110,AND(C572&lt;=2011,C572&gt;=2000),F572&lt;=25),"Low: overrated regular model with bad rotation",
             AND(E572&gt;110,C572&lt;2011,AND(F572&lt;=100,F572&gt;25)),"Low: overrated regular model (not new) with regular rotation",
             AND(E572&gt;110,C572&gt;2011,F572&lt;=25),"Low: overrated new model with bad rotation"
)</f>
        <v>Low: not new model and bad rotation</v>
      </c>
    </row>
    <row r="573" spans="1:8" x14ac:dyDescent="0.3">
      <c r="A573" t="s">
        <v>13</v>
      </c>
      <c r="B573" t="s">
        <v>166</v>
      </c>
      <c r="C573">
        <v>1999</v>
      </c>
      <c r="D573">
        <v>1265.3846153846155</v>
      </c>
      <c r="E573">
        <v>94.892466995175539</v>
      </c>
      <c r="F573">
        <v>13</v>
      </c>
      <c r="H573" t="str" cm="1">
        <f t="array" ref="H573">_xlfn.IFS(
             AND(E573&gt;110,C573&gt;2011,F573&gt;100),"High: overrated, new and good rotation",
             AND(E573&lt;90,C573&gt;2011,F573&gt;100),"High: underrated, new and good rotation",
             AND(E573&lt;90,C573&lt;2011,F573&gt;100),"High: underrated, not too new but good rotation",
             AND(E573&lt;=110,C573&gt;2011,F573&lt;=25),"Critic: well priced/underrated and new, but bad rotation",
             AND(E573&gt;110,F573&gt;100),"Top Tier: premium vehicules that tend to be sold above market prices",
             AND(E573&gt;=90,E573&lt;=110,F573&gt;25),"Moderate: fair price and regular to good rotation",
             AND(E573&lt;90,AND(C573&lt;=2011,C573&gt;=2000),AND(F573&lt;100,F573&gt;25)),"Moderate: underrated regular model and regular rotation",
             AND(E573&lt;90,C573&gt;2011,AND(F573&lt;=100,F573&gt;25)),"Moderate: underrated new model with regular rotation",
             AND(E573&lt;90,C573&lt;2000,AND(F573&lt;=100,F573&gt;25)),"Moderate: underrated old model with regular rotation",
             AND(C573&lt;=2011,F573&lt;=25),"Low: not new model and bad rotation",
             AND(E573&gt;110,AND(C573&lt;=2011,C573&gt;=2000),F573&lt;=25),"Low: overrated regular model with bad rotation",
             AND(E573&gt;110,C573&lt;2011,AND(F573&lt;=100,F573&gt;25)),"Low: overrated regular model (not new) with regular rotation",
             AND(E573&gt;110,C573&gt;2011,F573&lt;=25),"Low: overrated new model with bad rotation"
)</f>
        <v>Low: not new model and bad rotation</v>
      </c>
    </row>
    <row r="574" spans="1:8" x14ac:dyDescent="0.3">
      <c r="A574" t="s">
        <v>13</v>
      </c>
      <c r="B574" t="s">
        <v>166</v>
      </c>
      <c r="C574">
        <v>2000</v>
      </c>
      <c r="D574">
        <v>1242.1052631578948</v>
      </c>
      <c r="E574">
        <v>96.456926698077851</v>
      </c>
      <c r="F574">
        <v>19</v>
      </c>
      <c r="H574" t="str" cm="1">
        <f t="array" ref="H574">_xlfn.IFS(
             AND(E574&gt;110,C574&gt;2011,F574&gt;100),"High: overrated, new and good rotation",
             AND(E574&lt;90,C574&gt;2011,F574&gt;100),"High: underrated, new and good rotation",
             AND(E574&lt;90,C574&lt;2011,F574&gt;100),"High: underrated, not too new but good rotation",
             AND(E574&lt;=110,C574&gt;2011,F574&lt;=25),"Critic: well priced/underrated and new, but bad rotation",
             AND(E574&gt;110,F574&gt;100),"Top Tier: premium vehicules that tend to be sold above market prices",
             AND(E574&gt;=90,E574&lt;=110,F574&gt;25),"Moderate: fair price and regular to good rotation",
             AND(E574&lt;90,AND(C574&lt;=2011,C574&gt;=2000),AND(F574&lt;100,F574&gt;25)),"Moderate: underrated regular model and regular rotation",
             AND(E574&lt;90,C574&gt;2011,AND(F574&lt;=100,F574&gt;25)),"Moderate: underrated new model with regular rotation",
             AND(E574&lt;90,C574&lt;2000,AND(F574&lt;=100,F574&gt;25)),"Moderate: underrated old model with regular rotation",
             AND(C574&lt;=2011,F574&lt;=25),"Low: not new model and bad rotation",
             AND(E574&gt;110,AND(C574&lt;=2011,C574&gt;=2000),F574&lt;=25),"Low: overrated regular model with bad rotation",
             AND(E574&gt;110,C574&lt;2011,AND(F574&lt;=100,F574&gt;25)),"Low: overrated regular model (not new) with regular rotation",
             AND(E574&gt;110,C574&gt;2011,F574&lt;=25),"Low: overrated new model with bad rotation"
)</f>
        <v>Low: not new model and bad rotation</v>
      </c>
    </row>
    <row r="575" spans="1:8" x14ac:dyDescent="0.3">
      <c r="A575" t="s">
        <v>13</v>
      </c>
      <c r="B575" t="s">
        <v>166</v>
      </c>
      <c r="C575">
        <v>2001</v>
      </c>
      <c r="D575">
        <v>1128.125</v>
      </c>
      <c r="E575">
        <v>73.467922181321811</v>
      </c>
      <c r="F575">
        <v>16</v>
      </c>
      <c r="H575" t="str" cm="1">
        <f t="array" ref="H575">_xlfn.IFS(
             AND(E575&gt;110,C575&gt;2011,F575&gt;100),"High: overrated, new and good rotation",
             AND(E575&lt;90,C575&gt;2011,F575&gt;100),"High: underrated, new and good rotation",
             AND(E575&lt;90,C575&lt;2011,F575&gt;100),"High: underrated, not too new but good rotation",
             AND(E575&lt;=110,C575&gt;2011,F575&lt;=25),"Critic: well priced/underrated and new, but bad rotation",
             AND(E575&gt;110,F575&gt;100),"Top Tier: premium vehicules that tend to be sold above market prices",
             AND(E575&gt;=90,E575&lt;=110,F575&gt;25),"Moderate: fair price and regular to good rotation",
             AND(E575&lt;90,AND(C575&lt;=2011,C575&gt;=2000),AND(F575&lt;100,F575&gt;25)),"Moderate: underrated regular model and regular rotation",
             AND(E575&lt;90,C575&gt;2011,AND(F575&lt;=100,F575&gt;25)),"Moderate: underrated new model with regular rotation",
             AND(E575&lt;90,C575&lt;2000,AND(F575&lt;=100,F575&gt;25)),"Moderate: underrated old model with regular rotation",
             AND(C575&lt;=2011,F575&lt;=25),"Low: not new model and bad rotation",
             AND(E575&gt;110,AND(C575&lt;=2011,C575&gt;=2000),F575&lt;=25),"Low: overrated regular model with bad rotation",
             AND(E575&gt;110,C575&lt;2011,AND(F575&lt;=100,F575&gt;25)),"Low: overrated regular model (not new) with regular rotation",
             AND(E575&gt;110,C575&gt;2011,F575&lt;=25),"Low: overrated new model with bad rotation"
)</f>
        <v>Low: not new model and bad rotation</v>
      </c>
    </row>
    <row r="576" spans="1:8" x14ac:dyDescent="0.3">
      <c r="A576" t="s">
        <v>13</v>
      </c>
      <c r="B576" t="s">
        <v>166</v>
      </c>
      <c r="C576">
        <v>2002</v>
      </c>
      <c r="D576">
        <v>1835.7142857142858</v>
      </c>
      <c r="E576">
        <v>102.62124945991252</v>
      </c>
      <c r="F576">
        <v>14</v>
      </c>
      <c r="H576" t="str" cm="1">
        <f t="array" ref="H576">_xlfn.IFS(
             AND(E576&gt;110,C576&gt;2011,F576&gt;100),"High: overrated, new and good rotation",
             AND(E576&lt;90,C576&gt;2011,F576&gt;100),"High: underrated, new and good rotation",
             AND(E576&lt;90,C576&lt;2011,F576&gt;100),"High: underrated, not too new but good rotation",
             AND(E576&lt;=110,C576&gt;2011,F576&lt;=25),"Critic: well priced/underrated and new, but bad rotation",
             AND(E576&gt;110,F576&gt;100),"Top Tier: premium vehicules that tend to be sold above market prices",
             AND(E576&gt;=90,E576&lt;=110,F576&gt;25),"Moderate: fair price and regular to good rotation",
             AND(E576&lt;90,AND(C576&lt;=2011,C576&gt;=2000),AND(F576&lt;100,F576&gt;25)),"Moderate: underrated regular model and regular rotation",
             AND(E576&lt;90,C576&gt;2011,AND(F576&lt;=100,F576&gt;25)),"Moderate: underrated new model with regular rotation",
             AND(E576&lt;90,C576&lt;2000,AND(F576&lt;=100,F576&gt;25)),"Moderate: underrated old model with regular rotation",
             AND(C576&lt;=2011,F576&lt;=25),"Low: not new model and bad rotation",
             AND(E576&gt;110,AND(C576&lt;=2011,C576&gt;=2000),F576&lt;=25),"Low: overrated regular model with bad rotation",
             AND(E576&gt;110,C576&lt;2011,AND(F576&lt;=100,F576&gt;25)),"Low: overrated regular model (not new) with regular rotation",
             AND(E576&gt;110,C576&gt;2011,F576&lt;=25),"Low: overrated new model with bad rotation"
)</f>
        <v>Low: not new model and bad rotation</v>
      </c>
    </row>
    <row r="577" spans="1:8" x14ac:dyDescent="0.3">
      <c r="A577" t="s">
        <v>13</v>
      </c>
      <c r="B577" t="s">
        <v>166</v>
      </c>
      <c r="C577">
        <v>2003</v>
      </c>
      <c r="D577">
        <v>3212.5</v>
      </c>
      <c r="E577">
        <v>99.971200042561989</v>
      </c>
      <c r="F577">
        <v>12</v>
      </c>
      <c r="H577" t="str" cm="1">
        <f t="array" ref="H577">_xlfn.IFS(
             AND(E577&gt;110,C577&gt;2011,F577&gt;100),"High: overrated, new and good rotation",
             AND(E577&lt;90,C577&gt;2011,F577&gt;100),"High: underrated, new and good rotation",
             AND(E577&lt;90,C577&lt;2011,F577&gt;100),"High: underrated, not too new but good rotation",
             AND(E577&lt;=110,C577&gt;2011,F577&lt;=25),"Critic: well priced/underrated and new, but bad rotation",
             AND(E577&gt;110,F577&gt;100),"Top Tier: premium vehicules that tend to be sold above market prices",
             AND(E577&gt;=90,E577&lt;=110,F577&gt;25),"Moderate: fair price and regular to good rotation",
             AND(E577&lt;90,AND(C577&lt;=2011,C577&gt;=2000),AND(F577&lt;100,F577&gt;25)),"Moderate: underrated regular model and regular rotation",
             AND(E577&lt;90,C577&gt;2011,AND(F577&lt;=100,F577&gt;25)),"Moderate: underrated new model with regular rotation",
             AND(E577&lt;90,C577&lt;2000,AND(F577&lt;=100,F577&gt;25)),"Moderate: underrated old model with regular rotation",
             AND(C577&lt;=2011,F577&lt;=25),"Low: not new model and bad rotation",
             AND(E577&gt;110,AND(C577&lt;=2011,C577&gt;=2000),F577&lt;=25),"Low: overrated regular model with bad rotation",
             AND(E577&gt;110,C577&lt;2011,AND(F577&lt;=100,F577&gt;25)),"Low: overrated regular model (not new) with regular rotation",
             AND(E577&gt;110,C577&gt;2011,F577&lt;=25),"Low: overrated new model with bad rotation"
)</f>
        <v>Low: not new model and bad rotation</v>
      </c>
    </row>
    <row r="578" spans="1:8" x14ac:dyDescent="0.3">
      <c r="A578" t="s">
        <v>13</v>
      </c>
      <c r="B578" t="s">
        <v>166</v>
      </c>
      <c r="C578">
        <v>2004</v>
      </c>
      <c r="D578">
        <v>2183.3333333333335</v>
      </c>
      <c r="E578">
        <v>53.105459355459352</v>
      </c>
      <c r="F578">
        <v>3</v>
      </c>
      <c r="H578" t="str" cm="1">
        <f t="array" ref="H578">_xlfn.IFS(
             AND(E578&gt;110,C578&gt;2011,F578&gt;100),"High: overrated, new and good rotation",
             AND(E578&lt;90,C578&gt;2011,F578&gt;100),"High: underrated, new and good rotation",
             AND(E578&lt;90,C578&lt;2011,F578&gt;100),"High: underrated, not too new but good rotation",
             AND(E578&lt;=110,C578&gt;2011,F578&lt;=25),"Critic: well priced/underrated and new, but bad rotation",
             AND(E578&gt;110,F578&gt;100),"Top Tier: premium vehicules that tend to be sold above market prices",
             AND(E578&gt;=90,E578&lt;=110,F578&gt;25),"Moderate: fair price and regular to good rotation",
             AND(E578&lt;90,AND(C578&lt;=2011,C578&gt;=2000),AND(F578&lt;100,F578&gt;25)),"Moderate: underrated regular model and regular rotation",
             AND(E578&lt;90,C578&gt;2011,AND(F578&lt;=100,F578&gt;25)),"Moderate: underrated new model with regular rotation",
             AND(E578&lt;90,C578&lt;2000,AND(F578&lt;=100,F578&gt;25)),"Moderate: underrated old model with regular rotation",
             AND(C578&lt;=2011,F578&lt;=25),"Low: not new model and bad rotation",
             AND(E578&gt;110,AND(C578&lt;=2011,C578&gt;=2000),F578&lt;=25),"Low: overrated regular model with bad rotation",
             AND(E578&gt;110,C578&lt;2011,AND(F578&lt;=100,F578&gt;25)),"Low: overrated regular model (not new) with regular rotation",
             AND(E578&gt;110,C578&gt;2011,F578&lt;=25),"Low: overrated new model with bad rotation"
)</f>
        <v>Low: not new model and bad rotation</v>
      </c>
    </row>
    <row r="579" spans="1:8" x14ac:dyDescent="0.3">
      <c r="A579" t="s">
        <v>13</v>
      </c>
      <c r="B579" t="s">
        <v>166</v>
      </c>
      <c r="C579">
        <v>2005</v>
      </c>
      <c r="D579">
        <v>3235.7142857142858</v>
      </c>
      <c r="E579">
        <v>82.131998063802527</v>
      </c>
      <c r="F579">
        <v>7</v>
      </c>
      <c r="H579" t="str" cm="1">
        <f t="array" ref="H579">_xlfn.IFS(
             AND(E579&gt;110,C579&gt;2011,F579&gt;100),"High: overrated, new and good rotation",
             AND(E579&lt;90,C579&gt;2011,F579&gt;100),"High: underrated, new and good rotation",
             AND(E579&lt;90,C579&lt;2011,F579&gt;100),"High: underrated, not too new but good rotation",
             AND(E579&lt;=110,C579&gt;2011,F579&lt;=25),"Critic: well priced/underrated and new, but bad rotation",
             AND(E579&gt;110,F579&gt;100),"Top Tier: premium vehicules that tend to be sold above market prices",
             AND(E579&gt;=90,E579&lt;=110,F579&gt;25),"Moderate: fair price and regular to good rotation",
             AND(E579&lt;90,AND(C579&lt;=2011,C579&gt;=2000),AND(F579&lt;100,F579&gt;25)),"Moderate: underrated regular model and regular rotation",
             AND(E579&lt;90,C579&gt;2011,AND(F579&lt;=100,F579&gt;25)),"Moderate: underrated new model with regular rotation",
             AND(E579&lt;90,C579&lt;2000,AND(F579&lt;=100,F579&gt;25)),"Moderate: underrated old model with regular rotation",
             AND(C579&lt;=2011,F579&lt;=25),"Low: not new model and bad rotation",
             AND(E579&gt;110,AND(C579&lt;=2011,C579&gt;=2000),F579&lt;=25),"Low: overrated regular model with bad rotation",
             AND(E579&gt;110,C579&lt;2011,AND(F579&lt;=100,F579&gt;25)),"Low: overrated regular model (not new) with regular rotation",
             AND(E579&gt;110,C579&gt;2011,F579&lt;=25),"Low: overrated new model with bad rotation"
)</f>
        <v>Low: not new model and bad rotation</v>
      </c>
    </row>
    <row r="580" spans="1:8" x14ac:dyDescent="0.3">
      <c r="A580" t="s">
        <v>13</v>
      </c>
      <c r="B580" t="s">
        <v>167</v>
      </c>
      <c r="C580">
        <v>2004</v>
      </c>
      <c r="D580">
        <v>3107.5</v>
      </c>
      <c r="E580">
        <v>106.6316598612779</v>
      </c>
      <c r="F580">
        <v>40</v>
      </c>
      <c r="H580" t="str" cm="1">
        <f t="array" ref="H580">_xlfn.IFS(
             AND(E580&gt;110,C580&gt;2011,F580&gt;100),"High: overrated, new and good rotation",
             AND(E580&lt;90,C580&gt;2011,F580&gt;100),"High: underrated, new and good rotation",
             AND(E580&lt;90,C580&lt;2011,F580&gt;100),"High: underrated, not too new but good rotation",
             AND(E580&lt;=110,C580&gt;2011,F580&lt;=25),"Critic: well priced/underrated and new, but bad rotation",
             AND(E580&gt;110,F580&gt;100),"Top Tier: premium vehicules that tend to be sold above market prices",
             AND(E580&gt;=90,E580&lt;=110,F580&gt;25),"Moderate: fair price and regular to good rotation",
             AND(E580&lt;90,AND(C580&lt;=2011,C580&gt;=2000),AND(F580&lt;100,F580&gt;25)),"Moderate: underrated regular model and regular rotation",
             AND(E580&lt;90,C580&gt;2011,AND(F580&lt;=100,F580&gt;25)),"Moderate: underrated new model with regular rotation",
             AND(E580&lt;90,C580&lt;2000,AND(F580&lt;=100,F580&gt;25)),"Moderate: underrated old model with regular rotation",
             AND(C580&lt;=2011,F580&lt;=25),"Low: not new model and bad rotation",
             AND(E580&gt;110,AND(C580&lt;=2011,C580&gt;=2000),F580&lt;=25),"Low: overrated regular model with bad rotation",
             AND(E580&gt;110,C580&lt;2011,AND(F580&lt;=100,F580&gt;25)),"Low: overrated regular model (not new) with regular rotation",
             AND(E580&gt;110,C580&gt;2011,F580&lt;=25),"Low: overrated new model with bad rotation"
)</f>
        <v>Moderate: fair price and regular to good rotation</v>
      </c>
    </row>
    <row r="581" spans="1:8" x14ac:dyDescent="0.3">
      <c r="A581" t="s">
        <v>13</v>
      </c>
      <c r="B581" t="s">
        <v>167</v>
      </c>
      <c r="C581">
        <v>2005</v>
      </c>
      <c r="D581">
        <v>3773.913043478261</v>
      </c>
      <c r="E581">
        <v>100.18585780341932</v>
      </c>
      <c r="F581">
        <v>23</v>
      </c>
      <c r="H581" t="str" cm="1">
        <f t="array" ref="H581">_xlfn.IFS(
             AND(E581&gt;110,C581&gt;2011,F581&gt;100),"High: overrated, new and good rotation",
             AND(E581&lt;90,C581&gt;2011,F581&gt;100),"High: underrated, new and good rotation",
             AND(E581&lt;90,C581&lt;2011,F581&gt;100),"High: underrated, not too new but good rotation",
             AND(E581&lt;=110,C581&gt;2011,F581&lt;=25),"Critic: well priced/underrated and new, but bad rotation",
             AND(E581&gt;110,F581&gt;100),"Top Tier: premium vehicules that tend to be sold above market prices",
             AND(E581&gt;=90,E581&lt;=110,F581&gt;25),"Moderate: fair price and regular to good rotation",
             AND(E581&lt;90,AND(C581&lt;=2011,C581&gt;=2000),AND(F581&lt;100,F581&gt;25)),"Moderate: underrated regular model and regular rotation",
             AND(E581&lt;90,C581&gt;2011,AND(F581&lt;=100,F581&gt;25)),"Moderate: underrated new model with regular rotation",
             AND(E581&lt;90,C581&lt;2000,AND(F581&lt;=100,F581&gt;25)),"Moderate: underrated old model with regular rotation",
             AND(C581&lt;=2011,F581&lt;=25),"Low: not new model and bad rotation",
             AND(E581&gt;110,AND(C581&lt;=2011,C581&gt;=2000),F581&lt;=25),"Low: overrated regular model with bad rotation",
             AND(E581&gt;110,C581&lt;2011,AND(F581&lt;=100,F581&gt;25)),"Low: overrated regular model (not new) with regular rotation",
             AND(E581&gt;110,C581&gt;2011,F581&lt;=25),"Low: overrated new model with bad rotation"
)</f>
        <v>Low: not new model and bad rotation</v>
      </c>
    </row>
    <row r="582" spans="1:8" x14ac:dyDescent="0.3">
      <c r="A582" t="s">
        <v>13</v>
      </c>
      <c r="B582" t="s">
        <v>167</v>
      </c>
      <c r="C582">
        <v>2006</v>
      </c>
      <c r="D582">
        <v>3963.1578947368421</v>
      </c>
      <c r="E582">
        <v>87.633220481188758</v>
      </c>
      <c r="F582">
        <v>19</v>
      </c>
      <c r="H582" t="str" cm="1">
        <f t="array" ref="H582">_xlfn.IFS(
             AND(E582&gt;110,C582&gt;2011,F582&gt;100),"High: overrated, new and good rotation",
             AND(E582&lt;90,C582&gt;2011,F582&gt;100),"High: underrated, new and good rotation",
             AND(E582&lt;90,C582&lt;2011,F582&gt;100),"High: underrated, not too new but good rotation",
             AND(E582&lt;=110,C582&gt;2011,F582&lt;=25),"Critic: well priced/underrated and new, but bad rotation",
             AND(E582&gt;110,F582&gt;100),"Top Tier: premium vehicules that tend to be sold above market prices",
             AND(E582&gt;=90,E582&lt;=110,F582&gt;25),"Moderate: fair price and regular to good rotation",
             AND(E582&lt;90,AND(C582&lt;=2011,C582&gt;=2000),AND(F582&lt;100,F582&gt;25)),"Moderate: underrated regular model and regular rotation",
             AND(E582&lt;90,C582&gt;2011,AND(F582&lt;=100,F582&gt;25)),"Moderate: underrated new model with regular rotation",
             AND(E582&lt;90,C582&lt;2000,AND(F582&lt;=100,F582&gt;25)),"Moderate: underrated old model with regular rotation",
             AND(C582&lt;=2011,F582&lt;=25),"Low: not new model and bad rotation",
             AND(E582&gt;110,AND(C582&lt;=2011,C582&gt;=2000),F582&lt;=25),"Low: overrated regular model with bad rotation",
             AND(E582&gt;110,C582&lt;2011,AND(F582&lt;=100,F582&gt;25)),"Low: overrated regular model (not new) with regular rotation",
             AND(E582&gt;110,C582&gt;2011,F582&lt;=25),"Low: overrated new model with bad rotation"
)</f>
        <v>Low: not new model and bad rotation</v>
      </c>
    </row>
    <row r="583" spans="1:8" x14ac:dyDescent="0.3">
      <c r="A583" t="s">
        <v>13</v>
      </c>
      <c r="B583" t="s">
        <v>167</v>
      </c>
      <c r="C583">
        <v>2007</v>
      </c>
      <c r="D583">
        <v>4054.5454545454545</v>
      </c>
      <c r="E583">
        <v>92.259905613075702</v>
      </c>
      <c r="F583">
        <v>11</v>
      </c>
      <c r="H583" t="str" cm="1">
        <f t="array" ref="H583">_xlfn.IFS(
             AND(E583&gt;110,C583&gt;2011,F583&gt;100),"High: overrated, new and good rotation",
             AND(E583&lt;90,C583&gt;2011,F583&gt;100),"High: underrated, new and good rotation",
             AND(E583&lt;90,C583&lt;2011,F583&gt;100),"High: underrated, not too new but good rotation",
             AND(E583&lt;=110,C583&gt;2011,F583&lt;=25),"Critic: well priced/underrated and new, but bad rotation",
             AND(E583&gt;110,F583&gt;100),"Top Tier: premium vehicules that tend to be sold above market prices",
             AND(E583&gt;=90,E583&lt;=110,F583&gt;25),"Moderate: fair price and regular to good rotation",
             AND(E583&lt;90,AND(C583&lt;=2011,C583&gt;=2000),AND(F583&lt;100,F583&gt;25)),"Moderate: underrated regular model and regular rotation",
             AND(E583&lt;90,C583&gt;2011,AND(F583&lt;=100,F583&gt;25)),"Moderate: underrated new model with regular rotation",
             AND(E583&lt;90,C583&lt;2000,AND(F583&lt;=100,F583&gt;25)),"Moderate: underrated old model with regular rotation",
             AND(C583&lt;=2011,F583&lt;=25),"Low: not new model and bad rotation",
             AND(E583&gt;110,AND(C583&lt;=2011,C583&gt;=2000),F583&lt;=25),"Low: overrated regular model with bad rotation",
             AND(E583&gt;110,C583&lt;2011,AND(F583&lt;=100,F583&gt;25)),"Low: overrated regular model (not new) with regular rotation",
             AND(E583&gt;110,C583&gt;2011,F583&lt;=25),"Low: overrated new model with bad rotation"
)</f>
        <v>Low: not new model and bad rotation</v>
      </c>
    </row>
    <row r="584" spans="1:8" x14ac:dyDescent="0.3">
      <c r="A584" t="s">
        <v>13</v>
      </c>
      <c r="B584" t="s">
        <v>168</v>
      </c>
      <c r="C584">
        <v>1991</v>
      </c>
      <c r="D584">
        <v>412.5</v>
      </c>
      <c r="E584">
        <v>46.53815892997639</v>
      </c>
      <c r="F584">
        <v>2</v>
      </c>
      <c r="H584" t="str" cm="1">
        <f t="array" ref="H584">_xlfn.IFS(
             AND(E584&gt;110,C584&gt;2011,F584&gt;100),"High: overrated, new and good rotation",
             AND(E584&lt;90,C584&gt;2011,F584&gt;100),"High: underrated, new and good rotation",
             AND(E584&lt;90,C584&lt;2011,F584&gt;100),"High: underrated, not too new but good rotation",
             AND(E584&lt;=110,C584&gt;2011,F584&lt;=25),"Critic: well priced/underrated and new, but bad rotation",
             AND(E584&gt;110,F584&gt;100),"Top Tier: premium vehicules that tend to be sold above market prices",
             AND(E584&gt;=90,E584&lt;=110,F584&gt;25),"Moderate: fair price and regular to good rotation",
             AND(E584&lt;90,AND(C584&lt;=2011,C584&gt;=2000),AND(F584&lt;100,F584&gt;25)),"Moderate: underrated regular model and regular rotation",
             AND(E584&lt;90,C584&gt;2011,AND(F584&lt;=100,F584&gt;25)),"Moderate: underrated new model with regular rotation",
             AND(E584&lt;90,C584&lt;2000,AND(F584&lt;=100,F584&gt;25)),"Moderate: underrated old model with regular rotation",
             AND(C584&lt;=2011,F584&lt;=25),"Low: not new model and bad rotation",
             AND(E584&gt;110,AND(C584&lt;=2011,C584&gt;=2000),F584&lt;=25),"Low: overrated regular model with bad rotation",
             AND(E584&gt;110,C584&lt;2011,AND(F584&lt;=100,F584&gt;25)),"Low: overrated regular model (not new) with regular rotation",
             AND(E584&gt;110,C584&gt;2011,F584&lt;=25),"Low: overrated new model with bad rotation"
)</f>
        <v>Low: not new model and bad rotation</v>
      </c>
    </row>
    <row r="585" spans="1:8" x14ac:dyDescent="0.3">
      <c r="A585" t="s">
        <v>13</v>
      </c>
      <c r="B585" t="s">
        <v>168</v>
      </c>
      <c r="C585">
        <v>1995</v>
      </c>
      <c r="D585">
        <v>505</v>
      </c>
      <c r="E585">
        <v>71.540791865335478</v>
      </c>
      <c r="F585">
        <v>5</v>
      </c>
      <c r="H585" t="str" cm="1">
        <f t="array" ref="H585">_xlfn.IFS(
             AND(E585&gt;110,C585&gt;2011,F585&gt;100),"High: overrated, new and good rotation",
             AND(E585&lt;90,C585&gt;2011,F585&gt;100),"High: underrated, new and good rotation",
             AND(E585&lt;90,C585&lt;2011,F585&gt;100),"High: underrated, not too new but good rotation",
             AND(E585&lt;=110,C585&gt;2011,F585&lt;=25),"Critic: well priced/underrated and new, but bad rotation",
             AND(E585&gt;110,F585&gt;100),"Top Tier: premium vehicules that tend to be sold above market prices",
             AND(E585&gt;=90,E585&lt;=110,F585&gt;25),"Moderate: fair price and regular to good rotation",
             AND(E585&lt;90,AND(C585&lt;=2011,C585&gt;=2000),AND(F585&lt;100,F585&gt;25)),"Moderate: underrated regular model and regular rotation",
             AND(E585&lt;90,C585&gt;2011,AND(F585&lt;=100,F585&gt;25)),"Moderate: underrated new model with regular rotation",
             AND(E585&lt;90,C585&lt;2000,AND(F585&lt;=100,F585&gt;25)),"Moderate: underrated old model with regular rotation",
             AND(C585&lt;=2011,F585&lt;=25),"Low: not new model and bad rotation",
             AND(E585&gt;110,AND(C585&lt;=2011,C585&gt;=2000),F585&lt;=25),"Low: overrated regular model with bad rotation",
             AND(E585&gt;110,C585&lt;2011,AND(F585&lt;=100,F585&gt;25)),"Low: overrated regular model (not new) with regular rotation",
             AND(E585&gt;110,C585&gt;2011,F585&lt;=25),"Low: overrated new model with bad rotation"
)</f>
        <v>Low: not new model and bad rotation</v>
      </c>
    </row>
    <row r="586" spans="1:8" x14ac:dyDescent="0.3">
      <c r="A586" t="s">
        <v>13</v>
      </c>
      <c r="B586" t="s">
        <v>168</v>
      </c>
      <c r="C586">
        <v>1996</v>
      </c>
      <c r="D586">
        <v>537.5</v>
      </c>
      <c r="E586">
        <v>122.60673234811166</v>
      </c>
      <c r="F586">
        <v>4</v>
      </c>
      <c r="H586" t="str" cm="1">
        <f t="array" ref="H586">_xlfn.IFS(
             AND(E586&gt;110,C586&gt;2011,F586&gt;100),"High: overrated, new and good rotation",
             AND(E586&lt;90,C586&gt;2011,F586&gt;100),"High: underrated, new and good rotation",
             AND(E586&lt;90,C586&lt;2011,F586&gt;100),"High: underrated, not too new but good rotation",
             AND(E586&lt;=110,C586&gt;2011,F586&lt;=25),"Critic: well priced/underrated and new, but bad rotation",
             AND(E586&gt;110,F586&gt;100),"Top Tier: premium vehicules that tend to be sold above market prices",
             AND(E586&gt;=90,E586&lt;=110,F586&gt;25),"Moderate: fair price and regular to good rotation",
             AND(E586&lt;90,AND(C586&lt;=2011,C586&gt;=2000),AND(F586&lt;100,F586&gt;25)),"Moderate: underrated regular model and regular rotation",
             AND(E586&lt;90,C586&gt;2011,AND(F586&lt;=100,F586&gt;25)),"Moderate: underrated new model with regular rotation",
             AND(E586&lt;90,C586&lt;2000,AND(F586&lt;=100,F586&gt;25)),"Moderate: underrated old model with regular rotation",
             AND(C586&lt;=2011,F586&lt;=25),"Low: not new model and bad rotation",
             AND(E586&gt;110,AND(C586&lt;=2011,C586&gt;=2000),F586&lt;=25),"Low: overrated regular model with bad rotation",
             AND(E586&gt;110,C586&lt;2011,AND(F586&lt;=100,F586&gt;25)),"Low: overrated regular model (not new) with regular rotation",
             AND(E586&gt;110,C586&gt;2011,F586&lt;=25),"Low: overrated new model with bad rotation"
)</f>
        <v>Low: not new model and bad rotation</v>
      </c>
    </row>
    <row r="587" spans="1:8" x14ac:dyDescent="0.3">
      <c r="A587" t="s">
        <v>13</v>
      </c>
      <c r="B587" t="s">
        <v>168</v>
      </c>
      <c r="C587">
        <v>1997</v>
      </c>
      <c r="D587">
        <v>875</v>
      </c>
      <c r="E587">
        <v>114.64052287581698</v>
      </c>
      <c r="F587">
        <v>4</v>
      </c>
      <c r="H587" t="str" cm="1">
        <f t="array" ref="H587">_xlfn.IFS(
             AND(E587&gt;110,C587&gt;2011,F587&gt;100),"High: overrated, new and good rotation",
             AND(E587&lt;90,C587&gt;2011,F587&gt;100),"High: underrated, new and good rotation",
             AND(E587&lt;90,C587&lt;2011,F587&gt;100),"High: underrated, not too new but good rotation",
             AND(E587&lt;=110,C587&gt;2011,F587&lt;=25),"Critic: well priced/underrated and new, but bad rotation",
             AND(E587&gt;110,F587&gt;100),"Top Tier: premium vehicules that tend to be sold above market prices",
             AND(E587&gt;=90,E587&lt;=110,F587&gt;25),"Moderate: fair price and regular to good rotation",
             AND(E587&lt;90,AND(C587&lt;=2011,C587&gt;=2000),AND(F587&lt;100,F587&gt;25)),"Moderate: underrated regular model and regular rotation",
             AND(E587&lt;90,C587&gt;2011,AND(F587&lt;=100,F587&gt;25)),"Moderate: underrated new model with regular rotation",
             AND(E587&lt;90,C587&lt;2000,AND(F587&lt;=100,F587&gt;25)),"Moderate: underrated old model with regular rotation",
             AND(C587&lt;=2011,F587&lt;=25),"Low: not new model and bad rotation",
             AND(E587&gt;110,AND(C587&lt;=2011,C587&gt;=2000),F587&lt;=25),"Low: overrated regular model with bad rotation",
             AND(E587&gt;110,C587&lt;2011,AND(F587&lt;=100,F587&gt;25)),"Low: overrated regular model (not new) with regular rotation",
             AND(E587&gt;110,C587&gt;2011,F587&lt;=25),"Low: overrated new model with bad rotation"
)</f>
        <v>Low: not new model and bad rotation</v>
      </c>
    </row>
    <row r="588" spans="1:8" x14ac:dyDescent="0.3">
      <c r="A588" t="s">
        <v>13</v>
      </c>
      <c r="B588" t="s">
        <v>168</v>
      </c>
      <c r="C588">
        <v>1998</v>
      </c>
      <c r="D588">
        <v>575</v>
      </c>
      <c r="E588">
        <v>56.481157053638718</v>
      </c>
      <c r="F588">
        <v>6</v>
      </c>
      <c r="H588" t="str" cm="1">
        <f t="array" ref="H588">_xlfn.IFS(
             AND(E588&gt;110,C588&gt;2011,F588&gt;100),"High: overrated, new and good rotation",
             AND(E588&lt;90,C588&gt;2011,F588&gt;100),"High: underrated, new and good rotation",
             AND(E588&lt;90,C588&lt;2011,F588&gt;100),"High: underrated, not too new but good rotation",
             AND(E588&lt;=110,C588&gt;2011,F588&lt;=25),"Critic: well priced/underrated and new, but bad rotation",
             AND(E588&gt;110,F588&gt;100),"Top Tier: premium vehicules that tend to be sold above market prices",
             AND(E588&gt;=90,E588&lt;=110,F588&gt;25),"Moderate: fair price and regular to good rotation",
             AND(E588&lt;90,AND(C588&lt;=2011,C588&gt;=2000),AND(F588&lt;100,F588&gt;25)),"Moderate: underrated regular model and regular rotation",
             AND(E588&lt;90,C588&gt;2011,AND(F588&lt;=100,F588&gt;25)),"Moderate: underrated new model with regular rotation",
             AND(E588&lt;90,C588&lt;2000,AND(F588&lt;=100,F588&gt;25)),"Moderate: underrated old model with regular rotation",
             AND(C588&lt;=2011,F588&lt;=25),"Low: not new model and bad rotation",
             AND(E588&gt;110,AND(C588&lt;=2011,C588&gt;=2000),F588&lt;=25),"Low: overrated regular model with bad rotation",
             AND(E588&gt;110,C588&lt;2011,AND(F588&lt;=100,F588&gt;25)),"Low: overrated regular model (not new) with regular rotation",
             AND(E588&gt;110,C588&gt;2011,F588&lt;=25),"Low: overrated new model with bad rotation"
)</f>
        <v>Low: not new model and bad rotation</v>
      </c>
    </row>
    <row r="589" spans="1:8" x14ac:dyDescent="0.3">
      <c r="A589" t="s">
        <v>13</v>
      </c>
      <c r="B589" t="s">
        <v>168</v>
      </c>
      <c r="C589">
        <v>1999</v>
      </c>
      <c r="D589">
        <v>1092.3076923076924</v>
      </c>
      <c r="E589">
        <v>74.843860057771124</v>
      </c>
      <c r="F589">
        <v>13</v>
      </c>
      <c r="H589" t="str" cm="1">
        <f t="array" ref="H589">_xlfn.IFS(
             AND(E589&gt;110,C589&gt;2011,F589&gt;100),"High: overrated, new and good rotation",
             AND(E589&lt;90,C589&gt;2011,F589&gt;100),"High: underrated, new and good rotation",
             AND(E589&lt;90,C589&lt;2011,F589&gt;100),"High: underrated, not too new but good rotation",
             AND(E589&lt;=110,C589&gt;2011,F589&lt;=25),"Critic: well priced/underrated and new, but bad rotation",
             AND(E589&gt;110,F589&gt;100),"Top Tier: premium vehicules that tend to be sold above market prices",
             AND(E589&gt;=90,E589&lt;=110,F589&gt;25),"Moderate: fair price and regular to good rotation",
             AND(E589&lt;90,AND(C589&lt;=2011,C589&gt;=2000),AND(F589&lt;100,F589&gt;25)),"Moderate: underrated regular model and regular rotation",
             AND(E589&lt;90,C589&gt;2011,AND(F589&lt;=100,F589&gt;25)),"Moderate: underrated new model with regular rotation",
             AND(E589&lt;90,C589&lt;2000,AND(F589&lt;=100,F589&gt;25)),"Moderate: underrated old model with regular rotation",
             AND(C589&lt;=2011,F589&lt;=25),"Low: not new model and bad rotation",
             AND(E589&gt;110,AND(C589&lt;=2011,C589&gt;=2000),F589&lt;=25),"Low: overrated regular model with bad rotation",
             AND(E589&gt;110,C589&lt;2011,AND(F589&lt;=100,F589&gt;25)),"Low: overrated regular model (not new) with regular rotation",
             AND(E589&gt;110,C589&gt;2011,F589&lt;=25),"Low: overrated new model with bad rotation"
)</f>
        <v>Low: not new model and bad rotation</v>
      </c>
    </row>
    <row r="590" spans="1:8" x14ac:dyDescent="0.3">
      <c r="A590" t="s">
        <v>13</v>
      </c>
      <c r="B590" t="s">
        <v>168</v>
      </c>
      <c r="C590">
        <v>2000</v>
      </c>
      <c r="D590">
        <v>1010</v>
      </c>
      <c r="E590">
        <v>66.425026608844576</v>
      </c>
      <c r="F590">
        <v>20</v>
      </c>
      <c r="H590" t="str" cm="1">
        <f t="array" ref="H590">_xlfn.IFS(
             AND(E590&gt;110,C590&gt;2011,F590&gt;100),"High: overrated, new and good rotation",
             AND(E590&lt;90,C590&gt;2011,F590&gt;100),"High: underrated, new and good rotation",
             AND(E590&lt;90,C590&lt;2011,F590&gt;100),"High: underrated, not too new but good rotation",
             AND(E590&lt;=110,C590&gt;2011,F590&lt;=25),"Critic: well priced/underrated and new, but bad rotation",
             AND(E590&gt;110,F590&gt;100),"Top Tier: premium vehicules that tend to be sold above market prices",
             AND(E590&gt;=90,E590&lt;=110,F590&gt;25),"Moderate: fair price and regular to good rotation",
             AND(E590&lt;90,AND(C590&lt;=2011,C590&gt;=2000),AND(F590&lt;100,F590&gt;25)),"Moderate: underrated regular model and regular rotation",
             AND(E590&lt;90,C590&gt;2011,AND(F590&lt;=100,F590&gt;25)),"Moderate: underrated new model with regular rotation",
             AND(E590&lt;90,C590&lt;2000,AND(F590&lt;=100,F590&gt;25)),"Moderate: underrated old model with regular rotation",
             AND(C590&lt;=2011,F590&lt;=25),"Low: not new model and bad rotation",
             AND(E590&gt;110,AND(C590&lt;=2011,C590&gt;=2000),F590&lt;=25),"Low: overrated regular model with bad rotation",
             AND(E590&gt;110,C590&lt;2011,AND(F590&lt;=100,F590&gt;25)),"Low: overrated regular model (not new) with regular rotation",
             AND(E590&gt;110,C590&gt;2011,F590&lt;=25),"Low: overrated new model with bad rotation"
)</f>
        <v>Low: not new model and bad rotation</v>
      </c>
    </row>
    <row r="591" spans="1:8" x14ac:dyDescent="0.3">
      <c r="A591" t="s">
        <v>13</v>
      </c>
      <c r="B591" t="s">
        <v>168</v>
      </c>
      <c r="C591">
        <v>2001</v>
      </c>
      <c r="D591">
        <v>1138.75</v>
      </c>
      <c r="E591">
        <v>79.382865430982321</v>
      </c>
      <c r="F591">
        <v>20</v>
      </c>
      <c r="H591" t="str" cm="1">
        <f t="array" ref="H591">_xlfn.IFS(
             AND(E591&gt;110,C591&gt;2011,F591&gt;100),"High: overrated, new and good rotation",
             AND(E591&lt;90,C591&gt;2011,F591&gt;100),"High: underrated, new and good rotation",
             AND(E591&lt;90,C591&lt;2011,F591&gt;100),"High: underrated, not too new but good rotation",
             AND(E591&lt;=110,C591&gt;2011,F591&lt;=25),"Critic: well priced/underrated and new, but bad rotation",
             AND(E591&gt;110,F591&gt;100),"Top Tier: premium vehicules that tend to be sold above market prices",
             AND(E591&gt;=90,E591&lt;=110,F591&gt;25),"Moderate: fair price and regular to good rotation",
             AND(E591&lt;90,AND(C591&lt;=2011,C591&gt;=2000),AND(F591&lt;100,F591&gt;25)),"Moderate: underrated regular model and regular rotation",
             AND(E591&lt;90,C591&gt;2011,AND(F591&lt;=100,F591&gt;25)),"Moderate: underrated new model with regular rotation",
             AND(E591&lt;90,C591&lt;2000,AND(F591&lt;=100,F591&gt;25)),"Moderate: underrated old model with regular rotation",
             AND(C591&lt;=2011,F591&lt;=25),"Low: not new model and bad rotation",
             AND(E591&gt;110,AND(C591&lt;=2011,C591&gt;=2000),F591&lt;=25),"Low: overrated regular model with bad rotation",
             AND(E591&gt;110,C591&lt;2011,AND(F591&lt;=100,F591&gt;25)),"Low: overrated regular model (not new) with regular rotation",
             AND(E591&gt;110,C591&gt;2011,F591&lt;=25),"Low: overrated new model with bad rotation"
)</f>
        <v>Low: not new model and bad rotation</v>
      </c>
    </row>
    <row r="592" spans="1:8" x14ac:dyDescent="0.3">
      <c r="A592" t="s">
        <v>13</v>
      </c>
      <c r="B592" t="s">
        <v>168</v>
      </c>
      <c r="C592">
        <v>2002</v>
      </c>
      <c r="D592">
        <v>2140.909090909091</v>
      </c>
      <c r="E592">
        <v>111.34880873931094</v>
      </c>
      <c r="F592">
        <v>11</v>
      </c>
      <c r="H592" t="str" cm="1">
        <f t="array" ref="H592">_xlfn.IFS(
             AND(E592&gt;110,C592&gt;2011,F592&gt;100),"High: overrated, new and good rotation",
             AND(E592&lt;90,C592&gt;2011,F592&gt;100),"High: underrated, new and good rotation",
             AND(E592&lt;90,C592&lt;2011,F592&gt;100),"High: underrated, not too new but good rotation",
             AND(E592&lt;=110,C592&gt;2011,F592&lt;=25),"Critic: well priced/underrated and new, but bad rotation",
             AND(E592&gt;110,F592&gt;100),"Top Tier: premium vehicules that tend to be sold above market prices",
             AND(E592&gt;=90,E592&lt;=110,F592&gt;25),"Moderate: fair price and regular to good rotation",
             AND(E592&lt;90,AND(C592&lt;=2011,C592&gt;=2000),AND(F592&lt;100,F592&gt;25)),"Moderate: underrated regular model and regular rotation",
             AND(E592&lt;90,C592&gt;2011,AND(F592&lt;=100,F592&gt;25)),"Moderate: underrated new model with regular rotation",
             AND(E592&lt;90,C592&lt;2000,AND(F592&lt;=100,F592&gt;25)),"Moderate: underrated old model with regular rotation",
             AND(C592&lt;=2011,F592&lt;=25),"Low: not new model and bad rotation",
             AND(E592&gt;110,AND(C592&lt;=2011,C592&gt;=2000),F592&lt;=25),"Low: overrated regular model with bad rotation",
             AND(E592&gt;110,C592&lt;2011,AND(F592&lt;=100,F592&gt;25)),"Low: overrated regular model (not new) with regular rotation",
             AND(E592&gt;110,C592&gt;2011,F592&lt;=25),"Low: overrated new model with bad rotation"
)</f>
        <v>Low: not new model and bad rotation</v>
      </c>
    </row>
    <row r="593" spans="1:8" x14ac:dyDescent="0.3">
      <c r="A593" t="s">
        <v>13</v>
      </c>
      <c r="B593" t="s">
        <v>168</v>
      </c>
      <c r="C593">
        <v>2003</v>
      </c>
      <c r="D593">
        <v>1671.0526315789473</v>
      </c>
      <c r="E593">
        <v>182.22776382164773</v>
      </c>
      <c r="F593">
        <v>19</v>
      </c>
      <c r="H593" t="str" cm="1">
        <f t="array" ref="H593">_xlfn.IFS(
             AND(E593&gt;110,C593&gt;2011,F593&gt;100),"High: overrated, new and good rotation",
             AND(E593&lt;90,C593&gt;2011,F593&gt;100),"High: underrated, new and good rotation",
             AND(E593&lt;90,C593&lt;2011,F593&gt;100),"High: underrated, not too new but good rotation",
             AND(E593&lt;=110,C593&gt;2011,F593&lt;=25),"Critic: well priced/underrated and new, but bad rotation",
             AND(E593&gt;110,F593&gt;100),"Top Tier: premium vehicules that tend to be sold above market prices",
             AND(E593&gt;=90,E593&lt;=110,F593&gt;25),"Moderate: fair price and regular to good rotation",
             AND(E593&lt;90,AND(C593&lt;=2011,C593&gt;=2000),AND(F593&lt;100,F593&gt;25)),"Moderate: underrated regular model and regular rotation",
             AND(E593&lt;90,C593&gt;2011,AND(F593&lt;=100,F593&gt;25)),"Moderate: underrated new model with regular rotation",
             AND(E593&lt;90,C593&lt;2000,AND(F593&lt;=100,F593&gt;25)),"Moderate: underrated old model with regular rotation",
             AND(C593&lt;=2011,F593&lt;=25),"Low: not new model and bad rotation",
             AND(E593&gt;110,AND(C593&lt;=2011,C593&gt;=2000),F593&lt;=25),"Low: overrated regular model with bad rotation",
             AND(E593&gt;110,C593&lt;2011,AND(F593&lt;=100,F593&gt;25)),"Low: overrated regular model (not new) with regular rotation",
             AND(E593&gt;110,C593&gt;2011,F593&lt;=25),"Low: overrated new model with bad rotation"
)</f>
        <v>Low: not new model and bad rotation</v>
      </c>
    </row>
    <row r="594" spans="1:8" x14ac:dyDescent="0.3">
      <c r="A594" t="s">
        <v>13</v>
      </c>
      <c r="B594" t="s">
        <v>168</v>
      </c>
      <c r="C594">
        <v>2004</v>
      </c>
      <c r="D594">
        <v>2457.1428571428573</v>
      </c>
      <c r="E594">
        <v>90.8789909044431</v>
      </c>
      <c r="F594">
        <v>14</v>
      </c>
      <c r="H594" t="str" cm="1">
        <f t="array" ref="H594">_xlfn.IFS(
             AND(E594&gt;110,C594&gt;2011,F594&gt;100),"High: overrated, new and good rotation",
             AND(E594&lt;90,C594&gt;2011,F594&gt;100),"High: underrated, new and good rotation",
             AND(E594&lt;90,C594&lt;2011,F594&gt;100),"High: underrated, not too new but good rotation",
             AND(E594&lt;=110,C594&gt;2011,F594&lt;=25),"Critic: well priced/underrated and new, but bad rotation",
             AND(E594&gt;110,F594&gt;100),"Top Tier: premium vehicules that tend to be sold above market prices",
             AND(E594&gt;=90,E594&lt;=110,F594&gt;25),"Moderate: fair price and regular to good rotation",
             AND(E594&lt;90,AND(C594&lt;=2011,C594&gt;=2000),AND(F594&lt;100,F594&gt;25)),"Moderate: underrated regular model and regular rotation",
             AND(E594&lt;90,C594&gt;2011,AND(F594&lt;=100,F594&gt;25)),"Moderate: underrated new model with regular rotation",
             AND(E594&lt;90,C594&lt;2000,AND(F594&lt;=100,F594&gt;25)),"Moderate: underrated old model with regular rotation",
             AND(C594&lt;=2011,F594&lt;=25),"Low: not new model and bad rotation",
             AND(E594&gt;110,AND(C594&lt;=2011,C594&gt;=2000),F594&lt;=25),"Low: overrated regular model with bad rotation",
             AND(E594&gt;110,C594&lt;2011,AND(F594&lt;=100,F594&gt;25)),"Low: overrated regular model (not new) with regular rotation",
             AND(E594&gt;110,C594&gt;2011,F594&lt;=25),"Low: overrated new model with bad rotation"
)</f>
        <v>Low: not new model and bad rotation</v>
      </c>
    </row>
    <row r="595" spans="1:8" x14ac:dyDescent="0.3">
      <c r="A595" t="s">
        <v>13</v>
      </c>
      <c r="B595" t="s">
        <v>168</v>
      </c>
      <c r="C595">
        <v>2011</v>
      </c>
      <c r="D595">
        <v>11529.677419354839</v>
      </c>
      <c r="E595">
        <v>99.386340704829436</v>
      </c>
      <c r="F595">
        <v>155</v>
      </c>
      <c r="H595" t="str" cm="1">
        <f t="array" ref="H595">_xlfn.IFS(
             AND(E595&gt;110,C595&gt;2011,F595&gt;100),"High: overrated, new and good rotation",
             AND(E595&lt;90,C595&gt;2011,F595&gt;100),"High: underrated, new and good rotation",
             AND(E595&lt;90,C595&lt;2011,F595&gt;100),"High: underrated, not too new but good rotation",
             AND(E595&lt;=110,C595&gt;2011,F595&lt;=25),"Critic: well priced/underrated and new, but bad rotation",
             AND(E595&gt;110,F595&gt;100),"Top Tier: premium vehicules that tend to be sold above market prices",
             AND(E595&gt;=90,E595&lt;=110,F595&gt;25),"Moderate: fair price and regular to good rotation",
             AND(E595&lt;90,AND(C595&lt;=2011,C595&gt;=2000),AND(F595&lt;100,F595&gt;25)),"Moderate: underrated regular model and regular rotation",
             AND(E595&lt;90,C595&gt;2011,AND(F595&lt;=100,F595&gt;25)),"Moderate: underrated new model with regular rotation",
             AND(E595&lt;90,C595&lt;2000,AND(F595&lt;=100,F595&gt;25)),"Moderate: underrated old model with regular rotation",
             AND(C595&lt;=2011,F595&lt;=25),"Low: not new model and bad rotation",
             AND(E595&gt;110,AND(C595&lt;=2011,C595&gt;=2000),F595&lt;=25),"Low: overrated regular model with bad rotation",
             AND(E595&gt;110,C595&lt;2011,AND(F595&lt;=100,F595&gt;25)),"Low: overrated regular model (not new) with regular rotation",
             AND(E595&gt;110,C595&gt;2011,F595&lt;=25),"Low: overrated new model with bad rotation"
)</f>
        <v>Moderate: fair price and regular to good rotation</v>
      </c>
    </row>
    <row r="596" spans="1:8" x14ac:dyDescent="0.3">
      <c r="A596" t="s">
        <v>13</v>
      </c>
      <c r="B596" t="s">
        <v>168</v>
      </c>
      <c r="C596">
        <v>2012</v>
      </c>
      <c r="D596">
        <v>13962.840707964602</v>
      </c>
      <c r="E596">
        <v>100.9164096684552</v>
      </c>
      <c r="F596">
        <v>113</v>
      </c>
      <c r="H596" t="str" cm="1">
        <f t="array" ref="H596">_xlfn.IFS(
             AND(E596&gt;110,C596&gt;2011,F596&gt;100),"High: overrated, new and good rotation",
             AND(E596&lt;90,C596&gt;2011,F596&gt;100),"High: underrated, new and good rotation",
             AND(E596&lt;90,C596&lt;2011,F596&gt;100),"High: underrated, not too new but good rotation",
             AND(E596&lt;=110,C596&gt;2011,F596&lt;=25),"Critic: well priced/underrated and new, but bad rotation",
             AND(E596&gt;110,F596&gt;100),"Top Tier: premium vehicules that tend to be sold above market prices",
             AND(E596&gt;=90,E596&lt;=110,F596&gt;25),"Moderate: fair price and regular to good rotation",
             AND(E596&lt;90,AND(C596&lt;=2011,C596&gt;=2000),AND(F596&lt;100,F596&gt;25)),"Moderate: underrated regular model and regular rotation",
             AND(E596&lt;90,C596&gt;2011,AND(F596&lt;=100,F596&gt;25)),"Moderate: underrated new model with regular rotation",
             AND(E596&lt;90,C596&lt;2000,AND(F596&lt;=100,F596&gt;25)),"Moderate: underrated old model with regular rotation",
             AND(C596&lt;=2011,F596&lt;=25),"Low: not new model and bad rotation",
             AND(E596&gt;110,AND(C596&lt;=2011,C596&gt;=2000),F596&lt;=25),"Low: overrated regular model with bad rotation",
             AND(E596&gt;110,C596&lt;2011,AND(F596&lt;=100,F596&gt;25)),"Low: overrated regular model (not new) with regular rotation",
             AND(E596&gt;110,C596&gt;2011,F596&lt;=25),"Low: overrated new model with bad rotation"
)</f>
        <v>Moderate: fair price and regular to good rotation</v>
      </c>
    </row>
    <row r="597" spans="1:8" x14ac:dyDescent="0.3">
      <c r="A597" t="s">
        <v>13</v>
      </c>
      <c r="B597" t="s">
        <v>168</v>
      </c>
      <c r="C597">
        <v>2013</v>
      </c>
      <c r="D597">
        <v>13331.796610169491</v>
      </c>
      <c r="E597">
        <v>98.516386240919431</v>
      </c>
      <c r="F597">
        <v>118</v>
      </c>
      <c r="H597" t="str" cm="1">
        <f t="array" ref="H597">_xlfn.IFS(
             AND(E597&gt;110,C597&gt;2011,F597&gt;100),"High: overrated, new and good rotation",
             AND(E597&lt;90,C597&gt;2011,F597&gt;100),"High: underrated, new and good rotation",
             AND(E597&lt;90,C597&lt;2011,F597&gt;100),"High: underrated, not too new but good rotation",
             AND(E597&lt;=110,C597&gt;2011,F597&lt;=25),"Critic: well priced/underrated and new, but bad rotation",
             AND(E597&gt;110,F597&gt;100),"Top Tier: premium vehicules that tend to be sold above market prices",
             AND(E597&gt;=90,E597&lt;=110,F597&gt;25),"Moderate: fair price and regular to good rotation",
             AND(E597&lt;90,AND(C597&lt;=2011,C597&gt;=2000),AND(F597&lt;100,F597&gt;25)),"Moderate: underrated regular model and regular rotation",
             AND(E597&lt;90,C597&gt;2011,AND(F597&lt;=100,F597&gt;25)),"Moderate: underrated new model with regular rotation",
             AND(E597&lt;90,C597&lt;2000,AND(F597&lt;=100,F597&gt;25)),"Moderate: underrated old model with regular rotation",
             AND(C597&lt;=2011,F597&lt;=25),"Low: not new model and bad rotation",
             AND(E597&gt;110,AND(C597&lt;=2011,C597&gt;=2000),F597&lt;=25),"Low: overrated regular model with bad rotation",
             AND(E597&gt;110,C597&lt;2011,AND(F597&lt;=100,F597&gt;25)),"Low: overrated regular model (not new) with regular rotation",
             AND(E597&gt;110,C597&gt;2011,F597&lt;=25),"Low: overrated new model with bad rotation"
)</f>
        <v>Moderate: fair price and regular to good rotation</v>
      </c>
    </row>
    <row r="598" spans="1:8" x14ac:dyDescent="0.3">
      <c r="A598" t="s">
        <v>13</v>
      </c>
      <c r="B598" t="s">
        <v>168</v>
      </c>
      <c r="C598">
        <v>2014</v>
      </c>
      <c r="D598">
        <v>18604.347826086956</v>
      </c>
      <c r="E598">
        <v>100.40016239864748</v>
      </c>
      <c r="F598">
        <v>69</v>
      </c>
      <c r="H598" t="str" cm="1">
        <f t="array" ref="H598">_xlfn.IFS(
             AND(E598&gt;110,C598&gt;2011,F598&gt;100),"High: overrated, new and good rotation",
             AND(E598&lt;90,C598&gt;2011,F598&gt;100),"High: underrated, new and good rotation",
             AND(E598&lt;90,C598&lt;2011,F598&gt;100),"High: underrated, not too new but good rotation",
             AND(E598&lt;=110,C598&gt;2011,F598&lt;=25),"Critic: well priced/underrated and new, but bad rotation",
             AND(E598&gt;110,F598&gt;100),"Top Tier: premium vehicules that tend to be sold above market prices",
             AND(E598&gt;=90,E598&lt;=110,F598&gt;25),"Moderate: fair price and regular to good rotation",
             AND(E598&lt;90,AND(C598&lt;=2011,C598&gt;=2000),AND(F598&lt;100,F598&gt;25)),"Moderate: underrated regular model and regular rotation",
             AND(E598&lt;90,C598&gt;2011,AND(F598&lt;=100,F598&gt;25)),"Moderate: underrated new model with regular rotation",
             AND(E598&lt;90,C598&lt;2000,AND(F598&lt;=100,F598&gt;25)),"Moderate: underrated old model with regular rotation",
             AND(C598&lt;=2011,F598&lt;=25),"Low: not new model and bad rotation",
             AND(E598&gt;110,AND(C598&lt;=2011,C598&gt;=2000),F598&lt;=25),"Low: overrated regular model with bad rotation",
             AND(E598&gt;110,C598&lt;2011,AND(F598&lt;=100,F598&gt;25)),"Low: overrated regular model (not new) with regular rotation",
             AND(E598&gt;110,C598&gt;2011,F598&lt;=25),"Low: overrated new model with bad rotation"
)</f>
        <v>Moderate: fair price and regular to good rotation</v>
      </c>
    </row>
    <row r="599" spans="1:8" x14ac:dyDescent="0.3">
      <c r="A599" t="s">
        <v>13</v>
      </c>
      <c r="B599" t="s">
        <v>168</v>
      </c>
      <c r="C599">
        <v>2015</v>
      </c>
      <c r="D599">
        <v>23514.285714285714</v>
      </c>
      <c r="E599">
        <v>100.65327143005648</v>
      </c>
      <c r="F599">
        <v>14</v>
      </c>
      <c r="H599" t="str" cm="1">
        <f t="array" ref="H599">_xlfn.IFS(
             AND(E599&gt;110,C599&gt;2011,F599&gt;100),"High: overrated, new and good rotation",
             AND(E599&lt;90,C599&gt;2011,F599&gt;100),"High: underrated, new and good rotation",
             AND(E599&lt;90,C599&lt;2011,F599&gt;100),"High: underrated, not too new but good rotation",
             AND(E599&lt;=110,C599&gt;2011,F599&lt;=25),"Critic: well priced/underrated and new, but bad rotation",
             AND(E599&gt;110,F599&gt;100),"Top Tier: premium vehicules that tend to be sold above market prices",
             AND(E599&gt;=90,E599&lt;=110,F599&gt;25),"Moderate: fair price and regular to good rotation",
             AND(E599&lt;90,AND(C599&lt;=2011,C599&gt;=2000),AND(F599&lt;100,F599&gt;25)),"Moderate: underrated regular model and regular rotation",
             AND(E599&lt;90,C599&gt;2011,AND(F599&lt;=100,F599&gt;25)),"Moderate: underrated new model with regular rotation",
             AND(E599&lt;90,C599&lt;2000,AND(F599&lt;=100,F599&gt;25)),"Moderate: underrated old model with regular rotation",
             AND(C599&lt;=2011,F599&lt;=25),"Low: not new model and bad rotation",
             AND(E599&gt;110,AND(C599&lt;=2011,C599&gt;=2000),F599&lt;=25),"Low: overrated regular model with bad rotation",
             AND(E599&gt;110,C599&lt;2011,AND(F599&lt;=100,F599&gt;25)),"Low: overrated regular model (not new) with regular rotation",
             AND(E599&gt;110,C599&gt;2011,F599&lt;=25),"Low: overrated new model with bad rotation"
)</f>
        <v>Critic: well priced/underrated and new, but bad rotation</v>
      </c>
    </row>
    <row r="600" spans="1:8" x14ac:dyDescent="0.3">
      <c r="A600" t="s">
        <v>13</v>
      </c>
      <c r="B600" t="s">
        <v>169</v>
      </c>
      <c r="C600">
        <v>2002</v>
      </c>
      <c r="D600">
        <v>1600</v>
      </c>
      <c r="E600">
        <v>96.298081297857863</v>
      </c>
      <c r="F600">
        <v>45</v>
      </c>
      <c r="H600" t="str" cm="1">
        <f t="array" ref="H600">_xlfn.IFS(
             AND(E600&gt;110,C600&gt;2011,F600&gt;100),"High: overrated, new and good rotation",
             AND(E600&lt;90,C600&gt;2011,F600&gt;100),"High: underrated, new and good rotation",
             AND(E600&lt;90,C600&lt;2011,F600&gt;100),"High: underrated, not too new but good rotation",
             AND(E600&lt;=110,C600&gt;2011,F600&lt;=25),"Critic: well priced/underrated and new, but bad rotation",
             AND(E600&gt;110,F600&gt;100),"Top Tier: premium vehicules that tend to be sold above market prices",
             AND(E600&gt;=90,E600&lt;=110,F600&gt;25),"Moderate: fair price and regular to good rotation",
             AND(E600&lt;90,AND(C600&lt;=2011,C600&gt;=2000),AND(F600&lt;100,F600&gt;25)),"Moderate: underrated regular model and regular rotation",
             AND(E600&lt;90,C600&gt;2011,AND(F600&lt;=100,F600&gt;25)),"Moderate: underrated new model with regular rotation",
             AND(E600&lt;90,C600&lt;2000,AND(F600&lt;=100,F600&gt;25)),"Moderate: underrated old model with regular rotation",
             AND(C600&lt;=2011,F600&lt;=25),"Low: not new model and bad rotation",
             AND(E600&gt;110,AND(C600&lt;=2011,C600&gt;=2000),F600&lt;=25),"Low: overrated regular model with bad rotation",
             AND(E600&gt;110,C600&lt;2011,AND(F600&lt;=100,F600&gt;25)),"Low: overrated regular model (not new) with regular rotation",
             AND(E600&gt;110,C600&gt;2011,F600&lt;=25),"Low: overrated new model with bad rotation"
)</f>
        <v>Moderate: fair price and regular to good rotation</v>
      </c>
    </row>
    <row r="601" spans="1:8" x14ac:dyDescent="0.3">
      <c r="A601" t="s">
        <v>13</v>
      </c>
      <c r="B601" t="s">
        <v>169</v>
      </c>
      <c r="C601">
        <v>2004</v>
      </c>
      <c r="D601">
        <v>1922.6190476190477</v>
      </c>
      <c r="E601">
        <v>92.8706230848438</v>
      </c>
      <c r="F601">
        <v>42</v>
      </c>
      <c r="H601" t="str" cm="1">
        <f t="array" ref="H601">_xlfn.IFS(
             AND(E601&gt;110,C601&gt;2011,F601&gt;100),"High: overrated, new and good rotation",
             AND(E601&lt;90,C601&gt;2011,F601&gt;100),"High: underrated, new and good rotation",
             AND(E601&lt;90,C601&lt;2011,F601&gt;100),"High: underrated, not too new but good rotation",
             AND(E601&lt;=110,C601&gt;2011,F601&lt;=25),"Critic: well priced/underrated and new, but bad rotation",
             AND(E601&gt;110,F601&gt;100),"Top Tier: premium vehicules that tend to be sold above market prices",
             AND(E601&gt;=90,E601&lt;=110,F601&gt;25),"Moderate: fair price and regular to good rotation",
             AND(E601&lt;90,AND(C601&lt;=2011,C601&gt;=2000),AND(F601&lt;100,F601&gt;25)),"Moderate: underrated regular model and regular rotation",
             AND(E601&lt;90,C601&gt;2011,AND(F601&lt;=100,F601&gt;25)),"Moderate: underrated new model with regular rotation",
             AND(E601&lt;90,C601&lt;2000,AND(F601&lt;=100,F601&gt;25)),"Moderate: underrated old model with regular rotation",
             AND(C601&lt;=2011,F601&lt;=25),"Low: not new model and bad rotation",
             AND(E601&gt;110,AND(C601&lt;=2011,C601&gt;=2000),F601&lt;=25),"Low: overrated regular model with bad rotation",
             AND(E601&gt;110,C601&lt;2011,AND(F601&lt;=100,F601&gt;25)),"Low: overrated regular model (not new) with regular rotation",
             AND(E601&gt;110,C601&gt;2011,F601&lt;=25),"Low: overrated new model with bad rotation"
)</f>
        <v>Moderate: fair price and regular to good rotation</v>
      </c>
    </row>
    <row r="602" spans="1:8" x14ac:dyDescent="0.3">
      <c r="A602" t="s">
        <v>13</v>
      </c>
      <c r="B602" t="s">
        <v>169</v>
      </c>
      <c r="C602">
        <v>2005</v>
      </c>
      <c r="D602">
        <v>2648.6111111111113</v>
      </c>
      <c r="E602">
        <v>88.269910140151339</v>
      </c>
      <c r="F602">
        <v>72</v>
      </c>
      <c r="H602" t="str" cm="1">
        <f t="array" ref="H602">_xlfn.IFS(
             AND(E602&gt;110,C602&gt;2011,F602&gt;100),"High: overrated, new and good rotation",
             AND(E602&lt;90,C602&gt;2011,F602&gt;100),"High: underrated, new and good rotation",
             AND(E602&lt;90,C602&lt;2011,F602&gt;100),"High: underrated, not too new but good rotation",
             AND(E602&lt;=110,C602&gt;2011,F602&lt;=25),"Critic: well priced/underrated and new, but bad rotation",
             AND(E602&gt;110,F602&gt;100),"Top Tier: premium vehicules that tend to be sold above market prices",
             AND(E602&gt;=90,E602&lt;=110,F602&gt;25),"Moderate: fair price and regular to good rotation",
             AND(E602&lt;90,AND(C602&lt;=2011,C602&gt;=2000),AND(F602&lt;100,F602&gt;25)),"Moderate: underrated regular model and regular rotation",
             AND(E602&lt;90,C602&gt;2011,AND(F602&lt;=100,F602&gt;25)),"Moderate: underrated new model with regular rotation",
             AND(E602&lt;90,C602&lt;2000,AND(F602&lt;=100,F602&gt;25)),"Moderate: underrated old model with regular rotation",
             AND(C602&lt;=2011,F602&lt;=25),"Low: not new model and bad rotation",
             AND(E602&gt;110,AND(C602&lt;=2011,C602&gt;=2000),F602&lt;=25),"Low: overrated regular model with bad rotation",
             AND(E602&gt;110,C602&lt;2011,AND(F602&lt;=100,F602&gt;25)),"Low: overrated regular model (not new) with regular rotation",
             AND(E602&gt;110,C602&gt;2011,F602&lt;=25),"Low: overrated new model with bad rotation"
)</f>
        <v>Moderate: underrated regular model and regular rotation</v>
      </c>
    </row>
    <row r="603" spans="1:8" x14ac:dyDescent="0.3">
      <c r="A603" t="s">
        <v>13</v>
      </c>
      <c r="B603" t="s">
        <v>169</v>
      </c>
      <c r="C603">
        <v>2006</v>
      </c>
      <c r="D603">
        <v>3613.9344262295081</v>
      </c>
      <c r="E603">
        <v>92.578761188603409</v>
      </c>
      <c r="F603">
        <v>61</v>
      </c>
      <c r="H603" t="str" cm="1">
        <f t="array" ref="H603">_xlfn.IFS(
             AND(E603&gt;110,C603&gt;2011,F603&gt;100),"High: overrated, new and good rotation",
             AND(E603&lt;90,C603&gt;2011,F603&gt;100),"High: underrated, new and good rotation",
             AND(E603&lt;90,C603&lt;2011,F603&gt;100),"High: underrated, not too new but good rotation",
             AND(E603&lt;=110,C603&gt;2011,F603&lt;=25),"Critic: well priced/underrated and new, but bad rotation",
             AND(E603&gt;110,F603&gt;100),"Top Tier: premium vehicules that tend to be sold above market prices",
             AND(E603&gt;=90,E603&lt;=110,F603&gt;25),"Moderate: fair price and regular to good rotation",
             AND(E603&lt;90,AND(C603&lt;=2011,C603&gt;=2000),AND(F603&lt;100,F603&gt;25)),"Moderate: underrated regular model and regular rotation",
             AND(E603&lt;90,C603&gt;2011,AND(F603&lt;=100,F603&gt;25)),"Moderate: underrated new model with regular rotation",
             AND(E603&lt;90,C603&lt;2000,AND(F603&lt;=100,F603&gt;25)),"Moderate: underrated old model with regular rotation",
             AND(C603&lt;=2011,F603&lt;=25),"Low: not new model and bad rotation",
             AND(E603&gt;110,AND(C603&lt;=2011,C603&gt;=2000),F603&lt;=25),"Low: overrated regular model with bad rotation",
             AND(E603&gt;110,C603&lt;2011,AND(F603&lt;=100,F603&gt;25)),"Low: overrated regular model (not new) with regular rotation",
             AND(E603&gt;110,C603&gt;2011,F603&lt;=25),"Low: overrated new model with bad rotation"
)</f>
        <v>Moderate: fair price and regular to good rotation</v>
      </c>
    </row>
    <row r="604" spans="1:8" x14ac:dyDescent="0.3">
      <c r="A604" t="s">
        <v>13</v>
      </c>
      <c r="B604" t="s">
        <v>169</v>
      </c>
      <c r="C604">
        <v>2007</v>
      </c>
      <c r="D604">
        <v>3894.7916666666665</v>
      </c>
      <c r="E604">
        <v>96.453886407611279</v>
      </c>
      <c r="F604">
        <v>48</v>
      </c>
      <c r="H604" t="str" cm="1">
        <f t="array" ref="H604">_xlfn.IFS(
             AND(E604&gt;110,C604&gt;2011,F604&gt;100),"High: overrated, new and good rotation",
             AND(E604&lt;90,C604&gt;2011,F604&gt;100),"High: underrated, new and good rotation",
             AND(E604&lt;90,C604&lt;2011,F604&gt;100),"High: underrated, not too new but good rotation",
             AND(E604&lt;=110,C604&gt;2011,F604&lt;=25),"Critic: well priced/underrated and new, but bad rotation",
             AND(E604&gt;110,F604&gt;100),"Top Tier: premium vehicules that tend to be sold above market prices",
             AND(E604&gt;=90,E604&lt;=110,F604&gt;25),"Moderate: fair price and regular to good rotation",
             AND(E604&lt;90,AND(C604&lt;=2011,C604&gt;=2000),AND(F604&lt;100,F604&gt;25)),"Moderate: underrated regular model and regular rotation",
             AND(E604&lt;90,C604&gt;2011,AND(F604&lt;=100,F604&gt;25)),"Moderate: underrated new model with regular rotation",
             AND(E604&lt;90,C604&lt;2000,AND(F604&lt;=100,F604&gt;25)),"Moderate: underrated old model with regular rotation",
             AND(C604&lt;=2011,F604&lt;=25),"Low: not new model and bad rotation",
             AND(E604&gt;110,AND(C604&lt;=2011,C604&gt;=2000),F604&lt;=25),"Low: overrated regular model with bad rotation",
             AND(E604&gt;110,C604&lt;2011,AND(F604&lt;=100,F604&gt;25)),"Low: overrated regular model (not new) with regular rotation",
             AND(E604&gt;110,C604&gt;2011,F604&lt;=25),"Low: overrated new model with bad rotation"
)</f>
        <v>Moderate: fair price and regular to good rotation</v>
      </c>
    </row>
    <row r="605" spans="1:8" x14ac:dyDescent="0.3">
      <c r="A605" t="s">
        <v>13</v>
      </c>
      <c r="B605" t="s">
        <v>170</v>
      </c>
      <c r="C605">
        <v>1995</v>
      </c>
      <c r="D605">
        <v>650</v>
      </c>
      <c r="E605">
        <v>36.111111111111107</v>
      </c>
      <c r="F605">
        <v>1</v>
      </c>
      <c r="H605" t="str" cm="1">
        <f t="array" ref="H605">_xlfn.IFS(
             AND(E605&gt;110,C605&gt;2011,F605&gt;100),"High: overrated, new and good rotation",
             AND(E605&lt;90,C605&gt;2011,F605&gt;100),"High: underrated, new and good rotation",
             AND(E605&lt;90,C605&lt;2011,F605&gt;100),"High: underrated, not too new but good rotation",
             AND(E605&lt;=110,C605&gt;2011,F605&lt;=25),"Critic: well priced/underrated and new, but bad rotation",
             AND(E605&gt;110,F605&gt;100),"Top Tier: premium vehicules that tend to be sold above market prices",
             AND(E605&gt;=90,E605&lt;=110,F605&gt;25),"Moderate: fair price and regular to good rotation",
             AND(E605&lt;90,AND(C605&lt;=2011,C605&gt;=2000),AND(F605&lt;100,F605&gt;25)),"Moderate: underrated regular model and regular rotation",
             AND(E605&lt;90,C605&gt;2011,AND(F605&lt;=100,F605&gt;25)),"Moderate: underrated new model with regular rotation",
             AND(E605&lt;90,C605&lt;2000,AND(F605&lt;=100,F605&gt;25)),"Moderate: underrated old model with regular rotation",
             AND(C605&lt;=2011,F605&lt;=25),"Low: not new model and bad rotation",
             AND(E605&gt;110,AND(C605&lt;=2011,C605&gt;=2000),F605&lt;=25),"Low: overrated regular model with bad rotation",
             AND(E605&gt;110,C605&lt;2011,AND(F605&lt;=100,F605&gt;25)),"Low: overrated regular model (not new) with regular rotation",
             AND(E605&gt;110,C605&gt;2011,F605&lt;=25),"Low: overrated new model with bad rotation"
)</f>
        <v>Low: not new model and bad rotation</v>
      </c>
    </row>
    <row r="606" spans="1:8" x14ac:dyDescent="0.3">
      <c r="A606" t="s">
        <v>13</v>
      </c>
      <c r="B606" t="s">
        <v>170</v>
      </c>
      <c r="C606">
        <v>1996</v>
      </c>
      <c r="D606">
        <v>1250</v>
      </c>
      <c r="E606">
        <v>227.27272727272728</v>
      </c>
      <c r="F606">
        <v>1</v>
      </c>
      <c r="H606" t="str" cm="1">
        <f t="array" ref="H606">_xlfn.IFS(
             AND(E606&gt;110,C606&gt;2011,F606&gt;100),"High: overrated, new and good rotation",
             AND(E606&lt;90,C606&gt;2011,F606&gt;100),"High: underrated, new and good rotation",
             AND(E606&lt;90,C606&lt;2011,F606&gt;100),"High: underrated, not too new but good rotation",
             AND(E606&lt;=110,C606&gt;2011,F606&lt;=25),"Critic: well priced/underrated and new, but bad rotation",
             AND(E606&gt;110,F606&gt;100),"Top Tier: premium vehicules that tend to be sold above market prices",
             AND(E606&gt;=90,E606&lt;=110,F606&gt;25),"Moderate: fair price and regular to good rotation",
             AND(E606&lt;90,AND(C606&lt;=2011,C606&gt;=2000),AND(F606&lt;100,F606&gt;25)),"Moderate: underrated regular model and regular rotation",
             AND(E606&lt;90,C606&gt;2011,AND(F606&lt;=100,F606&gt;25)),"Moderate: underrated new model with regular rotation",
             AND(E606&lt;90,C606&lt;2000,AND(F606&lt;=100,F606&gt;25)),"Moderate: underrated old model with regular rotation",
             AND(C606&lt;=2011,F606&lt;=25),"Low: not new model and bad rotation",
             AND(E606&gt;110,AND(C606&lt;=2011,C606&gt;=2000),F606&lt;=25),"Low: overrated regular model with bad rotation",
             AND(E606&gt;110,C606&lt;2011,AND(F606&lt;=100,F606&gt;25)),"Low: overrated regular model (not new) with regular rotation",
             AND(E606&gt;110,C606&gt;2011,F606&lt;=25),"Low: overrated new model with bad rotation"
)</f>
        <v>Low: not new model and bad rotation</v>
      </c>
    </row>
    <row r="607" spans="1:8" x14ac:dyDescent="0.3">
      <c r="A607" t="s">
        <v>13</v>
      </c>
      <c r="B607" t="s">
        <v>170</v>
      </c>
      <c r="C607">
        <v>1997</v>
      </c>
      <c r="D607">
        <v>1050</v>
      </c>
      <c r="E607">
        <v>120</v>
      </c>
      <c r="F607">
        <v>1</v>
      </c>
      <c r="H607" t="str" cm="1">
        <f t="array" ref="H607">_xlfn.IFS(
             AND(E607&gt;110,C607&gt;2011,F607&gt;100),"High: overrated, new and good rotation",
             AND(E607&lt;90,C607&gt;2011,F607&gt;100),"High: underrated, new and good rotation",
             AND(E607&lt;90,C607&lt;2011,F607&gt;100),"High: underrated, not too new but good rotation",
             AND(E607&lt;=110,C607&gt;2011,F607&lt;=25),"Critic: well priced/underrated and new, but bad rotation",
             AND(E607&gt;110,F607&gt;100),"Top Tier: premium vehicules that tend to be sold above market prices",
             AND(E607&gt;=90,E607&lt;=110,F607&gt;25),"Moderate: fair price and regular to good rotation",
             AND(E607&lt;90,AND(C607&lt;=2011,C607&gt;=2000),AND(F607&lt;100,F607&gt;25)),"Moderate: underrated regular model and regular rotation",
             AND(E607&lt;90,C607&gt;2011,AND(F607&lt;=100,F607&gt;25)),"Moderate: underrated new model with regular rotation",
             AND(E607&lt;90,C607&lt;2000,AND(F607&lt;=100,F607&gt;25)),"Moderate: underrated old model with regular rotation",
             AND(C607&lt;=2011,F607&lt;=25),"Low: not new model and bad rotation",
             AND(E607&gt;110,AND(C607&lt;=2011,C607&gt;=2000),F607&lt;=25),"Low: overrated regular model with bad rotation",
             AND(E607&gt;110,C607&lt;2011,AND(F607&lt;=100,F607&gt;25)),"Low: overrated regular model (not new) with regular rotation",
             AND(E607&gt;110,C607&gt;2011,F607&lt;=25),"Low: overrated new model with bad rotation"
)</f>
        <v>Low: not new model and bad rotation</v>
      </c>
    </row>
    <row r="608" spans="1:8" x14ac:dyDescent="0.3">
      <c r="A608" t="s">
        <v>13</v>
      </c>
      <c r="B608" t="s">
        <v>170</v>
      </c>
      <c r="C608">
        <v>1998</v>
      </c>
      <c r="D608">
        <v>3000</v>
      </c>
      <c r="E608">
        <v>171.42857142857142</v>
      </c>
      <c r="F608">
        <v>1</v>
      </c>
      <c r="H608" t="str" cm="1">
        <f t="array" ref="H608">_xlfn.IFS(
             AND(E608&gt;110,C608&gt;2011,F608&gt;100),"High: overrated, new and good rotation",
             AND(E608&lt;90,C608&gt;2011,F608&gt;100),"High: underrated, new and good rotation",
             AND(E608&lt;90,C608&lt;2011,F608&gt;100),"High: underrated, not too new but good rotation",
             AND(E608&lt;=110,C608&gt;2011,F608&lt;=25),"Critic: well priced/underrated and new, but bad rotation",
             AND(E608&gt;110,F608&gt;100),"Top Tier: premium vehicules that tend to be sold above market prices",
             AND(E608&gt;=90,E608&lt;=110,F608&gt;25),"Moderate: fair price and regular to good rotation",
             AND(E608&lt;90,AND(C608&lt;=2011,C608&gt;=2000),AND(F608&lt;100,F608&gt;25)),"Moderate: underrated regular model and regular rotation",
             AND(E608&lt;90,C608&gt;2011,AND(F608&lt;=100,F608&gt;25)),"Moderate: underrated new model with regular rotation",
             AND(E608&lt;90,C608&lt;2000,AND(F608&lt;=100,F608&gt;25)),"Moderate: underrated old model with regular rotation",
             AND(C608&lt;=2011,F608&lt;=25),"Low: not new model and bad rotation",
             AND(E608&gt;110,AND(C608&lt;=2011,C608&gt;=2000),F608&lt;=25),"Low: overrated regular model with bad rotation",
             AND(E608&gt;110,C608&lt;2011,AND(F608&lt;=100,F608&gt;25)),"Low: overrated regular model (not new) with regular rotation",
             AND(E608&gt;110,C608&gt;2011,F608&lt;=25),"Low: overrated new model with bad rotation"
)</f>
        <v>Low: not new model and bad rotation</v>
      </c>
    </row>
    <row r="609" spans="1:8" x14ac:dyDescent="0.3">
      <c r="A609" t="s">
        <v>13</v>
      </c>
      <c r="B609" t="s">
        <v>171</v>
      </c>
      <c r="C609">
        <v>1994</v>
      </c>
      <c r="D609">
        <v>500</v>
      </c>
      <c r="E609">
        <v>76.923076923076934</v>
      </c>
      <c r="F609">
        <v>1</v>
      </c>
      <c r="H609" t="str" cm="1">
        <f t="array" ref="H609">_xlfn.IFS(
             AND(E609&gt;110,C609&gt;2011,F609&gt;100),"High: overrated, new and good rotation",
             AND(E609&lt;90,C609&gt;2011,F609&gt;100),"High: underrated, new and good rotation",
             AND(E609&lt;90,C609&lt;2011,F609&gt;100),"High: underrated, not too new but good rotation",
             AND(E609&lt;=110,C609&gt;2011,F609&lt;=25),"Critic: well priced/underrated and new, but bad rotation",
             AND(E609&gt;110,F609&gt;100),"Top Tier: premium vehicules that tend to be sold above market prices",
             AND(E609&gt;=90,E609&lt;=110,F609&gt;25),"Moderate: fair price and regular to good rotation",
             AND(E609&lt;90,AND(C609&lt;=2011,C609&gt;=2000),AND(F609&lt;100,F609&gt;25)),"Moderate: underrated regular model and regular rotation",
             AND(E609&lt;90,C609&gt;2011,AND(F609&lt;=100,F609&gt;25)),"Moderate: underrated new model with regular rotation",
             AND(E609&lt;90,C609&lt;2000,AND(F609&lt;=100,F609&gt;25)),"Moderate: underrated old model with regular rotation",
             AND(C609&lt;=2011,F609&lt;=25),"Low: not new model and bad rotation",
             AND(E609&gt;110,AND(C609&lt;=2011,C609&gt;=2000),F609&lt;=25),"Low: overrated regular model with bad rotation",
             AND(E609&gt;110,C609&lt;2011,AND(F609&lt;=100,F609&gt;25)),"Low: overrated regular model (not new) with regular rotation",
             AND(E609&gt;110,C609&gt;2011,F609&lt;=25),"Low: overrated new model with bad rotation"
)</f>
        <v>Low: not new model and bad rotation</v>
      </c>
    </row>
    <row r="610" spans="1:8" x14ac:dyDescent="0.3">
      <c r="A610" t="s">
        <v>13</v>
      </c>
      <c r="B610" t="s">
        <v>171</v>
      </c>
      <c r="C610">
        <v>1995</v>
      </c>
      <c r="D610">
        <v>2925</v>
      </c>
      <c r="E610">
        <v>139.8268398268398</v>
      </c>
      <c r="F610">
        <v>2</v>
      </c>
      <c r="H610" t="str" cm="1">
        <f t="array" ref="H610">_xlfn.IFS(
             AND(E610&gt;110,C610&gt;2011,F610&gt;100),"High: overrated, new and good rotation",
             AND(E610&lt;90,C610&gt;2011,F610&gt;100),"High: underrated, new and good rotation",
             AND(E610&lt;90,C610&lt;2011,F610&gt;100),"High: underrated, not too new but good rotation",
             AND(E610&lt;=110,C610&gt;2011,F610&lt;=25),"Critic: well priced/underrated and new, but bad rotation",
             AND(E610&gt;110,F610&gt;100),"Top Tier: premium vehicules that tend to be sold above market prices",
             AND(E610&gt;=90,E610&lt;=110,F610&gt;25),"Moderate: fair price and regular to good rotation",
             AND(E610&lt;90,AND(C610&lt;=2011,C610&gt;=2000),AND(F610&lt;100,F610&gt;25)),"Moderate: underrated regular model and regular rotation",
             AND(E610&lt;90,C610&gt;2011,AND(F610&lt;=100,F610&gt;25)),"Moderate: underrated new model with regular rotation",
             AND(E610&lt;90,C610&lt;2000,AND(F610&lt;=100,F610&gt;25)),"Moderate: underrated old model with regular rotation",
             AND(C610&lt;=2011,F610&lt;=25),"Low: not new model and bad rotation",
             AND(E610&gt;110,AND(C610&lt;=2011,C610&gt;=2000),F610&lt;=25),"Low: overrated regular model with bad rotation",
             AND(E610&gt;110,C610&lt;2011,AND(F610&lt;=100,F610&gt;25)),"Low: overrated regular model (not new) with regular rotation",
             AND(E610&gt;110,C610&gt;2011,F610&lt;=25),"Low: overrated new model with bad rotation"
)</f>
        <v>Low: not new model and bad rotation</v>
      </c>
    </row>
    <row r="611" spans="1:8" x14ac:dyDescent="0.3">
      <c r="A611" t="s">
        <v>13</v>
      </c>
      <c r="B611" t="s">
        <v>172</v>
      </c>
      <c r="C611">
        <v>2005</v>
      </c>
      <c r="D611">
        <v>3115.3846153846152</v>
      </c>
      <c r="E611">
        <v>98.493344089008787</v>
      </c>
      <c r="F611">
        <v>26</v>
      </c>
      <c r="H611" t="str" cm="1">
        <f t="array" ref="H611">_xlfn.IFS(
             AND(E611&gt;110,C611&gt;2011,F611&gt;100),"High: overrated, new and good rotation",
             AND(E611&lt;90,C611&gt;2011,F611&gt;100),"High: underrated, new and good rotation",
             AND(E611&lt;90,C611&lt;2011,F611&gt;100),"High: underrated, not too new but good rotation",
             AND(E611&lt;=110,C611&gt;2011,F611&lt;=25),"Critic: well priced/underrated and new, but bad rotation",
             AND(E611&gt;110,F611&gt;100),"Top Tier: premium vehicules that tend to be sold above market prices",
             AND(E611&gt;=90,E611&lt;=110,F611&gt;25),"Moderate: fair price and regular to good rotation",
             AND(E611&lt;90,AND(C611&lt;=2011,C611&gt;=2000),AND(F611&lt;100,F611&gt;25)),"Moderate: underrated regular model and regular rotation",
             AND(E611&lt;90,C611&gt;2011,AND(F611&lt;=100,F611&gt;25)),"Moderate: underrated new model with regular rotation",
             AND(E611&lt;90,C611&lt;2000,AND(F611&lt;=100,F611&gt;25)),"Moderate: underrated old model with regular rotation",
             AND(C611&lt;=2011,F611&lt;=25),"Low: not new model and bad rotation",
             AND(E611&gt;110,AND(C611&lt;=2011,C611&gt;=2000),F611&lt;=25),"Low: overrated regular model with bad rotation",
             AND(E611&gt;110,C611&lt;2011,AND(F611&lt;=100,F611&gt;25)),"Low: overrated regular model (not new) with regular rotation",
             AND(E611&gt;110,C611&gt;2011,F611&lt;=25),"Low: overrated new model with bad rotation"
)</f>
        <v>Moderate: fair price and regular to good rotation</v>
      </c>
    </row>
    <row r="612" spans="1:8" x14ac:dyDescent="0.3">
      <c r="A612" t="s">
        <v>13</v>
      </c>
      <c r="B612" t="s">
        <v>172</v>
      </c>
      <c r="C612">
        <v>2006</v>
      </c>
      <c r="D612">
        <v>3564.2857142857142</v>
      </c>
      <c r="E612">
        <v>102.59287439682303</v>
      </c>
      <c r="F612">
        <v>14</v>
      </c>
      <c r="H612" t="str" cm="1">
        <f t="array" ref="H612">_xlfn.IFS(
             AND(E612&gt;110,C612&gt;2011,F612&gt;100),"High: overrated, new and good rotation",
             AND(E612&lt;90,C612&gt;2011,F612&gt;100),"High: underrated, new and good rotation",
             AND(E612&lt;90,C612&lt;2011,F612&gt;100),"High: underrated, not too new but good rotation",
             AND(E612&lt;=110,C612&gt;2011,F612&lt;=25),"Critic: well priced/underrated and new, but bad rotation",
             AND(E612&gt;110,F612&gt;100),"Top Tier: premium vehicules that tend to be sold above market prices",
             AND(E612&gt;=90,E612&lt;=110,F612&gt;25),"Moderate: fair price and regular to good rotation",
             AND(E612&lt;90,AND(C612&lt;=2011,C612&gt;=2000),AND(F612&lt;100,F612&gt;25)),"Moderate: underrated regular model and regular rotation",
             AND(E612&lt;90,C612&gt;2011,AND(F612&lt;=100,F612&gt;25)),"Moderate: underrated new model with regular rotation",
             AND(E612&lt;90,C612&lt;2000,AND(F612&lt;=100,F612&gt;25)),"Moderate: underrated old model with regular rotation",
             AND(C612&lt;=2011,F612&lt;=25),"Low: not new model and bad rotation",
             AND(E612&gt;110,AND(C612&lt;=2011,C612&gt;=2000),F612&lt;=25),"Low: overrated regular model with bad rotation",
             AND(E612&gt;110,C612&lt;2011,AND(F612&lt;=100,F612&gt;25)),"Low: overrated regular model (not new) with regular rotation",
             AND(E612&gt;110,C612&gt;2011,F612&lt;=25),"Low: overrated new model with bad rotation"
)</f>
        <v>Low: not new model and bad rotation</v>
      </c>
    </row>
    <row r="613" spans="1:8" x14ac:dyDescent="0.3">
      <c r="A613" t="s">
        <v>13</v>
      </c>
      <c r="B613" t="s">
        <v>172</v>
      </c>
      <c r="C613">
        <v>2007</v>
      </c>
      <c r="D613">
        <v>3666.6666666666665</v>
      </c>
      <c r="E613">
        <v>97.362837420676783</v>
      </c>
      <c r="F613">
        <v>9</v>
      </c>
      <c r="H613" t="str" cm="1">
        <f t="array" ref="H613">_xlfn.IFS(
             AND(E613&gt;110,C613&gt;2011,F613&gt;100),"High: overrated, new and good rotation",
             AND(E613&lt;90,C613&gt;2011,F613&gt;100),"High: underrated, new and good rotation",
             AND(E613&lt;90,C613&lt;2011,F613&gt;100),"High: underrated, not too new but good rotation",
             AND(E613&lt;=110,C613&gt;2011,F613&lt;=25),"Critic: well priced/underrated and new, but bad rotation",
             AND(E613&gt;110,F613&gt;100),"Top Tier: premium vehicules that tend to be sold above market prices",
             AND(E613&gt;=90,E613&lt;=110,F613&gt;25),"Moderate: fair price and regular to good rotation",
             AND(E613&lt;90,AND(C613&lt;=2011,C613&gt;=2000),AND(F613&lt;100,F613&gt;25)),"Moderate: underrated regular model and regular rotation",
             AND(E613&lt;90,C613&gt;2011,AND(F613&lt;=100,F613&gt;25)),"Moderate: underrated new model with regular rotation",
             AND(E613&lt;90,C613&lt;2000,AND(F613&lt;=100,F613&gt;25)),"Moderate: underrated old model with regular rotation",
             AND(C613&lt;=2011,F613&lt;=25),"Low: not new model and bad rotation",
             AND(E613&gt;110,AND(C613&lt;=2011,C613&gt;=2000),F613&lt;=25),"Low: overrated regular model with bad rotation",
             AND(E613&gt;110,C613&lt;2011,AND(F613&lt;=100,F613&gt;25)),"Low: overrated regular model (not new) with regular rotation",
             AND(E613&gt;110,C613&gt;2011,F613&lt;=25),"Low: overrated new model with bad rotation"
)</f>
        <v>Low: not new model and bad rotation</v>
      </c>
    </row>
    <row r="614" spans="1:8" x14ac:dyDescent="0.3">
      <c r="A614" t="s">
        <v>13</v>
      </c>
      <c r="B614" t="s">
        <v>173</v>
      </c>
      <c r="C614">
        <v>2012</v>
      </c>
      <c r="D614">
        <v>12552.970297029702</v>
      </c>
      <c r="E614">
        <v>99.044053642671543</v>
      </c>
      <c r="F614">
        <v>101</v>
      </c>
      <c r="H614" t="str" cm="1">
        <f t="array" ref="H614">_xlfn.IFS(
             AND(E614&gt;110,C614&gt;2011,F614&gt;100),"High: overrated, new and good rotation",
             AND(E614&lt;90,C614&gt;2011,F614&gt;100),"High: underrated, new and good rotation",
             AND(E614&lt;90,C614&lt;2011,F614&gt;100),"High: underrated, not too new but good rotation",
             AND(E614&lt;=110,C614&gt;2011,F614&lt;=25),"Critic: well priced/underrated and new, but bad rotation",
             AND(E614&gt;110,F614&gt;100),"Top Tier: premium vehicules that tend to be sold above market prices",
             AND(E614&gt;=90,E614&lt;=110,F614&gt;25),"Moderate: fair price and regular to good rotation",
             AND(E614&lt;90,AND(C614&lt;=2011,C614&gt;=2000),AND(F614&lt;100,F614&gt;25)),"Moderate: underrated regular model and regular rotation",
             AND(E614&lt;90,C614&gt;2011,AND(F614&lt;=100,F614&gt;25)),"Moderate: underrated new model with regular rotation",
             AND(E614&lt;90,C614&lt;2000,AND(F614&lt;=100,F614&gt;25)),"Moderate: underrated old model with regular rotation",
             AND(C614&lt;=2011,F614&lt;=25),"Low: not new model and bad rotation",
             AND(E614&gt;110,AND(C614&lt;=2011,C614&gt;=2000),F614&lt;=25),"Low: overrated regular model with bad rotation",
             AND(E614&gt;110,C614&lt;2011,AND(F614&lt;=100,F614&gt;25)),"Low: overrated regular model (not new) with regular rotation",
             AND(E614&gt;110,C614&gt;2011,F614&lt;=25),"Low: overrated new model with bad rotation"
)</f>
        <v>Moderate: fair price and regular to good rotation</v>
      </c>
    </row>
    <row r="615" spans="1:8" x14ac:dyDescent="0.3">
      <c r="A615" t="s">
        <v>13</v>
      </c>
      <c r="B615" t="s">
        <v>173</v>
      </c>
      <c r="C615">
        <v>2013</v>
      </c>
      <c r="D615">
        <v>12573.276729559748</v>
      </c>
      <c r="E615">
        <v>100.43931991118906</v>
      </c>
      <c r="F615">
        <v>159</v>
      </c>
      <c r="H615" t="str" cm="1">
        <f t="array" ref="H615">_xlfn.IFS(
             AND(E615&gt;110,C615&gt;2011,F615&gt;100),"High: overrated, new and good rotation",
             AND(E615&lt;90,C615&gt;2011,F615&gt;100),"High: underrated, new and good rotation",
             AND(E615&lt;90,C615&lt;2011,F615&gt;100),"High: underrated, not too new but good rotation",
             AND(E615&lt;=110,C615&gt;2011,F615&lt;=25),"Critic: well priced/underrated and new, but bad rotation",
             AND(E615&gt;110,F615&gt;100),"Top Tier: premium vehicules that tend to be sold above market prices",
             AND(E615&gt;=90,E615&lt;=110,F615&gt;25),"Moderate: fair price and regular to good rotation",
             AND(E615&lt;90,AND(C615&lt;=2011,C615&gt;=2000),AND(F615&lt;100,F615&gt;25)),"Moderate: underrated regular model and regular rotation",
             AND(E615&lt;90,C615&gt;2011,AND(F615&lt;=100,F615&gt;25)),"Moderate: underrated new model with regular rotation",
             AND(E615&lt;90,C615&lt;2000,AND(F615&lt;=100,F615&gt;25)),"Moderate: underrated old model with regular rotation",
             AND(C615&lt;=2011,F615&lt;=25),"Low: not new model and bad rotation",
             AND(E615&gt;110,AND(C615&lt;=2011,C615&gt;=2000),F615&lt;=25),"Low: overrated regular model with bad rotation",
             AND(E615&gt;110,C615&lt;2011,AND(F615&lt;=100,F615&gt;25)),"Low: overrated regular model (not new) with regular rotation",
             AND(E615&gt;110,C615&gt;2011,F615&lt;=25),"Low: overrated new model with bad rotation"
)</f>
        <v>Moderate: fair price and regular to good rotation</v>
      </c>
    </row>
    <row r="616" spans="1:8" x14ac:dyDescent="0.3">
      <c r="A616" t="s">
        <v>13</v>
      </c>
      <c r="B616" t="s">
        <v>173</v>
      </c>
      <c r="C616">
        <v>2014</v>
      </c>
      <c r="D616">
        <v>13728.191489361701</v>
      </c>
      <c r="E616">
        <v>91.851610493568032</v>
      </c>
      <c r="F616">
        <v>94</v>
      </c>
      <c r="H616" t="str" cm="1">
        <f t="array" ref="H616">_xlfn.IFS(
             AND(E616&gt;110,C616&gt;2011,F616&gt;100),"High: overrated, new and good rotation",
             AND(E616&lt;90,C616&gt;2011,F616&gt;100),"High: underrated, new and good rotation",
             AND(E616&lt;90,C616&lt;2011,F616&gt;100),"High: underrated, not too new but good rotation",
             AND(E616&lt;=110,C616&gt;2011,F616&lt;=25),"Critic: well priced/underrated and new, but bad rotation",
             AND(E616&gt;110,F616&gt;100),"Top Tier: premium vehicules that tend to be sold above market prices",
             AND(E616&gt;=90,E616&lt;=110,F616&gt;25),"Moderate: fair price and regular to good rotation",
             AND(E616&lt;90,AND(C616&lt;=2011,C616&gt;=2000),AND(F616&lt;100,F616&gt;25)),"Moderate: underrated regular model and regular rotation",
             AND(E616&lt;90,C616&gt;2011,AND(F616&lt;=100,F616&gt;25)),"Moderate: underrated new model with regular rotation",
             AND(E616&lt;90,C616&lt;2000,AND(F616&lt;=100,F616&gt;25)),"Moderate: underrated old model with regular rotation",
             AND(C616&lt;=2011,F616&lt;=25),"Low: not new model and bad rotation",
             AND(E616&gt;110,AND(C616&lt;=2011,C616&gt;=2000),F616&lt;=25),"Low: overrated regular model with bad rotation",
             AND(E616&gt;110,C616&lt;2011,AND(F616&lt;=100,F616&gt;25)),"Low: overrated regular model (not new) with regular rotation",
             AND(E616&gt;110,C616&gt;2011,F616&lt;=25),"Low: overrated new model with bad rotation"
)</f>
        <v>Moderate: fair price and regular to good rotation</v>
      </c>
    </row>
    <row r="617" spans="1:8" x14ac:dyDescent="0.3">
      <c r="A617" t="s">
        <v>13</v>
      </c>
      <c r="B617" t="s">
        <v>173</v>
      </c>
      <c r="C617">
        <v>2015</v>
      </c>
      <c r="D617">
        <v>16562.962962962964</v>
      </c>
      <c r="E617">
        <v>96.132334438709194</v>
      </c>
      <c r="F617">
        <v>27</v>
      </c>
      <c r="H617" t="str" cm="1">
        <f t="array" ref="H617">_xlfn.IFS(
             AND(E617&gt;110,C617&gt;2011,F617&gt;100),"High: overrated, new and good rotation",
             AND(E617&lt;90,C617&gt;2011,F617&gt;100),"High: underrated, new and good rotation",
             AND(E617&lt;90,C617&lt;2011,F617&gt;100),"High: underrated, not too new but good rotation",
             AND(E617&lt;=110,C617&gt;2011,F617&lt;=25),"Critic: well priced/underrated and new, but bad rotation",
             AND(E617&gt;110,F617&gt;100),"Top Tier: premium vehicules that tend to be sold above market prices",
             AND(E617&gt;=90,E617&lt;=110,F617&gt;25),"Moderate: fair price and regular to good rotation",
             AND(E617&lt;90,AND(C617&lt;=2011,C617&gt;=2000),AND(F617&lt;100,F617&gt;25)),"Moderate: underrated regular model and regular rotation",
             AND(E617&lt;90,C617&gt;2011,AND(F617&lt;=100,F617&gt;25)),"Moderate: underrated new model with regular rotation",
             AND(E617&lt;90,C617&lt;2000,AND(F617&lt;=100,F617&gt;25)),"Moderate: underrated old model with regular rotation",
             AND(C617&lt;=2011,F617&lt;=25),"Low: not new model and bad rotation",
             AND(E617&gt;110,AND(C617&lt;=2011,C617&gt;=2000),F617&lt;=25),"Low: overrated regular model with bad rotation",
             AND(E617&gt;110,C617&lt;2011,AND(F617&lt;=100,F617&gt;25)),"Low: overrated regular model (not new) with regular rotation",
             AND(E617&gt;110,C617&gt;2011,F617&lt;=25),"Low: overrated new model with bad rotation"
)</f>
        <v>Moderate: fair price and regular to good rotation</v>
      </c>
    </row>
    <row r="618" spans="1:8" x14ac:dyDescent="0.3">
      <c r="A618" t="s">
        <v>14</v>
      </c>
      <c r="B618" t="s">
        <v>174</v>
      </c>
      <c r="C618">
        <v>2013</v>
      </c>
      <c r="D618">
        <v>19560.56462585034</v>
      </c>
      <c r="E618">
        <v>99.473432179102417</v>
      </c>
      <c r="F618">
        <v>147</v>
      </c>
      <c r="H618" t="str" cm="1">
        <f t="array" ref="H618">_xlfn.IFS(
             AND(E618&gt;110,C618&gt;2011,F618&gt;100),"High: overrated, new and good rotation",
             AND(E618&lt;90,C618&gt;2011,F618&gt;100),"High: underrated, new and good rotation",
             AND(E618&lt;90,C618&lt;2011,F618&gt;100),"High: underrated, not too new but good rotation",
             AND(E618&lt;=110,C618&gt;2011,F618&lt;=25),"Critic: well priced/underrated and new, but bad rotation",
             AND(E618&gt;110,F618&gt;100),"Top Tier: premium vehicules that tend to be sold above market prices",
             AND(E618&gt;=90,E618&lt;=110,F618&gt;25),"Moderate: fair price and regular to good rotation",
             AND(E618&lt;90,AND(C618&lt;=2011,C618&gt;=2000),AND(F618&lt;100,F618&gt;25)),"Moderate: underrated regular model and regular rotation",
             AND(E618&lt;90,C618&gt;2011,AND(F618&lt;=100,F618&gt;25)),"Moderate: underrated new model with regular rotation",
             AND(E618&lt;90,C618&lt;2000,AND(F618&lt;=100,F618&gt;25)),"Moderate: underrated old model with regular rotation",
             AND(C618&lt;=2011,F618&lt;=25),"Low: not new model and bad rotation",
             AND(E618&gt;110,AND(C618&lt;=2011,C618&gt;=2000),F618&lt;=25),"Low: overrated regular model with bad rotation",
             AND(E618&gt;110,C618&lt;2011,AND(F618&lt;=100,F618&gt;25)),"Low: overrated regular model (not new) with regular rotation",
             AND(E618&gt;110,C618&gt;2011,F618&lt;=25),"Low: overrated new model with bad rotation"
)</f>
        <v>Moderate: fair price and regular to good rotation</v>
      </c>
    </row>
    <row r="619" spans="1:8" x14ac:dyDescent="0.3">
      <c r="A619" t="s">
        <v>14</v>
      </c>
      <c r="B619" t="s">
        <v>174</v>
      </c>
      <c r="C619">
        <v>2014</v>
      </c>
      <c r="D619">
        <v>22783.02</v>
      </c>
      <c r="E619">
        <v>98.369548224868097</v>
      </c>
      <c r="F619">
        <v>50</v>
      </c>
      <c r="H619" t="str" cm="1">
        <f t="array" ref="H619">_xlfn.IFS(
             AND(E619&gt;110,C619&gt;2011,F619&gt;100),"High: overrated, new and good rotation",
             AND(E619&lt;90,C619&gt;2011,F619&gt;100),"High: underrated, new and good rotation",
             AND(E619&lt;90,C619&lt;2011,F619&gt;100),"High: underrated, not too new but good rotation",
             AND(E619&lt;=110,C619&gt;2011,F619&lt;=25),"Critic: well priced/underrated and new, but bad rotation",
             AND(E619&gt;110,F619&gt;100),"Top Tier: premium vehicules that tend to be sold above market prices",
             AND(E619&gt;=90,E619&lt;=110,F619&gt;25),"Moderate: fair price and regular to good rotation",
             AND(E619&lt;90,AND(C619&lt;=2011,C619&gt;=2000),AND(F619&lt;100,F619&gt;25)),"Moderate: underrated regular model and regular rotation",
             AND(E619&lt;90,C619&gt;2011,AND(F619&lt;=100,F619&gt;25)),"Moderate: underrated new model with regular rotation",
             AND(E619&lt;90,C619&lt;2000,AND(F619&lt;=100,F619&gt;25)),"Moderate: underrated old model with regular rotation",
             AND(C619&lt;=2011,F619&lt;=25),"Low: not new model and bad rotation",
             AND(E619&gt;110,AND(C619&lt;=2011,C619&gt;=2000),F619&lt;=25),"Low: overrated regular model with bad rotation",
             AND(E619&gt;110,C619&lt;2011,AND(F619&lt;=100,F619&gt;25)),"Low: overrated regular model (not new) with regular rotation",
             AND(E619&gt;110,C619&gt;2011,F619&lt;=25),"Low: overrated new model with bad rotation"
)</f>
        <v>Moderate: fair price and regular to good rotation</v>
      </c>
    </row>
    <row r="620" spans="1:8" x14ac:dyDescent="0.3">
      <c r="A620" t="s">
        <v>14</v>
      </c>
      <c r="B620" t="s">
        <v>174</v>
      </c>
      <c r="C620">
        <v>2015</v>
      </c>
      <c r="D620">
        <v>28700</v>
      </c>
      <c r="E620">
        <v>102.30496918840959</v>
      </c>
      <c r="F620">
        <v>3</v>
      </c>
      <c r="H620" t="str" cm="1">
        <f t="array" ref="H620">_xlfn.IFS(
             AND(E620&gt;110,C620&gt;2011,F620&gt;100),"High: overrated, new and good rotation",
             AND(E620&lt;90,C620&gt;2011,F620&gt;100),"High: underrated, new and good rotation",
             AND(E620&lt;90,C620&lt;2011,F620&gt;100),"High: underrated, not too new but good rotation",
             AND(E620&lt;=110,C620&gt;2011,F620&lt;=25),"Critic: well priced/underrated and new, but bad rotation",
             AND(E620&gt;110,F620&gt;100),"Top Tier: premium vehicules that tend to be sold above market prices",
             AND(E620&gt;=90,E620&lt;=110,F620&gt;25),"Moderate: fair price and regular to good rotation",
             AND(E620&lt;90,AND(C620&lt;=2011,C620&gt;=2000),AND(F620&lt;100,F620&gt;25)),"Moderate: underrated regular model and regular rotation",
             AND(E620&lt;90,C620&gt;2011,AND(F620&lt;=100,F620&gt;25)),"Moderate: underrated new model with regular rotation",
             AND(E620&lt;90,C620&lt;2000,AND(F620&lt;=100,F620&gt;25)),"Moderate: underrated old model with regular rotation",
             AND(C620&lt;=2011,F620&lt;=25),"Low: not new model and bad rotation",
             AND(E620&gt;110,AND(C620&lt;=2011,C620&gt;=2000),F620&lt;=25),"Low: overrated regular model with bad rotation",
             AND(E620&gt;110,C620&lt;2011,AND(F620&lt;=100,F620&gt;25)),"Low: overrated regular model (not new) with regular rotation",
             AND(E620&gt;110,C620&gt;2011,F620&lt;=25),"Low: overrated new model with bad rotation"
)</f>
        <v>Critic: well priced/underrated and new, but bad rotation</v>
      </c>
    </row>
    <row r="621" spans="1:8" x14ac:dyDescent="0.3">
      <c r="A621" t="s">
        <v>14</v>
      </c>
      <c r="B621" t="s">
        <v>175</v>
      </c>
      <c r="C621">
        <v>1997</v>
      </c>
      <c r="D621">
        <v>554.16666666666663</v>
      </c>
      <c r="E621">
        <v>103.2863856533272</v>
      </c>
      <c r="F621">
        <v>6</v>
      </c>
      <c r="H621" t="str" cm="1">
        <f t="array" ref="H621">_xlfn.IFS(
             AND(E621&gt;110,C621&gt;2011,F621&gt;100),"High: overrated, new and good rotation",
             AND(E621&lt;90,C621&gt;2011,F621&gt;100),"High: underrated, new and good rotation",
             AND(E621&lt;90,C621&lt;2011,F621&gt;100),"High: underrated, not too new but good rotation",
             AND(E621&lt;=110,C621&gt;2011,F621&lt;=25),"Critic: well priced/underrated and new, but bad rotation",
             AND(E621&gt;110,F621&gt;100),"Top Tier: premium vehicules that tend to be sold above market prices",
             AND(E621&gt;=90,E621&lt;=110,F621&gt;25),"Moderate: fair price and regular to good rotation",
             AND(E621&lt;90,AND(C621&lt;=2011,C621&gt;=2000),AND(F621&lt;100,F621&gt;25)),"Moderate: underrated regular model and regular rotation",
             AND(E621&lt;90,C621&gt;2011,AND(F621&lt;=100,F621&gt;25)),"Moderate: underrated new model with regular rotation",
             AND(E621&lt;90,C621&lt;2000,AND(F621&lt;=100,F621&gt;25)),"Moderate: underrated old model with regular rotation",
             AND(C621&lt;=2011,F621&lt;=25),"Low: not new model and bad rotation",
             AND(E621&gt;110,AND(C621&lt;=2011,C621&gt;=2000),F621&lt;=25),"Low: overrated regular model with bad rotation",
             AND(E621&gt;110,C621&lt;2011,AND(F621&lt;=100,F621&gt;25)),"Low: overrated regular model (not new) with regular rotation",
             AND(E621&gt;110,C621&gt;2011,F621&lt;=25),"Low: overrated new model with bad rotation"
)</f>
        <v>Low: not new model and bad rotation</v>
      </c>
    </row>
    <row r="622" spans="1:8" x14ac:dyDescent="0.3">
      <c r="A622" t="s">
        <v>14</v>
      </c>
      <c r="B622" t="s">
        <v>175</v>
      </c>
      <c r="C622">
        <v>1998</v>
      </c>
      <c r="D622">
        <v>716.66666666666663</v>
      </c>
      <c r="E622">
        <v>112.33766233766234</v>
      </c>
      <c r="F622">
        <v>3</v>
      </c>
      <c r="H622" t="str" cm="1">
        <f t="array" ref="H622">_xlfn.IFS(
             AND(E622&gt;110,C622&gt;2011,F622&gt;100),"High: overrated, new and good rotation",
             AND(E622&lt;90,C622&gt;2011,F622&gt;100),"High: underrated, new and good rotation",
             AND(E622&lt;90,C622&lt;2011,F622&gt;100),"High: underrated, not too new but good rotation",
             AND(E622&lt;=110,C622&gt;2011,F622&lt;=25),"Critic: well priced/underrated and new, but bad rotation",
             AND(E622&gt;110,F622&gt;100),"Top Tier: premium vehicules that tend to be sold above market prices",
             AND(E622&gt;=90,E622&lt;=110,F622&gt;25),"Moderate: fair price and regular to good rotation",
             AND(E622&lt;90,AND(C622&lt;=2011,C622&gt;=2000),AND(F622&lt;100,F622&gt;25)),"Moderate: underrated regular model and regular rotation",
             AND(E622&lt;90,C622&gt;2011,AND(F622&lt;=100,F622&gt;25)),"Moderate: underrated new model with regular rotation",
             AND(E622&lt;90,C622&lt;2000,AND(F622&lt;=100,F622&gt;25)),"Moderate: underrated old model with regular rotation",
             AND(C622&lt;=2011,F622&lt;=25),"Low: not new model and bad rotation",
             AND(E622&gt;110,AND(C622&lt;=2011,C622&gt;=2000),F622&lt;=25),"Low: overrated regular model with bad rotation",
             AND(E622&gt;110,C622&lt;2011,AND(F622&lt;=100,F622&gt;25)),"Low: overrated regular model (not new) with regular rotation",
             AND(E622&gt;110,C622&gt;2011,F622&lt;=25),"Low: overrated new model with bad rotation"
)</f>
        <v>Low: not new model and bad rotation</v>
      </c>
    </row>
    <row r="623" spans="1:8" x14ac:dyDescent="0.3">
      <c r="A623" t="s">
        <v>14</v>
      </c>
      <c r="B623" t="s">
        <v>175</v>
      </c>
      <c r="C623">
        <v>1999</v>
      </c>
      <c r="D623">
        <v>1050</v>
      </c>
      <c r="E623">
        <v>188.9611446754304</v>
      </c>
      <c r="F623">
        <v>7</v>
      </c>
      <c r="H623" t="str" cm="1">
        <f t="array" ref="H623">_xlfn.IFS(
             AND(E623&gt;110,C623&gt;2011,F623&gt;100),"High: overrated, new and good rotation",
             AND(E623&lt;90,C623&gt;2011,F623&gt;100),"High: underrated, new and good rotation",
             AND(E623&lt;90,C623&lt;2011,F623&gt;100),"High: underrated, not too new but good rotation",
             AND(E623&lt;=110,C623&gt;2011,F623&lt;=25),"Critic: well priced/underrated and new, but bad rotation",
             AND(E623&gt;110,F623&gt;100),"Top Tier: premium vehicules that tend to be sold above market prices",
             AND(E623&gt;=90,E623&lt;=110,F623&gt;25),"Moderate: fair price and regular to good rotation",
             AND(E623&lt;90,AND(C623&lt;=2011,C623&gt;=2000),AND(F623&lt;100,F623&gt;25)),"Moderate: underrated regular model and regular rotation",
             AND(E623&lt;90,C623&gt;2011,AND(F623&lt;=100,F623&gt;25)),"Moderate: underrated new model with regular rotation",
             AND(E623&lt;90,C623&lt;2000,AND(F623&lt;=100,F623&gt;25)),"Moderate: underrated old model with regular rotation",
             AND(C623&lt;=2011,F623&lt;=25),"Low: not new model and bad rotation",
             AND(E623&gt;110,AND(C623&lt;=2011,C623&gt;=2000),F623&lt;=25),"Low: overrated regular model with bad rotation",
             AND(E623&gt;110,C623&lt;2011,AND(F623&lt;=100,F623&gt;25)),"Low: overrated regular model (not new) with regular rotation",
             AND(E623&gt;110,C623&gt;2011,F623&lt;=25),"Low: overrated new model with bad rotation"
)</f>
        <v>Low: not new model and bad rotation</v>
      </c>
    </row>
    <row r="624" spans="1:8" x14ac:dyDescent="0.3">
      <c r="A624" t="s">
        <v>14</v>
      </c>
      <c r="B624" t="s">
        <v>175</v>
      </c>
      <c r="C624">
        <v>2000</v>
      </c>
      <c r="D624">
        <v>1100</v>
      </c>
      <c r="E624">
        <v>89.861122707411411</v>
      </c>
      <c r="F624">
        <v>3</v>
      </c>
      <c r="H624" t="str" cm="1">
        <f t="array" ref="H624">_xlfn.IFS(
             AND(E624&gt;110,C624&gt;2011,F624&gt;100),"High: overrated, new and good rotation",
             AND(E624&lt;90,C624&gt;2011,F624&gt;100),"High: underrated, new and good rotation",
             AND(E624&lt;90,C624&lt;2011,F624&gt;100),"High: underrated, not too new but good rotation",
             AND(E624&lt;=110,C624&gt;2011,F624&lt;=25),"Critic: well priced/underrated and new, but bad rotation",
             AND(E624&gt;110,F624&gt;100),"Top Tier: premium vehicules that tend to be sold above market prices",
             AND(E624&gt;=90,E624&lt;=110,F624&gt;25),"Moderate: fair price and regular to good rotation",
             AND(E624&lt;90,AND(C624&lt;=2011,C624&gt;=2000),AND(F624&lt;100,F624&gt;25)),"Moderate: underrated regular model and regular rotation",
             AND(E624&lt;90,C624&gt;2011,AND(F624&lt;=100,F624&gt;25)),"Moderate: underrated new model with regular rotation",
             AND(E624&lt;90,C624&lt;2000,AND(F624&lt;=100,F624&gt;25)),"Moderate: underrated old model with regular rotation",
             AND(C624&lt;=2011,F624&lt;=25),"Low: not new model and bad rotation",
             AND(E624&gt;110,AND(C624&lt;=2011,C624&gt;=2000),F624&lt;=25),"Low: overrated regular model with bad rotation",
             AND(E624&gt;110,C624&lt;2011,AND(F624&lt;=100,F624&gt;25)),"Low: overrated regular model (not new) with regular rotation",
             AND(E624&gt;110,C624&gt;2011,F624&lt;=25),"Low: overrated new model with bad rotation"
)</f>
        <v>Low: not new model and bad rotation</v>
      </c>
    </row>
    <row r="625" spans="1:8" x14ac:dyDescent="0.3">
      <c r="A625" t="s">
        <v>14</v>
      </c>
      <c r="B625" t="s">
        <v>175</v>
      </c>
      <c r="C625">
        <v>2001</v>
      </c>
      <c r="D625">
        <v>1292.8571428571429</v>
      </c>
      <c r="E625">
        <v>131.13659306468989</v>
      </c>
      <c r="F625">
        <v>7</v>
      </c>
      <c r="H625" t="str" cm="1">
        <f t="array" ref="H625">_xlfn.IFS(
             AND(E625&gt;110,C625&gt;2011,F625&gt;100),"High: overrated, new and good rotation",
             AND(E625&lt;90,C625&gt;2011,F625&gt;100),"High: underrated, new and good rotation",
             AND(E625&lt;90,C625&lt;2011,F625&gt;100),"High: underrated, not too new but good rotation",
             AND(E625&lt;=110,C625&gt;2011,F625&lt;=25),"Critic: well priced/underrated and new, but bad rotation",
             AND(E625&gt;110,F625&gt;100),"Top Tier: premium vehicules that tend to be sold above market prices",
             AND(E625&gt;=90,E625&lt;=110,F625&gt;25),"Moderate: fair price and regular to good rotation",
             AND(E625&lt;90,AND(C625&lt;=2011,C625&gt;=2000),AND(F625&lt;100,F625&gt;25)),"Moderate: underrated regular model and regular rotation",
             AND(E625&lt;90,C625&gt;2011,AND(F625&lt;=100,F625&gt;25)),"Moderate: underrated new model with regular rotation",
             AND(E625&lt;90,C625&lt;2000,AND(F625&lt;=100,F625&gt;25)),"Moderate: underrated old model with regular rotation",
             AND(C625&lt;=2011,F625&lt;=25),"Low: not new model and bad rotation",
             AND(E625&gt;110,AND(C625&lt;=2011,C625&gt;=2000),F625&lt;=25),"Low: overrated regular model with bad rotation",
             AND(E625&gt;110,C625&lt;2011,AND(F625&lt;=100,F625&gt;25)),"Low: overrated regular model (not new) with regular rotation",
             AND(E625&gt;110,C625&gt;2011,F625&lt;=25),"Low: overrated new model with bad rotation"
)</f>
        <v>Low: not new model and bad rotation</v>
      </c>
    </row>
    <row r="626" spans="1:8" x14ac:dyDescent="0.3">
      <c r="A626" t="s">
        <v>14</v>
      </c>
      <c r="B626" t="s">
        <v>176</v>
      </c>
      <c r="C626">
        <v>2003</v>
      </c>
      <c r="D626">
        <v>2875.7971014492755</v>
      </c>
      <c r="E626">
        <v>102.88335929168996</v>
      </c>
      <c r="F626">
        <v>138</v>
      </c>
      <c r="H626" t="str" cm="1">
        <f t="array" ref="H626">_xlfn.IFS(
             AND(E626&gt;110,C626&gt;2011,F626&gt;100),"High: overrated, new and good rotation",
             AND(E626&lt;90,C626&gt;2011,F626&gt;100),"High: underrated, new and good rotation",
             AND(E626&lt;90,C626&lt;2011,F626&gt;100),"High: underrated, not too new but good rotation",
             AND(E626&lt;=110,C626&gt;2011,F626&lt;=25),"Critic: well priced/underrated and new, but bad rotation",
             AND(E626&gt;110,F626&gt;100),"Top Tier: premium vehicules that tend to be sold above market prices",
             AND(E626&gt;=90,E626&lt;=110,F626&gt;25),"Moderate: fair price and regular to good rotation",
             AND(E626&lt;90,AND(C626&lt;=2011,C626&gt;=2000),AND(F626&lt;100,F626&gt;25)),"Moderate: underrated regular model and regular rotation",
             AND(E626&lt;90,C626&gt;2011,AND(F626&lt;=100,F626&gt;25)),"Moderate: underrated new model with regular rotation",
             AND(E626&lt;90,C626&lt;2000,AND(F626&lt;=100,F626&gt;25)),"Moderate: underrated old model with regular rotation",
             AND(C626&lt;=2011,F626&lt;=25),"Low: not new model and bad rotation",
             AND(E626&gt;110,AND(C626&lt;=2011,C626&gt;=2000),F626&lt;=25),"Low: overrated regular model with bad rotation",
             AND(E626&gt;110,C626&lt;2011,AND(F626&lt;=100,F626&gt;25)),"Low: overrated regular model (not new) with regular rotation",
             AND(E626&gt;110,C626&gt;2011,F626&lt;=25),"Low: overrated new model with bad rotation"
)</f>
        <v>Moderate: fair price and regular to good rotation</v>
      </c>
    </row>
    <row r="627" spans="1:8" x14ac:dyDescent="0.3">
      <c r="A627" t="s">
        <v>14</v>
      </c>
      <c r="B627" t="s">
        <v>176</v>
      </c>
      <c r="C627">
        <v>2004</v>
      </c>
      <c r="D627">
        <v>3150</v>
      </c>
      <c r="E627">
        <v>93.208437297770317</v>
      </c>
      <c r="F627">
        <v>125</v>
      </c>
      <c r="H627" t="str" cm="1">
        <f t="array" ref="H627">_xlfn.IFS(
             AND(E627&gt;110,C627&gt;2011,F627&gt;100),"High: overrated, new and good rotation",
             AND(E627&lt;90,C627&gt;2011,F627&gt;100),"High: underrated, new and good rotation",
             AND(E627&lt;90,C627&lt;2011,F627&gt;100),"High: underrated, not too new but good rotation",
             AND(E627&lt;=110,C627&gt;2011,F627&lt;=25),"Critic: well priced/underrated and new, but bad rotation",
             AND(E627&gt;110,F627&gt;100),"Top Tier: premium vehicules that tend to be sold above market prices",
             AND(E627&gt;=90,E627&lt;=110,F627&gt;25),"Moderate: fair price and regular to good rotation",
             AND(E627&lt;90,AND(C627&lt;=2011,C627&gt;=2000),AND(F627&lt;100,F627&gt;25)),"Moderate: underrated regular model and regular rotation",
             AND(E627&lt;90,C627&gt;2011,AND(F627&lt;=100,F627&gt;25)),"Moderate: underrated new model with regular rotation",
             AND(E627&lt;90,C627&lt;2000,AND(F627&lt;=100,F627&gt;25)),"Moderate: underrated old model with regular rotation",
             AND(C627&lt;=2011,F627&lt;=25),"Low: not new model and bad rotation",
             AND(E627&gt;110,AND(C627&lt;=2011,C627&gt;=2000),F627&lt;=25),"Low: overrated regular model with bad rotation",
             AND(E627&gt;110,C627&lt;2011,AND(F627&lt;=100,F627&gt;25)),"Low: overrated regular model (not new) with regular rotation",
             AND(E627&gt;110,C627&gt;2011,F627&lt;=25),"Low: overrated new model with bad rotation"
)</f>
        <v>Moderate: fair price and regular to good rotation</v>
      </c>
    </row>
    <row r="628" spans="1:8" x14ac:dyDescent="0.3">
      <c r="A628" t="s">
        <v>14</v>
      </c>
      <c r="B628" t="s">
        <v>176</v>
      </c>
      <c r="C628">
        <v>2005</v>
      </c>
      <c r="D628">
        <v>4009.2038216560509</v>
      </c>
      <c r="E628">
        <v>93.475667184516738</v>
      </c>
      <c r="F628">
        <v>157</v>
      </c>
      <c r="H628" t="str" cm="1">
        <f t="array" ref="H628">_xlfn.IFS(
             AND(E628&gt;110,C628&gt;2011,F628&gt;100),"High: overrated, new and good rotation",
             AND(E628&lt;90,C628&gt;2011,F628&gt;100),"High: underrated, new and good rotation",
             AND(E628&lt;90,C628&lt;2011,F628&gt;100),"High: underrated, not too new but good rotation",
             AND(E628&lt;=110,C628&gt;2011,F628&lt;=25),"Critic: well priced/underrated and new, but bad rotation",
             AND(E628&gt;110,F628&gt;100),"Top Tier: premium vehicules that tend to be sold above market prices",
             AND(E628&gt;=90,E628&lt;=110,F628&gt;25),"Moderate: fair price and regular to good rotation",
             AND(E628&lt;90,AND(C628&lt;=2011,C628&gt;=2000),AND(F628&lt;100,F628&gt;25)),"Moderate: underrated regular model and regular rotation",
             AND(E628&lt;90,C628&gt;2011,AND(F628&lt;=100,F628&gt;25)),"Moderate: underrated new model with regular rotation",
             AND(E628&lt;90,C628&lt;2000,AND(F628&lt;=100,F628&gt;25)),"Moderate: underrated old model with regular rotation",
             AND(C628&lt;=2011,F628&lt;=25),"Low: not new model and bad rotation",
             AND(E628&gt;110,AND(C628&lt;=2011,C628&gt;=2000),F628&lt;=25),"Low: overrated regular model with bad rotation",
             AND(E628&gt;110,C628&lt;2011,AND(F628&lt;=100,F628&gt;25)),"Low: overrated regular model (not new) with regular rotation",
             AND(E628&gt;110,C628&gt;2011,F628&lt;=25),"Low: overrated new model with bad rotation"
)</f>
        <v>Moderate: fair price and regular to good rotation</v>
      </c>
    </row>
    <row r="629" spans="1:8" x14ac:dyDescent="0.3">
      <c r="A629" t="s">
        <v>14</v>
      </c>
      <c r="B629" t="s">
        <v>176</v>
      </c>
      <c r="C629">
        <v>2006</v>
      </c>
      <c r="D629">
        <v>4949.7641509433961</v>
      </c>
      <c r="E629">
        <v>95.335541320236459</v>
      </c>
      <c r="F629">
        <v>212</v>
      </c>
      <c r="H629" t="str" cm="1">
        <f t="array" ref="H629">_xlfn.IFS(
             AND(E629&gt;110,C629&gt;2011,F629&gt;100),"High: overrated, new and good rotation",
             AND(E629&lt;90,C629&gt;2011,F629&gt;100),"High: underrated, new and good rotation",
             AND(E629&lt;90,C629&lt;2011,F629&gt;100),"High: underrated, not too new but good rotation",
             AND(E629&lt;=110,C629&gt;2011,F629&lt;=25),"Critic: well priced/underrated and new, but bad rotation",
             AND(E629&gt;110,F629&gt;100),"Top Tier: premium vehicules that tend to be sold above market prices",
             AND(E629&gt;=90,E629&lt;=110,F629&gt;25),"Moderate: fair price and regular to good rotation",
             AND(E629&lt;90,AND(C629&lt;=2011,C629&gt;=2000),AND(F629&lt;100,F629&gt;25)),"Moderate: underrated regular model and regular rotation",
             AND(E629&lt;90,C629&gt;2011,AND(F629&lt;=100,F629&gt;25)),"Moderate: underrated new model with regular rotation",
             AND(E629&lt;90,C629&lt;2000,AND(F629&lt;=100,F629&gt;25)),"Moderate: underrated old model with regular rotation",
             AND(C629&lt;=2011,F629&lt;=25),"Low: not new model and bad rotation",
             AND(E629&gt;110,AND(C629&lt;=2011,C629&gt;=2000),F629&lt;=25),"Low: overrated regular model with bad rotation",
             AND(E629&gt;110,C629&lt;2011,AND(F629&lt;=100,F629&gt;25)),"Low: overrated regular model (not new) with regular rotation",
             AND(E629&gt;110,C629&gt;2011,F629&lt;=25),"Low: overrated new model with bad rotation"
)</f>
        <v>Moderate: fair price and regular to good rotation</v>
      </c>
    </row>
    <row r="630" spans="1:8" x14ac:dyDescent="0.3">
      <c r="A630" t="s">
        <v>14</v>
      </c>
      <c r="B630" t="s">
        <v>176</v>
      </c>
      <c r="C630">
        <v>2007</v>
      </c>
      <c r="D630">
        <v>5845.575221238938</v>
      </c>
      <c r="E630">
        <v>94.636924449742651</v>
      </c>
      <c r="F630">
        <v>226</v>
      </c>
      <c r="H630" t="str" cm="1">
        <f t="array" ref="H630">_xlfn.IFS(
             AND(E630&gt;110,C630&gt;2011,F630&gt;100),"High: overrated, new and good rotation",
             AND(E630&lt;90,C630&gt;2011,F630&gt;100),"High: underrated, new and good rotation",
             AND(E630&lt;90,C630&lt;2011,F630&gt;100),"High: underrated, not too new but good rotation",
             AND(E630&lt;=110,C630&gt;2011,F630&lt;=25),"Critic: well priced/underrated and new, but bad rotation",
             AND(E630&gt;110,F630&gt;100),"Top Tier: premium vehicules that tend to be sold above market prices",
             AND(E630&gt;=90,E630&lt;=110,F630&gt;25),"Moderate: fair price and regular to good rotation",
             AND(E630&lt;90,AND(C630&lt;=2011,C630&gt;=2000),AND(F630&lt;100,F630&gt;25)),"Moderate: underrated regular model and regular rotation",
             AND(E630&lt;90,C630&gt;2011,AND(F630&lt;=100,F630&gt;25)),"Moderate: underrated new model with regular rotation",
             AND(E630&lt;90,C630&lt;2000,AND(F630&lt;=100,F630&gt;25)),"Moderate: underrated old model with regular rotation",
             AND(C630&lt;=2011,F630&lt;=25),"Low: not new model and bad rotation",
             AND(E630&gt;110,AND(C630&lt;=2011,C630&gt;=2000),F630&lt;=25),"Low: overrated regular model with bad rotation",
             AND(E630&gt;110,C630&lt;2011,AND(F630&lt;=100,F630&gt;25)),"Low: overrated regular model (not new) with regular rotation",
             AND(E630&gt;110,C630&gt;2011,F630&lt;=25),"Low: overrated new model with bad rotation"
)</f>
        <v>Moderate: fair price and regular to good rotation</v>
      </c>
    </row>
    <row r="631" spans="1:8" x14ac:dyDescent="0.3">
      <c r="A631" t="s">
        <v>14</v>
      </c>
      <c r="B631" t="s">
        <v>176</v>
      </c>
      <c r="C631">
        <v>2008</v>
      </c>
      <c r="D631">
        <v>10220.299145299145</v>
      </c>
      <c r="E631">
        <v>99.843310576184308</v>
      </c>
      <c r="F631">
        <v>234</v>
      </c>
      <c r="H631" t="str" cm="1">
        <f t="array" ref="H631">_xlfn.IFS(
             AND(E631&gt;110,C631&gt;2011,F631&gt;100),"High: overrated, new and good rotation",
             AND(E631&lt;90,C631&gt;2011,F631&gt;100),"High: underrated, new and good rotation",
             AND(E631&lt;90,C631&lt;2011,F631&gt;100),"High: underrated, not too new but good rotation",
             AND(E631&lt;=110,C631&gt;2011,F631&lt;=25),"Critic: well priced/underrated and new, but bad rotation",
             AND(E631&gt;110,F631&gt;100),"Top Tier: premium vehicules that tend to be sold above market prices",
             AND(E631&gt;=90,E631&lt;=110,F631&gt;25),"Moderate: fair price and regular to good rotation",
             AND(E631&lt;90,AND(C631&lt;=2011,C631&gt;=2000),AND(F631&lt;100,F631&gt;25)),"Moderate: underrated regular model and regular rotation",
             AND(E631&lt;90,C631&gt;2011,AND(F631&lt;=100,F631&gt;25)),"Moderate: underrated new model with regular rotation",
             AND(E631&lt;90,C631&lt;2000,AND(F631&lt;=100,F631&gt;25)),"Moderate: underrated old model with regular rotation",
             AND(C631&lt;=2011,F631&lt;=25),"Low: not new model and bad rotation",
             AND(E631&gt;110,AND(C631&lt;=2011,C631&gt;=2000),F631&lt;=25),"Low: overrated regular model with bad rotation",
             AND(E631&gt;110,C631&lt;2011,AND(F631&lt;=100,F631&gt;25)),"Low: overrated regular model (not new) with regular rotation",
             AND(E631&gt;110,C631&gt;2011,F631&lt;=25),"Low: overrated new model with bad rotation"
)</f>
        <v>Moderate: fair price and regular to good rotation</v>
      </c>
    </row>
    <row r="632" spans="1:8" x14ac:dyDescent="0.3">
      <c r="A632" t="s">
        <v>14</v>
      </c>
      <c r="B632" t="s">
        <v>176</v>
      </c>
      <c r="C632">
        <v>2009</v>
      </c>
      <c r="D632">
        <v>12267.758620689656</v>
      </c>
      <c r="E632">
        <v>100.07473578433743</v>
      </c>
      <c r="F632">
        <v>145</v>
      </c>
      <c r="H632" t="str" cm="1">
        <f t="array" ref="H632">_xlfn.IFS(
             AND(E632&gt;110,C632&gt;2011,F632&gt;100),"High: overrated, new and good rotation",
             AND(E632&lt;90,C632&gt;2011,F632&gt;100),"High: underrated, new and good rotation",
             AND(E632&lt;90,C632&lt;2011,F632&gt;100),"High: underrated, not too new but good rotation",
             AND(E632&lt;=110,C632&gt;2011,F632&lt;=25),"Critic: well priced/underrated and new, but bad rotation",
             AND(E632&gt;110,F632&gt;100),"Top Tier: premium vehicules that tend to be sold above market prices",
             AND(E632&gt;=90,E632&lt;=110,F632&gt;25),"Moderate: fair price and regular to good rotation",
             AND(E632&lt;90,AND(C632&lt;=2011,C632&gt;=2000),AND(F632&lt;100,F632&gt;25)),"Moderate: underrated regular model and regular rotation",
             AND(E632&lt;90,C632&gt;2011,AND(F632&lt;=100,F632&gt;25)),"Moderate: underrated new model with regular rotation",
             AND(E632&lt;90,C632&lt;2000,AND(F632&lt;=100,F632&gt;25)),"Moderate: underrated old model with regular rotation",
             AND(C632&lt;=2011,F632&lt;=25),"Low: not new model and bad rotation",
             AND(E632&gt;110,AND(C632&lt;=2011,C632&gt;=2000),F632&lt;=25),"Low: overrated regular model with bad rotation",
             AND(E632&gt;110,C632&lt;2011,AND(F632&lt;=100,F632&gt;25)),"Low: overrated regular model (not new) with regular rotation",
             AND(E632&gt;110,C632&gt;2011,F632&lt;=25),"Low: overrated new model with bad rotation"
)</f>
        <v>Moderate: fair price and regular to good rotation</v>
      </c>
    </row>
    <row r="633" spans="1:8" x14ac:dyDescent="0.3">
      <c r="A633" t="s">
        <v>14</v>
      </c>
      <c r="B633" t="s">
        <v>176</v>
      </c>
      <c r="C633">
        <v>2010</v>
      </c>
      <c r="D633">
        <v>14820.625</v>
      </c>
      <c r="E633">
        <v>101.06597134650767</v>
      </c>
      <c r="F633">
        <v>80</v>
      </c>
      <c r="H633" t="str" cm="1">
        <f t="array" ref="H633">_xlfn.IFS(
             AND(E633&gt;110,C633&gt;2011,F633&gt;100),"High: overrated, new and good rotation",
             AND(E633&lt;90,C633&gt;2011,F633&gt;100),"High: underrated, new and good rotation",
             AND(E633&lt;90,C633&lt;2011,F633&gt;100),"High: underrated, not too new but good rotation",
             AND(E633&lt;=110,C633&gt;2011,F633&lt;=25),"Critic: well priced/underrated and new, but bad rotation",
             AND(E633&gt;110,F633&gt;100),"Top Tier: premium vehicules that tend to be sold above market prices",
             AND(E633&gt;=90,E633&lt;=110,F633&gt;25),"Moderate: fair price and regular to good rotation",
             AND(E633&lt;90,AND(C633&lt;=2011,C633&gt;=2000),AND(F633&lt;100,F633&gt;25)),"Moderate: underrated regular model and regular rotation",
             AND(E633&lt;90,C633&gt;2011,AND(F633&lt;=100,F633&gt;25)),"Moderate: underrated new model with regular rotation",
             AND(E633&lt;90,C633&lt;2000,AND(F633&lt;=100,F633&gt;25)),"Moderate: underrated old model with regular rotation",
             AND(C633&lt;=2011,F633&lt;=25),"Low: not new model and bad rotation",
             AND(E633&gt;110,AND(C633&lt;=2011,C633&gt;=2000),F633&lt;=25),"Low: overrated regular model with bad rotation",
             AND(E633&gt;110,C633&lt;2011,AND(F633&lt;=100,F633&gt;25)),"Low: overrated regular model (not new) with regular rotation",
             AND(E633&gt;110,C633&gt;2011,F633&lt;=25),"Low: overrated new model with bad rotation"
)</f>
        <v>Moderate: fair price and regular to good rotation</v>
      </c>
    </row>
    <row r="634" spans="1:8" x14ac:dyDescent="0.3">
      <c r="A634" t="s">
        <v>14</v>
      </c>
      <c r="B634" t="s">
        <v>176</v>
      </c>
      <c r="C634">
        <v>2011</v>
      </c>
      <c r="D634">
        <v>17710.25</v>
      </c>
      <c r="E634">
        <v>99.927069238225016</v>
      </c>
      <c r="F634">
        <v>200</v>
      </c>
      <c r="H634" t="str" cm="1">
        <f t="array" ref="H634">_xlfn.IFS(
             AND(E634&gt;110,C634&gt;2011,F634&gt;100),"High: overrated, new and good rotation",
             AND(E634&lt;90,C634&gt;2011,F634&gt;100),"High: underrated, new and good rotation",
             AND(E634&lt;90,C634&lt;2011,F634&gt;100),"High: underrated, not too new but good rotation",
             AND(E634&lt;=110,C634&gt;2011,F634&lt;=25),"Critic: well priced/underrated and new, but bad rotation",
             AND(E634&gt;110,F634&gt;100),"Top Tier: premium vehicules that tend to be sold above market prices",
             AND(E634&gt;=90,E634&lt;=110,F634&gt;25),"Moderate: fair price and regular to good rotation",
             AND(E634&lt;90,AND(C634&lt;=2011,C634&gt;=2000),AND(F634&lt;100,F634&gt;25)),"Moderate: underrated regular model and regular rotation",
             AND(E634&lt;90,C634&gt;2011,AND(F634&lt;=100,F634&gt;25)),"Moderate: underrated new model with regular rotation",
             AND(E634&lt;90,C634&lt;2000,AND(F634&lt;=100,F634&gt;25)),"Moderate: underrated old model with regular rotation",
             AND(C634&lt;=2011,F634&lt;=25),"Low: not new model and bad rotation",
             AND(E634&gt;110,AND(C634&lt;=2011,C634&gt;=2000),F634&lt;=25),"Low: overrated regular model with bad rotation",
             AND(E634&gt;110,C634&lt;2011,AND(F634&lt;=100,F634&gt;25)),"Low: overrated regular model (not new) with regular rotation",
             AND(E634&gt;110,C634&gt;2011,F634&lt;=25),"Low: overrated new model with bad rotation"
)</f>
        <v>Moderate: fair price and regular to good rotation</v>
      </c>
    </row>
    <row r="635" spans="1:8" x14ac:dyDescent="0.3">
      <c r="A635" t="s">
        <v>14</v>
      </c>
      <c r="B635" t="s">
        <v>176</v>
      </c>
      <c r="C635">
        <v>2012</v>
      </c>
      <c r="D635">
        <v>20024.324324324323</v>
      </c>
      <c r="E635">
        <v>98.62115349204106</v>
      </c>
      <c r="F635">
        <v>259</v>
      </c>
      <c r="H635" t="str" cm="1">
        <f t="array" ref="H635">_xlfn.IFS(
             AND(E635&gt;110,C635&gt;2011,F635&gt;100),"High: overrated, new and good rotation",
             AND(E635&lt;90,C635&gt;2011,F635&gt;100),"High: underrated, new and good rotation",
             AND(E635&lt;90,C635&lt;2011,F635&gt;100),"High: underrated, not too new but good rotation",
             AND(E635&lt;=110,C635&gt;2011,F635&lt;=25),"Critic: well priced/underrated and new, but bad rotation",
             AND(E635&gt;110,F635&gt;100),"Top Tier: premium vehicules that tend to be sold above market prices",
             AND(E635&gt;=90,E635&lt;=110,F635&gt;25),"Moderate: fair price and regular to good rotation",
             AND(E635&lt;90,AND(C635&lt;=2011,C635&gt;=2000),AND(F635&lt;100,F635&gt;25)),"Moderate: underrated regular model and regular rotation",
             AND(E635&lt;90,C635&gt;2011,AND(F635&lt;=100,F635&gt;25)),"Moderate: underrated new model with regular rotation",
             AND(E635&lt;90,C635&lt;2000,AND(F635&lt;=100,F635&gt;25)),"Moderate: underrated old model with regular rotation",
             AND(C635&lt;=2011,F635&lt;=25),"Low: not new model and bad rotation",
             AND(E635&gt;110,AND(C635&lt;=2011,C635&gt;=2000),F635&lt;=25),"Low: overrated regular model with bad rotation",
             AND(E635&gt;110,C635&lt;2011,AND(F635&lt;=100,F635&gt;25)),"Low: overrated regular model (not new) with regular rotation",
             AND(E635&gt;110,C635&gt;2011,F635&lt;=25),"Low: overrated new model with bad rotation"
)</f>
        <v>Moderate: fair price and regular to good rotation</v>
      </c>
    </row>
    <row r="636" spans="1:8" x14ac:dyDescent="0.3">
      <c r="A636" t="s">
        <v>14</v>
      </c>
      <c r="B636" t="s">
        <v>176</v>
      </c>
      <c r="C636">
        <v>2013</v>
      </c>
      <c r="D636">
        <v>20117.179104477611</v>
      </c>
      <c r="E636">
        <v>100.5887721187496</v>
      </c>
      <c r="F636">
        <v>67</v>
      </c>
      <c r="H636" t="str" cm="1">
        <f t="array" ref="H636">_xlfn.IFS(
             AND(E636&gt;110,C636&gt;2011,F636&gt;100),"High: overrated, new and good rotation",
             AND(E636&lt;90,C636&gt;2011,F636&gt;100),"High: underrated, new and good rotation",
             AND(E636&lt;90,C636&lt;2011,F636&gt;100),"High: underrated, not too new but good rotation",
             AND(E636&lt;=110,C636&gt;2011,F636&lt;=25),"Critic: well priced/underrated and new, but bad rotation",
             AND(E636&gt;110,F636&gt;100),"Top Tier: premium vehicules that tend to be sold above market prices",
             AND(E636&gt;=90,E636&lt;=110,F636&gt;25),"Moderate: fair price and regular to good rotation",
             AND(E636&lt;90,AND(C636&lt;=2011,C636&gt;=2000),AND(F636&lt;100,F636&gt;25)),"Moderate: underrated regular model and regular rotation",
             AND(E636&lt;90,C636&gt;2011,AND(F636&lt;=100,F636&gt;25)),"Moderate: underrated new model with regular rotation",
             AND(E636&lt;90,C636&lt;2000,AND(F636&lt;=100,F636&gt;25)),"Moderate: underrated old model with regular rotation",
             AND(C636&lt;=2011,F636&lt;=25),"Low: not new model and bad rotation",
             AND(E636&gt;110,AND(C636&lt;=2011,C636&gt;=2000),F636&lt;=25),"Low: overrated regular model with bad rotation",
             AND(E636&gt;110,C636&lt;2011,AND(F636&lt;=100,F636&gt;25)),"Low: overrated regular model (not new) with regular rotation",
             AND(E636&gt;110,C636&gt;2011,F636&lt;=25),"Low: overrated new model with bad rotation"
)</f>
        <v>Moderate: fair price and regular to good rotation</v>
      </c>
    </row>
    <row r="637" spans="1:8" x14ac:dyDescent="0.3">
      <c r="A637" t="s">
        <v>14</v>
      </c>
      <c r="B637" t="s">
        <v>176</v>
      </c>
      <c r="C637">
        <v>2014</v>
      </c>
      <c r="D637">
        <v>35167.142857142855</v>
      </c>
      <c r="E637">
        <v>97.68150585645715</v>
      </c>
      <c r="F637">
        <v>35</v>
      </c>
      <c r="H637" t="str" cm="1">
        <f t="array" ref="H637">_xlfn.IFS(
             AND(E637&gt;110,C637&gt;2011,F637&gt;100),"High: overrated, new and good rotation",
             AND(E637&lt;90,C637&gt;2011,F637&gt;100),"High: underrated, new and good rotation",
             AND(E637&lt;90,C637&lt;2011,F637&gt;100),"High: underrated, not too new but good rotation",
             AND(E637&lt;=110,C637&gt;2011,F637&lt;=25),"Critic: well priced/underrated and new, but bad rotation",
             AND(E637&gt;110,F637&gt;100),"Top Tier: premium vehicules that tend to be sold above market prices",
             AND(E637&gt;=90,E637&lt;=110,F637&gt;25),"Moderate: fair price and regular to good rotation",
             AND(E637&lt;90,AND(C637&lt;=2011,C637&gt;=2000),AND(F637&lt;100,F637&gt;25)),"Moderate: underrated regular model and regular rotation",
             AND(E637&lt;90,C637&gt;2011,AND(F637&lt;=100,F637&gt;25)),"Moderate: underrated new model with regular rotation",
             AND(E637&lt;90,C637&lt;2000,AND(F637&lt;=100,F637&gt;25)),"Moderate: underrated old model with regular rotation",
             AND(C637&lt;=2011,F637&lt;=25),"Low: not new model and bad rotation",
             AND(E637&gt;110,AND(C637&lt;=2011,C637&gt;=2000),F637&lt;=25),"Low: overrated regular model with bad rotation",
             AND(E637&gt;110,C637&lt;2011,AND(F637&lt;=100,F637&gt;25)),"Low: overrated regular model (not new) with regular rotation",
             AND(E637&gt;110,C637&gt;2011,F637&lt;=25),"Low: overrated new model with bad rotation"
)</f>
        <v>Moderate: fair price and regular to good rotation</v>
      </c>
    </row>
    <row r="638" spans="1:8" x14ac:dyDescent="0.3">
      <c r="A638" t="s">
        <v>14</v>
      </c>
      <c r="B638" t="s">
        <v>177</v>
      </c>
      <c r="C638">
        <v>2011</v>
      </c>
      <c r="D638">
        <v>20536.585365853658</v>
      </c>
      <c r="E638">
        <v>100.39875116601729</v>
      </c>
      <c r="F638">
        <v>41</v>
      </c>
      <c r="H638" t="str" cm="1">
        <f t="array" ref="H638">_xlfn.IFS(
             AND(E638&gt;110,C638&gt;2011,F638&gt;100),"High: overrated, new and good rotation",
             AND(E638&lt;90,C638&gt;2011,F638&gt;100),"High: underrated, new and good rotation",
             AND(E638&lt;90,C638&lt;2011,F638&gt;100),"High: underrated, not too new but good rotation",
             AND(E638&lt;=110,C638&gt;2011,F638&lt;=25),"Critic: well priced/underrated and new, but bad rotation",
             AND(E638&gt;110,F638&gt;100),"Top Tier: premium vehicules that tend to be sold above market prices",
             AND(E638&gt;=90,E638&lt;=110,F638&gt;25),"Moderate: fair price and regular to good rotation",
             AND(E638&lt;90,AND(C638&lt;=2011,C638&gt;=2000),AND(F638&lt;100,F638&gt;25)),"Moderate: underrated regular model and regular rotation",
             AND(E638&lt;90,C638&gt;2011,AND(F638&lt;=100,F638&gt;25)),"Moderate: underrated new model with regular rotation",
             AND(E638&lt;90,C638&lt;2000,AND(F638&lt;=100,F638&gt;25)),"Moderate: underrated old model with regular rotation",
             AND(C638&lt;=2011,F638&lt;=25),"Low: not new model and bad rotation",
             AND(E638&gt;110,AND(C638&lt;=2011,C638&gt;=2000),F638&lt;=25),"Low: overrated regular model with bad rotation",
             AND(E638&gt;110,C638&lt;2011,AND(F638&lt;=100,F638&gt;25)),"Low: overrated regular model (not new) with regular rotation",
             AND(E638&gt;110,C638&gt;2011,F638&lt;=25),"Low: overrated new model with bad rotation"
)</f>
        <v>Moderate: fair price and regular to good rotation</v>
      </c>
    </row>
    <row r="639" spans="1:8" x14ac:dyDescent="0.3">
      <c r="A639" t="s">
        <v>14</v>
      </c>
      <c r="B639" t="s">
        <v>177</v>
      </c>
      <c r="C639">
        <v>2012</v>
      </c>
      <c r="D639">
        <v>23195.212765957447</v>
      </c>
      <c r="E639">
        <v>100.38643535954574</v>
      </c>
      <c r="F639">
        <v>94</v>
      </c>
      <c r="H639" t="str" cm="1">
        <f t="array" ref="H639">_xlfn.IFS(
             AND(E639&gt;110,C639&gt;2011,F639&gt;100),"High: overrated, new and good rotation",
             AND(E639&lt;90,C639&gt;2011,F639&gt;100),"High: underrated, new and good rotation",
             AND(E639&lt;90,C639&lt;2011,F639&gt;100),"High: underrated, not too new but good rotation",
             AND(E639&lt;=110,C639&gt;2011,F639&lt;=25),"Critic: well priced/underrated and new, but bad rotation",
             AND(E639&gt;110,F639&gt;100),"Top Tier: premium vehicules that tend to be sold above market prices",
             AND(E639&gt;=90,E639&lt;=110,F639&gt;25),"Moderate: fair price and regular to good rotation",
             AND(E639&lt;90,AND(C639&lt;=2011,C639&gt;=2000),AND(F639&lt;100,F639&gt;25)),"Moderate: underrated regular model and regular rotation",
             AND(E639&lt;90,C639&gt;2011,AND(F639&lt;=100,F639&gt;25)),"Moderate: underrated new model with regular rotation",
             AND(E639&lt;90,C639&lt;2000,AND(F639&lt;=100,F639&gt;25)),"Moderate: underrated old model with regular rotation",
             AND(C639&lt;=2011,F639&lt;=25),"Low: not new model and bad rotation",
             AND(E639&gt;110,AND(C639&lt;=2011,C639&gt;=2000),F639&lt;=25),"Low: overrated regular model with bad rotation",
             AND(E639&gt;110,C639&lt;2011,AND(F639&lt;=100,F639&gt;25)),"Low: overrated regular model (not new) with regular rotation",
             AND(E639&gt;110,C639&gt;2011,F639&lt;=25),"Low: overrated new model with bad rotation"
)</f>
        <v>Moderate: fair price and regular to good rotation</v>
      </c>
    </row>
    <row r="640" spans="1:8" x14ac:dyDescent="0.3">
      <c r="A640" t="s">
        <v>14</v>
      </c>
      <c r="B640" t="s">
        <v>177</v>
      </c>
      <c r="C640">
        <v>2013</v>
      </c>
      <c r="D640">
        <v>26056.81818181818</v>
      </c>
      <c r="E640">
        <v>99.32011678680179</v>
      </c>
      <c r="F640">
        <v>22</v>
      </c>
      <c r="H640" t="str" cm="1">
        <f t="array" ref="H640">_xlfn.IFS(
             AND(E640&gt;110,C640&gt;2011,F640&gt;100),"High: overrated, new and good rotation",
             AND(E640&lt;90,C640&gt;2011,F640&gt;100),"High: underrated, new and good rotation",
             AND(E640&lt;90,C640&lt;2011,F640&gt;100),"High: underrated, not too new but good rotation",
             AND(E640&lt;=110,C640&gt;2011,F640&lt;=25),"Critic: well priced/underrated and new, but bad rotation",
             AND(E640&gt;110,F640&gt;100),"Top Tier: premium vehicules that tend to be sold above market prices",
             AND(E640&gt;=90,E640&lt;=110,F640&gt;25),"Moderate: fair price and regular to good rotation",
             AND(E640&lt;90,AND(C640&lt;=2011,C640&gt;=2000),AND(F640&lt;100,F640&gt;25)),"Moderate: underrated regular model and regular rotation",
             AND(E640&lt;90,C640&gt;2011,AND(F640&lt;=100,F640&gt;25)),"Moderate: underrated new model with regular rotation",
             AND(E640&lt;90,C640&lt;2000,AND(F640&lt;=100,F640&gt;25)),"Moderate: underrated old model with regular rotation",
             AND(C640&lt;=2011,F640&lt;=25),"Low: not new model and bad rotation",
             AND(E640&gt;110,AND(C640&lt;=2011,C640&gt;=2000),F640&lt;=25),"Low: overrated regular model with bad rotation",
             AND(E640&gt;110,C640&lt;2011,AND(F640&lt;=100,F640&gt;25)),"Low: overrated regular model (not new) with regular rotation",
             AND(E640&gt;110,C640&gt;2011,F640&lt;=25),"Low: overrated new model with bad rotation"
)</f>
        <v>Critic: well priced/underrated and new, but bad rotation</v>
      </c>
    </row>
    <row r="641" spans="1:8" x14ac:dyDescent="0.3">
      <c r="A641" t="s">
        <v>14</v>
      </c>
      <c r="B641" t="s">
        <v>177</v>
      </c>
      <c r="C641">
        <v>2014</v>
      </c>
      <c r="D641">
        <v>35400</v>
      </c>
      <c r="E641">
        <v>124.21052631578948</v>
      </c>
      <c r="F641">
        <v>1</v>
      </c>
      <c r="H641" t="str" cm="1">
        <f t="array" ref="H641">_xlfn.IFS(
             AND(E641&gt;110,C641&gt;2011,F641&gt;100),"High: overrated, new and good rotation",
             AND(E641&lt;90,C641&gt;2011,F641&gt;100),"High: underrated, new and good rotation",
             AND(E641&lt;90,C641&lt;2011,F641&gt;100),"High: underrated, not too new but good rotation",
             AND(E641&lt;=110,C641&gt;2011,F641&lt;=25),"Critic: well priced/underrated and new, but bad rotation",
             AND(E641&gt;110,F641&gt;100),"Top Tier: premium vehicules that tend to be sold above market prices",
             AND(E641&gt;=90,E641&lt;=110,F641&gt;25),"Moderate: fair price and regular to good rotation",
             AND(E641&lt;90,AND(C641&lt;=2011,C641&gt;=2000),AND(F641&lt;100,F641&gt;25)),"Moderate: underrated regular model and regular rotation",
             AND(E641&lt;90,C641&gt;2011,AND(F641&lt;=100,F641&gt;25)),"Moderate: underrated new model with regular rotation",
             AND(E641&lt;90,C641&lt;2000,AND(F641&lt;=100,F641&gt;25)),"Moderate: underrated old model with regular rotation",
             AND(C641&lt;=2011,F641&lt;=25),"Low: not new model and bad rotation",
             AND(E641&gt;110,AND(C641&lt;=2011,C641&gt;=2000),F641&lt;=25),"Low: overrated regular model with bad rotation",
             AND(E641&gt;110,C641&lt;2011,AND(F641&lt;=100,F641&gt;25)),"Low: overrated regular model (not new) with regular rotation",
             AND(E641&gt;110,C641&gt;2011,F641&lt;=25),"Low: overrated new model with bad rotation"
)</f>
        <v>Low: overrated new model with bad rotation</v>
      </c>
    </row>
    <row r="642" spans="1:8" x14ac:dyDescent="0.3">
      <c r="A642" t="s">
        <v>14</v>
      </c>
      <c r="B642" t="s">
        <v>178</v>
      </c>
      <c r="C642">
        <v>2010</v>
      </c>
      <c r="D642">
        <v>15233.333333333334</v>
      </c>
      <c r="E642">
        <v>101.91211710509772</v>
      </c>
      <c r="F642">
        <v>9</v>
      </c>
      <c r="H642" t="str" cm="1">
        <f t="array" ref="H642">_xlfn.IFS(
             AND(E642&gt;110,C642&gt;2011,F642&gt;100),"High: overrated, new and good rotation",
             AND(E642&lt;90,C642&gt;2011,F642&gt;100),"High: underrated, new and good rotation",
             AND(E642&lt;90,C642&lt;2011,F642&gt;100),"High: underrated, not too new but good rotation",
             AND(E642&lt;=110,C642&gt;2011,F642&lt;=25),"Critic: well priced/underrated and new, but bad rotation",
             AND(E642&gt;110,F642&gt;100),"Top Tier: premium vehicules that tend to be sold above market prices",
             AND(E642&gt;=90,E642&lt;=110,F642&gt;25),"Moderate: fair price and regular to good rotation",
             AND(E642&lt;90,AND(C642&lt;=2011,C642&gt;=2000),AND(F642&lt;100,F642&gt;25)),"Moderate: underrated regular model and regular rotation",
             AND(E642&lt;90,C642&gt;2011,AND(F642&lt;=100,F642&gt;25)),"Moderate: underrated new model with regular rotation",
             AND(E642&lt;90,C642&lt;2000,AND(F642&lt;=100,F642&gt;25)),"Moderate: underrated old model with regular rotation",
             AND(C642&lt;=2011,F642&lt;=25),"Low: not new model and bad rotation",
             AND(E642&gt;110,AND(C642&lt;=2011,C642&gt;=2000),F642&lt;=25),"Low: overrated regular model with bad rotation",
             AND(E642&gt;110,C642&lt;2011,AND(F642&lt;=100,F642&gt;25)),"Low: overrated regular model (not new) with regular rotation",
             AND(E642&gt;110,C642&gt;2011,F642&lt;=25),"Low: overrated new model with bad rotation"
)</f>
        <v>Low: not new model and bad rotation</v>
      </c>
    </row>
    <row r="643" spans="1:8" x14ac:dyDescent="0.3">
      <c r="A643" t="s">
        <v>14</v>
      </c>
      <c r="B643" t="s">
        <v>178</v>
      </c>
      <c r="C643">
        <v>2011</v>
      </c>
      <c r="D643">
        <v>19000</v>
      </c>
      <c r="E643">
        <v>127.94612794612794</v>
      </c>
      <c r="F643">
        <v>1</v>
      </c>
      <c r="H643" t="str" cm="1">
        <f t="array" ref="H643">_xlfn.IFS(
             AND(E643&gt;110,C643&gt;2011,F643&gt;100),"High: overrated, new and good rotation",
             AND(E643&lt;90,C643&gt;2011,F643&gt;100),"High: underrated, new and good rotation",
             AND(E643&lt;90,C643&lt;2011,F643&gt;100),"High: underrated, not too new but good rotation",
             AND(E643&lt;=110,C643&gt;2011,F643&lt;=25),"Critic: well priced/underrated and new, but bad rotation",
             AND(E643&gt;110,F643&gt;100),"Top Tier: premium vehicules that tend to be sold above market prices",
             AND(E643&gt;=90,E643&lt;=110,F643&gt;25),"Moderate: fair price and regular to good rotation",
             AND(E643&lt;90,AND(C643&lt;=2011,C643&gt;=2000),AND(F643&lt;100,F643&gt;25)),"Moderate: underrated regular model and regular rotation",
             AND(E643&lt;90,C643&gt;2011,AND(F643&lt;=100,F643&gt;25)),"Moderate: underrated new model with regular rotation",
             AND(E643&lt;90,C643&lt;2000,AND(F643&lt;=100,F643&gt;25)),"Moderate: underrated old model with regular rotation",
             AND(C643&lt;=2011,F643&lt;=25),"Low: not new model and bad rotation",
             AND(E643&gt;110,AND(C643&lt;=2011,C643&gt;=2000),F643&lt;=25),"Low: overrated regular model with bad rotation",
             AND(E643&gt;110,C643&lt;2011,AND(F643&lt;=100,F643&gt;25)),"Low: overrated regular model (not new) with regular rotation",
             AND(E643&gt;110,C643&gt;2011,F643&lt;=25),"Low: overrated new model with bad rotation"
)</f>
        <v>Low: not new model and bad rotation</v>
      </c>
    </row>
    <row r="644" spans="1:8" x14ac:dyDescent="0.3">
      <c r="A644" t="s">
        <v>14</v>
      </c>
      <c r="B644" t="s">
        <v>178</v>
      </c>
      <c r="C644">
        <v>2012</v>
      </c>
      <c r="D644">
        <v>24166.666666666668</v>
      </c>
      <c r="E644">
        <v>102.88716956802064</v>
      </c>
      <c r="F644">
        <v>3</v>
      </c>
      <c r="H644" t="str" cm="1">
        <f t="array" ref="H644">_xlfn.IFS(
             AND(E644&gt;110,C644&gt;2011,F644&gt;100),"High: overrated, new and good rotation",
             AND(E644&lt;90,C644&gt;2011,F644&gt;100),"High: underrated, new and good rotation",
             AND(E644&lt;90,C644&lt;2011,F644&gt;100),"High: underrated, not too new but good rotation",
             AND(E644&lt;=110,C644&gt;2011,F644&lt;=25),"Critic: well priced/underrated and new, but bad rotation",
             AND(E644&gt;110,F644&gt;100),"Top Tier: premium vehicules that tend to be sold above market prices",
             AND(E644&gt;=90,E644&lt;=110,F644&gt;25),"Moderate: fair price and regular to good rotation",
             AND(E644&lt;90,AND(C644&lt;=2011,C644&gt;=2000),AND(F644&lt;100,F644&gt;25)),"Moderate: underrated regular model and regular rotation",
             AND(E644&lt;90,C644&gt;2011,AND(F644&lt;=100,F644&gt;25)),"Moderate: underrated new model with regular rotation",
             AND(E644&lt;90,C644&lt;2000,AND(F644&lt;=100,F644&gt;25)),"Moderate: underrated old model with regular rotation",
             AND(C644&lt;=2011,F644&lt;=25),"Low: not new model and bad rotation",
             AND(E644&gt;110,AND(C644&lt;=2011,C644&gt;=2000),F644&lt;=25),"Low: overrated regular model with bad rotation",
             AND(E644&gt;110,C644&lt;2011,AND(F644&lt;=100,F644&gt;25)),"Low: overrated regular model (not new) with regular rotation",
             AND(E644&gt;110,C644&gt;2011,F644&lt;=25),"Low: overrated new model with bad rotation"
)</f>
        <v>Critic: well priced/underrated and new, but bad rotation</v>
      </c>
    </row>
    <row r="645" spans="1:8" x14ac:dyDescent="0.3">
      <c r="A645" t="s">
        <v>14</v>
      </c>
      <c r="B645" t="s">
        <v>179</v>
      </c>
      <c r="C645">
        <v>2004</v>
      </c>
      <c r="D645">
        <v>10960</v>
      </c>
      <c r="E645">
        <v>108.49743087549746</v>
      </c>
      <c r="F645">
        <v>5</v>
      </c>
      <c r="H645" t="str" cm="1">
        <f t="array" ref="H645">_xlfn.IFS(
             AND(E645&gt;110,C645&gt;2011,F645&gt;100),"High: overrated, new and good rotation",
             AND(E645&lt;90,C645&gt;2011,F645&gt;100),"High: underrated, new and good rotation",
             AND(E645&lt;90,C645&lt;2011,F645&gt;100),"High: underrated, not too new but good rotation",
             AND(E645&lt;=110,C645&gt;2011,F645&lt;=25),"Critic: well priced/underrated and new, but bad rotation",
             AND(E645&gt;110,F645&gt;100),"Top Tier: premium vehicules that tend to be sold above market prices",
             AND(E645&gt;=90,E645&lt;=110,F645&gt;25),"Moderate: fair price and regular to good rotation",
             AND(E645&lt;90,AND(C645&lt;=2011,C645&gt;=2000),AND(F645&lt;100,F645&gt;25)),"Moderate: underrated regular model and regular rotation",
             AND(E645&lt;90,C645&gt;2011,AND(F645&lt;=100,F645&gt;25)),"Moderate: underrated new model with regular rotation",
             AND(E645&lt;90,C645&lt;2000,AND(F645&lt;=100,F645&gt;25)),"Moderate: underrated old model with regular rotation",
             AND(C645&lt;=2011,F645&lt;=25),"Low: not new model and bad rotation",
             AND(E645&gt;110,AND(C645&lt;=2011,C645&gt;=2000),F645&lt;=25),"Low: overrated regular model with bad rotation",
             AND(E645&gt;110,C645&lt;2011,AND(F645&lt;=100,F645&gt;25)),"Low: overrated regular model (not new) with regular rotation",
             AND(E645&gt;110,C645&gt;2011,F645&lt;=25),"Low: overrated new model with bad rotation"
)</f>
        <v>Low: not new model and bad rotation</v>
      </c>
    </row>
    <row r="646" spans="1:8" x14ac:dyDescent="0.3">
      <c r="A646" t="s">
        <v>14</v>
      </c>
      <c r="B646" t="s">
        <v>179</v>
      </c>
      <c r="C646">
        <v>2005</v>
      </c>
      <c r="D646">
        <v>10480</v>
      </c>
      <c r="E646">
        <v>105.85176273802885</v>
      </c>
      <c r="F646">
        <v>5</v>
      </c>
      <c r="H646" t="str" cm="1">
        <f t="array" ref="H646">_xlfn.IFS(
             AND(E646&gt;110,C646&gt;2011,F646&gt;100),"High: overrated, new and good rotation",
             AND(E646&lt;90,C646&gt;2011,F646&gt;100),"High: underrated, new and good rotation",
             AND(E646&lt;90,C646&lt;2011,F646&gt;100),"High: underrated, not too new but good rotation",
             AND(E646&lt;=110,C646&gt;2011,F646&lt;=25),"Critic: well priced/underrated and new, but bad rotation",
             AND(E646&gt;110,F646&gt;100),"Top Tier: premium vehicules that tend to be sold above market prices",
             AND(E646&gt;=90,E646&lt;=110,F646&gt;25),"Moderate: fair price and regular to good rotation",
             AND(E646&lt;90,AND(C646&lt;=2011,C646&gt;=2000),AND(F646&lt;100,F646&gt;25)),"Moderate: underrated regular model and regular rotation",
             AND(E646&lt;90,C646&gt;2011,AND(F646&lt;=100,F646&gt;25)),"Moderate: underrated new model with regular rotation",
             AND(E646&lt;90,C646&lt;2000,AND(F646&lt;=100,F646&gt;25)),"Moderate: underrated old model with regular rotation",
             AND(C646&lt;=2011,F646&lt;=25),"Low: not new model and bad rotation",
             AND(E646&gt;110,AND(C646&lt;=2011,C646&gt;=2000),F646&lt;=25),"Low: overrated regular model with bad rotation",
             AND(E646&gt;110,C646&lt;2011,AND(F646&lt;=100,F646&gt;25)),"Low: overrated regular model (not new) with regular rotation",
             AND(E646&gt;110,C646&gt;2011,F646&lt;=25),"Low: overrated new model with bad rotation"
)</f>
        <v>Low: not new model and bad rotation</v>
      </c>
    </row>
    <row r="647" spans="1:8" x14ac:dyDescent="0.3">
      <c r="A647" t="s">
        <v>14</v>
      </c>
      <c r="B647" t="s">
        <v>179</v>
      </c>
      <c r="C647">
        <v>2007</v>
      </c>
      <c r="D647">
        <v>12066.666666666666</v>
      </c>
      <c r="E647">
        <v>103.88921615326871</v>
      </c>
      <c r="F647">
        <v>3</v>
      </c>
      <c r="H647" t="str" cm="1">
        <f t="array" ref="H647">_xlfn.IFS(
             AND(E647&gt;110,C647&gt;2011,F647&gt;100),"High: overrated, new and good rotation",
             AND(E647&lt;90,C647&gt;2011,F647&gt;100),"High: underrated, new and good rotation",
             AND(E647&lt;90,C647&lt;2011,F647&gt;100),"High: underrated, not too new but good rotation",
             AND(E647&lt;=110,C647&gt;2011,F647&lt;=25),"Critic: well priced/underrated and new, but bad rotation",
             AND(E647&gt;110,F647&gt;100),"Top Tier: premium vehicules that tend to be sold above market prices",
             AND(E647&gt;=90,E647&lt;=110,F647&gt;25),"Moderate: fair price and regular to good rotation",
             AND(E647&lt;90,AND(C647&lt;=2011,C647&gt;=2000),AND(F647&lt;100,F647&gt;25)),"Moderate: underrated regular model and regular rotation",
             AND(E647&lt;90,C647&gt;2011,AND(F647&lt;=100,F647&gt;25)),"Moderate: underrated new model with regular rotation",
             AND(E647&lt;90,C647&lt;2000,AND(F647&lt;=100,F647&gt;25)),"Moderate: underrated old model with regular rotation",
             AND(C647&lt;=2011,F647&lt;=25),"Low: not new model and bad rotation",
             AND(E647&gt;110,AND(C647&lt;=2011,C647&gt;=2000),F647&lt;=25),"Low: overrated regular model with bad rotation",
             AND(E647&gt;110,C647&lt;2011,AND(F647&lt;=100,F647&gt;25)),"Low: overrated regular model (not new) with regular rotation",
             AND(E647&gt;110,C647&gt;2011,F647&lt;=25),"Low: overrated new model with bad rotation"
)</f>
        <v>Low: not new model and bad rotation</v>
      </c>
    </row>
    <row r="648" spans="1:8" x14ac:dyDescent="0.3">
      <c r="A648" t="s">
        <v>14</v>
      </c>
      <c r="B648" t="s">
        <v>179</v>
      </c>
      <c r="C648">
        <v>2009</v>
      </c>
      <c r="D648">
        <v>29031.81818181818</v>
      </c>
      <c r="E648">
        <v>97.279024033047349</v>
      </c>
      <c r="F648">
        <v>11</v>
      </c>
      <c r="H648" t="str" cm="1">
        <f t="array" ref="H648">_xlfn.IFS(
             AND(E648&gt;110,C648&gt;2011,F648&gt;100),"High: overrated, new and good rotation",
             AND(E648&lt;90,C648&gt;2011,F648&gt;100),"High: underrated, new and good rotation",
             AND(E648&lt;90,C648&lt;2011,F648&gt;100),"High: underrated, not too new but good rotation",
             AND(E648&lt;=110,C648&gt;2011,F648&lt;=25),"Critic: well priced/underrated and new, but bad rotation",
             AND(E648&gt;110,F648&gt;100),"Top Tier: premium vehicules that tend to be sold above market prices",
             AND(E648&gt;=90,E648&lt;=110,F648&gt;25),"Moderate: fair price and regular to good rotation",
             AND(E648&lt;90,AND(C648&lt;=2011,C648&gt;=2000),AND(F648&lt;100,F648&gt;25)),"Moderate: underrated regular model and regular rotation",
             AND(E648&lt;90,C648&gt;2011,AND(F648&lt;=100,F648&gt;25)),"Moderate: underrated new model with regular rotation",
             AND(E648&lt;90,C648&lt;2000,AND(F648&lt;=100,F648&gt;25)),"Moderate: underrated old model with regular rotation",
             AND(C648&lt;=2011,F648&lt;=25),"Low: not new model and bad rotation",
             AND(E648&gt;110,AND(C648&lt;=2011,C648&gt;=2000),F648&lt;=25),"Low: overrated regular model with bad rotation",
             AND(E648&gt;110,C648&lt;2011,AND(F648&lt;=100,F648&gt;25)),"Low: overrated regular model (not new) with regular rotation",
             AND(E648&gt;110,C648&gt;2011,F648&lt;=25),"Low: overrated new model with bad rotation"
)</f>
        <v>Low: not new model and bad rotation</v>
      </c>
    </row>
    <row r="649" spans="1:8" x14ac:dyDescent="0.3">
      <c r="A649" t="s">
        <v>14</v>
      </c>
      <c r="B649" t="s">
        <v>179</v>
      </c>
      <c r="C649">
        <v>2010</v>
      </c>
      <c r="D649">
        <v>28500</v>
      </c>
      <c r="E649">
        <v>117.01499088392194</v>
      </c>
      <c r="F649">
        <v>2</v>
      </c>
      <c r="H649" t="str" cm="1">
        <f t="array" ref="H649">_xlfn.IFS(
             AND(E649&gt;110,C649&gt;2011,F649&gt;100),"High: overrated, new and good rotation",
             AND(E649&lt;90,C649&gt;2011,F649&gt;100),"High: underrated, new and good rotation",
             AND(E649&lt;90,C649&lt;2011,F649&gt;100),"High: underrated, not too new but good rotation",
             AND(E649&lt;=110,C649&gt;2011,F649&lt;=25),"Critic: well priced/underrated and new, but bad rotation",
             AND(E649&gt;110,F649&gt;100),"Top Tier: premium vehicules that tend to be sold above market prices",
             AND(E649&gt;=90,E649&lt;=110,F649&gt;25),"Moderate: fair price and regular to good rotation",
             AND(E649&lt;90,AND(C649&lt;=2011,C649&gt;=2000),AND(F649&lt;100,F649&gt;25)),"Moderate: underrated regular model and regular rotation",
             AND(E649&lt;90,C649&gt;2011,AND(F649&lt;=100,F649&gt;25)),"Moderate: underrated new model with regular rotation",
             AND(E649&lt;90,C649&lt;2000,AND(F649&lt;=100,F649&gt;25)),"Moderate: underrated old model with regular rotation",
             AND(C649&lt;=2011,F649&lt;=25),"Low: not new model and bad rotation",
             AND(E649&gt;110,AND(C649&lt;=2011,C649&gt;=2000),F649&lt;=25),"Low: overrated regular model with bad rotation",
             AND(E649&gt;110,C649&lt;2011,AND(F649&lt;=100,F649&gt;25)),"Low: overrated regular model (not new) with regular rotation",
             AND(E649&gt;110,C649&gt;2011,F649&lt;=25),"Low: overrated new model with bad rotation"
)</f>
        <v>Low: not new model and bad rotation</v>
      </c>
    </row>
    <row r="650" spans="1:8" x14ac:dyDescent="0.3">
      <c r="A650" t="s">
        <v>14</v>
      </c>
      <c r="B650" t="s">
        <v>179</v>
      </c>
      <c r="C650">
        <v>2011</v>
      </c>
      <c r="D650">
        <v>33305.555555555555</v>
      </c>
      <c r="E650">
        <v>99.206296740757921</v>
      </c>
      <c r="F650">
        <v>9</v>
      </c>
      <c r="H650" t="str" cm="1">
        <f t="array" ref="H650">_xlfn.IFS(
             AND(E650&gt;110,C650&gt;2011,F650&gt;100),"High: overrated, new and good rotation",
             AND(E650&lt;90,C650&gt;2011,F650&gt;100),"High: underrated, new and good rotation",
             AND(E650&lt;90,C650&lt;2011,F650&gt;100),"High: underrated, not too new but good rotation",
             AND(E650&lt;=110,C650&gt;2011,F650&lt;=25),"Critic: well priced/underrated and new, but bad rotation",
             AND(E650&gt;110,F650&gt;100),"Top Tier: premium vehicules that tend to be sold above market prices",
             AND(E650&gt;=90,E650&lt;=110,F650&gt;25),"Moderate: fair price and regular to good rotation",
             AND(E650&lt;90,AND(C650&lt;=2011,C650&gt;=2000),AND(F650&lt;100,F650&gt;25)),"Moderate: underrated regular model and regular rotation",
             AND(E650&lt;90,C650&gt;2011,AND(F650&lt;=100,F650&gt;25)),"Moderate: underrated new model with regular rotation",
             AND(E650&lt;90,C650&lt;2000,AND(F650&lt;=100,F650&gt;25)),"Moderate: underrated old model with regular rotation",
             AND(C650&lt;=2011,F650&lt;=25),"Low: not new model and bad rotation",
             AND(E650&gt;110,AND(C650&lt;=2011,C650&gt;=2000),F650&lt;=25),"Low: overrated regular model with bad rotation",
             AND(E650&gt;110,C650&lt;2011,AND(F650&lt;=100,F650&gt;25)),"Low: overrated regular model (not new) with regular rotation",
             AND(E650&gt;110,C650&gt;2011,F650&lt;=25),"Low: overrated new model with bad rotation"
)</f>
        <v>Low: not new model and bad rotation</v>
      </c>
    </row>
    <row r="651" spans="1:8" x14ac:dyDescent="0.3">
      <c r="A651" t="s">
        <v>14</v>
      </c>
      <c r="B651" t="s">
        <v>179</v>
      </c>
      <c r="C651">
        <v>2012</v>
      </c>
      <c r="D651">
        <v>30437.5</v>
      </c>
      <c r="E651">
        <v>81.770760521874806</v>
      </c>
      <c r="F651">
        <v>4</v>
      </c>
      <c r="H651" t="str" cm="1">
        <f t="array" ref="H651">_xlfn.IFS(
             AND(E651&gt;110,C651&gt;2011,F651&gt;100),"High: overrated, new and good rotation",
             AND(E651&lt;90,C651&gt;2011,F651&gt;100),"High: underrated, new and good rotation",
             AND(E651&lt;90,C651&lt;2011,F651&gt;100),"High: underrated, not too new but good rotation",
             AND(E651&lt;=110,C651&gt;2011,F651&lt;=25),"Critic: well priced/underrated and new, but bad rotation",
             AND(E651&gt;110,F651&gt;100),"Top Tier: premium vehicules that tend to be sold above market prices",
             AND(E651&gt;=90,E651&lt;=110,F651&gt;25),"Moderate: fair price and regular to good rotation",
             AND(E651&lt;90,AND(C651&lt;=2011,C651&gt;=2000),AND(F651&lt;100,F651&gt;25)),"Moderate: underrated regular model and regular rotation",
             AND(E651&lt;90,C651&gt;2011,AND(F651&lt;=100,F651&gt;25)),"Moderate: underrated new model with regular rotation",
             AND(E651&lt;90,C651&lt;2000,AND(F651&lt;=100,F651&gt;25)),"Moderate: underrated old model with regular rotation",
             AND(C651&lt;=2011,F651&lt;=25),"Low: not new model and bad rotation",
             AND(E651&gt;110,AND(C651&lt;=2011,C651&gt;=2000),F651&lt;=25),"Low: overrated regular model with bad rotation",
             AND(E651&gt;110,C651&lt;2011,AND(F651&lt;=100,F651&gt;25)),"Low: overrated regular model (not new) with regular rotation",
             AND(E651&gt;110,C651&gt;2011,F651&lt;=25),"Low: overrated new model with bad rotation"
)</f>
        <v>Critic: well priced/underrated and new, but bad rotation</v>
      </c>
    </row>
    <row r="652" spans="1:8" x14ac:dyDescent="0.3">
      <c r="A652" t="s">
        <v>14</v>
      </c>
      <c r="B652" t="s">
        <v>179</v>
      </c>
      <c r="C652">
        <v>2013</v>
      </c>
      <c r="D652">
        <v>39325</v>
      </c>
      <c r="E652">
        <v>118.19004524886877</v>
      </c>
      <c r="F652">
        <v>2</v>
      </c>
      <c r="H652" t="str" cm="1">
        <f t="array" ref="H652">_xlfn.IFS(
             AND(E652&gt;110,C652&gt;2011,F652&gt;100),"High: overrated, new and good rotation",
             AND(E652&lt;90,C652&gt;2011,F652&gt;100),"High: underrated, new and good rotation",
             AND(E652&lt;90,C652&lt;2011,F652&gt;100),"High: underrated, not too new but good rotation",
             AND(E652&lt;=110,C652&gt;2011,F652&lt;=25),"Critic: well priced/underrated and new, but bad rotation",
             AND(E652&gt;110,F652&gt;100),"Top Tier: premium vehicules that tend to be sold above market prices",
             AND(E652&gt;=90,E652&lt;=110,F652&gt;25),"Moderate: fair price and regular to good rotation",
             AND(E652&lt;90,AND(C652&lt;=2011,C652&gt;=2000),AND(F652&lt;100,F652&gt;25)),"Moderate: underrated regular model and regular rotation",
             AND(E652&lt;90,C652&gt;2011,AND(F652&lt;=100,F652&gt;25)),"Moderate: underrated new model with regular rotation",
             AND(E652&lt;90,C652&lt;2000,AND(F652&lt;=100,F652&gt;25)),"Moderate: underrated old model with regular rotation",
             AND(C652&lt;=2011,F652&lt;=25),"Low: not new model and bad rotation",
             AND(E652&gt;110,AND(C652&lt;=2011,C652&gt;=2000),F652&lt;=25),"Low: overrated regular model with bad rotation",
             AND(E652&gt;110,C652&lt;2011,AND(F652&lt;=100,F652&gt;25)),"Low: overrated regular model (not new) with regular rotation",
             AND(E652&gt;110,C652&gt;2011,F652&lt;=25),"Low: overrated new model with bad rotation"
)</f>
        <v>Low: overrated new model with bad rotation</v>
      </c>
    </row>
    <row r="653" spans="1:8" x14ac:dyDescent="0.3">
      <c r="A653" t="s">
        <v>14</v>
      </c>
      <c r="B653" t="s">
        <v>180</v>
      </c>
      <c r="C653">
        <v>2011</v>
      </c>
      <c r="D653">
        <v>34880.769230769234</v>
      </c>
      <c r="E653">
        <v>96.580610802175229</v>
      </c>
      <c r="F653">
        <v>13</v>
      </c>
      <c r="H653" t="str" cm="1">
        <f t="array" ref="H653">_xlfn.IFS(
             AND(E653&gt;110,C653&gt;2011,F653&gt;100),"High: overrated, new and good rotation",
             AND(E653&lt;90,C653&gt;2011,F653&gt;100),"High: underrated, new and good rotation",
             AND(E653&lt;90,C653&lt;2011,F653&gt;100),"High: underrated, not too new but good rotation",
             AND(E653&lt;=110,C653&gt;2011,F653&lt;=25),"Critic: well priced/underrated and new, but bad rotation",
             AND(E653&gt;110,F653&gt;100),"Top Tier: premium vehicules that tend to be sold above market prices",
             AND(E653&gt;=90,E653&lt;=110,F653&gt;25),"Moderate: fair price and regular to good rotation",
             AND(E653&lt;90,AND(C653&lt;=2011,C653&gt;=2000),AND(F653&lt;100,F653&gt;25)),"Moderate: underrated regular model and regular rotation",
             AND(E653&lt;90,C653&gt;2011,AND(F653&lt;=100,F653&gt;25)),"Moderate: underrated new model with regular rotation",
             AND(E653&lt;90,C653&lt;2000,AND(F653&lt;=100,F653&gt;25)),"Moderate: underrated old model with regular rotation",
             AND(C653&lt;=2011,F653&lt;=25),"Low: not new model and bad rotation",
             AND(E653&gt;110,AND(C653&lt;=2011,C653&gt;=2000),F653&lt;=25),"Low: overrated regular model with bad rotation",
             AND(E653&gt;110,C653&lt;2011,AND(F653&lt;=100,F653&gt;25)),"Low: overrated regular model (not new) with regular rotation",
             AND(E653&gt;110,C653&gt;2011,F653&lt;=25),"Low: overrated new model with bad rotation"
)</f>
        <v>Low: not new model and bad rotation</v>
      </c>
    </row>
    <row r="654" spans="1:8" x14ac:dyDescent="0.3">
      <c r="A654" t="s">
        <v>14</v>
      </c>
      <c r="B654" t="s">
        <v>180</v>
      </c>
      <c r="C654">
        <v>2012</v>
      </c>
      <c r="D654">
        <v>39391.176470588238</v>
      </c>
      <c r="E654">
        <v>96.531501995210931</v>
      </c>
      <c r="F654">
        <v>17</v>
      </c>
      <c r="H654" t="str" cm="1">
        <f t="array" ref="H654">_xlfn.IFS(
             AND(E654&gt;110,C654&gt;2011,F654&gt;100),"High: overrated, new and good rotation",
             AND(E654&lt;90,C654&gt;2011,F654&gt;100),"High: underrated, new and good rotation",
             AND(E654&lt;90,C654&lt;2011,F654&gt;100),"High: underrated, not too new but good rotation",
             AND(E654&lt;=110,C654&gt;2011,F654&lt;=25),"Critic: well priced/underrated and new, but bad rotation",
             AND(E654&gt;110,F654&gt;100),"Top Tier: premium vehicules that tend to be sold above market prices",
             AND(E654&gt;=90,E654&lt;=110,F654&gt;25),"Moderate: fair price and regular to good rotation",
             AND(E654&lt;90,AND(C654&lt;=2011,C654&gt;=2000),AND(F654&lt;100,F654&gt;25)),"Moderate: underrated regular model and regular rotation",
             AND(E654&lt;90,C654&gt;2011,AND(F654&lt;=100,F654&gt;25)),"Moderate: underrated new model with regular rotation",
             AND(E654&lt;90,C654&lt;2000,AND(F654&lt;=100,F654&gt;25)),"Moderate: underrated old model with regular rotation",
             AND(C654&lt;=2011,F654&lt;=25),"Low: not new model and bad rotation",
             AND(E654&gt;110,AND(C654&lt;=2011,C654&gt;=2000),F654&lt;=25),"Low: overrated regular model with bad rotation",
             AND(E654&gt;110,C654&lt;2011,AND(F654&lt;=100,F654&gt;25)),"Low: overrated regular model (not new) with regular rotation",
             AND(E654&gt;110,C654&gt;2011,F654&lt;=25),"Low: overrated new model with bad rotation"
)</f>
        <v>Critic: well priced/underrated and new, but bad rotation</v>
      </c>
    </row>
    <row r="655" spans="1:8" x14ac:dyDescent="0.3">
      <c r="A655" t="s">
        <v>14</v>
      </c>
      <c r="B655" t="s">
        <v>180</v>
      </c>
      <c r="C655">
        <v>2013</v>
      </c>
      <c r="D655">
        <v>41500</v>
      </c>
      <c r="E655">
        <v>95.415055358372626</v>
      </c>
      <c r="F655">
        <v>2</v>
      </c>
      <c r="H655" t="str" cm="1">
        <f t="array" ref="H655">_xlfn.IFS(
             AND(E655&gt;110,C655&gt;2011,F655&gt;100),"High: overrated, new and good rotation",
             AND(E655&lt;90,C655&gt;2011,F655&gt;100),"High: underrated, new and good rotation",
             AND(E655&lt;90,C655&lt;2011,F655&gt;100),"High: underrated, not too new but good rotation",
             AND(E655&lt;=110,C655&gt;2011,F655&lt;=25),"Critic: well priced/underrated and new, but bad rotation",
             AND(E655&gt;110,F655&gt;100),"Top Tier: premium vehicules that tend to be sold above market prices",
             AND(E655&gt;=90,E655&lt;=110,F655&gt;25),"Moderate: fair price and regular to good rotation",
             AND(E655&lt;90,AND(C655&lt;=2011,C655&gt;=2000),AND(F655&lt;100,F655&gt;25)),"Moderate: underrated regular model and regular rotation",
             AND(E655&lt;90,C655&gt;2011,AND(F655&lt;=100,F655&gt;25)),"Moderate: underrated new model with regular rotation",
             AND(E655&lt;90,C655&lt;2000,AND(F655&lt;=100,F655&gt;25)),"Moderate: underrated old model with regular rotation",
             AND(C655&lt;=2011,F655&lt;=25),"Low: not new model and bad rotation",
             AND(E655&gt;110,AND(C655&lt;=2011,C655&gt;=2000),F655&lt;=25),"Low: overrated regular model with bad rotation",
             AND(E655&gt;110,C655&lt;2011,AND(F655&lt;=100,F655&gt;25)),"Low: overrated regular model (not new) with regular rotation",
             AND(E655&gt;110,C655&gt;2011,F655&lt;=25),"Low: overrated new model with bad rotation"
)</f>
        <v>Critic: well priced/underrated and new, but bad rotation</v>
      </c>
    </row>
    <row r="656" spans="1:8" x14ac:dyDescent="0.3">
      <c r="A656" t="s">
        <v>14</v>
      </c>
      <c r="B656" t="s">
        <v>180</v>
      </c>
      <c r="C656">
        <v>2014</v>
      </c>
      <c r="D656">
        <v>49260.5</v>
      </c>
      <c r="E656">
        <v>102.05727475039095</v>
      </c>
      <c r="F656">
        <v>2</v>
      </c>
      <c r="H656" t="str" cm="1">
        <f t="array" ref="H656">_xlfn.IFS(
             AND(E656&gt;110,C656&gt;2011,F656&gt;100),"High: overrated, new and good rotation",
             AND(E656&lt;90,C656&gt;2011,F656&gt;100),"High: underrated, new and good rotation",
             AND(E656&lt;90,C656&lt;2011,F656&gt;100),"High: underrated, not too new but good rotation",
             AND(E656&lt;=110,C656&gt;2011,F656&lt;=25),"Critic: well priced/underrated and new, but bad rotation",
             AND(E656&gt;110,F656&gt;100),"Top Tier: premium vehicules that tend to be sold above market prices",
             AND(E656&gt;=90,E656&lt;=110,F656&gt;25),"Moderate: fair price and regular to good rotation",
             AND(E656&lt;90,AND(C656&lt;=2011,C656&gt;=2000),AND(F656&lt;100,F656&gt;25)),"Moderate: underrated regular model and regular rotation",
             AND(E656&lt;90,C656&gt;2011,AND(F656&lt;=100,F656&gt;25)),"Moderate: underrated new model with regular rotation",
             AND(E656&lt;90,C656&lt;2000,AND(F656&lt;=100,F656&gt;25)),"Moderate: underrated old model with regular rotation",
             AND(C656&lt;=2011,F656&lt;=25),"Low: not new model and bad rotation",
             AND(E656&gt;110,AND(C656&lt;=2011,C656&gt;=2000),F656&lt;=25),"Low: overrated regular model with bad rotation",
             AND(E656&gt;110,C656&lt;2011,AND(F656&lt;=100,F656&gt;25)),"Low: overrated regular model (not new) with regular rotation",
             AND(E656&gt;110,C656&gt;2011,F656&lt;=25),"Low: overrated new model with bad rotation"
)</f>
        <v>Critic: well priced/underrated and new, but bad rotation</v>
      </c>
    </row>
    <row r="657" spans="1:8" x14ac:dyDescent="0.3">
      <c r="A657" t="s">
        <v>14</v>
      </c>
      <c r="B657" t="s">
        <v>181</v>
      </c>
      <c r="C657">
        <v>2012</v>
      </c>
      <c r="D657">
        <v>50500</v>
      </c>
      <c r="E657">
        <v>119.38534278959811</v>
      </c>
      <c r="F657">
        <v>1</v>
      </c>
      <c r="H657" t="str" cm="1">
        <f t="array" ref="H657">_xlfn.IFS(
             AND(E657&gt;110,C657&gt;2011,F657&gt;100),"High: overrated, new and good rotation",
             AND(E657&lt;90,C657&gt;2011,F657&gt;100),"High: underrated, new and good rotation",
             AND(E657&lt;90,C657&lt;2011,F657&gt;100),"High: underrated, not too new but good rotation",
             AND(E657&lt;=110,C657&gt;2011,F657&lt;=25),"Critic: well priced/underrated and new, but bad rotation",
             AND(E657&gt;110,F657&gt;100),"Top Tier: premium vehicules that tend to be sold above market prices",
             AND(E657&gt;=90,E657&lt;=110,F657&gt;25),"Moderate: fair price and regular to good rotation",
             AND(E657&lt;90,AND(C657&lt;=2011,C657&gt;=2000),AND(F657&lt;100,F657&gt;25)),"Moderate: underrated regular model and regular rotation",
             AND(E657&lt;90,C657&gt;2011,AND(F657&lt;=100,F657&gt;25)),"Moderate: underrated new model with regular rotation",
             AND(E657&lt;90,C657&lt;2000,AND(F657&lt;=100,F657&gt;25)),"Moderate: underrated old model with regular rotation",
             AND(C657&lt;=2011,F657&lt;=25),"Low: not new model and bad rotation",
             AND(E657&gt;110,AND(C657&lt;=2011,C657&gt;=2000),F657&lt;=25),"Low: overrated regular model with bad rotation",
             AND(E657&gt;110,C657&lt;2011,AND(F657&lt;=100,F657&gt;25)),"Low: overrated regular model (not new) with regular rotation",
             AND(E657&gt;110,C657&gt;2011,F657&lt;=25),"Low: overrated new model with bad rotation"
)</f>
        <v>Low: overrated new model with bad rotation</v>
      </c>
    </row>
    <row r="658" spans="1:8" x14ac:dyDescent="0.3">
      <c r="A658" t="s">
        <v>14</v>
      </c>
      <c r="B658" t="s">
        <v>182</v>
      </c>
      <c r="C658">
        <v>1990</v>
      </c>
      <c r="D658">
        <v>325</v>
      </c>
      <c r="E658">
        <v>81.25</v>
      </c>
      <c r="F658">
        <v>1</v>
      </c>
      <c r="H658" t="str" cm="1">
        <f t="array" ref="H658">_xlfn.IFS(
             AND(E658&gt;110,C658&gt;2011,F658&gt;100),"High: overrated, new and good rotation",
             AND(E658&lt;90,C658&gt;2011,F658&gt;100),"High: underrated, new and good rotation",
             AND(E658&lt;90,C658&lt;2011,F658&gt;100),"High: underrated, not too new but good rotation",
             AND(E658&lt;=110,C658&gt;2011,F658&lt;=25),"Critic: well priced/underrated and new, but bad rotation",
             AND(E658&gt;110,F658&gt;100),"Top Tier: premium vehicules that tend to be sold above market prices",
             AND(E658&gt;=90,E658&lt;=110,F658&gt;25),"Moderate: fair price and regular to good rotation",
             AND(E658&lt;90,AND(C658&lt;=2011,C658&gt;=2000),AND(F658&lt;100,F658&gt;25)),"Moderate: underrated regular model and regular rotation",
             AND(E658&lt;90,C658&gt;2011,AND(F658&lt;=100,F658&gt;25)),"Moderate: underrated new model with regular rotation",
             AND(E658&lt;90,C658&lt;2000,AND(F658&lt;=100,F658&gt;25)),"Moderate: underrated old model with regular rotation",
             AND(C658&lt;=2011,F658&lt;=25),"Low: not new model and bad rotation",
             AND(E658&gt;110,AND(C658&lt;=2011,C658&gt;=2000),F658&lt;=25),"Low: overrated regular model with bad rotation",
             AND(E658&gt;110,C658&lt;2011,AND(F658&lt;=100,F658&gt;25)),"Low: overrated regular model (not new) with regular rotation",
             AND(E658&gt;110,C658&gt;2011,F658&lt;=25),"Low: overrated new model with bad rotation"
)</f>
        <v>Low: not new model and bad rotation</v>
      </c>
    </row>
    <row r="659" spans="1:8" x14ac:dyDescent="0.3">
      <c r="A659" t="s">
        <v>14</v>
      </c>
      <c r="B659" t="s">
        <v>182</v>
      </c>
      <c r="C659">
        <v>1991</v>
      </c>
      <c r="D659">
        <v>562.5</v>
      </c>
      <c r="E659">
        <v>82.451061483319549</v>
      </c>
      <c r="F659">
        <v>4</v>
      </c>
      <c r="H659" t="str" cm="1">
        <f t="array" ref="H659">_xlfn.IFS(
             AND(E659&gt;110,C659&gt;2011,F659&gt;100),"High: overrated, new and good rotation",
             AND(E659&lt;90,C659&gt;2011,F659&gt;100),"High: underrated, new and good rotation",
             AND(E659&lt;90,C659&lt;2011,F659&gt;100),"High: underrated, not too new but good rotation",
             AND(E659&lt;=110,C659&gt;2011,F659&lt;=25),"Critic: well priced/underrated and new, but bad rotation",
             AND(E659&gt;110,F659&gt;100),"Top Tier: premium vehicules that tend to be sold above market prices",
             AND(E659&gt;=90,E659&lt;=110,F659&gt;25),"Moderate: fair price and regular to good rotation",
             AND(E659&lt;90,AND(C659&lt;=2011,C659&gt;=2000),AND(F659&lt;100,F659&gt;25)),"Moderate: underrated regular model and regular rotation",
             AND(E659&lt;90,C659&gt;2011,AND(F659&lt;=100,F659&gt;25)),"Moderate: underrated new model with regular rotation",
             AND(E659&lt;90,C659&lt;2000,AND(F659&lt;=100,F659&gt;25)),"Moderate: underrated old model with regular rotation",
             AND(C659&lt;=2011,F659&lt;=25),"Low: not new model and bad rotation",
             AND(E659&gt;110,AND(C659&lt;=2011,C659&gt;=2000),F659&lt;=25),"Low: overrated regular model with bad rotation",
             AND(E659&gt;110,C659&lt;2011,AND(F659&lt;=100,F659&gt;25)),"Low: overrated regular model (not new) with regular rotation",
             AND(E659&gt;110,C659&gt;2011,F659&lt;=25),"Low: overrated new model with bad rotation"
)</f>
        <v>Low: not new model and bad rotation</v>
      </c>
    </row>
    <row r="660" spans="1:8" x14ac:dyDescent="0.3">
      <c r="A660" t="s">
        <v>14</v>
      </c>
      <c r="B660" t="s">
        <v>182</v>
      </c>
      <c r="C660">
        <v>1992</v>
      </c>
      <c r="D660">
        <v>375</v>
      </c>
      <c r="E660">
        <v>58.041751542988727</v>
      </c>
      <c r="F660">
        <v>6</v>
      </c>
      <c r="H660" t="str" cm="1">
        <f t="array" ref="H660">_xlfn.IFS(
             AND(E660&gt;110,C660&gt;2011,F660&gt;100),"High: overrated, new and good rotation",
             AND(E660&lt;90,C660&gt;2011,F660&gt;100),"High: underrated, new and good rotation",
             AND(E660&lt;90,C660&lt;2011,F660&gt;100),"High: underrated, not too new but good rotation",
             AND(E660&lt;=110,C660&gt;2011,F660&lt;=25),"Critic: well priced/underrated and new, but bad rotation",
             AND(E660&gt;110,F660&gt;100),"Top Tier: premium vehicules that tend to be sold above market prices",
             AND(E660&gt;=90,E660&lt;=110,F660&gt;25),"Moderate: fair price and regular to good rotation",
             AND(E660&lt;90,AND(C660&lt;=2011,C660&gt;=2000),AND(F660&lt;100,F660&gt;25)),"Moderate: underrated regular model and regular rotation",
             AND(E660&lt;90,C660&gt;2011,AND(F660&lt;=100,F660&gt;25)),"Moderate: underrated new model with regular rotation",
             AND(E660&lt;90,C660&lt;2000,AND(F660&lt;=100,F660&gt;25)),"Moderate: underrated old model with regular rotation",
             AND(C660&lt;=2011,F660&lt;=25),"Low: not new model and bad rotation",
             AND(E660&gt;110,AND(C660&lt;=2011,C660&gt;=2000),F660&lt;=25),"Low: overrated regular model with bad rotation",
             AND(E660&gt;110,C660&lt;2011,AND(F660&lt;=100,F660&gt;25)),"Low: overrated regular model (not new) with regular rotation",
             AND(E660&gt;110,C660&gt;2011,F660&lt;=25),"Low: overrated new model with bad rotation"
)</f>
        <v>Low: not new model and bad rotation</v>
      </c>
    </row>
    <row r="661" spans="1:8" x14ac:dyDescent="0.3">
      <c r="A661" t="s">
        <v>14</v>
      </c>
      <c r="B661" t="s">
        <v>182</v>
      </c>
      <c r="C661">
        <v>1993</v>
      </c>
      <c r="D661">
        <v>1025</v>
      </c>
      <c r="E661">
        <v>186.98752228163994</v>
      </c>
      <c r="F661">
        <v>2</v>
      </c>
      <c r="H661" t="str" cm="1">
        <f t="array" ref="H661">_xlfn.IFS(
             AND(E661&gt;110,C661&gt;2011,F661&gt;100),"High: overrated, new and good rotation",
             AND(E661&lt;90,C661&gt;2011,F661&gt;100),"High: underrated, new and good rotation",
             AND(E661&lt;90,C661&lt;2011,F661&gt;100),"High: underrated, not too new but good rotation",
             AND(E661&lt;=110,C661&gt;2011,F661&lt;=25),"Critic: well priced/underrated and new, but bad rotation",
             AND(E661&gt;110,F661&gt;100),"Top Tier: premium vehicules that tend to be sold above market prices",
             AND(E661&gt;=90,E661&lt;=110,F661&gt;25),"Moderate: fair price and regular to good rotation",
             AND(E661&lt;90,AND(C661&lt;=2011,C661&gt;=2000),AND(F661&lt;100,F661&gt;25)),"Moderate: underrated regular model and regular rotation",
             AND(E661&lt;90,C661&gt;2011,AND(F661&lt;=100,F661&gt;25)),"Moderate: underrated new model with regular rotation",
             AND(E661&lt;90,C661&lt;2000,AND(F661&lt;=100,F661&gt;25)),"Moderate: underrated old model with regular rotation",
             AND(C661&lt;=2011,F661&lt;=25),"Low: not new model and bad rotation",
             AND(E661&gt;110,AND(C661&lt;=2011,C661&gt;=2000),F661&lt;=25),"Low: overrated regular model with bad rotation",
             AND(E661&gt;110,C661&lt;2011,AND(F661&lt;=100,F661&gt;25)),"Low: overrated regular model (not new) with regular rotation",
             AND(E661&gt;110,C661&gt;2011,F661&lt;=25),"Low: overrated new model with bad rotation"
)</f>
        <v>Low: not new model and bad rotation</v>
      </c>
    </row>
    <row r="662" spans="1:8" x14ac:dyDescent="0.3">
      <c r="A662" t="s">
        <v>14</v>
      </c>
      <c r="B662" t="s">
        <v>182</v>
      </c>
      <c r="C662">
        <v>1994</v>
      </c>
      <c r="D662">
        <v>1108.3333333333333</v>
      </c>
      <c r="E662">
        <v>130.31015037593986</v>
      </c>
      <c r="F662">
        <v>6</v>
      </c>
      <c r="H662" t="str" cm="1">
        <f t="array" ref="H662">_xlfn.IFS(
             AND(E662&gt;110,C662&gt;2011,F662&gt;100),"High: overrated, new and good rotation",
             AND(E662&lt;90,C662&gt;2011,F662&gt;100),"High: underrated, new and good rotation",
             AND(E662&lt;90,C662&lt;2011,F662&gt;100),"High: underrated, not too new but good rotation",
             AND(E662&lt;=110,C662&gt;2011,F662&lt;=25),"Critic: well priced/underrated and new, but bad rotation",
             AND(E662&gt;110,F662&gt;100),"Top Tier: premium vehicules that tend to be sold above market prices",
             AND(E662&gt;=90,E662&lt;=110,F662&gt;25),"Moderate: fair price and regular to good rotation",
             AND(E662&lt;90,AND(C662&lt;=2011,C662&gt;=2000),AND(F662&lt;100,F662&gt;25)),"Moderate: underrated regular model and regular rotation",
             AND(E662&lt;90,C662&gt;2011,AND(F662&lt;=100,F662&gt;25)),"Moderate: underrated new model with regular rotation",
             AND(E662&lt;90,C662&lt;2000,AND(F662&lt;=100,F662&gt;25)),"Moderate: underrated old model with regular rotation",
             AND(C662&lt;=2011,F662&lt;=25),"Low: not new model and bad rotation",
             AND(E662&gt;110,AND(C662&lt;=2011,C662&gt;=2000),F662&lt;=25),"Low: overrated regular model with bad rotation",
             AND(E662&gt;110,C662&lt;2011,AND(F662&lt;=100,F662&gt;25)),"Low: overrated regular model (not new) with regular rotation",
             AND(E662&gt;110,C662&gt;2011,F662&lt;=25),"Low: overrated new model with bad rotation"
)</f>
        <v>Low: not new model and bad rotation</v>
      </c>
    </row>
    <row r="663" spans="1:8" x14ac:dyDescent="0.3">
      <c r="A663" t="s">
        <v>14</v>
      </c>
      <c r="B663" t="s">
        <v>182</v>
      </c>
      <c r="C663">
        <v>1995</v>
      </c>
      <c r="D663">
        <v>757.69230769230774</v>
      </c>
      <c r="E663">
        <v>93.735623986594717</v>
      </c>
      <c r="F663">
        <v>13</v>
      </c>
      <c r="H663" t="str" cm="1">
        <f t="array" ref="H663">_xlfn.IFS(
             AND(E663&gt;110,C663&gt;2011,F663&gt;100),"High: overrated, new and good rotation",
             AND(E663&lt;90,C663&gt;2011,F663&gt;100),"High: underrated, new and good rotation",
             AND(E663&lt;90,C663&lt;2011,F663&gt;100),"High: underrated, not too new but good rotation",
             AND(E663&lt;=110,C663&gt;2011,F663&lt;=25),"Critic: well priced/underrated and new, but bad rotation",
             AND(E663&gt;110,F663&gt;100),"Top Tier: premium vehicules that tend to be sold above market prices",
             AND(E663&gt;=90,E663&lt;=110,F663&gt;25),"Moderate: fair price and regular to good rotation",
             AND(E663&lt;90,AND(C663&lt;=2011,C663&gt;=2000),AND(F663&lt;100,F663&gt;25)),"Moderate: underrated regular model and regular rotation",
             AND(E663&lt;90,C663&gt;2011,AND(F663&lt;=100,F663&gt;25)),"Moderate: underrated new model with regular rotation",
             AND(E663&lt;90,C663&lt;2000,AND(F663&lt;=100,F663&gt;25)),"Moderate: underrated old model with regular rotation",
             AND(C663&lt;=2011,F663&lt;=25),"Low: not new model and bad rotation",
             AND(E663&gt;110,AND(C663&lt;=2011,C663&gt;=2000),F663&lt;=25),"Low: overrated regular model with bad rotation",
             AND(E663&gt;110,C663&lt;2011,AND(F663&lt;=100,F663&gt;25)),"Low: overrated regular model (not new) with regular rotation",
             AND(E663&gt;110,C663&gt;2011,F663&lt;=25),"Low: overrated new model with bad rotation"
)</f>
        <v>Low: not new model and bad rotation</v>
      </c>
    </row>
    <row r="664" spans="1:8" x14ac:dyDescent="0.3">
      <c r="A664" t="s">
        <v>14</v>
      </c>
      <c r="B664" t="s">
        <v>182</v>
      </c>
      <c r="C664">
        <v>1996</v>
      </c>
      <c r="D664">
        <v>770</v>
      </c>
      <c r="E664">
        <v>64.303435794611573</v>
      </c>
      <c r="F664">
        <v>10</v>
      </c>
      <c r="H664" t="str" cm="1">
        <f t="array" ref="H664">_xlfn.IFS(
             AND(E664&gt;110,C664&gt;2011,F664&gt;100),"High: overrated, new and good rotation",
             AND(E664&lt;90,C664&gt;2011,F664&gt;100),"High: underrated, new and good rotation",
             AND(E664&lt;90,C664&lt;2011,F664&gt;100),"High: underrated, not too new but good rotation",
             AND(E664&lt;=110,C664&gt;2011,F664&lt;=25),"Critic: well priced/underrated and new, but bad rotation",
             AND(E664&gt;110,F664&gt;100),"Top Tier: premium vehicules that tend to be sold above market prices",
             AND(E664&gt;=90,E664&lt;=110,F664&gt;25),"Moderate: fair price and regular to good rotation",
             AND(E664&lt;90,AND(C664&lt;=2011,C664&gt;=2000),AND(F664&lt;100,F664&gt;25)),"Moderate: underrated regular model and regular rotation",
             AND(E664&lt;90,C664&gt;2011,AND(F664&lt;=100,F664&gt;25)),"Moderate: underrated new model with regular rotation",
             AND(E664&lt;90,C664&lt;2000,AND(F664&lt;=100,F664&gt;25)),"Moderate: underrated old model with regular rotation",
             AND(C664&lt;=2011,F664&lt;=25),"Low: not new model and bad rotation",
             AND(E664&gt;110,AND(C664&lt;=2011,C664&gt;=2000),F664&lt;=25),"Low: overrated regular model with bad rotation",
             AND(E664&gt;110,C664&lt;2011,AND(F664&lt;=100,F664&gt;25)),"Low: overrated regular model (not new) with regular rotation",
             AND(E664&gt;110,C664&gt;2011,F664&lt;=25),"Low: overrated new model with bad rotation"
)</f>
        <v>Low: not new model and bad rotation</v>
      </c>
    </row>
    <row r="665" spans="1:8" x14ac:dyDescent="0.3">
      <c r="A665" t="s">
        <v>14</v>
      </c>
      <c r="B665" t="s">
        <v>182</v>
      </c>
      <c r="C665">
        <v>1997</v>
      </c>
      <c r="D665">
        <v>800</v>
      </c>
      <c r="E665">
        <v>96.179461144186817</v>
      </c>
      <c r="F665">
        <v>10</v>
      </c>
      <c r="H665" t="str" cm="1">
        <f t="array" ref="H665">_xlfn.IFS(
             AND(E665&gt;110,C665&gt;2011,F665&gt;100),"High: overrated, new and good rotation",
             AND(E665&lt;90,C665&gt;2011,F665&gt;100),"High: underrated, new and good rotation",
             AND(E665&lt;90,C665&lt;2011,F665&gt;100),"High: underrated, not too new but good rotation",
             AND(E665&lt;=110,C665&gt;2011,F665&lt;=25),"Critic: well priced/underrated and new, but bad rotation",
             AND(E665&gt;110,F665&gt;100),"Top Tier: premium vehicules that tend to be sold above market prices",
             AND(E665&gt;=90,E665&lt;=110,F665&gt;25),"Moderate: fair price and regular to good rotation",
             AND(E665&lt;90,AND(C665&lt;=2011,C665&gt;=2000),AND(F665&lt;100,F665&gt;25)),"Moderate: underrated regular model and regular rotation",
             AND(E665&lt;90,C665&gt;2011,AND(F665&lt;=100,F665&gt;25)),"Moderate: underrated new model with regular rotation",
             AND(E665&lt;90,C665&lt;2000,AND(F665&lt;=100,F665&gt;25)),"Moderate: underrated old model with regular rotation",
             AND(C665&lt;=2011,F665&lt;=25),"Low: not new model and bad rotation",
             AND(E665&gt;110,AND(C665&lt;=2011,C665&gt;=2000),F665&lt;=25),"Low: overrated regular model with bad rotation",
             AND(E665&gt;110,C665&lt;2011,AND(F665&lt;=100,F665&gt;25)),"Low: overrated regular model (not new) with regular rotation",
             AND(E665&gt;110,C665&gt;2011,F665&lt;=25),"Low: overrated new model with bad rotation"
)</f>
        <v>Low: not new model and bad rotation</v>
      </c>
    </row>
    <row r="666" spans="1:8" x14ac:dyDescent="0.3">
      <c r="A666" t="s">
        <v>14</v>
      </c>
      <c r="B666" t="s">
        <v>182</v>
      </c>
      <c r="C666">
        <v>1998</v>
      </c>
      <c r="D666">
        <v>702.5</v>
      </c>
      <c r="E666">
        <v>87.913669977639515</v>
      </c>
      <c r="F666">
        <v>20</v>
      </c>
      <c r="H666" t="str" cm="1">
        <f t="array" ref="H666">_xlfn.IFS(
             AND(E666&gt;110,C666&gt;2011,F666&gt;100),"High: overrated, new and good rotation",
             AND(E666&lt;90,C666&gt;2011,F666&gt;100),"High: underrated, new and good rotation",
             AND(E666&lt;90,C666&lt;2011,F666&gt;100),"High: underrated, not too new but good rotation",
             AND(E666&lt;=110,C666&gt;2011,F666&lt;=25),"Critic: well priced/underrated and new, but bad rotation",
             AND(E666&gt;110,F666&gt;100),"Top Tier: premium vehicules that tend to be sold above market prices",
             AND(E666&gt;=90,E666&lt;=110,F666&gt;25),"Moderate: fair price and regular to good rotation",
             AND(E666&lt;90,AND(C666&lt;=2011,C666&gt;=2000),AND(F666&lt;100,F666&gt;25)),"Moderate: underrated regular model and regular rotation",
             AND(E666&lt;90,C666&gt;2011,AND(F666&lt;=100,F666&gt;25)),"Moderate: underrated new model with regular rotation",
             AND(E666&lt;90,C666&lt;2000,AND(F666&lt;=100,F666&gt;25)),"Moderate: underrated old model with regular rotation",
             AND(C666&lt;=2011,F666&lt;=25),"Low: not new model and bad rotation",
             AND(E666&gt;110,AND(C666&lt;=2011,C666&gt;=2000),F666&lt;=25),"Low: overrated regular model with bad rotation",
             AND(E666&gt;110,C666&lt;2011,AND(F666&lt;=100,F666&gt;25)),"Low: overrated regular model (not new) with regular rotation",
             AND(E666&gt;110,C666&gt;2011,F666&lt;=25),"Low: overrated new model with bad rotation"
)</f>
        <v>Low: not new model and bad rotation</v>
      </c>
    </row>
    <row r="667" spans="1:8" x14ac:dyDescent="0.3">
      <c r="A667" t="s">
        <v>14</v>
      </c>
      <c r="B667" t="s">
        <v>182</v>
      </c>
      <c r="C667">
        <v>1999</v>
      </c>
      <c r="D667">
        <v>908</v>
      </c>
      <c r="E667">
        <v>97.205955872773131</v>
      </c>
      <c r="F667">
        <v>25</v>
      </c>
      <c r="H667" t="str" cm="1">
        <f t="array" ref="H667">_xlfn.IFS(
             AND(E667&gt;110,C667&gt;2011,F667&gt;100),"High: overrated, new and good rotation",
             AND(E667&lt;90,C667&gt;2011,F667&gt;100),"High: underrated, new and good rotation",
             AND(E667&lt;90,C667&lt;2011,F667&gt;100),"High: underrated, not too new but good rotation",
             AND(E667&lt;=110,C667&gt;2011,F667&lt;=25),"Critic: well priced/underrated and new, but bad rotation",
             AND(E667&gt;110,F667&gt;100),"Top Tier: premium vehicules that tend to be sold above market prices",
             AND(E667&gt;=90,E667&lt;=110,F667&gt;25),"Moderate: fair price and regular to good rotation",
             AND(E667&lt;90,AND(C667&lt;=2011,C667&gt;=2000),AND(F667&lt;100,F667&gt;25)),"Moderate: underrated regular model and regular rotation",
             AND(E667&lt;90,C667&gt;2011,AND(F667&lt;=100,F667&gt;25)),"Moderate: underrated new model with regular rotation",
             AND(E667&lt;90,C667&lt;2000,AND(F667&lt;=100,F667&gt;25)),"Moderate: underrated old model with regular rotation",
             AND(C667&lt;=2011,F667&lt;=25),"Low: not new model and bad rotation",
             AND(E667&gt;110,AND(C667&lt;=2011,C667&gt;=2000),F667&lt;=25),"Low: overrated regular model with bad rotation",
             AND(E667&gt;110,C667&lt;2011,AND(F667&lt;=100,F667&gt;25)),"Low: overrated regular model (not new) with regular rotation",
             AND(E667&gt;110,C667&gt;2011,F667&lt;=25),"Low: overrated new model with bad rotation"
)</f>
        <v>Low: not new model and bad rotation</v>
      </c>
    </row>
    <row r="668" spans="1:8" x14ac:dyDescent="0.3">
      <c r="A668" t="s">
        <v>14</v>
      </c>
      <c r="B668" t="s">
        <v>182</v>
      </c>
      <c r="C668">
        <v>2000</v>
      </c>
      <c r="D668">
        <v>1381.25</v>
      </c>
      <c r="E668">
        <v>101.94444286394597</v>
      </c>
      <c r="F668">
        <v>56</v>
      </c>
      <c r="H668" t="str" cm="1">
        <f t="array" ref="H668">_xlfn.IFS(
             AND(E668&gt;110,C668&gt;2011,F668&gt;100),"High: overrated, new and good rotation",
             AND(E668&lt;90,C668&gt;2011,F668&gt;100),"High: underrated, new and good rotation",
             AND(E668&lt;90,C668&lt;2011,F668&gt;100),"High: underrated, not too new but good rotation",
             AND(E668&lt;=110,C668&gt;2011,F668&lt;=25),"Critic: well priced/underrated and new, but bad rotation",
             AND(E668&gt;110,F668&gt;100),"Top Tier: premium vehicules that tend to be sold above market prices",
             AND(E668&gt;=90,E668&lt;=110,F668&gt;25),"Moderate: fair price and regular to good rotation",
             AND(E668&lt;90,AND(C668&lt;=2011,C668&gt;=2000),AND(F668&lt;100,F668&gt;25)),"Moderate: underrated regular model and regular rotation",
             AND(E668&lt;90,C668&gt;2011,AND(F668&lt;=100,F668&gt;25)),"Moderate: underrated new model with regular rotation",
             AND(E668&lt;90,C668&lt;2000,AND(F668&lt;=100,F668&gt;25)),"Moderate: underrated old model with regular rotation",
             AND(C668&lt;=2011,F668&lt;=25),"Low: not new model and bad rotation",
             AND(E668&gt;110,AND(C668&lt;=2011,C668&gt;=2000),F668&lt;=25),"Low: overrated regular model with bad rotation",
             AND(E668&gt;110,C668&lt;2011,AND(F668&lt;=100,F668&gt;25)),"Low: overrated regular model (not new) with regular rotation",
             AND(E668&gt;110,C668&gt;2011,F668&lt;=25),"Low: overrated new model with bad rotation"
)</f>
        <v>Moderate: fair price and regular to good rotation</v>
      </c>
    </row>
    <row r="669" spans="1:8" x14ac:dyDescent="0.3">
      <c r="A669" t="s">
        <v>14</v>
      </c>
      <c r="B669" t="s">
        <v>182</v>
      </c>
      <c r="C669">
        <v>2001</v>
      </c>
      <c r="D669">
        <v>1379.0178571428571</v>
      </c>
      <c r="E669">
        <v>95.071281907423028</v>
      </c>
      <c r="F669">
        <v>56</v>
      </c>
      <c r="H669" t="str" cm="1">
        <f t="array" ref="H669">_xlfn.IFS(
             AND(E669&gt;110,C669&gt;2011,F669&gt;100),"High: overrated, new and good rotation",
             AND(E669&lt;90,C669&gt;2011,F669&gt;100),"High: underrated, new and good rotation",
             AND(E669&lt;90,C669&lt;2011,F669&gt;100),"High: underrated, not too new but good rotation",
             AND(E669&lt;=110,C669&gt;2011,F669&lt;=25),"Critic: well priced/underrated and new, but bad rotation",
             AND(E669&gt;110,F669&gt;100),"Top Tier: premium vehicules that tend to be sold above market prices",
             AND(E669&gt;=90,E669&lt;=110,F669&gt;25),"Moderate: fair price and regular to good rotation",
             AND(E669&lt;90,AND(C669&lt;=2011,C669&gt;=2000),AND(F669&lt;100,F669&gt;25)),"Moderate: underrated regular model and regular rotation",
             AND(E669&lt;90,C669&gt;2011,AND(F669&lt;=100,F669&gt;25)),"Moderate: underrated new model with regular rotation",
             AND(E669&lt;90,C669&lt;2000,AND(F669&lt;=100,F669&gt;25)),"Moderate: underrated old model with regular rotation",
             AND(C669&lt;=2011,F669&lt;=25),"Low: not new model and bad rotation",
             AND(E669&gt;110,AND(C669&lt;=2011,C669&gt;=2000),F669&lt;=25),"Low: overrated regular model with bad rotation",
             AND(E669&gt;110,C669&lt;2011,AND(F669&lt;=100,F669&gt;25)),"Low: overrated regular model (not new) with regular rotation",
             AND(E669&gt;110,C669&gt;2011,F669&lt;=25),"Low: overrated new model with bad rotation"
)</f>
        <v>Moderate: fair price and regular to good rotation</v>
      </c>
    </row>
    <row r="670" spans="1:8" x14ac:dyDescent="0.3">
      <c r="A670" t="s">
        <v>14</v>
      </c>
      <c r="B670" t="s">
        <v>182</v>
      </c>
      <c r="C670">
        <v>2002</v>
      </c>
      <c r="D670">
        <v>1523.3116883116884</v>
      </c>
      <c r="E670">
        <v>98.355029802806527</v>
      </c>
      <c r="F670">
        <v>77</v>
      </c>
      <c r="H670" t="str" cm="1">
        <f t="array" ref="H670">_xlfn.IFS(
             AND(E670&gt;110,C670&gt;2011,F670&gt;100),"High: overrated, new and good rotation",
             AND(E670&lt;90,C670&gt;2011,F670&gt;100),"High: underrated, new and good rotation",
             AND(E670&lt;90,C670&lt;2011,F670&gt;100),"High: underrated, not too new but good rotation",
             AND(E670&lt;=110,C670&gt;2011,F670&lt;=25),"Critic: well priced/underrated and new, but bad rotation",
             AND(E670&gt;110,F670&gt;100),"Top Tier: premium vehicules that tend to be sold above market prices",
             AND(E670&gt;=90,E670&lt;=110,F670&gt;25),"Moderate: fair price and regular to good rotation",
             AND(E670&lt;90,AND(C670&lt;=2011,C670&gt;=2000),AND(F670&lt;100,F670&gt;25)),"Moderate: underrated regular model and regular rotation",
             AND(E670&lt;90,C670&gt;2011,AND(F670&lt;=100,F670&gt;25)),"Moderate: underrated new model with regular rotation",
             AND(E670&lt;90,C670&lt;2000,AND(F670&lt;=100,F670&gt;25)),"Moderate: underrated old model with regular rotation",
             AND(C670&lt;=2011,F670&lt;=25),"Low: not new model and bad rotation",
             AND(E670&gt;110,AND(C670&lt;=2011,C670&gt;=2000),F670&lt;=25),"Low: overrated regular model with bad rotation",
             AND(E670&gt;110,C670&lt;2011,AND(F670&lt;=100,F670&gt;25)),"Low: overrated regular model (not new) with regular rotation",
             AND(E670&gt;110,C670&gt;2011,F670&lt;=25),"Low: overrated new model with bad rotation"
)</f>
        <v>Moderate: fair price and regular to good rotation</v>
      </c>
    </row>
    <row r="671" spans="1:8" x14ac:dyDescent="0.3">
      <c r="A671" t="s">
        <v>14</v>
      </c>
      <c r="B671" t="s">
        <v>182</v>
      </c>
      <c r="C671">
        <v>2003</v>
      </c>
      <c r="D671">
        <v>1751.4367816091954</v>
      </c>
      <c r="E671">
        <v>102.84815009073246</v>
      </c>
      <c r="F671">
        <v>87</v>
      </c>
      <c r="H671" t="str" cm="1">
        <f t="array" ref="H671">_xlfn.IFS(
             AND(E671&gt;110,C671&gt;2011,F671&gt;100),"High: overrated, new and good rotation",
             AND(E671&lt;90,C671&gt;2011,F671&gt;100),"High: underrated, new and good rotation",
             AND(E671&lt;90,C671&lt;2011,F671&gt;100),"High: underrated, not too new but good rotation",
             AND(E671&lt;=110,C671&gt;2011,F671&lt;=25),"Critic: well priced/underrated and new, but bad rotation",
             AND(E671&gt;110,F671&gt;100),"Top Tier: premium vehicules that tend to be sold above market prices",
             AND(E671&gt;=90,E671&lt;=110,F671&gt;25),"Moderate: fair price and regular to good rotation",
             AND(E671&lt;90,AND(C671&lt;=2011,C671&gt;=2000),AND(F671&lt;100,F671&gt;25)),"Moderate: underrated regular model and regular rotation",
             AND(E671&lt;90,C671&gt;2011,AND(F671&lt;=100,F671&gt;25)),"Moderate: underrated new model with regular rotation",
             AND(E671&lt;90,C671&lt;2000,AND(F671&lt;=100,F671&gt;25)),"Moderate: underrated old model with regular rotation",
             AND(C671&lt;=2011,F671&lt;=25),"Low: not new model and bad rotation",
             AND(E671&gt;110,AND(C671&lt;=2011,C671&gt;=2000),F671&lt;=25),"Low: overrated regular model with bad rotation",
             AND(E671&gt;110,C671&lt;2011,AND(F671&lt;=100,F671&gt;25)),"Low: overrated regular model (not new) with regular rotation",
             AND(E671&gt;110,C671&gt;2011,F671&lt;=25),"Low: overrated new model with bad rotation"
)</f>
        <v>Moderate: fair price and regular to good rotation</v>
      </c>
    </row>
    <row r="672" spans="1:8" x14ac:dyDescent="0.3">
      <c r="A672" t="s">
        <v>14</v>
      </c>
      <c r="B672" t="s">
        <v>182</v>
      </c>
      <c r="C672">
        <v>2004</v>
      </c>
      <c r="D672">
        <v>2440.6565656565658</v>
      </c>
      <c r="E672">
        <v>102.60153801200484</v>
      </c>
      <c r="F672">
        <v>99</v>
      </c>
      <c r="H672" t="str" cm="1">
        <f t="array" ref="H672">_xlfn.IFS(
             AND(E672&gt;110,C672&gt;2011,F672&gt;100),"High: overrated, new and good rotation",
             AND(E672&lt;90,C672&gt;2011,F672&gt;100),"High: underrated, new and good rotation",
             AND(E672&lt;90,C672&lt;2011,F672&gt;100),"High: underrated, not too new but good rotation",
             AND(E672&lt;=110,C672&gt;2011,F672&lt;=25),"Critic: well priced/underrated and new, but bad rotation",
             AND(E672&gt;110,F672&gt;100),"Top Tier: premium vehicules that tend to be sold above market prices",
             AND(E672&gt;=90,E672&lt;=110,F672&gt;25),"Moderate: fair price and regular to good rotation",
             AND(E672&lt;90,AND(C672&lt;=2011,C672&gt;=2000),AND(F672&lt;100,F672&gt;25)),"Moderate: underrated regular model and regular rotation",
             AND(E672&lt;90,C672&gt;2011,AND(F672&lt;=100,F672&gt;25)),"Moderate: underrated new model with regular rotation",
             AND(E672&lt;90,C672&lt;2000,AND(F672&lt;=100,F672&gt;25)),"Moderate: underrated old model with regular rotation",
             AND(C672&lt;=2011,F672&lt;=25),"Low: not new model and bad rotation",
             AND(E672&gt;110,AND(C672&lt;=2011,C672&gt;=2000),F672&lt;=25),"Low: overrated regular model with bad rotation",
             AND(E672&gt;110,C672&lt;2011,AND(F672&lt;=100,F672&gt;25)),"Low: overrated regular model (not new) with regular rotation",
             AND(E672&gt;110,C672&gt;2011,F672&lt;=25),"Low: overrated new model with bad rotation"
)</f>
        <v>Moderate: fair price and regular to good rotation</v>
      </c>
    </row>
    <row r="673" spans="1:8" x14ac:dyDescent="0.3">
      <c r="A673" t="s">
        <v>14</v>
      </c>
      <c r="B673" t="s">
        <v>182</v>
      </c>
      <c r="C673">
        <v>2005</v>
      </c>
      <c r="D673">
        <v>2613.5514018691588</v>
      </c>
      <c r="E673">
        <v>105.36713182113873</v>
      </c>
      <c r="F673">
        <v>107</v>
      </c>
      <c r="H673" t="str" cm="1">
        <f t="array" ref="H673">_xlfn.IFS(
             AND(E673&gt;110,C673&gt;2011,F673&gt;100),"High: overrated, new and good rotation",
             AND(E673&lt;90,C673&gt;2011,F673&gt;100),"High: underrated, new and good rotation",
             AND(E673&lt;90,C673&lt;2011,F673&gt;100),"High: underrated, not too new but good rotation",
             AND(E673&lt;=110,C673&gt;2011,F673&lt;=25),"Critic: well priced/underrated and new, but bad rotation",
             AND(E673&gt;110,F673&gt;100),"Top Tier: premium vehicules that tend to be sold above market prices",
             AND(E673&gt;=90,E673&lt;=110,F673&gt;25),"Moderate: fair price and regular to good rotation",
             AND(E673&lt;90,AND(C673&lt;=2011,C673&gt;=2000),AND(F673&lt;100,F673&gt;25)),"Moderate: underrated regular model and regular rotation",
             AND(E673&lt;90,C673&gt;2011,AND(F673&lt;=100,F673&gt;25)),"Moderate: underrated new model with regular rotation",
             AND(E673&lt;90,C673&lt;2000,AND(F673&lt;=100,F673&gt;25)),"Moderate: underrated old model with regular rotation",
             AND(C673&lt;=2011,F673&lt;=25),"Low: not new model and bad rotation",
             AND(E673&gt;110,AND(C673&lt;=2011,C673&gt;=2000),F673&lt;=25),"Low: overrated regular model with bad rotation",
             AND(E673&gt;110,C673&lt;2011,AND(F673&lt;=100,F673&gt;25)),"Low: overrated regular model (not new) with regular rotation",
             AND(E673&gt;110,C673&gt;2011,F673&lt;=25),"Low: overrated new model with bad rotation"
)</f>
        <v>Moderate: fair price and regular to good rotation</v>
      </c>
    </row>
    <row r="674" spans="1:8" x14ac:dyDescent="0.3">
      <c r="A674" t="s">
        <v>14</v>
      </c>
      <c r="B674" t="s">
        <v>183</v>
      </c>
      <c r="C674">
        <v>2006</v>
      </c>
      <c r="D674">
        <v>5163.0555555555557</v>
      </c>
      <c r="E674">
        <v>93.79254943708321</v>
      </c>
      <c r="F674">
        <v>180</v>
      </c>
      <c r="H674" t="str" cm="1">
        <f t="array" ref="H674">_xlfn.IFS(
             AND(E674&gt;110,C674&gt;2011,F674&gt;100),"High: overrated, new and good rotation",
             AND(E674&lt;90,C674&gt;2011,F674&gt;100),"High: underrated, new and good rotation",
             AND(E674&lt;90,C674&lt;2011,F674&gt;100),"High: underrated, not too new but good rotation",
             AND(E674&lt;=110,C674&gt;2011,F674&lt;=25),"Critic: well priced/underrated and new, but bad rotation",
             AND(E674&gt;110,F674&gt;100),"Top Tier: premium vehicules that tend to be sold above market prices",
             AND(E674&gt;=90,E674&lt;=110,F674&gt;25),"Moderate: fair price and regular to good rotation",
             AND(E674&lt;90,AND(C674&lt;=2011,C674&gt;=2000),AND(F674&lt;100,F674&gt;25)),"Moderate: underrated regular model and regular rotation",
             AND(E674&lt;90,C674&gt;2011,AND(F674&lt;=100,F674&gt;25)),"Moderate: underrated new model with regular rotation",
             AND(E674&lt;90,C674&lt;2000,AND(F674&lt;=100,F674&gt;25)),"Moderate: underrated old model with regular rotation",
             AND(C674&lt;=2011,F674&lt;=25),"Low: not new model and bad rotation",
             AND(E674&gt;110,AND(C674&lt;=2011,C674&gt;=2000),F674&lt;=25),"Low: overrated regular model with bad rotation",
             AND(E674&gt;110,C674&lt;2011,AND(F674&lt;=100,F674&gt;25)),"Low: overrated regular model (not new) with regular rotation",
             AND(E674&gt;110,C674&gt;2011,F674&lt;=25),"Low: overrated new model with bad rotation"
)</f>
        <v>Moderate: fair price and regular to good rotation</v>
      </c>
    </row>
    <row r="675" spans="1:8" x14ac:dyDescent="0.3">
      <c r="A675" t="s">
        <v>14</v>
      </c>
      <c r="B675" t="s">
        <v>183</v>
      </c>
      <c r="C675">
        <v>2007</v>
      </c>
      <c r="D675">
        <v>6151.739130434783</v>
      </c>
      <c r="E675">
        <v>92.363619666145581</v>
      </c>
      <c r="F675">
        <v>115</v>
      </c>
      <c r="H675" t="str" cm="1">
        <f t="array" ref="H675">_xlfn.IFS(
             AND(E675&gt;110,C675&gt;2011,F675&gt;100),"High: overrated, new and good rotation",
             AND(E675&lt;90,C675&gt;2011,F675&gt;100),"High: underrated, new and good rotation",
             AND(E675&lt;90,C675&lt;2011,F675&gt;100),"High: underrated, not too new but good rotation",
             AND(E675&lt;=110,C675&gt;2011,F675&lt;=25),"Critic: well priced/underrated and new, but bad rotation",
             AND(E675&gt;110,F675&gt;100),"Top Tier: premium vehicules that tend to be sold above market prices",
             AND(E675&gt;=90,E675&lt;=110,F675&gt;25),"Moderate: fair price and regular to good rotation",
             AND(E675&lt;90,AND(C675&lt;=2011,C675&gt;=2000),AND(F675&lt;100,F675&gt;25)),"Moderate: underrated regular model and regular rotation",
             AND(E675&lt;90,C675&gt;2011,AND(F675&lt;=100,F675&gt;25)),"Moderate: underrated new model with regular rotation",
             AND(E675&lt;90,C675&lt;2000,AND(F675&lt;=100,F675&gt;25)),"Moderate: underrated old model with regular rotation",
             AND(C675&lt;=2011,F675&lt;=25),"Low: not new model and bad rotation",
             AND(E675&gt;110,AND(C675&lt;=2011,C675&gt;=2000),F675&lt;=25),"Low: overrated regular model with bad rotation",
             AND(E675&gt;110,C675&lt;2011,AND(F675&lt;=100,F675&gt;25)),"Low: overrated regular model (not new) with regular rotation",
             AND(E675&gt;110,C675&gt;2011,F675&lt;=25),"Low: overrated new model with bad rotation"
)</f>
        <v>Moderate: fair price and regular to good rotation</v>
      </c>
    </row>
    <row r="676" spans="1:8" x14ac:dyDescent="0.3">
      <c r="A676" t="s">
        <v>14</v>
      </c>
      <c r="B676" t="s">
        <v>183</v>
      </c>
      <c r="C676">
        <v>2008</v>
      </c>
      <c r="D676">
        <v>7588.3505154639179</v>
      </c>
      <c r="E676">
        <v>99.421738825414877</v>
      </c>
      <c r="F676">
        <v>97</v>
      </c>
      <c r="H676" t="str" cm="1">
        <f t="array" ref="H676">_xlfn.IFS(
             AND(E676&gt;110,C676&gt;2011,F676&gt;100),"High: overrated, new and good rotation",
             AND(E676&lt;90,C676&gt;2011,F676&gt;100),"High: underrated, new and good rotation",
             AND(E676&lt;90,C676&lt;2011,F676&gt;100),"High: underrated, not too new but good rotation",
             AND(E676&lt;=110,C676&gt;2011,F676&lt;=25),"Critic: well priced/underrated and new, but bad rotation",
             AND(E676&gt;110,F676&gt;100),"Top Tier: premium vehicules that tend to be sold above market prices",
             AND(E676&gt;=90,E676&lt;=110,F676&gt;25),"Moderate: fair price and regular to good rotation",
             AND(E676&lt;90,AND(C676&lt;=2011,C676&gt;=2000),AND(F676&lt;100,F676&gt;25)),"Moderate: underrated regular model and regular rotation",
             AND(E676&lt;90,C676&gt;2011,AND(F676&lt;=100,F676&gt;25)),"Moderate: underrated new model with regular rotation",
             AND(E676&lt;90,C676&lt;2000,AND(F676&lt;=100,F676&gt;25)),"Moderate: underrated old model with regular rotation",
             AND(C676&lt;=2011,F676&lt;=25),"Low: not new model and bad rotation",
             AND(E676&gt;110,AND(C676&lt;=2011,C676&gt;=2000),F676&lt;=25),"Low: overrated regular model with bad rotation",
             AND(E676&gt;110,C676&lt;2011,AND(F676&lt;=100,F676&gt;25)),"Low: overrated regular model (not new) with regular rotation",
             AND(E676&gt;110,C676&gt;2011,F676&lt;=25),"Low: overrated new model with bad rotation"
)</f>
        <v>Moderate: fair price and regular to good rotation</v>
      </c>
    </row>
    <row r="677" spans="1:8" x14ac:dyDescent="0.3">
      <c r="A677" t="s">
        <v>14</v>
      </c>
      <c r="B677" t="s">
        <v>183</v>
      </c>
      <c r="C677">
        <v>2009</v>
      </c>
      <c r="D677">
        <v>9965.5172413793098</v>
      </c>
      <c r="E677">
        <v>104.54884685248207</v>
      </c>
      <c r="F677">
        <v>29</v>
      </c>
      <c r="H677" t="str" cm="1">
        <f t="array" ref="H677">_xlfn.IFS(
             AND(E677&gt;110,C677&gt;2011,F677&gt;100),"High: overrated, new and good rotation",
             AND(E677&lt;90,C677&gt;2011,F677&gt;100),"High: underrated, new and good rotation",
             AND(E677&lt;90,C677&lt;2011,F677&gt;100),"High: underrated, not too new but good rotation",
             AND(E677&lt;=110,C677&gt;2011,F677&lt;=25),"Critic: well priced/underrated and new, but bad rotation",
             AND(E677&gt;110,F677&gt;100),"Top Tier: premium vehicules that tend to be sold above market prices",
             AND(E677&gt;=90,E677&lt;=110,F677&gt;25),"Moderate: fair price and regular to good rotation",
             AND(E677&lt;90,AND(C677&lt;=2011,C677&gt;=2000),AND(F677&lt;100,F677&gt;25)),"Moderate: underrated regular model and regular rotation",
             AND(E677&lt;90,C677&gt;2011,AND(F677&lt;=100,F677&gt;25)),"Moderate: underrated new model with regular rotation",
             AND(E677&lt;90,C677&lt;2000,AND(F677&lt;=100,F677&gt;25)),"Moderate: underrated old model with regular rotation",
             AND(C677&lt;=2011,F677&lt;=25),"Low: not new model and bad rotation",
             AND(E677&gt;110,AND(C677&lt;=2011,C677&gt;=2000),F677&lt;=25),"Low: overrated regular model with bad rotation",
             AND(E677&gt;110,C677&lt;2011,AND(F677&lt;=100,F677&gt;25)),"Low: overrated regular model (not new) with regular rotation",
             AND(E677&gt;110,C677&gt;2011,F677&lt;=25),"Low: overrated new model with bad rotation"
)</f>
        <v>Moderate: fair price and regular to good rotation</v>
      </c>
    </row>
    <row r="678" spans="1:8" x14ac:dyDescent="0.3">
      <c r="A678" t="s">
        <v>14</v>
      </c>
      <c r="B678" t="s">
        <v>183</v>
      </c>
      <c r="C678">
        <v>2010</v>
      </c>
      <c r="D678">
        <v>12236.486486486487</v>
      </c>
      <c r="E678">
        <v>100.02665639875111</v>
      </c>
      <c r="F678">
        <v>37</v>
      </c>
      <c r="H678" t="str" cm="1">
        <f t="array" ref="H678">_xlfn.IFS(
             AND(E678&gt;110,C678&gt;2011,F678&gt;100),"High: overrated, new and good rotation",
             AND(E678&lt;90,C678&gt;2011,F678&gt;100),"High: underrated, new and good rotation",
             AND(E678&lt;90,C678&lt;2011,F678&gt;100),"High: underrated, not too new but good rotation",
             AND(E678&lt;=110,C678&gt;2011,F678&lt;=25),"Critic: well priced/underrated and new, but bad rotation",
             AND(E678&gt;110,F678&gt;100),"Top Tier: premium vehicules that tend to be sold above market prices",
             AND(E678&gt;=90,E678&lt;=110,F678&gt;25),"Moderate: fair price and regular to good rotation",
             AND(E678&lt;90,AND(C678&lt;=2011,C678&gt;=2000),AND(F678&lt;100,F678&gt;25)),"Moderate: underrated regular model and regular rotation",
             AND(E678&lt;90,C678&gt;2011,AND(F678&lt;=100,F678&gt;25)),"Moderate: underrated new model with regular rotation",
             AND(E678&lt;90,C678&lt;2000,AND(F678&lt;=100,F678&gt;25)),"Moderate: underrated old model with regular rotation",
             AND(C678&lt;=2011,F678&lt;=25),"Low: not new model and bad rotation",
             AND(E678&gt;110,AND(C678&lt;=2011,C678&gt;=2000),F678&lt;=25),"Low: overrated regular model with bad rotation",
             AND(E678&gt;110,C678&lt;2011,AND(F678&lt;=100,F678&gt;25)),"Low: overrated regular model (not new) with regular rotation",
             AND(E678&gt;110,C678&gt;2011,F678&lt;=25),"Low: overrated new model with bad rotation"
)</f>
        <v>Moderate: fair price and regular to good rotation</v>
      </c>
    </row>
    <row r="679" spans="1:8" x14ac:dyDescent="0.3">
      <c r="A679" t="s">
        <v>14</v>
      </c>
      <c r="B679" t="s">
        <v>183</v>
      </c>
      <c r="C679">
        <v>2011</v>
      </c>
      <c r="D679">
        <v>12964.102564102564</v>
      </c>
      <c r="E679">
        <v>97.193251657587894</v>
      </c>
      <c r="F679">
        <v>39</v>
      </c>
      <c r="H679" t="str" cm="1">
        <f t="array" ref="H679">_xlfn.IFS(
             AND(E679&gt;110,C679&gt;2011,F679&gt;100),"High: overrated, new and good rotation",
             AND(E679&lt;90,C679&gt;2011,F679&gt;100),"High: underrated, new and good rotation",
             AND(E679&lt;90,C679&lt;2011,F679&gt;100),"High: underrated, not too new but good rotation",
             AND(E679&lt;=110,C679&gt;2011,F679&lt;=25),"Critic: well priced/underrated and new, but bad rotation",
             AND(E679&gt;110,F679&gt;100),"Top Tier: premium vehicules that tend to be sold above market prices",
             AND(E679&gt;=90,E679&lt;=110,F679&gt;25),"Moderate: fair price and regular to good rotation",
             AND(E679&lt;90,AND(C679&lt;=2011,C679&gt;=2000),AND(F679&lt;100,F679&gt;25)),"Moderate: underrated regular model and regular rotation",
             AND(E679&lt;90,C679&gt;2011,AND(F679&lt;=100,F679&gt;25)),"Moderate: underrated new model with regular rotation",
             AND(E679&lt;90,C679&lt;2000,AND(F679&lt;=100,F679&gt;25)),"Moderate: underrated old model with regular rotation",
             AND(C679&lt;=2011,F679&lt;=25),"Low: not new model and bad rotation",
             AND(E679&gt;110,AND(C679&lt;=2011,C679&gt;=2000),F679&lt;=25),"Low: overrated regular model with bad rotation",
             AND(E679&gt;110,C679&lt;2011,AND(F679&lt;=100,F679&gt;25)),"Low: overrated regular model (not new) with regular rotation",
             AND(E679&gt;110,C679&gt;2011,F679&lt;=25),"Low: overrated new model with bad rotation"
)</f>
        <v>Moderate: fair price and regular to good rotation</v>
      </c>
    </row>
    <row r="680" spans="1:8" x14ac:dyDescent="0.3">
      <c r="A680" t="s">
        <v>14</v>
      </c>
      <c r="B680" t="s">
        <v>184</v>
      </c>
      <c r="C680">
        <v>1993</v>
      </c>
      <c r="D680">
        <v>3600</v>
      </c>
      <c r="E680">
        <v>720</v>
      </c>
      <c r="F680">
        <v>1</v>
      </c>
      <c r="H680" t="str" cm="1">
        <f t="array" ref="H680">_xlfn.IFS(
             AND(E680&gt;110,C680&gt;2011,F680&gt;100),"High: overrated, new and good rotation",
             AND(E680&lt;90,C680&gt;2011,F680&gt;100),"High: underrated, new and good rotation",
             AND(E680&lt;90,C680&lt;2011,F680&gt;100),"High: underrated, not too new but good rotation",
             AND(E680&lt;=110,C680&gt;2011,F680&lt;=25),"Critic: well priced/underrated and new, but bad rotation",
             AND(E680&gt;110,F680&gt;100),"Top Tier: premium vehicules that tend to be sold above market prices",
             AND(E680&gt;=90,E680&lt;=110,F680&gt;25),"Moderate: fair price and regular to good rotation",
             AND(E680&lt;90,AND(C680&lt;=2011,C680&gt;=2000),AND(F680&lt;100,F680&gt;25)),"Moderate: underrated regular model and regular rotation",
             AND(E680&lt;90,C680&gt;2011,AND(F680&lt;=100,F680&gt;25)),"Moderate: underrated new model with regular rotation",
             AND(E680&lt;90,C680&lt;2000,AND(F680&lt;=100,F680&gt;25)),"Moderate: underrated old model with regular rotation",
             AND(C680&lt;=2011,F680&lt;=25),"Low: not new model and bad rotation",
             AND(E680&gt;110,AND(C680&lt;=2011,C680&gt;=2000),F680&lt;=25),"Low: overrated regular model with bad rotation",
             AND(E680&gt;110,C680&lt;2011,AND(F680&lt;=100,F680&gt;25)),"Low: overrated regular model (not new) with regular rotation",
             AND(E680&gt;110,C680&gt;2011,F680&lt;=25),"Low: overrated new model with bad rotation"
)</f>
        <v>Low: not new model and bad rotation</v>
      </c>
    </row>
    <row r="681" spans="1:8" x14ac:dyDescent="0.3">
      <c r="A681" t="s">
        <v>14</v>
      </c>
      <c r="B681" t="s">
        <v>184</v>
      </c>
      <c r="C681">
        <v>1994</v>
      </c>
      <c r="D681">
        <v>300</v>
      </c>
      <c r="E681">
        <v>22.222222222222221</v>
      </c>
      <c r="F681">
        <v>1</v>
      </c>
      <c r="H681" t="str" cm="1">
        <f t="array" ref="H681">_xlfn.IFS(
             AND(E681&gt;110,C681&gt;2011,F681&gt;100),"High: overrated, new and good rotation",
             AND(E681&lt;90,C681&gt;2011,F681&gt;100),"High: underrated, new and good rotation",
             AND(E681&lt;90,C681&lt;2011,F681&gt;100),"High: underrated, not too new but good rotation",
             AND(E681&lt;=110,C681&gt;2011,F681&lt;=25),"Critic: well priced/underrated and new, but bad rotation",
             AND(E681&gt;110,F681&gt;100),"Top Tier: premium vehicules that tend to be sold above market prices",
             AND(E681&gt;=90,E681&lt;=110,F681&gt;25),"Moderate: fair price and regular to good rotation",
             AND(E681&lt;90,AND(C681&lt;=2011,C681&gt;=2000),AND(F681&lt;100,F681&gt;25)),"Moderate: underrated regular model and regular rotation",
             AND(E681&lt;90,C681&gt;2011,AND(F681&lt;=100,F681&gt;25)),"Moderate: underrated new model with regular rotation",
             AND(E681&lt;90,C681&lt;2000,AND(F681&lt;=100,F681&gt;25)),"Moderate: underrated old model with regular rotation",
             AND(C681&lt;=2011,F681&lt;=25),"Low: not new model and bad rotation",
             AND(E681&gt;110,AND(C681&lt;=2011,C681&gt;=2000),F681&lt;=25),"Low: overrated regular model with bad rotation",
             AND(E681&gt;110,C681&lt;2011,AND(F681&lt;=100,F681&gt;25)),"Low: overrated regular model (not new) with regular rotation",
             AND(E681&gt;110,C681&gt;2011,F681&lt;=25),"Low: overrated new model with bad rotation"
)</f>
        <v>Low: not new model and bad rotation</v>
      </c>
    </row>
    <row r="682" spans="1:8" x14ac:dyDescent="0.3">
      <c r="A682" t="s">
        <v>14</v>
      </c>
      <c r="B682" t="s">
        <v>184</v>
      </c>
      <c r="C682">
        <v>1995</v>
      </c>
      <c r="D682">
        <v>625</v>
      </c>
      <c r="E682">
        <v>82.754629629629633</v>
      </c>
      <c r="F682">
        <v>3</v>
      </c>
      <c r="H682" t="str" cm="1">
        <f t="array" ref="H682">_xlfn.IFS(
             AND(E682&gt;110,C682&gt;2011,F682&gt;100),"High: overrated, new and good rotation",
             AND(E682&lt;90,C682&gt;2011,F682&gt;100),"High: underrated, new and good rotation",
             AND(E682&lt;90,C682&lt;2011,F682&gt;100),"High: underrated, not too new but good rotation",
             AND(E682&lt;=110,C682&gt;2011,F682&lt;=25),"Critic: well priced/underrated and new, but bad rotation",
             AND(E682&gt;110,F682&gt;100),"Top Tier: premium vehicules that tend to be sold above market prices",
             AND(E682&gt;=90,E682&lt;=110,F682&gt;25),"Moderate: fair price and regular to good rotation",
             AND(E682&lt;90,AND(C682&lt;=2011,C682&gt;=2000),AND(F682&lt;100,F682&gt;25)),"Moderate: underrated regular model and regular rotation",
             AND(E682&lt;90,C682&gt;2011,AND(F682&lt;=100,F682&gt;25)),"Moderate: underrated new model with regular rotation",
             AND(E682&lt;90,C682&lt;2000,AND(F682&lt;=100,F682&gt;25)),"Moderate: underrated old model with regular rotation",
             AND(C682&lt;=2011,F682&lt;=25),"Low: not new model and bad rotation",
             AND(E682&gt;110,AND(C682&lt;=2011,C682&gt;=2000),F682&lt;=25),"Low: overrated regular model with bad rotation",
             AND(E682&gt;110,C682&lt;2011,AND(F682&lt;=100,F682&gt;25)),"Low: overrated regular model (not new) with regular rotation",
             AND(E682&gt;110,C682&gt;2011,F682&lt;=25),"Low: overrated new model with bad rotation"
)</f>
        <v>Low: not new model and bad rotation</v>
      </c>
    </row>
    <row r="683" spans="1:8" x14ac:dyDescent="0.3">
      <c r="A683" t="s">
        <v>14</v>
      </c>
      <c r="B683" t="s">
        <v>184</v>
      </c>
      <c r="C683">
        <v>1997</v>
      </c>
      <c r="D683">
        <v>1809.375</v>
      </c>
      <c r="E683">
        <v>149.45576771751112</v>
      </c>
      <c r="F683">
        <v>8</v>
      </c>
      <c r="H683" t="str" cm="1">
        <f t="array" ref="H683">_xlfn.IFS(
             AND(E683&gt;110,C683&gt;2011,F683&gt;100),"High: overrated, new and good rotation",
             AND(E683&lt;90,C683&gt;2011,F683&gt;100),"High: underrated, new and good rotation",
             AND(E683&lt;90,C683&lt;2011,F683&gt;100),"High: underrated, not too new but good rotation",
             AND(E683&lt;=110,C683&gt;2011,F683&lt;=25),"Critic: well priced/underrated and new, but bad rotation",
             AND(E683&gt;110,F683&gt;100),"Top Tier: premium vehicules that tend to be sold above market prices",
             AND(E683&gt;=90,E683&lt;=110,F683&gt;25),"Moderate: fair price and regular to good rotation",
             AND(E683&lt;90,AND(C683&lt;=2011,C683&gt;=2000),AND(F683&lt;100,F683&gt;25)),"Moderate: underrated regular model and regular rotation",
             AND(E683&lt;90,C683&gt;2011,AND(F683&lt;=100,F683&gt;25)),"Moderate: underrated new model with regular rotation",
             AND(E683&lt;90,C683&lt;2000,AND(F683&lt;=100,F683&gt;25)),"Moderate: underrated old model with regular rotation",
             AND(C683&lt;=2011,F683&lt;=25),"Low: not new model and bad rotation",
             AND(E683&gt;110,AND(C683&lt;=2011,C683&gt;=2000),F683&lt;=25),"Low: overrated regular model with bad rotation",
             AND(E683&gt;110,C683&lt;2011,AND(F683&lt;=100,F683&gt;25)),"Low: overrated regular model (not new) with regular rotation",
             AND(E683&gt;110,C683&gt;2011,F683&lt;=25),"Low: overrated new model with bad rotation"
)</f>
        <v>Low: not new model and bad rotation</v>
      </c>
    </row>
    <row r="684" spans="1:8" x14ac:dyDescent="0.3">
      <c r="A684" t="s">
        <v>14</v>
      </c>
      <c r="B684" t="s">
        <v>184</v>
      </c>
      <c r="C684">
        <v>1998</v>
      </c>
      <c r="D684">
        <v>1144.4444444444443</v>
      </c>
      <c r="E684">
        <v>145.41175515905988</v>
      </c>
      <c r="F684">
        <v>9</v>
      </c>
      <c r="H684" t="str" cm="1">
        <f t="array" ref="H684">_xlfn.IFS(
             AND(E684&gt;110,C684&gt;2011,F684&gt;100),"High: overrated, new and good rotation",
             AND(E684&lt;90,C684&gt;2011,F684&gt;100),"High: underrated, new and good rotation",
             AND(E684&lt;90,C684&lt;2011,F684&gt;100),"High: underrated, not too new but good rotation",
             AND(E684&lt;=110,C684&gt;2011,F684&lt;=25),"Critic: well priced/underrated and new, but bad rotation",
             AND(E684&gt;110,F684&gt;100),"Top Tier: premium vehicules that tend to be sold above market prices",
             AND(E684&gt;=90,E684&lt;=110,F684&gt;25),"Moderate: fair price and regular to good rotation",
             AND(E684&lt;90,AND(C684&lt;=2011,C684&gt;=2000),AND(F684&lt;100,F684&gt;25)),"Moderate: underrated regular model and regular rotation",
             AND(E684&lt;90,C684&gt;2011,AND(F684&lt;=100,F684&gt;25)),"Moderate: underrated new model with regular rotation",
             AND(E684&lt;90,C684&lt;2000,AND(F684&lt;=100,F684&gt;25)),"Moderate: underrated old model with regular rotation",
             AND(C684&lt;=2011,F684&lt;=25),"Low: not new model and bad rotation",
             AND(E684&gt;110,AND(C684&lt;=2011,C684&gt;=2000),F684&lt;=25),"Low: overrated regular model with bad rotation",
             AND(E684&gt;110,C684&lt;2011,AND(F684&lt;=100,F684&gt;25)),"Low: overrated regular model (not new) with regular rotation",
             AND(E684&gt;110,C684&gt;2011,F684&lt;=25),"Low: overrated new model with bad rotation"
)</f>
        <v>Low: not new model and bad rotation</v>
      </c>
    </row>
    <row r="685" spans="1:8" x14ac:dyDescent="0.3">
      <c r="A685" t="s">
        <v>14</v>
      </c>
      <c r="B685" t="s">
        <v>184</v>
      </c>
      <c r="C685">
        <v>1999</v>
      </c>
      <c r="D685">
        <v>1702.7777777777778</v>
      </c>
      <c r="E685">
        <v>141.38276306848681</v>
      </c>
      <c r="F685">
        <v>9</v>
      </c>
      <c r="H685" t="str" cm="1">
        <f t="array" ref="H685">_xlfn.IFS(
             AND(E685&gt;110,C685&gt;2011,F685&gt;100),"High: overrated, new and good rotation",
             AND(E685&lt;90,C685&gt;2011,F685&gt;100),"High: underrated, new and good rotation",
             AND(E685&lt;90,C685&lt;2011,F685&gt;100),"High: underrated, not too new but good rotation",
             AND(E685&lt;=110,C685&gt;2011,F685&lt;=25),"Critic: well priced/underrated and new, but bad rotation",
             AND(E685&gt;110,F685&gt;100),"Top Tier: premium vehicules that tend to be sold above market prices",
             AND(E685&gt;=90,E685&lt;=110,F685&gt;25),"Moderate: fair price and regular to good rotation",
             AND(E685&lt;90,AND(C685&lt;=2011,C685&gt;=2000),AND(F685&lt;100,F685&gt;25)),"Moderate: underrated regular model and regular rotation",
             AND(E685&lt;90,C685&gt;2011,AND(F685&lt;=100,F685&gt;25)),"Moderate: underrated new model with regular rotation",
             AND(E685&lt;90,C685&lt;2000,AND(F685&lt;=100,F685&gt;25)),"Moderate: underrated old model with regular rotation",
             AND(C685&lt;=2011,F685&lt;=25),"Low: not new model and bad rotation",
             AND(E685&gt;110,AND(C685&lt;=2011,C685&gt;=2000),F685&lt;=25),"Low: overrated regular model with bad rotation",
             AND(E685&gt;110,C685&lt;2011,AND(F685&lt;=100,F685&gt;25)),"Low: overrated regular model (not new) with regular rotation",
             AND(E685&gt;110,C685&gt;2011,F685&lt;=25),"Low: overrated new model with bad rotation"
)</f>
        <v>Low: not new model and bad rotation</v>
      </c>
    </row>
    <row r="686" spans="1:8" x14ac:dyDescent="0.3">
      <c r="A686" t="s">
        <v>14</v>
      </c>
      <c r="B686" t="s">
        <v>184</v>
      </c>
      <c r="C686">
        <v>2000</v>
      </c>
      <c r="D686">
        <v>3366.6666666666665</v>
      </c>
      <c r="E686">
        <v>129.44862323080469</v>
      </c>
      <c r="F686">
        <v>6</v>
      </c>
      <c r="H686" t="str" cm="1">
        <f t="array" ref="H686">_xlfn.IFS(
             AND(E686&gt;110,C686&gt;2011,F686&gt;100),"High: overrated, new and good rotation",
             AND(E686&lt;90,C686&gt;2011,F686&gt;100),"High: underrated, new and good rotation",
             AND(E686&lt;90,C686&lt;2011,F686&gt;100),"High: underrated, not too new but good rotation",
             AND(E686&lt;=110,C686&gt;2011,F686&lt;=25),"Critic: well priced/underrated and new, but bad rotation",
             AND(E686&gt;110,F686&gt;100),"Top Tier: premium vehicules that tend to be sold above market prices",
             AND(E686&gt;=90,E686&lt;=110,F686&gt;25),"Moderate: fair price and regular to good rotation",
             AND(E686&lt;90,AND(C686&lt;=2011,C686&gt;=2000),AND(F686&lt;100,F686&gt;25)),"Moderate: underrated regular model and regular rotation",
             AND(E686&lt;90,C686&gt;2011,AND(F686&lt;=100,F686&gt;25)),"Moderate: underrated new model with regular rotation",
             AND(E686&lt;90,C686&lt;2000,AND(F686&lt;=100,F686&gt;25)),"Moderate: underrated old model with regular rotation",
             AND(C686&lt;=2011,F686&lt;=25),"Low: not new model and bad rotation",
             AND(E686&gt;110,AND(C686&lt;=2011,C686&gt;=2000),F686&lt;=25),"Low: overrated regular model with bad rotation",
             AND(E686&gt;110,C686&lt;2011,AND(F686&lt;=100,F686&gt;25)),"Low: overrated regular model (not new) with regular rotation",
             AND(E686&gt;110,C686&gt;2011,F686&lt;=25),"Low: overrated new model with bad rotation"
)</f>
        <v>Low: not new model and bad rotation</v>
      </c>
    </row>
    <row r="687" spans="1:8" x14ac:dyDescent="0.3">
      <c r="A687" t="s">
        <v>14</v>
      </c>
      <c r="B687" t="s">
        <v>184</v>
      </c>
      <c r="C687">
        <v>2001</v>
      </c>
      <c r="D687">
        <v>1950</v>
      </c>
      <c r="E687">
        <v>84.337206494310593</v>
      </c>
      <c r="F687">
        <v>6</v>
      </c>
      <c r="H687" t="str" cm="1">
        <f t="array" ref="H687">_xlfn.IFS(
             AND(E687&gt;110,C687&gt;2011,F687&gt;100),"High: overrated, new and good rotation",
             AND(E687&lt;90,C687&gt;2011,F687&gt;100),"High: underrated, new and good rotation",
             AND(E687&lt;90,C687&lt;2011,F687&gt;100),"High: underrated, not too new but good rotation",
             AND(E687&lt;=110,C687&gt;2011,F687&lt;=25),"Critic: well priced/underrated and new, but bad rotation",
             AND(E687&gt;110,F687&gt;100),"Top Tier: premium vehicules that tend to be sold above market prices",
             AND(E687&gt;=90,E687&lt;=110,F687&gt;25),"Moderate: fair price and regular to good rotation",
             AND(E687&lt;90,AND(C687&lt;=2011,C687&gt;=2000),AND(F687&lt;100,F687&gt;25)),"Moderate: underrated regular model and regular rotation",
             AND(E687&lt;90,C687&gt;2011,AND(F687&lt;=100,F687&gt;25)),"Moderate: underrated new model with regular rotation",
             AND(E687&lt;90,C687&lt;2000,AND(F687&lt;=100,F687&gt;25)),"Moderate: underrated old model with regular rotation",
             AND(C687&lt;=2011,F687&lt;=25),"Low: not new model and bad rotation",
             AND(E687&gt;110,AND(C687&lt;=2011,C687&gt;=2000),F687&lt;=25),"Low: overrated regular model with bad rotation",
             AND(E687&gt;110,C687&lt;2011,AND(F687&lt;=100,F687&gt;25)),"Low: overrated regular model (not new) with regular rotation",
             AND(E687&gt;110,C687&gt;2011,F687&lt;=25),"Low: overrated new model with bad rotation"
)</f>
        <v>Low: not new model and bad rotation</v>
      </c>
    </row>
    <row r="688" spans="1:8" x14ac:dyDescent="0.3">
      <c r="A688" t="s">
        <v>14</v>
      </c>
      <c r="B688" t="s">
        <v>184</v>
      </c>
      <c r="C688">
        <v>2002</v>
      </c>
      <c r="D688">
        <v>3520</v>
      </c>
      <c r="E688">
        <v>123.65811965811966</v>
      </c>
      <c r="F688">
        <v>5</v>
      </c>
      <c r="H688" t="str" cm="1">
        <f t="array" ref="H688">_xlfn.IFS(
             AND(E688&gt;110,C688&gt;2011,F688&gt;100),"High: overrated, new and good rotation",
             AND(E688&lt;90,C688&gt;2011,F688&gt;100),"High: underrated, new and good rotation",
             AND(E688&lt;90,C688&lt;2011,F688&gt;100),"High: underrated, not too new but good rotation",
             AND(E688&lt;=110,C688&gt;2011,F688&lt;=25),"Critic: well priced/underrated and new, but bad rotation",
             AND(E688&gt;110,F688&gt;100),"Top Tier: premium vehicules that tend to be sold above market prices",
             AND(E688&gt;=90,E688&lt;=110,F688&gt;25),"Moderate: fair price and regular to good rotation",
             AND(E688&lt;90,AND(C688&lt;=2011,C688&gt;=2000),AND(F688&lt;100,F688&gt;25)),"Moderate: underrated regular model and regular rotation",
             AND(E688&lt;90,C688&gt;2011,AND(F688&lt;=100,F688&gt;25)),"Moderate: underrated new model with regular rotation",
             AND(E688&lt;90,C688&lt;2000,AND(F688&lt;=100,F688&gt;25)),"Moderate: underrated old model with regular rotation",
             AND(C688&lt;=2011,F688&lt;=25),"Low: not new model and bad rotation",
             AND(E688&gt;110,AND(C688&lt;=2011,C688&gt;=2000),F688&lt;=25),"Low: overrated regular model with bad rotation",
             AND(E688&gt;110,C688&lt;2011,AND(F688&lt;=100,F688&gt;25)),"Low: overrated regular model (not new) with regular rotation",
             AND(E688&gt;110,C688&gt;2011,F688&lt;=25),"Low: overrated new model with bad rotation"
)</f>
        <v>Low: not new model and bad rotation</v>
      </c>
    </row>
    <row r="689" spans="1:8" x14ac:dyDescent="0.3">
      <c r="A689" t="s">
        <v>14</v>
      </c>
      <c r="B689" t="s">
        <v>185</v>
      </c>
      <c r="C689">
        <v>2014</v>
      </c>
      <c r="D689">
        <v>40620</v>
      </c>
      <c r="E689">
        <v>91.47582518691101</v>
      </c>
      <c r="F689">
        <v>5</v>
      </c>
      <c r="H689" t="str" cm="1">
        <f t="array" ref="H689">_xlfn.IFS(
             AND(E689&gt;110,C689&gt;2011,F689&gt;100),"High: overrated, new and good rotation",
             AND(E689&lt;90,C689&gt;2011,F689&gt;100),"High: underrated, new and good rotation",
             AND(E689&lt;90,C689&lt;2011,F689&gt;100),"High: underrated, not too new but good rotation",
             AND(E689&lt;=110,C689&gt;2011,F689&lt;=25),"Critic: well priced/underrated and new, but bad rotation",
             AND(E689&gt;110,F689&gt;100),"Top Tier: premium vehicules that tend to be sold above market prices",
             AND(E689&gt;=90,E689&lt;=110,F689&gt;25),"Moderate: fair price and regular to good rotation",
             AND(E689&lt;90,AND(C689&lt;=2011,C689&gt;=2000),AND(F689&lt;100,F689&gt;25)),"Moderate: underrated regular model and regular rotation",
             AND(E689&lt;90,C689&gt;2011,AND(F689&lt;=100,F689&gt;25)),"Moderate: underrated new model with regular rotation",
             AND(E689&lt;90,C689&lt;2000,AND(F689&lt;=100,F689&gt;25)),"Moderate: underrated old model with regular rotation",
             AND(C689&lt;=2011,F689&lt;=25),"Low: not new model and bad rotation",
             AND(E689&gt;110,AND(C689&lt;=2011,C689&gt;=2000),F689&lt;=25),"Low: overrated regular model with bad rotation",
             AND(E689&gt;110,C689&lt;2011,AND(F689&lt;=100,F689&gt;25)),"Low: overrated regular model (not new) with regular rotation",
             AND(E689&gt;110,C689&gt;2011,F689&lt;=25),"Low: overrated new model with bad rotation"
)</f>
        <v>Critic: well priced/underrated and new, but bad rotation</v>
      </c>
    </row>
    <row r="690" spans="1:8" x14ac:dyDescent="0.3">
      <c r="A690" t="s">
        <v>14</v>
      </c>
      <c r="B690" t="s">
        <v>186</v>
      </c>
      <c r="C690">
        <v>1999</v>
      </c>
      <c r="D690">
        <v>1105</v>
      </c>
      <c r="E690">
        <v>83.459062399663409</v>
      </c>
      <c r="F690">
        <v>10</v>
      </c>
      <c r="H690" t="str" cm="1">
        <f t="array" ref="H690">_xlfn.IFS(
             AND(E690&gt;110,C690&gt;2011,F690&gt;100),"High: overrated, new and good rotation",
             AND(E690&lt;90,C690&gt;2011,F690&gt;100),"High: underrated, new and good rotation",
             AND(E690&lt;90,C690&lt;2011,F690&gt;100),"High: underrated, not too new but good rotation",
             AND(E690&lt;=110,C690&gt;2011,F690&lt;=25),"Critic: well priced/underrated and new, but bad rotation",
             AND(E690&gt;110,F690&gt;100),"Top Tier: premium vehicules that tend to be sold above market prices",
             AND(E690&gt;=90,E690&lt;=110,F690&gt;25),"Moderate: fair price and regular to good rotation",
             AND(E690&lt;90,AND(C690&lt;=2011,C690&gt;=2000),AND(F690&lt;100,F690&gt;25)),"Moderate: underrated regular model and regular rotation",
             AND(E690&lt;90,C690&gt;2011,AND(F690&lt;=100,F690&gt;25)),"Moderate: underrated new model with regular rotation",
             AND(E690&lt;90,C690&lt;2000,AND(F690&lt;=100,F690&gt;25)),"Moderate: underrated old model with regular rotation",
             AND(C690&lt;=2011,F690&lt;=25),"Low: not new model and bad rotation",
             AND(E690&gt;110,AND(C690&lt;=2011,C690&gt;=2000),F690&lt;=25),"Low: overrated regular model with bad rotation",
             AND(E690&gt;110,C690&lt;2011,AND(F690&lt;=100,F690&gt;25)),"Low: overrated regular model (not new) with regular rotation",
             AND(E690&gt;110,C690&gt;2011,F690&lt;=25),"Low: overrated new model with bad rotation"
)</f>
        <v>Low: not new model and bad rotation</v>
      </c>
    </row>
    <row r="691" spans="1:8" x14ac:dyDescent="0.3">
      <c r="A691" t="s">
        <v>14</v>
      </c>
      <c r="B691" t="s">
        <v>186</v>
      </c>
      <c r="C691">
        <v>2000</v>
      </c>
      <c r="D691">
        <v>1527.2727272727273</v>
      </c>
      <c r="E691">
        <v>85.783296931569694</v>
      </c>
      <c r="F691">
        <v>22</v>
      </c>
      <c r="H691" t="str" cm="1">
        <f t="array" ref="H691">_xlfn.IFS(
             AND(E691&gt;110,C691&gt;2011,F691&gt;100),"High: overrated, new and good rotation",
             AND(E691&lt;90,C691&gt;2011,F691&gt;100),"High: underrated, new and good rotation",
             AND(E691&lt;90,C691&lt;2011,F691&gt;100),"High: underrated, not too new but good rotation",
             AND(E691&lt;=110,C691&gt;2011,F691&lt;=25),"Critic: well priced/underrated and new, but bad rotation",
             AND(E691&gt;110,F691&gt;100),"Top Tier: premium vehicules that tend to be sold above market prices",
             AND(E691&gt;=90,E691&lt;=110,F691&gt;25),"Moderate: fair price and regular to good rotation",
             AND(E691&lt;90,AND(C691&lt;=2011,C691&gt;=2000),AND(F691&lt;100,F691&gt;25)),"Moderate: underrated regular model and regular rotation",
             AND(E691&lt;90,C691&gt;2011,AND(F691&lt;=100,F691&gt;25)),"Moderate: underrated new model with regular rotation",
             AND(E691&lt;90,C691&lt;2000,AND(F691&lt;=100,F691&gt;25)),"Moderate: underrated old model with regular rotation",
             AND(C691&lt;=2011,F691&lt;=25),"Low: not new model and bad rotation",
             AND(E691&gt;110,AND(C691&lt;=2011,C691&gt;=2000),F691&lt;=25),"Low: overrated regular model with bad rotation",
             AND(E691&gt;110,C691&lt;2011,AND(F691&lt;=100,F691&gt;25)),"Low: overrated regular model (not new) with regular rotation",
             AND(E691&gt;110,C691&gt;2011,F691&lt;=25),"Low: overrated new model with bad rotation"
)</f>
        <v>Low: not new model and bad rotation</v>
      </c>
    </row>
    <row r="692" spans="1:8" x14ac:dyDescent="0.3">
      <c r="A692" t="s">
        <v>14</v>
      </c>
      <c r="B692" t="s">
        <v>186</v>
      </c>
      <c r="C692">
        <v>2002</v>
      </c>
      <c r="D692">
        <v>4121.1111111111113</v>
      </c>
      <c r="E692">
        <v>97.772160922281543</v>
      </c>
      <c r="F692">
        <v>45</v>
      </c>
      <c r="H692" t="str" cm="1">
        <f t="array" ref="H692">_xlfn.IFS(
             AND(E692&gt;110,C692&gt;2011,F692&gt;100),"High: overrated, new and good rotation",
             AND(E692&lt;90,C692&gt;2011,F692&gt;100),"High: underrated, new and good rotation",
             AND(E692&lt;90,C692&lt;2011,F692&gt;100),"High: underrated, not too new but good rotation",
             AND(E692&lt;=110,C692&gt;2011,F692&lt;=25),"Critic: well priced/underrated and new, but bad rotation",
             AND(E692&gt;110,F692&gt;100),"Top Tier: premium vehicules that tend to be sold above market prices",
             AND(E692&gt;=90,E692&lt;=110,F692&gt;25),"Moderate: fair price and regular to good rotation",
             AND(E692&lt;90,AND(C692&lt;=2011,C692&gt;=2000),AND(F692&lt;100,F692&gt;25)),"Moderate: underrated regular model and regular rotation",
             AND(E692&lt;90,C692&gt;2011,AND(F692&lt;=100,F692&gt;25)),"Moderate: underrated new model with regular rotation",
             AND(E692&lt;90,C692&lt;2000,AND(F692&lt;=100,F692&gt;25)),"Moderate: underrated old model with regular rotation",
             AND(C692&lt;=2011,F692&lt;=25),"Low: not new model and bad rotation",
             AND(E692&gt;110,AND(C692&lt;=2011,C692&gt;=2000),F692&lt;=25),"Low: overrated regular model with bad rotation",
             AND(E692&gt;110,C692&lt;2011,AND(F692&lt;=100,F692&gt;25)),"Low: overrated regular model (not new) with regular rotation",
             AND(E692&gt;110,C692&gt;2011,F692&lt;=25),"Low: overrated new model with bad rotation"
)</f>
        <v>Moderate: fair price and regular to good rotation</v>
      </c>
    </row>
    <row r="693" spans="1:8" x14ac:dyDescent="0.3">
      <c r="A693" t="s">
        <v>14</v>
      </c>
      <c r="B693" t="s">
        <v>186</v>
      </c>
      <c r="C693">
        <v>2003</v>
      </c>
      <c r="D693">
        <v>5375</v>
      </c>
      <c r="E693">
        <v>93.505525440574687</v>
      </c>
      <c r="F693">
        <v>42</v>
      </c>
      <c r="H693" t="str" cm="1">
        <f t="array" ref="H693">_xlfn.IFS(
             AND(E693&gt;110,C693&gt;2011,F693&gt;100),"High: overrated, new and good rotation",
             AND(E693&lt;90,C693&gt;2011,F693&gt;100),"High: underrated, new and good rotation",
             AND(E693&lt;90,C693&lt;2011,F693&gt;100),"High: underrated, not too new but good rotation",
             AND(E693&lt;=110,C693&gt;2011,F693&lt;=25),"Critic: well priced/underrated and new, but bad rotation",
             AND(E693&gt;110,F693&gt;100),"Top Tier: premium vehicules that tend to be sold above market prices",
             AND(E693&gt;=90,E693&lt;=110,F693&gt;25),"Moderate: fair price and regular to good rotation",
             AND(E693&lt;90,AND(C693&lt;=2011,C693&gt;=2000),AND(F693&lt;100,F693&gt;25)),"Moderate: underrated regular model and regular rotation",
             AND(E693&lt;90,C693&gt;2011,AND(F693&lt;=100,F693&gt;25)),"Moderate: underrated new model with regular rotation",
             AND(E693&lt;90,C693&lt;2000,AND(F693&lt;=100,F693&gt;25)),"Moderate: underrated old model with regular rotation",
             AND(C693&lt;=2011,F693&lt;=25),"Low: not new model and bad rotation",
             AND(E693&gt;110,AND(C693&lt;=2011,C693&gt;=2000),F693&lt;=25),"Low: overrated regular model with bad rotation",
             AND(E693&gt;110,C693&lt;2011,AND(F693&lt;=100,F693&gt;25)),"Low: overrated regular model (not new) with regular rotation",
             AND(E693&gt;110,C693&gt;2011,F693&lt;=25),"Low: overrated new model with bad rotation"
)</f>
        <v>Moderate: fair price and regular to good rotation</v>
      </c>
    </row>
    <row r="694" spans="1:8" x14ac:dyDescent="0.3">
      <c r="A694" t="s">
        <v>14</v>
      </c>
      <c r="B694" t="s">
        <v>186</v>
      </c>
      <c r="C694">
        <v>2004</v>
      </c>
      <c r="D694">
        <v>7065.454545454545</v>
      </c>
      <c r="E694">
        <v>101.25767263980177</v>
      </c>
      <c r="F694">
        <v>55</v>
      </c>
      <c r="H694" t="str" cm="1">
        <f t="array" ref="H694">_xlfn.IFS(
             AND(E694&gt;110,C694&gt;2011,F694&gt;100),"High: overrated, new and good rotation",
             AND(E694&lt;90,C694&gt;2011,F694&gt;100),"High: underrated, new and good rotation",
             AND(E694&lt;90,C694&lt;2011,F694&gt;100),"High: underrated, not too new but good rotation",
             AND(E694&lt;=110,C694&gt;2011,F694&lt;=25),"Critic: well priced/underrated and new, but bad rotation",
             AND(E694&gt;110,F694&gt;100),"Top Tier: premium vehicules that tend to be sold above market prices",
             AND(E694&gt;=90,E694&lt;=110,F694&gt;25),"Moderate: fair price and regular to good rotation",
             AND(E694&lt;90,AND(C694&lt;=2011,C694&gt;=2000),AND(F694&lt;100,F694&gt;25)),"Moderate: underrated regular model and regular rotation",
             AND(E694&lt;90,C694&gt;2011,AND(F694&lt;=100,F694&gt;25)),"Moderate: underrated new model with regular rotation",
             AND(E694&lt;90,C694&lt;2000,AND(F694&lt;=100,F694&gt;25)),"Moderate: underrated old model with regular rotation",
             AND(C694&lt;=2011,F694&lt;=25),"Low: not new model and bad rotation",
             AND(E694&gt;110,AND(C694&lt;=2011,C694&gt;=2000),F694&lt;=25),"Low: overrated regular model with bad rotation",
             AND(E694&gt;110,C694&lt;2011,AND(F694&lt;=100,F694&gt;25)),"Low: overrated regular model (not new) with regular rotation",
             AND(E694&gt;110,C694&gt;2011,F694&lt;=25),"Low: overrated new model with bad rotation"
)</f>
        <v>Moderate: fair price and regular to good rotation</v>
      </c>
    </row>
    <row r="695" spans="1:8" x14ac:dyDescent="0.3">
      <c r="A695" t="s">
        <v>14</v>
      </c>
      <c r="B695" t="s">
        <v>186</v>
      </c>
      <c r="C695">
        <v>2005</v>
      </c>
      <c r="D695">
        <v>8709.8684210526317</v>
      </c>
      <c r="E695">
        <v>109.36976129598141</v>
      </c>
      <c r="F695">
        <v>76</v>
      </c>
      <c r="H695" t="str" cm="1">
        <f t="array" ref="H695">_xlfn.IFS(
             AND(E695&gt;110,C695&gt;2011,F695&gt;100),"High: overrated, new and good rotation",
             AND(E695&lt;90,C695&gt;2011,F695&gt;100),"High: underrated, new and good rotation",
             AND(E695&lt;90,C695&lt;2011,F695&gt;100),"High: underrated, not too new but good rotation",
             AND(E695&lt;=110,C695&gt;2011,F695&lt;=25),"Critic: well priced/underrated and new, but bad rotation",
             AND(E695&gt;110,F695&gt;100),"Top Tier: premium vehicules that tend to be sold above market prices",
             AND(E695&gt;=90,E695&lt;=110,F695&gt;25),"Moderate: fair price and regular to good rotation",
             AND(E695&lt;90,AND(C695&lt;=2011,C695&gt;=2000),AND(F695&lt;100,F695&gt;25)),"Moderate: underrated regular model and regular rotation",
             AND(E695&lt;90,C695&gt;2011,AND(F695&lt;=100,F695&gt;25)),"Moderate: underrated new model with regular rotation",
             AND(E695&lt;90,C695&lt;2000,AND(F695&lt;=100,F695&gt;25)),"Moderate: underrated old model with regular rotation",
             AND(C695&lt;=2011,F695&lt;=25),"Low: not new model and bad rotation",
             AND(E695&gt;110,AND(C695&lt;=2011,C695&gt;=2000),F695&lt;=25),"Low: overrated regular model with bad rotation",
             AND(E695&gt;110,C695&lt;2011,AND(F695&lt;=100,F695&gt;25)),"Low: overrated regular model (not new) with regular rotation",
             AND(E695&gt;110,C695&gt;2011,F695&lt;=25),"Low: overrated new model with bad rotation"
)</f>
        <v>Moderate: fair price and regular to good rotation</v>
      </c>
    </row>
    <row r="696" spans="1:8" x14ac:dyDescent="0.3">
      <c r="A696" t="s">
        <v>14</v>
      </c>
      <c r="B696" t="s">
        <v>186</v>
      </c>
      <c r="C696">
        <v>2006</v>
      </c>
      <c r="D696">
        <v>9559.45945945946</v>
      </c>
      <c r="E696">
        <v>99.189963040856412</v>
      </c>
      <c r="F696">
        <v>37</v>
      </c>
      <c r="H696" t="str" cm="1">
        <f t="array" ref="H696">_xlfn.IFS(
             AND(E696&gt;110,C696&gt;2011,F696&gt;100),"High: overrated, new and good rotation",
             AND(E696&lt;90,C696&gt;2011,F696&gt;100),"High: underrated, new and good rotation",
             AND(E696&lt;90,C696&lt;2011,F696&gt;100),"High: underrated, not too new but good rotation",
             AND(E696&lt;=110,C696&gt;2011,F696&lt;=25),"Critic: well priced/underrated and new, but bad rotation",
             AND(E696&gt;110,F696&gt;100),"Top Tier: premium vehicules that tend to be sold above market prices",
             AND(E696&gt;=90,E696&lt;=110,F696&gt;25),"Moderate: fair price and regular to good rotation",
             AND(E696&lt;90,AND(C696&lt;=2011,C696&gt;=2000),AND(F696&lt;100,F696&gt;25)),"Moderate: underrated regular model and regular rotation",
             AND(E696&lt;90,C696&gt;2011,AND(F696&lt;=100,F696&gt;25)),"Moderate: underrated new model with regular rotation",
             AND(E696&lt;90,C696&lt;2000,AND(F696&lt;=100,F696&gt;25)),"Moderate: underrated old model with regular rotation",
             AND(C696&lt;=2011,F696&lt;=25),"Low: not new model and bad rotation",
             AND(E696&gt;110,AND(C696&lt;=2011,C696&gt;=2000),F696&lt;=25),"Low: overrated regular model with bad rotation",
             AND(E696&gt;110,C696&lt;2011,AND(F696&lt;=100,F696&gt;25)),"Low: overrated regular model (not new) with regular rotation",
             AND(E696&gt;110,C696&gt;2011,F696&lt;=25),"Low: overrated new model with bad rotation"
)</f>
        <v>Moderate: fair price and regular to good rotation</v>
      </c>
    </row>
    <row r="697" spans="1:8" x14ac:dyDescent="0.3">
      <c r="A697" t="s">
        <v>14</v>
      </c>
      <c r="B697" t="s">
        <v>186</v>
      </c>
      <c r="C697">
        <v>2007</v>
      </c>
      <c r="D697">
        <v>18166.271186440677</v>
      </c>
      <c r="E697">
        <v>100.0299226336715</v>
      </c>
      <c r="F697">
        <v>295</v>
      </c>
      <c r="H697" t="str" cm="1">
        <f t="array" ref="H697">_xlfn.IFS(
             AND(E697&gt;110,C697&gt;2011,F697&gt;100),"High: overrated, new and good rotation",
             AND(E697&lt;90,C697&gt;2011,F697&gt;100),"High: underrated, new and good rotation",
             AND(E697&lt;90,C697&lt;2011,F697&gt;100),"High: underrated, not too new but good rotation",
             AND(E697&lt;=110,C697&gt;2011,F697&lt;=25),"Critic: well priced/underrated and new, but bad rotation",
             AND(E697&gt;110,F697&gt;100),"Top Tier: premium vehicules that tend to be sold above market prices",
             AND(E697&gt;=90,E697&lt;=110,F697&gt;25),"Moderate: fair price and regular to good rotation",
             AND(E697&lt;90,AND(C697&lt;=2011,C697&gt;=2000),AND(F697&lt;100,F697&gt;25)),"Moderate: underrated regular model and regular rotation",
             AND(E697&lt;90,C697&gt;2011,AND(F697&lt;=100,F697&gt;25)),"Moderate: underrated new model with regular rotation",
             AND(E697&lt;90,C697&lt;2000,AND(F697&lt;=100,F697&gt;25)),"Moderate: underrated old model with regular rotation",
             AND(C697&lt;=2011,F697&lt;=25),"Low: not new model and bad rotation",
             AND(E697&gt;110,AND(C697&lt;=2011,C697&gt;=2000),F697&lt;=25),"Low: overrated regular model with bad rotation",
             AND(E697&gt;110,C697&lt;2011,AND(F697&lt;=100,F697&gt;25)),"Low: overrated regular model (not new) with regular rotation",
             AND(E697&gt;110,C697&gt;2011,F697&lt;=25),"Low: overrated new model with bad rotation"
)</f>
        <v>Moderate: fair price and regular to good rotation</v>
      </c>
    </row>
    <row r="698" spans="1:8" x14ac:dyDescent="0.3">
      <c r="A698" t="s">
        <v>14</v>
      </c>
      <c r="B698" t="s">
        <v>186</v>
      </c>
      <c r="C698">
        <v>2008</v>
      </c>
      <c r="D698">
        <v>20778.24427480916</v>
      </c>
      <c r="E698">
        <v>101.56225770069506</v>
      </c>
      <c r="F698">
        <v>131</v>
      </c>
      <c r="H698" t="str" cm="1">
        <f t="array" ref="H698">_xlfn.IFS(
             AND(E698&gt;110,C698&gt;2011,F698&gt;100),"High: overrated, new and good rotation",
             AND(E698&lt;90,C698&gt;2011,F698&gt;100),"High: underrated, new and good rotation",
             AND(E698&lt;90,C698&lt;2011,F698&gt;100),"High: underrated, not too new but good rotation",
             AND(E698&lt;=110,C698&gt;2011,F698&lt;=25),"Critic: well priced/underrated and new, but bad rotation",
             AND(E698&gt;110,F698&gt;100),"Top Tier: premium vehicules that tend to be sold above market prices",
             AND(E698&gt;=90,E698&lt;=110,F698&gt;25),"Moderate: fair price and regular to good rotation",
             AND(E698&lt;90,AND(C698&lt;=2011,C698&gt;=2000),AND(F698&lt;100,F698&gt;25)),"Moderate: underrated regular model and regular rotation",
             AND(E698&lt;90,C698&gt;2011,AND(F698&lt;=100,F698&gt;25)),"Moderate: underrated new model with regular rotation",
             AND(E698&lt;90,C698&lt;2000,AND(F698&lt;=100,F698&gt;25)),"Moderate: underrated old model with regular rotation",
             AND(C698&lt;=2011,F698&lt;=25),"Low: not new model and bad rotation",
             AND(E698&gt;110,AND(C698&lt;=2011,C698&gt;=2000),F698&lt;=25),"Low: overrated regular model with bad rotation",
             AND(E698&gt;110,C698&lt;2011,AND(F698&lt;=100,F698&gt;25)),"Low: overrated regular model (not new) with regular rotation",
             AND(E698&gt;110,C698&gt;2011,F698&lt;=25),"Low: overrated new model with bad rotation"
)</f>
        <v>Moderate: fair price and regular to good rotation</v>
      </c>
    </row>
    <row r="699" spans="1:8" x14ac:dyDescent="0.3">
      <c r="A699" t="s">
        <v>14</v>
      </c>
      <c r="B699" t="s">
        <v>186</v>
      </c>
      <c r="C699">
        <v>2009</v>
      </c>
      <c r="D699">
        <v>24057.462686567163</v>
      </c>
      <c r="E699">
        <v>99.978581613844128</v>
      </c>
      <c r="F699">
        <v>67</v>
      </c>
      <c r="H699" t="str" cm="1">
        <f t="array" ref="H699">_xlfn.IFS(
             AND(E699&gt;110,C699&gt;2011,F699&gt;100),"High: overrated, new and good rotation",
             AND(E699&lt;90,C699&gt;2011,F699&gt;100),"High: underrated, new and good rotation",
             AND(E699&lt;90,C699&lt;2011,F699&gt;100),"High: underrated, not too new but good rotation",
             AND(E699&lt;=110,C699&gt;2011,F699&lt;=25),"Critic: well priced/underrated and new, but bad rotation",
             AND(E699&gt;110,F699&gt;100),"Top Tier: premium vehicules that tend to be sold above market prices",
             AND(E699&gt;=90,E699&lt;=110,F699&gt;25),"Moderate: fair price and regular to good rotation",
             AND(E699&lt;90,AND(C699&lt;=2011,C699&gt;=2000),AND(F699&lt;100,F699&gt;25)),"Moderate: underrated regular model and regular rotation",
             AND(E699&lt;90,C699&gt;2011,AND(F699&lt;=100,F699&gt;25)),"Moderate: underrated new model with regular rotation",
             AND(E699&lt;90,C699&lt;2000,AND(F699&lt;=100,F699&gt;25)),"Moderate: underrated old model with regular rotation",
             AND(C699&lt;=2011,F699&lt;=25),"Low: not new model and bad rotation",
             AND(E699&gt;110,AND(C699&lt;=2011,C699&gt;=2000),F699&lt;=25),"Low: overrated regular model with bad rotation",
             AND(E699&gt;110,C699&lt;2011,AND(F699&lt;=100,F699&gt;25)),"Low: overrated regular model (not new) with regular rotation",
             AND(E699&gt;110,C699&gt;2011,F699&lt;=25),"Low: overrated new model with bad rotation"
)</f>
        <v>Moderate: fair price and regular to good rotation</v>
      </c>
    </row>
    <row r="700" spans="1:8" x14ac:dyDescent="0.3">
      <c r="A700" t="s">
        <v>14</v>
      </c>
      <c r="B700" t="s">
        <v>186</v>
      </c>
      <c r="C700">
        <v>2010</v>
      </c>
      <c r="D700">
        <v>27196.875</v>
      </c>
      <c r="E700">
        <v>100.16157155318362</v>
      </c>
      <c r="F700">
        <v>64</v>
      </c>
      <c r="H700" t="str" cm="1">
        <f t="array" ref="H700">_xlfn.IFS(
             AND(E700&gt;110,C700&gt;2011,F700&gt;100),"High: overrated, new and good rotation",
             AND(E700&lt;90,C700&gt;2011,F700&gt;100),"High: underrated, new and good rotation",
             AND(E700&lt;90,C700&lt;2011,F700&gt;100),"High: underrated, not too new but good rotation",
             AND(E700&lt;=110,C700&gt;2011,F700&lt;=25),"Critic: well priced/underrated and new, but bad rotation",
             AND(E700&gt;110,F700&gt;100),"Top Tier: premium vehicules that tend to be sold above market prices",
             AND(E700&gt;=90,E700&lt;=110,F700&gt;25),"Moderate: fair price and regular to good rotation",
             AND(E700&lt;90,AND(C700&lt;=2011,C700&gt;=2000),AND(F700&lt;100,F700&gt;25)),"Moderate: underrated regular model and regular rotation",
             AND(E700&lt;90,C700&gt;2011,AND(F700&lt;=100,F700&gt;25)),"Moderate: underrated new model with regular rotation",
             AND(E700&lt;90,C700&lt;2000,AND(F700&lt;=100,F700&gt;25)),"Moderate: underrated old model with regular rotation",
             AND(C700&lt;=2011,F700&lt;=25),"Low: not new model and bad rotation",
             AND(E700&gt;110,AND(C700&lt;=2011,C700&gt;=2000),F700&lt;=25),"Low: overrated regular model with bad rotation",
             AND(E700&gt;110,C700&lt;2011,AND(F700&lt;=100,F700&gt;25)),"Low: overrated regular model (not new) with regular rotation",
             AND(E700&gt;110,C700&gt;2011,F700&lt;=25),"Low: overrated new model with bad rotation"
)</f>
        <v>Moderate: fair price and regular to good rotation</v>
      </c>
    </row>
    <row r="701" spans="1:8" x14ac:dyDescent="0.3">
      <c r="A701" t="s">
        <v>14</v>
      </c>
      <c r="B701" t="s">
        <v>186</v>
      </c>
      <c r="C701">
        <v>2011</v>
      </c>
      <c r="D701">
        <v>32995.778947368424</v>
      </c>
      <c r="E701">
        <v>99.697865585968898</v>
      </c>
      <c r="F701">
        <v>95</v>
      </c>
      <c r="H701" t="str" cm="1">
        <f t="array" ref="H701">_xlfn.IFS(
             AND(E701&gt;110,C701&gt;2011,F701&gt;100),"High: overrated, new and good rotation",
             AND(E701&lt;90,C701&gt;2011,F701&gt;100),"High: underrated, new and good rotation",
             AND(E701&lt;90,C701&lt;2011,F701&gt;100),"High: underrated, not too new but good rotation",
             AND(E701&lt;=110,C701&gt;2011,F701&lt;=25),"Critic: well priced/underrated and new, but bad rotation",
             AND(E701&gt;110,F701&gt;100),"Top Tier: premium vehicules that tend to be sold above market prices",
             AND(E701&gt;=90,E701&lt;=110,F701&gt;25),"Moderate: fair price and regular to good rotation",
             AND(E701&lt;90,AND(C701&lt;=2011,C701&gt;=2000),AND(F701&lt;100,F701&gt;25)),"Moderate: underrated regular model and regular rotation",
             AND(E701&lt;90,C701&gt;2011,AND(F701&lt;=100,F701&gt;25)),"Moderate: underrated new model with regular rotation",
             AND(E701&lt;90,C701&lt;2000,AND(F701&lt;=100,F701&gt;25)),"Moderate: underrated old model with regular rotation",
             AND(C701&lt;=2011,F701&lt;=25),"Low: not new model and bad rotation",
             AND(E701&gt;110,AND(C701&lt;=2011,C701&gt;=2000),F701&lt;=25),"Low: overrated regular model with bad rotation",
             AND(E701&gt;110,C701&lt;2011,AND(F701&lt;=100,F701&gt;25)),"Low: overrated regular model (not new) with regular rotation",
             AND(E701&gt;110,C701&gt;2011,F701&lt;=25),"Low: overrated new model with bad rotation"
)</f>
        <v>Moderate: fair price and regular to good rotation</v>
      </c>
    </row>
    <row r="702" spans="1:8" x14ac:dyDescent="0.3">
      <c r="A702" t="s">
        <v>14</v>
      </c>
      <c r="B702" t="s">
        <v>186</v>
      </c>
      <c r="C702">
        <v>2012</v>
      </c>
      <c r="D702">
        <v>37465.386666666665</v>
      </c>
      <c r="E702">
        <v>100.23930978957715</v>
      </c>
      <c r="F702">
        <v>75</v>
      </c>
      <c r="H702" t="str" cm="1">
        <f t="array" ref="H702">_xlfn.IFS(
             AND(E702&gt;110,C702&gt;2011,F702&gt;100),"High: overrated, new and good rotation",
             AND(E702&lt;90,C702&gt;2011,F702&gt;100),"High: underrated, new and good rotation",
             AND(E702&lt;90,C702&lt;2011,F702&gt;100),"High: underrated, not too new but good rotation",
             AND(E702&lt;=110,C702&gt;2011,F702&lt;=25),"Critic: well priced/underrated and new, but bad rotation",
             AND(E702&gt;110,F702&gt;100),"Top Tier: premium vehicules that tend to be sold above market prices",
             AND(E702&gt;=90,E702&lt;=110,F702&gt;25),"Moderate: fair price and regular to good rotation",
             AND(E702&lt;90,AND(C702&lt;=2011,C702&gt;=2000),AND(F702&lt;100,F702&gt;25)),"Moderate: underrated regular model and regular rotation",
             AND(E702&lt;90,C702&gt;2011,AND(F702&lt;=100,F702&gt;25)),"Moderate: underrated new model with regular rotation",
             AND(E702&lt;90,C702&lt;2000,AND(F702&lt;=100,F702&gt;25)),"Moderate: underrated old model with regular rotation",
             AND(C702&lt;=2011,F702&lt;=25),"Low: not new model and bad rotation",
             AND(E702&gt;110,AND(C702&lt;=2011,C702&gt;=2000),F702&lt;=25),"Low: overrated regular model with bad rotation",
             AND(E702&gt;110,C702&lt;2011,AND(F702&lt;=100,F702&gt;25)),"Low: overrated regular model (not new) with regular rotation",
             AND(E702&gt;110,C702&gt;2011,F702&lt;=25),"Low: overrated new model with bad rotation"
)</f>
        <v>Moderate: fair price and regular to good rotation</v>
      </c>
    </row>
    <row r="703" spans="1:8" x14ac:dyDescent="0.3">
      <c r="A703" t="s">
        <v>14</v>
      </c>
      <c r="B703" t="s">
        <v>186</v>
      </c>
      <c r="C703">
        <v>2013</v>
      </c>
      <c r="D703">
        <v>43655.208333333336</v>
      </c>
      <c r="E703">
        <v>99.227508740294738</v>
      </c>
      <c r="F703">
        <v>48</v>
      </c>
      <c r="H703" t="str" cm="1">
        <f t="array" ref="H703">_xlfn.IFS(
             AND(E703&gt;110,C703&gt;2011,F703&gt;100),"High: overrated, new and good rotation",
             AND(E703&lt;90,C703&gt;2011,F703&gt;100),"High: underrated, new and good rotation",
             AND(E703&lt;90,C703&lt;2011,F703&gt;100),"High: underrated, not too new but good rotation",
             AND(E703&lt;=110,C703&gt;2011,F703&lt;=25),"Critic: well priced/underrated and new, but bad rotation",
             AND(E703&gt;110,F703&gt;100),"Top Tier: premium vehicules that tend to be sold above market prices",
             AND(E703&gt;=90,E703&lt;=110,F703&gt;25),"Moderate: fair price and regular to good rotation",
             AND(E703&lt;90,AND(C703&lt;=2011,C703&gt;=2000),AND(F703&lt;100,F703&gt;25)),"Moderate: underrated regular model and regular rotation",
             AND(E703&lt;90,C703&gt;2011,AND(F703&lt;=100,F703&gt;25)),"Moderate: underrated new model with regular rotation",
             AND(E703&lt;90,C703&lt;2000,AND(F703&lt;=100,F703&gt;25)),"Moderate: underrated old model with regular rotation",
             AND(C703&lt;=2011,F703&lt;=25),"Low: not new model and bad rotation",
             AND(E703&gt;110,AND(C703&lt;=2011,C703&gt;=2000),F703&lt;=25),"Low: overrated regular model with bad rotation",
             AND(E703&gt;110,C703&lt;2011,AND(F703&lt;=100,F703&gt;25)),"Low: overrated regular model (not new) with regular rotation",
             AND(E703&gt;110,C703&gt;2011,F703&lt;=25),"Low: overrated new model with bad rotation"
)</f>
        <v>Moderate: fair price and regular to good rotation</v>
      </c>
    </row>
    <row r="704" spans="1:8" x14ac:dyDescent="0.3">
      <c r="A704" t="s">
        <v>14</v>
      </c>
      <c r="B704" t="s">
        <v>186</v>
      </c>
      <c r="C704">
        <v>2014</v>
      </c>
      <c r="D704">
        <v>48648.86363636364</v>
      </c>
      <c r="E704">
        <v>100.72013077235543</v>
      </c>
      <c r="F704">
        <v>44</v>
      </c>
      <c r="H704" t="str" cm="1">
        <f t="array" ref="H704">_xlfn.IFS(
             AND(E704&gt;110,C704&gt;2011,F704&gt;100),"High: overrated, new and good rotation",
             AND(E704&lt;90,C704&gt;2011,F704&gt;100),"High: underrated, new and good rotation",
             AND(E704&lt;90,C704&lt;2011,F704&gt;100),"High: underrated, not too new but good rotation",
             AND(E704&lt;=110,C704&gt;2011,F704&lt;=25),"Critic: well priced/underrated and new, but bad rotation",
             AND(E704&gt;110,F704&gt;100),"Top Tier: premium vehicules that tend to be sold above market prices",
             AND(E704&gt;=90,E704&lt;=110,F704&gt;25),"Moderate: fair price and regular to good rotation",
             AND(E704&lt;90,AND(C704&lt;=2011,C704&gt;=2000),AND(F704&lt;100,F704&gt;25)),"Moderate: underrated regular model and regular rotation",
             AND(E704&lt;90,C704&gt;2011,AND(F704&lt;=100,F704&gt;25)),"Moderate: underrated new model with regular rotation",
             AND(E704&lt;90,C704&lt;2000,AND(F704&lt;=100,F704&gt;25)),"Moderate: underrated old model with regular rotation",
             AND(C704&lt;=2011,F704&lt;=25),"Low: not new model and bad rotation",
             AND(E704&gt;110,AND(C704&lt;=2011,C704&gt;=2000),F704&lt;=25),"Low: overrated regular model with bad rotation",
             AND(E704&gt;110,C704&lt;2011,AND(F704&lt;=100,F704&gt;25)),"Low: overrated regular model (not new) with regular rotation",
             AND(E704&gt;110,C704&gt;2011,F704&lt;=25),"Low: overrated new model with bad rotation"
)</f>
        <v>Moderate: fair price and regular to good rotation</v>
      </c>
    </row>
    <row r="705" spans="1:8" x14ac:dyDescent="0.3">
      <c r="A705" t="s">
        <v>14</v>
      </c>
      <c r="B705" t="s">
        <v>186</v>
      </c>
      <c r="C705">
        <v>2015</v>
      </c>
      <c r="D705">
        <v>71926</v>
      </c>
      <c r="E705">
        <v>99.302345784653951</v>
      </c>
      <c r="F705">
        <v>25</v>
      </c>
      <c r="H705" t="str" cm="1">
        <f t="array" ref="H705">_xlfn.IFS(
             AND(E705&gt;110,C705&gt;2011,F705&gt;100),"High: overrated, new and good rotation",
             AND(E705&lt;90,C705&gt;2011,F705&gt;100),"High: underrated, new and good rotation",
             AND(E705&lt;90,C705&lt;2011,F705&gt;100),"High: underrated, not too new but good rotation",
             AND(E705&lt;=110,C705&gt;2011,F705&lt;=25),"Critic: well priced/underrated and new, but bad rotation",
             AND(E705&gt;110,F705&gt;100),"Top Tier: premium vehicules that tend to be sold above market prices",
             AND(E705&gt;=90,E705&lt;=110,F705&gt;25),"Moderate: fair price and regular to good rotation",
             AND(E705&lt;90,AND(C705&lt;=2011,C705&gt;=2000),AND(F705&lt;100,F705&gt;25)),"Moderate: underrated regular model and regular rotation",
             AND(E705&lt;90,C705&gt;2011,AND(F705&lt;=100,F705&gt;25)),"Moderate: underrated new model with regular rotation",
             AND(E705&lt;90,C705&lt;2000,AND(F705&lt;=100,F705&gt;25)),"Moderate: underrated old model with regular rotation",
             AND(C705&lt;=2011,F705&lt;=25),"Low: not new model and bad rotation",
             AND(E705&gt;110,AND(C705&lt;=2011,C705&gt;=2000),F705&lt;=25),"Low: overrated regular model with bad rotation",
             AND(E705&gt;110,C705&lt;2011,AND(F705&lt;=100,F705&gt;25)),"Low: overrated regular model (not new) with regular rotation",
             AND(E705&gt;110,C705&gt;2011,F705&lt;=25),"Low: overrated new model with bad rotation"
)</f>
        <v>Critic: well priced/underrated and new, but bad rotation</v>
      </c>
    </row>
    <row r="706" spans="1:8" x14ac:dyDescent="0.3">
      <c r="A706" t="s">
        <v>14</v>
      </c>
      <c r="B706" t="s">
        <v>187</v>
      </c>
      <c r="C706">
        <v>2003</v>
      </c>
      <c r="D706">
        <v>5900</v>
      </c>
      <c r="E706">
        <v>104.09910595049634</v>
      </c>
      <c r="F706">
        <v>8</v>
      </c>
      <c r="H706" t="str" cm="1">
        <f t="array" ref="H706">_xlfn.IFS(
             AND(E706&gt;110,C706&gt;2011,F706&gt;100),"High: overrated, new and good rotation",
             AND(E706&lt;90,C706&gt;2011,F706&gt;100),"High: underrated, new and good rotation",
             AND(E706&lt;90,C706&lt;2011,F706&gt;100),"High: underrated, not too new but good rotation",
             AND(E706&lt;=110,C706&gt;2011,F706&lt;=25),"Critic: well priced/underrated and new, but bad rotation",
             AND(E706&gt;110,F706&gt;100),"Top Tier: premium vehicules that tend to be sold above market prices",
             AND(E706&gt;=90,E706&lt;=110,F706&gt;25),"Moderate: fair price and regular to good rotation",
             AND(E706&lt;90,AND(C706&lt;=2011,C706&gt;=2000),AND(F706&lt;100,F706&gt;25)),"Moderate: underrated regular model and regular rotation",
             AND(E706&lt;90,C706&gt;2011,AND(F706&lt;=100,F706&gt;25)),"Moderate: underrated new model with regular rotation",
             AND(E706&lt;90,C706&lt;2000,AND(F706&lt;=100,F706&gt;25)),"Moderate: underrated old model with regular rotation",
             AND(C706&lt;=2011,F706&lt;=25),"Low: not new model and bad rotation",
             AND(E706&gt;110,AND(C706&lt;=2011,C706&gt;=2000),F706&lt;=25),"Low: overrated regular model with bad rotation",
             AND(E706&gt;110,C706&lt;2011,AND(F706&lt;=100,F706&gt;25)),"Low: overrated regular model (not new) with regular rotation",
             AND(E706&gt;110,C706&gt;2011,F706&lt;=25),"Low: overrated new model with bad rotation"
)</f>
        <v>Low: not new model and bad rotation</v>
      </c>
    </row>
    <row r="707" spans="1:8" x14ac:dyDescent="0.3">
      <c r="A707" t="s">
        <v>14</v>
      </c>
      <c r="B707" t="s">
        <v>187</v>
      </c>
      <c r="C707">
        <v>2004</v>
      </c>
      <c r="D707">
        <v>6979.6875</v>
      </c>
      <c r="E707">
        <v>96.945083507148595</v>
      </c>
      <c r="F707">
        <v>32</v>
      </c>
      <c r="H707" t="str" cm="1">
        <f t="array" ref="H707">_xlfn.IFS(
             AND(E707&gt;110,C707&gt;2011,F707&gt;100),"High: overrated, new and good rotation",
             AND(E707&lt;90,C707&gt;2011,F707&gt;100),"High: underrated, new and good rotation",
             AND(E707&lt;90,C707&lt;2011,F707&gt;100),"High: underrated, not too new but good rotation",
             AND(E707&lt;=110,C707&gt;2011,F707&lt;=25),"Critic: well priced/underrated and new, but bad rotation",
             AND(E707&gt;110,F707&gt;100),"Top Tier: premium vehicules that tend to be sold above market prices",
             AND(E707&gt;=90,E707&lt;=110,F707&gt;25),"Moderate: fair price and regular to good rotation",
             AND(E707&lt;90,AND(C707&lt;=2011,C707&gt;=2000),AND(F707&lt;100,F707&gt;25)),"Moderate: underrated regular model and regular rotation",
             AND(E707&lt;90,C707&gt;2011,AND(F707&lt;=100,F707&gt;25)),"Moderate: underrated new model with regular rotation",
             AND(E707&lt;90,C707&lt;2000,AND(F707&lt;=100,F707&gt;25)),"Moderate: underrated old model with regular rotation",
             AND(C707&lt;=2011,F707&lt;=25),"Low: not new model and bad rotation",
             AND(E707&gt;110,AND(C707&lt;=2011,C707&gt;=2000),F707&lt;=25),"Low: overrated regular model with bad rotation",
             AND(E707&gt;110,C707&lt;2011,AND(F707&lt;=100,F707&gt;25)),"Low: overrated regular model (not new) with regular rotation",
             AND(E707&gt;110,C707&gt;2011,F707&lt;=25),"Low: overrated new model with bad rotation"
)</f>
        <v>Moderate: fair price and regular to good rotation</v>
      </c>
    </row>
    <row r="708" spans="1:8" x14ac:dyDescent="0.3">
      <c r="A708" t="s">
        <v>14</v>
      </c>
      <c r="B708" t="s">
        <v>187</v>
      </c>
      <c r="C708">
        <v>2005</v>
      </c>
      <c r="D708">
        <v>8548.75</v>
      </c>
      <c r="E708">
        <v>99.95147637969292</v>
      </c>
      <c r="F708">
        <v>40</v>
      </c>
      <c r="H708" t="str" cm="1">
        <f t="array" ref="H708">_xlfn.IFS(
             AND(E708&gt;110,C708&gt;2011,F708&gt;100),"High: overrated, new and good rotation",
             AND(E708&lt;90,C708&gt;2011,F708&gt;100),"High: underrated, new and good rotation",
             AND(E708&lt;90,C708&lt;2011,F708&gt;100),"High: underrated, not too new but good rotation",
             AND(E708&lt;=110,C708&gt;2011,F708&lt;=25),"Critic: well priced/underrated and new, but bad rotation",
             AND(E708&gt;110,F708&gt;100),"Top Tier: premium vehicules that tend to be sold above market prices",
             AND(E708&gt;=90,E708&lt;=110,F708&gt;25),"Moderate: fair price and regular to good rotation",
             AND(E708&lt;90,AND(C708&lt;=2011,C708&gt;=2000),AND(F708&lt;100,F708&gt;25)),"Moderate: underrated regular model and regular rotation",
             AND(E708&lt;90,C708&gt;2011,AND(F708&lt;=100,F708&gt;25)),"Moderate: underrated new model with regular rotation",
             AND(E708&lt;90,C708&lt;2000,AND(F708&lt;=100,F708&gt;25)),"Moderate: underrated old model with regular rotation",
             AND(C708&lt;=2011,F708&lt;=25),"Low: not new model and bad rotation",
             AND(E708&gt;110,AND(C708&lt;=2011,C708&gt;=2000),F708&lt;=25),"Low: overrated regular model with bad rotation",
             AND(E708&gt;110,C708&lt;2011,AND(F708&lt;=100,F708&gt;25)),"Low: overrated regular model (not new) with regular rotation",
             AND(E708&gt;110,C708&gt;2011,F708&lt;=25),"Low: overrated new model with bad rotation"
)</f>
        <v>Moderate: fair price and regular to good rotation</v>
      </c>
    </row>
    <row r="709" spans="1:8" x14ac:dyDescent="0.3">
      <c r="A709" t="s">
        <v>14</v>
      </c>
      <c r="B709" t="s">
        <v>187</v>
      </c>
      <c r="C709">
        <v>2006</v>
      </c>
      <c r="D709">
        <v>10742.105263157895</v>
      </c>
      <c r="E709">
        <v>99.2468425085425</v>
      </c>
      <c r="F709">
        <v>19</v>
      </c>
      <c r="H709" t="str" cm="1">
        <f t="array" ref="H709">_xlfn.IFS(
             AND(E709&gt;110,C709&gt;2011,F709&gt;100),"High: overrated, new and good rotation",
             AND(E709&lt;90,C709&gt;2011,F709&gt;100),"High: underrated, new and good rotation",
             AND(E709&lt;90,C709&lt;2011,F709&gt;100),"High: underrated, not too new but good rotation",
             AND(E709&lt;=110,C709&gt;2011,F709&lt;=25),"Critic: well priced/underrated and new, but bad rotation",
             AND(E709&gt;110,F709&gt;100),"Top Tier: premium vehicules that tend to be sold above market prices",
             AND(E709&gt;=90,E709&lt;=110,F709&gt;25),"Moderate: fair price and regular to good rotation",
             AND(E709&lt;90,AND(C709&lt;=2011,C709&gt;=2000),AND(F709&lt;100,F709&gt;25)),"Moderate: underrated regular model and regular rotation",
             AND(E709&lt;90,C709&gt;2011,AND(F709&lt;=100,F709&gt;25)),"Moderate: underrated new model with regular rotation",
             AND(E709&lt;90,C709&lt;2000,AND(F709&lt;=100,F709&gt;25)),"Moderate: underrated old model with regular rotation",
             AND(C709&lt;=2011,F709&lt;=25),"Low: not new model and bad rotation",
             AND(E709&gt;110,AND(C709&lt;=2011,C709&gt;=2000),F709&lt;=25),"Low: overrated regular model with bad rotation",
             AND(E709&gt;110,C709&lt;2011,AND(F709&lt;=100,F709&gt;25)),"Low: overrated regular model (not new) with regular rotation",
             AND(E709&gt;110,C709&gt;2011,F709&lt;=25),"Low: overrated new model with bad rotation"
)</f>
        <v>Low: not new model and bad rotation</v>
      </c>
    </row>
    <row r="710" spans="1:8" x14ac:dyDescent="0.3">
      <c r="A710" t="s">
        <v>14</v>
      </c>
      <c r="B710" t="s">
        <v>187</v>
      </c>
      <c r="C710">
        <v>2007</v>
      </c>
      <c r="D710">
        <v>16705.223880597016</v>
      </c>
      <c r="E710">
        <v>99.579674346106358</v>
      </c>
      <c r="F710">
        <v>134</v>
      </c>
      <c r="H710" t="str" cm="1">
        <f t="array" ref="H710">_xlfn.IFS(
             AND(E710&gt;110,C710&gt;2011,F710&gt;100),"High: overrated, new and good rotation",
             AND(E710&lt;90,C710&gt;2011,F710&gt;100),"High: underrated, new and good rotation",
             AND(E710&lt;90,C710&lt;2011,F710&gt;100),"High: underrated, not too new but good rotation",
             AND(E710&lt;=110,C710&gt;2011,F710&lt;=25),"Critic: well priced/underrated and new, but bad rotation",
             AND(E710&gt;110,F710&gt;100),"Top Tier: premium vehicules that tend to be sold above market prices",
             AND(E710&gt;=90,E710&lt;=110,F710&gt;25),"Moderate: fair price and regular to good rotation",
             AND(E710&lt;90,AND(C710&lt;=2011,C710&gt;=2000),AND(F710&lt;100,F710&gt;25)),"Moderate: underrated regular model and regular rotation",
             AND(E710&lt;90,C710&gt;2011,AND(F710&lt;=100,F710&gt;25)),"Moderate: underrated new model with regular rotation",
             AND(E710&lt;90,C710&lt;2000,AND(F710&lt;=100,F710&gt;25)),"Moderate: underrated old model with regular rotation",
             AND(C710&lt;=2011,F710&lt;=25),"Low: not new model and bad rotation",
             AND(E710&gt;110,AND(C710&lt;=2011,C710&gt;=2000),F710&lt;=25),"Low: overrated regular model with bad rotation",
             AND(E710&gt;110,C710&lt;2011,AND(F710&lt;=100,F710&gt;25)),"Low: overrated regular model (not new) with regular rotation",
             AND(E710&gt;110,C710&gt;2011,F710&lt;=25),"Low: overrated new model with bad rotation"
)</f>
        <v>Moderate: fair price and regular to good rotation</v>
      </c>
    </row>
    <row r="711" spans="1:8" x14ac:dyDescent="0.3">
      <c r="A711" t="s">
        <v>14</v>
      </c>
      <c r="B711" t="s">
        <v>187</v>
      </c>
      <c r="C711">
        <v>2008</v>
      </c>
      <c r="D711">
        <v>19163.75</v>
      </c>
      <c r="E711">
        <v>100.72827567022492</v>
      </c>
      <c r="F711">
        <v>80</v>
      </c>
      <c r="H711" t="str" cm="1">
        <f t="array" ref="H711">_xlfn.IFS(
             AND(E711&gt;110,C711&gt;2011,F711&gt;100),"High: overrated, new and good rotation",
             AND(E711&lt;90,C711&gt;2011,F711&gt;100),"High: underrated, new and good rotation",
             AND(E711&lt;90,C711&lt;2011,F711&gt;100),"High: underrated, not too new but good rotation",
             AND(E711&lt;=110,C711&gt;2011,F711&lt;=25),"Critic: well priced/underrated and new, but bad rotation",
             AND(E711&gt;110,F711&gt;100),"Top Tier: premium vehicules that tend to be sold above market prices",
             AND(E711&gt;=90,E711&lt;=110,F711&gt;25),"Moderate: fair price and regular to good rotation",
             AND(E711&lt;90,AND(C711&lt;=2011,C711&gt;=2000),AND(F711&lt;100,F711&gt;25)),"Moderate: underrated regular model and regular rotation",
             AND(E711&lt;90,C711&gt;2011,AND(F711&lt;=100,F711&gt;25)),"Moderate: underrated new model with regular rotation",
             AND(E711&lt;90,C711&lt;2000,AND(F711&lt;=100,F711&gt;25)),"Moderate: underrated old model with regular rotation",
             AND(C711&lt;=2011,F711&lt;=25),"Low: not new model and bad rotation",
             AND(E711&gt;110,AND(C711&lt;=2011,C711&gt;=2000),F711&lt;=25),"Low: overrated regular model with bad rotation",
             AND(E711&gt;110,C711&lt;2011,AND(F711&lt;=100,F711&gt;25)),"Low: overrated regular model (not new) with regular rotation",
             AND(E711&gt;110,C711&gt;2011,F711&lt;=25),"Low: overrated new model with bad rotation"
)</f>
        <v>Moderate: fair price and regular to good rotation</v>
      </c>
    </row>
    <row r="712" spans="1:8" x14ac:dyDescent="0.3">
      <c r="A712" t="s">
        <v>14</v>
      </c>
      <c r="B712" t="s">
        <v>187</v>
      </c>
      <c r="C712">
        <v>2009</v>
      </c>
      <c r="D712">
        <v>23193.617021276597</v>
      </c>
      <c r="E712">
        <v>101.60054222709921</v>
      </c>
      <c r="F712">
        <v>47</v>
      </c>
      <c r="H712" t="str" cm="1">
        <f t="array" ref="H712">_xlfn.IFS(
             AND(E712&gt;110,C712&gt;2011,F712&gt;100),"High: overrated, new and good rotation",
             AND(E712&lt;90,C712&gt;2011,F712&gt;100),"High: underrated, new and good rotation",
             AND(E712&lt;90,C712&lt;2011,F712&gt;100),"High: underrated, not too new but good rotation",
             AND(E712&lt;=110,C712&gt;2011,F712&lt;=25),"Critic: well priced/underrated and new, but bad rotation",
             AND(E712&gt;110,F712&gt;100),"Top Tier: premium vehicules that tend to be sold above market prices",
             AND(E712&gt;=90,E712&lt;=110,F712&gt;25),"Moderate: fair price and regular to good rotation",
             AND(E712&lt;90,AND(C712&lt;=2011,C712&gt;=2000),AND(F712&lt;100,F712&gt;25)),"Moderate: underrated regular model and regular rotation",
             AND(E712&lt;90,C712&gt;2011,AND(F712&lt;=100,F712&gt;25)),"Moderate: underrated new model with regular rotation",
             AND(E712&lt;90,C712&lt;2000,AND(F712&lt;=100,F712&gt;25)),"Moderate: underrated old model with regular rotation",
             AND(C712&lt;=2011,F712&lt;=25),"Low: not new model and bad rotation",
             AND(E712&gt;110,AND(C712&lt;=2011,C712&gt;=2000),F712&lt;=25),"Low: overrated regular model with bad rotation",
             AND(E712&gt;110,C712&lt;2011,AND(F712&lt;=100,F712&gt;25)),"Low: overrated regular model (not new) with regular rotation",
             AND(E712&gt;110,C712&gt;2011,F712&lt;=25),"Low: overrated new model with bad rotation"
)</f>
        <v>Moderate: fair price and regular to good rotation</v>
      </c>
    </row>
    <row r="713" spans="1:8" x14ac:dyDescent="0.3">
      <c r="A713" t="s">
        <v>14</v>
      </c>
      <c r="B713" t="s">
        <v>187</v>
      </c>
      <c r="C713">
        <v>2010</v>
      </c>
      <c r="D713">
        <v>27786.956521739132</v>
      </c>
      <c r="E713">
        <v>99.47553998450708</v>
      </c>
      <c r="F713">
        <v>46</v>
      </c>
      <c r="H713" t="str" cm="1">
        <f t="array" ref="H713">_xlfn.IFS(
             AND(E713&gt;110,C713&gt;2011,F713&gt;100),"High: overrated, new and good rotation",
             AND(E713&lt;90,C713&gt;2011,F713&gt;100),"High: underrated, new and good rotation",
             AND(E713&lt;90,C713&lt;2011,F713&gt;100),"High: underrated, not too new but good rotation",
             AND(E713&lt;=110,C713&gt;2011,F713&lt;=25),"Critic: well priced/underrated and new, but bad rotation",
             AND(E713&gt;110,F713&gt;100),"Top Tier: premium vehicules that tend to be sold above market prices",
             AND(E713&gt;=90,E713&lt;=110,F713&gt;25),"Moderate: fair price and regular to good rotation",
             AND(E713&lt;90,AND(C713&lt;=2011,C713&gt;=2000),AND(F713&lt;100,F713&gt;25)),"Moderate: underrated regular model and regular rotation",
             AND(E713&lt;90,C713&gt;2011,AND(F713&lt;=100,F713&gt;25)),"Moderate: underrated new model with regular rotation",
             AND(E713&lt;90,C713&lt;2000,AND(F713&lt;=100,F713&gt;25)),"Moderate: underrated old model with regular rotation",
             AND(C713&lt;=2011,F713&lt;=25),"Low: not new model and bad rotation",
             AND(E713&gt;110,AND(C713&lt;=2011,C713&gt;=2000),F713&lt;=25),"Low: overrated regular model with bad rotation",
             AND(E713&gt;110,C713&lt;2011,AND(F713&lt;=100,F713&gt;25)),"Low: overrated regular model (not new) with regular rotation",
             AND(E713&gt;110,C713&gt;2011,F713&lt;=25),"Low: overrated new model with bad rotation"
)</f>
        <v>Moderate: fair price and regular to good rotation</v>
      </c>
    </row>
    <row r="714" spans="1:8" x14ac:dyDescent="0.3">
      <c r="A714" t="s">
        <v>14</v>
      </c>
      <c r="B714" t="s">
        <v>187</v>
      </c>
      <c r="C714">
        <v>2011</v>
      </c>
      <c r="D714">
        <v>33668.452380952382</v>
      </c>
      <c r="E714">
        <v>101.94498866779266</v>
      </c>
      <c r="F714">
        <v>84</v>
      </c>
      <c r="H714" t="str" cm="1">
        <f t="array" ref="H714">_xlfn.IFS(
             AND(E714&gt;110,C714&gt;2011,F714&gt;100),"High: overrated, new and good rotation",
             AND(E714&lt;90,C714&gt;2011,F714&gt;100),"High: underrated, new and good rotation",
             AND(E714&lt;90,C714&lt;2011,F714&gt;100),"High: underrated, not too new but good rotation",
             AND(E714&lt;=110,C714&gt;2011,F714&lt;=25),"Critic: well priced/underrated and new, but bad rotation",
             AND(E714&gt;110,F714&gt;100),"Top Tier: premium vehicules that tend to be sold above market prices",
             AND(E714&gt;=90,E714&lt;=110,F714&gt;25),"Moderate: fair price and regular to good rotation",
             AND(E714&lt;90,AND(C714&lt;=2011,C714&gt;=2000),AND(F714&lt;100,F714&gt;25)),"Moderate: underrated regular model and regular rotation",
             AND(E714&lt;90,C714&gt;2011,AND(F714&lt;=100,F714&gt;25)),"Moderate: underrated new model with regular rotation",
             AND(E714&lt;90,C714&lt;2000,AND(F714&lt;=100,F714&gt;25)),"Moderate: underrated old model with regular rotation",
             AND(C714&lt;=2011,F714&lt;=25),"Low: not new model and bad rotation",
             AND(E714&gt;110,AND(C714&lt;=2011,C714&gt;=2000),F714&lt;=25),"Low: overrated regular model with bad rotation",
             AND(E714&gt;110,C714&lt;2011,AND(F714&lt;=100,F714&gt;25)),"Low: overrated regular model (not new) with regular rotation",
             AND(E714&gt;110,C714&gt;2011,F714&lt;=25),"Low: overrated new model with bad rotation"
)</f>
        <v>Moderate: fair price and regular to good rotation</v>
      </c>
    </row>
    <row r="715" spans="1:8" x14ac:dyDescent="0.3">
      <c r="A715" t="s">
        <v>14</v>
      </c>
      <c r="B715" t="s">
        <v>187</v>
      </c>
      <c r="C715">
        <v>2012</v>
      </c>
      <c r="D715">
        <v>38925.609756097561</v>
      </c>
      <c r="E715">
        <v>101.1109523099302</v>
      </c>
      <c r="F715">
        <v>41</v>
      </c>
      <c r="H715" t="str" cm="1">
        <f t="array" ref="H715">_xlfn.IFS(
             AND(E715&gt;110,C715&gt;2011,F715&gt;100),"High: overrated, new and good rotation",
             AND(E715&lt;90,C715&gt;2011,F715&gt;100),"High: underrated, new and good rotation",
             AND(E715&lt;90,C715&lt;2011,F715&gt;100),"High: underrated, not too new but good rotation",
             AND(E715&lt;=110,C715&gt;2011,F715&lt;=25),"Critic: well priced/underrated and new, but bad rotation",
             AND(E715&gt;110,F715&gt;100),"Top Tier: premium vehicules that tend to be sold above market prices",
             AND(E715&gt;=90,E715&lt;=110,F715&gt;25),"Moderate: fair price and regular to good rotation",
             AND(E715&lt;90,AND(C715&lt;=2011,C715&gt;=2000),AND(F715&lt;100,F715&gt;25)),"Moderate: underrated regular model and regular rotation",
             AND(E715&lt;90,C715&gt;2011,AND(F715&lt;=100,F715&gt;25)),"Moderate: underrated new model with regular rotation",
             AND(E715&lt;90,C715&lt;2000,AND(F715&lt;=100,F715&gt;25)),"Moderate: underrated old model with regular rotation",
             AND(C715&lt;=2011,F715&lt;=25),"Low: not new model and bad rotation",
             AND(E715&gt;110,AND(C715&lt;=2011,C715&gt;=2000),F715&lt;=25),"Low: overrated regular model with bad rotation",
             AND(E715&gt;110,C715&lt;2011,AND(F715&lt;=100,F715&gt;25)),"Low: overrated regular model (not new) with regular rotation",
             AND(E715&gt;110,C715&gt;2011,F715&lt;=25),"Low: overrated new model with bad rotation"
)</f>
        <v>Moderate: fair price and regular to good rotation</v>
      </c>
    </row>
    <row r="716" spans="1:8" x14ac:dyDescent="0.3">
      <c r="A716" t="s">
        <v>14</v>
      </c>
      <c r="B716" t="s">
        <v>187</v>
      </c>
      <c r="C716">
        <v>2013</v>
      </c>
      <c r="D716">
        <v>42567.875</v>
      </c>
      <c r="E716">
        <v>98.963454841842648</v>
      </c>
      <c r="F716">
        <v>56</v>
      </c>
      <c r="H716" t="str" cm="1">
        <f t="array" ref="H716">_xlfn.IFS(
             AND(E716&gt;110,C716&gt;2011,F716&gt;100),"High: overrated, new and good rotation",
             AND(E716&lt;90,C716&gt;2011,F716&gt;100),"High: underrated, new and good rotation",
             AND(E716&lt;90,C716&lt;2011,F716&gt;100),"High: underrated, not too new but good rotation",
             AND(E716&lt;=110,C716&gt;2011,F716&lt;=25),"Critic: well priced/underrated and new, but bad rotation",
             AND(E716&gt;110,F716&gt;100),"Top Tier: premium vehicules that tend to be sold above market prices",
             AND(E716&gt;=90,E716&lt;=110,F716&gt;25),"Moderate: fair price and regular to good rotation",
             AND(E716&lt;90,AND(C716&lt;=2011,C716&gt;=2000),AND(F716&lt;100,F716&gt;25)),"Moderate: underrated regular model and regular rotation",
             AND(E716&lt;90,C716&gt;2011,AND(F716&lt;=100,F716&gt;25)),"Moderate: underrated new model with regular rotation",
             AND(E716&lt;90,C716&lt;2000,AND(F716&lt;=100,F716&gt;25)),"Moderate: underrated old model with regular rotation",
             AND(C716&lt;=2011,F716&lt;=25),"Low: not new model and bad rotation",
             AND(E716&gt;110,AND(C716&lt;=2011,C716&gt;=2000),F716&lt;=25),"Low: overrated regular model with bad rotation",
             AND(E716&gt;110,C716&lt;2011,AND(F716&lt;=100,F716&gt;25)),"Low: overrated regular model (not new) with regular rotation",
             AND(E716&gt;110,C716&gt;2011,F716&lt;=25),"Low: overrated new model with bad rotation"
)</f>
        <v>Moderate: fair price and regular to good rotation</v>
      </c>
    </row>
    <row r="717" spans="1:8" x14ac:dyDescent="0.3">
      <c r="A717" t="s">
        <v>14</v>
      </c>
      <c r="B717" t="s">
        <v>187</v>
      </c>
      <c r="C717">
        <v>2014</v>
      </c>
      <c r="D717">
        <v>56333.333333333336</v>
      </c>
      <c r="E717">
        <v>96.995297603416631</v>
      </c>
      <c r="F717">
        <v>6</v>
      </c>
      <c r="H717" t="str" cm="1">
        <f t="array" ref="H717">_xlfn.IFS(
             AND(E717&gt;110,C717&gt;2011,F717&gt;100),"High: overrated, new and good rotation",
             AND(E717&lt;90,C717&gt;2011,F717&gt;100),"High: underrated, new and good rotation",
             AND(E717&lt;90,C717&lt;2011,F717&gt;100),"High: underrated, not too new but good rotation",
             AND(E717&lt;=110,C717&gt;2011,F717&lt;=25),"Critic: well priced/underrated and new, but bad rotation",
             AND(E717&gt;110,F717&gt;100),"Top Tier: premium vehicules that tend to be sold above market prices",
             AND(E717&gt;=90,E717&lt;=110,F717&gt;25),"Moderate: fair price and regular to good rotation",
             AND(E717&lt;90,AND(C717&lt;=2011,C717&gt;=2000),AND(F717&lt;100,F717&gt;25)),"Moderate: underrated regular model and regular rotation",
             AND(E717&lt;90,C717&gt;2011,AND(F717&lt;=100,F717&gt;25)),"Moderate: underrated new model with regular rotation",
             AND(E717&lt;90,C717&lt;2000,AND(F717&lt;=100,F717&gt;25)),"Moderate: underrated old model with regular rotation",
             AND(C717&lt;=2011,F717&lt;=25),"Low: not new model and bad rotation",
             AND(E717&gt;110,AND(C717&lt;=2011,C717&gt;=2000),F717&lt;=25),"Low: overrated regular model with bad rotation",
             AND(E717&gt;110,C717&lt;2011,AND(F717&lt;=100,F717&gt;25)),"Low: overrated regular model (not new) with regular rotation",
             AND(E717&gt;110,C717&gt;2011,F717&lt;=25),"Low: overrated new model with bad rotation"
)</f>
        <v>Critic: well priced/underrated and new, but bad rotation</v>
      </c>
    </row>
    <row r="718" spans="1:8" x14ac:dyDescent="0.3">
      <c r="A718" t="s">
        <v>14</v>
      </c>
      <c r="B718" t="s">
        <v>187</v>
      </c>
      <c r="C718">
        <v>2015</v>
      </c>
      <c r="D718">
        <v>74373.076923076922</v>
      </c>
      <c r="E718">
        <v>97.3182451888635</v>
      </c>
      <c r="F718">
        <v>13</v>
      </c>
      <c r="H718" t="str" cm="1">
        <f t="array" ref="H718">_xlfn.IFS(
             AND(E718&gt;110,C718&gt;2011,F718&gt;100),"High: overrated, new and good rotation",
             AND(E718&lt;90,C718&gt;2011,F718&gt;100),"High: underrated, new and good rotation",
             AND(E718&lt;90,C718&lt;2011,F718&gt;100),"High: underrated, not too new but good rotation",
             AND(E718&lt;=110,C718&gt;2011,F718&lt;=25),"Critic: well priced/underrated and new, but bad rotation",
             AND(E718&gt;110,F718&gt;100),"Top Tier: premium vehicules that tend to be sold above market prices",
             AND(E718&gt;=90,E718&lt;=110,F718&gt;25),"Moderate: fair price and regular to good rotation",
             AND(E718&lt;90,AND(C718&lt;=2011,C718&gt;=2000),AND(F718&lt;100,F718&gt;25)),"Moderate: underrated regular model and regular rotation",
             AND(E718&lt;90,C718&gt;2011,AND(F718&lt;=100,F718&gt;25)),"Moderate: underrated new model with regular rotation",
             AND(E718&lt;90,C718&lt;2000,AND(F718&lt;=100,F718&gt;25)),"Moderate: underrated old model with regular rotation",
             AND(C718&lt;=2011,F718&lt;=25),"Low: not new model and bad rotation",
             AND(E718&gt;110,AND(C718&lt;=2011,C718&gt;=2000),F718&lt;=25),"Low: overrated regular model with bad rotation",
             AND(E718&gt;110,C718&lt;2011,AND(F718&lt;=100,F718&gt;25)),"Low: overrated regular model (not new) with regular rotation",
             AND(E718&gt;110,C718&gt;2011,F718&lt;=25),"Low: overrated new model with bad rotation"
)</f>
        <v>Critic: well priced/underrated and new, but bad rotation</v>
      </c>
    </row>
    <row r="719" spans="1:8" x14ac:dyDescent="0.3">
      <c r="A719" t="s">
        <v>14</v>
      </c>
      <c r="B719" t="s">
        <v>188</v>
      </c>
      <c r="C719">
        <v>2002</v>
      </c>
      <c r="D719">
        <v>7080</v>
      </c>
      <c r="E719">
        <v>109.35180516845085</v>
      </c>
      <c r="F719">
        <v>10</v>
      </c>
      <c r="H719" t="str" cm="1">
        <f t="array" ref="H719">_xlfn.IFS(
             AND(E719&gt;110,C719&gt;2011,F719&gt;100),"High: overrated, new and good rotation",
             AND(E719&lt;90,C719&gt;2011,F719&gt;100),"High: underrated, new and good rotation",
             AND(E719&lt;90,C719&lt;2011,F719&gt;100),"High: underrated, not too new but good rotation",
             AND(E719&lt;=110,C719&gt;2011,F719&lt;=25),"Critic: well priced/underrated and new, but bad rotation",
             AND(E719&gt;110,F719&gt;100),"Top Tier: premium vehicules that tend to be sold above market prices",
             AND(E719&gt;=90,E719&lt;=110,F719&gt;25),"Moderate: fair price and regular to good rotation",
             AND(E719&lt;90,AND(C719&lt;=2011,C719&gt;=2000),AND(F719&lt;100,F719&gt;25)),"Moderate: underrated regular model and regular rotation",
             AND(E719&lt;90,C719&gt;2011,AND(F719&lt;=100,F719&gt;25)),"Moderate: underrated new model with regular rotation",
             AND(E719&lt;90,C719&lt;2000,AND(F719&lt;=100,F719&gt;25)),"Moderate: underrated old model with regular rotation",
             AND(C719&lt;=2011,F719&lt;=25),"Low: not new model and bad rotation",
             AND(E719&gt;110,AND(C719&lt;=2011,C719&gt;=2000),F719&lt;=25),"Low: overrated regular model with bad rotation",
             AND(E719&gt;110,C719&lt;2011,AND(F719&lt;=100,F719&gt;25)),"Low: overrated regular model (not new) with regular rotation",
             AND(E719&gt;110,C719&gt;2011,F719&lt;=25),"Low: overrated new model with bad rotation"
)</f>
        <v>Low: not new model and bad rotation</v>
      </c>
    </row>
    <row r="720" spans="1:8" x14ac:dyDescent="0.3">
      <c r="A720" t="s">
        <v>14</v>
      </c>
      <c r="B720" t="s">
        <v>188</v>
      </c>
      <c r="C720">
        <v>2003</v>
      </c>
      <c r="D720">
        <v>7872.727272727273</v>
      </c>
      <c r="E720">
        <v>108.597447830924</v>
      </c>
      <c r="F720">
        <v>11</v>
      </c>
      <c r="H720" t="str" cm="1">
        <f t="array" ref="H720">_xlfn.IFS(
             AND(E720&gt;110,C720&gt;2011,F720&gt;100),"High: overrated, new and good rotation",
             AND(E720&lt;90,C720&gt;2011,F720&gt;100),"High: underrated, new and good rotation",
             AND(E720&lt;90,C720&lt;2011,F720&gt;100),"High: underrated, not too new but good rotation",
             AND(E720&lt;=110,C720&gt;2011,F720&lt;=25),"Critic: well priced/underrated and new, but bad rotation",
             AND(E720&gt;110,F720&gt;100),"Top Tier: premium vehicules that tend to be sold above market prices",
             AND(E720&gt;=90,E720&lt;=110,F720&gt;25),"Moderate: fair price and regular to good rotation",
             AND(E720&lt;90,AND(C720&lt;=2011,C720&gt;=2000),AND(F720&lt;100,F720&gt;25)),"Moderate: underrated regular model and regular rotation",
             AND(E720&lt;90,C720&gt;2011,AND(F720&lt;=100,F720&gt;25)),"Moderate: underrated new model with regular rotation",
             AND(E720&lt;90,C720&lt;2000,AND(F720&lt;=100,F720&gt;25)),"Moderate: underrated old model with regular rotation",
             AND(C720&lt;=2011,F720&lt;=25),"Low: not new model and bad rotation",
             AND(E720&gt;110,AND(C720&lt;=2011,C720&gt;=2000),F720&lt;=25),"Low: overrated regular model with bad rotation",
             AND(E720&gt;110,C720&lt;2011,AND(F720&lt;=100,F720&gt;25)),"Low: overrated regular model (not new) with regular rotation",
             AND(E720&gt;110,C720&gt;2011,F720&lt;=25),"Low: overrated new model with bad rotation"
)</f>
        <v>Low: not new model and bad rotation</v>
      </c>
    </row>
    <row r="721" spans="1:8" x14ac:dyDescent="0.3">
      <c r="A721" t="s">
        <v>14</v>
      </c>
      <c r="B721" t="s">
        <v>188</v>
      </c>
      <c r="C721">
        <v>2004</v>
      </c>
      <c r="D721">
        <v>9183.3333333333339</v>
      </c>
      <c r="E721">
        <v>95.895130876365172</v>
      </c>
      <c r="F721">
        <v>6</v>
      </c>
      <c r="H721" t="str" cm="1">
        <f t="array" ref="H721">_xlfn.IFS(
             AND(E721&gt;110,C721&gt;2011,F721&gt;100),"High: overrated, new and good rotation",
             AND(E721&lt;90,C721&gt;2011,F721&gt;100),"High: underrated, new and good rotation",
             AND(E721&lt;90,C721&lt;2011,F721&gt;100),"High: underrated, not too new but good rotation",
             AND(E721&lt;=110,C721&gt;2011,F721&lt;=25),"Critic: well priced/underrated and new, but bad rotation",
             AND(E721&gt;110,F721&gt;100),"Top Tier: premium vehicules that tend to be sold above market prices",
             AND(E721&gt;=90,E721&lt;=110,F721&gt;25),"Moderate: fair price and regular to good rotation",
             AND(E721&lt;90,AND(C721&lt;=2011,C721&gt;=2000),AND(F721&lt;100,F721&gt;25)),"Moderate: underrated regular model and regular rotation",
             AND(E721&lt;90,C721&gt;2011,AND(F721&lt;=100,F721&gt;25)),"Moderate: underrated new model with regular rotation",
             AND(E721&lt;90,C721&lt;2000,AND(F721&lt;=100,F721&gt;25)),"Moderate: underrated old model with regular rotation",
             AND(C721&lt;=2011,F721&lt;=25),"Low: not new model and bad rotation",
             AND(E721&gt;110,AND(C721&lt;=2011,C721&gt;=2000),F721&lt;=25),"Low: overrated regular model with bad rotation",
             AND(E721&gt;110,C721&lt;2011,AND(F721&lt;=100,F721&gt;25)),"Low: overrated regular model (not new) with regular rotation",
             AND(E721&gt;110,C721&gt;2011,F721&lt;=25),"Low: overrated new model with bad rotation"
)</f>
        <v>Low: not new model and bad rotation</v>
      </c>
    </row>
    <row r="722" spans="1:8" x14ac:dyDescent="0.3">
      <c r="A722" t="s">
        <v>14</v>
      </c>
      <c r="B722" t="s">
        <v>188</v>
      </c>
      <c r="C722">
        <v>2005</v>
      </c>
      <c r="D722">
        <v>10209.09090909091</v>
      </c>
      <c r="E722">
        <v>97.02599240474818</v>
      </c>
      <c r="F722">
        <v>22</v>
      </c>
      <c r="H722" t="str" cm="1">
        <f t="array" ref="H722">_xlfn.IFS(
             AND(E722&gt;110,C722&gt;2011,F722&gt;100),"High: overrated, new and good rotation",
             AND(E722&lt;90,C722&gt;2011,F722&gt;100),"High: underrated, new and good rotation",
             AND(E722&lt;90,C722&lt;2011,F722&gt;100),"High: underrated, not too new but good rotation",
             AND(E722&lt;=110,C722&gt;2011,F722&lt;=25),"Critic: well priced/underrated and new, but bad rotation",
             AND(E722&gt;110,F722&gt;100),"Top Tier: premium vehicules that tend to be sold above market prices",
             AND(E722&gt;=90,E722&lt;=110,F722&gt;25),"Moderate: fair price and regular to good rotation",
             AND(E722&lt;90,AND(C722&lt;=2011,C722&gt;=2000),AND(F722&lt;100,F722&gt;25)),"Moderate: underrated regular model and regular rotation",
             AND(E722&lt;90,C722&gt;2011,AND(F722&lt;=100,F722&gt;25)),"Moderate: underrated new model with regular rotation",
             AND(E722&lt;90,C722&lt;2000,AND(F722&lt;=100,F722&gt;25)),"Moderate: underrated old model with regular rotation",
             AND(C722&lt;=2011,F722&lt;=25),"Low: not new model and bad rotation",
             AND(E722&gt;110,AND(C722&lt;=2011,C722&gt;=2000),F722&lt;=25),"Low: overrated regular model with bad rotation",
             AND(E722&gt;110,C722&lt;2011,AND(F722&lt;=100,F722&gt;25)),"Low: overrated regular model (not new) with regular rotation",
             AND(E722&gt;110,C722&gt;2011,F722&lt;=25),"Low: overrated new model with bad rotation"
)</f>
        <v>Low: not new model and bad rotation</v>
      </c>
    </row>
    <row r="723" spans="1:8" x14ac:dyDescent="0.3">
      <c r="A723" t="s">
        <v>14</v>
      </c>
      <c r="B723" t="s">
        <v>188</v>
      </c>
      <c r="C723">
        <v>2006</v>
      </c>
      <c r="D723">
        <v>11220</v>
      </c>
      <c r="E723">
        <v>100.67078239996096</v>
      </c>
      <c r="F723">
        <v>5</v>
      </c>
      <c r="H723" t="str" cm="1">
        <f t="array" ref="H723">_xlfn.IFS(
             AND(E723&gt;110,C723&gt;2011,F723&gt;100),"High: overrated, new and good rotation",
             AND(E723&lt;90,C723&gt;2011,F723&gt;100),"High: underrated, new and good rotation",
             AND(E723&lt;90,C723&lt;2011,F723&gt;100),"High: underrated, not too new but good rotation",
             AND(E723&lt;=110,C723&gt;2011,F723&lt;=25),"Critic: well priced/underrated and new, but bad rotation",
             AND(E723&gt;110,F723&gt;100),"Top Tier: premium vehicules that tend to be sold above market prices",
             AND(E723&gt;=90,E723&lt;=110,F723&gt;25),"Moderate: fair price and regular to good rotation",
             AND(E723&lt;90,AND(C723&lt;=2011,C723&gt;=2000),AND(F723&lt;100,F723&gt;25)),"Moderate: underrated regular model and regular rotation",
             AND(E723&lt;90,C723&gt;2011,AND(F723&lt;=100,F723&gt;25)),"Moderate: underrated new model with regular rotation",
             AND(E723&lt;90,C723&lt;2000,AND(F723&lt;=100,F723&gt;25)),"Moderate: underrated old model with regular rotation",
             AND(C723&lt;=2011,F723&lt;=25),"Low: not new model and bad rotation",
             AND(E723&gt;110,AND(C723&lt;=2011,C723&gt;=2000),F723&lt;=25),"Low: overrated regular model with bad rotation",
             AND(E723&gt;110,C723&lt;2011,AND(F723&lt;=100,F723&gt;25)),"Low: overrated regular model (not new) with regular rotation",
             AND(E723&gt;110,C723&gt;2011,F723&lt;=25),"Low: overrated new model with bad rotation"
)</f>
        <v>Low: not new model and bad rotation</v>
      </c>
    </row>
    <row r="724" spans="1:8" x14ac:dyDescent="0.3">
      <c r="A724" t="s">
        <v>14</v>
      </c>
      <c r="B724" t="s">
        <v>188</v>
      </c>
      <c r="C724">
        <v>2007</v>
      </c>
      <c r="D724">
        <v>19535.714285714286</v>
      </c>
      <c r="E724">
        <v>102.13413137754061</v>
      </c>
      <c r="F724">
        <v>35</v>
      </c>
      <c r="H724" t="str" cm="1">
        <f t="array" ref="H724">_xlfn.IFS(
             AND(E724&gt;110,C724&gt;2011,F724&gt;100),"High: overrated, new and good rotation",
             AND(E724&lt;90,C724&gt;2011,F724&gt;100),"High: underrated, new and good rotation",
             AND(E724&lt;90,C724&lt;2011,F724&gt;100),"High: underrated, not too new but good rotation",
             AND(E724&lt;=110,C724&gt;2011,F724&lt;=25),"Critic: well priced/underrated and new, but bad rotation",
             AND(E724&gt;110,F724&gt;100),"Top Tier: premium vehicules that tend to be sold above market prices",
             AND(E724&gt;=90,E724&lt;=110,F724&gt;25),"Moderate: fair price and regular to good rotation",
             AND(E724&lt;90,AND(C724&lt;=2011,C724&gt;=2000),AND(F724&lt;100,F724&gt;25)),"Moderate: underrated regular model and regular rotation",
             AND(E724&lt;90,C724&gt;2011,AND(F724&lt;=100,F724&gt;25)),"Moderate: underrated new model with regular rotation",
             AND(E724&lt;90,C724&lt;2000,AND(F724&lt;=100,F724&gt;25)),"Moderate: underrated old model with regular rotation",
             AND(C724&lt;=2011,F724&lt;=25),"Low: not new model and bad rotation",
             AND(E724&gt;110,AND(C724&lt;=2011,C724&gt;=2000),F724&lt;=25),"Low: overrated regular model with bad rotation",
             AND(E724&gt;110,C724&lt;2011,AND(F724&lt;=100,F724&gt;25)),"Low: overrated regular model (not new) with regular rotation",
             AND(E724&gt;110,C724&gt;2011,F724&lt;=25),"Low: overrated new model with bad rotation"
)</f>
        <v>Moderate: fair price and regular to good rotation</v>
      </c>
    </row>
    <row r="725" spans="1:8" x14ac:dyDescent="0.3">
      <c r="A725" t="s">
        <v>14</v>
      </c>
      <c r="B725" t="s">
        <v>188</v>
      </c>
      <c r="C725">
        <v>2008</v>
      </c>
      <c r="D725">
        <v>22160.344827586207</v>
      </c>
      <c r="E725">
        <v>98.539994880602819</v>
      </c>
      <c r="F725">
        <v>29</v>
      </c>
      <c r="H725" t="str" cm="1">
        <f t="array" ref="H725">_xlfn.IFS(
             AND(E725&gt;110,C725&gt;2011,F725&gt;100),"High: overrated, new and good rotation",
             AND(E725&lt;90,C725&gt;2011,F725&gt;100),"High: underrated, new and good rotation",
             AND(E725&lt;90,C725&lt;2011,F725&gt;100),"High: underrated, not too new but good rotation",
             AND(E725&lt;=110,C725&gt;2011,F725&lt;=25),"Critic: well priced/underrated and new, but bad rotation",
             AND(E725&gt;110,F725&gt;100),"Top Tier: premium vehicules that tend to be sold above market prices",
             AND(E725&gt;=90,E725&lt;=110,F725&gt;25),"Moderate: fair price and regular to good rotation",
             AND(E725&lt;90,AND(C725&lt;=2011,C725&gt;=2000),AND(F725&lt;100,F725&gt;25)),"Moderate: underrated regular model and regular rotation",
             AND(E725&lt;90,C725&gt;2011,AND(F725&lt;=100,F725&gt;25)),"Moderate: underrated new model with regular rotation",
             AND(E725&lt;90,C725&lt;2000,AND(F725&lt;=100,F725&gt;25)),"Moderate: underrated old model with regular rotation",
             AND(C725&lt;=2011,F725&lt;=25),"Low: not new model and bad rotation",
             AND(E725&gt;110,AND(C725&lt;=2011,C725&gt;=2000),F725&lt;=25),"Low: overrated regular model with bad rotation",
             AND(E725&gt;110,C725&lt;2011,AND(F725&lt;=100,F725&gt;25)),"Low: overrated regular model (not new) with regular rotation",
             AND(E725&gt;110,C725&gt;2011,F725&lt;=25),"Low: overrated new model with bad rotation"
)</f>
        <v>Moderate: fair price and regular to good rotation</v>
      </c>
    </row>
    <row r="726" spans="1:8" x14ac:dyDescent="0.3">
      <c r="A726" t="s">
        <v>14</v>
      </c>
      <c r="B726" t="s">
        <v>188</v>
      </c>
      <c r="C726">
        <v>2009</v>
      </c>
      <c r="D726">
        <v>21920</v>
      </c>
      <c r="E726">
        <v>92.9704067535652</v>
      </c>
      <c r="F726">
        <v>5</v>
      </c>
      <c r="H726" t="str" cm="1">
        <f t="array" ref="H726">_xlfn.IFS(
             AND(E726&gt;110,C726&gt;2011,F726&gt;100),"High: overrated, new and good rotation",
             AND(E726&lt;90,C726&gt;2011,F726&gt;100),"High: underrated, new and good rotation",
             AND(E726&lt;90,C726&lt;2011,F726&gt;100),"High: underrated, not too new but good rotation",
             AND(E726&lt;=110,C726&gt;2011,F726&lt;=25),"Critic: well priced/underrated and new, but bad rotation",
             AND(E726&gt;110,F726&gt;100),"Top Tier: premium vehicules that tend to be sold above market prices",
             AND(E726&gt;=90,E726&lt;=110,F726&gt;25),"Moderate: fair price and regular to good rotation",
             AND(E726&lt;90,AND(C726&lt;=2011,C726&gt;=2000),AND(F726&lt;100,F726&gt;25)),"Moderate: underrated regular model and regular rotation",
             AND(E726&lt;90,C726&gt;2011,AND(F726&lt;=100,F726&gt;25)),"Moderate: underrated new model with regular rotation",
             AND(E726&lt;90,C726&lt;2000,AND(F726&lt;=100,F726&gt;25)),"Moderate: underrated old model with regular rotation",
             AND(C726&lt;=2011,F726&lt;=25),"Low: not new model and bad rotation",
             AND(E726&gt;110,AND(C726&lt;=2011,C726&gt;=2000),F726&lt;=25),"Low: overrated regular model with bad rotation",
             AND(E726&gt;110,C726&lt;2011,AND(F726&lt;=100,F726&gt;25)),"Low: overrated regular model (not new) with regular rotation",
             AND(E726&gt;110,C726&gt;2011,F726&lt;=25),"Low: overrated new model with bad rotation"
)</f>
        <v>Low: not new model and bad rotation</v>
      </c>
    </row>
    <row r="727" spans="1:8" x14ac:dyDescent="0.3">
      <c r="A727" t="s">
        <v>14</v>
      </c>
      <c r="B727" t="s">
        <v>188</v>
      </c>
      <c r="C727">
        <v>2010</v>
      </c>
      <c r="D727">
        <v>27156.25</v>
      </c>
      <c r="E727">
        <v>98.444350853999893</v>
      </c>
      <c r="F727">
        <v>8</v>
      </c>
      <c r="H727" t="str" cm="1">
        <f t="array" ref="H727">_xlfn.IFS(
             AND(E727&gt;110,C727&gt;2011,F727&gt;100),"High: overrated, new and good rotation",
             AND(E727&lt;90,C727&gt;2011,F727&gt;100),"High: underrated, new and good rotation",
             AND(E727&lt;90,C727&lt;2011,F727&gt;100),"High: underrated, not too new but good rotation",
             AND(E727&lt;=110,C727&gt;2011,F727&lt;=25),"Critic: well priced/underrated and new, but bad rotation",
             AND(E727&gt;110,F727&gt;100),"Top Tier: premium vehicules that tend to be sold above market prices",
             AND(E727&gt;=90,E727&lt;=110,F727&gt;25),"Moderate: fair price and regular to good rotation",
             AND(E727&lt;90,AND(C727&lt;=2011,C727&gt;=2000),AND(F727&lt;100,F727&gt;25)),"Moderate: underrated regular model and regular rotation",
             AND(E727&lt;90,C727&gt;2011,AND(F727&lt;=100,F727&gt;25)),"Moderate: underrated new model with regular rotation",
             AND(E727&lt;90,C727&lt;2000,AND(F727&lt;=100,F727&gt;25)),"Moderate: underrated old model with regular rotation",
             AND(C727&lt;=2011,F727&lt;=25),"Low: not new model and bad rotation",
             AND(E727&gt;110,AND(C727&lt;=2011,C727&gt;=2000),F727&lt;=25),"Low: overrated regular model with bad rotation",
             AND(E727&gt;110,C727&lt;2011,AND(F727&lt;=100,F727&gt;25)),"Low: overrated regular model (not new) with regular rotation",
             AND(E727&gt;110,C727&gt;2011,F727&lt;=25),"Low: overrated new model with bad rotation"
)</f>
        <v>Low: not new model and bad rotation</v>
      </c>
    </row>
    <row r="728" spans="1:8" x14ac:dyDescent="0.3">
      <c r="A728" t="s">
        <v>14</v>
      </c>
      <c r="B728" t="s">
        <v>188</v>
      </c>
      <c r="C728">
        <v>2011</v>
      </c>
      <c r="D728">
        <v>35695.454545454544</v>
      </c>
      <c r="E728">
        <v>99.289165232574135</v>
      </c>
      <c r="F728">
        <v>11</v>
      </c>
      <c r="H728" t="str" cm="1">
        <f t="array" ref="H728">_xlfn.IFS(
             AND(E728&gt;110,C728&gt;2011,F728&gt;100),"High: overrated, new and good rotation",
             AND(E728&lt;90,C728&gt;2011,F728&gt;100),"High: underrated, new and good rotation",
             AND(E728&lt;90,C728&lt;2011,F728&gt;100),"High: underrated, not too new but good rotation",
             AND(E728&lt;=110,C728&gt;2011,F728&lt;=25),"Critic: well priced/underrated and new, but bad rotation",
             AND(E728&gt;110,F728&gt;100),"Top Tier: premium vehicules that tend to be sold above market prices",
             AND(E728&gt;=90,E728&lt;=110,F728&gt;25),"Moderate: fair price and regular to good rotation",
             AND(E728&lt;90,AND(C728&lt;=2011,C728&gt;=2000),AND(F728&lt;100,F728&gt;25)),"Moderate: underrated regular model and regular rotation",
             AND(E728&lt;90,C728&gt;2011,AND(F728&lt;=100,F728&gt;25)),"Moderate: underrated new model with regular rotation",
             AND(E728&lt;90,C728&lt;2000,AND(F728&lt;=100,F728&gt;25)),"Moderate: underrated old model with regular rotation",
             AND(C728&lt;=2011,F728&lt;=25),"Low: not new model and bad rotation",
             AND(E728&gt;110,AND(C728&lt;=2011,C728&gt;=2000),F728&lt;=25),"Low: overrated regular model with bad rotation",
             AND(E728&gt;110,C728&lt;2011,AND(F728&lt;=100,F728&gt;25)),"Low: overrated regular model (not new) with regular rotation",
             AND(E728&gt;110,C728&gt;2011,F728&lt;=25),"Low: overrated new model with bad rotation"
)</f>
        <v>Low: not new model and bad rotation</v>
      </c>
    </row>
    <row r="729" spans="1:8" x14ac:dyDescent="0.3">
      <c r="A729" t="s">
        <v>14</v>
      </c>
      <c r="B729" t="s">
        <v>188</v>
      </c>
      <c r="C729">
        <v>2012</v>
      </c>
      <c r="D729">
        <v>38391.666666666664</v>
      </c>
      <c r="E729">
        <v>100.71933750629775</v>
      </c>
      <c r="F729">
        <v>6</v>
      </c>
      <c r="H729" t="str" cm="1">
        <f t="array" ref="H729">_xlfn.IFS(
             AND(E729&gt;110,C729&gt;2011,F729&gt;100),"High: overrated, new and good rotation",
             AND(E729&lt;90,C729&gt;2011,F729&gt;100),"High: underrated, new and good rotation",
             AND(E729&lt;90,C729&lt;2011,F729&gt;100),"High: underrated, not too new but good rotation",
             AND(E729&lt;=110,C729&gt;2011,F729&lt;=25),"Critic: well priced/underrated and new, but bad rotation",
             AND(E729&gt;110,F729&gt;100),"Top Tier: premium vehicules that tend to be sold above market prices",
             AND(E729&gt;=90,E729&lt;=110,F729&gt;25),"Moderate: fair price and regular to good rotation",
             AND(E729&lt;90,AND(C729&lt;=2011,C729&gt;=2000),AND(F729&lt;100,F729&gt;25)),"Moderate: underrated regular model and regular rotation",
             AND(E729&lt;90,C729&gt;2011,AND(F729&lt;=100,F729&gt;25)),"Moderate: underrated new model with regular rotation",
             AND(E729&lt;90,C729&lt;2000,AND(F729&lt;=100,F729&gt;25)),"Moderate: underrated old model with regular rotation",
             AND(C729&lt;=2011,F729&lt;=25),"Low: not new model and bad rotation",
             AND(E729&gt;110,AND(C729&lt;=2011,C729&gt;=2000),F729&lt;=25),"Low: overrated regular model with bad rotation",
             AND(E729&gt;110,C729&lt;2011,AND(F729&lt;=100,F729&gt;25)),"Low: overrated regular model (not new) with regular rotation",
             AND(E729&gt;110,C729&gt;2011,F729&lt;=25),"Low: overrated new model with bad rotation"
)</f>
        <v>Critic: well priced/underrated and new, but bad rotation</v>
      </c>
    </row>
    <row r="730" spans="1:8" x14ac:dyDescent="0.3">
      <c r="A730" t="s">
        <v>14</v>
      </c>
      <c r="B730" t="s">
        <v>189</v>
      </c>
      <c r="C730">
        <v>2009</v>
      </c>
      <c r="D730">
        <v>23012.962962962964</v>
      </c>
      <c r="E730">
        <v>100.50942404197939</v>
      </c>
      <c r="F730">
        <v>27</v>
      </c>
      <c r="H730" t="str" cm="1">
        <f t="array" ref="H730">_xlfn.IFS(
             AND(E730&gt;110,C730&gt;2011,F730&gt;100),"High: overrated, new and good rotation",
             AND(E730&lt;90,C730&gt;2011,F730&gt;100),"High: underrated, new and good rotation",
             AND(E730&lt;90,C730&lt;2011,F730&gt;100),"High: underrated, not too new but good rotation",
             AND(E730&lt;=110,C730&gt;2011,F730&lt;=25),"Critic: well priced/underrated and new, but bad rotation",
             AND(E730&gt;110,F730&gt;100),"Top Tier: premium vehicules that tend to be sold above market prices",
             AND(E730&gt;=90,E730&lt;=110,F730&gt;25),"Moderate: fair price and regular to good rotation",
             AND(E730&lt;90,AND(C730&lt;=2011,C730&gt;=2000),AND(F730&lt;100,F730&gt;25)),"Moderate: underrated regular model and regular rotation",
             AND(E730&lt;90,C730&gt;2011,AND(F730&lt;=100,F730&gt;25)),"Moderate: underrated new model with regular rotation",
             AND(E730&lt;90,C730&lt;2000,AND(F730&lt;=100,F730&gt;25)),"Moderate: underrated old model with regular rotation",
             AND(C730&lt;=2011,F730&lt;=25),"Low: not new model and bad rotation",
             AND(E730&gt;110,AND(C730&lt;=2011,C730&gt;=2000),F730&lt;=25),"Low: overrated regular model with bad rotation",
             AND(E730&gt;110,C730&lt;2011,AND(F730&lt;=100,F730&gt;25)),"Low: overrated regular model (not new) with regular rotation",
             AND(E730&gt;110,C730&gt;2011,F730&lt;=25),"Low: overrated new model with bad rotation"
)</f>
        <v>Moderate: fair price and regular to good rotation</v>
      </c>
    </row>
    <row r="731" spans="1:8" x14ac:dyDescent="0.3">
      <c r="A731" t="s">
        <v>14</v>
      </c>
      <c r="B731" t="s">
        <v>189</v>
      </c>
      <c r="C731">
        <v>2010</v>
      </c>
      <c r="D731">
        <v>31866.666666666668</v>
      </c>
      <c r="E731">
        <v>103.50054228704455</v>
      </c>
      <c r="F731">
        <v>3</v>
      </c>
      <c r="H731" t="str" cm="1">
        <f t="array" ref="H731">_xlfn.IFS(
             AND(E731&gt;110,C731&gt;2011,F731&gt;100),"High: overrated, new and good rotation",
             AND(E731&lt;90,C731&gt;2011,F731&gt;100),"High: underrated, new and good rotation",
             AND(E731&lt;90,C731&lt;2011,F731&gt;100),"High: underrated, not too new but good rotation",
             AND(E731&lt;=110,C731&gt;2011,F731&lt;=25),"Critic: well priced/underrated and new, but bad rotation",
             AND(E731&gt;110,F731&gt;100),"Top Tier: premium vehicules that tend to be sold above market prices",
             AND(E731&gt;=90,E731&lt;=110,F731&gt;25),"Moderate: fair price and regular to good rotation",
             AND(E731&lt;90,AND(C731&lt;=2011,C731&gt;=2000),AND(F731&lt;100,F731&gt;25)),"Moderate: underrated regular model and regular rotation",
             AND(E731&lt;90,C731&gt;2011,AND(F731&lt;=100,F731&gt;25)),"Moderate: underrated new model with regular rotation",
             AND(E731&lt;90,C731&lt;2000,AND(F731&lt;=100,F731&gt;25)),"Moderate: underrated old model with regular rotation",
             AND(C731&lt;=2011,F731&lt;=25),"Low: not new model and bad rotation",
             AND(E731&gt;110,AND(C731&lt;=2011,C731&gt;=2000),F731&lt;=25),"Low: overrated regular model with bad rotation",
             AND(E731&gt;110,C731&lt;2011,AND(F731&lt;=100,F731&gt;25)),"Low: overrated regular model (not new) with regular rotation",
             AND(E731&gt;110,C731&gt;2011,F731&lt;=25),"Low: overrated new model with bad rotation"
)</f>
        <v>Low: not new model and bad rotation</v>
      </c>
    </row>
    <row r="732" spans="1:8" x14ac:dyDescent="0.3">
      <c r="A732" t="s">
        <v>14</v>
      </c>
      <c r="B732" t="s">
        <v>189</v>
      </c>
      <c r="C732">
        <v>2011</v>
      </c>
      <c r="D732">
        <v>34225</v>
      </c>
      <c r="E732">
        <v>102.08600625537018</v>
      </c>
      <c r="F732">
        <v>4</v>
      </c>
      <c r="H732" t="str" cm="1">
        <f t="array" ref="H732">_xlfn.IFS(
             AND(E732&gt;110,C732&gt;2011,F732&gt;100),"High: overrated, new and good rotation",
             AND(E732&lt;90,C732&gt;2011,F732&gt;100),"High: underrated, new and good rotation",
             AND(E732&lt;90,C732&lt;2011,F732&gt;100),"High: underrated, not too new but good rotation",
             AND(E732&lt;=110,C732&gt;2011,F732&lt;=25),"Critic: well priced/underrated and new, but bad rotation",
             AND(E732&gt;110,F732&gt;100),"Top Tier: premium vehicules that tend to be sold above market prices",
             AND(E732&gt;=90,E732&lt;=110,F732&gt;25),"Moderate: fair price and regular to good rotation",
             AND(E732&lt;90,AND(C732&lt;=2011,C732&gt;=2000),AND(F732&lt;100,F732&gt;25)),"Moderate: underrated regular model and regular rotation",
             AND(E732&lt;90,C732&gt;2011,AND(F732&lt;=100,F732&gt;25)),"Moderate: underrated new model with regular rotation",
             AND(E732&lt;90,C732&lt;2000,AND(F732&lt;=100,F732&gt;25)),"Moderate: underrated old model with regular rotation",
             AND(C732&lt;=2011,F732&lt;=25),"Low: not new model and bad rotation",
             AND(E732&gt;110,AND(C732&lt;=2011,C732&gt;=2000),F732&lt;=25),"Low: overrated regular model with bad rotation",
             AND(E732&gt;110,C732&lt;2011,AND(F732&lt;=100,F732&gt;25)),"Low: overrated regular model (not new) with regular rotation",
             AND(E732&gt;110,C732&gt;2011,F732&lt;=25),"Low: overrated new model with bad rotation"
)</f>
        <v>Low: not new model and bad rotation</v>
      </c>
    </row>
    <row r="733" spans="1:8" x14ac:dyDescent="0.3">
      <c r="A733" t="s">
        <v>14</v>
      </c>
      <c r="B733" t="s">
        <v>189</v>
      </c>
      <c r="C733">
        <v>2012</v>
      </c>
      <c r="D733">
        <v>34400</v>
      </c>
      <c r="E733">
        <v>96.672291693711443</v>
      </c>
      <c r="F733">
        <v>5</v>
      </c>
      <c r="H733" t="str" cm="1">
        <f t="array" ref="H733">_xlfn.IFS(
             AND(E733&gt;110,C733&gt;2011,F733&gt;100),"High: overrated, new and good rotation",
             AND(E733&lt;90,C733&gt;2011,F733&gt;100),"High: underrated, new and good rotation",
             AND(E733&lt;90,C733&lt;2011,F733&gt;100),"High: underrated, not too new but good rotation",
             AND(E733&lt;=110,C733&gt;2011,F733&lt;=25),"Critic: well priced/underrated and new, but bad rotation",
             AND(E733&gt;110,F733&gt;100),"Top Tier: premium vehicules that tend to be sold above market prices",
             AND(E733&gt;=90,E733&lt;=110,F733&gt;25),"Moderate: fair price and regular to good rotation",
             AND(E733&lt;90,AND(C733&lt;=2011,C733&gt;=2000),AND(F733&lt;100,F733&gt;25)),"Moderate: underrated regular model and regular rotation",
             AND(E733&lt;90,C733&gt;2011,AND(F733&lt;=100,F733&gt;25)),"Moderate: underrated new model with regular rotation",
             AND(E733&lt;90,C733&lt;2000,AND(F733&lt;=100,F733&gt;25)),"Moderate: underrated old model with regular rotation",
             AND(C733&lt;=2011,F733&lt;=25),"Low: not new model and bad rotation",
             AND(E733&gt;110,AND(C733&lt;=2011,C733&gt;=2000),F733&lt;=25),"Low: overrated regular model with bad rotation",
             AND(E733&gt;110,C733&lt;2011,AND(F733&lt;=100,F733&gt;25)),"Low: overrated regular model (not new) with regular rotation",
             AND(E733&gt;110,C733&gt;2011,F733&lt;=25),"Low: overrated new model with bad rotation"
)</f>
        <v>Critic: well priced/underrated and new, but bad rotation</v>
      </c>
    </row>
    <row r="734" spans="1:8" x14ac:dyDescent="0.3">
      <c r="A734" t="s">
        <v>14</v>
      </c>
      <c r="B734" t="s">
        <v>190</v>
      </c>
      <c r="C734">
        <v>1993</v>
      </c>
      <c r="D734">
        <v>350</v>
      </c>
      <c r="E734">
        <v>23.728813559322035</v>
      </c>
      <c r="F734">
        <v>1</v>
      </c>
      <c r="H734" t="str" cm="1">
        <f t="array" ref="H734">_xlfn.IFS(
             AND(E734&gt;110,C734&gt;2011,F734&gt;100),"High: overrated, new and good rotation",
             AND(E734&lt;90,C734&gt;2011,F734&gt;100),"High: underrated, new and good rotation",
             AND(E734&lt;90,C734&lt;2011,F734&gt;100),"High: underrated, not too new but good rotation",
             AND(E734&lt;=110,C734&gt;2011,F734&lt;=25),"Critic: well priced/underrated and new, but bad rotation",
             AND(E734&gt;110,F734&gt;100),"Top Tier: premium vehicules that tend to be sold above market prices",
             AND(E734&gt;=90,E734&lt;=110,F734&gt;25),"Moderate: fair price and regular to good rotation",
             AND(E734&lt;90,AND(C734&lt;=2011,C734&gt;=2000),AND(F734&lt;100,F734&gt;25)),"Moderate: underrated regular model and regular rotation",
             AND(E734&lt;90,C734&gt;2011,AND(F734&lt;=100,F734&gt;25)),"Moderate: underrated new model with regular rotation",
             AND(E734&lt;90,C734&lt;2000,AND(F734&lt;=100,F734&gt;25)),"Moderate: underrated old model with regular rotation",
             AND(C734&lt;=2011,F734&lt;=25),"Low: not new model and bad rotation",
             AND(E734&gt;110,AND(C734&lt;=2011,C734&gt;=2000),F734&lt;=25),"Low: overrated regular model with bad rotation",
             AND(E734&gt;110,C734&lt;2011,AND(F734&lt;=100,F734&gt;25)),"Low: overrated regular model (not new) with regular rotation",
             AND(E734&gt;110,C734&gt;2011,F734&lt;=25),"Low: overrated new model with bad rotation"
)</f>
        <v>Low: not new model and bad rotation</v>
      </c>
    </row>
    <row r="735" spans="1:8" x14ac:dyDescent="0.3">
      <c r="A735" t="s">
        <v>14</v>
      </c>
      <c r="B735" t="s">
        <v>191</v>
      </c>
      <c r="C735">
        <v>1993</v>
      </c>
      <c r="D735">
        <v>650</v>
      </c>
      <c r="E735">
        <v>288.88888888888886</v>
      </c>
      <c r="F735">
        <v>1</v>
      </c>
      <c r="H735" t="str" cm="1">
        <f t="array" ref="H735">_xlfn.IFS(
             AND(E735&gt;110,C735&gt;2011,F735&gt;100),"High: overrated, new and good rotation",
             AND(E735&lt;90,C735&gt;2011,F735&gt;100),"High: underrated, new and good rotation",
             AND(E735&lt;90,C735&lt;2011,F735&gt;100),"High: underrated, not too new but good rotation",
             AND(E735&lt;=110,C735&gt;2011,F735&lt;=25),"Critic: well priced/underrated and new, but bad rotation",
             AND(E735&gt;110,F735&gt;100),"Top Tier: premium vehicules that tend to be sold above market prices",
             AND(E735&gt;=90,E735&lt;=110,F735&gt;25),"Moderate: fair price and regular to good rotation",
             AND(E735&lt;90,AND(C735&lt;=2011,C735&gt;=2000),AND(F735&lt;100,F735&gt;25)),"Moderate: underrated regular model and regular rotation",
             AND(E735&lt;90,C735&gt;2011,AND(F735&lt;=100,F735&gt;25)),"Moderate: underrated new model with regular rotation",
             AND(E735&lt;90,C735&lt;2000,AND(F735&lt;=100,F735&gt;25)),"Moderate: underrated old model with regular rotation",
             AND(C735&lt;=2011,F735&lt;=25),"Low: not new model and bad rotation",
             AND(E735&gt;110,AND(C735&lt;=2011,C735&gt;=2000),F735&lt;=25),"Low: overrated regular model with bad rotation",
             AND(E735&gt;110,C735&lt;2011,AND(F735&lt;=100,F735&gt;25)),"Low: overrated regular model (not new) with regular rotation",
             AND(E735&gt;110,C735&gt;2011,F735&lt;=25),"Low: overrated new model with bad rotation"
)</f>
        <v>Low: not new model and bad rotation</v>
      </c>
    </row>
    <row r="736" spans="1:8" x14ac:dyDescent="0.3">
      <c r="A736" t="s">
        <v>14</v>
      </c>
      <c r="B736" t="s">
        <v>191</v>
      </c>
      <c r="C736">
        <v>1994</v>
      </c>
      <c r="D736">
        <v>900</v>
      </c>
      <c r="E736">
        <v>120</v>
      </c>
      <c r="F736">
        <v>1</v>
      </c>
      <c r="H736" t="str" cm="1">
        <f t="array" ref="H736">_xlfn.IFS(
             AND(E736&gt;110,C736&gt;2011,F736&gt;100),"High: overrated, new and good rotation",
             AND(E736&lt;90,C736&gt;2011,F736&gt;100),"High: underrated, new and good rotation",
             AND(E736&lt;90,C736&lt;2011,F736&gt;100),"High: underrated, not too new but good rotation",
             AND(E736&lt;=110,C736&gt;2011,F736&lt;=25),"Critic: well priced/underrated and new, but bad rotation",
             AND(E736&gt;110,F736&gt;100),"Top Tier: premium vehicules that tend to be sold above market prices",
             AND(E736&gt;=90,E736&lt;=110,F736&gt;25),"Moderate: fair price and regular to good rotation",
             AND(E736&lt;90,AND(C736&lt;=2011,C736&gt;=2000),AND(F736&lt;100,F736&gt;25)),"Moderate: underrated regular model and regular rotation",
             AND(E736&lt;90,C736&gt;2011,AND(F736&lt;=100,F736&gt;25)),"Moderate: underrated new model with regular rotation",
             AND(E736&lt;90,C736&lt;2000,AND(F736&lt;=100,F736&gt;25)),"Moderate: underrated old model with regular rotation",
             AND(C736&lt;=2011,F736&lt;=25),"Low: not new model and bad rotation",
             AND(E736&gt;110,AND(C736&lt;=2011,C736&gt;=2000),F736&lt;=25),"Low: overrated regular model with bad rotation",
             AND(E736&gt;110,C736&lt;2011,AND(F736&lt;=100,F736&gt;25)),"Low: overrated regular model (not new) with regular rotation",
             AND(E736&gt;110,C736&gt;2011,F736&lt;=25),"Low: overrated new model with bad rotation"
)</f>
        <v>Low: not new model and bad rotation</v>
      </c>
    </row>
    <row r="737" spans="1:8" x14ac:dyDescent="0.3">
      <c r="A737" t="s">
        <v>14</v>
      </c>
      <c r="B737" t="s">
        <v>191</v>
      </c>
      <c r="C737">
        <v>1995</v>
      </c>
      <c r="D737">
        <v>1450</v>
      </c>
      <c r="E737">
        <v>212.69841269841271</v>
      </c>
      <c r="F737">
        <v>2</v>
      </c>
      <c r="H737" t="str" cm="1">
        <f t="array" ref="H737">_xlfn.IFS(
             AND(E737&gt;110,C737&gt;2011,F737&gt;100),"High: overrated, new and good rotation",
             AND(E737&lt;90,C737&gt;2011,F737&gt;100),"High: underrated, new and good rotation",
             AND(E737&lt;90,C737&lt;2011,F737&gt;100),"High: underrated, not too new but good rotation",
             AND(E737&lt;=110,C737&gt;2011,F737&lt;=25),"Critic: well priced/underrated and new, but bad rotation",
             AND(E737&gt;110,F737&gt;100),"Top Tier: premium vehicules that tend to be sold above market prices",
             AND(E737&gt;=90,E737&lt;=110,F737&gt;25),"Moderate: fair price and regular to good rotation",
             AND(E737&lt;90,AND(C737&lt;=2011,C737&gt;=2000),AND(F737&lt;100,F737&gt;25)),"Moderate: underrated regular model and regular rotation",
             AND(E737&lt;90,C737&gt;2011,AND(F737&lt;=100,F737&gt;25)),"Moderate: underrated new model with regular rotation",
             AND(E737&lt;90,C737&lt;2000,AND(F737&lt;=100,F737&gt;25)),"Moderate: underrated old model with regular rotation",
             AND(C737&lt;=2011,F737&lt;=25),"Low: not new model and bad rotation",
             AND(E737&gt;110,AND(C737&lt;=2011,C737&gt;=2000),F737&lt;=25),"Low: overrated regular model with bad rotation",
             AND(E737&gt;110,C737&lt;2011,AND(F737&lt;=100,F737&gt;25)),"Low: overrated regular model (not new) with regular rotation",
             AND(E737&gt;110,C737&gt;2011,F737&lt;=25),"Low: overrated new model with bad rotation"
)</f>
        <v>Low: not new model and bad rotation</v>
      </c>
    </row>
    <row r="738" spans="1:8" x14ac:dyDescent="0.3">
      <c r="A738" t="s">
        <v>14</v>
      </c>
      <c r="B738" t="s">
        <v>191</v>
      </c>
      <c r="C738">
        <v>1996</v>
      </c>
      <c r="D738">
        <v>680</v>
      </c>
      <c r="E738">
        <v>93.262776098581725</v>
      </c>
      <c r="F738">
        <v>5</v>
      </c>
      <c r="H738" t="str" cm="1">
        <f t="array" ref="H738">_xlfn.IFS(
             AND(E738&gt;110,C738&gt;2011,F738&gt;100),"High: overrated, new and good rotation",
             AND(E738&lt;90,C738&gt;2011,F738&gt;100),"High: underrated, new and good rotation",
             AND(E738&lt;90,C738&lt;2011,F738&gt;100),"High: underrated, not too new but good rotation",
             AND(E738&lt;=110,C738&gt;2011,F738&lt;=25),"Critic: well priced/underrated and new, but bad rotation",
             AND(E738&gt;110,F738&gt;100),"Top Tier: premium vehicules that tend to be sold above market prices",
             AND(E738&gt;=90,E738&lt;=110,F738&gt;25),"Moderate: fair price and regular to good rotation",
             AND(E738&lt;90,AND(C738&lt;=2011,C738&gt;=2000),AND(F738&lt;100,F738&gt;25)),"Moderate: underrated regular model and regular rotation",
             AND(E738&lt;90,C738&gt;2011,AND(F738&lt;=100,F738&gt;25)),"Moderate: underrated new model with regular rotation",
             AND(E738&lt;90,C738&lt;2000,AND(F738&lt;=100,F738&gt;25)),"Moderate: underrated old model with regular rotation",
             AND(C738&lt;=2011,F738&lt;=25),"Low: not new model and bad rotation",
             AND(E738&gt;110,AND(C738&lt;=2011,C738&gt;=2000),F738&lt;=25),"Low: overrated regular model with bad rotation",
             AND(E738&gt;110,C738&lt;2011,AND(F738&lt;=100,F738&gt;25)),"Low: overrated regular model (not new) with regular rotation",
             AND(E738&gt;110,C738&gt;2011,F738&lt;=25),"Low: overrated new model with bad rotation"
)</f>
        <v>Low: not new model and bad rotation</v>
      </c>
    </row>
    <row r="739" spans="1:8" x14ac:dyDescent="0.3">
      <c r="A739" t="s">
        <v>14</v>
      </c>
      <c r="B739" t="s">
        <v>191</v>
      </c>
      <c r="C739">
        <v>1997</v>
      </c>
      <c r="D739">
        <v>740.38461538461536</v>
      </c>
      <c r="E739">
        <v>99.121969183329909</v>
      </c>
      <c r="F739">
        <v>13</v>
      </c>
      <c r="H739" t="str" cm="1">
        <f t="array" ref="H739">_xlfn.IFS(
             AND(E739&gt;110,C739&gt;2011,F739&gt;100),"High: overrated, new and good rotation",
             AND(E739&lt;90,C739&gt;2011,F739&gt;100),"High: underrated, new and good rotation",
             AND(E739&lt;90,C739&lt;2011,F739&gt;100),"High: underrated, not too new but good rotation",
             AND(E739&lt;=110,C739&gt;2011,F739&lt;=25),"Critic: well priced/underrated and new, but bad rotation",
             AND(E739&gt;110,F739&gt;100),"Top Tier: premium vehicules that tend to be sold above market prices",
             AND(E739&gt;=90,E739&lt;=110,F739&gt;25),"Moderate: fair price and regular to good rotation",
             AND(E739&lt;90,AND(C739&lt;=2011,C739&gt;=2000),AND(F739&lt;100,F739&gt;25)),"Moderate: underrated regular model and regular rotation",
             AND(E739&lt;90,C739&gt;2011,AND(F739&lt;=100,F739&gt;25)),"Moderate: underrated new model with regular rotation",
             AND(E739&lt;90,C739&lt;2000,AND(F739&lt;=100,F739&gt;25)),"Moderate: underrated old model with regular rotation",
             AND(C739&lt;=2011,F739&lt;=25),"Low: not new model and bad rotation",
             AND(E739&gt;110,AND(C739&lt;=2011,C739&gt;=2000),F739&lt;=25),"Low: overrated regular model with bad rotation",
             AND(E739&gt;110,C739&lt;2011,AND(F739&lt;=100,F739&gt;25)),"Low: overrated regular model (not new) with regular rotation",
             AND(E739&gt;110,C739&gt;2011,F739&lt;=25),"Low: overrated new model with bad rotation"
)</f>
        <v>Low: not new model and bad rotation</v>
      </c>
    </row>
    <row r="740" spans="1:8" x14ac:dyDescent="0.3">
      <c r="A740" t="s">
        <v>14</v>
      </c>
      <c r="B740" t="s">
        <v>191</v>
      </c>
      <c r="C740">
        <v>1998</v>
      </c>
      <c r="D740">
        <v>1110</v>
      </c>
      <c r="E740">
        <v>102.53622767261754</v>
      </c>
      <c r="F740">
        <v>10</v>
      </c>
      <c r="H740" t="str" cm="1">
        <f t="array" ref="H740">_xlfn.IFS(
             AND(E740&gt;110,C740&gt;2011,F740&gt;100),"High: overrated, new and good rotation",
             AND(E740&lt;90,C740&gt;2011,F740&gt;100),"High: underrated, new and good rotation",
             AND(E740&lt;90,C740&lt;2011,F740&gt;100),"High: underrated, not too new but good rotation",
             AND(E740&lt;=110,C740&gt;2011,F740&lt;=25),"Critic: well priced/underrated and new, but bad rotation",
             AND(E740&gt;110,F740&gt;100),"Top Tier: premium vehicules that tend to be sold above market prices",
             AND(E740&gt;=90,E740&lt;=110,F740&gt;25),"Moderate: fair price and regular to good rotation",
             AND(E740&lt;90,AND(C740&lt;=2011,C740&gt;=2000),AND(F740&lt;100,F740&gt;25)),"Moderate: underrated regular model and regular rotation",
             AND(E740&lt;90,C740&gt;2011,AND(F740&lt;=100,F740&gt;25)),"Moderate: underrated new model with regular rotation",
             AND(E740&lt;90,C740&lt;2000,AND(F740&lt;=100,F740&gt;25)),"Moderate: underrated old model with regular rotation",
             AND(C740&lt;=2011,F740&lt;=25),"Low: not new model and bad rotation",
             AND(E740&gt;110,AND(C740&lt;=2011,C740&gt;=2000),F740&lt;=25),"Low: overrated regular model with bad rotation",
             AND(E740&gt;110,C740&lt;2011,AND(F740&lt;=100,F740&gt;25)),"Low: overrated regular model (not new) with regular rotation",
             AND(E740&gt;110,C740&gt;2011,F740&lt;=25),"Low: overrated new model with bad rotation"
)</f>
        <v>Low: not new model and bad rotation</v>
      </c>
    </row>
    <row r="741" spans="1:8" x14ac:dyDescent="0.3">
      <c r="A741" t="s">
        <v>14</v>
      </c>
      <c r="B741" t="s">
        <v>191</v>
      </c>
      <c r="C741">
        <v>1999</v>
      </c>
      <c r="D741">
        <v>1478.125</v>
      </c>
      <c r="E741">
        <v>132.57748455702009</v>
      </c>
      <c r="F741">
        <v>8</v>
      </c>
      <c r="H741" t="str" cm="1">
        <f t="array" ref="H741">_xlfn.IFS(
             AND(E741&gt;110,C741&gt;2011,F741&gt;100),"High: overrated, new and good rotation",
             AND(E741&lt;90,C741&gt;2011,F741&gt;100),"High: underrated, new and good rotation",
             AND(E741&lt;90,C741&lt;2011,F741&gt;100),"High: underrated, not too new but good rotation",
             AND(E741&lt;=110,C741&gt;2011,F741&lt;=25),"Critic: well priced/underrated and new, but bad rotation",
             AND(E741&gt;110,F741&gt;100),"Top Tier: premium vehicules that tend to be sold above market prices",
             AND(E741&gt;=90,E741&lt;=110,F741&gt;25),"Moderate: fair price and regular to good rotation",
             AND(E741&lt;90,AND(C741&lt;=2011,C741&gt;=2000),AND(F741&lt;100,F741&gt;25)),"Moderate: underrated regular model and regular rotation",
             AND(E741&lt;90,C741&gt;2011,AND(F741&lt;=100,F741&gt;25)),"Moderate: underrated new model with regular rotation",
             AND(E741&lt;90,C741&lt;2000,AND(F741&lt;=100,F741&gt;25)),"Moderate: underrated old model with regular rotation",
             AND(C741&lt;=2011,F741&lt;=25),"Low: not new model and bad rotation",
             AND(E741&gt;110,AND(C741&lt;=2011,C741&gt;=2000),F741&lt;=25),"Low: overrated regular model with bad rotation",
             AND(E741&gt;110,C741&lt;2011,AND(F741&lt;=100,F741&gt;25)),"Low: overrated regular model (not new) with regular rotation",
             AND(E741&gt;110,C741&gt;2011,F741&lt;=25),"Low: overrated new model with bad rotation"
)</f>
        <v>Low: not new model and bad rotation</v>
      </c>
    </row>
    <row r="742" spans="1:8" x14ac:dyDescent="0.3">
      <c r="A742" t="s">
        <v>14</v>
      </c>
      <c r="B742" t="s">
        <v>191</v>
      </c>
      <c r="C742">
        <v>2000</v>
      </c>
      <c r="D742">
        <v>1342.3076923076924</v>
      </c>
      <c r="E742">
        <v>96.236395308152169</v>
      </c>
      <c r="F742">
        <v>13</v>
      </c>
      <c r="H742" t="str" cm="1">
        <f t="array" ref="H742">_xlfn.IFS(
             AND(E742&gt;110,C742&gt;2011,F742&gt;100),"High: overrated, new and good rotation",
             AND(E742&lt;90,C742&gt;2011,F742&gt;100),"High: underrated, new and good rotation",
             AND(E742&lt;90,C742&lt;2011,F742&gt;100),"High: underrated, not too new but good rotation",
             AND(E742&lt;=110,C742&gt;2011,F742&lt;=25),"Critic: well priced/underrated and new, but bad rotation",
             AND(E742&gt;110,F742&gt;100),"Top Tier: premium vehicules that tend to be sold above market prices",
             AND(E742&gt;=90,E742&lt;=110,F742&gt;25),"Moderate: fair price and regular to good rotation",
             AND(E742&lt;90,AND(C742&lt;=2011,C742&gt;=2000),AND(F742&lt;100,F742&gt;25)),"Moderate: underrated regular model and regular rotation",
             AND(E742&lt;90,C742&gt;2011,AND(F742&lt;=100,F742&gt;25)),"Moderate: underrated new model with regular rotation",
             AND(E742&lt;90,C742&lt;2000,AND(F742&lt;=100,F742&gt;25)),"Moderate: underrated old model with regular rotation",
             AND(C742&lt;=2011,F742&lt;=25),"Low: not new model and bad rotation",
             AND(E742&gt;110,AND(C742&lt;=2011,C742&gt;=2000),F742&lt;=25),"Low: overrated regular model with bad rotation",
             AND(E742&gt;110,C742&lt;2011,AND(F742&lt;=100,F742&gt;25)),"Low: overrated regular model (not new) with regular rotation",
             AND(E742&gt;110,C742&gt;2011,F742&lt;=25),"Low: overrated new model with bad rotation"
)</f>
        <v>Low: not new model and bad rotation</v>
      </c>
    </row>
    <row r="743" spans="1:8" x14ac:dyDescent="0.3">
      <c r="A743" t="s">
        <v>14</v>
      </c>
      <c r="B743" t="s">
        <v>191</v>
      </c>
      <c r="C743">
        <v>2001</v>
      </c>
      <c r="D743">
        <v>936.45833333333337</v>
      </c>
      <c r="E743">
        <v>78.757919230501813</v>
      </c>
      <c r="F743">
        <v>24</v>
      </c>
      <c r="H743" t="str" cm="1">
        <f t="array" ref="H743">_xlfn.IFS(
             AND(E743&gt;110,C743&gt;2011,F743&gt;100),"High: overrated, new and good rotation",
             AND(E743&lt;90,C743&gt;2011,F743&gt;100),"High: underrated, new and good rotation",
             AND(E743&lt;90,C743&lt;2011,F743&gt;100),"High: underrated, not too new but good rotation",
             AND(E743&lt;=110,C743&gt;2011,F743&lt;=25),"Critic: well priced/underrated and new, but bad rotation",
             AND(E743&gt;110,F743&gt;100),"Top Tier: premium vehicules that tend to be sold above market prices",
             AND(E743&gt;=90,E743&lt;=110,F743&gt;25),"Moderate: fair price and regular to good rotation",
             AND(E743&lt;90,AND(C743&lt;=2011,C743&gt;=2000),AND(F743&lt;100,F743&gt;25)),"Moderate: underrated regular model and regular rotation",
             AND(E743&lt;90,C743&gt;2011,AND(F743&lt;=100,F743&gt;25)),"Moderate: underrated new model with regular rotation",
             AND(E743&lt;90,C743&lt;2000,AND(F743&lt;=100,F743&gt;25)),"Moderate: underrated old model with regular rotation",
             AND(C743&lt;=2011,F743&lt;=25),"Low: not new model and bad rotation",
             AND(E743&gt;110,AND(C743&lt;=2011,C743&gt;=2000),F743&lt;=25),"Low: overrated regular model with bad rotation",
             AND(E743&gt;110,C743&lt;2011,AND(F743&lt;=100,F743&gt;25)),"Low: overrated regular model (not new) with regular rotation",
             AND(E743&gt;110,C743&gt;2011,F743&lt;=25),"Low: overrated new model with bad rotation"
)</f>
        <v>Low: not new model and bad rotation</v>
      </c>
    </row>
    <row r="744" spans="1:8" x14ac:dyDescent="0.3">
      <c r="A744" t="s">
        <v>14</v>
      </c>
      <c r="B744" t="s">
        <v>191</v>
      </c>
      <c r="C744">
        <v>2002</v>
      </c>
      <c r="D744">
        <v>1550</v>
      </c>
      <c r="E744">
        <v>124.86172291341241</v>
      </c>
      <c r="F744">
        <v>22</v>
      </c>
      <c r="H744" t="str" cm="1">
        <f t="array" ref="H744">_xlfn.IFS(
             AND(E744&gt;110,C744&gt;2011,F744&gt;100),"High: overrated, new and good rotation",
             AND(E744&lt;90,C744&gt;2011,F744&gt;100),"High: underrated, new and good rotation",
             AND(E744&lt;90,C744&lt;2011,F744&gt;100),"High: underrated, not too new but good rotation",
             AND(E744&lt;=110,C744&gt;2011,F744&lt;=25),"Critic: well priced/underrated and new, but bad rotation",
             AND(E744&gt;110,F744&gt;100),"Top Tier: premium vehicules that tend to be sold above market prices",
             AND(E744&gt;=90,E744&lt;=110,F744&gt;25),"Moderate: fair price and regular to good rotation",
             AND(E744&lt;90,AND(C744&lt;=2011,C744&gt;=2000),AND(F744&lt;100,F744&gt;25)),"Moderate: underrated regular model and regular rotation",
             AND(E744&lt;90,C744&gt;2011,AND(F744&lt;=100,F744&gt;25)),"Moderate: underrated new model with regular rotation",
             AND(E744&lt;90,C744&lt;2000,AND(F744&lt;=100,F744&gt;25)),"Moderate: underrated old model with regular rotation",
             AND(C744&lt;=2011,F744&lt;=25),"Low: not new model and bad rotation",
             AND(E744&gt;110,AND(C744&lt;=2011,C744&gt;=2000),F744&lt;=25),"Low: overrated regular model with bad rotation",
             AND(E744&gt;110,C744&lt;2011,AND(F744&lt;=100,F744&gt;25)),"Low: overrated regular model (not new) with regular rotation",
             AND(E744&gt;110,C744&gt;2011,F744&lt;=25),"Low: overrated new model with bad rotation"
)</f>
        <v>Low: not new model and bad rotation</v>
      </c>
    </row>
    <row r="745" spans="1:8" x14ac:dyDescent="0.3">
      <c r="A745" t="s">
        <v>14</v>
      </c>
      <c r="B745" t="s">
        <v>191</v>
      </c>
      <c r="C745">
        <v>2003</v>
      </c>
      <c r="D745">
        <v>1500.9259259259259</v>
      </c>
      <c r="E745">
        <v>85.216325017840774</v>
      </c>
      <c r="F745">
        <v>27</v>
      </c>
      <c r="H745" t="str" cm="1">
        <f t="array" ref="H745">_xlfn.IFS(
             AND(E745&gt;110,C745&gt;2011,F745&gt;100),"High: overrated, new and good rotation",
             AND(E745&lt;90,C745&gt;2011,F745&gt;100),"High: underrated, new and good rotation",
             AND(E745&lt;90,C745&lt;2011,F745&gt;100),"High: underrated, not too new but good rotation",
             AND(E745&lt;=110,C745&gt;2011,F745&lt;=25),"Critic: well priced/underrated and new, but bad rotation",
             AND(E745&gt;110,F745&gt;100),"Top Tier: premium vehicules that tend to be sold above market prices",
             AND(E745&gt;=90,E745&lt;=110,F745&gt;25),"Moderate: fair price and regular to good rotation",
             AND(E745&lt;90,AND(C745&lt;=2011,C745&gt;=2000),AND(F745&lt;100,F745&gt;25)),"Moderate: underrated regular model and regular rotation",
             AND(E745&lt;90,C745&gt;2011,AND(F745&lt;=100,F745&gt;25)),"Moderate: underrated new model with regular rotation",
             AND(E745&lt;90,C745&lt;2000,AND(F745&lt;=100,F745&gt;25)),"Moderate: underrated old model with regular rotation",
             AND(C745&lt;=2011,F745&lt;=25),"Low: not new model and bad rotation",
             AND(E745&gt;110,AND(C745&lt;=2011,C745&gt;=2000),F745&lt;=25),"Low: overrated regular model with bad rotation",
             AND(E745&gt;110,C745&lt;2011,AND(F745&lt;=100,F745&gt;25)),"Low: overrated regular model (not new) with regular rotation",
             AND(E745&gt;110,C745&gt;2011,F745&lt;=25),"Low: overrated new model with bad rotation"
)</f>
        <v>Moderate: underrated regular model and regular rotation</v>
      </c>
    </row>
    <row r="746" spans="1:8" x14ac:dyDescent="0.3">
      <c r="A746" t="s">
        <v>14</v>
      </c>
      <c r="B746" t="s">
        <v>191</v>
      </c>
      <c r="C746">
        <v>2004</v>
      </c>
      <c r="D746">
        <v>2459.375</v>
      </c>
      <c r="E746">
        <v>100.08853928474036</v>
      </c>
      <c r="F746">
        <v>16</v>
      </c>
      <c r="H746" t="str" cm="1">
        <f t="array" ref="H746">_xlfn.IFS(
             AND(E746&gt;110,C746&gt;2011,F746&gt;100),"High: overrated, new and good rotation",
             AND(E746&lt;90,C746&gt;2011,F746&gt;100),"High: underrated, new and good rotation",
             AND(E746&lt;90,C746&lt;2011,F746&gt;100),"High: underrated, not too new but good rotation",
             AND(E746&lt;=110,C746&gt;2011,F746&lt;=25),"Critic: well priced/underrated and new, but bad rotation",
             AND(E746&gt;110,F746&gt;100),"Top Tier: premium vehicules that tend to be sold above market prices",
             AND(E746&gt;=90,E746&lt;=110,F746&gt;25),"Moderate: fair price and regular to good rotation",
             AND(E746&lt;90,AND(C746&lt;=2011,C746&gt;=2000),AND(F746&lt;100,F746&gt;25)),"Moderate: underrated regular model and regular rotation",
             AND(E746&lt;90,C746&gt;2011,AND(F746&lt;=100,F746&gt;25)),"Moderate: underrated new model with regular rotation",
             AND(E746&lt;90,C746&lt;2000,AND(F746&lt;=100,F746&gt;25)),"Moderate: underrated old model with regular rotation",
             AND(C746&lt;=2011,F746&lt;=25),"Low: not new model and bad rotation",
             AND(E746&gt;110,AND(C746&lt;=2011,C746&gt;=2000),F746&lt;=25),"Low: overrated regular model with bad rotation",
             AND(E746&gt;110,C746&lt;2011,AND(F746&lt;=100,F746&gt;25)),"Low: overrated regular model (not new) with regular rotation",
             AND(E746&gt;110,C746&gt;2011,F746&lt;=25),"Low: overrated new model with bad rotation"
)</f>
        <v>Low: not new model and bad rotation</v>
      </c>
    </row>
    <row r="747" spans="1:8" x14ac:dyDescent="0.3">
      <c r="A747" t="s">
        <v>14</v>
      </c>
      <c r="B747" t="s">
        <v>192</v>
      </c>
      <c r="C747">
        <v>2004</v>
      </c>
      <c r="D747">
        <v>2932.5</v>
      </c>
      <c r="E747">
        <v>104.71753959058374</v>
      </c>
      <c r="F747">
        <v>20</v>
      </c>
      <c r="H747" t="str" cm="1">
        <f t="array" ref="H747">_xlfn.IFS(
             AND(E747&gt;110,C747&gt;2011,F747&gt;100),"High: overrated, new and good rotation",
             AND(E747&lt;90,C747&gt;2011,F747&gt;100),"High: underrated, new and good rotation",
             AND(E747&lt;90,C747&lt;2011,F747&gt;100),"High: underrated, not too new but good rotation",
             AND(E747&lt;=110,C747&gt;2011,F747&lt;=25),"Critic: well priced/underrated and new, but bad rotation",
             AND(E747&gt;110,F747&gt;100),"Top Tier: premium vehicules that tend to be sold above market prices",
             AND(E747&gt;=90,E747&lt;=110,F747&gt;25),"Moderate: fair price and regular to good rotation",
             AND(E747&lt;90,AND(C747&lt;=2011,C747&gt;=2000),AND(F747&lt;100,F747&gt;25)),"Moderate: underrated regular model and regular rotation",
             AND(E747&lt;90,C747&gt;2011,AND(F747&lt;=100,F747&gt;25)),"Moderate: underrated new model with regular rotation",
             AND(E747&lt;90,C747&lt;2000,AND(F747&lt;=100,F747&gt;25)),"Moderate: underrated old model with regular rotation",
             AND(C747&lt;=2011,F747&lt;=25),"Low: not new model and bad rotation",
             AND(E747&gt;110,AND(C747&lt;=2011,C747&gt;=2000),F747&lt;=25),"Low: overrated regular model with bad rotation",
             AND(E747&gt;110,C747&lt;2011,AND(F747&lt;=100,F747&gt;25)),"Low: overrated regular model (not new) with regular rotation",
             AND(E747&gt;110,C747&gt;2011,F747&lt;=25),"Low: overrated new model with bad rotation"
)</f>
        <v>Low: not new model and bad rotation</v>
      </c>
    </row>
    <row r="748" spans="1:8" x14ac:dyDescent="0.3">
      <c r="A748" t="s">
        <v>14</v>
      </c>
      <c r="B748" t="s">
        <v>192</v>
      </c>
      <c r="C748">
        <v>2005</v>
      </c>
      <c r="D748">
        <v>4251.7241379310344</v>
      </c>
      <c r="E748">
        <v>94.931176792046642</v>
      </c>
      <c r="F748">
        <v>29</v>
      </c>
      <c r="H748" t="str" cm="1">
        <f t="array" ref="H748">_xlfn.IFS(
             AND(E748&gt;110,C748&gt;2011,F748&gt;100),"High: overrated, new and good rotation",
             AND(E748&lt;90,C748&gt;2011,F748&gt;100),"High: underrated, new and good rotation",
             AND(E748&lt;90,C748&lt;2011,F748&gt;100),"High: underrated, not too new but good rotation",
             AND(E748&lt;=110,C748&gt;2011,F748&lt;=25),"Critic: well priced/underrated and new, but bad rotation",
             AND(E748&gt;110,F748&gt;100),"Top Tier: premium vehicules that tend to be sold above market prices",
             AND(E748&gt;=90,E748&lt;=110,F748&gt;25),"Moderate: fair price and regular to good rotation",
             AND(E748&lt;90,AND(C748&lt;=2011,C748&gt;=2000),AND(F748&lt;100,F748&gt;25)),"Moderate: underrated regular model and regular rotation",
             AND(E748&lt;90,C748&gt;2011,AND(F748&lt;=100,F748&gt;25)),"Moderate: underrated new model with regular rotation",
             AND(E748&lt;90,C748&lt;2000,AND(F748&lt;=100,F748&gt;25)),"Moderate: underrated old model with regular rotation",
             AND(C748&lt;=2011,F748&lt;=25),"Low: not new model and bad rotation",
             AND(E748&gt;110,AND(C748&lt;=2011,C748&gt;=2000),F748&lt;=25),"Low: overrated regular model with bad rotation",
             AND(E748&gt;110,C748&lt;2011,AND(F748&lt;=100,F748&gt;25)),"Low: overrated regular model (not new) with regular rotation",
             AND(E748&gt;110,C748&gt;2011,F748&lt;=25),"Low: overrated new model with bad rotation"
)</f>
        <v>Moderate: fair price and regular to good rotation</v>
      </c>
    </row>
    <row r="749" spans="1:8" x14ac:dyDescent="0.3">
      <c r="A749" t="s">
        <v>14</v>
      </c>
      <c r="B749" t="s">
        <v>192</v>
      </c>
      <c r="C749">
        <v>2006</v>
      </c>
      <c r="D749">
        <v>5186.1386138613861</v>
      </c>
      <c r="E749">
        <v>98.448015474623872</v>
      </c>
      <c r="F749">
        <v>101</v>
      </c>
      <c r="H749" t="str" cm="1">
        <f t="array" ref="H749">_xlfn.IFS(
             AND(E749&gt;110,C749&gt;2011,F749&gt;100),"High: overrated, new and good rotation",
             AND(E749&lt;90,C749&gt;2011,F749&gt;100),"High: underrated, new and good rotation",
             AND(E749&lt;90,C749&lt;2011,F749&gt;100),"High: underrated, not too new but good rotation",
             AND(E749&lt;=110,C749&gt;2011,F749&lt;=25),"Critic: well priced/underrated and new, but bad rotation",
             AND(E749&gt;110,F749&gt;100),"Top Tier: premium vehicules that tend to be sold above market prices",
             AND(E749&gt;=90,E749&lt;=110,F749&gt;25),"Moderate: fair price and regular to good rotation",
             AND(E749&lt;90,AND(C749&lt;=2011,C749&gt;=2000),AND(F749&lt;100,F749&gt;25)),"Moderate: underrated regular model and regular rotation",
             AND(E749&lt;90,C749&gt;2011,AND(F749&lt;=100,F749&gt;25)),"Moderate: underrated new model with regular rotation",
             AND(E749&lt;90,C749&lt;2000,AND(F749&lt;=100,F749&gt;25)),"Moderate: underrated old model with regular rotation",
             AND(C749&lt;=2011,F749&lt;=25),"Low: not new model and bad rotation",
             AND(E749&gt;110,AND(C749&lt;=2011,C749&gt;=2000),F749&lt;=25),"Low: overrated regular model with bad rotation",
             AND(E749&gt;110,C749&lt;2011,AND(F749&lt;=100,F749&gt;25)),"Low: overrated regular model (not new) with regular rotation",
             AND(E749&gt;110,C749&gt;2011,F749&lt;=25),"Low: overrated new model with bad rotation"
)</f>
        <v>Moderate: fair price and regular to good rotation</v>
      </c>
    </row>
    <row r="750" spans="1:8" x14ac:dyDescent="0.3">
      <c r="A750" t="s">
        <v>14</v>
      </c>
      <c r="B750" t="s">
        <v>192</v>
      </c>
      <c r="C750">
        <v>2007</v>
      </c>
      <c r="D750">
        <v>7007.1428571428569</v>
      </c>
      <c r="E750">
        <v>95.637839864733181</v>
      </c>
      <c r="F750">
        <v>56</v>
      </c>
      <c r="H750" t="str" cm="1">
        <f t="array" ref="H750">_xlfn.IFS(
             AND(E750&gt;110,C750&gt;2011,F750&gt;100),"High: overrated, new and good rotation",
             AND(E750&lt;90,C750&gt;2011,F750&gt;100),"High: underrated, new and good rotation",
             AND(E750&lt;90,C750&lt;2011,F750&gt;100),"High: underrated, not too new but good rotation",
             AND(E750&lt;=110,C750&gt;2011,F750&lt;=25),"Critic: well priced/underrated and new, but bad rotation",
             AND(E750&gt;110,F750&gt;100),"Top Tier: premium vehicules that tend to be sold above market prices",
             AND(E750&gt;=90,E750&lt;=110,F750&gt;25),"Moderate: fair price and regular to good rotation",
             AND(E750&lt;90,AND(C750&lt;=2011,C750&gt;=2000),AND(F750&lt;100,F750&gt;25)),"Moderate: underrated regular model and regular rotation",
             AND(E750&lt;90,C750&gt;2011,AND(F750&lt;=100,F750&gt;25)),"Moderate: underrated new model with regular rotation",
             AND(E750&lt;90,C750&lt;2000,AND(F750&lt;=100,F750&gt;25)),"Moderate: underrated old model with regular rotation",
             AND(C750&lt;=2011,F750&lt;=25),"Low: not new model and bad rotation",
             AND(E750&gt;110,AND(C750&lt;=2011,C750&gt;=2000),F750&lt;=25),"Low: overrated regular model with bad rotation",
             AND(E750&gt;110,C750&lt;2011,AND(F750&lt;=100,F750&gt;25)),"Low: overrated regular model (not new) with regular rotation",
             AND(E750&gt;110,C750&gt;2011,F750&lt;=25),"Low: overrated new model with bad rotation"
)</f>
        <v>Moderate: fair price and regular to good rotation</v>
      </c>
    </row>
    <row r="751" spans="1:8" x14ac:dyDescent="0.3">
      <c r="A751" t="s">
        <v>14</v>
      </c>
      <c r="B751" t="s">
        <v>192</v>
      </c>
      <c r="C751">
        <v>2008</v>
      </c>
      <c r="D751">
        <v>7947.2222222222226</v>
      </c>
      <c r="E751">
        <v>95.094173250099004</v>
      </c>
      <c r="F751">
        <v>36</v>
      </c>
      <c r="H751" t="str" cm="1">
        <f t="array" ref="H751">_xlfn.IFS(
             AND(E751&gt;110,C751&gt;2011,F751&gt;100),"High: overrated, new and good rotation",
             AND(E751&lt;90,C751&gt;2011,F751&gt;100),"High: underrated, new and good rotation",
             AND(E751&lt;90,C751&lt;2011,F751&gt;100),"High: underrated, not too new but good rotation",
             AND(E751&lt;=110,C751&gt;2011,F751&lt;=25),"Critic: well priced/underrated and new, but bad rotation",
             AND(E751&gt;110,F751&gt;100),"Top Tier: premium vehicules that tend to be sold above market prices",
             AND(E751&gt;=90,E751&lt;=110,F751&gt;25),"Moderate: fair price and regular to good rotation",
             AND(E751&lt;90,AND(C751&lt;=2011,C751&gt;=2000),AND(F751&lt;100,F751&gt;25)),"Moderate: underrated regular model and regular rotation",
             AND(E751&lt;90,C751&gt;2011,AND(F751&lt;=100,F751&gt;25)),"Moderate: underrated new model with regular rotation",
             AND(E751&lt;90,C751&lt;2000,AND(F751&lt;=100,F751&gt;25)),"Moderate: underrated old model with regular rotation",
             AND(C751&lt;=2011,F751&lt;=25),"Low: not new model and bad rotation",
             AND(E751&gt;110,AND(C751&lt;=2011,C751&gt;=2000),F751&lt;=25),"Low: overrated regular model with bad rotation",
             AND(E751&gt;110,C751&lt;2011,AND(F751&lt;=100,F751&gt;25)),"Low: overrated regular model (not new) with regular rotation",
             AND(E751&gt;110,C751&gt;2011,F751&lt;=25),"Low: overrated new model with bad rotation"
)</f>
        <v>Moderate: fair price and regular to good rotation</v>
      </c>
    </row>
    <row r="752" spans="1:8" x14ac:dyDescent="0.3">
      <c r="A752" t="s">
        <v>14</v>
      </c>
      <c r="B752" t="s">
        <v>192</v>
      </c>
      <c r="C752">
        <v>2009</v>
      </c>
      <c r="D752">
        <v>9658.823529411764</v>
      </c>
      <c r="E752">
        <v>93.946866271356697</v>
      </c>
      <c r="F752">
        <v>17</v>
      </c>
      <c r="H752" t="str" cm="1">
        <f t="array" ref="H752">_xlfn.IFS(
             AND(E752&gt;110,C752&gt;2011,F752&gt;100),"High: overrated, new and good rotation",
             AND(E752&lt;90,C752&gt;2011,F752&gt;100),"High: underrated, new and good rotation",
             AND(E752&lt;90,C752&lt;2011,F752&gt;100),"High: underrated, not too new but good rotation",
             AND(E752&lt;=110,C752&gt;2011,F752&lt;=25),"Critic: well priced/underrated and new, but bad rotation",
             AND(E752&gt;110,F752&gt;100),"Top Tier: premium vehicules that tend to be sold above market prices",
             AND(E752&gt;=90,E752&lt;=110,F752&gt;25),"Moderate: fair price and regular to good rotation",
             AND(E752&lt;90,AND(C752&lt;=2011,C752&gt;=2000),AND(F752&lt;100,F752&gt;25)),"Moderate: underrated regular model and regular rotation",
             AND(E752&lt;90,C752&gt;2011,AND(F752&lt;=100,F752&gt;25)),"Moderate: underrated new model with regular rotation",
             AND(E752&lt;90,C752&lt;2000,AND(F752&lt;=100,F752&gt;25)),"Moderate: underrated old model with regular rotation",
             AND(C752&lt;=2011,F752&lt;=25),"Low: not new model and bad rotation",
             AND(E752&gt;110,AND(C752&lt;=2011,C752&gt;=2000),F752&lt;=25),"Low: overrated regular model with bad rotation",
             AND(E752&gt;110,C752&lt;2011,AND(F752&lt;=100,F752&gt;25)),"Low: overrated regular model (not new) with regular rotation",
             AND(E752&gt;110,C752&gt;2011,F752&lt;=25),"Low: overrated new model with bad rotation"
)</f>
        <v>Low: not new model and bad rotation</v>
      </c>
    </row>
    <row r="753" spans="1:8" x14ac:dyDescent="0.3">
      <c r="A753" t="s">
        <v>14</v>
      </c>
      <c r="B753" t="s">
        <v>192</v>
      </c>
      <c r="C753">
        <v>2010</v>
      </c>
      <c r="D753">
        <v>17162.877697841726</v>
      </c>
      <c r="E753">
        <v>99.72519855224877</v>
      </c>
      <c r="F753">
        <v>139</v>
      </c>
      <c r="H753" t="str" cm="1">
        <f t="array" ref="H753">_xlfn.IFS(
             AND(E753&gt;110,C753&gt;2011,F753&gt;100),"High: overrated, new and good rotation",
             AND(E753&lt;90,C753&gt;2011,F753&gt;100),"High: underrated, new and good rotation",
             AND(E753&lt;90,C753&lt;2011,F753&gt;100),"High: underrated, not too new but good rotation",
             AND(E753&lt;=110,C753&gt;2011,F753&lt;=25),"Critic: well priced/underrated and new, but bad rotation",
             AND(E753&gt;110,F753&gt;100),"Top Tier: premium vehicules that tend to be sold above market prices",
             AND(E753&gt;=90,E753&lt;=110,F753&gt;25),"Moderate: fair price and regular to good rotation",
             AND(E753&lt;90,AND(C753&lt;=2011,C753&gt;=2000),AND(F753&lt;100,F753&gt;25)),"Moderate: underrated regular model and regular rotation",
             AND(E753&lt;90,C753&gt;2011,AND(F753&lt;=100,F753&gt;25)),"Moderate: underrated new model with regular rotation",
             AND(E753&lt;90,C753&lt;2000,AND(F753&lt;=100,F753&gt;25)),"Moderate: underrated old model with regular rotation",
             AND(C753&lt;=2011,F753&lt;=25),"Low: not new model and bad rotation",
             AND(E753&gt;110,AND(C753&lt;=2011,C753&gt;=2000),F753&lt;=25),"Low: overrated regular model with bad rotation",
             AND(E753&gt;110,C753&lt;2011,AND(F753&lt;=100,F753&gt;25)),"Low: overrated regular model (not new) with regular rotation",
             AND(E753&gt;110,C753&gt;2011,F753&lt;=25),"Low: overrated new model with bad rotation"
)</f>
        <v>Moderate: fair price and regular to good rotation</v>
      </c>
    </row>
    <row r="754" spans="1:8" x14ac:dyDescent="0.3">
      <c r="A754" t="s">
        <v>14</v>
      </c>
      <c r="B754" t="s">
        <v>192</v>
      </c>
      <c r="C754">
        <v>2011</v>
      </c>
      <c r="D754">
        <v>20427.727272727272</v>
      </c>
      <c r="E754">
        <v>99.853920782542616</v>
      </c>
      <c r="F754">
        <v>220</v>
      </c>
      <c r="H754" t="str" cm="1">
        <f t="array" ref="H754">_xlfn.IFS(
             AND(E754&gt;110,C754&gt;2011,F754&gt;100),"High: overrated, new and good rotation",
             AND(E754&lt;90,C754&gt;2011,F754&gt;100),"High: underrated, new and good rotation",
             AND(E754&lt;90,C754&lt;2011,F754&gt;100),"High: underrated, not too new but good rotation",
             AND(E754&lt;=110,C754&gt;2011,F754&lt;=25),"Critic: well priced/underrated and new, but bad rotation",
             AND(E754&gt;110,F754&gt;100),"Top Tier: premium vehicules that tend to be sold above market prices",
             AND(E754&gt;=90,E754&lt;=110,F754&gt;25),"Moderate: fair price and regular to good rotation",
             AND(E754&lt;90,AND(C754&lt;=2011,C754&gt;=2000),AND(F754&lt;100,F754&gt;25)),"Moderate: underrated regular model and regular rotation",
             AND(E754&lt;90,C754&gt;2011,AND(F754&lt;=100,F754&gt;25)),"Moderate: underrated new model with regular rotation",
             AND(E754&lt;90,C754&lt;2000,AND(F754&lt;=100,F754&gt;25)),"Moderate: underrated old model with regular rotation",
             AND(C754&lt;=2011,F754&lt;=25),"Low: not new model and bad rotation",
             AND(E754&gt;110,AND(C754&lt;=2011,C754&gt;=2000),F754&lt;=25),"Low: overrated regular model with bad rotation",
             AND(E754&gt;110,C754&lt;2011,AND(F754&lt;=100,F754&gt;25)),"Low: overrated regular model (not new) with regular rotation",
             AND(E754&gt;110,C754&gt;2011,F754&lt;=25),"Low: overrated new model with bad rotation"
)</f>
        <v>Moderate: fair price and regular to good rotation</v>
      </c>
    </row>
    <row r="755" spans="1:8" x14ac:dyDescent="0.3">
      <c r="A755" t="s">
        <v>14</v>
      </c>
      <c r="B755" t="s">
        <v>192</v>
      </c>
      <c r="C755">
        <v>2012</v>
      </c>
      <c r="D755">
        <v>22701.353808353808</v>
      </c>
      <c r="E755">
        <v>99.629079639225864</v>
      </c>
      <c r="F755">
        <v>407</v>
      </c>
      <c r="H755" t="str" cm="1">
        <f t="array" ref="H755">_xlfn.IFS(
             AND(E755&gt;110,C755&gt;2011,F755&gt;100),"High: overrated, new and good rotation",
             AND(E755&lt;90,C755&gt;2011,F755&gt;100),"High: underrated, new and good rotation",
             AND(E755&lt;90,C755&lt;2011,F755&gt;100),"High: underrated, not too new but good rotation",
             AND(E755&lt;=110,C755&gt;2011,F755&lt;=25),"Critic: well priced/underrated and new, but bad rotation",
             AND(E755&gt;110,F755&gt;100),"Top Tier: premium vehicules that tend to be sold above market prices",
             AND(E755&gt;=90,E755&lt;=110,F755&gt;25),"Moderate: fair price and regular to good rotation",
             AND(E755&lt;90,AND(C755&lt;=2011,C755&gt;=2000),AND(F755&lt;100,F755&gt;25)),"Moderate: underrated regular model and regular rotation",
             AND(E755&lt;90,C755&gt;2011,AND(F755&lt;=100,F755&gt;25)),"Moderate: underrated new model with regular rotation",
             AND(E755&lt;90,C755&lt;2000,AND(F755&lt;=100,F755&gt;25)),"Moderate: underrated old model with regular rotation",
             AND(C755&lt;=2011,F755&lt;=25),"Low: not new model and bad rotation",
             AND(E755&gt;110,AND(C755&lt;=2011,C755&gt;=2000),F755&lt;=25),"Low: overrated regular model with bad rotation",
             AND(E755&gt;110,C755&lt;2011,AND(F755&lt;=100,F755&gt;25)),"Low: overrated regular model (not new) with regular rotation",
             AND(E755&gt;110,C755&gt;2011,F755&lt;=25),"Low: overrated new model with bad rotation"
)</f>
        <v>Moderate: fair price and regular to good rotation</v>
      </c>
    </row>
    <row r="756" spans="1:8" x14ac:dyDescent="0.3">
      <c r="A756" t="s">
        <v>14</v>
      </c>
      <c r="B756" t="s">
        <v>192</v>
      </c>
      <c r="C756">
        <v>2013</v>
      </c>
      <c r="D756">
        <v>23359.666666666668</v>
      </c>
      <c r="E756">
        <v>99.990177177112116</v>
      </c>
      <c r="F756">
        <v>171</v>
      </c>
      <c r="H756" t="str" cm="1">
        <f t="array" ref="H756">_xlfn.IFS(
             AND(E756&gt;110,C756&gt;2011,F756&gt;100),"High: overrated, new and good rotation",
             AND(E756&lt;90,C756&gt;2011,F756&gt;100),"High: underrated, new and good rotation",
             AND(E756&lt;90,C756&lt;2011,F756&gt;100),"High: underrated, not too new but good rotation",
             AND(E756&lt;=110,C756&gt;2011,F756&lt;=25),"Critic: well priced/underrated and new, but bad rotation",
             AND(E756&gt;110,F756&gt;100),"Top Tier: premium vehicules that tend to be sold above market prices",
             AND(E756&gt;=90,E756&lt;=110,F756&gt;25),"Moderate: fair price and regular to good rotation",
             AND(E756&lt;90,AND(C756&lt;=2011,C756&gt;=2000),AND(F756&lt;100,F756&gt;25)),"Moderate: underrated regular model and regular rotation",
             AND(E756&lt;90,C756&gt;2011,AND(F756&lt;=100,F756&gt;25)),"Moderate: underrated new model with regular rotation",
             AND(E756&lt;90,C756&lt;2000,AND(F756&lt;=100,F756&gt;25)),"Moderate: underrated old model with regular rotation",
             AND(C756&lt;=2011,F756&lt;=25),"Low: not new model and bad rotation",
             AND(E756&gt;110,AND(C756&lt;=2011,C756&gt;=2000),F756&lt;=25),"Low: overrated regular model with bad rotation",
             AND(E756&gt;110,C756&lt;2011,AND(F756&lt;=100,F756&gt;25)),"Low: overrated regular model (not new) with regular rotation",
             AND(E756&gt;110,C756&gt;2011,F756&lt;=25),"Low: overrated new model with bad rotation"
)</f>
        <v>Moderate: fair price and regular to good rotation</v>
      </c>
    </row>
    <row r="757" spans="1:8" x14ac:dyDescent="0.3">
      <c r="A757" t="s">
        <v>14</v>
      </c>
      <c r="B757" t="s">
        <v>192</v>
      </c>
      <c r="C757">
        <v>2014</v>
      </c>
      <c r="D757">
        <v>33192.115789473683</v>
      </c>
      <c r="E757">
        <v>97.445263253146067</v>
      </c>
      <c r="F757">
        <v>95</v>
      </c>
      <c r="H757" t="str" cm="1">
        <f t="array" ref="H757">_xlfn.IFS(
             AND(E757&gt;110,C757&gt;2011,F757&gt;100),"High: overrated, new and good rotation",
             AND(E757&lt;90,C757&gt;2011,F757&gt;100),"High: underrated, new and good rotation",
             AND(E757&lt;90,C757&lt;2011,F757&gt;100),"High: underrated, not too new but good rotation",
             AND(E757&lt;=110,C757&gt;2011,F757&lt;=25),"Critic: well priced/underrated and new, but bad rotation",
             AND(E757&gt;110,F757&gt;100),"Top Tier: premium vehicules that tend to be sold above market prices",
             AND(E757&gt;=90,E757&lt;=110,F757&gt;25),"Moderate: fair price and regular to good rotation",
             AND(E757&lt;90,AND(C757&lt;=2011,C757&gt;=2000),AND(F757&lt;100,F757&gt;25)),"Moderate: underrated regular model and regular rotation",
             AND(E757&lt;90,C757&gt;2011,AND(F757&lt;=100,F757&gt;25)),"Moderate: underrated new model with regular rotation",
             AND(E757&lt;90,C757&lt;2000,AND(F757&lt;=100,F757&gt;25)),"Moderate: underrated old model with regular rotation",
             AND(C757&lt;=2011,F757&lt;=25),"Low: not new model and bad rotation",
             AND(E757&gt;110,AND(C757&lt;=2011,C757&gt;=2000),F757&lt;=25),"Low: overrated regular model with bad rotation",
             AND(E757&gt;110,C757&lt;2011,AND(F757&lt;=100,F757&gt;25)),"Low: overrated regular model (not new) with regular rotation",
             AND(E757&gt;110,C757&gt;2011,F757&lt;=25),"Low: overrated new model with bad rotation"
)</f>
        <v>Moderate: fair price and regular to good rotation</v>
      </c>
    </row>
    <row r="758" spans="1:8" x14ac:dyDescent="0.3">
      <c r="A758" t="s">
        <v>14</v>
      </c>
      <c r="B758" t="s">
        <v>192</v>
      </c>
      <c r="C758">
        <v>2015</v>
      </c>
      <c r="D758">
        <v>35650</v>
      </c>
      <c r="E758">
        <v>98.784844934751234</v>
      </c>
      <c r="F758">
        <v>9</v>
      </c>
      <c r="H758" t="str" cm="1">
        <f t="array" ref="H758">_xlfn.IFS(
             AND(E758&gt;110,C758&gt;2011,F758&gt;100),"High: overrated, new and good rotation",
             AND(E758&lt;90,C758&gt;2011,F758&gt;100),"High: underrated, new and good rotation",
             AND(E758&lt;90,C758&lt;2011,F758&gt;100),"High: underrated, not too new but good rotation",
             AND(E758&lt;=110,C758&gt;2011,F758&lt;=25),"Critic: well priced/underrated and new, but bad rotation",
             AND(E758&gt;110,F758&gt;100),"Top Tier: premium vehicules that tend to be sold above market prices",
             AND(E758&gt;=90,E758&lt;=110,F758&gt;25),"Moderate: fair price and regular to good rotation",
             AND(E758&lt;90,AND(C758&lt;=2011,C758&gt;=2000),AND(F758&lt;100,F758&gt;25)),"Moderate: underrated regular model and regular rotation",
             AND(E758&lt;90,C758&gt;2011,AND(F758&lt;=100,F758&gt;25)),"Moderate: underrated new model with regular rotation",
             AND(E758&lt;90,C758&lt;2000,AND(F758&lt;=100,F758&gt;25)),"Moderate: underrated old model with regular rotation",
             AND(C758&lt;=2011,F758&lt;=25),"Low: not new model and bad rotation",
             AND(E758&gt;110,AND(C758&lt;=2011,C758&gt;=2000),F758&lt;=25),"Low: overrated regular model with bad rotation",
             AND(E758&gt;110,C758&lt;2011,AND(F758&lt;=100,F758&gt;25)),"Low: overrated regular model (not new) with regular rotation",
             AND(E758&gt;110,C758&gt;2011,F758&lt;=25),"Low: overrated new model with bad rotation"
)</f>
        <v>Critic: well priced/underrated and new, but bad rotation</v>
      </c>
    </row>
    <row r="759" spans="1:8" x14ac:dyDescent="0.3">
      <c r="A759" t="s">
        <v>14</v>
      </c>
      <c r="B759" t="s">
        <v>193</v>
      </c>
      <c r="C759">
        <v>2005</v>
      </c>
      <c r="D759">
        <v>4153.977272727273</v>
      </c>
      <c r="E759">
        <v>89.883476541170225</v>
      </c>
      <c r="F759">
        <v>88</v>
      </c>
      <c r="H759" t="str" cm="1">
        <f t="array" ref="H759">_xlfn.IFS(
             AND(E759&gt;110,C759&gt;2011,F759&gt;100),"High: overrated, new and good rotation",
             AND(E759&lt;90,C759&gt;2011,F759&gt;100),"High: underrated, new and good rotation",
             AND(E759&lt;90,C759&lt;2011,F759&gt;100),"High: underrated, not too new but good rotation",
             AND(E759&lt;=110,C759&gt;2011,F759&lt;=25),"Critic: well priced/underrated and new, but bad rotation",
             AND(E759&gt;110,F759&gt;100),"Top Tier: premium vehicules that tend to be sold above market prices",
             AND(E759&gt;=90,E759&lt;=110,F759&gt;25),"Moderate: fair price and regular to good rotation",
             AND(E759&lt;90,AND(C759&lt;=2011,C759&gt;=2000),AND(F759&lt;100,F759&gt;25)),"Moderate: underrated regular model and regular rotation",
             AND(E759&lt;90,C759&gt;2011,AND(F759&lt;=100,F759&gt;25)),"Moderate: underrated new model with regular rotation",
             AND(E759&lt;90,C759&lt;2000,AND(F759&lt;=100,F759&gt;25)),"Moderate: underrated old model with regular rotation",
             AND(C759&lt;=2011,F759&lt;=25),"Low: not new model and bad rotation",
             AND(E759&gt;110,AND(C759&lt;=2011,C759&gt;=2000),F759&lt;=25),"Low: overrated regular model with bad rotation",
             AND(E759&gt;110,C759&lt;2011,AND(F759&lt;=100,F759&gt;25)),"Low: overrated regular model (not new) with regular rotation",
             AND(E759&gt;110,C759&gt;2011,F759&lt;=25),"Low: overrated new model with bad rotation"
)</f>
        <v>Moderate: underrated regular model and regular rotation</v>
      </c>
    </row>
    <row r="760" spans="1:8" x14ac:dyDescent="0.3">
      <c r="A760" t="s">
        <v>14</v>
      </c>
      <c r="B760" t="s">
        <v>193</v>
      </c>
      <c r="C760">
        <v>2006</v>
      </c>
      <c r="D760">
        <v>5164.583333333333</v>
      </c>
      <c r="E760">
        <v>90.79350644031291</v>
      </c>
      <c r="F760">
        <v>72</v>
      </c>
      <c r="H760" t="str" cm="1">
        <f t="array" ref="H760">_xlfn.IFS(
             AND(E760&gt;110,C760&gt;2011,F760&gt;100),"High: overrated, new and good rotation",
             AND(E760&lt;90,C760&gt;2011,F760&gt;100),"High: underrated, new and good rotation",
             AND(E760&lt;90,C760&lt;2011,F760&gt;100),"High: underrated, not too new but good rotation",
             AND(E760&lt;=110,C760&gt;2011,F760&lt;=25),"Critic: well priced/underrated and new, but bad rotation",
             AND(E760&gt;110,F760&gt;100),"Top Tier: premium vehicules that tend to be sold above market prices",
             AND(E760&gt;=90,E760&lt;=110,F760&gt;25),"Moderate: fair price and regular to good rotation",
             AND(E760&lt;90,AND(C760&lt;=2011,C760&gt;=2000),AND(F760&lt;100,F760&gt;25)),"Moderate: underrated regular model and regular rotation",
             AND(E760&lt;90,C760&gt;2011,AND(F760&lt;=100,F760&gt;25)),"Moderate: underrated new model with regular rotation",
             AND(E760&lt;90,C760&lt;2000,AND(F760&lt;=100,F760&gt;25)),"Moderate: underrated old model with regular rotation",
             AND(C760&lt;=2011,F760&lt;=25),"Low: not new model and bad rotation",
             AND(E760&gt;110,AND(C760&lt;=2011,C760&gt;=2000),F760&lt;=25),"Low: overrated regular model with bad rotation",
             AND(E760&gt;110,C760&lt;2011,AND(F760&lt;=100,F760&gt;25)),"Low: overrated regular model (not new) with regular rotation",
             AND(E760&gt;110,C760&gt;2011,F760&lt;=25),"Low: overrated new model with bad rotation"
)</f>
        <v>Moderate: fair price and regular to good rotation</v>
      </c>
    </row>
    <row r="761" spans="1:8" x14ac:dyDescent="0.3">
      <c r="A761" t="s">
        <v>14</v>
      </c>
      <c r="B761" t="s">
        <v>193</v>
      </c>
      <c r="C761">
        <v>2007</v>
      </c>
      <c r="D761">
        <v>6658.181818181818</v>
      </c>
      <c r="E761">
        <v>96.556300455911767</v>
      </c>
      <c r="F761">
        <v>55</v>
      </c>
      <c r="H761" t="str" cm="1">
        <f t="array" ref="H761">_xlfn.IFS(
             AND(E761&gt;110,C761&gt;2011,F761&gt;100),"High: overrated, new and good rotation",
             AND(E761&lt;90,C761&gt;2011,F761&gt;100),"High: underrated, new and good rotation",
             AND(E761&lt;90,C761&lt;2011,F761&gt;100),"High: underrated, not too new but good rotation",
             AND(E761&lt;=110,C761&gt;2011,F761&lt;=25),"Critic: well priced/underrated and new, but bad rotation",
             AND(E761&gt;110,F761&gt;100),"Top Tier: premium vehicules that tend to be sold above market prices",
             AND(E761&gt;=90,E761&lt;=110,F761&gt;25),"Moderate: fair price and regular to good rotation",
             AND(E761&lt;90,AND(C761&lt;=2011,C761&gt;=2000),AND(F761&lt;100,F761&gt;25)),"Moderate: underrated regular model and regular rotation",
             AND(E761&lt;90,C761&gt;2011,AND(F761&lt;=100,F761&gt;25)),"Moderate: underrated new model with regular rotation",
             AND(E761&lt;90,C761&lt;2000,AND(F761&lt;=100,F761&gt;25)),"Moderate: underrated old model with regular rotation",
             AND(C761&lt;=2011,F761&lt;=25),"Low: not new model and bad rotation",
             AND(E761&gt;110,AND(C761&lt;=2011,C761&gt;=2000),F761&lt;=25),"Low: overrated regular model with bad rotation",
             AND(E761&gt;110,C761&lt;2011,AND(F761&lt;=100,F761&gt;25)),"Low: overrated regular model (not new) with regular rotation",
             AND(E761&gt;110,C761&gt;2011,F761&lt;=25),"Low: overrated new model with bad rotation"
)</f>
        <v>Moderate: fair price and regular to good rotation</v>
      </c>
    </row>
    <row r="762" spans="1:8" x14ac:dyDescent="0.3">
      <c r="A762" t="s">
        <v>14</v>
      </c>
      <c r="B762" t="s">
        <v>193</v>
      </c>
      <c r="C762">
        <v>2008</v>
      </c>
      <c r="D762">
        <v>8493.75</v>
      </c>
      <c r="E762">
        <v>97.203703207442359</v>
      </c>
      <c r="F762">
        <v>56</v>
      </c>
      <c r="H762" t="str" cm="1">
        <f t="array" ref="H762">_xlfn.IFS(
             AND(E762&gt;110,C762&gt;2011,F762&gt;100),"High: overrated, new and good rotation",
             AND(E762&lt;90,C762&gt;2011,F762&gt;100),"High: underrated, new and good rotation",
             AND(E762&lt;90,C762&lt;2011,F762&gt;100),"High: underrated, not too new but good rotation",
             AND(E762&lt;=110,C762&gt;2011,F762&lt;=25),"Critic: well priced/underrated and new, but bad rotation",
             AND(E762&gt;110,F762&gt;100),"Top Tier: premium vehicules that tend to be sold above market prices",
             AND(E762&gt;=90,E762&lt;=110,F762&gt;25),"Moderate: fair price and regular to good rotation",
             AND(E762&lt;90,AND(C762&lt;=2011,C762&gt;=2000),AND(F762&lt;100,F762&gt;25)),"Moderate: underrated regular model and regular rotation",
             AND(E762&lt;90,C762&gt;2011,AND(F762&lt;=100,F762&gt;25)),"Moderate: underrated new model with regular rotation",
             AND(E762&lt;90,C762&lt;2000,AND(F762&lt;=100,F762&gt;25)),"Moderate: underrated old model with regular rotation",
             AND(C762&lt;=2011,F762&lt;=25),"Low: not new model and bad rotation",
             AND(E762&gt;110,AND(C762&lt;=2011,C762&gt;=2000),F762&lt;=25),"Low: overrated regular model with bad rotation",
             AND(E762&gt;110,C762&lt;2011,AND(F762&lt;=100,F762&gt;25)),"Low: overrated regular model (not new) with regular rotation",
             AND(E762&gt;110,C762&gt;2011,F762&lt;=25),"Low: overrated new model with bad rotation"
)</f>
        <v>Moderate: fair price and regular to good rotation</v>
      </c>
    </row>
    <row r="763" spans="1:8" x14ac:dyDescent="0.3">
      <c r="A763" t="s">
        <v>14</v>
      </c>
      <c r="B763" t="s">
        <v>193</v>
      </c>
      <c r="C763">
        <v>2009</v>
      </c>
      <c r="D763">
        <v>12064</v>
      </c>
      <c r="E763">
        <v>101.81656286602102</v>
      </c>
      <c r="F763">
        <v>25</v>
      </c>
      <c r="H763" t="str" cm="1">
        <f t="array" ref="H763">_xlfn.IFS(
             AND(E763&gt;110,C763&gt;2011,F763&gt;100),"High: overrated, new and good rotation",
             AND(E763&lt;90,C763&gt;2011,F763&gt;100),"High: underrated, new and good rotation",
             AND(E763&lt;90,C763&lt;2011,F763&gt;100),"High: underrated, not too new but good rotation",
             AND(E763&lt;=110,C763&gt;2011,F763&lt;=25),"Critic: well priced/underrated and new, but bad rotation",
             AND(E763&gt;110,F763&gt;100),"Top Tier: premium vehicules that tend to be sold above market prices",
             AND(E763&gt;=90,E763&lt;=110,F763&gt;25),"Moderate: fair price and regular to good rotation",
             AND(E763&lt;90,AND(C763&lt;=2011,C763&gt;=2000),AND(F763&lt;100,F763&gt;25)),"Moderate: underrated regular model and regular rotation",
             AND(E763&lt;90,C763&gt;2011,AND(F763&lt;=100,F763&gt;25)),"Moderate: underrated new model with regular rotation",
             AND(E763&lt;90,C763&lt;2000,AND(F763&lt;=100,F763&gt;25)),"Moderate: underrated old model with regular rotation",
             AND(C763&lt;=2011,F763&lt;=25),"Low: not new model and bad rotation",
             AND(E763&gt;110,AND(C763&lt;=2011,C763&gt;=2000),F763&lt;=25),"Low: overrated regular model with bad rotation",
             AND(E763&gt;110,C763&lt;2011,AND(F763&lt;=100,F763&gt;25)),"Low: overrated regular model (not new) with regular rotation",
             AND(E763&gt;110,C763&gt;2011,F763&lt;=25),"Low: overrated new model with bad rotation"
)</f>
        <v>Low: not new model and bad rotation</v>
      </c>
    </row>
    <row r="764" spans="1:8" x14ac:dyDescent="0.3">
      <c r="A764" t="s">
        <v>14</v>
      </c>
      <c r="B764" t="s">
        <v>193</v>
      </c>
      <c r="C764">
        <v>2010</v>
      </c>
      <c r="D764">
        <v>13800</v>
      </c>
      <c r="E764">
        <v>111.50492246238984</v>
      </c>
      <c r="F764">
        <v>5</v>
      </c>
      <c r="H764" t="str" cm="1">
        <f t="array" ref="H764">_xlfn.IFS(
             AND(E764&gt;110,C764&gt;2011,F764&gt;100),"High: overrated, new and good rotation",
             AND(E764&lt;90,C764&gt;2011,F764&gt;100),"High: underrated, new and good rotation",
             AND(E764&lt;90,C764&lt;2011,F764&gt;100),"High: underrated, not too new but good rotation",
             AND(E764&lt;=110,C764&gt;2011,F764&lt;=25),"Critic: well priced/underrated and new, but bad rotation",
             AND(E764&gt;110,F764&gt;100),"Top Tier: premium vehicules that tend to be sold above market prices",
             AND(E764&gt;=90,E764&lt;=110,F764&gt;25),"Moderate: fair price and regular to good rotation",
             AND(E764&lt;90,AND(C764&lt;=2011,C764&gt;=2000),AND(F764&lt;100,F764&gt;25)),"Moderate: underrated regular model and regular rotation",
             AND(E764&lt;90,C764&gt;2011,AND(F764&lt;=100,F764&gt;25)),"Moderate: underrated new model with regular rotation",
             AND(E764&lt;90,C764&lt;2000,AND(F764&lt;=100,F764&gt;25)),"Moderate: underrated old model with regular rotation",
             AND(C764&lt;=2011,F764&lt;=25),"Low: not new model and bad rotation",
             AND(E764&gt;110,AND(C764&lt;=2011,C764&gt;=2000),F764&lt;=25),"Low: overrated regular model with bad rotation",
             AND(E764&gt;110,C764&lt;2011,AND(F764&lt;=100,F764&gt;25)),"Low: overrated regular model (not new) with regular rotation",
             AND(E764&gt;110,C764&gt;2011,F764&lt;=25),"Low: overrated new model with bad rotation"
)</f>
        <v>Low: not new model and bad rotation</v>
      </c>
    </row>
    <row r="765" spans="1:8" x14ac:dyDescent="0.3">
      <c r="A765" t="s">
        <v>14</v>
      </c>
      <c r="B765" t="s">
        <v>193</v>
      </c>
      <c r="C765">
        <v>2011</v>
      </c>
      <c r="D765">
        <v>16178.125</v>
      </c>
      <c r="E765">
        <v>105.59831117573977</v>
      </c>
      <c r="F765">
        <v>16</v>
      </c>
      <c r="H765" t="str" cm="1">
        <f t="array" ref="H765">_xlfn.IFS(
             AND(E765&gt;110,C765&gt;2011,F765&gt;100),"High: overrated, new and good rotation",
             AND(E765&lt;90,C765&gt;2011,F765&gt;100),"High: underrated, new and good rotation",
             AND(E765&lt;90,C765&lt;2011,F765&gt;100),"High: underrated, not too new but good rotation",
             AND(E765&lt;=110,C765&gt;2011,F765&lt;=25),"Critic: well priced/underrated and new, but bad rotation",
             AND(E765&gt;110,F765&gt;100),"Top Tier: premium vehicules that tend to be sold above market prices",
             AND(E765&gt;=90,E765&lt;=110,F765&gt;25),"Moderate: fair price and regular to good rotation",
             AND(E765&lt;90,AND(C765&lt;=2011,C765&gt;=2000),AND(F765&lt;100,F765&gt;25)),"Moderate: underrated regular model and regular rotation",
             AND(E765&lt;90,C765&gt;2011,AND(F765&lt;=100,F765&gt;25)),"Moderate: underrated new model with regular rotation",
             AND(E765&lt;90,C765&lt;2000,AND(F765&lt;=100,F765&gt;25)),"Moderate: underrated old model with regular rotation",
             AND(C765&lt;=2011,F765&lt;=25),"Low: not new model and bad rotation",
             AND(E765&gt;110,AND(C765&lt;=2011,C765&gt;=2000),F765&lt;=25),"Low: overrated regular model with bad rotation",
             AND(E765&gt;110,C765&lt;2011,AND(F765&lt;=100,F765&gt;25)),"Low: overrated regular model (not new) with regular rotation",
             AND(E765&gt;110,C765&gt;2011,F765&lt;=25),"Low: overrated new model with bad rotation"
)</f>
        <v>Low: not new model and bad rotation</v>
      </c>
    </row>
    <row r="766" spans="1:8" x14ac:dyDescent="0.3">
      <c r="A766" t="s">
        <v>14</v>
      </c>
      <c r="B766" t="s">
        <v>194</v>
      </c>
      <c r="C766">
        <v>2006</v>
      </c>
      <c r="D766">
        <v>13637.5</v>
      </c>
      <c r="E766">
        <v>98.180799608778898</v>
      </c>
      <c r="F766">
        <v>4</v>
      </c>
      <c r="H766" t="str" cm="1">
        <f t="array" ref="H766">_xlfn.IFS(
             AND(E766&gt;110,C766&gt;2011,F766&gt;100),"High: overrated, new and good rotation",
             AND(E766&lt;90,C766&gt;2011,F766&gt;100),"High: underrated, new and good rotation",
             AND(E766&lt;90,C766&lt;2011,F766&gt;100),"High: underrated, not too new but good rotation",
             AND(E766&lt;=110,C766&gt;2011,F766&lt;=25),"Critic: well priced/underrated and new, but bad rotation",
             AND(E766&gt;110,F766&gt;100),"Top Tier: premium vehicules that tend to be sold above market prices",
             AND(E766&gt;=90,E766&lt;=110,F766&gt;25),"Moderate: fair price and regular to good rotation",
             AND(E766&lt;90,AND(C766&lt;=2011,C766&gt;=2000),AND(F766&lt;100,F766&gt;25)),"Moderate: underrated regular model and regular rotation",
             AND(E766&lt;90,C766&gt;2011,AND(F766&lt;=100,F766&gt;25)),"Moderate: underrated new model with regular rotation",
             AND(E766&lt;90,C766&lt;2000,AND(F766&lt;=100,F766&gt;25)),"Moderate: underrated old model with regular rotation",
             AND(C766&lt;=2011,F766&lt;=25),"Low: not new model and bad rotation",
             AND(E766&gt;110,AND(C766&lt;=2011,C766&gt;=2000),F766&lt;=25),"Low: overrated regular model with bad rotation",
             AND(E766&gt;110,C766&lt;2011,AND(F766&lt;=100,F766&gt;25)),"Low: overrated regular model (not new) with regular rotation",
             AND(E766&gt;110,C766&gt;2011,F766&lt;=25),"Low: overrated new model with bad rotation"
)</f>
        <v>Low: not new model and bad rotation</v>
      </c>
    </row>
    <row r="767" spans="1:8" x14ac:dyDescent="0.3">
      <c r="A767" t="s">
        <v>14</v>
      </c>
      <c r="B767" t="s">
        <v>194</v>
      </c>
      <c r="C767">
        <v>2007</v>
      </c>
      <c r="D767">
        <v>15000</v>
      </c>
      <c r="E767">
        <v>113.20754716981132</v>
      </c>
      <c r="F767">
        <v>1</v>
      </c>
      <c r="H767" t="str" cm="1">
        <f t="array" ref="H767">_xlfn.IFS(
             AND(E767&gt;110,C767&gt;2011,F767&gt;100),"High: overrated, new and good rotation",
             AND(E767&lt;90,C767&gt;2011,F767&gt;100),"High: underrated, new and good rotation",
             AND(E767&lt;90,C767&lt;2011,F767&gt;100),"High: underrated, not too new but good rotation",
             AND(E767&lt;=110,C767&gt;2011,F767&lt;=25),"Critic: well priced/underrated and new, but bad rotation",
             AND(E767&gt;110,F767&gt;100),"Top Tier: premium vehicules that tend to be sold above market prices",
             AND(E767&gt;=90,E767&lt;=110,F767&gt;25),"Moderate: fair price and regular to good rotation",
             AND(E767&lt;90,AND(C767&lt;=2011,C767&gt;=2000),AND(F767&lt;100,F767&gt;25)),"Moderate: underrated regular model and regular rotation",
             AND(E767&lt;90,C767&gt;2011,AND(F767&lt;=100,F767&gt;25)),"Moderate: underrated new model with regular rotation",
             AND(E767&lt;90,C767&lt;2000,AND(F767&lt;=100,F767&gt;25)),"Moderate: underrated old model with regular rotation",
             AND(C767&lt;=2011,F767&lt;=25),"Low: not new model and bad rotation",
             AND(E767&gt;110,AND(C767&lt;=2011,C767&gt;=2000),F767&lt;=25),"Low: overrated regular model with bad rotation",
             AND(E767&gt;110,C767&lt;2011,AND(F767&lt;=100,F767&gt;25)),"Low: overrated regular model (not new) with regular rotation",
             AND(E767&gt;110,C767&gt;2011,F767&lt;=25),"Low: overrated new model with bad rotation"
)</f>
        <v>Low: not new model and bad rotation</v>
      </c>
    </row>
    <row r="768" spans="1:8" x14ac:dyDescent="0.3">
      <c r="A768" t="s">
        <v>14</v>
      </c>
      <c r="B768" t="s">
        <v>194</v>
      </c>
      <c r="C768">
        <v>2008</v>
      </c>
      <c r="D768">
        <v>18000</v>
      </c>
      <c r="E768">
        <v>109.75609756097562</v>
      </c>
      <c r="F768">
        <v>1</v>
      </c>
      <c r="H768" t="str" cm="1">
        <f t="array" ref="H768">_xlfn.IFS(
             AND(E768&gt;110,C768&gt;2011,F768&gt;100),"High: overrated, new and good rotation",
             AND(E768&lt;90,C768&gt;2011,F768&gt;100),"High: underrated, new and good rotation",
             AND(E768&lt;90,C768&lt;2011,F768&gt;100),"High: underrated, not too new but good rotation",
             AND(E768&lt;=110,C768&gt;2011,F768&lt;=25),"Critic: well priced/underrated and new, but bad rotation",
             AND(E768&gt;110,F768&gt;100),"Top Tier: premium vehicules that tend to be sold above market prices",
             AND(E768&gt;=90,E768&lt;=110,F768&gt;25),"Moderate: fair price and regular to good rotation",
             AND(E768&lt;90,AND(C768&lt;=2011,C768&gt;=2000),AND(F768&lt;100,F768&gt;25)),"Moderate: underrated regular model and regular rotation",
             AND(E768&lt;90,C768&gt;2011,AND(F768&lt;=100,F768&gt;25)),"Moderate: underrated new model with regular rotation",
             AND(E768&lt;90,C768&lt;2000,AND(F768&lt;=100,F768&gt;25)),"Moderate: underrated old model with regular rotation",
             AND(C768&lt;=2011,F768&lt;=25),"Low: not new model and bad rotation",
             AND(E768&gt;110,AND(C768&lt;=2011,C768&gt;=2000),F768&lt;=25),"Low: overrated regular model with bad rotation",
             AND(E768&gt;110,C768&lt;2011,AND(F768&lt;=100,F768&gt;25)),"Low: overrated regular model (not new) with regular rotation",
             AND(E768&gt;110,C768&gt;2011,F768&lt;=25),"Low: overrated new model with bad rotation"
)</f>
        <v>Low: not new model and bad rotation</v>
      </c>
    </row>
    <row r="769" spans="1:8" x14ac:dyDescent="0.3">
      <c r="A769" t="s">
        <v>14</v>
      </c>
      <c r="B769" t="s">
        <v>195</v>
      </c>
      <c r="C769">
        <v>2004</v>
      </c>
      <c r="D769">
        <v>12364.285714285714</v>
      </c>
      <c r="E769">
        <v>81.823927851696382</v>
      </c>
      <c r="F769">
        <v>7</v>
      </c>
      <c r="H769" t="str" cm="1">
        <f t="array" ref="H769">_xlfn.IFS(
             AND(E769&gt;110,C769&gt;2011,F769&gt;100),"High: overrated, new and good rotation",
             AND(E769&lt;90,C769&gt;2011,F769&gt;100),"High: underrated, new and good rotation",
             AND(E769&lt;90,C769&lt;2011,F769&gt;100),"High: underrated, not too new but good rotation",
             AND(E769&lt;=110,C769&gt;2011,F769&lt;=25),"Critic: well priced/underrated and new, but bad rotation",
             AND(E769&gt;110,F769&gt;100),"Top Tier: premium vehicules that tend to be sold above market prices",
             AND(E769&gt;=90,E769&lt;=110,F769&gt;25),"Moderate: fair price and regular to good rotation",
             AND(E769&lt;90,AND(C769&lt;=2011,C769&gt;=2000),AND(F769&lt;100,F769&gt;25)),"Moderate: underrated regular model and regular rotation",
             AND(E769&lt;90,C769&gt;2011,AND(F769&lt;=100,F769&gt;25)),"Moderate: underrated new model with regular rotation",
             AND(E769&lt;90,C769&lt;2000,AND(F769&lt;=100,F769&gt;25)),"Moderate: underrated old model with regular rotation",
             AND(C769&lt;=2011,F769&lt;=25),"Low: not new model and bad rotation",
             AND(E769&gt;110,AND(C769&lt;=2011,C769&gt;=2000),F769&lt;=25),"Low: overrated regular model with bad rotation",
             AND(E769&gt;110,C769&lt;2011,AND(F769&lt;=100,F769&gt;25)),"Low: overrated regular model (not new) with regular rotation",
             AND(E769&gt;110,C769&gt;2011,F769&lt;=25),"Low: overrated new model with bad rotation"
)</f>
        <v>Low: not new model and bad rotation</v>
      </c>
    </row>
    <row r="770" spans="1:8" x14ac:dyDescent="0.3">
      <c r="A770" t="s">
        <v>14</v>
      </c>
      <c r="B770" t="s">
        <v>195</v>
      </c>
      <c r="C770">
        <v>2005</v>
      </c>
      <c r="D770">
        <v>16493.75</v>
      </c>
      <c r="E770">
        <v>107.61628869989998</v>
      </c>
      <c r="F770">
        <v>8</v>
      </c>
      <c r="H770" t="str" cm="1">
        <f t="array" ref="H770">_xlfn.IFS(
             AND(E770&gt;110,C770&gt;2011,F770&gt;100),"High: overrated, new and good rotation",
             AND(E770&lt;90,C770&gt;2011,F770&gt;100),"High: underrated, new and good rotation",
             AND(E770&lt;90,C770&lt;2011,F770&gt;100),"High: underrated, not too new but good rotation",
             AND(E770&lt;=110,C770&gt;2011,F770&lt;=25),"Critic: well priced/underrated and new, but bad rotation",
             AND(E770&gt;110,F770&gt;100),"Top Tier: premium vehicules that tend to be sold above market prices",
             AND(E770&gt;=90,E770&lt;=110,F770&gt;25),"Moderate: fair price and regular to good rotation",
             AND(E770&lt;90,AND(C770&lt;=2011,C770&gt;=2000),AND(F770&lt;100,F770&gt;25)),"Moderate: underrated regular model and regular rotation",
             AND(E770&lt;90,C770&gt;2011,AND(F770&lt;=100,F770&gt;25)),"Moderate: underrated new model with regular rotation",
             AND(E770&lt;90,C770&lt;2000,AND(F770&lt;=100,F770&gt;25)),"Moderate: underrated old model with regular rotation",
             AND(C770&lt;=2011,F770&lt;=25),"Low: not new model and bad rotation",
             AND(E770&gt;110,AND(C770&lt;=2011,C770&gt;=2000),F770&lt;=25),"Low: overrated regular model with bad rotation",
             AND(E770&gt;110,C770&lt;2011,AND(F770&lt;=100,F770&gt;25)),"Low: overrated regular model (not new) with regular rotation",
             AND(E770&gt;110,C770&gt;2011,F770&lt;=25),"Low: overrated new model with bad rotation"
)</f>
        <v>Low: not new model and bad rotation</v>
      </c>
    </row>
    <row r="771" spans="1:8" x14ac:dyDescent="0.3">
      <c r="A771" t="s">
        <v>14</v>
      </c>
      <c r="B771" t="s">
        <v>195</v>
      </c>
      <c r="C771">
        <v>2006</v>
      </c>
      <c r="D771">
        <v>21633.333333333332</v>
      </c>
      <c r="E771">
        <v>94.278688504832033</v>
      </c>
      <c r="F771">
        <v>6</v>
      </c>
      <c r="H771" t="str" cm="1">
        <f t="array" ref="H771">_xlfn.IFS(
             AND(E771&gt;110,C771&gt;2011,F771&gt;100),"High: overrated, new and good rotation",
             AND(E771&lt;90,C771&gt;2011,F771&gt;100),"High: underrated, new and good rotation",
             AND(E771&lt;90,C771&lt;2011,F771&gt;100),"High: underrated, not too new but good rotation",
             AND(E771&lt;=110,C771&gt;2011,F771&lt;=25),"Critic: well priced/underrated and new, but bad rotation",
             AND(E771&gt;110,F771&gt;100),"Top Tier: premium vehicules that tend to be sold above market prices",
             AND(E771&gt;=90,E771&lt;=110,F771&gt;25),"Moderate: fair price and regular to good rotation",
             AND(E771&lt;90,AND(C771&lt;=2011,C771&gt;=2000),AND(F771&lt;100,F771&gt;25)),"Moderate: underrated regular model and regular rotation",
             AND(E771&lt;90,C771&gt;2011,AND(F771&lt;=100,F771&gt;25)),"Moderate: underrated new model with regular rotation",
             AND(E771&lt;90,C771&lt;2000,AND(F771&lt;=100,F771&gt;25)),"Moderate: underrated old model with regular rotation",
             AND(C771&lt;=2011,F771&lt;=25),"Low: not new model and bad rotation",
             AND(E771&gt;110,AND(C771&lt;=2011,C771&gt;=2000),F771&lt;=25),"Low: overrated regular model with bad rotation",
             AND(E771&gt;110,C771&lt;2011,AND(F771&lt;=100,F771&gt;25)),"Low: overrated regular model (not new) with regular rotation",
             AND(E771&gt;110,C771&gt;2011,F771&lt;=25),"Low: overrated new model with bad rotation"
)</f>
        <v>Low: not new model and bad rotation</v>
      </c>
    </row>
    <row r="772" spans="1:8" x14ac:dyDescent="0.3">
      <c r="A772" t="s">
        <v>14</v>
      </c>
      <c r="B772" t="s">
        <v>195</v>
      </c>
      <c r="C772">
        <v>2007</v>
      </c>
      <c r="D772">
        <v>23333.333333333332</v>
      </c>
      <c r="E772">
        <v>93.591545776011799</v>
      </c>
      <c r="F772">
        <v>3</v>
      </c>
      <c r="H772" t="str" cm="1">
        <f t="array" ref="H772">_xlfn.IFS(
             AND(E772&gt;110,C772&gt;2011,F772&gt;100),"High: overrated, new and good rotation",
             AND(E772&lt;90,C772&gt;2011,F772&gt;100),"High: underrated, new and good rotation",
             AND(E772&lt;90,C772&lt;2011,F772&gt;100),"High: underrated, not too new but good rotation",
             AND(E772&lt;=110,C772&gt;2011,F772&lt;=25),"Critic: well priced/underrated and new, but bad rotation",
             AND(E772&gt;110,F772&gt;100),"Top Tier: premium vehicules that tend to be sold above market prices",
             AND(E772&gt;=90,E772&lt;=110,F772&gt;25),"Moderate: fair price and regular to good rotation",
             AND(E772&lt;90,AND(C772&lt;=2011,C772&gt;=2000),AND(F772&lt;100,F772&gt;25)),"Moderate: underrated regular model and regular rotation",
             AND(E772&lt;90,C772&gt;2011,AND(F772&lt;=100,F772&gt;25)),"Moderate: underrated new model with regular rotation",
             AND(E772&lt;90,C772&lt;2000,AND(F772&lt;=100,F772&gt;25)),"Moderate: underrated old model with regular rotation",
             AND(C772&lt;=2011,F772&lt;=25),"Low: not new model and bad rotation",
             AND(E772&gt;110,AND(C772&lt;=2011,C772&gt;=2000),F772&lt;=25),"Low: overrated regular model with bad rotation",
             AND(E772&gt;110,C772&lt;2011,AND(F772&lt;=100,F772&gt;25)),"Low: overrated regular model (not new) with regular rotation",
             AND(E772&gt;110,C772&gt;2011,F772&lt;=25),"Low: overrated new model with bad rotation"
)</f>
        <v>Low: not new model and bad rotation</v>
      </c>
    </row>
    <row r="773" spans="1:8" x14ac:dyDescent="0.3">
      <c r="A773" t="s">
        <v>14</v>
      </c>
      <c r="B773" t="s">
        <v>195</v>
      </c>
      <c r="C773">
        <v>2008</v>
      </c>
      <c r="D773">
        <v>34500</v>
      </c>
      <c r="E773">
        <v>99.423631123919307</v>
      </c>
      <c r="F773">
        <v>1</v>
      </c>
      <c r="H773" t="str" cm="1">
        <f t="array" ref="H773">_xlfn.IFS(
             AND(E773&gt;110,C773&gt;2011,F773&gt;100),"High: overrated, new and good rotation",
             AND(E773&lt;90,C773&gt;2011,F773&gt;100),"High: underrated, new and good rotation",
             AND(E773&lt;90,C773&lt;2011,F773&gt;100),"High: underrated, not too new but good rotation",
             AND(E773&lt;=110,C773&gt;2011,F773&lt;=25),"Critic: well priced/underrated and new, but bad rotation",
             AND(E773&gt;110,F773&gt;100),"Top Tier: premium vehicules that tend to be sold above market prices",
             AND(E773&gt;=90,E773&lt;=110,F773&gt;25),"Moderate: fair price and regular to good rotation",
             AND(E773&lt;90,AND(C773&lt;=2011,C773&gt;=2000),AND(F773&lt;100,F773&gt;25)),"Moderate: underrated regular model and regular rotation",
             AND(E773&lt;90,C773&gt;2011,AND(F773&lt;=100,F773&gt;25)),"Moderate: underrated new model with regular rotation",
             AND(E773&lt;90,C773&lt;2000,AND(F773&lt;=100,F773&gt;25)),"Moderate: underrated old model with regular rotation",
             AND(C773&lt;=2011,F773&lt;=25),"Low: not new model and bad rotation",
             AND(E773&gt;110,AND(C773&lt;=2011,C773&gt;=2000),F773&lt;=25),"Low: overrated regular model with bad rotation",
             AND(E773&gt;110,C773&lt;2011,AND(F773&lt;=100,F773&gt;25)),"Low: overrated regular model (not new) with regular rotation",
             AND(E773&gt;110,C773&gt;2011,F773&lt;=25),"Low: overrated new model with bad rotation"
)</f>
        <v>Low: not new model and bad rotation</v>
      </c>
    </row>
    <row r="774" spans="1:8" x14ac:dyDescent="0.3">
      <c r="A774" t="s">
        <v>14</v>
      </c>
      <c r="B774" t="s">
        <v>195</v>
      </c>
      <c r="C774">
        <v>2009</v>
      </c>
      <c r="D774">
        <v>38000</v>
      </c>
      <c r="E774">
        <v>103.82513661202186</v>
      </c>
      <c r="F774">
        <v>1</v>
      </c>
      <c r="H774" t="str" cm="1">
        <f t="array" ref="H774">_xlfn.IFS(
             AND(E774&gt;110,C774&gt;2011,F774&gt;100),"High: overrated, new and good rotation",
             AND(E774&lt;90,C774&gt;2011,F774&gt;100),"High: underrated, new and good rotation",
             AND(E774&lt;90,C774&lt;2011,F774&gt;100),"High: underrated, not too new but good rotation",
             AND(E774&lt;=110,C774&gt;2011,F774&lt;=25),"Critic: well priced/underrated and new, but bad rotation",
             AND(E774&gt;110,F774&gt;100),"Top Tier: premium vehicules that tend to be sold above market prices",
             AND(E774&gt;=90,E774&lt;=110,F774&gt;25),"Moderate: fair price and regular to good rotation",
             AND(E774&lt;90,AND(C774&lt;=2011,C774&gt;=2000),AND(F774&lt;100,F774&gt;25)),"Moderate: underrated regular model and regular rotation",
             AND(E774&lt;90,C774&gt;2011,AND(F774&lt;=100,F774&gt;25)),"Moderate: underrated new model with regular rotation",
             AND(E774&lt;90,C774&lt;2000,AND(F774&lt;=100,F774&gt;25)),"Moderate: underrated old model with regular rotation",
             AND(C774&lt;=2011,F774&lt;=25),"Low: not new model and bad rotation",
             AND(E774&gt;110,AND(C774&lt;=2011,C774&gt;=2000),F774&lt;=25),"Low: overrated regular model with bad rotation",
             AND(E774&gt;110,C774&lt;2011,AND(F774&lt;=100,F774&gt;25)),"Low: overrated regular model (not new) with regular rotation",
             AND(E774&gt;110,C774&gt;2011,F774&lt;=25),"Low: overrated new model with bad rotation"
)</f>
        <v>Low: not new model and bad rotation</v>
      </c>
    </row>
    <row r="775" spans="1:8" x14ac:dyDescent="0.3">
      <c r="A775" t="s">
        <v>14</v>
      </c>
      <c r="B775" t="s">
        <v>196</v>
      </c>
      <c r="C775">
        <v>2013</v>
      </c>
      <c r="D775">
        <v>27358.98717948718</v>
      </c>
      <c r="E775">
        <v>99.46523638211319</v>
      </c>
      <c r="F775">
        <v>78</v>
      </c>
      <c r="H775" t="str" cm="1">
        <f t="array" ref="H775">_xlfn.IFS(
             AND(E775&gt;110,C775&gt;2011,F775&gt;100),"High: overrated, new and good rotation",
             AND(E775&lt;90,C775&gt;2011,F775&gt;100),"High: underrated, new and good rotation",
             AND(E775&lt;90,C775&lt;2011,F775&gt;100),"High: underrated, not too new but good rotation",
             AND(E775&lt;=110,C775&gt;2011,F775&lt;=25),"Critic: well priced/underrated and new, but bad rotation",
             AND(E775&gt;110,F775&gt;100),"Top Tier: premium vehicules that tend to be sold above market prices",
             AND(E775&gt;=90,E775&lt;=110,F775&gt;25),"Moderate: fair price and regular to good rotation",
             AND(E775&lt;90,AND(C775&lt;=2011,C775&gt;=2000),AND(F775&lt;100,F775&gt;25)),"Moderate: underrated regular model and regular rotation",
             AND(E775&lt;90,C775&gt;2011,AND(F775&lt;=100,F775&gt;25)),"Moderate: underrated new model with regular rotation",
             AND(E775&lt;90,C775&lt;2000,AND(F775&lt;=100,F775&gt;25)),"Moderate: underrated old model with regular rotation",
             AND(C775&lt;=2011,F775&lt;=25),"Low: not new model and bad rotation",
             AND(E775&gt;110,AND(C775&lt;=2011,C775&gt;=2000),F775&lt;=25),"Low: overrated regular model with bad rotation",
             AND(E775&gt;110,C775&lt;2011,AND(F775&lt;=100,F775&gt;25)),"Low: overrated regular model (not new) with regular rotation",
             AND(E775&gt;110,C775&gt;2011,F775&lt;=25),"Low: overrated new model with bad rotation"
)</f>
        <v>Moderate: fair price and regular to good rotation</v>
      </c>
    </row>
    <row r="776" spans="1:8" x14ac:dyDescent="0.3">
      <c r="A776" t="s">
        <v>14</v>
      </c>
      <c r="B776" t="s">
        <v>196</v>
      </c>
      <c r="C776">
        <v>2014</v>
      </c>
      <c r="D776">
        <v>32960.9375</v>
      </c>
      <c r="E776">
        <v>100.05525764898422</v>
      </c>
      <c r="F776">
        <v>64</v>
      </c>
      <c r="H776" t="str" cm="1">
        <f t="array" ref="H776">_xlfn.IFS(
             AND(E776&gt;110,C776&gt;2011,F776&gt;100),"High: overrated, new and good rotation",
             AND(E776&lt;90,C776&gt;2011,F776&gt;100),"High: underrated, new and good rotation",
             AND(E776&lt;90,C776&lt;2011,F776&gt;100),"High: underrated, not too new but good rotation",
             AND(E776&lt;=110,C776&gt;2011,F776&lt;=25),"Critic: well priced/underrated and new, but bad rotation",
             AND(E776&gt;110,F776&gt;100),"Top Tier: premium vehicules that tend to be sold above market prices",
             AND(E776&gt;=90,E776&lt;=110,F776&gt;25),"Moderate: fair price and regular to good rotation",
             AND(E776&lt;90,AND(C776&lt;=2011,C776&gt;=2000),AND(F776&lt;100,F776&gt;25)),"Moderate: underrated regular model and regular rotation",
             AND(E776&lt;90,C776&gt;2011,AND(F776&lt;=100,F776&gt;25)),"Moderate: underrated new model with regular rotation",
             AND(E776&lt;90,C776&lt;2000,AND(F776&lt;=100,F776&gt;25)),"Moderate: underrated old model with regular rotation",
             AND(C776&lt;=2011,F776&lt;=25),"Low: not new model and bad rotation",
             AND(E776&gt;110,AND(C776&lt;=2011,C776&gt;=2000),F776&lt;=25),"Low: overrated regular model with bad rotation",
             AND(E776&gt;110,C776&lt;2011,AND(F776&lt;=100,F776&gt;25)),"Low: overrated regular model (not new) with regular rotation",
             AND(E776&gt;110,C776&gt;2011,F776&lt;=25),"Low: overrated new model with bad rotation"
)</f>
        <v>Moderate: fair price and regular to good rotation</v>
      </c>
    </row>
    <row r="777" spans="1:8" x14ac:dyDescent="0.3">
      <c r="A777" t="s">
        <v>14</v>
      </c>
      <c r="B777" t="s">
        <v>196</v>
      </c>
      <c r="C777">
        <v>2015</v>
      </c>
      <c r="D777">
        <v>36075</v>
      </c>
      <c r="E777">
        <v>99.805543334400411</v>
      </c>
      <c r="F777">
        <v>12</v>
      </c>
      <c r="H777" t="str" cm="1">
        <f t="array" ref="H777">_xlfn.IFS(
             AND(E777&gt;110,C777&gt;2011,F777&gt;100),"High: overrated, new and good rotation",
             AND(E777&lt;90,C777&gt;2011,F777&gt;100),"High: underrated, new and good rotation",
             AND(E777&lt;90,C777&lt;2011,F777&gt;100),"High: underrated, not too new but good rotation",
             AND(E777&lt;=110,C777&gt;2011,F777&lt;=25),"Critic: well priced/underrated and new, but bad rotation",
             AND(E777&gt;110,F777&gt;100),"Top Tier: premium vehicules that tend to be sold above market prices",
             AND(E777&gt;=90,E777&lt;=110,F777&gt;25),"Moderate: fair price and regular to good rotation",
             AND(E777&lt;90,AND(C777&lt;=2011,C777&gt;=2000),AND(F777&lt;100,F777&gt;25)),"Moderate: underrated regular model and regular rotation",
             AND(E777&lt;90,C777&gt;2011,AND(F777&lt;=100,F777&gt;25)),"Moderate: underrated new model with regular rotation",
             AND(E777&lt;90,C777&lt;2000,AND(F777&lt;=100,F777&gt;25)),"Moderate: underrated old model with regular rotation",
             AND(C777&lt;=2011,F777&lt;=25),"Low: not new model and bad rotation",
             AND(E777&gt;110,AND(C777&lt;=2011,C777&gt;=2000),F777&lt;=25),"Low: overrated regular model with bad rotation",
             AND(E777&gt;110,C777&lt;2011,AND(F777&lt;=100,F777&gt;25)),"Low: overrated regular model (not new) with regular rotation",
             AND(E777&gt;110,C777&gt;2011,F777&lt;=25),"Low: overrated new model with bad rotation"
)</f>
        <v>Critic: well priced/underrated and new, but bad rotation</v>
      </c>
    </row>
    <row r="778" spans="1:8" x14ac:dyDescent="0.3">
      <c r="A778" t="s">
        <v>15</v>
      </c>
      <c r="B778" t="s">
        <v>197</v>
      </c>
      <c r="C778">
        <v>1995</v>
      </c>
      <c r="D778">
        <v>475</v>
      </c>
      <c r="E778">
        <v>1122.2222222222222</v>
      </c>
      <c r="F778">
        <v>2</v>
      </c>
      <c r="H778" t="str" cm="1">
        <f t="array" ref="H778">_xlfn.IFS(
             AND(E778&gt;110,C778&gt;2011,F778&gt;100),"High: overrated, new and good rotation",
             AND(E778&lt;90,C778&gt;2011,F778&gt;100),"High: underrated, new and good rotation",
             AND(E778&lt;90,C778&lt;2011,F778&gt;100),"High: underrated, not too new but good rotation",
             AND(E778&lt;=110,C778&gt;2011,F778&lt;=25),"Critic: well priced/underrated and new, but bad rotation",
             AND(E778&gt;110,F778&gt;100),"Top Tier: premium vehicules that tend to be sold above market prices",
             AND(E778&gt;=90,E778&lt;=110,F778&gt;25),"Moderate: fair price and regular to good rotation",
             AND(E778&lt;90,AND(C778&lt;=2011,C778&gt;=2000),AND(F778&lt;100,F778&gt;25)),"Moderate: underrated regular model and regular rotation",
             AND(E778&lt;90,C778&gt;2011,AND(F778&lt;=100,F778&gt;25)),"Moderate: underrated new model with regular rotation",
             AND(E778&lt;90,C778&lt;2000,AND(F778&lt;=100,F778&gt;25)),"Moderate: underrated old model with regular rotation",
             AND(C778&lt;=2011,F778&lt;=25),"Low: not new model and bad rotation",
             AND(E778&gt;110,AND(C778&lt;=2011,C778&gt;=2000),F778&lt;=25),"Low: overrated regular model with bad rotation",
             AND(E778&gt;110,C778&lt;2011,AND(F778&lt;=100,F778&gt;25)),"Low: overrated regular model (not new) with regular rotation",
             AND(E778&gt;110,C778&gt;2011,F778&lt;=25),"Low: overrated new model with bad rotation"
)</f>
        <v>Low: not new model and bad rotation</v>
      </c>
    </row>
    <row r="779" spans="1:8" x14ac:dyDescent="0.3">
      <c r="A779" t="s">
        <v>15</v>
      </c>
      <c r="B779" t="s">
        <v>197</v>
      </c>
      <c r="C779">
        <v>1996</v>
      </c>
      <c r="D779">
        <v>925</v>
      </c>
      <c r="E779">
        <v>62.539184952978054</v>
      </c>
      <c r="F779">
        <v>2</v>
      </c>
      <c r="H779" t="str" cm="1">
        <f t="array" ref="H779">_xlfn.IFS(
             AND(E779&gt;110,C779&gt;2011,F779&gt;100),"High: overrated, new and good rotation",
             AND(E779&lt;90,C779&gt;2011,F779&gt;100),"High: underrated, new and good rotation",
             AND(E779&lt;90,C779&lt;2011,F779&gt;100),"High: underrated, not too new but good rotation",
             AND(E779&lt;=110,C779&gt;2011,F779&lt;=25),"Critic: well priced/underrated and new, but bad rotation",
             AND(E779&gt;110,F779&gt;100),"Top Tier: premium vehicules that tend to be sold above market prices",
             AND(E779&gt;=90,E779&lt;=110,F779&gt;25),"Moderate: fair price and regular to good rotation",
             AND(E779&lt;90,AND(C779&lt;=2011,C779&gt;=2000),AND(F779&lt;100,F779&gt;25)),"Moderate: underrated regular model and regular rotation",
             AND(E779&lt;90,C779&gt;2011,AND(F779&lt;=100,F779&gt;25)),"Moderate: underrated new model with regular rotation",
             AND(E779&lt;90,C779&lt;2000,AND(F779&lt;=100,F779&gt;25)),"Moderate: underrated old model with regular rotation",
             AND(C779&lt;=2011,F779&lt;=25),"Low: not new model and bad rotation",
             AND(E779&gt;110,AND(C779&lt;=2011,C779&gt;=2000),F779&lt;=25),"Low: overrated regular model with bad rotation",
             AND(E779&gt;110,C779&lt;2011,AND(F779&lt;=100,F779&gt;25)),"Low: overrated regular model (not new) with regular rotation",
             AND(E779&gt;110,C779&gt;2011,F779&lt;=25),"Low: overrated new model with bad rotation"
)</f>
        <v>Low: not new model and bad rotation</v>
      </c>
    </row>
    <row r="780" spans="1:8" x14ac:dyDescent="0.3">
      <c r="A780" t="s">
        <v>15</v>
      </c>
      <c r="B780" t="s">
        <v>197</v>
      </c>
      <c r="C780">
        <v>1997</v>
      </c>
      <c r="D780">
        <v>2050</v>
      </c>
      <c r="E780">
        <v>190.23199023199024</v>
      </c>
      <c r="F780">
        <v>2</v>
      </c>
      <c r="H780" t="str" cm="1">
        <f t="array" ref="H780">_xlfn.IFS(
             AND(E780&gt;110,C780&gt;2011,F780&gt;100),"High: overrated, new and good rotation",
             AND(E780&lt;90,C780&gt;2011,F780&gt;100),"High: underrated, new and good rotation",
             AND(E780&lt;90,C780&lt;2011,F780&gt;100),"High: underrated, not too new but good rotation",
             AND(E780&lt;=110,C780&gt;2011,F780&lt;=25),"Critic: well priced/underrated and new, but bad rotation",
             AND(E780&gt;110,F780&gt;100),"Top Tier: premium vehicules that tend to be sold above market prices",
             AND(E780&gt;=90,E780&lt;=110,F780&gt;25),"Moderate: fair price and regular to good rotation",
             AND(E780&lt;90,AND(C780&lt;=2011,C780&gt;=2000),AND(F780&lt;100,F780&gt;25)),"Moderate: underrated regular model and regular rotation",
             AND(E780&lt;90,C780&gt;2011,AND(F780&lt;=100,F780&gt;25)),"Moderate: underrated new model with regular rotation",
             AND(E780&lt;90,C780&lt;2000,AND(F780&lt;=100,F780&gt;25)),"Moderate: underrated old model with regular rotation",
             AND(C780&lt;=2011,F780&lt;=25),"Low: not new model and bad rotation",
             AND(E780&gt;110,AND(C780&lt;=2011,C780&gt;=2000),F780&lt;=25),"Low: overrated regular model with bad rotation",
             AND(E780&gt;110,C780&lt;2011,AND(F780&lt;=100,F780&gt;25)),"Low: overrated regular model (not new) with regular rotation",
             AND(E780&gt;110,C780&gt;2011,F780&lt;=25),"Low: overrated new model with bad rotation"
)</f>
        <v>Low: not new model and bad rotation</v>
      </c>
    </row>
    <row r="781" spans="1:8" x14ac:dyDescent="0.3">
      <c r="A781" t="s">
        <v>15</v>
      </c>
      <c r="B781" t="s">
        <v>197</v>
      </c>
      <c r="C781">
        <v>1998</v>
      </c>
      <c r="D781">
        <v>1810</v>
      </c>
      <c r="E781">
        <v>75.02862015990236</v>
      </c>
      <c r="F781">
        <v>5</v>
      </c>
      <c r="H781" t="str" cm="1">
        <f t="array" ref="H781">_xlfn.IFS(
             AND(E781&gt;110,C781&gt;2011,F781&gt;100),"High: overrated, new and good rotation",
             AND(E781&lt;90,C781&gt;2011,F781&gt;100),"High: underrated, new and good rotation",
             AND(E781&lt;90,C781&lt;2011,F781&gt;100),"High: underrated, not too new but good rotation",
             AND(E781&lt;=110,C781&gt;2011,F781&lt;=25),"Critic: well priced/underrated and new, but bad rotation",
             AND(E781&gt;110,F781&gt;100),"Top Tier: premium vehicules that tend to be sold above market prices",
             AND(E781&gt;=90,E781&lt;=110,F781&gt;25),"Moderate: fair price and regular to good rotation",
             AND(E781&lt;90,AND(C781&lt;=2011,C781&gt;=2000),AND(F781&lt;100,F781&gt;25)),"Moderate: underrated regular model and regular rotation",
             AND(E781&lt;90,C781&gt;2011,AND(F781&lt;=100,F781&gt;25)),"Moderate: underrated new model with regular rotation",
             AND(E781&lt;90,C781&lt;2000,AND(F781&lt;=100,F781&gt;25)),"Moderate: underrated old model with regular rotation",
             AND(C781&lt;=2011,F781&lt;=25),"Low: not new model and bad rotation",
             AND(E781&gt;110,AND(C781&lt;=2011,C781&gt;=2000),F781&lt;=25),"Low: overrated regular model with bad rotation",
             AND(E781&gt;110,C781&lt;2011,AND(F781&lt;=100,F781&gt;25)),"Low: overrated regular model (not new) with regular rotation",
             AND(E781&gt;110,C781&gt;2011,F781&lt;=25),"Low: overrated new model with bad rotation"
)</f>
        <v>Low: not new model and bad rotation</v>
      </c>
    </row>
    <row r="782" spans="1:8" x14ac:dyDescent="0.3">
      <c r="A782" t="s">
        <v>15</v>
      </c>
      <c r="B782" t="s">
        <v>197</v>
      </c>
      <c r="C782">
        <v>1999</v>
      </c>
      <c r="D782">
        <v>2500</v>
      </c>
      <c r="E782">
        <v>107.51870407025687</v>
      </c>
      <c r="F782">
        <v>5</v>
      </c>
      <c r="H782" t="str" cm="1">
        <f t="array" ref="H782">_xlfn.IFS(
             AND(E782&gt;110,C782&gt;2011,F782&gt;100),"High: overrated, new and good rotation",
             AND(E782&lt;90,C782&gt;2011,F782&gt;100),"High: underrated, new and good rotation",
             AND(E782&lt;90,C782&lt;2011,F782&gt;100),"High: underrated, not too new but good rotation",
             AND(E782&lt;=110,C782&gt;2011,F782&lt;=25),"Critic: well priced/underrated and new, but bad rotation",
             AND(E782&gt;110,F782&gt;100),"Top Tier: premium vehicules that tend to be sold above market prices",
             AND(E782&gt;=90,E782&lt;=110,F782&gt;25),"Moderate: fair price and regular to good rotation",
             AND(E782&lt;90,AND(C782&lt;=2011,C782&gt;=2000),AND(F782&lt;100,F782&gt;25)),"Moderate: underrated regular model and regular rotation",
             AND(E782&lt;90,C782&gt;2011,AND(F782&lt;=100,F782&gt;25)),"Moderate: underrated new model with regular rotation",
             AND(E782&lt;90,C782&lt;2000,AND(F782&lt;=100,F782&gt;25)),"Moderate: underrated old model with regular rotation",
             AND(C782&lt;=2011,F782&lt;=25),"Low: not new model and bad rotation",
             AND(E782&gt;110,AND(C782&lt;=2011,C782&gt;=2000),F782&lt;=25),"Low: overrated regular model with bad rotation",
             AND(E782&gt;110,C782&lt;2011,AND(F782&lt;=100,F782&gt;25)),"Low: overrated regular model (not new) with regular rotation",
             AND(E782&gt;110,C782&gt;2011,F782&lt;=25),"Low: overrated new model with bad rotation"
)</f>
        <v>Low: not new model and bad rotation</v>
      </c>
    </row>
    <row r="783" spans="1:8" x14ac:dyDescent="0.3">
      <c r="A783" t="s">
        <v>15</v>
      </c>
      <c r="B783" t="s">
        <v>197</v>
      </c>
      <c r="C783">
        <v>2000</v>
      </c>
      <c r="D783">
        <v>2500</v>
      </c>
      <c r="E783">
        <v>76.390448386855311</v>
      </c>
      <c r="F783">
        <v>3</v>
      </c>
      <c r="H783" t="str" cm="1">
        <f t="array" ref="H783">_xlfn.IFS(
             AND(E783&gt;110,C783&gt;2011,F783&gt;100),"High: overrated, new and good rotation",
             AND(E783&lt;90,C783&gt;2011,F783&gt;100),"High: underrated, new and good rotation",
             AND(E783&lt;90,C783&lt;2011,F783&gt;100),"High: underrated, not too new but good rotation",
             AND(E783&lt;=110,C783&gt;2011,F783&lt;=25),"Critic: well priced/underrated and new, but bad rotation",
             AND(E783&gt;110,F783&gt;100),"Top Tier: premium vehicules that tend to be sold above market prices",
             AND(E783&gt;=90,E783&lt;=110,F783&gt;25),"Moderate: fair price and regular to good rotation",
             AND(E783&lt;90,AND(C783&lt;=2011,C783&gt;=2000),AND(F783&lt;100,F783&gt;25)),"Moderate: underrated regular model and regular rotation",
             AND(E783&lt;90,C783&gt;2011,AND(F783&lt;=100,F783&gt;25)),"Moderate: underrated new model with regular rotation",
             AND(E783&lt;90,C783&lt;2000,AND(F783&lt;=100,F783&gt;25)),"Moderate: underrated old model with regular rotation",
             AND(C783&lt;=2011,F783&lt;=25),"Low: not new model and bad rotation",
             AND(E783&gt;110,AND(C783&lt;=2011,C783&gt;=2000),F783&lt;=25),"Low: overrated regular model with bad rotation",
             AND(E783&gt;110,C783&lt;2011,AND(F783&lt;=100,F783&gt;25)),"Low: overrated regular model (not new) with regular rotation",
             AND(E783&gt;110,C783&gt;2011,F783&lt;=25),"Low: overrated new model with bad rotation"
)</f>
        <v>Low: not new model and bad rotation</v>
      </c>
    </row>
    <row r="784" spans="1:8" x14ac:dyDescent="0.3">
      <c r="A784" t="s">
        <v>15</v>
      </c>
      <c r="B784" t="s">
        <v>197</v>
      </c>
      <c r="C784">
        <v>2003</v>
      </c>
      <c r="D784">
        <v>3035.7142857142858</v>
      </c>
      <c r="E784">
        <v>121.21000335351924</v>
      </c>
      <c r="F784">
        <v>7</v>
      </c>
      <c r="H784" t="str" cm="1">
        <f t="array" ref="H784">_xlfn.IFS(
             AND(E784&gt;110,C784&gt;2011,F784&gt;100),"High: overrated, new and good rotation",
             AND(E784&lt;90,C784&gt;2011,F784&gt;100),"High: underrated, new and good rotation",
             AND(E784&lt;90,C784&lt;2011,F784&gt;100),"High: underrated, not too new but good rotation",
             AND(E784&lt;=110,C784&gt;2011,F784&lt;=25),"Critic: well priced/underrated and new, but bad rotation",
             AND(E784&gt;110,F784&gt;100),"Top Tier: premium vehicules that tend to be sold above market prices",
             AND(E784&gt;=90,E784&lt;=110,F784&gt;25),"Moderate: fair price and regular to good rotation",
             AND(E784&lt;90,AND(C784&lt;=2011,C784&gt;=2000),AND(F784&lt;100,F784&gt;25)),"Moderate: underrated regular model and regular rotation",
             AND(E784&lt;90,C784&gt;2011,AND(F784&lt;=100,F784&gt;25)),"Moderate: underrated new model with regular rotation",
             AND(E784&lt;90,C784&lt;2000,AND(F784&lt;=100,F784&gt;25)),"Moderate: underrated old model with regular rotation",
             AND(C784&lt;=2011,F784&lt;=25),"Low: not new model and bad rotation",
             AND(E784&gt;110,AND(C784&lt;=2011,C784&gt;=2000),F784&lt;=25),"Low: overrated regular model with bad rotation",
             AND(E784&gt;110,C784&lt;2011,AND(F784&lt;=100,F784&gt;25)),"Low: overrated regular model (not new) with regular rotation",
             AND(E784&gt;110,C784&gt;2011,F784&lt;=25),"Low: overrated new model with bad rotation"
)</f>
        <v>Low: not new model and bad rotation</v>
      </c>
    </row>
    <row r="785" spans="1:8" x14ac:dyDescent="0.3">
      <c r="A785" t="s">
        <v>15</v>
      </c>
      <c r="B785" t="s">
        <v>197</v>
      </c>
      <c r="C785">
        <v>2006</v>
      </c>
      <c r="D785">
        <v>10360</v>
      </c>
      <c r="E785">
        <v>95.743812046802375</v>
      </c>
      <c r="F785">
        <v>5</v>
      </c>
      <c r="H785" t="str" cm="1">
        <f t="array" ref="H785">_xlfn.IFS(
             AND(E785&gt;110,C785&gt;2011,F785&gt;100),"High: overrated, new and good rotation",
             AND(E785&lt;90,C785&gt;2011,F785&gt;100),"High: underrated, new and good rotation",
             AND(E785&lt;90,C785&lt;2011,F785&gt;100),"High: underrated, not too new but good rotation",
             AND(E785&lt;=110,C785&gt;2011,F785&lt;=25),"Critic: well priced/underrated and new, but bad rotation",
             AND(E785&gt;110,F785&gt;100),"Top Tier: premium vehicules that tend to be sold above market prices",
             AND(E785&gt;=90,E785&lt;=110,F785&gt;25),"Moderate: fair price and regular to good rotation",
             AND(E785&lt;90,AND(C785&lt;=2011,C785&gt;=2000),AND(F785&lt;100,F785&gt;25)),"Moderate: underrated regular model and regular rotation",
             AND(E785&lt;90,C785&gt;2011,AND(F785&lt;=100,F785&gt;25)),"Moderate: underrated new model with regular rotation",
             AND(E785&lt;90,C785&lt;2000,AND(F785&lt;=100,F785&gt;25)),"Moderate: underrated old model with regular rotation",
             AND(C785&lt;=2011,F785&lt;=25),"Low: not new model and bad rotation",
             AND(E785&gt;110,AND(C785&lt;=2011,C785&gt;=2000),F785&lt;=25),"Low: overrated regular model with bad rotation",
             AND(E785&gt;110,C785&lt;2011,AND(F785&lt;=100,F785&gt;25)),"Low: overrated regular model (not new) with regular rotation",
             AND(E785&gt;110,C785&gt;2011,F785&lt;=25),"Low: overrated new model with bad rotation"
)</f>
        <v>Low: not new model and bad rotation</v>
      </c>
    </row>
    <row r="786" spans="1:8" x14ac:dyDescent="0.3">
      <c r="A786" t="s">
        <v>15</v>
      </c>
      <c r="B786" t="s">
        <v>198</v>
      </c>
      <c r="C786">
        <v>2004</v>
      </c>
      <c r="D786">
        <v>1900</v>
      </c>
      <c r="E786">
        <v>62.809917355371901</v>
      </c>
      <c r="F786">
        <v>1</v>
      </c>
      <c r="H786" t="str" cm="1">
        <f t="array" ref="H786">_xlfn.IFS(
             AND(E786&gt;110,C786&gt;2011,F786&gt;100),"High: overrated, new and good rotation",
             AND(E786&lt;90,C786&gt;2011,F786&gt;100),"High: underrated, new and good rotation",
             AND(E786&lt;90,C786&lt;2011,F786&gt;100),"High: underrated, not too new but good rotation",
             AND(E786&lt;=110,C786&gt;2011,F786&lt;=25),"Critic: well priced/underrated and new, but bad rotation",
             AND(E786&gt;110,F786&gt;100),"Top Tier: premium vehicules that tend to be sold above market prices",
             AND(E786&gt;=90,E786&lt;=110,F786&gt;25),"Moderate: fair price and regular to good rotation",
             AND(E786&lt;90,AND(C786&lt;=2011,C786&gt;=2000),AND(F786&lt;100,F786&gt;25)),"Moderate: underrated regular model and regular rotation",
             AND(E786&lt;90,C786&gt;2011,AND(F786&lt;=100,F786&gt;25)),"Moderate: underrated new model with regular rotation",
             AND(E786&lt;90,C786&lt;2000,AND(F786&lt;=100,F786&gt;25)),"Moderate: underrated old model with regular rotation",
             AND(C786&lt;=2011,F786&lt;=25),"Low: not new model and bad rotation",
             AND(E786&gt;110,AND(C786&lt;=2011,C786&gt;=2000),F786&lt;=25),"Low: overrated regular model with bad rotation",
             AND(E786&gt;110,C786&lt;2011,AND(F786&lt;=100,F786&gt;25)),"Low: overrated regular model (not new) with regular rotation",
             AND(E786&gt;110,C786&gt;2011,F786&lt;=25),"Low: overrated new model with bad rotation"
)</f>
        <v>Low: not new model and bad rotation</v>
      </c>
    </row>
    <row r="787" spans="1:8" x14ac:dyDescent="0.3">
      <c r="A787" t="s">
        <v>15</v>
      </c>
      <c r="B787" t="s">
        <v>198</v>
      </c>
      <c r="C787">
        <v>2005</v>
      </c>
      <c r="D787">
        <v>2100</v>
      </c>
      <c r="E787">
        <v>59.574468085106382</v>
      </c>
      <c r="F787">
        <v>1</v>
      </c>
      <c r="H787" t="str" cm="1">
        <f t="array" ref="H787">_xlfn.IFS(
             AND(E787&gt;110,C787&gt;2011,F787&gt;100),"High: overrated, new and good rotation",
             AND(E787&lt;90,C787&gt;2011,F787&gt;100),"High: underrated, new and good rotation",
             AND(E787&lt;90,C787&lt;2011,F787&gt;100),"High: underrated, not too new but good rotation",
             AND(E787&lt;=110,C787&gt;2011,F787&lt;=25),"Critic: well priced/underrated and new, but bad rotation",
             AND(E787&gt;110,F787&gt;100),"Top Tier: premium vehicules that tend to be sold above market prices",
             AND(E787&gt;=90,E787&lt;=110,F787&gt;25),"Moderate: fair price and regular to good rotation",
             AND(E787&lt;90,AND(C787&lt;=2011,C787&gt;=2000),AND(F787&lt;100,F787&gt;25)),"Moderate: underrated regular model and regular rotation",
             AND(E787&lt;90,C787&gt;2011,AND(F787&lt;=100,F787&gt;25)),"Moderate: underrated new model with regular rotation",
             AND(E787&lt;90,C787&lt;2000,AND(F787&lt;=100,F787&gt;25)),"Moderate: underrated old model with regular rotation",
             AND(C787&lt;=2011,F787&lt;=25),"Low: not new model and bad rotation",
             AND(E787&gt;110,AND(C787&lt;=2011,C787&gt;=2000),F787&lt;=25),"Low: overrated regular model with bad rotation",
             AND(E787&gt;110,C787&lt;2011,AND(F787&lt;=100,F787&gt;25)),"Low: overrated regular model (not new) with regular rotation",
             AND(E787&gt;110,C787&gt;2011,F787&lt;=25),"Low: overrated new model with bad rotation"
)</f>
        <v>Low: not new model and bad rotation</v>
      </c>
    </row>
    <row r="788" spans="1:8" x14ac:dyDescent="0.3">
      <c r="A788" t="s">
        <v>15</v>
      </c>
      <c r="B788" t="s">
        <v>198</v>
      </c>
      <c r="C788">
        <v>2006</v>
      </c>
      <c r="D788">
        <v>11500</v>
      </c>
      <c r="E788">
        <v>175.57251908396947</v>
      </c>
      <c r="F788">
        <v>1</v>
      </c>
      <c r="H788" t="str" cm="1">
        <f t="array" ref="H788">_xlfn.IFS(
             AND(E788&gt;110,C788&gt;2011,F788&gt;100),"High: overrated, new and good rotation",
             AND(E788&lt;90,C788&gt;2011,F788&gt;100),"High: underrated, new and good rotation",
             AND(E788&lt;90,C788&lt;2011,F788&gt;100),"High: underrated, not too new but good rotation",
             AND(E788&lt;=110,C788&gt;2011,F788&lt;=25),"Critic: well priced/underrated and new, but bad rotation",
             AND(E788&gt;110,F788&gt;100),"Top Tier: premium vehicules that tend to be sold above market prices",
             AND(E788&gt;=90,E788&lt;=110,F788&gt;25),"Moderate: fair price and regular to good rotation",
             AND(E788&lt;90,AND(C788&lt;=2011,C788&gt;=2000),AND(F788&lt;100,F788&gt;25)),"Moderate: underrated regular model and regular rotation",
             AND(E788&lt;90,C788&gt;2011,AND(F788&lt;=100,F788&gt;25)),"Moderate: underrated new model with regular rotation",
             AND(E788&lt;90,C788&lt;2000,AND(F788&lt;=100,F788&gt;25)),"Moderate: underrated old model with regular rotation",
             AND(C788&lt;=2011,F788&lt;=25),"Low: not new model and bad rotation",
             AND(E788&gt;110,AND(C788&lt;=2011,C788&gt;=2000),F788&lt;=25),"Low: overrated regular model with bad rotation",
             AND(E788&gt;110,C788&lt;2011,AND(F788&lt;=100,F788&gt;25)),"Low: overrated regular model (not new) with regular rotation",
             AND(E788&gt;110,C788&gt;2011,F788&lt;=25),"Low: overrated new model with bad rotation"
)</f>
        <v>Low: not new model and bad rotation</v>
      </c>
    </row>
    <row r="789" spans="1:8" x14ac:dyDescent="0.3">
      <c r="A789" t="s">
        <v>15</v>
      </c>
      <c r="B789" t="s">
        <v>198</v>
      </c>
      <c r="C789">
        <v>2007</v>
      </c>
      <c r="D789">
        <v>9000</v>
      </c>
      <c r="E789">
        <v>164.38356164383561</v>
      </c>
      <c r="F789">
        <v>1</v>
      </c>
      <c r="H789" t="str" cm="1">
        <f t="array" ref="H789">_xlfn.IFS(
             AND(E789&gt;110,C789&gt;2011,F789&gt;100),"High: overrated, new and good rotation",
             AND(E789&lt;90,C789&gt;2011,F789&gt;100),"High: underrated, new and good rotation",
             AND(E789&lt;90,C789&lt;2011,F789&gt;100),"High: underrated, not too new but good rotation",
             AND(E789&lt;=110,C789&gt;2011,F789&lt;=25),"Critic: well priced/underrated and new, but bad rotation",
             AND(E789&gt;110,F789&gt;100),"Top Tier: premium vehicules that tend to be sold above market prices",
             AND(E789&gt;=90,E789&lt;=110,F789&gt;25),"Moderate: fair price and regular to good rotation",
             AND(E789&lt;90,AND(C789&lt;=2011,C789&gt;=2000),AND(F789&lt;100,F789&gt;25)),"Moderate: underrated regular model and regular rotation",
             AND(E789&lt;90,C789&gt;2011,AND(F789&lt;=100,F789&gt;25)),"Moderate: underrated new model with regular rotation",
             AND(E789&lt;90,C789&lt;2000,AND(F789&lt;=100,F789&gt;25)),"Moderate: underrated old model with regular rotation",
             AND(C789&lt;=2011,F789&lt;=25),"Low: not new model and bad rotation",
             AND(E789&gt;110,AND(C789&lt;=2011,C789&gt;=2000),F789&lt;=25),"Low: overrated regular model with bad rotation",
             AND(E789&gt;110,C789&lt;2011,AND(F789&lt;=100,F789&gt;25)),"Low: overrated regular model (not new) with regular rotation",
             AND(E789&gt;110,C789&gt;2011,F789&lt;=25),"Low: overrated new model with bad rotation"
)</f>
        <v>Low: not new model and bad rotation</v>
      </c>
    </row>
    <row r="790" spans="1:8" x14ac:dyDescent="0.3">
      <c r="A790" t="s">
        <v>15</v>
      </c>
      <c r="B790" t="s">
        <v>198</v>
      </c>
      <c r="C790">
        <v>2008</v>
      </c>
      <c r="D790">
        <v>10300</v>
      </c>
      <c r="E790">
        <v>141.0958904109589</v>
      </c>
      <c r="F790">
        <v>1</v>
      </c>
      <c r="H790" t="str" cm="1">
        <f t="array" ref="H790">_xlfn.IFS(
             AND(E790&gt;110,C790&gt;2011,F790&gt;100),"High: overrated, new and good rotation",
             AND(E790&lt;90,C790&gt;2011,F790&gt;100),"High: underrated, new and good rotation",
             AND(E790&lt;90,C790&lt;2011,F790&gt;100),"High: underrated, not too new but good rotation",
             AND(E790&lt;=110,C790&gt;2011,F790&lt;=25),"Critic: well priced/underrated and new, but bad rotation",
             AND(E790&gt;110,F790&gt;100),"Top Tier: premium vehicules that tend to be sold above market prices",
             AND(E790&gt;=90,E790&lt;=110,F790&gt;25),"Moderate: fair price and regular to good rotation",
             AND(E790&lt;90,AND(C790&lt;=2011,C790&gt;=2000),AND(F790&lt;100,F790&gt;25)),"Moderate: underrated regular model and regular rotation",
             AND(E790&lt;90,C790&gt;2011,AND(F790&lt;=100,F790&gt;25)),"Moderate: underrated new model with regular rotation",
             AND(E790&lt;90,C790&lt;2000,AND(F790&lt;=100,F790&gt;25)),"Moderate: underrated old model with regular rotation",
             AND(C790&lt;=2011,F790&lt;=25),"Low: not new model and bad rotation",
             AND(E790&gt;110,AND(C790&lt;=2011,C790&gt;=2000),F790&lt;=25),"Low: overrated regular model with bad rotation",
             AND(E790&gt;110,C790&lt;2011,AND(F790&lt;=100,F790&gt;25)),"Low: overrated regular model (not new) with regular rotation",
             AND(E790&gt;110,C790&gt;2011,F790&lt;=25),"Low: overrated new model with bad rotation"
)</f>
        <v>Low: not new model and bad rotation</v>
      </c>
    </row>
    <row r="791" spans="1:8" x14ac:dyDescent="0.3">
      <c r="A791" t="s">
        <v>15</v>
      </c>
      <c r="B791" t="s">
        <v>198</v>
      </c>
      <c r="C791">
        <v>2009</v>
      </c>
      <c r="D791">
        <v>10050</v>
      </c>
      <c r="E791">
        <v>97.341801928957892</v>
      </c>
      <c r="F791">
        <v>2</v>
      </c>
      <c r="H791" t="str" cm="1">
        <f t="array" ref="H791">_xlfn.IFS(
             AND(E791&gt;110,C791&gt;2011,F791&gt;100),"High: overrated, new and good rotation",
             AND(E791&lt;90,C791&gt;2011,F791&gt;100),"High: underrated, new and good rotation",
             AND(E791&lt;90,C791&lt;2011,F791&gt;100),"High: underrated, not too new but good rotation",
             AND(E791&lt;=110,C791&gt;2011,F791&lt;=25),"Critic: well priced/underrated and new, but bad rotation",
             AND(E791&gt;110,F791&gt;100),"Top Tier: premium vehicules that tend to be sold above market prices",
             AND(E791&gt;=90,E791&lt;=110,F791&gt;25),"Moderate: fair price and regular to good rotation",
             AND(E791&lt;90,AND(C791&lt;=2011,C791&gt;=2000),AND(F791&lt;100,F791&gt;25)),"Moderate: underrated regular model and regular rotation",
             AND(E791&lt;90,C791&gt;2011,AND(F791&lt;=100,F791&gt;25)),"Moderate: underrated new model with regular rotation",
             AND(E791&lt;90,C791&lt;2000,AND(F791&lt;=100,F791&gt;25)),"Moderate: underrated old model with regular rotation",
             AND(C791&lt;=2011,F791&lt;=25),"Low: not new model and bad rotation",
             AND(E791&gt;110,AND(C791&lt;=2011,C791&gt;=2000),F791&lt;=25),"Low: overrated regular model with bad rotation",
             AND(E791&gt;110,C791&lt;2011,AND(F791&lt;=100,F791&gt;25)),"Low: overrated regular model (not new) with regular rotation",
             AND(E791&gt;110,C791&gt;2011,F791&lt;=25),"Low: overrated new model with bad rotation"
)</f>
        <v>Low: not new model and bad rotation</v>
      </c>
    </row>
    <row r="792" spans="1:8" x14ac:dyDescent="0.3">
      <c r="A792" t="s">
        <v>15</v>
      </c>
      <c r="B792" t="s">
        <v>198</v>
      </c>
      <c r="C792">
        <v>2010</v>
      </c>
      <c r="D792">
        <v>9300</v>
      </c>
      <c r="E792">
        <v>80.172413793103445</v>
      </c>
      <c r="F792">
        <v>1</v>
      </c>
      <c r="H792" t="str" cm="1">
        <f t="array" ref="H792">_xlfn.IFS(
             AND(E792&gt;110,C792&gt;2011,F792&gt;100),"High: overrated, new and good rotation",
             AND(E792&lt;90,C792&gt;2011,F792&gt;100),"High: underrated, new and good rotation",
             AND(E792&lt;90,C792&lt;2011,F792&gt;100),"High: underrated, not too new but good rotation",
             AND(E792&lt;=110,C792&gt;2011,F792&lt;=25),"Critic: well priced/underrated and new, but bad rotation",
             AND(E792&gt;110,F792&gt;100),"Top Tier: premium vehicules that tend to be sold above market prices",
             AND(E792&gt;=90,E792&lt;=110,F792&gt;25),"Moderate: fair price and regular to good rotation",
             AND(E792&lt;90,AND(C792&lt;=2011,C792&gt;=2000),AND(F792&lt;100,F792&gt;25)),"Moderate: underrated regular model and regular rotation",
             AND(E792&lt;90,C792&gt;2011,AND(F792&lt;=100,F792&gt;25)),"Moderate: underrated new model with regular rotation",
             AND(E792&lt;90,C792&lt;2000,AND(F792&lt;=100,F792&gt;25)),"Moderate: underrated old model with regular rotation",
             AND(C792&lt;=2011,F792&lt;=25),"Low: not new model and bad rotation",
             AND(E792&gt;110,AND(C792&lt;=2011,C792&gt;=2000),F792&lt;=25),"Low: overrated regular model with bad rotation",
             AND(E792&gt;110,C792&lt;2011,AND(F792&lt;=100,F792&gt;25)),"Low: overrated regular model (not new) with regular rotation",
             AND(E792&gt;110,C792&gt;2011,F792&lt;=25),"Low: overrated new model with bad rotation"
)</f>
        <v>Low: not new model and bad rotation</v>
      </c>
    </row>
    <row r="793" spans="1:8" x14ac:dyDescent="0.3">
      <c r="A793" t="s">
        <v>15</v>
      </c>
      <c r="B793" t="s">
        <v>199</v>
      </c>
      <c r="C793">
        <v>2007</v>
      </c>
      <c r="D793">
        <v>5650</v>
      </c>
      <c r="E793">
        <v>96.741435107688872</v>
      </c>
      <c r="F793">
        <v>2</v>
      </c>
      <c r="H793" t="str" cm="1">
        <f t="array" ref="H793">_xlfn.IFS(
             AND(E793&gt;110,C793&gt;2011,F793&gt;100),"High: overrated, new and good rotation",
             AND(E793&lt;90,C793&gt;2011,F793&gt;100),"High: underrated, new and good rotation",
             AND(E793&lt;90,C793&lt;2011,F793&gt;100),"High: underrated, not too new but good rotation",
             AND(E793&lt;=110,C793&gt;2011,F793&lt;=25),"Critic: well priced/underrated and new, but bad rotation",
             AND(E793&gt;110,F793&gt;100),"Top Tier: premium vehicules that tend to be sold above market prices",
             AND(E793&gt;=90,E793&lt;=110,F793&gt;25),"Moderate: fair price and regular to good rotation",
             AND(E793&lt;90,AND(C793&lt;=2011,C793&gt;=2000),AND(F793&lt;100,F793&gt;25)),"Moderate: underrated regular model and regular rotation",
             AND(E793&lt;90,C793&gt;2011,AND(F793&lt;=100,F793&gt;25)),"Moderate: underrated new model with regular rotation",
             AND(E793&lt;90,C793&lt;2000,AND(F793&lt;=100,F793&gt;25)),"Moderate: underrated old model with regular rotation",
             AND(C793&lt;=2011,F793&lt;=25),"Low: not new model and bad rotation",
             AND(E793&gt;110,AND(C793&lt;=2011,C793&gt;=2000),F793&lt;=25),"Low: overrated regular model with bad rotation",
             AND(E793&gt;110,C793&lt;2011,AND(F793&lt;=100,F793&gt;25)),"Low: overrated regular model (not new) with regular rotation",
             AND(E793&gt;110,C793&gt;2011,F793&lt;=25),"Low: overrated new model with bad rotation"
)</f>
        <v>Low: not new model and bad rotation</v>
      </c>
    </row>
    <row r="794" spans="1:8" x14ac:dyDescent="0.3">
      <c r="A794" t="s">
        <v>15</v>
      </c>
      <c r="B794" t="s">
        <v>200</v>
      </c>
      <c r="C794">
        <v>1995</v>
      </c>
      <c r="D794">
        <v>950</v>
      </c>
      <c r="E794">
        <v>254.61538461538461</v>
      </c>
      <c r="F794">
        <v>2</v>
      </c>
      <c r="H794" t="str" cm="1">
        <f t="array" ref="H794">_xlfn.IFS(
             AND(E794&gt;110,C794&gt;2011,F794&gt;100),"High: overrated, new and good rotation",
             AND(E794&lt;90,C794&gt;2011,F794&gt;100),"High: underrated, new and good rotation",
             AND(E794&lt;90,C794&lt;2011,F794&gt;100),"High: underrated, not too new but good rotation",
             AND(E794&lt;=110,C794&gt;2011,F794&lt;=25),"Critic: well priced/underrated and new, but bad rotation",
             AND(E794&gt;110,F794&gt;100),"Top Tier: premium vehicules that tend to be sold above market prices",
             AND(E794&gt;=90,E794&lt;=110,F794&gt;25),"Moderate: fair price and regular to good rotation",
             AND(E794&lt;90,AND(C794&lt;=2011,C794&gt;=2000),AND(F794&lt;100,F794&gt;25)),"Moderate: underrated regular model and regular rotation",
             AND(E794&lt;90,C794&gt;2011,AND(F794&lt;=100,F794&gt;25)),"Moderate: underrated new model with regular rotation",
             AND(E794&lt;90,C794&lt;2000,AND(F794&lt;=100,F794&gt;25)),"Moderate: underrated old model with regular rotation",
             AND(C794&lt;=2011,F794&lt;=25),"Low: not new model and bad rotation",
             AND(E794&gt;110,AND(C794&lt;=2011,C794&gt;=2000),F794&lt;=25),"Low: overrated regular model with bad rotation",
             AND(E794&gt;110,C794&lt;2011,AND(F794&lt;=100,F794&gt;25)),"Low: overrated regular model (not new) with regular rotation",
             AND(E794&gt;110,C794&gt;2011,F794&lt;=25),"Low: overrated new model with bad rotation"
)</f>
        <v>Low: not new model and bad rotation</v>
      </c>
    </row>
    <row r="795" spans="1:8" x14ac:dyDescent="0.3">
      <c r="A795" t="s">
        <v>15</v>
      </c>
      <c r="B795" t="s">
        <v>200</v>
      </c>
      <c r="C795">
        <v>1998</v>
      </c>
      <c r="D795">
        <v>1400</v>
      </c>
      <c r="E795">
        <v>224.00000000000003</v>
      </c>
      <c r="F795">
        <v>1</v>
      </c>
      <c r="H795" t="str" cm="1">
        <f t="array" ref="H795">_xlfn.IFS(
             AND(E795&gt;110,C795&gt;2011,F795&gt;100),"High: overrated, new and good rotation",
             AND(E795&lt;90,C795&gt;2011,F795&gt;100),"High: underrated, new and good rotation",
             AND(E795&lt;90,C795&lt;2011,F795&gt;100),"High: underrated, not too new but good rotation",
             AND(E795&lt;=110,C795&gt;2011,F795&lt;=25),"Critic: well priced/underrated and new, but bad rotation",
             AND(E795&gt;110,F795&gt;100),"Top Tier: premium vehicules that tend to be sold above market prices",
             AND(E795&gt;=90,E795&lt;=110,F795&gt;25),"Moderate: fair price and regular to good rotation",
             AND(E795&lt;90,AND(C795&lt;=2011,C795&gt;=2000),AND(F795&lt;100,F795&gt;25)),"Moderate: underrated regular model and regular rotation",
             AND(E795&lt;90,C795&gt;2011,AND(F795&lt;=100,F795&gt;25)),"Moderate: underrated new model with regular rotation",
             AND(E795&lt;90,C795&lt;2000,AND(F795&lt;=100,F795&gt;25)),"Moderate: underrated old model with regular rotation",
             AND(C795&lt;=2011,F795&lt;=25),"Low: not new model and bad rotation",
             AND(E795&gt;110,AND(C795&lt;=2011,C795&gt;=2000),F795&lt;=25),"Low: overrated regular model with bad rotation",
             AND(E795&gt;110,C795&lt;2011,AND(F795&lt;=100,F795&gt;25)),"Low: overrated regular model (not new) with regular rotation",
             AND(E795&gt;110,C795&gt;2011,F795&lt;=25),"Low: overrated new model with bad rotation"
)</f>
        <v>Low: not new model and bad rotation</v>
      </c>
    </row>
    <row r="796" spans="1:8" x14ac:dyDescent="0.3">
      <c r="A796" t="s">
        <v>15</v>
      </c>
      <c r="B796" t="s">
        <v>200</v>
      </c>
      <c r="C796">
        <v>1999</v>
      </c>
      <c r="D796">
        <v>1820</v>
      </c>
      <c r="E796">
        <v>152.68708741358176</v>
      </c>
      <c r="F796">
        <v>5</v>
      </c>
      <c r="H796" t="str" cm="1">
        <f t="array" ref="H796">_xlfn.IFS(
             AND(E796&gt;110,C796&gt;2011,F796&gt;100),"High: overrated, new and good rotation",
             AND(E796&lt;90,C796&gt;2011,F796&gt;100),"High: underrated, new and good rotation",
             AND(E796&lt;90,C796&lt;2011,F796&gt;100),"High: underrated, not too new but good rotation",
             AND(E796&lt;=110,C796&gt;2011,F796&lt;=25),"Critic: well priced/underrated and new, but bad rotation",
             AND(E796&gt;110,F796&gt;100),"Top Tier: premium vehicules that tend to be sold above market prices",
             AND(E796&gt;=90,E796&lt;=110,F796&gt;25),"Moderate: fair price and regular to good rotation",
             AND(E796&lt;90,AND(C796&lt;=2011,C796&gt;=2000),AND(F796&lt;100,F796&gt;25)),"Moderate: underrated regular model and regular rotation",
             AND(E796&lt;90,C796&gt;2011,AND(F796&lt;=100,F796&gt;25)),"Moderate: underrated new model with regular rotation",
             AND(E796&lt;90,C796&lt;2000,AND(F796&lt;=100,F796&gt;25)),"Moderate: underrated old model with regular rotation",
             AND(C796&lt;=2011,F796&lt;=25),"Low: not new model and bad rotation",
             AND(E796&gt;110,AND(C796&lt;=2011,C796&gt;=2000),F796&lt;=25),"Low: overrated regular model with bad rotation",
             AND(E796&gt;110,C796&lt;2011,AND(F796&lt;=100,F796&gt;25)),"Low: overrated regular model (not new) with regular rotation",
             AND(E796&gt;110,C796&gt;2011,F796&lt;=25),"Low: overrated new model with bad rotation"
)</f>
        <v>Low: not new model and bad rotation</v>
      </c>
    </row>
    <row r="797" spans="1:8" x14ac:dyDescent="0.3">
      <c r="A797" t="s">
        <v>15</v>
      </c>
      <c r="B797" t="s">
        <v>200</v>
      </c>
      <c r="C797">
        <v>2000</v>
      </c>
      <c r="D797">
        <v>1366.6666666666667</v>
      </c>
      <c r="E797">
        <v>80.122196037357085</v>
      </c>
      <c r="F797">
        <v>3</v>
      </c>
      <c r="H797" t="str" cm="1">
        <f t="array" ref="H797">_xlfn.IFS(
             AND(E797&gt;110,C797&gt;2011,F797&gt;100),"High: overrated, new and good rotation",
             AND(E797&lt;90,C797&gt;2011,F797&gt;100),"High: underrated, new and good rotation",
             AND(E797&lt;90,C797&lt;2011,F797&gt;100),"High: underrated, not too new but good rotation",
             AND(E797&lt;=110,C797&gt;2011,F797&lt;=25),"Critic: well priced/underrated and new, but bad rotation",
             AND(E797&gt;110,F797&gt;100),"Top Tier: premium vehicules that tend to be sold above market prices",
             AND(E797&gt;=90,E797&lt;=110,F797&gt;25),"Moderate: fair price and regular to good rotation",
             AND(E797&lt;90,AND(C797&lt;=2011,C797&gt;=2000),AND(F797&lt;100,F797&gt;25)),"Moderate: underrated regular model and regular rotation",
             AND(E797&lt;90,C797&gt;2011,AND(F797&lt;=100,F797&gt;25)),"Moderate: underrated new model with regular rotation",
             AND(E797&lt;90,C797&lt;2000,AND(F797&lt;=100,F797&gt;25)),"Moderate: underrated old model with regular rotation",
             AND(C797&lt;=2011,F797&lt;=25),"Low: not new model and bad rotation",
             AND(E797&gt;110,AND(C797&lt;=2011,C797&gt;=2000),F797&lt;=25),"Low: overrated regular model with bad rotation",
             AND(E797&gt;110,C797&lt;2011,AND(F797&lt;=100,F797&gt;25)),"Low: overrated regular model (not new) with regular rotation",
             AND(E797&gt;110,C797&gt;2011,F797&lt;=25),"Low: overrated new model with bad rotation"
)</f>
        <v>Low: not new model and bad rotation</v>
      </c>
    </row>
    <row r="798" spans="1:8" x14ac:dyDescent="0.3">
      <c r="A798" t="s">
        <v>15</v>
      </c>
      <c r="B798" t="s">
        <v>200</v>
      </c>
      <c r="C798">
        <v>2001</v>
      </c>
      <c r="D798">
        <v>778.57142857142856</v>
      </c>
      <c r="E798">
        <v>73.054826859184288</v>
      </c>
      <c r="F798">
        <v>7</v>
      </c>
      <c r="H798" t="str" cm="1">
        <f t="array" ref="H798">_xlfn.IFS(
             AND(E798&gt;110,C798&gt;2011,F798&gt;100),"High: overrated, new and good rotation",
             AND(E798&lt;90,C798&gt;2011,F798&gt;100),"High: underrated, new and good rotation",
             AND(E798&lt;90,C798&lt;2011,F798&gt;100),"High: underrated, not too new but good rotation",
             AND(E798&lt;=110,C798&gt;2011,F798&lt;=25),"Critic: well priced/underrated and new, but bad rotation",
             AND(E798&gt;110,F798&gt;100),"Top Tier: premium vehicules that tend to be sold above market prices",
             AND(E798&gt;=90,E798&lt;=110,F798&gt;25),"Moderate: fair price and regular to good rotation",
             AND(E798&lt;90,AND(C798&lt;=2011,C798&gt;=2000),AND(F798&lt;100,F798&gt;25)),"Moderate: underrated regular model and regular rotation",
             AND(E798&lt;90,C798&gt;2011,AND(F798&lt;=100,F798&gt;25)),"Moderate: underrated new model with regular rotation",
             AND(E798&lt;90,C798&lt;2000,AND(F798&lt;=100,F798&gt;25)),"Moderate: underrated old model with regular rotation",
             AND(C798&lt;=2011,F798&lt;=25),"Low: not new model and bad rotation",
             AND(E798&gt;110,AND(C798&lt;=2011,C798&gt;=2000),F798&lt;=25),"Low: overrated regular model with bad rotation",
             AND(E798&gt;110,C798&lt;2011,AND(F798&lt;=100,F798&gt;25)),"Low: overrated regular model (not new) with regular rotation",
             AND(E798&gt;110,C798&gt;2011,F798&lt;=25),"Low: overrated new model with bad rotation"
)</f>
        <v>Low: not new model and bad rotation</v>
      </c>
    </row>
    <row r="799" spans="1:8" x14ac:dyDescent="0.3">
      <c r="A799" t="s">
        <v>15</v>
      </c>
      <c r="B799" t="s">
        <v>200</v>
      </c>
      <c r="C799">
        <v>2002</v>
      </c>
      <c r="D799">
        <v>1750</v>
      </c>
      <c r="E799">
        <v>92.130857648099024</v>
      </c>
      <c r="F799">
        <v>2</v>
      </c>
      <c r="H799" t="str" cm="1">
        <f t="array" ref="H799">_xlfn.IFS(
             AND(E799&gt;110,C799&gt;2011,F799&gt;100),"High: overrated, new and good rotation",
             AND(E799&lt;90,C799&gt;2011,F799&gt;100),"High: underrated, new and good rotation",
             AND(E799&lt;90,C799&lt;2011,F799&gt;100),"High: underrated, not too new but good rotation",
             AND(E799&lt;=110,C799&gt;2011,F799&lt;=25),"Critic: well priced/underrated and new, but bad rotation",
             AND(E799&gt;110,F799&gt;100),"Top Tier: premium vehicules that tend to be sold above market prices",
             AND(E799&gt;=90,E799&lt;=110,F799&gt;25),"Moderate: fair price and regular to good rotation",
             AND(E799&lt;90,AND(C799&lt;=2011,C799&gt;=2000),AND(F799&lt;100,F799&gt;25)),"Moderate: underrated regular model and regular rotation",
             AND(E799&lt;90,C799&gt;2011,AND(F799&lt;=100,F799&gt;25)),"Moderate: underrated new model with regular rotation",
             AND(E799&lt;90,C799&lt;2000,AND(F799&lt;=100,F799&gt;25)),"Moderate: underrated old model with regular rotation",
             AND(C799&lt;=2011,F799&lt;=25),"Low: not new model and bad rotation",
             AND(E799&gt;110,AND(C799&lt;=2011,C799&gt;=2000),F799&lt;=25),"Low: overrated regular model with bad rotation",
             AND(E799&gt;110,C799&lt;2011,AND(F799&lt;=100,F799&gt;25)),"Low: overrated regular model (not new) with regular rotation",
             AND(E799&gt;110,C799&gt;2011,F799&lt;=25),"Low: overrated new model with bad rotation"
)</f>
        <v>Low: not new model and bad rotation</v>
      </c>
    </row>
    <row r="800" spans="1:8" x14ac:dyDescent="0.3">
      <c r="A800" t="s">
        <v>15</v>
      </c>
      <c r="B800" t="s">
        <v>200</v>
      </c>
      <c r="C800">
        <v>2003</v>
      </c>
      <c r="D800">
        <v>2410.7142857142858</v>
      </c>
      <c r="E800">
        <v>95.202558454244013</v>
      </c>
      <c r="F800">
        <v>21</v>
      </c>
      <c r="H800" t="str" cm="1">
        <f t="array" ref="H800">_xlfn.IFS(
             AND(E800&gt;110,C800&gt;2011,F800&gt;100),"High: overrated, new and good rotation",
             AND(E800&lt;90,C800&gt;2011,F800&gt;100),"High: underrated, new and good rotation",
             AND(E800&lt;90,C800&lt;2011,F800&gt;100),"High: underrated, not too new but good rotation",
             AND(E800&lt;=110,C800&gt;2011,F800&lt;=25),"Critic: well priced/underrated and new, but bad rotation",
             AND(E800&gt;110,F800&gt;100),"Top Tier: premium vehicules that tend to be sold above market prices",
             AND(E800&gt;=90,E800&lt;=110,F800&gt;25),"Moderate: fair price and regular to good rotation",
             AND(E800&lt;90,AND(C800&lt;=2011,C800&gt;=2000),AND(F800&lt;100,F800&gt;25)),"Moderate: underrated regular model and regular rotation",
             AND(E800&lt;90,C800&gt;2011,AND(F800&lt;=100,F800&gt;25)),"Moderate: underrated new model with regular rotation",
             AND(E800&lt;90,C800&lt;2000,AND(F800&lt;=100,F800&gt;25)),"Moderate: underrated old model with regular rotation",
             AND(C800&lt;=2011,F800&lt;=25),"Low: not new model and bad rotation",
             AND(E800&gt;110,AND(C800&lt;=2011,C800&gt;=2000),F800&lt;=25),"Low: overrated regular model with bad rotation",
             AND(E800&gt;110,C800&lt;2011,AND(F800&lt;=100,F800&gt;25)),"Low: overrated regular model (not new) with regular rotation",
             AND(E800&gt;110,C800&gt;2011,F800&lt;=25),"Low: overrated new model with bad rotation"
)</f>
        <v>Low: not new model and bad rotation</v>
      </c>
    </row>
    <row r="801" spans="1:8" x14ac:dyDescent="0.3">
      <c r="A801" t="s">
        <v>15</v>
      </c>
      <c r="B801" t="s">
        <v>200</v>
      </c>
      <c r="C801">
        <v>2004</v>
      </c>
      <c r="D801">
        <v>3250</v>
      </c>
      <c r="E801">
        <v>104.3808180491112</v>
      </c>
      <c r="F801">
        <v>6</v>
      </c>
      <c r="H801" t="str" cm="1">
        <f t="array" ref="H801">_xlfn.IFS(
             AND(E801&gt;110,C801&gt;2011,F801&gt;100),"High: overrated, new and good rotation",
             AND(E801&lt;90,C801&gt;2011,F801&gt;100),"High: underrated, new and good rotation",
             AND(E801&lt;90,C801&lt;2011,F801&gt;100),"High: underrated, not too new but good rotation",
             AND(E801&lt;=110,C801&gt;2011,F801&lt;=25),"Critic: well priced/underrated and new, but bad rotation",
             AND(E801&gt;110,F801&gt;100),"Top Tier: premium vehicules that tend to be sold above market prices",
             AND(E801&gt;=90,E801&lt;=110,F801&gt;25),"Moderate: fair price and regular to good rotation",
             AND(E801&lt;90,AND(C801&lt;=2011,C801&gt;=2000),AND(F801&lt;100,F801&gt;25)),"Moderate: underrated regular model and regular rotation",
             AND(E801&lt;90,C801&gt;2011,AND(F801&lt;=100,F801&gt;25)),"Moderate: underrated new model with regular rotation",
             AND(E801&lt;90,C801&lt;2000,AND(F801&lt;=100,F801&gt;25)),"Moderate: underrated old model with regular rotation",
             AND(C801&lt;=2011,F801&lt;=25),"Low: not new model and bad rotation",
             AND(E801&gt;110,AND(C801&lt;=2011,C801&gt;=2000),F801&lt;=25),"Low: overrated regular model with bad rotation",
             AND(E801&gt;110,C801&lt;2011,AND(F801&lt;=100,F801&gt;25)),"Low: overrated regular model (not new) with regular rotation",
             AND(E801&gt;110,C801&gt;2011,F801&lt;=25),"Low: overrated new model with bad rotation"
)</f>
        <v>Low: not new model and bad rotation</v>
      </c>
    </row>
    <row r="802" spans="1:8" x14ac:dyDescent="0.3">
      <c r="A802" t="s">
        <v>15</v>
      </c>
      <c r="B802" t="s">
        <v>200</v>
      </c>
      <c r="C802">
        <v>2005</v>
      </c>
      <c r="D802">
        <v>1820</v>
      </c>
      <c r="E802">
        <v>83.965965273652714</v>
      </c>
      <c r="F802">
        <v>5</v>
      </c>
      <c r="H802" t="str" cm="1">
        <f t="array" ref="H802">_xlfn.IFS(
             AND(E802&gt;110,C802&gt;2011,F802&gt;100),"High: overrated, new and good rotation",
             AND(E802&lt;90,C802&gt;2011,F802&gt;100),"High: underrated, new and good rotation",
             AND(E802&lt;90,C802&lt;2011,F802&gt;100),"High: underrated, not too new but good rotation",
             AND(E802&lt;=110,C802&gt;2011,F802&lt;=25),"Critic: well priced/underrated and new, but bad rotation",
             AND(E802&gt;110,F802&gt;100),"Top Tier: premium vehicules that tend to be sold above market prices",
             AND(E802&gt;=90,E802&lt;=110,F802&gt;25),"Moderate: fair price and regular to good rotation",
             AND(E802&lt;90,AND(C802&lt;=2011,C802&gt;=2000),AND(F802&lt;100,F802&gt;25)),"Moderate: underrated regular model and regular rotation",
             AND(E802&lt;90,C802&gt;2011,AND(F802&lt;=100,F802&gt;25)),"Moderate: underrated new model with regular rotation",
             AND(E802&lt;90,C802&lt;2000,AND(F802&lt;=100,F802&gt;25)),"Moderate: underrated old model with regular rotation",
             AND(C802&lt;=2011,F802&lt;=25),"Low: not new model and bad rotation",
             AND(E802&gt;110,AND(C802&lt;=2011,C802&gt;=2000),F802&lt;=25),"Low: overrated regular model with bad rotation",
             AND(E802&gt;110,C802&lt;2011,AND(F802&lt;=100,F802&gt;25)),"Low: overrated regular model (not new) with regular rotation",
             AND(E802&gt;110,C802&gt;2011,F802&lt;=25),"Low: overrated new model with bad rotation"
)</f>
        <v>Low: not new model and bad rotation</v>
      </c>
    </row>
    <row r="803" spans="1:8" x14ac:dyDescent="0.3">
      <c r="A803" t="s">
        <v>15</v>
      </c>
      <c r="B803" t="s">
        <v>201</v>
      </c>
      <c r="C803">
        <v>2001</v>
      </c>
      <c r="D803">
        <v>2140</v>
      </c>
      <c r="E803">
        <v>119.62925979323572</v>
      </c>
      <c r="F803">
        <v>10</v>
      </c>
      <c r="H803" t="str" cm="1">
        <f t="array" ref="H803">_xlfn.IFS(
             AND(E803&gt;110,C803&gt;2011,F803&gt;100),"High: overrated, new and good rotation",
             AND(E803&lt;90,C803&gt;2011,F803&gt;100),"High: underrated, new and good rotation",
             AND(E803&lt;90,C803&lt;2011,F803&gt;100),"High: underrated, not too new but good rotation",
             AND(E803&lt;=110,C803&gt;2011,F803&lt;=25),"Critic: well priced/underrated and new, but bad rotation",
             AND(E803&gt;110,F803&gt;100),"Top Tier: premium vehicules that tend to be sold above market prices",
             AND(E803&gt;=90,E803&lt;=110,F803&gt;25),"Moderate: fair price and regular to good rotation",
             AND(E803&lt;90,AND(C803&lt;=2011,C803&gt;=2000),AND(F803&lt;100,F803&gt;25)),"Moderate: underrated regular model and regular rotation",
             AND(E803&lt;90,C803&gt;2011,AND(F803&lt;=100,F803&gt;25)),"Moderate: underrated new model with regular rotation",
             AND(E803&lt;90,C803&lt;2000,AND(F803&lt;=100,F803&gt;25)),"Moderate: underrated old model with regular rotation",
             AND(C803&lt;=2011,F803&lt;=25),"Low: not new model and bad rotation",
             AND(E803&gt;110,AND(C803&lt;=2011,C803&gt;=2000),F803&lt;=25),"Low: overrated regular model with bad rotation",
             AND(E803&gt;110,C803&lt;2011,AND(F803&lt;=100,F803&gt;25)),"Low: overrated regular model (not new) with regular rotation",
             AND(E803&gt;110,C803&gt;2011,F803&lt;=25),"Low: overrated new model with bad rotation"
)</f>
        <v>Low: not new model and bad rotation</v>
      </c>
    </row>
    <row r="804" spans="1:8" x14ac:dyDescent="0.3">
      <c r="A804" t="s">
        <v>15</v>
      </c>
      <c r="B804" t="s">
        <v>201</v>
      </c>
      <c r="C804">
        <v>2002</v>
      </c>
      <c r="D804">
        <v>500</v>
      </c>
      <c r="E804">
        <v>76.923076923076934</v>
      </c>
      <c r="F804">
        <v>1</v>
      </c>
      <c r="H804" t="str" cm="1">
        <f t="array" ref="H804">_xlfn.IFS(
             AND(E804&gt;110,C804&gt;2011,F804&gt;100),"High: overrated, new and good rotation",
             AND(E804&lt;90,C804&gt;2011,F804&gt;100),"High: underrated, new and good rotation",
             AND(E804&lt;90,C804&lt;2011,F804&gt;100),"High: underrated, not too new but good rotation",
             AND(E804&lt;=110,C804&gt;2011,F804&lt;=25),"Critic: well priced/underrated and new, but bad rotation",
             AND(E804&gt;110,F804&gt;100),"Top Tier: premium vehicules that tend to be sold above market prices",
             AND(E804&gt;=90,E804&lt;=110,F804&gt;25),"Moderate: fair price and regular to good rotation",
             AND(E804&lt;90,AND(C804&lt;=2011,C804&gt;=2000),AND(F804&lt;100,F804&gt;25)),"Moderate: underrated regular model and regular rotation",
             AND(E804&lt;90,C804&gt;2011,AND(F804&lt;=100,F804&gt;25)),"Moderate: underrated new model with regular rotation",
             AND(E804&lt;90,C804&lt;2000,AND(F804&lt;=100,F804&gt;25)),"Moderate: underrated old model with regular rotation",
             AND(C804&lt;=2011,F804&lt;=25),"Low: not new model and bad rotation",
             AND(E804&gt;110,AND(C804&lt;=2011,C804&gt;=2000),F804&lt;=25),"Low: overrated regular model with bad rotation",
             AND(E804&gt;110,C804&lt;2011,AND(F804&lt;=100,F804&gt;25)),"Low: overrated regular model (not new) with regular rotation",
             AND(E804&gt;110,C804&gt;2011,F804&lt;=25),"Low: overrated new model with bad rotation"
)</f>
        <v>Low: not new model and bad rotation</v>
      </c>
    </row>
    <row r="805" spans="1:8" x14ac:dyDescent="0.3">
      <c r="A805" t="s">
        <v>15</v>
      </c>
      <c r="B805" t="s">
        <v>201</v>
      </c>
      <c r="C805">
        <v>2003</v>
      </c>
      <c r="D805">
        <v>1200</v>
      </c>
      <c r="E805">
        <v>108.05328669700016</v>
      </c>
      <c r="F805">
        <v>5</v>
      </c>
      <c r="H805" t="str" cm="1">
        <f t="array" ref="H805">_xlfn.IFS(
             AND(E805&gt;110,C805&gt;2011,F805&gt;100),"High: overrated, new and good rotation",
             AND(E805&lt;90,C805&gt;2011,F805&gt;100),"High: underrated, new and good rotation",
             AND(E805&lt;90,C805&lt;2011,F805&gt;100),"High: underrated, not too new but good rotation",
             AND(E805&lt;=110,C805&gt;2011,F805&lt;=25),"Critic: well priced/underrated and new, but bad rotation",
             AND(E805&gt;110,F805&gt;100),"Top Tier: premium vehicules that tend to be sold above market prices",
             AND(E805&gt;=90,E805&lt;=110,F805&gt;25),"Moderate: fair price and regular to good rotation",
             AND(E805&lt;90,AND(C805&lt;=2011,C805&gt;=2000),AND(F805&lt;100,F805&gt;25)),"Moderate: underrated regular model and regular rotation",
             AND(E805&lt;90,C805&gt;2011,AND(F805&lt;=100,F805&gt;25)),"Moderate: underrated new model with regular rotation",
             AND(E805&lt;90,C805&lt;2000,AND(F805&lt;=100,F805&gt;25)),"Moderate: underrated old model with regular rotation",
             AND(C805&lt;=2011,F805&lt;=25),"Low: not new model and bad rotation",
             AND(E805&gt;110,AND(C805&lt;=2011,C805&gt;=2000),F805&lt;=25),"Low: overrated regular model with bad rotation",
             AND(E805&gt;110,C805&lt;2011,AND(F805&lt;=100,F805&gt;25)),"Low: overrated regular model (not new) with regular rotation",
             AND(E805&gt;110,C805&gt;2011,F805&lt;=25),"Low: overrated new model with bad rotation"
)</f>
        <v>Low: not new model and bad rotation</v>
      </c>
    </row>
    <row r="806" spans="1:8" x14ac:dyDescent="0.3">
      <c r="A806" t="s">
        <v>15</v>
      </c>
      <c r="B806" t="s">
        <v>201</v>
      </c>
      <c r="C806">
        <v>2004</v>
      </c>
      <c r="D806">
        <v>2159.090909090909</v>
      </c>
      <c r="E806">
        <v>86.530409753653217</v>
      </c>
      <c r="F806">
        <v>11</v>
      </c>
      <c r="H806" t="str" cm="1">
        <f t="array" ref="H806">_xlfn.IFS(
             AND(E806&gt;110,C806&gt;2011,F806&gt;100),"High: overrated, new and good rotation",
             AND(E806&lt;90,C806&gt;2011,F806&gt;100),"High: underrated, new and good rotation",
             AND(E806&lt;90,C806&lt;2011,F806&gt;100),"High: underrated, not too new but good rotation",
             AND(E806&lt;=110,C806&gt;2011,F806&lt;=25),"Critic: well priced/underrated and new, but bad rotation",
             AND(E806&gt;110,F806&gt;100),"Top Tier: premium vehicules that tend to be sold above market prices",
             AND(E806&gt;=90,E806&lt;=110,F806&gt;25),"Moderate: fair price and regular to good rotation",
             AND(E806&lt;90,AND(C806&lt;=2011,C806&gt;=2000),AND(F806&lt;100,F806&gt;25)),"Moderate: underrated regular model and regular rotation",
             AND(E806&lt;90,C806&gt;2011,AND(F806&lt;=100,F806&gt;25)),"Moderate: underrated new model with regular rotation",
             AND(E806&lt;90,C806&lt;2000,AND(F806&lt;=100,F806&gt;25)),"Moderate: underrated old model with regular rotation",
             AND(C806&lt;=2011,F806&lt;=25),"Low: not new model and bad rotation",
             AND(E806&gt;110,AND(C806&lt;=2011,C806&gt;=2000),F806&lt;=25),"Low: overrated regular model with bad rotation",
             AND(E806&gt;110,C806&lt;2011,AND(F806&lt;=100,F806&gt;25)),"Low: overrated regular model (not new) with regular rotation",
             AND(E806&gt;110,C806&gt;2011,F806&lt;=25),"Low: overrated new model with bad rotation"
)</f>
        <v>Low: not new model and bad rotation</v>
      </c>
    </row>
    <row r="807" spans="1:8" x14ac:dyDescent="0.3">
      <c r="A807" t="s">
        <v>15</v>
      </c>
      <c r="B807" t="s">
        <v>201</v>
      </c>
      <c r="C807">
        <v>2005</v>
      </c>
      <c r="D807">
        <v>3428.5714285714284</v>
      </c>
      <c r="E807">
        <v>142.00421978852691</v>
      </c>
      <c r="F807">
        <v>14</v>
      </c>
      <c r="H807" t="str" cm="1">
        <f t="array" ref="H807">_xlfn.IFS(
             AND(E807&gt;110,C807&gt;2011,F807&gt;100),"High: overrated, new and good rotation",
             AND(E807&lt;90,C807&gt;2011,F807&gt;100),"High: underrated, new and good rotation",
             AND(E807&lt;90,C807&lt;2011,F807&gt;100),"High: underrated, not too new but good rotation",
             AND(E807&lt;=110,C807&gt;2011,F807&lt;=25),"Critic: well priced/underrated and new, but bad rotation",
             AND(E807&gt;110,F807&gt;100),"Top Tier: premium vehicules that tend to be sold above market prices",
             AND(E807&gt;=90,E807&lt;=110,F807&gt;25),"Moderate: fair price and regular to good rotation",
             AND(E807&lt;90,AND(C807&lt;=2011,C807&gt;=2000),AND(F807&lt;100,F807&gt;25)),"Moderate: underrated regular model and regular rotation",
             AND(E807&lt;90,C807&gt;2011,AND(F807&lt;=100,F807&gt;25)),"Moderate: underrated new model with regular rotation",
             AND(E807&lt;90,C807&lt;2000,AND(F807&lt;=100,F807&gt;25)),"Moderate: underrated old model with regular rotation",
             AND(C807&lt;=2011,F807&lt;=25),"Low: not new model and bad rotation",
             AND(E807&gt;110,AND(C807&lt;=2011,C807&gt;=2000),F807&lt;=25),"Low: overrated regular model with bad rotation",
             AND(E807&gt;110,C807&lt;2011,AND(F807&lt;=100,F807&gt;25)),"Low: overrated regular model (not new) with regular rotation",
             AND(E807&gt;110,C807&gt;2011,F807&lt;=25),"Low: overrated new model with bad rotation"
)</f>
        <v>Low: not new model and bad rotation</v>
      </c>
    </row>
    <row r="808" spans="1:8" x14ac:dyDescent="0.3">
      <c r="A808" t="s">
        <v>15</v>
      </c>
      <c r="B808" t="s">
        <v>202</v>
      </c>
      <c r="C808">
        <v>2002</v>
      </c>
      <c r="D808">
        <v>4628.767123287671</v>
      </c>
      <c r="E808">
        <v>100.00869245596375</v>
      </c>
      <c r="F808">
        <v>73</v>
      </c>
      <c r="H808" t="str" cm="1">
        <f t="array" ref="H808">_xlfn.IFS(
             AND(E808&gt;110,C808&gt;2011,F808&gt;100),"High: overrated, new and good rotation",
             AND(E808&lt;90,C808&gt;2011,F808&gt;100),"High: underrated, new and good rotation",
             AND(E808&lt;90,C808&lt;2011,F808&gt;100),"High: underrated, not too new but good rotation",
             AND(E808&lt;=110,C808&gt;2011,F808&lt;=25),"Critic: well priced/underrated and new, but bad rotation",
             AND(E808&gt;110,F808&gt;100),"Top Tier: premium vehicules that tend to be sold above market prices",
             AND(E808&gt;=90,E808&lt;=110,F808&gt;25),"Moderate: fair price and regular to good rotation",
             AND(E808&lt;90,AND(C808&lt;=2011,C808&gt;=2000),AND(F808&lt;100,F808&gt;25)),"Moderate: underrated regular model and regular rotation",
             AND(E808&lt;90,C808&gt;2011,AND(F808&lt;=100,F808&gt;25)),"Moderate: underrated new model with regular rotation",
             AND(E808&lt;90,C808&lt;2000,AND(F808&lt;=100,F808&gt;25)),"Moderate: underrated old model with regular rotation",
             AND(C808&lt;=2011,F808&lt;=25),"Low: not new model and bad rotation",
             AND(E808&gt;110,AND(C808&lt;=2011,C808&gt;=2000),F808&lt;=25),"Low: overrated regular model with bad rotation",
             AND(E808&gt;110,C808&lt;2011,AND(F808&lt;=100,F808&gt;25)),"Low: overrated regular model (not new) with regular rotation",
             AND(E808&gt;110,C808&gt;2011,F808&lt;=25),"Low: overrated new model with bad rotation"
)</f>
        <v>Moderate: fair price and regular to good rotation</v>
      </c>
    </row>
    <row r="809" spans="1:8" x14ac:dyDescent="0.3">
      <c r="A809" t="s">
        <v>15</v>
      </c>
      <c r="B809" t="s">
        <v>202</v>
      </c>
      <c r="C809">
        <v>2003</v>
      </c>
      <c r="D809">
        <v>5706.4285714285716</v>
      </c>
      <c r="E809">
        <v>99.032033490348226</v>
      </c>
      <c r="F809">
        <v>70</v>
      </c>
      <c r="H809" t="str" cm="1">
        <f t="array" ref="H809">_xlfn.IFS(
             AND(E809&gt;110,C809&gt;2011,F809&gt;100),"High: overrated, new and good rotation",
             AND(E809&lt;90,C809&gt;2011,F809&gt;100),"High: underrated, new and good rotation",
             AND(E809&lt;90,C809&lt;2011,F809&gt;100),"High: underrated, not too new but good rotation",
             AND(E809&lt;=110,C809&gt;2011,F809&lt;=25),"Critic: well priced/underrated and new, but bad rotation",
             AND(E809&gt;110,F809&gt;100),"Top Tier: premium vehicules that tend to be sold above market prices",
             AND(E809&gt;=90,E809&lt;=110,F809&gt;25),"Moderate: fair price and regular to good rotation",
             AND(E809&lt;90,AND(C809&lt;=2011,C809&gt;=2000),AND(F809&lt;100,F809&gt;25)),"Moderate: underrated regular model and regular rotation",
             AND(E809&lt;90,C809&gt;2011,AND(F809&lt;=100,F809&gt;25)),"Moderate: underrated new model with regular rotation",
             AND(E809&lt;90,C809&lt;2000,AND(F809&lt;=100,F809&gt;25)),"Moderate: underrated old model with regular rotation",
             AND(C809&lt;=2011,F809&lt;=25),"Low: not new model and bad rotation",
             AND(E809&gt;110,AND(C809&lt;=2011,C809&gt;=2000),F809&lt;=25),"Low: overrated regular model with bad rotation",
             AND(E809&gt;110,C809&lt;2011,AND(F809&lt;=100,F809&gt;25)),"Low: overrated regular model (not new) with regular rotation",
             AND(E809&gt;110,C809&gt;2011,F809&lt;=25),"Low: overrated new model with bad rotation"
)</f>
        <v>Moderate: fair price and regular to good rotation</v>
      </c>
    </row>
    <row r="810" spans="1:8" x14ac:dyDescent="0.3">
      <c r="A810" t="s">
        <v>15</v>
      </c>
      <c r="B810" t="s">
        <v>202</v>
      </c>
      <c r="C810">
        <v>2004</v>
      </c>
      <c r="D810">
        <v>6711.9266055045873</v>
      </c>
      <c r="E810">
        <v>99.148889485385467</v>
      </c>
      <c r="F810">
        <v>109</v>
      </c>
      <c r="H810" t="str" cm="1">
        <f t="array" ref="H810">_xlfn.IFS(
             AND(E810&gt;110,C810&gt;2011,F810&gt;100),"High: overrated, new and good rotation",
             AND(E810&lt;90,C810&gt;2011,F810&gt;100),"High: underrated, new and good rotation",
             AND(E810&lt;90,C810&lt;2011,F810&gt;100),"High: underrated, not too new but good rotation",
             AND(E810&lt;=110,C810&gt;2011,F810&lt;=25),"Critic: well priced/underrated and new, but bad rotation",
             AND(E810&gt;110,F810&gt;100),"Top Tier: premium vehicules that tend to be sold above market prices",
             AND(E810&gt;=90,E810&lt;=110,F810&gt;25),"Moderate: fair price and regular to good rotation",
             AND(E810&lt;90,AND(C810&lt;=2011,C810&gt;=2000),AND(F810&lt;100,F810&gt;25)),"Moderate: underrated regular model and regular rotation",
             AND(E810&lt;90,C810&gt;2011,AND(F810&lt;=100,F810&gt;25)),"Moderate: underrated new model with regular rotation",
             AND(E810&lt;90,C810&lt;2000,AND(F810&lt;=100,F810&gt;25)),"Moderate: underrated old model with regular rotation",
             AND(C810&lt;=2011,F810&lt;=25),"Low: not new model and bad rotation",
             AND(E810&gt;110,AND(C810&lt;=2011,C810&gt;=2000),F810&lt;=25),"Low: overrated regular model with bad rotation",
             AND(E810&gt;110,C810&lt;2011,AND(F810&lt;=100,F810&gt;25)),"Low: overrated regular model (not new) with regular rotation",
             AND(E810&gt;110,C810&gt;2011,F810&lt;=25),"Low: overrated new model with bad rotation"
)</f>
        <v>Moderate: fair price and regular to good rotation</v>
      </c>
    </row>
    <row r="811" spans="1:8" x14ac:dyDescent="0.3">
      <c r="A811" t="s">
        <v>15</v>
      </c>
      <c r="B811" t="s">
        <v>202</v>
      </c>
      <c r="C811">
        <v>2005</v>
      </c>
      <c r="D811">
        <v>8183.5585585585586</v>
      </c>
      <c r="E811">
        <v>98.978758592716318</v>
      </c>
      <c r="F811">
        <v>111</v>
      </c>
      <c r="H811" t="str" cm="1">
        <f t="array" ref="H811">_xlfn.IFS(
             AND(E811&gt;110,C811&gt;2011,F811&gt;100),"High: overrated, new and good rotation",
             AND(E811&lt;90,C811&gt;2011,F811&gt;100),"High: underrated, new and good rotation",
             AND(E811&lt;90,C811&lt;2011,F811&gt;100),"High: underrated, not too new but good rotation",
             AND(E811&lt;=110,C811&gt;2011,F811&lt;=25),"Critic: well priced/underrated and new, but bad rotation",
             AND(E811&gt;110,F811&gt;100),"Top Tier: premium vehicules that tend to be sold above market prices",
             AND(E811&gt;=90,E811&lt;=110,F811&gt;25),"Moderate: fair price and regular to good rotation",
             AND(E811&lt;90,AND(C811&lt;=2011,C811&gt;=2000),AND(F811&lt;100,F811&gt;25)),"Moderate: underrated regular model and regular rotation",
             AND(E811&lt;90,C811&gt;2011,AND(F811&lt;=100,F811&gt;25)),"Moderate: underrated new model with regular rotation",
             AND(E811&lt;90,C811&lt;2000,AND(F811&lt;=100,F811&gt;25)),"Moderate: underrated old model with regular rotation",
             AND(C811&lt;=2011,F811&lt;=25),"Low: not new model and bad rotation",
             AND(E811&gt;110,AND(C811&lt;=2011,C811&gt;=2000),F811&lt;=25),"Low: overrated regular model with bad rotation",
             AND(E811&gt;110,C811&lt;2011,AND(F811&lt;=100,F811&gt;25)),"Low: overrated regular model (not new) with regular rotation",
             AND(E811&gt;110,C811&gt;2011,F811&lt;=25),"Low: overrated new model with bad rotation"
)</f>
        <v>Moderate: fair price and regular to good rotation</v>
      </c>
    </row>
    <row r="812" spans="1:8" x14ac:dyDescent="0.3">
      <c r="A812" t="s">
        <v>15</v>
      </c>
      <c r="B812" t="s">
        <v>202</v>
      </c>
      <c r="C812">
        <v>2006</v>
      </c>
      <c r="D812">
        <v>9896.5517241379312</v>
      </c>
      <c r="E812">
        <v>105.15226869578082</v>
      </c>
      <c r="F812">
        <v>58</v>
      </c>
      <c r="H812" t="str" cm="1">
        <f t="array" ref="H812">_xlfn.IFS(
             AND(E812&gt;110,C812&gt;2011,F812&gt;100),"High: overrated, new and good rotation",
             AND(E812&lt;90,C812&gt;2011,F812&gt;100),"High: underrated, new and good rotation",
             AND(E812&lt;90,C812&lt;2011,F812&gt;100),"High: underrated, not too new but good rotation",
             AND(E812&lt;=110,C812&gt;2011,F812&lt;=25),"Critic: well priced/underrated and new, but bad rotation",
             AND(E812&gt;110,F812&gt;100),"Top Tier: premium vehicules that tend to be sold above market prices",
             AND(E812&gt;=90,E812&lt;=110,F812&gt;25),"Moderate: fair price and regular to good rotation",
             AND(E812&lt;90,AND(C812&lt;=2011,C812&gt;=2000),AND(F812&lt;100,F812&gt;25)),"Moderate: underrated regular model and regular rotation",
             AND(E812&lt;90,C812&gt;2011,AND(F812&lt;=100,F812&gt;25)),"Moderate: underrated new model with regular rotation",
             AND(E812&lt;90,C812&lt;2000,AND(F812&lt;=100,F812&gt;25)),"Moderate: underrated old model with regular rotation",
             AND(C812&lt;=2011,F812&lt;=25),"Low: not new model and bad rotation",
             AND(E812&gt;110,AND(C812&lt;=2011,C812&gt;=2000),F812&lt;=25),"Low: overrated regular model with bad rotation",
             AND(E812&gt;110,C812&lt;2011,AND(F812&lt;=100,F812&gt;25)),"Low: overrated regular model (not new) with regular rotation",
             AND(E812&gt;110,C812&gt;2011,F812&lt;=25),"Low: overrated new model with bad rotation"
)</f>
        <v>Moderate: fair price and regular to good rotation</v>
      </c>
    </row>
    <row r="813" spans="1:8" x14ac:dyDescent="0.3">
      <c r="A813" t="s">
        <v>15</v>
      </c>
      <c r="B813" t="s">
        <v>202</v>
      </c>
      <c r="C813">
        <v>2007</v>
      </c>
      <c r="D813">
        <v>13002.6</v>
      </c>
      <c r="E813">
        <v>99.918354923299532</v>
      </c>
      <c r="F813">
        <v>250</v>
      </c>
      <c r="H813" t="str" cm="1">
        <f t="array" ref="H813">_xlfn.IFS(
             AND(E813&gt;110,C813&gt;2011,F813&gt;100),"High: overrated, new and good rotation",
             AND(E813&lt;90,C813&gt;2011,F813&gt;100),"High: underrated, new and good rotation",
             AND(E813&lt;90,C813&lt;2011,F813&gt;100),"High: underrated, not too new but good rotation",
             AND(E813&lt;=110,C813&gt;2011,F813&lt;=25),"Critic: well priced/underrated and new, but bad rotation",
             AND(E813&gt;110,F813&gt;100),"Top Tier: premium vehicules that tend to be sold above market prices",
             AND(E813&gt;=90,E813&lt;=110,F813&gt;25),"Moderate: fair price and regular to good rotation",
             AND(E813&lt;90,AND(C813&lt;=2011,C813&gt;=2000),AND(F813&lt;100,F813&gt;25)),"Moderate: underrated regular model and regular rotation",
             AND(E813&lt;90,C813&gt;2011,AND(F813&lt;=100,F813&gt;25)),"Moderate: underrated new model with regular rotation",
             AND(E813&lt;90,C813&lt;2000,AND(F813&lt;=100,F813&gt;25)),"Moderate: underrated old model with regular rotation",
             AND(C813&lt;=2011,F813&lt;=25),"Low: not new model and bad rotation",
             AND(E813&gt;110,AND(C813&lt;=2011,C813&gt;=2000),F813&lt;=25),"Low: overrated regular model with bad rotation",
             AND(E813&gt;110,C813&lt;2011,AND(F813&lt;=100,F813&gt;25)),"Low: overrated regular model (not new) with regular rotation",
             AND(E813&gt;110,C813&gt;2011,F813&lt;=25),"Low: overrated new model with bad rotation"
)</f>
        <v>Moderate: fair price and regular to good rotation</v>
      </c>
    </row>
    <row r="814" spans="1:8" x14ac:dyDescent="0.3">
      <c r="A814" t="s">
        <v>15</v>
      </c>
      <c r="B814" t="s">
        <v>202</v>
      </c>
      <c r="C814">
        <v>2008</v>
      </c>
      <c r="D814">
        <v>15735.9375</v>
      </c>
      <c r="E814">
        <v>101.39289362475166</v>
      </c>
      <c r="F814">
        <v>160</v>
      </c>
      <c r="H814" t="str" cm="1">
        <f t="array" ref="H814">_xlfn.IFS(
             AND(E814&gt;110,C814&gt;2011,F814&gt;100),"High: overrated, new and good rotation",
             AND(E814&lt;90,C814&gt;2011,F814&gt;100),"High: underrated, new and good rotation",
             AND(E814&lt;90,C814&lt;2011,F814&gt;100),"High: underrated, not too new but good rotation",
             AND(E814&lt;=110,C814&gt;2011,F814&lt;=25),"Critic: well priced/underrated and new, but bad rotation",
             AND(E814&gt;110,F814&gt;100),"Top Tier: premium vehicules that tend to be sold above market prices",
             AND(E814&gt;=90,E814&lt;=110,F814&gt;25),"Moderate: fair price and regular to good rotation",
             AND(E814&lt;90,AND(C814&lt;=2011,C814&gt;=2000),AND(F814&lt;100,F814&gt;25)),"Moderate: underrated regular model and regular rotation",
             AND(E814&lt;90,C814&gt;2011,AND(F814&lt;=100,F814&gt;25)),"Moderate: underrated new model with regular rotation",
             AND(E814&lt;90,C814&lt;2000,AND(F814&lt;=100,F814&gt;25)),"Moderate: underrated old model with regular rotation",
             AND(C814&lt;=2011,F814&lt;=25),"Low: not new model and bad rotation",
             AND(E814&gt;110,AND(C814&lt;=2011,C814&gt;=2000),F814&lt;=25),"Low: overrated regular model with bad rotation",
             AND(E814&gt;110,C814&lt;2011,AND(F814&lt;=100,F814&gt;25)),"Low: overrated regular model (not new) with regular rotation",
             AND(E814&gt;110,C814&gt;2011,F814&lt;=25),"Low: overrated new model with bad rotation"
)</f>
        <v>Moderate: fair price and regular to good rotation</v>
      </c>
    </row>
    <row r="815" spans="1:8" x14ac:dyDescent="0.3">
      <c r="A815" t="s">
        <v>15</v>
      </c>
      <c r="B815" t="s">
        <v>202</v>
      </c>
      <c r="C815">
        <v>2009</v>
      </c>
      <c r="D815">
        <v>18144.117647058825</v>
      </c>
      <c r="E815">
        <v>98.962103342718024</v>
      </c>
      <c r="F815">
        <v>51</v>
      </c>
      <c r="H815" t="str" cm="1">
        <f t="array" ref="H815">_xlfn.IFS(
             AND(E815&gt;110,C815&gt;2011,F815&gt;100),"High: overrated, new and good rotation",
             AND(E815&lt;90,C815&gt;2011,F815&gt;100),"High: underrated, new and good rotation",
             AND(E815&lt;90,C815&lt;2011,F815&gt;100),"High: underrated, not too new but good rotation",
             AND(E815&lt;=110,C815&gt;2011,F815&lt;=25),"Critic: well priced/underrated and new, but bad rotation",
             AND(E815&gt;110,F815&gt;100),"Top Tier: premium vehicules that tend to be sold above market prices",
             AND(E815&gt;=90,E815&lt;=110,F815&gt;25),"Moderate: fair price and regular to good rotation",
             AND(E815&lt;90,AND(C815&lt;=2011,C815&gt;=2000),AND(F815&lt;100,F815&gt;25)),"Moderate: underrated regular model and regular rotation",
             AND(E815&lt;90,C815&gt;2011,AND(F815&lt;=100,F815&gt;25)),"Moderate: underrated new model with regular rotation",
             AND(E815&lt;90,C815&lt;2000,AND(F815&lt;=100,F815&gt;25)),"Moderate: underrated old model with regular rotation",
             AND(C815&lt;=2011,F815&lt;=25),"Low: not new model and bad rotation",
             AND(E815&gt;110,AND(C815&lt;=2011,C815&gt;=2000),F815&lt;=25),"Low: overrated regular model with bad rotation",
             AND(E815&gt;110,C815&lt;2011,AND(F815&lt;=100,F815&gt;25)),"Low: overrated regular model (not new) with regular rotation",
             AND(E815&gt;110,C815&gt;2011,F815&lt;=25),"Low: overrated new model with bad rotation"
)</f>
        <v>Moderate: fair price and regular to good rotation</v>
      </c>
    </row>
    <row r="816" spans="1:8" x14ac:dyDescent="0.3">
      <c r="A816" t="s">
        <v>15</v>
      </c>
      <c r="B816" t="s">
        <v>202</v>
      </c>
      <c r="C816">
        <v>2010</v>
      </c>
      <c r="D816">
        <v>20638.405797101448</v>
      </c>
      <c r="E816">
        <v>97.504269184625244</v>
      </c>
      <c r="F816">
        <v>69</v>
      </c>
      <c r="H816" t="str" cm="1">
        <f t="array" ref="H816">_xlfn.IFS(
             AND(E816&gt;110,C816&gt;2011,F816&gt;100),"High: overrated, new and good rotation",
             AND(E816&lt;90,C816&gt;2011,F816&gt;100),"High: underrated, new and good rotation",
             AND(E816&lt;90,C816&lt;2011,F816&gt;100),"High: underrated, not too new but good rotation",
             AND(E816&lt;=110,C816&gt;2011,F816&lt;=25),"Critic: well priced/underrated and new, but bad rotation",
             AND(E816&gt;110,F816&gt;100),"Top Tier: premium vehicules that tend to be sold above market prices",
             AND(E816&gt;=90,E816&lt;=110,F816&gt;25),"Moderate: fair price and regular to good rotation",
             AND(E816&lt;90,AND(C816&lt;=2011,C816&gt;=2000),AND(F816&lt;100,F816&gt;25)),"Moderate: underrated regular model and regular rotation",
             AND(E816&lt;90,C816&gt;2011,AND(F816&lt;=100,F816&gt;25)),"Moderate: underrated new model with regular rotation",
             AND(E816&lt;90,C816&lt;2000,AND(F816&lt;=100,F816&gt;25)),"Moderate: underrated old model with regular rotation",
             AND(C816&lt;=2011,F816&lt;=25),"Low: not new model and bad rotation",
             AND(E816&gt;110,AND(C816&lt;=2011,C816&gt;=2000),F816&lt;=25),"Low: overrated regular model with bad rotation",
             AND(E816&gt;110,C816&lt;2011,AND(F816&lt;=100,F816&gt;25)),"Low: overrated regular model (not new) with regular rotation",
             AND(E816&gt;110,C816&gt;2011,F816&lt;=25),"Low: overrated new model with bad rotation"
)</f>
        <v>Moderate: fair price and regular to good rotation</v>
      </c>
    </row>
    <row r="817" spans="1:8" x14ac:dyDescent="0.3">
      <c r="A817" t="s">
        <v>15</v>
      </c>
      <c r="B817" t="s">
        <v>202</v>
      </c>
      <c r="C817">
        <v>2011</v>
      </c>
      <c r="D817">
        <v>25042.307692307691</v>
      </c>
      <c r="E817">
        <v>98.201248015063641</v>
      </c>
      <c r="F817">
        <v>91</v>
      </c>
      <c r="H817" t="str" cm="1">
        <f t="array" ref="H817">_xlfn.IFS(
             AND(E817&gt;110,C817&gt;2011,F817&gt;100),"High: overrated, new and good rotation",
             AND(E817&lt;90,C817&gt;2011,F817&gt;100),"High: underrated, new and good rotation",
             AND(E817&lt;90,C817&lt;2011,F817&gt;100),"High: underrated, not too new but good rotation",
             AND(E817&lt;=110,C817&gt;2011,F817&lt;=25),"Critic: well priced/underrated and new, but bad rotation",
             AND(E817&gt;110,F817&gt;100),"Top Tier: premium vehicules that tend to be sold above market prices",
             AND(E817&gt;=90,E817&lt;=110,F817&gt;25),"Moderate: fair price and regular to good rotation",
             AND(E817&lt;90,AND(C817&lt;=2011,C817&gt;=2000),AND(F817&lt;100,F817&gt;25)),"Moderate: underrated regular model and regular rotation",
             AND(E817&lt;90,C817&gt;2011,AND(F817&lt;=100,F817&gt;25)),"Moderate: underrated new model with regular rotation",
             AND(E817&lt;90,C817&lt;2000,AND(F817&lt;=100,F817&gt;25)),"Moderate: underrated old model with regular rotation",
             AND(C817&lt;=2011,F817&lt;=25),"Low: not new model and bad rotation",
             AND(E817&gt;110,AND(C817&lt;=2011,C817&gt;=2000),F817&lt;=25),"Low: overrated regular model with bad rotation",
             AND(E817&gt;110,C817&lt;2011,AND(F817&lt;=100,F817&gt;25)),"Low: overrated regular model (not new) with regular rotation",
             AND(E817&gt;110,C817&gt;2011,F817&lt;=25),"Low: overrated new model with bad rotation"
)</f>
        <v>Moderate: fair price and regular to good rotation</v>
      </c>
    </row>
    <row r="818" spans="1:8" x14ac:dyDescent="0.3">
      <c r="A818" t="s">
        <v>15</v>
      </c>
      <c r="B818" t="s">
        <v>202</v>
      </c>
      <c r="C818">
        <v>2012</v>
      </c>
      <c r="D818">
        <v>28832.692307692309</v>
      </c>
      <c r="E818">
        <v>100.99407355053505</v>
      </c>
      <c r="F818">
        <v>65</v>
      </c>
      <c r="H818" t="str" cm="1">
        <f t="array" ref="H818">_xlfn.IFS(
             AND(E818&gt;110,C818&gt;2011,F818&gt;100),"High: overrated, new and good rotation",
             AND(E818&lt;90,C818&gt;2011,F818&gt;100),"High: underrated, new and good rotation",
             AND(E818&lt;90,C818&lt;2011,F818&gt;100),"High: underrated, not too new but good rotation",
             AND(E818&lt;=110,C818&gt;2011,F818&lt;=25),"Critic: well priced/underrated and new, but bad rotation",
             AND(E818&gt;110,F818&gt;100),"Top Tier: premium vehicules that tend to be sold above market prices",
             AND(E818&gt;=90,E818&lt;=110,F818&gt;25),"Moderate: fair price and regular to good rotation",
             AND(E818&lt;90,AND(C818&lt;=2011,C818&gt;=2000),AND(F818&lt;100,F818&gt;25)),"Moderate: underrated regular model and regular rotation",
             AND(E818&lt;90,C818&gt;2011,AND(F818&lt;=100,F818&gt;25)),"Moderate: underrated new model with regular rotation",
             AND(E818&lt;90,C818&lt;2000,AND(F818&lt;=100,F818&gt;25)),"Moderate: underrated old model with regular rotation",
             AND(C818&lt;=2011,F818&lt;=25),"Low: not new model and bad rotation",
             AND(E818&gt;110,AND(C818&lt;=2011,C818&gt;=2000),F818&lt;=25),"Low: overrated regular model with bad rotation",
             AND(E818&gt;110,C818&lt;2011,AND(F818&lt;=100,F818&gt;25)),"Low: overrated regular model (not new) with regular rotation",
             AND(E818&gt;110,C818&gt;2011,F818&lt;=25),"Low: overrated new model with bad rotation"
)</f>
        <v>Moderate: fair price and regular to good rotation</v>
      </c>
    </row>
    <row r="819" spans="1:8" x14ac:dyDescent="0.3">
      <c r="A819" t="s">
        <v>15</v>
      </c>
      <c r="B819" t="s">
        <v>203</v>
      </c>
      <c r="C819">
        <v>2004</v>
      </c>
      <c r="D819">
        <v>1873.8095238095239</v>
      </c>
      <c r="E819">
        <v>104.67273318739721</v>
      </c>
      <c r="F819">
        <v>21</v>
      </c>
      <c r="H819" t="str" cm="1">
        <f t="array" ref="H819">_xlfn.IFS(
             AND(E819&gt;110,C819&gt;2011,F819&gt;100),"High: overrated, new and good rotation",
             AND(E819&lt;90,C819&gt;2011,F819&gt;100),"High: underrated, new and good rotation",
             AND(E819&lt;90,C819&lt;2011,F819&gt;100),"High: underrated, not too new but good rotation",
             AND(E819&lt;=110,C819&gt;2011,F819&lt;=25),"Critic: well priced/underrated and new, but bad rotation",
             AND(E819&gt;110,F819&gt;100),"Top Tier: premium vehicules that tend to be sold above market prices",
             AND(E819&gt;=90,E819&lt;=110,F819&gt;25),"Moderate: fair price and regular to good rotation",
             AND(E819&lt;90,AND(C819&lt;=2011,C819&gt;=2000),AND(F819&lt;100,F819&gt;25)),"Moderate: underrated regular model and regular rotation",
             AND(E819&lt;90,C819&gt;2011,AND(F819&lt;=100,F819&gt;25)),"Moderate: underrated new model with regular rotation",
             AND(E819&lt;90,C819&lt;2000,AND(F819&lt;=100,F819&gt;25)),"Moderate: underrated old model with regular rotation",
             AND(C819&lt;=2011,F819&lt;=25),"Low: not new model and bad rotation",
             AND(E819&gt;110,AND(C819&lt;=2011,C819&gt;=2000),F819&lt;=25),"Low: overrated regular model with bad rotation",
             AND(E819&gt;110,C819&lt;2011,AND(F819&lt;=100,F819&gt;25)),"Low: overrated regular model (not new) with regular rotation",
             AND(E819&gt;110,C819&gt;2011,F819&lt;=25),"Low: overrated new model with bad rotation"
)</f>
        <v>Low: not new model and bad rotation</v>
      </c>
    </row>
    <row r="820" spans="1:8" x14ac:dyDescent="0.3">
      <c r="A820" t="s">
        <v>15</v>
      </c>
      <c r="B820" t="s">
        <v>203</v>
      </c>
      <c r="C820">
        <v>2005</v>
      </c>
      <c r="D820">
        <v>1683.3333333333333</v>
      </c>
      <c r="E820">
        <v>91.017291143635262</v>
      </c>
      <c r="F820">
        <v>42</v>
      </c>
      <c r="H820" t="str" cm="1">
        <f t="array" ref="H820">_xlfn.IFS(
             AND(E820&gt;110,C820&gt;2011,F820&gt;100),"High: overrated, new and good rotation",
             AND(E820&lt;90,C820&gt;2011,F820&gt;100),"High: underrated, new and good rotation",
             AND(E820&lt;90,C820&lt;2011,F820&gt;100),"High: underrated, not too new but good rotation",
             AND(E820&lt;=110,C820&gt;2011,F820&lt;=25),"Critic: well priced/underrated and new, but bad rotation",
             AND(E820&gt;110,F820&gt;100),"Top Tier: premium vehicules that tend to be sold above market prices",
             AND(E820&gt;=90,E820&lt;=110,F820&gt;25),"Moderate: fair price and regular to good rotation",
             AND(E820&lt;90,AND(C820&lt;=2011,C820&gt;=2000),AND(F820&lt;100,F820&gt;25)),"Moderate: underrated regular model and regular rotation",
             AND(E820&lt;90,C820&gt;2011,AND(F820&lt;=100,F820&gt;25)),"Moderate: underrated new model with regular rotation",
             AND(E820&lt;90,C820&lt;2000,AND(F820&lt;=100,F820&gt;25)),"Moderate: underrated old model with regular rotation",
             AND(C820&lt;=2011,F820&lt;=25),"Low: not new model and bad rotation",
             AND(E820&gt;110,AND(C820&lt;=2011,C820&gt;=2000),F820&lt;=25),"Low: overrated regular model with bad rotation",
             AND(E820&gt;110,C820&lt;2011,AND(F820&lt;=100,F820&gt;25)),"Low: overrated regular model (not new) with regular rotation",
             AND(E820&gt;110,C820&gt;2011,F820&lt;=25),"Low: overrated new model with bad rotation"
)</f>
        <v>Moderate: fair price and regular to good rotation</v>
      </c>
    </row>
    <row r="821" spans="1:8" x14ac:dyDescent="0.3">
      <c r="A821" t="s">
        <v>15</v>
      </c>
      <c r="B821" t="s">
        <v>203</v>
      </c>
      <c r="C821">
        <v>2006</v>
      </c>
      <c r="D821">
        <v>1796.5</v>
      </c>
      <c r="E821">
        <v>98.866198249990433</v>
      </c>
      <c r="F821">
        <v>50</v>
      </c>
      <c r="H821" t="str" cm="1">
        <f t="array" ref="H821">_xlfn.IFS(
             AND(E821&gt;110,C821&gt;2011,F821&gt;100),"High: overrated, new and good rotation",
             AND(E821&lt;90,C821&gt;2011,F821&gt;100),"High: underrated, new and good rotation",
             AND(E821&lt;90,C821&lt;2011,F821&gt;100),"High: underrated, not too new but good rotation",
             AND(E821&lt;=110,C821&gt;2011,F821&lt;=25),"Critic: well priced/underrated and new, but bad rotation",
             AND(E821&gt;110,F821&gt;100),"Top Tier: premium vehicules that tend to be sold above market prices",
             AND(E821&gt;=90,E821&lt;=110,F821&gt;25),"Moderate: fair price and regular to good rotation",
             AND(E821&lt;90,AND(C821&lt;=2011,C821&gt;=2000),AND(F821&lt;100,F821&gt;25)),"Moderate: underrated regular model and regular rotation",
             AND(E821&lt;90,C821&gt;2011,AND(F821&lt;=100,F821&gt;25)),"Moderate: underrated new model with regular rotation",
             AND(E821&lt;90,C821&lt;2000,AND(F821&lt;=100,F821&gt;25)),"Moderate: underrated old model with regular rotation",
             AND(C821&lt;=2011,F821&lt;=25),"Low: not new model and bad rotation",
             AND(E821&gt;110,AND(C821&lt;=2011,C821&gt;=2000),F821&lt;=25),"Low: overrated regular model with bad rotation",
             AND(E821&gt;110,C821&lt;2011,AND(F821&lt;=100,F821&gt;25)),"Low: overrated regular model (not new) with regular rotation",
             AND(E821&gt;110,C821&gt;2011,F821&lt;=25),"Low: overrated new model with bad rotation"
)</f>
        <v>Moderate: fair price and regular to good rotation</v>
      </c>
    </row>
    <row r="822" spans="1:8" x14ac:dyDescent="0.3">
      <c r="A822" t="s">
        <v>15</v>
      </c>
      <c r="B822" t="s">
        <v>203</v>
      </c>
      <c r="C822">
        <v>2007</v>
      </c>
      <c r="D822">
        <v>2207.7380952380954</v>
      </c>
      <c r="E822">
        <v>94.972448733958629</v>
      </c>
      <c r="F822">
        <v>84</v>
      </c>
      <c r="H822" t="str" cm="1">
        <f t="array" ref="H822">_xlfn.IFS(
             AND(E822&gt;110,C822&gt;2011,F822&gt;100),"High: overrated, new and good rotation",
             AND(E822&lt;90,C822&gt;2011,F822&gt;100),"High: underrated, new and good rotation",
             AND(E822&lt;90,C822&lt;2011,F822&gt;100),"High: underrated, not too new but good rotation",
             AND(E822&lt;=110,C822&gt;2011,F822&lt;=25),"Critic: well priced/underrated and new, but bad rotation",
             AND(E822&gt;110,F822&gt;100),"Top Tier: premium vehicules that tend to be sold above market prices",
             AND(E822&gt;=90,E822&lt;=110,F822&gt;25),"Moderate: fair price and regular to good rotation",
             AND(E822&lt;90,AND(C822&lt;=2011,C822&gt;=2000),AND(F822&lt;100,F822&gt;25)),"Moderate: underrated regular model and regular rotation",
             AND(E822&lt;90,C822&gt;2011,AND(F822&lt;=100,F822&gt;25)),"Moderate: underrated new model with regular rotation",
             AND(E822&lt;90,C822&lt;2000,AND(F822&lt;=100,F822&gt;25)),"Moderate: underrated old model with regular rotation",
             AND(C822&lt;=2011,F822&lt;=25),"Low: not new model and bad rotation",
             AND(E822&gt;110,AND(C822&lt;=2011,C822&gt;=2000),F822&lt;=25),"Low: overrated regular model with bad rotation",
             AND(E822&gt;110,C822&lt;2011,AND(F822&lt;=100,F822&gt;25)),"Low: overrated regular model (not new) with regular rotation",
             AND(E822&gt;110,C822&gt;2011,F822&lt;=25),"Low: overrated new model with bad rotation"
)</f>
        <v>Moderate: fair price and regular to good rotation</v>
      </c>
    </row>
    <row r="823" spans="1:8" x14ac:dyDescent="0.3">
      <c r="A823" t="s">
        <v>15</v>
      </c>
      <c r="B823" t="s">
        <v>203</v>
      </c>
      <c r="C823">
        <v>2008</v>
      </c>
      <c r="D823">
        <v>2720.977011494253</v>
      </c>
      <c r="E823">
        <v>94.834437355339674</v>
      </c>
      <c r="F823">
        <v>87</v>
      </c>
      <c r="H823" t="str" cm="1">
        <f t="array" ref="H823">_xlfn.IFS(
             AND(E823&gt;110,C823&gt;2011,F823&gt;100),"High: overrated, new and good rotation",
             AND(E823&lt;90,C823&gt;2011,F823&gt;100),"High: underrated, new and good rotation",
             AND(E823&lt;90,C823&lt;2011,F823&gt;100),"High: underrated, not too new but good rotation",
             AND(E823&lt;=110,C823&gt;2011,F823&lt;=25),"Critic: well priced/underrated and new, but bad rotation",
             AND(E823&gt;110,F823&gt;100),"Top Tier: premium vehicules that tend to be sold above market prices",
             AND(E823&gt;=90,E823&lt;=110,F823&gt;25),"Moderate: fair price and regular to good rotation",
             AND(E823&lt;90,AND(C823&lt;=2011,C823&gt;=2000),AND(F823&lt;100,F823&gt;25)),"Moderate: underrated regular model and regular rotation",
             AND(E823&lt;90,C823&gt;2011,AND(F823&lt;=100,F823&gt;25)),"Moderate: underrated new model with regular rotation",
             AND(E823&lt;90,C823&lt;2000,AND(F823&lt;=100,F823&gt;25)),"Moderate: underrated old model with regular rotation",
             AND(C823&lt;=2011,F823&lt;=25),"Low: not new model and bad rotation",
             AND(E823&gt;110,AND(C823&lt;=2011,C823&gt;=2000),F823&lt;=25),"Low: overrated regular model with bad rotation",
             AND(E823&gt;110,C823&lt;2011,AND(F823&lt;=100,F823&gt;25)),"Low: overrated regular model (not new) with regular rotation",
             AND(E823&gt;110,C823&gt;2011,F823&lt;=25),"Low: overrated new model with bad rotation"
)</f>
        <v>Moderate: fair price and regular to good rotation</v>
      </c>
    </row>
    <row r="824" spans="1:8" x14ac:dyDescent="0.3">
      <c r="A824" t="s">
        <v>15</v>
      </c>
      <c r="B824" t="s">
        <v>203</v>
      </c>
      <c r="C824">
        <v>2009</v>
      </c>
      <c r="D824">
        <v>3303.1914893617022</v>
      </c>
      <c r="E824">
        <v>95.127099611112129</v>
      </c>
      <c r="F824">
        <v>141</v>
      </c>
      <c r="H824" t="str" cm="1">
        <f t="array" ref="H824">_xlfn.IFS(
             AND(E824&gt;110,C824&gt;2011,F824&gt;100),"High: overrated, new and good rotation",
             AND(E824&lt;90,C824&gt;2011,F824&gt;100),"High: underrated, new and good rotation",
             AND(E824&lt;90,C824&lt;2011,F824&gt;100),"High: underrated, not too new but good rotation",
             AND(E824&lt;=110,C824&gt;2011,F824&lt;=25),"Critic: well priced/underrated and new, but bad rotation",
             AND(E824&gt;110,F824&gt;100),"Top Tier: premium vehicules that tend to be sold above market prices",
             AND(E824&gt;=90,E824&lt;=110,F824&gt;25),"Moderate: fair price and regular to good rotation",
             AND(E824&lt;90,AND(C824&lt;=2011,C824&gt;=2000),AND(F824&lt;100,F824&gt;25)),"Moderate: underrated regular model and regular rotation",
             AND(E824&lt;90,C824&gt;2011,AND(F824&lt;=100,F824&gt;25)),"Moderate: underrated new model with regular rotation",
             AND(E824&lt;90,C824&lt;2000,AND(F824&lt;=100,F824&gt;25)),"Moderate: underrated old model with regular rotation",
             AND(C824&lt;=2011,F824&lt;=25),"Low: not new model and bad rotation",
             AND(E824&gt;110,AND(C824&lt;=2011,C824&gt;=2000),F824&lt;=25),"Low: overrated regular model with bad rotation",
             AND(E824&gt;110,C824&lt;2011,AND(F824&lt;=100,F824&gt;25)),"Low: overrated regular model (not new) with regular rotation",
             AND(E824&gt;110,C824&gt;2011,F824&lt;=25),"Low: overrated new model with bad rotation"
)</f>
        <v>Moderate: fair price and regular to good rotation</v>
      </c>
    </row>
    <row r="825" spans="1:8" x14ac:dyDescent="0.3">
      <c r="A825" t="s">
        <v>15</v>
      </c>
      <c r="B825" t="s">
        <v>203</v>
      </c>
      <c r="C825">
        <v>2010</v>
      </c>
      <c r="D825">
        <v>4201.0101010101007</v>
      </c>
      <c r="E825">
        <v>92.891638411273533</v>
      </c>
      <c r="F825">
        <v>99</v>
      </c>
      <c r="H825" t="str" cm="1">
        <f t="array" ref="H825">_xlfn.IFS(
             AND(E825&gt;110,C825&gt;2011,F825&gt;100),"High: overrated, new and good rotation",
             AND(E825&lt;90,C825&gt;2011,F825&gt;100),"High: underrated, new and good rotation",
             AND(E825&lt;90,C825&lt;2011,F825&gt;100),"High: underrated, not too new but good rotation",
             AND(E825&lt;=110,C825&gt;2011,F825&lt;=25),"Critic: well priced/underrated and new, but bad rotation",
             AND(E825&gt;110,F825&gt;100),"Top Tier: premium vehicules that tend to be sold above market prices",
             AND(E825&gt;=90,E825&lt;=110,F825&gt;25),"Moderate: fair price and regular to good rotation",
             AND(E825&lt;90,AND(C825&lt;=2011,C825&gt;=2000),AND(F825&lt;100,F825&gt;25)),"Moderate: underrated regular model and regular rotation",
             AND(E825&lt;90,C825&gt;2011,AND(F825&lt;=100,F825&gt;25)),"Moderate: underrated new model with regular rotation",
             AND(E825&lt;90,C825&lt;2000,AND(F825&lt;=100,F825&gt;25)),"Moderate: underrated old model with regular rotation",
             AND(C825&lt;=2011,F825&lt;=25),"Low: not new model and bad rotation",
             AND(E825&gt;110,AND(C825&lt;=2011,C825&gt;=2000),F825&lt;=25),"Low: overrated regular model with bad rotation",
             AND(E825&gt;110,C825&lt;2011,AND(F825&lt;=100,F825&gt;25)),"Low: overrated regular model (not new) with regular rotation",
             AND(E825&gt;110,C825&gt;2011,F825&lt;=25),"Low: overrated new model with bad rotation"
)</f>
        <v>Moderate: fair price and regular to good rotation</v>
      </c>
    </row>
    <row r="826" spans="1:8" x14ac:dyDescent="0.3">
      <c r="A826" t="s">
        <v>15</v>
      </c>
      <c r="B826" t="s">
        <v>203</v>
      </c>
      <c r="C826">
        <v>2011</v>
      </c>
      <c r="D826">
        <v>4976.2008733624452</v>
      </c>
      <c r="E826">
        <v>97.954615643205699</v>
      </c>
      <c r="F826">
        <v>229</v>
      </c>
      <c r="H826" t="str" cm="1">
        <f t="array" ref="H826">_xlfn.IFS(
             AND(E826&gt;110,C826&gt;2011,F826&gt;100),"High: overrated, new and good rotation",
             AND(E826&lt;90,C826&gt;2011,F826&gt;100),"High: underrated, new and good rotation",
             AND(E826&lt;90,C826&lt;2011,F826&gt;100),"High: underrated, not too new but good rotation",
             AND(E826&lt;=110,C826&gt;2011,F826&lt;=25),"Critic: well priced/underrated and new, but bad rotation",
             AND(E826&gt;110,F826&gt;100),"Top Tier: premium vehicules that tend to be sold above market prices",
             AND(E826&gt;=90,E826&lt;=110,F826&gt;25),"Moderate: fair price and regular to good rotation",
             AND(E826&lt;90,AND(C826&lt;=2011,C826&gt;=2000),AND(F826&lt;100,F826&gt;25)),"Moderate: underrated regular model and regular rotation",
             AND(E826&lt;90,C826&gt;2011,AND(F826&lt;=100,F826&gt;25)),"Moderate: underrated new model with regular rotation",
             AND(E826&lt;90,C826&lt;2000,AND(F826&lt;=100,F826&gt;25)),"Moderate: underrated old model with regular rotation",
             AND(C826&lt;=2011,F826&lt;=25),"Low: not new model and bad rotation",
             AND(E826&gt;110,AND(C826&lt;=2011,C826&gt;=2000),F826&lt;=25),"Low: overrated regular model with bad rotation",
             AND(E826&gt;110,C826&lt;2011,AND(F826&lt;=100,F826&gt;25)),"Low: overrated regular model (not new) with regular rotation",
             AND(E826&gt;110,C826&gt;2011,F826&lt;=25),"Low: overrated new model with bad rotation"
)</f>
        <v>Moderate: fair price and regular to good rotation</v>
      </c>
    </row>
    <row r="827" spans="1:8" x14ac:dyDescent="0.3">
      <c r="A827" t="s">
        <v>15</v>
      </c>
      <c r="B827" t="s">
        <v>204</v>
      </c>
      <c r="C827">
        <v>2013</v>
      </c>
      <c r="D827">
        <v>34507.317073170729</v>
      </c>
      <c r="E827">
        <v>99.627047237839705</v>
      </c>
      <c r="F827">
        <v>41</v>
      </c>
      <c r="H827" t="str" cm="1">
        <f t="array" ref="H827">_xlfn.IFS(
             AND(E827&gt;110,C827&gt;2011,F827&gt;100),"High: overrated, new and good rotation",
             AND(E827&lt;90,C827&gt;2011,F827&gt;100),"High: underrated, new and good rotation",
             AND(E827&lt;90,C827&lt;2011,F827&gt;100),"High: underrated, not too new but good rotation",
             AND(E827&lt;=110,C827&gt;2011,F827&lt;=25),"Critic: well priced/underrated and new, but bad rotation",
             AND(E827&gt;110,F827&gt;100),"Top Tier: premium vehicules that tend to be sold above market prices",
             AND(E827&gt;=90,E827&lt;=110,F827&gt;25),"Moderate: fair price and regular to good rotation",
             AND(E827&lt;90,AND(C827&lt;=2011,C827&gt;=2000),AND(F827&lt;100,F827&gt;25)),"Moderate: underrated regular model and regular rotation",
             AND(E827&lt;90,C827&gt;2011,AND(F827&lt;=100,F827&gt;25)),"Moderate: underrated new model with regular rotation",
             AND(E827&lt;90,C827&lt;2000,AND(F827&lt;=100,F827&gt;25)),"Moderate: underrated old model with regular rotation",
             AND(C827&lt;=2011,F827&lt;=25),"Low: not new model and bad rotation",
             AND(E827&gt;110,AND(C827&lt;=2011,C827&gt;=2000),F827&lt;=25),"Low: overrated regular model with bad rotation",
             AND(E827&gt;110,C827&lt;2011,AND(F827&lt;=100,F827&gt;25)),"Low: overrated regular model (not new) with regular rotation",
             AND(E827&gt;110,C827&gt;2011,F827&lt;=25),"Low: overrated new model with bad rotation"
)</f>
        <v>Moderate: fair price and regular to good rotation</v>
      </c>
    </row>
    <row r="828" spans="1:8" x14ac:dyDescent="0.3">
      <c r="A828" t="s">
        <v>15</v>
      </c>
      <c r="B828" t="s">
        <v>205</v>
      </c>
      <c r="C828">
        <v>1994</v>
      </c>
      <c r="D828">
        <v>1533.3333333333333</v>
      </c>
      <c r="E828">
        <v>83.681438124923886</v>
      </c>
      <c r="F828">
        <v>3</v>
      </c>
      <c r="H828" t="str" cm="1">
        <f t="array" ref="H828">_xlfn.IFS(
             AND(E828&gt;110,C828&gt;2011,F828&gt;100),"High: overrated, new and good rotation",
             AND(E828&lt;90,C828&gt;2011,F828&gt;100),"High: underrated, new and good rotation",
             AND(E828&lt;90,C828&lt;2011,F828&gt;100),"High: underrated, not too new but good rotation",
             AND(E828&lt;=110,C828&gt;2011,F828&lt;=25),"Critic: well priced/underrated and new, but bad rotation",
             AND(E828&gt;110,F828&gt;100),"Top Tier: premium vehicules that tend to be sold above market prices",
             AND(E828&gt;=90,E828&lt;=110,F828&gt;25),"Moderate: fair price and regular to good rotation",
             AND(E828&lt;90,AND(C828&lt;=2011,C828&gt;=2000),AND(F828&lt;100,F828&gt;25)),"Moderate: underrated regular model and regular rotation",
             AND(E828&lt;90,C828&gt;2011,AND(F828&lt;=100,F828&gt;25)),"Moderate: underrated new model with regular rotation",
             AND(E828&lt;90,C828&lt;2000,AND(F828&lt;=100,F828&gt;25)),"Moderate: underrated old model with regular rotation",
             AND(C828&lt;=2011,F828&lt;=25),"Low: not new model and bad rotation",
             AND(E828&gt;110,AND(C828&lt;=2011,C828&gt;=2000),F828&lt;=25),"Low: overrated regular model with bad rotation",
             AND(E828&gt;110,C828&lt;2011,AND(F828&lt;=100,F828&gt;25)),"Low: overrated regular model (not new) with regular rotation",
             AND(E828&gt;110,C828&gt;2011,F828&lt;=25),"Low: overrated new model with bad rotation"
)</f>
        <v>Low: not new model and bad rotation</v>
      </c>
    </row>
    <row r="829" spans="1:8" x14ac:dyDescent="0.3">
      <c r="A829" t="s">
        <v>15</v>
      </c>
      <c r="B829" t="s">
        <v>205</v>
      </c>
      <c r="C829">
        <v>1995</v>
      </c>
      <c r="D829">
        <v>544.23076923076928</v>
      </c>
      <c r="E829">
        <v>112.3924545498344</v>
      </c>
      <c r="F829">
        <v>13</v>
      </c>
      <c r="H829" t="str" cm="1">
        <f t="array" ref="H829">_xlfn.IFS(
             AND(E829&gt;110,C829&gt;2011,F829&gt;100),"High: overrated, new and good rotation",
             AND(E829&lt;90,C829&gt;2011,F829&gt;100),"High: underrated, new and good rotation",
             AND(E829&lt;90,C829&lt;2011,F829&gt;100),"High: underrated, not too new but good rotation",
             AND(E829&lt;=110,C829&gt;2011,F829&lt;=25),"Critic: well priced/underrated and new, but bad rotation",
             AND(E829&gt;110,F829&gt;100),"Top Tier: premium vehicules that tend to be sold above market prices",
             AND(E829&gt;=90,E829&lt;=110,F829&gt;25),"Moderate: fair price and regular to good rotation",
             AND(E829&lt;90,AND(C829&lt;=2011,C829&gt;=2000),AND(F829&lt;100,F829&gt;25)),"Moderate: underrated regular model and regular rotation",
             AND(E829&lt;90,C829&gt;2011,AND(F829&lt;=100,F829&gt;25)),"Moderate: underrated new model with regular rotation",
             AND(E829&lt;90,C829&lt;2000,AND(F829&lt;=100,F829&gt;25)),"Moderate: underrated old model with regular rotation",
             AND(C829&lt;=2011,F829&lt;=25),"Low: not new model and bad rotation",
             AND(E829&gt;110,AND(C829&lt;=2011,C829&gt;=2000),F829&lt;=25),"Low: overrated regular model with bad rotation",
             AND(E829&gt;110,C829&lt;2011,AND(F829&lt;=100,F829&gt;25)),"Low: overrated regular model (not new) with regular rotation",
             AND(E829&gt;110,C829&gt;2011,F829&lt;=25),"Low: overrated new model with bad rotation"
)</f>
        <v>Low: not new model and bad rotation</v>
      </c>
    </row>
    <row r="830" spans="1:8" x14ac:dyDescent="0.3">
      <c r="A830" t="s">
        <v>15</v>
      </c>
      <c r="B830" t="s">
        <v>205</v>
      </c>
      <c r="C830">
        <v>1996</v>
      </c>
      <c r="D830">
        <v>565</v>
      </c>
      <c r="E830">
        <v>107.6697994075075</v>
      </c>
      <c r="F830">
        <v>10</v>
      </c>
      <c r="H830" t="str" cm="1">
        <f t="array" ref="H830">_xlfn.IFS(
             AND(E830&gt;110,C830&gt;2011,F830&gt;100),"High: overrated, new and good rotation",
             AND(E830&lt;90,C830&gt;2011,F830&gt;100),"High: underrated, new and good rotation",
             AND(E830&lt;90,C830&lt;2011,F830&gt;100),"High: underrated, not too new but good rotation",
             AND(E830&lt;=110,C830&gt;2011,F830&lt;=25),"Critic: well priced/underrated and new, but bad rotation",
             AND(E830&gt;110,F830&gt;100),"Top Tier: premium vehicules that tend to be sold above market prices",
             AND(E830&gt;=90,E830&lt;=110,F830&gt;25),"Moderate: fair price and regular to good rotation",
             AND(E830&lt;90,AND(C830&lt;=2011,C830&gt;=2000),AND(F830&lt;100,F830&gt;25)),"Moderate: underrated regular model and regular rotation",
             AND(E830&lt;90,C830&gt;2011,AND(F830&lt;=100,F830&gt;25)),"Moderate: underrated new model with regular rotation",
             AND(E830&lt;90,C830&lt;2000,AND(F830&lt;=100,F830&gt;25)),"Moderate: underrated old model with regular rotation",
             AND(C830&lt;=2011,F830&lt;=25),"Low: not new model and bad rotation",
             AND(E830&gt;110,AND(C830&lt;=2011,C830&gt;=2000),F830&lt;=25),"Low: overrated regular model with bad rotation",
             AND(E830&gt;110,C830&lt;2011,AND(F830&lt;=100,F830&gt;25)),"Low: overrated regular model (not new) with regular rotation",
             AND(E830&gt;110,C830&gt;2011,F830&lt;=25),"Low: overrated new model with bad rotation"
)</f>
        <v>Low: not new model and bad rotation</v>
      </c>
    </row>
    <row r="831" spans="1:8" x14ac:dyDescent="0.3">
      <c r="A831" t="s">
        <v>15</v>
      </c>
      <c r="B831" t="s">
        <v>205</v>
      </c>
      <c r="C831">
        <v>1997</v>
      </c>
      <c r="D831">
        <v>764.70588235294122</v>
      </c>
      <c r="E831">
        <v>103.66860023528392</v>
      </c>
      <c r="F831">
        <v>17</v>
      </c>
      <c r="H831" t="str" cm="1">
        <f t="array" ref="H831">_xlfn.IFS(
             AND(E831&gt;110,C831&gt;2011,F831&gt;100),"High: overrated, new and good rotation",
             AND(E831&lt;90,C831&gt;2011,F831&gt;100),"High: underrated, new and good rotation",
             AND(E831&lt;90,C831&lt;2011,F831&gt;100),"High: underrated, not too new but good rotation",
             AND(E831&lt;=110,C831&gt;2011,F831&lt;=25),"Critic: well priced/underrated and new, but bad rotation",
             AND(E831&gt;110,F831&gt;100),"Top Tier: premium vehicules that tend to be sold above market prices",
             AND(E831&gt;=90,E831&lt;=110,F831&gt;25),"Moderate: fair price and regular to good rotation",
             AND(E831&lt;90,AND(C831&lt;=2011,C831&gt;=2000),AND(F831&lt;100,F831&gt;25)),"Moderate: underrated regular model and regular rotation",
             AND(E831&lt;90,C831&gt;2011,AND(F831&lt;=100,F831&gt;25)),"Moderate: underrated new model with regular rotation",
             AND(E831&lt;90,C831&lt;2000,AND(F831&lt;=100,F831&gt;25)),"Moderate: underrated old model with regular rotation",
             AND(C831&lt;=2011,F831&lt;=25),"Low: not new model and bad rotation",
             AND(E831&gt;110,AND(C831&lt;=2011,C831&gt;=2000),F831&lt;=25),"Low: overrated regular model with bad rotation",
             AND(E831&gt;110,C831&lt;2011,AND(F831&lt;=100,F831&gt;25)),"Low: overrated regular model (not new) with regular rotation",
             AND(E831&gt;110,C831&gt;2011,F831&lt;=25),"Low: overrated new model with bad rotation"
)</f>
        <v>Low: not new model and bad rotation</v>
      </c>
    </row>
    <row r="832" spans="1:8" x14ac:dyDescent="0.3">
      <c r="A832" t="s">
        <v>15</v>
      </c>
      <c r="B832" t="s">
        <v>205</v>
      </c>
      <c r="C832">
        <v>1998</v>
      </c>
      <c r="D832">
        <v>647.22222222222217</v>
      </c>
      <c r="E832">
        <v>85.825894299596641</v>
      </c>
      <c r="F832">
        <v>27</v>
      </c>
      <c r="H832" t="str" cm="1">
        <f t="array" ref="H832">_xlfn.IFS(
             AND(E832&gt;110,C832&gt;2011,F832&gt;100),"High: overrated, new and good rotation",
             AND(E832&lt;90,C832&gt;2011,F832&gt;100),"High: underrated, new and good rotation",
             AND(E832&lt;90,C832&lt;2011,F832&gt;100),"High: underrated, not too new but good rotation",
             AND(E832&lt;=110,C832&gt;2011,F832&lt;=25),"Critic: well priced/underrated and new, but bad rotation",
             AND(E832&gt;110,F832&gt;100),"Top Tier: premium vehicules that tend to be sold above market prices",
             AND(E832&gt;=90,E832&lt;=110,F832&gt;25),"Moderate: fair price and regular to good rotation",
             AND(E832&lt;90,AND(C832&lt;=2011,C832&gt;=2000),AND(F832&lt;100,F832&gt;25)),"Moderate: underrated regular model and regular rotation",
             AND(E832&lt;90,C832&gt;2011,AND(F832&lt;=100,F832&gt;25)),"Moderate: underrated new model with regular rotation",
             AND(E832&lt;90,C832&lt;2000,AND(F832&lt;=100,F832&gt;25)),"Moderate: underrated old model with regular rotation",
             AND(C832&lt;=2011,F832&lt;=25),"Low: not new model and bad rotation",
             AND(E832&gt;110,AND(C832&lt;=2011,C832&gt;=2000),F832&lt;=25),"Low: overrated regular model with bad rotation",
             AND(E832&gt;110,C832&lt;2011,AND(F832&lt;=100,F832&gt;25)),"Low: overrated regular model (not new) with regular rotation",
             AND(E832&gt;110,C832&gt;2011,F832&lt;=25),"Low: overrated new model with bad rotation"
)</f>
        <v>Moderate: underrated old model with regular rotation</v>
      </c>
    </row>
    <row r="833" spans="1:8" x14ac:dyDescent="0.3">
      <c r="A833" t="s">
        <v>15</v>
      </c>
      <c r="B833" t="s">
        <v>205</v>
      </c>
      <c r="C833">
        <v>1999</v>
      </c>
      <c r="D833">
        <v>862.90322580645159</v>
      </c>
      <c r="E833">
        <v>78.026746414476548</v>
      </c>
      <c r="F833">
        <v>31</v>
      </c>
      <c r="H833" t="str" cm="1">
        <f t="array" ref="H833">_xlfn.IFS(
             AND(E833&gt;110,C833&gt;2011,F833&gt;100),"High: overrated, new and good rotation",
             AND(E833&lt;90,C833&gt;2011,F833&gt;100),"High: underrated, new and good rotation",
             AND(E833&lt;90,C833&lt;2011,F833&gt;100),"High: underrated, not too new but good rotation",
             AND(E833&lt;=110,C833&gt;2011,F833&lt;=25),"Critic: well priced/underrated and new, but bad rotation",
             AND(E833&gt;110,F833&gt;100),"Top Tier: premium vehicules that tend to be sold above market prices",
             AND(E833&gt;=90,E833&lt;=110,F833&gt;25),"Moderate: fair price and regular to good rotation",
             AND(E833&lt;90,AND(C833&lt;=2011,C833&gt;=2000),AND(F833&lt;100,F833&gt;25)),"Moderate: underrated regular model and regular rotation",
             AND(E833&lt;90,C833&gt;2011,AND(F833&lt;=100,F833&gt;25)),"Moderate: underrated new model with regular rotation",
             AND(E833&lt;90,C833&lt;2000,AND(F833&lt;=100,F833&gt;25)),"Moderate: underrated old model with regular rotation",
             AND(C833&lt;=2011,F833&lt;=25),"Low: not new model and bad rotation",
             AND(E833&gt;110,AND(C833&lt;=2011,C833&gt;=2000),F833&lt;=25),"Low: overrated regular model with bad rotation",
             AND(E833&gt;110,C833&lt;2011,AND(F833&lt;=100,F833&gt;25)),"Low: overrated regular model (not new) with regular rotation",
             AND(E833&gt;110,C833&gt;2011,F833&lt;=25),"Low: overrated new model with bad rotation"
)</f>
        <v>Moderate: underrated old model with regular rotation</v>
      </c>
    </row>
    <row r="834" spans="1:8" x14ac:dyDescent="0.3">
      <c r="A834" t="s">
        <v>15</v>
      </c>
      <c r="B834" t="s">
        <v>205</v>
      </c>
      <c r="C834">
        <v>2000</v>
      </c>
      <c r="D834">
        <v>929.08163265306121</v>
      </c>
      <c r="E834">
        <v>89.950417407435012</v>
      </c>
      <c r="F834">
        <v>49</v>
      </c>
      <c r="H834" t="str" cm="1">
        <f t="array" ref="H834">_xlfn.IFS(
             AND(E834&gt;110,C834&gt;2011,F834&gt;100),"High: overrated, new and good rotation",
             AND(E834&lt;90,C834&gt;2011,F834&gt;100),"High: underrated, new and good rotation",
             AND(E834&lt;90,C834&lt;2011,F834&gt;100),"High: underrated, not too new but good rotation",
             AND(E834&lt;=110,C834&gt;2011,F834&lt;=25),"Critic: well priced/underrated and new, but bad rotation",
             AND(E834&gt;110,F834&gt;100),"Top Tier: premium vehicules that tend to be sold above market prices",
             AND(E834&gt;=90,E834&lt;=110,F834&gt;25),"Moderate: fair price and regular to good rotation",
             AND(E834&lt;90,AND(C834&lt;=2011,C834&gt;=2000),AND(F834&lt;100,F834&gt;25)),"Moderate: underrated regular model and regular rotation",
             AND(E834&lt;90,C834&gt;2011,AND(F834&lt;=100,F834&gt;25)),"Moderate: underrated new model with regular rotation",
             AND(E834&lt;90,C834&lt;2000,AND(F834&lt;=100,F834&gt;25)),"Moderate: underrated old model with regular rotation",
             AND(C834&lt;=2011,F834&lt;=25),"Low: not new model and bad rotation",
             AND(E834&gt;110,AND(C834&lt;=2011,C834&gt;=2000),F834&lt;=25),"Low: overrated regular model with bad rotation",
             AND(E834&gt;110,C834&lt;2011,AND(F834&lt;=100,F834&gt;25)),"Low: overrated regular model (not new) with regular rotation",
             AND(E834&gt;110,C834&gt;2011,F834&lt;=25),"Low: overrated new model with bad rotation"
)</f>
        <v>Moderate: underrated regular model and regular rotation</v>
      </c>
    </row>
    <row r="835" spans="1:8" x14ac:dyDescent="0.3">
      <c r="A835" t="s">
        <v>15</v>
      </c>
      <c r="B835" t="s">
        <v>205</v>
      </c>
      <c r="C835">
        <v>2001</v>
      </c>
      <c r="D835">
        <v>1143.0851063829787</v>
      </c>
      <c r="E835">
        <v>106.59661104289619</v>
      </c>
      <c r="F835">
        <v>47</v>
      </c>
      <c r="H835" t="str" cm="1">
        <f t="array" ref="H835">_xlfn.IFS(
             AND(E835&gt;110,C835&gt;2011,F835&gt;100),"High: overrated, new and good rotation",
             AND(E835&lt;90,C835&gt;2011,F835&gt;100),"High: underrated, new and good rotation",
             AND(E835&lt;90,C835&lt;2011,F835&gt;100),"High: underrated, not too new but good rotation",
             AND(E835&lt;=110,C835&gt;2011,F835&lt;=25),"Critic: well priced/underrated and new, but bad rotation",
             AND(E835&gt;110,F835&gt;100),"Top Tier: premium vehicules that tend to be sold above market prices",
             AND(E835&gt;=90,E835&lt;=110,F835&gt;25),"Moderate: fair price and regular to good rotation",
             AND(E835&lt;90,AND(C835&lt;=2011,C835&gt;=2000),AND(F835&lt;100,F835&gt;25)),"Moderate: underrated regular model and regular rotation",
             AND(E835&lt;90,C835&gt;2011,AND(F835&lt;=100,F835&gt;25)),"Moderate: underrated new model with regular rotation",
             AND(E835&lt;90,C835&lt;2000,AND(F835&lt;=100,F835&gt;25)),"Moderate: underrated old model with regular rotation",
             AND(C835&lt;=2011,F835&lt;=25),"Low: not new model and bad rotation",
             AND(E835&gt;110,AND(C835&lt;=2011,C835&gt;=2000),F835&lt;=25),"Low: overrated regular model with bad rotation",
             AND(E835&gt;110,C835&lt;2011,AND(F835&lt;=100,F835&gt;25)),"Low: overrated regular model (not new) with regular rotation",
             AND(E835&gt;110,C835&gt;2011,F835&lt;=25),"Low: overrated new model with bad rotation"
)</f>
        <v>Moderate: fair price and regular to good rotation</v>
      </c>
    </row>
    <row r="836" spans="1:8" x14ac:dyDescent="0.3">
      <c r="A836" t="s">
        <v>15</v>
      </c>
      <c r="B836" t="s">
        <v>205</v>
      </c>
      <c r="C836">
        <v>2002</v>
      </c>
      <c r="D836">
        <v>1177.5510204081634</v>
      </c>
      <c r="E836">
        <v>81.444886501387757</v>
      </c>
      <c r="F836">
        <v>49</v>
      </c>
      <c r="H836" t="str" cm="1">
        <f t="array" ref="H836">_xlfn.IFS(
             AND(E836&gt;110,C836&gt;2011,F836&gt;100),"High: overrated, new and good rotation",
             AND(E836&lt;90,C836&gt;2011,F836&gt;100),"High: underrated, new and good rotation",
             AND(E836&lt;90,C836&lt;2011,F836&gt;100),"High: underrated, not too new but good rotation",
             AND(E836&lt;=110,C836&gt;2011,F836&lt;=25),"Critic: well priced/underrated and new, but bad rotation",
             AND(E836&gt;110,F836&gt;100),"Top Tier: premium vehicules that tend to be sold above market prices",
             AND(E836&gt;=90,E836&lt;=110,F836&gt;25),"Moderate: fair price and regular to good rotation",
             AND(E836&lt;90,AND(C836&lt;=2011,C836&gt;=2000),AND(F836&lt;100,F836&gt;25)),"Moderate: underrated regular model and regular rotation",
             AND(E836&lt;90,C836&gt;2011,AND(F836&lt;=100,F836&gt;25)),"Moderate: underrated new model with regular rotation",
             AND(E836&lt;90,C836&lt;2000,AND(F836&lt;=100,F836&gt;25)),"Moderate: underrated old model with regular rotation",
             AND(C836&lt;=2011,F836&lt;=25),"Low: not new model and bad rotation",
             AND(E836&gt;110,AND(C836&lt;=2011,C836&gt;=2000),F836&lt;=25),"Low: overrated regular model with bad rotation",
             AND(E836&gt;110,C836&lt;2011,AND(F836&lt;=100,F836&gt;25)),"Low: overrated regular model (not new) with regular rotation",
             AND(E836&gt;110,C836&gt;2011,F836&lt;=25),"Low: overrated new model with bad rotation"
)</f>
        <v>Moderate: underrated regular model and regular rotation</v>
      </c>
    </row>
    <row r="837" spans="1:8" x14ac:dyDescent="0.3">
      <c r="A837" t="s">
        <v>15</v>
      </c>
      <c r="B837" t="s">
        <v>205</v>
      </c>
      <c r="C837">
        <v>2003</v>
      </c>
      <c r="D837">
        <v>1426.4705882352941</v>
      </c>
      <c r="E837">
        <v>85.040334268019905</v>
      </c>
      <c r="F837">
        <v>34</v>
      </c>
      <c r="H837" t="str" cm="1">
        <f t="array" ref="H837">_xlfn.IFS(
             AND(E837&gt;110,C837&gt;2011,F837&gt;100),"High: overrated, new and good rotation",
             AND(E837&lt;90,C837&gt;2011,F837&gt;100),"High: underrated, new and good rotation",
             AND(E837&lt;90,C837&lt;2011,F837&gt;100),"High: underrated, not too new but good rotation",
             AND(E837&lt;=110,C837&gt;2011,F837&lt;=25),"Critic: well priced/underrated and new, but bad rotation",
             AND(E837&gt;110,F837&gt;100),"Top Tier: premium vehicules that tend to be sold above market prices",
             AND(E837&gt;=90,E837&lt;=110,F837&gt;25),"Moderate: fair price and regular to good rotation",
             AND(E837&lt;90,AND(C837&lt;=2011,C837&gt;=2000),AND(F837&lt;100,F837&gt;25)),"Moderate: underrated regular model and regular rotation",
             AND(E837&lt;90,C837&gt;2011,AND(F837&lt;=100,F837&gt;25)),"Moderate: underrated new model with regular rotation",
             AND(E837&lt;90,C837&lt;2000,AND(F837&lt;=100,F837&gt;25)),"Moderate: underrated old model with regular rotation",
             AND(C837&lt;=2011,F837&lt;=25),"Low: not new model and bad rotation",
             AND(E837&gt;110,AND(C837&lt;=2011,C837&gt;=2000),F837&lt;=25),"Low: overrated regular model with bad rotation",
             AND(E837&gt;110,C837&lt;2011,AND(F837&lt;=100,F837&gt;25)),"Low: overrated regular model (not new) with regular rotation",
             AND(E837&gt;110,C837&gt;2011,F837&lt;=25),"Low: overrated new model with bad rotation"
)</f>
        <v>Moderate: underrated regular model and regular rotation</v>
      </c>
    </row>
    <row r="838" spans="1:8" x14ac:dyDescent="0.3">
      <c r="A838" t="s">
        <v>15</v>
      </c>
      <c r="B838" t="s">
        <v>205</v>
      </c>
      <c r="C838">
        <v>2004</v>
      </c>
      <c r="D838">
        <v>1859.2592592592594</v>
      </c>
      <c r="E838">
        <v>81.335386351381374</v>
      </c>
      <c r="F838">
        <v>27</v>
      </c>
      <c r="H838" t="str" cm="1">
        <f t="array" ref="H838">_xlfn.IFS(
             AND(E838&gt;110,C838&gt;2011,F838&gt;100),"High: overrated, new and good rotation",
             AND(E838&lt;90,C838&gt;2011,F838&gt;100),"High: underrated, new and good rotation",
             AND(E838&lt;90,C838&lt;2011,F838&gt;100),"High: underrated, not too new but good rotation",
             AND(E838&lt;=110,C838&gt;2011,F838&lt;=25),"Critic: well priced/underrated and new, but bad rotation",
             AND(E838&gt;110,F838&gt;100),"Top Tier: premium vehicules that tend to be sold above market prices",
             AND(E838&gt;=90,E838&lt;=110,F838&gt;25),"Moderate: fair price and regular to good rotation",
             AND(E838&lt;90,AND(C838&lt;=2011,C838&gt;=2000),AND(F838&lt;100,F838&gt;25)),"Moderate: underrated regular model and regular rotation",
             AND(E838&lt;90,C838&gt;2011,AND(F838&lt;=100,F838&gt;25)),"Moderate: underrated new model with regular rotation",
             AND(E838&lt;90,C838&lt;2000,AND(F838&lt;=100,F838&gt;25)),"Moderate: underrated old model with regular rotation",
             AND(C838&lt;=2011,F838&lt;=25),"Low: not new model and bad rotation",
             AND(E838&gt;110,AND(C838&lt;=2011,C838&gt;=2000),F838&lt;=25),"Low: overrated regular model with bad rotation",
             AND(E838&gt;110,C838&lt;2011,AND(F838&lt;=100,F838&gt;25)),"Low: overrated regular model (not new) with regular rotation",
             AND(E838&gt;110,C838&gt;2011,F838&lt;=25),"Low: overrated new model with bad rotation"
)</f>
        <v>Moderate: underrated regular model and regular rotation</v>
      </c>
    </row>
    <row r="839" spans="1:8" x14ac:dyDescent="0.3">
      <c r="A839" t="s">
        <v>15</v>
      </c>
      <c r="B839" t="s">
        <v>205</v>
      </c>
      <c r="C839">
        <v>2005</v>
      </c>
      <c r="D839">
        <v>2125</v>
      </c>
      <c r="E839">
        <v>100.5933117583603</v>
      </c>
      <c r="F839">
        <v>2</v>
      </c>
      <c r="H839" t="str" cm="1">
        <f t="array" ref="H839">_xlfn.IFS(
             AND(E839&gt;110,C839&gt;2011,F839&gt;100),"High: overrated, new and good rotation",
             AND(E839&lt;90,C839&gt;2011,F839&gt;100),"High: underrated, new and good rotation",
             AND(E839&lt;90,C839&lt;2011,F839&gt;100),"High: underrated, not too new but good rotation",
             AND(E839&lt;=110,C839&gt;2011,F839&lt;=25),"Critic: well priced/underrated and new, but bad rotation",
             AND(E839&gt;110,F839&gt;100),"Top Tier: premium vehicules that tend to be sold above market prices",
             AND(E839&gt;=90,E839&lt;=110,F839&gt;25),"Moderate: fair price and regular to good rotation",
             AND(E839&lt;90,AND(C839&lt;=2011,C839&gt;=2000),AND(F839&lt;100,F839&gt;25)),"Moderate: underrated regular model and regular rotation",
             AND(E839&lt;90,C839&gt;2011,AND(F839&lt;=100,F839&gt;25)),"Moderate: underrated new model with regular rotation",
             AND(E839&lt;90,C839&lt;2000,AND(F839&lt;=100,F839&gt;25)),"Moderate: underrated old model with regular rotation",
             AND(C839&lt;=2011,F839&lt;=25),"Low: not new model and bad rotation",
             AND(E839&gt;110,AND(C839&lt;=2011,C839&gt;=2000),F839&lt;=25),"Low: overrated regular model with bad rotation",
             AND(E839&gt;110,C839&lt;2011,AND(F839&lt;=100,F839&gt;25)),"Low: overrated regular model (not new) with regular rotation",
             AND(E839&gt;110,C839&gt;2011,F839&lt;=25),"Low: overrated new model with bad rotation"
)</f>
        <v>Low: not new model and bad rotation</v>
      </c>
    </row>
    <row r="840" spans="1:8" x14ac:dyDescent="0.3">
      <c r="A840" t="s">
        <v>15</v>
      </c>
      <c r="B840" t="s">
        <v>206</v>
      </c>
      <c r="C840">
        <v>1990</v>
      </c>
      <c r="D840">
        <v>9750</v>
      </c>
      <c r="E840">
        <v>115.5727458830776</v>
      </c>
      <c r="F840">
        <v>2</v>
      </c>
      <c r="H840" t="str" cm="1">
        <f t="array" ref="H840">_xlfn.IFS(
             AND(E840&gt;110,C840&gt;2011,F840&gt;100),"High: overrated, new and good rotation",
             AND(E840&lt;90,C840&gt;2011,F840&gt;100),"High: underrated, new and good rotation",
             AND(E840&lt;90,C840&lt;2011,F840&gt;100),"High: underrated, not too new but good rotation",
             AND(E840&lt;=110,C840&gt;2011,F840&lt;=25),"Critic: well priced/underrated and new, but bad rotation",
             AND(E840&gt;110,F840&gt;100),"Top Tier: premium vehicules that tend to be sold above market prices",
             AND(E840&gt;=90,E840&lt;=110,F840&gt;25),"Moderate: fair price and regular to good rotation",
             AND(E840&lt;90,AND(C840&lt;=2011,C840&gt;=2000),AND(F840&lt;100,F840&gt;25)),"Moderate: underrated regular model and regular rotation",
             AND(E840&lt;90,C840&gt;2011,AND(F840&lt;=100,F840&gt;25)),"Moderate: underrated new model with regular rotation",
             AND(E840&lt;90,C840&lt;2000,AND(F840&lt;=100,F840&gt;25)),"Moderate: underrated old model with regular rotation",
             AND(C840&lt;=2011,F840&lt;=25),"Low: not new model and bad rotation",
             AND(E840&gt;110,AND(C840&lt;=2011,C840&gt;=2000),F840&lt;=25),"Low: overrated regular model with bad rotation",
             AND(E840&gt;110,C840&lt;2011,AND(F840&lt;=100,F840&gt;25)),"Low: overrated regular model (not new) with regular rotation",
             AND(E840&gt;110,C840&gt;2011,F840&lt;=25),"Low: overrated new model with bad rotation"
)</f>
        <v>Low: not new model and bad rotation</v>
      </c>
    </row>
    <row r="841" spans="1:8" x14ac:dyDescent="0.3">
      <c r="A841" t="s">
        <v>15</v>
      </c>
      <c r="B841" t="s">
        <v>206</v>
      </c>
      <c r="C841">
        <v>1991</v>
      </c>
      <c r="D841">
        <v>450</v>
      </c>
      <c r="E841">
        <v>47.368421052631575</v>
      </c>
      <c r="F841">
        <v>2</v>
      </c>
      <c r="H841" t="str" cm="1">
        <f t="array" ref="H841">_xlfn.IFS(
             AND(E841&gt;110,C841&gt;2011,F841&gt;100),"High: overrated, new and good rotation",
             AND(E841&lt;90,C841&gt;2011,F841&gt;100),"High: underrated, new and good rotation",
             AND(E841&lt;90,C841&lt;2011,F841&gt;100),"High: underrated, not too new but good rotation",
             AND(E841&lt;=110,C841&gt;2011,F841&lt;=25),"Critic: well priced/underrated and new, but bad rotation",
             AND(E841&gt;110,F841&gt;100),"Top Tier: premium vehicules that tend to be sold above market prices",
             AND(E841&gt;=90,E841&lt;=110,F841&gt;25),"Moderate: fair price and regular to good rotation",
             AND(E841&lt;90,AND(C841&lt;=2011,C841&gt;=2000),AND(F841&lt;100,F841&gt;25)),"Moderate: underrated regular model and regular rotation",
             AND(E841&lt;90,C841&gt;2011,AND(F841&lt;=100,F841&gt;25)),"Moderate: underrated new model with regular rotation",
             AND(E841&lt;90,C841&lt;2000,AND(F841&lt;=100,F841&gt;25)),"Moderate: underrated old model with regular rotation",
             AND(C841&lt;=2011,F841&lt;=25),"Low: not new model and bad rotation",
             AND(E841&gt;110,AND(C841&lt;=2011,C841&gt;=2000),F841&lt;=25),"Low: overrated regular model with bad rotation",
             AND(E841&gt;110,C841&lt;2011,AND(F841&lt;=100,F841&gt;25)),"Low: overrated regular model (not new) with regular rotation",
             AND(E841&gt;110,C841&gt;2011,F841&lt;=25),"Low: overrated new model with bad rotation"
)</f>
        <v>Low: not new model and bad rotation</v>
      </c>
    </row>
    <row r="842" spans="1:8" x14ac:dyDescent="0.3">
      <c r="A842" t="s">
        <v>15</v>
      </c>
      <c r="B842" t="s">
        <v>206</v>
      </c>
      <c r="C842">
        <v>1993</v>
      </c>
      <c r="D842">
        <v>1787.5</v>
      </c>
      <c r="E842">
        <v>208.74551971326164</v>
      </c>
      <c r="F842">
        <v>4</v>
      </c>
      <c r="H842" t="str" cm="1">
        <f t="array" ref="H842">_xlfn.IFS(
             AND(E842&gt;110,C842&gt;2011,F842&gt;100),"High: overrated, new and good rotation",
             AND(E842&lt;90,C842&gt;2011,F842&gt;100),"High: underrated, new and good rotation",
             AND(E842&lt;90,C842&lt;2011,F842&gt;100),"High: underrated, not too new but good rotation",
             AND(E842&lt;=110,C842&gt;2011,F842&lt;=25),"Critic: well priced/underrated and new, but bad rotation",
             AND(E842&gt;110,F842&gt;100),"Top Tier: premium vehicules that tend to be sold above market prices",
             AND(E842&gt;=90,E842&lt;=110,F842&gt;25),"Moderate: fair price and regular to good rotation",
             AND(E842&lt;90,AND(C842&lt;=2011,C842&gt;=2000),AND(F842&lt;100,F842&gt;25)),"Moderate: underrated regular model and regular rotation",
             AND(E842&lt;90,C842&gt;2011,AND(F842&lt;=100,F842&gt;25)),"Moderate: underrated new model with regular rotation",
             AND(E842&lt;90,C842&lt;2000,AND(F842&lt;=100,F842&gt;25)),"Moderate: underrated old model with regular rotation",
             AND(C842&lt;=2011,F842&lt;=25),"Low: not new model and bad rotation",
             AND(E842&gt;110,AND(C842&lt;=2011,C842&gt;=2000),F842&lt;=25),"Low: overrated regular model with bad rotation",
             AND(E842&gt;110,C842&lt;2011,AND(F842&lt;=100,F842&gt;25)),"Low: overrated regular model (not new) with regular rotation",
             AND(E842&gt;110,C842&gt;2011,F842&lt;=25),"Low: overrated new model with bad rotation"
)</f>
        <v>Low: not new model and bad rotation</v>
      </c>
    </row>
    <row r="843" spans="1:8" x14ac:dyDescent="0.3">
      <c r="A843" t="s">
        <v>15</v>
      </c>
      <c r="B843" t="s">
        <v>206</v>
      </c>
      <c r="C843">
        <v>1996</v>
      </c>
      <c r="D843">
        <v>812.5</v>
      </c>
      <c r="E843">
        <v>90.191801794031392</v>
      </c>
      <c r="F843">
        <v>4</v>
      </c>
      <c r="H843" t="str" cm="1">
        <f t="array" ref="H843">_xlfn.IFS(
             AND(E843&gt;110,C843&gt;2011,F843&gt;100),"High: overrated, new and good rotation",
             AND(E843&lt;90,C843&gt;2011,F843&gt;100),"High: underrated, new and good rotation",
             AND(E843&lt;90,C843&lt;2011,F843&gt;100),"High: underrated, not too new but good rotation",
             AND(E843&lt;=110,C843&gt;2011,F843&lt;=25),"Critic: well priced/underrated and new, but bad rotation",
             AND(E843&gt;110,F843&gt;100),"Top Tier: premium vehicules that tend to be sold above market prices",
             AND(E843&gt;=90,E843&lt;=110,F843&gt;25),"Moderate: fair price and regular to good rotation",
             AND(E843&lt;90,AND(C843&lt;=2011,C843&gt;=2000),AND(F843&lt;100,F843&gt;25)),"Moderate: underrated regular model and regular rotation",
             AND(E843&lt;90,C843&gt;2011,AND(F843&lt;=100,F843&gt;25)),"Moderate: underrated new model with regular rotation",
             AND(E843&lt;90,C843&lt;2000,AND(F843&lt;=100,F843&gt;25)),"Moderate: underrated old model with regular rotation",
             AND(C843&lt;=2011,F843&lt;=25),"Low: not new model and bad rotation",
             AND(E843&gt;110,AND(C843&lt;=2011,C843&gt;=2000),F843&lt;=25),"Low: overrated regular model with bad rotation",
             AND(E843&gt;110,C843&lt;2011,AND(F843&lt;=100,F843&gt;25)),"Low: overrated regular model (not new) with regular rotation",
             AND(E843&gt;110,C843&gt;2011,F843&lt;=25),"Low: overrated new model with bad rotation"
)</f>
        <v>Low: not new model and bad rotation</v>
      </c>
    </row>
    <row r="844" spans="1:8" x14ac:dyDescent="0.3">
      <c r="A844" t="s">
        <v>15</v>
      </c>
      <c r="B844" t="s">
        <v>206</v>
      </c>
      <c r="C844">
        <v>1997</v>
      </c>
      <c r="D844">
        <v>1191.6666666666667</v>
      </c>
      <c r="E844">
        <v>100.6957632531403</v>
      </c>
      <c r="F844">
        <v>6</v>
      </c>
      <c r="H844" t="str" cm="1">
        <f t="array" ref="H844">_xlfn.IFS(
             AND(E844&gt;110,C844&gt;2011,F844&gt;100),"High: overrated, new and good rotation",
             AND(E844&lt;90,C844&gt;2011,F844&gt;100),"High: underrated, new and good rotation",
             AND(E844&lt;90,C844&lt;2011,F844&gt;100),"High: underrated, not too new but good rotation",
             AND(E844&lt;=110,C844&gt;2011,F844&lt;=25),"Critic: well priced/underrated and new, but bad rotation",
             AND(E844&gt;110,F844&gt;100),"Top Tier: premium vehicules that tend to be sold above market prices",
             AND(E844&gt;=90,E844&lt;=110,F844&gt;25),"Moderate: fair price and regular to good rotation",
             AND(E844&lt;90,AND(C844&lt;=2011,C844&gt;=2000),AND(F844&lt;100,F844&gt;25)),"Moderate: underrated regular model and regular rotation",
             AND(E844&lt;90,C844&gt;2011,AND(F844&lt;=100,F844&gt;25)),"Moderate: underrated new model with regular rotation",
             AND(E844&lt;90,C844&lt;2000,AND(F844&lt;=100,F844&gt;25)),"Moderate: underrated old model with regular rotation",
             AND(C844&lt;=2011,F844&lt;=25),"Low: not new model and bad rotation",
             AND(E844&gt;110,AND(C844&lt;=2011,C844&gt;=2000),F844&lt;=25),"Low: overrated regular model with bad rotation",
             AND(E844&gt;110,C844&lt;2011,AND(F844&lt;=100,F844&gt;25)),"Low: overrated regular model (not new) with regular rotation",
             AND(E844&gt;110,C844&gt;2011,F844&lt;=25),"Low: overrated new model with bad rotation"
)</f>
        <v>Low: not new model and bad rotation</v>
      </c>
    </row>
    <row r="845" spans="1:8" x14ac:dyDescent="0.3">
      <c r="A845" t="s">
        <v>15</v>
      </c>
      <c r="B845" t="s">
        <v>206</v>
      </c>
      <c r="C845">
        <v>1998</v>
      </c>
      <c r="D845">
        <v>900</v>
      </c>
      <c r="E845">
        <v>50.793650793650784</v>
      </c>
      <c r="F845">
        <v>3</v>
      </c>
      <c r="H845" t="str" cm="1">
        <f t="array" ref="H845">_xlfn.IFS(
             AND(E845&gt;110,C845&gt;2011,F845&gt;100),"High: overrated, new and good rotation",
             AND(E845&lt;90,C845&gt;2011,F845&gt;100),"High: underrated, new and good rotation",
             AND(E845&lt;90,C845&lt;2011,F845&gt;100),"High: underrated, not too new but good rotation",
             AND(E845&lt;=110,C845&gt;2011,F845&lt;=25),"Critic: well priced/underrated and new, but bad rotation",
             AND(E845&gt;110,F845&gt;100),"Top Tier: premium vehicules that tend to be sold above market prices",
             AND(E845&gt;=90,E845&lt;=110,F845&gt;25),"Moderate: fair price and regular to good rotation",
             AND(E845&lt;90,AND(C845&lt;=2011,C845&gt;=2000),AND(F845&lt;100,F845&gt;25)),"Moderate: underrated regular model and regular rotation",
             AND(E845&lt;90,C845&gt;2011,AND(F845&lt;=100,F845&gt;25)),"Moderate: underrated new model with regular rotation",
             AND(E845&lt;90,C845&lt;2000,AND(F845&lt;=100,F845&gt;25)),"Moderate: underrated old model with regular rotation",
             AND(C845&lt;=2011,F845&lt;=25),"Low: not new model and bad rotation",
             AND(E845&gt;110,AND(C845&lt;=2011,C845&gt;=2000),F845&lt;=25),"Low: overrated regular model with bad rotation",
             AND(E845&gt;110,C845&lt;2011,AND(F845&lt;=100,F845&gt;25)),"Low: overrated regular model (not new) with regular rotation",
             AND(E845&gt;110,C845&gt;2011,F845&lt;=25),"Low: overrated new model with bad rotation"
)</f>
        <v>Low: not new model and bad rotation</v>
      </c>
    </row>
    <row r="846" spans="1:8" x14ac:dyDescent="0.3">
      <c r="A846" t="s">
        <v>15</v>
      </c>
      <c r="B846" t="s">
        <v>207</v>
      </c>
      <c r="C846">
        <v>1995</v>
      </c>
      <c r="D846">
        <v>1850</v>
      </c>
      <c r="E846">
        <v>111.60268922142703</v>
      </c>
      <c r="F846">
        <v>2</v>
      </c>
      <c r="H846" t="str" cm="1">
        <f t="array" ref="H846">_xlfn.IFS(
             AND(E846&gt;110,C846&gt;2011,F846&gt;100),"High: overrated, new and good rotation",
             AND(E846&lt;90,C846&gt;2011,F846&gt;100),"High: underrated, new and good rotation",
             AND(E846&lt;90,C846&lt;2011,F846&gt;100),"High: underrated, not too new but good rotation",
             AND(E846&lt;=110,C846&gt;2011,F846&lt;=25),"Critic: well priced/underrated and new, but bad rotation",
             AND(E846&gt;110,F846&gt;100),"Top Tier: premium vehicules that tend to be sold above market prices",
             AND(E846&gt;=90,E846&lt;=110,F846&gt;25),"Moderate: fair price and regular to good rotation",
             AND(E846&lt;90,AND(C846&lt;=2011,C846&gt;=2000),AND(F846&lt;100,F846&gt;25)),"Moderate: underrated regular model and regular rotation",
             AND(E846&lt;90,C846&gt;2011,AND(F846&lt;=100,F846&gt;25)),"Moderate: underrated new model with regular rotation",
             AND(E846&lt;90,C846&lt;2000,AND(F846&lt;=100,F846&gt;25)),"Moderate: underrated old model with regular rotation",
             AND(C846&lt;=2011,F846&lt;=25),"Low: not new model and bad rotation",
             AND(E846&gt;110,AND(C846&lt;=2011,C846&gt;=2000),F846&lt;=25),"Low: overrated regular model with bad rotation",
             AND(E846&gt;110,C846&lt;2011,AND(F846&lt;=100,F846&gt;25)),"Low: overrated regular model (not new) with regular rotation",
             AND(E846&gt;110,C846&gt;2011,F846&lt;=25),"Low: overrated new model with bad rotation"
)</f>
        <v>Low: not new model and bad rotation</v>
      </c>
    </row>
    <row r="847" spans="1:8" x14ac:dyDescent="0.3">
      <c r="A847" t="s">
        <v>15</v>
      </c>
      <c r="B847" t="s">
        <v>208</v>
      </c>
      <c r="C847">
        <v>2000</v>
      </c>
      <c r="D847">
        <v>3500</v>
      </c>
      <c r="E847">
        <v>105.97679882229572</v>
      </c>
      <c r="F847">
        <v>4</v>
      </c>
      <c r="H847" t="str" cm="1">
        <f t="array" ref="H847">_xlfn.IFS(
             AND(E847&gt;110,C847&gt;2011,F847&gt;100),"High: overrated, new and good rotation",
             AND(E847&lt;90,C847&gt;2011,F847&gt;100),"High: underrated, new and good rotation",
             AND(E847&lt;90,C847&lt;2011,F847&gt;100),"High: underrated, not too new but good rotation",
             AND(E847&lt;=110,C847&gt;2011,F847&lt;=25),"Critic: well priced/underrated and new, but bad rotation",
             AND(E847&gt;110,F847&gt;100),"Top Tier: premium vehicules that tend to be sold above market prices",
             AND(E847&gt;=90,E847&lt;=110,F847&gt;25),"Moderate: fair price and regular to good rotation",
             AND(E847&lt;90,AND(C847&lt;=2011,C847&gt;=2000),AND(F847&lt;100,F847&gt;25)),"Moderate: underrated regular model and regular rotation",
             AND(E847&lt;90,C847&gt;2011,AND(F847&lt;=100,F847&gt;25)),"Moderate: underrated new model with regular rotation",
             AND(E847&lt;90,C847&lt;2000,AND(F847&lt;=100,F847&gt;25)),"Moderate: underrated old model with regular rotation",
             AND(C847&lt;=2011,F847&lt;=25),"Low: not new model and bad rotation",
             AND(E847&gt;110,AND(C847&lt;=2011,C847&gt;=2000),F847&lt;=25),"Low: overrated regular model with bad rotation",
             AND(E847&gt;110,C847&lt;2011,AND(F847&lt;=100,F847&gt;25)),"Low: overrated regular model (not new) with regular rotation",
             AND(E847&gt;110,C847&gt;2011,F847&lt;=25),"Low: overrated new model with bad rotation"
)</f>
        <v>Low: not new model and bad rotation</v>
      </c>
    </row>
    <row r="848" spans="1:8" x14ac:dyDescent="0.3">
      <c r="A848" t="s">
        <v>15</v>
      </c>
      <c r="B848" t="s">
        <v>209</v>
      </c>
      <c r="C848">
        <v>1995</v>
      </c>
      <c r="D848">
        <v>1150</v>
      </c>
      <c r="E848">
        <v>125.42743896981031</v>
      </c>
      <c r="F848">
        <v>10</v>
      </c>
      <c r="H848" t="str" cm="1">
        <f t="array" ref="H848">_xlfn.IFS(
             AND(E848&gt;110,C848&gt;2011,F848&gt;100),"High: overrated, new and good rotation",
             AND(E848&lt;90,C848&gt;2011,F848&gt;100),"High: underrated, new and good rotation",
             AND(E848&lt;90,C848&lt;2011,F848&gt;100),"High: underrated, not too new but good rotation",
             AND(E848&lt;=110,C848&gt;2011,F848&lt;=25),"Critic: well priced/underrated and new, but bad rotation",
             AND(E848&gt;110,F848&gt;100),"Top Tier: premium vehicules that tend to be sold above market prices",
             AND(E848&gt;=90,E848&lt;=110,F848&gt;25),"Moderate: fair price and regular to good rotation",
             AND(E848&lt;90,AND(C848&lt;=2011,C848&gt;=2000),AND(F848&lt;100,F848&gt;25)),"Moderate: underrated regular model and regular rotation",
             AND(E848&lt;90,C848&gt;2011,AND(F848&lt;=100,F848&gt;25)),"Moderate: underrated new model with regular rotation",
             AND(E848&lt;90,C848&lt;2000,AND(F848&lt;=100,F848&gt;25)),"Moderate: underrated old model with regular rotation",
             AND(C848&lt;=2011,F848&lt;=25),"Low: not new model and bad rotation",
             AND(E848&gt;110,AND(C848&lt;=2011,C848&gt;=2000),F848&lt;=25),"Low: overrated regular model with bad rotation",
             AND(E848&gt;110,C848&lt;2011,AND(F848&lt;=100,F848&gt;25)),"Low: overrated regular model (not new) with regular rotation",
             AND(E848&gt;110,C848&gt;2011,F848&lt;=25),"Low: overrated new model with bad rotation"
)</f>
        <v>Low: not new model and bad rotation</v>
      </c>
    </row>
    <row r="849" spans="1:8" x14ac:dyDescent="0.3">
      <c r="A849" t="s">
        <v>15</v>
      </c>
      <c r="B849" t="s">
        <v>209</v>
      </c>
      <c r="C849">
        <v>1997</v>
      </c>
      <c r="D849">
        <v>566.66666666666663</v>
      </c>
      <c r="E849">
        <v>54.939679467981357</v>
      </c>
      <c r="F849">
        <v>3</v>
      </c>
      <c r="H849" t="str" cm="1">
        <f t="array" ref="H849">_xlfn.IFS(
             AND(E849&gt;110,C849&gt;2011,F849&gt;100),"High: overrated, new and good rotation",
             AND(E849&lt;90,C849&gt;2011,F849&gt;100),"High: underrated, new and good rotation",
             AND(E849&lt;90,C849&lt;2011,F849&gt;100),"High: underrated, not too new but good rotation",
             AND(E849&lt;=110,C849&gt;2011,F849&lt;=25),"Critic: well priced/underrated and new, but bad rotation",
             AND(E849&gt;110,F849&gt;100),"Top Tier: premium vehicules that tend to be sold above market prices",
             AND(E849&gt;=90,E849&lt;=110,F849&gt;25),"Moderate: fair price and regular to good rotation",
             AND(E849&lt;90,AND(C849&lt;=2011,C849&gt;=2000),AND(F849&lt;100,F849&gt;25)),"Moderate: underrated regular model and regular rotation",
             AND(E849&lt;90,C849&gt;2011,AND(F849&lt;=100,F849&gt;25)),"Moderate: underrated new model with regular rotation",
             AND(E849&lt;90,C849&lt;2000,AND(F849&lt;=100,F849&gt;25)),"Moderate: underrated old model with regular rotation",
             AND(C849&lt;=2011,F849&lt;=25),"Low: not new model and bad rotation",
             AND(E849&gt;110,AND(C849&lt;=2011,C849&gt;=2000),F849&lt;=25),"Low: overrated regular model with bad rotation",
             AND(E849&gt;110,C849&lt;2011,AND(F849&lt;=100,F849&gt;25)),"Low: overrated regular model (not new) with regular rotation",
             AND(E849&gt;110,C849&gt;2011,F849&lt;=25),"Low: overrated new model with bad rotation"
)</f>
        <v>Low: not new model and bad rotation</v>
      </c>
    </row>
    <row r="850" spans="1:8" x14ac:dyDescent="0.3">
      <c r="A850" t="s">
        <v>15</v>
      </c>
      <c r="B850" t="s">
        <v>209</v>
      </c>
      <c r="C850">
        <v>1998</v>
      </c>
      <c r="D850">
        <v>1333.3333333333333</v>
      </c>
      <c r="E850">
        <v>109.54877412623891</v>
      </c>
      <c r="F850">
        <v>3</v>
      </c>
      <c r="H850" t="str" cm="1">
        <f t="array" ref="H850">_xlfn.IFS(
             AND(E850&gt;110,C850&gt;2011,F850&gt;100),"High: overrated, new and good rotation",
             AND(E850&lt;90,C850&gt;2011,F850&gt;100),"High: underrated, new and good rotation",
             AND(E850&lt;90,C850&lt;2011,F850&gt;100),"High: underrated, not too new but good rotation",
             AND(E850&lt;=110,C850&gt;2011,F850&lt;=25),"Critic: well priced/underrated and new, but bad rotation",
             AND(E850&gt;110,F850&gt;100),"Top Tier: premium vehicules that tend to be sold above market prices",
             AND(E850&gt;=90,E850&lt;=110,F850&gt;25),"Moderate: fair price and regular to good rotation",
             AND(E850&lt;90,AND(C850&lt;=2011,C850&gt;=2000),AND(F850&lt;100,F850&gt;25)),"Moderate: underrated regular model and regular rotation",
             AND(E850&lt;90,C850&gt;2011,AND(F850&lt;=100,F850&gt;25)),"Moderate: underrated new model with regular rotation",
             AND(E850&lt;90,C850&lt;2000,AND(F850&lt;=100,F850&gt;25)),"Moderate: underrated old model with regular rotation",
             AND(C850&lt;=2011,F850&lt;=25),"Low: not new model and bad rotation",
             AND(E850&gt;110,AND(C850&lt;=2011,C850&gt;=2000),F850&lt;=25),"Low: overrated regular model with bad rotation",
             AND(E850&gt;110,C850&lt;2011,AND(F850&lt;=100,F850&gt;25)),"Low: overrated regular model (not new) with regular rotation",
             AND(E850&gt;110,C850&gt;2011,F850&lt;=25),"Low: overrated new model with bad rotation"
)</f>
        <v>Low: not new model and bad rotation</v>
      </c>
    </row>
    <row r="851" spans="1:8" x14ac:dyDescent="0.3">
      <c r="A851" t="s">
        <v>15</v>
      </c>
      <c r="B851" t="s">
        <v>209</v>
      </c>
      <c r="C851">
        <v>2000</v>
      </c>
      <c r="D851">
        <v>2410</v>
      </c>
      <c r="E851">
        <v>126.00106326422114</v>
      </c>
      <c r="F851">
        <v>5</v>
      </c>
      <c r="H851" t="str" cm="1">
        <f t="array" ref="H851">_xlfn.IFS(
             AND(E851&gt;110,C851&gt;2011,F851&gt;100),"High: overrated, new and good rotation",
             AND(E851&lt;90,C851&gt;2011,F851&gt;100),"High: underrated, new and good rotation",
             AND(E851&lt;90,C851&lt;2011,F851&gt;100),"High: underrated, not too new but good rotation",
             AND(E851&lt;=110,C851&gt;2011,F851&lt;=25),"Critic: well priced/underrated and new, but bad rotation",
             AND(E851&gt;110,F851&gt;100),"Top Tier: premium vehicules that tend to be sold above market prices",
             AND(E851&gt;=90,E851&lt;=110,F851&gt;25),"Moderate: fair price and regular to good rotation",
             AND(E851&lt;90,AND(C851&lt;=2011,C851&gt;=2000),AND(F851&lt;100,F851&gt;25)),"Moderate: underrated regular model and regular rotation",
             AND(E851&lt;90,C851&gt;2011,AND(F851&lt;=100,F851&gt;25)),"Moderate: underrated new model with regular rotation",
             AND(E851&lt;90,C851&lt;2000,AND(F851&lt;=100,F851&gt;25)),"Moderate: underrated old model with regular rotation",
             AND(C851&lt;=2011,F851&lt;=25),"Low: not new model and bad rotation",
             AND(E851&gt;110,AND(C851&lt;=2011,C851&gt;=2000),F851&lt;=25),"Low: overrated regular model with bad rotation",
             AND(E851&gt;110,C851&lt;2011,AND(F851&lt;=100,F851&gt;25)),"Low: overrated regular model (not new) with regular rotation",
             AND(E851&gt;110,C851&gt;2011,F851&lt;=25),"Low: overrated new model with bad rotation"
)</f>
        <v>Low: not new model and bad rotation</v>
      </c>
    </row>
    <row r="852" spans="1:8" x14ac:dyDescent="0.3">
      <c r="A852" t="s">
        <v>15</v>
      </c>
      <c r="B852" t="s">
        <v>209</v>
      </c>
      <c r="C852">
        <v>2001</v>
      </c>
      <c r="D852">
        <v>2080</v>
      </c>
      <c r="E852">
        <v>110.30466624815196</v>
      </c>
      <c r="F852">
        <v>10</v>
      </c>
      <c r="H852" t="str" cm="1">
        <f t="array" ref="H852">_xlfn.IFS(
             AND(E852&gt;110,C852&gt;2011,F852&gt;100),"High: overrated, new and good rotation",
             AND(E852&lt;90,C852&gt;2011,F852&gt;100),"High: underrated, new and good rotation",
             AND(E852&lt;90,C852&lt;2011,F852&gt;100),"High: underrated, not too new but good rotation",
             AND(E852&lt;=110,C852&gt;2011,F852&lt;=25),"Critic: well priced/underrated and new, but bad rotation",
             AND(E852&gt;110,F852&gt;100),"Top Tier: premium vehicules that tend to be sold above market prices",
             AND(E852&gt;=90,E852&lt;=110,F852&gt;25),"Moderate: fair price and regular to good rotation",
             AND(E852&lt;90,AND(C852&lt;=2011,C852&gt;=2000),AND(F852&lt;100,F852&gt;25)),"Moderate: underrated regular model and regular rotation",
             AND(E852&lt;90,C852&gt;2011,AND(F852&lt;=100,F852&gt;25)),"Moderate: underrated new model with regular rotation",
             AND(E852&lt;90,C852&lt;2000,AND(F852&lt;=100,F852&gt;25)),"Moderate: underrated old model with regular rotation",
             AND(C852&lt;=2011,F852&lt;=25),"Low: not new model and bad rotation",
             AND(E852&gt;110,AND(C852&lt;=2011,C852&gt;=2000),F852&lt;=25),"Low: overrated regular model with bad rotation",
             AND(E852&gt;110,C852&lt;2011,AND(F852&lt;=100,F852&gt;25)),"Low: overrated regular model (not new) with regular rotation",
             AND(E852&gt;110,C852&gt;2011,F852&lt;=25),"Low: overrated new model with bad rotation"
)</f>
        <v>Low: not new model and bad rotation</v>
      </c>
    </row>
    <row r="853" spans="1:8" x14ac:dyDescent="0.3">
      <c r="A853" t="s">
        <v>15</v>
      </c>
      <c r="B853" t="s">
        <v>209</v>
      </c>
      <c r="C853">
        <v>2002</v>
      </c>
      <c r="D853">
        <v>2587.5</v>
      </c>
      <c r="E853">
        <v>90.242226309516312</v>
      </c>
      <c r="F853">
        <v>8</v>
      </c>
      <c r="H853" t="str" cm="1">
        <f t="array" ref="H853">_xlfn.IFS(
             AND(E853&gt;110,C853&gt;2011,F853&gt;100),"High: overrated, new and good rotation",
             AND(E853&lt;90,C853&gt;2011,F853&gt;100),"High: underrated, new and good rotation",
             AND(E853&lt;90,C853&lt;2011,F853&gt;100),"High: underrated, not too new but good rotation",
             AND(E853&lt;=110,C853&gt;2011,F853&lt;=25),"Critic: well priced/underrated and new, but bad rotation",
             AND(E853&gt;110,F853&gt;100),"Top Tier: premium vehicules that tend to be sold above market prices",
             AND(E853&gt;=90,E853&lt;=110,F853&gt;25),"Moderate: fair price and regular to good rotation",
             AND(E853&lt;90,AND(C853&lt;=2011,C853&gt;=2000),AND(F853&lt;100,F853&gt;25)),"Moderate: underrated regular model and regular rotation",
             AND(E853&lt;90,C853&gt;2011,AND(F853&lt;=100,F853&gt;25)),"Moderate: underrated new model with regular rotation",
             AND(E853&lt;90,C853&lt;2000,AND(F853&lt;=100,F853&gt;25)),"Moderate: underrated old model with regular rotation",
             AND(C853&lt;=2011,F853&lt;=25),"Low: not new model and bad rotation",
             AND(E853&gt;110,AND(C853&lt;=2011,C853&gt;=2000),F853&lt;=25),"Low: overrated regular model with bad rotation",
             AND(E853&gt;110,C853&lt;2011,AND(F853&lt;=100,F853&gt;25)),"Low: overrated regular model (not new) with regular rotation",
             AND(E853&gt;110,C853&gt;2011,F853&lt;=25),"Low: overrated new model with bad rotation"
)</f>
        <v>Low: not new model and bad rotation</v>
      </c>
    </row>
    <row r="854" spans="1:8" x14ac:dyDescent="0.3">
      <c r="A854" t="s">
        <v>15</v>
      </c>
      <c r="B854" t="s">
        <v>209</v>
      </c>
      <c r="C854">
        <v>2010</v>
      </c>
      <c r="D854">
        <v>16891.364902506964</v>
      </c>
      <c r="E854">
        <v>99.370618304149161</v>
      </c>
      <c r="F854">
        <v>359</v>
      </c>
      <c r="H854" t="str" cm="1">
        <f t="array" ref="H854">_xlfn.IFS(
             AND(E854&gt;110,C854&gt;2011,F854&gt;100),"High: overrated, new and good rotation",
             AND(E854&lt;90,C854&gt;2011,F854&gt;100),"High: underrated, new and good rotation",
             AND(E854&lt;90,C854&lt;2011,F854&gt;100),"High: underrated, not too new but good rotation",
             AND(E854&lt;=110,C854&gt;2011,F854&lt;=25),"Critic: well priced/underrated and new, but bad rotation",
             AND(E854&gt;110,F854&gt;100),"Top Tier: premium vehicules that tend to be sold above market prices",
             AND(E854&gt;=90,E854&lt;=110,F854&gt;25),"Moderate: fair price and regular to good rotation",
             AND(E854&lt;90,AND(C854&lt;=2011,C854&gt;=2000),AND(F854&lt;100,F854&gt;25)),"Moderate: underrated regular model and regular rotation",
             AND(E854&lt;90,C854&gt;2011,AND(F854&lt;=100,F854&gt;25)),"Moderate: underrated new model with regular rotation",
             AND(E854&lt;90,C854&lt;2000,AND(F854&lt;=100,F854&gt;25)),"Moderate: underrated old model with regular rotation",
             AND(C854&lt;=2011,F854&lt;=25),"Low: not new model and bad rotation",
             AND(E854&gt;110,AND(C854&lt;=2011,C854&gt;=2000),F854&lt;=25),"Low: overrated regular model with bad rotation",
             AND(E854&gt;110,C854&lt;2011,AND(F854&lt;=100,F854&gt;25)),"Low: overrated regular model (not new) with regular rotation",
             AND(E854&gt;110,C854&gt;2011,F854&lt;=25),"Low: overrated new model with bad rotation"
)</f>
        <v>Moderate: fair price and regular to good rotation</v>
      </c>
    </row>
    <row r="855" spans="1:8" x14ac:dyDescent="0.3">
      <c r="A855" t="s">
        <v>15</v>
      </c>
      <c r="B855" t="s">
        <v>209</v>
      </c>
      <c r="C855">
        <v>2011</v>
      </c>
      <c r="D855">
        <v>17682.388059701494</v>
      </c>
      <c r="E855">
        <v>100.03919922293795</v>
      </c>
      <c r="F855">
        <v>335</v>
      </c>
      <c r="H855" t="str" cm="1">
        <f t="array" ref="H855">_xlfn.IFS(
             AND(E855&gt;110,C855&gt;2011,F855&gt;100),"High: overrated, new and good rotation",
             AND(E855&lt;90,C855&gt;2011,F855&gt;100),"High: underrated, new and good rotation",
             AND(E855&lt;90,C855&lt;2011,F855&gt;100),"High: underrated, not too new but good rotation",
             AND(E855&lt;=110,C855&gt;2011,F855&lt;=25),"Critic: well priced/underrated and new, but bad rotation",
             AND(E855&gt;110,F855&gt;100),"Top Tier: premium vehicules that tend to be sold above market prices",
             AND(E855&gt;=90,E855&lt;=110,F855&gt;25),"Moderate: fair price and regular to good rotation",
             AND(E855&lt;90,AND(C855&lt;=2011,C855&gt;=2000),AND(F855&lt;100,F855&gt;25)),"Moderate: underrated regular model and regular rotation",
             AND(E855&lt;90,C855&gt;2011,AND(F855&lt;=100,F855&gt;25)),"Moderate: underrated new model with regular rotation",
             AND(E855&lt;90,C855&lt;2000,AND(F855&lt;=100,F855&gt;25)),"Moderate: underrated old model with regular rotation",
             AND(C855&lt;=2011,F855&lt;=25),"Low: not new model and bad rotation",
             AND(E855&gt;110,AND(C855&lt;=2011,C855&gt;=2000),F855&lt;=25),"Low: overrated regular model with bad rotation",
             AND(E855&gt;110,C855&lt;2011,AND(F855&lt;=100,F855&gt;25)),"Low: overrated regular model (not new) with regular rotation",
             AND(E855&gt;110,C855&gt;2011,F855&lt;=25),"Low: overrated new model with bad rotation"
)</f>
        <v>Moderate: fair price and regular to good rotation</v>
      </c>
    </row>
    <row r="856" spans="1:8" x14ac:dyDescent="0.3">
      <c r="A856" t="s">
        <v>15</v>
      </c>
      <c r="B856" t="s">
        <v>209</v>
      </c>
      <c r="C856">
        <v>2012</v>
      </c>
      <c r="D856">
        <v>18745.591695501731</v>
      </c>
      <c r="E856">
        <v>99.353290132471386</v>
      </c>
      <c r="F856">
        <v>289</v>
      </c>
      <c r="H856" t="str" cm="1">
        <f t="array" ref="H856">_xlfn.IFS(
             AND(E856&gt;110,C856&gt;2011,F856&gt;100),"High: overrated, new and good rotation",
             AND(E856&lt;90,C856&gt;2011,F856&gt;100),"High: underrated, new and good rotation",
             AND(E856&lt;90,C856&lt;2011,F856&gt;100),"High: underrated, not too new but good rotation",
             AND(E856&lt;=110,C856&gt;2011,F856&lt;=25),"Critic: well priced/underrated and new, but bad rotation",
             AND(E856&gt;110,F856&gt;100),"Top Tier: premium vehicules that tend to be sold above market prices",
             AND(E856&gt;=90,E856&lt;=110,F856&gt;25),"Moderate: fair price and regular to good rotation",
             AND(E856&lt;90,AND(C856&lt;=2011,C856&gt;=2000),AND(F856&lt;100,F856&gt;25)),"Moderate: underrated regular model and regular rotation",
             AND(E856&lt;90,C856&gt;2011,AND(F856&lt;=100,F856&gt;25)),"Moderate: underrated new model with regular rotation",
             AND(E856&lt;90,C856&lt;2000,AND(F856&lt;=100,F856&gt;25)),"Moderate: underrated old model with regular rotation",
             AND(C856&lt;=2011,F856&lt;=25),"Low: not new model and bad rotation",
             AND(E856&gt;110,AND(C856&lt;=2011,C856&gt;=2000),F856&lt;=25),"Low: overrated regular model with bad rotation",
             AND(E856&gt;110,C856&lt;2011,AND(F856&lt;=100,F856&gt;25)),"Low: overrated regular model (not new) with regular rotation",
             AND(E856&gt;110,C856&gt;2011,F856&lt;=25),"Low: overrated new model with bad rotation"
)</f>
        <v>Moderate: fair price and regular to good rotation</v>
      </c>
    </row>
    <row r="857" spans="1:8" x14ac:dyDescent="0.3">
      <c r="A857" t="s">
        <v>15</v>
      </c>
      <c r="B857" t="s">
        <v>209</v>
      </c>
      <c r="C857">
        <v>2013</v>
      </c>
      <c r="D857">
        <v>20872.492505353319</v>
      </c>
      <c r="E857">
        <v>98.939702848984169</v>
      </c>
      <c r="F857">
        <v>467</v>
      </c>
      <c r="H857" t="str" cm="1">
        <f t="array" ref="H857">_xlfn.IFS(
             AND(E857&gt;110,C857&gt;2011,F857&gt;100),"High: overrated, new and good rotation",
             AND(E857&lt;90,C857&gt;2011,F857&gt;100),"High: underrated, new and good rotation",
             AND(E857&lt;90,C857&lt;2011,F857&gt;100),"High: underrated, not too new but good rotation",
             AND(E857&lt;=110,C857&gt;2011,F857&lt;=25),"Critic: well priced/underrated and new, but bad rotation",
             AND(E857&gt;110,F857&gt;100),"Top Tier: premium vehicules that tend to be sold above market prices",
             AND(E857&gt;=90,E857&lt;=110,F857&gt;25),"Moderate: fair price and regular to good rotation",
             AND(E857&lt;90,AND(C857&lt;=2011,C857&gt;=2000),AND(F857&lt;100,F857&gt;25)),"Moderate: underrated regular model and regular rotation",
             AND(E857&lt;90,C857&gt;2011,AND(F857&lt;=100,F857&gt;25)),"Moderate: underrated new model with regular rotation",
             AND(E857&lt;90,C857&lt;2000,AND(F857&lt;=100,F857&gt;25)),"Moderate: underrated old model with regular rotation",
             AND(C857&lt;=2011,F857&lt;=25),"Low: not new model and bad rotation",
             AND(E857&gt;110,AND(C857&lt;=2011,C857&gt;=2000),F857&lt;=25),"Low: overrated regular model with bad rotation",
             AND(E857&gt;110,C857&lt;2011,AND(F857&lt;=100,F857&gt;25)),"Low: overrated regular model (not new) with regular rotation",
             AND(E857&gt;110,C857&gt;2011,F857&lt;=25),"Low: overrated new model with bad rotation"
)</f>
        <v>Moderate: fair price and regular to good rotation</v>
      </c>
    </row>
    <row r="858" spans="1:8" x14ac:dyDescent="0.3">
      <c r="A858" t="s">
        <v>15</v>
      </c>
      <c r="B858" t="s">
        <v>209</v>
      </c>
      <c r="C858">
        <v>2014</v>
      </c>
      <c r="D858">
        <v>22439.364303178485</v>
      </c>
      <c r="E858">
        <v>97.719925491232402</v>
      </c>
      <c r="F858">
        <v>409</v>
      </c>
      <c r="H858" t="str" cm="1">
        <f t="array" ref="H858">_xlfn.IFS(
             AND(E858&gt;110,C858&gt;2011,F858&gt;100),"High: overrated, new and good rotation",
             AND(E858&lt;90,C858&gt;2011,F858&gt;100),"High: underrated, new and good rotation",
             AND(E858&lt;90,C858&lt;2011,F858&gt;100),"High: underrated, not too new but good rotation",
             AND(E858&lt;=110,C858&gt;2011,F858&lt;=25),"Critic: well priced/underrated and new, but bad rotation",
             AND(E858&gt;110,F858&gt;100),"Top Tier: premium vehicules that tend to be sold above market prices",
             AND(E858&gt;=90,E858&lt;=110,F858&gt;25),"Moderate: fair price and regular to good rotation",
             AND(E858&lt;90,AND(C858&lt;=2011,C858&gt;=2000),AND(F858&lt;100,F858&gt;25)),"Moderate: underrated regular model and regular rotation",
             AND(E858&lt;90,C858&gt;2011,AND(F858&lt;=100,F858&gt;25)),"Moderate: underrated new model with regular rotation",
             AND(E858&lt;90,C858&lt;2000,AND(F858&lt;=100,F858&gt;25)),"Moderate: underrated old model with regular rotation",
             AND(C858&lt;=2011,F858&lt;=25),"Low: not new model and bad rotation",
             AND(E858&gt;110,AND(C858&lt;=2011,C858&gt;=2000),F858&lt;=25),"Low: overrated regular model with bad rotation",
             AND(E858&gt;110,C858&lt;2011,AND(F858&lt;=100,F858&gt;25)),"Low: overrated regular model (not new) with regular rotation",
             AND(E858&gt;110,C858&gt;2011,F858&lt;=25),"Low: overrated new model with bad rotation"
)</f>
        <v>Moderate: fair price and regular to good rotation</v>
      </c>
    </row>
    <row r="859" spans="1:8" x14ac:dyDescent="0.3">
      <c r="A859" t="s">
        <v>15</v>
      </c>
      <c r="B859" t="s">
        <v>209</v>
      </c>
      <c r="C859">
        <v>2015</v>
      </c>
      <c r="D859">
        <v>25273.780487804877</v>
      </c>
      <c r="E859">
        <v>94.999819839843184</v>
      </c>
      <c r="F859">
        <v>41</v>
      </c>
      <c r="H859" t="str" cm="1">
        <f t="array" ref="H859">_xlfn.IFS(
             AND(E859&gt;110,C859&gt;2011,F859&gt;100),"High: overrated, new and good rotation",
             AND(E859&lt;90,C859&gt;2011,F859&gt;100),"High: underrated, new and good rotation",
             AND(E859&lt;90,C859&lt;2011,F859&gt;100),"High: underrated, not too new but good rotation",
             AND(E859&lt;=110,C859&gt;2011,F859&lt;=25),"Critic: well priced/underrated and new, but bad rotation",
             AND(E859&gt;110,F859&gt;100),"Top Tier: premium vehicules that tend to be sold above market prices",
             AND(E859&gt;=90,E859&lt;=110,F859&gt;25),"Moderate: fair price and regular to good rotation",
             AND(E859&lt;90,AND(C859&lt;=2011,C859&gt;=2000),AND(F859&lt;100,F859&gt;25)),"Moderate: underrated regular model and regular rotation",
             AND(E859&lt;90,C859&gt;2011,AND(F859&lt;=100,F859&gt;25)),"Moderate: underrated new model with regular rotation",
             AND(E859&lt;90,C859&lt;2000,AND(F859&lt;=100,F859&gt;25)),"Moderate: underrated old model with regular rotation",
             AND(C859&lt;=2011,F859&lt;=25),"Low: not new model and bad rotation",
             AND(E859&gt;110,AND(C859&lt;=2011,C859&gt;=2000),F859&lt;=25),"Low: overrated regular model with bad rotation",
             AND(E859&gt;110,C859&lt;2011,AND(F859&lt;=100,F859&gt;25)),"Low: overrated regular model (not new) with regular rotation",
             AND(E859&gt;110,C859&gt;2011,F859&lt;=25),"Low: overrated new model with bad rotation"
)</f>
        <v>Moderate: fair price and regular to good rotation</v>
      </c>
    </row>
    <row r="860" spans="1:8" x14ac:dyDescent="0.3">
      <c r="A860" t="s">
        <v>15</v>
      </c>
      <c r="B860" t="s">
        <v>210</v>
      </c>
      <c r="C860">
        <v>1992</v>
      </c>
      <c r="D860">
        <v>843.75</v>
      </c>
      <c r="E860">
        <v>59.89468864468865</v>
      </c>
      <c r="F860">
        <v>4</v>
      </c>
      <c r="H860" t="str" cm="1">
        <f t="array" ref="H860">_xlfn.IFS(
             AND(E860&gt;110,C860&gt;2011,F860&gt;100),"High: overrated, new and good rotation",
             AND(E860&lt;90,C860&gt;2011,F860&gt;100),"High: underrated, new and good rotation",
             AND(E860&lt;90,C860&lt;2011,F860&gt;100),"High: underrated, not too new but good rotation",
             AND(E860&lt;=110,C860&gt;2011,F860&lt;=25),"Critic: well priced/underrated and new, but bad rotation",
             AND(E860&gt;110,F860&gt;100),"Top Tier: premium vehicules that tend to be sold above market prices",
             AND(E860&gt;=90,E860&lt;=110,F860&gt;25),"Moderate: fair price and regular to good rotation",
             AND(E860&lt;90,AND(C860&lt;=2011,C860&gt;=2000),AND(F860&lt;100,F860&gt;25)),"Moderate: underrated regular model and regular rotation",
             AND(E860&lt;90,C860&gt;2011,AND(F860&lt;=100,F860&gt;25)),"Moderate: underrated new model with regular rotation",
             AND(E860&lt;90,C860&lt;2000,AND(F860&lt;=100,F860&gt;25)),"Moderate: underrated old model with regular rotation",
             AND(C860&lt;=2011,F860&lt;=25),"Low: not new model and bad rotation",
             AND(E860&gt;110,AND(C860&lt;=2011,C860&gt;=2000),F860&lt;=25),"Low: overrated regular model with bad rotation",
             AND(E860&gt;110,C860&lt;2011,AND(F860&lt;=100,F860&gt;25)),"Low: overrated regular model (not new) with regular rotation",
             AND(E860&gt;110,C860&gt;2011,F860&lt;=25),"Low: overrated new model with bad rotation"
)</f>
        <v>Low: not new model and bad rotation</v>
      </c>
    </row>
    <row r="861" spans="1:8" x14ac:dyDescent="0.3">
      <c r="A861" t="s">
        <v>15</v>
      </c>
      <c r="B861" t="s">
        <v>210</v>
      </c>
      <c r="C861">
        <v>1993</v>
      </c>
      <c r="D861">
        <v>3000</v>
      </c>
      <c r="E861">
        <v>324.32432432432432</v>
      </c>
      <c r="F861">
        <v>1</v>
      </c>
      <c r="H861" t="str" cm="1">
        <f t="array" ref="H861">_xlfn.IFS(
             AND(E861&gt;110,C861&gt;2011,F861&gt;100),"High: overrated, new and good rotation",
             AND(E861&lt;90,C861&gt;2011,F861&gt;100),"High: underrated, new and good rotation",
             AND(E861&lt;90,C861&lt;2011,F861&gt;100),"High: underrated, not too new but good rotation",
             AND(E861&lt;=110,C861&gt;2011,F861&lt;=25),"Critic: well priced/underrated and new, but bad rotation",
             AND(E861&gt;110,F861&gt;100),"Top Tier: premium vehicules that tend to be sold above market prices",
             AND(E861&gt;=90,E861&lt;=110,F861&gt;25),"Moderate: fair price and regular to good rotation",
             AND(E861&lt;90,AND(C861&lt;=2011,C861&gt;=2000),AND(F861&lt;100,F861&gt;25)),"Moderate: underrated regular model and regular rotation",
             AND(E861&lt;90,C861&gt;2011,AND(F861&lt;=100,F861&gt;25)),"Moderate: underrated new model with regular rotation",
             AND(E861&lt;90,C861&lt;2000,AND(F861&lt;=100,F861&gt;25)),"Moderate: underrated old model with regular rotation",
             AND(C861&lt;=2011,F861&lt;=25),"Low: not new model and bad rotation",
             AND(E861&gt;110,AND(C861&lt;=2011,C861&gt;=2000),F861&lt;=25),"Low: overrated regular model with bad rotation",
             AND(E861&gt;110,C861&lt;2011,AND(F861&lt;=100,F861&gt;25)),"Low: overrated regular model (not new) with regular rotation",
             AND(E861&gt;110,C861&gt;2011,F861&lt;=25),"Low: overrated new model with bad rotation"
)</f>
        <v>Low: not new model and bad rotation</v>
      </c>
    </row>
    <row r="862" spans="1:8" x14ac:dyDescent="0.3">
      <c r="A862" t="s">
        <v>15</v>
      </c>
      <c r="B862" t="s">
        <v>210</v>
      </c>
      <c r="C862">
        <v>1995</v>
      </c>
      <c r="D862">
        <v>525</v>
      </c>
      <c r="E862">
        <v>14.200398142003984</v>
      </c>
      <c r="F862">
        <v>2</v>
      </c>
      <c r="H862" t="str" cm="1">
        <f t="array" ref="H862">_xlfn.IFS(
             AND(E862&gt;110,C862&gt;2011,F862&gt;100),"High: overrated, new and good rotation",
             AND(E862&lt;90,C862&gt;2011,F862&gt;100),"High: underrated, new and good rotation",
             AND(E862&lt;90,C862&lt;2011,F862&gt;100),"High: underrated, not too new but good rotation",
             AND(E862&lt;=110,C862&gt;2011,F862&lt;=25),"Critic: well priced/underrated and new, but bad rotation",
             AND(E862&gt;110,F862&gt;100),"Top Tier: premium vehicules that tend to be sold above market prices",
             AND(E862&gt;=90,E862&lt;=110,F862&gt;25),"Moderate: fair price and regular to good rotation",
             AND(E862&lt;90,AND(C862&lt;=2011,C862&gt;=2000),AND(F862&lt;100,F862&gt;25)),"Moderate: underrated regular model and regular rotation",
             AND(E862&lt;90,C862&gt;2011,AND(F862&lt;=100,F862&gt;25)),"Moderate: underrated new model with regular rotation",
             AND(E862&lt;90,C862&lt;2000,AND(F862&lt;=100,F862&gt;25)),"Moderate: underrated old model with regular rotation",
             AND(C862&lt;=2011,F862&lt;=25),"Low: not new model and bad rotation",
             AND(E862&gt;110,AND(C862&lt;=2011,C862&gt;=2000),F862&lt;=25),"Low: overrated regular model with bad rotation",
             AND(E862&gt;110,C862&lt;2011,AND(F862&lt;=100,F862&gt;25)),"Low: overrated regular model (not new) with regular rotation",
             AND(E862&gt;110,C862&gt;2011,F862&lt;=25),"Low: overrated new model with bad rotation"
)</f>
        <v>Low: not new model and bad rotation</v>
      </c>
    </row>
    <row r="863" spans="1:8" x14ac:dyDescent="0.3">
      <c r="A863" t="s">
        <v>15</v>
      </c>
      <c r="B863" t="s">
        <v>210</v>
      </c>
      <c r="C863">
        <v>1996</v>
      </c>
      <c r="D863">
        <v>800</v>
      </c>
      <c r="E863">
        <v>21.640255196542498</v>
      </c>
      <c r="F863">
        <v>2</v>
      </c>
      <c r="H863" t="str" cm="1">
        <f t="array" ref="H863">_xlfn.IFS(
             AND(E863&gt;110,C863&gt;2011,F863&gt;100),"High: overrated, new and good rotation",
             AND(E863&lt;90,C863&gt;2011,F863&gt;100),"High: underrated, new and good rotation",
             AND(E863&lt;90,C863&lt;2011,F863&gt;100),"High: underrated, not too new but good rotation",
             AND(E863&lt;=110,C863&gt;2011,F863&lt;=25),"Critic: well priced/underrated and new, but bad rotation",
             AND(E863&gt;110,F863&gt;100),"Top Tier: premium vehicules that tend to be sold above market prices",
             AND(E863&gt;=90,E863&lt;=110,F863&gt;25),"Moderate: fair price and regular to good rotation",
             AND(E863&lt;90,AND(C863&lt;=2011,C863&gt;=2000),AND(F863&lt;100,F863&gt;25)),"Moderate: underrated regular model and regular rotation",
             AND(E863&lt;90,C863&gt;2011,AND(F863&lt;=100,F863&gt;25)),"Moderate: underrated new model with regular rotation",
             AND(E863&lt;90,C863&lt;2000,AND(F863&lt;=100,F863&gt;25)),"Moderate: underrated old model with regular rotation",
             AND(C863&lt;=2011,F863&lt;=25),"Low: not new model and bad rotation",
             AND(E863&gt;110,AND(C863&lt;=2011,C863&gt;=2000),F863&lt;=25),"Low: overrated regular model with bad rotation",
             AND(E863&gt;110,C863&lt;2011,AND(F863&lt;=100,F863&gt;25)),"Low: overrated regular model (not new) with regular rotation",
             AND(E863&gt;110,C863&gt;2011,F863&lt;=25),"Low: overrated new model with bad rotation"
)</f>
        <v>Low: not new model and bad rotation</v>
      </c>
    </row>
    <row r="864" spans="1:8" x14ac:dyDescent="0.3">
      <c r="A864" t="s">
        <v>15</v>
      </c>
      <c r="B864" t="s">
        <v>211</v>
      </c>
      <c r="C864">
        <v>2015</v>
      </c>
      <c r="D864">
        <v>15733.333333333334</v>
      </c>
      <c r="E864">
        <v>87.256059448572827</v>
      </c>
      <c r="F864">
        <v>3</v>
      </c>
      <c r="H864" t="str" cm="1">
        <f t="array" ref="H864">_xlfn.IFS(
             AND(E864&gt;110,C864&gt;2011,F864&gt;100),"High: overrated, new and good rotation",
             AND(E864&lt;90,C864&gt;2011,F864&gt;100),"High: underrated, new and good rotation",
             AND(E864&lt;90,C864&lt;2011,F864&gt;100),"High: underrated, not too new but good rotation",
             AND(E864&lt;=110,C864&gt;2011,F864&lt;=25),"Critic: well priced/underrated and new, but bad rotation",
             AND(E864&gt;110,F864&gt;100),"Top Tier: premium vehicules that tend to be sold above market prices",
             AND(E864&gt;=90,E864&lt;=110,F864&gt;25),"Moderate: fair price and regular to good rotation",
             AND(E864&lt;90,AND(C864&lt;=2011,C864&gt;=2000),AND(F864&lt;100,F864&gt;25)),"Moderate: underrated regular model and regular rotation",
             AND(E864&lt;90,C864&gt;2011,AND(F864&lt;=100,F864&gt;25)),"Moderate: underrated new model with regular rotation",
             AND(E864&lt;90,C864&lt;2000,AND(F864&lt;=100,F864&gt;25)),"Moderate: underrated old model with regular rotation",
             AND(C864&lt;=2011,F864&lt;=25),"Low: not new model and bad rotation",
             AND(E864&gt;110,AND(C864&lt;=2011,C864&gt;=2000),F864&lt;=25),"Low: overrated regular model with bad rotation",
             AND(E864&gt;110,C864&lt;2011,AND(F864&lt;=100,F864&gt;25)),"Low: overrated regular model (not new) with regular rotation",
             AND(E864&gt;110,C864&gt;2011,F864&lt;=25),"Low: overrated new model with bad rotation"
)</f>
        <v>Critic: well priced/underrated and new, but bad rotation</v>
      </c>
    </row>
    <row r="865" spans="1:8" x14ac:dyDescent="0.3">
      <c r="A865" t="s">
        <v>15</v>
      </c>
      <c r="B865" t="s">
        <v>212</v>
      </c>
      <c r="C865">
        <v>2012</v>
      </c>
      <c r="D865">
        <v>9900.51</v>
      </c>
      <c r="E865">
        <v>101.07305617976829</v>
      </c>
      <c r="F865">
        <v>100</v>
      </c>
      <c r="H865" t="str" cm="1">
        <f t="array" ref="H865">_xlfn.IFS(
             AND(E865&gt;110,C865&gt;2011,F865&gt;100),"High: overrated, new and good rotation",
             AND(E865&lt;90,C865&gt;2011,F865&gt;100),"High: underrated, new and good rotation",
             AND(E865&lt;90,C865&lt;2011,F865&gt;100),"High: underrated, not too new but good rotation",
             AND(E865&lt;=110,C865&gt;2011,F865&lt;=25),"Critic: well priced/underrated and new, but bad rotation",
             AND(E865&gt;110,F865&gt;100),"Top Tier: premium vehicules that tend to be sold above market prices",
             AND(E865&gt;=90,E865&lt;=110,F865&gt;25),"Moderate: fair price and regular to good rotation",
             AND(E865&lt;90,AND(C865&lt;=2011,C865&gt;=2000),AND(F865&lt;100,F865&gt;25)),"Moderate: underrated regular model and regular rotation",
             AND(E865&lt;90,C865&gt;2011,AND(F865&lt;=100,F865&gt;25)),"Moderate: underrated new model with regular rotation",
             AND(E865&lt;90,C865&lt;2000,AND(F865&lt;=100,F865&gt;25)),"Moderate: underrated old model with regular rotation",
             AND(C865&lt;=2011,F865&lt;=25),"Low: not new model and bad rotation",
             AND(E865&gt;110,AND(C865&lt;=2011,C865&gt;=2000),F865&lt;=25),"Low: overrated regular model with bad rotation",
             AND(E865&gt;110,C865&lt;2011,AND(F865&lt;=100,F865&gt;25)),"Low: overrated regular model (not new) with regular rotation",
             AND(E865&gt;110,C865&gt;2011,F865&lt;=25),"Low: overrated new model with bad rotation"
)</f>
        <v>Moderate: fair price and regular to good rotation</v>
      </c>
    </row>
    <row r="866" spans="1:8" x14ac:dyDescent="0.3">
      <c r="A866" t="s">
        <v>15</v>
      </c>
      <c r="B866" t="s">
        <v>212</v>
      </c>
      <c r="C866">
        <v>2013</v>
      </c>
      <c r="D866">
        <v>12406.231343283582</v>
      </c>
      <c r="E866">
        <v>97.987967325281701</v>
      </c>
      <c r="F866">
        <v>402</v>
      </c>
      <c r="H866" t="str" cm="1">
        <f t="array" ref="H866">_xlfn.IFS(
             AND(E866&gt;110,C866&gt;2011,F866&gt;100),"High: overrated, new and good rotation",
             AND(E866&lt;90,C866&gt;2011,F866&gt;100),"High: underrated, new and good rotation",
             AND(E866&lt;90,C866&lt;2011,F866&gt;100),"High: underrated, not too new but good rotation",
             AND(E866&lt;=110,C866&gt;2011,F866&lt;=25),"Critic: well priced/underrated and new, but bad rotation",
             AND(E866&gt;110,F866&gt;100),"Top Tier: premium vehicules that tend to be sold above market prices",
             AND(E866&gt;=90,E866&lt;=110,F866&gt;25),"Moderate: fair price and regular to good rotation",
             AND(E866&lt;90,AND(C866&lt;=2011,C866&gt;=2000),AND(F866&lt;100,F866&gt;25)),"Moderate: underrated regular model and regular rotation",
             AND(E866&lt;90,C866&gt;2011,AND(F866&lt;=100,F866&gt;25)),"Moderate: underrated new model with regular rotation",
             AND(E866&lt;90,C866&lt;2000,AND(F866&lt;=100,F866&gt;25)),"Moderate: underrated old model with regular rotation",
             AND(C866&lt;=2011,F866&lt;=25),"Low: not new model and bad rotation",
             AND(E866&gt;110,AND(C866&lt;=2011,C866&gt;=2000),F866&lt;=25),"Low: overrated regular model with bad rotation",
             AND(E866&gt;110,C866&lt;2011,AND(F866&lt;=100,F866&gt;25)),"Low: overrated regular model (not new) with regular rotation",
             AND(E866&gt;110,C866&gt;2011,F866&lt;=25),"Low: overrated new model with bad rotation"
)</f>
        <v>Moderate: fair price and regular to good rotation</v>
      </c>
    </row>
    <row r="867" spans="1:8" x14ac:dyDescent="0.3">
      <c r="A867" t="s">
        <v>15</v>
      </c>
      <c r="B867" t="s">
        <v>212</v>
      </c>
      <c r="C867">
        <v>2014</v>
      </c>
      <c r="D867">
        <v>15240.119760479041</v>
      </c>
      <c r="E867">
        <v>96.839152884338318</v>
      </c>
      <c r="F867">
        <v>501</v>
      </c>
      <c r="H867" t="str" cm="1">
        <f t="array" ref="H867">_xlfn.IFS(
             AND(E867&gt;110,C867&gt;2011,F867&gt;100),"High: overrated, new and good rotation",
             AND(E867&lt;90,C867&gt;2011,F867&gt;100),"High: underrated, new and good rotation",
             AND(E867&lt;90,C867&lt;2011,F867&gt;100),"High: underrated, not too new but good rotation",
             AND(E867&lt;=110,C867&gt;2011,F867&lt;=25),"Critic: well priced/underrated and new, but bad rotation",
             AND(E867&gt;110,F867&gt;100),"Top Tier: premium vehicules that tend to be sold above market prices",
             AND(E867&gt;=90,E867&lt;=110,F867&gt;25),"Moderate: fair price and regular to good rotation",
             AND(E867&lt;90,AND(C867&lt;=2011,C867&gt;=2000),AND(F867&lt;100,F867&gt;25)),"Moderate: underrated regular model and regular rotation",
             AND(E867&lt;90,C867&gt;2011,AND(F867&lt;=100,F867&gt;25)),"Moderate: underrated new model with regular rotation",
             AND(E867&lt;90,C867&lt;2000,AND(F867&lt;=100,F867&gt;25)),"Moderate: underrated old model with regular rotation",
             AND(C867&lt;=2011,F867&lt;=25),"Low: not new model and bad rotation",
             AND(E867&gt;110,AND(C867&lt;=2011,C867&gt;=2000),F867&lt;=25),"Low: overrated regular model with bad rotation",
             AND(E867&gt;110,C867&lt;2011,AND(F867&lt;=100,F867&gt;25)),"Low: overrated regular model (not new) with regular rotation",
             AND(E867&gt;110,C867&gt;2011,F867&lt;=25),"Low: overrated new model with bad rotation"
)</f>
        <v>Moderate: fair price and regular to good rotation</v>
      </c>
    </row>
    <row r="868" spans="1:8" x14ac:dyDescent="0.3">
      <c r="A868" t="s">
        <v>15</v>
      </c>
      <c r="B868" t="s">
        <v>213</v>
      </c>
      <c r="C868">
        <v>1995</v>
      </c>
      <c r="D868">
        <v>350</v>
      </c>
      <c r="E868">
        <v>280</v>
      </c>
      <c r="F868">
        <v>1</v>
      </c>
      <c r="H868" t="str" cm="1">
        <f t="array" ref="H868">_xlfn.IFS(
             AND(E868&gt;110,C868&gt;2011,F868&gt;100),"High: overrated, new and good rotation",
             AND(E868&lt;90,C868&gt;2011,F868&gt;100),"High: underrated, new and good rotation",
             AND(E868&lt;90,C868&lt;2011,F868&gt;100),"High: underrated, not too new but good rotation",
             AND(E868&lt;=110,C868&gt;2011,F868&lt;=25),"Critic: well priced/underrated and new, but bad rotation",
             AND(E868&gt;110,F868&gt;100),"Top Tier: premium vehicules that tend to be sold above market prices",
             AND(E868&gt;=90,E868&lt;=110,F868&gt;25),"Moderate: fair price and regular to good rotation",
             AND(E868&lt;90,AND(C868&lt;=2011,C868&gt;=2000),AND(F868&lt;100,F868&gt;25)),"Moderate: underrated regular model and regular rotation",
             AND(E868&lt;90,C868&gt;2011,AND(F868&lt;=100,F868&gt;25)),"Moderate: underrated new model with regular rotation",
             AND(E868&lt;90,C868&lt;2000,AND(F868&lt;=100,F868&gt;25)),"Moderate: underrated old model with regular rotation",
             AND(C868&lt;=2011,F868&lt;=25),"Low: not new model and bad rotation",
             AND(E868&gt;110,AND(C868&lt;=2011,C868&gt;=2000),F868&lt;=25),"Low: overrated regular model with bad rotation",
             AND(E868&gt;110,C868&lt;2011,AND(F868&lt;=100,F868&gt;25)),"Low: overrated regular model (not new) with regular rotation",
             AND(E868&gt;110,C868&gt;2011,F868&lt;=25),"Low: overrated new model with bad rotation"
)</f>
        <v>Low: not new model and bad rotation</v>
      </c>
    </row>
    <row r="869" spans="1:8" x14ac:dyDescent="0.3">
      <c r="A869" t="s">
        <v>15</v>
      </c>
      <c r="B869" t="s">
        <v>213</v>
      </c>
      <c r="C869">
        <v>1996</v>
      </c>
      <c r="D869">
        <v>525</v>
      </c>
      <c r="E869">
        <v>121.84210526315789</v>
      </c>
      <c r="F869">
        <v>4</v>
      </c>
      <c r="H869" t="str" cm="1">
        <f t="array" ref="H869">_xlfn.IFS(
             AND(E869&gt;110,C869&gt;2011,F869&gt;100),"High: overrated, new and good rotation",
             AND(E869&lt;90,C869&gt;2011,F869&gt;100),"High: underrated, new and good rotation",
             AND(E869&lt;90,C869&lt;2011,F869&gt;100),"High: underrated, not too new but good rotation",
             AND(E869&lt;=110,C869&gt;2011,F869&lt;=25),"Critic: well priced/underrated and new, but bad rotation",
             AND(E869&gt;110,F869&gt;100),"Top Tier: premium vehicules that tend to be sold above market prices",
             AND(E869&gt;=90,E869&lt;=110,F869&gt;25),"Moderate: fair price and regular to good rotation",
             AND(E869&lt;90,AND(C869&lt;=2011,C869&gt;=2000),AND(F869&lt;100,F869&gt;25)),"Moderate: underrated regular model and regular rotation",
             AND(E869&lt;90,C869&gt;2011,AND(F869&lt;=100,F869&gt;25)),"Moderate: underrated new model with regular rotation",
             AND(E869&lt;90,C869&lt;2000,AND(F869&lt;=100,F869&gt;25)),"Moderate: underrated old model with regular rotation",
             AND(C869&lt;=2011,F869&lt;=25),"Low: not new model and bad rotation",
             AND(E869&gt;110,AND(C869&lt;=2011,C869&gt;=2000),F869&lt;=25),"Low: overrated regular model with bad rotation",
             AND(E869&gt;110,C869&lt;2011,AND(F869&lt;=100,F869&gt;25)),"Low: overrated regular model (not new) with regular rotation",
             AND(E869&gt;110,C869&gt;2011,F869&lt;=25),"Low: overrated new model with bad rotation"
)</f>
        <v>Low: not new model and bad rotation</v>
      </c>
    </row>
    <row r="870" spans="1:8" x14ac:dyDescent="0.3">
      <c r="A870" t="s">
        <v>15</v>
      </c>
      <c r="B870" t="s">
        <v>213</v>
      </c>
      <c r="C870">
        <v>1997</v>
      </c>
      <c r="D870">
        <v>528.125</v>
      </c>
      <c r="E870">
        <v>99.53692141634788</v>
      </c>
      <c r="F870">
        <v>24</v>
      </c>
      <c r="H870" t="str" cm="1">
        <f t="array" ref="H870">_xlfn.IFS(
             AND(E870&gt;110,C870&gt;2011,F870&gt;100),"High: overrated, new and good rotation",
             AND(E870&lt;90,C870&gt;2011,F870&gt;100),"High: underrated, new and good rotation",
             AND(E870&lt;90,C870&lt;2011,F870&gt;100),"High: underrated, not too new but good rotation",
             AND(E870&lt;=110,C870&gt;2011,F870&lt;=25),"Critic: well priced/underrated and new, but bad rotation",
             AND(E870&gt;110,F870&gt;100),"Top Tier: premium vehicules that tend to be sold above market prices",
             AND(E870&gt;=90,E870&lt;=110,F870&gt;25),"Moderate: fair price and regular to good rotation",
             AND(E870&lt;90,AND(C870&lt;=2011,C870&gt;=2000),AND(F870&lt;100,F870&gt;25)),"Moderate: underrated regular model and regular rotation",
             AND(E870&lt;90,C870&gt;2011,AND(F870&lt;=100,F870&gt;25)),"Moderate: underrated new model with regular rotation",
             AND(E870&lt;90,C870&lt;2000,AND(F870&lt;=100,F870&gt;25)),"Moderate: underrated old model with regular rotation",
             AND(C870&lt;=2011,F870&lt;=25),"Low: not new model and bad rotation",
             AND(E870&gt;110,AND(C870&lt;=2011,C870&gt;=2000),F870&lt;=25),"Low: overrated regular model with bad rotation",
             AND(E870&gt;110,C870&lt;2011,AND(F870&lt;=100,F870&gt;25)),"Low: overrated regular model (not new) with regular rotation",
             AND(E870&gt;110,C870&gt;2011,F870&lt;=25),"Low: overrated new model with bad rotation"
)</f>
        <v>Low: not new model and bad rotation</v>
      </c>
    </row>
    <row r="871" spans="1:8" x14ac:dyDescent="0.3">
      <c r="A871" t="s">
        <v>15</v>
      </c>
      <c r="B871" t="s">
        <v>213</v>
      </c>
      <c r="C871">
        <v>1998</v>
      </c>
      <c r="D871">
        <v>577.5</v>
      </c>
      <c r="E871">
        <v>95.585675977917361</v>
      </c>
      <c r="F871">
        <v>20</v>
      </c>
      <c r="H871" t="str" cm="1">
        <f t="array" ref="H871">_xlfn.IFS(
             AND(E871&gt;110,C871&gt;2011,F871&gt;100),"High: overrated, new and good rotation",
             AND(E871&lt;90,C871&gt;2011,F871&gt;100),"High: underrated, new and good rotation",
             AND(E871&lt;90,C871&lt;2011,F871&gt;100),"High: underrated, not too new but good rotation",
             AND(E871&lt;=110,C871&gt;2011,F871&lt;=25),"Critic: well priced/underrated and new, but bad rotation",
             AND(E871&gt;110,F871&gt;100),"Top Tier: premium vehicules that tend to be sold above market prices",
             AND(E871&gt;=90,E871&lt;=110,F871&gt;25),"Moderate: fair price and regular to good rotation",
             AND(E871&lt;90,AND(C871&lt;=2011,C871&gt;=2000),AND(F871&lt;100,F871&gt;25)),"Moderate: underrated regular model and regular rotation",
             AND(E871&lt;90,C871&gt;2011,AND(F871&lt;=100,F871&gt;25)),"Moderate: underrated new model with regular rotation",
             AND(E871&lt;90,C871&lt;2000,AND(F871&lt;=100,F871&gt;25)),"Moderate: underrated old model with regular rotation",
             AND(C871&lt;=2011,F871&lt;=25),"Low: not new model and bad rotation",
             AND(E871&gt;110,AND(C871&lt;=2011,C871&gt;=2000),F871&lt;=25),"Low: overrated regular model with bad rotation",
             AND(E871&gt;110,C871&lt;2011,AND(F871&lt;=100,F871&gt;25)),"Low: overrated regular model (not new) with regular rotation",
             AND(E871&gt;110,C871&gt;2011,F871&lt;=25),"Low: overrated new model with bad rotation"
)</f>
        <v>Low: not new model and bad rotation</v>
      </c>
    </row>
    <row r="872" spans="1:8" x14ac:dyDescent="0.3">
      <c r="A872" t="s">
        <v>15</v>
      </c>
      <c r="B872" t="s">
        <v>213</v>
      </c>
      <c r="C872">
        <v>1999</v>
      </c>
      <c r="D872">
        <v>838.15789473684208</v>
      </c>
      <c r="E872">
        <v>78.903683908093512</v>
      </c>
      <c r="F872">
        <v>19</v>
      </c>
      <c r="H872" t="str" cm="1">
        <f t="array" ref="H872">_xlfn.IFS(
             AND(E872&gt;110,C872&gt;2011,F872&gt;100),"High: overrated, new and good rotation",
             AND(E872&lt;90,C872&gt;2011,F872&gt;100),"High: underrated, new and good rotation",
             AND(E872&lt;90,C872&lt;2011,F872&gt;100),"High: underrated, not too new but good rotation",
             AND(E872&lt;=110,C872&gt;2011,F872&lt;=25),"Critic: well priced/underrated and new, but bad rotation",
             AND(E872&gt;110,F872&gt;100),"Top Tier: premium vehicules that tend to be sold above market prices",
             AND(E872&gt;=90,E872&lt;=110,F872&gt;25),"Moderate: fair price and regular to good rotation",
             AND(E872&lt;90,AND(C872&lt;=2011,C872&gt;=2000),AND(F872&lt;100,F872&gt;25)),"Moderate: underrated regular model and regular rotation",
             AND(E872&lt;90,C872&gt;2011,AND(F872&lt;=100,F872&gt;25)),"Moderate: underrated new model with regular rotation",
             AND(E872&lt;90,C872&lt;2000,AND(F872&lt;=100,F872&gt;25)),"Moderate: underrated old model with regular rotation",
             AND(C872&lt;=2011,F872&lt;=25),"Low: not new model and bad rotation",
             AND(E872&gt;110,AND(C872&lt;=2011,C872&gt;=2000),F872&lt;=25),"Low: overrated regular model with bad rotation",
             AND(E872&gt;110,C872&lt;2011,AND(F872&lt;=100,F872&gt;25)),"Low: overrated regular model (not new) with regular rotation",
             AND(E872&gt;110,C872&gt;2011,F872&lt;=25),"Low: overrated new model with bad rotation"
)</f>
        <v>Low: not new model and bad rotation</v>
      </c>
    </row>
    <row r="873" spans="1:8" x14ac:dyDescent="0.3">
      <c r="A873" t="s">
        <v>15</v>
      </c>
      <c r="B873" t="s">
        <v>213</v>
      </c>
      <c r="C873">
        <v>2000</v>
      </c>
      <c r="D873">
        <v>673.27586206896547</v>
      </c>
      <c r="E873">
        <v>86.93962673732058</v>
      </c>
      <c r="F873">
        <v>29</v>
      </c>
      <c r="H873" t="str" cm="1">
        <f t="array" ref="H873">_xlfn.IFS(
             AND(E873&gt;110,C873&gt;2011,F873&gt;100),"High: overrated, new and good rotation",
             AND(E873&lt;90,C873&gt;2011,F873&gt;100),"High: underrated, new and good rotation",
             AND(E873&lt;90,C873&lt;2011,F873&gt;100),"High: underrated, not too new but good rotation",
             AND(E873&lt;=110,C873&gt;2011,F873&lt;=25),"Critic: well priced/underrated and new, but bad rotation",
             AND(E873&gt;110,F873&gt;100),"Top Tier: premium vehicules that tend to be sold above market prices",
             AND(E873&gt;=90,E873&lt;=110,F873&gt;25),"Moderate: fair price and regular to good rotation",
             AND(E873&lt;90,AND(C873&lt;=2011,C873&gt;=2000),AND(F873&lt;100,F873&gt;25)),"Moderate: underrated regular model and regular rotation",
             AND(E873&lt;90,C873&gt;2011,AND(F873&lt;=100,F873&gt;25)),"Moderate: underrated new model with regular rotation",
             AND(E873&lt;90,C873&lt;2000,AND(F873&lt;=100,F873&gt;25)),"Moderate: underrated old model with regular rotation",
             AND(C873&lt;=2011,F873&lt;=25),"Low: not new model and bad rotation",
             AND(E873&gt;110,AND(C873&lt;=2011,C873&gt;=2000),F873&lt;=25),"Low: overrated regular model with bad rotation",
             AND(E873&gt;110,C873&lt;2011,AND(F873&lt;=100,F873&gt;25)),"Low: overrated regular model (not new) with regular rotation",
             AND(E873&gt;110,C873&gt;2011,F873&lt;=25),"Low: overrated new model with bad rotation"
)</f>
        <v>Moderate: underrated regular model and regular rotation</v>
      </c>
    </row>
    <row r="874" spans="1:8" x14ac:dyDescent="0.3">
      <c r="A874" t="s">
        <v>15</v>
      </c>
      <c r="B874" t="s">
        <v>213</v>
      </c>
      <c r="C874">
        <v>2001</v>
      </c>
      <c r="D874">
        <v>843.75</v>
      </c>
      <c r="E874">
        <v>100.12870548644182</v>
      </c>
      <c r="F874">
        <v>20</v>
      </c>
      <c r="H874" t="str" cm="1">
        <f t="array" ref="H874">_xlfn.IFS(
             AND(E874&gt;110,C874&gt;2011,F874&gt;100),"High: overrated, new and good rotation",
             AND(E874&lt;90,C874&gt;2011,F874&gt;100),"High: underrated, new and good rotation",
             AND(E874&lt;90,C874&lt;2011,F874&gt;100),"High: underrated, not too new but good rotation",
             AND(E874&lt;=110,C874&gt;2011,F874&lt;=25),"Critic: well priced/underrated and new, but bad rotation",
             AND(E874&gt;110,F874&gt;100),"Top Tier: premium vehicules that tend to be sold above market prices",
             AND(E874&gt;=90,E874&lt;=110,F874&gt;25),"Moderate: fair price and regular to good rotation",
             AND(E874&lt;90,AND(C874&lt;=2011,C874&gt;=2000),AND(F874&lt;100,F874&gt;25)),"Moderate: underrated regular model and regular rotation",
             AND(E874&lt;90,C874&gt;2011,AND(F874&lt;=100,F874&gt;25)),"Moderate: underrated new model with regular rotation",
             AND(E874&lt;90,C874&lt;2000,AND(F874&lt;=100,F874&gt;25)),"Moderate: underrated old model with regular rotation",
             AND(C874&lt;=2011,F874&lt;=25),"Low: not new model and bad rotation",
             AND(E874&gt;110,AND(C874&lt;=2011,C874&gt;=2000),F874&lt;=25),"Low: overrated regular model with bad rotation",
             AND(E874&gt;110,C874&lt;2011,AND(F874&lt;=100,F874&gt;25)),"Low: overrated regular model (not new) with regular rotation",
             AND(E874&gt;110,C874&gt;2011,F874&lt;=25),"Low: overrated new model with bad rotation"
)</f>
        <v>Low: not new model and bad rotation</v>
      </c>
    </row>
    <row r="875" spans="1:8" x14ac:dyDescent="0.3">
      <c r="A875" t="s">
        <v>15</v>
      </c>
      <c r="B875" t="s">
        <v>213</v>
      </c>
      <c r="C875">
        <v>2002</v>
      </c>
      <c r="D875">
        <v>908.82352941176475</v>
      </c>
      <c r="E875">
        <v>91.757571178884135</v>
      </c>
      <c r="F875">
        <v>68</v>
      </c>
      <c r="H875" t="str" cm="1">
        <f t="array" ref="H875">_xlfn.IFS(
             AND(E875&gt;110,C875&gt;2011,F875&gt;100),"High: overrated, new and good rotation",
             AND(E875&lt;90,C875&gt;2011,F875&gt;100),"High: underrated, new and good rotation",
             AND(E875&lt;90,C875&lt;2011,F875&gt;100),"High: underrated, not too new but good rotation",
             AND(E875&lt;=110,C875&gt;2011,F875&lt;=25),"Critic: well priced/underrated and new, but bad rotation",
             AND(E875&gt;110,F875&gt;100),"Top Tier: premium vehicules that tend to be sold above market prices",
             AND(E875&gt;=90,E875&lt;=110,F875&gt;25),"Moderate: fair price and regular to good rotation",
             AND(E875&lt;90,AND(C875&lt;=2011,C875&gt;=2000),AND(F875&lt;100,F875&gt;25)),"Moderate: underrated regular model and regular rotation",
             AND(E875&lt;90,C875&gt;2011,AND(F875&lt;=100,F875&gt;25)),"Moderate: underrated new model with regular rotation",
             AND(E875&lt;90,C875&lt;2000,AND(F875&lt;=100,F875&gt;25)),"Moderate: underrated old model with regular rotation",
             AND(C875&lt;=2011,F875&lt;=25),"Low: not new model and bad rotation",
             AND(E875&gt;110,AND(C875&lt;=2011,C875&gt;=2000),F875&lt;=25),"Low: overrated regular model with bad rotation",
             AND(E875&gt;110,C875&lt;2011,AND(F875&lt;=100,F875&gt;25)),"Low: overrated regular model (not new) with regular rotation",
             AND(E875&gt;110,C875&gt;2011,F875&lt;=25),"Low: overrated new model with bad rotation"
)</f>
        <v>Moderate: fair price and regular to good rotation</v>
      </c>
    </row>
    <row r="876" spans="1:8" x14ac:dyDescent="0.3">
      <c r="A876" t="s">
        <v>15</v>
      </c>
      <c r="B876" t="s">
        <v>213</v>
      </c>
      <c r="C876">
        <v>2003</v>
      </c>
      <c r="D876">
        <v>965.90909090909088</v>
      </c>
      <c r="E876">
        <v>119.63869126476048</v>
      </c>
      <c r="F876">
        <v>55</v>
      </c>
      <c r="H876" t="str" cm="1">
        <f t="array" ref="H876">_xlfn.IFS(
             AND(E876&gt;110,C876&gt;2011,F876&gt;100),"High: overrated, new and good rotation",
             AND(E876&lt;90,C876&gt;2011,F876&gt;100),"High: underrated, new and good rotation",
             AND(E876&lt;90,C876&lt;2011,F876&gt;100),"High: underrated, not too new but good rotation",
             AND(E876&lt;=110,C876&gt;2011,F876&lt;=25),"Critic: well priced/underrated and new, but bad rotation",
             AND(E876&gt;110,F876&gt;100),"Top Tier: premium vehicules that tend to be sold above market prices",
             AND(E876&gt;=90,E876&lt;=110,F876&gt;25),"Moderate: fair price and regular to good rotation",
             AND(E876&lt;90,AND(C876&lt;=2011,C876&gt;=2000),AND(F876&lt;100,F876&gt;25)),"Moderate: underrated regular model and regular rotation",
             AND(E876&lt;90,C876&gt;2011,AND(F876&lt;=100,F876&gt;25)),"Moderate: underrated new model with regular rotation",
             AND(E876&lt;90,C876&lt;2000,AND(F876&lt;=100,F876&gt;25)),"Moderate: underrated old model with regular rotation",
             AND(C876&lt;=2011,F876&lt;=25),"Low: not new model and bad rotation",
             AND(E876&gt;110,AND(C876&lt;=2011,C876&gt;=2000),F876&lt;=25),"Low: overrated regular model with bad rotation",
             AND(E876&gt;110,C876&lt;2011,AND(F876&lt;=100,F876&gt;25)),"Low: overrated regular model (not new) with regular rotation",
             AND(E876&gt;110,C876&gt;2011,F876&lt;=25),"Low: overrated new model with bad rotation"
)</f>
        <v>Low: overrated regular model (not new) with regular rotation</v>
      </c>
    </row>
    <row r="877" spans="1:8" x14ac:dyDescent="0.3">
      <c r="A877" t="s">
        <v>15</v>
      </c>
      <c r="B877" t="s">
        <v>213</v>
      </c>
      <c r="C877">
        <v>2004</v>
      </c>
      <c r="D877">
        <v>1211.0759493670887</v>
      </c>
      <c r="E877">
        <v>100.4958624552329</v>
      </c>
      <c r="F877">
        <v>79</v>
      </c>
      <c r="H877" t="str" cm="1">
        <f t="array" ref="H877">_xlfn.IFS(
             AND(E877&gt;110,C877&gt;2011,F877&gt;100),"High: overrated, new and good rotation",
             AND(E877&lt;90,C877&gt;2011,F877&gt;100),"High: underrated, new and good rotation",
             AND(E877&lt;90,C877&lt;2011,F877&gt;100),"High: underrated, not too new but good rotation",
             AND(E877&lt;=110,C877&gt;2011,F877&lt;=25),"Critic: well priced/underrated and new, but bad rotation",
             AND(E877&gt;110,F877&gt;100),"Top Tier: premium vehicules that tend to be sold above market prices",
             AND(E877&gt;=90,E877&lt;=110,F877&gt;25),"Moderate: fair price and regular to good rotation",
             AND(E877&lt;90,AND(C877&lt;=2011,C877&gt;=2000),AND(F877&lt;100,F877&gt;25)),"Moderate: underrated regular model and regular rotation",
             AND(E877&lt;90,C877&gt;2011,AND(F877&lt;=100,F877&gt;25)),"Moderate: underrated new model with regular rotation",
             AND(E877&lt;90,C877&lt;2000,AND(F877&lt;=100,F877&gt;25)),"Moderate: underrated old model with regular rotation",
             AND(C877&lt;=2011,F877&lt;=25),"Low: not new model and bad rotation",
             AND(E877&gt;110,AND(C877&lt;=2011,C877&gt;=2000),F877&lt;=25),"Low: overrated regular model with bad rotation",
             AND(E877&gt;110,C877&lt;2011,AND(F877&lt;=100,F877&gt;25)),"Low: overrated regular model (not new) with regular rotation",
             AND(E877&gt;110,C877&gt;2011,F877&lt;=25),"Low: overrated new model with bad rotation"
)</f>
        <v>Moderate: fair price and regular to good rotation</v>
      </c>
    </row>
    <row r="878" spans="1:8" x14ac:dyDescent="0.3">
      <c r="A878" t="s">
        <v>15</v>
      </c>
      <c r="B878" t="s">
        <v>213</v>
      </c>
      <c r="C878">
        <v>2005</v>
      </c>
      <c r="D878">
        <v>1529.4642857142858</v>
      </c>
      <c r="E878">
        <v>94.605556921348878</v>
      </c>
      <c r="F878">
        <v>28</v>
      </c>
      <c r="H878" t="str" cm="1">
        <f t="array" ref="H878">_xlfn.IFS(
             AND(E878&gt;110,C878&gt;2011,F878&gt;100),"High: overrated, new and good rotation",
             AND(E878&lt;90,C878&gt;2011,F878&gt;100),"High: underrated, new and good rotation",
             AND(E878&lt;90,C878&lt;2011,F878&gt;100),"High: underrated, not too new but good rotation",
             AND(E878&lt;=110,C878&gt;2011,F878&lt;=25),"Critic: well priced/underrated and new, but bad rotation",
             AND(E878&gt;110,F878&gt;100),"Top Tier: premium vehicules that tend to be sold above market prices",
             AND(E878&gt;=90,E878&lt;=110,F878&gt;25),"Moderate: fair price and regular to good rotation",
             AND(E878&lt;90,AND(C878&lt;=2011,C878&gt;=2000),AND(F878&lt;100,F878&gt;25)),"Moderate: underrated regular model and regular rotation",
             AND(E878&lt;90,C878&gt;2011,AND(F878&lt;=100,F878&gt;25)),"Moderate: underrated new model with regular rotation",
             AND(E878&lt;90,C878&lt;2000,AND(F878&lt;=100,F878&gt;25)),"Moderate: underrated old model with regular rotation",
             AND(C878&lt;=2011,F878&lt;=25),"Low: not new model and bad rotation",
             AND(E878&gt;110,AND(C878&lt;=2011,C878&gt;=2000),F878&lt;=25),"Low: overrated regular model with bad rotation",
             AND(E878&gt;110,C878&lt;2011,AND(F878&lt;=100,F878&gt;25)),"Low: overrated regular model (not new) with regular rotation",
             AND(E878&gt;110,C878&gt;2011,F878&lt;=25),"Low: overrated new model with bad rotation"
)</f>
        <v>Moderate: fair price and regular to good rotation</v>
      </c>
    </row>
    <row r="879" spans="1:8" x14ac:dyDescent="0.3">
      <c r="A879" t="s">
        <v>15</v>
      </c>
      <c r="B879" t="s">
        <v>214</v>
      </c>
      <c r="C879">
        <v>2005</v>
      </c>
      <c r="D879">
        <v>1527.3148148148148</v>
      </c>
      <c r="E879">
        <v>86.954867576284627</v>
      </c>
      <c r="F879">
        <v>54</v>
      </c>
      <c r="H879" t="str" cm="1">
        <f t="array" ref="H879">_xlfn.IFS(
             AND(E879&gt;110,C879&gt;2011,F879&gt;100),"High: overrated, new and good rotation",
             AND(E879&lt;90,C879&gt;2011,F879&gt;100),"High: underrated, new and good rotation",
             AND(E879&lt;90,C879&lt;2011,F879&gt;100),"High: underrated, not too new but good rotation",
             AND(E879&lt;=110,C879&gt;2011,F879&lt;=25),"Critic: well priced/underrated and new, but bad rotation",
             AND(E879&gt;110,F879&gt;100),"Top Tier: premium vehicules that tend to be sold above market prices",
             AND(E879&gt;=90,E879&lt;=110,F879&gt;25),"Moderate: fair price and regular to good rotation",
             AND(E879&lt;90,AND(C879&lt;=2011,C879&gt;=2000),AND(F879&lt;100,F879&gt;25)),"Moderate: underrated regular model and regular rotation",
             AND(E879&lt;90,C879&gt;2011,AND(F879&lt;=100,F879&gt;25)),"Moderate: underrated new model with regular rotation",
             AND(E879&lt;90,C879&lt;2000,AND(F879&lt;=100,F879&gt;25)),"Moderate: underrated old model with regular rotation",
             AND(C879&lt;=2011,F879&lt;=25),"Low: not new model and bad rotation",
             AND(E879&gt;110,AND(C879&lt;=2011,C879&gt;=2000),F879&lt;=25),"Low: overrated regular model with bad rotation",
             AND(E879&gt;110,C879&lt;2011,AND(F879&lt;=100,F879&gt;25)),"Low: overrated regular model (not new) with regular rotation",
             AND(E879&gt;110,C879&gt;2011,F879&lt;=25),"Low: overrated new model with bad rotation"
)</f>
        <v>Moderate: underrated regular model and regular rotation</v>
      </c>
    </row>
    <row r="880" spans="1:8" x14ac:dyDescent="0.3">
      <c r="A880" t="s">
        <v>15</v>
      </c>
      <c r="B880" t="s">
        <v>215</v>
      </c>
      <c r="C880">
        <v>2005</v>
      </c>
      <c r="D880">
        <v>2017.3387096774193</v>
      </c>
      <c r="E880">
        <v>96.089512231498858</v>
      </c>
      <c r="F880">
        <v>124</v>
      </c>
      <c r="H880" t="str" cm="1">
        <f t="array" ref="H880">_xlfn.IFS(
             AND(E880&gt;110,C880&gt;2011,F880&gt;100),"High: overrated, new and good rotation",
             AND(E880&lt;90,C880&gt;2011,F880&gt;100),"High: underrated, new and good rotation",
             AND(E880&lt;90,C880&lt;2011,F880&gt;100),"High: underrated, not too new but good rotation",
             AND(E880&lt;=110,C880&gt;2011,F880&lt;=25),"Critic: well priced/underrated and new, but bad rotation",
             AND(E880&gt;110,F880&gt;100),"Top Tier: premium vehicules that tend to be sold above market prices",
             AND(E880&gt;=90,E880&lt;=110,F880&gt;25),"Moderate: fair price and regular to good rotation",
             AND(E880&lt;90,AND(C880&lt;=2011,C880&gt;=2000),AND(F880&lt;100,F880&gt;25)),"Moderate: underrated regular model and regular rotation",
             AND(E880&lt;90,C880&gt;2011,AND(F880&lt;=100,F880&gt;25)),"Moderate: underrated new model with regular rotation",
             AND(E880&lt;90,C880&lt;2000,AND(F880&lt;=100,F880&gt;25)),"Moderate: underrated old model with regular rotation",
             AND(C880&lt;=2011,F880&lt;=25),"Low: not new model and bad rotation",
             AND(E880&gt;110,AND(C880&lt;=2011,C880&gt;=2000),F880&lt;=25),"Low: overrated regular model with bad rotation",
             AND(E880&gt;110,C880&lt;2011,AND(F880&lt;=100,F880&gt;25)),"Low: overrated regular model (not new) with regular rotation",
             AND(E880&gt;110,C880&gt;2011,F880&lt;=25),"Low: overrated new model with bad rotation"
)</f>
        <v>Moderate: fair price and regular to good rotation</v>
      </c>
    </row>
    <row r="881" spans="1:8" x14ac:dyDescent="0.3">
      <c r="A881" t="s">
        <v>15</v>
      </c>
      <c r="B881" t="s">
        <v>215</v>
      </c>
      <c r="C881">
        <v>2006</v>
      </c>
      <c r="D881">
        <v>2528.1986531986531</v>
      </c>
      <c r="E881">
        <v>100.72892359481702</v>
      </c>
      <c r="F881">
        <v>297</v>
      </c>
      <c r="H881" t="str" cm="1">
        <f t="array" ref="H881">_xlfn.IFS(
             AND(E881&gt;110,C881&gt;2011,F881&gt;100),"High: overrated, new and good rotation",
             AND(E881&lt;90,C881&gt;2011,F881&gt;100),"High: underrated, new and good rotation",
             AND(E881&lt;90,C881&lt;2011,F881&gt;100),"High: underrated, not too new but good rotation",
             AND(E881&lt;=110,C881&gt;2011,F881&lt;=25),"Critic: well priced/underrated and new, but bad rotation",
             AND(E881&gt;110,F881&gt;100),"Top Tier: premium vehicules that tend to be sold above market prices",
             AND(E881&gt;=90,E881&lt;=110,F881&gt;25),"Moderate: fair price and regular to good rotation",
             AND(E881&lt;90,AND(C881&lt;=2011,C881&gt;=2000),AND(F881&lt;100,F881&gt;25)),"Moderate: underrated regular model and regular rotation",
             AND(E881&lt;90,C881&gt;2011,AND(F881&lt;=100,F881&gt;25)),"Moderate: underrated new model with regular rotation",
             AND(E881&lt;90,C881&lt;2000,AND(F881&lt;=100,F881&gt;25)),"Moderate: underrated old model with regular rotation",
             AND(C881&lt;=2011,F881&lt;=25),"Low: not new model and bad rotation",
             AND(E881&gt;110,AND(C881&lt;=2011,C881&gt;=2000),F881&lt;=25),"Low: overrated regular model with bad rotation",
             AND(E881&gt;110,C881&lt;2011,AND(F881&lt;=100,F881&gt;25)),"Low: overrated regular model (not new) with regular rotation",
             AND(E881&gt;110,C881&gt;2011,F881&lt;=25),"Low: overrated new model with bad rotation"
)</f>
        <v>Moderate: fair price and regular to good rotation</v>
      </c>
    </row>
    <row r="882" spans="1:8" x14ac:dyDescent="0.3">
      <c r="A882" t="s">
        <v>15</v>
      </c>
      <c r="B882" t="s">
        <v>215</v>
      </c>
      <c r="C882">
        <v>2007</v>
      </c>
      <c r="D882">
        <v>2891.9039145907473</v>
      </c>
      <c r="E882">
        <v>94.425476619025403</v>
      </c>
      <c r="F882">
        <v>281</v>
      </c>
      <c r="H882" t="str" cm="1">
        <f t="array" ref="H882">_xlfn.IFS(
             AND(E882&gt;110,C882&gt;2011,F882&gt;100),"High: overrated, new and good rotation",
             AND(E882&lt;90,C882&gt;2011,F882&gt;100),"High: underrated, new and good rotation",
             AND(E882&lt;90,C882&lt;2011,F882&gt;100),"High: underrated, not too new but good rotation",
             AND(E882&lt;=110,C882&gt;2011,F882&lt;=25),"Critic: well priced/underrated and new, but bad rotation",
             AND(E882&gt;110,F882&gt;100),"Top Tier: premium vehicules that tend to be sold above market prices",
             AND(E882&gt;=90,E882&lt;=110,F882&gt;25),"Moderate: fair price and regular to good rotation",
             AND(E882&lt;90,AND(C882&lt;=2011,C882&gt;=2000),AND(F882&lt;100,F882&gt;25)),"Moderate: underrated regular model and regular rotation",
             AND(E882&lt;90,C882&gt;2011,AND(F882&lt;=100,F882&gt;25)),"Moderate: underrated new model with regular rotation",
             AND(E882&lt;90,C882&lt;2000,AND(F882&lt;=100,F882&gt;25)),"Moderate: underrated old model with regular rotation",
             AND(C882&lt;=2011,F882&lt;=25),"Low: not new model and bad rotation",
             AND(E882&gt;110,AND(C882&lt;=2011,C882&gt;=2000),F882&lt;=25),"Low: overrated regular model with bad rotation",
             AND(E882&gt;110,C882&lt;2011,AND(F882&lt;=100,F882&gt;25)),"Low: overrated regular model (not new) with regular rotation",
             AND(E882&gt;110,C882&gt;2011,F882&lt;=25),"Low: overrated new model with bad rotation"
)</f>
        <v>Moderate: fair price and regular to good rotation</v>
      </c>
    </row>
    <row r="883" spans="1:8" x14ac:dyDescent="0.3">
      <c r="A883" t="s">
        <v>15</v>
      </c>
      <c r="B883" t="s">
        <v>215</v>
      </c>
      <c r="C883">
        <v>2008</v>
      </c>
      <c r="D883">
        <v>3260.912052117264</v>
      </c>
      <c r="E883">
        <v>95.015042983440608</v>
      </c>
      <c r="F883">
        <v>307</v>
      </c>
      <c r="H883" t="str" cm="1">
        <f t="array" ref="H883">_xlfn.IFS(
             AND(E883&gt;110,C883&gt;2011,F883&gt;100),"High: overrated, new and good rotation",
             AND(E883&lt;90,C883&gt;2011,F883&gt;100),"High: underrated, new and good rotation",
             AND(E883&lt;90,C883&lt;2011,F883&gt;100),"High: underrated, not too new but good rotation",
             AND(E883&lt;=110,C883&gt;2011,F883&lt;=25),"Critic: well priced/underrated and new, but bad rotation",
             AND(E883&gt;110,F883&gt;100),"Top Tier: premium vehicules that tend to be sold above market prices",
             AND(E883&gt;=90,E883&lt;=110,F883&gt;25),"Moderate: fair price and regular to good rotation",
             AND(E883&lt;90,AND(C883&lt;=2011,C883&gt;=2000),AND(F883&lt;100,F883&gt;25)),"Moderate: underrated regular model and regular rotation",
             AND(E883&lt;90,C883&gt;2011,AND(F883&lt;=100,F883&gt;25)),"Moderate: underrated new model with regular rotation",
             AND(E883&lt;90,C883&lt;2000,AND(F883&lt;=100,F883&gt;25)),"Moderate: underrated old model with regular rotation",
             AND(C883&lt;=2011,F883&lt;=25),"Low: not new model and bad rotation",
             AND(E883&gt;110,AND(C883&lt;=2011,C883&gt;=2000),F883&lt;=25),"Low: overrated regular model with bad rotation",
             AND(E883&gt;110,C883&lt;2011,AND(F883&lt;=100,F883&gt;25)),"Low: overrated regular model (not new) with regular rotation",
             AND(E883&gt;110,C883&gt;2011,F883&lt;=25),"Low: overrated new model with bad rotation"
)</f>
        <v>Moderate: fair price and regular to good rotation</v>
      </c>
    </row>
    <row r="884" spans="1:8" x14ac:dyDescent="0.3">
      <c r="A884" t="s">
        <v>15</v>
      </c>
      <c r="B884" t="s">
        <v>215</v>
      </c>
      <c r="C884">
        <v>2009</v>
      </c>
      <c r="D884">
        <v>4148.1404958677685</v>
      </c>
      <c r="E884">
        <v>100.10353431537135</v>
      </c>
      <c r="F884">
        <v>242</v>
      </c>
      <c r="H884" t="str" cm="1">
        <f t="array" ref="H884">_xlfn.IFS(
             AND(E884&gt;110,C884&gt;2011,F884&gt;100),"High: overrated, new and good rotation",
             AND(E884&lt;90,C884&gt;2011,F884&gt;100),"High: underrated, new and good rotation",
             AND(E884&lt;90,C884&lt;2011,F884&gt;100),"High: underrated, not too new but good rotation",
             AND(E884&lt;=110,C884&gt;2011,F884&lt;=25),"Critic: well priced/underrated and new, but bad rotation",
             AND(E884&gt;110,F884&gt;100),"Top Tier: premium vehicules that tend to be sold above market prices",
             AND(E884&gt;=90,E884&lt;=110,F884&gt;25),"Moderate: fair price and regular to good rotation",
             AND(E884&lt;90,AND(C884&lt;=2011,C884&gt;=2000),AND(F884&lt;100,F884&gt;25)),"Moderate: underrated regular model and regular rotation",
             AND(E884&lt;90,C884&gt;2011,AND(F884&lt;=100,F884&gt;25)),"Moderate: underrated new model with regular rotation",
             AND(E884&lt;90,C884&lt;2000,AND(F884&lt;=100,F884&gt;25)),"Moderate: underrated old model with regular rotation",
             AND(C884&lt;=2011,F884&lt;=25),"Low: not new model and bad rotation",
             AND(E884&gt;110,AND(C884&lt;=2011,C884&gt;=2000),F884&lt;=25),"Low: overrated regular model with bad rotation",
             AND(E884&gt;110,C884&lt;2011,AND(F884&lt;=100,F884&gt;25)),"Low: overrated regular model (not new) with regular rotation",
             AND(E884&gt;110,C884&gt;2011,F884&lt;=25),"Low: overrated new model with bad rotation"
)</f>
        <v>Moderate: fair price and regular to good rotation</v>
      </c>
    </row>
    <row r="885" spans="1:8" x14ac:dyDescent="0.3">
      <c r="A885" t="s">
        <v>15</v>
      </c>
      <c r="B885" t="s">
        <v>215</v>
      </c>
      <c r="C885">
        <v>2010</v>
      </c>
      <c r="D885">
        <v>4840.2737752161383</v>
      </c>
      <c r="E885">
        <v>95.445710036597944</v>
      </c>
      <c r="F885">
        <v>347</v>
      </c>
      <c r="H885" t="str" cm="1">
        <f t="array" ref="H885">_xlfn.IFS(
             AND(E885&gt;110,C885&gt;2011,F885&gt;100),"High: overrated, new and good rotation",
             AND(E885&lt;90,C885&gt;2011,F885&gt;100),"High: underrated, new and good rotation",
             AND(E885&lt;90,C885&lt;2011,F885&gt;100),"High: underrated, not too new but good rotation",
             AND(E885&lt;=110,C885&gt;2011,F885&lt;=25),"Critic: well priced/underrated and new, but bad rotation",
             AND(E885&gt;110,F885&gt;100),"Top Tier: premium vehicules that tend to be sold above market prices",
             AND(E885&gt;=90,E885&lt;=110,F885&gt;25),"Moderate: fair price and regular to good rotation",
             AND(E885&lt;90,AND(C885&lt;=2011,C885&gt;=2000),AND(F885&lt;100,F885&gt;25)),"Moderate: underrated regular model and regular rotation",
             AND(E885&lt;90,C885&gt;2011,AND(F885&lt;=100,F885&gt;25)),"Moderate: underrated new model with regular rotation",
             AND(E885&lt;90,C885&lt;2000,AND(F885&lt;=100,F885&gt;25)),"Moderate: underrated old model with regular rotation",
             AND(C885&lt;=2011,F885&lt;=25),"Low: not new model and bad rotation",
             AND(E885&gt;110,AND(C885&lt;=2011,C885&gt;=2000),F885&lt;=25),"Low: overrated regular model with bad rotation",
             AND(E885&gt;110,C885&lt;2011,AND(F885&lt;=100,F885&gt;25)),"Low: overrated regular model (not new) with regular rotation",
             AND(E885&gt;110,C885&gt;2011,F885&lt;=25),"Low: overrated new model with bad rotation"
)</f>
        <v>Moderate: fair price and regular to good rotation</v>
      </c>
    </row>
    <row r="886" spans="1:8" x14ac:dyDescent="0.3">
      <c r="A886" t="s">
        <v>15</v>
      </c>
      <c r="B886" t="s">
        <v>216</v>
      </c>
      <c r="C886">
        <v>2004</v>
      </c>
      <c r="D886">
        <v>5037.2549019607841</v>
      </c>
      <c r="E886">
        <v>100.06045165011528</v>
      </c>
      <c r="F886">
        <v>51</v>
      </c>
      <c r="H886" t="str" cm="1">
        <f t="array" ref="H886">_xlfn.IFS(
             AND(E886&gt;110,C886&gt;2011,F886&gt;100),"High: overrated, new and good rotation",
             AND(E886&lt;90,C886&gt;2011,F886&gt;100),"High: underrated, new and good rotation",
             AND(E886&lt;90,C886&lt;2011,F886&gt;100),"High: underrated, not too new but good rotation",
             AND(E886&lt;=110,C886&gt;2011,F886&lt;=25),"Critic: well priced/underrated and new, but bad rotation",
             AND(E886&gt;110,F886&gt;100),"Top Tier: premium vehicules that tend to be sold above market prices",
             AND(E886&gt;=90,E886&lt;=110,F886&gt;25),"Moderate: fair price and regular to good rotation",
             AND(E886&lt;90,AND(C886&lt;=2011,C886&gt;=2000),AND(F886&lt;100,F886&gt;25)),"Moderate: underrated regular model and regular rotation",
             AND(E886&lt;90,C886&gt;2011,AND(F886&lt;=100,F886&gt;25)),"Moderate: underrated new model with regular rotation",
             AND(E886&lt;90,C886&lt;2000,AND(F886&lt;=100,F886&gt;25)),"Moderate: underrated old model with regular rotation",
             AND(C886&lt;=2011,F886&lt;=25),"Low: not new model and bad rotation",
             AND(E886&gt;110,AND(C886&lt;=2011,C886&gt;=2000),F886&lt;=25),"Low: overrated regular model with bad rotation",
             AND(E886&gt;110,C886&lt;2011,AND(F886&lt;=100,F886&gt;25)),"Low: overrated regular model (not new) with regular rotation",
             AND(E886&gt;110,C886&gt;2011,F886&lt;=25),"Low: overrated new model with bad rotation"
)</f>
        <v>Moderate: fair price and regular to good rotation</v>
      </c>
    </row>
    <row r="887" spans="1:8" x14ac:dyDescent="0.3">
      <c r="A887" t="s">
        <v>15</v>
      </c>
      <c r="B887" t="s">
        <v>216</v>
      </c>
      <c r="C887">
        <v>2005</v>
      </c>
      <c r="D887">
        <v>5720.7317073170734</v>
      </c>
      <c r="E887">
        <v>97.592275599059704</v>
      </c>
      <c r="F887">
        <v>123</v>
      </c>
      <c r="H887" t="str" cm="1">
        <f t="array" ref="H887">_xlfn.IFS(
             AND(E887&gt;110,C887&gt;2011,F887&gt;100),"High: overrated, new and good rotation",
             AND(E887&lt;90,C887&gt;2011,F887&gt;100),"High: underrated, new and good rotation",
             AND(E887&lt;90,C887&lt;2011,F887&gt;100),"High: underrated, not too new but good rotation",
             AND(E887&lt;=110,C887&gt;2011,F887&lt;=25),"Critic: well priced/underrated and new, but bad rotation",
             AND(E887&gt;110,F887&gt;100),"Top Tier: premium vehicules that tend to be sold above market prices",
             AND(E887&gt;=90,E887&lt;=110,F887&gt;25),"Moderate: fair price and regular to good rotation",
             AND(E887&lt;90,AND(C887&lt;=2011,C887&gt;=2000),AND(F887&lt;100,F887&gt;25)),"Moderate: underrated regular model and regular rotation",
             AND(E887&lt;90,C887&gt;2011,AND(F887&lt;=100,F887&gt;25)),"Moderate: underrated new model with regular rotation",
             AND(E887&lt;90,C887&lt;2000,AND(F887&lt;=100,F887&gt;25)),"Moderate: underrated old model with regular rotation",
             AND(C887&lt;=2011,F887&lt;=25),"Low: not new model and bad rotation",
             AND(E887&gt;110,AND(C887&lt;=2011,C887&gt;=2000),F887&lt;=25),"Low: overrated regular model with bad rotation",
             AND(E887&gt;110,C887&lt;2011,AND(F887&lt;=100,F887&gt;25)),"Low: overrated regular model (not new) with regular rotation",
             AND(E887&gt;110,C887&gt;2011,F887&lt;=25),"Low: overrated new model with bad rotation"
)</f>
        <v>Moderate: fair price and regular to good rotation</v>
      </c>
    </row>
    <row r="888" spans="1:8" x14ac:dyDescent="0.3">
      <c r="A888" t="s">
        <v>15</v>
      </c>
      <c r="B888" t="s">
        <v>216</v>
      </c>
      <c r="C888">
        <v>2006</v>
      </c>
      <c r="D888">
        <v>6372.4770642201838</v>
      </c>
      <c r="E888">
        <v>99.060846646700227</v>
      </c>
      <c r="F888">
        <v>109</v>
      </c>
      <c r="H888" t="str" cm="1">
        <f t="array" ref="H888">_xlfn.IFS(
             AND(E888&gt;110,C888&gt;2011,F888&gt;100),"High: overrated, new and good rotation",
             AND(E888&lt;90,C888&gt;2011,F888&gt;100),"High: underrated, new and good rotation",
             AND(E888&lt;90,C888&lt;2011,F888&gt;100),"High: underrated, not too new but good rotation",
             AND(E888&lt;=110,C888&gt;2011,F888&lt;=25),"Critic: well priced/underrated and new, but bad rotation",
             AND(E888&gt;110,F888&gt;100),"Top Tier: premium vehicules that tend to be sold above market prices",
             AND(E888&gt;=90,E888&lt;=110,F888&gt;25),"Moderate: fair price and regular to good rotation",
             AND(E888&lt;90,AND(C888&lt;=2011,C888&gt;=2000),AND(F888&lt;100,F888&gt;25)),"Moderate: underrated regular model and regular rotation",
             AND(E888&lt;90,C888&gt;2011,AND(F888&lt;=100,F888&gt;25)),"Moderate: underrated new model with regular rotation",
             AND(E888&lt;90,C888&lt;2000,AND(F888&lt;=100,F888&gt;25)),"Moderate: underrated old model with regular rotation",
             AND(C888&lt;=2011,F888&lt;=25),"Low: not new model and bad rotation",
             AND(E888&gt;110,AND(C888&lt;=2011,C888&gt;=2000),F888&lt;=25),"Low: overrated regular model with bad rotation",
             AND(E888&gt;110,C888&lt;2011,AND(F888&lt;=100,F888&gt;25)),"Low: overrated regular model (not new) with regular rotation",
             AND(E888&gt;110,C888&gt;2011,F888&lt;=25),"Low: overrated new model with bad rotation"
)</f>
        <v>Moderate: fair price and regular to good rotation</v>
      </c>
    </row>
    <row r="889" spans="1:8" x14ac:dyDescent="0.3">
      <c r="A889" t="s">
        <v>15</v>
      </c>
      <c r="B889" t="s">
        <v>216</v>
      </c>
      <c r="C889">
        <v>2007</v>
      </c>
      <c r="D889">
        <v>7447.9381443298971</v>
      </c>
      <c r="E889">
        <v>97.212147280842245</v>
      </c>
      <c r="F889">
        <v>97</v>
      </c>
      <c r="H889" t="str" cm="1">
        <f t="array" ref="H889">_xlfn.IFS(
             AND(E889&gt;110,C889&gt;2011,F889&gt;100),"High: overrated, new and good rotation",
             AND(E889&lt;90,C889&gt;2011,F889&gt;100),"High: underrated, new and good rotation",
             AND(E889&lt;90,C889&lt;2011,F889&gt;100),"High: underrated, not too new but good rotation",
             AND(E889&lt;=110,C889&gt;2011,F889&lt;=25),"Critic: well priced/underrated and new, but bad rotation",
             AND(E889&gt;110,F889&gt;100),"Top Tier: premium vehicules that tend to be sold above market prices",
             AND(E889&gt;=90,E889&lt;=110,F889&gt;25),"Moderate: fair price and regular to good rotation",
             AND(E889&lt;90,AND(C889&lt;=2011,C889&gt;=2000),AND(F889&lt;100,F889&gt;25)),"Moderate: underrated regular model and regular rotation",
             AND(E889&lt;90,C889&gt;2011,AND(F889&lt;=100,F889&gt;25)),"Moderate: underrated new model with regular rotation",
             AND(E889&lt;90,C889&lt;2000,AND(F889&lt;=100,F889&gt;25)),"Moderate: underrated old model with regular rotation",
             AND(C889&lt;=2011,F889&lt;=25),"Low: not new model and bad rotation",
             AND(E889&gt;110,AND(C889&lt;=2011,C889&gt;=2000),F889&lt;=25),"Low: overrated regular model with bad rotation",
             AND(E889&gt;110,C889&lt;2011,AND(F889&lt;=100,F889&gt;25)),"Low: overrated regular model (not new) with regular rotation",
             AND(E889&gt;110,C889&gt;2011,F889&lt;=25),"Low: overrated new model with bad rotation"
)</f>
        <v>Moderate: fair price and regular to good rotation</v>
      </c>
    </row>
    <row r="890" spans="1:8" x14ac:dyDescent="0.3">
      <c r="A890" t="s">
        <v>15</v>
      </c>
      <c r="B890" t="s">
        <v>216</v>
      </c>
      <c r="C890">
        <v>2008</v>
      </c>
      <c r="D890">
        <v>9173.3333333333339</v>
      </c>
      <c r="E890">
        <v>100.14592091018761</v>
      </c>
      <c r="F890">
        <v>90</v>
      </c>
      <c r="H890" t="str" cm="1">
        <f t="array" ref="H890">_xlfn.IFS(
             AND(E890&gt;110,C890&gt;2011,F890&gt;100),"High: overrated, new and good rotation",
             AND(E890&lt;90,C890&gt;2011,F890&gt;100),"High: underrated, new and good rotation",
             AND(E890&lt;90,C890&lt;2011,F890&gt;100),"High: underrated, not too new but good rotation",
             AND(E890&lt;=110,C890&gt;2011,F890&lt;=25),"Critic: well priced/underrated and new, but bad rotation",
             AND(E890&gt;110,F890&gt;100),"Top Tier: premium vehicules that tend to be sold above market prices",
             AND(E890&gt;=90,E890&lt;=110,F890&gt;25),"Moderate: fair price and regular to good rotation",
             AND(E890&lt;90,AND(C890&lt;=2011,C890&gt;=2000),AND(F890&lt;100,F890&gt;25)),"Moderate: underrated regular model and regular rotation",
             AND(E890&lt;90,C890&gt;2011,AND(F890&lt;=100,F890&gt;25)),"Moderate: underrated new model with regular rotation",
             AND(E890&lt;90,C890&lt;2000,AND(F890&lt;=100,F890&gt;25)),"Moderate: underrated old model with regular rotation",
             AND(C890&lt;=2011,F890&lt;=25),"Low: not new model and bad rotation",
             AND(E890&gt;110,AND(C890&lt;=2011,C890&gt;=2000),F890&lt;=25),"Low: overrated regular model with bad rotation",
             AND(E890&gt;110,C890&lt;2011,AND(F890&lt;=100,F890&gt;25)),"Low: overrated regular model (not new) with regular rotation",
             AND(E890&gt;110,C890&gt;2011,F890&lt;=25),"Low: overrated new model with bad rotation"
)</f>
        <v>Moderate: fair price and regular to good rotation</v>
      </c>
    </row>
    <row r="891" spans="1:8" x14ac:dyDescent="0.3">
      <c r="A891" t="s">
        <v>15</v>
      </c>
      <c r="B891" t="s">
        <v>216</v>
      </c>
      <c r="C891">
        <v>2009</v>
      </c>
      <c r="D891">
        <v>9338.2352941176468</v>
      </c>
      <c r="E891">
        <v>104.42452033323218</v>
      </c>
      <c r="F891">
        <v>51</v>
      </c>
      <c r="H891" t="str" cm="1">
        <f t="array" ref="H891">_xlfn.IFS(
             AND(E891&gt;110,C891&gt;2011,F891&gt;100),"High: overrated, new and good rotation",
             AND(E891&lt;90,C891&gt;2011,F891&gt;100),"High: underrated, new and good rotation",
             AND(E891&lt;90,C891&lt;2011,F891&gt;100),"High: underrated, not too new but good rotation",
             AND(E891&lt;=110,C891&gt;2011,F891&lt;=25),"Critic: well priced/underrated and new, but bad rotation",
             AND(E891&gt;110,F891&gt;100),"Top Tier: premium vehicules that tend to be sold above market prices",
             AND(E891&gt;=90,E891&lt;=110,F891&gt;25),"Moderate: fair price and regular to good rotation",
             AND(E891&lt;90,AND(C891&lt;=2011,C891&gt;=2000),AND(F891&lt;100,F891&gt;25)),"Moderate: underrated regular model and regular rotation",
             AND(E891&lt;90,C891&gt;2011,AND(F891&lt;=100,F891&gt;25)),"Moderate: underrated new model with regular rotation",
             AND(E891&lt;90,C891&lt;2000,AND(F891&lt;=100,F891&gt;25)),"Moderate: underrated old model with regular rotation",
             AND(C891&lt;=2011,F891&lt;=25),"Low: not new model and bad rotation",
             AND(E891&gt;110,AND(C891&lt;=2011,C891&gt;=2000),F891&lt;=25),"Low: overrated regular model with bad rotation",
             AND(E891&gt;110,C891&lt;2011,AND(F891&lt;=100,F891&gt;25)),"Low: overrated regular model (not new) with regular rotation",
             AND(E891&gt;110,C891&gt;2011,F891&lt;=25),"Low: overrated new model with bad rotation"
)</f>
        <v>Moderate: fair price and regular to good rotation</v>
      </c>
    </row>
    <row r="892" spans="1:8" x14ac:dyDescent="0.3">
      <c r="A892" t="s">
        <v>15</v>
      </c>
      <c r="B892" t="s">
        <v>216</v>
      </c>
      <c r="C892">
        <v>2010</v>
      </c>
      <c r="D892">
        <v>10164.925373134329</v>
      </c>
      <c r="E892">
        <v>101.00384443885333</v>
      </c>
      <c r="F892">
        <v>67</v>
      </c>
      <c r="H892" t="str" cm="1">
        <f t="array" ref="H892">_xlfn.IFS(
             AND(E892&gt;110,C892&gt;2011,F892&gt;100),"High: overrated, new and good rotation",
             AND(E892&lt;90,C892&gt;2011,F892&gt;100),"High: underrated, new and good rotation",
             AND(E892&lt;90,C892&lt;2011,F892&gt;100),"High: underrated, not too new but good rotation",
             AND(E892&lt;=110,C892&gt;2011,F892&lt;=25),"Critic: well priced/underrated and new, but bad rotation",
             AND(E892&gt;110,F892&gt;100),"Top Tier: premium vehicules that tend to be sold above market prices",
             AND(E892&gt;=90,E892&lt;=110,F892&gt;25),"Moderate: fair price and regular to good rotation",
             AND(E892&lt;90,AND(C892&lt;=2011,C892&gt;=2000),AND(F892&lt;100,F892&gt;25)),"Moderate: underrated regular model and regular rotation",
             AND(E892&lt;90,C892&gt;2011,AND(F892&lt;=100,F892&gt;25)),"Moderate: underrated new model with regular rotation",
             AND(E892&lt;90,C892&lt;2000,AND(F892&lt;=100,F892&gt;25)),"Moderate: underrated old model with regular rotation",
             AND(C892&lt;=2011,F892&lt;=25),"Low: not new model and bad rotation",
             AND(E892&gt;110,AND(C892&lt;=2011,C892&gt;=2000),F892&lt;=25),"Low: overrated regular model with bad rotation",
             AND(E892&gt;110,C892&lt;2011,AND(F892&lt;=100,F892&gt;25)),"Low: overrated regular model (not new) with regular rotation",
             AND(E892&gt;110,C892&gt;2011,F892&lt;=25),"Low: overrated new model with bad rotation"
)</f>
        <v>Moderate: fair price and regular to good rotation</v>
      </c>
    </row>
    <row r="893" spans="1:8" x14ac:dyDescent="0.3">
      <c r="A893" t="s">
        <v>15</v>
      </c>
      <c r="B893" t="s">
        <v>216</v>
      </c>
      <c r="C893">
        <v>2011</v>
      </c>
      <c r="D893">
        <v>10835.784313725489</v>
      </c>
      <c r="E893">
        <v>95.726545328537227</v>
      </c>
      <c r="F893">
        <v>102</v>
      </c>
      <c r="H893" t="str" cm="1">
        <f t="array" ref="H893">_xlfn.IFS(
             AND(E893&gt;110,C893&gt;2011,F893&gt;100),"High: overrated, new and good rotation",
             AND(E893&lt;90,C893&gt;2011,F893&gt;100),"High: underrated, new and good rotation",
             AND(E893&lt;90,C893&lt;2011,F893&gt;100),"High: underrated, not too new but good rotation",
             AND(E893&lt;=110,C893&gt;2011,F893&lt;=25),"Critic: well priced/underrated and new, but bad rotation",
             AND(E893&gt;110,F893&gt;100),"Top Tier: premium vehicules that tend to be sold above market prices",
             AND(E893&gt;=90,E893&lt;=110,F893&gt;25),"Moderate: fair price and regular to good rotation",
             AND(E893&lt;90,AND(C893&lt;=2011,C893&gt;=2000),AND(F893&lt;100,F893&gt;25)),"Moderate: underrated regular model and regular rotation",
             AND(E893&lt;90,C893&gt;2011,AND(F893&lt;=100,F893&gt;25)),"Moderate: underrated new model with regular rotation",
             AND(E893&lt;90,C893&lt;2000,AND(F893&lt;=100,F893&gt;25)),"Moderate: underrated old model with regular rotation",
             AND(C893&lt;=2011,F893&lt;=25),"Low: not new model and bad rotation",
             AND(E893&gt;110,AND(C893&lt;=2011,C893&gt;=2000),F893&lt;=25),"Low: overrated regular model with bad rotation",
             AND(E893&gt;110,C893&lt;2011,AND(F893&lt;=100,F893&gt;25)),"Low: overrated regular model (not new) with regular rotation",
             AND(E893&gt;110,C893&gt;2011,F893&lt;=25),"Low: overrated new model with bad rotation"
)</f>
        <v>Moderate: fair price and regular to good rotation</v>
      </c>
    </row>
    <row r="894" spans="1:8" x14ac:dyDescent="0.3">
      <c r="A894" t="s">
        <v>15</v>
      </c>
      <c r="B894" t="s">
        <v>216</v>
      </c>
      <c r="C894">
        <v>2012</v>
      </c>
      <c r="D894">
        <v>14963.118811881188</v>
      </c>
      <c r="E894">
        <v>94.465884873297256</v>
      </c>
      <c r="F894">
        <v>101</v>
      </c>
      <c r="H894" t="str" cm="1">
        <f t="array" ref="H894">_xlfn.IFS(
             AND(E894&gt;110,C894&gt;2011,F894&gt;100),"High: overrated, new and good rotation",
             AND(E894&lt;90,C894&gt;2011,F894&gt;100),"High: underrated, new and good rotation",
             AND(E894&lt;90,C894&lt;2011,F894&gt;100),"High: underrated, not too new but good rotation",
             AND(E894&lt;=110,C894&gt;2011,F894&lt;=25),"Critic: well priced/underrated and new, but bad rotation",
             AND(E894&gt;110,F894&gt;100),"Top Tier: premium vehicules that tend to be sold above market prices",
             AND(E894&gt;=90,E894&lt;=110,F894&gt;25),"Moderate: fair price and regular to good rotation",
             AND(E894&lt;90,AND(C894&lt;=2011,C894&gt;=2000),AND(F894&lt;100,F894&gt;25)),"Moderate: underrated regular model and regular rotation",
             AND(E894&lt;90,C894&gt;2011,AND(F894&lt;=100,F894&gt;25)),"Moderate: underrated new model with regular rotation",
             AND(E894&lt;90,C894&lt;2000,AND(F894&lt;=100,F894&gt;25)),"Moderate: underrated old model with regular rotation",
             AND(C894&lt;=2011,F894&lt;=25),"Low: not new model and bad rotation",
             AND(E894&gt;110,AND(C894&lt;=2011,C894&gt;=2000),F894&lt;=25),"Low: overrated regular model with bad rotation",
             AND(E894&gt;110,C894&lt;2011,AND(F894&lt;=100,F894&gt;25)),"Low: overrated regular model (not new) with regular rotation",
             AND(E894&gt;110,C894&gt;2011,F894&lt;=25),"Low: overrated new model with bad rotation"
)</f>
        <v>Moderate: fair price and regular to good rotation</v>
      </c>
    </row>
    <row r="895" spans="1:8" x14ac:dyDescent="0.3">
      <c r="A895" t="s">
        <v>15</v>
      </c>
      <c r="B895" t="s">
        <v>216</v>
      </c>
      <c r="C895">
        <v>2015</v>
      </c>
      <c r="D895">
        <v>34125</v>
      </c>
      <c r="E895">
        <v>98.222735157262733</v>
      </c>
      <c r="F895">
        <v>4</v>
      </c>
      <c r="H895" t="str" cm="1">
        <f t="array" ref="H895">_xlfn.IFS(
             AND(E895&gt;110,C895&gt;2011,F895&gt;100),"High: overrated, new and good rotation",
             AND(E895&lt;90,C895&gt;2011,F895&gt;100),"High: underrated, new and good rotation",
             AND(E895&lt;90,C895&lt;2011,F895&gt;100),"High: underrated, not too new but good rotation",
             AND(E895&lt;=110,C895&gt;2011,F895&lt;=25),"Critic: well priced/underrated and new, but bad rotation",
             AND(E895&gt;110,F895&gt;100),"Top Tier: premium vehicules that tend to be sold above market prices",
             AND(E895&gt;=90,E895&lt;=110,F895&gt;25),"Moderate: fair price and regular to good rotation",
             AND(E895&lt;90,AND(C895&lt;=2011,C895&gt;=2000),AND(F895&lt;100,F895&gt;25)),"Moderate: underrated regular model and regular rotation",
             AND(E895&lt;90,C895&gt;2011,AND(F895&lt;=100,F895&gt;25)),"Moderate: underrated new model with regular rotation",
             AND(E895&lt;90,C895&lt;2000,AND(F895&lt;=100,F895&gt;25)),"Moderate: underrated old model with regular rotation",
             AND(C895&lt;=2011,F895&lt;=25),"Low: not new model and bad rotation",
             AND(E895&gt;110,AND(C895&lt;=2011,C895&gt;=2000),F895&lt;=25),"Low: overrated regular model with bad rotation",
             AND(E895&gt;110,C895&lt;2011,AND(F895&lt;=100,F895&gt;25)),"Low: overrated regular model (not new) with regular rotation",
             AND(E895&gt;110,C895&gt;2011,F895&lt;=25),"Low: overrated new model with bad rotation"
)</f>
        <v>Critic: well priced/underrated and new, but bad rotation</v>
      </c>
    </row>
    <row r="896" spans="1:8" x14ac:dyDescent="0.3">
      <c r="A896" t="s">
        <v>15</v>
      </c>
      <c r="B896" t="s">
        <v>217</v>
      </c>
      <c r="C896">
        <v>2008</v>
      </c>
      <c r="D896">
        <v>9600</v>
      </c>
      <c r="E896">
        <v>121.90476190476191</v>
      </c>
      <c r="F896">
        <v>1</v>
      </c>
      <c r="H896" t="str" cm="1">
        <f t="array" ref="H896">_xlfn.IFS(
             AND(E896&gt;110,C896&gt;2011,F896&gt;100),"High: overrated, new and good rotation",
             AND(E896&lt;90,C896&gt;2011,F896&gt;100),"High: underrated, new and good rotation",
             AND(E896&lt;90,C896&lt;2011,F896&gt;100),"High: underrated, not too new but good rotation",
             AND(E896&lt;=110,C896&gt;2011,F896&lt;=25),"Critic: well priced/underrated and new, but bad rotation",
             AND(E896&gt;110,F896&gt;100),"Top Tier: premium vehicules that tend to be sold above market prices",
             AND(E896&gt;=90,E896&lt;=110,F896&gt;25),"Moderate: fair price and regular to good rotation",
             AND(E896&lt;90,AND(C896&lt;=2011,C896&gt;=2000),AND(F896&lt;100,F896&gt;25)),"Moderate: underrated regular model and regular rotation",
             AND(E896&lt;90,C896&gt;2011,AND(F896&lt;=100,F896&gt;25)),"Moderate: underrated new model with regular rotation",
             AND(E896&lt;90,C896&lt;2000,AND(F896&lt;=100,F896&gt;25)),"Moderate: underrated old model with regular rotation",
             AND(C896&lt;=2011,F896&lt;=25),"Low: not new model and bad rotation",
             AND(E896&gt;110,AND(C896&lt;=2011,C896&gt;=2000),F896&lt;=25),"Low: overrated regular model with bad rotation",
             AND(E896&gt;110,C896&lt;2011,AND(F896&lt;=100,F896&gt;25)),"Low: overrated regular model (not new) with regular rotation",
             AND(E896&gt;110,C896&gt;2011,F896&lt;=25),"Low: overrated new model with bad rotation"
)</f>
        <v>Low: not new model and bad rotation</v>
      </c>
    </row>
    <row r="897" spans="1:8" x14ac:dyDescent="0.3">
      <c r="A897" t="s">
        <v>15</v>
      </c>
      <c r="B897" t="s">
        <v>218</v>
      </c>
      <c r="C897">
        <v>1995</v>
      </c>
      <c r="D897">
        <v>375</v>
      </c>
      <c r="E897">
        <v>120.77922077922076</v>
      </c>
      <c r="F897">
        <v>2</v>
      </c>
      <c r="H897" t="str" cm="1">
        <f t="array" ref="H897">_xlfn.IFS(
             AND(E897&gt;110,C897&gt;2011,F897&gt;100),"High: overrated, new and good rotation",
             AND(E897&lt;90,C897&gt;2011,F897&gt;100),"High: underrated, new and good rotation",
             AND(E897&lt;90,C897&lt;2011,F897&gt;100),"High: underrated, not too new but good rotation",
             AND(E897&lt;=110,C897&gt;2011,F897&lt;=25),"Critic: well priced/underrated and new, but bad rotation",
             AND(E897&gt;110,F897&gt;100),"Top Tier: premium vehicules that tend to be sold above market prices",
             AND(E897&gt;=90,E897&lt;=110,F897&gt;25),"Moderate: fair price and regular to good rotation",
             AND(E897&lt;90,AND(C897&lt;=2011,C897&gt;=2000),AND(F897&lt;100,F897&gt;25)),"Moderate: underrated regular model and regular rotation",
             AND(E897&lt;90,C897&gt;2011,AND(F897&lt;=100,F897&gt;25)),"Moderate: underrated new model with regular rotation",
             AND(E897&lt;90,C897&lt;2000,AND(F897&lt;=100,F897&gt;25)),"Moderate: underrated old model with regular rotation",
             AND(C897&lt;=2011,F897&lt;=25),"Low: not new model and bad rotation",
             AND(E897&gt;110,AND(C897&lt;=2011,C897&gt;=2000),F897&lt;=25),"Low: overrated regular model with bad rotation",
             AND(E897&gt;110,C897&lt;2011,AND(F897&lt;=100,F897&gt;25)),"Low: overrated regular model (not new) with regular rotation",
             AND(E897&gt;110,C897&gt;2011,F897&lt;=25),"Low: overrated new model with bad rotation"
)</f>
        <v>Low: not new model and bad rotation</v>
      </c>
    </row>
    <row r="898" spans="1:8" x14ac:dyDescent="0.3">
      <c r="A898" t="s">
        <v>15</v>
      </c>
      <c r="B898" t="s">
        <v>219</v>
      </c>
      <c r="C898">
        <v>1984</v>
      </c>
      <c r="D898">
        <v>3100</v>
      </c>
      <c r="E898">
        <v>93.939393939393938</v>
      </c>
      <c r="F898">
        <v>1</v>
      </c>
      <c r="H898" t="str" cm="1">
        <f t="array" ref="H898">_xlfn.IFS(
             AND(E898&gt;110,C898&gt;2011,F898&gt;100),"High: overrated, new and good rotation",
             AND(E898&lt;90,C898&gt;2011,F898&gt;100),"High: underrated, new and good rotation",
             AND(E898&lt;90,C898&lt;2011,F898&gt;100),"High: underrated, not too new but good rotation",
             AND(E898&lt;=110,C898&gt;2011,F898&lt;=25),"Critic: well priced/underrated and new, but bad rotation",
             AND(E898&gt;110,F898&gt;100),"Top Tier: premium vehicules that tend to be sold above market prices",
             AND(E898&gt;=90,E898&lt;=110,F898&gt;25),"Moderate: fair price and regular to good rotation",
             AND(E898&lt;90,AND(C898&lt;=2011,C898&gt;=2000),AND(F898&lt;100,F898&gt;25)),"Moderate: underrated regular model and regular rotation",
             AND(E898&lt;90,C898&gt;2011,AND(F898&lt;=100,F898&gt;25)),"Moderate: underrated new model with regular rotation",
             AND(E898&lt;90,C898&lt;2000,AND(F898&lt;=100,F898&gt;25)),"Moderate: underrated old model with regular rotation",
             AND(C898&lt;=2011,F898&lt;=25),"Low: not new model and bad rotation",
             AND(E898&gt;110,AND(C898&lt;=2011,C898&gt;=2000),F898&lt;=25),"Low: overrated regular model with bad rotation",
             AND(E898&gt;110,C898&lt;2011,AND(F898&lt;=100,F898&gt;25)),"Low: overrated regular model (not new) with regular rotation",
             AND(E898&gt;110,C898&gt;2011,F898&lt;=25),"Low: overrated new model with bad rotation"
)</f>
        <v>Low: not new model and bad rotation</v>
      </c>
    </row>
    <row r="899" spans="1:8" x14ac:dyDescent="0.3">
      <c r="A899" t="s">
        <v>15</v>
      </c>
      <c r="B899" t="s">
        <v>219</v>
      </c>
      <c r="C899">
        <v>1985</v>
      </c>
      <c r="D899">
        <v>3750</v>
      </c>
      <c r="E899">
        <v>185.18518518518519</v>
      </c>
      <c r="F899">
        <v>1</v>
      </c>
      <c r="H899" t="str" cm="1">
        <f t="array" ref="H899">_xlfn.IFS(
             AND(E899&gt;110,C899&gt;2011,F899&gt;100),"High: overrated, new and good rotation",
             AND(E899&lt;90,C899&gt;2011,F899&gt;100),"High: underrated, new and good rotation",
             AND(E899&lt;90,C899&lt;2011,F899&gt;100),"High: underrated, not too new but good rotation",
             AND(E899&lt;=110,C899&gt;2011,F899&lt;=25),"Critic: well priced/underrated and new, but bad rotation",
             AND(E899&gt;110,F899&gt;100),"Top Tier: premium vehicules that tend to be sold above market prices",
             AND(E899&gt;=90,E899&lt;=110,F899&gt;25),"Moderate: fair price and regular to good rotation",
             AND(E899&lt;90,AND(C899&lt;=2011,C899&gt;=2000),AND(F899&lt;100,F899&gt;25)),"Moderate: underrated regular model and regular rotation",
             AND(E899&lt;90,C899&gt;2011,AND(F899&lt;=100,F899&gt;25)),"Moderate: underrated new model with regular rotation",
             AND(E899&lt;90,C899&lt;2000,AND(F899&lt;=100,F899&gt;25)),"Moderate: underrated old model with regular rotation",
             AND(C899&lt;=2011,F899&lt;=25),"Low: not new model and bad rotation",
             AND(E899&gt;110,AND(C899&lt;=2011,C899&gt;=2000),F899&lt;=25),"Low: overrated regular model with bad rotation",
             AND(E899&gt;110,C899&lt;2011,AND(F899&lt;=100,F899&gt;25)),"Low: overrated regular model (not new) with regular rotation",
             AND(E899&gt;110,C899&gt;2011,F899&lt;=25),"Low: overrated new model with bad rotation"
)</f>
        <v>Low: not new model and bad rotation</v>
      </c>
    </row>
    <row r="900" spans="1:8" x14ac:dyDescent="0.3">
      <c r="A900" t="s">
        <v>15</v>
      </c>
      <c r="B900" t="s">
        <v>219</v>
      </c>
      <c r="C900">
        <v>1986</v>
      </c>
      <c r="D900">
        <v>8600</v>
      </c>
      <c r="E900">
        <v>172</v>
      </c>
      <c r="F900">
        <v>1</v>
      </c>
      <c r="H900" t="str" cm="1">
        <f t="array" ref="H900">_xlfn.IFS(
             AND(E900&gt;110,C900&gt;2011,F900&gt;100),"High: overrated, new and good rotation",
             AND(E900&lt;90,C900&gt;2011,F900&gt;100),"High: underrated, new and good rotation",
             AND(E900&lt;90,C900&lt;2011,F900&gt;100),"High: underrated, not too new but good rotation",
             AND(E900&lt;=110,C900&gt;2011,F900&lt;=25),"Critic: well priced/underrated and new, but bad rotation",
             AND(E900&gt;110,F900&gt;100),"Top Tier: premium vehicules that tend to be sold above market prices",
             AND(E900&gt;=90,E900&lt;=110,F900&gt;25),"Moderate: fair price and regular to good rotation",
             AND(E900&lt;90,AND(C900&lt;=2011,C900&gt;=2000),AND(F900&lt;100,F900&gt;25)),"Moderate: underrated regular model and regular rotation",
             AND(E900&lt;90,C900&gt;2011,AND(F900&lt;=100,F900&gt;25)),"Moderate: underrated new model with regular rotation",
             AND(E900&lt;90,C900&lt;2000,AND(F900&lt;=100,F900&gt;25)),"Moderate: underrated old model with regular rotation",
             AND(C900&lt;=2011,F900&lt;=25),"Low: not new model and bad rotation",
             AND(E900&gt;110,AND(C900&lt;=2011,C900&gt;=2000),F900&lt;=25),"Low: overrated regular model with bad rotation",
             AND(E900&gt;110,C900&lt;2011,AND(F900&lt;=100,F900&gt;25)),"Low: overrated regular model (not new) with regular rotation",
             AND(E900&gt;110,C900&gt;2011,F900&lt;=25),"Low: overrated new model with bad rotation"
)</f>
        <v>Low: not new model and bad rotation</v>
      </c>
    </row>
    <row r="901" spans="1:8" x14ac:dyDescent="0.3">
      <c r="A901" t="s">
        <v>15</v>
      </c>
      <c r="B901" t="s">
        <v>219</v>
      </c>
      <c r="C901">
        <v>1989</v>
      </c>
      <c r="D901">
        <v>5050</v>
      </c>
      <c r="E901">
        <v>105.48814120242692</v>
      </c>
      <c r="F901">
        <v>2</v>
      </c>
      <c r="H901" t="str" cm="1">
        <f t="array" ref="H901">_xlfn.IFS(
             AND(E901&gt;110,C901&gt;2011,F901&gt;100),"High: overrated, new and good rotation",
             AND(E901&lt;90,C901&gt;2011,F901&gt;100),"High: underrated, new and good rotation",
             AND(E901&lt;90,C901&lt;2011,F901&gt;100),"High: underrated, not too new but good rotation",
             AND(E901&lt;=110,C901&gt;2011,F901&lt;=25),"Critic: well priced/underrated and new, but bad rotation",
             AND(E901&gt;110,F901&gt;100),"Top Tier: premium vehicules that tend to be sold above market prices",
             AND(E901&gt;=90,E901&lt;=110,F901&gt;25),"Moderate: fair price and regular to good rotation",
             AND(E901&lt;90,AND(C901&lt;=2011,C901&gt;=2000),AND(F901&lt;100,F901&gt;25)),"Moderate: underrated regular model and regular rotation",
             AND(E901&lt;90,C901&gt;2011,AND(F901&lt;=100,F901&gt;25)),"Moderate: underrated new model with regular rotation",
             AND(E901&lt;90,C901&lt;2000,AND(F901&lt;=100,F901&gt;25)),"Moderate: underrated old model with regular rotation",
             AND(C901&lt;=2011,F901&lt;=25),"Low: not new model and bad rotation",
             AND(E901&gt;110,AND(C901&lt;=2011,C901&gt;=2000),F901&lt;=25),"Low: overrated regular model with bad rotation",
             AND(E901&gt;110,C901&lt;2011,AND(F901&lt;=100,F901&gt;25)),"Low: overrated regular model (not new) with regular rotation",
             AND(E901&gt;110,C901&gt;2011,F901&lt;=25),"Low: overrated new model with bad rotation"
)</f>
        <v>Low: not new model and bad rotation</v>
      </c>
    </row>
    <row r="902" spans="1:8" x14ac:dyDescent="0.3">
      <c r="A902" t="s">
        <v>15</v>
      </c>
      <c r="B902" t="s">
        <v>219</v>
      </c>
      <c r="C902">
        <v>1990</v>
      </c>
      <c r="D902">
        <v>3533.3333333333335</v>
      </c>
      <c r="E902">
        <v>67.46019707201971</v>
      </c>
      <c r="F902">
        <v>3</v>
      </c>
      <c r="H902" t="str" cm="1">
        <f t="array" ref="H902">_xlfn.IFS(
             AND(E902&gt;110,C902&gt;2011,F902&gt;100),"High: overrated, new and good rotation",
             AND(E902&lt;90,C902&gt;2011,F902&gt;100),"High: underrated, new and good rotation",
             AND(E902&lt;90,C902&lt;2011,F902&gt;100),"High: underrated, not too new but good rotation",
             AND(E902&lt;=110,C902&gt;2011,F902&lt;=25),"Critic: well priced/underrated and new, but bad rotation",
             AND(E902&gt;110,F902&gt;100),"Top Tier: premium vehicules that tend to be sold above market prices",
             AND(E902&gt;=90,E902&lt;=110,F902&gt;25),"Moderate: fair price and regular to good rotation",
             AND(E902&lt;90,AND(C902&lt;=2011,C902&gt;=2000),AND(F902&lt;100,F902&gt;25)),"Moderate: underrated regular model and regular rotation",
             AND(E902&lt;90,C902&gt;2011,AND(F902&lt;=100,F902&gt;25)),"Moderate: underrated new model with regular rotation",
             AND(E902&lt;90,C902&lt;2000,AND(F902&lt;=100,F902&gt;25)),"Moderate: underrated old model with regular rotation",
             AND(C902&lt;=2011,F902&lt;=25),"Low: not new model and bad rotation",
             AND(E902&gt;110,AND(C902&lt;=2011,C902&gt;=2000),F902&lt;=25),"Low: overrated regular model with bad rotation",
             AND(E902&gt;110,C902&lt;2011,AND(F902&lt;=100,F902&gt;25)),"Low: overrated regular model (not new) with regular rotation",
             AND(E902&gt;110,C902&gt;2011,F902&lt;=25),"Low: overrated new model with bad rotation"
)</f>
        <v>Low: not new model and bad rotation</v>
      </c>
    </row>
    <row r="903" spans="1:8" x14ac:dyDescent="0.3">
      <c r="A903" t="s">
        <v>15</v>
      </c>
      <c r="B903" t="s">
        <v>219</v>
      </c>
      <c r="C903">
        <v>1991</v>
      </c>
      <c r="D903">
        <v>3433.3333333333335</v>
      </c>
      <c r="E903">
        <v>63.856165510300848</v>
      </c>
      <c r="F903">
        <v>3</v>
      </c>
      <c r="H903" t="str" cm="1">
        <f t="array" ref="H903">_xlfn.IFS(
             AND(E903&gt;110,C903&gt;2011,F903&gt;100),"High: overrated, new and good rotation",
             AND(E903&lt;90,C903&gt;2011,F903&gt;100),"High: underrated, new and good rotation",
             AND(E903&lt;90,C903&lt;2011,F903&gt;100),"High: underrated, not too new but good rotation",
             AND(E903&lt;=110,C903&gt;2011,F903&lt;=25),"Critic: well priced/underrated and new, but bad rotation",
             AND(E903&gt;110,F903&gt;100),"Top Tier: premium vehicules that tend to be sold above market prices",
             AND(E903&gt;=90,E903&lt;=110,F903&gt;25),"Moderate: fair price and regular to good rotation",
             AND(E903&lt;90,AND(C903&lt;=2011,C903&gt;=2000),AND(F903&lt;100,F903&gt;25)),"Moderate: underrated regular model and regular rotation",
             AND(E903&lt;90,C903&gt;2011,AND(F903&lt;=100,F903&gt;25)),"Moderate: underrated new model with regular rotation",
             AND(E903&lt;90,C903&lt;2000,AND(F903&lt;=100,F903&gt;25)),"Moderate: underrated old model with regular rotation",
             AND(C903&lt;=2011,F903&lt;=25),"Low: not new model and bad rotation",
             AND(E903&gt;110,AND(C903&lt;=2011,C903&gt;=2000),F903&lt;=25),"Low: overrated regular model with bad rotation",
             AND(E903&gt;110,C903&lt;2011,AND(F903&lt;=100,F903&gt;25)),"Low: overrated regular model (not new) with regular rotation",
             AND(E903&gt;110,C903&gt;2011,F903&lt;=25),"Low: overrated new model with bad rotation"
)</f>
        <v>Low: not new model and bad rotation</v>
      </c>
    </row>
    <row r="904" spans="1:8" x14ac:dyDescent="0.3">
      <c r="A904" t="s">
        <v>15</v>
      </c>
      <c r="B904" t="s">
        <v>219</v>
      </c>
      <c r="C904">
        <v>1992</v>
      </c>
      <c r="D904">
        <v>7300</v>
      </c>
      <c r="E904">
        <v>128.61042709962717</v>
      </c>
      <c r="F904">
        <v>3</v>
      </c>
      <c r="H904" t="str" cm="1">
        <f t="array" ref="H904">_xlfn.IFS(
             AND(E904&gt;110,C904&gt;2011,F904&gt;100),"High: overrated, new and good rotation",
             AND(E904&lt;90,C904&gt;2011,F904&gt;100),"High: underrated, new and good rotation",
             AND(E904&lt;90,C904&lt;2011,F904&gt;100),"High: underrated, not too new but good rotation",
             AND(E904&lt;=110,C904&gt;2011,F904&lt;=25),"Critic: well priced/underrated and new, but bad rotation",
             AND(E904&gt;110,F904&gt;100),"Top Tier: premium vehicules that tend to be sold above market prices",
             AND(E904&gt;=90,E904&lt;=110,F904&gt;25),"Moderate: fair price and regular to good rotation",
             AND(E904&lt;90,AND(C904&lt;=2011,C904&gt;=2000),AND(F904&lt;100,F904&gt;25)),"Moderate: underrated regular model and regular rotation",
             AND(E904&lt;90,C904&gt;2011,AND(F904&lt;=100,F904&gt;25)),"Moderate: underrated new model with regular rotation",
             AND(E904&lt;90,C904&lt;2000,AND(F904&lt;=100,F904&gt;25)),"Moderate: underrated old model with regular rotation",
             AND(C904&lt;=2011,F904&lt;=25),"Low: not new model and bad rotation",
             AND(E904&gt;110,AND(C904&lt;=2011,C904&gt;=2000),F904&lt;=25),"Low: overrated regular model with bad rotation",
             AND(E904&gt;110,C904&lt;2011,AND(F904&lt;=100,F904&gt;25)),"Low: overrated regular model (not new) with regular rotation",
             AND(E904&gt;110,C904&gt;2011,F904&lt;=25),"Low: overrated new model with bad rotation"
)</f>
        <v>Low: not new model and bad rotation</v>
      </c>
    </row>
    <row r="905" spans="1:8" x14ac:dyDescent="0.3">
      <c r="A905" t="s">
        <v>15</v>
      </c>
      <c r="B905" t="s">
        <v>219</v>
      </c>
      <c r="C905">
        <v>1993</v>
      </c>
      <c r="D905">
        <v>5100</v>
      </c>
      <c r="E905">
        <v>90.666666666666657</v>
      </c>
      <c r="F905">
        <v>1</v>
      </c>
      <c r="H905" t="str" cm="1">
        <f t="array" ref="H905">_xlfn.IFS(
             AND(E905&gt;110,C905&gt;2011,F905&gt;100),"High: overrated, new and good rotation",
             AND(E905&lt;90,C905&gt;2011,F905&gt;100),"High: underrated, new and good rotation",
             AND(E905&lt;90,C905&lt;2011,F905&gt;100),"High: underrated, not too new but good rotation",
             AND(E905&lt;=110,C905&gt;2011,F905&lt;=25),"Critic: well priced/underrated and new, but bad rotation",
             AND(E905&gt;110,F905&gt;100),"Top Tier: premium vehicules that tend to be sold above market prices",
             AND(E905&gt;=90,E905&lt;=110,F905&gt;25),"Moderate: fair price and regular to good rotation",
             AND(E905&lt;90,AND(C905&lt;=2011,C905&gt;=2000),AND(F905&lt;100,F905&gt;25)),"Moderate: underrated regular model and regular rotation",
             AND(E905&lt;90,C905&gt;2011,AND(F905&lt;=100,F905&gt;25)),"Moderate: underrated new model with regular rotation",
             AND(E905&lt;90,C905&lt;2000,AND(F905&lt;=100,F905&gt;25)),"Moderate: underrated old model with regular rotation",
             AND(C905&lt;=2011,F905&lt;=25),"Low: not new model and bad rotation",
             AND(E905&gt;110,AND(C905&lt;=2011,C905&gt;=2000),F905&lt;=25),"Low: overrated regular model with bad rotation",
             AND(E905&gt;110,C905&lt;2011,AND(F905&lt;=100,F905&gt;25)),"Low: overrated regular model (not new) with regular rotation",
             AND(E905&gt;110,C905&gt;2011,F905&lt;=25),"Low: overrated new model with bad rotation"
)</f>
        <v>Low: not new model and bad rotation</v>
      </c>
    </row>
    <row r="906" spans="1:8" x14ac:dyDescent="0.3">
      <c r="A906" t="s">
        <v>15</v>
      </c>
      <c r="B906" t="s">
        <v>219</v>
      </c>
      <c r="C906">
        <v>1994</v>
      </c>
      <c r="D906">
        <v>7466.666666666667</v>
      </c>
      <c r="E906">
        <v>98.748984093811671</v>
      </c>
      <c r="F906">
        <v>3</v>
      </c>
      <c r="H906" t="str" cm="1">
        <f t="array" ref="H906">_xlfn.IFS(
             AND(E906&gt;110,C906&gt;2011,F906&gt;100),"High: overrated, new and good rotation",
             AND(E906&lt;90,C906&gt;2011,F906&gt;100),"High: underrated, new and good rotation",
             AND(E906&lt;90,C906&lt;2011,F906&gt;100),"High: underrated, not too new but good rotation",
             AND(E906&lt;=110,C906&gt;2011,F906&lt;=25),"Critic: well priced/underrated and new, but bad rotation",
             AND(E906&gt;110,F906&gt;100),"Top Tier: premium vehicules that tend to be sold above market prices",
             AND(E906&gt;=90,E906&lt;=110,F906&gt;25),"Moderate: fair price and regular to good rotation",
             AND(E906&lt;90,AND(C906&lt;=2011,C906&gt;=2000),AND(F906&lt;100,F906&gt;25)),"Moderate: underrated regular model and regular rotation",
             AND(E906&lt;90,C906&gt;2011,AND(F906&lt;=100,F906&gt;25)),"Moderate: underrated new model with regular rotation",
             AND(E906&lt;90,C906&lt;2000,AND(F906&lt;=100,F906&gt;25)),"Moderate: underrated old model with regular rotation",
             AND(C906&lt;=2011,F906&lt;=25),"Low: not new model and bad rotation",
             AND(E906&gt;110,AND(C906&lt;=2011,C906&gt;=2000),F906&lt;=25),"Low: overrated regular model with bad rotation",
             AND(E906&gt;110,C906&lt;2011,AND(F906&lt;=100,F906&gt;25)),"Low: overrated regular model (not new) with regular rotation",
             AND(E906&gt;110,C906&gt;2011,F906&lt;=25),"Low: overrated new model with bad rotation"
)</f>
        <v>Low: not new model and bad rotation</v>
      </c>
    </row>
    <row r="907" spans="1:8" x14ac:dyDescent="0.3">
      <c r="A907" t="s">
        <v>15</v>
      </c>
      <c r="B907" t="s">
        <v>219</v>
      </c>
      <c r="C907">
        <v>1995</v>
      </c>
      <c r="D907">
        <v>7100</v>
      </c>
      <c r="E907">
        <v>174.23312883435582</v>
      </c>
      <c r="F907">
        <v>1</v>
      </c>
      <c r="H907" t="str" cm="1">
        <f t="array" ref="H907">_xlfn.IFS(
             AND(E907&gt;110,C907&gt;2011,F907&gt;100),"High: overrated, new and good rotation",
             AND(E907&lt;90,C907&gt;2011,F907&gt;100),"High: underrated, new and good rotation",
             AND(E907&lt;90,C907&lt;2011,F907&gt;100),"High: underrated, not too new but good rotation",
             AND(E907&lt;=110,C907&gt;2011,F907&lt;=25),"Critic: well priced/underrated and new, but bad rotation",
             AND(E907&gt;110,F907&gt;100),"Top Tier: premium vehicules that tend to be sold above market prices",
             AND(E907&gt;=90,E907&lt;=110,F907&gt;25),"Moderate: fair price and regular to good rotation",
             AND(E907&lt;90,AND(C907&lt;=2011,C907&gt;=2000),AND(F907&lt;100,F907&gt;25)),"Moderate: underrated regular model and regular rotation",
             AND(E907&lt;90,C907&gt;2011,AND(F907&lt;=100,F907&gt;25)),"Moderate: underrated new model with regular rotation",
             AND(E907&lt;90,C907&lt;2000,AND(F907&lt;=100,F907&gt;25)),"Moderate: underrated old model with regular rotation",
             AND(C907&lt;=2011,F907&lt;=25),"Low: not new model and bad rotation",
             AND(E907&gt;110,AND(C907&lt;=2011,C907&gt;=2000),F907&lt;=25),"Low: overrated regular model with bad rotation",
             AND(E907&gt;110,C907&lt;2011,AND(F907&lt;=100,F907&gt;25)),"Low: overrated regular model (not new) with regular rotation",
             AND(E907&gt;110,C907&gt;2011,F907&lt;=25),"Low: overrated new model with bad rotation"
)</f>
        <v>Low: not new model and bad rotation</v>
      </c>
    </row>
    <row r="908" spans="1:8" x14ac:dyDescent="0.3">
      <c r="A908" t="s">
        <v>15</v>
      </c>
      <c r="B908" t="s">
        <v>219</v>
      </c>
      <c r="C908">
        <v>1997</v>
      </c>
      <c r="D908">
        <v>13500</v>
      </c>
      <c r="E908">
        <v>162.65060240963857</v>
      </c>
      <c r="F908">
        <v>1</v>
      </c>
      <c r="H908" t="str" cm="1">
        <f t="array" ref="H908">_xlfn.IFS(
             AND(E908&gt;110,C908&gt;2011,F908&gt;100),"High: overrated, new and good rotation",
             AND(E908&lt;90,C908&gt;2011,F908&gt;100),"High: underrated, new and good rotation",
             AND(E908&lt;90,C908&lt;2011,F908&gt;100),"High: underrated, not too new but good rotation",
             AND(E908&lt;=110,C908&gt;2011,F908&lt;=25),"Critic: well priced/underrated and new, but bad rotation",
             AND(E908&gt;110,F908&gt;100),"Top Tier: premium vehicules that tend to be sold above market prices",
             AND(E908&gt;=90,E908&lt;=110,F908&gt;25),"Moderate: fair price and regular to good rotation",
             AND(E908&lt;90,AND(C908&lt;=2011,C908&gt;=2000),AND(F908&lt;100,F908&gt;25)),"Moderate: underrated regular model and regular rotation",
             AND(E908&lt;90,C908&gt;2011,AND(F908&lt;=100,F908&gt;25)),"Moderate: underrated new model with regular rotation",
             AND(E908&lt;90,C908&lt;2000,AND(F908&lt;=100,F908&gt;25)),"Moderate: underrated old model with regular rotation",
             AND(C908&lt;=2011,F908&lt;=25),"Low: not new model and bad rotation",
             AND(E908&gt;110,AND(C908&lt;=2011,C908&gt;=2000),F908&lt;=25),"Low: overrated regular model with bad rotation",
             AND(E908&gt;110,C908&lt;2011,AND(F908&lt;=100,F908&gt;25)),"Low: overrated regular model (not new) with regular rotation",
             AND(E908&gt;110,C908&gt;2011,F908&lt;=25),"Low: overrated new model with bad rotation"
)</f>
        <v>Low: not new model and bad rotation</v>
      </c>
    </row>
    <row r="909" spans="1:8" x14ac:dyDescent="0.3">
      <c r="A909" t="s">
        <v>15</v>
      </c>
      <c r="B909" t="s">
        <v>219</v>
      </c>
      <c r="C909">
        <v>1998</v>
      </c>
      <c r="D909">
        <v>9937.5</v>
      </c>
      <c r="E909">
        <v>110.02361797674466</v>
      </c>
      <c r="F909">
        <v>8</v>
      </c>
      <c r="H909" t="str" cm="1">
        <f t="array" ref="H909">_xlfn.IFS(
             AND(E909&gt;110,C909&gt;2011,F909&gt;100),"High: overrated, new and good rotation",
             AND(E909&lt;90,C909&gt;2011,F909&gt;100),"High: underrated, new and good rotation",
             AND(E909&lt;90,C909&lt;2011,F909&gt;100),"High: underrated, not too new but good rotation",
             AND(E909&lt;=110,C909&gt;2011,F909&lt;=25),"Critic: well priced/underrated and new, but bad rotation",
             AND(E909&gt;110,F909&gt;100),"Top Tier: premium vehicules that tend to be sold above market prices",
             AND(E909&gt;=90,E909&lt;=110,F909&gt;25),"Moderate: fair price and regular to good rotation",
             AND(E909&lt;90,AND(C909&lt;=2011,C909&gt;=2000),AND(F909&lt;100,F909&gt;25)),"Moderate: underrated regular model and regular rotation",
             AND(E909&lt;90,C909&gt;2011,AND(F909&lt;=100,F909&gt;25)),"Moderate: underrated new model with regular rotation",
             AND(E909&lt;90,C909&lt;2000,AND(F909&lt;=100,F909&gt;25)),"Moderate: underrated old model with regular rotation",
             AND(C909&lt;=2011,F909&lt;=25),"Low: not new model and bad rotation",
             AND(E909&gt;110,AND(C909&lt;=2011,C909&gt;=2000),F909&lt;=25),"Low: overrated regular model with bad rotation",
             AND(E909&gt;110,C909&lt;2011,AND(F909&lt;=100,F909&gt;25)),"Low: overrated regular model (not new) with regular rotation",
             AND(E909&gt;110,C909&gt;2011,F909&lt;=25),"Low: overrated new model with bad rotation"
)</f>
        <v>Low: not new model and bad rotation</v>
      </c>
    </row>
    <row r="910" spans="1:8" x14ac:dyDescent="0.3">
      <c r="A910" t="s">
        <v>15</v>
      </c>
      <c r="B910" t="s">
        <v>219</v>
      </c>
      <c r="C910">
        <v>1999</v>
      </c>
      <c r="D910">
        <v>11710.714285714286</v>
      </c>
      <c r="E910">
        <v>104.29613589972827</v>
      </c>
      <c r="F910">
        <v>14</v>
      </c>
      <c r="H910" t="str" cm="1">
        <f t="array" ref="H910">_xlfn.IFS(
             AND(E910&gt;110,C910&gt;2011,F910&gt;100),"High: overrated, new and good rotation",
             AND(E910&lt;90,C910&gt;2011,F910&gt;100),"High: underrated, new and good rotation",
             AND(E910&lt;90,C910&lt;2011,F910&gt;100),"High: underrated, not too new but good rotation",
             AND(E910&lt;=110,C910&gt;2011,F910&lt;=25),"Critic: well priced/underrated and new, but bad rotation",
             AND(E910&gt;110,F910&gt;100),"Top Tier: premium vehicules that tend to be sold above market prices",
             AND(E910&gt;=90,E910&lt;=110,F910&gt;25),"Moderate: fair price and regular to good rotation",
             AND(E910&lt;90,AND(C910&lt;=2011,C910&gt;=2000),AND(F910&lt;100,F910&gt;25)),"Moderate: underrated regular model and regular rotation",
             AND(E910&lt;90,C910&gt;2011,AND(F910&lt;=100,F910&gt;25)),"Moderate: underrated new model with regular rotation",
             AND(E910&lt;90,C910&lt;2000,AND(F910&lt;=100,F910&gt;25)),"Moderate: underrated old model with regular rotation",
             AND(C910&lt;=2011,F910&lt;=25),"Low: not new model and bad rotation",
             AND(E910&gt;110,AND(C910&lt;=2011,C910&gt;=2000),F910&lt;=25),"Low: overrated regular model with bad rotation",
             AND(E910&gt;110,C910&lt;2011,AND(F910&lt;=100,F910&gt;25)),"Low: overrated regular model (not new) with regular rotation",
             AND(E910&gt;110,C910&gt;2011,F910&lt;=25),"Low: overrated new model with bad rotation"
)</f>
        <v>Low: not new model and bad rotation</v>
      </c>
    </row>
    <row r="911" spans="1:8" x14ac:dyDescent="0.3">
      <c r="A911" t="s">
        <v>15</v>
      </c>
      <c r="B911" t="s">
        <v>219</v>
      </c>
      <c r="C911">
        <v>2000</v>
      </c>
      <c r="D911">
        <v>12416.666666666666</v>
      </c>
      <c r="E911">
        <v>105.72709593535291</v>
      </c>
      <c r="F911">
        <v>12</v>
      </c>
      <c r="H911" t="str" cm="1">
        <f t="array" ref="H911">_xlfn.IFS(
             AND(E911&gt;110,C911&gt;2011,F911&gt;100),"High: overrated, new and good rotation",
             AND(E911&lt;90,C911&gt;2011,F911&gt;100),"High: underrated, new and good rotation",
             AND(E911&lt;90,C911&lt;2011,F911&gt;100),"High: underrated, not too new but good rotation",
             AND(E911&lt;=110,C911&gt;2011,F911&lt;=25),"Critic: well priced/underrated and new, but bad rotation",
             AND(E911&gt;110,F911&gt;100),"Top Tier: premium vehicules that tend to be sold above market prices",
             AND(E911&gt;=90,E911&lt;=110,F911&gt;25),"Moderate: fair price and regular to good rotation",
             AND(E911&lt;90,AND(C911&lt;=2011,C911&gt;=2000),AND(F911&lt;100,F911&gt;25)),"Moderate: underrated regular model and regular rotation",
             AND(E911&lt;90,C911&gt;2011,AND(F911&lt;=100,F911&gt;25)),"Moderate: underrated new model with regular rotation",
             AND(E911&lt;90,C911&lt;2000,AND(F911&lt;=100,F911&gt;25)),"Moderate: underrated old model with regular rotation",
             AND(C911&lt;=2011,F911&lt;=25),"Low: not new model and bad rotation",
             AND(E911&gt;110,AND(C911&lt;=2011,C911&gt;=2000),F911&lt;=25),"Low: overrated regular model with bad rotation",
             AND(E911&gt;110,C911&lt;2011,AND(F911&lt;=100,F911&gt;25)),"Low: overrated regular model (not new) with regular rotation",
             AND(E911&gt;110,C911&gt;2011,F911&lt;=25),"Low: overrated new model with bad rotation"
)</f>
        <v>Low: not new model and bad rotation</v>
      </c>
    </row>
    <row r="912" spans="1:8" x14ac:dyDescent="0.3">
      <c r="A912" t="s">
        <v>15</v>
      </c>
      <c r="B912" t="s">
        <v>219</v>
      </c>
      <c r="C912">
        <v>2001</v>
      </c>
      <c r="D912">
        <v>13798.076923076924</v>
      </c>
      <c r="E912">
        <v>101.63029932101469</v>
      </c>
      <c r="F912">
        <v>26</v>
      </c>
      <c r="H912" t="str" cm="1">
        <f t="array" ref="H912">_xlfn.IFS(
             AND(E912&gt;110,C912&gt;2011,F912&gt;100),"High: overrated, new and good rotation",
             AND(E912&lt;90,C912&gt;2011,F912&gt;100),"High: underrated, new and good rotation",
             AND(E912&lt;90,C912&lt;2011,F912&gt;100),"High: underrated, not too new but good rotation",
             AND(E912&lt;=110,C912&gt;2011,F912&lt;=25),"Critic: well priced/underrated and new, but bad rotation",
             AND(E912&gt;110,F912&gt;100),"Top Tier: premium vehicules that tend to be sold above market prices",
             AND(E912&gt;=90,E912&lt;=110,F912&gt;25),"Moderate: fair price and regular to good rotation",
             AND(E912&lt;90,AND(C912&lt;=2011,C912&gt;=2000),AND(F912&lt;100,F912&gt;25)),"Moderate: underrated regular model and regular rotation",
             AND(E912&lt;90,C912&gt;2011,AND(F912&lt;=100,F912&gt;25)),"Moderate: underrated new model with regular rotation",
             AND(E912&lt;90,C912&lt;2000,AND(F912&lt;=100,F912&gt;25)),"Moderate: underrated old model with regular rotation",
             AND(C912&lt;=2011,F912&lt;=25),"Low: not new model and bad rotation",
             AND(E912&gt;110,AND(C912&lt;=2011,C912&gt;=2000),F912&lt;=25),"Low: overrated regular model with bad rotation",
             AND(E912&gt;110,C912&lt;2011,AND(F912&lt;=100,F912&gt;25)),"Low: overrated regular model (not new) with regular rotation",
             AND(E912&gt;110,C912&gt;2011,F912&lt;=25),"Low: overrated new model with bad rotation"
)</f>
        <v>Moderate: fair price and regular to good rotation</v>
      </c>
    </row>
    <row r="913" spans="1:8" x14ac:dyDescent="0.3">
      <c r="A913" t="s">
        <v>15</v>
      </c>
      <c r="B913" t="s">
        <v>219</v>
      </c>
      <c r="C913">
        <v>2002</v>
      </c>
      <c r="D913">
        <v>13935.714285714286</v>
      </c>
      <c r="E913">
        <v>105.03283452768153</v>
      </c>
      <c r="F913">
        <v>35</v>
      </c>
      <c r="H913" t="str" cm="1">
        <f t="array" ref="H913">_xlfn.IFS(
             AND(E913&gt;110,C913&gt;2011,F913&gt;100),"High: overrated, new and good rotation",
             AND(E913&lt;90,C913&gt;2011,F913&gt;100),"High: underrated, new and good rotation",
             AND(E913&lt;90,C913&lt;2011,F913&gt;100),"High: underrated, not too new but good rotation",
             AND(E913&lt;=110,C913&gt;2011,F913&lt;=25),"Critic: well priced/underrated and new, but bad rotation",
             AND(E913&gt;110,F913&gt;100),"Top Tier: premium vehicules that tend to be sold above market prices",
             AND(E913&gt;=90,E913&lt;=110,F913&gt;25),"Moderate: fair price and regular to good rotation",
             AND(E913&lt;90,AND(C913&lt;=2011,C913&gt;=2000),AND(F913&lt;100,F913&gt;25)),"Moderate: underrated regular model and regular rotation",
             AND(E913&lt;90,C913&gt;2011,AND(F913&lt;=100,F913&gt;25)),"Moderate: underrated new model with regular rotation",
             AND(E913&lt;90,C913&lt;2000,AND(F913&lt;=100,F913&gt;25)),"Moderate: underrated old model with regular rotation",
             AND(C913&lt;=2011,F913&lt;=25),"Low: not new model and bad rotation",
             AND(E913&gt;110,AND(C913&lt;=2011,C913&gt;=2000),F913&lt;=25),"Low: overrated regular model with bad rotation",
             AND(E913&gt;110,C913&lt;2011,AND(F913&lt;=100,F913&gt;25)),"Low: overrated regular model (not new) with regular rotation",
             AND(E913&gt;110,C913&gt;2011,F913&lt;=25),"Low: overrated new model with bad rotation"
)</f>
        <v>Moderate: fair price and regular to good rotation</v>
      </c>
    </row>
    <row r="914" spans="1:8" x14ac:dyDescent="0.3">
      <c r="A914" t="s">
        <v>15</v>
      </c>
      <c r="B914" t="s">
        <v>219</v>
      </c>
      <c r="C914">
        <v>2003</v>
      </c>
      <c r="D914">
        <v>18389.285714285714</v>
      </c>
      <c r="E914">
        <v>99.235442653567119</v>
      </c>
      <c r="F914">
        <v>28</v>
      </c>
      <c r="H914" t="str" cm="1">
        <f t="array" ref="H914">_xlfn.IFS(
             AND(E914&gt;110,C914&gt;2011,F914&gt;100),"High: overrated, new and good rotation",
             AND(E914&lt;90,C914&gt;2011,F914&gt;100),"High: underrated, new and good rotation",
             AND(E914&lt;90,C914&lt;2011,F914&gt;100),"High: underrated, not too new but good rotation",
             AND(E914&lt;=110,C914&gt;2011,F914&lt;=25),"Critic: well priced/underrated and new, but bad rotation",
             AND(E914&gt;110,F914&gt;100),"Top Tier: premium vehicules that tend to be sold above market prices",
             AND(E914&gt;=90,E914&lt;=110,F914&gt;25),"Moderate: fair price and regular to good rotation",
             AND(E914&lt;90,AND(C914&lt;=2011,C914&gt;=2000),AND(F914&lt;100,F914&gt;25)),"Moderate: underrated regular model and regular rotation",
             AND(E914&lt;90,C914&gt;2011,AND(F914&lt;=100,F914&gt;25)),"Moderate: underrated new model with regular rotation",
             AND(E914&lt;90,C914&lt;2000,AND(F914&lt;=100,F914&gt;25)),"Moderate: underrated old model with regular rotation",
             AND(C914&lt;=2011,F914&lt;=25),"Low: not new model and bad rotation",
             AND(E914&gt;110,AND(C914&lt;=2011,C914&gt;=2000),F914&lt;=25),"Low: overrated regular model with bad rotation",
             AND(E914&gt;110,C914&lt;2011,AND(F914&lt;=100,F914&gt;25)),"Low: overrated regular model (not new) with regular rotation",
             AND(E914&gt;110,C914&gt;2011,F914&lt;=25),"Low: overrated new model with bad rotation"
)</f>
        <v>Moderate: fair price and regular to good rotation</v>
      </c>
    </row>
    <row r="915" spans="1:8" x14ac:dyDescent="0.3">
      <c r="A915" t="s">
        <v>15</v>
      </c>
      <c r="B915" t="s">
        <v>219</v>
      </c>
      <c r="C915">
        <v>2004</v>
      </c>
      <c r="D915">
        <v>17731.521739130436</v>
      </c>
      <c r="E915">
        <v>99.303720839811675</v>
      </c>
      <c r="F915">
        <v>46</v>
      </c>
      <c r="H915" t="str" cm="1">
        <f t="array" ref="H915">_xlfn.IFS(
             AND(E915&gt;110,C915&gt;2011,F915&gt;100),"High: overrated, new and good rotation",
             AND(E915&lt;90,C915&gt;2011,F915&gt;100),"High: underrated, new and good rotation",
             AND(E915&lt;90,C915&lt;2011,F915&gt;100),"High: underrated, not too new but good rotation",
             AND(E915&lt;=110,C915&gt;2011,F915&lt;=25),"Critic: well priced/underrated and new, but bad rotation",
             AND(E915&gt;110,F915&gt;100),"Top Tier: premium vehicules that tend to be sold above market prices",
             AND(E915&gt;=90,E915&lt;=110,F915&gt;25),"Moderate: fair price and regular to good rotation",
             AND(E915&lt;90,AND(C915&lt;=2011,C915&gt;=2000),AND(F915&lt;100,F915&gt;25)),"Moderate: underrated regular model and regular rotation",
             AND(E915&lt;90,C915&gt;2011,AND(F915&lt;=100,F915&gt;25)),"Moderate: underrated new model with regular rotation",
             AND(E915&lt;90,C915&lt;2000,AND(F915&lt;=100,F915&gt;25)),"Moderate: underrated old model with regular rotation",
             AND(C915&lt;=2011,F915&lt;=25),"Low: not new model and bad rotation",
             AND(E915&gt;110,AND(C915&lt;=2011,C915&gt;=2000),F915&lt;=25),"Low: overrated regular model with bad rotation",
             AND(E915&gt;110,C915&lt;2011,AND(F915&lt;=100,F915&gt;25)),"Low: overrated regular model (not new) with regular rotation",
             AND(E915&gt;110,C915&gt;2011,F915&lt;=25),"Low: overrated new model with bad rotation"
)</f>
        <v>Moderate: fair price and regular to good rotation</v>
      </c>
    </row>
    <row r="916" spans="1:8" x14ac:dyDescent="0.3">
      <c r="A916" t="s">
        <v>15</v>
      </c>
      <c r="B916" t="s">
        <v>219</v>
      </c>
      <c r="C916">
        <v>2005</v>
      </c>
      <c r="D916">
        <v>21407.142857142859</v>
      </c>
      <c r="E916">
        <v>99.6272525055481</v>
      </c>
      <c r="F916">
        <v>28</v>
      </c>
      <c r="H916" t="str" cm="1">
        <f t="array" ref="H916">_xlfn.IFS(
             AND(E916&gt;110,C916&gt;2011,F916&gt;100),"High: overrated, new and good rotation",
             AND(E916&lt;90,C916&gt;2011,F916&gt;100),"High: underrated, new and good rotation",
             AND(E916&lt;90,C916&lt;2011,F916&gt;100),"High: underrated, not too new but good rotation",
             AND(E916&lt;=110,C916&gt;2011,F916&lt;=25),"Critic: well priced/underrated and new, but bad rotation",
             AND(E916&gt;110,F916&gt;100),"Top Tier: premium vehicules that tend to be sold above market prices",
             AND(E916&gt;=90,E916&lt;=110,F916&gt;25),"Moderate: fair price and regular to good rotation",
             AND(E916&lt;90,AND(C916&lt;=2011,C916&gt;=2000),AND(F916&lt;100,F916&gt;25)),"Moderate: underrated regular model and regular rotation",
             AND(E916&lt;90,C916&gt;2011,AND(F916&lt;=100,F916&gt;25)),"Moderate: underrated new model with regular rotation",
             AND(E916&lt;90,C916&lt;2000,AND(F916&lt;=100,F916&gt;25)),"Moderate: underrated old model with regular rotation",
             AND(C916&lt;=2011,F916&lt;=25),"Low: not new model and bad rotation",
             AND(E916&gt;110,AND(C916&lt;=2011,C916&gt;=2000),F916&lt;=25),"Low: overrated regular model with bad rotation",
             AND(E916&gt;110,C916&lt;2011,AND(F916&lt;=100,F916&gt;25)),"Low: overrated regular model (not new) with regular rotation",
             AND(E916&gt;110,C916&gt;2011,F916&lt;=25),"Low: overrated new model with bad rotation"
)</f>
        <v>Moderate: fair price and regular to good rotation</v>
      </c>
    </row>
    <row r="917" spans="1:8" x14ac:dyDescent="0.3">
      <c r="A917" t="s">
        <v>15</v>
      </c>
      <c r="B917" t="s">
        <v>219</v>
      </c>
      <c r="C917">
        <v>2006</v>
      </c>
      <c r="D917">
        <v>23282.65306122449</v>
      </c>
      <c r="E917">
        <v>98.04537749214262</v>
      </c>
      <c r="F917">
        <v>49</v>
      </c>
      <c r="H917" t="str" cm="1">
        <f t="array" ref="H917">_xlfn.IFS(
             AND(E917&gt;110,C917&gt;2011,F917&gt;100),"High: overrated, new and good rotation",
             AND(E917&lt;90,C917&gt;2011,F917&gt;100),"High: underrated, new and good rotation",
             AND(E917&lt;90,C917&lt;2011,F917&gt;100),"High: underrated, not too new but good rotation",
             AND(E917&lt;=110,C917&gt;2011,F917&lt;=25),"Critic: well priced/underrated and new, but bad rotation",
             AND(E917&gt;110,F917&gt;100),"Top Tier: premium vehicules that tend to be sold above market prices",
             AND(E917&gt;=90,E917&lt;=110,F917&gt;25),"Moderate: fair price and regular to good rotation",
             AND(E917&lt;90,AND(C917&lt;=2011,C917&gt;=2000),AND(F917&lt;100,F917&gt;25)),"Moderate: underrated regular model and regular rotation",
             AND(E917&lt;90,C917&gt;2011,AND(F917&lt;=100,F917&gt;25)),"Moderate: underrated new model with regular rotation",
             AND(E917&lt;90,C917&lt;2000,AND(F917&lt;=100,F917&gt;25)),"Moderate: underrated old model with regular rotation",
             AND(C917&lt;=2011,F917&lt;=25),"Low: not new model and bad rotation",
             AND(E917&gt;110,AND(C917&lt;=2011,C917&gt;=2000),F917&lt;=25),"Low: overrated regular model with bad rotation",
             AND(E917&gt;110,C917&lt;2011,AND(F917&lt;=100,F917&gt;25)),"Low: overrated regular model (not new) with regular rotation",
             AND(E917&gt;110,C917&gt;2011,F917&lt;=25),"Low: overrated new model with bad rotation"
)</f>
        <v>Moderate: fair price and regular to good rotation</v>
      </c>
    </row>
    <row r="918" spans="1:8" x14ac:dyDescent="0.3">
      <c r="A918" t="s">
        <v>15</v>
      </c>
      <c r="B918" t="s">
        <v>219</v>
      </c>
      <c r="C918">
        <v>2007</v>
      </c>
      <c r="D918">
        <v>24487.804878048781</v>
      </c>
      <c r="E918">
        <v>99.181728215046007</v>
      </c>
      <c r="F918">
        <v>41</v>
      </c>
      <c r="H918" t="str" cm="1">
        <f t="array" ref="H918">_xlfn.IFS(
             AND(E918&gt;110,C918&gt;2011,F918&gt;100),"High: overrated, new and good rotation",
             AND(E918&lt;90,C918&gt;2011,F918&gt;100),"High: underrated, new and good rotation",
             AND(E918&lt;90,C918&lt;2011,F918&gt;100),"High: underrated, not too new but good rotation",
             AND(E918&lt;=110,C918&gt;2011,F918&lt;=25),"Critic: well priced/underrated and new, but bad rotation",
             AND(E918&gt;110,F918&gt;100),"Top Tier: premium vehicules that tend to be sold above market prices",
             AND(E918&gt;=90,E918&lt;=110,F918&gt;25),"Moderate: fair price and regular to good rotation",
             AND(E918&lt;90,AND(C918&lt;=2011,C918&gt;=2000),AND(F918&lt;100,F918&gt;25)),"Moderate: underrated regular model and regular rotation",
             AND(E918&lt;90,C918&gt;2011,AND(F918&lt;=100,F918&gt;25)),"Moderate: underrated new model with regular rotation",
             AND(E918&lt;90,C918&lt;2000,AND(F918&lt;=100,F918&gt;25)),"Moderate: underrated old model with regular rotation",
             AND(C918&lt;=2011,F918&lt;=25),"Low: not new model and bad rotation",
             AND(E918&gt;110,AND(C918&lt;=2011,C918&gt;=2000),F918&lt;=25),"Low: overrated regular model with bad rotation",
             AND(E918&gt;110,C918&lt;2011,AND(F918&lt;=100,F918&gt;25)),"Low: overrated regular model (not new) with regular rotation",
             AND(E918&gt;110,C918&gt;2011,F918&lt;=25),"Low: overrated new model with bad rotation"
)</f>
        <v>Moderate: fair price and regular to good rotation</v>
      </c>
    </row>
    <row r="919" spans="1:8" x14ac:dyDescent="0.3">
      <c r="A919" t="s">
        <v>15</v>
      </c>
      <c r="B919" t="s">
        <v>219</v>
      </c>
      <c r="C919">
        <v>2008</v>
      </c>
      <c r="D919">
        <v>29018.823529411766</v>
      </c>
      <c r="E919">
        <v>100.45505934413035</v>
      </c>
      <c r="F919">
        <v>85</v>
      </c>
      <c r="H919" t="str" cm="1">
        <f t="array" ref="H919">_xlfn.IFS(
             AND(E919&gt;110,C919&gt;2011,F919&gt;100),"High: overrated, new and good rotation",
             AND(E919&lt;90,C919&gt;2011,F919&gt;100),"High: underrated, new and good rotation",
             AND(E919&lt;90,C919&lt;2011,F919&gt;100),"High: underrated, not too new but good rotation",
             AND(E919&lt;=110,C919&gt;2011,F919&lt;=25),"Critic: well priced/underrated and new, but bad rotation",
             AND(E919&gt;110,F919&gt;100),"Top Tier: premium vehicules that tend to be sold above market prices",
             AND(E919&gt;=90,E919&lt;=110,F919&gt;25),"Moderate: fair price and regular to good rotation",
             AND(E919&lt;90,AND(C919&lt;=2011,C919&gt;=2000),AND(F919&lt;100,F919&gt;25)),"Moderate: underrated regular model and regular rotation",
             AND(E919&lt;90,C919&gt;2011,AND(F919&lt;=100,F919&gt;25)),"Moderate: underrated new model with regular rotation",
             AND(E919&lt;90,C919&lt;2000,AND(F919&lt;=100,F919&gt;25)),"Moderate: underrated old model with regular rotation",
             AND(C919&lt;=2011,F919&lt;=25),"Low: not new model and bad rotation",
             AND(E919&gt;110,AND(C919&lt;=2011,C919&gt;=2000),F919&lt;=25),"Low: overrated regular model with bad rotation",
             AND(E919&gt;110,C919&lt;2011,AND(F919&lt;=100,F919&gt;25)),"Low: overrated regular model (not new) with regular rotation",
             AND(E919&gt;110,C919&gt;2011,F919&lt;=25),"Low: overrated new model with bad rotation"
)</f>
        <v>Moderate: fair price and regular to good rotation</v>
      </c>
    </row>
    <row r="920" spans="1:8" x14ac:dyDescent="0.3">
      <c r="A920" t="s">
        <v>15</v>
      </c>
      <c r="B920" t="s">
        <v>219</v>
      </c>
      <c r="C920">
        <v>2009</v>
      </c>
      <c r="D920">
        <v>35340</v>
      </c>
      <c r="E920">
        <v>103.83648708714674</v>
      </c>
      <c r="F920">
        <v>30</v>
      </c>
      <c r="H920" t="str" cm="1">
        <f t="array" ref="H920">_xlfn.IFS(
             AND(E920&gt;110,C920&gt;2011,F920&gt;100),"High: overrated, new and good rotation",
             AND(E920&lt;90,C920&gt;2011,F920&gt;100),"High: underrated, new and good rotation",
             AND(E920&lt;90,C920&lt;2011,F920&gt;100),"High: underrated, not too new but good rotation",
             AND(E920&lt;=110,C920&gt;2011,F920&lt;=25),"Critic: well priced/underrated and new, but bad rotation",
             AND(E920&gt;110,F920&gt;100),"Top Tier: premium vehicules that tend to be sold above market prices",
             AND(E920&gt;=90,E920&lt;=110,F920&gt;25),"Moderate: fair price and regular to good rotation",
             AND(E920&lt;90,AND(C920&lt;=2011,C920&gt;=2000),AND(F920&lt;100,F920&gt;25)),"Moderate: underrated regular model and regular rotation",
             AND(E920&lt;90,C920&gt;2011,AND(F920&lt;=100,F920&gt;25)),"Moderate: underrated new model with regular rotation",
             AND(E920&lt;90,C920&lt;2000,AND(F920&lt;=100,F920&gt;25)),"Moderate: underrated old model with regular rotation",
             AND(C920&lt;=2011,F920&lt;=25),"Low: not new model and bad rotation",
             AND(E920&gt;110,AND(C920&lt;=2011,C920&gt;=2000),F920&lt;=25),"Low: overrated regular model with bad rotation",
             AND(E920&gt;110,C920&lt;2011,AND(F920&lt;=100,F920&gt;25)),"Low: overrated regular model (not new) with regular rotation",
             AND(E920&gt;110,C920&gt;2011,F920&lt;=25),"Low: overrated new model with bad rotation"
)</f>
        <v>Moderate: fair price and regular to good rotation</v>
      </c>
    </row>
    <row r="921" spans="1:8" x14ac:dyDescent="0.3">
      <c r="A921" t="s">
        <v>15</v>
      </c>
      <c r="B921" t="s">
        <v>219</v>
      </c>
      <c r="C921">
        <v>2010</v>
      </c>
      <c r="D921">
        <v>40152.17391304348</v>
      </c>
      <c r="E921">
        <v>98.322514919113331</v>
      </c>
      <c r="F921">
        <v>23</v>
      </c>
      <c r="H921" t="str" cm="1">
        <f t="array" ref="H921">_xlfn.IFS(
             AND(E921&gt;110,C921&gt;2011,F921&gt;100),"High: overrated, new and good rotation",
             AND(E921&lt;90,C921&gt;2011,F921&gt;100),"High: underrated, new and good rotation",
             AND(E921&lt;90,C921&lt;2011,F921&gt;100),"High: underrated, not too new but good rotation",
             AND(E921&lt;=110,C921&gt;2011,F921&lt;=25),"Critic: well priced/underrated and new, but bad rotation",
             AND(E921&gt;110,F921&gt;100),"Top Tier: premium vehicules that tend to be sold above market prices",
             AND(E921&gt;=90,E921&lt;=110,F921&gt;25),"Moderate: fair price and regular to good rotation",
             AND(E921&lt;90,AND(C921&lt;=2011,C921&gt;=2000),AND(F921&lt;100,F921&gt;25)),"Moderate: underrated regular model and regular rotation",
             AND(E921&lt;90,C921&gt;2011,AND(F921&lt;=100,F921&gt;25)),"Moderate: underrated new model with regular rotation",
             AND(E921&lt;90,C921&lt;2000,AND(F921&lt;=100,F921&gt;25)),"Moderate: underrated old model with regular rotation",
             AND(C921&lt;=2011,F921&lt;=25),"Low: not new model and bad rotation",
             AND(E921&gt;110,AND(C921&lt;=2011,C921&gt;=2000),F921&lt;=25),"Low: overrated regular model with bad rotation",
             AND(E921&gt;110,C921&lt;2011,AND(F921&lt;=100,F921&gt;25)),"Low: overrated regular model (not new) with regular rotation",
             AND(E921&gt;110,C921&gt;2011,F921&lt;=25),"Low: overrated new model with bad rotation"
)</f>
        <v>Low: not new model and bad rotation</v>
      </c>
    </row>
    <row r="922" spans="1:8" x14ac:dyDescent="0.3">
      <c r="A922" t="s">
        <v>15</v>
      </c>
      <c r="B922" t="s">
        <v>219</v>
      </c>
      <c r="C922">
        <v>2011</v>
      </c>
      <c r="D922">
        <v>38295.161290322583</v>
      </c>
      <c r="E922">
        <v>104.1882379700199</v>
      </c>
      <c r="F922">
        <v>31</v>
      </c>
      <c r="H922" t="str" cm="1">
        <f t="array" ref="H922">_xlfn.IFS(
             AND(E922&gt;110,C922&gt;2011,F922&gt;100),"High: overrated, new and good rotation",
             AND(E922&lt;90,C922&gt;2011,F922&gt;100),"High: underrated, new and good rotation",
             AND(E922&lt;90,C922&lt;2011,F922&gt;100),"High: underrated, not too new but good rotation",
             AND(E922&lt;=110,C922&gt;2011,F922&lt;=25),"Critic: well priced/underrated and new, but bad rotation",
             AND(E922&gt;110,F922&gt;100),"Top Tier: premium vehicules that tend to be sold above market prices",
             AND(E922&gt;=90,E922&lt;=110,F922&gt;25),"Moderate: fair price and regular to good rotation",
             AND(E922&lt;90,AND(C922&lt;=2011,C922&gt;=2000),AND(F922&lt;100,F922&gt;25)),"Moderate: underrated regular model and regular rotation",
             AND(E922&lt;90,C922&gt;2011,AND(F922&lt;=100,F922&gt;25)),"Moderate: underrated new model with regular rotation",
             AND(E922&lt;90,C922&lt;2000,AND(F922&lt;=100,F922&gt;25)),"Moderate: underrated old model with regular rotation",
             AND(C922&lt;=2011,F922&lt;=25),"Low: not new model and bad rotation",
             AND(E922&gt;110,AND(C922&lt;=2011,C922&gt;=2000),F922&lt;=25),"Low: overrated regular model with bad rotation",
             AND(E922&gt;110,C922&lt;2011,AND(F922&lt;=100,F922&gt;25)),"Low: overrated regular model (not new) with regular rotation",
             AND(E922&gt;110,C922&gt;2011,F922&lt;=25),"Low: overrated new model with bad rotation"
)</f>
        <v>Moderate: fair price and regular to good rotation</v>
      </c>
    </row>
    <row r="923" spans="1:8" x14ac:dyDescent="0.3">
      <c r="A923" t="s">
        <v>15</v>
      </c>
      <c r="B923" t="s">
        <v>219</v>
      </c>
      <c r="C923">
        <v>2012</v>
      </c>
      <c r="D923">
        <v>43225</v>
      </c>
      <c r="E923">
        <v>103.04836444998482</v>
      </c>
      <c r="F923">
        <v>30</v>
      </c>
      <c r="H923" t="str" cm="1">
        <f t="array" ref="H923">_xlfn.IFS(
             AND(E923&gt;110,C923&gt;2011,F923&gt;100),"High: overrated, new and good rotation",
             AND(E923&lt;90,C923&gt;2011,F923&gt;100),"High: underrated, new and good rotation",
             AND(E923&lt;90,C923&lt;2011,F923&gt;100),"High: underrated, not too new but good rotation",
             AND(E923&lt;=110,C923&gt;2011,F923&lt;=25),"Critic: well priced/underrated and new, but bad rotation",
             AND(E923&gt;110,F923&gt;100),"Top Tier: premium vehicules that tend to be sold above market prices",
             AND(E923&gt;=90,E923&lt;=110,F923&gt;25),"Moderate: fair price and regular to good rotation",
             AND(E923&lt;90,AND(C923&lt;=2011,C923&gt;=2000),AND(F923&lt;100,F923&gt;25)),"Moderate: underrated regular model and regular rotation",
             AND(E923&lt;90,C923&gt;2011,AND(F923&lt;=100,F923&gt;25)),"Moderate: underrated new model with regular rotation",
             AND(E923&lt;90,C923&lt;2000,AND(F923&lt;=100,F923&gt;25)),"Moderate: underrated old model with regular rotation",
             AND(C923&lt;=2011,F923&lt;=25),"Low: not new model and bad rotation",
             AND(E923&gt;110,AND(C923&lt;=2011,C923&gt;=2000),F923&lt;=25),"Low: overrated regular model with bad rotation",
             AND(E923&gt;110,C923&lt;2011,AND(F923&lt;=100,F923&gt;25)),"Low: overrated regular model (not new) with regular rotation",
             AND(E923&gt;110,C923&gt;2011,F923&lt;=25),"Low: overrated new model with bad rotation"
)</f>
        <v>Moderate: fair price and regular to good rotation</v>
      </c>
    </row>
    <row r="924" spans="1:8" x14ac:dyDescent="0.3">
      <c r="A924" t="s">
        <v>15</v>
      </c>
      <c r="B924" t="s">
        <v>219</v>
      </c>
      <c r="C924">
        <v>2013</v>
      </c>
      <c r="D924">
        <v>39003.761194029852</v>
      </c>
      <c r="E924">
        <v>99.905869116094692</v>
      </c>
      <c r="F924">
        <v>67</v>
      </c>
      <c r="H924" t="str" cm="1">
        <f t="array" ref="H924">_xlfn.IFS(
             AND(E924&gt;110,C924&gt;2011,F924&gt;100),"High: overrated, new and good rotation",
             AND(E924&lt;90,C924&gt;2011,F924&gt;100),"High: underrated, new and good rotation",
             AND(E924&lt;90,C924&lt;2011,F924&gt;100),"High: underrated, not too new but good rotation",
             AND(E924&lt;=110,C924&gt;2011,F924&lt;=25),"Critic: well priced/underrated and new, but bad rotation",
             AND(E924&gt;110,F924&gt;100),"Top Tier: premium vehicules that tend to be sold above market prices",
             AND(E924&gt;=90,E924&lt;=110,F924&gt;25),"Moderate: fair price and regular to good rotation",
             AND(E924&lt;90,AND(C924&lt;=2011,C924&gt;=2000),AND(F924&lt;100,F924&gt;25)),"Moderate: underrated regular model and regular rotation",
             AND(E924&lt;90,C924&gt;2011,AND(F924&lt;=100,F924&gt;25)),"Moderate: underrated new model with regular rotation",
             AND(E924&lt;90,C924&lt;2000,AND(F924&lt;=100,F924&gt;25)),"Moderate: underrated old model with regular rotation",
             AND(C924&lt;=2011,F924&lt;=25),"Low: not new model and bad rotation",
             AND(E924&gt;110,AND(C924&lt;=2011,C924&gt;=2000),F924&lt;=25),"Low: overrated regular model with bad rotation",
             AND(E924&gt;110,C924&lt;2011,AND(F924&lt;=100,F924&gt;25)),"Low: overrated regular model (not new) with regular rotation",
             AND(E924&gt;110,C924&gt;2011,F924&lt;=25),"Low: overrated new model with bad rotation"
)</f>
        <v>Moderate: fair price and regular to good rotation</v>
      </c>
    </row>
    <row r="925" spans="1:8" x14ac:dyDescent="0.3">
      <c r="A925" t="s">
        <v>15</v>
      </c>
      <c r="B925" t="s">
        <v>219</v>
      </c>
      <c r="C925">
        <v>2015</v>
      </c>
      <c r="D925">
        <v>62245.833333333336</v>
      </c>
      <c r="E925">
        <v>98.03160117748503</v>
      </c>
      <c r="F925">
        <v>12</v>
      </c>
      <c r="H925" t="str" cm="1">
        <f t="array" ref="H925">_xlfn.IFS(
             AND(E925&gt;110,C925&gt;2011,F925&gt;100),"High: overrated, new and good rotation",
             AND(E925&lt;90,C925&gt;2011,F925&gt;100),"High: underrated, new and good rotation",
             AND(E925&lt;90,C925&lt;2011,F925&gt;100),"High: underrated, not too new but good rotation",
             AND(E925&lt;=110,C925&gt;2011,F925&lt;=25),"Critic: well priced/underrated and new, but bad rotation",
             AND(E925&gt;110,F925&gt;100),"Top Tier: premium vehicules that tend to be sold above market prices",
             AND(E925&gt;=90,E925&lt;=110,F925&gt;25),"Moderate: fair price and regular to good rotation",
             AND(E925&lt;90,AND(C925&lt;=2011,C925&gt;=2000),AND(F925&lt;100,F925&gt;25)),"Moderate: underrated regular model and regular rotation",
             AND(E925&lt;90,C925&gt;2011,AND(F925&lt;=100,F925&gt;25)),"Moderate: underrated new model with regular rotation",
             AND(E925&lt;90,C925&lt;2000,AND(F925&lt;=100,F925&gt;25)),"Moderate: underrated old model with regular rotation",
             AND(C925&lt;=2011,F925&lt;=25),"Low: not new model and bad rotation",
             AND(E925&gt;110,AND(C925&lt;=2011,C925&gt;=2000),F925&lt;=25),"Low: overrated regular model with bad rotation",
             AND(E925&gt;110,C925&lt;2011,AND(F925&lt;=100,F925&gt;25)),"Low: overrated regular model (not new) with regular rotation",
             AND(E925&gt;110,C925&gt;2011,F925&lt;=25),"Low: overrated new model with bad rotation"
)</f>
        <v>Critic: well priced/underrated and new, but bad rotation</v>
      </c>
    </row>
    <row r="926" spans="1:8" x14ac:dyDescent="0.3">
      <c r="A926" t="s">
        <v>15</v>
      </c>
      <c r="B926" t="s">
        <v>220</v>
      </c>
      <c r="C926">
        <v>2014</v>
      </c>
      <c r="D926">
        <v>55304.054054054053</v>
      </c>
      <c r="E926">
        <v>99.750162348371347</v>
      </c>
      <c r="F926">
        <v>111</v>
      </c>
      <c r="H926" t="str" cm="1">
        <f t="array" ref="H926">_xlfn.IFS(
             AND(E926&gt;110,C926&gt;2011,F926&gt;100),"High: overrated, new and good rotation",
             AND(E926&lt;90,C926&gt;2011,F926&gt;100),"High: underrated, new and good rotation",
             AND(E926&lt;90,C926&lt;2011,F926&gt;100),"High: underrated, not too new but good rotation",
             AND(E926&lt;=110,C926&gt;2011,F926&lt;=25),"Critic: well priced/underrated and new, but bad rotation",
             AND(E926&gt;110,F926&gt;100),"Top Tier: premium vehicules that tend to be sold above market prices",
             AND(E926&gt;=90,E926&lt;=110,F926&gt;25),"Moderate: fair price and regular to good rotation",
             AND(E926&lt;90,AND(C926&lt;=2011,C926&gt;=2000),AND(F926&lt;100,F926&gt;25)),"Moderate: underrated regular model and regular rotation",
             AND(E926&lt;90,C926&gt;2011,AND(F926&lt;=100,F926&gt;25)),"Moderate: underrated new model with regular rotation",
             AND(E926&lt;90,C926&lt;2000,AND(F926&lt;=100,F926&gt;25)),"Moderate: underrated old model with regular rotation",
             AND(C926&lt;=2011,F926&lt;=25),"Low: not new model and bad rotation",
             AND(E926&gt;110,AND(C926&lt;=2011,C926&gt;=2000),F926&lt;=25),"Low: overrated regular model with bad rotation",
             AND(E926&gt;110,C926&lt;2011,AND(F926&lt;=100,F926&gt;25)),"Low: overrated regular model (not new) with regular rotation",
             AND(E926&gt;110,C926&gt;2011,F926&lt;=25),"Low: overrated new model with bad rotation"
)</f>
        <v>Moderate: fair price and regular to good rotation</v>
      </c>
    </row>
    <row r="927" spans="1:8" x14ac:dyDescent="0.3">
      <c r="A927" t="s">
        <v>15</v>
      </c>
      <c r="B927" t="s">
        <v>221</v>
      </c>
      <c r="C927">
        <v>2011</v>
      </c>
      <c r="D927">
        <v>8204.6419753086411</v>
      </c>
      <c r="E927">
        <v>96.866432643066972</v>
      </c>
      <c r="F927">
        <v>405</v>
      </c>
      <c r="H927" t="str" cm="1">
        <f t="array" ref="H927">_xlfn.IFS(
             AND(E927&gt;110,C927&gt;2011,F927&gt;100),"High: overrated, new and good rotation",
             AND(E927&lt;90,C927&gt;2011,F927&gt;100),"High: underrated, new and good rotation",
             AND(E927&lt;90,C927&lt;2011,F927&gt;100),"High: underrated, not too new but good rotation",
             AND(E927&lt;=110,C927&gt;2011,F927&lt;=25),"Critic: well priced/underrated and new, but bad rotation",
             AND(E927&gt;110,F927&gt;100),"Top Tier: premium vehicules that tend to be sold above market prices",
             AND(E927&gt;=90,E927&lt;=110,F927&gt;25),"Moderate: fair price and regular to good rotation",
             AND(E927&lt;90,AND(C927&lt;=2011,C927&gt;=2000),AND(F927&lt;100,F927&gt;25)),"Moderate: underrated regular model and regular rotation",
             AND(E927&lt;90,C927&gt;2011,AND(F927&lt;=100,F927&gt;25)),"Moderate: underrated new model with regular rotation",
             AND(E927&lt;90,C927&lt;2000,AND(F927&lt;=100,F927&gt;25)),"Moderate: underrated old model with regular rotation",
             AND(C927&lt;=2011,F927&lt;=25),"Low: not new model and bad rotation",
             AND(E927&gt;110,AND(C927&lt;=2011,C927&gt;=2000),F927&lt;=25),"Low: overrated regular model with bad rotation",
             AND(E927&gt;110,C927&lt;2011,AND(F927&lt;=100,F927&gt;25)),"Low: overrated regular model (not new) with regular rotation",
             AND(E927&gt;110,C927&gt;2011,F927&lt;=25),"Low: overrated new model with bad rotation"
)</f>
        <v>Moderate: fair price and regular to good rotation</v>
      </c>
    </row>
    <row r="928" spans="1:8" x14ac:dyDescent="0.3">
      <c r="A928" t="s">
        <v>15</v>
      </c>
      <c r="B928" t="s">
        <v>221</v>
      </c>
      <c r="C928">
        <v>2012</v>
      </c>
      <c r="D928">
        <v>9413.2285714285717</v>
      </c>
      <c r="E928">
        <v>99.673368840897623</v>
      </c>
      <c r="F928">
        <v>1225</v>
      </c>
      <c r="H928" t="str" cm="1">
        <f t="array" ref="H928">_xlfn.IFS(
             AND(E928&gt;110,C928&gt;2011,F928&gt;100),"High: overrated, new and good rotation",
             AND(E928&lt;90,C928&gt;2011,F928&gt;100),"High: underrated, new and good rotation",
             AND(E928&lt;90,C928&lt;2011,F928&gt;100),"High: underrated, not too new but good rotation",
             AND(E928&lt;=110,C928&gt;2011,F928&lt;=25),"Critic: well priced/underrated and new, but bad rotation",
             AND(E928&gt;110,F928&gt;100),"Top Tier: premium vehicules that tend to be sold above market prices",
             AND(E928&gt;=90,E928&lt;=110,F928&gt;25),"Moderate: fair price and regular to good rotation",
             AND(E928&lt;90,AND(C928&lt;=2011,C928&gt;=2000),AND(F928&lt;100,F928&gt;25)),"Moderate: underrated regular model and regular rotation",
             AND(E928&lt;90,C928&gt;2011,AND(F928&lt;=100,F928&gt;25)),"Moderate: underrated new model with regular rotation",
             AND(E928&lt;90,C928&lt;2000,AND(F928&lt;=100,F928&gt;25)),"Moderate: underrated old model with regular rotation",
             AND(C928&lt;=2011,F928&lt;=25),"Low: not new model and bad rotation",
             AND(E928&gt;110,AND(C928&lt;=2011,C928&gt;=2000),F928&lt;=25),"Low: overrated regular model with bad rotation",
             AND(E928&gt;110,C928&lt;2011,AND(F928&lt;=100,F928&gt;25)),"Low: overrated regular model (not new) with regular rotation",
             AND(E928&gt;110,C928&gt;2011,F928&lt;=25),"Low: overrated new model with bad rotation"
)</f>
        <v>Moderate: fair price and regular to good rotation</v>
      </c>
    </row>
    <row r="929" spans="1:8" x14ac:dyDescent="0.3">
      <c r="A929" t="s">
        <v>15</v>
      </c>
      <c r="B929" t="s">
        <v>221</v>
      </c>
      <c r="C929">
        <v>2013</v>
      </c>
      <c r="D929">
        <v>10604.191131498472</v>
      </c>
      <c r="E929">
        <v>98.956185447665831</v>
      </c>
      <c r="F929">
        <v>1962</v>
      </c>
      <c r="H929" t="str" cm="1">
        <f t="array" ref="H929">_xlfn.IFS(
             AND(E929&gt;110,C929&gt;2011,F929&gt;100),"High: overrated, new and good rotation",
             AND(E929&lt;90,C929&gt;2011,F929&gt;100),"High: underrated, new and good rotation",
             AND(E929&lt;90,C929&lt;2011,F929&gt;100),"High: underrated, not too new but good rotation",
             AND(E929&lt;=110,C929&gt;2011,F929&lt;=25),"Critic: well priced/underrated and new, but bad rotation",
             AND(E929&gt;110,F929&gt;100),"Top Tier: premium vehicules that tend to be sold above market prices",
             AND(E929&gt;=90,E929&lt;=110,F929&gt;25),"Moderate: fair price and regular to good rotation",
             AND(E929&lt;90,AND(C929&lt;=2011,C929&gt;=2000),AND(F929&lt;100,F929&gt;25)),"Moderate: underrated regular model and regular rotation",
             AND(E929&lt;90,C929&gt;2011,AND(F929&lt;=100,F929&gt;25)),"Moderate: underrated new model with regular rotation",
             AND(E929&lt;90,C929&lt;2000,AND(F929&lt;=100,F929&gt;25)),"Moderate: underrated old model with regular rotation",
             AND(C929&lt;=2011,F929&lt;=25),"Low: not new model and bad rotation",
             AND(E929&gt;110,AND(C929&lt;=2011,C929&gt;=2000),F929&lt;=25),"Low: overrated regular model with bad rotation",
             AND(E929&gt;110,C929&lt;2011,AND(F929&lt;=100,F929&gt;25)),"Low: overrated regular model (not new) with regular rotation",
             AND(E929&gt;110,C929&gt;2011,F929&lt;=25),"Low: overrated new model with bad rotation"
)</f>
        <v>Moderate: fair price and regular to good rotation</v>
      </c>
    </row>
    <row r="930" spans="1:8" x14ac:dyDescent="0.3">
      <c r="A930" t="s">
        <v>15</v>
      </c>
      <c r="B930" t="s">
        <v>221</v>
      </c>
      <c r="C930">
        <v>2014</v>
      </c>
      <c r="D930">
        <v>12737.225515947468</v>
      </c>
      <c r="E930">
        <v>98.786489846201732</v>
      </c>
      <c r="F930">
        <v>2665</v>
      </c>
      <c r="H930" t="str" cm="1">
        <f t="array" ref="H930">_xlfn.IFS(
             AND(E930&gt;110,C930&gt;2011,F930&gt;100),"High: overrated, new and good rotation",
             AND(E930&lt;90,C930&gt;2011,F930&gt;100),"High: underrated, new and good rotation",
             AND(E930&lt;90,C930&lt;2011,F930&gt;100),"High: underrated, not too new but good rotation",
             AND(E930&lt;=110,C930&gt;2011,F930&lt;=25),"Critic: well priced/underrated and new, but bad rotation",
             AND(E930&gt;110,F930&gt;100),"Top Tier: premium vehicules that tend to be sold above market prices",
             AND(E930&gt;=90,E930&lt;=110,F930&gt;25),"Moderate: fair price and regular to good rotation",
             AND(E930&lt;90,AND(C930&lt;=2011,C930&gt;=2000),AND(F930&lt;100,F930&gt;25)),"Moderate: underrated regular model and regular rotation",
             AND(E930&lt;90,C930&gt;2011,AND(F930&lt;=100,F930&gt;25)),"Moderate: underrated new model with regular rotation",
             AND(E930&lt;90,C930&lt;2000,AND(F930&lt;=100,F930&gt;25)),"Moderate: underrated old model with regular rotation",
             AND(C930&lt;=2011,F930&lt;=25),"Low: not new model and bad rotation",
             AND(E930&gt;110,AND(C930&lt;=2011,C930&gt;=2000),F930&lt;=25),"Low: overrated regular model with bad rotation",
             AND(E930&gt;110,C930&lt;2011,AND(F930&lt;=100,F930&gt;25)),"Low: overrated regular model (not new) with regular rotation",
             AND(E930&gt;110,C930&gt;2011,F930&lt;=25),"Low: overrated new model with bad rotation"
)</f>
        <v>Moderate: fair price and regular to good rotation</v>
      </c>
    </row>
    <row r="931" spans="1:8" x14ac:dyDescent="0.3">
      <c r="A931" t="s">
        <v>15</v>
      </c>
      <c r="B931" t="s">
        <v>221</v>
      </c>
      <c r="C931">
        <v>2015</v>
      </c>
      <c r="D931">
        <v>13968.644067796609</v>
      </c>
      <c r="E931">
        <v>92.677264361938768</v>
      </c>
      <c r="F931">
        <v>59</v>
      </c>
      <c r="H931" t="str" cm="1">
        <f t="array" ref="H931">_xlfn.IFS(
             AND(E931&gt;110,C931&gt;2011,F931&gt;100),"High: overrated, new and good rotation",
             AND(E931&lt;90,C931&gt;2011,F931&gt;100),"High: underrated, new and good rotation",
             AND(E931&lt;90,C931&lt;2011,F931&gt;100),"High: underrated, not too new but good rotation",
             AND(E931&lt;=110,C931&gt;2011,F931&lt;=25),"Critic: well priced/underrated and new, but bad rotation",
             AND(E931&gt;110,F931&gt;100),"Top Tier: premium vehicules that tend to be sold above market prices",
             AND(E931&gt;=90,E931&lt;=110,F931&gt;25),"Moderate: fair price and regular to good rotation",
             AND(E931&lt;90,AND(C931&lt;=2011,C931&gt;=2000),AND(F931&lt;100,F931&gt;25)),"Moderate: underrated regular model and regular rotation",
             AND(E931&lt;90,C931&gt;2011,AND(F931&lt;=100,F931&gt;25)),"Moderate: underrated new model with regular rotation",
             AND(E931&lt;90,C931&lt;2000,AND(F931&lt;=100,F931&gt;25)),"Moderate: underrated old model with regular rotation",
             AND(C931&lt;=2011,F931&lt;=25),"Low: not new model and bad rotation",
             AND(E931&gt;110,AND(C931&lt;=2011,C931&gt;=2000),F931&lt;=25),"Low: overrated regular model with bad rotation",
             AND(E931&gt;110,C931&lt;2011,AND(F931&lt;=100,F931&gt;25)),"Low: overrated regular model (not new) with regular rotation",
             AND(E931&gt;110,C931&gt;2011,F931&lt;=25),"Low: overrated new model with bad rotation"
)</f>
        <v>Moderate: fair price and regular to good rotation</v>
      </c>
    </row>
    <row r="932" spans="1:8" x14ac:dyDescent="0.3">
      <c r="A932" t="s">
        <v>15</v>
      </c>
      <c r="B932" t="s">
        <v>222</v>
      </c>
      <c r="C932">
        <v>2005</v>
      </c>
      <c r="D932">
        <v>3330.757575757576</v>
      </c>
      <c r="E932">
        <v>95.094294669477392</v>
      </c>
      <c r="F932">
        <v>330</v>
      </c>
      <c r="H932" t="str" cm="1">
        <f t="array" ref="H932">_xlfn.IFS(
             AND(E932&gt;110,C932&gt;2011,F932&gt;100),"High: overrated, new and good rotation",
             AND(E932&lt;90,C932&gt;2011,F932&gt;100),"High: underrated, new and good rotation",
             AND(E932&lt;90,C932&lt;2011,F932&gt;100),"High: underrated, not too new but good rotation",
             AND(E932&lt;=110,C932&gt;2011,F932&lt;=25),"Critic: well priced/underrated and new, but bad rotation",
             AND(E932&gt;110,F932&gt;100),"Top Tier: premium vehicules that tend to be sold above market prices",
             AND(E932&gt;=90,E932&lt;=110,F932&gt;25),"Moderate: fair price and regular to good rotation",
             AND(E932&lt;90,AND(C932&lt;=2011,C932&gt;=2000),AND(F932&lt;100,F932&gt;25)),"Moderate: underrated regular model and regular rotation",
             AND(E932&lt;90,C932&gt;2011,AND(F932&lt;=100,F932&gt;25)),"Moderate: underrated new model with regular rotation",
             AND(E932&lt;90,C932&lt;2000,AND(F932&lt;=100,F932&gt;25)),"Moderate: underrated old model with regular rotation",
             AND(C932&lt;=2011,F932&lt;=25),"Low: not new model and bad rotation",
             AND(E932&gt;110,AND(C932&lt;=2011,C932&gt;=2000),F932&lt;=25),"Low: overrated regular model with bad rotation",
             AND(E932&gt;110,C932&lt;2011,AND(F932&lt;=100,F932&gt;25)),"Low: overrated regular model (not new) with regular rotation",
             AND(E932&gt;110,C932&gt;2011,F932&lt;=25),"Low: overrated new model with bad rotation"
)</f>
        <v>Moderate: fair price and regular to good rotation</v>
      </c>
    </row>
    <row r="933" spans="1:8" x14ac:dyDescent="0.3">
      <c r="A933" t="s">
        <v>15</v>
      </c>
      <c r="B933" t="s">
        <v>222</v>
      </c>
      <c r="C933">
        <v>2006</v>
      </c>
      <c r="D933">
        <v>3856.4315352697095</v>
      </c>
      <c r="E933">
        <v>103.40820478477956</v>
      </c>
      <c r="F933">
        <v>241</v>
      </c>
      <c r="H933" t="str" cm="1">
        <f t="array" ref="H933">_xlfn.IFS(
             AND(E933&gt;110,C933&gt;2011,F933&gt;100),"High: overrated, new and good rotation",
             AND(E933&lt;90,C933&gt;2011,F933&gt;100),"High: underrated, new and good rotation",
             AND(E933&lt;90,C933&lt;2011,F933&gt;100),"High: underrated, not too new but good rotation",
             AND(E933&lt;=110,C933&gt;2011,F933&lt;=25),"Critic: well priced/underrated and new, but bad rotation",
             AND(E933&gt;110,F933&gt;100),"Top Tier: premium vehicules that tend to be sold above market prices",
             AND(E933&gt;=90,E933&lt;=110,F933&gt;25),"Moderate: fair price and regular to good rotation",
             AND(E933&lt;90,AND(C933&lt;=2011,C933&gt;=2000),AND(F933&lt;100,F933&gt;25)),"Moderate: underrated regular model and regular rotation",
             AND(E933&lt;90,C933&gt;2011,AND(F933&lt;=100,F933&gt;25)),"Moderate: underrated new model with regular rotation",
             AND(E933&lt;90,C933&lt;2000,AND(F933&lt;=100,F933&gt;25)),"Moderate: underrated old model with regular rotation",
             AND(C933&lt;=2011,F933&lt;=25),"Low: not new model and bad rotation",
             AND(E933&gt;110,AND(C933&lt;=2011,C933&gt;=2000),F933&lt;=25),"Low: overrated regular model with bad rotation",
             AND(E933&gt;110,C933&lt;2011,AND(F933&lt;=100,F933&gt;25)),"Low: overrated regular model (not new) with regular rotation",
             AND(E933&gt;110,C933&gt;2011,F933&lt;=25),"Low: overrated new model with bad rotation"
)</f>
        <v>Moderate: fair price and regular to good rotation</v>
      </c>
    </row>
    <row r="934" spans="1:8" x14ac:dyDescent="0.3">
      <c r="A934" t="s">
        <v>15</v>
      </c>
      <c r="B934" t="s">
        <v>222</v>
      </c>
      <c r="C934">
        <v>2007</v>
      </c>
      <c r="D934">
        <v>4672.3404255319147</v>
      </c>
      <c r="E934">
        <v>96.213620500869666</v>
      </c>
      <c r="F934">
        <v>188</v>
      </c>
      <c r="H934" t="str" cm="1">
        <f t="array" ref="H934">_xlfn.IFS(
             AND(E934&gt;110,C934&gt;2011,F934&gt;100),"High: overrated, new and good rotation",
             AND(E934&lt;90,C934&gt;2011,F934&gt;100),"High: underrated, new and good rotation",
             AND(E934&lt;90,C934&lt;2011,F934&gt;100),"High: underrated, not too new but good rotation",
             AND(E934&lt;=110,C934&gt;2011,F934&lt;=25),"Critic: well priced/underrated and new, but bad rotation",
             AND(E934&gt;110,F934&gt;100),"Top Tier: premium vehicules that tend to be sold above market prices",
             AND(E934&gt;=90,E934&lt;=110,F934&gt;25),"Moderate: fair price and regular to good rotation",
             AND(E934&lt;90,AND(C934&lt;=2011,C934&gt;=2000),AND(F934&lt;100,F934&gt;25)),"Moderate: underrated regular model and regular rotation",
             AND(E934&lt;90,C934&gt;2011,AND(F934&lt;=100,F934&gt;25)),"Moderate: underrated new model with regular rotation",
             AND(E934&lt;90,C934&lt;2000,AND(F934&lt;=100,F934&gt;25)),"Moderate: underrated old model with regular rotation",
             AND(C934&lt;=2011,F934&lt;=25),"Low: not new model and bad rotation",
             AND(E934&gt;110,AND(C934&lt;=2011,C934&gt;=2000),F934&lt;=25),"Low: overrated regular model with bad rotation",
             AND(E934&gt;110,C934&lt;2011,AND(F934&lt;=100,F934&gt;25)),"Low: overrated regular model (not new) with regular rotation",
             AND(E934&gt;110,C934&gt;2011,F934&lt;=25),"Low: overrated new model with bad rotation"
)</f>
        <v>Moderate: fair price and regular to good rotation</v>
      </c>
    </row>
    <row r="935" spans="1:8" x14ac:dyDescent="0.3">
      <c r="A935" t="s">
        <v>15</v>
      </c>
      <c r="B935" t="s">
        <v>222</v>
      </c>
      <c r="C935">
        <v>2008</v>
      </c>
      <c r="D935">
        <v>6244.3820224719102</v>
      </c>
      <c r="E935">
        <v>96.722560640956786</v>
      </c>
      <c r="F935">
        <v>178</v>
      </c>
      <c r="H935" t="str" cm="1">
        <f t="array" ref="H935">_xlfn.IFS(
             AND(E935&gt;110,C935&gt;2011,F935&gt;100),"High: overrated, new and good rotation",
             AND(E935&lt;90,C935&gt;2011,F935&gt;100),"High: underrated, new and good rotation",
             AND(E935&lt;90,C935&lt;2011,F935&gt;100),"High: underrated, not too new but good rotation",
             AND(E935&lt;=110,C935&gt;2011,F935&lt;=25),"Critic: well priced/underrated and new, but bad rotation",
             AND(E935&gt;110,F935&gt;100),"Top Tier: premium vehicules that tend to be sold above market prices",
             AND(E935&gt;=90,E935&lt;=110,F935&gt;25),"Moderate: fair price and regular to good rotation",
             AND(E935&lt;90,AND(C935&lt;=2011,C935&gt;=2000),AND(F935&lt;100,F935&gt;25)),"Moderate: underrated regular model and regular rotation",
             AND(E935&lt;90,C935&gt;2011,AND(F935&lt;=100,F935&gt;25)),"Moderate: underrated new model with regular rotation",
             AND(E935&lt;90,C935&lt;2000,AND(F935&lt;=100,F935&gt;25)),"Moderate: underrated old model with regular rotation",
             AND(C935&lt;=2011,F935&lt;=25),"Low: not new model and bad rotation",
             AND(E935&gt;110,AND(C935&lt;=2011,C935&gt;=2000),F935&lt;=25),"Low: overrated regular model with bad rotation",
             AND(E935&gt;110,C935&lt;2011,AND(F935&lt;=100,F935&gt;25)),"Low: overrated regular model (not new) with regular rotation",
             AND(E935&gt;110,C935&gt;2011,F935&lt;=25),"Low: overrated new model with bad rotation"
)</f>
        <v>Moderate: fair price and regular to good rotation</v>
      </c>
    </row>
    <row r="936" spans="1:8" x14ac:dyDescent="0.3">
      <c r="A936" t="s">
        <v>15</v>
      </c>
      <c r="B936" t="s">
        <v>222</v>
      </c>
      <c r="C936">
        <v>2009</v>
      </c>
      <c r="D936">
        <v>7387.5</v>
      </c>
      <c r="E936">
        <v>97.110299926325922</v>
      </c>
      <c r="F936">
        <v>60</v>
      </c>
      <c r="H936" t="str" cm="1">
        <f t="array" ref="H936">_xlfn.IFS(
             AND(E936&gt;110,C936&gt;2011,F936&gt;100),"High: overrated, new and good rotation",
             AND(E936&lt;90,C936&gt;2011,F936&gt;100),"High: underrated, new and good rotation",
             AND(E936&lt;90,C936&lt;2011,F936&gt;100),"High: underrated, not too new but good rotation",
             AND(E936&lt;=110,C936&gt;2011,F936&lt;=25),"Critic: well priced/underrated and new, but bad rotation",
             AND(E936&gt;110,F936&gt;100),"Top Tier: premium vehicules that tend to be sold above market prices",
             AND(E936&gt;=90,E936&lt;=110,F936&gt;25),"Moderate: fair price and regular to good rotation",
             AND(E936&lt;90,AND(C936&lt;=2011,C936&gt;=2000),AND(F936&lt;100,F936&gt;25)),"Moderate: underrated regular model and regular rotation",
             AND(E936&lt;90,C936&gt;2011,AND(F936&lt;=100,F936&gt;25)),"Moderate: underrated new model with regular rotation",
             AND(E936&lt;90,C936&lt;2000,AND(F936&lt;=100,F936&gt;25)),"Moderate: underrated old model with regular rotation",
             AND(C936&lt;=2011,F936&lt;=25),"Low: not new model and bad rotation",
             AND(E936&gt;110,AND(C936&lt;=2011,C936&gt;=2000),F936&lt;=25),"Low: overrated regular model with bad rotation",
             AND(E936&gt;110,C936&lt;2011,AND(F936&lt;=100,F936&gt;25)),"Low: overrated regular model (not new) with regular rotation",
             AND(E936&gt;110,C936&gt;2011,F936&lt;=25),"Low: overrated new model with bad rotation"
)</f>
        <v>Moderate: fair price and regular to good rotation</v>
      </c>
    </row>
    <row r="937" spans="1:8" x14ac:dyDescent="0.3">
      <c r="A937" t="s">
        <v>15</v>
      </c>
      <c r="B937" t="s">
        <v>222</v>
      </c>
      <c r="C937">
        <v>2010</v>
      </c>
      <c r="D937">
        <v>10314.321022727272</v>
      </c>
      <c r="E937">
        <v>99.604479816033887</v>
      </c>
      <c r="F937">
        <v>352</v>
      </c>
      <c r="H937" t="str" cm="1">
        <f t="array" ref="H937">_xlfn.IFS(
             AND(E937&gt;110,C937&gt;2011,F937&gt;100),"High: overrated, new and good rotation",
             AND(E937&lt;90,C937&gt;2011,F937&gt;100),"High: underrated, new and good rotation",
             AND(E937&lt;90,C937&lt;2011,F937&gt;100),"High: underrated, not too new but good rotation",
             AND(E937&lt;=110,C937&gt;2011,F937&lt;=25),"Critic: well priced/underrated and new, but bad rotation",
             AND(E937&gt;110,F937&gt;100),"Top Tier: premium vehicules that tend to be sold above market prices",
             AND(E937&gt;=90,E937&lt;=110,F937&gt;25),"Moderate: fair price and regular to good rotation",
             AND(E937&lt;90,AND(C937&lt;=2011,C937&gt;=2000),AND(F937&lt;100,F937&gt;25)),"Moderate: underrated regular model and regular rotation",
             AND(E937&lt;90,C937&gt;2011,AND(F937&lt;=100,F937&gt;25)),"Moderate: underrated new model with regular rotation",
             AND(E937&lt;90,C937&lt;2000,AND(F937&lt;=100,F937&gt;25)),"Moderate: underrated old model with regular rotation",
             AND(C937&lt;=2011,F937&lt;=25),"Low: not new model and bad rotation",
             AND(E937&gt;110,AND(C937&lt;=2011,C937&gt;=2000),F937&lt;=25),"Low: overrated regular model with bad rotation",
             AND(E937&gt;110,C937&lt;2011,AND(F937&lt;=100,F937&gt;25)),"Low: overrated regular model (not new) with regular rotation",
             AND(E937&gt;110,C937&gt;2011,F937&lt;=25),"Low: overrated new model with bad rotation"
)</f>
        <v>Moderate: fair price and regular to good rotation</v>
      </c>
    </row>
    <row r="938" spans="1:8" x14ac:dyDescent="0.3">
      <c r="A938" t="s">
        <v>15</v>
      </c>
      <c r="B938" t="s">
        <v>222</v>
      </c>
      <c r="C938">
        <v>2011</v>
      </c>
      <c r="D938">
        <v>11609.570383912249</v>
      </c>
      <c r="E938">
        <v>99.540286473022832</v>
      </c>
      <c r="F938">
        <v>547</v>
      </c>
      <c r="H938" t="str" cm="1">
        <f t="array" ref="H938">_xlfn.IFS(
             AND(E938&gt;110,C938&gt;2011,F938&gt;100),"High: overrated, new and good rotation",
             AND(E938&lt;90,C938&gt;2011,F938&gt;100),"High: underrated, new and good rotation",
             AND(E938&lt;90,C938&lt;2011,F938&gt;100),"High: underrated, not too new but good rotation",
             AND(E938&lt;=110,C938&gt;2011,F938&lt;=25),"Critic: well priced/underrated and new, but bad rotation",
             AND(E938&gt;110,F938&gt;100),"Top Tier: premium vehicules that tend to be sold above market prices",
             AND(E938&gt;=90,E938&lt;=110,F938&gt;25),"Moderate: fair price and regular to good rotation",
             AND(E938&lt;90,AND(C938&lt;=2011,C938&gt;=2000),AND(F938&lt;100,F938&gt;25)),"Moderate: underrated regular model and regular rotation",
             AND(E938&lt;90,C938&gt;2011,AND(F938&lt;=100,F938&gt;25)),"Moderate: underrated new model with regular rotation",
             AND(E938&lt;90,C938&lt;2000,AND(F938&lt;=100,F938&gt;25)),"Moderate: underrated old model with regular rotation",
             AND(C938&lt;=2011,F938&lt;=25),"Low: not new model and bad rotation",
             AND(E938&gt;110,AND(C938&lt;=2011,C938&gt;=2000),F938&lt;=25),"Low: overrated regular model with bad rotation",
             AND(E938&gt;110,C938&lt;2011,AND(F938&lt;=100,F938&gt;25)),"Low: overrated regular model (not new) with regular rotation",
             AND(E938&gt;110,C938&gt;2011,F938&lt;=25),"Low: overrated new model with bad rotation"
)</f>
        <v>Moderate: fair price and regular to good rotation</v>
      </c>
    </row>
    <row r="939" spans="1:8" x14ac:dyDescent="0.3">
      <c r="A939" t="s">
        <v>15</v>
      </c>
      <c r="B939" t="s">
        <v>222</v>
      </c>
      <c r="C939">
        <v>2012</v>
      </c>
      <c r="D939">
        <v>13612.664640324214</v>
      </c>
      <c r="E939">
        <v>99.969173483253684</v>
      </c>
      <c r="F939">
        <v>987</v>
      </c>
      <c r="H939" t="str" cm="1">
        <f t="array" ref="H939">_xlfn.IFS(
             AND(E939&gt;110,C939&gt;2011,F939&gt;100),"High: overrated, new and good rotation",
             AND(E939&lt;90,C939&gt;2011,F939&gt;100),"High: underrated, new and good rotation",
             AND(E939&lt;90,C939&lt;2011,F939&gt;100),"High: underrated, not too new but good rotation",
             AND(E939&lt;=110,C939&gt;2011,F939&lt;=25),"Critic: well priced/underrated and new, but bad rotation",
             AND(E939&gt;110,F939&gt;100),"Top Tier: premium vehicules that tend to be sold above market prices",
             AND(E939&gt;=90,E939&lt;=110,F939&gt;25),"Moderate: fair price and regular to good rotation",
             AND(E939&lt;90,AND(C939&lt;=2011,C939&gt;=2000),AND(F939&lt;100,F939&gt;25)),"Moderate: underrated regular model and regular rotation",
             AND(E939&lt;90,C939&gt;2011,AND(F939&lt;=100,F939&gt;25)),"Moderate: underrated new model with regular rotation",
             AND(E939&lt;90,C939&lt;2000,AND(F939&lt;=100,F939&gt;25)),"Moderate: underrated old model with regular rotation",
             AND(C939&lt;=2011,F939&lt;=25),"Low: not new model and bad rotation",
             AND(E939&gt;110,AND(C939&lt;=2011,C939&gt;=2000),F939&lt;=25),"Low: overrated regular model with bad rotation",
             AND(E939&gt;110,C939&lt;2011,AND(F939&lt;=100,F939&gt;25)),"Low: overrated regular model (not new) with regular rotation",
             AND(E939&gt;110,C939&gt;2011,F939&lt;=25),"Low: overrated new model with bad rotation"
)</f>
        <v>Moderate: fair price and regular to good rotation</v>
      </c>
    </row>
    <row r="940" spans="1:8" x14ac:dyDescent="0.3">
      <c r="A940" t="s">
        <v>15</v>
      </c>
      <c r="B940" t="s">
        <v>222</v>
      </c>
      <c r="C940">
        <v>2013</v>
      </c>
      <c r="D940">
        <v>15497.070735090152</v>
      </c>
      <c r="E940">
        <v>98.942210010812843</v>
      </c>
      <c r="F940">
        <v>1442</v>
      </c>
      <c r="H940" t="str" cm="1">
        <f t="array" ref="H940">_xlfn.IFS(
             AND(E940&gt;110,C940&gt;2011,F940&gt;100),"High: overrated, new and good rotation",
             AND(E940&lt;90,C940&gt;2011,F940&gt;100),"High: underrated, new and good rotation",
             AND(E940&lt;90,C940&lt;2011,F940&gt;100),"High: underrated, not too new but good rotation",
             AND(E940&lt;=110,C940&gt;2011,F940&lt;=25),"Critic: well priced/underrated and new, but bad rotation",
             AND(E940&gt;110,F940&gt;100),"Top Tier: premium vehicules that tend to be sold above market prices",
             AND(E940&gt;=90,E940&lt;=110,F940&gt;25),"Moderate: fair price and regular to good rotation",
             AND(E940&lt;90,AND(C940&lt;=2011,C940&gt;=2000),AND(F940&lt;100,F940&gt;25)),"Moderate: underrated regular model and regular rotation",
             AND(E940&lt;90,C940&gt;2011,AND(F940&lt;=100,F940&gt;25)),"Moderate: underrated new model with regular rotation",
             AND(E940&lt;90,C940&lt;2000,AND(F940&lt;=100,F940&gt;25)),"Moderate: underrated old model with regular rotation",
             AND(C940&lt;=2011,F940&lt;=25),"Low: not new model and bad rotation",
             AND(E940&gt;110,AND(C940&lt;=2011,C940&gt;=2000),F940&lt;=25),"Low: overrated regular model with bad rotation",
             AND(E940&gt;110,C940&lt;2011,AND(F940&lt;=100,F940&gt;25)),"Low: overrated regular model (not new) with regular rotation",
             AND(E940&gt;110,C940&gt;2011,F940&lt;=25),"Low: overrated new model with bad rotation"
)</f>
        <v>Moderate: fair price and regular to good rotation</v>
      </c>
    </row>
    <row r="941" spans="1:8" x14ac:dyDescent="0.3">
      <c r="A941" t="s">
        <v>15</v>
      </c>
      <c r="B941" t="s">
        <v>222</v>
      </c>
      <c r="C941">
        <v>2014</v>
      </c>
      <c r="D941">
        <v>18555.671296296296</v>
      </c>
      <c r="E941">
        <v>98.69241424165385</v>
      </c>
      <c r="F941">
        <v>432</v>
      </c>
      <c r="H941" t="str" cm="1">
        <f t="array" ref="H941">_xlfn.IFS(
             AND(E941&gt;110,C941&gt;2011,F941&gt;100),"High: overrated, new and good rotation",
             AND(E941&lt;90,C941&gt;2011,F941&gt;100),"High: underrated, new and good rotation",
             AND(E941&lt;90,C941&lt;2011,F941&gt;100),"High: underrated, not too new but good rotation",
             AND(E941&lt;=110,C941&gt;2011,F941&lt;=25),"Critic: well priced/underrated and new, but bad rotation",
             AND(E941&gt;110,F941&gt;100),"Top Tier: premium vehicules that tend to be sold above market prices",
             AND(E941&gt;=90,E941&lt;=110,F941&gt;25),"Moderate: fair price and regular to good rotation",
             AND(E941&lt;90,AND(C941&lt;=2011,C941&gt;=2000),AND(F941&lt;100,F941&gt;25)),"Moderate: underrated regular model and regular rotation",
             AND(E941&lt;90,C941&gt;2011,AND(F941&lt;=100,F941&gt;25)),"Moderate: underrated new model with regular rotation",
             AND(E941&lt;90,C941&lt;2000,AND(F941&lt;=100,F941&gt;25)),"Moderate: underrated old model with regular rotation",
             AND(C941&lt;=2011,F941&lt;=25),"Low: not new model and bad rotation",
             AND(E941&gt;110,AND(C941&lt;=2011,C941&gt;=2000),F941&lt;=25),"Low: overrated regular model with bad rotation",
             AND(E941&gt;110,C941&lt;2011,AND(F941&lt;=100,F941&gt;25)),"Low: overrated regular model (not new) with regular rotation",
             AND(E941&gt;110,C941&gt;2011,F941&lt;=25),"Low: overrated new model with bad rotation"
)</f>
        <v>Moderate: fair price and regular to good rotation</v>
      </c>
    </row>
    <row r="942" spans="1:8" x14ac:dyDescent="0.3">
      <c r="A942" t="s">
        <v>15</v>
      </c>
      <c r="B942" t="s">
        <v>222</v>
      </c>
      <c r="C942">
        <v>2015</v>
      </c>
      <c r="D942">
        <v>19849.038461538461</v>
      </c>
      <c r="E942">
        <v>95.548413726344435</v>
      </c>
      <c r="F942">
        <v>104</v>
      </c>
      <c r="H942" t="str" cm="1">
        <f t="array" ref="H942">_xlfn.IFS(
             AND(E942&gt;110,C942&gt;2011,F942&gt;100),"High: overrated, new and good rotation",
             AND(E942&lt;90,C942&gt;2011,F942&gt;100),"High: underrated, new and good rotation",
             AND(E942&lt;90,C942&lt;2011,F942&gt;100),"High: underrated, not too new but good rotation",
             AND(E942&lt;=110,C942&gt;2011,F942&lt;=25),"Critic: well priced/underrated and new, but bad rotation",
             AND(E942&gt;110,F942&gt;100),"Top Tier: premium vehicules that tend to be sold above market prices",
             AND(E942&gt;=90,E942&lt;=110,F942&gt;25),"Moderate: fair price and regular to good rotation",
             AND(E942&lt;90,AND(C942&lt;=2011,C942&gt;=2000),AND(F942&lt;100,F942&gt;25)),"Moderate: underrated regular model and regular rotation",
             AND(E942&lt;90,C942&gt;2011,AND(F942&lt;=100,F942&gt;25)),"Moderate: underrated new model with regular rotation",
             AND(E942&lt;90,C942&lt;2000,AND(F942&lt;=100,F942&gt;25)),"Moderate: underrated old model with regular rotation",
             AND(C942&lt;=2011,F942&lt;=25),"Low: not new model and bad rotation",
             AND(E942&gt;110,AND(C942&lt;=2011,C942&gt;=2000),F942&lt;=25),"Low: overrated regular model with bad rotation",
             AND(E942&gt;110,C942&lt;2011,AND(F942&lt;=100,F942&gt;25)),"Low: overrated regular model (not new) with regular rotation",
             AND(E942&gt;110,C942&gt;2011,F942&lt;=25),"Low: overrated new model with bad rotation"
)</f>
        <v>Moderate: fair price and regular to good rotation</v>
      </c>
    </row>
    <row r="943" spans="1:8" x14ac:dyDescent="0.3">
      <c r="A943" t="s">
        <v>15</v>
      </c>
      <c r="B943" t="s">
        <v>223</v>
      </c>
      <c r="C943">
        <v>2001</v>
      </c>
      <c r="D943">
        <v>1916.6666666666667</v>
      </c>
      <c r="E943">
        <v>343.24261047702663</v>
      </c>
      <c r="F943">
        <v>3</v>
      </c>
      <c r="H943" t="str" cm="1">
        <f t="array" ref="H943">_xlfn.IFS(
             AND(E943&gt;110,C943&gt;2011,F943&gt;100),"High: overrated, new and good rotation",
             AND(E943&lt;90,C943&gt;2011,F943&gt;100),"High: underrated, new and good rotation",
             AND(E943&lt;90,C943&lt;2011,F943&gt;100),"High: underrated, not too new but good rotation",
             AND(E943&lt;=110,C943&gt;2011,F943&lt;=25),"Critic: well priced/underrated and new, but bad rotation",
             AND(E943&gt;110,F943&gt;100),"Top Tier: premium vehicules that tend to be sold above market prices",
             AND(E943&gt;=90,E943&lt;=110,F943&gt;25),"Moderate: fair price and regular to good rotation",
             AND(E943&lt;90,AND(C943&lt;=2011,C943&gt;=2000),AND(F943&lt;100,F943&gt;25)),"Moderate: underrated regular model and regular rotation",
             AND(E943&lt;90,C943&gt;2011,AND(F943&lt;=100,F943&gt;25)),"Moderate: underrated new model with regular rotation",
             AND(E943&lt;90,C943&lt;2000,AND(F943&lt;=100,F943&gt;25)),"Moderate: underrated old model with regular rotation",
             AND(C943&lt;=2011,F943&lt;=25),"Low: not new model and bad rotation",
             AND(E943&gt;110,AND(C943&lt;=2011,C943&gt;=2000),F943&lt;=25),"Low: overrated regular model with bad rotation",
             AND(E943&gt;110,C943&lt;2011,AND(F943&lt;=100,F943&gt;25)),"Low: overrated regular model (not new) with regular rotation",
             AND(E943&gt;110,C943&gt;2011,F943&lt;=25),"Low: overrated new model with bad rotation"
)</f>
        <v>Low: not new model and bad rotation</v>
      </c>
    </row>
    <row r="944" spans="1:8" x14ac:dyDescent="0.3">
      <c r="A944" t="s">
        <v>15</v>
      </c>
      <c r="B944" t="s">
        <v>223</v>
      </c>
      <c r="C944">
        <v>2002</v>
      </c>
      <c r="D944">
        <v>2700</v>
      </c>
      <c r="E944">
        <v>62.427745664739888</v>
      </c>
      <c r="F944">
        <v>1</v>
      </c>
      <c r="H944" t="str" cm="1">
        <f t="array" ref="H944">_xlfn.IFS(
             AND(E944&gt;110,C944&gt;2011,F944&gt;100),"High: overrated, new and good rotation",
             AND(E944&lt;90,C944&gt;2011,F944&gt;100),"High: underrated, new and good rotation",
             AND(E944&lt;90,C944&lt;2011,F944&gt;100),"High: underrated, not too new but good rotation",
             AND(E944&lt;=110,C944&gt;2011,F944&lt;=25),"Critic: well priced/underrated and new, but bad rotation",
             AND(E944&gt;110,F944&gt;100),"Top Tier: premium vehicules that tend to be sold above market prices",
             AND(E944&gt;=90,E944&lt;=110,F944&gt;25),"Moderate: fair price and regular to good rotation",
             AND(E944&lt;90,AND(C944&lt;=2011,C944&gt;=2000),AND(F944&lt;100,F944&gt;25)),"Moderate: underrated regular model and regular rotation",
             AND(E944&lt;90,C944&gt;2011,AND(F944&lt;=100,F944&gt;25)),"Moderate: underrated new model with regular rotation",
             AND(E944&lt;90,C944&lt;2000,AND(F944&lt;=100,F944&gt;25)),"Moderate: underrated old model with regular rotation",
             AND(C944&lt;=2011,F944&lt;=25),"Low: not new model and bad rotation",
             AND(E944&gt;110,AND(C944&lt;=2011,C944&gt;=2000),F944&lt;=25),"Low: overrated regular model with bad rotation",
             AND(E944&gt;110,C944&lt;2011,AND(F944&lt;=100,F944&gt;25)),"Low: overrated regular model (not new) with regular rotation",
             AND(E944&gt;110,C944&gt;2011,F944&lt;=25),"Low: overrated new model with bad rotation"
)</f>
        <v>Low: not new model and bad rotation</v>
      </c>
    </row>
    <row r="945" spans="1:8" x14ac:dyDescent="0.3">
      <c r="A945" t="s">
        <v>15</v>
      </c>
      <c r="B945" t="s">
        <v>223</v>
      </c>
      <c r="C945">
        <v>2003</v>
      </c>
      <c r="D945">
        <v>6666.666666666667</v>
      </c>
      <c r="E945">
        <v>152.84913823332388</v>
      </c>
      <c r="F945">
        <v>3</v>
      </c>
      <c r="H945" t="str" cm="1">
        <f t="array" ref="H945">_xlfn.IFS(
             AND(E945&gt;110,C945&gt;2011,F945&gt;100),"High: overrated, new and good rotation",
             AND(E945&lt;90,C945&gt;2011,F945&gt;100),"High: underrated, new and good rotation",
             AND(E945&lt;90,C945&lt;2011,F945&gt;100),"High: underrated, not too new but good rotation",
             AND(E945&lt;=110,C945&gt;2011,F945&lt;=25),"Critic: well priced/underrated and new, but bad rotation",
             AND(E945&gt;110,F945&gt;100),"Top Tier: premium vehicules that tend to be sold above market prices",
             AND(E945&gt;=90,E945&lt;=110,F945&gt;25),"Moderate: fair price and regular to good rotation",
             AND(E945&lt;90,AND(C945&lt;=2011,C945&gt;=2000),AND(F945&lt;100,F945&gt;25)),"Moderate: underrated regular model and regular rotation",
             AND(E945&lt;90,C945&gt;2011,AND(F945&lt;=100,F945&gt;25)),"Moderate: underrated new model with regular rotation",
             AND(E945&lt;90,C945&lt;2000,AND(F945&lt;=100,F945&gt;25)),"Moderate: underrated old model with regular rotation",
             AND(C945&lt;=2011,F945&lt;=25),"Low: not new model and bad rotation",
             AND(E945&gt;110,AND(C945&lt;=2011,C945&gt;=2000),F945&lt;=25),"Low: overrated regular model with bad rotation",
             AND(E945&gt;110,C945&lt;2011,AND(F945&lt;=100,F945&gt;25)),"Low: overrated regular model (not new) with regular rotation",
             AND(E945&gt;110,C945&gt;2011,F945&lt;=25),"Low: overrated new model with bad rotation"
)</f>
        <v>Low: not new model and bad rotation</v>
      </c>
    </row>
    <row r="946" spans="1:8" x14ac:dyDescent="0.3">
      <c r="A946" t="s">
        <v>15</v>
      </c>
      <c r="B946" t="s">
        <v>223</v>
      </c>
      <c r="C946">
        <v>2004</v>
      </c>
      <c r="D946">
        <v>5570</v>
      </c>
      <c r="E946">
        <v>137.27897578364869</v>
      </c>
      <c r="F946">
        <v>5</v>
      </c>
      <c r="H946" t="str" cm="1">
        <f t="array" ref="H946">_xlfn.IFS(
             AND(E946&gt;110,C946&gt;2011,F946&gt;100),"High: overrated, new and good rotation",
             AND(E946&lt;90,C946&gt;2011,F946&gt;100),"High: underrated, new and good rotation",
             AND(E946&lt;90,C946&lt;2011,F946&gt;100),"High: underrated, not too new but good rotation",
             AND(E946&lt;=110,C946&gt;2011,F946&lt;=25),"Critic: well priced/underrated and new, but bad rotation",
             AND(E946&gt;110,F946&gt;100),"Top Tier: premium vehicules that tend to be sold above market prices",
             AND(E946&gt;=90,E946&lt;=110,F946&gt;25),"Moderate: fair price and regular to good rotation",
             AND(E946&lt;90,AND(C946&lt;=2011,C946&gt;=2000),AND(F946&lt;100,F946&gt;25)),"Moderate: underrated regular model and regular rotation",
             AND(E946&lt;90,C946&gt;2011,AND(F946&lt;=100,F946&gt;25)),"Moderate: underrated new model with regular rotation",
             AND(E946&lt;90,C946&lt;2000,AND(F946&lt;=100,F946&gt;25)),"Moderate: underrated old model with regular rotation",
             AND(C946&lt;=2011,F946&lt;=25),"Low: not new model and bad rotation",
             AND(E946&gt;110,AND(C946&lt;=2011,C946&gt;=2000),F946&lt;=25),"Low: overrated regular model with bad rotation",
             AND(E946&gt;110,C946&lt;2011,AND(F946&lt;=100,F946&gt;25)),"Low: overrated regular model (not new) with regular rotation",
             AND(E946&gt;110,C946&gt;2011,F946&lt;=25),"Low: overrated new model with bad rotation"
)</f>
        <v>Low: not new model and bad rotation</v>
      </c>
    </row>
    <row r="947" spans="1:8" x14ac:dyDescent="0.3">
      <c r="A947" t="s">
        <v>15</v>
      </c>
      <c r="B947" t="s">
        <v>223</v>
      </c>
      <c r="C947">
        <v>2005</v>
      </c>
      <c r="D947">
        <v>4283.333333333333</v>
      </c>
      <c r="E947">
        <v>85.983879842012811</v>
      </c>
      <c r="F947">
        <v>6</v>
      </c>
      <c r="H947" t="str" cm="1">
        <f t="array" ref="H947">_xlfn.IFS(
             AND(E947&gt;110,C947&gt;2011,F947&gt;100),"High: overrated, new and good rotation",
             AND(E947&lt;90,C947&gt;2011,F947&gt;100),"High: underrated, new and good rotation",
             AND(E947&lt;90,C947&lt;2011,F947&gt;100),"High: underrated, not too new but good rotation",
             AND(E947&lt;=110,C947&gt;2011,F947&lt;=25),"Critic: well priced/underrated and new, but bad rotation",
             AND(E947&gt;110,F947&gt;100),"Top Tier: premium vehicules that tend to be sold above market prices",
             AND(E947&gt;=90,E947&lt;=110,F947&gt;25),"Moderate: fair price and regular to good rotation",
             AND(E947&lt;90,AND(C947&lt;=2011,C947&gt;=2000),AND(F947&lt;100,F947&gt;25)),"Moderate: underrated regular model and regular rotation",
             AND(E947&lt;90,C947&gt;2011,AND(F947&lt;=100,F947&gt;25)),"Moderate: underrated new model with regular rotation",
             AND(E947&lt;90,C947&lt;2000,AND(F947&lt;=100,F947&gt;25)),"Moderate: underrated old model with regular rotation",
             AND(C947&lt;=2011,F947&lt;=25),"Low: not new model and bad rotation",
             AND(E947&gt;110,AND(C947&lt;=2011,C947&gt;=2000),F947&lt;=25),"Low: overrated regular model with bad rotation",
             AND(E947&gt;110,C947&lt;2011,AND(F947&lt;=100,F947&gt;25)),"Low: overrated regular model (not new) with regular rotation",
             AND(E947&gt;110,C947&gt;2011,F947&lt;=25),"Low: overrated new model with bad rotation"
)</f>
        <v>Low: not new model and bad rotation</v>
      </c>
    </row>
    <row r="948" spans="1:8" x14ac:dyDescent="0.3">
      <c r="A948" t="s">
        <v>15</v>
      </c>
      <c r="B948" t="s">
        <v>223</v>
      </c>
      <c r="C948">
        <v>2006</v>
      </c>
      <c r="D948">
        <v>6562.5</v>
      </c>
      <c r="E948">
        <v>133.35587316150469</v>
      </c>
      <c r="F948">
        <v>8</v>
      </c>
      <c r="H948" t="str" cm="1">
        <f t="array" ref="H948">_xlfn.IFS(
             AND(E948&gt;110,C948&gt;2011,F948&gt;100),"High: overrated, new and good rotation",
             AND(E948&lt;90,C948&gt;2011,F948&gt;100),"High: underrated, new and good rotation",
             AND(E948&lt;90,C948&lt;2011,F948&gt;100),"High: underrated, not too new but good rotation",
             AND(E948&lt;=110,C948&gt;2011,F948&lt;=25),"Critic: well priced/underrated and new, but bad rotation",
             AND(E948&gt;110,F948&gt;100),"Top Tier: premium vehicules that tend to be sold above market prices",
             AND(E948&gt;=90,E948&lt;=110,F948&gt;25),"Moderate: fair price and regular to good rotation",
             AND(E948&lt;90,AND(C948&lt;=2011,C948&gt;=2000),AND(F948&lt;100,F948&gt;25)),"Moderate: underrated regular model and regular rotation",
             AND(E948&lt;90,C948&gt;2011,AND(F948&lt;=100,F948&gt;25)),"Moderate: underrated new model with regular rotation",
             AND(E948&lt;90,C948&lt;2000,AND(F948&lt;=100,F948&gt;25)),"Moderate: underrated old model with regular rotation",
             AND(C948&lt;=2011,F948&lt;=25),"Low: not new model and bad rotation",
             AND(E948&gt;110,AND(C948&lt;=2011,C948&gt;=2000),F948&lt;=25),"Low: overrated regular model with bad rotation",
             AND(E948&gt;110,C948&lt;2011,AND(F948&lt;=100,F948&gt;25)),"Low: overrated regular model (not new) with regular rotation",
             AND(E948&gt;110,C948&gt;2011,F948&lt;=25),"Low: overrated new model with bad rotation"
)</f>
        <v>Low: not new model and bad rotation</v>
      </c>
    </row>
    <row r="949" spans="1:8" x14ac:dyDescent="0.3">
      <c r="A949" t="s">
        <v>15</v>
      </c>
      <c r="B949" t="s">
        <v>223</v>
      </c>
      <c r="C949">
        <v>2007</v>
      </c>
      <c r="D949">
        <v>8235.7142857142862</v>
      </c>
      <c r="E949">
        <v>99.399992362759946</v>
      </c>
      <c r="F949">
        <v>7</v>
      </c>
      <c r="H949" t="str" cm="1">
        <f t="array" ref="H949">_xlfn.IFS(
             AND(E949&gt;110,C949&gt;2011,F949&gt;100),"High: overrated, new and good rotation",
             AND(E949&lt;90,C949&gt;2011,F949&gt;100),"High: underrated, new and good rotation",
             AND(E949&lt;90,C949&lt;2011,F949&gt;100),"High: underrated, not too new but good rotation",
             AND(E949&lt;=110,C949&gt;2011,F949&lt;=25),"Critic: well priced/underrated and new, but bad rotation",
             AND(E949&gt;110,F949&gt;100),"Top Tier: premium vehicules that tend to be sold above market prices",
             AND(E949&gt;=90,E949&lt;=110,F949&gt;25),"Moderate: fair price and regular to good rotation",
             AND(E949&lt;90,AND(C949&lt;=2011,C949&gt;=2000),AND(F949&lt;100,F949&gt;25)),"Moderate: underrated regular model and regular rotation",
             AND(E949&lt;90,C949&gt;2011,AND(F949&lt;=100,F949&gt;25)),"Moderate: underrated new model with regular rotation",
             AND(E949&lt;90,C949&lt;2000,AND(F949&lt;=100,F949&gt;25)),"Moderate: underrated old model with regular rotation",
             AND(C949&lt;=2011,F949&lt;=25),"Low: not new model and bad rotation",
             AND(E949&gt;110,AND(C949&lt;=2011,C949&gt;=2000),F949&lt;=25),"Low: overrated regular model with bad rotation",
             AND(E949&gt;110,C949&lt;2011,AND(F949&lt;=100,F949&gt;25)),"Low: overrated regular model (not new) with regular rotation",
             AND(E949&gt;110,C949&gt;2011,F949&lt;=25),"Low: overrated new model with bad rotation"
)</f>
        <v>Low: not new model and bad rotation</v>
      </c>
    </row>
    <row r="950" spans="1:8" x14ac:dyDescent="0.3">
      <c r="A950" t="s">
        <v>15</v>
      </c>
      <c r="B950" t="s">
        <v>223</v>
      </c>
      <c r="C950">
        <v>2008</v>
      </c>
      <c r="D950">
        <v>10196.875</v>
      </c>
      <c r="E950">
        <v>106.68629701680024</v>
      </c>
      <c r="F950">
        <v>16</v>
      </c>
      <c r="H950" t="str" cm="1">
        <f t="array" ref="H950">_xlfn.IFS(
             AND(E950&gt;110,C950&gt;2011,F950&gt;100),"High: overrated, new and good rotation",
             AND(E950&lt;90,C950&gt;2011,F950&gt;100),"High: underrated, new and good rotation",
             AND(E950&lt;90,C950&lt;2011,F950&gt;100),"High: underrated, not too new but good rotation",
             AND(E950&lt;=110,C950&gt;2011,F950&lt;=25),"Critic: well priced/underrated and new, but bad rotation",
             AND(E950&gt;110,F950&gt;100),"Top Tier: premium vehicules that tend to be sold above market prices",
             AND(E950&gt;=90,E950&lt;=110,F950&gt;25),"Moderate: fair price and regular to good rotation",
             AND(E950&lt;90,AND(C950&lt;=2011,C950&gt;=2000),AND(F950&lt;100,F950&gt;25)),"Moderate: underrated regular model and regular rotation",
             AND(E950&lt;90,C950&gt;2011,AND(F950&lt;=100,F950&gt;25)),"Moderate: underrated new model with regular rotation",
             AND(E950&lt;90,C950&lt;2000,AND(F950&lt;=100,F950&gt;25)),"Moderate: underrated old model with regular rotation",
             AND(C950&lt;=2011,F950&lt;=25),"Low: not new model and bad rotation",
             AND(E950&gt;110,AND(C950&lt;=2011,C950&gt;=2000),F950&lt;=25),"Low: overrated regular model with bad rotation",
             AND(E950&gt;110,C950&lt;2011,AND(F950&lt;=100,F950&gt;25)),"Low: overrated regular model (not new) with regular rotation",
             AND(E950&gt;110,C950&gt;2011,F950&lt;=25),"Low: overrated new model with bad rotation"
)</f>
        <v>Low: not new model and bad rotation</v>
      </c>
    </row>
    <row r="951" spans="1:8" x14ac:dyDescent="0.3">
      <c r="A951" t="s">
        <v>15</v>
      </c>
      <c r="B951" t="s">
        <v>223</v>
      </c>
      <c r="C951">
        <v>2009</v>
      </c>
      <c r="D951">
        <v>5616.666666666667</v>
      </c>
      <c r="E951">
        <v>97.500664830560055</v>
      </c>
      <c r="F951">
        <v>9</v>
      </c>
      <c r="H951" t="str" cm="1">
        <f t="array" ref="H951">_xlfn.IFS(
             AND(E951&gt;110,C951&gt;2011,F951&gt;100),"High: overrated, new and good rotation",
             AND(E951&lt;90,C951&gt;2011,F951&gt;100),"High: underrated, new and good rotation",
             AND(E951&lt;90,C951&lt;2011,F951&gt;100),"High: underrated, not too new but good rotation",
             AND(E951&lt;=110,C951&gt;2011,F951&lt;=25),"Critic: well priced/underrated and new, but bad rotation",
             AND(E951&gt;110,F951&gt;100),"Top Tier: premium vehicules that tend to be sold above market prices",
             AND(E951&gt;=90,E951&lt;=110,F951&gt;25),"Moderate: fair price and regular to good rotation",
             AND(E951&lt;90,AND(C951&lt;=2011,C951&gt;=2000),AND(F951&lt;100,F951&gt;25)),"Moderate: underrated regular model and regular rotation",
             AND(E951&lt;90,C951&gt;2011,AND(F951&lt;=100,F951&gt;25)),"Moderate: underrated new model with regular rotation",
             AND(E951&lt;90,C951&lt;2000,AND(F951&lt;=100,F951&gt;25)),"Moderate: underrated old model with regular rotation",
             AND(C951&lt;=2011,F951&lt;=25),"Low: not new model and bad rotation",
             AND(E951&gt;110,AND(C951&lt;=2011,C951&gt;=2000),F951&lt;=25),"Low: overrated regular model with bad rotation",
             AND(E951&gt;110,C951&lt;2011,AND(F951&lt;=100,F951&gt;25)),"Low: overrated regular model (not new) with regular rotation",
             AND(E951&gt;110,C951&gt;2011,F951&lt;=25),"Low: overrated new model with bad rotation"
)</f>
        <v>Low: not new model and bad rotation</v>
      </c>
    </row>
    <row r="952" spans="1:8" x14ac:dyDescent="0.3">
      <c r="A952" t="s">
        <v>15</v>
      </c>
      <c r="B952" t="s">
        <v>223</v>
      </c>
      <c r="C952">
        <v>2010</v>
      </c>
      <c r="D952">
        <v>12014.285714285714</v>
      </c>
      <c r="E952">
        <v>102.71752325331946</v>
      </c>
      <c r="F952">
        <v>7</v>
      </c>
      <c r="H952" t="str" cm="1">
        <f t="array" ref="H952">_xlfn.IFS(
             AND(E952&gt;110,C952&gt;2011,F952&gt;100),"High: overrated, new and good rotation",
             AND(E952&lt;90,C952&gt;2011,F952&gt;100),"High: underrated, new and good rotation",
             AND(E952&lt;90,C952&lt;2011,F952&gt;100),"High: underrated, not too new but good rotation",
             AND(E952&lt;=110,C952&gt;2011,F952&lt;=25),"Critic: well priced/underrated and new, but bad rotation",
             AND(E952&gt;110,F952&gt;100),"Top Tier: premium vehicules that tend to be sold above market prices",
             AND(E952&gt;=90,E952&lt;=110,F952&gt;25),"Moderate: fair price and regular to good rotation",
             AND(E952&lt;90,AND(C952&lt;=2011,C952&gt;=2000),AND(F952&lt;100,F952&gt;25)),"Moderate: underrated regular model and regular rotation",
             AND(E952&lt;90,C952&gt;2011,AND(F952&lt;=100,F952&gt;25)),"Moderate: underrated new model with regular rotation",
             AND(E952&lt;90,C952&lt;2000,AND(F952&lt;=100,F952&gt;25)),"Moderate: underrated old model with regular rotation",
             AND(C952&lt;=2011,F952&lt;=25),"Low: not new model and bad rotation",
             AND(E952&gt;110,AND(C952&lt;=2011,C952&gt;=2000),F952&lt;=25),"Low: overrated regular model with bad rotation",
             AND(E952&gt;110,C952&lt;2011,AND(F952&lt;=100,F952&gt;25)),"Low: overrated regular model (not new) with regular rotation",
             AND(E952&gt;110,C952&gt;2011,F952&lt;=25),"Low: overrated new model with bad rotation"
)</f>
        <v>Low: not new model and bad rotation</v>
      </c>
    </row>
    <row r="953" spans="1:8" x14ac:dyDescent="0.3">
      <c r="A953" t="s">
        <v>15</v>
      </c>
      <c r="B953" t="s">
        <v>223</v>
      </c>
      <c r="C953">
        <v>2011</v>
      </c>
      <c r="D953">
        <v>12650</v>
      </c>
      <c r="E953">
        <v>92.274259672942165</v>
      </c>
      <c r="F953">
        <v>9</v>
      </c>
      <c r="H953" t="str" cm="1">
        <f t="array" ref="H953">_xlfn.IFS(
             AND(E953&gt;110,C953&gt;2011,F953&gt;100),"High: overrated, new and good rotation",
             AND(E953&lt;90,C953&gt;2011,F953&gt;100),"High: underrated, new and good rotation",
             AND(E953&lt;90,C953&lt;2011,F953&gt;100),"High: underrated, not too new but good rotation",
             AND(E953&lt;=110,C953&gt;2011,F953&lt;=25),"Critic: well priced/underrated and new, but bad rotation",
             AND(E953&gt;110,F953&gt;100),"Top Tier: premium vehicules that tend to be sold above market prices",
             AND(E953&gt;=90,E953&lt;=110,F953&gt;25),"Moderate: fair price and regular to good rotation",
             AND(E953&lt;90,AND(C953&lt;=2011,C953&gt;=2000),AND(F953&lt;100,F953&gt;25)),"Moderate: underrated regular model and regular rotation",
             AND(E953&lt;90,C953&gt;2011,AND(F953&lt;=100,F953&gt;25)),"Moderate: underrated new model with regular rotation",
             AND(E953&lt;90,C953&lt;2000,AND(F953&lt;=100,F953&gt;25)),"Moderate: underrated old model with regular rotation",
             AND(C953&lt;=2011,F953&lt;=25),"Low: not new model and bad rotation",
             AND(E953&gt;110,AND(C953&lt;=2011,C953&gt;=2000),F953&lt;=25),"Low: overrated regular model with bad rotation",
             AND(E953&gt;110,C953&lt;2011,AND(F953&lt;=100,F953&gt;25)),"Low: overrated regular model (not new) with regular rotation",
             AND(E953&gt;110,C953&gt;2011,F953&lt;=25),"Low: overrated new model with bad rotation"
)</f>
        <v>Low: not new model and bad rotation</v>
      </c>
    </row>
    <row r="954" spans="1:8" x14ac:dyDescent="0.3">
      <c r="A954" t="s">
        <v>15</v>
      </c>
      <c r="B954" t="s">
        <v>223</v>
      </c>
      <c r="C954">
        <v>2012</v>
      </c>
      <c r="D954">
        <v>15927.081081081082</v>
      </c>
      <c r="E954">
        <v>100.27379766745885</v>
      </c>
      <c r="F954">
        <v>37</v>
      </c>
      <c r="H954" t="str" cm="1">
        <f t="array" ref="H954">_xlfn.IFS(
             AND(E954&gt;110,C954&gt;2011,F954&gt;100),"High: overrated, new and good rotation",
             AND(E954&lt;90,C954&gt;2011,F954&gt;100),"High: underrated, new and good rotation",
             AND(E954&lt;90,C954&lt;2011,F954&gt;100),"High: underrated, not too new but good rotation",
             AND(E954&lt;=110,C954&gt;2011,F954&lt;=25),"Critic: well priced/underrated and new, but bad rotation",
             AND(E954&gt;110,F954&gt;100),"Top Tier: premium vehicules that tend to be sold above market prices",
             AND(E954&gt;=90,E954&lt;=110,F954&gt;25),"Moderate: fair price and regular to good rotation",
             AND(E954&lt;90,AND(C954&lt;=2011,C954&gt;=2000),AND(F954&lt;100,F954&gt;25)),"Moderate: underrated regular model and regular rotation",
             AND(E954&lt;90,C954&gt;2011,AND(F954&lt;=100,F954&gt;25)),"Moderate: underrated new model with regular rotation",
             AND(E954&lt;90,C954&lt;2000,AND(F954&lt;=100,F954&gt;25)),"Moderate: underrated old model with regular rotation",
             AND(C954&lt;=2011,F954&lt;=25),"Low: not new model and bad rotation",
             AND(E954&gt;110,AND(C954&lt;=2011,C954&gt;=2000),F954&lt;=25),"Low: overrated regular model with bad rotation",
             AND(E954&gt;110,C954&lt;2011,AND(F954&lt;=100,F954&gt;25)),"Low: overrated regular model (not new) with regular rotation",
             AND(E954&gt;110,C954&gt;2011,F954&lt;=25),"Low: overrated new model with bad rotation"
)</f>
        <v>Moderate: fair price and regular to good rotation</v>
      </c>
    </row>
    <row r="955" spans="1:8" x14ac:dyDescent="0.3">
      <c r="A955" t="s">
        <v>15</v>
      </c>
      <c r="B955" t="s">
        <v>223</v>
      </c>
      <c r="C955">
        <v>2013</v>
      </c>
      <c r="D955">
        <v>18549.166666666668</v>
      </c>
      <c r="E955">
        <v>96.540682660600211</v>
      </c>
      <c r="F955">
        <v>60</v>
      </c>
      <c r="H955" t="str" cm="1">
        <f t="array" ref="H955">_xlfn.IFS(
             AND(E955&gt;110,C955&gt;2011,F955&gt;100),"High: overrated, new and good rotation",
             AND(E955&lt;90,C955&gt;2011,F955&gt;100),"High: underrated, new and good rotation",
             AND(E955&lt;90,C955&lt;2011,F955&gt;100),"High: underrated, not too new but good rotation",
             AND(E955&lt;=110,C955&gt;2011,F955&lt;=25),"Critic: well priced/underrated and new, but bad rotation",
             AND(E955&gt;110,F955&gt;100),"Top Tier: premium vehicules that tend to be sold above market prices",
             AND(E955&gt;=90,E955&lt;=110,F955&gt;25),"Moderate: fair price and regular to good rotation",
             AND(E955&lt;90,AND(C955&lt;=2011,C955&gt;=2000),AND(F955&lt;100,F955&gt;25)),"Moderate: underrated regular model and regular rotation",
             AND(E955&lt;90,C955&gt;2011,AND(F955&lt;=100,F955&gt;25)),"Moderate: underrated new model with regular rotation",
             AND(E955&lt;90,C955&lt;2000,AND(F955&lt;=100,F955&gt;25)),"Moderate: underrated old model with regular rotation",
             AND(C955&lt;=2011,F955&lt;=25),"Low: not new model and bad rotation",
             AND(E955&gt;110,AND(C955&lt;=2011,C955&gt;=2000),F955&lt;=25),"Low: overrated regular model with bad rotation",
             AND(E955&gt;110,C955&lt;2011,AND(F955&lt;=100,F955&gt;25)),"Low: overrated regular model (not new) with regular rotation",
             AND(E955&gt;110,C955&gt;2011,F955&lt;=25),"Low: overrated new model with bad rotation"
)</f>
        <v>Moderate: fair price and regular to good rotation</v>
      </c>
    </row>
    <row r="956" spans="1:8" x14ac:dyDescent="0.3">
      <c r="A956" t="s">
        <v>15</v>
      </c>
      <c r="B956" t="s">
        <v>223</v>
      </c>
      <c r="C956">
        <v>2014</v>
      </c>
      <c r="D956">
        <v>22804.273504273504</v>
      </c>
      <c r="E956">
        <v>98.266925400275412</v>
      </c>
      <c r="F956">
        <v>117</v>
      </c>
      <c r="H956" t="str" cm="1">
        <f t="array" ref="H956">_xlfn.IFS(
             AND(E956&gt;110,C956&gt;2011,F956&gt;100),"High: overrated, new and good rotation",
             AND(E956&lt;90,C956&gt;2011,F956&gt;100),"High: underrated, new and good rotation",
             AND(E956&lt;90,C956&lt;2011,F956&gt;100),"High: underrated, not too new but good rotation",
             AND(E956&lt;=110,C956&gt;2011,F956&lt;=25),"Critic: well priced/underrated and new, but bad rotation",
             AND(E956&gt;110,F956&gt;100),"Top Tier: premium vehicules that tend to be sold above market prices",
             AND(E956&gt;=90,E956&lt;=110,F956&gt;25),"Moderate: fair price and regular to good rotation",
             AND(E956&lt;90,AND(C956&lt;=2011,C956&gt;=2000),AND(F956&lt;100,F956&gt;25)),"Moderate: underrated regular model and regular rotation",
             AND(E956&lt;90,C956&gt;2011,AND(F956&lt;=100,F956&gt;25)),"Moderate: underrated new model with regular rotation",
             AND(E956&lt;90,C956&lt;2000,AND(F956&lt;=100,F956&gt;25)),"Moderate: underrated old model with regular rotation",
             AND(C956&lt;=2011,F956&lt;=25),"Low: not new model and bad rotation",
             AND(E956&gt;110,AND(C956&lt;=2011,C956&gt;=2000),F956&lt;=25),"Low: overrated regular model with bad rotation",
             AND(E956&gt;110,C956&lt;2011,AND(F956&lt;=100,F956&gt;25)),"Low: overrated regular model (not new) with regular rotation",
             AND(E956&gt;110,C956&gt;2011,F956&lt;=25),"Low: overrated new model with bad rotation"
)</f>
        <v>Moderate: fair price and regular to good rotation</v>
      </c>
    </row>
    <row r="957" spans="1:8" x14ac:dyDescent="0.3">
      <c r="A957" t="s">
        <v>15</v>
      </c>
      <c r="B957" t="s">
        <v>223</v>
      </c>
      <c r="C957">
        <v>2015</v>
      </c>
      <c r="D957">
        <v>26200</v>
      </c>
      <c r="E957">
        <v>98.311650035787977</v>
      </c>
      <c r="F957">
        <v>2</v>
      </c>
      <c r="H957" t="str" cm="1">
        <f t="array" ref="H957">_xlfn.IFS(
             AND(E957&gt;110,C957&gt;2011,F957&gt;100),"High: overrated, new and good rotation",
             AND(E957&lt;90,C957&gt;2011,F957&gt;100),"High: underrated, new and good rotation",
             AND(E957&lt;90,C957&lt;2011,F957&gt;100),"High: underrated, not too new but good rotation",
             AND(E957&lt;=110,C957&gt;2011,F957&lt;=25),"Critic: well priced/underrated and new, but bad rotation",
             AND(E957&gt;110,F957&gt;100),"Top Tier: premium vehicules that tend to be sold above market prices",
             AND(E957&gt;=90,E957&lt;=110,F957&gt;25),"Moderate: fair price and regular to good rotation",
             AND(E957&lt;90,AND(C957&lt;=2011,C957&gt;=2000),AND(F957&lt;100,F957&gt;25)),"Moderate: underrated regular model and regular rotation",
             AND(E957&lt;90,C957&gt;2011,AND(F957&lt;=100,F957&gt;25)),"Moderate: underrated new model with regular rotation",
             AND(E957&lt;90,C957&lt;2000,AND(F957&lt;=100,F957&gt;25)),"Moderate: underrated old model with regular rotation",
             AND(C957&lt;=2011,F957&lt;=25),"Low: not new model and bad rotation",
             AND(E957&gt;110,AND(C957&lt;=2011,C957&gt;=2000),F957&lt;=25),"Low: overrated regular model with bad rotation",
             AND(E957&gt;110,C957&lt;2011,AND(F957&lt;=100,F957&gt;25)),"Low: overrated regular model (not new) with regular rotation",
             AND(E957&gt;110,C957&gt;2011,F957&lt;=25),"Low: overrated new model with bad rotation"
)</f>
        <v>Critic: well priced/underrated and new, but bad rotation</v>
      </c>
    </row>
    <row r="958" spans="1:8" x14ac:dyDescent="0.3">
      <c r="A958" t="s">
        <v>15</v>
      </c>
      <c r="B958" t="s">
        <v>224</v>
      </c>
      <c r="C958">
        <v>1999</v>
      </c>
      <c r="D958">
        <v>925</v>
      </c>
      <c r="E958">
        <v>82.497970779220765</v>
      </c>
      <c r="F958">
        <v>4</v>
      </c>
      <c r="H958" t="str" cm="1">
        <f t="array" ref="H958">_xlfn.IFS(
             AND(E958&gt;110,C958&gt;2011,F958&gt;100),"High: overrated, new and good rotation",
             AND(E958&lt;90,C958&gt;2011,F958&gt;100),"High: underrated, new and good rotation",
             AND(E958&lt;90,C958&lt;2011,F958&gt;100),"High: underrated, not too new but good rotation",
             AND(E958&lt;=110,C958&gt;2011,F958&lt;=25),"Critic: well priced/underrated and new, but bad rotation",
             AND(E958&gt;110,F958&gt;100),"Top Tier: premium vehicules that tend to be sold above market prices",
             AND(E958&gt;=90,E958&lt;=110,F958&gt;25),"Moderate: fair price and regular to good rotation",
             AND(E958&lt;90,AND(C958&lt;=2011,C958&gt;=2000),AND(F958&lt;100,F958&gt;25)),"Moderate: underrated regular model and regular rotation",
             AND(E958&lt;90,C958&gt;2011,AND(F958&lt;=100,F958&gt;25)),"Moderate: underrated new model with regular rotation",
             AND(E958&lt;90,C958&lt;2000,AND(F958&lt;=100,F958&gt;25)),"Moderate: underrated old model with regular rotation",
             AND(C958&lt;=2011,F958&lt;=25),"Low: not new model and bad rotation",
             AND(E958&gt;110,AND(C958&lt;=2011,C958&gt;=2000),F958&lt;=25),"Low: overrated regular model with bad rotation",
             AND(E958&gt;110,C958&lt;2011,AND(F958&lt;=100,F958&gt;25)),"Low: overrated regular model (not new) with regular rotation",
             AND(E958&gt;110,C958&gt;2011,F958&lt;=25),"Low: overrated new model with bad rotation"
)</f>
        <v>Low: not new model and bad rotation</v>
      </c>
    </row>
    <row r="959" spans="1:8" x14ac:dyDescent="0.3">
      <c r="A959" t="s">
        <v>15</v>
      </c>
      <c r="B959" t="s">
        <v>224</v>
      </c>
      <c r="C959">
        <v>2000</v>
      </c>
      <c r="D959">
        <v>1850</v>
      </c>
      <c r="E959">
        <v>117.52303148293032</v>
      </c>
      <c r="F959">
        <v>3</v>
      </c>
      <c r="H959" t="str" cm="1">
        <f t="array" ref="H959">_xlfn.IFS(
             AND(E959&gt;110,C959&gt;2011,F959&gt;100),"High: overrated, new and good rotation",
             AND(E959&lt;90,C959&gt;2011,F959&gt;100),"High: underrated, new and good rotation",
             AND(E959&lt;90,C959&lt;2011,F959&gt;100),"High: underrated, not too new but good rotation",
             AND(E959&lt;=110,C959&gt;2011,F959&lt;=25),"Critic: well priced/underrated and new, but bad rotation",
             AND(E959&gt;110,F959&gt;100),"Top Tier: premium vehicules that tend to be sold above market prices",
             AND(E959&gt;=90,E959&lt;=110,F959&gt;25),"Moderate: fair price and regular to good rotation",
             AND(E959&lt;90,AND(C959&lt;=2011,C959&gt;=2000),AND(F959&lt;100,F959&gt;25)),"Moderate: underrated regular model and regular rotation",
             AND(E959&lt;90,C959&gt;2011,AND(F959&lt;=100,F959&gt;25)),"Moderate: underrated new model with regular rotation",
             AND(E959&lt;90,C959&lt;2000,AND(F959&lt;=100,F959&gt;25)),"Moderate: underrated old model with regular rotation",
             AND(C959&lt;=2011,F959&lt;=25),"Low: not new model and bad rotation",
             AND(E959&gt;110,AND(C959&lt;=2011,C959&gt;=2000),F959&lt;=25),"Low: overrated regular model with bad rotation",
             AND(E959&gt;110,C959&lt;2011,AND(F959&lt;=100,F959&gt;25)),"Low: overrated regular model (not new) with regular rotation",
             AND(E959&gt;110,C959&gt;2011,F959&lt;=25),"Low: overrated new model with bad rotation"
)</f>
        <v>Low: not new model and bad rotation</v>
      </c>
    </row>
    <row r="960" spans="1:8" x14ac:dyDescent="0.3">
      <c r="A960" t="s">
        <v>15</v>
      </c>
      <c r="B960" t="s">
        <v>224</v>
      </c>
      <c r="C960">
        <v>2001</v>
      </c>
      <c r="D960">
        <v>2245</v>
      </c>
      <c r="E960">
        <v>113.97755130497498</v>
      </c>
      <c r="F960">
        <v>10</v>
      </c>
      <c r="H960" t="str" cm="1">
        <f t="array" ref="H960">_xlfn.IFS(
             AND(E960&gt;110,C960&gt;2011,F960&gt;100),"High: overrated, new and good rotation",
             AND(E960&lt;90,C960&gt;2011,F960&gt;100),"High: underrated, new and good rotation",
             AND(E960&lt;90,C960&lt;2011,F960&gt;100),"High: underrated, not too new but good rotation",
             AND(E960&lt;=110,C960&gt;2011,F960&lt;=25),"Critic: well priced/underrated and new, but bad rotation",
             AND(E960&gt;110,F960&gt;100),"Top Tier: premium vehicules that tend to be sold above market prices",
             AND(E960&gt;=90,E960&lt;=110,F960&gt;25),"Moderate: fair price and regular to good rotation",
             AND(E960&lt;90,AND(C960&lt;=2011,C960&gt;=2000),AND(F960&lt;100,F960&gt;25)),"Moderate: underrated regular model and regular rotation",
             AND(E960&lt;90,C960&gt;2011,AND(F960&lt;=100,F960&gt;25)),"Moderate: underrated new model with regular rotation",
             AND(E960&lt;90,C960&lt;2000,AND(F960&lt;=100,F960&gt;25)),"Moderate: underrated old model with regular rotation",
             AND(C960&lt;=2011,F960&lt;=25),"Low: not new model and bad rotation",
             AND(E960&gt;110,AND(C960&lt;=2011,C960&gt;=2000),F960&lt;=25),"Low: overrated regular model with bad rotation",
             AND(E960&gt;110,C960&lt;2011,AND(F960&lt;=100,F960&gt;25)),"Low: overrated regular model (not new) with regular rotation",
             AND(E960&gt;110,C960&gt;2011,F960&lt;=25),"Low: overrated new model with bad rotation"
)</f>
        <v>Low: not new model and bad rotation</v>
      </c>
    </row>
    <row r="961" spans="1:8" x14ac:dyDescent="0.3">
      <c r="A961" t="s">
        <v>15</v>
      </c>
      <c r="B961" t="s">
        <v>224</v>
      </c>
      <c r="C961">
        <v>2002</v>
      </c>
      <c r="D961">
        <v>2645.4545454545455</v>
      </c>
      <c r="E961">
        <v>118.12769634496881</v>
      </c>
      <c r="F961">
        <v>11</v>
      </c>
      <c r="H961" t="str" cm="1">
        <f t="array" ref="H961">_xlfn.IFS(
             AND(E961&gt;110,C961&gt;2011,F961&gt;100),"High: overrated, new and good rotation",
             AND(E961&lt;90,C961&gt;2011,F961&gt;100),"High: underrated, new and good rotation",
             AND(E961&lt;90,C961&lt;2011,F961&gt;100),"High: underrated, not too new but good rotation",
             AND(E961&lt;=110,C961&gt;2011,F961&lt;=25),"Critic: well priced/underrated and new, but bad rotation",
             AND(E961&gt;110,F961&gt;100),"Top Tier: premium vehicules that tend to be sold above market prices",
             AND(E961&gt;=90,E961&lt;=110,F961&gt;25),"Moderate: fair price and regular to good rotation",
             AND(E961&lt;90,AND(C961&lt;=2011,C961&gt;=2000),AND(F961&lt;100,F961&gt;25)),"Moderate: underrated regular model and regular rotation",
             AND(E961&lt;90,C961&gt;2011,AND(F961&lt;=100,F961&gt;25)),"Moderate: underrated new model with regular rotation",
             AND(E961&lt;90,C961&lt;2000,AND(F961&lt;=100,F961&gt;25)),"Moderate: underrated old model with regular rotation",
             AND(C961&lt;=2011,F961&lt;=25),"Low: not new model and bad rotation",
             AND(E961&gt;110,AND(C961&lt;=2011,C961&gt;=2000),F961&lt;=25),"Low: overrated regular model with bad rotation",
             AND(E961&gt;110,C961&lt;2011,AND(F961&lt;=100,F961&gt;25)),"Low: overrated regular model (not new) with regular rotation",
             AND(E961&gt;110,C961&gt;2011,F961&lt;=25),"Low: overrated new model with bad rotation"
)</f>
        <v>Low: not new model and bad rotation</v>
      </c>
    </row>
    <row r="962" spans="1:8" x14ac:dyDescent="0.3">
      <c r="A962" t="s">
        <v>15</v>
      </c>
      <c r="B962" t="s">
        <v>224</v>
      </c>
      <c r="C962">
        <v>2003</v>
      </c>
      <c r="D962">
        <v>2772.7272727272725</v>
      </c>
      <c r="E962">
        <v>129.77137708753489</v>
      </c>
      <c r="F962">
        <v>22</v>
      </c>
      <c r="H962" t="str" cm="1">
        <f t="array" ref="H962">_xlfn.IFS(
             AND(E962&gt;110,C962&gt;2011,F962&gt;100),"High: overrated, new and good rotation",
             AND(E962&lt;90,C962&gt;2011,F962&gt;100),"High: underrated, new and good rotation",
             AND(E962&lt;90,C962&lt;2011,F962&gt;100),"High: underrated, not too new but good rotation",
             AND(E962&lt;=110,C962&gt;2011,F962&lt;=25),"Critic: well priced/underrated and new, but bad rotation",
             AND(E962&gt;110,F962&gt;100),"Top Tier: premium vehicules that tend to be sold above market prices",
             AND(E962&gt;=90,E962&lt;=110,F962&gt;25),"Moderate: fair price and regular to good rotation",
             AND(E962&lt;90,AND(C962&lt;=2011,C962&gt;=2000),AND(F962&lt;100,F962&gt;25)),"Moderate: underrated regular model and regular rotation",
             AND(E962&lt;90,C962&gt;2011,AND(F962&lt;=100,F962&gt;25)),"Moderate: underrated new model with regular rotation",
             AND(E962&lt;90,C962&lt;2000,AND(F962&lt;=100,F962&gt;25)),"Moderate: underrated old model with regular rotation",
             AND(C962&lt;=2011,F962&lt;=25),"Low: not new model and bad rotation",
             AND(E962&gt;110,AND(C962&lt;=2011,C962&gt;=2000),F962&lt;=25),"Low: overrated regular model with bad rotation",
             AND(E962&gt;110,C962&lt;2011,AND(F962&lt;=100,F962&gt;25)),"Low: overrated regular model (not new) with regular rotation",
             AND(E962&gt;110,C962&gt;2011,F962&lt;=25),"Low: overrated new model with bad rotation"
)</f>
        <v>Low: not new model and bad rotation</v>
      </c>
    </row>
    <row r="963" spans="1:8" x14ac:dyDescent="0.3">
      <c r="A963" t="s">
        <v>15</v>
      </c>
      <c r="B963" t="s">
        <v>224</v>
      </c>
      <c r="C963">
        <v>2004</v>
      </c>
      <c r="D963">
        <v>3543.1372549019607</v>
      </c>
      <c r="E963">
        <v>105.11318291871726</v>
      </c>
      <c r="F963">
        <v>51</v>
      </c>
      <c r="H963" t="str" cm="1">
        <f t="array" ref="H963">_xlfn.IFS(
             AND(E963&gt;110,C963&gt;2011,F963&gt;100),"High: overrated, new and good rotation",
             AND(E963&lt;90,C963&gt;2011,F963&gt;100),"High: underrated, new and good rotation",
             AND(E963&lt;90,C963&lt;2011,F963&gt;100),"High: underrated, not too new but good rotation",
             AND(E963&lt;=110,C963&gt;2011,F963&lt;=25),"Critic: well priced/underrated and new, but bad rotation",
             AND(E963&gt;110,F963&gt;100),"Top Tier: premium vehicules that tend to be sold above market prices",
             AND(E963&gt;=90,E963&lt;=110,F963&gt;25),"Moderate: fair price and regular to good rotation",
             AND(E963&lt;90,AND(C963&lt;=2011,C963&gt;=2000),AND(F963&lt;100,F963&gt;25)),"Moderate: underrated regular model and regular rotation",
             AND(E963&lt;90,C963&gt;2011,AND(F963&lt;=100,F963&gt;25)),"Moderate: underrated new model with regular rotation",
             AND(E963&lt;90,C963&lt;2000,AND(F963&lt;=100,F963&gt;25)),"Moderate: underrated old model with regular rotation",
             AND(C963&lt;=2011,F963&lt;=25),"Low: not new model and bad rotation",
             AND(E963&gt;110,AND(C963&lt;=2011,C963&gt;=2000),F963&lt;=25),"Low: overrated regular model with bad rotation",
             AND(E963&gt;110,C963&lt;2011,AND(F963&lt;=100,F963&gt;25)),"Low: overrated regular model (not new) with regular rotation",
             AND(E963&gt;110,C963&gt;2011,F963&lt;=25),"Low: overrated new model with bad rotation"
)</f>
        <v>Moderate: fair price and regular to good rotation</v>
      </c>
    </row>
    <row r="964" spans="1:8" x14ac:dyDescent="0.3">
      <c r="A964" t="s">
        <v>15</v>
      </c>
      <c r="B964" t="s">
        <v>224</v>
      </c>
      <c r="C964">
        <v>2005</v>
      </c>
      <c r="D964">
        <v>4895.454545454545</v>
      </c>
      <c r="E964">
        <v>97.650785617616279</v>
      </c>
      <c r="F964">
        <v>77</v>
      </c>
      <c r="H964" t="str" cm="1">
        <f t="array" ref="H964">_xlfn.IFS(
             AND(E964&gt;110,C964&gt;2011,F964&gt;100),"High: overrated, new and good rotation",
             AND(E964&lt;90,C964&gt;2011,F964&gt;100),"High: underrated, new and good rotation",
             AND(E964&lt;90,C964&lt;2011,F964&gt;100),"High: underrated, not too new but good rotation",
             AND(E964&lt;=110,C964&gt;2011,F964&lt;=25),"Critic: well priced/underrated and new, but bad rotation",
             AND(E964&gt;110,F964&gt;100),"Top Tier: premium vehicules that tend to be sold above market prices",
             AND(E964&gt;=90,E964&lt;=110,F964&gt;25),"Moderate: fair price and regular to good rotation",
             AND(E964&lt;90,AND(C964&lt;=2011,C964&gt;=2000),AND(F964&lt;100,F964&gt;25)),"Moderate: underrated regular model and regular rotation",
             AND(E964&lt;90,C964&gt;2011,AND(F964&lt;=100,F964&gt;25)),"Moderate: underrated new model with regular rotation",
             AND(E964&lt;90,C964&lt;2000,AND(F964&lt;=100,F964&gt;25)),"Moderate: underrated old model with regular rotation",
             AND(C964&lt;=2011,F964&lt;=25),"Low: not new model and bad rotation",
             AND(E964&gt;110,AND(C964&lt;=2011,C964&gt;=2000),F964&lt;=25),"Low: overrated regular model with bad rotation",
             AND(E964&gt;110,C964&lt;2011,AND(F964&lt;=100,F964&gt;25)),"Low: overrated regular model (not new) with regular rotation",
             AND(E964&gt;110,C964&gt;2011,F964&lt;=25),"Low: overrated new model with bad rotation"
)</f>
        <v>Moderate: fair price and regular to good rotation</v>
      </c>
    </row>
    <row r="965" spans="1:8" x14ac:dyDescent="0.3">
      <c r="A965" t="s">
        <v>15</v>
      </c>
      <c r="B965" t="s">
        <v>224</v>
      </c>
      <c r="C965">
        <v>2006</v>
      </c>
      <c r="D965">
        <v>5250.4807692307695</v>
      </c>
      <c r="E965">
        <v>103.64120503379482</v>
      </c>
      <c r="F965">
        <v>104</v>
      </c>
      <c r="H965" t="str" cm="1">
        <f t="array" ref="H965">_xlfn.IFS(
             AND(E965&gt;110,C965&gt;2011,F965&gt;100),"High: overrated, new and good rotation",
             AND(E965&lt;90,C965&gt;2011,F965&gt;100),"High: underrated, new and good rotation",
             AND(E965&lt;90,C965&lt;2011,F965&gt;100),"High: underrated, not too new but good rotation",
             AND(E965&lt;=110,C965&gt;2011,F965&lt;=25),"Critic: well priced/underrated and new, but bad rotation",
             AND(E965&gt;110,F965&gt;100),"Top Tier: premium vehicules that tend to be sold above market prices",
             AND(E965&gt;=90,E965&lt;=110,F965&gt;25),"Moderate: fair price and regular to good rotation",
             AND(E965&lt;90,AND(C965&lt;=2011,C965&gt;=2000),AND(F965&lt;100,F965&gt;25)),"Moderate: underrated regular model and regular rotation",
             AND(E965&lt;90,C965&gt;2011,AND(F965&lt;=100,F965&gt;25)),"Moderate: underrated new model with regular rotation",
             AND(E965&lt;90,C965&lt;2000,AND(F965&lt;=100,F965&gt;25)),"Moderate: underrated old model with regular rotation",
             AND(C965&lt;=2011,F965&lt;=25),"Low: not new model and bad rotation",
             AND(E965&gt;110,AND(C965&lt;=2011,C965&gt;=2000),F965&lt;=25),"Low: overrated regular model with bad rotation",
             AND(E965&gt;110,C965&lt;2011,AND(F965&lt;=100,F965&gt;25)),"Low: overrated regular model (not new) with regular rotation",
             AND(E965&gt;110,C965&gt;2011,F965&lt;=25),"Low: overrated new model with bad rotation"
)</f>
        <v>Moderate: fair price and regular to good rotation</v>
      </c>
    </row>
    <row r="966" spans="1:8" x14ac:dyDescent="0.3">
      <c r="A966" t="s">
        <v>15</v>
      </c>
      <c r="B966" t="s">
        <v>224</v>
      </c>
      <c r="C966">
        <v>2007</v>
      </c>
      <c r="D966">
        <v>5709.433962264151</v>
      </c>
      <c r="E966">
        <v>106.67187016030442</v>
      </c>
      <c r="F966">
        <v>106</v>
      </c>
      <c r="H966" t="str" cm="1">
        <f t="array" ref="H966">_xlfn.IFS(
             AND(E966&gt;110,C966&gt;2011,F966&gt;100),"High: overrated, new and good rotation",
             AND(E966&lt;90,C966&gt;2011,F966&gt;100),"High: underrated, new and good rotation",
             AND(E966&lt;90,C966&lt;2011,F966&gt;100),"High: underrated, not too new but good rotation",
             AND(E966&lt;=110,C966&gt;2011,F966&lt;=25),"Critic: well priced/underrated and new, but bad rotation",
             AND(E966&gt;110,F966&gt;100),"Top Tier: premium vehicules that tend to be sold above market prices",
             AND(E966&gt;=90,E966&lt;=110,F966&gt;25),"Moderate: fair price and regular to good rotation",
             AND(E966&lt;90,AND(C966&lt;=2011,C966&gt;=2000),AND(F966&lt;100,F966&gt;25)),"Moderate: underrated regular model and regular rotation",
             AND(E966&lt;90,C966&gt;2011,AND(F966&lt;=100,F966&gt;25)),"Moderate: underrated new model with regular rotation",
             AND(E966&lt;90,C966&lt;2000,AND(F966&lt;=100,F966&gt;25)),"Moderate: underrated old model with regular rotation",
             AND(C966&lt;=2011,F966&lt;=25),"Low: not new model and bad rotation",
             AND(E966&gt;110,AND(C966&lt;=2011,C966&gt;=2000),F966&lt;=25),"Low: overrated regular model with bad rotation",
             AND(E966&gt;110,C966&lt;2011,AND(F966&lt;=100,F966&gt;25)),"Low: overrated regular model (not new) with regular rotation",
             AND(E966&gt;110,C966&gt;2011,F966&lt;=25),"Low: overrated new model with bad rotation"
)</f>
        <v>Moderate: fair price and regular to good rotation</v>
      </c>
    </row>
    <row r="967" spans="1:8" x14ac:dyDescent="0.3">
      <c r="A967" t="s">
        <v>15</v>
      </c>
      <c r="B967" t="s">
        <v>224</v>
      </c>
      <c r="C967">
        <v>2008</v>
      </c>
      <c r="D967">
        <v>6605.3398058252424</v>
      </c>
      <c r="E967">
        <v>106.32092315535411</v>
      </c>
      <c r="F967">
        <v>103</v>
      </c>
      <c r="H967" t="str" cm="1">
        <f t="array" ref="H967">_xlfn.IFS(
             AND(E967&gt;110,C967&gt;2011,F967&gt;100),"High: overrated, new and good rotation",
             AND(E967&lt;90,C967&gt;2011,F967&gt;100),"High: underrated, new and good rotation",
             AND(E967&lt;90,C967&lt;2011,F967&gt;100),"High: underrated, not too new but good rotation",
             AND(E967&lt;=110,C967&gt;2011,F967&lt;=25),"Critic: well priced/underrated and new, but bad rotation",
             AND(E967&gt;110,F967&gt;100),"Top Tier: premium vehicules that tend to be sold above market prices",
             AND(E967&gt;=90,E967&lt;=110,F967&gt;25),"Moderate: fair price and regular to good rotation",
             AND(E967&lt;90,AND(C967&lt;=2011,C967&gt;=2000),AND(F967&lt;100,F967&gt;25)),"Moderate: underrated regular model and regular rotation",
             AND(E967&lt;90,C967&gt;2011,AND(F967&lt;=100,F967&gt;25)),"Moderate: underrated new model with regular rotation",
             AND(E967&lt;90,C967&lt;2000,AND(F967&lt;=100,F967&gt;25)),"Moderate: underrated old model with regular rotation",
             AND(C967&lt;=2011,F967&lt;=25),"Low: not new model and bad rotation",
             AND(E967&gt;110,AND(C967&lt;=2011,C967&gt;=2000),F967&lt;=25),"Low: overrated regular model with bad rotation",
             AND(E967&gt;110,C967&lt;2011,AND(F967&lt;=100,F967&gt;25)),"Low: overrated regular model (not new) with regular rotation",
             AND(E967&gt;110,C967&gt;2011,F967&lt;=25),"Low: overrated new model with bad rotation"
)</f>
        <v>Moderate: fair price and regular to good rotation</v>
      </c>
    </row>
    <row r="968" spans="1:8" x14ac:dyDescent="0.3">
      <c r="A968" t="s">
        <v>15</v>
      </c>
      <c r="B968" t="s">
        <v>224</v>
      </c>
      <c r="C968">
        <v>2009</v>
      </c>
      <c r="D968">
        <v>7953.4482758620688</v>
      </c>
      <c r="E968">
        <v>105.14949128592998</v>
      </c>
      <c r="F968">
        <v>87</v>
      </c>
      <c r="H968" t="str" cm="1">
        <f t="array" ref="H968">_xlfn.IFS(
             AND(E968&gt;110,C968&gt;2011,F968&gt;100),"High: overrated, new and good rotation",
             AND(E968&lt;90,C968&gt;2011,F968&gt;100),"High: underrated, new and good rotation",
             AND(E968&lt;90,C968&lt;2011,F968&gt;100),"High: underrated, not too new but good rotation",
             AND(E968&lt;=110,C968&gt;2011,F968&lt;=25),"Critic: well priced/underrated and new, but bad rotation",
             AND(E968&gt;110,F968&gt;100),"Top Tier: premium vehicules that tend to be sold above market prices",
             AND(E968&gt;=90,E968&lt;=110,F968&gt;25),"Moderate: fair price and regular to good rotation",
             AND(E968&lt;90,AND(C968&lt;=2011,C968&gt;=2000),AND(F968&lt;100,F968&gt;25)),"Moderate: underrated regular model and regular rotation",
             AND(E968&lt;90,C968&gt;2011,AND(F968&lt;=100,F968&gt;25)),"Moderate: underrated new model with regular rotation",
             AND(E968&lt;90,C968&lt;2000,AND(F968&lt;=100,F968&gt;25)),"Moderate: underrated old model with regular rotation",
             AND(C968&lt;=2011,F968&lt;=25),"Low: not new model and bad rotation",
             AND(E968&gt;110,AND(C968&lt;=2011,C968&gt;=2000),F968&lt;=25),"Low: overrated regular model with bad rotation",
             AND(E968&gt;110,C968&lt;2011,AND(F968&lt;=100,F968&gt;25)),"Low: overrated regular model (not new) with regular rotation",
             AND(E968&gt;110,C968&gt;2011,F968&lt;=25),"Low: overrated new model with bad rotation"
)</f>
        <v>Moderate: fair price and regular to good rotation</v>
      </c>
    </row>
    <row r="969" spans="1:8" x14ac:dyDescent="0.3">
      <c r="A969" t="s">
        <v>15</v>
      </c>
      <c r="B969" t="s">
        <v>224</v>
      </c>
      <c r="C969">
        <v>2010</v>
      </c>
      <c r="D969">
        <v>8771.6666666666661</v>
      </c>
      <c r="E969">
        <v>103.81687774476261</v>
      </c>
      <c r="F969">
        <v>60</v>
      </c>
      <c r="H969" t="str" cm="1">
        <f t="array" ref="H969">_xlfn.IFS(
             AND(E969&gt;110,C969&gt;2011,F969&gt;100),"High: overrated, new and good rotation",
             AND(E969&lt;90,C969&gt;2011,F969&gt;100),"High: underrated, new and good rotation",
             AND(E969&lt;90,C969&lt;2011,F969&gt;100),"High: underrated, not too new but good rotation",
             AND(E969&lt;=110,C969&gt;2011,F969&lt;=25),"Critic: well priced/underrated and new, but bad rotation",
             AND(E969&gt;110,F969&gt;100),"Top Tier: premium vehicules that tend to be sold above market prices",
             AND(E969&gt;=90,E969&lt;=110,F969&gt;25),"Moderate: fair price and regular to good rotation",
             AND(E969&lt;90,AND(C969&lt;=2011,C969&gt;=2000),AND(F969&lt;100,F969&gt;25)),"Moderate: underrated regular model and regular rotation",
             AND(E969&lt;90,C969&gt;2011,AND(F969&lt;=100,F969&gt;25)),"Moderate: underrated new model with regular rotation",
             AND(E969&lt;90,C969&lt;2000,AND(F969&lt;=100,F969&gt;25)),"Moderate: underrated old model with regular rotation",
             AND(C969&lt;=2011,F969&lt;=25),"Low: not new model and bad rotation",
             AND(E969&gt;110,AND(C969&lt;=2011,C969&gt;=2000),F969&lt;=25),"Low: overrated regular model with bad rotation",
             AND(E969&gt;110,C969&lt;2011,AND(F969&lt;=100,F969&gt;25)),"Low: overrated regular model (not new) with regular rotation",
             AND(E969&gt;110,C969&gt;2011,F969&lt;=25),"Low: overrated new model with bad rotation"
)</f>
        <v>Moderate: fair price and regular to good rotation</v>
      </c>
    </row>
    <row r="970" spans="1:8" x14ac:dyDescent="0.3">
      <c r="A970" t="s">
        <v>15</v>
      </c>
      <c r="B970" t="s">
        <v>224</v>
      </c>
      <c r="C970">
        <v>2011</v>
      </c>
      <c r="D970">
        <v>11647.169811320755</v>
      </c>
      <c r="E970">
        <v>103.25536966786215</v>
      </c>
      <c r="F970">
        <v>53</v>
      </c>
      <c r="H970" t="str" cm="1">
        <f t="array" ref="H970">_xlfn.IFS(
             AND(E970&gt;110,C970&gt;2011,F970&gt;100),"High: overrated, new and good rotation",
             AND(E970&lt;90,C970&gt;2011,F970&gt;100),"High: underrated, new and good rotation",
             AND(E970&lt;90,C970&lt;2011,F970&gt;100),"High: underrated, not too new but good rotation",
             AND(E970&lt;=110,C970&gt;2011,F970&lt;=25),"Critic: well priced/underrated and new, but bad rotation",
             AND(E970&gt;110,F970&gt;100),"Top Tier: premium vehicules that tend to be sold above market prices",
             AND(E970&gt;=90,E970&lt;=110,F970&gt;25),"Moderate: fair price and regular to good rotation",
             AND(E970&lt;90,AND(C970&lt;=2011,C970&gt;=2000),AND(F970&lt;100,F970&gt;25)),"Moderate: underrated regular model and regular rotation",
             AND(E970&lt;90,C970&gt;2011,AND(F970&lt;=100,F970&gt;25)),"Moderate: underrated new model with regular rotation",
             AND(E970&lt;90,C970&lt;2000,AND(F970&lt;=100,F970&gt;25)),"Moderate: underrated old model with regular rotation",
             AND(C970&lt;=2011,F970&lt;=25),"Low: not new model and bad rotation",
             AND(E970&gt;110,AND(C970&lt;=2011,C970&gt;=2000),F970&lt;=25),"Low: overrated regular model with bad rotation",
             AND(E970&gt;110,C970&lt;2011,AND(F970&lt;=100,F970&gt;25)),"Low: overrated regular model (not new) with regular rotation",
             AND(E970&gt;110,C970&gt;2011,F970&lt;=25),"Low: overrated new model with bad rotation"
)</f>
        <v>Moderate: fair price and regular to good rotation</v>
      </c>
    </row>
    <row r="971" spans="1:8" x14ac:dyDescent="0.3">
      <c r="A971" t="s">
        <v>15</v>
      </c>
      <c r="B971" t="s">
        <v>224</v>
      </c>
      <c r="C971">
        <v>2012</v>
      </c>
      <c r="D971">
        <v>10413.380281690141</v>
      </c>
      <c r="E971">
        <v>102.69149583348428</v>
      </c>
      <c r="F971">
        <v>142</v>
      </c>
      <c r="H971" t="str" cm="1">
        <f t="array" ref="H971">_xlfn.IFS(
             AND(E971&gt;110,C971&gt;2011,F971&gt;100),"High: overrated, new and good rotation",
             AND(E971&lt;90,C971&gt;2011,F971&gt;100),"High: underrated, new and good rotation",
             AND(E971&lt;90,C971&lt;2011,F971&gt;100),"High: underrated, not too new but good rotation",
             AND(E971&lt;=110,C971&gt;2011,F971&lt;=25),"Critic: well priced/underrated and new, but bad rotation",
             AND(E971&gt;110,F971&gt;100),"Top Tier: premium vehicules that tend to be sold above market prices",
             AND(E971&gt;=90,E971&lt;=110,F971&gt;25),"Moderate: fair price and regular to good rotation",
             AND(E971&lt;90,AND(C971&lt;=2011,C971&gt;=2000),AND(F971&lt;100,F971&gt;25)),"Moderate: underrated regular model and regular rotation",
             AND(E971&lt;90,C971&gt;2011,AND(F971&lt;=100,F971&gt;25)),"Moderate: underrated new model with regular rotation",
             AND(E971&lt;90,C971&lt;2000,AND(F971&lt;=100,F971&gt;25)),"Moderate: underrated old model with regular rotation",
             AND(C971&lt;=2011,F971&lt;=25),"Low: not new model and bad rotation",
             AND(E971&gt;110,AND(C971&lt;=2011,C971&gt;=2000),F971&lt;=25),"Low: overrated regular model with bad rotation",
             AND(E971&gt;110,C971&lt;2011,AND(F971&lt;=100,F971&gt;25)),"Low: overrated regular model (not new) with regular rotation",
             AND(E971&gt;110,C971&gt;2011,F971&lt;=25),"Low: overrated new model with bad rotation"
)</f>
        <v>Moderate: fair price and regular to good rotation</v>
      </c>
    </row>
    <row r="972" spans="1:8" x14ac:dyDescent="0.3">
      <c r="A972" t="s">
        <v>15</v>
      </c>
      <c r="B972" t="s">
        <v>224</v>
      </c>
      <c r="C972">
        <v>2013</v>
      </c>
      <c r="D972">
        <v>15869.565217391304</v>
      </c>
      <c r="E972">
        <v>99.179794935888879</v>
      </c>
      <c r="F972">
        <v>69</v>
      </c>
      <c r="H972" t="str" cm="1">
        <f t="array" ref="H972">_xlfn.IFS(
             AND(E972&gt;110,C972&gt;2011,F972&gt;100),"High: overrated, new and good rotation",
             AND(E972&lt;90,C972&gt;2011,F972&gt;100),"High: underrated, new and good rotation",
             AND(E972&lt;90,C972&lt;2011,F972&gt;100),"High: underrated, not too new but good rotation",
             AND(E972&lt;=110,C972&gt;2011,F972&lt;=25),"Critic: well priced/underrated and new, but bad rotation",
             AND(E972&gt;110,F972&gt;100),"Top Tier: premium vehicules that tend to be sold above market prices",
             AND(E972&gt;=90,E972&lt;=110,F972&gt;25),"Moderate: fair price and regular to good rotation",
             AND(E972&lt;90,AND(C972&lt;=2011,C972&gt;=2000),AND(F972&lt;100,F972&gt;25)),"Moderate: underrated regular model and regular rotation",
             AND(E972&lt;90,C972&gt;2011,AND(F972&lt;=100,F972&gt;25)),"Moderate: underrated new model with regular rotation",
             AND(E972&lt;90,C972&lt;2000,AND(F972&lt;=100,F972&gt;25)),"Moderate: underrated old model with regular rotation",
             AND(C972&lt;=2011,F972&lt;=25),"Low: not new model and bad rotation",
             AND(E972&gt;110,AND(C972&lt;=2011,C972&gt;=2000),F972&lt;=25),"Low: overrated regular model with bad rotation",
             AND(E972&gt;110,C972&lt;2011,AND(F972&lt;=100,F972&gt;25)),"Low: overrated regular model (not new) with regular rotation",
             AND(E972&gt;110,C972&gt;2011,F972&lt;=25),"Low: overrated new model with bad rotation"
)</f>
        <v>Moderate: fair price and regular to good rotation</v>
      </c>
    </row>
    <row r="973" spans="1:8" x14ac:dyDescent="0.3">
      <c r="A973" t="s">
        <v>15</v>
      </c>
      <c r="B973" t="s">
        <v>224</v>
      </c>
      <c r="C973">
        <v>2014</v>
      </c>
      <c r="D973">
        <v>19070.491803278688</v>
      </c>
      <c r="E973">
        <v>94.292198252815737</v>
      </c>
      <c r="F973">
        <v>122</v>
      </c>
      <c r="H973" t="str" cm="1">
        <f t="array" ref="H973">_xlfn.IFS(
             AND(E973&gt;110,C973&gt;2011,F973&gt;100),"High: overrated, new and good rotation",
             AND(E973&lt;90,C973&gt;2011,F973&gt;100),"High: underrated, new and good rotation",
             AND(E973&lt;90,C973&lt;2011,F973&gt;100),"High: underrated, not too new but good rotation",
             AND(E973&lt;=110,C973&gt;2011,F973&lt;=25),"Critic: well priced/underrated and new, but bad rotation",
             AND(E973&gt;110,F973&gt;100),"Top Tier: premium vehicules that tend to be sold above market prices",
             AND(E973&gt;=90,E973&lt;=110,F973&gt;25),"Moderate: fair price and regular to good rotation",
             AND(E973&lt;90,AND(C973&lt;=2011,C973&gt;=2000),AND(F973&lt;100,F973&gt;25)),"Moderate: underrated regular model and regular rotation",
             AND(E973&lt;90,C973&gt;2011,AND(F973&lt;=100,F973&gt;25)),"Moderate: underrated new model with regular rotation",
             AND(E973&lt;90,C973&lt;2000,AND(F973&lt;=100,F973&gt;25)),"Moderate: underrated old model with regular rotation",
             AND(C973&lt;=2011,F973&lt;=25),"Low: not new model and bad rotation",
             AND(E973&gt;110,AND(C973&lt;=2011,C973&gt;=2000),F973&lt;=25),"Low: overrated regular model with bad rotation",
             AND(E973&gt;110,C973&lt;2011,AND(F973&lt;=100,F973&gt;25)),"Low: overrated regular model (not new) with regular rotation",
             AND(E973&gt;110,C973&gt;2011,F973&lt;=25),"Low: overrated new model with bad rotation"
)</f>
        <v>Moderate: fair price and regular to good rotation</v>
      </c>
    </row>
    <row r="974" spans="1:8" x14ac:dyDescent="0.3">
      <c r="A974" t="s">
        <v>15</v>
      </c>
      <c r="B974" t="s">
        <v>224</v>
      </c>
      <c r="C974">
        <v>2015</v>
      </c>
      <c r="D974">
        <v>21462.962962962964</v>
      </c>
      <c r="E974">
        <v>95.263041669153552</v>
      </c>
      <c r="F974">
        <v>27</v>
      </c>
      <c r="H974" t="str" cm="1">
        <f t="array" ref="H974">_xlfn.IFS(
             AND(E974&gt;110,C974&gt;2011,F974&gt;100),"High: overrated, new and good rotation",
             AND(E974&lt;90,C974&gt;2011,F974&gt;100),"High: underrated, new and good rotation",
             AND(E974&lt;90,C974&lt;2011,F974&gt;100),"High: underrated, not too new but good rotation",
             AND(E974&lt;=110,C974&gt;2011,F974&lt;=25),"Critic: well priced/underrated and new, but bad rotation",
             AND(E974&gt;110,F974&gt;100),"Top Tier: premium vehicules that tend to be sold above market prices",
             AND(E974&gt;=90,E974&lt;=110,F974&gt;25),"Moderate: fair price and regular to good rotation",
             AND(E974&lt;90,AND(C974&lt;=2011,C974&gt;=2000),AND(F974&lt;100,F974&gt;25)),"Moderate: underrated regular model and regular rotation",
             AND(E974&lt;90,C974&gt;2011,AND(F974&lt;=100,F974&gt;25)),"Moderate: underrated new model with regular rotation",
             AND(E974&lt;90,C974&lt;2000,AND(F974&lt;=100,F974&gt;25)),"Moderate: underrated old model with regular rotation",
             AND(C974&lt;=2011,F974&lt;=25),"Low: not new model and bad rotation",
             AND(E974&gt;110,AND(C974&lt;=2011,C974&gt;=2000),F974&lt;=25),"Low: overrated regular model with bad rotation",
             AND(E974&gt;110,C974&lt;2011,AND(F974&lt;=100,F974&gt;25)),"Low: overrated regular model (not new) with regular rotation",
             AND(E974&gt;110,C974&gt;2011,F974&lt;=25),"Low: overrated new model with bad rotation"
)</f>
        <v>Moderate: fair price and regular to good rotation</v>
      </c>
    </row>
    <row r="975" spans="1:8" x14ac:dyDescent="0.3">
      <c r="A975" t="s">
        <v>15</v>
      </c>
      <c r="B975" t="s">
        <v>225</v>
      </c>
      <c r="C975">
        <v>2003</v>
      </c>
      <c r="D975">
        <v>5300</v>
      </c>
      <c r="E975">
        <v>60.571428571428577</v>
      </c>
      <c r="F975">
        <v>1</v>
      </c>
      <c r="H975" t="str" cm="1">
        <f t="array" ref="H975">_xlfn.IFS(
             AND(E975&gt;110,C975&gt;2011,F975&gt;100),"High: overrated, new and good rotation",
             AND(E975&lt;90,C975&gt;2011,F975&gt;100),"High: underrated, new and good rotation",
             AND(E975&lt;90,C975&lt;2011,F975&gt;100),"High: underrated, not too new but good rotation",
             AND(E975&lt;=110,C975&gt;2011,F975&lt;=25),"Critic: well priced/underrated and new, but bad rotation",
             AND(E975&gt;110,F975&gt;100),"Top Tier: premium vehicules that tend to be sold above market prices",
             AND(E975&gt;=90,E975&lt;=110,F975&gt;25),"Moderate: fair price and regular to good rotation",
             AND(E975&lt;90,AND(C975&lt;=2011,C975&gt;=2000),AND(F975&lt;100,F975&gt;25)),"Moderate: underrated regular model and regular rotation",
             AND(E975&lt;90,C975&gt;2011,AND(F975&lt;=100,F975&gt;25)),"Moderate: underrated new model with regular rotation",
             AND(E975&lt;90,C975&lt;2000,AND(F975&lt;=100,F975&gt;25)),"Moderate: underrated old model with regular rotation",
             AND(C975&lt;=2011,F975&lt;=25),"Low: not new model and bad rotation",
             AND(E975&gt;110,AND(C975&lt;=2011,C975&gt;=2000),F975&lt;=25),"Low: overrated regular model with bad rotation",
             AND(E975&gt;110,C975&lt;2011,AND(F975&lt;=100,F975&gt;25)),"Low: overrated regular model (not new) with regular rotation",
             AND(E975&gt;110,C975&gt;2011,F975&lt;=25),"Low: overrated new model with bad rotation"
)</f>
        <v>Low: not new model and bad rotation</v>
      </c>
    </row>
    <row r="976" spans="1:8" x14ac:dyDescent="0.3">
      <c r="A976" t="s">
        <v>15</v>
      </c>
      <c r="B976" t="s">
        <v>225</v>
      </c>
      <c r="C976">
        <v>2004</v>
      </c>
      <c r="D976">
        <v>9500</v>
      </c>
      <c r="E976">
        <v>98.701298701298697</v>
      </c>
      <c r="F976">
        <v>1</v>
      </c>
      <c r="H976" t="str" cm="1">
        <f t="array" ref="H976">_xlfn.IFS(
             AND(E976&gt;110,C976&gt;2011,F976&gt;100),"High: overrated, new and good rotation",
             AND(E976&lt;90,C976&gt;2011,F976&gt;100),"High: underrated, new and good rotation",
             AND(E976&lt;90,C976&lt;2011,F976&gt;100),"High: underrated, not too new but good rotation",
             AND(E976&lt;=110,C976&gt;2011,F976&lt;=25),"Critic: well priced/underrated and new, but bad rotation",
             AND(E976&gt;110,F976&gt;100),"Top Tier: premium vehicules that tend to be sold above market prices",
             AND(E976&gt;=90,E976&lt;=110,F976&gt;25),"Moderate: fair price and regular to good rotation",
             AND(E976&lt;90,AND(C976&lt;=2011,C976&gt;=2000),AND(F976&lt;100,F976&gt;25)),"Moderate: underrated regular model and regular rotation",
             AND(E976&lt;90,C976&gt;2011,AND(F976&lt;=100,F976&gt;25)),"Moderate: underrated new model with regular rotation",
             AND(E976&lt;90,C976&lt;2000,AND(F976&lt;=100,F976&gt;25)),"Moderate: underrated old model with regular rotation",
             AND(C976&lt;=2011,F976&lt;=25),"Low: not new model and bad rotation",
             AND(E976&gt;110,AND(C976&lt;=2011,C976&gt;=2000),F976&lt;=25),"Low: overrated regular model with bad rotation",
             AND(E976&gt;110,C976&lt;2011,AND(F976&lt;=100,F976&gt;25)),"Low: overrated regular model (not new) with regular rotation",
             AND(E976&gt;110,C976&gt;2011,F976&lt;=25),"Low: overrated new model with bad rotation"
)</f>
        <v>Low: not new model and bad rotation</v>
      </c>
    </row>
    <row r="977" spans="1:8" x14ac:dyDescent="0.3">
      <c r="A977" t="s">
        <v>15</v>
      </c>
      <c r="B977" t="s">
        <v>225</v>
      </c>
      <c r="C977">
        <v>2006</v>
      </c>
      <c r="D977">
        <v>4400</v>
      </c>
      <c r="E977">
        <v>83.738738738738746</v>
      </c>
      <c r="F977">
        <v>2</v>
      </c>
      <c r="H977" t="str" cm="1">
        <f t="array" ref="H977">_xlfn.IFS(
             AND(E977&gt;110,C977&gt;2011,F977&gt;100),"High: overrated, new and good rotation",
             AND(E977&lt;90,C977&gt;2011,F977&gt;100),"High: underrated, new and good rotation",
             AND(E977&lt;90,C977&lt;2011,F977&gt;100),"High: underrated, not too new but good rotation",
             AND(E977&lt;=110,C977&gt;2011,F977&lt;=25),"Critic: well priced/underrated and new, but bad rotation",
             AND(E977&gt;110,F977&gt;100),"Top Tier: premium vehicules that tend to be sold above market prices",
             AND(E977&gt;=90,E977&lt;=110,F977&gt;25),"Moderate: fair price and regular to good rotation",
             AND(E977&lt;90,AND(C977&lt;=2011,C977&gt;=2000),AND(F977&lt;100,F977&gt;25)),"Moderate: underrated regular model and regular rotation",
             AND(E977&lt;90,C977&gt;2011,AND(F977&lt;=100,F977&gt;25)),"Moderate: underrated new model with regular rotation",
             AND(E977&lt;90,C977&lt;2000,AND(F977&lt;=100,F977&gt;25)),"Moderate: underrated old model with regular rotation",
             AND(C977&lt;=2011,F977&lt;=25),"Low: not new model and bad rotation",
             AND(E977&gt;110,AND(C977&lt;=2011,C977&gt;=2000),F977&lt;=25),"Low: overrated regular model with bad rotation",
             AND(E977&gt;110,C977&lt;2011,AND(F977&lt;=100,F977&gt;25)),"Low: overrated regular model (not new) with regular rotation",
             AND(E977&gt;110,C977&gt;2011,F977&lt;=25),"Low: overrated new model with bad rotation"
)</f>
        <v>Low: not new model and bad rotation</v>
      </c>
    </row>
    <row r="978" spans="1:8" x14ac:dyDescent="0.3">
      <c r="A978" t="s">
        <v>15</v>
      </c>
      <c r="B978" t="s">
        <v>225</v>
      </c>
      <c r="C978">
        <v>2008</v>
      </c>
      <c r="D978">
        <v>7400</v>
      </c>
      <c r="E978">
        <v>66.968325791855193</v>
      </c>
      <c r="F978">
        <v>1</v>
      </c>
      <c r="H978" t="str" cm="1">
        <f t="array" ref="H978">_xlfn.IFS(
             AND(E978&gt;110,C978&gt;2011,F978&gt;100),"High: overrated, new and good rotation",
             AND(E978&lt;90,C978&gt;2011,F978&gt;100),"High: underrated, new and good rotation",
             AND(E978&lt;90,C978&lt;2011,F978&gt;100),"High: underrated, not too new but good rotation",
             AND(E978&lt;=110,C978&gt;2011,F978&lt;=25),"Critic: well priced/underrated and new, but bad rotation",
             AND(E978&gt;110,F978&gt;100),"Top Tier: premium vehicules that tend to be sold above market prices",
             AND(E978&gt;=90,E978&lt;=110,F978&gt;25),"Moderate: fair price and regular to good rotation",
             AND(E978&lt;90,AND(C978&lt;=2011,C978&gt;=2000),AND(F978&lt;100,F978&gt;25)),"Moderate: underrated regular model and regular rotation",
             AND(E978&lt;90,C978&gt;2011,AND(F978&lt;=100,F978&gt;25)),"Moderate: underrated new model with regular rotation",
             AND(E978&lt;90,C978&lt;2000,AND(F978&lt;=100,F978&gt;25)),"Moderate: underrated old model with regular rotation",
             AND(C978&lt;=2011,F978&lt;=25),"Low: not new model and bad rotation",
             AND(E978&gt;110,AND(C978&lt;=2011,C978&gt;=2000),F978&lt;=25),"Low: overrated regular model with bad rotation",
             AND(E978&gt;110,C978&lt;2011,AND(F978&lt;=100,F978&gt;25)),"Low: overrated regular model (not new) with regular rotation",
             AND(E978&gt;110,C978&gt;2011,F978&lt;=25),"Low: overrated new model with bad rotation"
)</f>
        <v>Low: not new model and bad rotation</v>
      </c>
    </row>
    <row r="979" spans="1:8" x14ac:dyDescent="0.3">
      <c r="A979" t="s">
        <v>15</v>
      </c>
      <c r="B979" t="s">
        <v>225</v>
      </c>
      <c r="C979">
        <v>2010</v>
      </c>
      <c r="D979">
        <v>10300</v>
      </c>
      <c r="E979">
        <v>78.625954198473281</v>
      </c>
      <c r="F979">
        <v>1</v>
      </c>
      <c r="H979" t="str" cm="1">
        <f t="array" ref="H979">_xlfn.IFS(
             AND(E979&gt;110,C979&gt;2011,F979&gt;100),"High: overrated, new and good rotation",
             AND(E979&lt;90,C979&gt;2011,F979&gt;100),"High: underrated, new and good rotation",
             AND(E979&lt;90,C979&lt;2011,F979&gt;100),"High: underrated, not too new but good rotation",
             AND(E979&lt;=110,C979&gt;2011,F979&lt;=25),"Critic: well priced/underrated and new, but bad rotation",
             AND(E979&gt;110,F979&gt;100),"Top Tier: premium vehicules that tend to be sold above market prices",
             AND(E979&gt;=90,E979&lt;=110,F979&gt;25),"Moderate: fair price and regular to good rotation",
             AND(E979&lt;90,AND(C979&lt;=2011,C979&gt;=2000),AND(F979&lt;100,F979&gt;25)),"Moderate: underrated regular model and regular rotation",
             AND(E979&lt;90,C979&gt;2011,AND(F979&lt;=100,F979&gt;25)),"Moderate: underrated new model with regular rotation",
             AND(E979&lt;90,C979&lt;2000,AND(F979&lt;=100,F979&gt;25)),"Moderate: underrated old model with regular rotation",
             AND(C979&lt;=2011,F979&lt;=25),"Low: not new model and bad rotation",
             AND(E979&gt;110,AND(C979&lt;=2011,C979&gt;=2000),F979&lt;=25),"Low: overrated regular model with bad rotation",
             AND(E979&gt;110,C979&lt;2011,AND(F979&lt;=100,F979&gt;25)),"Low: overrated regular model (not new) with regular rotation",
             AND(E979&gt;110,C979&gt;2011,F979&lt;=25),"Low: overrated new model with bad rotation"
)</f>
        <v>Low: not new model and bad rotation</v>
      </c>
    </row>
    <row r="980" spans="1:8" x14ac:dyDescent="0.3">
      <c r="A980" t="s">
        <v>15</v>
      </c>
      <c r="B980" t="s">
        <v>226</v>
      </c>
      <c r="C980">
        <v>1997</v>
      </c>
      <c r="D980">
        <v>550</v>
      </c>
      <c r="E980">
        <v>44.897959183673471</v>
      </c>
      <c r="F980">
        <v>1</v>
      </c>
      <c r="H980" t="str" cm="1">
        <f t="array" ref="H980">_xlfn.IFS(
             AND(E980&gt;110,C980&gt;2011,F980&gt;100),"High: overrated, new and good rotation",
             AND(E980&lt;90,C980&gt;2011,F980&gt;100),"High: underrated, new and good rotation",
             AND(E980&lt;90,C980&lt;2011,F980&gt;100),"High: underrated, not too new but good rotation",
             AND(E980&lt;=110,C980&gt;2011,F980&lt;=25),"Critic: well priced/underrated and new, but bad rotation",
             AND(E980&gt;110,F980&gt;100),"Top Tier: premium vehicules that tend to be sold above market prices",
             AND(E980&gt;=90,E980&lt;=110,F980&gt;25),"Moderate: fair price and regular to good rotation",
             AND(E980&lt;90,AND(C980&lt;=2011,C980&gt;=2000),AND(F980&lt;100,F980&gt;25)),"Moderate: underrated regular model and regular rotation",
             AND(E980&lt;90,C980&gt;2011,AND(F980&lt;=100,F980&gt;25)),"Moderate: underrated new model with regular rotation",
             AND(E980&lt;90,C980&lt;2000,AND(F980&lt;=100,F980&gt;25)),"Moderate: underrated old model with regular rotation",
             AND(C980&lt;=2011,F980&lt;=25),"Low: not new model and bad rotation",
             AND(E980&gt;110,AND(C980&lt;=2011,C980&gt;=2000),F980&lt;=25),"Low: overrated regular model with bad rotation",
             AND(E980&gt;110,C980&lt;2011,AND(F980&lt;=100,F980&gt;25)),"Low: overrated regular model (not new) with regular rotation",
             AND(E980&gt;110,C980&gt;2011,F980&lt;=25),"Low: overrated new model with bad rotation"
)</f>
        <v>Low: not new model and bad rotation</v>
      </c>
    </row>
    <row r="981" spans="1:8" x14ac:dyDescent="0.3">
      <c r="A981" t="s">
        <v>15</v>
      </c>
      <c r="B981" t="s">
        <v>226</v>
      </c>
      <c r="C981">
        <v>2000</v>
      </c>
      <c r="D981">
        <v>1900</v>
      </c>
      <c r="E981">
        <v>165.21739130434781</v>
      </c>
      <c r="F981">
        <v>1</v>
      </c>
      <c r="H981" t="str" cm="1">
        <f t="array" ref="H981">_xlfn.IFS(
             AND(E981&gt;110,C981&gt;2011,F981&gt;100),"High: overrated, new and good rotation",
             AND(E981&lt;90,C981&gt;2011,F981&gt;100),"High: underrated, new and good rotation",
             AND(E981&lt;90,C981&lt;2011,F981&gt;100),"High: underrated, not too new but good rotation",
             AND(E981&lt;=110,C981&gt;2011,F981&lt;=25),"Critic: well priced/underrated and new, but bad rotation",
             AND(E981&gt;110,F981&gt;100),"Top Tier: premium vehicules that tend to be sold above market prices",
             AND(E981&gt;=90,E981&lt;=110,F981&gt;25),"Moderate: fair price and regular to good rotation",
             AND(E981&lt;90,AND(C981&lt;=2011,C981&gt;=2000),AND(F981&lt;100,F981&gt;25)),"Moderate: underrated regular model and regular rotation",
             AND(E981&lt;90,C981&gt;2011,AND(F981&lt;=100,F981&gt;25)),"Moderate: underrated new model with regular rotation",
             AND(E981&lt;90,C981&lt;2000,AND(F981&lt;=100,F981&gt;25)),"Moderate: underrated old model with regular rotation",
             AND(C981&lt;=2011,F981&lt;=25),"Low: not new model and bad rotation",
             AND(E981&gt;110,AND(C981&lt;=2011,C981&gt;=2000),F981&lt;=25),"Low: overrated regular model with bad rotation",
             AND(E981&gt;110,C981&lt;2011,AND(F981&lt;=100,F981&gt;25)),"Low: overrated regular model (not new) with regular rotation",
             AND(E981&gt;110,C981&gt;2011,F981&lt;=25),"Low: overrated new model with bad rotation"
)</f>
        <v>Low: not new model and bad rotation</v>
      </c>
    </row>
    <row r="982" spans="1:8" x14ac:dyDescent="0.3">
      <c r="A982" t="s">
        <v>15</v>
      </c>
      <c r="B982" t="s">
        <v>227</v>
      </c>
      <c r="C982">
        <v>2007</v>
      </c>
      <c r="D982">
        <v>9400</v>
      </c>
      <c r="E982">
        <v>108.47366033779444</v>
      </c>
      <c r="F982">
        <v>12</v>
      </c>
      <c r="H982" t="str" cm="1">
        <f t="array" ref="H982">_xlfn.IFS(
             AND(E982&gt;110,C982&gt;2011,F982&gt;100),"High: overrated, new and good rotation",
             AND(E982&lt;90,C982&gt;2011,F982&gt;100),"High: underrated, new and good rotation",
             AND(E982&lt;90,C982&lt;2011,F982&gt;100),"High: underrated, not too new but good rotation",
             AND(E982&lt;=110,C982&gt;2011,F982&lt;=25),"Critic: well priced/underrated and new, but bad rotation",
             AND(E982&gt;110,F982&gt;100),"Top Tier: premium vehicules that tend to be sold above market prices",
             AND(E982&gt;=90,E982&lt;=110,F982&gt;25),"Moderate: fair price and regular to good rotation",
             AND(E982&lt;90,AND(C982&lt;=2011,C982&gt;=2000),AND(F982&lt;100,F982&gt;25)),"Moderate: underrated regular model and regular rotation",
             AND(E982&lt;90,C982&gt;2011,AND(F982&lt;=100,F982&gt;25)),"Moderate: underrated new model with regular rotation",
             AND(E982&lt;90,C982&lt;2000,AND(F982&lt;=100,F982&gt;25)),"Moderate: underrated old model with regular rotation",
             AND(C982&lt;=2011,F982&lt;=25),"Low: not new model and bad rotation",
             AND(E982&gt;110,AND(C982&lt;=2011,C982&gt;=2000),F982&lt;=25),"Low: overrated regular model with bad rotation",
             AND(E982&gt;110,C982&lt;2011,AND(F982&lt;=100,F982&gt;25)),"Low: overrated regular model (not new) with regular rotation",
             AND(E982&gt;110,C982&gt;2011,F982&lt;=25),"Low: overrated new model with bad rotation"
)</f>
        <v>Low: not new model and bad rotation</v>
      </c>
    </row>
    <row r="983" spans="1:8" x14ac:dyDescent="0.3">
      <c r="A983" t="s">
        <v>15</v>
      </c>
      <c r="B983" t="s">
        <v>227</v>
      </c>
      <c r="C983">
        <v>2009</v>
      </c>
      <c r="D983">
        <v>7605.5555555555557</v>
      </c>
      <c r="E983">
        <v>104.77702384933247</v>
      </c>
      <c r="F983">
        <v>9</v>
      </c>
      <c r="H983" t="str" cm="1">
        <f t="array" ref="H983">_xlfn.IFS(
             AND(E983&gt;110,C983&gt;2011,F983&gt;100),"High: overrated, new and good rotation",
             AND(E983&lt;90,C983&gt;2011,F983&gt;100),"High: underrated, new and good rotation",
             AND(E983&lt;90,C983&lt;2011,F983&gt;100),"High: underrated, not too new but good rotation",
             AND(E983&lt;=110,C983&gt;2011,F983&lt;=25),"Critic: well priced/underrated and new, but bad rotation",
             AND(E983&gt;110,F983&gt;100),"Top Tier: premium vehicules that tend to be sold above market prices",
             AND(E983&gt;=90,E983&lt;=110,F983&gt;25),"Moderate: fair price and regular to good rotation",
             AND(E983&lt;90,AND(C983&lt;=2011,C983&gt;=2000),AND(F983&lt;100,F983&gt;25)),"Moderate: underrated regular model and regular rotation",
             AND(E983&lt;90,C983&gt;2011,AND(F983&lt;=100,F983&gt;25)),"Moderate: underrated new model with regular rotation",
             AND(E983&lt;90,C983&lt;2000,AND(F983&lt;=100,F983&gt;25)),"Moderate: underrated old model with regular rotation",
             AND(C983&lt;=2011,F983&lt;=25),"Low: not new model and bad rotation",
             AND(E983&gt;110,AND(C983&lt;=2011,C983&gt;=2000),F983&lt;=25),"Low: overrated regular model with bad rotation",
             AND(E983&gt;110,C983&lt;2011,AND(F983&lt;=100,F983&gt;25)),"Low: overrated regular model (not new) with regular rotation",
             AND(E983&gt;110,C983&gt;2011,F983&lt;=25),"Low: overrated new model with bad rotation"
)</f>
        <v>Low: not new model and bad rotation</v>
      </c>
    </row>
    <row r="984" spans="1:8" x14ac:dyDescent="0.3">
      <c r="A984" t="s">
        <v>15</v>
      </c>
      <c r="B984" t="s">
        <v>227</v>
      </c>
      <c r="C984">
        <v>2010</v>
      </c>
      <c r="D984">
        <v>15400</v>
      </c>
      <c r="E984">
        <v>157.86271963448593</v>
      </c>
      <c r="F984">
        <v>4</v>
      </c>
      <c r="H984" t="str" cm="1">
        <f t="array" ref="H984">_xlfn.IFS(
             AND(E984&gt;110,C984&gt;2011,F984&gt;100),"High: overrated, new and good rotation",
             AND(E984&lt;90,C984&gt;2011,F984&gt;100),"High: underrated, new and good rotation",
             AND(E984&lt;90,C984&lt;2011,F984&gt;100),"High: underrated, not too new but good rotation",
             AND(E984&lt;=110,C984&gt;2011,F984&lt;=25),"Critic: well priced/underrated and new, but bad rotation",
             AND(E984&gt;110,F984&gt;100),"Top Tier: premium vehicules that tend to be sold above market prices",
             AND(E984&gt;=90,E984&lt;=110,F984&gt;25),"Moderate: fair price and regular to good rotation",
             AND(E984&lt;90,AND(C984&lt;=2011,C984&gt;=2000),AND(F984&lt;100,F984&gt;25)),"Moderate: underrated regular model and regular rotation",
             AND(E984&lt;90,C984&gt;2011,AND(F984&lt;=100,F984&gt;25)),"Moderate: underrated new model with regular rotation",
             AND(E984&lt;90,C984&lt;2000,AND(F984&lt;=100,F984&gt;25)),"Moderate: underrated old model with regular rotation",
             AND(C984&lt;=2011,F984&lt;=25),"Low: not new model and bad rotation",
             AND(E984&gt;110,AND(C984&lt;=2011,C984&gt;=2000),F984&lt;=25),"Low: overrated regular model with bad rotation",
             AND(E984&gt;110,C984&lt;2011,AND(F984&lt;=100,F984&gt;25)),"Low: overrated regular model (not new) with regular rotation",
             AND(E984&gt;110,C984&gt;2011,F984&lt;=25),"Low: overrated new model with bad rotation"
)</f>
        <v>Low: not new model and bad rotation</v>
      </c>
    </row>
    <row r="985" spans="1:8" x14ac:dyDescent="0.3">
      <c r="A985" t="s">
        <v>15</v>
      </c>
      <c r="B985" t="s">
        <v>228</v>
      </c>
      <c r="C985">
        <v>2006</v>
      </c>
      <c r="D985">
        <v>3292.5531914893618</v>
      </c>
      <c r="E985">
        <v>101.41670336455221</v>
      </c>
      <c r="F985">
        <v>47</v>
      </c>
      <c r="H985" t="str" cm="1">
        <f t="array" ref="H985">_xlfn.IFS(
             AND(E985&gt;110,C985&gt;2011,F985&gt;100),"High: overrated, new and good rotation",
             AND(E985&lt;90,C985&gt;2011,F985&gt;100),"High: underrated, new and good rotation",
             AND(E985&lt;90,C985&lt;2011,F985&gt;100),"High: underrated, not too new but good rotation",
             AND(E985&lt;=110,C985&gt;2011,F985&lt;=25),"Critic: well priced/underrated and new, but bad rotation",
             AND(E985&gt;110,F985&gt;100),"Top Tier: premium vehicules that tend to be sold above market prices",
             AND(E985&gt;=90,E985&lt;=110,F985&gt;25),"Moderate: fair price and regular to good rotation",
             AND(E985&lt;90,AND(C985&lt;=2011,C985&gt;=2000),AND(F985&lt;100,F985&gt;25)),"Moderate: underrated regular model and regular rotation",
             AND(E985&lt;90,C985&gt;2011,AND(F985&lt;=100,F985&gt;25)),"Moderate: underrated new model with regular rotation",
             AND(E985&lt;90,C985&lt;2000,AND(F985&lt;=100,F985&gt;25)),"Moderate: underrated old model with regular rotation",
             AND(C985&lt;=2011,F985&lt;=25),"Low: not new model and bad rotation",
             AND(E985&gt;110,AND(C985&lt;=2011,C985&gt;=2000),F985&lt;=25),"Low: overrated regular model with bad rotation",
             AND(E985&gt;110,C985&lt;2011,AND(F985&lt;=100,F985&gt;25)),"Low: overrated regular model (not new) with regular rotation",
             AND(E985&gt;110,C985&gt;2011,F985&lt;=25),"Low: overrated new model with bad rotation"
)</f>
        <v>Moderate: fair price and regular to good rotation</v>
      </c>
    </row>
    <row r="986" spans="1:8" x14ac:dyDescent="0.3">
      <c r="A986" t="s">
        <v>15</v>
      </c>
      <c r="B986" t="s">
        <v>228</v>
      </c>
      <c r="C986">
        <v>2007</v>
      </c>
      <c r="D986">
        <v>3992.6470588235293</v>
      </c>
      <c r="E986">
        <v>99.660429429831112</v>
      </c>
      <c r="F986">
        <v>34</v>
      </c>
      <c r="H986" t="str" cm="1">
        <f t="array" ref="H986">_xlfn.IFS(
             AND(E986&gt;110,C986&gt;2011,F986&gt;100),"High: overrated, new and good rotation",
             AND(E986&lt;90,C986&gt;2011,F986&gt;100),"High: underrated, new and good rotation",
             AND(E986&lt;90,C986&lt;2011,F986&gt;100),"High: underrated, not too new but good rotation",
             AND(E986&lt;=110,C986&gt;2011,F986&lt;=25),"Critic: well priced/underrated and new, but bad rotation",
             AND(E986&gt;110,F986&gt;100),"Top Tier: premium vehicules that tend to be sold above market prices",
             AND(E986&gt;=90,E986&lt;=110,F986&gt;25),"Moderate: fair price and regular to good rotation",
             AND(E986&lt;90,AND(C986&lt;=2011,C986&gt;=2000),AND(F986&lt;100,F986&gt;25)),"Moderate: underrated regular model and regular rotation",
             AND(E986&lt;90,C986&gt;2011,AND(F986&lt;=100,F986&gt;25)),"Moderate: underrated new model with regular rotation",
             AND(E986&lt;90,C986&lt;2000,AND(F986&lt;=100,F986&gt;25)),"Moderate: underrated old model with regular rotation",
             AND(C986&lt;=2011,F986&lt;=25),"Low: not new model and bad rotation",
             AND(E986&gt;110,AND(C986&lt;=2011,C986&gt;=2000),F986&lt;=25),"Low: overrated regular model with bad rotation",
             AND(E986&gt;110,C986&lt;2011,AND(F986&lt;=100,F986&gt;25)),"Low: overrated regular model (not new) with regular rotation",
             AND(E986&gt;110,C986&gt;2011,F986&lt;=25),"Low: overrated new model with bad rotation"
)</f>
        <v>Moderate: fair price and regular to good rotation</v>
      </c>
    </row>
    <row r="987" spans="1:8" x14ac:dyDescent="0.3">
      <c r="A987" t="s">
        <v>15</v>
      </c>
      <c r="B987" t="s">
        <v>228</v>
      </c>
      <c r="C987">
        <v>2008</v>
      </c>
      <c r="D987">
        <v>4166.0465116279074</v>
      </c>
      <c r="E987">
        <v>96.462436005149698</v>
      </c>
      <c r="F987">
        <v>215</v>
      </c>
      <c r="H987" t="str" cm="1">
        <f t="array" ref="H987">_xlfn.IFS(
             AND(E987&gt;110,C987&gt;2011,F987&gt;100),"High: overrated, new and good rotation",
             AND(E987&lt;90,C987&gt;2011,F987&gt;100),"High: underrated, new and good rotation",
             AND(E987&lt;90,C987&lt;2011,F987&gt;100),"High: underrated, not too new but good rotation",
             AND(E987&lt;=110,C987&gt;2011,F987&lt;=25),"Critic: well priced/underrated and new, but bad rotation",
             AND(E987&gt;110,F987&gt;100),"Top Tier: premium vehicules that tend to be sold above market prices",
             AND(E987&gt;=90,E987&lt;=110,F987&gt;25),"Moderate: fair price and regular to good rotation",
             AND(E987&lt;90,AND(C987&lt;=2011,C987&gt;=2000),AND(F987&lt;100,F987&gt;25)),"Moderate: underrated regular model and regular rotation",
             AND(E987&lt;90,C987&gt;2011,AND(F987&lt;=100,F987&gt;25)),"Moderate: underrated new model with regular rotation",
             AND(E987&lt;90,C987&lt;2000,AND(F987&lt;=100,F987&gt;25)),"Moderate: underrated old model with regular rotation",
             AND(C987&lt;=2011,F987&lt;=25),"Low: not new model and bad rotation",
             AND(E987&gt;110,AND(C987&lt;=2011,C987&gt;=2000),F987&lt;=25),"Low: overrated regular model with bad rotation",
             AND(E987&gt;110,C987&lt;2011,AND(F987&lt;=100,F987&gt;25)),"Low: overrated regular model (not new) with regular rotation",
             AND(E987&gt;110,C987&gt;2011,F987&lt;=25),"Low: overrated new model with bad rotation"
)</f>
        <v>Moderate: fair price and regular to good rotation</v>
      </c>
    </row>
    <row r="988" spans="1:8" x14ac:dyDescent="0.3">
      <c r="A988" t="s">
        <v>15</v>
      </c>
      <c r="B988" t="s">
        <v>228</v>
      </c>
      <c r="C988">
        <v>2009</v>
      </c>
      <c r="D988">
        <v>4657.8389830508477</v>
      </c>
      <c r="E988">
        <v>97.262122187892174</v>
      </c>
      <c r="F988">
        <v>236</v>
      </c>
      <c r="H988" t="str" cm="1">
        <f t="array" ref="H988">_xlfn.IFS(
             AND(E988&gt;110,C988&gt;2011,F988&gt;100),"High: overrated, new and good rotation",
             AND(E988&lt;90,C988&gt;2011,F988&gt;100),"High: underrated, new and good rotation",
             AND(E988&lt;90,C988&lt;2011,F988&gt;100),"High: underrated, not too new but good rotation",
             AND(E988&lt;=110,C988&gt;2011,F988&lt;=25),"Critic: well priced/underrated and new, but bad rotation",
             AND(E988&gt;110,F988&gt;100),"Top Tier: premium vehicules that tend to be sold above market prices",
             AND(E988&gt;=90,E988&lt;=110,F988&gt;25),"Moderate: fair price and regular to good rotation",
             AND(E988&lt;90,AND(C988&lt;=2011,C988&gt;=2000),AND(F988&lt;100,F988&gt;25)),"Moderate: underrated regular model and regular rotation",
             AND(E988&lt;90,C988&gt;2011,AND(F988&lt;=100,F988&gt;25)),"Moderate: underrated new model with regular rotation",
             AND(E988&lt;90,C988&lt;2000,AND(F988&lt;=100,F988&gt;25)),"Moderate: underrated old model with regular rotation",
             AND(C988&lt;=2011,F988&lt;=25),"Low: not new model and bad rotation",
             AND(E988&gt;110,AND(C988&lt;=2011,C988&gt;=2000),F988&lt;=25),"Low: overrated regular model with bad rotation",
             AND(E988&gt;110,C988&lt;2011,AND(F988&lt;=100,F988&gt;25)),"Low: overrated regular model (not new) with regular rotation",
             AND(E988&gt;110,C988&gt;2011,F988&lt;=25),"Low: overrated new model with bad rotation"
)</f>
        <v>Moderate: fair price and regular to good rotation</v>
      </c>
    </row>
    <row r="989" spans="1:8" x14ac:dyDescent="0.3">
      <c r="A989" t="s">
        <v>15</v>
      </c>
      <c r="B989" t="s">
        <v>228</v>
      </c>
      <c r="C989">
        <v>2010</v>
      </c>
      <c r="D989">
        <v>5095.1067615658367</v>
      </c>
      <c r="E989">
        <v>96.595021571850879</v>
      </c>
      <c r="F989">
        <v>281</v>
      </c>
      <c r="H989" t="str" cm="1">
        <f t="array" ref="H989">_xlfn.IFS(
             AND(E989&gt;110,C989&gt;2011,F989&gt;100),"High: overrated, new and good rotation",
             AND(E989&lt;90,C989&gt;2011,F989&gt;100),"High: underrated, new and good rotation",
             AND(E989&lt;90,C989&lt;2011,F989&gt;100),"High: underrated, not too new but good rotation",
             AND(E989&lt;=110,C989&gt;2011,F989&lt;=25),"Critic: well priced/underrated and new, but bad rotation",
             AND(E989&gt;110,F989&gt;100),"Top Tier: premium vehicules that tend to be sold above market prices",
             AND(E989&gt;=90,E989&lt;=110,F989&gt;25),"Moderate: fair price and regular to good rotation",
             AND(E989&lt;90,AND(C989&lt;=2011,C989&gt;=2000),AND(F989&lt;100,F989&gt;25)),"Moderate: underrated regular model and regular rotation",
             AND(E989&lt;90,C989&gt;2011,AND(F989&lt;=100,F989&gt;25)),"Moderate: underrated new model with regular rotation",
             AND(E989&lt;90,C989&lt;2000,AND(F989&lt;=100,F989&gt;25)),"Moderate: underrated old model with regular rotation",
             AND(C989&lt;=2011,F989&lt;=25),"Low: not new model and bad rotation",
             AND(E989&gt;110,AND(C989&lt;=2011,C989&gt;=2000),F989&lt;=25),"Low: overrated regular model with bad rotation",
             AND(E989&gt;110,C989&lt;2011,AND(F989&lt;=100,F989&gt;25)),"Low: overrated regular model (not new) with regular rotation",
             AND(E989&gt;110,C989&gt;2011,F989&lt;=25),"Low: overrated new model with bad rotation"
)</f>
        <v>Moderate: fair price and regular to good rotation</v>
      </c>
    </row>
    <row r="990" spans="1:8" x14ac:dyDescent="0.3">
      <c r="A990" t="s">
        <v>15</v>
      </c>
      <c r="B990" t="s">
        <v>228</v>
      </c>
      <c r="C990">
        <v>2011</v>
      </c>
      <c r="D990">
        <v>5889.3617021276596</v>
      </c>
      <c r="E990">
        <v>97.227916287291677</v>
      </c>
      <c r="F990">
        <v>329</v>
      </c>
      <c r="H990" t="str" cm="1">
        <f t="array" ref="H990">_xlfn.IFS(
             AND(E990&gt;110,C990&gt;2011,F990&gt;100),"High: overrated, new and good rotation",
             AND(E990&lt;90,C990&gt;2011,F990&gt;100),"High: underrated, new and good rotation",
             AND(E990&lt;90,C990&lt;2011,F990&gt;100),"High: underrated, not too new but good rotation",
             AND(E990&lt;=110,C990&gt;2011,F990&lt;=25),"Critic: well priced/underrated and new, but bad rotation",
             AND(E990&gt;110,F990&gt;100),"Top Tier: premium vehicules that tend to be sold above market prices",
             AND(E990&gt;=90,E990&lt;=110,F990&gt;25),"Moderate: fair price and regular to good rotation",
             AND(E990&lt;90,AND(C990&lt;=2011,C990&gt;=2000),AND(F990&lt;100,F990&gt;25)),"Moderate: underrated regular model and regular rotation",
             AND(E990&lt;90,C990&gt;2011,AND(F990&lt;=100,F990&gt;25)),"Moderate: underrated new model with regular rotation",
             AND(E990&lt;90,C990&lt;2000,AND(F990&lt;=100,F990&gt;25)),"Moderate: underrated old model with regular rotation",
             AND(C990&lt;=2011,F990&lt;=25),"Low: not new model and bad rotation",
             AND(E990&gt;110,AND(C990&lt;=2011,C990&gt;=2000),F990&lt;=25),"Low: overrated regular model with bad rotation",
             AND(E990&gt;110,C990&lt;2011,AND(F990&lt;=100,F990&gt;25)),"Low: overrated regular model (not new) with regular rotation",
             AND(E990&gt;110,C990&gt;2011,F990&lt;=25),"Low: overrated new model with bad rotation"
)</f>
        <v>Moderate: fair price and regular to good rotation</v>
      </c>
    </row>
    <row r="991" spans="1:8" x14ac:dyDescent="0.3">
      <c r="A991" t="s">
        <v>15</v>
      </c>
      <c r="B991" t="s">
        <v>229</v>
      </c>
      <c r="C991">
        <v>1995</v>
      </c>
      <c r="D991">
        <v>5160</v>
      </c>
      <c r="E991">
        <v>103.83367302364408</v>
      </c>
      <c r="F991">
        <v>5</v>
      </c>
      <c r="H991" t="str" cm="1">
        <f t="array" ref="H991">_xlfn.IFS(
             AND(E991&gt;110,C991&gt;2011,F991&gt;100),"High: overrated, new and good rotation",
             AND(E991&lt;90,C991&gt;2011,F991&gt;100),"High: underrated, new and good rotation",
             AND(E991&lt;90,C991&lt;2011,F991&gt;100),"High: underrated, not too new but good rotation",
             AND(E991&lt;=110,C991&gt;2011,F991&lt;=25),"Critic: well priced/underrated and new, but bad rotation",
             AND(E991&gt;110,F991&gt;100),"Top Tier: premium vehicules that tend to be sold above market prices",
             AND(E991&gt;=90,E991&lt;=110,F991&gt;25),"Moderate: fair price and regular to good rotation",
             AND(E991&lt;90,AND(C991&lt;=2011,C991&gt;=2000),AND(F991&lt;100,F991&gt;25)),"Moderate: underrated regular model and regular rotation",
             AND(E991&lt;90,C991&gt;2011,AND(F991&lt;=100,F991&gt;25)),"Moderate: underrated new model with regular rotation",
             AND(E991&lt;90,C991&lt;2000,AND(F991&lt;=100,F991&gt;25)),"Moderate: underrated old model with regular rotation",
             AND(C991&lt;=2011,F991&lt;=25),"Low: not new model and bad rotation",
             AND(E991&gt;110,AND(C991&lt;=2011,C991&gt;=2000),F991&lt;=25),"Low: overrated regular model with bad rotation",
             AND(E991&gt;110,C991&lt;2011,AND(F991&lt;=100,F991&gt;25)),"Low: overrated regular model (not new) with regular rotation",
             AND(E991&gt;110,C991&gt;2011,F991&lt;=25),"Low: overrated new model with bad rotation"
)</f>
        <v>Low: not new model and bad rotation</v>
      </c>
    </row>
    <row r="992" spans="1:8" x14ac:dyDescent="0.3">
      <c r="A992" t="s">
        <v>15</v>
      </c>
      <c r="B992" t="s">
        <v>229</v>
      </c>
      <c r="C992">
        <v>1996</v>
      </c>
      <c r="D992">
        <v>5250</v>
      </c>
      <c r="E992">
        <v>128.22183579868178</v>
      </c>
      <c r="F992">
        <v>4</v>
      </c>
      <c r="H992" t="str" cm="1">
        <f t="array" ref="H992">_xlfn.IFS(
             AND(E992&gt;110,C992&gt;2011,F992&gt;100),"High: overrated, new and good rotation",
             AND(E992&lt;90,C992&gt;2011,F992&gt;100),"High: underrated, new and good rotation",
             AND(E992&lt;90,C992&lt;2011,F992&gt;100),"High: underrated, not too new but good rotation",
             AND(E992&lt;=110,C992&gt;2011,F992&lt;=25),"Critic: well priced/underrated and new, but bad rotation",
             AND(E992&gt;110,F992&gt;100),"Top Tier: premium vehicules that tend to be sold above market prices",
             AND(E992&gt;=90,E992&lt;=110,F992&gt;25),"Moderate: fair price and regular to good rotation",
             AND(E992&lt;90,AND(C992&lt;=2011,C992&gt;=2000),AND(F992&lt;100,F992&gt;25)),"Moderate: underrated regular model and regular rotation",
             AND(E992&lt;90,C992&gt;2011,AND(F992&lt;=100,F992&gt;25)),"Moderate: underrated new model with regular rotation",
             AND(E992&lt;90,C992&lt;2000,AND(F992&lt;=100,F992&gt;25)),"Moderate: underrated old model with regular rotation",
             AND(C992&lt;=2011,F992&lt;=25),"Low: not new model and bad rotation",
             AND(E992&gt;110,AND(C992&lt;=2011,C992&gt;=2000),F992&lt;=25),"Low: overrated regular model with bad rotation",
             AND(E992&gt;110,C992&lt;2011,AND(F992&lt;=100,F992&gt;25)),"Low: overrated regular model (not new) with regular rotation",
             AND(E992&gt;110,C992&gt;2011,F992&lt;=25),"Low: overrated new model with bad rotation"
)</f>
        <v>Low: not new model and bad rotation</v>
      </c>
    </row>
    <row r="993" spans="1:8" x14ac:dyDescent="0.3">
      <c r="A993" t="s">
        <v>15</v>
      </c>
      <c r="B993" t="s">
        <v>229</v>
      </c>
      <c r="C993">
        <v>2000</v>
      </c>
      <c r="D993">
        <v>1292.948717948718</v>
      </c>
      <c r="E993">
        <v>104.93610460896808</v>
      </c>
      <c r="F993">
        <v>39</v>
      </c>
      <c r="H993" t="str" cm="1">
        <f t="array" ref="H993">_xlfn.IFS(
             AND(E993&gt;110,C993&gt;2011,F993&gt;100),"High: overrated, new and good rotation",
             AND(E993&lt;90,C993&gt;2011,F993&gt;100),"High: underrated, new and good rotation",
             AND(E993&lt;90,C993&lt;2011,F993&gt;100),"High: underrated, not too new but good rotation",
             AND(E993&lt;=110,C993&gt;2011,F993&lt;=25),"Critic: well priced/underrated and new, but bad rotation",
             AND(E993&gt;110,F993&gt;100),"Top Tier: premium vehicules that tend to be sold above market prices",
             AND(E993&gt;=90,E993&lt;=110,F993&gt;25),"Moderate: fair price and regular to good rotation",
             AND(E993&lt;90,AND(C993&lt;=2011,C993&gt;=2000),AND(F993&lt;100,F993&gt;25)),"Moderate: underrated regular model and regular rotation",
             AND(E993&lt;90,C993&gt;2011,AND(F993&lt;=100,F993&gt;25)),"Moderate: underrated new model with regular rotation",
             AND(E993&lt;90,C993&lt;2000,AND(F993&lt;=100,F993&gt;25)),"Moderate: underrated old model with regular rotation",
             AND(C993&lt;=2011,F993&lt;=25),"Low: not new model and bad rotation",
             AND(E993&gt;110,AND(C993&lt;=2011,C993&gt;=2000),F993&lt;=25),"Low: overrated regular model with bad rotation",
             AND(E993&gt;110,C993&lt;2011,AND(F993&lt;=100,F993&gt;25)),"Low: overrated regular model (not new) with regular rotation",
             AND(E993&gt;110,C993&gt;2011,F993&lt;=25),"Low: overrated new model with bad rotation"
)</f>
        <v>Moderate: fair price and regular to good rotation</v>
      </c>
    </row>
    <row r="994" spans="1:8" x14ac:dyDescent="0.3">
      <c r="A994" t="s">
        <v>15</v>
      </c>
      <c r="B994" t="s">
        <v>229</v>
      </c>
      <c r="C994">
        <v>2001</v>
      </c>
      <c r="D994">
        <v>1044.8412698412699</v>
      </c>
      <c r="E994">
        <v>84.718679739686991</v>
      </c>
      <c r="F994">
        <v>63</v>
      </c>
      <c r="H994" t="str" cm="1">
        <f t="array" ref="H994">_xlfn.IFS(
             AND(E994&gt;110,C994&gt;2011,F994&gt;100),"High: overrated, new and good rotation",
             AND(E994&lt;90,C994&gt;2011,F994&gt;100),"High: underrated, new and good rotation",
             AND(E994&lt;90,C994&lt;2011,F994&gt;100),"High: underrated, not too new but good rotation",
             AND(E994&lt;=110,C994&gt;2011,F994&lt;=25),"Critic: well priced/underrated and new, but bad rotation",
             AND(E994&gt;110,F994&gt;100),"Top Tier: premium vehicules that tend to be sold above market prices",
             AND(E994&gt;=90,E994&lt;=110,F994&gt;25),"Moderate: fair price and regular to good rotation",
             AND(E994&lt;90,AND(C994&lt;=2011,C994&gt;=2000),AND(F994&lt;100,F994&gt;25)),"Moderate: underrated regular model and regular rotation",
             AND(E994&lt;90,C994&gt;2011,AND(F994&lt;=100,F994&gt;25)),"Moderate: underrated new model with regular rotation",
             AND(E994&lt;90,C994&lt;2000,AND(F994&lt;=100,F994&gt;25)),"Moderate: underrated old model with regular rotation",
             AND(C994&lt;=2011,F994&lt;=25),"Low: not new model and bad rotation",
             AND(E994&gt;110,AND(C994&lt;=2011,C994&gt;=2000),F994&lt;=25),"Low: overrated regular model with bad rotation",
             AND(E994&gt;110,C994&lt;2011,AND(F994&lt;=100,F994&gt;25)),"Low: overrated regular model (not new) with regular rotation",
             AND(E994&gt;110,C994&gt;2011,F994&lt;=25),"Low: overrated new model with bad rotation"
)</f>
        <v>Moderate: underrated regular model and regular rotation</v>
      </c>
    </row>
    <row r="995" spans="1:8" x14ac:dyDescent="0.3">
      <c r="A995" t="s">
        <v>15</v>
      </c>
      <c r="B995" t="s">
        <v>229</v>
      </c>
      <c r="C995">
        <v>2002</v>
      </c>
      <c r="D995">
        <v>1299.7126436781609</v>
      </c>
      <c r="E995">
        <v>94.448521696016101</v>
      </c>
      <c r="F995">
        <v>87</v>
      </c>
      <c r="H995" t="str" cm="1">
        <f t="array" ref="H995">_xlfn.IFS(
             AND(E995&gt;110,C995&gt;2011,F995&gt;100),"High: overrated, new and good rotation",
             AND(E995&lt;90,C995&gt;2011,F995&gt;100),"High: underrated, new and good rotation",
             AND(E995&lt;90,C995&lt;2011,F995&gt;100),"High: underrated, not too new but good rotation",
             AND(E995&lt;=110,C995&gt;2011,F995&lt;=25),"Critic: well priced/underrated and new, but bad rotation",
             AND(E995&gt;110,F995&gt;100),"Top Tier: premium vehicules that tend to be sold above market prices",
             AND(E995&gt;=90,E995&lt;=110,F995&gt;25),"Moderate: fair price and regular to good rotation",
             AND(E995&lt;90,AND(C995&lt;=2011,C995&gt;=2000),AND(F995&lt;100,F995&gt;25)),"Moderate: underrated regular model and regular rotation",
             AND(E995&lt;90,C995&gt;2011,AND(F995&lt;=100,F995&gt;25)),"Moderate: underrated new model with regular rotation",
             AND(E995&lt;90,C995&lt;2000,AND(F995&lt;=100,F995&gt;25)),"Moderate: underrated old model with regular rotation",
             AND(C995&lt;=2011,F995&lt;=25),"Low: not new model and bad rotation",
             AND(E995&gt;110,AND(C995&lt;=2011,C995&gt;=2000),F995&lt;=25),"Low: overrated regular model with bad rotation",
             AND(E995&gt;110,C995&lt;2011,AND(F995&lt;=100,F995&gt;25)),"Low: overrated regular model (not new) with regular rotation",
             AND(E995&gt;110,C995&gt;2011,F995&lt;=25),"Low: overrated new model with bad rotation"
)</f>
        <v>Moderate: fair price and regular to good rotation</v>
      </c>
    </row>
    <row r="996" spans="1:8" x14ac:dyDescent="0.3">
      <c r="A996" t="s">
        <v>15</v>
      </c>
      <c r="B996" t="s">
        <v>229</v>
      </c>
      <c r="C996">
        <v>2003</v>
      </c>
      <c r="D996">
        <v>1546.6032608695652</v>
      </c>
      <c r="E996">
        <v>100.63122067538093</v>
      </c>
      <c r="F996">
        <v>184</v>
      </c>
      <c r="H996" t="str" cm="1">
        <f t="array" ref="H996">_xlfn.IFS(
             AND(E996&gt;110,C996&gt;2011,F996&gt;100),"High: overrated, new and good rotation",
             AND(E996&lt;90,C996&gt;2011,F996&gt;100),"High: underrated, new and good rotation",
             AND(E996&lt;90,C996&lt;2011,F996&gt;100),"High: underrated, not too new but good rotation",
             AND(E996&lt;=110,C996&gt;2011,F996&lt;=25),"Critic: well priced/underrated and new, but bad rotation",
             AND(E996&gt;110,F996&gt;100),"Top Tier: premium vehicules that tend to be sold above market prices",
             AND(E996&gt;=90,E996&lt;=110,F996&gt;25),"Moderate: fair price and regular to good rotation",
             AND(E996&lt;90,AND(C996&lt;=2011,C996&gt;=2000),AND(F996&lt;100,F996&gt;25)),"Moderate: underrated regular model and regular rotation",
             AND(E996&lt;90,C996&gt;2011,AND(F996&lt;=100,F996&gt;25)),"Moderate: underrated new model with regular rotation",
             AND(E996&lt;90,C996&lt;2000,AND(F996&lt;=100,F996&gt;25)),"Moderate: underrated old model with regular rotation",
             AND(C996&lt;=2011,F996&lt;=25),"Low: not new model and bad rotation",
             AND(E996&gt;110,AND(C996&lt;=2011,C996&gt;=2000),F996&lt;=25),"Low: overrated regular model with bad rotation",
             AND(E996&gt;110,C996&lt;2011,AND(F996&lt;=100,F996&gt;25)),"Low: overrated regular model (not new) with regular rotation",
             AND(E996&gt;110,C996&gt;2011,F996&lt;=25),"Low: overrated new model with bad rotation"
)</f>
        <v>Moderate: fair price and regular to good rotation</v>
      </c>
    </row>
    <row r="997" spans="1:8" x14ac:dyDescent="0.3">
      <c r="A997" t="s">
        <v>15</v>
      </c>
      <c r="B997" t="s">
        <v>229</v>
      </c>
      <c r="C997">
        <v>2004</v>
      </c>
      <c r="D997">
        <v>1841.9444444444443</v>
      </c>
      <c r="E997">
        <v>94.436012475130596</v>
      </c>
      <c r="F997">
        <v>180</v>
      </c>
      <c r="H997" t="str" cm="1">
        <f t="array" ref="H997">_xlfn.IFS(
             AND(E997&gt;110,C997&gt;2011,F997&gt;100),"High: overrated, new and good rotation",
             AND(E997&lt;90,C997&gt;2011,F997&gt;100),"High: underrated, new and good rotation",
             AND(E997&lt;90,C997&lt;2011,F997&gt;100),"High: underrated, not too new but good rotation",
             AND(E997&lt;=110,C997&gt;2011,F997&lt;=25),"Critic: well priced/underrated and new, but bad rotation",
             AND(E997&gt;110,F997&gt;100),"Top Tier: premium vehicules that tend to be sold above market prices",
             AND(E997&gt;=90,E997&lt;=110,F997&gt;25),"Moderate: fair price and regular to good rotation",
             AND(E997&lt;90,AND(C997&lt;=2011,C997&gt;=2000),AND(F997&lt;100,F997&gt;25)),"Moderate: underrated regular model and regular rotation",
             AND(E997&lt;90,C997&gt;2011,AND(F997&lt;=100,F997&gt;25)),"Moderate: underrated new model with regular rotation",
             AND(E997&lt;90,C997&lt;2000,AND(F997&lt;=100,F997&gt;25)),"Moderate: underrated old model with regular rotation",
             AND(C997&lt;=2011,F997&lt;=25),"Low: not new model and bad rotation",
             AND(E997&gt;110,AND(C997&lt;=2011,C997&gt;=2000),F997&lt;=25),"Low: overrated regular model with bad rotation",
             AND(E997&gt;110,C997&lt;2011,AND(F997&lt;=100,F997&gt;25)),"Low: overrated regular model (not new) with regular rotation",
             AND(E997&gt;110,C997&gt;2011,F997&lt;=25),"Low: overrated new model with bad rotation"
)</f>
        <v>Moderate: fair price and regular to good rotation</v>
      </c>
    </row>
    <row r="998" spans="1:8" x14ac:dyDescent="0.3">
      <c r="A998" t="s">
        <v>15</v>
      </c>
      <c r="B998" t="s">
        <v>229</v>
      </c>
      <c r="C998">
        <v>2005</v>
      </c>
      <c r="D998">
        <v>2051.5550239234449</v>
      </c>
      <c r="E998">
        <v>109.54465586963785</v>
      </c>
      <c r="F998">
        <v>209</v>
      </c>
      <c r="H998" t="str" cm="1">
        <f t="array" ref="H998">_xlfn.IFS(
             AND(E998&gt;110,C998&gt;2011,F998&gt;100),"High: overrated, new and good rotation",
             AND(E998&lt;90,C998&gt;2011,F998&gt;100),"High: underrated, new and good rotation",
             AND(E998&lt;90,C998&lt;2011,F998&gt;100),"High: underrated, not too new but good rotation",
             AND(E998&lt;=110,C998&gt;2011,F998&lt;=25),"Critic: well priced/underrated and new, but bad rotation",
             AND(E998&gt;110,F998&gt;100),"Top Tier: premium vehicules that tend to be sold above market prices",
             AND(E998&gt;=90,E998&lt;=110,F998&gt;25),"Moderate: fair price and regular to good rotation",
             AND(E998&lt;90,AND(C998&lt;=2011,C998&gt;=2000),AND(F998&lt;100,F998&gt;25)),"Moderate: underrated regular model and regular rotation",
             AND(E998&lt;90,C998&gt;2011,AND(F998&lt;=100,F998&gt;25)),"Moderate: underrated new model with regular rotation",
             AND(E998&lt;90,C998&lt;2000,AND(F998&lt;=100,F998&gt;25)),"Moderate: underrated old model with regular rotation",
             AND(C998&lt;=2011,F998&lt;=25),"Low: not new model and bad rotation",
             AND(E998&gt;110,AND(C998&lt;=2011,C998&gt;=2000),F998&lt;=25),"Low: overrated regular model with bad rotation",
             AND(E998&gt;110,C998&lt;2011,AND(F998&lt;=100,F998&gt;25)),"Low: overrated regular model (not new) with regular rotation",
             AND(E998&gt;110,C998&gt;2011,F998&lt;=25),"Low: overrated new model with bad rotation"
)</f>
        <v>Moderate: fair price and regular to good rotation</v>
      </c>
    </row>
    <row r="999" spans="1:8" x14ac:dyDescent="0.3">
      <c r="A999" t="s">
        <v>15</v>
      </c>
      <c r="B999" t="s">
        <v>229</v>
      </c>
      <c r="C999">
        <v>2006</v>
      </c>
      <c r="D999">
        <v>3667.815053763441</v>
      </c>
      <c r="E999">
        <v>97.656419914305943</v>
      </c>
      <c r="F999">
        <v>465</v>
      </c>
      <c r="H999" t="str" cm="1">
        <f t="array" ref="H999">_xlfn.IFS(
             AND(E999&gt;110,C999&gt;2011,F999&gt;100),"High: overrated, new and good rotation",
             AND(E999&lt;90,C999&gt;2011,F999&gt;100),"High: underrated, new and good rotation",
             AND(E999&lt;90,C999&lt;2011,F999&gt;100),"High: underrated, not too new but good rotation",
             AND(E999&lt;=110,C999&gt;2011,F999&lt;=25),"Critic: well priced/underrated and new, but bad rotation",
             AND(E999&gt;110,F999&gt;100),"Top Tier: premium vehicules that tend to be sold above market prices",
             AND(E999&gt;=90,E999&lt;=110,F999&gt;25),"Moderate: fair price and regular to good rotation",
             AND(E999&lt;90,AND(C999&lt;=2011,C999&gt;=2000),AND(F999&lt;100,F999&gt;25)),"Moderate: underrated regular model and regular rotation",
             AND(E999&lt;90,C999&gt;2011,AND(F999&lt;=100,F999&gt;25)),"Moderate: underrated new model with regular rotation",
             AND(E999&lt;90,C999&lt;2000,AND(F999&lt;=100,F999&gt;25)),"Moderate: underrated old model with regular rotation",
             AND(C999&lt;=2011,F999&lt;=25),"Low: not new model and bad rotation",
             AND(E999&gt;110,AND(C999&lt;=2011,C999&gt;=2000),F999&lt;=25),"Low: overrated regular model with bad rotation",
             AND(E999&gt;110,C999&lt;2011,AND(F999&lt;=100,F999&gt;25)),"Low: overrated regular model (not new) with regular rotation",
             AND(E999&gt;110,C999&gt;2011,F999&lt;=25),"Low: overrated new model with bad rotation"
)</f>
        <v>Moderate: fair price and regular to good rotation</v>
      </c>
    </row>
    <row r="1000" spans="1:8" x14ac:dyDescent="0.3">
      <c r="A1000" t="s">
        <v>15</v>
      </c>
      <c r="B1000" t="s">
        <v>229</v>
      </c>
      <c r="C1000">
        <v>2007</v>
      </c>
      <c r="D1000">
        <v>4152.8730703259007</v>
      </c>
      <c r="E1000">
        <v>93.751031915269934</v>
      </c>
      <c r="F1000">
        <v>583</v>
      </c>
      <c r="H1000" t="str" cm="1">
        <f t="array" ref="H1000">_xlfn.IFS(
             AND(E1000&gt;110,C1000&gt;2011,F1000&gt;100),"High: overrated, new and good rotation",
             AND(E1000&lt;90,C1000&gt;2011,F1000&gt;100),"High: underrated, new and good rotation",
             AND(E1000&lt;90,C1000&lt;2011,F1000&gt;100),"High: underrated, not too new but good rotation",
             AND(E1000&lt;=110,C1000&gt;2011,F1000&lt;=25),"Critic: well priced/underrated and new, but bad rotation",
             AND(E1000&gt;110,F1000&gt;100),"Top Tier: premium vehicules that tend to be sold above market prices",
             AND(E1000&gt;=90,E1000&lt;=110,F1000&gt;25),"Moderate: fair price and regular to good rotation",
             AND(E1000&lt;90,AND(C1000&lt;=2011,C1000&gt;=2000),AND(F1000&lt;100,F1000&gt;25)),"Moderate: underrated regular model and regular rotation",
             AND(E1000&lt;90,C1000&gt;2011,AND(F1000&lt;=100,F1000&gt;25)),"Moderate: underrated new model with regular rotation",
             AND(E1000&lt;90,C1000&lt;2000,AND(F1000&lt;=100,F1000&gt;25)),"Moderate: underrated old model with regular rotation",
             AND(C1000&lt;=2011,F1000&lt;=25),"Low: not new model and bad rotation",
             AND(E1000&gt;110,AND(C1000&lt;=2011,C1000&gt;=2000),F1000&lt;=25),"Low: overrated regular model with bad rotation",
             AND(E1000&gt;110,C1000&lt;2011,AND(F1000&lt;=100,F1000&gt;25)),"Low: overrated regular model (not new) with regular rotation",
             AND(E1000&gt;110,C1000&gt;2011,F1000&lt;=25),"Low: overrated new model with bad rotation"
)</f>
        <v>Moderate: fair price and regular to good rotation</v>
      </c>
    </row>
    <row r="1001" spans="1:8" x14ac:dyDescent="0.3">
      <c r="A1001" t="s">
        <v>15</v>
      </c>
      <c r="B1001" t="s">
        <v>229</v>
      </c>
      <c r="C1001">
        <v>2008</v>
      </c>
      <c r="D1001">
        <v>4723.9860139860139</v>
      </c>
      <c r="E1001">
        <v>94.77920220853855</v>
      </c>
      <c r="F1001">
        <v>715</v>
      </c>
      <c r="H1001" t="str" cm="1">
        <f t="array" ref="H1001">_xlfn.IFS(
             AND(E1001&gt;110,C1001&gt;2011,F1001&gt;100),"High: overrated, new and good rotation",
             AND(E1001&lt;90,C1001&gt;2011,F1001&gt;100),"High: underrated, new and good rotation",
             AND(E1001&lt;90,C1001&lt;2011,F1001&gt;100),"High: underrated, not too new but good rotation",
             AND(E1001&lt;=110,C1001&gt;2011,F1001&lt;=25),"Critic: well priced/underrated and new, but bad rotation",
             AND(E1001&gt;110,F1001&gt;100),"Top Tier: premium vehicules that tend to be sold above market prices",
             AND(E1001&gt;=90,E1001&lt;=110,F1001&gt;25),"Moderate: fair price and regular to good rotation",
             AND(E1001&lt;90,AND(C1001&lt;=2011,C1001&gt;=2000),AND(F1001&lt;100,F1001&gt;25)),"Moderate: underrated regular model and regular rotation",
             AND(E1001&lt;90,C1001&gt;2011,AND(F1001&lt;=100,F1001&gt;25)),"Moderate: underrated new model with regular rotation",
             AND(E1001&lt;90,C1001&lt;2000,AND(F1001&lt;=100,F1001&gt;25)),"Moderate: underrated old model with regular rotation",
             AND(C1001&lt;=2011,F1001&lt;=25),"Low: not new model and bad rotation",
             AND(E1001&gt;110,AND(C1001&lt;=2011,C1001&gt;=2000),F1001&lt;=25),"Low: overrated regular model with bad rotation",
             AND(E1001&gt;110,C1001&lt;2011,AND(F1001&lt;=100,F1001&gt;25)),"Low: overrated regular model (not new) with regular rotation",
             AND(E1001&gt;110,C1001&gt;2011,F1001&lt;=25),"Low: overrated new model with bad rotation"
)</f>
        <v>Moderate: fair price and regular to good rotation</v>
      </c>
    </row>
    <row r="1002" spans="1:8" x14ac:dyDescent="0.3">
      <c r="A1002" t="s">
        <v>15</v>
      </c>
      <c r="B1002" t="s">
        <v>229</v>
      </c>
      <c r="C1002">
        <v>2009</v>
      </c>
      <c r="D1002">
        <v>5563.78125</v>
      </c>
      <c r="E1002">
        <v>93.745670572194072</v>
      </c>
      <c r="F1002">
        <v>480</v>
      </c>
      <c r="H1002" t="str" cm="1">
        <f t="array" ref="H1002">_xlfn.IFS(
             AND(E1002&gt;110,C1002&gt;2011,F1002&gt;100),"High: overrated, new and good rotation",
             AND(E1002&lt;90,C1002&gt;2011,F1002&gt;100),"High: underrated, new and good rotation",
             AND(E1002&lt;90,C1002&lt;2011,F1002&gt;100),"High: underrated, not too new but good rotation",
             AND(E1002&lt;=110,C1002&gt;2011,F1002&lt;=25),"Critic: well priced/underrated and new, but bad rotation",
             AND(E1002&gt;110,F1002&gt;100),"Top Tier: premium vehicules that tend to be sold above market prices",
             AND(E1002&gt;=90,E1002&lt;=110,F1002&gt;25),"Moderate: fair price and regular to good rotation",
             AND(E1002&lt;90,AND(C1002&lt;=2011,C1002&gt;=2000),AND(F1002&lt;100,F1002&gt;25)),"Moderate: underrated regular model and regular rotation",
             AND(E1002&lt;90,C1002&gt;2011,AND(F1002&lt;=100,F1002&gt;25)),"Moderate: underrated new model with regular rotation",
             AND(E1002&lt;90,C1002&lt;2000,AND(F1002&lt;=100,F1002&gt;25)),"Moderate: underrated old model with regular rotation",
             AND(C1002&lt;=2011,F1002&lt;=25),"Low: not new model and bad rotation",
             AND(E1002&gt;110,AND(C1002&lt;=2011,C1002&gt;=2000),F1002&lt;=25),"Low: overrated regular model with bad rotation",
             AND(E1002&gt;110,C1002&lt;2011,AND(F1002&lt;=100,F1002&gt;25)),"Low: overrated regular model (not new) with regular rotation",
             AND(E1002&gt;110,C1002&gt;2011,F1002&lt;=25),"Low: overrated new model with bad rotation"
)</f>
        <v>Moderate: fair price and regular to good rotation</v>
      </c>
    </row>
    <row r="1003" spans="1:8" x14ac:dyDescent="0.3">
      <c r="A1003" t="s">
        <v>15</v>
      </c>
      <c r="B1003" t="s">
        <v>229</v>
      </c>
      <c r="C1003">
        <v>2010</v>
      </c>
      <c r="D1003">
        <v>6225.6024096385545</v>
      </c>
      <c r="E1003">
        <v>96.299009342341932</v>
      </c>
      <c r="F1003">
        <v>498</v>
      </c>
      <c r="H1003" t="str" cm="1">
        <f t="array" ref="H1003">_xlfn.IFS(
             AND(E1003&gt;110,C1003&gt;2011,F1003&gt;100),"High: overrated, new and good rotation",
             AND(E1003&lt;90,C1003&gt;2011,F1003&gt;100),"High: underrated, new and good rotation",
             AND(E1003&lt;90,C1003&lt;2011,F1003&gt;100),"High: underrated, not too new but good rotation",
             AND(E1003&lt;=110,C1003&gt;2011,F1003&lt;=25),"Critic: well priced/underrated and new, but bad rotation",
             AND(E1003&gt;110,F1003&gt;100),"Top Tier: premium vehicules that tend to be sold above market prices",
             AND(E1003&gt;=90,E1003&lt;=110,F1003&gt;25),"Moderate: fair price and regular to good rotation",
             AND(E1003&lt;90,AND(C1003&lt;=2011,C1003&gt;=2000),AND(F1003&lt;100,F1003&gt;25)),"Moderate: underrated regular model and regular rotation",
             AND(E1003&lt;90,C1003&gt;2011,AND(F1003&lt;=100,F1003&gt;25)),"Moderate: underrated new model with regular rotation",
             AND(E1003&lt;90,C1003&lt;2000,AND(F1003&lt;=100,F1003&gt;25)),"Moderate: underrated old model with regular rotation",
             AND(C1003&lt;=2011,F1003&lt;=25),"Low: not new model and bad rotation",
             AND(E1003&gt;110,AND(C1003&lt;=2011,C1003&gt;=2000),F1003&lt;=25),"Low: overrated regular model with bad rotation",
             AND(E1003&gt;110,C1003&lt;2011,AND(F1003&lt;=100,F1003&gt;25)),"Low: overrated regular model (not new) with regular rotation",
             AND(E1003&gt;110,C1003&gt;2011,F1003&lt;=25),"Low: overrated new model with bad rotation"
)</f>
        <v>Moderate: fair price and regular to good rotation</v>
      </c>
    </row>
    <row r="1004" spans="1:8" x14ac:dyDescent="0.3">
      <c r="A1004" t="s">
        <v>15</v>
      </c>
      <c r="B1004" t="s">
        <v>229</v>
      </c>
      <c r="C1004">
        <v>2011</v>
      </c>
      <c r="D1004">
        <v>7364.9067909454061</v>
      </c>
      <c r="E1004">
        <v>95.85898335291958</v>
      </c>
      <c r="F1004">
        <v>751</v>
      </c>
      <c r="H1004" t="str" cm="1">
        <f t="array" ref="H1004">_xlfn.IFS(
             AND(E1004&gt;110,C1004&gt;2011,F1004&gt;100),"High: overrated, new and good rotation",
             AND(E1004&lt;90,C1004&gt;2011,F1004&gt;100),"High: underrated, new and good rotation",
             AND(E1004&lt;90,C1004&lt;2011,F1004&gt;100),"High: underrated, not too new but good rotation",
             AND(E1004&lt;=110,C1004&gt;2011,F1004&lt;=25),"Critic: well priced/underrated and new, but bad rotation",
             AND(E1004&gt;110,F1004&gt;100),"Top Tier: premium vehicules that tend to be sold above market prices",
             AND(E1004&gt;=90,E1004&lt;=110,F1004&gt;25),"Moderate: fair price and regular to good rotation",
             AND(E1004&lt;90,AND(C1004&lt;=2011,C1004&gt;=2000),AND(F1004&lt;100,F1004&gt;25)),"Moderate: underrated regular model and regular rotation",
             AND(E1004&lt;90,C1004&gt;2011,AND(F1004&lt;=100,F1004&gt;25)),"Moderate: underrated new model with regular rotation",
             AND(E1004&lt;90,C1004&lt;2000,AND(F1004&lt;=100,F1004&gt;25)),"Moderate: underrated old model with regular rotation",
             AND(C1004&lt;=2011,F1004&lt;=25),"Low: not new model and bad rotation",
             AND(E1004&gt;110,AND(C1004&lt;=2011,C1004&gt;=2000),F1004&lt;=25),"Low: overrated regular model with bad rotation",
             AND(E1004&gt;110,C1004&lt;2011,AND(F1004&lt;=100,F1004&gt;25)),"Low: overrated regular model (not new) with regular rotation",
             AND(E1004&gt;110,C1004&gt;2011,F1004&lt;=25),"Low: overrated new model with bad rotation"
)</f>
        <v>Moderate: fair price and regular to good rotation</v>
      </c>
    </row>
    <row r="1005" spans="1:8" x14ac:dyDescent="0.3">
      <c r="A1005" t="s">
        <v>15</v>
      </c>
      <c r="B1005" t="s">
        <v>229</v>
      </c>
      <c r="C1005">
        <v>2012</v>
      </c>
      <c r="D1005">
        <v>8788.595800524934</v>
      </c>
      <c r="E1005">
        <v>97.81562860319346</v>
      </c>
      <c r="F1005">
        <v>762</v>
      </c>
      <c r="H1005" t="str" cm="1">
        <f t="array" ref="H1005">_xlfn.IFS(
             AND(E1005&gt;110,C1005&gt;2011,F1005&gt;100),"High: overrated, new and good rotation",
             AND(E1005&lt;90,C1005&gt;2011,F1005&gt;100),"High: underrated, new and good rotation",
             AND(E1005&lt;90,C1005&lt;2011,F1005&gt;100),"High: underrated, not too new but good rotation",
             AND(E1005&lt;=110,C1005&gt;2011,F1005&lt;=25),"Critic: well priced/underrated and new, but bad rotation",
             AND(E1005&gt;110,F1005&gt;100),"Top Tier: premium vehicules that tend to be sold above market prices",
             AND(E1005&gt;=90,E1005&lt;=110,F1005&gt;25),"Moderate: fair price and regular to good rotation",
             AND(E1005&lt;90,AND(C1005&lt;=2011,C1005&gt;=2000),AND(F1005&lt;100,F1005&gt;25)),"Moderate: underrated regular model and regular rotation",
             AND(E1005&lt;90,C1005&gt;2011,AND(F1005&lt;=100,F1005&gt;25)),"Moderate: underrated new model with regular rotation",
             AND(E1005&lt;90,C1005&lt;2000,AND(F1005&lt;=100,F1005&gt;25)),"Moderate: underrated old model with regular rotation",
             AND(C1005&lt;=2011,F1005&lt;=25),"Low: not new model and bad rotation",
             AND(E1005&gt;110,AND(C1005&lt;=2011,C1005&gt;=2000),F1005&lt;=25),"Low: overrated regular model with bad rotation",
             AND(E1005&gt;110,C1005&lt;2011,AND(F1005&lt;=100,F1005&gt;25)),"Low: overrated regular model (not new) with regular rotation",
             AND(E1005&gt;110,C1005&gt;2011,F1005&lt;=25),"Low: overrated new model with bad rotation"
)</f>
        <v>Moderate: fair price and regular to good rotation</v>
      </c>
    </row>
    <row r="1006" spans="1:8" x14ac:dyDescent="0.3">
      <c r="A1006" t="s">
        <v>15</v>
      </c>
      <c r="B1006" t="s">
        <v>229</v>
      </c>
      <c r="C1006">
        <v>2013</v>
      </c>
      <c r="D1006">
        <v>10113.800203873598</v>
      </c>
      <c r="E1006">
        <v>98.82554862593075</v>
      </c>
      <c r="F1006">
        <v>1962</v>
      </c>
      <c r="H1006" t="str" cm="1">
        <f t="array" ref="H1006">_xlfn.IFS(
             AND(E1006&gt;110,C1006&gt;2011,F1006&gt;100),"High: overrated, new and good rotation",
             AND(E1006&lt;90,C1006&gt;2011,F1006&gt;100),"High: underrated, new and good rotation",
             AND(E1006&lt;90,C1006&lt;2011,F1006&gt;100),"High: underrated, not too new but good rotation",
             AND(E1006&lt;=110,C1006&gt;2011,F1006&lt;=25),"Critic: well priced/underrated and new, but bad rotation",
             AND(E1006&gt;110,F1006&gt;100),"Top Tier: premium vehicules that tend to be sold above market prices",
             AND(E1006&gt;=90,E1006&lt;=110,F1006&gt;25),"Moderate: fair price and regular to good rotation",
             AND(E1006&lt;90,AND(C1006&lt;=2011,C1006&gt;=2000),AND(F1006&lt;100,F1006&gt;25)),"Moderate: underrated regular model and regular rotation",
             AND(E1006&lt;90,C1006&gt;2011,AND(F1006&lt;=100,F1006&gt;25)),"Moderate: underrated new model with regular rotation",
             AND(E1006&lt;90,C1006&lt;2000,AND(F1006&lt;=100,F1006&gt;25)),"Moderate: underrated old model with regular rotation",
             AND(C1006&lt;=2011,F1006&lt;=25),"Low: not new model and bad rotation",
             AND(E1006&gt;110,AND(C1006&lt;=2011,C1006&gt;=2000),F1006&lt;=25),"Low: overrated regular model with bad rotation",
             AND(E1006&gt;110,C1006&lt;2011,AND(F1006&lt;=100,F1006&gt;25)),"Low: overrated regular model (not new) with regular rotation",
             AND(E1006&gt;110,C1006&gt;2011,F1006&lt;=25),"Low: overrated new model with bad rotation"
)</f>
        <v>Moderate: fair price and regular to good rotation</v>
      </c>
    </row>
    <row r="1007" spans="1:8" x14ac:dyDescent="0.3">
      <c r="A1007" t="s">
        <v>15</v>
      </c>
      <c r="B1007" t="s">
        <v>229</v>
      </c>
      <c r="C1007">
        <v>2014</v>
      </c>
      <c r="D1007">
        <v>19481.142410015651</v>
      </c>
      <c r="E1007">
        <v>98.657588987853615</v>
      </c>
      <c r="F1007">
        <v>639</v>
      </c>
      <c r="H1007" t="str" cm="1">
        <f t="array" ref="H1007">_xlfn.IFS(
             AND(E1007&gt;110,C1007&gt;2011,F1007&gt;100),"High: overrated, new and good rotation",
             AND(E1007&lt;90,C1007&gt;2011,F1007&gt;100),"High: underrated, new and good rotation",
             AND(E1007&lt;90,C1007&lt;2011,F1007&gt;100),"High: underrated, not too new but good rotation",
             AND(E1007&lt;=110,C1007&gt;2011,F1007&lt;=25),"Critic: well priced/underrated and new, but bad rotation",
             AND(E1007&gt;110,F1007&gt;100),"Top Tier: premium vehicules that tend to be sold above market prices",
             AND(E1007&gt;=90,E1007&lt;=110,F1007&gt;25),"Moderate: fair price and regular to good rotation",
             AND(E1007&lt;90,AND(C1007&lt;=2011,C1007&gt;=2000),AND(F1007&lt;100,F1007&gt;25)),"Moderate: underrated regular model and regular rotation",
             AND(E1007&lt;90,C1007&gt;2011,AND(F1007&lt;=100,F1007&gt;25)),"Moderate: underrated new model with regular rotation",
             AND(E1007&lt;90,C1007&lt;2000,AND(F1007&lt;=100,F1007&gt;25)),"Moderate: underrated old model with regular rotation",
             AND(C1007&lt;=2011,F1007&lt;=25),"Low: not new model and bad rotation",
             AND(E1007&gt;110,AND(C1007&lt;=2011,C1007&gt;=2000),F1007&lt;=25),"Low: overrated regular model with bad rotation",
             AND(E1007&gt;110,C1007&lt;2011,AND(F1007&lt;=100,F1007&gt;25)),"Low: overrated regular model (not new) with regular rotation",
             AND(E1007&gt;110,C1007&gt;2011,F1007&lt;=25),"Low: overrated new model with bad rotation"
)</f>
        <v>Moderate: fair price and regular to good rotation</v>
      </c>
    </row>
    <row r="1008" spans="1:8" x14ac:dyDescent="0.3">
      <c r="A1008" t="s">
        <v>15</v>
      </c>
      <c r="B1008" t="s">
        <v>229</v>
      </c>
      <c r="C1008">
        <v>2015</v>
      </c>
      <c r="D1008">
        <v>21921.703296703297</v>
      </c>
      <c r="E1008">
        <v>95.540839753842505</v>
      </c>
      <c r="F1008">
        <v>182</v>
      </c>
      <c r="H1008" t="str" cm="1">
        <f t="array" ref="H1008">_xlfn.IFS(
             AND(E1008&gt;110,C1008&gt;2011,F1008&gt;100),"High: overrated, new and good rotation",
             AND(E1008&lt;90,C1008&gt;2011,F1008&gt;100),"High: underrated, new and good rotation",
             AND(E1008&lt;90,C1008&lt;2011,F1008&gt;100),"High: underrated, not too new but good rotation",
             AND(E1008&lt;=110,C1008&gt;2011,F1008&lt;=25),"Critic: well priced/underrated and new, but bad rotation",
             AND(E1008&gt;110,F1008&gt;100),"Top Tier: premium vehicules that tend to be sold above market prices",
             AND(E1008&gt;=90,E1008&lt;=110,F1008&gt;25),"Moderate: fair price and regular to good rotation",
             AND(E1008&lt;90,AND(C1008&lt;=2011,C1008&gt;=2000),AND(F1008&lt;100,F1008&gt;25)),"Moderate: underrated regular model and regular rotation",
             AND(E1008&lt;90,C1008&gt;2011,AND(F1008&lt;=100,F1008&gt;25)),"Moderate: underrated new model with regular rotation",
             AND(E1008&lt;90,C1008&lt;2000,AND(F1008&lt;=100,F1008&gt;25)),"Moderate: underrated old model with regular rotation",
             AND(C1008&lt;=2011,F1008&lt;=25),"Low: not new model and bad rotation",
             AND(E1008&gt;110,AND(C1008&lt;=2011,C1008&gt;=2000),F1008&lt;=25),"Low: overrated regular model with bad rotation",
             AND(E1008&gt;110,C1008&lt;2011,AND(F1008&lt;=100,F1008&gt;25)),"Low: overrated regular model (not new) with regular rotation",
             AND(E1008&gt;110,C1008&gt;2011,F1008&lt;=25),"Low: overrated new model with bad rotation"
)</f>
        <v>Moderate: fair price and regular to good rotation</v>
      </c>
    </row>
    <row r="1009" spans="1:8" x14ac:dyDescent="0.3">
      <c r="A1009" t="s">
        <v>15</v>
      </c>
      <c r="B1009" t="s">
        <v>230</v>
      </c>
      <c r="C1009">
        <v>2014</v>
      </c>
      <c r="D1009">
        <v>13868.170309653917</v>
      </c>
      <c r="E1009">
        <v>99.570267831536299</v>
      </c>
      <c r="F1009">
        <v>1098</v>
      </c>
      <c r="H1009" t="str" cm="1">
        <f t="array" ref="H1009">_xlfn.IFS(
             AND(E1009&gt;110,C1009&gt;2011,F1009&gt;100),"High: overrated, new and good rotation",
             AND(E1009&lt;90,C1009&gt;2011,F1009&gt;100),"High: underrated, new and good rotation",
             AND(E1009&lt;90,C1009&lt;2011,F1009&gt;100),"High: underrated, not too new but good rotation",
             AND(E1009&lt;=110,C1009&gt;2011,F1009&lt;=25),"Critic: well priced/underrated and new, but bad rotation",
             AND(E1009&gt;110,F1009&gt;100),"Top Tier: premium vehicules that tend to be sold above market prices",
             AND(E1009&gt;=90,E1009&lt;=110,F1009&gt;25),"Moderate: fair price and regular to good rotation",
             AND(E1009&lt;90,AND(C1009&lt;=2011,C1009&gt;=2000),AND(F1009&lt;100,F1009&gt;25)),"Moderate: underrated regular model and regular rotation",
             AND(E1009&lt;90,C1009&gt;2011,AND(F1009&lt;=100,F1009&gt;25)),"Moderate: underrated new model with regular rotation",
             AND(E1009&lt;90,C1009&lt;2000,AND(F1009&lt;=100,F1009&gt;25)),"Moderate: underrated old model with regular rotation",
             AND(C1009&lt;=2011,F1009&lt;=25),"Low: not new model and bad rotation",
             AND(E1009&gt;110,AND(C1009&lt;=2011,C1009&gt;=2000),F1009&lt;=25),"Low: overrated regular model with bad rotation",
             AND(E1009&gt;110,C1009&lt;2011,AND(F1009&lt;=100,F1009&gt;25)),"Low: overrated regular model (not new) with regular rotation",
             AND(E1009&gt;110,C1009&gt;2011,F1009&lt;=25),"Low: overrated new model with bad rotation"
)</f>
        <v>Moderate: fair price and regular to good rotation</v>
      </c>
    </row>
    <row r="1010" spans="1:8" x14ac:dyDescent="0.3">
      <c r="A1010" t="s">
        <v>15</v>
      </c>
      <c r="B1010" t="s">
        <v>231</v>
      </c>
      <c r="C1010">
        <v>1995</v>
      </c>
      <c r="D1010">
        <v>825</v>
      </c>
      <c r="E1010">
        <v>125.49783375508014</v>
      </c>
      <c r="F1010">
        <v>6</v>
      </c>
      <c r="H1010" t="str" cm="1">
        <f t="array" ref="H1010">_xlfn.IFS(
             AND(E1010&gt;110,C1010&gt;2011,F1010&gt;100),"High: overrated, new and good rotation",
             AND(E1010&lt;90,C1010&gt;2011,F1010&gt;100),"High: underrated, new and good rotation",
             AND(E1010&lt;90,C1010&lt;2011,F1010&gt;100),"High: underrated, not too new but good rotation",
             AND(E1010&lt;=110,C1010&gt;2011,F1010&lt;=25),"Critic: well priced/underrated and new, but bad rotation",
             AND(E1010&gt;110,F1010&gt;100),"Top Tier: premium vehicules that tend to be sold above market prices",
             AND(E1010&gt;=90,E1010&lt;=110,F1010&gt;25),"Moderate: fair price and regular to good rotation",
             AND(E1010&lt;90,AND(C1010&lt;=2011,C1010&gt;=2000),AND(F1010&lt;100,F1010&gt;25)),"Moderate: underrated regular model and regular rotation",
             AND(E1010&lt;90,C1010&gt;2011,AND(F1010&lt;=100,F1010&gt;25)),"Moderate: underrated new model with regular rotation",
             AND(E1010&lt;90,C1010&lt;2000,AND(F1010&lt;=100,F1010&gt;25)),"Moderate: underrated old model with regular rotation",
             AND(C1010&lt;=2011,F1010&lt;=25),"Low: not new model and bad rotation",
             AND(E1010&gt;110,AND(C1010&lt;=2011,C1010&gt;=2000),F1010&lt;=25),"Low: overrated regular model with bad rotation",
             AND(E1010&gt;110,C1010&lt;2011,AND(F1010&lt;=100,F1010&gt;25)),"Low: overrated regular model (not new) with regular rotation",
             AND(E1010&gt;110,C1010&gt;2011,F1010&lt;=25),"Low: overrated new model with bad rotation"
)</f>
        <v>Low: not new model and bad rotation</v>
      </c>
    </row>
    <row r="1011" spans="1:8" x14ac:dyDescent="0.3">
      <c r="A1011" t="s">
        <v>15</v>
      </c>
      <c r="B1011" t="s">
        <v>231</v>
      </c>
      <c r="C1011">
        <v>1996</v>
      </c>
      <c r="D1011">
        <v>538.88888888888891</v>
      </c>
      <c r="E1011">
        <v>99.914700544464608</v>
      </c>
      <c r="F1011">
        <v>9</v>
      </c>
      <c r="H1011" t="str" cm="1">
        <f t="array" ref="H1011">_xlfn.IFS(
             AND(E1011&gt;110,C1011&gt;2011,F1011&gt;100),"High: overrated, new and good rotation",
             AND(E1011&lt;90,C1011&gt;2011,F1011&gt;100),"High: underrated, new and good rotation",
             AND(E1011&lt;90,C1011&lt;2011,F1011&gt;100),"High: underrated, not too new but good rotation",
             AND(E1011&lt;=110,C1011&gt;2011,F1011&lt;=25),"Critic: well priced/underrated and new, but bad rotation",
             AND(E1011&gt;110,F1011&gt;100),"Top Tier: premium vehicules that tend to be sold above market prices",
             AND(E1011&gt;=90,E1011&lt;=110,F1011&gt;25),"Moderate: fair price and regular to good rotation",
             AND(E1011&lt;90,AND(C1011&lt;=2011,C1011&gt;=2000),AND(F1011&lt;100,F1011&gt;25)),"Moderate: underrated regular model and regular rotation",
             AND(E1011&lt;90,C1011&gt;2011,AND(F1011&lt;=100,F1011&gt;25)),"Moderate: underrated new model with regular rotation",
             AND(E1011&lt;90,C1011&lt;2000,AND(F1011&lt;=100,F1011&gt;25)),"Moderate: underrated old model with regular rotation",
             AND(C1011&lt;=2011,F1011&lt;=25),"Low: not new model and bad rotation",
             AND(E1011&gt;110,AND(C1011&lt;=2011,C1011&gt;=2000),F1011&lt;=25),"Low: overrated regular model with bad rotation",
             AND(E1011&gt;110,C1011&lt;2011,AND(F1011&lt;=100,F1011&gt;25)),"Low: overrated regular model (not new) with regular rotation",
             AND(E1011&gt;110,C1011&gt;2011,F1011&lt;=25),"Low: overrated new model with bad rotation"
)</f>
        <v>Low: not new model and bad rotation</v>
      </c>
    </row>
    <row r="1012" spans="1:8" x14ac:dyDescent="0.3">
      <c r="A1012" t="s">
        <v>15</v>
      </c>
      <c r="B1012" t="s">
        <v>231</v>
      </c>
      <c r="C1012">
        <v>1997</v>
      </c>
      <c r="D1012">
        <v>940</v>
      </c>
      <c r="E1012">
        <v>143.62119048576369</v>
      </c>
      <c r="F1012">
        <v>10</v>
      </c>
      <c r="H1012" t="str" cm="1">
        <f t="array" ref="H1012">_xlfn.IFS(
             AND(E1012&gt;110,C1012&gt;2011,F1012&gt;100),"High: overrated, new and good rotation",
             AND(E1012&lt;90,C1012&gt;2011,F1012&gt;100),"High: underrated, new and good rotation",
             AND(E1012&lt;90,C1012&lt;2011,F1012&gt;100),"High: underrated, not too new but good rotation",
             AND(E1012&lt;=110,C1012&gt;2011,F1012&lt;=25),"Critic: well priced/underrated and new, but bad rotation",
             AND(E1012&gt;110,F1012&gt;100),"Top Tier: premium vehicules that tend to be sold above market prices",
             AND(E1012&gt;=90,E1012&lt;=110,F1012&gt;25),"Moderate: fair price and regular to good rotation",
             AND(E1012&lt;90,AND(C1012&lt;=2011,C1012&gt;=2000),AND(F1012&lt;100,F1012&gt;25)),"Moderate: underrated regular model and regular rotation",
             AND(E1012&lt;90,C1012&gt;2011,AND(F1012&lt;=100,F1012&gt;25)),"Moderate: underrated new model with regular rotation",
             AND(E1012&lt;90,C1012&lt;2000,AND(F1012&lt;=100,F1012&gt;25)),"Moderate: underrated old model with regular rotation",
             AND(C1012&lt;=2011,F1012&lt;=25),"Low: not new model and bad rotation",
             AND(E1012&gt;110,AND(C1012&lt;=2011,C1012&gt;=2000),F1012&lt;=25),"Low: overrated regular model with bad rotation",
             AND(E1012&gt;110,C1012&lt;2011,AND(F1012&lt;=100,F1012&gt;25)),"Low: overrated regular model (not new) with regular rotation",
             AND(E1012&gt;110,C1012&gt;2011,F1012&lt;=25),"Low: overrated new model with bad rotation"
)</f>
        <v>Low: not new model and bad rotation</v>
      </c>
    </row>
    <row r="1013" spans="1:8" x14ac:dyDescent="0.3">
      <c r="A1013" t="s">
        <v>15</v>
      </c>
      <c r="B1013" t="s">
        <v>231</v>
      </c>
      <c r="C1013">
        <v>1998</v>
      </c>
      <c r="D1013">
        <v>504.54545454545456</v>
      </c>
      <c r="E1013">
        <v>117.31225296442689</v>
      </c>
      <c r="F1013">
        <v>11</v>
      </c>
      <c r="H1013" t="str" cm="1">
        <f t="array" ref="H1013">_xlfn.IFS(
             AND(E1013&gt;110,C1013&gt;2011,F1013&gt;100),"High: overrated, new and good rotation",
             AND(E1013&lt;90,C1013&gt;2011,F1013&gt;100),"High: underrated, new and good rotation",
             AND(E1013&lt;90,C1013&lt;2011,F1013&gt;100),"High: underrated, not too new but good rotation",
             AND(E1013&lt;=110,C1013&gt;2011,F1013&lt;=25),"Critic: well priced/underrated and new, but bad rotation",
             AND(E1013&gt;110,F1013&gt;100),"Top Tier: premium vehicules that tend to be sold above market prices",
             AND(E1013&gt;=90,E1013&lt;=110,F1013&gt;25),"Moderate: fair price and regular to good rotation",
             AND(E1013&lt;90,AND(C1013&lt;=2011,C1013&gt;=2000),AND(F1013&lt;100,F1013&gt;25)),"Moderate: underrated regular model and regular rotation",
             AND(E1013&lt;90,C1013&gt;2011,AND(F1013&lt;=100,F1013&gt;25)),"Moderate: underrated new model with regular rotation",
             AND(E1013&lt;90,C1013&lt;2000,AND(F1013&lt;=100,F1013&gt;25)),"Moderate: underrated old model with regular rotation",
             AND(C1013&lt;=2011,F1013&lt;=25),"Low: not new model and bad rotation",
             AND(E1013&gt;110,AND(C1013&lt;=2011,C1013&gt;=2000),F1013&lt;=25),"Low: overrated regular model with bad rotation",
             AND(E1013&gt;110,C1013&lt;2011,AND(F1013&lt;=100,F1013&gt;25)),"Low: overrated regular model (not new) with regular rotation",
             AND(E1013&gt;110,C1013&gt;2011,F1013&lt;=25),"Low: overrated new model with bad rotation"
)</f>
        <v>Low: not new model and bad rotation</v>
      </c>
    </row>
    <row r="1014" spans="1:8" x14ac:dyDescent="0.3">
      <c r="A1014" t="s">
        <v>15</v>
      </c>
      <c r="B1014" t="s">
        <v>231</v>
      </c>
      <c r="C1014">
        <v>1999</v>
      </c>
      <c r="D1014">
        <v>434.375</v>
      </c>
      <c r="E1014">
        <v>79.515587619246162</v>
      </c>
      <c r="F1014">
        <v>8</v>
      </c>
      <c r="H1014" t="str" cm="1">
        <f t="array" ref="H1014">_xlfn.IFS(
             AND(E1014&gt;110,C1014&gt;2011,F1014&gt;100),"High: overrated, new and good rotation",
             AND(E1014&lt;90,C1014&gt;2011,F1014&gt;100),"High: underrated, new and good rotation",
             AND(E1014&lt;90,C1014&lt;2011,F1014&gt;100),"High: underrated, not too new but good rotation",
             AND(E1014&lt;=110,C1014&gt;2011,F1014&lt;=25),"Critic: well priced/underrated and new, but bad rotation",
             AND(E1014&gt;110,F1014&gt;100),"Top Tier: premium vehicules that tend to be sold above market prices",
             AND(E1014&gt;=90,E1014&lt;=110,F1014&gt;25),"Moderate: fair price and regular to good rotation",
             AND(E1014&lt;90,AND(C1014&lt;=2011,C1014&gt;=2000),AND(F1014&lt;100,F1014&gt;25)),"Moderate: underrated regular model and regular rotation",
             AND(E1014&lt;90,C1014&gt;2011,AND(F1014&lt;=100,F1014&gt;25)),"Moderate: underrated new model with regular rotation",
             AND(E1014&lt;90,C1014&lt;2000,AND(F1014&lt;=100,F1014&gt;25)),"Moderate: underrated old model with regular rotation",
             AND(C1014&lt;=2011,F1014&lt;=25),"Low: not new model and bad rotation",
             AND(E1014&gt;110,AND(C1014&lt;=2011,C1014&gt;=2000),F1014&lt;=25),"Low: overrated regular model with bad rotation",
             AND(E1014&gt;110,C1014&lt;2011,AND(F1014&lt;=100,F1014&gt;25)),"Low: overrated regular model (not new) with regular rotation",
             AND(E1014&gt;110,C1014&gt;2011,F1014&lt;=25),"Low: overrated new model with bad rotation"
)</f>
        <v>Low: not new model and bad rotation</v>
      </c>
    </row>
    <row r="1015" spans="1:8" x14ac:dyDescent="0.3">
      <c r="A1015" t="s">
        <v>15</v>
      </c>
      <c r="B1015" t="s">
        <v>231</v>
      </c>
      <c r="C1015">
        <v>2000</v>
      </c>
      <c r="D1015">
        <v>1700</v>
      </c>
      <c r="E1015">
        <v>113.83928571428571</v>
      </c>
      <c r="F1015">
        <v>2</v>
      </c>
      <c r="H1015" t="str" cm="1">
        <f t="array" ref="H1015">_xlfn.IFS(
             AND(E1015&gt;110,C1015&gt;2011,F1015&gt;100),"High: overrated, new and good rotation",
             AND(E1015&lt;90,C1015&gt;2011,F1015&gt;100),"High: underrated, new and good rotation",
             AND(E1015&lt;90,C1015&lt;2011,F1015&gt;100),"High: underrated, not too new but good rotation",
             AND(E1015&lt;=110,C1015&gt;2011,F1015&lt;=25),"Critic: well priced/underrated and new, but bad rotation",
             AND(E1015&gt;110,F1015&gt;100),"Top Tier: premium vehicules that tend to be sold above market prices",
             AND(E1015&gt;=90,E1015&lt;=110,F1015&gt;25),"Moderate: fair price and regular to good rotation",
             AND(E1015&lt;90,AND(C1015&lt;=2011,C1015&gt;=2000),AND(F1015&lt;100,F1015&gt;25)),"Moderate: underrated regular model and regular rotation",
             AND(E1015&lt;90,C1015&gt;2011,AND(F1015&lt;=100,F1015&gt;25)),"Moderate: underrated new model with regular rotation",
             AND(E1015&lt;90,C1015&lt;2000,AND(F1015&lt;=100,F1015&gt;25)),"Moderate: underrated old model with regular rotation",
             AND(C1015&lt;=2011,F1015&lt;=25),"Low: not new model and bad rotation",
             AND(E1015&gt;110,AND(C1015&lt;=2011,C1015&gt;=2000),F1015&lt;=25),"Low: overrated regular model with bad rotation",
             AND(E1015&gt;110,C1015&lt;2011,AND(F1015&lt;=100,F1015&gt;25)),"Low: overrated regular model (not new) with regular rotation",
             AND(E1015&gt;110,C1015&gt;2011,F1015&lt;=25),"Low: overrated new model with bad rotation"
)</f>
        <v>Low: not new model and bad rotation</v>
      </c>
    </row>
    <row r="1016" spans="1:8" x14ac:dyDescent="0.3">
      <c r="A1016" t="s">
        <v>15</v>
      </c>
      <c r="B1016" t="s">
        <v>231</v>
      </c>
      <c r="C1016">
        <v>2001</v>
      </c>
      <c r="D1016">
        <v>1050</v>
      </c>
      <c r="E1016">
        <v>101.98198198198199</v>
      </c>
      <c r="F1016">
        <v>2</v>
      </c>
      <c r="H1016" t="str" cm="1">
        <f t="array" ref="H1016">_xlfn.IFS(
             AND(E1016&gt;110,C1016&gt;2011,F1016&gt;100),"High: overrated, new and good rotation",
             AND(E1016&lt;90,C1016&gt;2011,F1016&gt;100),"High: underrated, new and good rotation",
             AND(E1016&lt;90,C1016&lt;2011,F1016&gt;100),"High: underrated, not too new but good rotation",
             AND(E1016&lt;=110,C1016&gt;2011,F1016&lt;=25),"Critic: well priced/underrated and new, but bad rotation",
             AND(E1016&gt;110,F1016&gt;100),"Top Tier: premium vehicules that tend to be sold above market prices",
             AND(E1016&gt;=90,E1016&lt;=110,F1016&gt;25),"Moderate: fair price and regular to good rotation",
             AND(E1016&lt;90,AND(C1016&lt;=2011,C1016&gt;=2000),AND(F1016&lt;100,F1016&gt;25)),"Moderate: underrated regular model and regular rotation",
             AND(E1016&lt;90,C1016&gt;2011,AND(F1016&lt;=100,F1016&gt;25)),"Moderate: underrated new model with regular rotation",
             AND(E1016&lt;90,C1016&lt;2000,AND(F1016&lt;=100,F1016&gt;25)),"Moderate: underrated old model with regular rotation",
             AND(C1016&lt;=2011,F1016&lt;=25),"Low: not new model and bad rotation",
             AND(E1016&gt;110,AND(C1016&lt;=2011,C1016&gt;=2000),F1016&lt;=25),"Low: overrated regular model with bad rotation",
             AND(E1016&gt;110,C1016&lt;2011,AND(F1016&lt;=100,F1016&gt;25)),"Low: overrated regular model (not new) with regular rotation",
             AND(E1016&gt;110,C1016&gt;2011,F1016&lt;=25),"Low: overrated new model with bad rotation"
)</f>
        <v>Low: not new model and bad rotation</v>
      </c>
    </row>
    <row r="1017" spans="1:8" x14ac:dyDescent="0.3">
      <c r="A1017" t="s">
        <v>15</v>
      </c>
      <c r="B1017" t="s">
        <v>232</v>
      </c>
      <c r="C1017">
        <v>1997</v>
      </c>
      <c r="D1017">
        <v>616.66666666666663</v>
      </c>
      <c r="E1017">
        <v>118.42712842712842</v>
      </c>
      <c r="F1017">
        <v>3</v>
      </c>
      <c r="H1017" t="str" cm="1">
        <f t="array" ref="H1017">_xlfn.IFS(
             AND(E1017&gt;110,C1017&gt;2011,F1017&gt;100),"High: overrated, new and good rotation",
             AND(E1017&lt;90,C1017&gt;2011,F1017&gt;100),"High: underrated, new and good rotation",
             AND(E1017&lt;90,C1017&lt;2011,F1017&gt;100),"High: underrated, not too new but good rotation",
             AND(E1017&lt;=110,C1017&gt;2011,F1017&lt;=25),"Critic: well priced/underrated and new, but bad rotation",
             AND(E1017&gt;110,F1017&gt;100),"Top Tier: premium vehicules that tend to be sold above market prices",
             AND(E1017&gt;=90,E1017&lt;=110,F1017&gt;25),"Moderate: fair price and regular to good rotation",
             AND(E1017&lt;90,AND(C1017&lt;=2011,C1017&gt;=2000),AND(F1017&lt;100,F1017&gt;25)),"Moderate: underrated regular model and regular rotation",
             AND(E1017&lt;90,C1017&gt;2011,AND(F1017&lt;=100,F1017&gt;25)),"Moderate: underrated new model with regular rotation",
             AND(E1017&lt;90,C1017&lt;2000,AND(F1017&lt;=100,F1017&gt;25)),"Moderate: underrated old model with regular rotation",
             AND(C1017&lt;=2011,F1017&lt;=25),"Low: not new model and bad rotation",
             AND(E1017&gt;110,AND(C1017&lt;=2011,C1017&gt;=2000),F1017&lt;=25),"Low: overrated regular model with bad rotation",
             AND(E1017&gt;110,C1017&lt;2011,AND(F1017&lt;=100,F1017&gt;25)),"Low: overrated regular model (not new) with regular rotation",
             AND(E1017&gt;110,C1017&gt;2011,F1017&lt;=25),"Low: overrated new model with bad rotation"
)</f>
        <v>Low: not new model and bad rotation</v>
      </c>
    </row>
    <row r="1018" spans="1:8" x14ac:dyDescent="0.3">
      <c r="A1018" t="s">
        <v>15</v>
      </c>
      <c r="B1018" t="s">
        <v>232</v>
      </c>
      <c r="C1018">
        <v>1998</v>
      </c>
      <c r="D1018">
        <v>592.85714285714289</v>
      </c>
      <c r="E1018">
        <v>101.2404573559909</v>
      </c>
      <c r="F1018">
        <v>21</v>
      </c>
      <c r="H1018" t="str" cm="1">
        <f t="array" ref="H1018">_xlfn.IFS(
             AND(E1018&gt;110,C1018&gt;2011,F1018&gt;100),"High: overrated, new and good rotation",
             AND(E1018&lt;90,C1018&gt;2011,F1018&gt;100),"High: underrated, new and good rotation",
             AND(E1018&lt;90,C1018&lt;2011,F1018&gt;100),"High: underrated, not too new but good rotation",
             AND(E1018&lt;=110,C1018&gt;2011,F1018&lt;=25),"Critic: well priced/underrated and new, but bad rotation",
             AND(E1018&gt;110,F1018&gt;100),"Top Tier: premium vehicules that tend to be sold above market prices",
             AND(E1018&gt;=90,E1018&lt;=110,F1018&gt;25),"Moderate: fair price and regular to good rotation",
             AND(E1018&lt;90,AND(C1018&lt;=2011,C1018&gt;=2000),AND(F1018&lt;100,F1018&gt;25)),"Moderate: underrated regular model and regular rotation",
             AND(E1018&lt;90,C1018&gt;2011,AND(F1018&lt;=100,F1018&gt;25)),"Moderate: underrated new model with regular rotation",
             AND(E1018&lt;90,C1018&lt;2000,AND(F1018&lt;=100,F1018&gt;25)),"Moderate: underrated old model with regular rotation",
             AND(C1018&lt;=2011,F1018&lt;=25),"Low: not new model and bad rotation",
             AND(E1018&gt;110,AND(C1018&lt;=2011,C1018&gt;=2000),F1018&lt;=25),"Low: overrated regular model with bad rotation",
             AND(E1018&gt;110,C1018&lt;2011,AND(F1018&lt;=100,F1018&gt;25)),"Low: overrated regular model (not new) with regular rotation",
             AND(E1018&gt;110,C1018&gt;2011,F1018&lt;=25),"Low: overrated new model with bad rotation"
)</f>
        <v>Low: not new model and bad rotation</v>
      </c>
    </row>
    <row r="1019" spans="1:8" x14ac:dyDescent="0.3">
      <c r="A1019" t="s">
        <v>15</v>
      </c>
      <c r="B1019" t="s">
        <v>232</v>
      </c>
      <c r="C1019">
        <v>1999</v>
      </c>
      <c r="D1019">
        <v>772.91666666666663</v>
      </c>
      <c r="E1019">
        <v>98.367014872738025</v>
      </c>
      <c r="F1019">
        <v>24</v>
      </c>
      <c r="H1019" t="str" cm="1">
        <f t="array" ref="H1019">_xlfn.IFS(
             AND(E1019&gt;110,C1019&gt;2011,F1019&gt;100),"High: overrated, new and good rotation",
             AND(E1019&lt;90,C1019&gt;2011,F1019&gt;100),"High: underrated, new and good rotation",
             AND(E1019&lt;90,C1019&lt;2011,F1019&gt;100),"High: underrated, not too new but good rotation",
             AND(E1019&lt;=110,C1019&gt;2011,F1019&lt;=25),"Critic: well priced/underrated and new, but bad rotation",
             AND(E1019&gt;110,F1019&gt;100),"Top Tier: premium vehicules that tend to be sold above market prices",
             AND(E1019&gt;=90,E1019&lt;=110,F1019&gt;25),"Moderate: fair price and regular to good rotation",
             AND(E1019&lt;90,AND(C1019&lt;=2011,C1019&gt;=2000),AND(F1019&lt;100,F1019&gt;25)),"Moderate: underrated regular model and regular rotation",
             AND(E1019&lt;90,C1019&gt;2011,AND(F1019&lt;=100,F1019&gt;25)),"Moderate: underrated new model with regular rotation",
             AND(E1019&lt;90,C1019&lt;2000,AND(F1019&lt;=100,F1019&gt;25)),"Moderate: underrated old model with regular rotation",
             AND(C1019&lt;=2011,F1019&lt;=25),"Low: not new model and bad rotation",
             AND(E1019&gt;110,AND(C1019&lt;=2011,C1019&gt;=2000),F1019&lt;=25),"Low: overrated regular model with bad rotation",
             AND(E1019&gt;110,C1019&lt;2011,AND(F1019&lt;=100,F1019&gt;25)),"Low: overrated regular model (not new) with regular rotation",
             AND(E1019&gt;110,C1019&gt;2011,F1019&lt;=25),"Low: overrated new model with bad rotation"
)</f>
        <v>Low: not new model and bad rotation</v>
      </c>
    </row>
    <row r="1020" spans="1:8" x14ac:dyDescent="0.3">
      <c r="A1020" t="s">
        <v>15</v>
      </c>
      <c r="B1020" t="s">
        <v>232</v>
      </c>
      <c r="C1020">
        <v>2000</v>
      </c>
      <c r="D1020">
        <v>764.28571428571433</v>
      </c>
      <c r="E1020">
        <v>94.722961896116331</v>
      </c>
      <c r="F1020">
        <v>49</v>
      </c>
      <c r="H1020" t="str" cm="1">
        <f t="array" ref="H1020">_xlfn.IFS(
             AND(E1020&gt;110,C1020&gt;2011,F1020&gt;100),"High: overrated, new and good rotation",
             AND(E1020&lt;90,C1020&gt;2011,F1020&gt;100),"High: underrated, new and good rotation",
             AND(E1020&lt;90,C1020&lt;2011,F1020&gt;100),"High: underrated, not too new but good rotation",
             AND(E1020&lt;=110,C1020&gt;2011,F1020&lt;=25),"Critic: well priced/underrated and new, but bad rotation",
             AND(E1020&gt;110,F1020&gt;100),"Top Tier: premium vehicules that tend to be sold above market prices",
             AND(E1020&gt;=90,E1020&lt;=110,F1020&gt;25),"Moderate: fair price and regular to good rotation",
             AND(E1020&lt;90,AND(C1020&lt;=2011,C1020&gt;=2000),AND(F1020&lt;100,F1020&gt;25)),"Moderate: underrated regular model and regular rotation",
             AND(E1020&lt;90,C1020&gt;2011,AND(F1020&lt;=100,F1020&gt;25)),"Moderate: underrated new model with regular rotation",
             AND(E1020&lt;90,C1020&lt;2000,AND(F1020&lt;=100,F1020&gt;25)),"Moderate: underrated old model with regular rotation",
             AND(C1020&lt;=2011,F1020&lt;=25),"Low: not new model and bad rotation",
             AND(E1020&gt;110,AND(C1020&lt;=2011,C1020&gt;=2000),F1020&lt;=25),"Low: overrated regular model with bad rotation",
             AND(E1020&gt;110,C1020&lt;2011,AND(F1020&lt;=100,F1020&gt;25)),"Low: overrated regular model (not new) with regular rotation",
             AND(E1020&gt;110,C1020&gt;2011,F1020&lt;=25),"Low: overrated new model with bad rotation"
)</f>
        <v>Moderate: fair price and regular to good rotation</v>
      </c>
    </row>
    <row r="1021" spans="1:8" x14ac:dyDescent="0.3">
      <c r="A1021" t="s">
        <v>15</v>
      </c>
      <c r="B1021" t="s">
        <v>232</v>
      </c>
      <c r="C1021">
        <v>2001</v>
      </c>
      <c r="D1021">
        <v>1037.2641509433963</v>
      </c>
      <c r="E1021">
        <v>99.52361870530406</v>
      </c>
      <c r="F1021">
        <v>53</v>
      </c>
      <c r="H1021" t="str" cm="1">
        <f t="array" ref="H1021">_xlfn.IFS(
             AND(E1021&gt;110,C1021&gt;2011,F1021&gt;100),"High: overrated, new and good rotation",
             AND(E1021&lt;90,C1021&gt;2011,F1021&gt;100),"High: underrated, new and good rotation",
             AND(E1021&lt;90,C1021&lt;2011,F1021&gt;100),"High: underrated, not too new but good rotation",
             AND(E1021&lt;=110,C1021&gt;2011,F1021&lt;=25),"Critic: well priced/underrated and new, but bad rotation",
             AND(E1021&gt;110,F1021&gt;100),"Top Tier: premium vehicules that tend to be sold above market prices",
             AND(E1021&gt;=90,E1021&lt;=110,F1021&gt;25),"Moderate: fair price and regular to good rotation",
             AND(E1021&lt;90,AND(C1021&lt;=2011,C1021&gt;=2000),AND(F1021&lt;100,F1021&gt;25)),"Moderate: underrated regular model and regular rotation",
             AND(E1021&lt;90,C1021&gt;2011,AND(F1021&lt;=100,F1021&gt;25)),"Moderate: underrated new model with regular rotation",
             AND(E1021&lt;90,C1021&lt;2000,AND(F1021&lt;=100,F1021&gt;25)),"Moderate: underrated old model with regular rotation",
             AND(C1021&lt;=2011,F1021&lt;=25),"Low: not new model and bad rotation",
             AND(E1021&gt;110,AND(C1021&lt;=2011,C1021&gt;=2000),F1021&lt;=25),"Low: overrated regular model with bad rotation",
             AND(E1021&gt;110,C1021&lt;2011,AND(F1021&lt;=100,F1021&gt;25)),"Low: overrated regular model (not new) with regular rotation",
             AND(E1021&gt;110,C1021&gt;2011,F1021&lt;=25),"Low: overrated new model with bad rotation"
)</f>
        <v>Moderate: fair price and regular to good rotation</v>
      </c>
    </row>
    <row r="1022" spans="1:8" x14ac:dyDescent="0.3">
      <c r="A1022" t="s">
        <v>15</v>
      </c>
      <c r="B1022" t="s">
        <v>232</v>
      </c>
      <c r="C1022">
        <v>2002</v>
      </c>
      <c r="D1022">
        <v>1204.5</v>
      </c>
      <c r="E1022">
        <v>138.67625789259878</v>
      </c>
      <c r="F1022">
        <v>50</v>
      </c>
      <c r="H1022" t="str" cm="1">
        <f t="array" ref="H1022">_xlfn.IFS(
             AND(E1022&gt;110,C1022&gt;2011,F1022&gt;100),"High: overrated, new and good rotation",
             AND(E1022&lt;90,C1022&gt;2011,F1022&gt;100),"High: underrated, new and good rotation",
             AND(E1022&lt;90,C1022&lt;2011,F1022&gt;100),"High: underrated, not too new but good rotation",
             AND(E1022&lt;=110,C1022&gt;2011,F1022&lt;=25),"Critic: well priced/underrated and new, but bad rotation",
             AND(E1022&gt;110,F1022&gt;100),"Top Tier: premium vehicules that tend to be sold above market prices",
             AND(E1022&gt;=90,E1022&lt;=110,F1022&gt;25),"Moderate: fair price and regular to good rotation",
             AND(E1022&lt;90,AND(C1022&lt;=2011,C1022&gt;=2000),AND(F1022&lt;100,F1022&gt;25)),"Moderate: underrated regular model and regular rotation",
             AND(E1022&lt;90,C1022&gt;2011,AND(F1022&lt;=100,F1022&gt;25)),"Moderate: underrated new model with regular rotation",
             AND(E1022&lt;90,C1022&lt;2000,AND(F1022&lt;=100,F1022&gt;25)),"Moderate: underrated old model with regular rotation",
             AND(C1022&lt;=2011,F1022&lt;=25),"Low: not new model and bad rotation",
             AND(E1022&gt;110,AND(C1022&lt;=2011,C1022&gt;=2000),F1022&lt;=25),"Low: overrated regular model with bad rotation",
             AND(E1022&gt;110,C1022&lt;2011,AND(F1022&lt;=100,F1022&gt;25)),"Low: overrated regular model (not new) with regular rotation",
             AND(E1022&gt;110,C1022&gt;2011,F1022&lt;=25),"Low: overrated new model with bad rotation"
)</f>
        <v>Low: overrated regular model (not new) with regular rotation</v>
      </c>
    </row>
    <row r="1023" spans="1:8" x14ac:dyDescent="0.3">
      <c r="A1023" t="s">
        <v>15</v>
      </c>
      <c r="B1023" t="s">
        <v>232</v>
      </c>
      <c r="C1023">
        <v>2003</v>
      </c>
      <c r="D1023">
        <v>1341.6666666666667</v>
      </c>
      <c r="E1023">
        <v>100.38268366468645</v>
      </c>
      <c r="F1023">
        <v>84</v>
      </c>
      <c r="H1023" t="str" cm="1">
        <f t="array" ref="H1023">_xlfn.IFS(
             AND(E1023&gt;110,C1023&gt;2011,F1023&gt;100),"High: overrated, new and good rotation",
             AND(E1023&lt;90,C1023&gt;2011,F1023&gt;100),"High: underrated, new and good rotation",
             AND(E1023&lt;90,C1023&lt;2011,F1023&gt;100),"High: underrated, not too new but good rotation",
             AND(E1023&lt;=110,C1023&gt;2011,F1023&lt;=25),"Critic: well priced/underrated and new, but bad rotation",
             AND(E1023&gt;110,F1023&gt;100),"Top Tier: premium vehicules that tend to be sold above market prices",
             AND(E1023&gt;=90,E1023&lt;=110,F1023&gt;25),"Moderate: fair price and regular to good rotation",
             AND(E1023&lt;90,AND(C1023&lt;=2011,C1023&gt;=2000),AND(F1023&lt;100,F1023&gt;25)),"Moderate: underrated regular model and regular rotation",
             AND(E1023&lt;90,C1023&gt;2011,AND(F1023&lt;=100,F1023&gt;25)),"Moderate: underrated new model with regular rotation",
             AND(E1023&lt;90,C1023&lt;2000,AND(F1023&lt;=100,F1023&gt;25)),"Moderate: underrated old model with regular rotation",
             AND(C1023&lt;=2011,F1023&lt;=25),"Low: not new model and bad rotation",
             AND(E1023&gt;110,AND(C1023&lt;=2011,C1023&gt;=2000),F1023&lt;=25),"Low: overrated regular model with bad rotation",
             AND(E1023&gt;110,C1023&lt;2011,AND(F1023&lt;=100,F1023&gt;25)),"Low: overrated regular model (not new) with regular rotation",
             AND(E1023&gt;110,C1023&gt;2011,F1023&lt;=25),"Low: overrated new model with bad rotation"
)</f>
        <v>Moderate: fair price and regular to good rotation</v>
      </c>
    </row>
    <row r="1024" spans="1:8" x14ac:dyDescent="0.3">
      <c r="A1024" t="s">
        <v>15</v>
      </c>
      <c r="B1024" t="s">
        <v>232</v>
      </c>
      <c r="C1024">
        <v>2004</v>
      </c>
      <c r="D1024">
        <v>1842.3228346456692</v>
      </c>
      <c r="E1024">
        <v>93.563523915349407</v>
      </c>
      <c r="F1024">
        <v>127</v>
      </c>
      <c r="H1024" t="str" cm="1">
        <f t="array" ref="H1024">_xlfn.IFS(
             AND(E1024&gt;110,C1024&gt;2011,F1024&gt;100),"High: overrated, new and good rotation",
             AND(E1024&lt;90,C1024&gt;2011,F1024&gt;100),"High: underrated, new and good rotation",
             AND(E1024&lt;90,C1024&lt;2011,F1024&gt;100),"High: underrated, not too new but good rotation",
             AND(E1024&lt;=110,C1024&gt;2011,F1024&lt;=25),"Critic: well priced/underrated and new, but bad rotation",
             AND(E1024&gt;110,F1024&gt;100),"Top Tier: premium vehicules that tend to be sold above market prices",
             AND(E1024&gt;=90,E1024&lt;=110,F1024&gt;25),"Moderate: fair price and regular to good rotation",
             AND(E1024&lt;90,AND(C1024&lt;=2011,C1024&gt;=2000),AND(F1024&lt;100,F1024&gt;25)),"Moderate: underrated regular model and regular rotation",
             AND(E1024&lt;90,C1024&gt;2011,AND(F1024&lt;=100,F1024&gt;25)),"Moderate: underrated new model with regular rotation",
             AND(E1024&lt;90,C1024&lt;2000,AND(F1024&lt;=100,F1024&gt;25)),"Moderate: underrated old model with regular rotation",
             AND(C1024&lt;=2011,F1024&lt;=25),"Low: not new model and bad rotation",
             AND(E1024&gt;110,AND(C1024&lt;=2011,C1024&gt;=2000),F1024&lt;=25),"Low: overrated regular model with bad rotation",
             AND(E1024&gt;110,C1024&lt;2011,AND(F1024&lt;=100,F1024&gt;25)),"Low: overrated regular model (not new) with regular rotation",
             AND(E1024&gt;110,C1024&gt;2011,F1024&lt;=25),"Low: overrated new model with bad rotation"
)</f>
        <v>Moderate: fair price and regular to good rotation</v>
      </c>
    </row>
    <row r="1025" spans="1:8" x14ac:dyDescent="0.3">
      <c r="A1025" t="s">
        <v>15</v>
      </c>
      <c r="B1025" t="s">
        <v>232</v>
      </c>
      <c r="C1025">
        <v>2005</v>
      </c>
      <c r="D1025">
        <v>2572.7848101265822</v>
      </c>
      <c r="E1025">
        <v>102.78094812814636</v>
      </c>
      <c r="F1025">
        <v>158</v>
      </c>
      <c r="H1025" t="str" cm="1">
        <f t="array" ref="H1025">_xlfn.IFS(
             AND(E1025&gt;110,C1025&gt;2011,F1025&gt;100),"High: overrated, new and good rotation",
             AND(E1025&lt;90,C1025&gt;2011,F1025&gt;100),"High: underrated, new and good rotation",
             AND(E1025&lt;90,C1025&lt;2011,F1025&gt;100),"High: underrated, not too new but good rotation",
             AND(E1025&lt;=110,C1025&gt;2011,F1025&lt;=25),"Critic: well priced/underrated and new, but bad rotation",
             AND(E1025&gt;110,F1025&gt;100),"Top Tier: premium vehicules that tend to be sold above market prices",
             AND(E1025&gt;=90,E1025&lt;=110,F1025&gt;25),"Moderate: fair price and regular to good rotation",
             AND(E1025&lt;90,AND(C1025&lt;=2011,C1025&gt;=2000),AND(F1025&lt;100,F1025&gt;25)),"Moderate: underrated regular model and regular rotation",
             AND(E1025&lt;90,C1025&gt;2011,AND(F1025&lt;=100,F1025&gt;25)),"Moderate: underrated new model with regular rotation",
             AND(E1025&lt;90,C1025&lt;2000,AND(F1025&lt;=100,F1025&gt;25)),"Moderate: underrated old model with regular rotation",
             AND(C1025&lt;=2011,F1025&lt;=25),"Low: not new model and bad rotation",
             AND(E1025&gt;110,AND(C1025&lt;=2011,C1025&gt;=2000),F1025&lt;=25),"Low: overrated regular model with bad rotation",
             AND(E1025&gt;110,C1025&lt;2011,AND(F1025&lt;=100,F1025&gt;25)),"Low: overrated regular model (not new) with regular rotation",
             AND(E1025&gt;110,C1025&gt;2011,F1025&lt;=25),"Low: overrated new model with bad rotation"
)</f>
        <v>Moderate: fair price and regular to good rotation</v>
      </c>
    </row>
    <row r="1026" spans="1:8" x14ac:dyDescent="0.3">
      <c r="A1026" t="s">
        <v>15</v>
      </c>
      <c r="B1026" t="s">
        <v>232</v>
      </c>
      <c r="C1026">
        <v>2006</v>
      </c>
      <c r="D1026">
        <v>2794.6153846153848</v>
      </c>
      <c r="E1026">
        <v>92.811775149898224</v>
      </c>
      <c r="F1026">
        <v>195</v>
      </c>
      <c r="H1026" t="str" cm="1">
        <f t="array" ref="H1026">_xlfn.IFS(
             AND(E1026&gt;110,C1026&gt;2011,F1026&gt;100),"High: overrated, new and good rotation",
             AND(E1026&lt;90,C1026&gt;2011,F1026&gt;100),"High: underrated, new and good rotation",
             AND(E1026&lt;90,C1026&lt;2011,F1026&gt;100),"High: underrated, not too new but good rotation",
             AND(E1026&lt;=110,C1026&gt;2011,F1026&lt;=25),"Critic: well priced/underrated and new, but bad rotation",
             AND(E1026&gt;110,F1026&gt;100),"Top Tier: premium vehicules that tend to be sold above market prices",
             AND(E1026&gt;=90,E1026&lt;=110,F1026&gt;25),"Moderate: fair price and regular to good rotation",
             AND(E1026&lt;90,AND(C1026&lt;=2011,C1026&gt;=2000),AND(F1026&lt;100,F1026&gt;25)),"Moderate: underrated regular model and regular rotation",
             AND(E1026&lt;90,C1026&gt;2011,AND(F1026&lt;=100,F1026&gt;25)),"Moderate: underrated new model with regular rotation",
             AND(E1026&lt;90,C1026&lt;2000,AND(F1026&lt;=100,F1026&gt;25)),"Moderate: underrated old model with regular rotation",
             AND(C1026&lt;=2011,F1026&lt;=25),"Low: not new model and bad rotation",
             AND(E1026&gt;110,AND(C1026&lt;=2011,C1026&gt;=2000),F1026&lt;=25),"Low: overrated regular model with bad rotation",
             AND(E1026&gt;110,C1026&lt;2011,AND(F1026&lt;=100,F1026&gt;25)),"Low: overrated regular model (not new) with regular rotation",
             AND(E1026&gt;110,C1026&gt;2011,F1026&lt;=25),"Low: overrated new model with bad rotation"
)</f>
        <v>Moderate: fair price and regular to good rotation</v>
      </c>
    </row>
    <row r="1027" spans="1:8" x14ac:dyDescent="0.3">
      <c r="A1027" t="s">
        <v>15</v>
      </c>
      <c r="B1027" t="s">
        <v>232</v>
      </c>
      <c r="C1027">
        <v>2007</v>
      </c>
      <c r="D1027">
        <v>3261.6022099447514</v>
      </c>
      <c r="E1027">
        <v>96.622241500927231</v>
      </c>
      <c r="F1027">
        <v>181</v>
      </c>
      <c r="H1027" t="str" cm="1">
        <f t="array" ref="H1027">_xlfn.IFS(
             AND(E1027&gt;110,C1027&gt;2011,F1027&gt;100),"High: overrated, new and good rotation",
             AND(E1027&lt;90,C1027&gt;2011,F1027&gt;100),"High: underrated, new and good rotation",
             AND(E1027&lt;90,C1027&lt;2011,F1027&gt;100),"High: underrated, not too new but good rotation",
             AND(E1027&lt;=110,C1027&gt;2011,F1027&lt;=25),"Critic: well priced/underrated and new, but bad rotation",
             AND(E1027&gt;110,F1027&gt;100),"Top Tier: premium vehicules that tend to be sold above market prices",
             AND(E1027&gt;=90,E1027&lt;=110,F1027&gt;25),"Moderate: fair price and regular to good rotation",
             AND(E1027&lt;90,AND(C1027&lt;=2011,C1027&gt;=2000),AND(F1027&lt;100,F1027&gt;25)),"Moderate: underrated regular model and regular rotation",
             AND(E1027&lt;90,C1027&gt;2011,AND(F1027&lt;=100,F1027&gt;25)),"Moderate: underrated new model with regular rotation",
             AND(E1027&lt;90,C1027&lt;2000,AND(F1027&lt;=100,F1027&gt;25)),"Moderate: underrated old model with regular rotation",
             AND(C1027&lt;=2011,F1027&lt;=25),"Low: not new model and bad rotation",
             AND(E1027&gt;110,AND(C1027&lt;=2011,C1027&gt;=2000),F1027&lt;=25),"Low: overrated regular model with bad rotation",
             AND(E1027&gt;110,C1027&lt;2011,AND(F1027&lt;=100,F1027&gt;25)),"Low: overrated regular model (not new) with regular rotation",
             AND(E1027&gt;110,C1027&gt;2011,F1027&lt;=25),"Low: overrated new model with bad rotation"
)</f>
        <v>Moderate: fair price and regular to good rotation</v>
      </c>
    </row>
    <row r="1028" spans="1:8" x14ac:dyDescent="0.3">
      <c r="A1028" t="s">
        <v>15</v>
      </c>
      <c r="B1028" t="s">
        <v>232</v>
      </c>
      <c r="C1028">
        <v>2008</v>
      </c>
      <c r="D1028">
        <v>6151.1428571428569</v>
      </c>
      <c r="E1028">
        <v>95.179578751856965</v>
      </c>
      <c r="F1028">
        <v>350</v>
      </c>
      <c r="H1028" t="str" cm="1">
        <f t="array" ref="H1028">_xlfn.IFS(
             AND(E1028&gt;110,C1028&gt;2011,F1028&gt;100),"High: overrated, new and good rotation",
             AND(E1028&lt;90,C1028&gt;2011,F1028&gt;100),"High: underrated, new and good rotation",
             AND(E1028&lt;90,C1028&lt;2011,F1028&gt;100),"High: underrated, not too new but good rotation",
             AND(E1028&lt;=110,C1028&gt;2011,F1028&lt;=25),"Critic: well priced/underrated and new, but bad rotation",
             AND(E1028&gt;110,F1028&gt;100),"Top Tier: premium vehicules that tend to be sold above market prices",
             AND(E1028&gt;=90,E1028&lt;=110,F1028&gt;25),"Moderate: fair price and regular to good rotation",
             AND(E1028&lt;90,AND(C1028&lt;=2011,C1028&gt;=2000),AND(F1028&lt;100,F1028&gt;25)),"Moderate: underrated regular model and regular rotation",
             AND(E1028&lt;90,C1028&gt;2011,AND(F1028&lt;=100,F1028&gt;25)),"Moderate: underrated new model with regular rotation",
             AND(E1028&lt;90,C1028&lt;2000,AND(F1028&lt;=100,F1028&gt;25)),"Moderate: underrated old model with regular rotation",
             AND(C1028&lt;=2011,F1028&lt;=25),"Low: not new model and bad rotation",
             AND(E1028&gt;110,AND(C1028&lt;=2011,C1028&gt;=2000),F1028&lt;=25),"Low: overrated regular model with bad rotation",
             AND(E1028&gt;110,C1028&lt;2011,AND(F1028&lt;=100,F1028&gt;25)),"Low: overrated regular model (not new) with regular rotation",
             AND(E1028&gt;110,C1028&gt;2011,F1028&lt;=25),"Low: overrated new model with bad rotation"
)</f>
        <v>Moderate: fair price and regular to good rotation</v>
      </c>
    </row>
    <row r="1029" spans="1:8" x14ac:dyDescent="0.3">
      <c r="A1029" t="s">
        <v>15</v>
      </c>
      <c r="B1029" t="s">
        <v>232</v>
      </c>
      <c r="C1029">
        <v>2009</v>
      </c>
      <c r="D1029">
        <v>6605.3827751196168</v>
      </c>
      <c r="E1029">
        <v>98.426286310733317</v>
      </c>
      <c r="F1029">
        <v>418</v>
      </c>
      <c r="H1029" t="str" cm="1">
        <f t="array" ref="H1029">_xlfn.IFS(
             AND(E1029&gt;110,C1029&gt;2011,F1029&gt;100),"High: overrated, new and good rotation",
             AND(E1029&lt;90,C1029&gt;2011,F1029&gt;100),"High: underrated, new and good rotation",
             AND(E1029&lt;90,C1029&lt;2011,F1029&gt;100),"High: underrated, not too new but good rotation",
             AND(E1029&lt;=110,C1029&gt;2011,F1029&lt;=25),"Critic: well priced/underrated and new, but bad rotation",
             AND(E1029&gt;110,F1029&gt;100),"Top Tier: premium vehicules that tend to be sold above market prices",
             AND(E1029&gt;=90,E1029&lt;=110,F1029&gt;25),"Moderate: fair price and regular to good rotation",
             AND(E1029&lt;90,AND(C1029&lt;=2011,C1029&gt;=2000),AND(F1029&lt;100,F1029&gt;25)),"Moderate: underrated regular model and regular rotation",
             AND(E1029&lt;90,C1029&gt;2011,AND(F1029&lt;=100,F1029&gt;25)),"Moderate: underrated new model with regular rotation",
             AND(E1029&lt;90,C1029&lt;2000,AND(F1029&lt;=100,F1029&gt;25)),"Moderate: underrated old model with regular rotation",
             AND(C1029&lt;=2011,F1029&lt;=25),"Low: not new model and bad rotation",
             AND(E1029&gt;110,AND(C1029&lt;=2011,C1029&gt;=2000),F1029&lt;=25),"Low: overrated regular model with bad rotation",
             AND(E1029&gt;110,C1029&lt;2011,AND(F1029&lt;=100,F1029&gt;25)),"Low: overrated regular model (not new) with regular rotation",
             AND(E1029&gt;110,C1029&gt;2011,F1029&lt;=25),"Low: overrated new model with bad rotation"
)</f>
        <v>Moderate: fair price and regular to good rotation</v>
      </c>
    </row>
    <row r="1030" spans="1:8" x14ac:dyDescent="0.3">
      <c r="A1030" t="s">
        <v>15</v>
      </c>
      <c r="B1030" t="s">
        <v>232</v>
      </c>
      <c r="C1030">
        <v>2010</v>
      </c>
      <c r="D1030">
        <v>7109.4845360824738</v>
      </c>
      <c r="E1030">
        <v>97.521042803564683</v>
      </c>
      <c r="F1030">
        <v>485</v>
      </c>
      <c r="H1030" t="str" cm="1">
        <f t="array" ref="H1030">_xlfn.IFS(
             AND(E1030&gt;110,C1030&gt;2011,F1030&gt;100),"High: overrated, new and good rotation",
             AND(E1030&lt;90,C1030&gt;2011,F1030&gt;100),"High: underrated, new and good rotation",
             AND(E1030&lt;90,C1030&lt;2011,F1030&gt;100),"High: underrated, not too new but good rotation",
             AND(E1030&lt;=110,C1030&gt;2011,F1030&lt;=25),"Critic: well priced/underrated and new, but bad rotation",
             AND(E1030&gt;110,F1030&gt;100),"Top Tier: premium vehicules that tend to be sold above market prices",
             AND(E1030&gt;=90,E1030&lt;=110,F1030&gt;25),"Moderate: fair price and regular to good rotation",
             AND(E1030&lt;90,AND(C1030&lt;=2011,C1030&gt;=2000),AND(F1030&lt;100,F1030&gt;25)),"Moderate: underrated regular model and regular rotation",
             AND(E1030&lt;90,C1030&gt;2011,AND(F1030&lt;=100,F1030&gt;25)),"Moderate: underrated new model with regular rotation",
             AND(E1030&lt;90,C1030&lt;2000,AND(F1030&lt;=100,F1030&gt;25)),"Moderate: underrated old model with regular rotation",
             AND(C1030&lt;=2011,F1030&lt;=25),"Low: not new model and bad rotation",
             AND(E1030&gt;110,AND(C1030&lt;=2011,C1030&gt;=2000),F1030&lt;=25),"Low: overrated regular model with bad rotation",
             AND(E1030&gt;110,C1030&lt;2011,AND(F1030&lt;=100,F1030&gt;25)),"Low: overrated regular model (not new) with regular rotation",
             AND(E1030&gt;110,C1030&gt;2011,F1030&lt;=25),"Low: overrated new model with bad rotation"
)</f>
        <v>Moderate: fair price and regular to good rotation</v>
      </c>
    </row>
    <row r="1031" spans="1:8" x14ac:dyDescent="0.3">
      <c r="A1031" t="s">
        <v>15</v>
      </c>
      <c r="B1031" t="s">
        <v>232</v>
      </c>
      <c r="C1031">
        <v>2011</v>
      </c>
      <c r="D1031">
        <v>8333.0419580419584</v>
      </c>
      <c r="E1031">
        <v>97.742371572463227</v>
      </c>
      <c r="F1031">
        <v>858</v>
      </c>
      <c r="H1031" t="str" cm="1">
        <f t="array" ref="H1031">_xlfn.IFS(
             AND(E1031&gt;110,C1031&gt;2011,F1031&gt;100),"High: overrated, new and good rotation",
             AND(E1031&lt;90,C1031&gt;2011,F1031&gt;100),"High: underrated, new and good rotation",
             AND(E1031&lt;90,C1031&lt;2011,F1031&gt;100),"High: underrated, not too new but good rotation",
             AND(E1031&lt;=110,C1031&gt;2011,F1031&lt;=25),"Critic: well priced/underrated and new, but bad rotation",
             AND(E1031&gt;110,F1031&gt;100),"Top Tier: premium vehicules that tend to be sold above market prices",
             AND(E1031&gt;=90,E1031&lt;=110,F1031&gt;25),"Moderate: fair price and regular to good rotation",
             AND(E1031&lt;90,AND(C1031&lt;=2011,C1031&gt;=2000),AND(F1031&lt;100,F1031&gt;25)),"Moderate: underrated regular model and regular rotation",
             AND(E1031&lt;90,C1031&gt;2011,AND(F1031&lt;=100,F1031&gt;25)),"Moderate: underrated new model with regular rotation",
             AND(E1031&lt;90,C1031&lt;2000,AND(F1031&lt;=100,F1031&gt;25)),"Moderate: underrated old model with regular rotation",
             AND(C1031&lt;=2011,F1031&lt;=25),"Low: not new model and bad rotation",
             AND(E1031&gt;110,AND(C1031&lt;=2011,C1031&gt;=2000),F1031&lt;=25),"Low: overrated regular model with bad rotation",
             AND(E1031&gt;110,C1031&lt;2011,AND(F1031&lt;=100,F1031&gt;25)),"Low: overrated regular model (not new) with regular rotation",
             AND(E1031&gt;110,C1031&gt;2011,F1031&lt;=25),"Low: overrated new model with bad rotation"
)</f>
        <v>Moderate: fair price and regular to good rotation</v>
      </c>
    </row>
    <row r="1032" spans="1:8" x14ac:dyDescent="0.3">
      <c r="A1032" t="s">
        <v>15</v>
      </c>
      <c r="B1032" t="s">
        <v>232</v>
      </c>
      <c r="C1032">
        <v>2012</v>
      </c>
      <c r="D1032">
        <v>9893.6677018633545</v>
      </c>
      <c r="E1032">
        <v>98.921855522450699</v>
      </c>
      <c r="F1032">
        <v>1610</v>
      </c>
      <c r="H1032" t="str" cm="1">
        <f t="array" ref="H1032">_xlfn.IFS(
             AND(E1032&gt;110,C1032&gt;2011,F1032&gt;100),"High: overrated, new and good rotation",
             AND(E1032&lt;90,C1032&gt;2011,F1032&gt;100),"High: underrated, new and good rotation",
             AND(E1032&lt;90,C1032&lt;2011,F1032&gt;100),"High: underrated, not too new but good rotation",
             AND(E1032&lt;=110,C1032&gt;2011,F1032&lt;=25),"Critic: well priced/underrated and new, but bad rotation",
             AND(E1032&gt;110,F1032&gt;100),"Top Tier: premium vehicules that tend to be sold above market prices",
             AND(E1032&gt;=90,E1032&lt;=110,F1032&gt;25),"Moderate: fair price and regular to good rotation",
             AND(E1032&lt;90,AND(C1032&lt;=2011,C1032&gt;=2000),AND(F1032&lt;100,F1032&gt;25)),"Moderate: underrated regular model and regular rotation",
             AND(E1032&lt;90,C1032&gt;2011,AND(F1032&lt;=100,F1032&gt;25)),"Moderate: underrated new model with regular rotation",
             AND(E1032&lt;90,C1032&lt;2000,AND(F1032&lt;=100,F1032&gt;25)),"Moderate: underrated old model with regular rotation",
             AND(C1032&lt;=2011,F1032&lt;=25),"Low: not new model and bad rotation",
             AND(E1032&gt;110,AND(C1032&lt;=2011,C1032&gt;=2000),F1032&lt;=25),"Low: overrated regular model with bad rotation",
             AND(E1032&gt;110,C1032&lt;2011,AND(F1032&lt;=100,F1032&gt;25)),"Low: overrated regular model (not new) with regular rotation",
             AND(E1032&gt;110,C1032&gt;2011,F1032&lt;=25),"Low: overrated new model with bad rotation"
)</f>
        <v>Moderate: fair price and regular to good rotation</v>
      </c>
    </row>
    <row r="1033" spans="1:8" x14ac:dyDescent="0.3">
      <c r="A1033" t="s">
        <v>15</v>
      </c>
      <c r="B1033" t="s">
        <v>232</v>
      </c>
      <c r="C1033">
        <v>2013</v>
      </c>
      <c r="D1033">
        <v>12279.946835443037</v>
      </c>
      <c r="E1033">
        <v>98.394165714870496</v>
      </c>
      <c r="F1033">
        <v>1580</v>
      </c>
      <c r="H1033" t="str" cm="1">
        <f t="array" ref="H1033">_xlfn.IFS(
             AND(E1033&gt;110,C1033&gt;2011,F1033&gt;100),"High: overrated, new and good rotation",
             AND(E1033&lt;90,C1033&gt;2011,F1033&gt;100),"High: underrated, new and good rotation",
             AND(E1033&lt;90,C1033&lt;2011,F1033&gt;100),"High: underrated, not too new but good rotation",
             AND(E1033&lt;=110,C1033&gt;2011,F1033&lt;=25),"Critic: well priced/underrated and new, but bad rotation",
             AND(E1033&gt;110,F1033&gt;100),"Top Tier: premium vehicules that tend to be sold above market prices",
             AND(E1033&gt;=90,E1033&lt;=110,F1033&gt;25),"Moderate: fair price and regular to good rotation",
             AND(E1033&lt;90,AND(C1033&lt;=2011,C1033&gt;=2000),AND(F1033&lt;100,F1033&gt;25)),"Moderate: underrated regular model and regular rotation",
             AND(E1033&lt;90,C1033&gt;2011,AND(F1033&lt;=100,F1033&gt;25)),"Moderate: underrated new model with regular rotation",
             AND(E1033&lt;90,C1033&lt;2000,AND(F1033&lt;=100,F1033&gt;25)),"Moderate: underrated old model with regular rotation",
             AND(C1033&lt;=2011,F1033&lt;=25),"Low: not new model and bad rotation",
             AND(E1033&gt;110,AND(C1033&lt;=2011,C1033&gt;=2000),F1033&lt;=25),"Low: overrated regular model with bad rotation",
             AND(E1033&gt;110,C1033&lt;2011,AND(F1033&lt;=100,F1033&gt;25)),"Low: overrated regular model (not new) with regular rotation",
             AND(E1033&gt;110,C1033&gt;2011,F1033&lt;=25),"Low: overrated new model with bad rotation"
)</f>
        <v>Moderate: fair price and regular to good rotation</v>
      </c>
    </row>
    <row r="1034" spans="1:8" x14ac:dyDescent="0.3">
      <c r="A1034" t="s">
        <v>15</v>
      </c>
      <c r="B1034" t="s">
        <v>232</v>
      </c>
      <c r="C1034">
        <v>2014</v>
      </c>
      <c r="D1034">
        <v>14408.707667731629</v>
      </c>
      <c r="E1034">
        <v>95.853303570088158</v>
      </c>
      <c r="F1034">
        <v>626</v>
      </c>
      <c r="H1034" t="str" cm="1">
        <f t="array" ref="H1034">_xlfn.IFS(
             AND(E1034&gt;110,C1034&gt;2011,F1034&gt;100),"High: overrated, new and good rotation",
             AND(E1034&lt;90,C1034&gt;2011,F1034&gt;100),"High: underrated, new and good rotation",
             AND(E1034&lt;90,C1034&lt;2011,F1034&gt;100),"High: underrated, not too new but good rotation",
             AND(E1034&lt;=110,C1034&gt;2011,F1034&lt;=25),"Critic: well priced/underrated and new, but bad rotation",
             AND(E1034&gt;110,F1034&gt;100),"Top Tier: premium vehicules that tend to be sold above market prices",
             AND(E1034&gt;=90,E1034&lt;=110,F1034&gt;25),"Moderate: fair price and regular to good rotation",
             AND(E1034&lt;90,AND(C1034&lt;=2011,C1034&gt;=2000),AND(F1034&lt;100,F1034&gt;25)),"Moderate: underrated regular model and regular rotation",
             AND(E1034&lt;90,C1034&gt;2011,AND(F1034&lt;=100,F1034&gt;25)),"Moderate: underrated new model with regular rotation",
             AND(E1034&lt;90,C1034&lt;2000,AND(F1034&lt;=100,F1034&gt;25)),"Moderate: underrated old model with regular rotation",
             AND(C1034&lt;=2011,F1034&lt;=25),"Low: not new model and bad rotation",
             AND(E1034&gt;110,AND(C1034&lt;=2011,C1034&gt;=2000),F1034&lt;=25),"Low: overrated regular model with bad rotation",
             AND(E1034&gt;110,C1034&lt;2011,AND(F1034&lt;=100,F1034&gt;25)),"Low: overrated regular model (not new) with regular rotation",
             AND(E1034&gt;110,C1034&gt;2011,F1034&lt;=25),"Low: overrated new model with bad rotation"
)</f>
        <v>Moderate: fair price and regular to good rotation</v>
      </c>
    </row>
    <row r="1035" spans="1:8" x14ac:dyDescent="0.3">
      <c r="A1035" t="s">
        <v>15</v>
      </c>
      <c r="B1035" t="s">
        <v>232</v>
      </c>
      <c r="C1035">
        <v>2015</v>
      </c>
      <c r="D1035">
        <v>16052.797202797203</v>
      </c>
      <c r="E1035">
        <v>92.681237427690078</v>
      </c>
      <c r="F1035">
        <v>143</v>
      </c>
      <c r="H1035" t="str" cm="1">
        <f t="array" ref="H1035">_xlfn.IFS(
             AND(E1035&gt;110,C1035&gt;2011,F1035&gt;100),"High: overrated, new and good rotation",
             AND(E1035&lt;90,C1035&gt;2011,F1035&gt;100),"High: underrated, new and good rotation",
             AND(E1035&lt;90,C1035&lt;2011,F1035&gt;100),"High: underrated, not too new but good rotation",
             AND(E1035&lt;=110,C1035&gt;2011,F1035&lt;=25),"Critic: well priced/underrated and new, but bad rotation",
             AND(E1035&gt;110,F1035&gt;100),"Top Tier: premium vehicules that tend to be sold above market prices",
             AND(E1035&gt;=90,E1035&lt;=110,F1035&gt;25),"Moderate: fair price and regular to good rotation",
             AND(E1035&lt;90,AND(C1035&lt;=2011,C1035&gt;=2000),AND(F1035&lt;100,F1035&gt;25)),"Moderate: underrated regular model and regular rotation",
             AND(E1035&lt;90,C1035&gt;2011,AND(F1035&lt;=100,F1035&gt;25)),"Moderate: underrated new model with regular rotation",
             AND(E1035&lt;90,C1035&lt;2000,AND(F1035&lt;=100,F1035&gt;25)),"Moderate: underrated old model with regular rotation",
             AND(C1035&lt;=2011,F1035&lt;=25),"Low: not new model and bad rotation",
             AND(E1035&gt;110,AND(C1035&lt;=2011,C1035&gt;=2000),F1035&lt;=25),"Low: overrated regular model with bad rotation",
             AND(E1035&gt;110,C1035&lt;2011,AND(F1035&lt;=100,F1035&gt;25)),"Low: overrated regular model (not new) with regular rotation",
             AND(E1035&gt;110,C1035&gt;2011,F1035&lt;=25),"Low: overrated new model with bad rotation"
)</f>
        <v>Moderate: fair price and regular to good rotation</v>
      </c>
    </row>
    <row r="1036" spans="1:8" x14ac:dyDescent="0.3">
      <c r="A1036" t="s">
        <v>15</v>
      </c>
      <c r="B1036" t="s">
        <v>233</v>
      </c>
      <c r="C1036">
        <v>2008</v>
      </c>
      <c r="D1036">
        <v>2946.3414634146343</v>
      </c>
      <c r="E1036">
        <v>90.814250759210481</v>
      </c>
      <c r="F1036">
        <v>41</v>
      </c>
      <c r="H1036" t="str" cm="1">
        <f t="array" ref="H1036">_xlfn.IFS(
             AND(E1036&gt;110,C1036&gt;2011,F1036&gt;100),"High: overrated, new and good rotation",
             AND(E1036&lt;90,C1036&gt;2011,F1036&gt;100),"High: underrated, new and good rotation",
             AND(E1036&lt;90,C1036&lt;2011,F1036&gt;100),"High: underrated, not too new but good rotation",
             AND(E1036&lt;=110,C1036&gt;2011,F1036&lt;=25),"Critic: well priced/underrated and new, but bad rotation",
             AND(E1036&gt;110,F1036&gt;100),"Top Tier: premium vehicules that tend to be sold above market prices",
             AND(E1036&gt;=90,E1036&lt;=110,F1036&gt;25),"Moderate: fair price and regular to good rotation",
             AND(E1036&lt;90,AND(C1036&lt;=2011,C1036&gt;=2000),AND(F1036&lt;100,F1036&gt;25)),"Moderate: underrated regular model and regular rotation",
             AND(E1036&lt;90,C1036&gt;2011,AND(F1036&lt;=100,F1036&gt;25)),"Moderate: underrated new model with regular rotation",
             AND(E1036&lt;90,C1036&lt;2000,AND(F1036&lt;=100,F1036&gt;25)),"Moderate: underrated old model with regular rotation",
             AND(C1036&lt;=2011,F1036&lt;=25),"Low: not new model and bad rotation",
             AND(E1036&gt;110,AND(C1036&lt;=2011,C1036&gt;=2000),F1036&lt;=25),"Low: overrated regular model with bad rotation",
             AND(E1036&gt;110,C1036&lt;2011,AND(F1036&lt;=100,F1036&gt;25)),"Low: overrated regular model (not new) with regular rotation",
             AND(E1036&gt;110,C1036&gt;2011,F1036&lt;=25),"Low: overrated new model with bad rotation"
)</f>
        <v>Moderate: fair price and regular to good rotation</v>
      </c>
    </row>
    <row r="1037" spans="1:8" x14ac:dyDescent="0.3">
      <c r="A1037" t="s">
        <v>15</v>
      </c>
      <c r="B1037" t="s">
        <v>234</v>
      </c>
      <c r="C1037">
        <v>2008</v>
      </c>
      <c r="D1037">
        <v>5333.333333333333</v>
      </c>
      <c r="E1037">
        <v>96.327200703009694</v>
      </c>
      <c r="F1037">
        <v>9</v>
      </c>
      <c r="H1037" t="str" cm="1">
        <f t="array" ref="H1037">_xlfn.IFS(
             AND(E1037&gt;110,C1037&gt;2011,F1037&gt;100),"High: overrated, new and good rotation",
             AND(E1037&lt;90,C1037&gt;2011,F1037&gt;100),"High: underrated, new and good rotation",
             AND(E1037&lt;90,C1037&lt;2011,F1037&gt;100),"High: underrated, not too new but good rotation",
             AND(E1037&lt;=110,C1037&gt;2011,F1037&lt;=25),"Critic: well priced/underrated and new, but bad rotation",
             AND(E1037&gt;110,F1037&gt;100),"Top Tier: premium vehicules that tend to be sold above market prices",
             AND(E1037&gt;=90,E1037&lt;=110,F1037&gt;25),"Moderate: fair price and regular to good rotation",
             AND(E1037&lt;90,AND(C1037&lt;=2011,C1037&gt;=2000),AND(F1037&lt;100,F1037&gt;25)),"Moderate: underrated regular model and regular rotation",
             AND(E1037&lt;90,C1037&gt;2011,AND(F1037&lt;=100,F1037&gt;25)),"Moderate: underrated new model with regular rotation",
             AND(E1037&lt;90,C1037&lt;2000,AND(F1037&lt;=100,F1037&gt;25)),"Moderate: underrated old model with regular rotation",
             AND(C1037&lt;=2011,F1037&lt;=25),"Low: not new model and bad rotation",
             AND(E1037&gt;110,AND(C1037&lt;=2011,C1037&gt;=2000),F1037&lt;=25),"Low: overrated regular model with bad rotation",
             AND(E1037&gt;110,C1037&lt;2011,AND(F1037&lt;=100,F1037&gt;25)),"Low: overrated regular model (not new) with regular rotation",
             AND(E1037&gt;110,C1037&gt;2011,F1037&lt;=25),"Low: overrated new model with bad rotation"
)</f>
        <v>Low: not new model and bad rotation</v>
      </c>
    </row>
    <row r="1038" spans="1:8" x14ac:dyDescent="0.3">
      <c r="A1038" t="s">
        <v>15</v>
      </c>
      <c r="B1038" t="s">
        <v>234</v>
      </c>
      <c r="C1038">
        <v>2009</v>
      </c>
      <c r="D1038">
        <v>5273.333333333333</v>
      </c>
      <c r="E1038">
        <v>82.765689940879525</v>
      </c>
      <c r="F1038">
        <v>15</v>
      </c>
      <c r="H1038" t="str" cm="1">
        <f t="array" ref="H1038">_xlfn.IFS(
             AND(E1038&gt;110,C1038&gt;2011,F1038&gt;100),"High: overrated, new and good rotation",
             AND(E1038&lt;90,C1038&gt;2011,F1038&gt;100),"High: underrated, new and good rotation",
             AND(E1038&lt;90,C1038&lt;2011,F1038&gt;100),"High: underrated, not too new but good rotation",
             AND(E1038&lt;=110,C1038&gt;2011,F1038&lt;=25),"Critic: well priced/underrated and new, but bad rotation",
             AND(E1038&gt;110,F1038&gt;100),"Top Tier: premium vehicules that tend to be sold above market prices",
             AND(E1038&gt;=90,E1038&lt;=110,F1038&gt;25),"Moderate: fair price and regular to good rotation",
             AND(E1038&lt;90,AND(C1038&lt;=2011,C1038&gt;=2000),AND(F1038&lt;100,F1038&gt;25)),"Moderate: underrated regular model and regular rotation",
             AND(E1038&lt;90,C1038&gt;2011,AND(F1038&lt;=100,F1038&gt;25)),"Moderate: underrated new model with regular rotation",
             AND(E1038&lt;90,C1038&lt;2000,AND(F1038&lt;=100,F1038&gt;25)),"Moderate: underrated old model with regular rotation",
             AND(C1038&lt;=2011,F1038&lt;=25),"Low: not new model and bad rotation",
             AND(E1038&gt;110,AND(C1038&lt;=2011,C1038&gt;=2000),F1038&lt;=25),"Low: overrated regular model with bad rotation",
             AND(E1038&gt;110,C1038&lt;2011,AND(F1038&lt;=100,F1038&gt;25)),"Low: overrated regular model (not new) with regular rotation",
             AND(E1038&gt;110,C1038&gt;2011,F1038&lt;=25),"Low: overrated new model with bad rotation"
)</f>
        <v>Low: not new model and bad rotation</v>
      </c>
    </row>
    <row r="1039" spans="1:8" x14ac:dyDescent="0.3">
      <c r="A1039" t="s">
        <v>15</v>
      </c>
      <c r="B1039" t="s">
        <v>235</v>
      </c>
      <c r="C1039">
        <v>2004</v>
      </c>
      <c r="D1039">
        <v>2255.7142857142858</v>
      </c>
      <c r="E1039">
        <v>106.61667168090726</v>
      </c>
      <c r="F1039">
        <v>35</v>
      </c>
      <c r="H1039" t="str" cm="1">
        <f t="array" ref="H1039">_xlfn.IFS(
             AND(E1039&gt;110,C1039&gt;2011,F1039&gt;100),"High: overrated, new and good rotation",
             AND(E1039&lt;90,C1039&gt;2011,F1039&gt;100),"High: underrated, new and good rotation",
             AND(E1039&lt;90,C1039&lt;2011,F1039&gt;100),"High: underrated, not too new but good rotation",
             AND(E1039&lt;=110,C1039&gt;2011,F1039&lt;=25),"Critic: well priced/underrated and new, but bad rotation",
             AND(E1039&gt;110,F1039&gt;100),"Top Tier: premium vehicules that tend to be sold above market prices",
             AND(E1039&gt;=90,E1039&lt;=110,F1039&gt;25),"Moderate: fair price and regular to good rotation",
             AND(E1039&lt;90,AND(C1039&lt;=2011,C1039&gt;=2000),AND(F1039&lt;100,F1039&gt;25)),"Moderate: underrated regular model and regular rotation",
             AND(E1039&lt;90,C1039&gt;2011,AND(F1039&lt;=100,F1039&gt;25)),"Moderate: underrated new model with regular rotation",
             AND(E1039&lt;90,C1039&lt;2000,AND(F1039&lt;=100,F1039&gt;25)),"Moderate: underrated old model with regular rotation",
             AND(C1039&lt;=2011,F1039&lt;=25),"Low: not new model and bad rotation",
             AND(E1039&gt;110,AND(C1039&lt;=2011,C1039&gt;=2000),F1039&lt;=25),"Low: overrated regular model with bad rotation",
             AND(E1039&gt;110,C1039&lt;2011,AND(F1039&lt;=100,F1039&gt;25)),"Low: overrated regular model (not new) with regular rotation",
             AND(E1039&gt;110,C1039&gt;2011,F1039&lt;=25),"Low: overrated new model with bad rotation"
)</f>
        <v>Moderate: fair price and regular to good rotation</v>
      </c>
    </row>
    <row r="1040" spans="1:8" x14ac:dyDescent="0.3">
      <c r="A1040" t="s">
        <v>15</v>
      </c>
      <c r="B1040" t="s">
        <v>235</v>
      </c>
      <c r="C1040">
        <v>2005</v>
      </c>
      <c r="D1040">
        <v>2454.6153846153848</v>
      </c>
      <c r="E1040">
        <v>100.36745636567655</v>
      </c>
      <c r="F1040">
        <v>65</v>
      </c>
      <c r="H1040" t="str" cm="1">
        <f t="array" ref="H1040">_xlfn.IFS(
             AND(E1040&gt;110,C1040&gt;2011,F1040&gt;100),"High: overrated, new and good rotation",
             AND(E1040&lt;90,C1040&gt;2011,F1040&gt;100),"High: underrated, new and good rotation",
             AND(E1040&lt;90,C1040&lt;2011,F1040&gt;100),"High: underrated, not too new but good rotation",
             AND(E1040&lt;=110,C1040&gt;2011,F1040&lt;=25),"Critic: well priced/underrated and new, but bad rotation",
             AND(E1040&gt;110,F1040&gt;100),"Top Tier: premium vehicules that tend to be sold above market prices",
             AND(E1040&gt;=90,E1040&lt;=110,F1040&gt;25),"Moderate: fair price and regular to good rotation",
             AND(E1040&lt;90,AND(C1040&lt;=2011,C1040&gt;=2000),AND(F1040&lt;100,F1040&gt;25)),"Moderate: underrated regular model and regular rotation",
             AND(E1040&lt;90,C1040&gt;2011,AND(F1040&lt;=100,F1040&gt;25)),"Moderate: underrated new model with regular rotation",
             AND(E1040&lt;90,C1040&lt;2000,AND(F1040&lt;=100,F1040&gt;25)),"Moderate: underrated old model with regular rotation",
             AND(C1040&lt;=2011,F1040&lt;=25),"Low: not new model and bad rotation",
             AND(E1040&gt;110,AND(C1040&lt;=2011,C1040&gt;=2000),F1040&lt;=25),"Low: overrated regular model with bad rotation",
             AND(E1040&gt;110,C1040&lt;2011,AND(F1040&lt;=100,F1040&gt;25)),"Low: overrated regular model (not new) with regular rotation",
             AND(E1040&gt;110,C1040&gt;2011,F1040&lt;=25),"Low: overrated new model with bad rotation"
)</f>
        <v>Moderate: fair price and regular to good rotation</v>
      </c>
    </row>
    <row r="1041" spans="1:8" x14ac:dyDescent="0.3">
      <c r="A1041" t="s">
        <v>15</v>
      </c>
      <c r="B1041" t="s">
        <v>235</v>
      </c>
      <c r="C1041">
        <v>2006</v>
      </c>
      <c r="D1041">
        <v>2876.1363636363635</v>
      </c>
      <c r="E1041">
        <v>98.421570439371777</v>
      </c>
      <c r="F1041">
        <v>44</v>
      </c>
      <c r="H1041" t="str" cm="1">
        <f t="array" ref="H1041">_xlfn.IFS(
             AND(E1041&gt;110,C1041&gt;2011,F1041&gt;100),"High: overrated, new and good rotation",
             AND(E1041&lt;90,C1041&gt;2011,F1041&gt;100),"High: underrated, new and good rotation",
             AND(E1041&lt;90,C1041&lt;2011,F1041&gt;100),"High: underrated, not too new but good rotation",
             AND(E1041&lt;=110,C1041&gt;2011,F1041&lt;=25),"Critic: well priced/underrated and new, but bad rotation",
             AND(E1041&gt;110,F1041&gt;100),"Top Tier: premium vehicules that tend to be sold above market prices",
             AND(E1041&gt;=90,E1041&lt;=110,F1041&gt;25),"Moderate: fair price and regular to good rotation",
             AND(E1041&lt;90,AND(C1041&lt;=2011,C1041&gt;=2000),AND(F1041&lt;100,F1041&gt;25)),"Moderate: underrated regular model and regular rotation",
             AND(E1041&lt;90,C1041&gt;2011,AND(F1041&lt;=100,F1041&gt;25)),"Moderate: underrated new model with regular rotation",
             AND(E1041&lt;90,C1041&lt;2000,AND(F1041&lt;=100,F1041&gt;25)),"Moderate: underrated old model with regular rotation",
             AND(C1041&lt;=2011,F1041&lt;=25),"Low: not new model and bad rotation",
             AND(E1041&gt;110,AND(C1041&lt;=2011,C1041&gt;=2000),F1041&lt;=25),"Low: overrated regular model with bad rotation",
             AND(E1041&gt;110,C1041&lt;2011,AND(F1041&lt;=100,F1041&gt;25)),"Low: overrated regular model (not new) with regular rotation",
             AND(E1041&gt;110,C1041&gt;2011,F1041&lt;=25),"Low: overrated new model with bad rotation"
)</f>
        <v>Moderate: fair price and regular to good rotation</v>
      </c>
    </row>
    <row r="1042" spans="1:8" x14ac:dyDescent="0.3">
      <c r="A1042" t="s">
        <v>15</v>
      </c>
      <c r="B1042" t="s">
        <v>235</v>
      </c>
      <c r="C1042">
        <v>2007</v>
      </c>
      <c r="D1042">
        <v>3723.8095238095239</v>
      </c>
      <c r="E1042">
        <v>91.308087759620847</v>
      </c>
      <c r="F1042">
        <v>21</v>
      </c>
      <c r="H1042" t="str" cm="1">
        <f t="array" ref="H1042">_xlfn.IFS(
             AND(E1042&gt;110,C1042&gt;2011,F1042&gt;100),"High: overrated, new and good rotation",
             AND(E1042&lt;90,C1042&gt;2011,F1042&gt;100),"High: underrated, new and good rotation",
             AND(E1042&lt;90,C1042&lt;2011,F1042&gt;100),"High: underrated, not too new but good rotation",
             AND(E1042&lt;=110,C1042&gt;2011,F1042&lt;=25),"Critic: well priced/underrated and new, but bad rotation",
             AND(E1042&gt;110,F1042&gt;100),"Top Tier: premium vehicules that tend to be sold above market prices",
             AND(E1042&gt;=90,E1042&lt;=110,F1042&gt;25),"Moderate: fair price and regular to good rotation",
             AND(E1042&lt;90,AND(C1042&lt;=2011,C1042&gt;=2000),AND(F1042&lt;100,F1042&gt;25)),"Moderate: underrated regular model and regular rotation",
             AND(E1042&lt;90,C1042&gt;2011,AND(F1042&lt;=100,F1042&gt;25)),"Moderate: underrated new model with regular rotation",
             AND(E1042&lt;90,C1042&lt;2000,AND(F1042&lt;=100,F1042&gt;25)),"Moderate: underrated old model with regular rotation",
             AND(C1042&lt;=2011,F1042&lt;=25),"Low: not new model and bad rotation",
             AND(E1042&gt;110,AND(C1042&lt;=2011,C1042&gt;=2000),F1042&lt;=25),"Low: overrated regular model with bad rotation",
             AND(E1042&gt;110,C1042&lt;2011,AND(F1042&lt;=100,F1042&gt;25)),"Low: overrated regular model (not new) with regular rotation",
             AND(E1042&gt;110,C1042&gt;2011,F1042&lt;=25),"Low: overrated new model with bad rotation"
)</f>
        <v>Low: not new model and bad rotation</v>
      </c>
    </row>
    <row r="1043" spans="1:8" x14ac:dyDescent="0.3">
      <c r="A1043" t="s">
        <v>15</v>
      </c>
      <c r="B1043" t="s">
        <v>236</v>
      </c>
      <c r="C1043">
        <v>1996</v>
      </c>
      <c r="D1043">
        <v>716.66666666666663</v>
      </c>
      <c r="E1043">
        <v>244.44444444444443</v>
      </c>
      <c r="F1043">
        <v>3</v>
      </c>
      <c r="H1043" t="str" cm="1">
        <f t="array" ref="H1043">_xlfn.IFS(
             AND(E1043&gt;110,C1043&gt;2011,F1043&gt;100),"High: overrated, new and good rotation",
             AND(E1043&lt;90,C1043&gt;2011,F1043&gt;100),"High: underrated, new and good rotation",
             AND(E1043&lt;90,C1043&lt;2011,F1043&gt;100),"High: underrated, not too new but good rotation",
             AND(E1043&lt;=110,C1043&gt;2011,F1043&lt;=25),"Critic: well priced/underrated and new, but bad rotation",
             AND(E1043&gt;110,F1043&gt;100),"Top Tier: premium vehicules that tend to be sold above market prices",
             AND(E1043&gt;=90,E1043&lt;=110,F1043&gt;25),"Moderate: fair price and regular to good rotation",
             AND(E1043&lt;90,AND(C1043&lt;=2011,C1043&gt;=2000),AND(F1043&lt;100,F1043&gt;25)),"Moderate: underrated regular model and regular rotation",
             AND(E1043&lt;90,C1043&gt;2011,AND(F1043&lt;=100,F1043&gt;25)),"Moderate: underrated new model with regular rotation",
             AND(E1043&lt;90,C1043&lt;2000,AND(F1043&lt;=100,F1043&gt;25)),"Moderate: underrated old model with regular rotation",
             AND(C1043&lt;=2011,F1043&lt;=25),"Low: not new model and bad rotation",
             AND(E1043&gt;110,AND(C1043&lt;=2011,C1043&gt;=2000),F1043&lt;=25),"Low: overrated regular model with bad rotation",
             AND(E1043&gt;110,C1043&lt;2011,AND(F1043&lt;=100,F1043&gt;25)),"Low: overrated regular model (not new) with regular rotation",
             AND(E1043&gt;110,C1043&gt;2011,F1043&lt;=25),"Low: overrated new model with bad rotation"
)</f>
        <v>Low: not new model and bad rotation</v>
      </c>
    </row>
    <row r="1044" spans="1:8" x14ac:dyDescent="0.3">
      <c r="A1044" t="s">
        <v>15</v>
      </c>
      <c r="B1044" t="s">
        <v>236</v>
      </c>
      <c r="C1044">
        <v>1997</v>
      </c>
      <c r="D1044">
        <v>450</v>
      </c>
      <c r="E1044">
        <v>71.017921146953398</v>
      </c>
      <c r="F1044">
        <v>4</v>
      </c>
      <c r="H1044" t="str" cm="1">
        <f t="array" ref="H1044">_xlfn.IFS(
             AND(E1044&gt;110,C1044&gt;2011,F1044&gt;100),"High: overrated, new and good rotation",
             AND(E1044&lt;90,C1044&gt;2011,F1044&gt;100),"High: underrated, new and good rotation",
             AND(E1044&lt;90,C1044&lt;2011,F1044&gt;100),"High: underrated, not too new but good rotation",
             AND(E1044&lt;=110,C1044&gt;2011,F1044&lt;=25),"Critic: well priced/underrated and new, but bad rotation",
             AND(E1044&gt;110,F1044&gt;100),"Top Tier: premium vehicules that tend to be sold above market prices",
             AND(E1044&gt;=90,E1044&lt;=110,F1044&gt;25),"Moderate: fair price and regular to good rotation",
             AND(E1044&lt;90,AND(C1044&lt;=2011,C1044&gt;=2000),AND(F1044&lt;100,F1044&gt;25)),"Moderate: underrated regular model and regular rotation",
             AND(E1044&lt;90,C1044&gt;2011,AND(F1044&lt;=100,F1044&gt;25)),"Moderate: underrated new model with regular rotation",
             AND(E1044&lt;90,C1044&lt;2000,AND(F1044&lt;=100,F1044&gt;25)),"Moderate: underrated old model with regular rotation",
             AND(C1044&lt;=2011,F1044&lt;=25),"Low: not new model and bad rotation",
             AND(E1044&gt;110,AND(C1044&lt;=2011,C1044&gt;=2000),F1044&lt;=25),"Low: overrated regular model with bad rotation",
             AND(E1044&gt;110,C1044&lt;2011,AND(F1044&lt;=100,F1044&gt;25)),"Low: overrated regular model (not new) with regular rotation",
             AND(E1044&gt;110,C1044&gt;2011,F1044&lt;=25),"Low: overrated new model with bad rotation"
)</f>
        <v>Low: not new model and bad rotation</v>
      </c>
    </row>
    <row r="1045" spans="1:8" x14ac:dyDescent="0.3">
      <c r="A1045" t="s">
        <v>15</v>
      </c>
      <c r="B1045" t="s">
        <v>236</v>
      </c>
      <c r="C1045">
        <v>1998</v>
      </c>
      <c r="D1045">
        <v>383.33333333333331</v>
      </c>
      <c r="E1045">
        <v>66.825396825396822</v>
      </c>
      <c r="F1045">
        <v>3</v>
      </c>
      <c r="H1045" t="str" cm="1">
        <f t="array" ref="H1045">_xlfn.IFS(
             AND(E1045&gt;110,C1045&gt;2011,F1045&gt;100),"High: overrated, new and good rotation",
             AND(E1045&lt;90,C1045&gt;2011,F1045&gt;100),"High: underrated, new and good rotation",
             AND(E1045&lt;90,C1045&lt;2011,F1045&gt;100),"High: underrated, not too new but good rotation",
             AND(E1045&lt;=110,C1045&gt;2011,F1045&lt;=25),"Critic: well priced/underrated and new, but bad rotation",
             AND(E1045&gt;110,F1045&gt;100),"Top Tier: premium vehicules that tend to be sold above market prices",
             AND(E1045&gt;=90,E1045&lt;=110,F1045&gt;25),"Moderate: fair price and regular to good rotation",
             AND(E1045&lt;90,AND(C1045&lt;=2011,C1045&gt;=2000),AND(F1045&lt;100,F1045&gt;25)),"Moderate: underrated regular model and regular rotation",
             AND(E1045&lt;90,C1045&gt;2011,AND(F1045&lt;=100,F1045&gt;25)),"Moderate: underrated new model with regular rotation",
             AND(E1045&lt;90,C1045&lt;2000,AND(F1045&lt;=100,F1045&gt;25)),"Moderate: underrated old model with regular rotation",
             AND(C1045&lt;=2011,F1045&lt;=25),"Low: not new model and bad rotation",
             AND(E1045&gt;110,AND(C1045&lt;=2011,C1045&gt;=2000),F1045&lt;=25),"Low: overrated regular model with bad rotation",
             AND(E1045&gt;110,C1045&lt;2011,AND(F1045&lt;=100,F1045&gt;25)),"Low: overrated regular model (not new) with regular rotation",
             AND(E1045&gt;110,C1045&gt;2011,F1045&lt;=25),"Low: overrated new model with bad rotation"
)</f>
        <v>Low: not new model and bad rotation</v>
      </c>
    </row>
    <row r="1046" spans="1:8" x14ac:dyDescent="0.3">
      <c r="A1046" t="s">
        <v>15</v>
      </c>
      <c r="B1046" t="s">
        <v>236</v>
      </c>
      <c r="C1046">
        <v>1999</v>
      </c>
      <c r="D1046">
        <v>578.57142857142856</v>
      </c>
      <c r="E1046">
        <v>94.5864359796157</v>
      </c>
      <c r="F1046">
        <v>7</v>
      </c>
      <c r="H1046" t="str" cm="1">
        <f t="array" ref="H1046">_xlfn.IFS(
             AND(E1046&gt;110,C1046&gt;2011,F1046&gt;100),"High: overrated, new and good rotation",
             AND(E1046&lt;90,C1046&gt;2011,F1046&gt;100),"High: underrated, new and good rotation",
             AND(E1046&lt;90,C1046&lt;2011,F1046&gt;100),"High: underrated, not too new but good rotation",
             AND(E1046&lt;=110,C1046&gt;2011,F1046&lt;=25),"Critic: well priced/underrated and new, but bad rotation",
             AND(E1046&gt;110,F1046&gt;100),"Top Tier: premium vehicules that tend to be sold above market prices",
             AND(E1046&gt;=90,E1046&lt;=110,F1046&gt;25),"Moderate: fair price and regular to good rotation",
             AND(E1046&lt;90,AND(C1046&lt;=2011,C1046&gt;=2000),AND(F1046&lt;100,F1046&gt;25)),"Moderate: underrated regular model and regular rotation",
             AND(E1046&lt;90,C1046&gt;2011,AND(F1046&lt;=100,F1046&gt;25)),"Moderate: underrated new model with regular rotation",
             AND(E1046&lt;90,C1046&lt;2000,AND(F1046&lt;=100,F1046&gt;25)),"Moderate: underrated old model with regular rotation",
             AND(C1046&lt;=2011,F1046&lt;=25),"Low: not new model and bad rotation",
             AND(E1046&gt;110,AND(C1046&lt;=2011,C1046&gt;=2000),F1046&lt;=25),"Low: overrated regular model with bad rotation",
             AND(E1046&gt;110,C1046&lt;2011,AND(F1046&lt;=100,F1046&gt;25)),"Low: overrated regular model (not new) with regular rotation",
             AND(E1046&gt;110,C1046&gt;2011,F1046&lt;=25),"Low: overrated new model with bad rotation"
)</f>
        <v>Low: not new model and bad rotation</v>
      </c>
    </row>
    <row r="1047" spans="1:8" x14ac:dyDescent="0.3">
      <c r="A1047" t="s">
        <v>15</v>
      </c>
      <c r="B1047" t="s">
        <v>236</v>
      </c>
      <c r="C1047">
        <v>2000</v>
      </c>
      <c r="D1047">
        <v>1226.1363636363637</v>
      </c>
      <c r="E1047">
        <v>78.125848074414066</v>
      </c>
      <c r="F1047">
        <v>22</v>
      </c>
      <c r="H1047" t="str" cm="1">
        <f t="array" ref="H1047">_xlfn.IFS(
             AND(E1047&gt;110,C1047&gt;2011,F1047&gt;100),"High: overrated, new and good rotation",
             AND(E1047&lt;90,C1047&gt;2011,F1047&gt;100),"High: underrated, new and good rotation",
             AND(E1047&lt;90,C1047&lt;2011,F1047&gt;100),"High: underrated, not too new but good rotation",
             AND(E1047&lt;=110,C1047&gt;2011,F1047&lt;=25),"Critic: well priced/underrated and new, but bad rotation",
             AND(E1047&gt;110,F1047&gt;100),"Top Tier: premium vehicules that tend to be sold above market prices",
             AND(E1047&gt;=90,E1047&lt;=110,F1047&gt;25),"Moderate: fair price and regular to good rotation",
             AND(E1047&lt;90,AND(C1047&lt;=2011,C1047&gt;=2000),AND(F1047&lt;100,F1047&gt;25)),"Moderate: underrated regular model and regular rotation",
             AND(E1047&lt;90,C1047&gt;2011,AND(F1047&lt;=100,F1047&gt;25)),"Moderate: underrated new model with regular rotation",
             AND(E1047&lt;90,C1047&lt;2000,AND(F1047&lt;=100,F1047&gt;25)),"Moderate: underrated old model with regular rotation",
             AND(C1047&lt;=2011,F1047&lt;=25),"Low: not new model and bad rotation",
             AND(E1047&gt;110,AND(C1047&lt;=2011,C1047&gt;=2000),F1047&lt;=25),"Low: overrated regular model with bad rotation",
             AND(E1047&gt;110,C1047&lt;2011,AND(F1047&lt;=100,F1047&gt;25)),"Low: overrated regular model (not new) with regular rotation",
             AND(E1047&gt;110,C1047&gt;2011,F1047&lt;=25),"Low: overrated new model with bad rotation"
)</f>
        <v>Low: not new model and bad rotation</v>
      </c>
    </row>
    <row r="1048" spans="1:8" x14ac:dyDescent="0.3">
      <c r="A1048" t="s">
        <v>15</v>
      </c>
      <c r="B1048" t="s">
        <v>236</v>
      </c>
      <c r="C1048">
        <v>2001</v>
      </c>
      <c r="D1048">
        <v>1607.6923076923076</v>
      </c>
      <c r="E1048">
        <v>126.8204312025027</v>
      </c>
      <c r="F1048">
        <v>13</v>
      </c>
      <c r="H1048" t="str" cm="1">
        <f t="array" ref="H1048">_xlfn.IFS(
             AND(E1048&gt;110,C1048&gt;2011,F1048&gt;100),"High: overrated, new and good rotation",
             AND(E1048&lt;90,C1048&gt;2011,F1048&gt;100),"High: underrated, new and good rotation",
             AND(E1048&lt;90,C1048&lt;2011,F1048&gt;100),"High: underrated, not too new but good rotation",
             AND(E1048&lt;=110,C1048&gt;2011,F1048&lt;=25),"Critic: well priced/underrated and new, but bad rotation",
             AND(E1048&gt;110,F1048&gt;100),"Top Tier: premium vehicules that tend to be sold above market prices",
             AND(E1048&gt;=90,E1048&lt;=110,F1048&gt;25),"Moderate: fair price and regular to good rotation",
             AND(E1048&lt;90,AND(C1048&lt;=2011,C1048&gt;=2000),AND(F1048&lt;100,F1048&gt;25)),"Moderate: underrated regular model and regular rotation",
             AND(E1048&lt;90,C1048&gt;2011,AND(F1048&lt;=100,F1048&gt;25)),"Moderate: underrated new model with regular rotation",
             AND(E1048&lt;90,C1048&lt;2000,AND(F1048&lt;=100,F1048&gt;25)),"Moderate: underrated old model with regular rotation",
             AND(C1048&lt;=2011,F1048&lt;=25),"Low: not new model and bad rotation",
             AND(E1048&gt;110,AND(C1048&lt;=2011,C1048&gt;=2000),F1048&lt;=25),"Low: overrated regular model with bad rotation",
             AND(E1048&gt;110,C1048&lt;2011,AND(F1048&lt;=100,F1048&gt;25)),"Low: overrated regular model (not new) with regular rotation",
             AND(E1048&gt;110,C1048&gt;2011,F1048&lt;=25),"Low: overrated new model with bad rotation"
)</f>
        <v>Low: not new model and bad rotation</v>
      </c>
    </row>
    <row r="1049" spans="1:8" x14ac:dyDescent="0.3">
      <c r="A1049" t="s">
        <v>15</v>
      </c>
      <c r="B1049" t="s">
        <v>236</v>
      </c>
      <c r="C1049">
        <v>2002</v>
      </c>
      <c r="D1049">
        <v>1621.4285714285713</v>
      </c>
      <c r="E1049">
        <v>85.978212649348819</v>
      </c>
      <c r="F1049">
        <v>35</v>
      </c>
      <c r="H1049" t="str" cm="1">
        <f t="array" ref="H1049">_xlfn.IFS(
             AND(E1049&gt;110,C1049&gt;2011,F1049&gt;100),"High: overrated, new and good rotation",
             AND(E1049&lt;90,C1049&gt;2011,F1049&gt;100),"High: underrated, new and good rotation",
             AND(E1049&lt;90,C1049&lt;2011,F1049&gt;100),"High: underrated, not too new but good rotation",
             AND(E1049&lt;=110,C1049&gt;2011,F1049&lt;=25),"Critic: well priced/underrated and new, but bad rotation",
             AND(E1049&gt;110,F1049&gt;100),"Top Tier: premium vehicules that tend to be sold above market prices",
             AND(E1049&gt;=90,E1049&lt;=110,F1049&gt;25),"Moderate: fair price and regular to good rotation",
             AND(E1049&lt;90,AND(C1049&lt;=2011,C1049&gt;=2000),AND(F1049&lt;100,F1049&gt;25)),"Moderate: underrated regular model and regular rotation",
             AND(E1049&lt;90,C1049&gt;2011,AND(F1049&lt;=100,F1049&gt;25)),"Moderate: underrated new model with regular rotation",
             AND(E1049&lt;90,C1049&lt;2000,AND(F1049&lt;=100,F1049&gt;25)),"Moderate: underrated old model with regular rotation",
             AND(C1049&lt;=2011,F1049&lt;=25),"Low: not new model and bad rotation",
             AND(E1049&gt;110,AND(C1049&lt;=2011,C1049&gt;=2000),F1049&lt;=25),"Low: overrated regular model with bad rotation",
             AND(E1049&gt;110,C1049&lt;2011,AND(F1049&lt;=100,F1049&gt;25)),"Low: overrated regular model (not new) with regular rotation",
             AND(E1049&gt;110,C1049&gt;2011,F1049&lt;=25),"Low: overrated new model with bad rotation"
)</f>
        <v>Moderate: underrated regular model and regular rotation</v>
      </c>
    </row>
    <row r="1050" spans="1:8" x14ac:dyDescent="0.3">
      <c r="A1050" t="s">
        <v>15</v>
      </c>
      <c r="B1050" t="s">
        <v>236</v>
      </c>
      <c r="C1050">
        <v>2003</v>
      </c>
      <c r="D1050">
        <v>1961.7021276595744</v>
      </c>
      <c r="E1050">
        <v>89.674775796715693</v>
      </c>
      <c r="F1050">
        <v>47</v>
      </c>
      <c r="H1050" t="str" cm="1">
        <f t="array" ref="H1050">_xlfn.IFS(
             AND(E1050&gt;110,C1050&gt;2011,F1050&gt;100),"High: overrated, new and good rotation",
             AND(E1050&lt;90,C1050&gt;2011,F1050&gt;100),"High: underrated, new and good rotation",
             AND(E1050&lt;90,C1050&lt;2011,F1050&gt;100),"High: underrated, not too new but good rotation",
             AND(E1050&lt;=110,C1050&gt;2011,F1050&lt;=25),"Critic: well priced/underrated and new, but bad rotation",
             AND(E1050&gt;110,F1050&gt;100),"Top Tier: premium vehicules that tend to be sold above market prices",
             AND(E1050&gt;=90,E1050&lt;=110,F1050&gt;25),"Moderate: fair price and regular to good rotation",
             AND(E1050&lt;90,AND(C1050&lt;=2011,C1050&gt;=2000),AND(F1050&lt;100,F1050&gt;25)),"Moderate: underrated regular model and regular rotation",
             AND(E1050&lt;90,C1050&gt;2011,AND(F1050&lt;=100,F1050&gt;25)),"Moderate: underrated new model with regular rotation",
             AND(E1050&lt;90,C1050&lt;2000,AND(F1050&lt;=100,F1050&gt;25)),"Moderate: underrated old model with regular rotation",
             AND(C1050&lt;=2011,F1050&lt;=25),"Low: not new model and bad rotation",
             AND(E1050&gt;110,AND(C1050&lt;=2011,C1050&gt;=2000),F1050&lt;=25),"Low: overrated regular model with bad rotation",
             AND(E1050&gt;110,C1050&lt;2011,AND(F1050&lt;=100,F1050&gt;25)),"Low: overrated regular model (not new) with regular rotation",
             AND(E1050&gt;110,C1050&gt;2011,F1050&lt;=25),"Low: overrated new model with bad rotation"
)</f>
        <v>Moderate: underrated regular model and regular rotation</v>
      </c>
    </row>
    <row r="1051" spans="1:8" x14ac:dyDescent="0.3">
      <c r="A1051" t="s">
        <v>15</v>
      </c>
      <c r="B1051" t="s">
        <v>236</v>
      </c>
      <c r="C1051">
        <v>2004</v>
      </c>
      <c r="D1051">
        <v>2498.5294117647059</v>
      </c>
      <c r="E1051">
        <v>94.322046033681531</v>
      </c>
      <c r="F1051">
        <v>68</v>
      </c>
      <c r="H1051" t="str" cm="1">
        <f t="array" ref="H1051">_xlfn.IFS(
             AND(E1051&gt;110,C1051&gt;2011,F1051&gt;100),"High: overrated, new and good rotation",
             AND(E1051&lt;90,C1051&gt;2011,F1051&gt;100),"High: underrated, new and good rotation",
             AND(E1051&lt;90,C1051&lt;2011,F1051&gt;100),"High: underrated, not too new but good rotation",
             AND(E1051&lt;=110,C1051&gt;2011,F1051&lt;=25),"Critic: well priced/underrated and new, but bad rotation",
             AND(E1051&gt;110,F1051&gt;100),"Top Tier: premium vehicules that tend to be sold above market prices",
             AND(E1051&gt;=90,E1051&lt;=110,F1051&gt;25),"Moderate: fair price and regular to good rotation",
             AND(E1051&lt;90,AND(C1051&lt;=2011,C1051&gt;=2000),AND(F1051&lt;100,F1051&gt;25)),"Moderate: underrated regular model and regular rotation",
             AND(E1051&lt;90,C1051&gt;2011,AND(F1051&lt;=100,F1051&gt;25)),"Moderate: underrated new model with regular rotation",
             AND(E1051&lt;90,C1051&lt;2000,AND(F1051&lt;=100,F1051&gt;25)),"Moderate: underrated old model with regular rotation",
             AND(C1051&lt;=2011,F1051&lt;=25),"Low: not new model and bad rotation",
             AND(E1051&gt;110,AND(C1051&lt;=2011,C1051&gt;=2000),F1051&lt;=25),"Low: overrated regular model with bad rotation",
             AND(E1051&gt;110,C1051&lt;2011,AND(F1051&lt;=100,F1051&gt;25)),"Low: overrated regular model (not new) with regular rotation",
             AND(E1051&gt;110,C1051&gt;2011,F1051&lt;=25),"Low: overrated new model with bad rotation"
)</f>
        <v>Moderate: fair price and regular to good rotation</v>
      </c>
    </row>
    <row r="1052" spans="1:8" x14ac:dyDescent="0.3">
      <c r="A1052" t="s">
        <v>15</v>
      </c>
      <c r="B1052" t="s">
        <v>236</v>
      </c>
      <c r="C1052">
        <v>2005</v>
      </c>
      <c r="D1052">
        <v>2562.0967741935483</v>
      </c>
      <c r="E1052">
        <v>92.02525397686594</v>
      </c>
      <c r="F1052">
        <v>62</v>
      </c>
      <c r="H1052" t="str" cm="1">
        <f t="array" ref="H1052">_xlfn.IFS(
             AND(E1052&gt;110,C1052&gt;2011,F1052&gt;100),"High: overrated, new and good rotation",
             AND(E1052&lt;90,C1052&gt;2011,F1052&gt;100),"High: underrated, new and good rotation",
             AND(E1052&lt;90,C1052&lt;2011,F1052&gt;100),"High: underrated, not too new but good rotation",
             AND(E1052&lt;=110,C1052&gt;2011,F1052&lt;=25),"Critic: well priced/underrated and new, but bad rotation",
             AND(E1052&gt;110,F1052&gt;100),"Top Tier: premium vehicules that tend to be sold above market prices",
             AND(E1052&gt;=90,E1052&lt;=110,F1052&gt;25),"Moderate: fair price and regular to good rotation",
             AND(E1052&lt;90,AND(C1052&lt;=2011,C1052&gt;=2000),AND(F1052&lt;100,F1052&gt;25)),"Moderate: underrated regular model and regular rotation",
             AND(E1052&lt;90,C1052&gt;2011,AND(F1052&lt;=100,F1052&gt;25)),"Moderate: underrated new model with regular rotation",
             AND(E1052&lt;90,C1052&lt;2000,AND(F1052&lt;=100,F1052&gt;25)),"Moderate: underrated old model with regular rotation",
             AND(C1052&lt;=2011,F1052&lt;=25),"Low: not new model and bad rotation",
             AND(E1052&gt;110,AND(C1052&lt;=2011,C1052&gt;=2000),F1052&lt;=25),"Low: overrated regular model with bad rotation",
             AND(E1052&gt;110,C1052&lt;2011,AND(F1052&lt;=100,F1052&gt;25)),"Low: overrated regular model (not new) with regular rotation",
             AND(E1052&gt;110,C1052&gt;2011,F1052&lt;=25),"Low: overrated new model with bad rotation"
)</f>
        <v>Moderate: fair price and regular to good rotation</v>
      </c>
    </row>
    <row r="1053" spans="1:8" x14ac:dyDescent="0.3">
      <c r="A1053" t="s">
        <v>15</v>
      </c>
      <c r="B1053" t="s">
        <v>236</v>
      </c>
      <c r="C1053">
        <v>2006</v>
      </c>
      <c r="D1053">
        <v>3796.3235294117649</v>
      </c>
      <c r="E1053">
        <v>87.84824474303305</v>
      </c>
      <c r="F1053">
        <v>68</v>
      </c>
      <c r="H1053" t="str" cm="1">
        <f t="array" ref="H1053">_xlfn.IFS(
             AND(E1053&gt;110,C1053&gt;2011,F1053&gt;100),"High: overrated, new and good rotation",
             AND(E1053&lt;90,C1053&gt;2011,F1053&gt;100),"High: underrated, new and good rotation",
             AND(E1053&lt;90,C1053&lt;2011,F1053&gt;100),"High: underrated, not too new but good rotation",
             AND(E1053&lt;=110,C1053&gt;2011,F1053&lt;=25),"Critic: well priced/underrated and new, but bad rotation",
             AND(E1053&gt;110,F1053&gt;100),"Top Tier: premium vehicules that tend to be sold above market prices",
             AND(E1053&gt;=90,E1053&lt;=110,F1053&gt;25),"Moderate: fair price and regular to good rotation",
             AND(E1053&lt;90,AND(C1053&lt;=2011,C1053&gt;=2000),AND(F1053&lt;100,F1053&gt;25)),"Moderate: underrated regular model and regular rotation",
             AND(E1053&lt;90,C1053&gt;2011,AND(F1053&lt;=100,F1053&gt;25)),"Moderate: underrated new model with regular rotation",
             AND(E1053&lt;90,C1053&lt;2000,AND(F1053&lt;=100,F1053&gt;25)),"Moderate: underrated old model with regular rotation",
             AND(C1053&lt;=2011,F1053&lt;=25),"Low: not new model and bad rotation",
             AND(E1053&gt;110,AND(C1053&lt;=2011,C1053&gt;=2000),F1053&lt;=25),"Low: overrated regular model with bad rotation",
             AND(E1053&gt;110,C1053&lt;2011,AND(F1053&lt;=100,F1053&gt;25)),"Low: overrated regular model (not new) with regular rotation",
             AND(E1053&gt;110,C1053&gt;2011,F1053&lt;=25),"Low: overrated new model with bad rotation"
)</f>
        <v>Moderate: underrated regular model and regular rotation</v>
      </c>
    </row>
    <row r="1054" spans="1:8" x14ac:dyDescent="0.3">
      <c r="A1054" t="s">
        <v>15</v>
      </c>
      <c r="B1054" t="s">
        <v>236</v>
      </c>
      <c r="C1054">
        <v>2007</v>
      </c>
      <c r="D1054">
        <v>3846.5116279069766</v>
      </c>
      <c r="E1054">
        <v>91.344336339971818</v>
      </c>
      <c r="F1054">
        <v>43</v>
      </c>
      <c r="H1054" t="str" cm="1">
        <f t="array" ref="H1054">_xlfn.IFS(
             AND(E1054&gt;110,C1054&gt;2011,F1054&gt;100),"High: overrated, new and good rotation",
             AND(E1054&lt;90,C1054&gt;2011,F1054&gt;100),"High: underrated, new and good rotation",
             AND(E1054&lt;90,C1054&lt;2011,F1054&gt;100),"High: underrated, not too new but good rotation",
             AND(E1054&lt;=110,C1054&gt;2011,F1054&lt;=25),"Critic: well priced/underrated and new, but bad rotation",
             AND(E1054&gt;110,F1054&gt;100),"Top Tier: premium vehicules that tend to be sold above market prices",
             AND(E1054&gt;=90,E1054&lt;=110,F1054&gt;25),"Moderate: fair price and regular to good rotation",
             AND(E1054&lt;90,AND(C1054&lt;=2011,C1054&gt;=2000),AND(F1054&lt;100,F1054&gt;25)),"Moderate: underrated regular model and regular rotation",
             AND(E1054&lt;90,C1054&gt;2011,AND(F1054&lt;=100,F1054&gt;25)),"Moderate: underrated new model with regular rotation",
             AND(E1054&lt;90,C1054&lt;2000,AND(F1054&lt;=100,F1054&gt;25)),"Moderate: underrated old model with regular rotation",
             AND(C1054&lt;=2011,F1054&lt;=25),"Low: not new model and bad rotation",
             AND(E1054&gt;110,AND(C1054&lt;=2011,C1054&gt;=2000),F1054&lt;=25),"Low: overrated regular model with bad rotation",
             AND(E1054&gt;110,C1054&lt;2011,AND(F1054&lt;=100,F1054&gt;25)),"Low: overrated regular model (not new) with regular rotation",
             AND(E1054&gt;110,C1054&gt;2011,F1054&lt;=25),"Low: overrated new model with bad rotation"
)</f>
        <v>Moderate: fair price and regular to good rotation</v>
      </c>
    </row>
    <row r="1055" spans="1:8" x14ac:dyDescent="0.3">
      <c r="A1055" t="s">
        <v>15</v>
      </c>
      <c r="B1055" t="s">
        <v>237</v>
      </c>
      <c r="C1055">
        <v>1998</v>
      </c>
      <c r="D1055">
        <v>1033.3333333333333</v>
      </c>
      <c r="E1055">
        <v>178.52664576802508</v>
      </c>
      <c r="F1055">
        <v>3</v>
      </c>
      <c r="H1055" t="str" cm="1">
        <f t="array" ref="H1055">_xlfn.IFS(
             AND(E1055&gt;110,C1055&gt;2011,F1055&gt;100),"High: overrated, new and good rotation",
             AND(E1055&lt;90,C1055&gt;2011,F1055&gt;100),"High: underrated, new and good rotation",
             AND(E1055&lt;90,C1055&lt;2011,F1055&gt;100),"High: underrated, not too new but good rotation",
             AND(E1055&lt;=110,C1055&gt;2011,F1055&lt;=25),"Critic: well priced/underrated and new, but bad rotation",
             AND(E1055&gt;110,F1055&gt;100),"Top Tier: premium vehicules that tend to be sold above market prices",
             AND(E1055&gt;=90,E1055&lt;=110,F1055&gt;25),"Moderate: fair price and regular to good rotation",
             AND(E1055&lt;90,AND(C1055&lt;=2011,C1055&gt;=2000),AND(F1055&lt;100,F1055&gt;25)),"Moderate: underrated regular model and regular rotation",
             AND(E1055&lt;90,C1055&gt;2011,AND(F1055&lt;=100,F1055&gt;25)),"Moderate: underrated new model with regular rotation",
             AND(E1055&lt;90,C1055&lt;2000,AND(F1055&lt;=100,F1055&gt;25)),"Moderate: underrated old model with regular rotation",
             AND(C1055&lt;=2011,F1055&lt;=25),"Low: not new model and bad rotation",
             AND(E1055&gt;110,AND(C1055&lt;=2011,C1055&gt;=2000),F1055&lt;=25),"Low: overrated regular model with bad rotation",
             AND(E1055&gt;110,C1055&lt;2011,AND(F1055&lt;=100,F1055&gt;25)),"Low: overrated regular model (not new) with regular rotation",
             AND(E1055&gt;110,C1055&gt;2011,F1055&lt;=25),"Low: overrated new model with bad rotation"
)</f>
        <v>Low: not new model and bad rotation</v>
      </c>
    </row>
    <row r="1056" spans="1:8" x14ac:dyDescent="0.3">
      <c r="A1056" t="s">
        <v>15</v>
      </c>
      <c r="B1056" t="s">
        <v>237</v>
      </c>
      <c r="C1056">
        <v>1999</v>
      </c>
      <c r="D1056">
        <v>1150</v>
      </c>
      <c r="E1056">
        <v>121.33234453966161</v>
      </c>
      <c r="F1056">
        <v>5</v>
      </c>
      <c r="H1056" t="str" cm="1">
        <f t="array" ref="H1056">_xlfn.IFS(
             AND(E1056&gt;110,C1056&gt;2011,F1056&gt;100),"High: overrated, new and good rotation",
             AND(E1056&lt;90,C1056&gt;2011,F1056&gt;100),"High: underrated, new and good rotation",
             AND(E1056&lt;90,C1056&lt;2011,F1056&gt;100),"High: underrated, not too new but good rotation",
             AND(E1056&lt;=110,C1056&gt;2011,F1056&lt;=25),"Critic: well priced/underrated and new, but bad rotation",
             AND(E1056&gt;110,F1056&gt;100),"Top Tier: premium vehicules that tend to be sold above market prices",
             AND(E1056&gt;=90,E1056&lt;=110,F1056&gt;25),"Moderate: fair price and regular to good rotation",
             AND(E1056&lt;90,AND(C1056&lt;=2011,C1056&gt;=2000),AND(F1056&lt;100,F1056&gt;25)),"Moderate: underrated regular model and regular rotation",
             AND(E1056&lt;90,C1056&gt;2011,AND(F1056&lt;=100,F1056&gt;25)),"Moderate: underrated new model with regular rotation",
             AND(E1056&lt;90,C1056&lt;2000,AND(F1056&lt;=100,F1056&gt;25)),"Moderate: underrated old model with regular rotation",
             AND(C1056&lt;=2011,F1056&lt;=25),"Low: not new model and bad rotation",
             AND(E1056&gt;110,AND(C1056&lt;=2011,C1056&gt;=2000),F1056&lt;=25),"Low: overrated regular model with bad rotation",
             AND(E1056&gt;110,C1056&lt;2011,AND(F1056&lt;=100,F1056&gt;25)),"Low: overrated regular model (not new) with regular rotation",
             AND(E1056&gt;110,C1056&gt;2011,F1056&lt;=25),"Low: overrated new model with bad rotation"
)</f>
        <v>Low: not new model and bad rotation</v>
      </c>
    </row>
    <row r="1057" spans="1:8" x14ac:dyDescent="0.3">
      <c r="A1057" t="s">
        <v>15</v>
      </c>
      <c r="B1057" t="s">
        <v>237</v>
      </c>
      <c r="C1057">
        <v>2000</v>
      </c>
      <c r="D1057">
        <v>1650</v>
      </c>
      <c r="E1057">
        <v>189.18650793650792</v>
      </c>
      <c r="F1057">
        <v>3</v>
      </c>
      <c r="H1057" t="str" cm="1">
        <f t="array" ref="H1057">_xlfn.IFS(
             AND(E1057&gt;110,C1057&gt;2011,F1057&gt;100),"High: overrated, new and good rotation",
             AND(E1057&lt;90,C1057&gt;2011,F1057&gt;100),"High: underrated, new and good rotation",
             AND(E1057&lt;90,C1057&lt;2011,F1057&gt;100),"High: underrated, not too new but good rotation",
             AND(E1057&lt;=110,C1057&gt;2011,F1057&lt;=25),"Critic: well priced/underrated and new, but bad rotation",
             AND(E1057&gt;110,F1057&gt;100),"Top Tier: premium vehicules that tend to be sold above market prices",
             AND(E1057&gt;=90,E1057&lt;=110,F1057&gt;25),"Moderate: fair price and regular to good rotation",
             AND(E1057&lt;90,AND(C1057&lt;=2011,C1057&gt;=2000),AND(F1057&lt;100,F1057&gt;25)),"Moderate: underrated regular model and regular rotation",
             AND(E1057&lt;90,C1057&gt;2011,AND(F1057&lt;=100,F1057&gt;25)),"Moderate: underrated new model with regular rotation",
             AND(E1057&lt;90,C1057&lt;2000,AND(F1057&lt;=100,F1057&gt;25)),"Moderate: underrated old model with regular rotation",
             AND(C1057&lt;=2011,F1057&lt;=25),"Low: not new model and bad rotation",
             AND(E1057&gt;110,AND(C1057&lt;=2011,C1057&gt;=2000),F1057&lt;=25),"Low: overrated regular model with bad rotation",
             AND(E1057&gt;110,C1057&lt;2011,AND(F1057&lt;=100,F1057&gt;25)),"Low: overrated regular model (not new) with regular rotation",
             AND(E1057&gt;110,C1057&gt;2011,F1057&lt;=25),"Low: overrated new model with bad rotation"
)</f>
        <v>Low: not new model and bad rotation</v>
      </c>
    </row>
    <row r="1058" spans="1:8" x14ac:dyDescent="0.3">
      <c r="A1058" t="s">
        <v>15</v>
      </c>
      <c r="B1058" t="s">
        <v>237</v>
      </c>
      <c r="C1058">
        <v>2001</v>
      </c>
      <c r="D1058">
        <v>855.55555555555554</v>
      </c>
      <c r="E1058">
        <v>97.349697566815721</v>
      </c>
      <c r="F1058">
        <v>9</v>
      </c>
      <c r="H1058" t="str" cm="1">
        <f t="array" ref="H1058">_xlfn.IFS(
             AND(E1058&gt;110,C1058&gt;2011,F1058&gt;100),"High: overrated, new and good rotation",
             AND(E1058&lt;90,C1058&gt;2011,F1058&gt;100),"High: underrated, new and good rotation",
             AND(E1058&lt;90,C1058&lt;2011,F1058&gt;100),"High: underrated, not too new but good rotation",
             AND(E1058&lt;=110,C1058&gt;2011,F1058&lt;=25),"Critic: well priced/underrated and new, but bad rotation",
             AND(E1058&gt;110,F1058&gt;100),"Top Tier: premium vehicules that tend to be sold above market prices",
             AND(E1058&gt;=90,E1058&lt;=110,F1058&gt;25),"Moderate: fair price and regular to good rotation",
             AND(E1058&lt;90,AND(C1058&lt;=2011,C1058&gt;=2000),AND(F1058&lt;100,F1058&gt;25)),"Moderate: underrated regular model and regular rotation",
             AND(E1058&lt;90,C1058&gt;2011,AND(F1058&lt;=100,F1058&gt;25)),"Moderate: underrated new model with regular rotation",
             AND(E1058&lt;90,C1058&lt;2000,AND(F1058&lt;=100,F1058&gt;25)),"Moderate: underrated old model with regular rotation",
             AND(C1058&lt;=2011,F1058&lt;=25),"Low: not new model and bad rotation",
             AND(E1058&gt;110,AND(C1058&lt;=2011,C1058&gt;=2000),F1058&lt;=25),"Low: overrated regular model with bad rotation",
             AND(E1058&gt;110,C1058&lt;2011,AND(F1058&lt;=100,F1058&gt;25)),"Low: overrated regular model (not new) with regular rotation",
             AND(E1058&gt;110,C1058&gt;2011,F1058&lt;=25),"Low: overrated new model with bad rotation"
)</f>
        <v>Low: not new model and bad rotation</v>
      </c>
    </row>
    <row r="1059" spans="1:8" x14ac:dyDescent="0.3">
      <c r="A1059" t="s">
        <v>15</v>
      </c>
      <c r="B1059" t="s">
        <v>237</v>
      </c>
      <c r="C1059">
        <v>2002</v>
      </c>
      <c r="D1059">
        <v>1493.75</v>
      </c>
      <c r="E1059">
        <v>129.81865066894136</v>
      </c>
      <c r="F1059">
        <v>8</v>
      </c>
      <c r="H1059" t="str" cm="1">
        <f t="array" ref="H1059">_xlfn.IFS(
             AND(E1059&gt;110,C1059&gt;2011,F1059&gt;100),"High: overrated, new and good rotation",
             AND(E1059&lt;90,C1059&gt;2011,F1059&gt;100),"High: underrated, new and good rotation",
             AND(E1059&lt;90,C1059&lt;2011,F1059&gt;100),"High: underrated, not too new but good rotation",
             AND(E1059&lt;=110,C1059&gt;2011,F1059&lt;=25),"Critic: well priced/underrated and new, but bad rotation",
             AND(E1059&gt;110,F1059&gt;100),"Top Tier: premium vehicules that tend to be sold above market prices",
             AND(E1059&gt;=90,E1059&lt;=110,F1059&gt;25),"Moderate: fair price and regular to good rotation",
             AND(E1059&lt;90,AND(C1059&lt;=2011,C1059&gt;=2000),AND(F1059&lt;100,F1059&gt;25)),"Moderate: underrated regular model and regular rotation",
             AND(E1059&lt;90,C1059&gt;2011,AND(F1059&lt;=100,F1059&gt;25)),"Moderate: underrated new model with regular rotation",
             AND(E1059&lt;90,C1059&lt;2000,AND(F1059&lt;=100,F1059&gt;25)),"Moderate: underrated old model with regular rotation",
             AND(C1059&lt;=2011,F1059&lt;=25),"Low: not new model and bad rotation",
             AND(E1059&gt;110,AND(C1059&lt;=2011,C1059&gt;=2000),F1059&lt;=25),"Low: overrated regular model with bad rotation",
             AND(E1059&gt;110,C1059&lt;2011,AND(F1059&lt;=100,F1059&gt;25)),"Low: overrated regular model (not new) with regular rotation",
             AND(E1059&gt;110,C1059&gt;2011,F1059&lt;=25),"Low: overrated new model with bad rotation"
)</f>
        <v>Low: not new model and bad rotation</v>
      </c>
    </row>
    <row r="1060" spans="1:8" x14ac:dyDescent="0.3">
      <c r="A1060" t="s">
        <v>15</v>
      </c>
      <c r="B1060" t="s">
        <v>238</v>
      </c>
      <c r="C1060">
        <v>1994</v>
      </c>
      <c r="D1060">
        <v>575</v>
      </c>
      <c r="E1060">
        <v>45.670995670995666</v>
      </c>
      <c r="F1060">
        <v>2</v>
      </c>
      <c r="H1060" t="str" cm="1">
        <f t="array" ref="H1060">_xlfn.IFS(
             AND(E1060&gt;110,C1060&gt;2011,F1060&gt;100),"High: overrated, new and good rotation",
             AND(E1060&lt;90,C1060&gt;2011,F1060&gt;100),"High: underrated, new and good rotation",
             AND(E1060&lt;90,C1060&lt;2011,F1060&gt;100),"High: underrated, not too new but good rotation",
             AND(E1060&lt;=110,C1060&gt;2011,F1060&lt;=25),"Critic: well priced/underrated and new, but bad rotation",
             AND(E1060&gt;110,F1060&gt;100),"Top Tier: premium vehicules that tend to be sold above market prices",
             AND(E1060&gt;=90,E1060&lt;=110,F1060&gt;25),"Moderate: fair price and regular to good rotation",
             AND(E1060&lt;90,AND(C1060&lt;=2011,C1060&gt;=2000),AND(F1060&lt;100,F1060&gt;25)),"Moderate: underrated regular model and regular rotation",
             AND(E1060&lt;90,C1060&gt;2011,AND(F1060&lt;=100,F1060&gt;25)),"Moderate: underrated new model with regular rotation",
             AND(E1060&lt;90,C1060&lt;2000,AND(F1060&lt;=100,F1060&gt;25)),"Moderate: underrated old model with regular rotation",
             AND(C1060&lt;=2011,F1060&lt;=25),"Low: not new model and bad rotation",
             AND(E1060&gt;110,AND(C1060&lt;=2011,C1060&gt;=2000),F1060&lt;=25),"Low: overrated regular model with bad rotation",
             AND(E1060&gt;110,C1060&lt;2011,AND(F1060&lt;=100,F1060&gt;25)),"Low: overrated regular model (not new) with regular rotation",
             AND(E1060&gt;110,C1060&gt;2011,F1060&lt;=25),"Low: overrated new model with bad rotation"
)</f>
        <v>Low: not new model and bad rotation</v>
      </c>
    </row>
    <row r="1061" spans="1:8" x14ac:dyDescent="0.3">
      <c r="A1061" t="s">
        <v>15</v>
      </c>
      <c r="B1061" t="s">
        <v>238</v>
      </c>
      <c r="C1061">
        <v>1995</v>
      </c>
      <c r="D1061">
        <v>1220</v>
      </c>
      <c r="E1061">
        <v>94.033733151380204</v>
      </c>
      <c r="F1061">
        <v>5</v>
      </c>
      <c r="H1061" t="str" cm="1">
        <f t="array" ref="H1061">_xlfn.IFS(
             AND(E1061&gt;110,C1061&gt;2011,F1061&gt;100),"High: overrated, new and good rotation",
             AND(E1061&lt;90,C1061&gt;2011,F1061&gt;100),"High: underrated, new and good rotation",
             AND(E1061&lt;90,C1061&lt;2011,F1061&gt;100),"High: underrated, not too new but good rotation",
             AND(E1061&lt;=110,C1061&gt;2011,F1061&lt;=25),"Critic: well priced/underrated and new, but bad rotation",
             AND(E1061&gt;110,F1061&gt;100),"Top Tier: premium vehicules that tend to be sold above market prices",
             AND(E1061&gt;=90,E1061&lt;=110,F1061&gt;25),"Moderate: fair price and regular to good rotation",
             AND(E1061&lt;90,AND(C1061&lt;=2011,C1061&gt;=2000),AND(F1061&lt;100,F1061&gt;25)),"Moderate: underrated regular model and regular rotation",
             AND(E1061&lt;90,C1061&gt;2011,AND(F1061&lt;=100,F1061&gt;25)),"Moderate: underrated new model with regular rotation",
             AND(E1061&lt;90,C1061&lt;2000,AND(F1061&lt;=100,F1061&gt;25)),"Moderate: underrated old model with regular rotation",
             AND(C1061&lt;=2011,F1061&lt;=25),"Low: not new model and bad rotation",
             AND(E1061&gt;110,AND(C1061&lt;=2011,C1061&gt;=2000),F1061&lt;=25),"Low: overrated regular model with bad rotation",
             AND(E1061&gt;110,C1061&lt;2011,AND(F1061&lt;=100,F1061&gt;25)),"Low: overrated regular model (not new) with regular rotation",
             AND(E1061&gt;110,C1061&gt;2011,F1061&lt;=25),"Low: overrated new model with bad rotation"
)</f>
        <v>Low: not new model and bad rotation</v>
      </c>
    </row>
    <row r="1062" spans="1:8" x14ac:dyDescent="0.3">
      <c r="A1062" t="s">
        <v>15</v>
      </c>
      <c r="B1062" t="s">
        <v>238</v>
      </c>
      <c r="C1062">
        <v>1996</v>
      </c>
      <c r="D1062">
        <v>825</v>
      </c>
      <c r="E1062">
        <v>83.874781530405841</v>
      </c>
      <c r="F1062">
        <v>8</v>
      </c>
      <c r="H1062" t="str" cm="1">
        <f t="array" ref="H1062">_xlfn.IFS(
             AND(E1062&gt;110,C1062&gt;2011,F1062&gt;100),"High: overrated, new and good rotation",
             AND(E1062&lt;90,C1062&gt;2011,F1062&gt;100),"High: underrated, new and good rotation",
             AND(E1062&lt;90,C1062&lt;2011,F1062&gt;100),"High: underrated, not too new but good rotation",
             AND(E1062&lt;=110,C1062&gt;2011,F1062&lt;=25),"Critic: well priced/underrated and new, but bad rotation",
             AND(E1062&gt;110,F1062&gt;100),"Top Tier: premium vehicules that tend to be sold above market prices",
             AND(E1062&gt;=90,E1062&lt;=110,F1062&gt;25),"Moderate: fair price and regular to good rotation",
             AND(E1062&lt;90,AND(C1062&lt;=2011,C1062&gt;=2000),AND(F1062&lt;100,F1062&gt;25)),"Moderate: underrated regular model and regular rotation",
             AND(E1062&lt;90,C1062&gt;2011,AND(F1062&lt;=100,F1062&gt;25)),"Moderate: underrated new model with regular rotation",
             AND(E1062&lt;90,C1062&lt;2000,AND(F1062&lt;=100,F1062&gt;25)),"Moderate: underrated old model with regular rotation",
             AND(C1062&lt;=2011,F1062&lt;=25),"Low: not new model and bad rotation",
             AND(E1062&gt;110,AND(C1062&lt;=2011,C1062&gt;=2000),F1062&lt;=25),"Low: overrated regular model with bad rotation",
             AND(E1062&gt;110,C1062&lt;2011,AND(F1062&lt;=100,F1062&gt;25)),"Low: overrated regular model (not new) with regular rotation",
             AND(E1062&gt;110,C1062&gt;2011,F1062&lt;=25),"Low: overrated new model with bad rotation"
)</f>
        <v>Low: not new model and bad rotation</v>
      </c>
    </row>
    <row r="1063" spans="1:8" x14ac:dyDescent="0.3">
      <c r="A1063" t="s">
        <v>15</v>
      </c>
      <c r="B1063" t="s">
        <v>238</v>
      </c>
      <c r="C1063">
        <v>1998</v>
      </c>
      <c r="D1063">
        <v>850</v>
      </c>
      <c r="E1063">
        <v>80.828530826556644</v>
      </c>
      <c r="F1063">
        <v>7</v>
      </c>
      <c r="H1063" t="str" cm="1">
        <f t="array" ref="H1063">_xlfn.IFS(
             AND(E1063&gt;110,C1063&gt;2011,F1063&gt;100),"High: overrated, new and good rotation",
             AND(E1063&lt;90,C1063&gt;2011,F1063&gt;100),"High: underrated, new and good rotation",
             AND(E1063&lt;90,C1063&lt;2011,F1063&gt;100),"High: underrated, not too new but good rotation",
             AND(E1063&lt;=110,C1063&gt;2011,F1063&lt;=25),"Critic: well priced/underrated and new, but bad rotation",
             AND(E1063&gt;110,F1063&gt;100),"Top Tier: premium vehicules that tend to be sold above market prices",
             AND(E1063&gt;=90,E1063&lt;=110,F1063&gt;25),"Moderate: fair price and regular to good rotation",
             AND(E1063&lt;90,AND(C1063&lt;=2011,C1063&gt;=2000),AND(F1063&lt;100,F1063&gt;25)),"Moderate: underrated regular model and regular rotation",
             AND(E1063&lt;90,C1063&gt;2011,AND(F1063&lt;=100,F1063&gt;25)),"Moderate: underrated new model with regular rotation",
             AND(E1063&lt;90,C1063&lt;2000,AND(F1063&lt;=100,F1063&gt;25)),"Moderate: underrated old model with regular rotation",
             AND(C1063&lt;=2011,F1063&lt;=25),"Low: not new model and bad rotation",
             AND(E1063&gt;110,AND(C1063&lt;=2011,C1063&gt;=2000),F1063&lt;=25),"Low: overrated regular model with bad rotation",
             AND(E1063&gt;110,C1063&lt;2011,AND(F1063&lt;=100,F1063&gt;25)),"Low: overrated regular model (not new) with regular rotation",
             AND(E1063&gt;110,C1063&gt;2011,F1063&lt;=25),"Low: overrated new model with bad rotation"
)</f>
        <v>Low: not new model and bad rotation</v>
      </c>
    </row>
    <row r="1064" spans="1:8" x14ac:dyDescent="0.3">
      <c r="A1064" t="s">
        <v>15</v>
      </c>
      <c r="B1064" t="s">
        <v>238</v>
      </c>
      <c r="C1064">
        <v>1999</v>
      </c>
      <c r="D1064">
        <v>1608.3333333333333</v>
      </c>
      <c r="E1064">
        <v>267.80372405372407</v>
      </c>
      <c r="F1064">
        <v>6</v>
      </c>
      <c r="H1064" t="str" cm="1">
        <f t="array" ref="H1064">_xlfn.IFS(
             AND(E1064&gt;110,C1064&gt;2011,F1064&gt;100),"High: overrated, new and good rotation",
             AND(E1064&lt;90,C1064&gt;2011,F1064&gt;100),"High: underrated, new and good rotation",
             AND(E1064&lt;90,C1064&lt;2011,F1064&gt;100),"High: underrated, not too new but good rotation",
             AND(E1064&lt;=110,C1064&gt;2011,F1064&lt;=25),"Critic: well priced/underrated and new, but bad rotation",
             AND(E1064&gt;110,F1064&gt;100),"Top Tier: premium vehicules that tend to be sold above market prices",
             AND(E1064&gt;=90,E1064&lt;=110,F1064&gt;25),"Moderate: fair price and regular to good rotation",
             AND(E1064&lt;90,AND(C1064&lt;=2011,C1064&gt;=2000),AND(F1064&lt;100,F1064&gt;25)),"Moderate: underrated regular model and regular rotation",
             AND(E1064&lt;90,C1064&gt;2011,AND(F1064&lt;=100,F1064&gt;25)),"Moderate: underrated new model with regular rotation",
             AND(E1064&lt;90,C1064&lt;2000,AND(F1064&lt;=100,F1064&gt;25)),"Moderate: underrated old model with regular rotation",
             AND(C1064&lt;=2011,F1064&lt;=25),"Low: not new model and bad rotation",
             AND(E1064&gt;110,AND(C1064&lt;=2011,C1064&gt;=2000),F1064&lt;=25),"Low: overrated regular model with bad rotation",
             AND(E1064&gt;110,C1064&lt;2011,AND(F1064&lt;=100,F1064&gt;25)),"Low: overrated regular model (not new) with regular rotation",
             AND(E1064&gt;110,C1064&gt;2011,F1064&lt;=25),"Low: overrated new model with bad rotation"
)</f>
        <v>Low: not new model and bad rotation</v>
      </c>
    </row>
    <row r="1065" spans="1:8" x14ac:dyDescent="0.3">
      <c r="A1065" t="s">
        <v>15</v>
      </c>
      <c r="B1065" t="s">
        <v>238</v>
      </c>
      <c r="C1065">
        <v>2000</v>
      </c>
      <c r="D1065">
        <v>2269.4444444444443</v>
      </c>
      <c r="E1065">
        <v>100.9757758908962</v>
      </c>
      <c r="F1065">
        <v>18</v>
      </c>
      <c r="H1065" t="str" cm="1">
        <f t="array" ref="H1065">_xlfn.IFS(
             AND(E1065&gt;110,C1065&gt;2011,F1065&gt;100),"High: overrated, new and good rotation",
             AND(E1065&lt;90,C1065&gt;2011,F1065&gt;100),"High: underrated, new and good rotation",
             AND(E1065&lt;90,C1065&lt;2011,F1065&gt;100),"High: underrated, not too new but good rotation",
             AND(E1065&lt;=110,C1065&gt;2011,F1065&lt;=25),"Critic: well priced/underrated and new, but bad rotation",
             AND(E1065&gt;110,F1065&gt;100),"Top Tier: premium vehicules that tend to be sold above market prices",
             AND(E1065&gt;=90,E1065&lt;=110,F1065&gt;25),"Moderate: fair price and regular to good rotation",
             AND(E1065&lt;90,AND(C1065&lt;=2011,C1065&gt;=2000),AND(F1065&lt;100,F1065&gt;25)),"Moderate: underrated regular model and regular rotation",
             AND(E1065&lt;90,C1065&gt;2011,AND(F1065&lt;=100,F1065&gt;25)),"Moderate: underrated new model with regular rotation",
             AND(E1065&lt;90,C1065&lt;2000,AND(F1065&lt;=100,F1065&gt;25)),"Moderate: underrated old model with regular rotation",
             AND(C1065&lt;=2011,F1065&lt;=25),"Low: not new model and bad rotation",
             AND(E1065&gt;110,AND(C1065&lt;=2011,C1065&gt;=2000),F1065&lt;=25),"Low: overrated regular model with bad rotation",
             AND(E1065&gt;110,C1065&lt;2011,AND(F1065&lt;=100,F1065&gt;25)),"Low: overrated regular model (not new) with regular rotation",
             AND(E1065&gt;110,C1065&gt;2011,F1065&lt;=25),"Low: overrated new model with bad rotation"
)</f>
        <v>Low: not new model and bad rotation</v>
      </c>
    </row>
    <row r="1066" spans="1:8" x14ac:dyDescent="0.3">
      <c r="A1066" t="s">
        <v>15</v>
      </c>
      <c r="B1066" t="s">
        <v>238</v>
      </c>
      <c r="C1066">
        <v>2001</v>
      </c>
      <c r="D1066">
        <v>2126.7441860465115</v>
      </c>
      <c r="E1066">
        <v>168.27507861877569</v>
      </c>
      <c r="F1066">
        <v>43</v>
      </c>
      <c r="H1066" t="str" cm="1">
        <f t="array" ref="H1066">_xlfn.IFS(
             AND(E1066&gt;110,C1066&gt;2011,F1066&gt;100),"High: overrated, new and good rotation",
             AND(E1066&lt;90,C1066&gt;2011,F1066&gt;100),"High: underrated, new and good rotation",
             AND(E1066&lt;90,C1066&lt;2011,F1066&gt;100),"High: underrated, not too new but good rotation",
             AND(E1066&lt;=110,C1066&gt;2011,F1066&lt;=25),"Critic: well priced/underrated and new, but bad rotation",
             AND(E1066&gt;110,F1066&gt;100),"Top Tier: premium vehicules that tend to be sold above market prices",
             AND(E1066&gt;=90,E1066&lt;=110,F1066&gt;25),"Moderate: fair price and regular to good rotation",
             AND(E1066&lt;90,AND(C1066&lt;=2011,C1066&gt;=2000),AND(F1066&lt;100,F1066&gt;25)),"Moderate: underrated regular model and regular rotation",
             AND(E1066&lt;90,C1066&gt;2011,AND(F1066&lt;=100,F1066&gt;25)),"Moderate: underrated new model with regular rotation",
             AND(E1066&lt;90,C1066&lt;2000,AND(F1066&lt;=100,F1066&gt;25)),"Moderate: underrated old model with regular rotation",
             AND(C1066&lt;=2011,F1066&lt;=25),"Low: not new model and bad rotation",
             AND(E1066&gt;110,AND(C1066&lt;=2011,C1066&gt;=2000),F1066&lt;=25),"Low: overrated regular model with bad rotation",
             AND(E1066&gt;110,C1066&lt;2011,AND(F1066&lt;=100,F1066&gt;25)),"Low: overrated regular model (not new) with regular rotation",
             AND(E1066&gt;110,C1066&gt;2011,F1066&lt;=25),"Low: overrated new model with bad rotation"
)</f>
        <v>Low: overrated regular model (not new) with regular rotation</v>
      </c>
    </row>
    <row r="1067" spans="1:8" x14ac:dyDescent="0.3">
      <c r="A1067" t="s">
        <v>15</v>
      </c>
      <c r="B1067" t="s">
        <v>238</v>
      </c>
      <c r="C1067">
        <v>2002</v>
      </c>
      <c r="D1067">
        <v>2675.5319148936169</v>
      </c>
      <c r="E1067">
        <v>95.438815618620822</v>
      </c>
      <c r="F1067">
        <v>47</v>
      </c>
      <c r="H1067" t="str" cm="1">
        <f t="array" ref="H1067">_xlfn.IFS(
             AND(E1067&gt;110,C1067&gt;2011,F1067&gt;100),"High: overrated, new and good rotation",
             AND(E1067&lt;90,C1067&gt;2011,F1067&gt;100),"High: underrated, new and good rotation",
             AND(E1067&lt;90,C1067&lt;2011,F1067&gt;100),"High: underrated, not too new but good rotation",
             AND(E1067&lt;=110,C1067&gt;2011,F1067&lt;=25),"Critic: well priced/underrated and new, but bad rotation",
             AND(E1067&gt;110,F1067&gt;100),"Top Tier: premium vehicules that tend to be sold above market prices",
             AND(E1067&gt;=90,E1067&lt;=110,F1067&gt;25),"Moderate: fair price and regular to good rotation",
             AND(E1067&lt;90,AND(C1067&lt;=2011,C1067&gt;=2000),AND(F1067&lt;100,F1067&gt;25)),"Moderate: underrated regular model and regular rotation",
             AND(E1067&lt;90,C1067&gt;2011,AND(F1067&lt;=100,F1067&gt;25)),"Moderate: underrated new model with regular rotation",
             AND(E1067&lt;90,C1067&lt;2000,AND(F1067&lt;=100,F1067&gt;25)),"Moderate: underrated old model with regular rotation",
             AND(C1067&lt;=2011,F1067&lt;=25),"Low: not new model and bad rotation",
             AND(E1067&gt;110,AND(C1067&lt;=2011,C1067&gt;=2000),F1067&lt;=25),"Low: overrated regular model with bad rotation",
             AND(E1067&gt;110,C1067&lt;2011,AND(F1067&lt;=100,F1067&gt;25)),"Low: overrated regular model (not new) with regular rotation",
             AND(E1067&gt;110,C1067&gt;2011,F1067&lt;=25),"Low: overrated new model with bad rotation"
)</f>
        <v>Moderate: fair price and regular to good rotation</v>
      </c>
    </row>
    <row r="1068" spans="1:8" x14ac:dyDescent="0.3">
      <c r="A1068" t="s">
        <v>15</v>
      </c>
      <c r="B1068" t="s">
        <v>238</v>
      </c>
      <c r="C1068">
        <v>2003</v>
      </c>
      <c r="D1068">
        <v>3275.4237288135591</v>
      </c>
      <c r="E1068">
        <v>99.021131890291912</v>
      </c>
      <c r="F1068">
        <v>59</v>
      </c>
      <c r="H1068" t="str" cm="1">
        <f t="array" ref="H1068">_xlfn.IFS(
             AND(E1068&gt;110,C1068&gt;2011,F1068&gt;100),"High: overrated, new and good rotation",
             AND(E1068&lt;90,C1068&gt;2011,F1068&gt;100),"High: underrated, new and good rotation",
             AND(E1068&lt;90,C1068&lt;2011,F1068&gt;100),"High: underrated, not too new but good rotation",
             AND(E1068&lt;=110,C1068&gt;2011,F1068&lt;=25),"Critic: well priced/underrated and new, but bad rotation",
             AND(E1068&gt;110,F1068&gt;100),"Top Tier: premium vehicules that tend to be sold above market prices",
             AND(E1068&gt;=90,E1068&lt;=110,F1068&gt;25),"Moderate: fair price and regular to good rotation",
             AND(E1068&lt;90,AND(C1068&lt;=2011,C1068&gt;=2000),AND(F1068&lt;100,F1068&gt;25)),"Moderate: underrated regular model and regular rotation",
             AND(E1068&lt;90,C1068&gt;2011,AND(F1068&lt;=100,F1068&gt;25)),"Moderate: underrated new model with regular rotation",
             AND(E1068&lt;90,C1068&lt;2000,AND(F1068&lt;=100,F1068&gt;25)),"Moderate: underrated old model with regular rotation",
             AND(C1068&lt;=2011,F1068&lt;=25),"Low: not new model and bad rotation",
             AND(E1068&gt;110,AND(C1068&lt;=2011,C1068&gt;=2000),F1068&lt;=25),"Low: overrated regular model with bad rotation",
             AND(E1068&gt;110,C1068&lt;2011,AND(F1068&lt;=100,F1068&gt;25)),"Low: overrated regular model (not new) with regular rotation",
             AND(E1068&gt;110,C1068&gt;2011,F1068&lt;=25),"Low: overrated new model with bad rotation"
)</f>
        <v>Moderate: fair price and regular to good rotation</v>
      </c>
    </row>
    <row r="1069" spans="1:8" x14ac:dyDescent="0.3">
      <c r="A1069" t="s">
        <v>15</v>
      </c>
      <c r="B1069" t="s">
        <v>238</v>
      </c>
      <c r="C1069">
        <v>2004</v>
      </c>
      <c r="D1069">
        <v>5628.5714285714284</v>
      </c>
      <c r="E1069">
        <v>103.06974173493388</v>
      </c>
      <c r="F1069">
        <v>7</v>
      </c>
      <c r="H1069" t="str" cm="1">
        <f t="array" ref="H1069">_xlfn.IFS(
             AND(E1069&gt;110,C1069&gt;2011,F1069&gt;100),"High: overrated, new and good rotation",
             AND(E1069&lt;90,C1069&gt;2011,F1069&gt;100),"High: underrated, new and good rotation",
             AND(E1069&lt;90,C1069&lt;2011,F1069&gt;100),"High: underrated, not too new but good rotation",
             AND(E1069&lt;=110,C1069&gt;2011,F1069&lt;=25),"Critic: well priced/underrated and new, but bad rotation",
             AND(E1069&gt;110,F1069&gt;100),"Top Tier: premium vehicules that tend to be sold above market prices",
             AND(E1069&gt;=90,E1069&lt;=110,F1069&gt;25),"Moderate: fair price and regular to good rotation",
             AND(E1069&lt;90,AND(C1069&lt;=2011,C1069&gt;=2000),AND(F1069&lt;100,F1069&gt;25)),"Moderate: underrated regular model and regular rotation",
             AND(E1069&lt;90,C1069&gt;2011,AND(F1069&lt;=100,F1069&gt;25)),"Moderate: underrated new model with regular rotation",
             AND(E1069&lt;90,C1069&lt;2000,AND(F1069&lt;=100,F1069&gt;25)),"Moderate: underrated old model with regular rotation",
             AND(C1069&lt;=2011,F1069&lt;=25),"Low: not new model and bad rotation",
             AND(E1069&gt;110,AND(C1069&lt;=2011,C1069&gt;=2000),F1069&lt;=25),"Low: overrated regular model with bad rotation",
             AND(E1069&gt;110,C1069&lt;2011,AND(F1069&lt;=100,F1069&gt;25)),"Low: overrated regular model (not new) with regular rotation",
             AND(E1069&gt;110,C1069&gt;2011,F1069&lt;=25),"Low: overrated new model with bad rotation"
)</f>
        <v>Low: not new model and bad rotation</v>
      </c>
    </row>
    <row r="1070" spans="1:8" x14ac:dyDescent="0.3">
      <c r="A1070" t="s">
        <v>15</v>
      </c>
      <c r="B1070" t="s">
        <v>239</v>
      </c>
      <c r="C1070">
        <v>1993</v>
      </c>
      <c r="D1070">
        <v>700</v>
      </c>
      <c r="E1070">
        <v>127.27272727272728</v>
      </c>
      <c r="F1070">
        <v>2</v>
      </c>
      <c r="H1070" t="str" cm="1">
        <f t="array" ref="H1070">_xlfn.IFS(
             AND(E1070&gt;110,C1070&gt;2011,F1070&gt;100),"High: overrated, new and good rotation",
             AND(E1070&lt;90,C1070&gt;2011,F1070&gt;100),"High: underrated, new and good rotation",
             AND(E1070&lt;90,C1070&lt;2011,F1070&gt;100),"High: underrated, not too new but good rotation",
             AND(E1070&lt;=110,C1070&gt;2011,F1070&lt;=25),"Critic: well priced/underrated and new, but bad rotation",
             AND(E1070&gt;110,F1070&gt;100),"Top Tier: premium vehicules that tend to be sold above market prices",
             AND(E1070&gt;=90,E1070&lt;=110,F1070&gt;25),"Moderate: fair price and regular to good rotation",
             AND(E1070&lt;90,AND(C1070&lt;=2011,C1070&gt;=2000),AND(F1070&lt;100,F1070&gt;25)),"Moderate: underrated regular model and regular rotation",
             AND(E1070&lt;90,C1070&gt;2011,AND(F1070&lt;=100,F1070&gt;25)),"Moderate: underrated new model with regular rotation",
             AND(E1070&lt;90,C1070&lt;2000,AND(F1070&lt;=100,F1070&gt;25)),"Moderate: underrated old model with regular rotation",
             AND(C1070&lt;=2011,F1070&lt;=25),"Low: not new model and bad rotation",
             AND(E1070&gt;110,AND(C1070&lt;=2011,C1070&gt;=2000),F1070&lt;=25),"Low: overrated regular model with bad rotation",
             AND(E1070&gt;110,C1070&lt;2011,AND(F1070&lt;=100,F1070&gt;25)),"Low: overrated regular model (not new) with regular rotation",
             AND(E1070&gt;110,C1070&gt;2011,F1070&lt;=25),"Low: overrated new model with bad rotation"
)</f>
        <v>Low: not new model and bad rotation</v>
      </c>
    </row>
    <row r="1071" spans="1:8" x14ac:dyDescent="0.3">
      <c r="A1071" t="s">
        <v>15</v>
      </c>
      <c r="B1071" t="s">
        <v>239</v>
      </c>
      <c r="C1071">
        <v>1994</v>
      </c>
      <c r="D1071">
        <v>400</v>
      </c>
      <c r="E1071">
        <v>47.058823529411761</v>
      </c>
      <c r="F1071">
        <v>1</v>
      </c>
      <c r="H1071" t="str" cm="1">
        <f t="array" ref="H1071">_xlfn.IFS(
             AND(E1071&gt;110,C1071&gt;2011,F1071&gt;100),"High: overrated, new and good rotation",
             AND(E1071&lt;90,C1071&gt;2011,F1071&gt;100),"High: underrated, new and good rotation",
             AND(E1071&lt;90,C1071&lt;2011,F1071&gt;100),"High: underrated, not too new but good rotation",
             AND(E1071&lt;=110,C1071&gt;2011,F1071&lt;=25),"Critic: well priced/underrated and new, but bad rotation",
             AND(E1071&gt;110,F1071&gt;100),"Top Tier: premium vehicules that tend to be sold above market prices",
             AND(E1071&gt;=90,E1071&lt;=110,F1071&gt;25),"Moderate: fair price and regular to good rotation",
             AND(E1071&lt;90,AND(C1071&lt;=2011,C1071&gt;=2000),AND(F1071&lt;100,F1071&gt;25)),"Moderate: underrated regular model and regular rotation",
             AND(E1071&lt;90,C1071&gt;2011,AND(F1071&lt;=100,F1071&gt;25)),"Moderate: underrated new model with regular rotation",
             AND(E1071&lt;90,C1071&lt;2000,AND(F1071&lt;=100,F1071&gt;25)),"Moderate: underrated old model with regular rotation",
             AND(C1071&lt;=2011,F1071&lt;=25),"Low: not new model and bad rotation",
             AND(E1071&gt;110,AND(C1071&lt;=2011,C1071&gt;=2000),F1071&lt;=25),"Low: overrated regular model with bad rotation",
             AND(E1071&gt;110,C1071&lt;2011,AND(F1071&lt;=100,F1071&gt;25)),"Low: overrated regular model (not new) with regular rotation",
             AND(E1071&gt;110,C1071&gt;2011,F1071&lt;=25),"Low: overrated new model with bad rotation"
)</f>
        <v>Low: not new model and bad rotation</v>
      </c>
    </row>
    <row r="1072" spans="1:8" x14ac:dyDescent="0.3">
      <c r="A1072" t="s">
        <v>15</v>
      </c>
      <c r="B1072" t="s">
        <v>240</v>
      </c>
      <c r="C1072">
        <v>1993</v>
      </c>
      <c r="D1072">
        <v>1400</v>
      </c>
      <c r="E1072">
        <v>140</v>
      </c>
      <c r="F1072">
        <v>1</v>
      </c>
      <c r="H1072" t="str" cm="1">
        <f t="array" ref="H1072">_xlfn.IFS(
             AND(E1072&gt;110,C1072&gt;2011,F1072&gt;100),"High: overrated, new and good rotation",
             AND(E1072&lt;90,C1072&gt;2011,F1072&gt;100),"High: underrated, new and good rotation",
             AND(E1072&lt;90,C1072&lt;2011,F1072&gt;100),"High: underrated, not too new but good rotation",
             AND(E1072&lt;=110,C1072&gt;2011,F1072&lt;=25),"Critic: well priced/underrated and new, but bad rotation",
             AND(E1072&gt;110,F1072&gt;100),"Top Tier: premium vehicules that tend to be sold above market prices",
             AND(E1072&gt;=90,E1072&lt;=110,F1072&gt;25),"Moderate: fair price and regular to good rotation",
             AND(E1072&lt;90,AND(C1072&lt;=2011,C1072&gt;=2000),AND(F1072&lt;100,F1072&gt;25)),"Moderate: underrated regular model and regular rotation",
             AND(E1072&lt;90,C1072&gt;2011,AND(F1072&lt;=100,F1072&gt;25)),"Moderate: underrated new model with regular rotation",
             AND(E1072&lt;90,C1072&lt;2000,AND(F1072&lt;=100,F1072&gt;25)),"Moderate: underrated old model with regular rotation",
             AND(C1072&lt;=2011,F1072&lt;=25),"Low: not new model and bad rotation",
             AND(E1072&gt;110,AND(C1072&lt;=2011,C1072&gt;=2000),F1072&lt;=25),"Low: overrated regular model with bad rotation",
             AND(E1072&gt;110,C1072&lt;2011,AND(F1072&lt;=100,F1072&gt;25)),"Low: overrated regular model (not new) with regular rotation",
             AND(E1072&gt;110,C1072&gt;2011,F1072&lt;=25),"Low: overrated new model with bad rotation"
)</f>
        <v>Low: not new model and bad rotation</v>
      </c>
    </row>
    <row r="1073" spans="1:8" x14ac:dyDescent="0.3">
      <c r="A1073" t="s">
        <v>15</v>
      </c>
      <c r="B1073" t="s">
        <v>240</v>
      </c>
      <c r="C1073">
        <v>1994</v>
      </c>
      <c r="D1073">
        <v>500</v>
      </c>
      <c r="E1073">
        <v>60.606060606060609</v>
      </c>
      <c r="F1073">
        <v>1</v>
      </c>
      <c r="H1073" t="str" cm="1">
        <f t="array" ref="H1073">_xlfn.IFS(
             AND(E1073&gt;110,C1073&gt;2011,F1073&gt;100),"High: overrated, new and good rotation",
             AND(E1073&lt;90,C1073&gt;2011,F1073&gt;100),"High: underrated, new and good rotation",
             AND(E1073&lt;90,C1073&lt;2011,F1073&gt;100),"High: underrated, not too new but good rotation",
             AND(E1073&lt;=110,C1073&gt;2011,F1073&lt;=25),"Critic: well priced/underrated and new, but bad rotation",
             AND(E1073&gt;110,F1073&gt;100),"Top Tier: premium vehicules that tend to be sold above market prices",
             AND(E1073&gt;=90,E1073&lt;=110,F1073&gt;25),"Moderate: fair price and regular to good rotation",
             AND(E1073&lt;90,AND(C1073&lt;=2011,C1073&gt;=2000),AND(F1073&lt;100,F1073&gt;25)),"Moderate: underrated regular model and regular rotation",
             AND(E1073&lt;90,C1073&gt;2011,AND(F1073&lt;=100,F1073&gt;25)),"Moderate: underrated new model with regular rotation",
             AND(E1073&lt;90,C1073&lt;2000,AND(F1073&lt;=100,F1073&gt;25)),"Moderate: underrated old model with regular rotation",
             AND(C1073&lt;=2011,F1073&lt;=25),"Low: not new model and bad rotation",
             AND(E1073&gt;110,AND(C1073&lt;=2011,C1073&gt;=2000),F1073&lt;=25),"Low: overrated regular model with bad rotation",
             AND(E1073&gt;110,C1073&lt;2011,AND(F1073&lt;=100,F1073&gt;25)),"Low: overrated regular model (not new) with regular rotation",
             AND(E1073&gt;110,C1073&gt;2011,F1073&lt;=25),"Low: overrated new model with bad rotation"
)</f>
        <v>Low: not new model and bad rotation</v>
      </c>
    </row>
    <row r="1074" spans="1:8" x14ac:dyDescent="0.3">
      <c r="A1074" t="s">
        <v>15</v>
      </c>
      <c r="B1074" t="s">
        <v>240</v>
      </c>
      <c r="C1074">
        <v>1998</v>
      </c>
      <c r="D1074">
        <v>700</v>
      </c>
      <c r="E1074">
        <v>50</v>
      </c>
      <c r="F1074">
        <v>1</v>
      </c>
      <c r="H1074" t="str" cm="1">
        <f t="array" ref="H1074">_xlfn.IFS(
             AND(E1074&gt;110,C1074&gt;2011,F1074&gt;100),"High: overrated, new and good rotation",
             AND(E1074&lt;90,C1074&gt;2011,F1074&gt;100),"High: underrated, new and good rotation",
             AND(E1074&lt;90,C1074&lt;2011,F1074&gt;100),"High: underrated, not too new but good rotation",
             AND(E1074&lt;=110,C1074&gt;2011,F1074&lt;=25),"Critic: well priced/underrated and new, but bad rotation",
             AND(E1074&gt;110,F1074&gt;100),"Top Tier: premium vehicules that tend to be sold above market prices",
             AND(E1074&gt;=90,E1074&lt;=110,F1074&gt;25),"Moderate: fair price and regular to good rotation",
             AND(E1074&lt;90,AND(C1074&lt;=2011,C1074&gt;=2000),AND(F1074&lt;100,F1074&gt;25)),"Moderate: underrated regular model and regular rotation",
             AND(E1074&lt;90,C1074&gt;2011,AND(F1074&lt;=100,F1074&gt;25)),"Moderate: underrated new model with regular rotation",
             AND(E1074&lt;90,C1074&lt;2000,AND(F1074&lt;=100,F1074&gt;25)),"Moderate: underrated old model with regular rotation",
             AND(C1074&lt;=2011,F1074&lt;=25),"Low: not new model and bad rotation",
             AND(E1074&gt;110,AND(C1074&lt;=2011,C1074&gt;=2000),F1074&lt;=25),"Low: overrated regular model with bad rotation",
             AND(E1074&gt;110,C1074&lt;2011,AND(F1074&lt;=100,F1074&gt;25)),"Low: overrated regular model (not new) with regular rotation",
             AND(E1074&gt;110,C1074&gt;2011,F1074&lt;=25),"Low: overrated new model with bad rotation"
)</f>
        <v>Low: not new model and bad rotation</v>
      </c>
    </row>
    <row r="1075" spans="1:8" x14ac:dyDescent="0.3">
      <c r="A1075" t="s">
        <v>15</v>
      </c>
      <c r="B1075" t="s">
        <v>240</v>
      </c>
      <c r="C1075">
        <v>1999</v>
      </c>
      <c r="D1075">
        <v>1000</v>
      </c>
      <c r="E1075">
        <v>111.11111111111111</v>
      </c>
      <c r="F1075">
        <v>1</v>
      </c>
      <c r="H1075" t="str" cm="1">
        <f t="array" ref="H1075">_xlfn.IFS(
             AND(E1075&gt;110,C1075&gt;2011,F1075&gt;100),"High: overrated, new and good rotation",
             AND(E1075&lt;90,C1075&gt;2011,F1075&gt;100),"High: underrated, new and good rotation",
             AND(E1075&lt;90,C1075&lt;2011,F1075&gt;100),"High: underrated, not too new but good rotation",
             AND(E1075&lt;=110,C1075&gt;2011,F1075&lt;=25),"Critic: well priced/underrated and new, but bad rotation",
             AND(E1075&gt;110,F1075&gt;100),"Top Tier: premium vehicules that tend to be sold above market prices",
             AND(E1075&gt;=90,E1075&lt;=110,F1075&gt;25),"Moderate: fair price and regular to good rotation",
             AND(E1075&lt;90,AND(C1075&lt;=2011,C1075&gt;=2000),AND(F1075&lt;100,F1075&gt;25)),"Moderate: underrated regular model and regular rotation",
             AND(E1075&lt;90,C1075&gt;2011,AND(F1075&lt;=100,F1075&gt;25)),"Moderate: underrated new model with regular rotation",
             AND(E1075&lt;90,C1075&lt;2000,AND(F1075&lt;=100,F1075&gt;25)),"Moderate: underrated old model with regular rotation",
             AND(C1075&lt;=2011,F1075&lt;=25),"Low: not new model and bad rotation",
             AND(E1075&gt;110,AND(C1075&lt;=2011,C1075&gt;=2000),F1075&lt;=25),"Low: overrated regular model with bad rotation",
             AND(E1075&gt;110,C1075&lt;2011,AND(F1075&lt;=100,F1075&gt;25)),"Low: overrated regular model (not new) with regular rotation",
             AND(E1075&gt;110,C1075&gt;2011,F1075&lt;=25),"Low: overrated new model with bad rotation"
)</f>
        <v>Low: not new model and bad rotation</v>
      </c>
    </row>
    <row r="1076" spans="1:8" x14ac:dyDescent="0.3">
      <c r="A1076" t="s">
        <v>15</v>
      </c>
      <c r="B1076" t="s">
        <v>240</v>
      </c>
      <c r="C1076">
        <v>2000</v>
      </c>
      <c r="D1076">
        <v>2237.5</v>
      </c>
      <c r="E1076">
        <v>118.38622974963181</v>
      </c>
      <c r="F1076">
        <v>4</v>
      </c>
      <c r="H1076" t="str" cm="1">
        <f t="array" ref="H1076">_xlfn.IFS(
             AND(E1076&gt;110,C1076&gt;2011,F1076&gt;100),"High: overrated, new and good rotation",
             AND(E1076&lt;90,C1076&gt;2011,F1076&gt;100),"High: underrated, new and good rotation",
             AND(E1076&lt;90,C1076&lt;2011,F1076&gt;100),"High: underrated, not too new but good rotation",
             AND(E1076&lt;=110,C1076&gt;2011,F1076&lt;=25),"Critic: well priced/underrated and new, but bad rotation",
             AND(E1076&gt;110,F1076&gt;100),"Top Tier: premium vehicules that tend to be sold above market prices",
             AND(E1076&gt;=90,E1076&lt;=110,F1076&gt;25),"Moderate: fair price and regular to good rotation",
             AND(E1076&lt;90,AND(C1076&lt;=2011,C1076&gt;=2000),AND(F1076&lt;100,F1076&gt;25)),"Moderate: underrated regular model and regular rotation",
             AND(E1076&lt;90,C1076&gt;2011,AND(F1076&lt;=100,F1076&gt;25)),"Moderate: underrated new model with regular rotation",
             AND(E1076&lt;90,C1076&lt;2000,AND(F1076&lt;=100,F1076&gt;25)),"Moderate: underrated old model with regular rotation",
             AND(C1076&lt;=2011,F1076&lt;=25),"Low: not new model and bad rotation",
             AND(E1076&gt;110,AND(C1076&lt;=2011,C1076&gt;=2000),F1076&lt;=25),"Low: overrated regular model with bad rotation",
             AND(E1076&gt;110,C1076&lt;2011,AND(F1076&lt;=100,F1076&gt;25)),"Low: overrated regular model (not new) with regular rotation",
             AND(E1076&gt;110,C1076&gt;2011,F1076&lt;=25),"Low: overrated new model with bad rotation"
)</f>
        <v>Low: not new model and bad rotation</v>
      </c>
    </row>
    <row r="1077" spans="1:8" x14ac:dyDescent="0.3">
      <c r="A1077" t="s">
        <v>15</v>
      </c>
      <c r="B1077" t="s">
        <v>241</v>
      </c>
      <c r="C1077">
        <v>1999</v>
      </c>
      <c r="D1077">
        <v>2389.5348837209303</v>
      </c>
      <c r="E1077">
        <v>95.141572462072318</v>
      </c>
      <c r="F1077">
        <v>43</v>
      </c>
      <c r="H1077" t="str" cm="1">
        <f t="array" ref="H1077">_xlfn.IFS(
             AND(E1077&gt;110,C1077&gt;2011,F1077&gt;100),"High: overrated, new and good rotation",
             AND(E1077&lt;90,C1077&gt;2011,F1077&gt;100),"High: underrated, new and good rotation",
             AND(E1077&lt;90,C1077&lt;2011,F1077&gt;100),"High: underrated, not too new but good rotation",
             AND(E1077&lt;=110,C1077&gt;2011,F1077&lt;=25),"Critic: well priced/underrated and new, but bad rotation",
             AND(E1077&gt;110,F1077&gt;100),"Top Tier: premium vehicules that tend to be sold above market prices",
             AND(E1077&gt;=90,E1077&lt;=110,F1077&gt;25),"Moderate: fair price and regular to good rotation",
             AND(E1077&lt;90,AND(C1077&lt;=2011,C1077&gt;=2000),AND(F1077&lt;100,F1077&gt;25)),"Moderate: underrated regular model and regular rotation",
             AND(E1077&lt;90,C1077&gt;2011,AND(F1077&lt;=100,F1077&gt;25)),"Moderate: underrated new model with regular rotation",
             AND(E1077&lt;90,C1077&lt;2000,AND(F1077&lt;=100,F1077&gt;25)),"Moderate: underrated old model with regular rotation",
             AND(C1077&lt;=2011,F1077&lt;=25),"Low: not new model and bad rotation",
             AND(E1077&gt;110,AND(C1077&lt;=2011,C1077&gt;=2000),F1077&lt;=25),"Low: overrated regular model with bad rotation",
             AND(E1077&gt;110,C1077&lt;2011,AND(F1077&lt;=100,F1077&gt;25)),"Low: overrated regular model (not new) with regular rotation",
             AND(E1077&gt;110,C1077&gt;2011,F1077&lt;=25),"Low: overrated new model with bad rotation"
)</f>
        <v>Moderate: fair price and regular to good rotation</v>
      </c>
    </row>
    <row r="1078" spans="1:8" x14ac:dyDescent="0.3">
      <c r="A1078" t="s">
        <v>15</v>
      </c>
      <c r="B1078" t="s">
        <v>241</v>
      </c>
      <c r="C1078">
        <v>2000</v>
      </c>
      <c r="D1078">
        <v>3003.5714285714284</v>
      </c>
      <c r="E1078">
        <v>107.39119318246372</v>
      </c>
      <c r="F1078">
        <v>70</v>
      </c>
      <c r="H1078" t="str" cm="1">
        <f t="array" ref="H1078">_xlfn.IFS(
             AND(E1078&gt;110,C1078&gt;2011,F1078&gt;100),"High: overrated, new and good rotation",
             AND(E1078&lt;90,C1078&gt;2011,F1078&gt;100),"High: underrated, new and good rotation",
             AND(E1078&lt;90,C1078&lt;2011,F1078&gt;100),"High: underrated, not too new but good rotation",
             AND(E1078&lt;=110,C1078&gt;2011,F1078&lt;=25),"Critic: well priced/underrated and new, but bad rotation",
             AND(E1078&gt;110,F1078&gt;100),"Top Tier: premium vehicules that tend to be sold above market prices",
             AND(E1078&gt;=90,E1078&lt;=110,F1078&gt;25),"Moderate: fair price and regular to good rotation",
             AND(E1078&lt;90,AND(C1078&lt;=2011,C1078&gt;=2000),AND(F1078&lt;100,F1078&gt;25)),"Moderate: underrated regular model and regular rotation",
             AND(E1078&lt;90,C1078&gt;2011,AND(F1078&lt;=100,F1078&gt;25)),"Moderate: underrated new model with regular rotation",
             AND(E1078&lt;90,C1078&lt;2000,AND(F1078&lt;=100,F1078&gt;25)),"Moderate: underrated old model with regular rotation",
             AND(C1078&lt;=2011,F1078&lt;=25),"Low: not new model and bad rotation",
             AND(E1078&gt;110,AND(C1078&lt;=2011,C1078&gt;=2000),F1078&lt;=25),"Low: overrated regular model with bad rotation",
             AND(E1078&gt;110,C1078&lt;2011,AND(F1078&lt;=100,F1078&gt;25)),"Low: overrated regular model (not new) with regular rotation",
             AND(E1078&gt;110,C1078&gt;2011,F1078&lt;=25),"Low: overrated new model with bad rotation"
)</f>
        <v>Moderate: fair price and regular to good rotation</v>
      </c>
    </row>
    <row r="1079" spans="1:8" x14ac:dyDescent="0.3">
      <c r="A1079" t="s">
        <v>15</v>
      </c>
      <c r="B1079" t="s">
        <v>241</v>
      </c>
      <c r="C1079">
        <v>2001</v>
      </c>
      <c r="D1079">
        <v>3264.7222222222222</v>
      </c>
      <c r="E1079">
        <v>97.778907488529754</v>
      </c>
      <c r="F1079">
        <v>90</v>
      </c>
      <c r="H1079" t="str" cm="1">
        <f t="array" ref="H1079">_xlfn.IFS(
             AND(E1079&gt;110,C1079&gt;2011,F1079&gt;100),"High: overrated, new and good rotation",
             AND(E1079&lt;90,C1079&gt;2011,F1079&gt;100),"High: underrated, new and good rotation",
             AND(E1079&lt;90,C1079&lt;2011,F1079&gt;100),"High: underrated, not too new but good rotation",
             AND(E1079&lt;=110,C1079&gt;2011,F1079&lt;=25),"Critic: well priced/underrated and new, but bad rotation",
             AND(E1079&gt;110,F1079&gt;100),"Top Tier: premium vehicules that tend to be sold above market prices",
             AND(E1079&gt;=90,E1079&lt;=110,F1079&gt;25),"Moderate: fair price and regular to good rotation",
             AND(E1079&lt;90,AND(C1079&lt;=2011,C1079&gt;=2000),AND(F1079&lt;100,F1079&gt;25)),"Moderate: underrated regular model and regular rotation",
             AND(E1079&lt;90,C1079&gt;2011,AND(F1079&lt;=100,F1079&gt;25)),"Moderate: underrated new model with regular rotation",
             AND(E1079&lt;90,C1079&lt;2000,AND(F1079&lt;=100,F1079&gt;25)),"Moderate: underrated old model with regular rotation",
             AND(C1079&lt;=2011,F1079&lt;=25),"Low: not new model and bad rotation",
             AND(E1079&gt;110,AND(C1079&lt;=2011,C1079&gt;=2000),F1079&lt;=25),"Low: overrated regular model with bad rotation",
             AND(E1079&gt;110,C1079&lt;2011,AND(F1079&lt;=100,F1079&gt;25)),"Low: overrated regular model (not new) with regular rotation",
             AND(E1079&gt;110,C1079&gt;2011,F1079&lt;=25),"Low: overrated new model with bad rotation"
)</f>
        <v>Moderate: fair price and regular to good rotation</v>
      </c>
    </row>
    <row r="1080" spans="1:8" x14ac:dyDescent="0.3">
      <c r="A1080" t="s">
        <v>15</v>
      </c>
      <c r="B1080" t="s">
        <v>241</v>
      </c>
      <c r="C1080">
        <v>2002</v>
      </c>
      <c r="D1080">
        <v>3896.2184873949582</v>
      </c>
      <c r="E1080">
        <v>116.16294550812103</v>
      </c>
      <c r="F1080">
        <v>119</v>
      </c>
      <c r="H1080" t="str" cm="1">
        <f t="array" ref="H1080">_xlfn.IFS(
             AND(E1080&gt;110,C1080&gt;2011,F1080&gt;100),"High: overrated, new and good rotation",
             AND(E1080&lt;90,C1080&gt;2011,F1080&gt;100),"High: underrated, new and good rotation",
             AND(E1080&lt;90,C1080&lt;2011,F1080&gt;100),"High: underrated, not too new but good rotation",
             AND(E1080&lt;=110,C1080&gt;2011,F1080&lt;=25),"Critic: well priced/underrated and new, but bad rotation",
             AND(E1080&gt;110,F1080&gt;100),"Top Tier: premium vehicules that tend to be sold above market prices",
             AND(E1080&gt;=90,E1080&lt;=110,F1080&gt;25),"Moderate: fair price and regular to good rotation",
             AND(E1080&lt;90,AND(C1080&lt;=2011,C1080&gt;=2000),AND(F1080&lt;100,F1080&gt;25)),"Moderate: underrated regular model and regular rotation",
             AND(E1080&lt;90,C1080&gt;2011,AND(F1080&lt;=100,F1080&gt;25)),"Moderate: underrated new model with regular rotation",
             AND(E1080&lt;90,C1080&lt;2000,AND(F1080&lt;=100,F1080&gt;25)),"Moderate: underrated old model with regular rotation",
             AND(C1080&lt;=2011,F1080&lt;=25),"Low: not new model and bad rotation",
             AND(E1080&gt;110,AND(C1080&lt;=2011,C1080&gt;=2000),F1080&lt;=25),"Low: overrated regular model with bad rotation",
             AND(E1080&gt;110,C1080&lt;2011,AND(F1080&lt;=100,F1080&gt;25)),"Low: overrated regular model (not new) with regular rotation",
             AND(E1080&gt;110,C1080&gt;2011,F1080&lt;=25),"Low: overrated new model with bad rotation"
)</f>
        <v>Top Tier: premium vehicules that tend to be sold above market prices</v>
      </c>
    </row>
    <row r="1081" spans="1:8" x14ac:dyDescent="0.3">
      <c r="A1081" t="s">
        <v>15</v>
      </c>
      <c r="B1081" t="s">
        <v>241</v>
      </c>
      <c r="C1081">
        <v>2003</v>
      </c>
      <c r="D1081">
        <v>5122.6063829787236</v>
      </c>
      <c r="E1081">
        <v>95.932439036331431</v>
      </c>
      <c r="F1081">
        <v>188</v>
      </c>
      <c r="H1081" t="str" cm="1">
        <f t="array" ref="H1081">_xlfn.IFS(
             AND(E1081&gt;110,C1081&gt;2011,F1081&gt;100),"High: overrated, new and good rotation",
             AND(E1081&lt;90,C1081&gt;2011,F1081&gt;100),"High: underrated, new and good rotation",
             AND(E1081&lt;90,C1081&lt;2011,F1081&gt;100),"High: underrated, not too new but good rotation",
             AND(E1081&lt;=110,C1081&gt;2011,F1081&lt;=25),"Critic: well priced/underrated and new, but bad rotation",
             AND(E1081&gt;110,F1081&gt;100),"Top Tier: premium vehicules that tend to be sold above market prices",
             AND(E1081&gt;=90,E1081&lt;=110,F1081&gt;25),"Moderate: fair price and regular to good rotation",
             AND(E1081&lt;90,AND(C1081&lt;=2011,C1081&gt;=2000),AND(F1081&lt;100,F1081&gt;25)),"Moderate: underrated regular model and regular rotation",
             AND(E1081&lt;90,C1081&gt;2011,AND(F1081&lt;=100,F1081&gt;25)),"Moderate: underrated new model with regular rotation",
             AND(E1081&lt;90,C1081&lt;2000,AND(F1081&lt;=100,F1081&gt;25)),"Moderate: underrated old model with regular rotation",
             AND(C1081&lt;=2011,F1081&lt;=25),"Low: not new model and bad rotation",
             AND(E1081&gt;110,AND(C1081&lt;=2011,C1081&gt;=2000),F1081&lt;=25),"Low: overrated regular model with bad rotation",
             AND(E1081&gt;110,C1081&lt;2011,AND(F1081&lt;=100,F1081&gt;25)),"Low: overrated regular model (not new) with regular rotation",
             AND(E1081&gt;110,C1081&gt;2011,F1081&lt;=25),"Low: overrated new model with bad rotation"
)</f>
        <v>Moderate: fair price and regular to good rotation</v>
      </c>
    </row>
    <row r="1082" spans="1:8" x14ac:dyDescent="0.3">
      <c r="A1082" t="s">
        <v>15</v>
      </c>
      <c r="B1082" t="s">
        <v>241</v>
      </c>
      <c r="C1082">
        <v>2004</v>
      </c>
      <c r="D1082">
        <v>5862.0039682539682</v>
      </c>
      <c r="E1082">
        <v>97.398738378027318</v>
      </c>
      <c r="F1082">
        <v>252</v>
      </c>
      <c r="H1082" t="str" cm="1">
        <f t="array" ref="H1082">_xlfn.IFS(
             AND(E1082&gt;110,C1082&gt;2011,F1082&gt;100),"High: overrated, new and good rotation",
             AND(E1082&lt;90,C1082&gt;2011,F1082&gt;100),"High: underrated, new and good rotation",
             AND(E1082&lt;90,C1082&lt;2011,F1082&gt;100),"High: underrated, not too new but good rotation",
             AND(E1082&lt;=110,C1082&gt;2011,F1082&lt;=25),"Critic: well priced/underrated and new, but bad rotation",
             AND(E1082&gt;110,F1082&gt;100),"Top Tier: premium vehicules that tend to be sold above market prices",
             AND(E1082&gt;=90,E1082&lt;=110,F1082&gt;25),"Moderate: fair price and regular to good rotation",
             AND(E1082&lt;90,AND(C1082&lt;=2011,C1082&gt;=2000),AND(F1082&lt;100,F1082&gt;25)),"Moderate: underrated regular model and regular rotation",
             AND(E1082&lt;90,C1082&gt;2011,AND(F1082&lt;=100,F1082&gt;25)),"Moderate: underrated new model with regular rotation",
             AND(E1082&lt;90,C1082&lt;2000,AND(F1082&lt;=100,F1082&gt;25)),"Moderate: underrated old model with regular rotation",
             AND(C1082&lt;=2011,F1082&lt;=25),"Low: not new model and bad rotation",
             AND(E1082&gt;110,AND(C1082&lt;=2011,C1082&gt;=2000),F1082&lt;=25),"Low: overrated regular model with bad rotation",
             AND(E1082&gt;110,C1082&lt;2011,AND(F1082&lt;=100,F1082&gt;25)),"Low: overrated regular model (not new) with regular rotation",
             AND(E1082&gt;110,C1082&gt;2011,F1082&lt;=25),"Low: overrated new model with bad rotation"
)</f>
        <v>Moderate: fair price and regular to good rotation</v>
      </c>
    </row>
    <row r="1083" spans="1:8" x14ac:dyDescent="0.3">
      <c r="A1083" t="s">
        <v>15</v>
      </c>
      <c r="B1083" t="s">
        <v>241</v>
      </c>
      <c r="C1083">
        <v>2005</v>
      </c>
      <c r="D1083">
        <v>7191.3978494623652</v>
      </c>
      <c r="E1083">
        <v>102.31935276488787</v>
      </c>
      <c r="F1083">
        <v>279</v>
      </c>
      <c r="H1083" t="str" cm="1">
        <f t="array" ref="H1083">_xlfn.IFS(
             AND(E1083&gt;110,C1083&gt;2011,F1083&gt;100),"High: overrated, new and good rotation",
             AND(E1083&lt;90,C1083&gt;2011,F1083&gt;100),"High: underrated, new and good rotation",
             AND(E1083&lt;90,C1083&lt;2011,F1083&gt;100),"High: underrated, not too new but good rotation",
             AND(E1083&lt;=110,C1083&gt;2011,F1083&lt;=25),"Critic: well priced/underrated and new, but bad rotation",
             AND(E1083&gt;110,F1083&gt;100),"Top Tier: premium vehicules that tend to be sold above market prices",
             AND(E1083&gt;=90,E1083&lt;=110,F1083&gt;25),"Moderate: fair price and regular to good rotation",
             AND(E1083&lt;90,AND(C1083&lt;=2011,C1083&gt;=2000),AND(F1083&lt;100,F1083&gt;25)),"Moderate: underrated regular model and regular rotation",
             AND(E1083&lt;90,C1083&gt;2011,AND(F1083&lt;=100,F1083&gt;25)),"Moderate: underrated new model with regular rotation",
             AND(E1083&lt;90,C1083&lt;2000,AND(F1083&lt;=100,F1083&gt;25)),"Moderate: underrated old model with regular rotation",
             AND(C1083&lt;=2011,F1083&lt;=25),"Low: not new model and bad rotation",
             AND(E1083&gt;110,AND(C1083&lt;=2011,C1083&gt;=2000),F1083&lt;=25),"Low: overrated regular model with bad rotation",
             AND(E1083&gt;110,C1083&lt;2011,AND(F1083&lt;=100,F1083&gt;25)),"Low: overrated regular model (not new) with regular rotation",
             AND(E1083&gt;110,C1083&gt;2011,F1083&lt;=25),"Low: overrated new model with bad rotation"
)</f>
        <v>Moderate: fair price and regular to good rotation</v>
      </c>
    </row>
    <row r="1084" spans="1:8" x14ac:dyDescent="0.3">
      <c r="A1084" t="s">
        <v>15</v>
      </c>
      <c r="B1084" t="s">
        <v>241</v>
      </c>
      <c r="C1084">
        <v>2006</v>
      </c>
      <c r="D1084">
        <v>8297.8964401294506</v>
      </c>
      <c r="E1084">
        <v>103.27758216618645</v>
      </c>
      <c r="F1084">
        <v>309</v>
      </c>
      <c r="H1084" t="str" cm="1">
        <f t="array" ref="H1084">_xlfn.IFS(
             AND(E1084&gt;110,C1084&gt;2011,F1084&gt;100),"High: overrated, new and good rotation",
             AND(E1084&lt;90,C1084&gt;2011,F1084&gt;100),"High: underrated, new and good rotation",
             AND(E1084&lt;90,C1084&lt;2011,F1084&gt;100),"High: underrated, not too new but good rotation",
             AND(E1084&lt;=110,C1084&gt;2011,F1084&lt;=25),"Critic: well priced/underrated and new, but bad rotation",
             AND(E1084&gt;110,F1084&gt;100),"Top Tier: premium vehicules that tend to be sold above market prices",
             AND(E1084&gt;=90,E1084&lt;=110,F1084&gt;25),"Moderate: fair price and regular to good rotation",
             AND(E1084&lt;90,AND(C1084&lt;=2011,C1084&gt;=2000),AND(F1084&lt;100,F1084&gt;25)),"Moderate: underrated regular model and regular rotation",
             AND(E1084&lt;90,C1084&gt;2011,AND(F1084&lt;=100,F1084&gt;25)),"Moderate: underrated new model with regular rotation",
             AND(E1084&lt;90,C1084&lt;2000,AND(F1084&lt;=100,F1084&gt;25)),"Moderate: underrated old model with regular rotation",
             AND(C1084&lt;=2011,F1084&lt;=25),"Low: not new model and bad rotation",
             AND(E1084&gt;110,AND(C1084&lt;=2011,C1084&gt;=2000),F1084&lt;=25),"Low: overrated regular model with bad rotation",
             AND(E1084&gt;110,C1084&lt;2011,AND(F1084&lt;=100,F1084&gt;25)),"Low: overrated regular model (not new) with regular rotation",
             AND(E1084&gt;110,C1084&gt;2011,F1084&lt;=25),"Low: overrated new model with bad rotation"
)</f>
        <v>Moderate: fair price and regular to good rotation</v>
      </c>
    </row>
    <row r="1085" spans="1:8" x14ac:dyDescent="0.3">
      <c r="A1085" t="s">
        <v>15</v>
      </c>
      <c r="B1085" t="s">
        <v>241</v>
      </c>
      <c r="C1085">
        <v>2007</v>
      </c>
      <c r="D1085">
        <v>12481.382978723404</v>
      </c>
      <c r="E1085">
        <v>101.66326319956947</v>
      </c>
      <c r="F1085">
        <v>376</v>
      </c>
      <c r="H1085" t="str" cm="1">
        <f t="array" ref="H1085">_xlfn.IFS(
             AND(E1085&gt;110,C1085&gt;2011,F1085&gt;100),"High: overrated, new and good rotation",
             AND(E1085&lt;90,C1085&gt;2011,F1085&gt;100),"High: underrated, new and good rotation",
             AND(E1085&lt;90,C1085&lt;2011,F1085&gt;100),"High: underrated, not too new but good rotation",
             AND(E1085&lt;=110,C1085&gt;2011,F1085&lt;=25),"Critic: well priced/underrated and new, but bad rotation",
             AND(E1085&gt;110,F1085&gt;100),"Top Tier: premium vehicules that tend to be sold above market prices",
             AND(E1085&gt;=90,E1085&lt;=110,F1085&gt;25),"Moderate: fair price and regular to good rotation",
             AND(E1085&lt;90,AND(C1085&lt;=2011,C1085&gt;=2000),AND(F1085&lt;100,F1085&gt;25)),"Moderate: underrated regular model and regular rotation",
             AND(E1085&lt;90,C1085&gt;2011,AND(F1085&lt;=100,F1085&gt;25)),"Moderate: underrated new model with regular rotation",
             AND(E1085&lt;90,C1085&lt;2000,AND(F1085&lt;=100,F1085&gt;25)),"Moderate: underrated old model with regular rotation",
             AND(C1085&lt;=2011,F1085&lt;=25),"Low: not new model and bad rotation",
             AND(E1085&gt;110,AND(C1085&lt;=2011,C1085&gt;=2000),F1085&lt;=25),"Low: overrated regular model with bad rotation",
             AND(E1085&gt;110,C1085&lt;2011,AND(F1085&lt;=100,F1085&gt;25)),"Low: overrated regular model (not new) with regular rotation",
             AND(E1085&gt;110,C1085&gt;2011,F1085&lt;=25),"Low: overrated new model with bad rotation"
)</f>
        <v>Moderate: fair price and regular to good rotation</v>
      </c>
    </row>
    <row r="1086" spans="1:8" x14ac:dyDescent="0.3">
      <c r="A1086" t="s">
        <v>15</v>
      </c>
      <c r="B1086" t="s">
        <v>241</v>
      </c>
      <c r="C1086">
        <v>2008</v>
      </c>
      <c r="D1086">
        <v>13420.149911816579</v>
      </c>
      <c r="E1086">
        <v>100.2098285564294</v>
      </c>
      <c r="F1086">
        <v>567</v>
      </c>
      <c r="H1086" t="str" cm="1">
        <f t="array" ref="H1086">_xlfn.IFS(
             AND(E1086&gt;110,C1086&gt;2011,F1086&gt;100),"High: overrated, new and good rotation",
             AND(E1086&lt;90,C1086&gt;2011,F1086&gt;100),"High: underrated, new and good rotation",
             AND(E1086&lt;90,C1086&lt;2011,F1086&gt;100),"High: underrated, not too new but good rotation",
             AND(E1086&lt;=110,C1086&gt;2011,F1086&lt;=25),"Critic: well priced/underrated and new, but bad rotation",
             AND(E1086&gt;110,F1086&gt;100),"Top Tier: premium vehicules that tend to be sold above market prices",
             AND(E1086&gt;=90,E1086&lt;=110,F1086&gt;25),"Moderate: fair price and regular to good rotation",
             AND(E1086&lt;90,AND(C1086&lt;=2011,C1086&gt;=2000),AND(F1086&lt;100,F1086&gt;25)),"Moderate: underrated regular model and regular rotation",
             AND(E1086&lt;90,C1086&gt;2011,AND(F1086&lt;=100,F1086&gt;25)),"Moderate: underrated new model with regular rotation",
             AND(E1086&lt;90,C1086&lt;2000,AND(F1086&lt;=100,F1086&gt;25)),"Moderate: underrated old model with regular rotation",
             AND(C1086&lt;=2011,F1086&lt;=25),"Low: not new model and bad rotation",
             AND(E1086&gt;110,AND(C1086&lt;=2011,C1086&gt;=2000),F1086&lt;=25),"Low: overrated regular model with bad rotation",
             AND(E1086&gt;110,C1086&lt;2011,AND(F1086&lt;=100,F1086&gt;25)),"Low: overrated regular model (not new) with regular rotation",
             AND(E1086&gt;110,C1086&gt;2011,F1086&lt;=25),"Low: overrated new model with bad rotation"
)</f>
        <v>Moderate: fair price and regular to good rotation</v>
      </c>
    </row>
    <row r="1087" spans="1:8" x14ac:dyDescent="0.3">
      <c r="A1087" t="s">
        <v>15</v>
      </c>
      <c r="B1087" t="s">
        <v>241</v>
      </c>
      <c r="C1087">
        <v>2009</v>
      </c>
      <c r="D1087">
        <v>15560</v>
      </c>
      <c r="E1087">
        <v>99.576140445956781</v>
      </c>
      <c r="F1087">
        <v>450</v>
      </c>
      <c r="H1087" t="str" cm="1">
        <f t="array" ref="H1087">_xlfn.IFS(
             AND(E1087&gt;110,C1087&gt;2011,F1087&gt;100),"High: overrated, new and good rotation",
             AND(E1087&lt;90,C1087&gt;2011,F1087&gt;100),"High: underrated, new and good rotation",
             AND(E1087&lt;90,C1087&lt;2011,F1087&gt;100),"High: underrated, not too new but good rotation",
             AND(E1087&lt;=110,C1087&gt;2011,F1087&lt;=25),"Critic: well priced/underrated and new, but bad rotation",
             AND(E1087&gt;110,F1087&gt;100),"Top Tier: premium vehicules that tend to be sold above market prices",
             AND(E1087&gt;=90,E1087&lt;=110,F1087&gt;25),"Moderate: fair price and regular to good rotation",
             AND(E1087&lt;90,AND(C1087&lt;=2011,C1087&gt;=2000),AND(F1087&lt;100,F1087&gt;25)),"Moderate: underrated regular model and regular rotation",
             AND(E1087&lt;90,C1087&gt;2011,AND(F1087&lt;=100,F1087&gt;25)),"Moderate: underrated new model with regular rotation",
             AND(E1087&lt;90,C1087&lt;2000,AND(F1087&lt;=100,F1087&gt;25)),"Moderate: underrated old model with regular rotation",
             AND(C1087&lt;=2011,F1087&lt;=25),"Low: not new model and bad rotation",
             AND(E1087&gt;110,AND(C1087&lt;=2011,C1087&gt;=2000),F1087&lt;=25),"Low: overrated regular model with bad rotation",
             AND(E1087&gt;110,C1087&lt;2011,AND(F1087&lt;=100,F1087&gt;25)),"Low: overrated regular model (not new) with regular rotation",
             AND(E1087&gt;110,C1087&gt;2011,F1087&lt;=25),"Low: overrated new model with bad rotation"
)</f>
        <v>Moderate: fair price and regular to good rotation</v>
      </c>
    </row>
    <row r="1088" spans="1:8" x14ac:dyDescent="0.3">
      <c r="A1088" t="s">
        <v>15</v>
      </c>
      <c r="B1088" t="s">
        <v>241</v>
      </c>
      <c r="C1088">
        <v>2010</v>
      </c>
      <c r="D1088">
        <v>17419.004629629631</v>
      </c>
      <c r="E1088">
        <v>100.26098387674536</v>
      </c>
      <c r="F1088">
        <v>432</v>
      </c>
      <c r="H1088" t="str" cm="1">
        <f t="array" ref="H1088">_xlfn.IFS(
             AND(E1088&gt;110,C1088&gt;2011,F1088&gt;100),"High: overrated, new and good rotation",
             AND(E1088&lt;90,C1088&gt;2011,F1088&gt;100),"High: underrated, new and good rotation",
             AND(E1088&lt;90,C1088&lt;2011,F1088&gt;100),"High: underrated, not too new but good rotation",
             AND(E1088&lt;=110,C1088&gt;2011,F1088&lt;=25),"Critic: well priced/underrated and new, but bad rotation",
             AND(E1088&gt;110,F1088&gt;100),"Top Tier: premium vehicules that tend to be sold above market prices",
             AND(E1088&gt;=90,E1088&lt;=110,F1088&gt;25),"Moderate: fair price and regular to good rotation",
             AND(E1088&lt;90,AND(C1088&lt;=2011,C1088&gt;=2000),AND(F1088&lt;100,F1088&gt;25)),"Moderate: underrated regular model and regular rotation",
             AND(E1088&lt;90,C1088&gt;2011,AND(F1088&lt;=100,F1088&gt;25)),"Moderate: underrated new model with regular rotation",
             AND(E1088&lt;90,C1088&lt;2000,AND(F1088&lt;=100,F1088&gt;25)),"Moderate: underrated old model with regular rotation",
             AND(C1088&lt;=2011,F1088&lt;=25),"Low: not new model and bad rotation",
             AND(E1088&gt;110,AND(C1088&lt;=2011,C1088&gt;=2000),F1088&lt;=25),"Low: overrated regular model with bad rotation",
             AND(E1088&gt;110,C1088&lt;2011,AND(F1088&lt;=100,F1088&gt;25)),"Low: overrated regular model (not new) with regular rotation",
             AND(E1088&gt;110,C1088&gt;2011,F1088&lt;=25),"Low: overrated new model with bad rotation"
)</f>
        <v>Moderate: fair price and regular to good rotation</v>
      </c>
    </row>
    <row r="1089" spans="1:8" x14ac:dyDescent="0.3">
      <c r="A1089" t="s">
        <v>15</v>
      </c>
      <c r="B1089" t="s">
        <v>241</v>
      </c>
      <c r="C1089">
        <v>2011</v>
      </c>
      <c r="D1089">
        <v>18880.196078431374</v>
      </c>
      <c r="E1089">
        <v>99.334006324649209</v>
      </c>
      <c r="F1089">
        <v>765</v>
      </c>
      <c r="H1089" t="str" cm="1">
        <f t="array" ref="H1089">_xlfn.IFS(
             AND(E1089&gt;110,C1089&gt;2011,F1089&gt;100),"High: overrated, new and good rotation",
             AND(E1089&lt;90,C1089&gt;2011,F1089&gt;100),"High: underrated, new and good rotation",
             AND(E1089&lt;90,C1089&lt;2011,F1089&gt;100),"High: underrated, not too new but good rotation",
             AND(E1089&lt;=110,C1089&gt;2011,F1089&lt;=25),"Critic: well priced/underrated and new, but bad rotation",
             AND(E1089&gt;110,F1089&gt;100),"Top Tier: premium vehicules that tend to be sold above market prices",
             AND(E1089&gt;=90,E1089&lt;=110,F1089&gt;25),"Moderate: fair price and regular to good rotation",
             AND(E1089&lt;90,AND(C1089&lt;=2011,C1089&gt;=2000),AND(F1089&lt;100,F1089&gt;25)),"Moderate: underrated regular model and regular rotation",
             AND(E1089&lt;90,C1089&gt;2011,AND(F1089&lt;=100,F1089&gt;25)),"Moderate: underrated new model with regular rotation",
             AND(E1089&lt;90,C1089&lt;2000,AND(F1089&lt;=100,F1089&gt;25)),"Moderate: underrated old model with regular rotation",
             AND(C1089&lt;=2011,F1089&lt;=25),"Low: not new model and bad rotation",
             AND(E1089&gt;110,AND(C1089&lt;=2011,C1089&gt;=2000),F1089&lt;=25),"Low: overrated regular model with bad rotation",
             AND(E1089&gt;110,C1089&lt;2011,AND(F1089&lt;=100,F1089&gt;25)),"Low: overrated regular model (not new) with regular rotation",
             AND(E1089&gt;110,C1089&gt;2011,F1089&lt;=25),"Low: overrated new model with bad rotation"
)</f>
        <v>Moderate: fair price and regular to good rotation</v>
      </c>
    </row>
    <row r="1090" spans="1:8" x14ac:dyDescent="0.3">
      <c r="A1090" t="s">
        <v>15</v>
      </c>
      <c r="B1090" t="s">
        <v>241</v>
      </c>
      <c r="C1090">
        <v>2012</v>
      </c>
      <c r="D1090">
        <v>21484.741235392321</v>
      </c>
      <c r="E1090">
        <v>99.053666227226827</v>
      </c>
      <c r="F1090">
        <v>599</v>
      </c>
      <c r="H1090" t="str" cm="1">
        <f t="array" ref="H1090">_xlfn.IFS(
             AND(E1090&gt;110,C1090&gt;2011,F1090&gt;100),"High: overrated, new and good rotation",
             AND(E1090&lt;90,C1090&gt;2011,F1090&gt;100),"High: underrated, new and good rotation",
             AND(E1090&lt;90,C1090&lt;2011,F1090&gt;100),"High: underrated, not too new but good rotation",
             AND(E1090&lt;=110,C1090&gt;2011,F1090&lt;=25),"Critic: well priced/underrated and new, but bad rotation",
             AND(E1090&gt;110,F1090&gt;100),"Top Tier: premium vehicules that tend to be sold above market prices",
             AND(E1090&gt;=90,E1090&lt;=110,F1090&gt;25),"Moderate: fair price and regular to good rotation",
             AND(E1090&lt;90,AND(C1090&lt;=2011,C1090&gt;=2000),AND(F1090&lt;100,F1090&gt;25)),"Moderate: underrated regular model and regular rotation",
             AND(E1090&lt;90,C1090&gt;2011,AND(F1090&lt;=100,F1090&gt;25)),"Moderate: underrated new model with regular rotation",
             AND(E1090&lt;90,C1090&lt;2000,AND(F1090&lt;=100,F1090&gt;25)),"Moderate: underrated old model with regular rotation",
             AND(C1090&lt;=2011,F1090&lt;=25),"Low: not new model and bad rotation",
             AND(E1090&gt;110,AND(C1090&lt;=2011,C1090&gt;=2000),F1090&lt;=25),"Low: overrated regular model with bad rotation",
             AND(E1090&gt;110,C1090&lt;2011,AND(F1090&lt;=100,F1090&gt;25)),"Low: overrated regular model (not new) with regular rotation",
             AND(E1090&gt;110,C1090&gt;2011,F1090&lt;=25),"Low: overrated new model with bad rotation"
)</f>
        <v>Moderate: fair price and regular to good rotation</v>
      </c>
    </row>
    <row r="1091" spans="1:8" x14ac:dyDescent="0.3">
      <c r="A1091" t="s">
        <v>15</v>
      </c>
      <c r="B1091" t="s">
        <v>241</v>
      </c>
      <c r="C1091">
        <v>2013</v>
      </c>
      <c r="D1091">
        <v>23943.482808022924</v>
      </c>
      <c r="E1091">
        <v>99.092342220932125</v>
      </c>
      <c r="F1091">
        <v>698</v>
      </c>
      <c r="H1091" t="str" cm="1">
        <f t="array" ref="H1091">_xlfn.IFS(
             AND(E1091&gt;110,C1091&gt;2011,F1091&gt;100),"High: overrated, new and good rotation",
             AND(E1091&lt;90,C1091&gt;2011,F1091&gt;100),"High: underrated, new and good rotation",
             AND(E1091&lt;90,C1091&lt;2011,F1091&gt;100),"High: underrated, not too new but good rotation",
             AND(E1091&lt;=110,C1091&gt;2011,F1091&lt;=25),"Critic: well priced/underrated and new, but bad rotation",
             AND(E1091&gt;110,F1091&gt;100),"Top Tier: premium vehicules that tend to be sold above market prices",
             AND(E1091&gt;=90,E1091&lt;=110,F1091&gt;25),"Moderate: fair price and regular to good rotation",
             AND(E1091&lt;90,AND(C1091&lt;=2011,C1091&gt;=2000),AND(F1091&lt;100,F1091&gt;25)),"Moderate: underrated regular model and regular rotation",
             AND(E1091&lt;90,C1091&gt;2011,AND(F1091&lt;=100,F1091&gt;25)),"Moderate: underrated new model with regular rotation",
             AND(E1091&lt;90,C1091&lt;2000,AND(F1091&lt;=100,F1091&gt;25)),"Moderate: underrated old model with regular rotation",
             AND(C1091&lt;=2011,F1091&lt;=25),"Low: not new model and bad rotation",
             AND(E1091&gt;110,AND(C1091&lt;=2011,C1091&gt;=2000),F1091&lt;=25),"Low: overrated regular model with bad rotation",
             AND(E1091&gt;110,C1091&lt;2011,AND(F1091&lt;=100,F1091&gt;25)),"Low: overrated regular model (not new) with regular rotation",
             AND(E1091&gt;110,C1091&gt;2011,F1091&lt;=25),"Low: overrated new model with bad rotation"
)</f>
        <v>Moderate: fair price and regular to good rotation</v>
      </c>
    </row>
    <row r="1092" spans="1:8" x14ac:dyDescent="0.3">
      <c r="A1092" t="s">
        <v>15</v>
      </c>
      <c r="B1092" t="s">
        <v>241</v>
      </c>
      <c r="C1092">
        <v>2014</v>
      </c>
      <c r="D1092">
        <v>28420.022371364652</v>
      </c>
      <c r="E1092">
        <v>100.04935922534035</v>
      </c>
      <c r="F1092">
        <v>894</v>
      </c>
      <c r="H1092" t="str" cm="1">
        <f t="array" ref="H1092">_xlfn.IFS(
             AND(E1092&gt;110,C1092&gt;2011,F1092&gt;100),"High: overrated, new and good rotation",
             AND(E1092&lt;90,C1092&gt;2011,F1092&gt;100),"High: underrated, new and good rotation",
             AND(E1092&lt;90,C1092&lt;2011,F1092&gt;100),"High: underrated, not too new but good rotation",
             AND(E1092&lt;=110,C1092&gt;2011,F1092&lt;=25),"Critic: well priced/underrated and new, but bad rotation",
             AND(E1092&gt;110,F1092&gt;100),"Top Tier: premium vehicules that tend to be sold above market prices",
             AND(E1092&gt;=90,E1092&lt;=110,F1092&gt;25),"Moderate: fair price and regular to good rotation",
             AND(E1092&lt;90,AND(C1092&lt;=2011,C1092&gt;=2000),AND(F1092&lt;100,F1092&gt;25)),"Moderate: underrated regular model and regular rotation",
             AND(E1092&lt;90,C1092&gt;2011,AND(F1092&lt;=100,F1092&gt;25)),"Moderate: underrated new model with regular rotation",
             AND(E1092&lt;90,C1092&lt;2000,AND(F1092&lt;=100,F1092&gt;25)),"Moderate: underrated old model with regular rotation",
             AND(C1092&lt;=2011,F1092&lt;=25),"Low: not new model and bad rotation",
             AND(E1092&gt;110,AND(C1092&lt;=2011,C1092&gt;=2000),F1092&lt;=25),"Low: overrated regular model with bad rotation",
             AND(E1092&gt;110,C1092&lt;2011,AND(F1092&lt;=100,F1092&gt;25)),"Low: overrated regular model (not new) with regular rotation",
             AND(E1092&gt;110,C1092&gt;2011,F1092&lt;=25),"Low: overrated new model with bad rotation"
)</f>
        <v>Moderate: fair price and regular to good rotation</v>
      </c>
    </row>
    <row r="1093" spans="1:8" x14ac:dyDescent="0.3">
      <c r="A1093" t="s">
        <v>15</v>
      </c>
      <c r="B1093" t="s">
        <v>241</v>
      </c>
      <c r="C1093">
        <v>2015</v>
      </c>
      <c r="D1093">
        <v>30836.764705882353</v>
      </c>
      <c r="E1093">
        <v>100.34813817142697</v>
      </c>
      <c r="F1093">
        <v>34</v>
      </c>
      <c r="H1093" t="str" cm="1">
        <f t="array" ref="H1093">_xlfn.IFS(
             AND(E1093&gt;110,C1093&gt;2011,F1093&gt;100),"High: overrated, new and good rotation",
             AND(E1093&lt;90,C1093&gt;2011,F1093&gt;100),"High: underrated, new and good rotation",
             AND(E1093&lt;90,C1093&lt;2011,F1093&gt;100),"High: underrated, not too new but good rotation",
             AND(E1093&lt;=110,C1093&gt;2011,F1093&lt;=25),"Critic: well priced/underrated and new, but bad rotation",
             AND(E1093&gt;110,F1093&gt;100),"Top Tier: premium vehicules that tend to be sold above market prices",
             AND(E1093&gt;=90,E1093&lt;=110,F1093&gt;25),"Moderate: fair price and regular to good rotation",
             AND(E1093&lt;90,AND(C1093&lt;=2011,C1093&gt;=2000),AND(F1093&lt;100,F1093&gt;25)),"Moderate: underrated regular model and regular rotation",
             AND(E1093&lt;90,C1093&gt;2011,AND(F1093&lt;=100,F1093&gt;25)),"Moderate: underrated new model with regular rotation",
             AND(E1093&lt;90,C1093&lt;2000,AND(F1093&lt;=100,F1093&gt;25)),"Moderate: underrated old model with regular rotation",
             AND(C1093&lt;=2011,F1093&lt;=25),"Low: not new model and bad rotation",
             AND(E1093&gt;110,AND(C1093&lt;=2011,C1093&gt;=2000),F1093&lt;=25),"Low: overrated regular model with bad rotation",
             AND(E1093&gt;110,C1093&lt;2011,AND(F1093&lt;=100,F1093&gt;25)),"Low: overrated regular model (not new) with regular rotation",
             AND(E1093&gt;110,C1093&gt;2011,F1093&lt;=25),"Low: overrated new model with bad rotation"
)</f>
        <v>Moderate: fair price and regular to good rotation</v>
      </c>
    </row>
    <row r="1094" spans="1:8" x14ac:dyDescent="0.3">
      <c r="A1094" t="s">
        <v>15</v>
      </c>
      <c r="B1094" t="s">
        <v>242</v>
      </c>
      <c r="C1094">
        <v>2007</v>
      </c>
      <c r="D1094">
        <v>8453.910614525139</v>
      </c>
      <c r="E1094">
        <v>100.18049913908496</v>
      </c>
      <c r="F1094">
        <v>179</v>
      </c>
      <c r="H1094" t="str" cm="1">
        <f t="array" ref="H1094">_xlfn.IFS(
             AND(E1094&gt;110,C1094&gt;2011,F1094&gt;100),"High: overrated, new and good rotation",
             AND(E1094&lt;90,C1094&gt;2011,F1094&gt;100),"High: underrated, new and good rotation",
             AND(E1094&lt;90,C1094&lt;2011,F1094&gt;100),"High: underrated, not too new but good rotation",
             AND(E1094&lt;=110,C1094&gt;2011,F1094&lt;=25),"Critic: well priced/underrated and new, but bad rotation",
             AND(E1094&gt;110,F1094&gt;100),"Top Tier: premium vehicules that tend to be sold above market prices",
             AND(E1094&gt;=90,E1094&lt;=110,F1094&gt;25),"Moderate: fair price and regular to good rotation",
             AND(E1094&lt;90,AND(C1094&lt;=2011,C1094&gt;=2000),AND(F1094&lt;100,F1094&gt;25)),"Moderate: underrated regular model and regular rotation",
             AND(E1094&lt;90,C1094&gt;2011,AND(F1094&lt;=100,F1094&gt;25)),"Moderate: underrated new model with regular rotation",
             AND(E1094&lt;90,C1094&lt;2000,AND(F1094&lt;=100,F1094&gt;25)),"Moderate: underrated old model with regular rotation",
             AND(C1094&lt;=2011,F1094&lt;=25),"Low: not new model and bad rotation",
             AND(E1094&gt;110,AND(C1094&lt;=2011,C1094&gt;=2000),F1094&lt;=25),"Low: overrated regular model with bad rotation",
             AND(E1094&gt;110,C1094&lt;2011,AND(F1094&lt;=100,F1094&gt;25)),"Low: overrated regular model (not new) with regular rotation",
             AND(E1094&gt;110,C1094&gt;2011,F1094&lt;=25),"Low: overrated new model with bad rotation"
)</f>
        <v>Moderate: fair price and regular to good rotation</v>
      </c>
    </row>
    <row r="1095" spans="1:8" x14ac:dyDescent="0.3">
      <c r="A1095" t="s">
        <v>15</v>
      </c>
      <c r="B1095" t="s">
        <v>243</v>
      </c>
      <c r="C1095">
        <v>2009</v>
      </c>
      <c r="D1095">
        <v>18400</v>
      </c>
      <c r="E1095">
        <v>94.628537325899131</v>
      </c>
      <c r="F1095">
        <v>3</v>
      </c>
      <c r="H1095" t="str" cm="1">
        <f t="array" ref="H1095">_xlfn.IFS(
             AND(E1095&gt;110,C1095&gt;2011,F1095&gt;100),"High: overrated, new and good rotation",
             AND(E1095&lt;90,C1095&gt;2011,F1095&gt;100),"High: underrated, new and good rotation",
             AND(E1095&lt;90,C1095&lt;2011,F1095&gt;100),"High: underrated, not too new but good rotation",
             AND(E1095&lt;=110,C1095&gt;2011,F1095&lt;=25),"Critic: well priced/underrated and new, but bad rotation",
             AND(E1095&gt;110,F1095&gt;100),"Top Tier: premium vehicules that tend to be sold above market prices",
             AND(E1095&gt;=90,E1095&lt;=110,F1095&gt;25),"Moderate: fair price and regular to good rotation",
             AND(E1095&lt;90,AND(C1095&lt;=2011,C1095&gt;=2000),AND(F1095&lt;100,F1095&gt;25)),"Moderate: underrated regular model and regular rotation",
             AND(E1095&lt;90,C1095&gt;2011,AND(F1095&lt;=100,F1095&gt;25)),"Moderate: underrated new model with regular rotation",
             AND(E1095&lt;90,C1095&lt;2000,AND(F1095&lt;=100,F1095&gt;25)),"Moderate: underrated old model with regular rotation",
             AND(C1095&lt;=2011,F1095&lt;=25),"Low: not new model and bad rotation",
             AND(E1095&gt;110,AND(C1095&lt;=2011,C1095&gt;=2000),F1095&lt;=25),"Low: overrated regular model with bad rotation",
             AND(E1095&gt;110,C1095&lt;2011,AND(F1095&lt;=100,F1095&gt;25)),"Low: overrated regular model (not new) with regular rotation",
             AND(E1095&gt;110,C1095&gt;2011,F1095&lt;=25),"Low: overrated new model with bad rotation"
)</f>
        <v>Low: not new model and bad rotation</v>
      </c>
    </row>
    <row r="1096" spans="1:8" x14ac:dyDescent="0.3">
      <c r="A1096" t="s">
        <v>15</v>
      </c>
      <c r="B1096" t="s">
        <v>244</v>
      </c>
      <c r="C1096">
        <v>2001</v>
      </c>
      <c r="D1096">
        <v>4533.333333333333</v>
      </c>
      <c r="E1096">
        <v>257.06684551754978</v>
      </c>
      <c r="F1096">
        <v>3</v>
      </c>
      <c r="H1096" t="str" cm="1">
        <f t="array" ref="H1096">_xlfn.IFS(
             AND(E1096&gt;110,C1096&gt;2011,F1096&gt;100),"High: overrated, new and good rotation",
             AND(E1096&lt;90,C1096&gt;2011,F1096&gt;100),"High: underrated, new and good rotation",
             AND(E1096&lt;90,C1096&lt;2011,F1096&gt;100),"High: underrated, not too new but good rotation",
             AND(E1096&lt;=110,C1096&gt;2011,F1096&lt;=25),"Critic: well priced/underrated and new, but bad rotation",
             AND(E1096&gt;110,F1096&gt;100),"Top Tier: premium vehicules that tend to be sold above market prices",
             AND(E1096&gt;=90,E1096&lt;=110,F1096&gt;25),"Moderate: fair price and regular to good rotation",
             AND(E1096&lt;90,AND(C1096&lt;=2011,C1096&gt;=2000),AND(F1096&lt;100,F1096&gt;25)),"Moderate: underrated regular model and regular rotation",
             AND(E1096&lt;90,C1096&gt;2011,AND(F1096&lt;=100,F1096&gt;25)),"Moderate: underrated new model with regular rotation",
             AND(E1096&lt;90,C1096&lt;2000,AND(F1096&lt;=100,F1096&gt;25)),"Moderate: underrated old model with regular rotation",
             AND(C1096&lt;=2011,F1096&lt;=25),"Low: not new model and bad rotation",
             AND(E1096&gt;110,AND(C1096&lt;=2011,C1096&gt;=2000),F1096&lt;=25),"Low: overrated regular model with bad rotation",
             AND(E1096&gt;110,C1096&lt;2011,AND(F1096&lt;=100,F1096&gt;25)),"Low: overrated regular model (not new) with regular rotation",
             AND(E1096&gt;110,C1096&gt;2011,F1096&lt;=25),"Low: overrated new model with bad rotation"
)</f>
        <v>Low: not new model and bad rotation</v>
      </c>
    </row>
    <row r="1097" spans="1:8" x14ac:dyDescent="0.3">
      <c r="A1097" t="s">
        <v>15</v>
      </c>
      <c r="B1097" t="s">
        <v>244</v>
      </c>
      <c r="C1097">
        <v>2002</v>
      </c>
      <c r="D1097">
        <v>5140</v>
      </c>
      <c r="E1097">
        <v>103.35132522352478</v>
      </c>
      <c r="F1097">
        <v>10</v>
      </c>
      <c r="H1097" t="str" cm="1">
        <f t="array" ref="H1097">_xlfn.IFS(
             AND(E1097&gt;110,C1097&gt;2011,F1097&gt;100),"High: overrated, new and good rotation",
             AND(E1097&lt;90,C1097&gt;2011,F1097&gt;100),"High: underrated, new and good rotation",
             AND(E1097&lt;90,C1097&lt;2011,F1097&gt;100),"High: underrated, not too new but good rotation",
             AND(E1097&lt;=110,C1097&gt;2011,F1097&lt;=25),"Critic: well priced/underrated and new, but bad rotation",
             AND(E1097&gt;110,F1097&gt;100),"Top Tier: premium vehicules that tend to be sold above market prices",
             AND(E1097&gt;=90,E1097&lt;=110,F1097&gt;25),"Moderate: fair price and regular to good rotation",
             AND(E1097&lt;90,AND(C1097&lt;=2011,C1097&gt;=2000),AND(F1097&lt;100,F1097&gt;25)),"Moderate: underrated regular model and regular rotation",
             AND(E1097&lt;90,C1097&gt;2011,AND(F1097&lt;=100,F1097&gt;25)),"Moderate: underrated new model with regular rotation",
             AND(E1097&lt;90,C1097&lt;2000,AND(F1097&lt;=100,F1097&gt;25)),"Moderate: underrated old model with regular rotation",
             AND(C1097&lt;=2011,F1097&lt;=25),"Low: not new model and bad rotation",
             AND(E1097&gt;110,AND(C1097&lt;=2011,C1097&gt;=2000),F1097&lt;=25),"Low: overrated regular model with bad rotation",
             AND(E1097&gt;110,C1097&lt;2011,AND(F1097&lt;=100,F1097&gt;25)),"Low: overrated regular model (not new) with regular rotation",
             AND(E1097&gt;110,C1097&gt;2011,F1097&lt;=25),"Low: overrated new model with bad rotation"
)</f>
        <v>Low: not new model and bad rotation</v>
      </c>
    </row>
    <row r="1098" spans="1:8" x14ac:dyDescent="0.3">
      <c r="A1098" t="s">
        <v>15</v>
      </c>
      <c r="B1098" t="s">
        <v>244</v>
      </c>
      <c r="C1098">
        <v>2003</v>
      </c>
      <c r="D1098">
        <v>6996.875</v>
      </c>
      <c r="E1098">
        <v>106.6792276007523</v>
      </c>
      <c r="F1098">
        <v>16</v>
      </c>
      <c r="H1098" t="str" cm="1">
        <f t="array" ref="H1098">_xlfn.IFS(
             AND(E1098&gt;110,C1098&gt;2011,F1098&gt;100),"High: overrated, new and good rotation",
             AND(E1098&lt;90,C1098&gt;2011,F1098&gt;100),"High: underrated, new and good rotation",
             AND(E1098&lt;90,C1098&lt;2011,F1098&gt;100),"High: underrated, not too new but good rotation",
             AND(E1098&lt;=110,C1098&gt;2011,F1098&lt;=25),"Critic: well priced/underrated and new, but bad rotation",
             AND(E1098&gt;110,F1098&gt;100),"Top Tier: premium vehicules that tend to be sold above market prices",
             AND(E1098&gt;=90,E1098&lt;=110,F1098&gt;25),"Moderate: fair price and regular to good rotation",
             AND(E1098&lt;90,AND(C1098&lt;=2011,C1098&gt;=2000),AND(F1098&lt;100,F1098&gt;25)),"Moderate: underrated regular model and regular rotation",
             AND(E1098&lt;90,C1098&gt;2011,AND(F1098&lt;=100,F1098&gt;25)),"Moderate: underrated new model with regular rotation",
             AND(E1098&lt;90,C1098&lt;2000,AND(F1098&lt;=100,F1098&gt;25)),"Moderate: underrated old model with regular rotation",
             AND(C1098&lt;=2011,F1098&lt;=25),"Low: not new model and bad rotation",
             AND(E1098&gt;110,AND(C1098&lt;=2011,C1098&gt;=2000),F1098&lt;=25),"Low: overrated regular model with bad rotation",
             AND(E1098&gt;110,C1098&lt;2011,AND(F1098&lt;=100,F1098&gt;25)),"Low: overrated regular model (not new) with regular rotation",
             AND(E1098&gt;110,C1098&gt;2011,F1098&lt;=25),"Low: overrated new model with bad rotation"
)</f>
        <v>Low: not new model and bad rotation</v>
      </c>
    </row>
    <row r="1099" spans="1:8" x14ac:dyDescent="0.3">
      <c r="A1099" t="s">
        <v>15</v>
      </c>
      <c r="B1099" t="s">
        <v>244</v>
      </c>
      <c r="C1099">
        <v>2005</v>
      </c>
      <c r="D1099">
        <v>8400</v>
      </c>
      <c r="E1099">
        <v>86.611996365032397</v>
      </c>
      <c r="F1099">
        <v>4</v>
      </c>
      <c r="H1099" t="str" cm="1">
        <f t="array" ref="H1099">_xlfn.IFS(
             AND(E1099&gt;110,C1099&gt;2011,F1099&gt;100),"High: overrated, new and good rotation",
             AND(E1099&lt;90,C1099&gt;2011,F1099&gt;100),"High: underrated, new and good rotation",
             AND(E1099&lt;90,C1099&lt;2011,F1099&gt;100),"High: underrated, not too new but good rotation",
             AND(E1099&lt;=110,C1099&gt;2011,F1099&lt;=25),"Critic: well priced/underrated and new, but bad rotation",
             AND(E1099&gt;110,F1099&gt;100),"Top Tier: premium vehicules that tend to be sold above market prices",
             AND(E1099&gt;=90,E1099&lt;=110,F1099&gt;25),"Moderate: fair price and regular to good rotation",
             AND(E1099&lt;90,AND(C1099&lt;=2011,C1099&gt;=2000),AND(F1099&lt;100,F1099&gt;25)),"Moderate: underrated regular model and regular rotation",
             AND(E1099&lt;90,C1099&gt;2011,AND(F1099&lt;=100,F1099&gt;25)),"Moderate: underrated new model with regular rotation",
             AND(E1099&lt;90,C1099&lt;2000,AND(F1099&lt;=100,F1099&gt;25)),"Moderate: underrated old model with regular rotation",
             AND(C1099&lt;=2011,F1099&lt;=25),"Low: not new model and bad rotation",
             AND(E1099&gt;110,AND(C1099&lt;=2011,C1099&gt;=2000),F1099&lt;=25),"Low: overrated regular model with bad rotation",
             AND(E1099&gt;110,C1099&lt;2011,AND(F1099&lt;=100,F1099&gt;25)),"Low: overrated regular model (not new) with regular rotation",
             AND(E1099&gt;110,C1099&gt;2011,F1099&lt;=25),"Low: overrated new model with bad rotation"
)</f>
        <v>Low: not new model and bad rotation</v>
      </c>
    </row>
    <row r="1100" spans="1:8" x14ac:dyDescent="0.3">
      <c r="A1100" t="s">
        <v>15</v>
      </c>
      <c r="B1100" t="s">
        <v>244</v>
      </c>
      <c r="C1100">
        <v>2006</v>
      </c>
      <c r="D1100">
        <v>12012.5</v>
      </c>
      <c r="E1100">
        <v>90.811218498637686</v>
      </c>
      <c r="F1100">
        <v>8</v>
      </c>
      <c r="H1100" t="str" cm="1">
        <f t="array" ref="H1100">_xlfn.IFS(
             AND(E1100&gt;110,C1100&gt;2011,F1100&gt;100),"High: overrated, new and good rotation",
             AND(E1100&lt;90,C1100&gt;2011,F1100&gt;100),"High: underrated, new and good rotation",
             AND(E1100&lt;90,C1100&lt;2011,F1100&gt;100),"High: underrated, not too new but good rotation",
             AND(E1100&lt;=110,C1100&gt;2011,F1100&lt;=25),"Critic: well priced/underrated and new, but bad rotation",
             AND(E1100&gt;110,F1100&gt;100),"Top Tier: premium vehicules that tend to be sold above market prices",
             AND(E1100&gt;=90,E1100&lt;=110,F1100&gt;25),"Moderate: fair price and regular to good rotation",
             AND(E1100&lt;90,AND(C1100&lt;=2011,C1100&gt;=2000),AND(F1100&lt;100,F1100&gt;25)),"Moderate: underrated regular model and regular rotation",
             AND(E1100&lt;90,C1100&gt;2011,AND(F1100&lt;=100,F1100&gt;25)),"Moderate: underrated new model with regular rotation",
             AND(E1100&lt;90,C1100&lt;2000,AND(F1100&lt;=100,F1100&gt;25)),"Moderate: underrated old model with regular rotation",
             AND(C1100&lt;=2011,F1100&lt;=25),"Low: not new model and bad rotation",
             AND(E1100&gt;110,AND(C1100&lt;=2011,C1100&gt;=2000),F1100&lt;=25),"Low: overrated regular model with bad rotation",
             AND(E1100&gt;110,C1100&lt;2011,AND(F1100&lt;=100,F1100&gt;25)),"Low: overrated regular model (not new) with regular rotation",
             AND(E1100&gt;110,C1100&gt;2011,F1100&lt;=25),"Low: overrated new model with bad rotation"
)</f>
        <v>Low: not new model and bad rotation</v>
      </c>
    </row>
    <row r="1101" spans="1:8" x14ac:dyDescent="0.3">
      <c r="A1101" t="s">
        <v>15</v>
      </c>
      <c r="B1101" t="s">
        <v>245</v>
      </c>
      <c r="C1101">
        <v>1999</v>
      </c>
      <c r="D1101">
        <v>5033.333333333333</v>
      </c>
      <c r="E1101">
        <v>100.24682481939084</v>
      </c>
      <c r="F1101">
        <v>3</v>
      </c>
      <c r="H1101" t="str" cm="1">
        <f t="array" ref="H1101">_xlfn.IFS(
             AND(E1101&gt;110,C1101&gt;2011,F1101&gt;100),"High: overrated, new and good rotation",
             AND(E1101&lt;90,C1101&gt;2011,F1101&gt;100),"High: underrated, new and good rotation",
             AND(E1101&lt;90,C1101&lt;2011,F1101&gt;100),"High: underrated, not too new but good rotation",
             AND(E1101&lt;=110,C1101&gt;2011,F1101&lt;=25),"Critic: well priced/underrated and new, but bad rotation",
             AND(E1101&gt;110,F1101&gt;100),"Top Tier: premium vehicules that tend to be sold above market prices",
             AND(E1101&gt;=90,E1101&lt;=110,F1101&gt;25),"Moderate: fair price and regular to good rotation",
             AND(E1101&lt;90,AND(C1101&lt;=2011,C1101&gt;=2000),AND(F1101&lt;100,F1101&gt;25)),"Moderate: underrated regular model and regular rotation",
             AND(E1101&lt;90,C1101&gt;2011,AND(F1101&lt;=100,F1101&gt;25)),"Moderate: underrated new model with regular rotation",
             AND(E1101&lt;90,C1101&lt;2000,AND(F1101&lt;=100,F1101&gt;25)),"Moderate: underrated old model with regular rotation",
             AND(C1101&lt;=2011,F1101&lt;=25),"Low: not new model and bad rotation",
             AND(E1101&gt;110,AND(C1101&lt;=2011,C1101&gt;=2000),F1101&lt;=25),"Low: overrated regular model with bad rotation",
             AND(E1101&gt;110,C1101&lt;2011,AND(F1101&lt;=100,F1101&gt;25)),"Low: overrated regular model (not new) with regular rotation",
             AND(E1101&gt;110,C1101&gt;2011,F1101&lt;=25),"Low: overrated new model with bad rotation"
)</f>
        <v>Low: not new model and bad rotation</v>
      </c>
    </row>
    <row r="1102" spans="1:8" x14ac:dyDescent="0.3">
      <c r="A1102" t="s">
        <v>15</v>
      </c>
      <c r="B1102" t="s">
        <v>245</v>
      </c>
      <c r="C1102">
        <v>2000</v>
      </c>
      <c r="D1102">
        <v>4300</v>
      </c>
      <c r="E1102">
        <v>126.1535478788122</v>
      </c>
      <c r="F1102">
        <v>6</v>
      </c>
      <c r="H1102" t="str" cm="1">
        <f t="array" ref="H1102">_xlfn.IFS(
             AND(E1102&gt;110,C1102&gt;2011,F1102&gt;100),"High: overrated, new and good rotation",
             AND(E1102&lt;90,C1102&gt;2011,F1102&gt;100),"High: underrated, new and good rotation",
             AND(E1102&lt;90,C1102&lt;2011,F1102&gt;100),"High: underrated, not too new but good rotation",
             AND(E1102&lt;=110,C1102&gt;2011,F1102&lt;=25),"Critic: well priced/underrated and new, but bad rotation",
             AND(E1102&gt;110,F1102&gt;100),"Top Tier: premium vehicules that tend to be sold above market prices",
             AND(E1102&gt;=90,E1102&lt;=110,F1102&gt;25),"Moderate: fair price and regular to good rotation",
             AND(E1102&lt;90,AND(C1102&lt;=2011,C1102&gt;=2000),AND(F1102&lt;100,F1102&gt;25)),"Moderate: underrated regular model and regular rotation",
             AND(E1102&lt;90,C1102&gt;2011,AND(F1102&lt;=100,F1102&gt;25)),"Moderate: underrated new model with regular rotation",
             AND(E1102&lt;90,C1102&lt;2000,AND(F1102&lt;=100,F1102&gt;25)),"Moderate: underrated old model with regular rotation",
             AND(C1102&lt;=2011,F1102&lt;=25),"Low: not new model and bad rotation",
             AND(E1102&gt;110,AND(C1102&lt;=2011,C1102&gt;=2000),F1102&lt;=25),"Low: overrated regular model with bad rotation",
             AND(E1102&gt;110,C1102&lt;2011,AND(F1102&lt;=100,F1102&gt;25)),"Low: overrated regular model (not new) with regular rotation",
             AND(E1102&gt;110,C1102&gt;2011,F1102&lt;=25),"Low: overrated new model with bad rotation"
)</f>
        <v>Low: not new model and bad rotation</v>
      </c>
    </row>
    <row r="1103" spans="1:8" x14ac:dyDescent="0.3">
      <c r="A1103" t="s">
        <v>15</v>
      </c>
      <c r="B1103" t="s">
        <v>245</v>
      </c>
      <c r="C1103">
        <v>2003</v>
      </c>
      <c r="D1103">
        <v>9000</v>
      </c>
      <c r="E1103">
        <v>103.74639769452449</v>
      </c>
      <c r="F1103">
        <v>1</v>
      </c>
      <c r="H1103" t="str" cm="1">
        <f t="array" ref="H1103">_xlfn.IFS(
             AND(E1103&gt;110,C1103&gt;2011,F1103&gt;100),"High: overrated, new and good rotation",
             AND(E1103&lt;90,C1103&gt;2011,F1103&gt;100),"High: underrated, new and good rotation",
             AND(E1103&lt;90,C1103&lt;2011,F1103&gt;100),"High: underrated, not too new but good rotation",
             AND(E1103&lt;=110,C1103&gt;2011,F1103&lt;=25),"Critic: well priced/underrated and new, but bad rotation",
             AND(E1103&gt;110,F1103&gt;100),"Top Tier: premium vehicules that tend to be sold above market prices",
             AND(E1103&gt;=90,E1103&lt;=110,F1103&gt;25),"Moderate: fair price and regular to good rotation",
             AND(E1103&lt;90,AND(C1103&lt;=2011,C1103&gt;=2000),AND(F1103&lt;100,F1103&gt;25)),"Moderate: underrated regular model and regular rotation",
             AND(E1103&lt;90,C1103&gt;2011,AND(F1103&lt;=100,F1103&gt;25)),"Moderate: underrated new model with regular rotation",
             AND(E1103&lt;90,C1103&lt;2000,AND(F1103&lt;=100,F1103&gt;25)),"Moderate: underrated old model with regular rotation",
             AND(C1103&lt;=2011,F1103&lt;=25),"Low: not new model and bad rotation",
             AND(E1103&gt;110,AND(C1103&lt;=2011,C1103&gt;=2000),F1103&lt;=25),"Low: overrated regular model with bad rotation",
             AND(E1103&gt;110,C1103&lt;2011,AND(F1103&lt;=100,F1103&gt;25)),"Low: overrated regular model (not new) with regular rotation",
             AND(E1103&gt;110,C1103&gt;2011,F1103&lt;=25),"Low: overrated new model with bad rotation"
)</f>
        <v>Low: not new model and bad rotation</v>
      </c>
    </row>
    <row r="1104" spans="1:8" x14ac:dyDescent="0.3">
      <c r="A1104" t="s">
        <v>15</v>
      </c>
      <c r="B1104" t="s">
        <v>245</v>
      </c>
      <c r="C1104">
        <v>2004</v>
      </c>
      <c r="D1104">
        <v>7853.8461538461543</v>
      </c>
      <c r="E1104">
        <v>94.773252863400629</v>
      </c>
      <c r="F1104">
        <v>13</v>
      </c>
      <c r="H1104" t="str" cm="1">
        <f t="array" ref="H1104">_xlfn.IFS(
             AND(E1104&gt;110,C1104&gt;2011,F1104&gt;100),"High: overrated, new and good rotation",
             AND(E1104&lt;90,C1104&gt;2011,F1104&gt;100),"High: underrated, new and good rotation",
             AND(E1104&lt;90,C1104&lt;2011,F1104&gt;100),"High: underrated, not too new but good rotation",
             AND(E1104&lt;=110,C1104&gt;2011,F1104&lt;=25),"Critic: well priced/underrated and new, but bad rotation",
             AND(E1104&gt;110,F1104&gt;100),"Top Tier: premium vehicules that tend to be sold above market prices",
             AND(E1104&gt;=90,E1104&lt;=110,F1104&gt;25),"Moderate: fair price and regular to good rotation",
             AND(E1104&lt;90,AND(C1104&lt;=2011,C1104&gt;=2000),AND(F1104&lt;100,F1104&gt;25)),"Moderate: underrated regular model and regular rotation",
             AND(E1104&lt;90,C1104&gt;2011,AND(F1104&lt;=100,F1104&gt;25)),"Moderate: underrated new model with regular rotation",
             AND(E1104&lt;90,C1104&lt;2000,AND(F1104&lt;=100,F1104&gt;25)),"Moderate: underrated old model with regular rotation",
             AND(C1104&lt;=2011,F1104&lt;=25),"Low: not new model and bad rotation",
             AND(E1104&gt;110,AND(C1104&lt;=2011,C1104&gt;=2000),F1104&lt;=25),"Low: overrated regular model with bad rotation",
             AND(E1104&gt;110,C1104&lt;2011,AND(F1104&lt;=100,F1104&gt;25)),"Low: overrated regular model (not new) with regular rotation",
             AND(E1104&gt;110,C1104&gt;2011,F1104&lt;=25),"Low: overrated new model with bad rotation"
)</f>
        <v>Low: not new model and bad rotation</v>
      </c>
    </row>
    <row r="1105" spans="1:8" x14ac:dyDescent="0.3">
      <c r="A1105" t="s">
        <v>15</v>
      </c>
      <c r="B1105" t="s">
        <v>246</v>
      </c>
      <c r="C1105">
        <v>2001</v>
      </c>
      <c r="D1105">
        <v>4488.8888888888887</v>
      </c>
      <c r="E1105">
        <v>85.480136633261267</v>
      </c>
      <c r="F1105">
        <v>18</v>
      </c>
      <c r="H1105" t="str" cm="1">
        <f t="array" ref="H1105">_xlfn.IFS(
             AND(E1105&gt;110,C1105&gt;2011,F1105&gt;100),"High: overrated, new and good rotation",
             AND(E1105&lt;90,C1105&gt;2011,F1105&gt;100),"High: underrated, new and good rotation",
             AND(E1105&lt;90,C1105&lt;2011,F1105&gt;100),"High: underrated, not too new but good rotation",
             AND(E1105&lt;=110,C1105&gt;2011,F1105&lt;=25),"Critic: well priced/underrated and new, but bad rotation",
             AND(E1105&gt;110,F1105&gt;100),"Top Tier: premium vehicules that tend to be sold above market prices",
             AND(E1105&gt;=90,E1105&lt;=110,F1105&gt;25),"Moderate: fair price and regular to good rotation",
             AND(E1105&lt;90,AND(C1105&lt;=2011,C1105&gt;=2000),AND(F1105&lt;100,F1105&gt;25)),"Moderate: underrated regular model and regular rotation",
             AND(E1105&lt;90,C1105&gt;2011,AND(F1105&lt;=100,F1105&gt;25)),"Moderate: underrated new model with regular rotation",
             AND(E1105&lt;90,C1105&lt;2000,AND(F1105&lt;=100,F1105&gt;25)),"Moderate: underrated old model with regular rotation",
             AND(C1105&lt;=2011,F1105&lt;=25),"Low: not new model and bad rotation",
             AND(E1105&gt;110,AND(C1105&lt;=2011,C1105&gt;=2000),F1105&lt;=25),"Low: overrated regular model with bad rotation",
             AND(E1105&gt;110,C1105&lt;2011,AND(F1105&lt;=100,F1105&gt;25)),"Low: overrated regular model (not new) with regular rotation",
             AND(E1105&gt;110,C1105&gt;2011,F1105&lt;=25),"Low: overrated new model with bad rotation"
)</f>
        <v>Low: not new model and bad rotation</v>
      </c>
    </row>
    <row r="1106" spans="1:8" x14ac:dyDescent="0.3">
      <c r="A1106" t="s">
        <v>15</v>
      </c>
      <c r="B1106" t="s">
        <v>246</v>
      </c>
      <c r="C1106">
        <v>2002</v>
      </c>
      <c r="D1106">
        <v>4663.636363636364</v>
      </c>
      <c r="E1106">
        <v>109.65975426875075</v>
      </c>
      <c r="F1106">
        <v>33</v>
      </c>
      <c r="H1106" t="str" cm="1">
        <f t="array" ref="H1106">_xlfn.IFS(
             AND(E1106&gt;110,C1106&gt;2011,F1106&gt;100),"High: overrated, new and good rotation",
             AND(E1106&lt;90,C1106&gt;2011,F1106&gt;100),"High: underrated, new and good rotation",
             AND(E1106&lt;90,C1106&lt;2011,F1106&gt;100),"High: underrated, not too new but good rotation",
             AND(E1106&lt;=110,C1106&gt;2011,F1106&lt;=25),"Critic: well priced/underrated and new, but bad rotation",
             AND(E1106&gt;110,F1106&gt;100),"Top Tier: premium vehicules that tend to be sold above market prices",
             AND(E1106&gt;=90,E1106&lt;=110,F1106&gt;25),"Moderate: fair price and regular to good rotation",
             AND(E1106&lt;90,AND(C1106&lt;=2011,C1106&gt;=2000),AND(F1106&lt;100,F1106&gt;25)),"Moderate: underrated regular model and regular rotation",
             AND(E1106&lt;90,C1106&gt;2011,AND(F1106&lt;=100,F1106&gt;25)),"Moderate: underrated new model with regular rotation",
             AND(E1106&lt;90,C1106&lt;2000,AND(F1106&lt;=100,F1106&gt;25)),"Moderate: underrated old model with regular rotation",
             AND(C1106&lt;=2011,F1106&lt;=25),"Low: not new model and bad rotation",
             AND(E1106&gt;110,AND(C1106&lt;=2011,C1106&gt;=2000),F1106&lt;=25),"Low: overrated regular model with bad rotation",
             AND(E1106&gt;110,C1106&lt;2011,AND(F1106&lt;=100,F1106&gt;25)),"Low: overrated regular model (not new) with regular rotation",
             AND(E1106&gt;110,C1106&gt;2011,F1106&lt;=25),"Low: overrated new model with bad rotation"
)</f>
        <v>Moderate: fair price and regular to good rotation</v>
      </c>
    </row>
    <row r="1107" spans="1:8" x14ac:dyDescent="0.3">
      <c r="A1107" t="s">
        <v>15</v>
      </c>
      <c r="B1107" t="s">
        <v>246</v>
      </c>
      <c r="C1107">
        <v>2003</v>
      </c>
      <c r="D1107">
        <v>7336.0655737704919</v>
      </c>
      <c r="E1107">
        <v>93.908659065834925</v>
      </c>
      <c r="F1107">
        <v>61</v>
      </c>
      <c r="H1107" t="str" cm="1">
        <f t="array" ref="H1107">_xlfn.IFS(
             AND(E1107&gt;110,C1107&gt;2011,F1107&gt;100),"High: overrated, new and good rotation",
             AND(E1107&lt;90,C1107&gt;2011,F1107&gt;100),"High: underrated, new and good rotation",
             AND(E1107&lt;90,C1107&lt;2011,F1107&gt;100),"High: underrated, not too new but good rotation",
             AND(E1107&lt;=110,C1107&gt;2011,F1107&lt;=25),"Critic: well priced/underrated and new, but bad rotation",
             AND(E1107&gt;110,F1107&gt;100),"Top Tier: premium vehicules that tend to be sold above market prices",
             AND(E1107&gt;=90,E1107&lt;=110,F1107&gt;25),"Moderate: fair price and regular to good rotation",
             AND(E1107&lt;90,AND(C1107&lt;=2011,C1107&gt;=2000),AND(F1107&lt;100,F1107&gt;25)),"Moderate: underrated regular model and regular rotation",
             AND(E1107&lt;90,C1107&gt;2011,AND(F1107&lt;=100,F1107&gt;25)),"Moderate: underrated new model with regular rotation",
             AND(E1107&lt;90,C1107&lt;2000,AND(F1107&lt;=100,F1107&gt;25)),"Moderate: underrated old model with regular rotation",
             AND(C1107&lt;=2011,F1107&lt;=25),"Low: not new model and bad rotation",
             AND(E1107&gt;110,AND(C1107&lt;=2011,C1107&gt;=2000),F1107&lt;=25),"Low: overrated regular model with bad rotation",
             AND(E1107&gt;110,C1107&lt;2011,AND(F1107&lt;=100,F1107&gt;25)),"Low: overrated regular model (not new) with regular rotation",
             AND(E1107&gt;110,C1107&gt;2011,F1107&lt;=25),"Low: overrated new model with bad rotation"
)</f>
        <v>Moderate: fair price and regular to good rotation</v>
      </c>
    </row>
    <row r="1108" spans="1:8" x14ac:dyDescent="0.3">
      <c r="A1108" t="s">
        <v>15</v>
      </c>
      <c r="B1108" t="s">
        <v>246</v>
      </c>
      <c r="C1108">
        <v>2004</v>
      </c>
      <c r="D1108">
        <v>10051.515151515152</v>
      </c>
      <c r="E1108">
        <v>109.30223559904849</v>
      </c>
      <c r="F1108">
        <v>99</v>
      </c>
      <c r="H1108" t="str" cm="1">
        <f t="array" ref="H1108">_xlfn.IFS(
             AND(E1108&gt;110,C1108&gt;2011,F1108&gt;100),"High: overrated, new and good rotation",
             AND(E1108&lt;90,C1108&gt;2011,F1108&gt;100),"High: underrated, new and good rotation",
             AND(E1108&lt;90,C1108&lt;2011,F1108&gt;100),"High: underrated, not too new but good rotation",
             AND(E1108&lt;=110,C1108&gt;2011,F1108&lt;=25),"Critic: well priced/underrated and new, but bad rotation",
             AND(E1108&gt;110,F1108&gt;100),"Top Tier: premium vehicules that tend to be sold above market prices",
             AND(E1108&gt;=90,E1108&lt;=110,F1108&gt;25),"Moderate: fair price and regular to good rotation",
             AND(E1108&lt;90,AND(C1108&lt;=2011,C1108&gt;=2000),AND(F1108&lt;100,F1108&gt;25)),"Moderate: underrated regular model and regular rotation",
             AND(E1108&lt;90,C1108&gt;2011,AND(F1108&lt;=100,F1108&gt;25)),"Moderate: underrated new model with regular rotation",
             AND(E1108&lt;90,C1108&lt;2000,AND(F1108&lt;=100,F1108&gt;25)),"Moderate: underrated old model with regular rotation",
             AND(C1108&lt;=2011,F1108&lt;=25),"Low: not new model and bad rotation",
             AND(E1108&gt;110,AND(C1108&lt;=2011,C1108&gt;=2000),F1108&lt;=25),"Low: overrated regular model with bad rotation",
             AND(E1108&gt;110,C1108&lt;2011,AND(F1108&lt;=100,F1108&gt;25)),"Low: overrated regular model (not new) with regular rotation",
             AND(E1108&gt;110,C1108&gt;2011,F1108&lt;=25),"Low: overrated new model with bad rotation"
)</f>
        <v>Moderate: fair price and regular to good rotation</v>
      </c>
    </row>
    <row r="1109" spans="1:8" x14ac:dyDescent="0.3">
      <c r="A1109" t="s">
        <v>15</v>
      </c>
      <c r="B1109" t="s">
        <v>246</v>
      </c>
      <c r="C1109">
        <v>2005</v>
      </c>
      <c r="D1109">
        <v>12519.484126984127</v>
      </c>
      <c r="E1109">
        <v>105.28187336604624</v>
      </c>
      <c r="F1109">
        <v>126</v>
      </c>
      <c r="H1109" t="str" cm="1">
        <f t="array" ref="H1109">_xlfn.IFS(
             AND(E1109&gt;110,C1109&gt;2011,F1109&gt;100),"High: overrated, new and good rotation",
             AND(E1109&lt;90,C1109&gt;2011,F1109&gt;100),"High: underrated, new and good rotation",
             AND(E1109&lt;90,C1109&lt;2011,F1109&gt;100),"High: underrated, not too new but good rotation",
             AND(E1109&lt;=110,C1109&gt;2011,F1109&lt;=25),"Critic: well priced/underrated and new, but bad rotation",
             AND(E1109&gt;110,F1109&gt;100),"Top Tier: premium vehicules that tend to be sold above market prices",
             AND(E1109&gt;=90,E1109&lt;=110,F1109&gt;25),"Moderate: fair price and regular to good rotation",
             AND(E1109&lt;90,AND(C1109&lt;=2011,C1109&gt;=2000),AND(F1109&lt;100,F1109&gt;25)),"Moderate: underrated regular model and regular rotation",
             AND(E1109&lt;90,C1109&gt;2011,AND(F1109&lt;=100,F1109&gt;25)),"Moderate: underrated new model with regular rotation",
             AND(E1109&lt;90,C1109&lt;2000,AND(F1109&lt;=100,F1109&gt;25)),"Moderate: underrated old model with regular rotation",
             AND(C1109&lt;=2011,F1109&lt;=25),"Low: not new model and bad rotation",
             AND(E1109&gt;110,AND(C1109&lt;=2011,C1109&gt;=2000),F1109&lt;=25),"Low: overrated regular model with bad rotation",
             AND(E1109&gt;110,C1109&lt;2011,AND(F1109&lt;=100,F1109&gt;25)),"Low: overrated regular model (not new) with regular rotation",
             AND(E1109&gt;110,C1109&gt;2011,F1109&lt;=25),"Low: overrated new model with bad rotation"
)</f>
        <v>Moderate: fair price and regular to good rotation</v>
      </c>
    </row>
    <row r="1110" spans="1:8" x14ac:dyDescent="0.3">
      <c r="A1110" t="s">
        <v>15</v>
      </c>
      <c r="B1110" t="s">
        <v>246</v>
      </c>
      <c r="C1110">
        <v>2006</v>
      </c>
      <c r="D1110">
        <v>11746.153846153846</v>
      </c>
      <c r="E1110">
        <v>116.19124505530777</v>
      </c>
      <c r="F1110">
        <v>104</v>
      </c>
      <c r="H1110" t="str" cm="1">
        <f t="array" ref="H1110">_xlfn.IFS(
             AND(E1110&gt;110,C1110&gt;2011,F1110&gt;100),"High: overrated, new and good rotation",
             AND(E1110&lt;90,C1110&gt;2011,F1110&gt;100),"High: underrated, new and good rotation",
             AND(E1110&lt;90,C1110&lt;2011,F1110&gt;100),"High: underrated, not too new but good rotation",
             AND(E1110&lt;=110,C1110&gt;2011,F1110&lt;=25),"Critic: well priced/underrated and new, but bad rotation",
             AND(E1110&gt;110,F1110&gt;100),"Top Tier: premium vehicules that tend to be sold above market prices",
             AND(E1110&gt;=90,E1110&lt;=110,F1110&gt;25),"Moderate: fair price and regular to good rotation",
             AND(E1110&lt;90,AND(C1110&lt;=2011,C1110&gt;=2000),AND(F1110&lt;100,F1110&gt;25)),"Moderate: underrated regular model and regular rotation",
             AND(E1110&lt;90,C1110&gt;2011,AND(F1110&lt;=100,F1110&gt;25)),"Moderate: underrated new model with regular rotation",
             AND(E1110&lt;90,C1110&lt;2000,AND(F1110&lt;=100,F1110&gt;25)),"Moderate: underrated old model with regular rotation",
             AND(C1110&lt;=2011,F1110&lt;=25),"Low: not new model and bad rotation",
             AND(E1110&gt;110,AND(C1110&lt;=2011,C1110&gt;=2000),F1110&lt;=25),"Low: overrated regular model with bad rotation",
             AND(E1110&gt;110,C1110&lt;2011,AND(F1110&lt;=100,F1110&gt;25)),"Low: overrated regular model (not new) with regular rotation",
             AND(E1110&gt;110,C1110&gt;2011,F1110&lt;=25),"Low: overrated new model with bad rotation"
)</f>
        <v>Top Tier: premium vehicules that tend to be sold above market prices</v>
      </c>
    </row>
    <row r="1111" spans="1:8" x14ac:dyDescent="0.3">
      <c r="A1111" t="s">
        <v>15</v>
      </c>
      <c r="B1111" t="s">
        <v>246</v>
      </c>
      <c r="C1111">
        <v>2007</v>
      </c>
      <c r="D1111">
        <v>16163.414634146342</v>
      </c>
      <c r="E1111">
        <v>107.62516364358999</v>
      </c>
      <c r="F1111">
        <v>82</v>
      </c>
      <c r="H1111" t="str" cm="1">
        <f t="array" ref="H1111">_xlfn.IFS(
             AND(E1111&gt;110,C1111&gt;2011,F1111&gt;100),"High: overrated, new and good rotation",
             AND(E1111&lt;90,C1111&gt;2011,F1111&gt;100),"High: underrated, new and good rotation",
             AND(E1111&lt;90,C1111&lt;2011,F1111&gt;100),"High: underrated, not too new but good rotation",
             AND(E1111&lt;=110,C1111&gt;2011,F1111&lt;=25),"Critic: well priced/underrated and new, but bad rotation",
             AND(E1111&gt;110,F1111&gt;100),"Top Tier: premium vehicules that tend to be sold above market prices",
             AND(E1111&gt;=90,E1111&lt;=110,F1111&gt;25),"Moderate: fair price and regular to good rotation",
             AND(E1111&lt;90,AND(C1111&lt;=2011,C1111&gt;=2000),AND(F1111&lt;100,F1111&gt;25)),"Moderate: underrated regular model and regular rotation",
             AND(E1111&lt;90,C1111&gt;2011,AND(F1111&lt;=100,F1111&gt;25)),"Moderate: underrated new model with regular rotation",
             AND(E1111&lt;90,C1111&lt;2000,AND(F1111&lt;=100,F1111&gt;25)),"Moderate: underrated old model with regular rotation",
             AND(C1111&lt;=2011,F1111&lt;=25),"Low: not new model and bad rotation",
             AND(E1111&gt;110,AND(C1111&lt;=2011,C1111&gt;=2000),F1111&lt;=25),"Low: overrated regular model with bad rotation",
             AND(E1111&gt;110,C1111&lt;2011,AND(F1111&lt;=100,F1111&gt;25)),"Low: overrated regular model (not new) with regular rotation",
             AND(E1111&gt;110,C1111&gt;2011,F1111&lt;=25),"Low: overrated new model with bad rotation"
)</f>
        <v>Moderate: fair price and regular to good rotation</v>
      </c>
    </row>
    <row r="1112" spans="1:8" x14ac:dyDescent="0.3">
      <c r="A1112" t="s">
        <v>15</v>
      </c>
      <c r="B1112" t="s">
        <v>246</v>
      </c>
      <c r="C1112">
        <v>2008</v>
      </c>
      <c r="D1112">
        <v>15964.754098360656</v>
      </c>
      <c r="E1112">
        <v>100.18824663216839</v>
      </c>
      <c r="F1112">
        <v>122</v>
      </c>
      <c r="H1112" t="str" cm="1">
        <f t="array" ref="H1112">_xlfn.IFS(
             AND(E1112&gt;110,C1112&gt;2011,F1112&gt;100),"High: overrated, new and good rotation",
             AND(E1112&lt;90,C1112&gt;2011,F1112&gt;100),"High: underrated, new and good rotation",
             AND(E1112&lt;90,C1112&lt;2011,F1112&gt;100),"High: underrated, not too new but good rotation",
             AND(E1112&lt;=110,C1112&gt;2011,F1112&lt;=25),"Critic: well priced/underrated and new, but bad rotation",
             AND(E1112&gt;110,F1112&gt;100),"Top Tier: premium vehicules that tend to be sold above market prices",
             AND(E1112&gt;=90,E1112&lt;=110,F1112&gt;25),"Moderate: fair price and regular to good rotation",
             AND(E1112&lt;90,AND(C1112&lt;=2011,C1112&gt;=2000),AND(F1112&lt;100,F1112&gt;25)),"Moderate: underrated regular model and regular rotation",
             AND(E1112&lt;90,C1112&gt;2011,AND(F1112&lt;=100,F1112&gt;25)),"Moderate: underrated new model with regular rotation",
             AND(E1112&lt;90,C1112&lt;2000,AND(F1112&lt;=100,F1112&gt;25)),"Moderate: underrated old model with regular rotation",
             AND(C1112&lt;=2011,F1112&lt;=25),"Low: not new model and bad rotation",
             AND(E1112&gt;110,AND(C1112&lt;=2011,C1112&gt;=2000),F1112&lt;=25),"Low: overrated regular model with bad rotation",
             AND(E1112&gt;110,C1112&lt;2011,AND(F1112&lt;=100,F1112&gt;25)),"Low: overrated regular model (not new) with regular rotation",
             AND(E1112&gt;110,C1112&gt;2011,F1112&lt;=25),"Low: overrated new model with bad rotation"
)</f>
        <v>Moderate: fair price and regular to good rotation</v>
      </c>
    </row>
    <row r="1113" spans="1:8" x14ac:dyDescent="0.3">
      <c r="A1113" t="s">
        <v>15</v>
      </c>
      <c r="B1113" t="s">
        <v>246</v>
      </c>
      <c r="C1113">
        <v>2009</v>
      </c>
      <c r="D1113">
        <v>17846.202531645569</v>
      </c>
      <c r="E1113">
        <v>99.167869340388037</v>
      </c>
      <c r="F1113">
        <v>79</v>
      </c>
      <c r="H1113" t="str" cm="1">
        <f t="array" ref="H1113">_xlfn.IFS(
             AND(E1113&gt;110,C1113&gt;2011,F1113&gt;100),"High: overrated, new and good rotation",
             AND(E1113&lt;90,C1113&gt;2011,F1113&gt;100),"High: underrated, new and good rotation",
             AND(E1113&lt;90,C1113&lt;2011,F1113&gt;100),"High: underrated, not too new but good rotation",
             AND(E1113&lt;=110,C1113&gt;2011,F1113&lt;=25),"Critic: well priced/underrated and new, but bad rotation",
             AND(E1113&gt;110,F1113&gt;100),"Top Tier: premium vehicules that tend to be sold above market prices",
             AND(E1113&gt;=90,E1113&lt;=110,F1113&gt;25),"Moderate: fair price and regular to good rotation",
             AND(E1113&lt;90,AND(C1113&lt;=2011,C1113&gt;=2000),AND(F1113&lt;100,F1113&gt;25)),"Moderate: underrated regular model and regular rotation",
             AND(E1113&lt;90,C1113&gt;2011,AND(F1113&lt;=100,F1113&gt;25)),"Moderate: underrated new model with regular rotation",
             AND(E1113&lt;90,C1113&lt;2000,AND(F1113&lt;=100,F1113&gt;25)),"Moderate: underrated old model with regular rotation",
             AND(C1113&lt;=2011,F1113&lt;=25),"Low: not new model and bad rotation",
             AND(E1113&gt;110,AND(C1113&lt;=2011,C1113&gt;=2000),F1113&lt;=25),"Low: overrated regular model with bad rotation",
             AND(E1113&gt;110,C1113&lt;2011,AND(F1113&lt;=100,F1113&gt;25)),"Low: overrated regular model (not new) with regular rotation",
             AND(E1113&gt;110,C1113&gt;2011,F1113&lt;=25),"Low: overrated new model with bad rotation"
)</f>
        <v>Moderate: fair price and regular to good rotation</v>
      </c>
    </row>
    <row r="1114" spans="1:8" x14ac:dyDescent="0.3">
      <c r="A1114" t="s">
        <v>15</v>
      </c>
      <c r="B1114" t="s">
        <v>246</v>
      </c>
      <c r="C1114">
        <v>2010</v>
      </c>
      <c r="D1114">
        <v>19742.708333333332</v>
      </c>
      <c r="E1114">
        <v>102.13638839711921</v>
      </c>
      <c r="F1114">
        <v>48</v>
      </c>
      <c r="H1114" t="str" cm="1">
        <f t="array" ref="H1114">_xlfn.IFS(
             AND(E1114&gt;110,C1114&gt;2011,F1114&gt;100),"High: overrated, new and good rotation",
             AND(E1114&lt;90,C1114&gt;2011,F1114&gt;100),"High: underrated, new and good rotation",
             AND(E1114&lt;90,C1114&lt;2011,F1114&gt;100),"High: underrated, not too new but good rotation",
             AND(E1114&lt;=110,C1114&gt;2011,F1114&lt;=25),"Critic: well priced/underrated and new, but bad rotation",
             AND(E1114&gt;110,F1114&gt;100),"Top Tier: premium vehicules that tend to be sold above market prices",
             AND(E1114&gt;=90,E1114&lt;=110,F1114&gt;25),"Moderate: fair price and regular to good rotation",
             AND(E1114&lt;90,AND(C1114&lt;=2011,C1114&gt;=2000),AND(F1114&lt;100,F1114&gt;25)),"Moderate: underrated regular model and regular rotation",
             AND(E1114&lt;90,C1114&gt;2011,AND(F1114&lt;=100,F1114&gt;25)),"Moderate: underrated new model with regular rotation",
             AND(E1114&lt;90,C1114&lt;2000,AND(F1114&lt;=100,F1114&gt;25)),"Moderate: underrated old model with regular rotation",
             AND(C1114&lt;=2011,F1114&lt;=25),"Low: not new model and bad rotation",
             AND(E1114&gt;110,AND(C1114&lt;=2011,C1114&gt;=2000),F1114&lt;=25),"Low: overrated regular model with bad rotation",
             AND(E1114&gt;110,C1114&lt;2011,AND(F1114&lt;=100,F1114&gt;25)),"Low: overrated regular model (not new) with regular rotation",
             AND(E1114&gt;110,C1114&gt;2011,F1114&lt;=25),"Low: overrated new model with bad rotation"
)</f>
        <v>Moderate: fair price and regular to good rotation</v>
      </c>
    </row>
    <row r="1115" spans="1:8" x14ac:dyDescent="0.3">
      <c r="A1115" t="s">
        <v>15</v>
      </c>
      <c r="B1115" t="s">
        <v>246</v>
      </c>
      <c r="C1115">
        <v>2011</v>
      </c>
      <c r="D1115">
        <v>23233.333333333332</v>
      </c>
      <c r="E1115">
        <v>103.14958037380157</v>
      </c>
      <c r="F1115">
        <v>162</v>
      </c>
      <c r="H1115" t="str" cm="1">
        <f t="array" ref="H1115">_xlfn.IFS(
             AND(E1115&gt;110,C1115&gt;2011,F1115&gt;100),"High: overrated, new and good rotation",
             AND(E1115&lt;90,C1115&gt;2011,F1115&gt;100),"High: underrated, new and good rotation",
             AND(E1115&lt;90,C1115&lt;2011,F1115&gt;100),"High: underrated, not too new but good rotation",
             AND(E1115&lt;=110,C1115&gt;2011,F1115&lt;=25),"Critic: well priced/underrated and new, but bad rotation",
             AND(E1115&gt;110,F1115&gt;100),"Top Tier: premium vehicules that tend to be sold above market prices",
             AND(E1115&gt;=90,E1115&lt;=110,F1115&gt;25),"Moderate: fair price and regular to good rotation",
             AND(E1115&lt;90,AND(C1115&lt;=2011,C1115&gt;=2000),AND(F1115&lt;100,F1115&gt;25)),"Moderate: underrated regular model and regular rotation",
             AND(E1115&lt;90,C1115&gt;2011,AND(F1115&lt;=100,F1115&gt;25)),"Moderate: underrated new model with regular rotation",
             AND(E1115&lt;90,C1115&lt;2000,AND(F1115&lt;=100,F1115&gt;25)),"Moderate: underrated old model with regular rotation",
             AND(C1115&lt;=2011,F1115&lt;=25),"Low: not new model and bad rotation",
             AND(E1115&gt;110,AND(C1115&lt;=2011,C1115&gt;=2000),F1115&lt;=25),"Low: overrated regular model with bad rotation",
             AND(E1115&gt;110,C1115&lt;2011,AND(F1115&lt;=100,F1115&gt;25)),"Low: overrated regular model (not new) with regular rotation",
             AND(E1115&gt;110,C1115&gt;2011,F1115&lt;=25),"Low: overrated new model with bad rotation"
)</f>
        <v>Moderate: fair price and regular to good rotation</v>
      </c>
    </row>
    <row r="1116" spans="1:8" x14ac:dyDescent="0.3">
      <c r="A1116" t="s">
        <v>15</v>
      </c>
      <c r="B1116" t="s">
        <v>246</v>
      </c>
      <c r="C1116">
        <v>2012</v>
      </c>
      <c r="D1116">
        <v>25533.168316831685</v>
      </c>
      <c r="E1116">
        <v>102.19362197194391</v>
      </c>
      <c r="F1116">
        <v>101</v>
      </c>
      <c r="H1116" t="str" cm="1">
        <f t="array" ref="H1116">_xlfn.IFS(
             AND(E1116&gt;110,C1116&gt;2011,F1116&gt;100),"High: overrated, new and good rotation",
             AND(E1116&lt;90,C1116&gt;2011,F1116&gt;100),"High: underrated, new and good rotation",
             AND(E1116&lt;90,C1116&lt;2011,F1116&gt;100),"High: underrated, not too new but good rotation",
             AND(E1116&lt;=110,C1116&gt;2011,F1116&lt;=25),"Critic: well priced/underrated and new, but bad rotation",
             AND(E1116&gt;110,F1116&gt;100),"Top Tier: premium vehicules that tend to be sold above market prices",
             AND(E1116&gt;=90,E1116&lt;=110,F1116&gt;25),"Moderate: fair price and regular to good rotation",
             AND(E1116&lt;90,AND(C1116&lt;=2011,C1116&gt;=2000),AND(F1116&lt;100,F1116&gt;25)),"Moderate: underrated regular model and regular rotation",
             AND(E1116&lt;90,C1116&gt;2011,AND(F1116&lt;=100,F1116&gt;25)),"Moderate: underrated new model with regular rotation",
             AND(E1116&lt;90,C1116&lt;2000,AND(F1116&lt;=100,F1116&gt;25)),"Moderate: underrated old model with regular rotation",
             AND(C1116&lt;=2011,F1116&lt;=25),"Low: not new model and bad rotation",
             AND(E1116&gt;110,AND(C1116&lt;=2011,C1116&gt;=2000),F1116&lt;=25),"Low: overrated regular model with bad rotation",
             AND(E1116&gt;110,C1116&lt;2011,AND(F1116&lt;=100,F1116&gt;25)),"Low: overrated regular model (not new) with regular rotation",
             AND(E1116&gt;110,C1116&gt;2011,F1116&lt;=25),"Low: overrated new model with bad rotation"
)</f>
        <v>Moderate: fair price and regular to good rotation</v>
      </c>
    </row>
    <row r="1117" spans="1:8" x14ac:dyDescent="0.3">
      <c r="A1117" t="s">
        <v>15</v>
      </c>
      <c r="B1117" t="s">
        <v>246</v>
      </c>
      <c r="C1117">
        <v>2013</v>
      </c>
      <c r="D1117">
        <v>32009.905660377357</v>
      </c>
      <c r="E1117">
        <v>99.859313786872889</v>
      </c>
      <c r="F1117">
        <v>106</v>
      </c>
      <c r="H1117" t="str" cm="1">
        <f t="array" ref="H1117">_xlfn.IFS(
             AND(E1117&gt;110,C1117&gt;2011,F1117&gt;100),"High: overrated, new and good rotation",
             AND(E1117&lt;90,C1117&gt;2011,F1117&gt;100),"High: underrated, new and good rotation",
             AND(E1117&lt;90,C1117&lt;2011,F1117&gt;100),"High: underrated, not too new but good rotation",
             AND(E1117&lt;=110,C1117&gt;2011,F1117&lt;=25),"Critic: well priced/underrated and new, but bad rotation",
             AND(E1117&gt;110,F1117&gt;100),"Top Tier: premium vehicules that tend to be sold above market prices",
             AND(E1117&gt;=90,E1117&lt;=110,F1117&gt;25),"Moderate: fair price and regular to good rotation",
             AND(E1117&lt;90,AND(C1117&lt;=2011,C1117&gt;=2000),AND(F1117&lt;100,F1117&gt;25)),"Moderate: underrated regular model and regular rotation",
             AND(E1117&lt;90,C1117&gt;2011,AND(F1117&lt;=100,F1117&gt;25)),"Moderate: underrated new model with regular rotation",
             AND(E1117&lt;90,C1117&lt;2000,AND(F1117&lt;=100,F1117&gt;25)),"Moderate: underrated old model with regular rotation",
             AND(C1117&lt;=2011,F1117&lt;=25),"Low: not new model and bad rotation",
             AND(E1117&gt;110,AND(C1117&lt;=2011,C1117&gt;=2000),F1117&lt;=25),"Low: overrated regular model with bad rotation",
             AND(E1117&gt;110,C1117&lt;2011,AND(F1117&lt;=100,F1117&gt;25)),"Low: overrated regular model (not new) with regular rotation",
             AND(E1117&gt;110,C1117&gt;2011,F1117&lt;=25),"Low: overrated new model with bad rotation"
)</f>
        <v>Moderate: fair price and regular to good rotation</v>
      </c>
    </row>
    <row r="1118" spans="1:8" x14ac:dyDescent="0.3">
      <c r="A1118" t="s">
        <v>15</v>
      </c>
      <c r="B1118" t="s">
        <v>246</v>
      </c>
      <c r="C1118">
        <v>2014</v>
      </c>
      <c r="D1118">
        <v>35042.857142857145</v>
      </c>
      <c r="E1118">
        <v>100.43496641211604</v>
      </c>
      <c r="F1118">
        <v>98</v>
      </c>
      <c r="H1118" t="str" cm="1">
        <f t="array" ref="H1118">_xlfn.IFS(
             AND(E1118&gt;110,C1118&gt;2011,F1118&gt;100),"High: overrated, new and good rotation",
             AND(E1118&lt;90,C1118&gt;2011,F1118&gt;100),"High: underrated, new and good rotation",
             AND(E1118&lt;90,C1118&lt;2011,F1118&gt;100),"High: underrated, not too new but good rotation",
             AND(E1118&lt;=110,C1118&gt;2011,F1118&lt;=25),"Critic: well priced/underrated and new, but bad rotation",
             AND(E1118&gt;110,F1118&gt;100),"Top Tier: premium vehicules that tend to be sold above market prices",
             AND(E1118&gt;=90,E1118&lt;=110,F1118&gt;25),"Moderate: fair price and regular to good rotation",
             AND(E1118&lt;90,AND(C1118&lt;=2011,C1118&gt;=2000),AND(F1118&lt;100,F1118&gt;25)),"Moderate: underrated regular model and regular rotation",
             AND(E1118&lt;90,C1118&gt;2011,AND(F1118&lt;=100,F1118&gt;25)),"Moderate: underrated new model with regular rotation",
             AND(E1118&lt;90,C1118&lt;2000,AND(F1118&lt;=100,F1118&gt;25)),"Moderate: underrated old model with regular rotation",
             AND(C1118&lt;=2011,F1118&lt;=25),"Low: not new model and bad rotation",
             AND(E1118&gt;110,AND(C1118&lt;=2011,C1118&gt;=2000),F1118&lt;=25),"Low: overrated regular model with bad rotation",
             AND(E1118&gt;110,C1118&lt;2011,AND(F1118&lt;=100,F1118&gt;25)),"Low: overrated regular model (not new) with regular rotation",
             AND(E1118&gt;110,C1118&gt;2011,F1118&lt;=25),"Low: overrated new model with bad rotation"
)</f>
        <v>Moderate: fair price and regular to good rotation</v>
      </c>
    </row>
    <row r="1119" spans="1:8" x14ac:dyDescent="0.3">
      <c r="A1119" t="s">
        <v>15</v>
      </c>
      <c r="B1119" t="s">
        <v>246</v>
      </c>
      <c r="C1119">
        <v>2015</v>
      </c>
      <c r="D1119">
        <v>39651.960784313727</v>
      </c>
      <c r="E1119">
        <v>99.844149282541039</v>
      </c>
      <c r="F1119">
        <v>153</v>
      </c>
      <c r="H1119" t="str" cm="1">
        <f t="array" ref="H1119">_xlfn.IFS(
             AND(E1119&gt;110,C1119&gt;2011,F1119&gt;100),"High: overrated, new and good rotation",
             AND(E1119&lt;90,C1119&gt;2011,F1119&gt;100),"High: underrated, new and good rotation",
             AND(E1119&lt;90,C1119&lt;2011,F1119&gt;100),"High: underrated, not too new but good rotation",
             AND(E1119&lt;=110,C1119&gt;2011,F1119&lt;=25),"Critic: well priced/underrated and new, but bad rotation",
             AND(E1119&gt;110,F1119&gt;100),"Top Tier: premium vehicules that tend to be sold above market prices",
             AND(E1119&gt;=90,E1119&lt;=110,F1119&gt;25),"Moderate: fair price and regular to good rotation",
             AND(E1119&lt;90,AND(C1119&lt;=2011,C1119&gt;=2000),AND(F1119&lt;100,F1119&gt;25)),"Moderate: underrated regular model and regular rotation",
             AND(E1119&lt;90,C1119&gt;2011,AND(F1119&lt;=100,F1119&gt;25)),"Moderate: underrated new model with regular rotation",
             AND(E1119&lt;90,C1119&lt;2000,AND(F1119&lt;=100,F1119&gt;25)),"Moderate: underrated old model with regular rotation",
             AND(C1119&lt;=2011,F1119&lt;=25),"Low: not new model and bad rotation",
             AND(E1119&gt;110,AND(C1119&lt;=2011,C1119&gt;=2000),F1119&lt;=25),"Low: overrated regular model with bad rotation",
             AND(E1119&gt;110,C1119&lt;2011,AND(F1119&lt;=100,F1119&gt;25)),"Low: overrated regular model (not new) with regular rotation",
             AND(E1119&gt;110,C1119&gt;2011,F1119&lt;=25),"Low: overrated new model with bad rotation"
)</f>
        <v>Moderate: fair price and regular to good rotation</v>
      </c>
    </row>
    <row r="1120" spans="1:8" x14ac:dyDescent="0.3">
      <c r="A1120" t="s">
        <v>15</v>
      </c>
      <c r="B1120" t="s">
        <v>247</v>
      </c>
      <c r="C1120">
        <v>2007</v>
      </c>
      <c r="D1120">
        <v>14178.461538461539</v>
      </c>
      <c r="E1120">
        <v>98.89848955480474</v>
      </c>
      <c r="F1120">
        <v>65</v>
      </c>
      <c r="H1120" t="str" cm="1">
        <f t="array" ref="H1120">_xlfn.IFS(
             AND(E1120&gt;110,C1120&gt;2011,F1120&gt;100),"High: overrated, new and good rotation",
             AND(E1120&lt;90,C1120&gt;2011,F1120&gt;100),"High: underrated, new and good rotation",
             AND(E1120&lt;90,C1120&lt;2011,F1120&gt;100),"High: underrated, not too new but good rotation",
             AND(E1120&lt;=110,C1120&gt;2011,F1120&lt;=25),"Critic: well priced/underrated and new, but bad rotation",
             AND(E1120&gt;110,F1120&gt;100),"Top Tier: premium vehicules that tend to be sold above market prices",
             AND(E1120&gt;=90,E1120&lt;=110,F1120&gt;25),"Moderate: fair price and regular to good rotation",
             AND(E1120&lt;90,AND(C1120&lt;=2011,C1120&gt;=2000),AND(F1120&lt;100,F1120&gt;25)),"Moderate: underrated regular model and regular rotation",
             AND(E1120&lt;90,C1120&gt;2011,AND(F1120&lt;=100,F1120&gt;25)),"Moderate: underrated new model with regular rotation",
             AND(E1120&lt;90,C1120&lt;2000,AND(F1120&lt;=100,F1120&gt;25)),"Moderate: underrated old model with regular rotation",
             AND(C1120&lt;=2011,F1120&lt;=25),"Low: not new model and bad rotation",
             AND(E1120&gt;110,AND(C1120&lt;=2011,C1120&gt;=2000),F1120&lt;=25),"Low: overrated regular model with bad rotation",
             AND(E1120&gt;110,C1120&lt;2011,AND(F1120&lt;=100,F1120&gt;25)),"Low: overrated regular model (not new) with regular rotation",
             AND(E1120&gt;110,C1120&gt;2011,F1120&lt;=25),"Low: overrated new model with bad rotation"
)</f>
        <v>Moderate: fair price and regular to good rotation</v>
      </c>
    </row>
    <row r="1121" spans="1:8" x14ac:dyDescent="0.3">
      <c r="A1121" t="s">
        <v>15</v>
      </c>
      <c r="B1121" t="s">
        <v>248</v>
      </c>
      <c r="C1121">
        <v>2003</v>
      </c>
      <c r="D1121">
        <v>7687.5</v>
      </c>
      <c r="E1121">
        <v>67.257936410233967</v>
      </c>
      <c r="F1121">
        <v>4</v>
      </c>
      <c r="H1121" t="str" cm="1">
        <f t="array" ref="H1121">_xlfn.IFS(
             AND(E1121&gt;110,C1121&gt;2011,F1121&gt;100),"High: overrated, new and good rotation",
             AND(E1121&lt;90,C1121&gt;2011,F1121&gt;100),"High: underrated, new and good rotation",
             AND(E1121&lt;90,C1121&lt;2011,F1121&gt;100),"High: underrated, not too new but good rotation",
             AND(E1121&lt;=110,C1121&gt;2011,F1121&lt;=25),"Critic: well priced/underrated and new, but bad rotation",
             AND(E1121&gt;110,F1121&gt;100),"Top Tier: premium vehicules that tend to be sold above market prices",
             AND(E1121&gt;=90,E1121&lt;=110,F1121&gt;25),"Moderate: fair price and regular to good rotation",
             AND(E1121&lt;90,AND(C1121&lt;=2011,C1121&gt;=2000),AND(F1121&lt;100,F1121&gt;25)),"Moderate: underrated regular model and regular rotation",
             AND(E1121&lt;90,C1121&gt;2011,AND(F1121&lt;=100,F1121&gt;25)),"Moderate: underrated new model with regular rotation",
             AND(E1121&lt;90,C1121&lt;2000,AND(F1121&lt;=100,F1121&gt;25)),"Moderate: underrated old model with regular rotation",
             AND(C1121&lt;=2011,F1121&lt;=25),"Low: not new model and bad rotation",
             AND(E1121&gt;110,AND(C1121&lt;=2011,C1121&gt;=2000),F1121&lt;=25),"Low: overrated regular model with bad rotation",
             AND(E1121&gt;110,C1121&lt;2011,AND(F1121&lt;=100,F1121&gt;25)),"Low: overrated regular model (not new) with regular rotation",
             AND(E1121&gt;110,C1121&gt;2011,F1121&lt;=25),"Low: overrated new model with bad rotation"
)</f>
        <v>Low: not new model and bad rotation</v>
      </c>
    </row>
    <row r="1122" spans="1:8" x14ac:dyDescent="0.3">
      <c r="A1122" t="s">
        <v>15</v>
      </c>
      <c r="B1122" t="s">
        <v>248</v>
      </c>
      <c r="C1122">
        <v>2004</v>
      </c>
      <c r="D1122">
        <v>7560</v>
      </c>
      <c r="E1122">
        <v>65.858078026475056</v>
      </c>
      <c r="F1122">
        <v>5</v>
      </c>
      <c r="H1122" t="str" cm="1">
        <f t="array" ref="H1122">_xlfn.IFS(
             AND(E1122&gt;110,C1122&gt;2011,F1122&gt;100),"High: overrated, new and good rotation",
             AND(E1122&lt;90,C1122&gt;2011,F1122&gt;100),"High: underrated, new and good rotation",
             AND(E1122&lt;90,C1122&lt;2011,F1122&gt;100),"High: underrated, not too new but good rotation",
             AND(E1122&lt;=110,C1122&gt;2011,F1122&lt;=25),"Critic: well priced/underrated and new, but bad rotation",
             AND(E1122&gt;110,F1122&gt;100),"Top Tier: premium vehicules that tend to be sold above market prices",
             AND(E1122&gt;=90,E1122&lt;=110,F1122&gt;25),"Moderate: fair price and regular to good rotation",
             AND(E1122&lt;90,AND(C1122&lt;=2011,C1122&gt;=2000),AND(F1122&lt;100,F1122&gt;25)),"Moderate: underrated regular model and regular rotation",
             AND(E1122&lt;90,C1122&gt;2011,AND(F1122&lt;=100,F1122&gt;25)),"Moderate: underrated new model with regular rotation",
             AND(E1122&lt;90,C1122&lt;2000,AND(F1122&lt;=100,F1122&gt;25)),"Moderate: underrated old model with regular rotation",
             AND(C1122&lt;=2011,F1122&lt;=25),"Low: not new model and bad rotation",
             AND(E1122&gt;110,AND(C1122&lt;=2011,C1122&gt;=2000),F1122&lt;=25),"Low: overrated regular model with bad rotation",
             AND(E1122&gt;110,C1122&lt;2011,AND(F1122&lt;=100,F1122&gt;25)),"Low: overrated regular model (not new) with regular rotation",
             AND(E1122&gt;110,C1122&gt;2011,F1122&lt;=25),"Low: overrated new model with bad rotation"
)</f>
        <v>Low: not new model and bad rotation</v>
      </c>
    </row>
    <row r="1123" spans="1:8" x14ac:dyDescent="0.3">
      <c r="A1123" t="s">
        <v>15</v>
      </c>
      <c r="B1123" t="s">
        <v>248</v>
      </c>
      <c r="C1123">
        <v>2005</v>
      </c>
      <c r="D1123">
        <v>12720</v>
      </c>
      <c r="E1123">
        <v>899.84524587735882</v>
      </c>
      <c r="F1123">
        <v>10</v>
      </c>
      <c r="H1123" t="str" cm="1">
        <f t="array" ref="H1123">_xlfn.IFS(
             AND(E1123&gt;110,C1123&gt;2011,F1123&gt;100),"High: overrated, new and good rotation",
             AND(E1123&lt;90,C1123&gt;2011,F1123&gt;100),"High: underrated, new and good rotation",
             AND(E1123&lt;90,C1123&lt;2011,F1123&gt;100),"High: underrated, not too new but good rotation",
             AND(E1123&lt;=110,C1123&gt;2011,F1123&lt;=25),"Critic: well priced/underrated and new, but bad rotation",
             AND(E1123&gt;110,F1123&gt;100),"Top Tier: premium vehicules that tend to be sold above market prices",
             AND(E1123&gt;=90,E1123&lt;=110,F1123&gt;25),"Moderate: fair price and regular to good rotation",
             AND(E1123&lt;90,AND(C1123&lt;=2011,C1123&gt;=2000),AND(F1123&lt;100,F1123&gt;25)),"Moderate: underrated regular model and regular rotation",
             AND(E1123&lt;90,C1123&gt;2011,AND(F1123&lt;=100,F1123&gt;25)),"Moderate: underrated new model with regular rotation",
             AND(E1123&lt;90,C1123&lt;2000,AND(F1123&lt;=100,F1123&gt;25)),"Moderate: underrated old model with regular rotation",
             AND(C1123&lt;=2011,F1123&lt;=25),"Low: not new model and bad rotation",
             AND(E1123&gt;110,AND(C1123&lt;=2011,C1123&gt;=2000),F1123&lt;=25),"Low: overrated regular model with bad rotation",
             AND(E1123&gt;110,C1123&lt;2011,AND(F1123&lt;=100,F1123&gt;25)),"Low: overrated regular model (not new) with regular rotation",
             AND(E1123&gt;110,C1123&gt;2011,F1123&lt;=25),"Low: overrated new model with bad rotation"
)</f>
        <v>Low: not new model and bad rotation</v>
      </c>
    </row>
    <row r="1124" spans="1:8" x14ac:dyDescent="0.3">
      <c r="A1124" t="s">
        <v>15</v>
      </c>
      <c r="B1124" t="s">
        <v>248</v>
      </c>
      <c r="C1124">
        <v>2006</v>
      </c>
      <c r="D1124">
        <v>18750</v>
      </c>
      <c r="E1124">
        <v>102.42986096437855</v>
      </c>
      <c r="F1124">
        <v>18</v>
      </c>
      <c r="H1124" t="str" cm="1">
        <f t="array" ref="H1124">_xlfn.IFS(
             AND(E1124&gt;110,C1124&gt;2011,F1124&gt;100),"High: overrated, new and good rotation",
             AND(E1124&lt;90,C1124&gt;2011,F1124&gt;100),"High: underrated, new and good rotation",
             AND(E1124&lt;90,C1124&lt;2011,F1124&gt;100),"High: underrated, not too new but good rotation",
             AND(E1124&lt;=110,C1124&gt;2011,F1124&lt;=25),"Critic: well priced/underrated and new, but bad rotation",
             AND(E1124&gt;110,F1124&gt;100),"Top Tier: premium vehicules that tend to be sold above market prices",
             AND(E1124&gt;=90,E1124&lt;=110,F1124&gt;25),"Moderate: fair price and regular to good rotation",
             AND(E1124&lt;90,AND(C1124&lt;=2011,C1124&gt;=2000),AND(F1124&lt;100,F1124&gt;25)),"Moderate: underrated regular model and regular rotation",
             AND(E1124&lt;90,C1124&gt;2011,AND(F1124&lt;=100,F1124&gt;25)),"Moderate: underrated new model with regular rotation",
             AND(E1124&lt;90,C1124&lt;2000,AND(F1124&lt;=100,F1124&gt;25)),"Moderate: underrated old model with regular rotation",
             AND(C1124&lt;=2011,F1124&lt;=25),"Low: not new model and bad rotation",
             AND(E1124&gt;110,AND(C1124&lt;=2011,C1124&gt;=2000),F1124&lt;=25),"Low: overrated regular model with bad rotation",
             AND(E1124&gt;110,C1124&lt;2011,AND(F1124&lt;=100,F1124&gt;25)),"Low: overrated regular model (not new) with regular rotation",
             AND(E1124&gt;110,C1124&gt;2011,F1124&lt;=25),"Low: overrated new model with bad rotation"
)</f>
        <v>Low: not new model and bad rotation</v>
      </c>
    </row>
    <row r="1125" spans="1:8" x14ac:dyDescent="0.3">
      <c r="A1125" t="s">
        <v>15</v>
      </c>
      <c r="B1125" t="s">
        <v>249</v>
      </c>
      <c r="C1125">
        <v>2007</v>
      </c>
      <c r="D1125">
        <v>15166.666666666666</v>
      </c>
      <c r="E1125">
        <v>92.421918524859692</v>
      </c>
      <c r="F1125">
        <v>3</v>
      </c>
      <c r="H1125" t="str" cm="1">
        <f t="array" ref="H1125">_xlfn.IFS(
             AND(E1125&gt;110,C1125&gt;2011,F1125&gt;100),"High: overrated, new and good rotation",
             AND(E1125&lt;90,C1125&gt;2011,F1125&gt;100),"High: underrated, new and good rotation",
             AND(E1125&lt;90,C1125&lt;2011,F1125&gt;100),"High: underrated, not too new but good rotation",
             AND(E1125&lt;=110,C1125&gt;2011,F1125&lt;=25),"Critic: well priced/underrated and new, but bad rotation",
             AND(E1125&gt;110,F1125&gt;100),"Top Tier: premium vehicules that tend to be sold above market prices",
             AND(E1125&gt;=90,E1125&lt;=110,F1125&gt;25),"Moderate: fair price and regular to good rotation",
             AND(E1125&lt;90,AND(C1125&lt;=2011,C1125&gt;=2000),AND(F1125&lt;100,F1125&gt;25)),"Moderate: underrated regular model and regular rotation",
             AND(E1125&lt;90,C1125&gt;2011,AND(F1125&lt;=100,F1125&gt;25)),"Moderate: underrated new model with regular rotation",
             AND(E1125&lt;90,C1125&lt;2000,AND(F1125&lt;=100,F1125&gt;25)),"Moderate: underrated old model with regular rotation",
             AND(C1125&lt;=2011,F1125&lt;=25),"Low: not new model and bad rotation",
             AND(E1125&gt;110,AND(C1125&lt;=2011,C1125&gt;=2000),F1125&lt;=25),"Low: overrated regular model with bad rotation",
             AND(E1125&gt;110,C1125&lt;2011,AND(F1125&lt;=100,F1125&gt;25)),"Low: overrated regular model (not new) with regular rotation",
             AND(E1125&gt;110,C1125&gt;2011,F1125&lt;=25),"Low: overrated new model with bad rotation"
)</f>
        <v>Low: not new model and bad rotation</v>
      </c>
    </row>
    <row r="1126" spans="1:8" x14ac:dyDescent="0.3">
      <c r="A1126" t="s">
        <v>15</v>
      </c>
      <c r="B1126" t="s">
        <v>250</v>
      </c>
      <c r="C1126">
        <v>2007</v>
      </c>
      <c r="D1126">
        <v>18133.333333333332</v>
      </c>
      <c r="E1126">
        <v>94.698278548545929</v>
      </c>
      <c r="F1126">
        <v>3</v>
      </c>
      <c r="H1126" t="str" cm="1">
        <f t="array" ref="H1126">_xlfn.IFS(
             AND(E1126&gt;110,C1126&gt;2011,F1126&gt;100),"High: overrated, new and good rotation",
             AND(E1126&lt;90,C1126&gt;2011,F1126&gt;100),"High: underrated, new and good rotation",
             AND(E1126&lt;90,C1126&lt;2011,F1126&gt;100),"High: underrated, not too new but good rotation",
             AND(E1126&lt;=110,C1126&gt;2011,F1126&lt;=25),"Critic: well priced/underrated and new, but bad rotation",
             AND(E1126&gt;110,F1126&gt;100),"Top Tier: premium vehicules that tend to be sold above market prices",
             AND(E1126&gt;=90,E1126&lt;=110,F1126&gt;25),"Moderate: fair price and regular to good rotation",
             AND(E1126&lt;90,AND(C1126&lt;=2011,C1126&gt;=2000),AND(F1126&lt;100,F1126&gt;25)),"Moderate: underrated regular model and regular rotation",
             AND(E1126&lt;90,C1126&gt;2011,AND(F1126&lt;=100,F1126&gt;25)),"Moderate: underrated new model with regular rotation",
             AND(E1126&lt;90,C1126&lt;2000,AND(F1126&lt;=100,F1126&gt;25)),"Moderate: underrated old model with regular rotation",
             AND(C1126&lt;=2011,F1126&lt;=25),"Low: not new model and bad rotation",
             AND(E1126&gt;110,AND(C1126&lt;=2011,C1126&gt;=2000),F1126&lt;=25),"Low: overrated regular model with bad rotation",
             AND(E1126&gt;110,C1126&lt;2011,AND(F1126&lt;=100,F1126&gt;25)),"Low: overrated regular model (not new) with regular rotation",
             AND(E1126&gt;110,C1126&gt;2011,F1126&lt;=25),"Low: overrated new model with bad rotation"
)</f>
        <v>Low: not new model and bad rotation</v>
      </c>
    </row>
    <row r="1127" spans="1:8" x14ac:dyDescent="0.3">
      <c r="A1127" t="s">
        <v>15</v>
      </c>
      <c r="B1127" t="s">
        <v>250</v>
      </c>
      <c r="C1127">
        <v>2008</v>
      </c>
      <c r="D1127">
        <v>19868.18181818182</v>
      </c>
      <c r="E1127">
        <v>94.565611786402414</v>
      </c>
      <c r="F1127">
        <v>22</v>
      </c>
      <c r="H1127" t="str" cm="1">
        <f t="array" ref="H1127">_xlfn.IFS(
             AND(E1127&gt;110,C1127&gt;2011,F1127&gt;100),"High: overrated, new and good rotation",
             AND(E1127&lt;90,C1127&gt;2011,F1127&gt;100),"High: underrated, new and good rotation",
             AND(E1127&lt;90,C1127&lt;2011,F1127&gt;100),"High: underrated, not too new but good rotation",
             AND(E1127&lt;=110,C1127&gt;2011,F1127&lt;=25),"Critic: well priced/underrated and new, but bad rotation",
             AND(E1127&gt;110,F1127&gt;100),"Top Tier: premium vehicules that tend to be sold above market prices",
             AND(E1127&gt;=90,E1127&lt;=110,F1127&gt;25),"Moderate: fair price and regular to good rotation",
             AND(E1127&lt;90,AND(C1127&lt;=2011,C1127&gt;=2000),AND(F1127&lt;100,F1127&gt;25)),"Moderate: underrated regular model and regular rotation",
             AND(E1127&lt;90,C1127&gt;2011,AND(F1127&lt;=100,F1127&gt;25)),"Moderate: underrated new model with regular rotation",
             AND(E1127&lt;90,C1127&lt;2000,AND(F1127&lt;=100,F1127&gt;25)),"Moderate: underrated old model with regular rotation",
             AND(C1127&lt;=2011,F1127&lt;=25),"Low: not new model and bad rotation",
             AND(E1127&gt;110,AND(C1127&lt;=2011,C1127&gt;=2000),F1127&lt;=25),"Low: overrated regular model with bad rotation",
             AND(E1127&gt;110,C1127&lt;2011,AND(F1127&lt;=100,F1127&gt;25)),"Low: overrated regular model (not new) with regular rotation",
             AND(E1127&gt;110,C1127&gt;2011,F1127&lt;=25),"Low: overrated new model with bad rotation"
)</f>
        <v>Low: not new model and bad rotation</v>
      </c>
    </row>
    <row r="1128" spans="1:8" x14ac:dyDescent="0.3">
      <c r="A1128" t="s">
        <v>15</v>
      </c>
      <c r="B1128" t="s">
        <v>250</v>
      </c>
      <c r="C1128">
        <v>2009</v>
      </c>
      <c r="D1128">
        <v>19175</v>
      </c>
      <c r="E1128">
        <v>85.417251564849053</v>
      </c>
      <c r="F1128">
        <v>6</v>
      </c>
      <c r="H1128" t="str" cm="1">
        <f t="array" ref="H1128">_xlfn.IFS(
             AND(E1128&gt;110,C1128&gt;2011,F1128&gt;100),"High: overrated, new and good rotation",
             AND(E1128&lt;90,C1128&gt;2011,F1128&gt;100),"High: underrated, new and good rotation",
             AND(E1128&lt;90,C1128&lt;2011,F1128&gt;100),"High: underrated, not too new but good rotation",
             AND(E1128&lt;=110,C1128&gt;2011,F1128&lt;=25),"Critic: well priced/underrated and new, but bad rotation",
             AND(E1128&gt;110,F1128&gt;100),"Top Tier: premium vehicules that tend to be sold above market prices",
             AND(E1128&gt;=90,E1128&lt;=110,F1128&gt;25),"Moderate: fair price and regular to good rotation",
             AND(E1128&lt;90,AND(C1128&lt;=2011,C1128&gt;=2000),AND(F1128&lt;100,F1128&gt;25)),"Moderate: underrated regular model and regular rotation",
             AND(E1128&lt;90,C1128&gt;2011,AND(F1128&lt;=100,F1128&gt;25)),"Moderate: underrated new model with regular rotation",
             AND(E1128&lt;90,C1128&lt;2000,AND(F1128&lt;=100,F1128&gt;25)),"Moderate: underrated old model with regular rotation",
             AND(C1128&lt;=2011,F1128&lt;=25),"Low: not new model and bad rotation",
             AND(E1128&gt;110,AND(C1128&lt;=2011,C1128&gt;=2000),F1128&lt;=25),"Low: overrated regular model with bad rotation",
             AND(E1128&gt;110,C1128&lt;2011,AND(F1128&lt;=100,F1128&gt;25)),"Low: overrated regular model (not new) with regular rotation",
             AND(E1128&gt;110,C1128&gt;2011,F1128&lt;=25),"Low: overrated new model with bad rotation"
)</f>
        <v>Low: not new model and bad rotation</v>
      </c>
    </row>
    <row r="1129" spans="1:8" x14ac:dyDescent="0.3">
      <c r="A1129" t="s">
        <v>15</v>
      </c>
      <c r="B1129" t="s">
        <v>250</v>
      </c>
      <c r="C1129">
        <v>2010</v>
      </c>
      <c r="D1129">
        <v>24183.333333333332</v>
      </c>
      <c r="E1129">
        <v>95.468022575938335</v>
      </c>
      <c r="F1129">
        <v>3</v>
      </c>
      <c r="H1129" t="str" cm="1">
        <f t="array" ref="H1129">_xlfn.IFS(
             AND(E1129&gt;110,C1129&gt;2011,F1129&gt;100),"High: overrated, new and good rotation",
             AND(E1129&lt;90,C1129&gt;2011,F1129&gt;100),"High: underrated, new and good rotation",
             AND(E1129&lt;90,C1129&lt;2011,F1129&gt;100),"High: underrated, not too new but good rotation",
             AND(E1129&lt;=110,C1129&gt;2011,F1129&lt;=25),"Critic: well priced/underrated and new, but bad rotation",
             AND(E1129&gt;110,F1129&gt;100),"Top Tier: premium vehicules that tend to be sold above market prices",
             AND(E1129&gt;=90,E1129&lt;=110,F1129&gt;25),"Moderate: fair price and regular to good rotation",
             AND(E1129&lt;90,AND(C1129&lt;=2011,C1129&gt;=2000),AND(F1129&lt;100,F1129&gt;25)),"Moderate: underrated regular model and regular rotation",
             AND(E1129&lt;90,C1129&gt;2011,AND(F1129&lt;=100,F1129&gt;25)),"Moderate: underrated new model with regular rotation",
             AND(E1129&lt;90,C1129&lt;2000,AND(F1129&lt;=100,F1129&gt;25)),"Moderate: underrated old model with regular rotation",
             AND(C1129&lt;=2011,F1129&lt;=25),"Low: not new model and bad rotation",
             AND(E1129&gt;110,AND(C1129&lt;=2011,C1129&gt;=2000),F1129&lt;=25),"Low: overrated regular model with bad rotation",
             AND(E1129&gt;110,C1129&lt;2011,AND(F1129&lt;=100,F1129&gt;25)),"Low: overrated regular model (not new) with regular rotation",
             AND(E1129&gt;110,C1129&gt;2011,F1129&lt;=25),"Low: overrated new model with bad rotation"
)</f>
        <v>Low: not new model and bad rotation</v>
      </c>
    </row>
    <row r="1130" spans="1:8" x14ac:dyDescent="0.3">
      <c r="A1130" t="s">
        <v>15</v>
      </c>
      <c r="B1130" t="s">
        <v>250</v>
      </c>
      <c r="C1130">
        <v>2011</v>
      </c>
      <c r="D1130">
        <v>26100</v>
      </c>
      <c r="E1130">
        <v>93.059471681480844</v>
      </c>
      <c r="F1130">
        <v>22</v>
      </c>
      <c r="H1130" t="str" cm="1">
        <f t="array" ref="H1130">_xlfn.IFS(
             AND(E1130&gt;110,C1130&gt;2011,F1130&gt;100),"High: overrated, new and good rotation",
             AND(E1130&lt;90,C1130&gt;2011,F1130&gt;100),"High: underrated, new and good rotation",
             AND(E1130&lt;90,C1130&lt;2011,F1130&gt;100),"High: underrated, not too new but good rotation",
             AND(E1130&lt;=110,C1130&gt;2011,F1130&lt;=25),"Critic: well priced/underrated and new, but bad rotation",
             AND(E1130&gt;110,F1130&gt;100),"Top Tier: premium vehicules that tend to be sold above market prices",
             AND(E1130&gt;=90,E1130&lt;=110,F1130&gt;25),"Moderate: fair price and regular to good rotation",
             AND(E1130&lt;90,AND(C1130&lt;=2011,C1130&gt;=2000),AND(F1130&lt;100,F1130&gt;25)),"Moderate: underrated regular model and regular rotation",
             AND(E1130&lt;90,C1130&gt;2011,AND(F1130&lt;=100,F1130&gt;25)),"Moderate: underrated new model with regular rotation",
             AND(E1130&lt;90,C1130&lt;2000,AND(F1130&lt;=100,F1130&gt;25)),"Moderate: underrated old model with regular rotation",
             AND(C1130&lt;=2011,F1130&lt;=25),"Low: not new model and bad rotation",
             AND(E1130&gt;110,AND(C1130&lt;=2011,C1130&gt;=2000),F1130&lt;=25),"Low: overrated regular model with bad rotation",
             AND(E1130&gt;110,C1130&lt;2011,AND(F1130&lt;=100,F1130&gt;25)),"Low: overrated regular model (not new) with regular rotation",
             AND(E1130&gt;110,C1130&gt;2011,F1130&lt;=25),"Low: overrated new model with bad rotation"
)</f>
        <v>Low: not new model and bad rotation</v>
      </c>
    </row>
    <row r="1131" spans="1:8" x14ac:dyDescent="0.3">
      <c r="A1131" t="s">
        <v>15</v>
      </c>
      <c r="B1131" t="s">
        <v>250</v>
      </c>
      <c r="C1131">
        <v>2012</v>
      </c>
      <c r="D1131">
        <v>31693.75</v>
      </c>
      <c r="E1131">
        <v>99.855303381630478</v>
      </c>
      <c r="F1131">
        <v>32</v>
      </c>
      <c r="H1131" t="str" cm="1">
        <f t="array" ref="H1131">_xlfn.IFS(
             AND(E1131&gt;110,C1131&gt;2011,F1131&gt;100),"High: overrated, new and good rotation",
             AND(E1131&lt;90,C1131&gt;2011,F1131&gt;100),"High: underrated, new and good rotation",
             AND(E1131&lt;90,C1131&lt;2011,F1131&gt;100),"High: underrated, not too new but good rotation",
             AND(E1131&lt;=110,C1131&gt;2011,F1131&lt;=25),"Critic: well priced/underrated and new, but bad rotation",
             AND(E1131&gt;110,F1131&gt;100),"Top Tier: premium vehicules that tend to be sold above market prices",
             AND(E1131&gt;=90,E1131&lt;=110,F1131&gt;25),"Moderate: fair price and regular to good rotation",
             AND(E1131&lt;90,AND(C1131&lt;=2011,C1131&gt;=2000),AND(F1131&lt;100,F1131&gt;25)),"Moderate: underrated regular model and regular rotation",
             AND(E1131&lt;90,C1131&gt;2011,AND(F1131&lt;=100,F1131&gt;25)),"Moderate: underrated new model with regular rotation",
             AND(E1131&lt;90,C1131&lt;2000,AND(F1131&lt;=100,F1131&gt;25)),"Moderate: underrated old model with regular rotation",
             AND(C1131&lt;=2011,F1131&lt;=25),"Low: not new model and bad rotation",
             AND(E1131&gt;110,AND(C1131&lt;=2011,C1131&gt;=2000),F1131&lt;=25),"Low: overrated regular model with bad rotation",
             AND(E1131&gt;110,C1131&lt;2011,AND(F1131&lt;=100,F1131&gt;25)),"Low: overrated regular model (not new) with regular rotation",
             AND(E1131&gt;110,C1131&gt;2011,F1131&lt;=25),"Low: overrated new model with bad rotation"
)</f>
        <v>Moderate: fair price and regular to good rotation</v>
      </c>
    </row>
    <row r="1132" spans="1:8" x14ac:dyDescent="0.3">
      <c r="A1132" t="s">
        <v>15</v>
      </c>
      <c r="B1132" t="s">
        <v>250</v>
      </c>
      <c r="C1132">
        <v>2013</v>
      </c>
      <c r="D1132">
        <v>35544.827586206899</v>
      </c>
      <c r="E1132">
        <v>99.039565014431759</v>
      </c>
      <c r="F1132">
        <v>29</v>
      </c>
      <c r="H1132" t="str" cm="1">
        <f t="array" ref="H1132">_xlfn.IFS(
             AND(E1132&gt;110,C1132&gt;2011,F1132&gt;100),"High: overrated, new and good rotation",
             AND(E1132&lt;90,C1132&gt;2011,F1132&gt;100),"High: underrated, new and good rotation",
             AND(E1132&lt;90,C1132&lt;2011,F1132&gt;100),"High: underrated, not too new but good rotation",
             AND(E1132&lt;=110,C1132&gt;2011,F1132&lt;=25),"Critic: well priced/underrated and new, but bad rotation",
             AND(E1132&gt;110,F1132&gt;100),"Top Tier: premium vehicules that tend to be sold above market prices",
             AND(E1132&gt;=90,E1132&lt;=110,F1132&gt;25),"Moderate: fair price and regular to good rotation",
             AND(E1132&lt;90,AND(C1132&lt;=2011,C1132&gt;=2000),AND(F1132&lt;100,F1132&gt;25)),"Moderate: underrated regular model and regular rotation",
             AND(E1132&lt;90,C1132&gt;2011,AND(F1132&lt;=100,F1132&gt;25)),"Moderate: underrated new model with regular rotation",
             AND(E1132&lt;90,C1132&lt;2000,AND(F1132&lt;=100,F1132&gt;25)),"Moderate: underrated old model with regular rotation",
             AND(C1132&lt;=2011,F1132&lt;=25),"Low: not new model and bad rotation",
             AND(E1132&gt;110,AND(C1132&lt;=2011,C1132&gt;=2000),F1132&lt;=25),"Low: overrated regular model with bad rotation",
             AND(E1132&gt;110,C1132&lt;2011,AND(F1132&lt;=100,F1132&gt;25)),"Low: overrated regular model (not new) with regular rotation",
             AND(E1132&gt;110,C1132&gt;2011,F1132&lt;=25),"Low: overrated new model with bad rotation"
)</f>
        <v>Moderate: fair price and regular to good rotation</v>
      </c>
    </row>
    <row r="1133" spans="1:8" x14ac:dyDescent="0.3">
      <c r="A1133" t="s">
        <v>15</v>
      </c>
      <c r="B1133" t="s">
        <v>250</v>
      </c>
      <c r="C1133">
        <v>2014</v>
      </c>
      <c r="D1133">
        <v>40838.888888888891</v>
      </c>
      <c r="E1133">
        <v>102.25996889146825</v>
      </c>
      <c r="F1133">
        <v>9</v>
      </c>
      <c r="H1133" t="str" cm="1">
        <f t="array" ref="H1133">_xlfn.IFS(
             AND(E1133&gt;110,C1133&gt;2011,F1133&gt;100),"High: overrated, new and good rotation",
             AND(E1133&lt;90,C1133&gt;2011,F1133&gt;100),"High: underrated, new and good rotation",
             AND(E1133&lt;90,C1133&lt;2011,F1133&gt;100),"High: underrated, not too new but good rotation",
             AND(E1133&lt;=110,C1133&gt;2011,F1133&lt;=25),"Critic: well priced/underrated and new, but bad rotation",
             AND(E1133&gt;110,F1133&gt;100),"Top Tier: premium vehicules that tend to be sold above market prices",
             AND(E1133&gt;=90,E1133&lt;=110,F1133&gt;25),"Moderate: fair price and regular to good rotation",
             AND(E1133&lt;90,AND(C1133&lt;=2011,C1133&gt;=2000),AND(F1133&lt;100,F1133&gt;25)),"Moderate: underrated regular model and regular rotation",
             AND(E1133&lt;90,C1133&gt;2011,AND(F1133&lt;=100,F1133&gt;25)),"Moderate: underrated new model with regular rotation",
             AND(E1133&lt;90,C1133&lt;2000,AND(F1133&lt;=100,F1133&gt;25)),"Moderate: underrated old model with regular rotation",
             AND(C1133&lt;=2011,F1133&lt;=25),"Low: not new model and bad rotation",
             AND(E1133&gt;110,AND(C1133&lt;=2011,C1133&gt;=2000),F1133&lt;=25),"Low: overrated regular model with bad rotation",
             AND(E1133&gt;110,C1133&lt;2011,AND(F1133&lt;=100,F1133&gt;25)),"Low: overrated regular model (not new) with regular rotation",
             AND(E1133&gt;110,C1133&gt;2011,F1133&lt;=25),"Low: overrated new model with bad rotation"
)</f>
        <v>Critic: well priced/underrated and new, but bad rotation</v>
      </c>
    </row>
    <row r="1134" spans="1:8" x14ac:dyDescent="0.3">
      <c r="A1134" t="s">
        <v>15</v>
      </c>
      <c r="B1134" t="s">
        <v>250</v>
      </c>
      <c r="C1134">
        <v>2015</v>
      </c>
      <c r="D1134">
        <v>40964.814814814818</v>
      </c>
      <c r="E1134">
        <v>99.200993169728989</v>
      </c>
      <c r="F1134">
        <v>27</v>
      </c>
      <c r="H1134" t="str" cm="1">
        <f t="array" ref="H1134">_xlfn.IFS(
             AND(E1134&gt;110,C1134&gt;2011,F1134&gt;100),"High: overrated, new and good rotation",
             AND(E1134&lt;90,C1134&gt;2011,F1134&gt;100),"High: underrated, new and good rotation",
             AND(E1134&lt;90,C1134&lt;2011,F1134&gt;100),"High: underrated, not too new but good rotation",
             AND(E1134&lt;=110,C1134&gt;2011,F1134&lt;=25),"Critic: well priced/underrated and new, but bad rotation",
             AND(E1134&gt;110,F1134&gt;100),"Top Tier: premium vehicules that tend to be sold above market prices",
             AND(E1134&gt;=90,E1134&lt;=110,F1134&gt;25),"Moderate: fair price and regular to good rotation",
             AND(E1134&lt;90,AND(C1134&lt;=2011,C1134&gt;=2000),AND(F1134&lt;100,F1134&gt;25)),"Moderate: underrated regular model and regular rotation",
             AND(E1134&lt;90,C1134&gt;2011,AND(F1134&lt;=100,F1134&gt;25)),"Moderate: underrated new model with regular rotation",
             AND(E1134&lt;90,C1134&lt;2000,AND(F1134&lt;=100,F1134&gt;25)),"Moderate: underrated old model with regular rotation",
             AND(C1134&lt;=2011,F1134&lt;=25),"Low: not new model and bad rotation",
             AND(E1134&gt;110,AND(C1134&lt;=2011,C1134&gt;=2000),F1134&lt;=25),"Low: overrated regular model with bad rotation",
             AND(E1134&gt;110,C1134&lt;2011,AND(F1134&lt;=100,F1134&gt;25)),"Low: overrated regular model (not new) with regular rotation",
             AND(E1134&gt;110,C1134&gt;2011,F1134&lt;=25),"Low: overrated new model with bad rotation"
)</f>
        <v>Moderate: fair price and regular to good rotation</v>
      </c>
    </row>
    <row r="1135" spans="1:8" x14ac:dyDescent="0.3">
      <c r="A1135" t="s">
        <v>15</v>
      </c>
      <c r="B1135" t="s">
        <v>251</v>
      </c>
      <c r="C1135">
        <v>2012</v>
      </c>
      <c r="D1135">
        <v>7311.9834710743798</v>
      </c>
      <c r="E1135">
        <v>97.711961765494479</v>
      </c>
      <c r="F1135">
        <v>242</v>
      </c>
      <c r="H1135" t="str" cm="1">
        <f t="array" ref="H1135">_xlfn.IFS(
             AND(E1135&gt;110,C1135&gt;2011,F1135&gt;100),"High: overrated, new and good rotation",
             AND(E1135&lt;90,C1135&gt;2011,F1135&gt;100),"High: underrated, new and good rotation",
             AND(E1135&lt;90,C1135&lt;2011,F1135&gt;100),"High: underrated, not too new but good rotation",
             AND(E1135&lt;=110,C1135&gt;2011,F1135&lt;=25),"Critic: well priced/underrated and new, but bad rotation",
             AND(E1135&gt;110,F1135&gt;100),"Top Tier: premium vehicules that tend to be sold above market prices",
             AND(E1135&gt;=90,E1135&lt;=110,F1135&gt;25),"Moderate: fair price and regular to good rotation",
             AND(E1135&lt;90,AND(C1135&lt;=2011,C1135&gt;=2000),AND(F1135&lt;100,F1135&gt;25)),"Moderate: underrated regular model and regular rotation",
             AND(E1135&lt;90,C1135&gt;2011,AND(F1135&lt;=100,F1135&gt;25)),"Moderate: underrated new model with regular rotation",
             AND(E1135&lt;90,C1135&lt;2000,AND(F1135&lt;=100,F1135&gt;25)),"Moderate: underrated old model with regular rotation",
             AND(C1135&lt;=2011,F1135&lt;=25),"Low: not new model and bad rotation",
             AND(E1135&gt;110,AND(C1135&lt;=2011,C1135&gt;=2000),F1135&lt;=25),"Low: overrated regular model with bad rotation",
             AND(E1135&gt;110,C1135&lt;2011,AND(F1135&lt;=100,F1135&gt;25)),"Low: overrated regular model (not new) with regular rotation",
             AND(E1135&gt;110,C1135&gt;2011,F1135&lt;=25),"Low: overrated new model with bad rotation"
)</f>
        <v>Moderate: fair price and regular to good rotation</v>
      </c>
    </row>
    <row r="1136" spans="1:8" x14ac:dyDescent="0.3">
      <c r="A1136" t="s">
        <v>15</v>
      </c>
      <c r="B1136" t="s">
        <v>251</v>
      </c>
      <c r="C1136">
        <v>2013</v>
      </c>
      <c r="D1136">
        <v>8575.0451977401135</v>
      </c>
      <c r="E1136">
        <v>98.739298202579192</v>
      </c>
      <c r="F1136">
        <v>885</v>
      </c>
      <c r="H1136" t="str" cm="1">
        <f t="array" ref="H1136">_xlfn.IFS(
             AND(E1136&gt;110,C1136&gt;2011,F1136&gt;100),"High: overrated, new and good rotation",
             AND(E1136&lt;90,C1136&gt;2011,F1136&gt;100),"High: underrated, new and good rotation",
             AND(E1136&lt;90,C1136&lt;2011,F1136&gt;100),"High: underrated, not too new but good rotation",
             AND(E1136&lt;=110,C1136&gt;2011,F1136&lt;=25),"Critic: well priced/underrated and new, but bad rotation",
             AND(E1136&gt;110,F1136&gt;100),"Top Tier: premium vehicules that tend to be sold above market prices",
             AND(E1136&gt;=90,E1136&lt;=110,F1136&gt;25),"Moderate: fair price and regular to good rotation",
             AND(E1136&lt;90,AND(C1136&lt;=2011,C1136&gt;=2000),AND(F1136&lt;100,F1136&gt;25)),"Moderate: underrated regular model and regular rotation",
             AND(E1136&lt;90,C1136&gt;2011,AND(F1136&lt;=100,F1136&gt;25)),"Moderate: underrated new model with regular rotation",
             AND(E1136&lt;90,C1136&lt;2000,AND(F1136&lt;=100,F1136&gt;25)),"Moderate: underrated old model with regular rotation",
             AND(C1136&lt;=2011,F1136&lt;=25),"Low: not new model and bad rotation",
             AND(E1136&gt;110,AND(C1136&lt;=2011,C1136&gt;=2000),F1136&lt;=25),"Low: overrated regular model with bad rotation",
             AND(E1136&gt;110,C1136&lt;2011,AND(F1136&lt;=100,F1136&gt;25)),"Low: overrated regular model (not new) with regular rotation",
             AND(E1136&gt;110,C1136&gt;2011,F1136&lt;=25),"Low: overrated new model with bad rotation"
)</f>
        <v>Moderate: fair price and regular to good rotation</v>
      </c>
    </row>
    <row r="1137" spans="1:8" x14ac:dyDescent="0.3">
      <c r="A1137" t="s">
        <v>15</v>
      </c>
      <c r="B1137" t="s">
        <v>251</v>
      </c>
      <c r="C1137">
        <v>2014</v>
      </c>
      <c r="D1137">
        <v>10505.770979020979</v>
      </c>
      <c r="E1137">
        <v>96.772746383209721</v>
      </c>
      <c r="F1137">
        <v>572</v>
      </c>
      <c r="H1137" t="str" cm="1">
        <f t="array" ref="H1137">_xlfn.IFS(
             AND(E1137&gt;110,C1137&gt;2011,F1137&gt;100),"High: overrated, new and good rotation",
             AND(E1137&lt;90,C1137&gt;2011,F1137&gt;100),"High: underrated, new and good rotation",
             AND(E1137&lt;90,C1137&lt;2011,F1137&gt;100),"High: underrated, not too new but good rotation",
             AND(E1137&lt;=110,C1137&gt;2011,F1137&lt;=25),"Critic: well priced/underrated and new, but bad rotation",
             AND(E1137&gt;110,F1137&gt;100),"Top Tier: premium vehicules that tend to be sold above market prices",
             AND(E1137&gt;=90,E1137&lt;=110,F1137&gt;25),"Moderate: fair price and regular to good rotation",
             AND(E1137&lt;90,AND(C1137&lt;=2011,C1137&gt;=2000),AND(F1137&lt;100,F1137&gt;25)),"Moderate: underrated regular model and regular rotation",
             AND(E1137&lt;90,C1137&gt;2011,AND(F1137&lt;=100,F1137&gt;25)),"Moderate: underrated new model with regular rotation",
             AND(E1137&lt;90,C1137&lt;2000,AND(F1137&lt;=100,F1137&gt;25)),"Moderate: underrated old model with regular rotation",
             AND(C1137&lt;=2011,F1137&lt;=25),"Low: not new model and bad rotation",
             AND(E1137&gt;110,AND(C1137&lt;=2011,C1137&gt;=2000),F1137&lt;=25),"Low: overrated regular model with bad rotation",
             AND(E1137&gt;110,C1137&lt;2011,AND(F1137&lt;=100,F1137&gt;25)),"Low: overrated regular model (not new) with regular rotation",
             AND(E1137&gt;110,C1137&gt;2011,F1137&lt;=25),"Low: overrated new model with bad rotation"
)</f>
        <v>Moderate: fair price and regular to good rotation</v>
      </c>
    </row>
    <row r="1138" spans="1:8" x14ac:dyDescent="0.3">
      <c r="A1138" t="s">
        <v>15</v>
      </c>
      <c r="B1138" t="s">
        <v>251</v>
      </c>
      <c r="C1138">
        <v>2015</v>
      </c>
      <c r="D1138">
        <v>11515.189873417721</v>
      </c>
      <c r="E1138">
        <v>92.298808101619429</v>
      </c>
      <c r="F1138">
        <v>79</v>
      </c>
      <c r="H1138" t="str" cm="1">
        <f t="array" ref="H1138">_xlfn.IFS(
             AND(E1138&gt;110,C1138&gt;2011,F1138&gt;100),"High: overrated, new and good rotation",
             AND(E1138&lt;90,C1138&gt;2011,F1138&gt;100),"High: underrated, new and good rotation",
             AND(E1138&lt;90,C1138&lt;2011,F1138&gt;100),"High: underrated, not too new but good rotation",
             AND(E1138&lt;=110,C1138&gt;2011,F1138&lt;=25),"Critic: well priced/underrated and new, but bad rotation",
             AND(E1138&gt;110,F1138&gt;100),"Top Tier: premium vehicules that tend to be sold above market prices",
             AND(E1138&gt;=90,E1138&lt;=110,F1138&gt;25),"Moderate: fair price and regular to good rotation",
             AND(E1138&lt;90,AND(C1138&lt;=2011,C1138&gt;=2000),AND(F1138&lt;100,F1138&gt;25)),"Moderate: underrated regular model and regular rotation",
             AND(E1138&lt;90,C1138&gt;2011,AND(F1138&lt;=100,F1138&gt;25)),"Moderate: underrated new model with regular rotation",
             AND(E1138&lt;90,C1138&lt;2000,AND(F1138&lt;=100,F1138&gt;25)),"Moderate: underrated old model with regular rotation",
             AND(C1138&lt;=2011,F1138&lt;=25),"Low: not new model and bad rotation",
             AND(E1138&gt;110,AND(C1138&lt;=2011,C1138&gt;=2000),F1138&lt;=25),"Low: overrated regular model with bad rotation",
             AND(E1138&gt;110,C1138&lt;2011,AND(F1138&lt;=100,F1138&gt;25)),"Low: overrated regular model (not new) with regular rotation",
             AND(E1138&gt;110,C1138&gt;2011,F1138&lt;=25),"Low: overrated new model with bad rotation"
)</f>
        <v>Moderate: fair price and regular to good rotation</v>
      </c>
    </row>
    <row r="1139" spans="1:8" x14ac:dyDescent="0.3">
      <c r="A1139" t="s">
        <v>15</v>
      </c>
      <c r="B1139" t="s">
        <v>252</v>
      </c>
      <c r="C1139">
        <v>2013</v>
      </c>
      <c r="D1139">
        <v>7804.1263736263736</v>
      </c>
      <c r="E1139">
        <v>97.277764794816704</v>
      </c>
      <c r="F1139">
        <v>182</v>
      </c>
      <c r="H1139" t="str" cm="1">
        <f t="array" ref="H1139">_xlfn.IFS(
             AND(E1139&gt;110,C1139&gt;2011,F1139&gt;100),"High: overrated, new and good rotation",
             AND(E1139&lt;90,C1139&gt;2011,F1139&gt;100),"High: underrated, new and good rotation",
             AND(E1139&lt;90,C1139&lt;2011,F1139&gt;100),"High: underrated, not too new but good rotation",
             AND(E1139&lt;=110,C1139&gt;2011,F1139&lt;=25),"Critic: well priced/underrated and new, but bad rotation",
             AND(E1139&gt;110,F1139&gt;100),"Top Tier: premium vehicules that tend to be sold above market prices",
             AND(E1139&gt;=90,E1139&lt;=110,F1139&gt;25),"Moderate: fair price and regular to good rotation",
             AND(E1139&lt;90,AND(C1139&lt;=2011,C1139&gt;=2000),AND(F1139&lt;100,F1139&gt;25)),"Moderate: underrated regular model and regular rotation",
             AND(E1139&lt;90,C1139&gt;2011,AND(F1139&lt;=100,F1139&gt;25)),"Moderate: underrated new model with regular rotation",
             AND(E1139&lt;90,C1139&lt;2000,AND(F1139&lt;=100,F1139&gt;25)),"Moderate: underrated old model with regular rotation",
             AND(C1139&lt;=2011,F1139&lt;=25),"Low: not new model and bad rotation",
             AND(E1139&gt;110,AND(C1139&lt;=2011,C1139&gt;=2000),F1139&lt;=25),"Low: overrated regular model with bad rotation",
             AND(E1139&gt;110,C1139&lt;2011,AND(F1139&lt;=100,F1139&gt;25)),"Low: overrated regular model (not new) with regular rotation",
             AND(E1139&gt;110,C1139&gt;2011,F1139&lt;=25),"Low: overrated new model with bad rotation"
)</f>
        <v>Moderate: fair price and regular to good rotation</v>
      </c>
    </row>
    <row r="1140" spans="1:8" x14ac:dyDescent="0.3">
      <c r="A1140" t="s">
        <v>15</v>
      </c>
      <c r="B1140" t="s">
        <v>252</v>
      </c>
      <c r="C1140">
        <v>2014</v>
      </c>
      <c r="D1140">
        <v>8651.7716535433065</v>
      </c>
      <c r="E1140">
        <v>93.110273495158637</v>
      </c>
      <c r="F1140">
        <v>127</v>
      </c>
      <c r="H1140" t="str" cm="1">
        <f t="array" ref="H1140">_xlfn.IFS(
             AND(E1140&gt;110,C1140&gt;2011,F1140&gt;100),"High: overrated, new and good rotation",
             AND(E1140&lt;90,C1140&gt;2011,F1140&gt;100),"High: underrated, new and good rotation",
             AND(E1140&lt;90,C1140&lt;2011,F1140&gt;100),"High: underrated, not too new but good rotation",
             AND(E1140&lt;=110,C1140&gt;2011,F1140&lt;=25),"Critic: well priced/underrated and new, but bad rotation",
             AND(E1140&gt;110,F1140&gt;100),"Top Tier: premium vehicules that tend to be sold above market prices",
             AND(E1140&gt;=90,E1140&lt;=110,F1140&gt;25),"Moderate: fair price and regular to good rotation",
             AND(E1140&lt;90,AND(C1140&lt;=2011,C1140&gt;=2000),AND(F1140&lt;100,F1140&gt;25)),"Moderate: underrated regular model and regular rotation",
             AND(E1140&lt;90,C1140&gt;2011,AND(F1140&lt;=100,F1140&gt;25)),"Moderate: underrated new model with regular rotation",
             AND(E1140&lt;90,C1140&lt;2000,AND(F1140&lt;=100,F1140&gt;25)),"Moderate: underrated old model with regular rotation",
             AND(C1140&lt;=2011,F1140&lt;=25),"Low: not new model and bad rotation",
             AND(E1140&gt;110,AND(C1140&lt;=2011,C1140&gt;=2000),F1140&lt;=25),"Low: overrated regular model with bad rotation",
             AND(E1140&gt;110,C1140&lt;2011,AND(F1140&lt;=100,F1140&gt;25)),"Low: overrated regular model (not new) with regular rotation",
             AND(E1140&gt;110,C1140&gt;2011,F1140&lt;=25),"Low: overrated new model with bad rotation"
)</f>
        <v>Moderate: fair price and regular to good rotation</v>
      </c>
    </row>
    <row r="1141" spans="1:8" x14ac:dyDescent="0.3">
      <c r="A1141" t="s">
        <v>15</v>
      </c>
      <c r="B1141" t="s">
        <v>252</v>
      </c>
      <c r="C1141">
        <v>2015</v>
      </c>
      <c r="D1141">
        <v>6520</v>
      </c>
      <c r="E1141">
        <v>58.776257961390925</v>
      </c>
      <c r="F1141">
        <v>5</v>
      </c>
      <c r="H1141" t="str" cm="1">
        <f t="array" ref="H1141">_xlfn.IFS(
             AND(E1141&gt;110,C1141&gt;2011,F1141&gt;100),"High: overrated, new and good rotation",
             AND(E1141&lt;90,C1141&gt;2011,F1141&gt;100),"High: underrated, new and good rotation",
             AND(E1141&lt;90,C1141&lt;2011,F1141&gt;100),"High: underrated, not too new but good rotation",
             AND(E1141&lt;=110,C1141&gt;2011,F1141&lt;=25),"Critic: well priced/underrated and new, but bad rotation",
             AND(E1141&gt;110,F1141&gt;100),"Top Tier: premium vehicules that tend to be sold above market prices",
             AND(E1141&gt;=90,E1141&lt;=110,F1141&gt;25),"Moderate: fair price and regular to good rotation",
             AND(E1141&lt;90,AND(C1141&lt;=2011,C1141&gt;=2000),AND(F1141&lt;100,F1141&gt;25)),"Moderate: underrated regular model and regular rotation",
             AND(E1141&lt;90,C1141&gt;2011,AND(F1141&lt;=100,F1141&gt;25)),"Moderate: underrated new model with regular rotation",
             AND(E1141&lt;90,C1141&lt;2000,AND(F1141&lt;=100,F1141&gt;25)),"Moderate: underrated old model with regular rotation",
             AND(C1141&lt;=2011,F1141&lt;=25),"Low: not new model and bad rotation",
             AND(E1141&gt;110,AND(C1141&lt;=2011,C1141&gt;=2000),F1141&lt;=25),"Low: overrated regular model with bad rotation",
             AND(E1141&gt;110,C1141&lt;2011,AND(F1141&lt;=100,F1141&gt;25)),"Low: overrated regular model (not new) with regular rotation",
             AND(E1141&gt;110,C1141&gt;2011,F1141&lt;=25),"Low: overrated new model with bad rotation"
)</f>
        <v>Critic: well priced/underrated and new, but bad rotation</v>
      </c>
    </row>
    <row r="1142" spans="1:8" x14ac:dyDescent="0.3">
      <c r="A1142" t="s">
        <v>15</v>
      </c>
      <c r="B1142" t="s">
        <v>253</v>
      </c>
      <c r="C1142">
        <v>2014</v>
      </c>
      <c r="D1142">
        <v>11500</v>
      </c>
      <c r="E1142">
        <v>79.003037214744083</v>
      </c>
      <c r="F1142">
        <v>2</v>
      </c>
      <c r="H1142" t="str" cm="1">
        <f t="array" ref="H1142">_xlfn.IFS(
             AND(E1142&gt;110,C1142&gt;2011,F1142&gt;100),"High: overrated, new and good rotation",
             AND(E1142&lt;90,C1142&gt;2011,F1142&gt;100),"High: underrated, new and good rotation",
             AND(E1142&lt;90,C1142&lt;2011,F1142&gt;100),"High: underrated, not too new but good rotation",
             AND(E1142&lt;=110,C1142&gt;2011,F1142&lt;=25),"Critic: well priced/underrated and new, but bad rotation",
             AND(E1142&gt;110,F1142&gt;100),"Top Tier: premium vehicules that tend to be sold above market prices",
             AND(E1142&gt;=90,E1142&lt;=110,F1142&gt;25),"Moderate: fair price and regular to good rotation",
             AND(E1142&lt;90,AND(C1142&lt;=2011,C1142&gt;=2000),AND(F1142&lt;100,F1142&gt;25)),"Moderate: underrated regular model and regular rotation",
             AND(E1142&lt;90,C1142&gt;2011,AND(F1142&lt;=100,F1142&gt;25)),"Moderate: underrated new model with regular rotation",
             AND(E1142&lt;90,C1142&lt;2000,AND(F1142&lt;=100,F1142&gt;25)),"Moderate: underrated old model with regular rotation",
             AND(C1142&lt;=2011,F1142&lt;=25),"Low: not new model and bad rotation",
             AND(E1142&gt;110,AND(C1142&lt;=2011,C1142&gt;=2000),F1142&lt;=25),"Low: overrated regular model with bad rotation",
             AND(E1142&gt;110,C1142&lt;2011,AND(F1142&lt;=100,F1142&gt;25)),"Low: overrated regular model (not new) with regular rotation",
             AND(E1142&gt;110,C1142&gt;2011,F1142&lt;=25),"Low: overrated new model with bad rotation"
)</f>
        <v>Critic: well priced/underrated and new, but bad rotation</v>
      </c>
    </row>
    <row r="1143" spans="1:8" x14ac:dyDescent="0.3">
      <c r="A1143" t="s">
        <v>15</v>
      </c>
      <c r="B1143" t="s">
        <v>254</v>
      </c>
      <c r="C1143">
        <v>2014</v>
      </c>
      <c r="D1143">
        <v>35350</v>
      </c>
      <c r="E1143">
        <v>100.40295322338287</v>
      </c>
      <c r="F1143">
        <v>13</v>
      </c>
      <c r="H1143" t="str" cm="1">
        <f t="array" ref="H1143">_xlfn.IFS(
             AND(E1143&gt;110,C1143&gt;2011,F1143&gt;100),"High: overrated, new and good rotation",
             AND(E1143&lt;90,C1143&gt;2011,F1143&gt;100),"High: underrated, new and good rotation",
             AND(E1143&lt;90,C1143&lt;2011,F1143&gt;100),"High: underrated, not too new but good rotation",
             AND(E1143&lt;=110,C1143&gt;2011,F1143&lt;=25),"Critic: well priced/underrated and new, but bad rotation",
             AND(E1143&gt;110,F1143&gt;100),"Top Tier: premium vehicules that tend to be sold above market prices",
             AND(E1143&gt;=90,E1143&lt;=110,F1143&gt;25),"Moderate: fair price and regular to good rotation",
             AND(E1143&lt;90,AND(C1143&lt;=2011,C1143&gt;=2000),AND(F1143&lt;100,F1143&gt;25)),"Moderate: underrated regular model and regular rotation",
             AND(E1143&lt;90,C1143&gt;2011,AND(F1143&lt;=100,F1143&gt;25)),"Moderate: underrated new model with regular rotation",
             AND(E1143&lt;90,C1143&lt;2000,AND(F1143&lt;=100,F1143&gt;25)),"Moderate: underrated old model with regular rotation",
             AND(C1143&lt;=2011,F1143&lt;=25),"Low: not new model and bad rotation",
             AND(E1143&gt;110,AND(C1143&lt;=2011,C1143&gt;=2000),F1143&lt;=25),"Low: overrated regular model with bad rotation",
             AND(E1143&gt;110,C1143&lt;2011,AND(F1143&lt;=100,F1143&gt;25)),"Low: overrated regular model (not new) with regular rotation",
             AND(E1143&gt;110,C1143&gt;2011,F1143&lt;=25),"Low: overrated new model with bad rotation"
)</f>
        <v>Critic: well priced/underrated and new, but bad rotation</v>
      </c>
    </row>
    <row r="1144" spans="1:8" x14ac:dyDescent="0.3">
      <c r="A1144" t="s">
        <v>15</v>
      </c>
      <c r="B1144" t="s">
        <v>255</v>
      </c>
      <c r="C1144">
        <v>2003</v>
      </c>
      <c r="D1144">
        <v>20987.5</v>
      </c>
      <c r="E1144">
        <v>99.863126441338693</v>
      </c>
      <c r="F1144">
        <v>4</v>
      </c>
      <c r="H1144" t="str" cm="1">
        <f t="array" ref="H1144">_xlfn.IFS(
             AND(E1144&gt;110,C1144&gt;2011,F1144&gt;100),"High: overrated, new and good rotation",
             AND(E1144&lt;90,C1144&gt;2011,F1144&gt;100),"High: underrated, new and good rotation",
             AND(E1144&lt;90,C1144&lt;2011,F1144&gt;100),"High: underrated, not too new but good rotation",
             AND(E1144&lt;=110,C1144&gt;2011,F1144&lt;=25),"Critic: well priced/underrated and new, but bad rotation",
             AND(E1144&gt;110,F1144&gt;100),"Top Tier: premium vehicules that tend to be sold above market prices",
             AND(E1144&gt;=90,E1144&lt;=110,F1144&gt;25),"Moderate: fair price and regular to good rotation",
             AND(E1144&lt;90,AND(C1144&lt;=2011,C1144&gt;=2000),AND(F1144&lt;100,F1144&gt;25)),"Moderate: underrated regular model and regular rotation",
             AND(E1144&lt;90,C1144&gt;2011,AND(F1144&lt;=100,F1144&gt;25)),"Moderate: underrated new model with regular rotation",
             AND(E1144&lt;90,C1144&lt;2000,AND(F1144&lt;=100,F1144&gt;25)),"Moderate: underrated old model with regular rotation",
             AND(C1144&lt;=2011,F1144&lt;=25),"Low: not new model and bad rotation",
             AND(E1144&gt;110,AND(C1144&lt;=2011,C1144&gt;=2000),F1144&lt;=25),"Low: overrated regular model with bad rotation",
             AND(E1144&gt;110,C1144&lt;2011,AND(F1144&lt;=100,F1144&gt;25)),"Low: overrated regular model (not new) with regular rotation",
             AND(E1144&gt;110,C1144&gt;2011,F1144&lt;=25),"Low: overrated new model with bad rotation"
)</f>
        <v>Low: not new model and bad rotation</v>
      </c>
    </row>
    <row r="1145" spans="1:8" x14ac:dyDescent="0.3">
      <c r="A1145" t="s">
        <v>15</v>
      </c>
      <c r="B1145" t="s">
        <v>255</v>
      </c>
      <c r="C1145">
        <v>2004</v>
      </c>
      <c r="D1145">
        <v>17820.833333333332</v>
      </c>
      <c r="E1145">
        <v>104.60780421422514</v>
      </c>
      <c r="F1145">
        <v>12</v>
      </c>
      <c r="H1145" t="str" cm="1">
        <f t="array" ref="H1145">_xlfn.IFS(
             AND(E1145&gt;110,C1145&gt;2011,F1145&gt;100),"High: overrated, new and good rotation",
             AND(E1145&lt;90,C1145&gt;2011,F1145&gt;100),"High: underrated, new and good rotation",
             AND(E1145&lt;90,C1145&lt;2011,F1145&gt;100),"High: underrated, not too new but good rotation",
             AND(E1145&lt;=110,C1145&gt;2011,F1145&lt;=25),"Critic: well priced/underrated and new, but bad rotation",
             AND(E1145&gt;110,F1145&gt;100),"Top Tier: premium vehicules that tend to be sold above market prices",
             AND(E1145&gt;=90,E1145&lt;=110,F1145&gt;25),"Moderate: fair price and regular to good rotation",
             AND(E1145&lt;90,AND(C1145&lt;=2011,C1145&gt;=2000),AND(F1145&lt;100,F1145&gt;25)),"Moderate: underrated regular model and regular rotation",
             AND(E1145&lt;90,C1145&gt;2011,AND(F1145&lt;=100,F1145&gt;25)),"Moderate: underrated new model with regular rotation",
             AND(E1145&lt;90,C1145&lt;2000,AND(F1145&lt;=100,F1145&gt;25)),"Moderate: underrated old model with regular rotation",
             AND(C1145&lt;=2011,F1145&lt;=25),"Low: not new model and bad rotation",
             AND(E1145&gt;110,AND(C1145&lt;=2011,C1145&gt;=2000),F1145&lt;=25),"Low: overrated regular model with bad rotation",
             AND(E1145&gt;110,C1145&lt;2011,AND(F1145&lt;=100,F1145&gt;25)),"Low: overrated regular model (not new) with regular rotation",
             AND(E1145&gt;110,C1145&gt;2011,F1145&lt;=25),"Low: overrated new model with bad rotation"
)</f>
        <v>Low: not new model and bad rotation</v>
      </c>
    </row>
    <row r="1146" spans="1:8" x14ac:dyDescent="0.3">
      <c r="A1146" t="s">
        <v>15</v>
      </c>
      <c r="B1146" t="s">
        <v>255</v>
      </c>
      <c r="C1146">
        <v>2005</v>
      </c>
      <c r="D1146">
        <v>17395</v>
      </c>
      <c r="E1146">
        <v>95.42938104323926</v>
      </c>
      <c r="F1146">
        <v>10</v>
      </c>
      <c r="H1146" t="str" cm="1">
        <f t="array" ref="H1146">_xlfn.IFS(
             AND(E1146&gt;110,C1146&gt;2011,F1146&gt;100),"High: overrated, new and good rotation",
             AND(E1146&lt;90,C1146&gt;2011,F1146&gt;100),"High: underrated, new and good rotation",
             AND(E1146&lt;90,C1146&lt;2011,F1146&gt;100),"High: underrated, not too new but good rotation",
             AND(E1146&lt;=110,C1146&gt;2011,F1146&lt;=25),"Critic: well priced/underrated and new, but bad rotation",
             AND(E1146&gt;110,F1146&gt;100),"Top Tier: premium vehicules that tend to be sold above market prices",
             AND(E1146&gt;=90,E1146&lt;=110,F1146&gt;25),"Moderate: fair price and regular to good rotation",
             AND(E1146&lt;90,AND(C1146&lt;=2011,C1146&gt;=2000),AND(F1146&lt;100,F1146&gt;25)),"Moderate: underrated regular model and regular rotation",
             AND(E1146&lt;90,C1146&gt;2011,AND(F1146&lt;=100,F1146&gt;25)),"Moderate: underrated new model with regular rotation",
             AND(E1146&lt;90,C1146&lt;2000,AND(F1146&lt;=100,F1146&gt;25)),"Moderate: underrated old model with regular rotation",
             AND(C1146&lt;=2011,F1146&lt;=25),"Low: not new model and bad rotation",
             AND(E1146&gt;110,AND(C1146&lt;=2011,C1146&gt;=2000),F1146&lt;=25),"Low: overrated regular model with bad rotation",
             AND(E1146&gt;110,C1146&lt;2011,AND(F1146&lt;=100,F1146&gt;25)),"Low: overrated regular model (not new) with regular rotation",
             AND(E1146&gt;110,C1146&gt;2011,F1146&lt;=25),"Low: overrated new model with bad rotation"
)</f>
        <v>Low: not new model and bad rotation</v>
      </c>
    </row>
    <row r="1147" spans="1:8" x14ac:dyDescent="0.3">
      <c r="A1147" t="s">
        <v>15</v>
      </c>
      <c r="B1147" t="s">
        <v>256</v>
      </c>
      <c r="C1147">
        <v>1993</v>
      </c>
      <c r="D1147">
        <v>650</v>
      </c>
      <c r="E1147">
        <v>96.296296296296291</v>
      </c>
      <c r="F1147">
        <v>1</v>
      </c>
      <c r="H1147" t="str" cm="1">
        <f t="array" ref="H1147">_xlfn.IFS(
             AND(E1147&gt;110,C1147&gt;2011,F1147&gt;100),"High: overrated, new and good rotation",
             AND(E1147&lt;90,C1147&gt;2011,F1147&gt;100),"High: underrated, new and good rotation",
             AND(E1147&lt;90,C1147&lt;2011,F1147&gt;100),"High: underrated, not too new but good rotation",
             AND(E1147&lt;=110,C1147&gt;2011,F1147&lt;=25),"Critic: well priced/underrated and new, but bad rotation",
             AND(E1147&gt;110,F1147&gt;100),"Top Tier: premium vehicules that tend to be sold above market prices",
             AND(E1147&gt;=90,E1147&lt;=110,F1147&gt;25),"Moderate: fair price and regular to good rotation",
             AND(E1147&lt;90,AND(C1147&lt;=2011,C1147&gt;=2000),AND(F1147&lt;100,F1147&gt;25)),"Moderate: underrated regular model and regular rotation",
             AND(E1147&lt;90,C1147&gt;2011,AND(F1147&lt;=100,F1147&gt;25)),"Moderate: underrated new model with regular rotation",
             AND(E1147&lt;90,C1147&lt;2000,AND(F1147&lt;=100,F1147&gt;25)),"Moderate: underrated old model with regular rotation",
             AND(C1147&lt;=2011,F1147&lt;=25),"Low: not new model and bad rotation",
             AND(E1147&gt;110,AND(C1147&lt;=2011,C1147&gt;=2000),F1147&lt;=25),"Low: overrated regular model with bad rotation",
             AND(E1147&gt;110,C1147&lt;2011,AND(F1147&lt;=100,F1147&gt;25)),"Low: overrated regular model (not new) with regular rotation",
             AND(E1147&gt;110,C1147&gt;2011,F1147&lt;=25),"Low: overrated new model with bad rotation"
)</f>
        <v>Low: not new model and bad rotation</v>
      </c>
    </row>
    <row r="1148" spans="1:8" x14ac:dyDescent="0.3">
      <c r="A1148" t="s">
        <v>15</v>
      </c>
      <c r="B1148" t="s">
        <v>256</v>
      </c>
      <c r="C1148">
        <v>1995</v>
      </c>
      <c r="D1148">
        <v>462.5</v>
      </c>
      <c r="E1148">
        <v>53.875291375291376</v>
      </c>
      <c r="F1148">
        <v>4</v>
      </c>
      <c r="H1148" t="str" cm="1">
        <f t="array" ref="H1148">_xlfn.IFS(
             AND(E1148&gt;110,C1148&gt;2011,F1148&gt;100),"High: overrated, new and good rotation",
             AND(E1148&lt;90,C1148&gt;2011,F1148&gt;100),"High: underrated, new and good rotation",
             AND(E1148&lt;90,C1148&lt;2011,F1148&gt;100),"High: underrated, not too new but good rotation",
             AND(E1148&lt;=110,C1148&gt;2011,F1148&lt;=25),"Critic: well priced/underrated and new, but bad rotation",
             AND(E1148&gt;110,F1148&gt;100),"Top Tier: premium vehicules that tend to be sold above market prices",
             AND(E1148&gt;=90,E1148&lt;=110,F1148&gt;25),"Moderate: fair price and regular to good rotation",
             AND(E1148&lt;90,AND(C1148&lt;=2011,C1148&gt;=2000),AND(F1148&lt;100,F1148&gt;25)),"Moderate: underrated regular model and regular rotation",
             AND(E1148&lt;90,C1148&gt;2011,AND(F1148&lt;=100,F1148&gt;25)),"Moderate: underrated new model with regular rotation",
             AND(E1148&lt;90,C1148&lt;2000,AND(F1148&lt;=100,F1148&gt;25)),"Moderate: underrated old model with regular rotation",
             AND(C1148&lt;=2011,F1148&lt;=25),"Low: not new model and bad rotation",
             AND(E1148&gt;110,AND(C1148&lt;=2011,C1148&gt;=2000),F1148&lt;=25),"Low: overrated regular model with bad rotation",
             AND(E1148&gt;110,C1148&lt;2011,AND(F1148&lt;=100,F1148&gt;25)),"Low: overrated regular model (not new) with regular rotation",
             AND(E1148&gt;110,C1148&gt;2011,F1148&lt;=25),"Low: overrated new model with bad rotation"
)</f>
        <v>Low: not new model and bad rotation</v>
      </c>
    </row>
    <row r="1149" spans="1:8" x14ac:dyDescent="0.3">
      <c r="A1149" t="s">
        <v>15</v>
      </c>
      <c r="B1149" t="s">
        <v>256</v>
      </c>
      <c r="C1149">
        <v>1996</v>
      </c>
      <c r="D1149">
        <v>616.66666666666663</v>
      </c>
      <c r="E1149">
        <v>72.148148148148152</v>
      </c>
      <c r="F1149">
        <v>3</v>
      </c>
      <c r="H1149" t="str" cm="1">
        <f t="array" ref="H1149">_xlfn.IFS(
             AND(E1149&gt;110,C1149&gt;2011,F1149&gt;100),"High: overrated, new and good rotation",
             AND(E1149&lt;90,C1149&gt;2011,F1149&gt;100),"High: underrated, new and good rotation",
             AND(E1149&lt;90,C1149&lt;2011,F1149&gt;100),"High: underrated, not too new but good rotation",
             AND(E1149&lt;=110,C1149&gt;2011,F1149&lt;=25),"Critic: well priced/underrated and new, but bad rotation",
             AND(E1149&gt;110,F1149&gt;100),"Top Tier: premium vehicules that tend to be sold above market prices",
             AND(E1149&gt;=90,E1149&lt;=110,F1149&gt;25),"Moderate: fair price and regular to good rotation",
             AND(E1149&lt;90,AND(C1149&lt;=2011,C1149&gt;=2000),AND(F1149&lt;100,F1149&gt;25)),"Moderate: underrated regular model and regular rotation",
             AND(E1149&lt;90,C1149&gt;2011,AND(F1149&lt;=100,F1149&gt;25)),"Moderate: underrated new model with regular rotation",
             AND(E1149&lt;90,C1149&lt;2000,AND(F1149&lt;=100,F1149&gt;25)),"Moderate: underrated old model with regular rotation",
             AND(C1149&lt;=2011,F1149&lt;=25),"Low: not new model and bad rotation",
             AND(E1149&gt;110,AND(C1149&lt;=2011,C1149&gt;=2000),F1149&lt;=25),"Low: overrated regular model with bad rotation",
             AND(E1149&gt;110,C1149&lt;2011,AND(F1149&lt;=100,F1149&gt;25)),"Low: overrated regular model (not new) with regular rotation",
             AND(E1149&gt;110,C1149&gt;2011,F1149&lt;=25),"Low: overrated new model with bad rotation"
)</f>
        <v>Low: not new model and bad rotation</v>
      </c>
    </row>
    <row r="1150" spans="1:8" x14ac:dyDescent="0.3">
      <c r="A1150" t="s">
        <v>15</v>
      </c>
      <c r="B1150" t="s">
        <v>256</v>
      </c>
      <c r="C1150">
        <v>1997</v>
      </c>
      <c r="D1150">
        <v>741.66666666666663</v>
      </c>
      <c r="E1150">
        <v>80.648185792162465</v>
      </c>
      <c r="F1150">
        <v>6</v>
      </c>
      <c r="H1150" t="str" cm="1">
        <f t="array" ref="H1150">_xlfn.IFS(
             AND(E1150&gt;110,C1150&gt;2011,F1150&gt;100),"High: overrated, new and good rotation",
             AND(E1150&lt;90,C1150&gt;2011,F1150&gt;100),"High: underrated, new and good rotation",
             AND(E1150&lt;90,C1150&lt;2011,F1150&gt;100),"High: underrated, not too new but good rotation",
             AND(E1150&lt;=110,C1150&gt;2011,F1150&lt;=25),"Critic: well priced/underrated and new, but bad rotation",
             AND(E1150&gt;110,F1150&gt;100),"Top Tier: premium vehicules that tend to be sold above market prices",
             AND(E1150&gt;=90,E1150&lt;=110,F1150&gt;25),"Moderate: fair price and regular to good rotation",
             AND(E1150&lt;90,AND(C1150&lt;=2011,C1150&gt;=2000),AND(F1150&lt;100,F1150&gt;25)),"Moderate: underrated regular model and regular rotation",
             AND(E1150&lt;90,C1150&gt;2011,AND(F1150&lt;=100,F1150&gt;25)),"Moderate: underrated new model with regular rotation",
             AND(E1150&lt;90,C1150&lt;2000,AND(F1150&lt;=100,F1150&gt;25)),"Moderate: underrated old model with regular rotation",
             AND(C1150&lt;=2011,F1150&lt;=25),"Low: not new model and bad rotation",
             AND(E1150&gt;110,AND(C1150&lt;=2011,C1150&gt;=2000),F1150&lt;=25),"Low: overrated regular model with bad rotation",
             AND(E1150&gt;110,C1150&lt;2011,AND(F1150&lt;=100,F1150&gt;25)),"Low: overrated regular model (not new) with regular rotation",
             AND(E1150&gt;110,C1150&gt;2011,F1150&lt;=25),"Low: overrated new model with bad rotation"
)</f>
        <v>Low: not new model and bad rotation</v>
      </c>
    </row>
    <row r="1151" spans="1:8" x14ac:dyDescent="0.3">
      <c r="A1151" t="s">
        <v>15</v>
      </c>
      <c r="B1151" t="s">
        <v>256</v>
      </c>
      <c r="C1151">
        <v>1998</v>
      </c>
      <c r="D1151">
        <v>500</v>
      </c>
      <c r="E1151">
        <v>75</v>
      </c>
      <c r="F1151">
        <v>2</v>
      </c>
      <c r="H1151" t="str" cm="1">
        <f t="array" ref="H1151">_xlfn.IFS(
             AND(E1151&gt;110,C1151&gt;2011,F1151&gt;100),"High: overrated, new and good rotation",
             AND(E1151&lt;90,C1151&gt;2011,F1151&gt;100),"High: underrated, new and good rotation",
             AND(E1151&lt;90,C1151&lt;2011,F1151&gt;100),"High: underrated, not too new but good rotation",
             AND(E1151&lt;=110,C1151&gt;2011,F1151&lt;=25),"Critic: well priced/underrated and new, but bad rotation",
             AND(E1151&gt;110,F1151&gt;100),"Top Tier: premium vehicules that tend to be sold above market prices",
             AND(E1151&gt;=90,E1151&lt;=110,F1151&gt;25),"Moderate: fair price and regular to good rotation",
             AND(E1151&lt;90,AND(C1151&lt;=2011,C1151&gt;=2000),AND(F1151&lt;100,F1151&gt;25)),"Moderate: underrated regular model and regular rotation",
             AND(E1151&lt;90,C1151&gt;2011,AND(F1151&lt;=100,F1151&gt;25)),"Moderate: underrated new model with regular rotation",
             AND(E1151&lt;90,C1151&lt;2000,AND(F1151&lt;=100,F1151&gt;25)),"Moderate: underrated old model with regular rotation",
             AND(C1151&lt;=2011,F1151&lt;=25),"Low: not new model and bad rotation",
             AND(E1151&gt;110,AND(C1151&lt;=2011,C1151&gt;=2000),F1151&lt;=25),"Low: overrated regular model with bad rotation",
             AND(E1151&gt;110,C1151&lt;2011,AND(F1151&lt;=100,F1151&gt;25)),"Low: overrated regular model (not new) with regular rotation",
             AND(E1151&gt;110,C1151&gt;2011,F1151&lt;=25),"Low: overrated new model with bad rotation"
)</f>
        <v>Low: not new model and bad rotation</v>
      </c>
    </row>
    <row r="1152" spans="1:8" x14ac:dyDescent="0.3">
      <c r="A1152" t="s">
        <v>15</v>
      </c>
      <c r="B1152" t="s">
        <v>256</v>
      </c>
      <c r="C1152">
        <v>1999</v>
      </c>
      <c r="D1152">
        <v>1086.2903225806451</v>
      </c>
      <c r="E1152">
        <v>91.668710283476798</v>
      </c>
      <c r="F1152">
        <v>31</v>
      </c>
      <c r="H1152" t="str" cm="1">
        <f t="array" ref="H1152">_xlfn.IFS(
             AND(E1152&gt;110,C1152&gt;2011,F1152&gt;100),"High: overrated, new and good rotation",
             AND(E1152&lt;90,C1152&gt;2011,F1152&gt;100),"High: underrated, new and good rotation",
             AND(E1152&lt;90,C1152&lt;2011,F1152&gt;100),"High: underrated, not too new but good rotation",
             AND(E1152&lt;=110,C1152&gt;2011,F1152&lt;=25),"Critic: well priced/underrated and new, but bad rotation",
             AND(E1152&gt;110,F1152&gt;100),"Top Tier: premium vehicules that tend to be sold above market prices",
             AND(E1152&gt;=90,E1152&lt;=110,F1152&gt;25),"Moderate: fair price and regular to good rotation",
             AND(E1152&lt;90,AND(C1152&lt;=2011,C1152&gt;=2000),AND(F1152&lt;100,F1152&gt;25)),"Moderate: underrated regular model and regular rotation",
             AND(E1152&lt;90,C1152&gt;2011,AND(F1152&lt;=100,F1152&gt;25)),"Moderate: underrated new model with regular rotation",
             AND(E1152&lt;90,C1152&lt;2000,AND(F1152&lt;=100,F1152&gt;25)),"Moderate: underrated old model with regular rotation",
             AND(C1152&lt;=2011,F1152&lt;=25),"Low: not new model and bad rotation",
             AND(E1152&gt;110,AND(C1152&lt;=2011,C1152&gt;=2000),F1152&lt;=25),"Low: overrated regular model with bad rotation",
             AND(E1152&gt;110,C1152&lt;2011,AND(F1152&lt;=100,F1152&gt;25)),"Low: overrated regular model (not new) with regular rotation",
             AND(E1152&gt;110,C1152&gt;2011,F1152&lt;=25),"Low: overrated new model with bad rotation"
)</f>
        <v>Moderate: fair price and regular to good rotation</v>
      </c>
    </row>
    <row r="1153" spans="1:8" x14ac:dyDescent="0.3">
      <c r="A1153" t="s">
        <v>15</v>
      </c>
      <c r="B1153" t="s">
        <v>256</v>
      </c>
      <c r="C1153">
        <v>2000</v>
      </c>
      <c r="D1153">
        <v>2007.3529411764705</v>
      </c>
      <c r="E1153">
        <v>110.73393898399607</v>
      </c>
      <c r="F1153">
        <v>34</v>
      </c>
      <c r="H1153" t="str" cm="1">
        <f t="array" ref="H1153">_xlfn.IFS(
             AND(E1153&gt;110,C1153&gt;2011,F1153&gt;100),"High: overrated, new and good rotation",
             AND(E1153&lt;90,C1153&gt;2011,F1153&gt;100),"High: underrated, new and good rotation",
             AND(E1153&lt;90,C1153&lt;2011,F1153&gt;100),"High: underrated, not too new but good rotation",
             AND(E1153&lt;=110,C1153&gt;2011,F1153&lt;=25),"Critic: well priced/underrated and new, but bad rotation",
             AND(E1153&gt;110,F1153&gt;100),"Top Tier: premium vehicules that tend to be sold above market prices",
             AND(E1153&gt;=90,E1153&lt;=110,F1153&gt;25),"Moderate: fair price and regular to good rotation",
             AND(E1153&lt;90,AND(C1153&lt;=2011,C1153&gt;=2000),AND(F1153&lt;100,F1153&gt;25)),"Moderate: underrated regular model and regular rotation",
             AND(E1153&lt;90,C1153&gt;2011,AND(F1153&lt;=100,F1153&gt;25)),"Moderate: underrated new model with regular rotation",
             AND(E1153&lt;90,C1153&lt;2000,AND(F1153&lt;=100,F1153&gt;25)),"Moderate: underrated old model with regular rotation",
             AND(C1153&lt;=2011,F1153&lt;=25),"Low: not new model and bad rotation",
             AND(E1153&gt;110,AND(C1153&lt;=2011,C1153&gt;=2000),F1153&lt;=25),"Low: overrated regular model with bad rotation",
             AND(E1153&gt;110,C1153&lt;2011,AND(F1153&lt;=100,F1153&gt;25)),"Low: overrated regular model (not new) with regular rotation",
             AND(E1153&gt;110,C1153&gt;2011,F1153&lt;=25),"Low: overrated new model with bad rotation"
)</f>
        <v>Low: overrated regular model (not new) with regular rotation</v>
      </c>
    </row>
    <row r="1154" spans="1:8" x14ac:dyDescent="0.3">
      <c r="A1154" t="s">
        <v>15</v>
      </c>
      <c r="B1154" t="s">
        <v>256</v>
      </c>
      <c r="C1154">
        <v>2001</v>
      </c>
      <c r="D1154">
        <v>2112.878787878788</v>
      </c>
      <c r="E1154">
        <v>100.84688287141834</v>
      </c>
      <c r="F1154">
        <v>66</v>
      </c>
      <c r="H1154" t="str" cm="1">
        <f t="array" ref="H1154">_xlfn.IFS(
             AND(E1154&gt;110,C1154&gt;2011,F1154&gt;100),"High: overrated, new and good rotation",
             AND(E1154&lt;90,C1154&gt;2011,F1154&gt;100),"High: underrated, new and good rotation",
             AND(E1154&lt;90,C1154&lt;2011,F1154&gt;100),"High: underrated, not too new but good rotation",
             AND(E1154&lt;=110,C1154&gt;2011,F1154&lt;=25),"Critic: well priced/underrated and new, but bad rotation",
             AND(E1154&gt;110,F1154&gt;100),"Top Tier: premium vehicules that tend to be sold above market prices",
             AND(E1154&gt;=90,E1154&lt;=110,F1154&gt;25),"Moderate: fair price and regular to good rotation",
             AND(E1154&lt;90,AND(C1154&lt;=2011,C1154&gt;=2000),AND(F1154&lt;100,F1154&gt;25)),"Moderate: underrated regular model and regular rotation",
             AND(E1154&lt;90,C1154&gt;2011,AND(F1154&lt;=100,F1154&gt;25)),"Moderate: underrated new model with regular rotation",
             AND(E1154&lt;90,C1154&lt;2000,AND(F1154&lt;=100,F1154&gt;25)),"Moderate: underrated old model with regular rotation",
             AND(C1154&lt;=2011,F1154&lt;=25),"Low: not new model and bad rotation",
             AND(E1154&gt;110,AND(C1154&lt;=2011,C1154&gt;=2000),F1154&lt;=25),"Low: overrated regular model with bad rotation",
             AND(E1154&gt;110,C1154&lt;2011,AND(F1154&lt;=100,F1154&gt;25)),"Low: overrated regular model (not new) with regular rotation",
             AND(E1154&gt;110,C1154&gt;2011,F1154&lt;=25),"Low: overrated new model with bad rotation"
)</f>
        <v>Moderate: fair price and regular to good rotation</v>
      </c>
    </row>
    <row r="1155" spans="1:8" x14ac:dyDescent="0.3">
      <c r="A1155" t="s">
        <v>15</v>
      </c>
      <c r="B1155" t="s">
        <v>256</v>
      </c>
      <c r="C1155">
        <v>2002</v>
      </c>
      <c r="D1155">
        <v>2587.8504672897197</v>
      </c>
      <c r="E1155">
        <v>96.504840138303194</v>
      </c>
      <c r="F1155">
        <v>107</v>
      </c>
      <c r="H1155" t="str" cm="1">
        <f t="array" ref="H1155">_xlfn.IFS(
             AND(E1155&gt;110,C1155&gt;2011,F1155&gt;100),"High: overrated, new and good rotation",
             AND(E1155&lt;90,C1155&gt;2011,F1155&gt;100),"High: underrated, new and good rotation",
             AND(E1155&lt;90,C1155&lt;2011,F1155&gt;100),"High: underrated, not too new but good rotation",
             AND(E1155&lt;=110,C1155&gt;2011,F1155&lt;=25),"Critic: well priced/underrated and new, but bad rotation",
             AND(E1155&gt;110,F1155&gt;100),"Top Tier: premium vehicules that tend to be sold above market prices",
             AND(E1155&gt;=90,E1155&lt;=110,F1155&gt;25),"Moderate: fair price and regular to good rotation",
             AND(E1155&lt;90,AND(C1155&lt;=2011,C1155&gt;=2000),AND(F1155&lt;100,F1155&gt;25)),"Moderate: underrated regular model and regular rotation",
             AND(E1155&lt;90,C1155&gt;2011,AND(F1155&lt;=100,F1155&gt;25)),"Moderate: underrated new model with regular rotation",
             AND(E1155&lt;90,C1155&lt;2000,AND(F1155&lt;=100,F1155&gt;25)),"Moderate: underrated old model with regular rotation",
             AND(C1155&lt;=2011,F1155&lt;=25),"Low: not new model and bad rotation",
             AND(E1155&gt;110,AND(C1155&lt;=2011,C1155&gt;=2000),F1155&lt;=25),"Low: overrated regular model with bad rotation",
             AND(E1155&gt;110,C1155&lt;2011,AND(F1155&lt;=100,F1155&gt;25)),"Low: overrated regular model (not new) with regular rotation",
             AND(E1155&gt;110,C1155&gt;2011,F1155&lt;=25),"Low: overrated new model with bad rotation"
)</f>
        <v>Moderate: fair price and regular to good rotation</v>
      </c>
    </row>
    <row r="1156" spans="1:8" x14ac:dyDescent="0.3">
      <c r="A1156" t="s">
        <v>15</v>
      </c>
      <c r="B1156" t="s">
        <v>256</v>
      </c>
      <c r="C1156">
        <v>2003</v>
      </c>
      <c r="D1156">
        <v>3468.478260869565</v>
      </c>
      <c r="E1156">
        <v>99.380394518331372</v>
      </c>
      <c r="F1156">
        <v>92</v>
      </c>
      <c r="H1156" t="str" cm="1">
        <f t="array" ref="H1156">_xlfn.IFS(
             AND(E1156&gt;110,C1156&gt;2011,F1156&gt;100),"High: overrated, new and good rotation",
             AND(E1156&lt;90,C1156&gt;2011,F1156&gt;100),"High: underrated, new and good rotation",
             AND(E1156&lt;90,C1156&lt;2011,F1156&gt;100),"High: underrated, not too new but good rotation",
             AND(E1156&lt;=110,C1156&gt;2011,F1156&lt;=25),"Critic: well priced/underrated and new, but bad rotation",
             AND(E1156&gt;110,F1156&gt;100),"Top Tier: premium vehicules that tend to be sold above market prices",
             AND(E1156&gt;=90,E1156&lt;=110,F1156&gt;25),"Moderate: fair price and regular to good rotation",
             AND(E1156&lt;90,AND(C1156&lt;=2011,C1156&gt;=2000),AND(F1156&lt;100,F1156&gt;25)),"Moderate: underrated regular model and regular rotation",
             AND(E1156&lt;90,C1156&gt;2011,AND(F1156&lt;=100,F1156&gt;25)),"Moderate: underrated new model with regular rotation",
             AND(E1156&lt;90,C1156&lt;2000,AND(F1156&lt;=100,F1156&gt;25)),"Moderate: underrated old model with regular rotation",
             AND(C1156&lt;=2011,F1156&lt;=25),"Low: not new model and bad rotation",
             AND(E1156&gt;110,AND(C1156&lt;=2011,C1156&gt;=2000),F1156&lt;=25),"Low: overrated regular model with bad rotation",
             AND(E1156&gt;110,C1156&lt;2011,AND(F1156&lt;=100,F1156&gt;25)),"Low: overrated regular model (not new) with regular rotation",
             AND(E1156&gt;110,C1156&gt;2011,F1156&lt;=25),"Low: overrated new model with bad rotation"
)</f>
        <v>Moderate: fair price and regular to good rotation</v>
      </c>
    </row>
    <row r="1157" spans="1:8" x14ac:dyDescent="0.3">
      <c r="A1157" t="s">
        <v>15</v>
      </c>
      <c r="B1157" t="s">
        <v>256</v>
      </c>
      <c r="C1157">
        <v>2004</v>
      </c>
      <c r="D1157">
        <v>4339.338235294118</v>
      </c>
      <c r="E1157">
        <v>102.17794165319634</v>
      </c>
      <c r="F1157">
        <v>136</v>
      </c>
      <c r="H1157" t="str" cm="1">
        <f t="array" ref="H1157">_xlfn.IFS(
             AND(E1157&gt;110,C1157&gt;2011,F1157&gt;100),"High: overrated, new and good rotation",
             AND(E1157&lt;90,C1157&gt;2011,F1157&gt;100),"High: underrated, new and good rotation",
             AND(E1157&lt;90,C1157&lt;2011,F1157&gt;100),"High: underrated, not too new but good rotation",
             AND(E1157&lt;=110,C1157&gt;2011,F1157&lt;=25),"Critic: well priced/underrated and new, but bad rotation",
             AND(E1157&gt;110,F1157&gt;100),"Top Tier: premium vehicules that tend to be sold above market prices",
             AND(E1157&gt;=90,E1157&lt;=110,F1157&gt;25),"Moderate: fair price and regular to good rotation",
             AND(E1157&lt;90,AND(C1157&lt;=2011,C1157&gt;=2000),AND(F1157&lt;100,F1157&gt;25)),"Moderate: underrated regular model and regular rotation",
             AND(E1157&lt;90,C1157&gt;2011,AND(F1157&lt;=100,F1157&gt;25)),"Moderate: underrated new model with regular rotation",
             AND(E1157&lt;90,C1157&lt;2000,AND(F1157&lt;=100,F1157&gt;25)),"Moderate: underrated old model with regular rotation",
             AND(C1157&lt;=2011,F1157&lt;=25),"Low: not new model and bad rotation",
             AND(E1157&gt;110,AND(C1157&lt;=2011,C1157&gt;=2000),F1157&lt;=25),"Low: overrated regular model with bad rotation",
             AND(E1157&gt;110,C1157&lt;2011,AND(F1157&lt;=100,F1157&gt;25)),"Low: overrated regular model (not new) with regular rotation",
             AND(E1157&gt;110,C1157&gt;2011,F1157&lt;=25),"Low: overrated new model with bad rotation"
)</f>
        <v>Moderate: fair price and regular to good rotation</v>
      </c>
    </row>
    <row r="1158" spans="1:8" x14ac:dyDescent="0.3">
      <c r="A1158" t="s">
        <v>15</v>
      </c>
      <c r="B1158" t="s">
        <v>256</v>
      </c>
      <c r="C1158">
        <v>2005</v>
      </c>
      <c r="D1158">
        <v>5529.7619047619046</v>
      </c>
      <c r="E1158">
        <v>103.43647115809058</v>
      </c>
      <c r="F1158">
        <v>126</v>
      </c>
      <c r="H1158" t="str" cm="1">
        <f t="array" ref="H1158">_xlfn.IFS(
             AND(E1158&gt;110,C1158&gt;2011,F1158&gt;100),"High: overrated, new and good rotation",
             AND(E1158&lt;90,C1158&gt;2011,F1158&gt;100),"High: underrated, new and good rotation",
             AND(E1158&lt;90,C1158&lt;2011,F1158&gt;100),"High: underrated, not too new but good rotation",
             AND(E1158&lt;=110,C1158&gt;2011,F1158&lt;=25),"Critic: well priced/underrated and new, but bad rotation",
             AND(E1158&gt;110,F1158&gt;100),"Top Tier: premium vehicules that tend to be sold above market prices",
             AND(E1158&gt;=90,E1158&lt;=110,F1158&gt;25),"Moderate: fair price and regular to good rotation",
             AND(E1158&lt;90,AND(C1158&lt;=2011,C1158&gt;=2000),AND(F1158&lt;100,F1158&gt;25)),"Moderate: underrated regular model and regular rotation",
             AND(E1158&lt;90,C1158&gt;2011,AND(F1158&lt;=100,F1158&gt;25)),"Moderate: underrated new model with regular rotation",
             AND(E1158&lt;90,C1158&lt;2000,AND(F1158&lt;=100,F1158&gt;25)),"Moderate: underrated old model with regular rotation",
             AND(C1158&lt;=2011,F1158&lt;=25),"Low: not new model and bad rotation",
             AND(E1158&gt;110,AND(C1158&lt;=2011,C1158&gt;=2000),F1158&lt;=25),"Low: overrated regular model with bad rotation",
             AND(E1158&gt;110,C1158&lt;2011,AND(F1158&lt;=100,F1158&gt;25)),"Low: overrated regular model (not new) with regular rotation",
             AND(E1158&gt;110,C1158&gt;2011,F1158&lt;=25),"Low: overrated new model with bad rotation"
)</f>
        <v>Moderate: fair price and regular to good rotation</v>
      </c>
    </row>
    <row r="1159" spans="1:8" x14ac:dyDescent="0.3">
      <c r="A1159" t="s">
        <v>15</v>
      </c>
      <c r="B1159" t="s">
        <v>256</v>
      </c>
      <c r="C1159">
        <v>2006</v>
      </c>
      <c r="D1159">
        <v>6676.1111111111113</v>
      </c>
      <c r="E1159">
        <v>99.209782757596983</v>
      </c>
      <c r="F1159">
        <v>45</v>
      </c>
      <c r="H1159" t="str" cm="1">
        <f t="array" ref="H1159">_xlfn.IFS(
             AND(E1159&gt;110,C1159&gt;2011,F1159&gt;100),"High: overrated, new and good rotation",
             AND(E1159&lt;90,C1159&gt;2011,F1159&gt;100),"High: underrated, new and good rotation",
             AND(E1159&lt;90,C1159&lt;2011,F1159&gt;100),"High: underrated, not too new but good rotation",
             AND(E1159&lt;=110,C1159&gt;2011,F1159&lt;=25),"Critic: well priced/underrated and new, but bad rotation",
             AND(E1159&gt;110,F1159&gt;100),"Top Tier: premium vehicules that tend to be sold above market prices",
             AND(E1159&gt;=90,E1159&lt;=110,F1159&gt;25),"Moderate: fair price and regular to good rotation",
             AND(E1159&lt;90,AND(C1159&lt;=2011,C1159&gt;=2000),AND(F1159&lt;100,F1159&gt;25)),"Moderate: underrated regular model and regular rotation",
             AND(E1159&lt;90,C1159&gt;2011,AND(F1159&lt;=100,F1159&gt;25)),"Moderate: underrated new model with regular rotation",
             AND(E1159&lt;90,C1159&lt;2000,AND(F1159&lt;=100,F1159&gt;25)),"Moderate: underrated old model with regular rotation",
             AND(C1159&lt;=2011,F1159&lt;=25),"Low: not new model and bad rotation",
             AND(E1159&gt;110,AND(C1159&lt;=2011,C1159&gt;=2000),F1159&lt;=25),"Low: overrated regular model with bad rotation",
             AND(E1159&gt;110,C1159&lt;2011,AND(F1159&lt;=100,F1159&gt;25)),"Low: overrated regular model (not new) with regular rotation",
             AND(E1159&gt;110,C1159&gt;2011,F1159&lt;=25),"Low: overrated new model with bad rotation"
)</f>
        <v>Moderate: fair price and regular to good rotation</v>
      </c>
    </row>
    <row r="1160" spans="1:8" x14ac:dyDescent="0.3">
      <c r="A1160" t="s">
        <v>15</v>
      </c>
      <c r="B1160" t="s">
        <v>256</v>
      </c>
      <c r="C1160">
        <v>2007</v>
      </c>
      <c r="D1160">
        <v>12088.111888111887</v>
      </c>
      <c r="E1160">
        <v>99.022893882905734</v>
      </c>
      <c r="F1160">
        <v>286</v>
      </c>
      <c r="H1160" t="str" cm="1">
        <f t="array" ref="H1160">_xlfn.IFS(
             AND(E1160&gt;110,C1160&gt;2011,F1160&gt;100),"High: overrated, new and good rotation",
             AND(E1160&lt;90,C1160&gt;2011,F1160&gt;100),"High: underrated, new and good rotation",
             AND(E1160&lt;90,C1160&lt;2011,F1160&gt;100),"High: underrated, not too new but good rotation",
             AND(E1160&lt;=110,C1160&gt;2011,F1160&lt;=25),"Critic: well priced/underrated and new, but bad rotation",
             AND(E1160&gt;110,F1160&gt;100),"Top Tier: premium vehicules that tend to be sold above market prices",
             AND(E1160&gt;=90,E1160&lt;=110,F1160&gt;25),"Moderate: fair price and regular to good rotation",
             AND(E1160&lt;90,AND(C1160&lt;=2011,C1160&gt;=2000),AND(F1160&lt;100,F1160&gt;25)),"Moderate: underrated regular model and regular rotation",
             AND(E1160&lt;90,C1160&gt;2011,AND(F1160&lt;=100,F1160&gt;25)),"Moderate: underrated new model with regular rotation",
             AND(E1160&lt;90,C1160&lt;2000,AND(F1160&lt;=100,F1160&gt;25)),"Moderate: underrated old model with regular rotation",
             AND(C1160&lt;=2011,F1160&lt;=25),"Low: not new model and bad rotation",
             AND(E1160&gt;110,AND(C1160&lt;=2011,C1160&gt;=2000),F1160&lt;=25),"Low: overrated regular model with bad rotation",
             AND(E1160&gt;110,C1160&lt;2011,AND(F1160&lt;=100,F1160&gt;25)),"Low: overrated regular model (not new) with regular rotation",
             AND(E1160&gt;110,C1160&gt;2011,F1160&lt;=25),"Low: overrated new model with bad rotation"
)</f>
        <v>Moderate: fair price and regular to good rotation</v>
      </c>
    </row>
    <row r="1161" spans="1:8" x14ac:dyDescent="0.3">
      <c r="A1161" t="s">
        <v>15</v>
      </c>
      <c r="B1161" t="s">
        <v>256</v>
      </c>
      <c r="C1161">
        <v>2008</v>
      </c>
      <c r="D1161">
        <v>14328.272251308901</v>
      </c>
      <c r="E1161">
        <v>100.36422473560131</v>
      </c>
      <c r="F1161">
        <v>191</v>
      </c>
      <c r="H1161" t="str" cm="1">
        <f t="array" ref="H1161">_xlfn.IFS(
             AND(E1161&gt;110,C1161&gt;2011,F1161&gt;100),"High: overrated, new and good rotation",
             AND(E1161&lt;90,C1161&gt;2011,F1161&gt;100),"High: underrated, new and good rotation",
             AND(E1161&lt;90,C1161&lt;2011,F1161&gt;100),"High: underrated, not too new but good rotation",
             AND(E1161&lt;=110,C1161&gt;2011,F1161&lt;=25),"Critic: well priced/underrated and new, but bad rotation",
             AND(E1161&gt;110,F1161&gt;100),"Top Tier: premium vehicules that tend to be sold above market prices",
             AND(E1161&gt;=90,E1161&lt;=110,F1161&gt;25),"Moderate: fair price and regular to good rotation",
             AND(E1161&lt;90,AND(C1161&lt;=2011,C1161&gt;=2000),AND(F1161&lt;100,F1161&gt;25)),"Moderate: underrated regular model and regular rotation",
             AND(E1161&lt;90,C1161&gt;2011,AND(F1161&lt;=100,F1161&gt;25)),"Moderate: underrated new model with regular rotation",
             AND(E1161&lt;90,C1161&lt;2000,AND(F1161&lt;=100,F1161&gt;25)),"Moderate: underrated old model with regular rotation",
             AND(C1161&lt;=2011,F1161&lt;=25),"Low: not new model and bad rotation",
             AND(E1161&gt;110,AND(C1161&lt;=2011,C1161&gt;=2000),F1161&lt;=25),"Low: overrated regular model with bad rotation",
             AND(E1161&gt;110,C1161&lt;2011,AND(F1161&lt;=100,F1161&gt;25)),"Low: overrated regular model (not new) with regular rotation",
             AND(E1161&gt;110,C1161&gt;2011,F1161&lt;=25),"Low: overrated new model with bad rotation"
)</f>
        <v>Moderate: fair price and regular to good rotation</v>
      </c>
    </row>
    <row r="1162" spans="1:8" x14ac:dyDescent="0.3">
      <c r="A1162" t="s">
        <v>15</v>
      </c>
      <c r="B1162" t="s">
        <v>256</v>
      </c>
      <c r="C1162">
        <v>2009</v>
      </c>
      <c r="D1162">
        <v>16666.379310344826</v>
      </c>
      <c r="E1162">
        <v>100.18567010833091</v>
      </c>
      <c r="F1162">
        <v>116</v>
      </c>
      <c r="H1162" t="str" cm="1">
        <f t="array" ref="H1162">_xlfn.IFS(
             AND(E1162&gt;110,C1162&gt;2011,F1162&gt;100),"High: overrated, new and good rotation",
             AND(E1162&lt;90,C1162&gt;2011,F1162&gt;100),"High: underrated, new and good rotation",
             AND(E1162&lt;90,C1162&lt;2011,F1162&gt;100),"High: underrated, not too new but good rotation",
             AND(E1162&lt;=110,C1162&gt;2011,F1162&lt;=25),"Critic: well priced/underrated and new, but bad rotation",
             AND(E1162&gt;110,F1162&gt;100),"Top Tier: premium vehicules that tend to be sold above market prices",
             AND(E1162&gt;=90,E1162&lt;=110,F1162&gt;25),"Moderate: fair price and regular to good rotation",
             AND(E1162&lt;90,AND(C1162&lt;=2011,C1162&gt;=2000),AND(F1162&lt;100,F1162&gt;25)),"Moderate: underrated regular model and regular rotation",
             AND(E1162&lt;90,C1162&gt;2011,AND(F1162&lt;=100,F1162&gt;25)),"Moderate: underrated new model with regular rotation",
             AND(E1162&lt;90,C1162&lt;2000,AND(F1162&lt;=100,F1162&gt;25)),"Moderate: underrated old model with regular rotation",
             AND(C1162&lt;=2011,F1162&lt;=25),"Low: not new model and bad rotation",
             AND(E1162&gt;110,AND(C1162&lt;=2011,C1162&gt;=2000),F1162&lt;=25),"Low: overrated regular model with bad rotation",
             AND(E1162&gt;110,C1162&lt;2011,AND(F1162&lt;=100,F1162&gt;25)),"Low: overrated regular model (not new) with regular rotation",
             AND(E1162&gt;110,C1162&gt;2011,F1162&lt;=25),"Low: overrated new model with bad rotation"
)</f>
        <v>Moderate: fair price and regular to good rotation</v>
      </c>
    </row>
    <row r="1163" spans="1:8" x14ac:dyDescent="0.3">
      <c r="A1163" t="s">
        <v>15</v>
      </c>
      <c r="B1163" t="s">
        <v>256</v>
      </c>
      <c r="C1163">
        <v>2010</v>
      </c>
      <c r="D1163">
        <v>18869.791666666668</v>
      </c>
      <c r="E1163">
        <v>100.98072495641789</v>
      </c>
      <c r="F1163">
        <v>96</v>
      </c>
      <c r="H1163" t="str" cm="1">
        <f t="array" ref="H1163">_xlfn.IFS(
             AND(E1163&gt;110,C1163&gt;2011,F1163&gt;100),"High: overrated, new and good rotation",
             AND(E1163&lt;90,C1163&gt;2011,F1163&gt;100),"High: underrated, new and good rotation",
             AND(E1163&lt;90,C1163&lt;2011,F1163&gt;100),"High: underrated, not too new but good rotation",
             AND(E1163&lt;=110,C1163&gt;2011,F1163&lt;=25),"Critic: well priced/underrated and new, but bad rotation",
             AND(E1163&gt;110,F1163&gt;100),"Top Tier: premium vehicules that tend to be sold above market prices",
             AND(E1163&gt;=90,E1163&lt;=110,F1163&gt;25),"Moderate: fair price and regular to good rotation",
             AND(E1163&lt;90,AND(C1163&lt;=2011,C1163&gt;=2000),AND(F1163&lt;100,F1163&gt;25)),"Moderate: underrated regular model and regular rotation",
             AND(E1163&lt;90,C1163&gt;2011,AND(F1163&lt;=100,F1163&gt;25)),"Moderate: underrated new model with regular rotation",
             AND(E1163&lt;90,C1163&lt;2000,AND(F1163&lt;=100,F1163&gt;25)),"Moderate: underrated old model with regular rotation",
             AND(C1163&lt;=2011,F1163&lt;=25),"Low: not new model and bad rotation",
             AND(E1163&gt;110,AND(C1163&lt;=2011,C1163&gt;=2000),F1163&lt;=25),"Low: overrated regular model with bad rotation",
             AND(E1163&gt;110,C1163&lt;2011,AND(F1163&lt;=100,F1163&gt;25)),"Low: overrated regular model (not new) with regular rotation",
             AND(E1163&gt;110,C1163&gt;2011,F1163&lt;=25),"Low: overrated new model with bad rotation"
)</f>
        <v>Moderate: fair price and regular to good rotation</v>
      </c>
    </row>
    <row r="1164" spans="1:8" x14ac:dyDescent="0.3">
      <c r="A1164" t="s">
        <v>15</v>
      </c>
      <c r="B1164" t="s">
        <v>256</v>
      </c>
      <c r="C1164">
        <v>2011</v>
      </c>
      <c r="D1164">
        <v>23822.787610619471</v>
      </c>
      <c r="E1164">
        <v>100.70067711854986</v>
      </c>
      <c r="F1164">
        <v>113</v>
      </c>
      <c r="H1164" t="str" cm="1">
        <f t="array" ref="H1164">_xlfn.IFS(
             AND(E1164&gt;110,C1164&gt;2011,F1164&gt;100),"High: overrated, new and good rotation",
             AND(E1164&lt;90,C1164&gt;2011,F1164&gt;100),"High: underrated, new and good rotation",
             AND(E1164&lt;90,C1164&lt;2011,F1164&gt;100),"High: underrated, not too new but good rotation",
             AND(E1164&lt;=110,C1164&gt;2011,F1164&lt;=25),"Critic: well priced/underrated and new, but bad rotation",
             AND(E1164&gt;110,F1164&gt;100),"Top Tier: premium vehicules that tend to be sold above market prices",
             AND(E1164&gt;=90,E1164&lt;=110,F1164&gt;25),"Moderate: fair price and regular to good rotation",
             AND(E1164&lt;90,AND(C1164&lt;=2011,C1164&gt;=2000),AND(F1164&lt;100,F1164&gt;25)),"Moderate: underrated regular model and regular rotation",
             AND(E1164&lt;90,C1164&gt;2011,AND(F1164&lt;=100,F1164&gt;25)),"Moderate: underrated new model with regular rotation",
             AND(E1164&lt;90,C1164&lt;2000,AND(F1164&lt;=100,F1164&gt;25)),"Moderate: underrated old model with regular rotation",
             AND(C1164&lt;=2011,F1164&lt;=25),"Low: not new model and bad rotation",
             AND(E1164&gt;110,AND(C1164&lt;=2011,C1164&gt;=2000),F1164&lt;=25),"Low: overrated regular model with bad rotation",
             AND(E1164&gt;110,C1164&lt;2011,AND(F1164&lt;=100,F1164&gt;25)),"Low: overrated regular model (not new) with regular rotation",
             AND(E1164&gt;110,C1164&gt;2011,F1164&lt;=25),"Low: overrated new model with bad rotation"
)</f>
        <v>Moderate: fair price and regular to good rotation</v>
      </c>
    </row>
    <row r="1165" spans="1:8" x14ac:dyDescent="0.3">
      <c r="A1165" t="s">
        <v>15</v>
      </c>
      <c r="B1165" t="s">
        <v>256</v>
      </c>
      <c r="C1165">
        <v>2012</v>
      </c>
      <c r="D1165">
        <v>28095.469696969696</v>
      </c>
      <c r="E1165">
        <v>99.943066368853607</v>
      </c>
      <c r="F1165">
        <v>66</v>
      </c>
      <c r="H1165" t="str" cm="1">
        <f t="array" ref="H1165">_xlfn.IFS(
             AND(E1165&gt;110,C1165&gt;2011,F1165&gt;100),"High: overrated, new and good rotation",
             AND(E1165&lt;90,C1165&gt;2011,F1165&gt;100),"High: underrated, new and good rotation",
             AND(E1165&lt;90,C1165&lt;2011,F1165&gt;100),"High: underrated, not too new but good rotation",
             AND(E1165&lt;=110,C1165&gt;2011,F1165&lt;=25),"Critic: well priced/underrated and new, but bad rotation",
             AND(E1165&gt;110,F1165&gt;100),"Top Tier: premium vehicules that tend to be sold above market prices",
             AND(E1165&gt;=90,E1165&lt;=110,F1165&gt;25),"Moderate: fair price and regular to good rotation",
             AND(E1165&lt;90,AND(C1165&lt;=2011,C1165&gt;=2000),AND(F1165&lt;100,F1165&gt;25)),"Moderate: underrated regular model and regular rotation",
             AND(E1165&lt;90,C1165&gt;2011,AND(F1165&lt;=100,F1165&gt;25)),"Moderate: underrated new model with regular rotation",
             AND(E1165&lt;90,C1165&lt;2000,AND(F1165&lt;=100,F1165&gt;25)),"Moderate: underrated old model with regular rotation",
             AND(C1165&lt;=2011,F1165&lt;=25),"Low: not new model and bad rotation",
             AND(E1165&gt;110,AND(C1165&lt;=2011,C1165&gt;=2000),F1165&lt;=25),"Low: overrated regular model with bad rotation",
             AND(E1165&gt;110,C1165&lt;2011,AND(F1165&lt;=100,F1165&gt;25)),"Low: overrated regular model (not new) with regular rotation",
             AND(E1165&gt;110,C1165&gt;2011,F1165&lt;=25),"Low: overrated new model with bad rotation"
)</f>
        <v>Moderate: fair price and regular to good rotation</v>
      </c>
    </row>
    <row r="1166" spans="1:8" x14ac:dyDescent="0.3">
      <c r="A1166" t="s">
        <v>15</v>
      </c>
      <c r="B1166" t="s">
        <v>256</v>
      </c>
      <c r="C1166">
        <v>2013</v>
      </c>
      <c r="D1166">
        <v>29879.713793103449</v>
      </c>
      <c r="E1166">
        <v>99.043433129999713</v>
      </c>
      <c r="F1166">
        <v>290</v>
      </c>
      <c r="H1166" t="str" cm="1">
        <f t="array" ref="H1166">_xlfn.IFS(
             AND(E1166&gt;110,C1166&gt;2011,F1166&gt;100),"High: overrated, new and good rotation",
             AND(E1166&lt;90,C1166&gt;2011,F1166&gt;100),"High: underrated, new and good rotation",
             AND(E1166&lt;90,C1166&lt;2011,F1166&gt;100),"High: underrated, not too new but good rotation",
             AND(E1166&lt;=110,C1166&gt;2011,F1166&lt;=25),"Critic: well priced/underrated and new, but bad rotation",
             AND(E1166&gt;110,F1166&gt;100),"Top Tier: premium vehicules that tend to be sold above market prices",
             AND(E1166&gt;=90,E1166&lt;=110,F1166&gt;25),"Moderate: fair price and regular to good rotation",
             AND(E1166&lt;90,AND(C1166&lt;=2011,C1166&gt;=2000),AND(F1166&lt;100,F1166&gt;25)),"Moderate: underrated regular model and regular rotation",
             AND(E1166&lt;90,C1166&gt;2011,AND(F1166&lt;=100,F1166&gt;25)),"Moderate: underrated new model with regular rotation",
             AND(E1166&lt;90,C1166&lt;2000,AND(F1166&lt;=100,F1166&gt;25)),"Moderate: underrated old model with regular rotation",
             AND(C1166&lt;=2011,F1166&lt;=25),"Low: not new model and bad rotation",
             AND(E1166&gt;110,AND(C1166&lt;=2011,C1166&gt;=2000),F1166&lt;=25),"Low: overrated regular model with bad rotation",
             AND(E1166&gt;110,C1166&lt;2011,AND(F1166&lt;=100,F1166&gt;25)),"Low: overrated regular model (not new) with regular rotation",
             AND(E1166&gt;110,C1166&gt;2011,F1166&lt;=25),"Low: overrated new model with bad rotation"
)</f>
        <v>Moderate: fair price and regular to good rotation</v>
      </c>
    </row>
    <row r="1167" spans="1:8" x14ac:dyDescent="0.3">
      <c r="A1167" t="s">
        <v>15</v>
      </c>
      <c r="B1167" t="s">
        <v>256</v>
      </c>
      <c r="C1167">
        <v>2014</v>
      </c>
      <c r="D1167">
        <v>37103.548387096773</v>
      </c>
      <c r="E1167">
        <v>100.26278453165413</v>
      </c>
      <c r="F1167">
        <v>310</v>
      </c>
      <c r="H1167" t="str" cm="1">
        <f t="array" ref="H1167">_xlfn.IFS(
             AND(E1167&gt;110,C1167&gt;2011,F1167&gt;100),"High: overrated, new and good rotation",
             AND(E1167&lt;90,C1167&gt;2011,F1167&gt;100),"High: underrated, new and good rotation",
             AND(E1167&lt;90,C1167&lt;2011,F1167&gt;100),"High: underrated, not too new but good rotation",
             AND(E1167&lt;=110,C1167&gt;2011,F1167&lt;=25),"Critic: well priced/underrated and new, but bad rotation",
             AND(E1167&gt;110,F1167&gt;100),"Top Tier: premium vehicules that tend to be sold above market prices",
             AND(E1167&gt;=90,E1167&lt;=110,F1167&gt;25),"Moderate: fair price and regular to good rotation",
             AND(E1167&lt;90,AND(C1167&lt;=2011,C1167&gt;=2000),AND(F1167&lt;100,F1167&gt;25)),"Moderate: underrated regular model and regular rotation",
             AND(E1167&lt;90,C1167&gt;2011,AND(F1167&lt;=100,F1167&gt;25)),"Moderate: underrated new model with regular rotation",
             AND(E1167&lt;90,C1167&lt;2000,AND(F1167&lt;=100,F1167&gt;25)),"Moderate: underrated old model with regular rotation",
             AND(C1167&lt;=2011,F1167&lt;=25),"Low: not new model and bad rotation",
             AND(E1167&gt;110,AND(C1167&lt;=2011,C1167&gt;=2000),F1167&lt;=25),"Low: overrated regular model with bad rotation",
             AND(E1167&gt;110,C1167&lt;2011,AND(F1167&lt;=100,F1167&gt;25)),"Low: overrated regular model (not new) with regular rotation",
             AND(E1167&gt;110,C1167&gt;2011,F1167&lt;=25),"Low: overrated new model with bad rotation"
)</f>
        <v>Moderate: fair price and regular to good rotation</v>
      </c>
    </row>
    <row r="1168" spans="1:8" x14ac:dyDescent="0.3">
      <c r="A1168" t="s">
        <v>15</v>
      </c>
      <c r="B1168" t="s">
        <v>256</v>
      </c>
      <c r="C1168">
        <v>2015</v>
      </c>
      <c r="D1168">
        <v>48280.940594059408</v>
      </c>
      <c r="E1168">
        <v>101.00594595876952</v>
      </c>
      <c r="F1168">
        <v>202</v>
      </c>
      <c r="H1168" t="str" cm="1">
        <f t="array" ref="H1168">_xlfn.IFS(
             AND(E1168&gt;110,C1168&gt;2011,F1168&gt;100),"High: overrated, new and good rotation",
             AND(E1168&lt;90,C1168&gt;2011,F1168&gt;100),"High: underrated, new and good rotation",
             AND(E1168&lt;90,C1168&lt;2011,F1168&gt;100),"High: underrated, not too new but good rotation",
             AND(E1168&lt;=110,C1168&gt;2011,F1168&lt;=25),"Critic: well priced/underrated and new, but bad rotation",
             AND(E1168&gt;110,F1168&gt;100),"Top Tier: premium vehicules that tend to be sold above market prices",
             AND(E1168&gt;=90,E1168&lt;=110,F1168&gt;25),"Moderate: fair price and regular to good rotation",
             AND(E1168&lt;90,AND(C1168&lt;=2011,C1168&gt;=2000),AND(F1168&lt;100,F1168&gt;25)),"Moderate: underrated regular model and regular rotation",
             AND(E1168&lt;90,C1168&gt;2011,AND(F1168&lt;=100,F1168&gt;25)),"Moderate: underrated new model with regular rotation",
             AND(E1168&lt;90,C1168&lt;2000,AND(F1168&lt;=100,F1168&gt;25)),"Moderate: underrated old model with regular rotation",
             AND(C1168&lt;=2011,F1168&lt;=25),"Low: not new model and bad rotation",
             AND(E1168&gt;110,AND(C1168&lt;=2011,C1168&gt;=2000),F1168&lt;=25),"Low: overrated regular model with bad rotation",
             AND(E1168&gt;110,C1168&lt;2011,AND(F1168&lt;=100,F1168&gt;25)),"Low: overrated regular model (not new) with regular rotation",
             AND(E1168&gt;110,C1168&gt;2011,F1168&lt;=25),"Low: overrated new model with bad rotation"
)</f>
        <v>Moderate: fair price and regular to good rotation</v>
      </c>
    </row>
    <row r="1169" spans="1:8" x14ac:dyDescent="0.3">
      <c r="A1169" t="s">
        <v>15</v>
      </c>
      <c r="B1169" t="s">
        <v>257</v>
      </c>
      <c r="C1169">
        <v>1995</v>
      </c>
      <c r="D1169">
        <v>525</v>
      </c>
      <c r="E1169">
        <v>55.208333333333336</v>
      </c>
      <c r="F1169">
        <v>2</v>
      </c>
      <c r="H1169" t="str" cm="1">
        <f t="array" ref="H1169">_xlfn.IFS(
             AND(E1169&gt;110,C1169&gt;2011,F1169&gt;100),"High: overrated, new and good rotation",
             AND(E1169&lt;90,C1169&gt;2011,F1169&gt;100),"High: underrated, new and good rotation",
             AND(E1169&lt;90,C1169&lt;2011,F1169&gt;100),"High: underrated, not too new but good rotation",
             AND(E1169&lt;=110,C1169&gt;2011,F1169&lt;=25),"Critic: well priced/underrated and new, but bad rotation",
             AND(E1169&gt;110,F1169&gt;100),"Top Tier: premium vehicules that tend to be sold above market prices",
             AND(E1169&gt;=90,E1169&lt;=110,F1169&gt;25),"Moderate: fair price and regular to good rotation",
             AND(E1169&lt;90,AND(C1169&lt;=2011,C1169&gt;=2000),AND(F1169&lt;100,F1169&gt;25)),"Moderate: underrated regular model and regular rotation",
             AND(E1169&lt;90,C1169&gt;2011,AND(F1169&lt;=100,F1169&gt;25)),"Moderate: underrated new model with regular rotation",
             AND(E1169&lt;90,C1169&lt;2000,AND(F1169&lt;=100,F1169&gt;25)),"Moderate: underrated old model with regular rotation",
             AND(C1169&lt;=2011,F1169&lt;=25),"Low: not new model and bad rotation",
             AND(E1169&gt;110,AND(C1169&lt;=2011,C1169&gt;=2000),F1169&lt;=25),"Low: overrated regular model with bad rotation",
             AND(E1169&gt;110,C1169&lt;2011,AND(F1169&lt;=100,F1169&gt;25)),"Low: overrated regular model (not new) with regular rotation",
             AND(E1169&gt;110,C1169&gt;2011,F1169&lt;=25),"Low: overrated new model with bad rotation"
)</f>
        <v>Low: not new model and bad rotation</v>
      </c>
    </row>
    <row r="1170" spans="1:8" x14ac:dyDescent="0.3">
      <c r="A1170" t="s">
        <v>15</v>
      </c>
      <c r="B1170" t="s">
        <v>257</v>
      </c>
      <c r="C1170">
        <v>1996</v>
      </c>
      <c r="D1170">
        <v>665</v>
      </c>
      <c r="E1170">
        <v>85.48014111746879</v>
      </c>
      <c r="F1170">
        <v>10</v>
      </c>
      <c r="H1170" t="str" cm="1">
        <f t="array" ref="H1170">_xlfn.IFS(
             AND(E1170&gt;110,C1170&gt;2011,F1170&gt;100),"High: overrated, new and good rotation",
             AND(E1170&lt;90,C1170&gt;2011,F1170&gt;100),"High: underrated, new and good rotation",
             AND(E1170&lt;90,C1170&lt;2011,F1170&gt;100),"High: underrated, not too new but good rotation",
             AND(E1170&lt;=110,C1170&gt;2011,F1170&lt;=25),"Critic: well priced/underrated and new, but bad rotation",
             AND(E1170&gt;110,F1170&gt;100),"Top Tier: premium vehicules that tend to be sold above market prices",
             AND(E1170&gt;=90,E1170&lt;=110,F1170&gt;25),"Moderate: fair price and regular to good rotation",
             AND(E1170&lt;90,AND(C1170&lt;=2011,C1170&gt;=2000),AND(F1170&lt;100,F1170&gt;25)),"Moderate: underrated regular model and regular rotation",
             AND(E1170&lt;90,C1170&gt;2011,AND(F1170&lt;=100,F1170&gt;25)),"Moderate: underrated new model with regular rotation",
             AND(E1170&lt;90,C1170&lt;2000,AND(F1170&lt;=100,F1170&gt;25)),"Moderate: underrated old model with regular rotation",
             AND(C1170&lt;=2011,F1170&lt;=25),"Low: not new model and bad rotation",
             AND(E1170&gt;110,AND(C1170&lt;=2011,C1170&gt;=2000),F1170&lt;=25),"Low: overrated regular model with bad rotation",
             AND(E1170&gt;110,C1170&lt;2011,AND(F1170&lt;=100,F1170&gt;25)),"Low: overrated regular model (not new) with regular rotation",
             AND(E1170&gt;110,C1170&gt;2011,F1170&lt;=25),"Low: overrated new model with bad rotation"
)</f>
        <v>Low: not new model and bad rotation</v>
      </c>
    </row>
    <row r="1171" spans="1:8" x14ac:dyDescent="0.3">
      <c r="A1171" t="s">
        <v>15</v>
      </c>
      <c r="B1171" t="s">
        <v>257</v>
      </c>
      <c r="C1171">
        <v>1997</v>
      </c>
      <c r="D1171">
        <v>768.18181818181813</v>
      </c>
      <c r="E1171">
        <v>103.60375800489872</v>
      </c>
      <c r="F1171">
        <v>11</v>
      </c>
      <c r="H1171" t="str" cm="1">
        <f t="array" ref="H1171">_xlfn.IFS(
             AND(E1171&gt;110,C1171&gt;2011,F1171&gt;100),"High: overrated, new and good rotation",
             AND(E1171&lt;90,C1171&gt;2011,F1171&gt;100),"High: underrated, new and good rotation",
             AND(E1171&lt;90,C1171&lt;2011,F1171&gt;100),"High: underrated, not too new but good rotation",
             AND(E1171&lt;=110,C1171&gt;2011,F1171&lt;=25),"Critic: well priced/underrated and new, but bad rotation",
             AND(E1171&gt;110,F1171&gt;100),"Top Tier: premium vehicules that tend to be sold above market prices",
             AND(E1171&gt;=90,E1171&lt;=110,F1171&gt;25),"Moderate: fair price and regular to good rotation",
             AND(E1171&lt;90,AND(C1171&lt;=2011,C1171&gt;=2000),AND(F1171&lt;100,F1171&gt;25)),"Moderate: underrated regular model and regular rotation",
             AND(E1171&lt;90,C1171&gt;2011,AND(F1171&lt;=100,F1171&gt;25)),"Moderate: underrated new model with regular rotation",
             AND(E1171&lt;90,C1171&lt;2000,AND(F1171&lt;=100,F1171&gt;25)),"Moderate: underrated old model with regular rotation",
             AND(C1171&lt;=2011,F1171&lt;=25),"Low: not new model and bad rotation",
             AND(E1171&gt;110,AND(C1171&lt;=2011,C1171&gt;=2000),F1171&lt;=25),"Low: overrated regular model with bad rotation",
             AND(E1171&gt;110,C1171&lt;2011,AND(F1171&lt;=100,F1171&gt;25)),"Low: overrated regular model (not new) with regular rotation",
             AND(E1171&gt;110,C1171&gt;2011,F1171&lt;=25),"Low: overrated new model with bad rotation"
)</f>
        <v>Low: not new model and bad rotation</v>
      </c>
    </row>
    <row r="1172" spans="1:8" x14ac:dyDescent="0.3">
      <c r="A1172" t="s">
        <v>15</v>
      </c>
      <c r="B1172" t="s">
        <v>257</v>
      </c>
      <c r="C1172">
        <v>1998</v>
      </c>
      <c r="D1172">
        <v>1091.6666666666667</v>
      </c>
      <c r="E1172">
        <v>111.74949007632897</v>
      </c>
      <c r="F1172">
        <v>6</v>
      </c>
      <c r="H1172" t="str" cm="1">
        <f t="array" ref="H1172">_xlfn.IFS(
             AND(E1172&gt;110,C1172&gt;2011,F1172&gt;100),"High: overrated, new and good rotation",
             AND(E1172&lt;90,C1172&gt;2011,F1172&gt;100),"High: underrated, new and good rotation",
             AND(E1172&lt;90,C1172&lt;2011,F1172&gt;100),"High: underrated, not too new but good rotation",
             AND(E1172&lt;=110,C1172&gt;2011,F1172&lt;=25),"Critic: well priced/underrated and new, but bad rotation",
             AND(E1172&gt;110,F1172&gt;100),"Top Tier: premium vehicules that tend to be sold above market prices",
             AND(E1172&gt;=90,E1172&lt;=110,F1172&gt;25),"Moderate: fair price and regular to good rotation",
             AND(E1172&lt;90,AND(C1172&lt;=2011,C1172&gt;=2000),AND(F1172&lt;100,F1172&gt;25)),"Moderate: underrated regular model and regular rotation",
             AND(E1172&lt;90,C1172&gt;2011,AND(F1172&lt;=100,F1172&gt;25)),"Moderate: underrated new model with regular rotation",
             AND(E1172&lt;90,C1172&lt;2000,AND(F1172&lt;=100,F1172&gt;25)),"Moderate: underrated old model with regular rotation",
             AND(C1172&lt;=2011,F1172&lt;=25),"Low: not new model and bad rotation",
             AND(E1172&gt;110,AND(C1172&lt;=2011,C1172&gt;=2000),F1172&lt;=25),"Low: overrated regular model with bad rotation",
             AND(E1172&gt;110,C1172&lt;2011,AND(F1172&lt;=100,F1172&gt;25)),"Low: overrated regular model (not new) with regular rotation",
             AND(E1172&gt;110,C1172&gt;2011,F1172&lt;=25),"Low: overrated new model with bad rotation"
)</f>
        <v>Low: not new model and bad rotation</v>
      </c>
    </row>
    <row r="1173" spans="1:8" x14ac:dyDescent="0.3">
      <c r="A1173" t="s">
        <v>15</v>
      </c>
      <c r="B1173" t="s">
        <v>257</v>
      </c>
      <c r="C1173">
        <v>1999</v>
      </c>
      <c r="D1173">
        <v>1014.7727272727273</v>
      </c>
      <c r="E1173">
        <v>98.049722978968163</v>
      </c>
      <c r="F1173">
        <v>22</v>
      </c>
      <c r="H1173" t="str" cm="1">
        <f t="array" ref="H1173">_xlfn.IFS(
             AND(E1173&gt;110,C1173&gt;2011,F1173&gt;100),"High: overrated, new and good rotation",
             AND(E1173&lt;90,C1173&gt;2011,F1173&gt;100),"High: underrated, new and good rotation",
             AND(E1173&lt;90,C1173&lt;2011,F1173&gt;100),"High: underrated, not too new but good rotation",
             AND(E1173&lt;=110,C1173&gt;2011,F1173&lt;=25),"Critic: well priced/underrated and new, but bad rotation",
             AND(E1173&gt;110,F1173&gt;100),"Top Tier: premium vehicules that tend to be sold above market prices",
             AND(E1173&gt;=90,E1173&lt;=110,F1173&gt;25),"Moderate: fair price and regular to good rotation",
             AND(E1173&lt;90,AND(C1173&lt;=2011,C1173&gt;=2000),AND(F1173&lt;100,F1173&gt;25)),"Moderate: underrated regular model and regular rotation",
             AND(E1173&lt;90,C1173&gt;2011,AND(F1173&lt;=100,F1173&gt;25)),"Moderate: underrated new model with regular rotation",
             AND(E1173&lt;90,C1173&lt;2000,AND(F1173&lt;=100,F1173&gt;25)),"Moderate: underrated old model with regular rotation",
             AND(C1173&lt;=2011,F1173&lt;=25),"Low: not new model and bad rotation",
             AND(E1173&gt;110,AND(C1173&lt;=2011,C1173&gt;=2000),F1173&lt;=25),"Low: overrated regular model with bad rotation",
             AND(E1173&gt;110,C1173&lt;2011,AND(F1173&lt;=100,F1173&gt;25)),"Low: overrated regular model (not new) with regular rotation",
             AND(E1173&gt;110,C1173&gt;2011,F1173&lt;=25),"Low: overrated new model with bad rotation"
)</f>
        <v>Low: not new model and bad rotation</v>
      </c>
    </row>
    <row r="1174" spans="1:8" x14ac:dyDescent="0.3">
      <c r="A1174" t="s">
        <v>15</v>
      </c>
      <c r="B1174" t="s">
        <v>257</v>
      </c>
      <c r="C1174">
        <v>2000</v>
      </c>
      <c r="D1174">
        <v>2181.0344827586205</v>
      </c>
      <c r="E1174">
        <v>109.40815273150746</v>
      </c>
      <c r="F1174">
        <v>29</v>
      </c>
      <c r="H1174" t="str" cm="1">
        <f t="array" ref="H1174">_xlfn.IFS(
             AND(E1174&gt;110,C1174&gt;2011,F1174&gt;100),"High: overrated, new and good rotation",
             AND(E1174&lt;90,C1174&gt;2011,F1174&gt;100),"High: underrated, new and good rotation",
             AND(E1174&lt;90,C1174&lt;2011,F1174&gt;100),"High: underrated, not too new but good rotation",
             AND(E1174&lt;=110,C1174&gt;2011,F1174&lt;=25),"Critic: well priced/underrated and new, but bad rotation",
             AND(E1174&gt;110,F1174&gt;100),"Top Tier: premium vehicules that tend to be sold above market prices",
             AND(E1174&gt;=90,E1174&lt;=110,F1174&gt;25),"Moderate: fair price and regular to good rotation",
             AND(E1174&lt;90,AND(C1174&lt;=2011,C1174&gt;=2000),AND(F1174&lt;100,F1174&gt;25)),"Moderate: underrated regular model and regular rotation",
             AND(E1174&lt;90,C1174&gt;2011,AND(F1174&lt;=100,F1174&gt;25)),"Moderate: underrated new model with regular rotation",
             AND(E1174&lt;90,C1174&lt;2000,AND(F1174&lt;=100,F1174&gt;25)),"Moderate: underrated old model with regular rotation",
             AND(C1174&lt;=2011,F1174&lt;=25),"Low: not new model and bad rotation",
             AND(E1174&gt;110,AND(C1174&lt;=2011,C1174&gt;=2000),F1174&lt;=25),"Low: overrated regular model with bad rotation",
             AND(E1174&gt;110,C1174&lt;2011,AND(F1174&lt;=100,F1174&gt;25)),"Low: overrated regular model (not new) with regular rotation",
             AND(E1174&gt;110,C1174&gt;2011,F1174&lt;=25),"Low: overrated new model with bad rotation"
)</f>
        <v>Moderate: fair price and regular to good rotation</v>
      </c>
    </row>
    <row r="1175" spans="1:8" x14ac:dyDescent="0.3">
      <c r="A1175" t="s">
        <v>15</v>
      </c>
      <c r="B1175" t="s">
        <v>257</v>
      </c>
      <c r="C1175">
        <v>2001</v>
      </c>
      <c r="D1175">
        <v>2615.2631578947367</v>
      </c>
      <c r="E1175">
        <v>88.879321768629254</v>
      </c>
      <c r="F1175">
        <v>95</v>
      </c>
      <c r="H1175" t="str" cm="1">
        <f t="array" ref="H1175">_xlfn.IFS(
             AND(E1175&gt;110,C1175&gt;2011,F1175&gt;100),"High: overrated, new and good rotation",
             AND(E1175&lt;90,C1175&gt;2011,F1175&gt;100),"High: underrated, new and good rotation",
             AND(E1175&lt;90,C1175&lt;2011,F1175&gt;100),"High: underrated, not too new but good rotation",
             AND(E1175&lt;=110,C1175&gt;2011,F1175&lt;=25),"Critic: well priced/underrated and new, but bad rotation",
             AND(E1175&gt;110,F1175&gt;100),"Top Tier: premium vehicules that tend to be sold above market prices",
             AND(E1175&gt;=90,E1175&lt;=110,F1175&gt;25),"Moderate: fair price and regular to good rotation",
             AND(E1175&lt;90,AND(C1175&lt;=2011,C1175&gt;=2000),AND(F1175&lt;100,F1175&gt;25)),"Moderate: underrated regular model and regular rotation",
             AND(E1175&lt;90,C1175&gt;2011,AND(F1175&lt;=100,F1175&gt;25)),"Moderate: underrated new model with regular rotation",
             AND(E1175&lt;90,C1175&lt;2000,AND(F1175&lt;=100,F1175&gt;25)),"Moderate: underrated old model with regular rotation",
             AND(C1175&lt;=2011,F1175&lt;=25),"Low: not new model and bad rotation",
             AND(E1175&gt;110,AND(C1175&lt;=2011,C1175&gt;=2000),F1175&lt;=25),"Low: overrated regular model with bad rotation",
             AND(E1175&gt;110,C1175&lt;2011,AND(F1175&lt;=100,F1175&gt;25)),"Low: overrated regular model (not new) with regular rotation",
             AND(E1175&gt;110,C1175&gt;2011,F1175&lt;=25),"Low: overrated new model with bad rotation"
)</f>
        <v>Moderate: underrated regular model and regular rotation</v>
      </c>
    </row>
    <row r="1176" spans="1:8" x14ac:dyDescent="0.3">
      <c r="A1176" t="s">
        <v>15</v>
      </c>
      <c r="B1176" t="s">
        <v>257</v>
      </c>
      <c r="C1176">
        <v>2002</v>
      </c>
      <c r="D1176">
        <v>3408.5585585585586</v>
      </c>
      <c r="E1176">
        <v>97.936359328114051</v>
      </c>
      <c r="F1176">
        <v>111</v>
      </c>
      <c r="H1176" t="str" cm="1">
        <f t="array" ref="H1176">_xlfn.IFS(
             AND(E1176&gt;110,C1176&gt;2011,F1176&gt;100),"High: overrated, new and good rotation",
             AND(E1176&lt;90,C1176&gt;2011,F1176&gt;100),"High: underrated, new and good rotation",
             AND(E1176&lt;90,C1176&lt;2011,F1176&gt;100),"High: underrated, not too new but good rotation",
             AND(E1176&lt;=110,C1176&gt;2011,F1176&lt;=25),"Critic: well priced/underrated and new, but bad rotation",
             AND(E1176&gt;110,F1176&gt;100),"Top Tier: premium vehicules that tend to be sold above market prices",
             AND(E1176&gt;=90,E1176&lt;=110,F1176&gt;25),"Moderate: fair price and regular to good rotation",
             AND(E1176&lt;90,AND(C1176&lt;=2011,C1176&gt;=2000),AND(F1176&lt;100,F1176&gt;25)),"Moderate: underrated regular model and regular rotation",
             AND(E1176&lt;90,C1176&gt;2011,AND(F1176&lt;=100,F1176&gt;25)),"Moderate: underrated new model with regular rotation",
             AND(E1176&lt;90,C1176&lt;2000,AND(F1176&lt;=100,F1176&gt;25)),"Moderate: underrated old model with regular rotation",
             AND(C1176&lt;=2011,F1176&lt;=25),"Low: not new model and bad rotation",
             AND(E1176&gt;110,AND(C1176&lt;=2011,C1176&gt;=2000),F1176&lt;=25),"Low: overrated regular model with bad rotation",
             AND(E1176&gt;110,C1176&lt;2011,AND(F1176&lt;=100,F1176&gt;25)),"Low: overrated regular model (not new) with regular rotation",
             AND(E1176&gt;110,C1176&gt;2011,F1176&lt;=25),"Low: overrated new model with bad rotation"
)</f>
        <v>Moderate: fair price and regular to good rotation</v>
      </c>
    </row>
    <row r="1177" spans="1:8" x14ac:dyDescent="0.3">
      <c r="A1177" t="s">
        <v>15</v>
      </c>
      <c r="B1177" t="s">
        <v>257</v>
      </c>
      <c r="C1177">
        <v>2003</v>
      </c>
      <c r="D1177">
        <v>3927.5757575757575</v>
      </c>
      <c r="E1177">
        <v>100.88385188904991</v>
      </c>
      <c r="F1177">
        <v>165</v>
      </c>
      <c r="H1177" t="str" cm="1">
        <f t="array" ref="H1177">_xlfn.IFS(
             AND(E1177&gt;110,C1177&gt;2011,F1177&gt;100),"High: overrated, new and good rotation",
             AND(E1177&lt;90,C1177&gt;2011,F1177&gt;100),"High: underrated, new and good rotation",
             AND(E1177&lt;90,C1177&lt;2011,F1177&gt;100),"High: underrated, not too new but good rotation",
             AND(E1177&lt;=110,C1177&gt;2011,F1177&lt;=25),"Critic: well priced/underrated and new, but bad rotation",
             AND(E1177&gt;110,F1177&gt;100),"Top Tier: premium vehicules that tend to be sold above market prices",
             AND(E1177&gt;=90,E1177&lt;=110,F1177&gt;25),"Moderate: fair price and regular to good rotation",
             AND(E1177&lt;90,AND(C1177&lt;=2011,C1177&gt;=2000),AND(F1177&lt;100,F1177&gt;25)),"Moderate: underrated regular model and regular rotation",
             AND(E1177&lt;90,C1177&gt;2011,AND(F1177&lt;=100,F1177&gt;25)),"Moderate: underrated new model with regular rotation",
             AND(E1177&lt;90,C1177&lt;2000,AND(F1177&lt;=100,F1177&gt;25)),"Moderate: underrated old model with regular rotation",
             AND(C1177&lt;=2011,F1177&lt;=25),"Low: not new model and bad rotation",
             AND(E1177&gt;110,AND(C1177&lt;=2011,C1177&gt;=2000),F1177&lt;=25),"Low: overrated regular model with bad rotation",
             AND(E1177&gt;110,C1177&lt;2011,AND(F1177&lt;=100,F1177&gt;25)),"Low: overrated regular model (not new) with regular rotation",
             AND(E1177&gt;110,C1177&gt;2011,F1177&lt;=25),"Low: overrated new model with bad rotation"
)</f>
        <v>Moderate: fair price and regular to good rotation</v>
      </c>
    </row>
    <row r="1178" spans="1:8" x14ac:dyDescent="0.3">
      <c r="A1178" t="s">
        <v>15</v>
      </c>
      <c r="B1178" t="s">
        <v>257</v>
      </c>
      <c r="C1178">
        <v>2004</v>
      </c>
      <c r="D1178">
        <v>4980</v>
      </c>
      <c r="E1178">
        <v>98.777549083678494</v>
      </c>
      <c r="F1178">
        <v>220</v>
      </c>
      <c r="H1178" t="str" cm="1">
        <f t="array" ref="H1178">_xlfn.IFS(
             AND(E1178&gt;110,C1178&gt;2011,F1178&gt;100),"High: overrated, new and good rotation",
             AND(E1178&lt;90,C1178&gt;2011,F1178&gt;100),"High: underrated, new and good rotation",
             AND(E1178&lt;90,C1178&lt;2011,F1178&gt;100),"High: underrated, not too new but good rotation",
             AND(E1178&lt;=110,C1178&gt;2011,F1178&lt;=25),"Critic: well priced/underrated and new, but bad rotation",
             AND(E1178&gt;110,F1178&gt;100),"Top Tier: premium vehicules that tend to be sold above market prices",
             AND(E1178&gt;=90,E1178&lt;=110,F1178&gt;25),"Moderate: fair price and regular to good rotation",
             AND(E1178&lt;90,AND(C1178&lt;=2011,C1178&gt;=2000),AND(F1178&lt;100,F1178&gt;25)),"Moderate: underrated regular model and regular rotation",
             AND(E1178&lt;90,C1178&gt;2011,AND(F1178&lt;=100,F1178&gt;25)),"Moderate: underrated new model with regular rotation",
             AND(E1178&lt;90,C1178&lt;2000,AND(F1178&lt;=100,F1178&gt;25)),"Moderate: underrated old model with regular rotation",
             AND(C1178&lt;=2011,F1178&lt;=25),"Low: not new model and bad rotation",
             AND(E1178&gt;110,AND(C1178&lt;=2011,C1178&gt;=2000),F1178&lt;=25),"Low: overrated regular model with bad rotation",
             AND(E1178&gt;110,C1178&lt;2011,AND(F1178&lt;=100,F1178&gt;25)),"Low: overrated regular model (not new) with regular rotation",
             AND(E1178&gt;110,C1178&gt;2011,F1178&lt;=25),"Low: overrated new model with bad rotation"
)</f>
        <v>Moderate: fair price and regular to good rotation</v>
      </c>
    </row>
    <row r="1179" spans="1:8" x14ac:dyDescent="0.3">
      <c r="A1179" t="s">
        <v>15</v>
      </c>
      <c r="B1179" t="s">
        <v>257</v>
      </c>
      <c r="C1179">
        <v>2005</v>
      </c>
      <c r="D1179">
        <v>6173.6526946107788</v>
      </c>
      <c r="E1179">
        <v>97.823930860068359</v>
      </c>
      <c r="F1179">
        <v>167</v>
      </c>
      <c r="H1179" t="str" cm="1">
        <f t="array" ref="H1179">_xlfn.IFS(
             AND(E1179&gt;110,C1179&gt;2011,F1179&gt;100),"High: overrated, new and good rotation",
             AND(E1179&lt;90,C1179&gt;2011,F1179&gt;100),"High: underrated, new and good rotation",
             AND(E1179&lt;90,C1179&lt;2011,F1179&gt;100),"High: underrated, not too new but good rotation",
             AND(E1179&lt;=110,C1179&gt;2011,F1179&lt;=25),"Critic: well priced/underrated and new, but bad rotation",
             AND(E1179&gt;110,F1179&gt;100),"Top Tier: premium vehicules that tend to be sold above market prices",
             AND(E1179&gt;=90,E1179&lt;=110,F1179&gt;25),"Moderate: fair price and regular to good rotation",
             AND(E1179&lt;90,AND(C1179&lt;=2011,C1179&gt;=2000),AND(F1179&lt;100,F1179&gt;25)),"Moderate: underrated regular model and regular rotation",
             AND(E1179&lt;90,C1179&gt;2011,AND(F1179&lt;=100,F1179&gt;25)),"Moderate: underrated new model with regular rotation",
             AND(E1179&lt;90,C1179&lt;2000,AND(F1179&lt;=100,F1179&gt;25)),"Moderate: underrated old model with regular rotation",
             AND(C1179&lt;=2011,F1179&lt;=25),"Low: not new model and bad rotation",
             AND(E1179&gt;110,AND(C1179&lt;=2011,C1179&gt;=2000),F1179&lt;=25),"Low: overrated regular model with bad rotation",
             AND(E1179&gt;110,C1179&lt;2011,AND(F1179&lt;=100,F1179&gt;25)),"Low: overrated regular model (not new) with regular rotation",
             AND(E1179&gt;110,C1179&gt;2011,F1179&lt;=25),"Low: overrated new model with bad rotation"
)</f>
        <v>Moderate: fair price and regular to good rotation</v>
      </c>
    </row>
    <row r="1180" spans="1:8" x14ac:dyDescent="0.3">
      <c r="A1180" t="s">
        <v>15</v>
      </c>
      <c r="B1180" t="s">
        <v>257</v>
      </c>
      <c r="C1180">
        <v>2006</v>
      </c>
      <c r="D1180">
        <v>6588.9705882352937</v>
      </c>
      <c r="E1180">
        <v>104.51417404370628</v>
      </c>
      <c r="F1180">
        <v>68</v>
      </c>
      <c r="H1180" t="str" cm="1">
        <f t="array" ref="H1180">_xlfn.IFS(
             AND(E1180&gt;110,C1180&gt;2011,F1180&gt;100),"High: overrated, new and good rotation",
             AND(E1180&lt;90,C1180&gt;2011,F1180&gt;100),"High: underrated, new and good rotation",
             AND(E1180&lt;90,C1180&lt;2011,F1180&gt;100),"High: underrated, not too new but good rotation",
             AND(E1180&lt;=110,C1180&gt;2011,F1180&lt;=25),"Critic: well priced/underrated and new, but bad rotation",
             AND(E1180&gt;110,F1180&gt;100),"Top Tier: premium vehicules that tend to be sold above market prices",
             AND(E1180&gt;=90,E1180&lt;=110,F1180&gt;25),"Moderate: fair price and regular to good rotation",
             AND(E1180&lt;90,AND(C1180&lt;=2011,C1180&gt;=2000),AND(F1180&lt;100,F1180&gt;25)),"Moderate: underrated regular model and regular rotation",
             AND(E1180&lt;90,C1180&gt;2011,AND(F1180&lt;=100,F1180&gt;25)),"Moderate: underrated new model with regular rotation",
             AND(E1180&lt;90,C1180&lt;2000,AND(F1180&lt;=100,F1180&gt;25)),"Moderate: underrated old model with regular rotation",
             AND(C1180&lt;=2011,F1180&lt;=25),"Low: not new model and bad rotation",
             AND(E1180&gt;110,AND(C1180&lt;=2011,C1180&gt;=2000),F1180&lt;=25),"Low: overrated regular model with bad rotation",
             AND(E1180&gt;110,C1180&lt;2011,AND(F1180&lt;=100,F1180&gt;25)),"Low: overrated regular model (not new) with regular rotation",
             AND(E1180&gt;110,C1180&gt;2011,F1180&lt;=25),"Low: overrated new model with bad rotation"
)</f>
        <v>Moderate: fair price and regular to good rotation</v>
      </c>
    </row>
    <row r="1181" spans="1:8" x14ac:dyDescent="0.3">
      <c r="A1181" t="s">
        <v>15</v>
      </c>
      <c r="B1181" t="s">
        <v>257</v>
      </c>
      <c r="C1181">
        <v>2007</v>
      </c>
      <c r="D1181">
        <v>13245.20295202952</v>
      </c>
      <c r="E1181">
        <v>100.53950833117806</v>
      </c>
      <c r="F1181">
        <v>542</v>
      </c>
      <c r="H1181" t="str" cm="1">
        <f t="array" ref="H1181">_xlfn.IFS(
             AND(E1181&gt;110,C1181&gt;2011,F1181&gt;100),"High: overrated, new and good rotation",
             AND(E1181&lt;90,C1181&gt;2011,F1181&gt;100),"High: underrated, new and good rotation",
             AND(E1181&lt;90,C1181&lt;2011,F1181&gt;100),"High: underrated, not too new but good rotation",
             AND(E1181&lt;=110,C1181&gt;2011,F1181&lt;=25),"Critic: well priced/underrated and new, but bad rotation",
             AND(E1181&gt;110,F1181&gt;100),"Top Tier: premium vehicules that tend to be sold above market prices",
             AND(E1181&gt;=90,E1181&lt;=110,F1181&gt;25),"Moderate: fair price and regular to good rotation",
             AND(E1181&lt;90,AND(C1181&lt;=2011,C1181&gt;=2000),AND(F1181&lt;100,F1181&gt;25)),"Moderate: underrated regular model and regular rotation",
             AND(E1181&lt;90,C1181&gt;2011,AND(F1181&lt;=100,F1181&gt;25)),"Moderate: underrated new model with regular rotation",
             AND(E1181&lt;90,C1181&lt;2000,AND(F1181&lt;=100,F1181&gt;25)),"Moderate: underrated old model with regular rotation",
             AND(C1181&lt;=2011,F1181&lt;=25),"Low: not new model and bad rotation",
             AND(E1181&gt;110,AND(C1181&lt;=2011,C1181&gt;=2000),F1181&lt;=25),"Low: overrated regular model with bad rotation",
             AND(E1181&gt;110,C1181&lt;2011,AND(F1181&lt;=100,F1181&gt;25)),"Low: overrated regular model (not new) with regular rotation",
             AND(E1181&gt;110,C1181&gt;2011,F1181&lt;=25),"Low: overrated new model with bad rotation"
)</f>
        <v>Moderate: fair price and regular to good rotation</v>
      </c>
    </row>
    <row r="1182" spans="1:8" x14ac:dyDescent="0.3">
      <c r="A1182" t="s">
        <v>15</v>
      </c>
      <c r="B1182" t="s">
        <v>257</v>
      </c>
      <c r="C1182">
        <v>2008</v>
      </c>
      <c r="D1182">
        <v>15539.004149377593</v>
      </c>
      <c r="E1182">
        <v>100.05078318986804</v>
      </c>
      <c r="F1182">
        <v>241</v>
      </c>
      <c r="H1182" t="str" cm="1">
        <f t="array" ref="H1182">_xlfn.IFS(
             AND(E1182&gt;110,C1182&gt;2011,F1182&gt;100),"High: overrated, new and good rotation",
             AND(E1182&lt;90,C1182&gt;2011,F1182&gt;100),"High: underrated, new and good rotation",
             AND(E1182&lt;90,C1182&lt;2011,F1182&gt;100),"High: underrated, not too new but good rotation",
             AND(E1182&lt;=110,C1182&gt;2011,F1182&lt;=25),"Critic: well priced/underrated and new, but bad rotation",
             AND(E1182&gt;110,F1182&gt;100),"Top Tier: premium vehicules that tend to be sold above market prices",
             AND(E1182&gt;=90,E1182&lt;=110,F1182&gt;25),"Moderate: fair price and regular to good rotation",
             AND(E1182&lt;90,AND(C1182&lt;=2011,C1182&gt;=2000),AND(F1182&lt;100,F1182&gt;25)),"Moderate: underrated regular model and regular rotation",
             AND(E1182&lt;90,C1182&gt;2011,AND(F1182&lt;=100,F1182&gt;25)),"Moderate: underrated new model with regular rotation",
             AND(E1182&lt;90,C1182&lt;2000,AND(F1182&lt;=100,F1182&gt;25)),"Moderate: underrated old model with regular rotation",
             AND(C1182&lt;=2011,F1182&lt;=25),"Low: not new model and bad rotation",
             AND(E1182&gt;110,AND(C1182&lt;=2011,C1182&gt;=2000),F1182&lt;=25),"Low: overrated regular model with bad rotation",
             AND(E1182&gt;110,C1182&lt;2011,AND(F1182&lt;=100,F1182&gt;25)),"Low: overrated regular model (not new) with regular rotation",
             AND(E1182&gt;110,C1182&gt;2011,F1182&lt;=25),"Low: overrated new model with bad rotation"
)</f>
        <v>Moderate: fair price and regular to good rotation</v>
      </c>
    </row>
    <row r="1183" spans="1:8" x14ac:dyDescent="0.3">
      <c r="A1183" t="s">
        <v>15</v>
      </c>
      <c r="B1183" t="s">
        <v>257</v>
      </c>
      <c r="C1183">
        <v>2009</v>
      </c>
      <c r="D1183">
        <v>16836.728395061727</v>
      </c>
      <c r="E1183">
        <v>100.34678969609445</v>
      </c>
      <c r="F1183">
        <v>162</v>
      </c>
      <c r="H1183" t="str" cm="1">
        <f t="array" ref="H1183">_xlfn.IFS(
             AND(E1183&gt;110,C1183&gt;2011,F1183&gt;100),"High: overrated, new and good rotation",
             AND(E1183&lt;90,C1183&gt;2011,F1183&gt;100),"High: underrated, new and good rotation",
             AND(E1183&lt;90,C1183&lt;2011,F1183&gt;100),"High: underrated, not too new but good rotation",
             AND(E1183&lt;=110,C1183&gt;2011,F1183&lt;=25),"Critic: well priced/underrated and new, but bad rotation",
             AND(E1183&gt;110,F1183&gt;100),"Top Tier: premium vehicules that tend to be sold above market prices",
             AND(E1183&gt;=90,E1183&lt;=110,F1183&gt;25),"Moderate: fair price and regular to good rotation",
             AND(E1183&lt;90,AND(C1183&lt;=2011,C1183&gt;=2000),AND(F1183&lt;100,F1183&gt;25)),"Moderate: underrated regular model and regular rotation",
             AND(E1183&lt;90,C1183&gt;2011,AND(F1183&lt;=100,F1183&gt;25)),"Moderate: underrated new model with regular rotation",
             AND(E1183&lt;90,C1183&lt;2000,AND(F1183&lt;=100,F1183&gt;25)),"Moderate: underrated old model with regular rotation",
             AND(C1183&lt;=2011,F1183&lt;=25),"Low: not new model and bad rotation",
             AND(E1183&gt;110,AND(C1183&lt;=2011,C1183&gt;=2000),F1183&lt;=25),"Low: overrated regular model with bad rotation",
             AND(E1183&gt;110,C1183&lt;2011,AND(F1183&lt;=100,F1183&gt;25)),"Low: overrated regular model (not new) with regular rotation",
             AND(E1183&gt;110,C1183&gt;2011,F1183&lt;=25),"Low: overrated new model with bad rotation"
)</f>
        <v>Moderate: fair price and regular to good rotation</v>
      </c>
    </row>
    <row r="1184" spans="1:8" x14ac:dyDescent="0.3">
      <c r="A1184" t="s">
        <v>15</v>
      </c>
      <c r="B1184" t="s">
        <v>257</v>
      </c>
      <c r="C1184">
        <v>2010</v>
      </c>
      <c r="D1184">
        <v>20918.571428571428</v>
      </c>
      <c r="E1184">
        <v>99.909664898493844</v>
      </c>
      <c r="F1184">
        <v>133</v>
      </c>
      <c r="H1184" t="str" cm="1">
        <f t="array" ref="H1184">_xlfn.IFS(
             AND(E1184&gt;110,C1184&gt;2011,F1184&gt;100),"High: overrated, new and good rotation",
             AND(E1184&lt;90,C1184&gt;2011,F1184&gt;100),"High: underrated, new and good rotation",
             AND(E1184&lt;90,C1184&lt;2011,F1184&gt;100),"High: underrated, not too new but good rotation",
             AND(E1184&lt;=110,C1184&gt;2011,F1184&lt;=25),"Critic: well priced/underrated and new, but bad rotation",
             AND(E1184&gt;110,F1184&gt;100),"Top Tier: premium vehicules that tend to be sold above market prices",
             AND(E1184&gt;=90,E1184&lt;=110,F1184&gt;25),"Moderate: fair price and regular to good rotation",
             AND(E1184&lt;90,AND(C1184&lt;=2011,C1184&gt;=2000),AND(F1184&lt;100,F1184&gt;25)),"Moderate: underrated regular model and regular rotation",
             AND(E1184&lt;90,C1184&gt;2011,AND(F1184&lt;=100,F1184&gt;25)),"Moderate: underrated new model with regular rotation",
             AND(E1184&lt;90,C1184&lt;2000,AND(F1184&lt;=100,F1184&gt;25)),"Moderate: underrated old model with regular rotation",
             AND(C1184&lt;=2011,F1184&lt;=25),"Low: not new model and bad rotation",
             AND(E1184&gt;110,AND(C1184&lt;=2011,C1184&gt;=2000),F1184&lt;=25),"Low: overrated regular model with bad rotation",
             AND(E1184&gt;110,C1184&lt;2011,AND(F1184&lt;=100,F1184&gt;25)),"Low: overrated regular model (not new) with regular rotation",
             AND(E1184&gt;110,C1184&gt;2011,F1184&lt;=25),"Low: overrated new model with bad rotation"
)</f>
        <v>Moderate: fair price and regular to good rotation</v>
      </c>
    </row>
    <row r="1185" spans="1:8" x14ac:dyDescent="0.3">
      <c r="A1185" t="s">
        <v>15</v>
      </c>
      <c r="B1185" t="s">
        <v>257</v>
      </c>
      <c r="C1185">
        <v>2011</v>
      </c>
      <c r="D1185">
        <v>24931.25</v>
      </c>
      <c r="E1185">
        <v>100.63658397776663</v>
      </c>
      <c r="F1185">
        <v>168</v>
      </c>
      <c r="H1185" t="str" cm="1">
        <f t="array" ref="H1185">_xlfn.IFS(
             AND(E1185&gt;110,C1185&gt;2011,F1185&gt;100),"High: overrated, new and good rotation",
             AND(E1185&lt;90,C1185&gt;2011,F1185&gt;100),"High: underrated, new and good rotation",
             AND(E1185&lt;90,C1185&lt;2011,F1185&gt;100),"High: underrated, not too new but good rotation",
             AND(E1185&lt;=110,C1185&gt;2011,F1185&lt;=25),"Critic: well priced/underrated and new, but bad rotation",
             AND(E1185&gt;110,F1185&gt;100),"Top Tier: premium vehicules that tend to be sold above market prices",
             AND(E1185&gt;=90,E1185&lt;=110,F1185&gt;25),"Moderate: fair price and regular to good rotation",
             AND(E1185&lt;90,AND(C1185&lt;=2011,C1185&gt;=2000),AND(F1185&lt;100,F1185&gt;25)),"Moderate: underrated regular model and regular rotation",
             AND(E1185&lt;90,C1185&gt;2011,AND(F1185&lt;=100,F1185&gt;25)),"Moderate: underrated new model with regular rotation",
             AND(E1185&lt;90,C1185&lt;2000,AND(F1185&lt;=100,F1185&gt;25)),"Moderate: underrated old model with regular rotation",
             AND(C1185&lt;=2011,F1185&lt;=25),"Low: not new model and bad rotation",
             AND(E1185&gt;110,AND(C1185&lt;=2011,C1185&gt;=2000),F1185&lt;=25),"Low: overrated regular model with bad rotation",
             AND(E1185&gt;110,C1185&lt;2011,AND(F1185&lt;=100,F1185&gt;25)),"Low: overrated regular model (not new) with regular rotation",
             AND(E1185&gt;110,C1185&gt;2011,F1185&lt;=25),"Low: overrated new model with bad rotation"
)</f>
        <v>Moderate: fair price and regular to good rotation</v>
      </c>
    </row>
    <row r="1186" spans="1:8" x14ac:dyDescent="0.3">
      <c r="A1186" t="s">
        <v>15</v>
      </c>
      <c r="B1186" t="s">
        <v>257</v>
      </c>
      <c r="C1186">
        <v>2012</v>
      </c>
      <c r="D1186">
        <v>29065.697674418603</v>
      </c>
      <c r="E1186">
        <v>99.369148224250154</v>
      </c>
      <c r="F1186">
        <v>86</v>
      </c>
      <c r="H1186" t="str" cm="1">
        <f t="array" ref="H1186">_xlfn.IFS(
             AND(E1186&gt;110,C1186&gt;2011,F1186&gt;100),"High: overrated, new and good rotation",
             AND(E1186&lt;90,C1186&gt;2011,F1186&gt;100),"High: underrated, new and good rotation",
             AND(E1186&lt;90,C1186&lt;2011,F1186&gt;100),"High: underrated, not too new but good rotation",
             AND(E1186&lt;=110,C1186&gt;2011,F1186&lt;=25),"Critic: well priced/underrated and new, but bad rotation",
             AND(E1186&gt;110,F1186&gt;100),"Top Tier: premium vehicules that tend to be sold above market prices",
             AND(E1186&gt;=90,E1186&lt;=110,F1186&gt;25),"Moderate: fair price and regular to good rotation",
             AND(E1186&lt;90,AND(C1186&lt;=2011,C1186&gt;=2000),AND(F1186&lt;100,F1186&gt;25)),"Moderate: underrated regular model and regular rotation",
             AND(E1186&lt;90,C1186&gt;2011,AND(F1186&lt;=100,F1186&gt;25)),"Moderate: underrated new model with regular rotation",
             AND(E1186&lt;90,C1186&lt;2000,AND(F1186&lt;=100,F1186&gt;25)),"Moderate: underrated old model with regular rotation",
             AND(C1186&lt;=2011,F1186&lt;=25),"Low: not new model and bad rotation",
             AND(E1186&gt;110,AND(C1186&lt;=2011,C1186&gt;=2000),F1186&lt;=25),"Low: overrated regular model with bad rotation",
             AND(E1186&gt;110,C1186&lt;2011,AND(F1186&lt;=100,F1186&gt;25)),"Low: overrated regular model (not new) with regular rotation",
             AND(E1186&gt;110,C1186&gt;2011,F1186&lt;=25),"Low: overrated new model with bad rotation"
)</f>
        <v>Moderate: fair price and regular to good rotation</v>
      </c>
    </row>
    <row r="1187" spans="1:8" x14ac:dyDescent="0.3">
      <c r="A1187" t="s">
        <v>15</v>
      </c>
      <c r="B1187" t="s">
        <v>257</v>
      </c>
      <c r="C1187">
        <v>2013</v>
      </c>
      <c r="D1187">
        <v>29745.769547325104</v>
      </c>
      <c r="E1187">
        <v>99.18586347293396</v>
      </c>
      <c r="F1187">
        <v>243</v>
      </c>
      <c r="H1187" t="str" cm="1">
        <f t="array" ref="H1187">_xlfn.IFS(
             AND(E1187&gt;110,C1187&gt;2011,F1187&gt;100),"High: overrated, new and good rotation",
             AND(E1187&lt;90,C1187&gt;2011,F1187&gt;100),"High: underrated, new and good rotation",
             AND(E1187&lt;90,C1187&lt;2011,F1187&gt;100),"High: underrated, not too new but good rotation",
             AND(E1187&lt;=110,C1187&gt;2011,F1187&lt;=25),"Critic: well priced/underrated and new, but bad rotation",
             AND(E1187&gt;110,F1187&gt;100),"Top Tier: premium vehicules that tend to be sold above market prices",
             AND(E1187&gt;=90,E1187&lt;=110,F1187&gt;25),"Moderate: fair price and regular to good rotation",
             AND(E1187&lt;90,AND(C1187&lt;=2011,C1187&gt;=2000),AND(F1187&lt;100,F1187&gt;25)),"Moderate: underrated regular model and regular rotation",
             AND(E1187&lt;90,C1187&gt;2011,AND(F1187&lt;=100,F1187&gt;25)),"Moderate: underrated new model with regular rotation",
             AND(E1187&lt;90,C1187&lt;2000,AND(F1187&lt;=100,F1187&gt;25)),"Moderate: underrated old model with regular rotation",
             AND(C1187&lt;=2011,F1187&lt;=25),"Low: not new model and bad rotation",
             AND(E1187&gt;110,AND(C1187&lt;=2011,C1187&gt;=2000),F1187&lt;=25),"Low: overrated regular model with bad rotation",
             AND(E1187&gt;110,C1187&lt;2011,AND(F1187&lt;=100,F1187&gt;25)),"Low: overrated regular model (not new) with regular rotation",
             AND(E1187&gt;110,C1187&gt;2011,F1187&lt;=25),"Low: overrated new model with bad rotation"
)</f>
        <v>Moderate: fair price and regular to good rotation</v>
      </c>
    </row>
    <row r="1188" spans="1:8" x14ac:dyDescent="0.3">
      <c r="A1188" t="s">
        <v>15</v>
      </c>
      <c r="B1188" t="s">
        <v>257</v>
      </c>
      <c r="C1188">
        <v>2014</v>
      </c>
      <c r="D1188">
        <v>38049.330357142855</v>
      </c>
      <c r="E1188">
        <v>99.429116604814467</v>
      </c>
      <c r="F1188">
        <v>224</v>
      </c>
      <c r="H1188" t="str" cm="1">
        <f t="array" ref="H1188">_xlfn.IFS(
             AND(E1188&gt;110,C1188&gt;2011,F1188&gt;100),"High: overrated, new and good rotation",
             AND(E1188&lt;90,C1188&gt;2011,F1188&gt;100),"High: underrated, new and good rotation",
             AND(E1188&lt;90,C1188&lt;2011,F1188&gt;100),"High: underrated, not too new but good rotation",
             AND(E1188&lt;=110,C1188&gt;2011,F1188&lt;=25),"Critic: well priced/underrated and new, but bad rotation",
             AND(E1188&gt;110,F1188&gt;100),"Top Tier: premium vehicules that tend to be sold above market prices",
             AND(E1188&gt;=90,E1188&lt;=110,F1188&gt;25),"Moderate: fair price and regular to good rotation",
             AND(E1188&lt;90,AND(C1188&lt;=2011,C1188&gt;=2000),AND(F1188&lt;100,F1188&gt;25)),"Moderate: underrated regular model and regular rotation",
             AND(E1188&lt;90,C1188&gt;2011,AND(F1188&lt;=100,F1188&gt;25)),"Moderate: underrated new model with regular rotation",
             AND(E1188&lt;90,C1188&lt;2000,AND(F1188&lt;=100,F1188&gt;25)),"Moderate: underrated old model with regular rotation",
             AND(C1188&lt;=2011,F1188&lt;=25),"Low: not new model and bad rotation",
             AND(E1188&gt;110,AND(C1188&lt;=2011,C1188&gt;=2000),F1188&lt;=25),"Low: overrated regular model with bad rotation",
             AND(E1188&gt;110,C1188&lt;2011,AND(F1188&lt;=100,F1188&gt;25)),"Low: overrated regular model (not new) with regular rotation",
             AND(E1188&gt;110,C1188&gt;2011,F1188&lt;=25),"Low: overrated new model with bad rotation"
)</f>
        <v>Moderate: fair price and regular to good rotation</v>
      </c>
    </row>
    <row r="1189" spans="1:8" x14ac:dyDescent="0.3">
      <c r="A1189" t="s">
        <v>15</v>
      </c>
      <c r="B1189" t="s">
        <v>257</v>
      </c>
      <c r="C1189">
        <v>2015</v>
      </c>
      <c r="D1189">
        <v>45801.971326164872</v>
      </c>
      <c r="E1189">
        <v>98.233340069549627</v>
      </c>
      <c r="F1189">
        <v>279</v>
      </c>
      <c r="H1189" t="str" cm="1">
        <f t="array" ref="H1189">_xlfn.IFS(
             AND(E1189&gt;110,C1189&gt;2011,F1189&gt;100),"High: overrated, new and good rotation",
             AND(E1189&lt;90,C1189&gt;2011,F1189&gt;100),"High: underrated, new and good rotation",
             AND(E1189&lt;90,C1189&lt;2011,F1189&gt;100),"High: underrated, not too new but good rotation",
             AND(E1189&lt;=110,C1189&gt;2011,F1189&lt;=25),"Critic: well priced/underrated and new, but bad rotation",
             AND(E1189&gt;110,F1189&gt;100),"Top Tier: premium vehicules that tend to be sold above market prices",
             AND(E1189&gt;=90,E1189&lt;=110,F1189&gt;25),"Moderate: fair price and regular to good rotation",
             AND(E1189&lt;90,AND(C1189&lt;=2011,C1189&gt;=2000),AND(F1189&lt;100,F1189&gt;25)),"Moderate: underrated regular model and regular rotation",
             AND(E1189&lt;90,C1189&gt;2011,AND(F1189&lt;=100,F1189&gt;25)),"Moderate: underrated new model with regular rotation",
             AND(E1189&lt;90,C1189&lt;2000,AND(F1189&lt;=100,F1189&gt;25)),"Moderate: underrated old model with regular rotation",
             AND(C1189&lt;=2011,F1189&lt;=25),"Low: not new model and bad rotation",
             AND(E1189&gt;110,AND(C1189&lt;=2011,C1189&gt;=2000),F1189&lt;=25),"Low: overrated regular model with bad rotation",
             AND(E1189&gt;110,C1189&lt;2011,AND(F1189&lt;=100,F1189&gt;25)),"Low: overrated regular model (not new) with regular rotation",
             AND(E1189&gt;110,C1189&gt;2011,F1189&lt;=25),"Low: overrated new model with bad rotation"
)</f>
        <v>Moderate: fair price and regular to good rotation</v>
      </c>
    </row>
    <row r="1190" spans="1:8" x14ac:dyDescent="0.3">
      <c r="A1190" t="s">
        <v>15</v>
      </c>
      <c r="B1190" t="s">
        <v>258</v>
      </c>
      <c r="C1190">
        <v>2008</v>
      </c>
      <c r="D1190">
        <v>12264.285714285714</v>
      </c>
      <c r="E1190">
        <v>99.600307893134826</v>
      </c>
      <c r="F1190">
        <v>14</v>
      </c>
      <c r="H1190" t="str" cm="1">
        <f t="array" ref="H1190">_xlfn.IFS(
             AND(E1190&gt;110,C1190&gt;2011,F1190&gt;100),"High: overrated, new and good rotation",
             AND(E1190&lt;90,C1190&gt;2011,F1190&gt;100),"High: underrated, new and good rotation",
             AND(E1190&lt;90,C1190&lt;2011,F1190&gt;100),"High: underrated, not too new but good rotation",
             AND(E1190&lt;=110,C1190&gt;2011,F1190&lt;=25),"Critic: well priced/underrated and new, but bad rotation",
             AND(E1190&gt;110,F1190&gt;100),"Top Tier: premium vehicules that tend to be sold above market prices",
             AND(E1190&gt;=90,E1190&lt;=110,F1190&gt;25),"Moderate: fair price and regular to good rotation",
             AND(E1190&lt;90,AND(C1190&lt;=2011,C1190&gt;=2000),AND(F1190&lt;100,F1190&gt;25)),"Moderate: underrated regular model and regular rotation",
             AND(E1190&lt;90,C1190&gt;2011,AND(F1190&lt;=100,F1190&gt;25)),"Moderate: underrated new model with regular rotation",
             AND(E1190&lt;90,C1190&lt;2000,AND(F1190&lt;=100,F1190&gt;25)),"Moderate: underrated old model with regular rotation",
             AND(C1190&lt;=2011,F1190&lt;=25),"Low: not new model and bad rotation",
             AND(E1190&gt;110,AND(C1190&lt;=2011,C1190&gt;=2000),F1190&lt;=25),"Low: overrated regular model with bad rotation",
             AND(E1190&gt;110,C1190&lt;2011,AND(F1190&lt;=100,F1190&gt;25)),"Low: overrated regular model (not new) with regular rotation",
             AND(E1190&gt;110,C1190&gt;2011,F1190&lt;=25),"Low: overrated new model with bad rotation"
)</f>
        <v>Low: not new model and bad rotation</v>
      </c>
    </row>
    <row r="1191" spans="1:8" x14ac:dyDescent="0.3">
      <c r="A1191" t="s">
        <v>15</v>
      </c>
      <c r="B1191" t="s">
        <v>258</v>
      </c>
      <c r="C1191">
        <v>2009</v>
      </c>
      <c r="D1191">
        <v>15196.875</v>
      </c>
      <c r="E1191">
        <v>99.264657338522582</v>
      </c>
      <c r="F1191">
        <v>16</v>
      </c>
      <c r="H1191" t="str" cm="1">
        <f t="array" ref="H1191">_xlfn.IFS(
             AND(E1191&gt;110,C1191&gt;2011,F1191&gt;100),"High: overrated, new and good rotation",
             AND(E1191&lt;90,C1191&gt;2011,F1191&gt;100),"High: underrated, new and good rotation",
             AND(E1191&lt;90,C1191&lt;2011,F1191&gt;100),"High: underrated, not too new but good rotation",
             AND(E1191&lt;=110,C1191&gt;2011,F1191&lt;=25),"Critic: well priced/underrated and new, but bad rotation",
             AND(E1191&gt;110,F1191&gt;100),"Top Tier: premium vehicules that tend to be sold above market prices",
             AND(E1191&gt;=90,E1191&lt;=110,F1191&gt;25),"Moderate: fair price and regular to good rotation",
             AND(E1191&lt;90,AND(C1191&lt;=2011,C1191&gt;=2000),AND(F1191&lt;100,F1191&gt;25)),"Moderate: underrated regular model and regular rotation",
             AND(E1191&lt;90,C1191&gt;2011,AND(F1191&lt;=100,F1191&gt;25)),"Moderate: underrated new model with regular rotation",
             AND(E1191&lt;90,C1191&lt;2000,AND(F1191&lt;=100,F1191&gt;25)),"Moderate: underrated old model with regular rotation",
             AND(C1191&lt;=2011,F1191&lt;=25),"Low: not new model and bad rotation",
             AND(E1191&gt;110,AND(C1191&lt;=2011,C1191&gt;=2000),F1191&lt;=25),"Low: overrated regular model with bad rotation",
             AND(E1191&gt;110,C1191&lt;2011,AND(F1191&lt;=100,F1191&gt;25)),"Low: overrated regular model (not new) with regular rotation",
             AND(E1191&gt;110,C1191&gt;2011,F1191&lt;=25),"Low: overrated new model with bad rotation"
)</f>
        <v>Low: not new model and bad rotation</v>
      </c>
    </row>
    <row r="1192" spans="1:8" x14ac:dyDescent="0.3">
      <c r="A1192" t="s">
        <v>15</v>
      </c>
      <c r="B1192" t="s">
        <v>258</v>
      </c>
      <c r="C1192">
        <v>2010</v>
      </c>
      <c r="D1192">
        <v>21250</v>
      </c>
      <c r="E1192">
        <v>104.38938268598562</v>
      </c>
      <c r="F1192">
        <v>2</v>
      </c>
      <c r="H1192" t="str" cm="1">
        <f t="array" ref="H1192">_xlfn.IFS(
             AND(E1192&gt;110,C1192&gt;2011,F1192&gt;100),"High: overrated, new and good rotation",
             AND(E1192&lt;90,C1192&gt;2011,F1192&gt;100),"High: underrated, new and good rotation",
             AND(E1192&lt;90,C1192&lt;2011,F1192&gt;100),"High: underrated, not too new but good rotation",
             AND(E1192&lt;=110,C1192&gt;2011,F1192&lt;=25),"Critic: well priced/underrated and new, but bad rotation",
             AND(E1192&gt;110,F1192&gt;100),"Top Tier: premium vehicules that tend to be sold above market prices",
             AND(E1192&gt;=90,E1192&lt;=110,F1192&gt;25),"Moderate: fair price and regular to good rotation",
             AND(E1192&lt;90,AND(C1192&lt;=2011,C1192&gt;=2000),AND(F1192&lt;100,F1192&gt;25)),"Moderate: underrated regular model and regular rotation",
             AND(E1192&lt;90,C1192&gt;2011,AND(F1192&lt;=100,F1192&gt;25)),"Moderate: underrated new model with regular rotation",
             AND(E1192&lt;90,C1192&lt;2000,AND(F1192&lt;=100,F1192&gt;25)),"Moderate: underrated old model with regular rotation",
             AND(C1192&lt;=2011,F1192&lt;=25),"Low: not new model and bad rotation",
             AND(E1192&gt;110,AND(C1192&lt;=2011,C1192&gt;=2000),F1192&lt;=25),"Low: overrated regular model with bad rotation",
             AND(E1192&gt;110,C1192&lt;2011,AND(F1192&lt;=100,F1192&gt;25)),"Low: overrated regular model (not new) with regular rotation",
             AND(E1192&gt;110,C1192&gt;2011,F1192&lt;=25),"Low: overrated new model with bad rotation"
)</f>
        <v>Low: not new model and bad rotation</v>
      </c>
    </row>
    <row r="1193" spans="1:8" x14ac:dyDescent="0.3">
      <c r="A1193" t="s">
        <v>15</v>
      </c>
      <c r="B1193" t="s">
        <v>259</v>
      </c>
      <c r="C1193">
        <v>2000</v>
      </c>
      <c r="D1193">
        <v>1053.125</v>
      </c>
      <c r="E1193">
        <v>62.693182256301043</v>
      </c>
      <c r="F1193">
        <v>8</v>
      </c>
      <c r="H1193" t="str" cm="1">
        <f t="array" ref="H1193">_xlfn.IFS(
             AND(E1193&gt;110,C1193&gt;2011,F1193&gt;100),"High: overrated, new and good rotation",
             AND(E1193&lt;90,C1193&gt;2011,F1193&gt;100),"High: underrated, new and good rotation",
             AND(E1193&lt;90,C1193&lt;2011,F1193&gt;100),"High: underrated, not too new but good rotation",
             AND(E1193&lt;=110,C1193&gt;2011,F1193&lt;=25),"Critic: well priced/underrated and new, but bad rotation",
             AND(E1193&gt;110,F1193&gt;100),"Top Tier: premium vehicules that tend to be sold above market prices",
             AND(E1193&gt;=90,E1193&lt;=110,F1193&gt;25),"Moderate: fair price and regular to good rotation",
             AND(E1193&lt;90,AND(C1193&lt;=2011,C1193&gt;=2000),AND(F1193&lt;100,F1193&gt;25)),"Moderate: underrated regular model and regular rotation",
             AND(E1193&lt;90,C1193&gt;2011,AND(F1193&lt;=100,F1193&gt;25)),"Moderate: underrated new model with regular rotation",
             AND(E1193&lt;90,C1193&lt;2000,AND(F1193&lt;=100,F1193&gt;25)),"Moderate: underrated old model with regular rotation",
             AND(C1193&lt;=2011,F1193&lt;=25),"Low: not new model and bad rotation",
             AND(E1193&gt;110,AND(C1193&lt;=2011,C1193&gt;=2000),F1193&lt;=25),"Low: overrated regular model with bad rotation",
             AND(E1193&gt;110,C1193&lt;2011,AND(F1193&lt;=100,F1193&gt;25)),"Low: overrated regular model (not new) with regular rotation",
             AND(E1193&gt;110,C1193&gt;2011,F1193&lt;=25),"Low: overrated new model with bad rotation"
)</f>
        <v>Low: not new model and bad rotation</v>
      </c>
    </row>
    <row r="1194" spans="1:8" x14ac:dyDescent="0.3">
      <c r="A1194" t="s">
        <v>15</v>
      </c>
      <c r="B1194" t="s">
        <v>260</v>
      </c>
      <c r="C1194">
        <v>1999</v>
      </c>
      <c r="D1194">
        <v>400</v>
      </c>
      <c r="E1194">
        <v>44.444444444444443</v>
      </c>
      <c r="F1194">
        <v>1</v>
      </c>
      <c r="H1194" t="str" cm="1">
        <f t="array" ref="H1194">_xlfn.IFS(
             AND(E1194&gt;110,C1194&gt;2011,F1194&gt;100),"High: overrated, new and good rotation",
             AND(E1194&lt;90,C1194&gt;2011,F1194&gt;100),"High: underrated, new and good rotation",
             AND(E1194&lt;90,C1194&lt;2011,F1194&gt;100),"High: underrated, not too new but good rotation",
             AND(E1194&lt;=110,C1194&gt;2011,F1194&lt;=25),"Critic: well priced/underrated and new, but bad rotation",
             AND(E1194&gt;110,F1194&gt;100),"Top Tier: premium vehicules that tend to be sold above market prices",
             AND(E1194&gt;=90,E1194&lt;=110,F1194&gt;25),"Moderate: fair price and regular to good rotation",
             AND(E1194&lt;90,AND(C1194&lt;=2011,C1194&gt;=2000),AND(F1194&lt;100,F1194&gt;25)),"Moderate: underrated regular model and regular rotation",
             AND(E1194&lt;90,C1194&gt;2011,AND(F1194&lt;=100,F1194&gt;25)),"Moderate: underrated new model with regular rotation",
             AND(E1194&lt;90,C1194&lt;2000,AND(F1194&lt;=100,F1194&gt;25)),"Moderate: underrated old model with regular rotation",
             AND(C1194&lt;=2011,F1194&lt;=25),"Low: not new model and bad rotation",
             AND(E1194&gt;110,AND(C1194&lt;=2011,C1194&gt;=2000),F1194&lt;=25),"Low: overrated regular model with bad rotation",
             AND(E1194&gt;110,C1194&lt;2011,AND(F1194&lt;=100,F1194&gt;25)),"Low: overrated regular model (not new) with regular rotation",
             AND(E1194&gt;110,C1194&gt;2011,F1194&lt;=25),"Low: overrated new model with bad rotation"
)</f>
        <v>Low: not new model and bad rotation</v>
      </c>
    </row>
    <row r="1195" spans="1:8" x14ac:dyDescent="0.3">
      <c r="A1195" t="s">
        <v>15</v>
      </c>
      <c r="B1195" t="s">
        <v>260</v>
      </c>
      <c r="C1195">
        <v>2000</v>
      </c>
      <c r="D1195">
        <v>1737.5</v>
      </c>
      <c r="E1195">
        <v>100.68367182354602</v>
      </c>
      <c r="F1195">
        <v>4</v>
      </c>
      <c r="H1195" t="str" cm="1">
        <f t="array" ref="H1195">_xlfn.IFS(
             AND(E1195&gt;110,C1195&gt;2011,F1195&gt;100),"High: overrated, new and good rotation",
             AND(E1195&lt;90,C1195&gt;2011,F1195&gt;100),"High: underrated, new and good rotation",
             AND(E1195&lt;90,C1195&lt;2011,F1195&gt;100),"High: underrated, not too new but good rotation",
             AND(E1195&lt;=110,C1195&gt;2011,F1195&lt;=25),"Critic: well priced/underrated and new, but bad rotation",
             AND(E1195&gt;110,F1195&gt;100),"Top Tier: premium vehicules that tend to be sold above market prices",
             AND(E1195&gt;=90,E1195&lt;=110,F1195&gt;25),"Moderate: fair price and regular to good rotation",
             AND(E1195&lt;90,AND(C1195&lt;=2011,C1195&gt;=2000),AND(F1195&lt;100,F1195&gt;25)),"Moderate: underrated regular model and regular rotation",
             AND(E1195&lt;90,C1195&gt;2011,AND(F1195&lt;=100,F1195&gt;25)),"Moderate: underrated new model with regular rotation",
             AND(E1195&lt;90,C1195&lt;2000,AND(F1195&lt;=100,F1195&gt;25)),"Moderate: underrated old model with regular rotation",
             AND(C1195&lt;=2011,F1195&lt;=25),"Low: not new model and bad rotation",
             AND(E1195&gt;110,AND(C1195&lt;=2011,C1195&gt;=2000),F1195&lt;=25),"Low: overrated regular model with bad rotation",
             AND(E1195&gt;110,C1195&lt;2011,AND(F1195&lt;=100,F1195&gt;25)),"Low: overrated regular model (not new) with regular rotation",
             AND(E1195&gt;110,C1195&gt;2011,F1195&lt;=25),"Low: overrated new model with bad rotation"
)</f>
        <v>Low: not new model and bad rotation</v>
      </c>
    </row>
    <row r="1196" spans="1:8" x14ac:dyDescent="0.3">
      <c r="A1196" t="s">
        <v>15</v>
      </c>
      <c r="B1196" t="s">
        <v>260</v>
      </c>
      <c r="C1196">
        <v>2001</v>
      </c>
      <c r="D1196">
        <v>1471.875</v>
      </c>
      <c r="E1196">
        <v>92.959688193824107</v>
      </c>
      <c r="F1196">
        <v>16</v>
      </c>
      <c r="H1196" t="str" cm="1">
        <f t="array" ref="H1196">_xlfn.IFS(
             AND(E1196&gt;110,C1196&gt;2011,F1196&gt;100),"High: overrated, new and good rotation",
             AND(E1196&lt;90,C1196&gt;2011,F1196&gt;100),"High: underrated, new and good rotation",
             AND(E1196&lt;90,C1196&lt;2011,F1196&gt;100),"High: underrated, not too new but good rotation",
             AND(E1196&lt;=110,C1196&gt;2011,F1196&lt;=25),"Critic: well priced/underrated and new, but bad rotation",
             AND(E1196&gt;110,F1196&gt;100),"Top Tier: premium vehicules that tend to be sold above market prices",
             AND(E1196&gt;=90,E1196&lt;=110,F1196&gt;25),"Moderate: fair price and regular to good rotation",
             AND(E1196&lt;90,AND(C1196&lt;=2011,C1196&gt;=2000),AND(F1196&lt;100,F1196&gt;25)),"Moderate: underrated regular model and regular rotation",
             AND(E1196&lt;90,C1196&gt;2011,AND(F1196&lt;=100,F1196&gt;25)),"Moderate: underrated new model with regular rotation",
             AND(E1196&lt;90,C1196&lt;2000,AND(F1196&lt;=100,F1196&gt;25)),"Moderate: underrated old model with regular rotation",
             AND(C1196&lt;=2011,F1196&lt;=25),"Low: not new model and bad rotation",
             AND(E1196&gt;110,AND(C1196&lt;=2011,C1196&gt;=2000),F1196&lt;=25),"Low: overrated regular model with bad rotation",
             AND(E1196&gt;110,C1196&lt;2011,AND(F1196&lt;=100,F1196&gt;25)),"Low: overrated regular model (not new) with regular rotation",
             AND(E1196&gt;110,C1196&gt;2011,F1196&lt;=25),"Low: overrated new model with bad rotation"
)</f>
        <v>Low: not new model and bad rotation</v>
      </c>
    </row>
    <row r="1197" spans="1:8" x14ac:dyDescent="0.3">
      <c r="A1197" t="s">
        <v>15</v>
      </c>
      <c r="B1197" t="s">
        <v>260</v>
      </c>
      <c r="C1197">
        <v>2002</v>
      </c>
      <c r="D1197">
        <v>1431.578947368421</v>
      </c>
      <c r="E1197">
        <v>109.51067931577235</v>
      </c>
      <c r="F1197">
        <v>19</v>
      </c>
      <c r="H1197" t="str" cm="1">
        <f t="array" ref="H1197">_xlfn.IFS(
             AND(E1197&gt;110,C1197&gt;2011,F1197&gt;100),"High: overrated, new and good rotation",
             AND(E1197&lt;90,C1197&gt;2011,F1197&gt;100),"High: underrated, new and good rotation",
             AND(E1197&lt;90,C1197&lt;2011,F1197&gt;100),"High: underrated, not too new but good rotation",
             AND(E1197&lt;=110,C1197&gt;2011,F1197&lt;=25),"Critic: well priced/underrated and new, but bad rotation",
             AND(E1197&gt;110,F1197&gt;100),"Top Tier: premium vehicules that tend to be sold above market prices",
             AND(E1197&gt;=90,E1197&lt;=110,F1197&gt;25),"Moderate: fair price and regular to good rotation",
             AND(E1197&lt;90,AND(C1197&lt;=2011,C1197&gt;=2000),AND(F1197&lt;100,F1197&gt;25)),"Moderate: underrated regular model and regular rotation",
             AND(E1197&lt;90,C1197&gt;2011,AND(F1197&lt;=100,F1197&gt;25)),"Moderate: underrated new model with regular rotation",
             AND(E1197&lt;90,C1197&lt;2000,AND(F1197&lt;=100,F1197&gt;25)),"Moderate: underrated old model with regular rotation",
             AND(C1197&lt;=2011,F1197&lt;=25),"Low: not new model and bad rotation",
             AND(E1197&gt;110,AND(C1197&lt;=2011,C1197&gt;=2000),F1197&lt;=25),"Low: overrated regular model with bad rotation",
             AND(E1197&gt;110,C1197&lt;2011,AND(F1197&lt;=100,F1197&gt;25)),"Low: overrated regular model (not new) with regular rotation",
             AND(E1197&gt;110,C1197&gt;2011,F1197&lt;=25),"Low: overrated new model with bad rotation"
)</f>
        <v>Low: not new model and bad rotation</v>
      </c>
    </row>
    <row r="1198" spans="1:8" x14ac:dyDescent="0.3">
      <c r="A1198" t="s">
        <v>15</v>
      </c>
      <c r="B1198" t="s">
        <v>260</v>
      </c>
      <c r="C1198">
        <v>2003</v>
      </c>
      <c r="D1198">
        <v>2200</v>
      </c>
      <c r="E1198">
        <v>106.07552321980403</v>
      </c>
      <c r="F1198">
        <v>14</v>
      </c>
      <c r="H1198" t="str" cm="1">
        <f t="array" ref="H1198">_xlfn.IFS(
             AND(E1198&gt;110,C1198&gt;2011,F1198&gt;100),"High: overrated, new and good rotation",
             AND(E1198&lt;90,C1198&gt;2011,F1198&gt;100),"High: underrated, new and good rotation",
             AND(E1198&lt;90,C1198&lt;2011,F1198&gt;100),"High: underrated, not too new but good rotation",
             AND(E1198&lt;=110,C1198&gt;2011,F1198&lt;=25),"Critic: well priced/underrated and new, but bad rotation",
             AND(E1198&gt;110,F1198&gt;100),"Top Tier: premium vehicules that tend to be sold above market prices",
             AND(E1198&gt;=90,E1198&lt;=110,F1198&gt;25),"Moderate: fair price and regular to good rotation",
             AND(E1198&lt;90,AND(C1198&lt;=2011,C1198&gt;=2000),AND(F1198&lt;100,F1198&gt;25)),"Moderate: underrated regular model and regular rotation",
             AND(E1198&lt;90,C1198&gt;2011,AND(F1198&lt;=100,F1198&gt;25)),"Moderate: underrated new model with regular rotation",
             AND(E1198&lt;90,C1198&lt;2000,AND(F1198&lt;=100,F1198&gt;25)),"Moderate: underrated old model with regular rotation",
             AND(C1198&lt;=2011,F1198&lt;=25),"Low: not new model and bad rotation",
             AND(E1198&gt;110,AND(C1198&lt;=2011,C1198&gt;=2000),F1198&lt;=25),"Low: overrated regular model with bad rotation",
             AND(E1198&gt;110,C1198&lt;2011,AND(F1198&lt;=100,F1198&gt;25)),"Low: overrated regular model (not new) with regular rotation",
             AND(E1198&gt;110,C1198&gt;2011,F1198&lt;=25),"Low: overrated new model with bad rotation"
)</f>
        <v>Low: not new model and bad rotation</v>
      </c>
    </row>
    <row r="1199" spans="1:8" x14ac:dyDescent="0.3">
      <c r="A1199" t="s">
        <v>15</v>
      </c>
      <c r="B1199" t="s">
        <v>260</v>
      </c>
      <c r="C1199">
        <v>2004</v>
      </c>
      <c r="D1199">
        <v>2171.1538461538462</v>
      </c>
      <c r="E1199">
        <v>121.69350209994755</v>
      </c>
      <c r="F1199">
        <v>13</v>
      </c>
      <c r="H1199" t="str" cm="1">
        <f t="array" ref="H1199">_xlfn.IFS(
             AND(E1199&gt;110,C1199&gt;2011,F1199&gt;100),"High: overrated, new and good rotation",
             AND(E1199&lt;90,C1199&gt;2011,F1199&gt;100),"High: underrated, new and good rotation",
             AND(E1199&lt;90,C1199&lt;2011,F1199&gt;100),"High: underrated, not too new but good rotation",
             AND(E1199&lt;=110,C1199&gt;2011,F1199&lt;=25),"Critic: well priced/underrated and new, but bad rotation",
             AND(E1199&gt;110,F1199&gt;100),"Top Tier: premium vehicules that tend to be sold above market prices",
             AND(E1199&gt;=90,E1199&lt;=110,F1199&gt;25),"Moderate: fair price and regular to good rotation",
             AND(E1199&lt;90,AND(C1199&lt;=2011,C1199&gt;=2000),AND(F1199&lt;100,F1199&gt;25)),"Moderate: underrated regular model and regular rotation",
             AND(E1199&lt;90,C1199&gt;2011,AND(F1199&lt;=100,F1199&gt;25)),"Moderate: underrated new model with regular rotation",
             AND(E1199&lt;90,C1199&lt;2000,AND(F1199&lt;=100,F1199&gt;25)),"Moderate: underrated old model with regular rotation",
             AND(C1199&lt;=2011,F1199&lt;=25),"Low: not new model and bad rotation",
             AND(E1199&gt;110,AND(C1199&lt;=2011,C1199&gt;=2000),F1199&lt;=25),"Low: overrated regular model with bad rotation",
             AND(E1199&gt;110,C1199&lt;2011,AND(F1199&lt;=100,F1199&gt;25)),"Low: overrated regular model (not new) with regular rotation",
             AND(E1199&gt;110,C1199&gt;2011,F1199&lt;=25),"Low: overrated new model with bad rotation"
)</f>
        <v>Low: not new model and bad rotation</v>
      </c>
    </row>
    <row r="1200" spans="1:8" x14ac:dyDescent="0.3">
      <c r="A1200" t="s">
        <v>15</v>
      </c>
      <c r="B1200" t="s">
        <v>261</v>
      </c>
      <c r="C1200">
        <v>2002</v>
      </c>
      <c r="D1200">
        <v>2001.3888888888889</v>
      </c>
      <c r="E1200">
        <v>95.881657129596405</v>
      </c>
      <c r="F1200">
        <v>162</v>
      </c>
      <c r="H1200" t="str" cm="1">
        <f t="array" ref="H1200">_xlfn.IFS(
             AND(E1200&gt;110,C1200&gt;2011,F1200&gt;100),"High: overrated, new and good rotation",
             AND(E1200&lt;90,C1200&gt;2011,F1200&gt;100),"High: underrated, new and good rotation",
             AND(E1200&lt;90,C1200&lt;2011,F1200&gt;100),"High: underrated, not too new but good rotation",
             AND(E1200&lt;=110,C1200&gt;2011,F1200&lt;=25),"Critic: well priced/underrated and new, but bad rotation",
             AND(E1200&gt;110,F1200&gt;100),"Top Tier: premium vehicules that tend to be sold above market prices",
             AND(E1200&gt;=90,E1200&lt;=110,F1200&gt;25),"Moderate: fair price and regular to good rotation",
             AND(E1200&lt;90,AND(C1200&lt;=2011,C1200&gt;=2000),AND(F1200&lt;100,F1200&gt;25)),"Moderate: underrated regular model and regular rotation",
             AND(E1200&lt;90,C1200&gt;2011,AND(F1200&lt;=100,F1200&gt;25)),"Moderate: underrated new model with regular rotation",
             AND(E1200&lt;90,C1200&lt;2000,AND(F1200&lt;=100,F1200&gt;25)),"Moderate: underrated old model with regular rotation",
             AND(C1200&lt;=2011,F1200&lt;=25),"Low: not new model and bad rotation",
             AND(E1200&gt;110,AND(C1200&lt;=2011,C1200&gt;=2000),F1200&lt;=25),"Low: overrated regular model with bad rotation",
             AND(E1200&gt;110,C1200&lt;2011,AND(F1200&lt;=100,F1200&gt;25)),"Low: overrated regular model (not new) with regular rotation",
             AND(E1200&gt;110,C1200&gt;2011,F1200&lt;=25),"Low: overrated new model with bad rotation"
)</f>
        <v>Moderate: fair price and regular to good rotation</v>
      </c>
    </row>
    <row r="1201" spans="1:8" x14ac:dyDescent="0.3">
      <c r="A1201" t="s">
        <v>15</v>
      </c>
      <c r="B1201" t="s">
        <v>261</v>
      </c>
      <c r="C1201">
        <v>2005</v>
      </c>
      <c r="D1201">
        <v>3183.8443396226417</v>
      </c>
      <c r="E1201">
        <v>90.767567170234472</v>
      </c>
      <c r="F1201">
        <v>212</v>
      </c>
      <c r="H1201" t="str" cm="1">
        <f t="array" ref="H1201">_xlfn.IFS(
             AND(E1201&gt;110,C1201&gt;2011,F1201&gt;100),"High: overrated, new and good rotation",
             AND(E1201&lt;90,C1201&gt;2011,F1201&gt;100),"High: underrated, new and good rotation",
             AND(E1201&lt;90,C1201&lt;2011,F1201&gt;100),"High: underrated, not too new but good rotation",
             AND(E1201&lt;=110,C1201&gt;2011,F1201&lt;=25),"Critic: well priced/underrated and new, but bad rotation",
             AND(E1201&gt;110,F1201&gt;100),"Top Tier: premium vehicules that tend to be sold above market prices",
             AND(E1201&gt;=90,E1201&lt;=110,F1201&gt;25),"Moderate: fair price and regular to good rotation",
             AND(E1201&lt;90,AND(C1201&lt;=2011,C1201&gt;=2000),AND(F1201&lt;100,F1201&gt;25)),"Moderate: underrated regular model and regular rotation",
             AND(E1201&lt;90,C1201&gt;2011,AND(F1201&lt;=100,F1201&gt;25)),"Moderate: underrated new model with regular rotation",
             AND(E1201&lt;90,C1201&lt;2000,AND(F1201&lt;=100,F1201&gt;25)),"Moderate: underrated old model with regular rotation",
             AND(C1201&lt;=2011,F1201&lt;=25),"Low: not new model and bad rotation",
             AND(E1201&gt;110,AND(C1201&lt;=2011,C1201&gt;=2000),F1201&lt;=25),"Low: overrated regular model with bad rotation",
             AND(E1201&gt;110,C1201&lt;2011,AND(F1201&lt;=100,F1201&gt;25)),"Low: overrated regular model (not new) with regular rotation",
             AND(E1201&gt;110,C1201&gt;2011,F1201&lt;=25),"Low: overrated new model with bad rotation"
)</f>
        <v>Moderate: fair price and regular to good rotation</v>
      </c>
    </row>
    <row r="1202" spans="1:8" x14ac:dyDescent="0.3">
      <c r="A1202" t="s">
        <v>15</v>
      </c>
      <c r="B1202" t="s">
        <v>261</v>
      </c>
      <c r="C1202">
        <v>2006</v>
      </c>
      <c r="D1202">
        <v>3849.5515695067265</v>
      </c>
      <c r="E1202">
        <v>98.231286993123234</v>
      </c>
      <c r="F1202">
        <v>223</v>
      </c>
      <c r="H1202" t="str" cm="1">
        <f t="array" ref="H1202">_xlfn.IFS(
             AND(E1202&gt;110,C1202&gt;2011,F1202&gt;100),"High: overrated, new and good rotation",
             AND(E1202&lt;90,C1202&gt;2011,F1202&gt;100),"High: underrated, new and good rotation",
             AND(E1202&lt;90,C1202&lt;2011,F1202&gt;100),"High: underrated, not too new but good rotation",
             AND(E1202&lt;=110,C1202&gt;2011,F1202&lt;=25),"Critic: well priced/underrated and new, but bad rotation",
             AND(E1202&gt;110,F1202&gt;100),"Top Tier: premium vehicules that tend to be sold above market prices",
             AND(E1202&gt;=90,E1202&lt;=110,F1202&gt;25),"Moderate: fair price and regular to good rotation",
             AND(E1202&lt;90,AND(C1202&lt;=2011,C1202&gt;=2000),AND(F1202&lt;100,F1202&gt;25)),"Moderate: underrated regular model and regular rotation",
             AND(E1202&lt;90,C1202&gt;2011,AND(F1202&lt;=100,F1202&gt;25)),"Moderate: underrated new model with regular rotation",
             AND(E1202&lt;90,C1202&lt;2000,AND(F1202&lt;=100,F1202&gt;25)),"Moderate: underrated old model with regular rotation",
             AND(C1202&lt;=2011,F1202&lt;=25),"Low: not new model and bad rotation",
             AND(E1202&gt;110,AND(C1202&lt;=2011,C1202&gt;=2000),F1202&lt;=25),"Low: overrated regular model with bad rotation",
             AND(E1202&gt;110,C1202&lt;2011,AND(F1202&lt;=100,F1202&gt;25)),"Low: overrated regular model (not new) with regular rotation",
             AND(E1202&gt;110,C1202&gt;2011,F1202&lt;=25),"Low: overrated new model with bad rotation"
)</f>
        <v>Moderate: fair price and regular to good rotation</v>
      </c>
    </row>
    <row r="1203" spans="1:8" x14ac:dyDescent="0.3">
      <c r="A1203" t="s">
        <v>15</v>
      </c>
      <c r="B1203" t="s">
        <v>261</v>
      </c>
      <c r="C1203">
        <v>2007</v>
      </c>
      <c r="D1203">
        <v>5430.5243445692886</v>
      </c>
      <c r="E1203">
        <v>94.366543899686107</v>
      </c>
      <c r="F1203">
        <v>267</v>
      </c>
      <c r="H1203" t="str" cm="1">
        <f t="array" ref="H1203">_xlfn.IFS(
             AND(E1203&gt;110,C1203&gt;2011,F1203&gt;100),"High: overrated, new and good rotation",
             AND(E1203&lt;90,C1203&gt;2011,F1203&gt;100),"High: underrated, new and good rotation",
             AND(E1203&lt;90,C1203&lt;2011,F1203&gt;100),"High: underrated, not too new but good rotation",
             AND(E1203&lt;=110,C1203&gt;2011,F1203&lt;=25),"Critic: well priced/underrated and new, but bad rotation",
             AND(E1203&gt;110,F1203&gt;100),"Top Tier: premium vehicules that tend to be sold above market prices",
             AND(E1203&gt;=90,E1203&lt;=110,F1203&gt;25),"Moderate: fair price and regular to good rotation",
             AND(E1203&lt;90,AND(C1203&lt;=2011,C1203&gt;=2000),AND(F1203&lt;100,F1203&gt;25)),"Moderate: underrated regular model and regular rotation",
             AND(E1203&lt;90,C1203&gt;2011,AND(F1203&lt;=100,F1203&gt;25)),"Moderate: underrated new model with regular rotation",
             AND(E1203&lt;90,C1203&lt;2000,AND(F1203&lt;=100,F1203&gt;25)),"Moderate: underrated old model with regular rotation",
             AND(C1203&lt;=2011,F1203&lt;=25),"Low: not new model and bad rotation",
             AND(E1203&gt;110,AND(C1203&lt;=2011,C1203&gt;=2000),F1203&lt;=25),"Low: overrated regular model with bad rotation",
             AND(E1203&gt;110,C1203&lt;2011,AND(F1203&lt;=100,F1203&gt;25)),"Low: overrated regular model (not new) with regular rotation",
             AND(E1203&gt;110,C1203&gt;2011,F1203&lt;=25),"Low: overrated new model with bad rotation"
)</f>
        <v>Moderate: fair price and regular to good rotation</v>
      </c>
    </row>
    <row r="1204" spans="1:8" x14ac:dyDescent="0.3">
      <c r="A1204" t="s">
        <v>15</v>
      </c>
      <c r="B1204" t="s">
        <v>261</v>
      </c>
      <c r="C1204">
        <v>2008</v>
      </c>
      <c r="D1204">
        <v>6560.8585858585857</v>
      </c>
      <c r="E1204">
        <v>95.824796884955688</v>
      </c>
      <c r="F1204">
        <v>198</v>
      </c>
      <c r="H1204" t="str" cm="1">
        <f t="array" ref="H1204">_xlfn.IFS(
             AND(E1204&gt;110,C1204&gt;2011,F1204&gt;100),"High: overrated, new and good rotation",
             AND(E1204&lt;90,C1204&gt;2011,F1204&gt;100),"High: underrated, new and good rotation",
             AND(E1204&lt;90,C1204&lt;2011,F1204&gt;100),"High: underrated, not too new but good rotation",
             AND(E1204&lt;=110,C1204&gt;2011,F1204&lt;=25),"Critic: well priced/underrated and new, but bad rotation",
             AND(E1204&gt;110,F1204&gt;100),"Top Tier: premium vehicules that tend to be sold above market prices",
             AND(E1204&gt;=90,E1204&lt;=110,F1204&gt;25),"Moderate: fair price and regular to good rotation",
             AND(E1204&lt;90,AND(C1204&lt;=2011,C1204&gt;=2000),AND(F1204&lt;100,F1204&gt;25)),"Moderate: underrated regular model and regular rotation",
             AND(E1204&lt;90,C1204&gt;2011,AND(F1204&lt;=100,F1204&gt;25)),"Moderate: underrated new model with regular rotation",
             AND(E1204&lt;90,C1204&lt;2000,AND(F1204&lt;=100,F1204&gt;25)),"Moderate: underrated old model with regular rotation",
             AND(C1204&lt;=2011,F1204&lt;=25),"Low: not new model and bad rotation",
             AND(E1204&gt;110,AND(C1204&lt;=2011,C1204&gt;=2000),F1204&lt;=25),"Low: overrated regular model with bad rotation",
             AND(E1204&gt;110,C1204&lt;2011,AND(F1204&lt;=100,F1204&gt;25)),"Low: overrated regular model (not new) with regular rotation",
             AND(E1204&gt;110,C1204&gt;2011,F1204&lt;=25),"Low: overrated new model with bad rotation"
)</f>
        <v>Moderate: fair price and regular to good rotation</v>
      </c>
    </row>
    <row r="1205" spans="1:8" x14ac:dyDescent="0.3">
      <c r="A1205" t="s">
        <v>15</v>
      </c>
      <c r="B1205" t="s">
        <v>261</v>
      </c>
      <c r="C1205">
        <v>2009</v>
      </c>
      <c r="D1205">
        <v>6913.04347826087</v>
      </c>
      <c r="E1205">
        <v>93.049302228826733</v>
      </c>
      <c r="F1205">
        <v>23</v>
      </c>
      <c r="H1205" t="str" cm="1">
        <f t="array" ref="H1205">_xlfn.IFS(
             AND(E1205&gt;110,C1205&gt;2011,F1205&gt;100),"High: overrated, new and good rotation",
             AND(E1205&lt;90,C1205&gt;2011,F1205&gt;100),"High: underrated, new and good rotation",
             AND(E1205&lt;90,C1205&lt;2011,F1205&gt;100),"High: underrated, not too new but good rotation",
             AND(E1205&lt;=110,C1205&gt;2011,F1205&lt;=25),"Critic: well priced/underrated and new, but bad rotation",
             AND(E1205&gt;110,F1205&gt;100),"Top Tier: premium vehicules that tend to be sold above market prices",
             AND(E1205&gt;=90,E1205&lt;=110,F1205&gt;25),"Moderate: fair price and regular to good rotation",
             AND(E1205&lt;90,AND(C1205&lt;=2011,C1205&gt;=2000),AND(F1205&lt;100,F1205&gt;25)),"Moderate: underrated regular model and regular rotation",
             AND(E1205&lt;90,C1205&gt;2011,AND(F1205&lt;=100,F1205&gt;25)),"Moderate: underrated new model with regular rotation",
             AND(E1205&lt;90,C1205&lt;2000,AND(F1205&lt;=100,F1205&gt;25)),"Moderate: underrated old model with regular rotation",
             AND(C1205&lt;=2011,F1205&lt;=25),"Low: not new model and bad rotation",
             AND(E1205&gt;110,AND(C1205&lt;=2011,C1205&gt;=2000),F1205&lt;=25),"Low: overrated regular model with bad rotation",
             AND(E1205&gt;110,C1205&lt;2011,AND(F1205&lt;=100,F1205&gt;25)),"Low: overrated regular model (not new) with regular rotation",
             AND(E1205&gt;110,C1205&gt;2011,F1205&lt;=25),"Low: overrated new model with bad rotation"
)</f>
        <v>Low: not new model and bad rotation</v>
      </c>
    </row>
    <row r="1206" spans="1:8" x14ac:dyDescent="0.3">
      <c r="A1206" t="s">
        <v>15</v>
      </c>
      <c r="B1206" t="s">
        <v>262</v>
      </c>
      <c r="C1206">
        <v>2005</v>
      </c>
      <c r="D1206">
        <v>3133.0275229357799</v>
      </c>
      <c r="E1206">
        <v>93.201245026175926</v>
      </c>
      <c r="F1206">
        <v>109</v>
      </c>
      <c r="H1206" t="str" cm="1">
        <f t="array" ref="H1206">_xlfn.IFS(
             AND(E1206&gt;110,C1206&gt;2011,F1206&gt;100),"High: overrated, new and good rotation",
             AND(E1206&lt;90,C1206&gt;2011,F1206&gt;100),"High: underrated, new and good rotation",
             AND(E1206&lt;90,C1206&lt;2011,F1206&gt;100),"High: underrated, not too new but good rotation",
             AND(E1206&lt;=110,C1206&gt;2011,F1206&lt;=25),"Critic: well priced/underrated and new, but bad rotation",
             AND(E1206&gt;110,F1206&gt;100),"Top Tier: premium vehicules that tend to be sold above market prices",
             AND(E1206&gt;=90,E1206&lt;=110,F1206&gt;25),"Moderate: fair price and regular to good rotation",
             AND(E1206&lt;90,AND(C1206&lt;=2011,C1206&gt;=2000),AND(F1206&lt;100,F1206&gt;25)),"Moderate: underrated regular model and regular rotation",
             AND(E1206&lt;90,C1206&gt;2011,AND(F1206&lt;=100,F1206&gt;25)),"Moderate: underrated new model with regular rotation",
             AND(E1206&lt;90,C1206&lt;2000,AND(F1206&lt;=100,F1206&gt;25)),"Moderate: underrated old model with regular rotation",
             AND(C1206&lt;=2011,F1206&lt;=25),"Low: not new model and bad rotation",
             AND(E1206&gt;110,AND(C1206&lt;=2011,C1206&gt;=2000),F1206&lt;=25),"Low: overrated regular model with bad rotation",
             AND(E1206&gt;110,C1206&lt;2011,AND(F1206&lt;=100,F1206&gt;25)),"Low: overrated regular model (not new) with regular rotation",
             AND(E1206&gt;110,C1206&gt;2011,F1206&lt;=25),"Low: overrated new model with bad rotation"
)</f>
        <v>Moderate: fair price and regular to good rotation</v>
      </c>
    </row>
    <row r="1207" spans="1:8" x14ac:dyDescent="0.3">
      <c r="A1207" t="s">
        <v>15</v>
      </c>
      <c r="B1207" t="s">
        <v>262</v>
      </c>
      <c r="C1207">
        <v>2006</v>
      </c>
      <c r="D1207">
        <v>3826</v>
      </c>
      <c r="E1207">
        <v>92.509552857848121</v>
      </c>
      <c r="F1207">
        <v>75</v>
      </c>
      <c r="H1207" t="str" cm="1">
        <f t="array" ref="H1207">_xlfn.IFS(
             AND(E1207&gt;110,C1207&gt;2011,F1207&gt;100),"High: overrated, new and good rotation",
             AND(E1207&lt;90,C1207&gt;2011,F1207&gt;100),"High: underrated, new and good rotation",
             AND(E1207&lt;90,C1207&lt;2011,F1207&gt;100),"High: underrated, not too new but good rotation",
             AND(E1207&lt;=110,C1207&gt;2011,F1207&lt;=25),"Critic: well priced/underrated and new, but bad rotation",
             AND(E1207&gt;110,F1207&gt;100),"Top Tier: premium vehicules that tend to be sold above market prices",
             AND(E1207&gt;=90,E1207&lt;=110,F1207&gt;25),"Moderate: fair price and regular to good rotation",
             AND(E1207&lt;90,AND(C1207&lt;=2011,C1207&gt;=2000),AND(F1207&lt;100,F1207&gt;25)),"Moderate: underrated regular model and regular rotation",
             AND(E1207&lt;90,C1207&gt;2011,AND(F1207&lt;=100,F1207&gt;25)),"Moderate: underrated new model with regular rotation",
             AND(E1207&lt;90,C1207&lt;2000,AND(F1207&lt;=100,F1207&gt;25)),"Moderate: underrated old model with regular rotation",
             AND(C1207&lt;=2011,F1207&lt;=25),"Low: not new model and bad rotation",
             AND(E1207&gt;110,AND(C1207&lt;=2011,C1207&gt;=2000),F1207&lt;=25),"Low: overrated regular model with bad rotation",
             AND(E1207&gt;110,C1207&lt;2011,AND(F1207&lt;=100,F1207&gt;25)),"Low: overrated regular model (not new) with regular rotation",
             AND(E1207&gt;110,C1207&gt;2011,F1207&lt;=25),"Low: overrated new model with bad rotation"
)</f>
        <v>Moderate: fair price and regular to good rotation</v>
      </c>
    </row>
    <row r="1208" spans="1:8" x14ac:dyDescent="0.3">
      <c r="A1208" t="s">
        <v>15</v>
      </c>
      <c r="B1208" t="s">
        <v>263</v>
      </c>
      <c r="C1208">
        <v>2009</v>
      </c>
      <c r="D1208">
        <v>10957.32905982906</v>
      </c>
      <c r="E1208">
        <v>98.079164369384614</v>
      </c>
      <c r="F1208">
        <v>234</v>
      </c>
      <c r="H1208" t="str" cm="1">
        <f t="array" ref="H1208">_xlfn.IFS(
             AND(E1208&gt;110,C1208&gt;2011,F1208&gt;100),"High: overrated, new and good rotation",
             AND(E1208&lt;90,C1208&gt;2011,F1208&gt;100),"High: underrated, new and good rotation",
             AND(E1208&lt;90,C1208&lt;2011,F1208&gt;100),"High: underrated, not too new but good rotation",
             AND(E1208&lt;=110,C1208&gt;2011,F1208&lt;=25),"Critic: well priced/underrated and new, but bad rotation",
             AND(E1208&gt;110,F1208&gt;100),"Top Tier: premium vehicules that tend to be sold above market prices",
             AND(E1208&gt;=90,E1208&lt;=110,F1208&gt;25),"Moderate: fair price and regular to good rotation",
             AND(E1208&lt;90,AND(C1208&lt;=2011,C1208&gt;=2000),AND(F1208&lt;100,F1208&gt;25)),"Moderate: underrated regular model and regular rotation",
             AND(E1208&lt;90,C1208&gt;2011,AND(F1208&lt;=100,F1208&gt;25)),"Moderate: underrated new model with regular rotation",
             AND(E1208&lt;90,C1208&lt;2000,AND(F1208&lt;=100,F1208&gt;25)),"Moderate: underrated old model with regular rotation",
             AND(C1208&lt;=2011,F1208&lt;=25),"Low: not new model and bad rotation",
             AND(E1208&gt;110,AND(C1208&lt;=2011,C1208&gt;=2000),F1208&lt;=25),"Low: overrated regular model with bad rotation",
             AND(E1208&gt;110,C1208&lt;2011,AND(F1208&lt;=100,F1208&gt;25)),"Low: overrated regular model (not new) with regular rotation",
             AND(E1208&gt;110,C1208&gt;2011,F1208&lt;=25),"Low: overrated new model with bad rotation"
)</f>
        <v>Moderate: fair price and regular to good rotation</v>
      </c>
    </row>
    <row r="1209" spans="1:8" x14ac:dyDescent="0.3">
      <c r="A1209" t="s">
        <v>15</v>
      </c>
      <c r="B1209" t="s">
        <v>263</v>
      </c>
      <c r="C1209">
        <v>2010</v>
      </c>
      <c r="D1209">
        <v>12511.065573770491</v>
      </c>
      <c r="E1209">
        <v>100.39674532855091</v>
      </c>
      <c r="F1209">
        <v>244</v>
      </c>
      <c r="H1209" t="str" cm="1">
        <f t="array" ref="H1209">_xlfn.IFS(
             AND(E1209&gt;110,C1209&gt;2011,F1209&gt;100),"High: overrated, new and good rotation",
             AND(E1209&lt;90,C1209&gt;2011,F1209&gt;100),"High: underrated, new and good rotation",
             AND(E1209&lt;90,C1209&lt;2011,F1209&gt;100),"High: underrated, not too new but good rotation",
             AND(E1209&lt;=110,C1209&gt;2011,F1209&lt;=25),"Critic: well priced/underrated and new, but bad rotation",
             AND(E1209&gt;110,F1209&gt;100),"Top Tier: premium vehicules that tend to be sold above market prices",
             AND(E1209&gt;=90,E1209&lt;=110,F1209&gt;25),"Moderate: fair price and regular to good rotation",
             AND(E1209&lt;90,AND(C1209&lt;=2011,C1209&gt;=2000),AND(F1209&lt;100,F1209&gt;25)),"Moderate: underrated regular model and regular rotation",
             AND(E1209&lt;90,C1209&gt;2011,AND(F1209&lt;=100,F1209&gt;25)),"Moderate: underrated new model with regular rotation",
             AND(E1209&lt;90,C1209&lt;2000,AND(F1209&lt;=100,F1209&gt;25)),"Moderate: underrated old model with regular rotation",
             AND(C1209&lt;=2011,F1209&lt;=25),"Low: not new model and bad rotation",
             AND(E1209&gt;110,AND(C1209&lt;=2011,C1209&gt;=2000),F1209&lt;=25),"Low: overrated regular model with bad rotation",
             AND(E1209&gt;110,C1209&lt;2011,AND(F1209&lt;=100,F1209&gt;25)),"Low: overrated regular model (not new) with regular rotation",
             AND(E1209&gt;110,C1209&gt;2011,F1209&lt;=25),"Low: overrated new model with bad rotation"
)</f>
        <v>Moderate: fair price and regular to good rotation</v>
      </c>
    </row>
    <row r="1210" spans="1:8" x14ac:dyDescent="0.3">
      <c r="A1210" t="s">
        <v>15</v>
      </c>
      <c r="B1210" t="s">
        <v>263</v>
      </c>
      <c r="C1210">
        <v>2011</v>
      </c>
      <c r="D1210">
        <v>14731.91168091168</v>
      </c>
      <c r="E1210">
        <v>99.049866003348768</v>
      </c>
      <c r="F1210">
        <v>351</v>
      </c>
      <c r="H1210" t="str" cm="1">
        <f t="array" ref="H1210">_xlfn.IFS(
             AND(E1210&gt;110,C1210&gt;2011,F1210&gt;100),"High: overrated, new and good rotation",
             AND(E1210&lt;90,C1210&gt;2011,F1210&gt;100),"High: underrated, new and good rotation",
             AND(E1210&lt;90,C1210&lt;2011,F1210&gt;100),"High: underrated, not too new but good rotation",
             AND(E1210&lt;=110,C1210&gt;2011,F1210&lt;=25),"Critic: well priced/underrated and new, but bad rotation",
             AND(E1210&gt;110,F1210&gt;100),"Top Tier: premium vehicules that tend to be sold above market prices",
             AND(E1210&gt;=90,E1210&lt;=110,F1210&gt;25),"Moderate: fair price and regular to good rotation",
             AND(E1210&lt;90,AND(C1210&lt;=2011,C1210&gt;=2000),AND(F1210&lt;100,F1210&gt;25)),"Moderate: underrated regular model and regular rotation",
             AND(E1210&lt;90,C1210&gt;2011,AND(F1210&lt;=100,F1210&gt;25)),"Moderate: underrated new model with regular rotation",
             AND(E1210&lt;90,C1210&lt;2000,AND(F1210&lt;=100,F1210&gt;25)),"Moderate: underrated old model with regular rotation",
             AND(C1210&lt;=2011,F1210&lt;=25),"Low: not new model and bad rotation",
             AND(E1210&gt;110,AND(C1210&lt;=2011,C1210&gt;=2000),F1210&lt;=25),"Low: overrated regular model with bad rotation",
             AND(E1210&gt;110,C1210&lt;2011,AND(F1210&lt;=100,F1210&gt;25)),"Low: overrated regular model (not new) with regular rotation",
             AND(E1210&gt;110,C1210&gt;2011,F1210&lt;=25),"Low: overrated new model with bad rotation"
)</f>
        <v>Moderate: fair price and regular to good rotation</v>
      </c>
    </row>
    <row r="1211" spans="1:8" x14ac:dyDescent="0.3">
      <c r="A1211" t="s">
        <v>15</v>
      </c>
      <c r="B1211" t="s">
        <v>263</v>
      </c>
      <c r="C1211">
        <v>2012</v>
      </c>
      <c r="D1211">
        <v>15932.629558541266</v>
      </c>
      <c r="E1211">
        <v>99.620967872633116</v>
      </c>
      <c r="F1211">
        <v>521</v>
      </c>
      <c r="H1211" t="str" cm="1">
        <f t="array" ref="H1211">_xlfn.IFS(
             AND(E1211&gt;110,C1211&gt;2011,F1211&gt;100),"High: overrated, new and good rotation",
             AND(E1211&lt;90,C1211&gt;2011,F1211&gt;100),"High: underrated, new and good rotation",
             AND(E1211&lt;90,C1211&lt;2011,F1211&gt;100),"High: underrated, not too new but good rotation",
             AND(E1211&lt;=110,C1211&gt;2011,F1211&lt;=25),"Critic: well priced/underrated and new, but bad rotation",
             AND(E1211&gt;110,F1211&gt;100),"Top Tier: premium vehicules that tend to be sold above market prices",
             AND(E1211&gt;=90,E1211&lt;=110,F1211&gt;25),"Moderate: fair price and regular to good rotation",
             AND(E1211&lt;90,AND(C1211&lt;=2011,C1211&gt;=2000),AND(F1211&lt;100,F1211&gt;25)),"Moderate: underrated regular model and regular rotation",
             AND(E1211&lt;90,C1211&gt;2011,AND(F1211&lt;=100,F1211&gt;25)),"Moderate: underrated new model with regular rotation",
             AND(E1211&lt;90,C1211&lt;2000,AND(F1211&lt;=100,F1211&gt;25)),"Moderate: underrated old model with regular rotation",
             AND(C1211&lt;=2011,F1211&lt;=25),"Low: not new model and bad rotation",
             AND(E1211&gt;110,AND(C1211&lt;=2011,C1211&gt;=2000),F1211&lt;=25),"Low: overrated regular model with bad rotation",
             AND(E1211&gt;110,C1211&lt;2011,AND(F1211&lt;=100,F1211&gt;25)),"Low: overrated regular model (not new) with regular rotation",
             AND(E1211&gt;110,C1211&gt;2011,F1211&lt;=25),"Low: overrated new model with bad rotation"
)</f>
        <v>Moderate: fair price and regular to good rotation</v>
      </c>
    </row>
    <row r="1212" spans="1:8" x14ac:dyDescent="0.3">
      <c r="A1212" t="s">
        <v>15</v>
      </c>
      <c r="B1212" t="s">
        <v>263</v>
      </c>
      <c r="C1212">
        <v>2013</v>
      </c>
      <c r="D1212">
        <v>17707.916666666668</v>
      </c>
      <c r="E1212">
        <v>99.628915527372655</v>
      </c>
      <c r="F1212">
        <v>240</v>
      </c>
      <c r="H1212" t="str" cm="1">
        <f t="array" ref="H1212">_xlfn.IFS(
             AND(E1212&gt;110,C1212&gt;2011,F1212&gt;100),"High: overrated, new and good rotation",
             AND(E1212&lt;90,C1212&gt;2011,F1212&gt;100),"High: underrated, new and good rotation",
             AND(E1212&lt;90,C1212&lt;2011,F1212&gt;100),"High: underrated, not too new but good rotation",
             AND(E1212&lt;=110,C1212&gt;2011,F1212&lt;=25),"Critic: well priced/underrated and new, but bad rotation",
             AND(E1212&gt;110,F1212&gt;100),"Top Tier: premium vehicules that tend to be sold above market prices",
             AND(E1212&gt;=90,E1212&lt;=110,F1212&gt;25),"Moderate: fair price and regular to good rotation",
             AND(E1212&lt;90,AND(C1212&lt;=2011,C1212&gt;=2000),AND(F1212&lt;100,F1212&gt;25)),"Moderate: underrated regular model and regular rotation",
             AND(E1212&lt;90,C1212&gt;2011,AND(F1212&lt;=100,F1212&gt;25)),"Moderate: underrated new model with regular rotation",
             AND(E1212&lt;90,C1212&lt;2000,AND(F1212&lt;=100,F1212&gt;25)),"Moderate: underrated old model with regular rotation",
             AND(C1212&lt;=2011,F1212&lt;=25),"Low: not new model and bad rotation",
             AND(E1212&gt;110,AND(C1212&lt;=2011,C1212&gt;=2000),F1212&lt;=25),"Low: overrated regular model with bad rotation",
             AND(E1212&gt;110,C1212&lt;2011,AND(F1212&lt;=100,F1212&gt;25)),"Low: overrated regular model (not new) with regular rotation",
             AND(E1212&gt;110,C1212&gt;2011,F1212&lt;=25),"Low: overrated new model with bad rotation"
)</f>
        <v>Moderate: fair price and regular to good rotation</v>
      </c>
    </row>
    <row r="1213" spans="1:8" x14ac:dyDescent="0.3">
      <c r="A1213" t="s">
        <v>15</v>
      </c>
      <c r="B1213" t="s">
        <v>263</v>
      </c>
      <c r="C1213">
        <v>2014</v>
      </c>
      <c r="D1213">
        <v>23476.743670886077</v>
      </c>
      <c r="E1213">
        <v>100.96059552270589</v>
      </c>
      <c r="F1213">
        <v>316</v>
      </c>
      <c r="H1213" t="str" cm="1">
        <f t="array" ref="H1213">_xlfn.IFS(
             AND(E1213&gt;110,C1213&gt;2011,F1213&gt;100),"High: overrated, new and good rotation",
             AND(E1213&lt;90,C1213&gt;2011,F1213&gt;100),"High: underrated, new and good rotation",
             AND(E1213&lt;90,C1213&lt;2011,F1213&gt;100),"High: underrated, not too new but good rotation",
             AND(E1213&lt;=110,C1213&gt;2011,F1213&lt;=25),"Critic: well priced/underrated and new, but bad rotation",
             AND(E1213&gt;110,F1213&gt;100),"Top Tier: premium vehicules that tend to be sold above market prices",
             AND(E1213&gt;=90,E1213&lt;=110,F1213&gt;25),"Moderate: fair price and regular to good rotation",
             AND(E1213&lt;90,AND(C1213&lt;=2011,C1213&gt;=2000),AND(F1213&lt;100,F1213&gt;25)),"Moderate: underrated regular model and regular rotation",
             AND(E1213&lt;90,C1213&gt;2011,AND(F1213&lt;=100,F1213&gt;25)),"Moderate: underrated new model with regular rotation",
             AND(E1213&lt;90,C1213&lt;2000,AND(F1213&lt;=100,F1213&gt;25)),"Moderate: underrated old model with regular rotation",
             AND(C1213&lt;=2011,F1213&lt;=25),"Low: not new model and bad rotation",
             AND(E1213&gt;110,AND(C1213&lt;=2011,C1213&gt;=2000),F1213&lt;=25),"Low: overrated regular model with bad rotation",
             AND(E1213&gt;110,C1213&lt;2011,AND(F1213&lt;=100,F1213&gt;25)),"Low: overrated regular model (not new) with regular rotation",
             AND(E1213&gt;110,C1213&gt;2011,F1213&lt;=25),"Low: overrated new model with bad rotation"
)</f>
        <v>Moderate: fair price and regular to good rotation</v>
      </c>
    </row>
    <row r="1214" spans="1:8" x14ac:dyDescent="0.3">
      <c r="A1214" t="s">
        <v>15</v>
      </c>
      <c r="B1214" t="s">
        <v>263</v>
      </c>
      <c r="C1214">
        <v>2015</v>
      </c>
      <c r="D1214">
        <v>26851.315789473683</v>
      </c>
      <c r="E1214">
        <v>96.836597269841633</v>
      </c>
      <c r="F1214">
        <v>76</v>
      </c>
      <c r="H1214" t="str" cm="1">
        <f t="array" ref="H1214">_xlfn.IFS(
             AND(E1214&gt;110,C1214&gt;2011,F1214&gt;100),"High: overrated, new and good rotation",
             AND(E1214&lt;90,C1214&gt;2011,F1214&gt;100),"High: underrated, new and good rotation",
             AND(E1214&lt;90,C1214&lt;2011,F1214&gt;100),"High: underrated, not too new but good rotation",
             AND(E1214&lt;=110,C1214&gt;2011,F1214&lt;=25),"Critic: well priced/underrated and new, but bad rotation",
             AND(E1214&gt;110,F1214&gt;100),"Top Tier: premium vehicules that tend to be sold above market prices",
             AND(E1214&gt;=90,E1214&lt;=110,F1214&gt;25),"Moderate: fair price and regular to good rotation",
             AND(E1214&lt;90,AND(C1214&lt;=2011,C1214&gt;=2000),AND(F1214&lt;100,F1214&gt;25)),"Moderate: underrated regular model and regular rotation",
             AND(E1214&lt;90,C1214&gt;2011,AND(F1214&lt;=100,F1214&gt;25)),"Moderate: underrated new model with regular rotation",
             AND(E1214&lt;90,C1214&lt;2000,AND(F1214&lt;=100,F1214&gt;25)),"Moderate: underrated old model with regular rotation",
             AND(C1214&lt;=2011,F1214&lt;=25),"Low: not new model and bad rotation",
             AND(E1214&gt;110,AND(C1214&lt;=2011,C1214&gt;=2000),F1214&lt;=25),"Low: overrated regular model with bad rotation",
             AND(E1214&gt;110,C1214&lt;2011,AND(F1214&lt;=100,F1214&gt;25)),"Low: overrated regular model (not new) with regular rotation",
             AND(E1214&gt;110,C1214&gt;2011,F1214&lt;=25),"Low: overrated new model with bad rotation"
)</f>
        <v>Moderate: fair price and regular to good rotation</v>
      </c>
    </row>
    <row r="1215" spans="1:8" x14ac:dyDescent="0.3">
      <c r="A1215" t="s">
        <v>15</v>
      </c>
      <c r="B1215" t="s">
        <v>264</v>
      </c>
      <c r="C1215">
        <v>2005</v>
      </c>
      <c r="D1215">
        <v>2596.5686274509803</v>
      </c>
      <c r="E1215">
        <v>102.96043932101082</v>
      </c>
      <c r="F1215">
        <v>51</v>
      </c>
      <c r="H1215" t="str" cm="1">
        <f t="array" ref="H1215">_xlfn.IFS(
             AND(E1215&gt;110,C1215&gt;2011,F1215&gt;100),"High: overrated, new and good rotation",
             AND(E1215&lt;90,C1215&gt;2011,F1215&gt;100),"High: underrated, new and good rotation",
             AND(E1215&lt;90,C1215&lt;2011,F1215&gt;100),"High: underrated, not too new but good rotation",
             AND(E1215&lt;=110,C1215&gt;2011,F1215&lt;=25),"Critic: well priced/underrated and new, but bad rotation",
             AND(E1215&gt;110,F1215&gt;100),"Top Tier: premium vehicules that tend to be sold above market prices",
             AND(E1215&gt;=90,E1215&lt;=110,F1215&gt;25),"Moderate: fair price and regular to good rotation",
             AND(E1215&lt;90,AND(C1215&lt;=2011,C1215&gt;=2000),AND(F1215&lt;100,F1215&gt;25)),"Moderate: underrated regular model and regular rotation",
             AND(E1215&lt;90,C1215&gt;2011,AND(F1215&lt;=100,F1215&gt;25)),"Moderate: underrated new model with regular rotation",
             AND(E1215&lt;90,C1215&lt;2000,AND(F1215&lt;=100,F1215&gt;25)),"Moderate: underrated old model with regular rotation",
             AND(C1215&lt;=2011,F1215&lt;=25),"Low: not new model and bad rotation",
             AND(E1215&gt;110,AND(C1215&lt;=2011,C1215&gt;=2000),F1215&lt;=25),"Low: overrated regular model with bad rotation",
             AND(E1215&gt;110,C1215&lt;2011,AND(F1215&lt;=100,F1215&gt;25)),"Low: overrated regular model (not new) with regular rotation",
             AND(E1215&gt;110,C1215&gt;2011,F1215&lt;=25),"Low: overrated new model with bad rotation"
)</f>
        <v>Moderate: fair price and regular to good rotation</v>
      </c>
    </row>
    <row r="1216" spans="1:8" x14ac:dyDescent="0.3">
      <c r="A1216" t="s">
        <v>15</v>
      </c>
      <c r="B1216" t="s">
        <v>264</v>
      </c>
      <c r="C1216">
        <v>2006</v>
      </c>
      <c r="D1216">
        <v>2370.1149425287358</v>
      </c>
      <c r="E1216">
        <v>128.42048230882094</v>
      </c>
      <c r="F1216">
        <v>87</v>
      </c>
      <c r="H1216" t="str" cm="1">
        <f t="array" ref="H1216">_xlfn.IFS(
             AND(E1216&gt;110,C1216&gt;2011,F1216&gt;100),"High: overrated, new and good rotation",
             AND(E1216&lt;90,C1216&gt;2011,F1216&gt;100),"High: underrated, new and good rotation",
             AND(E1216&lt;90,C1216&lt;2011,F1216&gt;100),"High: underrated, not too new but good rotation",
             AND(E1216&lt;=110,C1216&gt;2011,F1216&lt;=25),"Critic: well priced/underrated and new, but bad rotation",
             AND(E1216&gt;110,F1216&gt;100),"Top Tier: premium vehicules that tend to be sold above market prices",
             AND(E1216&gt;=90,E1216&lt;=110,F1216&gt;25),"Moderate: fair price and regular to good rotation",
             AND(E1216&lt;90,AND(C1216&lt;=2011,C1216&gt;=2000),AND(F1216&lt;100,F1216&gt;25)),"Moderate: underrated regular model and regular rotation",
             AND(E1216&lt;90,C1216&gt;2011,AND(F1216&lt;=100,F1216&gt;25)),"Moderate: underrated new model with regular rotation",
             AND(E1216&lt;90,C1216&lt;2000,AND(F1216&lt;=100,F1216&gt;25)),"Moderate: underrated old model with regular rotation",
             AND(C1216&lt;=2011,F1216&lt;=25),"Low: not new model and bad rotation",
             AND(E1216&gt;110,AND(C1216&lt;=2011,C1216&gt;=2000),F1216&lt;=25),"Low: overrated regular model with bad rotation",
             AND(E1216&gt;110,C1216&lt;2011,AND(F1216&lt;=100,F1216&gt;25)),"Low: overrated regular model (not new) with regular rotation",
             AND(E1216&gt;110,C1216&gt;2011,F1216&lt;=25),"Low: overrated new model with bad rotation"
)</f>
        <v>Low: overrated regular model (not new) with regular rotation</v>
      </c>
    </row>
    <row r="1217" spans="1:8" x14ac:dyDescent="0.3">
      <c r="A1217" t="s">
        <v>15</v>
      </c>
      <c r="B1217" t="s">
        <v>264</v>
      </c>
      <c r="C1217">
        <v>2007</v>
      </c>
      <c r="D1217">
        <v>3073.5632183908046</v>
      </c>
      <c r="E1217">
        <v>109.3557222305505</v>
      </c>
      <c r="F1217">
        <v>87</v>
      </c>
      <c r="H1217" t="str" cm="1">
        <f t="array" ref="H1217">_xlfn.IFS(
             AND(E1217&gt;110,C1217&gt;2011,F1217&gt;100),"High: overrated, new and good rotation",
             AND(E1217&lt;90,C1217&gt;2011,F1217&gt;100),"High: underrated, new and good rotation",
             AND(E1217&lt;90,C1217&lt;2011,F1217&gt;100),"High: underrated, not too new but good rotation",
             AND(E1217&lt;=110,C1217&gt;2011,F1217&lt;=25),"Critic: well priced/underrated and new, but bad rotation",
             AND(E1217&gt;110,F1217&gt;100),"Top Tier: premium vehicules that tend to be sold above market prices",
             AND(E1217&gt;=90,E1217&lt;=110,F1217&gt;25),"Moderate: fair price and regular to good rotation",
             AND(E1217&lt;90,AND(C1217&lt;=2011,C1217&gt;=2000),AND(F1217&lt;100,F1217&gt;25)),"Moderate: underrated regular model and regular rotation",
             AND(E1217&lt;90,C1217&gt;2011,AND(F1217&lt;=100,F1217&gt;25)),"Moderate: underrated new model with regular rotation",
             AND(E1217&lt;90,C1217&lt;2000,AND(F1217&lt;=100,F1217&gt;25)),"Moderate: underrated old model with regular rotation",
             AND(C1217&lt;=2011,F1217&lt;=25),"Low: not new model and bad rotation",
             AND(E1217&gt;110,AND(C1217&lt;=2011,C1217&gt;=2000),F1217&lt;=25),"Low: overrated regular model with bad rotation",
             AND(E1217&gt;110,C1217&lt;2011,AND(F1217&lt;=100,F1217&gt;25)),"Low: overrated regular model (not new) with regular rotation",
             AND(E1217&gt;110,C1217&gt;2011,F1217&lt;=25),"Low: overrated new model with bad rotation"
)</f>
        <v>Moderate: fair price and regular to good rotation</v>
      </c>
    </row>
    <row r="1218" spans="1:8" x14ac:dyDescent="0.3">
      <c r="A1218" t="s">
        <v>15</v>
      </c>
      <c r="B1218" t="s">
        <v>264</v>
      </c>
      <c r="C1218">
        <v>2008</v>
      </c>
      <c r="D1218">
        <v>3447.2477064220184</v>
      </c>
      <c r="E1218">
        <v>98.04584123378126</v>
      </c>
      <c r="F1218">
        <v>109</v>
      </c>
      <c r="H1218" t="str" cm="1">
        <f t="array" ref="H1218">_xlfn.IFS(
             AND(E1218&gt;110,C1218&gt;2011,F1218&gt;100),"High: overrated, new and good rotation",
             AND(E1218&lt;90,C1218&gt;2011,F1218&gt;100),"High: underrated, new and good rotation",
             AND(E1218&lt;90,C1218&lt;2011,F1218&gt;100),"High: underrated, not too new but good rotation",
             AND(E1218&lt;=110,C1218&gt;2011,F1218&lt;=25),"Critic: well priced/underrated and new, but bad rotation",
             AND(E1218&gt;110,F1218&gt;100),"Top Tier: premium vehicules that tend to be sold above market prices",
             AND(E1218&gt;=90,E1218&lt;=110,F1218&gt;25),"Moderate: fair price and regular to good rotation",
             AND(E1218&lt;90,AND(C1218&lt;=2011,C1218&gt;=2000),AND(F1218&lt;100,F1218&gt;25)),"Moderate: underrated regular model and regular rotation",
             AND(E1218&lt;90,C1218&gt;2011,AND(F1218&lt;=100,F1218&gt;25)),"Moderate: underrated new model with regular rotation",
             AND(E1218&lt;90,C1218&lt;2000,AND(F1218&lt;=100,F1218&gt;25)),"Moderate: underrated old model with regular rotation",
             AND(C1218&lt;=2011,F1218&lt;=25),"Low: not new model and bad rotation",
             AND(E1218&gt;110,AND(C1218&lt;=2011,C1218&gt;=2000),F1218&lt;=25),"Low: overrated regular model with bad rotation",
             AND(E1218&gt;110,C1218&lt;2011,AND(F1218&lt;=100,F1218&gt;25)),"Low: overrated regular model (not new) with regular rotation",
             AND(E1218&gt;110,C1218&gt;2011,F1218&lt;=25),"Low: overrated new model with bad rotation"
)</f>
        <v>Moderate: fair price and regular to good rotation</v>
      </c>
    </row>
    <row r="1219" spans="1:8" x14ac:dyDescent="0.3">
      <c r="A1219" t="s">
        <v>15</v>
      </c>
      <c r="B1219" t="s">
        <v>264</v>
      </c>
      <c r="C1219">
        <v>2009</v>
      </c>
      <c r="D1219">
        <v>2900</v>
      </c>
      <c r="E1219">
        <v>61.375661375661373</v>
      </c>
      <c r="F1219">
        <v>1</v>
      </c>
      <c r="H1219" t="str" cm="1">
        <f t="array" ref="H1219">_xlfn.IFS(
             AND(E1219&gt;110,C1219&gt;2011,F1219&gt;100),"High: overrated, new and good rotation",
             AND(E1219&lt;90,C1219&gt;2011,F1219&gt;100),"High: underrated, new and good rotation",
             AND(E1219&lt;90,C1219&lt;2011,F1219&gt;100),"High: underrated, not too new but good rotation",
             AND(E1219&lt;=110,C1219&gt;2011,F1219&lt;=25),"Critic: well priced/underrated and new, but bad rotation",
             AND(E1219&gt;110,F1219&gt;100),"Top Tier: premium vehicules that tend to be sold above market prices",
             AND(E1219&gt;=90,E1219&lt;=110,F1219&gt;25),"Moderate: fair price and regular to good rotation",
             AND(E1219&lt;90,AND(C1219&lt;=2011,C1219&gt;=2000),AND(F1219&lt;100,F1219&gt;25)),"Moderate: underrated regular model and regular rotation",
             AND(E1219&lt;90,C1219&gt;2011,AND(F1219&lt;=100,F1219&gt;25)),"Moderate: underrated new model with regular rotation",
             AND(E1219&lt;90,C1219&lt;2000,AND(F1219&lt;=100,F1219&gt;25)),"Moderate: underrated old model with regular rotation",
             AND(C1219&lt;=2011,F1219&lt;=25),"Low: not new model and bad rotation",
             AND(E1219&gt;110,AND(C1219&lt;=2011,C1219&gt;=2000),F1219&lt;=25),"Low: overrated regular model with bad rotation",
             AND(E1219&gt;110,C1219&lt;2011,AND(F1219&lt;=100,F1219&gt;25)),"Low: overrated regular model (not new) with regular rotation",
             AND(E1219&gt;110,C1219&gt;2011,F1219&lt;=25),"Low: overrated new model with bad rotation"
)</f>
        <v>Low: not new model and bad rotation</v>
      </c>
    </row>
    <row r="1220" spans="1:8" x14ac:dyDescent="0.3">
      <c r="A1220" t="s">
        <v>15</v>
      </c>
      <c r="B1220" t="s">
        <v>265</v>
      </c>
      <c r="C1220">
        <v>2006</v>
      </c>
      <c r="D1220">
        <v>900</v>
      </c>
      <c r="E1220">
        <v>76.59574468085107</v>
      </c>
      <c r="F1220">
        <v>1</v>
      </c>
      <c r="H1220" t="str" cm="1">
        <f t="array" ref="H1220">_xlfn.IFS(
             AND(E1220&gt;110,C1220&gt;2011,F1220&gt;100),"High: overrated, new and good rotation",
             AND(E1220&lt;90,C1220&gt;2011,F1220&gt;100),"High: underrated, new and good rotation",
             AND(E1220&lt;90,C1220&lt;2011,F1220&gt;100),"High: underrated, not too new but good rotation",
             AND(E1220&lt;=110,C1220&gt;2011,F1220&lt;=25),"Critic: well priced/underrated and new, but bad rotation",
             AND(E1220&gt;110,F1220&gt;100),"Top Tier: premium vehicules that tend to be sold above market prices",
             AND(E1220&gt;=90,E1220&lt;=110,F1220&gt;25),"Moderate: fair price and regular to good rotation",
             AND(E1220&lt;90,AND(C1220&lt;=2011,C1220&gt;=2000),AND(F1220&lt;100,F1220&gt;25)),"Moderate: underrated regular model and regular rotation",
             AND(E1220&lt;90,C1220&gt;2011,AND(F1220&lt;=100,F1220&gt;25)),"Moderate: underrated new model with regular rotation",
             AND(E1220&lt;90,C1220&lt;2000,AND(F1220&lt;=100,F1220&gt;25)),"Moderate: underrated old model with regular rotation",
             AND(C1220&lt;=2011,F1220&lt;=25),"Low: not new model and bad rotation",
             AND(E1220&gt;110,AND(C1220&lt;=2011,C1220&gt;=2000),F1220&lt;=25),"Low: overrated regular model with bad rotation",
             AND(E1220&gt;110,C1220&lt;2011,AND(F1220&lt;=100,F1220&gt;25)),"Low: overrated regular model (not new) with regular rotation",
             AND(E1220&gt;110,C1220&gt;2011,F1220&lt;=25),"Low: overrated new model with bad rotation"
)</f>
        <v>Low: not new model and bad rotation</v>
      </c>
    </row>
    <row r="1221" spans="1:8" x14ac:dyDescent="0.3">
      <c r="A1221" t="s">
        <v>15</v>
      </c>
      <c r="B1221" t="s">
        <v>266</v>
      </c>
      <c r="C1221">
        <v>1998</v>
      </c>
      <c r="D1221">
        <v>500</v>
      </c>
      <c r="E1221">
        <v>105.50724637681159</v>
      </c>
      <c r="F1221">
        <v>2</v>
      </c>
      <c r="H1221" t="str" cm="1">
        <f t="array" ref="H1221">_xlfn.IFS(
             AND(E1221&gt;110,C1221&gt;2011,F1221&gt;100),"High: overrated, new and good rotation",
             AND(E1221&lt;90,C1221&gt;2011,F1221&gt;100),"High: underrated, new and good rotation",
             AND(E1221&lt;90,C1221&lt;2011,F1221&gt;100),"High: underrated, not too new but good rotation",
             AND(E1221&lt;=110,C1221&gt;2011,F1221&lt;=25),"Critic: well priced/underrated and new, but bad rotation",
             AND(E1221&gt;110,F1221&gt;100),"Top Tier: premium vehicules that tend to be sold above market prices",
             AND(E1221&gt;=90,E1221&lt;=110,F1221&gt;25),"Moderate: fair price and regular to good rotation",
             AND(E1221&lt;90,AND(C1221&lt;=2011,C1221&gt;=2000),AND(F1221&lt;100,F1221&gt;25)),"Moderate: underrated regular model and regular rotation",
             AND(E1221&lt;90,C1221&gt;2011,AND(F1221&lt;=100,F1221&gt;25)),"Moderate: underrated new model with regular rotation",
             AND(E1221&lt;90,C1221&lt;2000,AND(F1221&lt;=100,F1221&gt;25)),"Moderate: underrated old model with regular rotation",
             AND(C1221&lt;=2011,F1221&lt;=25),"Low: not new model and bad rotation",
             AND(E1221&gt;110,AND(C1221&lt;=2011,C1221&gt;=2000),F1221&lt;=25),"Low: overrated regular model with bad rotation",
             AND(E1221&gt;110,C1221&lt;2011,AND(F1221&lt;=100,F1221&gt;25)),"Low: overrated regular model (not new) with regular rotation",
             AND(E1221&gt;110,C1221&gt;2011,F1221&lt;=25),"Low: overrated new model with bad rotation"
)</f>
        <v>Low: not new model and bad rotation</v>
      </c>
    </row>
    <row r="1222" spans="1:8" x14ac:dyDescent="0.3">
      <c r="A1222" t="s">
        <v>15</v>
      </c>
      <c r="B1222" t="s">
        <v>266</v>
      </c>
      <c r="C1222">
        <v>1999</v>
      </c>
      <c r="D1222">
        <v>775</v>
      </c>
      <c r="E1222">
        <v>75.529100529100518</v>
      </c>
      <c r="F1222">
        <v>3</v>
      </c>
      <c r="H1222" t="str" cm="1">
        <f t="array" ref="H1222">_xlfn.IFS(
             AND(E1222&gt;110,C1222&gt;2011,F1222&gt;100),"High: overrated, new and good rotation",
             AND(E1222&lt;90,C1222&gt;2011,F1222&gt;100),"High: underrated, new and good rotation",
             AND(E1222&lt;90,C1222&lt;2011,F1222&gt;100),"High: underrated, not too new but good rotation",
             AND(E1222&lt;=110,C1222&gt;2011,F1222&lt;=25),"Critic: well priced/underrated and new, but bad rotation",
             AND(E1222&gt;110,F1222&gt;100),"Top Tier: premium vehicules that tend to be sold above market prices",
             AND(E1222&gt;=90,E1222&lt;=110,F1222&gt;25),"Moderate: fair price and regular to good rotation",
             AND(E1222&lt;90,AND(C1222&lt;=2011,C1222&gt;=2000),AND(F1222&lt;100,F1222&gt;25)),"Moderate: underrated regular model and regular rotation",
             AND(E1222&lt;90,C1222&gt;2011,AND(F1222&lt;=100,F1222&gt;25)),"Moderate: underrated new model with regular rotation",
             AND(E1222&lt;90,C1222&lt;2000,AND(F1222&lt;=100,F1222&gt;25)),"Moderate: underrated old model with regular rotation",
             AND(C1222&lt;=2011,F1222&lt;=25),"Low: not new model and bad rotation",
             AND(E1222&gt;110,AND(C1222&lt;=2011,C1222&gt;=2000),F1222&lt;=25),"Low: overrated regular model with bad rotation",
             AND(E1222&gt;110,C1222&lt;2011,AND(F1222&lt;=100,F1222&gt;25)),"Low: overrated regular model (not new) with regular rotation",
             AND(E1222&gt;110,C1222&gt;2011,F1222&lt;=25),"Low: overrated new model with bad rotation"
)</f>
        <v>Low: not new model and bad rotation</v>
      </c>
    </row>
    <row r="1223" spans="1:8" x14ac:dyDescent="0.3">
      <c r="A1223" t="s">
        <v>15</v>
      </c>
      <c r="B1223" t="s">
        <v>266</v>
      </c>
      <c r="C1223">
        <v>2000</v>
      </c>
      <c r="D1223">
        <v>537.5</v>
      </c>
      <c r="E1223">
        <v>73.683554817275748</v>
      </c>
      <c r="F1223">
        <v>4</v>
      </c>
      <c r="H1223" t="str" cm="1">
        <f t="array" ref="H1223">_xlfn.IFS(
             AND(E1223&gt;110,C1223&gt;2011,F1223&gt;100),"High: overrated, new and good rotation",
             AND(E1223&lt;90,C1223&gt;2011,F1223&gt;100),"High: underrated, new and good rotation",
             AND(E1223&lt;90,C1223&lt;2011,F1223&gt;100),"High: underrated, not too new but good rotation",
             AND(E1223&lt;=110,C1223&gt;2011,F1223&lt;=25),"Critic: well priced/underrated and new, but bad rotation",
             AND(E1223&gt;110,F1223&gt;100),"Top Tier: premium vehicules that tend to be sold above market prices",
             AND(E1223&gt;=90,E1223&lt;=110,F1223&gt;25),"Moderate: fair price and regular to good rotation",
             AND(E1223&lt;90,AND(C1223&lt;=2011,C1223&gt;=2000),AND(F1223&lt;100,F1223&gt;25)),"Moderate: underrated regular model and regular rotation",
             AND(E1223&lt;90,C1223&gt;2011,AND(F1223&lt;=100,F1223&gt;25)),"Moderate: underrated new model with regular rotation",
             AND(E1223&lt;90,C1223&lt;2000,AND(F1223&lt;=100,F1223&gt;25)),"Moderate: underrated old model with regular rotation",
             AND(C1223&lt;=2011,F1223&lt;=25),"Low: not new model and bad rotation",
             AND(E1223&gt;110,AND(C1223&lt;=2011,C1223&gt;=2000),F1223&lt;=25),"Low: overrated regular model with bad rotation",
             AND(E1223&gt;110,C1223&lt;2011,AND(F1223&lt;=100,F1223&gt;25)),"Low: overrated regular model (not new) with regular rotation",
             AND(E1223&gt;110,C1223&gt;2011,F1223&lt;=25),"Low: overrated new model with bad rotation"
)</f>
        <v>Low: not new model and bad rotation</v>
      </c>
    </row>
    <row r="1224" spans="1:8" x14ac:dyDescent="0.3">
      <c r="A1224" t="s">
        <v>15</v>
      </c>
      <c r="B1224" t="s">
        <v>266</v>
      </c>
      <c r="C1224">
        <v>2001</v>
      </c>
      <c r="D1224">
        <v>824.07407407407402</v>
      </c>
      <c r="E1224">
        <v>121.24606145194669</v>
      </c>
      <c r="F1224">
        <v>27</v>
      </c>
      <c r="H1224" t="str" cm="1">
        <f t="array" ref="H1224">_xlfn.IFS(
             AND(E1224&gt;110,C1224&gt;2011,F1224&gt;100),"High: overrated, new and good rotation",
             AND(E1224&lt;90,C1224&gt;2011,F1224&gt;100),"High: underrated, new and good rotation",
             AND(E1224&lt;90,C1224&lt;2011,F1224&gt;100),"High: underrated, not too new but good rotation",
             AND(E1224&lt;=110,C1224&gt;2011,F1224&lt;=25),"Critic: well priced/underrated and new, but bad rotation",
             AND(E1224&gt;110,F1224&gt;100),"Top Tier: premium vehicules that tend to be sold above market prices",
             AND(E1224&gt;=90,E1224&lt;=110,F1224&gt;25),"Moderate: fair price and regular to good rotation",
             AND(E1224&lt;90,AND(C1224&lt;=2011,C1224&gt;=2000),AND(F1224&lt;100,F1224&gt;25)),"Moderate: underrated regular model and regular rotation",
             AND(E1224&lt;90,C1224&gt;2011,AND(F1224&lt;=100,F1224&gt;25)),"Moderate: underrated new model with regular rotation",
             AND(E1224&lt;90,C1224&lt;2000,AND(F1224&lt;=100,F1224&gt;25)),"Moderate: underrated old model with regular rotation",
             AND(C1224&lt;=2011,F1224&lt;=25),"Low: not new model and bad rotation",
             AND(E1224&gt;110,AND(C1224&lt;=2011,C1224&gt;=2000),F1224&lt;=25),"Low: overrated regular model with bad rotation",
             AND(E1224&gt;110,C1224&lt;2011,AND(F1224&lt;=100,F1224&gt;25)),"Low: overrated regular model (not new) with regular rotation",
             AND(E1224&gt;110,C1224&gt;2011,F1224&lt;=25),"Low: overrated new model with bad rotation"
)</f>
        <v>Low: overrated regular model (not new) with regular rotation</v>
      </c>
    </row>
    <row r="1225" spans="1:8" x14ac:dyDescent="0.3">
      <c r="A1225" t="s">
        <v>15</v>
      </c>
      <c r="B1225" t="s">
        <v>266</v>
      </c>
      <c r="C1225">
        <v>2002</v>
      </c>
      <c r="D1225">
        <v>1031.25</v>
      </c>
      <c r="E1225">
        <v>137.95991631215853</v>
      </c>
      <c r="F1225">
        <v>28</v>
      </c>
      <c r="H1225" t="str" cm="1">
        <f t="array" ref="H1225">_xlfn.IFS(
             AND(E1225&gt;110,C1225&gt;2011,F1225&gt;100),"High: overrated, new and good rotation",
             AND(E1225&lt;90,C1225&gt;2011,F1225&gt;100),"High: underrated, new and good rotation",
             AND(E1225&lt;90,C1225&lt;2011,F1225&gt;100),"High: underrated, not too new but good rotation",
             AND(E1225&lt;=110,C1225&gt;2011,F1225&lt;=25),"Critic: well priced/underrated and new, but bad rotation",
             AND(E1225&gt;110,F1225&gt;100),"Top Tier: premium vehicules that tend to be sold above market prices",
             AND(E1225&gt;=90,E1225&lt;=110,F1225&gt;25),"Moderate: fair price and regular to good rotation",
             AND(E1225&lt;90,AND(C1225&lt;=2011,C1225&gt;=2000),AND(F1225&lt;100,F1225&gt;25)),"Moderate: underrated regular model and regular rotation",
             AND(E1225&lt;90,C1225&gt;2011,AND(F1225&lt;=100,F1225&gt;25)),"Moderate: underrated new model with regular rotation",
             AND(E1225&lt;90,C1225&lt;2000,AND(F1225&lt;=100,F1225&gt;25)),"Moderate: underrated old model with regular rotation",
             AND(C1225&lt;=2011,F1225&lt;=25),"Low: not new model and bad rotation",
             AND(E1225&gt;110,AND(C1225&lt;=2011,C1225&gt;=2000),F1225&lt;=25),"Low: overrated regular model with bad rotation",
             AND(E1225&gt;110,C1225&lt;2011,AND(F1225&lt;=100,F1225&gt;25)),"Low: overrated regular model (not new) with regular rotation",
             AND(E1225&gt;110,C1225&gt;2011,F1225&lt;=25),"Low: overrated new model with bad rotation"
)</f>
        <v>Low: overrated regular model (not new) with regular rotation</v>
      </c>
    </row>
    <row r="1226" spans="1:8" x14ac:dyDescent="0.3">
      <c r="A1226" t="s">
        <v>15</v>
      </c>
      <c r="B1226" t="s">
        <v>266</v>
      </c>
      <c r="C1226">
        <v>2003</v>
      </c>
      <c r="D1226">
        <v>1048.5</v>
      </c>
      <c r="E1226">
        <v>145.71592875851383</v>
      </c>
      <c r="F1226">
        <v>50</v>
      </c>
      <c r="H1226" t="str" cm="1">
        <f t="array" ref="H1226">_xlfn.IFS(
             AND(E1226&gt;110,C1226&gt;2011,F1226&gt;100),"High: overrated, new and good rotation",
             AND(E1226&lt;90,C1226&gt;2011,F1226&gt;100),"High: underrated, new and good rotation",
             AND(E1226&lt;90,C1226&lt;2011,F1226&gt;100),"High: underrated, not too new but good rotation",
             AND(E1226&lt;=110,C1226&gt;2011,F1226&lt;=25),"Critic: well priced/underrated and new, but bad rotation",
             AND(E1226&gt;110,F1226&gt;100),"Top Tier: premium vehicules that tend to be sold above market prices",
             AND(E1226&gt;=90,E1226&lt;=110,F1226&gt;25),"Moderate: fair price and regular to good rotation",
             AND(E1226&lt;90,AND(C1226&lt;=2011,C1226&gt;=2000),AND(F1226&lt;100,F1226&gt;25)),"Moderate: underrated regular model and regular rotation",
             AND(E1226&lt;90,C1226&gt;2011,AND(F1226&lt;=100,F1226&gt;25)),"Moderate: underrated new model with regular rotation",
             AND(E1226&lt;90,C1226&lt;2000,AND(F1226&lt;=100,F1226&gt;25)),"Moderate: underrated old model with regular rotation",
             AND(C1226&lt;=2011,F1226&lt;=25),"Low: not new model and bad rotation",
             AND(E1226&gt;110,AND(C1226&lt;=2011,C1226&gt;=2000),F1226&lt;=25),"Low: overrated regular model with bad rotation",
             AND(E1226&gt;110,C1226&lt;2011,AND(F1226&lt;=100,F1226&gt;25)),"Low: overrated regular model (not new) with regular rotation",
             AND(E1226&gt;110,C1226&gt;2011,F1226&lt;=25),"Low: overrated new model with bad rotation"
)</f>
        <v>Low: overrated regular model (not new) with regular rotation</v>
      </c>
    </row>
    <row r="1227" spans="1:8" x14ac:dyDescent="0.3">
      <c r="A1227" t="s">
        <v>15</v>
      </c>
      <c r="B1227" t="s">
        <v>266</v>
      </c>
      <c r="C1227">
        <v>2004</v>
      </c>
      <c r="D1227">
        <v>1013.0952380952381</v>
      </c>
      <c r="E1227">
        <v>85.552257150786275</v>
      </c>
      <c r="F1227">
        <v>42</v>
      </c>
      <c r="H1227" t="str" cm="1">
        <f t="array" ref="H1227">_xlfn.IFS(
             AND(E1227&gt;110,C1227&gt;2011,F1227&gt;100),"High: overrated, new and good rotation",
             AND(E1227&lt;90,C1227&gt;2011,F1227&gt;100),"High: underrated, new and good rotation",
             AND(E1227&lt;90,C1227&lt;2011,F1227&gt;100),"High: underrated, not too new but good rotation",
             AND(E1227&lt;=110,C1227&gt;2011,F1227&lt;=25),"Critic: well priced/underrated and new, but bad rotation",
             AND(E1227&gt;110,F1227&gt;100),"Top Tier: premium vehicules that tend to be sold above market prices",
             AND(E1227&gt;=90,E1227&lt;=110,F1227&gt;25),"Moderate: fair price and regular to good rotation",
             AND(E1227&lt;90,AND(C1227&lt;=2011,C1227&gt;=2000),AND(F1227&lt;100,F1227&gt;25)),"Moderate: underrated regular model and regular rotation",
             AND(E1227&lt;90,C1227&gt;2011,AND(F1227&lt;=100,F1227&gt;25)),"Moderate: underrated new model with regular rotation",
             AND(E1227&lt;90,C1227&lt;2000,AND(F1227&lt;=100,F1227&gt;25)),"Moderate: underrated old model with regular rotation",
             AND(C1227&lt;=2011,F1227&lt;=25),"Low: not new model and bad rotation",
             AND(E1227&gt;110,AND(C1227&lt;=2011,C1227&gt;=2000),F1227&lt;=25),"Low: overrated regular model with bad rotation",
             AND(E1227&gt;110,C1227&lt;2011,AND(F1227&lt;=100,F1227&gt;25)),"Low: overrated regular model (not new) with regular rotation",
             AND(E1227&gt;110,C1227&gt;2011,F1227&lt;=25),"Low: overrated new model with bad rotation"
)</f>
        <v>Moderate: underrated regular model and regular rotation</v>
      </c>
    </row>
    <row r="1228" spans="1:8" x14ac:dyDescent="0.3">
      <c r="A1228" t="s">
        <v>15</v>
      </c>
      <c r="B1228" t="s">
        <v>266</v>
      </c>
      <c r="C1228">
        <v>2005</v>
      </c>
      <c r="D1228">
        <v>1536.578947368421</v>
      </c>
      <c r="E1228">
        <v>89.694667196821584</v>
      </c>
      <c r="F1228">
        <v>19</v>
      </c>
      <c r="H1228" t="str" cm="1">
        <f t="array" ref="H1228">_xlfn.IFS(
             AND(E1228&gt;110,C1228&gt;2011,F1228&gt;100),"High: overrated, new and good rotation",
             AND(E1228&lt;90,C1228&gt;2011,F1228&gt;100),"High: underrated, new and good rotation",
             AND(E1228&lt;90,C1228&lt;2011,F1228&gt;100),"High: underrated, not too new but good rotation",
             AND(E1228&lt;=110,C1228&gt;2011,F1228&lt;=25),"Critic: well priced/underrated and new, but bad rotation",
             AND(E1228&gt;110,F1228&gt;100),"Top Tier: premium vehicules that tend to be sold above market prices",
             AND(E1228&gt;=90,E1228&lt;=110,F1228&gt;25),"Moderate: fair price and regular to good rotation",
             AND(E1228&lt;90,AND(C1228&lt;=2011,C1228&gt;=2000),AND(F1228&lt;100,F1228&gt;25)),"Moderate: underrated regular model and regular rotation",
             AND(E1228&lt;90,C1228&gt;2011,AND(F1228&lt;=100,F1228&gt;25)),"Moderate: underrated new model with regular rotation",
             AND(E1228&lt;90,C1228&lt;2000,AND(F1228&lt;=100,F1228&gt;25)),"Moderate: underrated old model with regular rotation",
             AND(C1228&lt;=2011,F1228&lt;=25),"Low: not new model and bad rotation",
             AND(E1228&gt;110,AND(C1228&lt;=2011,C1228&gt;=2000),F1228&lt;=25),"Low: overrated regular model with bad rotation",
             AND(E1228&gt;110,C1228&lt;2011,AND(F1228&lt;=100,F1228&gt;25)),"Low: overrated regular model (not new) with regular rotation",
             AND(E1228&gt;110,C1228&gt;2011,F1228&lt;=25),"Low: overrated new model with bad rotation"
)</f>
        <v>Low: not new model and bad rotation</v>
      </c>
    </row>
    <row r="1229" spans="1:8" x14ac:dyDescent="0.3">
      <c r="A1229" t="s">
        <v>15</v>
      </c>
      <c r="B1229" t="s">
        <v>267</v>
      </c>
      <c r="C1229">
        <v>2011</v>
      </c>
      <c r="D1229">
        <v>12508.695652173914</v>
      </c>
      <c r="E1229">
        <v>94.428956919782635</v>
      </c>
      <c r="F1229">
        <v>23</v>
      </c>
      <c r="H1229" t="str" cm="1">
        <f t="array" ref="H1229">_xlfn.IFS(
             AND(E1229&gt;110,C1229&gt;2011,F1229&gt;100),"High: overrated, new and good rotation",
             AND(E1229&lt;90,C1229&gt;2011,F1229&gt;100),"High: underrated, new and good rotation",
             AND(E1229&lt;90,C1229&lt;2011,F1229&gt;100),"High: underrated, not too new but good rotation",
             AND(E1229&lt;=110,C1229&gt;2011,F1229&lt;=25),"Critic: well priced/underrated and new, but bad rotation",
             AND(E1229&gt;110,F1229&gt;100),"Top Tier: premium vehicules that tend to be sold above market prices",
             AND(E1229&gt;=90,E1229&lt;=110,F1229&gt;25),"Moderate: fair price and regular to good rotation",
             AND(E1229&lt;90,AND(C1229&lt;=2011,C1229&gt;=2000),AND(F1229&lt;100,F1229&gt;25)),"Moderate: underrated regular model and regular rotation",
             AND(E1229&lt;90,C1229&gt;2011,AND(F1229&lt;=100,F1229&gt;25)),"Moderate: underrated new model with regular rotation",
             AND(E1229&lt;90,C1229&lt;2000,AND(F1229&lt;=100,F1229&gt;25)),"Moderate: underrated old model with regular rotation",
             AND(C1229&lt;=2011,F1229&lt;=25),"Low: not new model and bad rotation",
             AND(E1229&gt;110,AND(C1229&lt;=2011,C1229&gt;=2000),F1229&lt;=25),"Low: overrated regular model with bad rotation",
             AND(E1229&gt;110,C1229&lt;2011,AND(F1229&lt;=100,F1229&gt;25)),"Low: overrated regular model (not new) with regular rotation",
             AND(E1229&gt;110,C1229&gt;2011,F1229&lt;=25),"Low: overrated new model with bad rotation"
)</f>
        <v>Low: not new model and bad rotation</v>
      </c>
    </row>
    <row r="1230" spans="1:8" x14ac:dyDescent="0.3">
      <c r="A1230" t="s">
        <v>15</v>
      </c>
      <c r="B1230" t="s">
        <v>267</v>
      </c>
      <c r="C1230">
        <v>2012</v>
      </c>
      <c r="D1230">
        <v>12301.878612716762</v>
      </c>
      <c r="E1230">
        <v>101.22246502910022</v>
      </c>
      <c r="F1230">
        <v>346</v>
      </c>
      <c r="H1230" t="str" cm="1">
        <f t="array" ref="H1230">_xlfn.IFS(
             AND(E1230&gt;110,C1230&gt;2011,F1230&gt;100),"High: overrated, new and good rotation",
             AND(E1230&lt;90,C1230&gt;2011,F1230&gt;100),"High: underrated, new and good rotation",
             AND(E1230&lt;90,C1230&lt;2011,F1230&gt;100),"High: underrated, not too new but good rotation",
             AND(E1230&lt;=110,C1230&gt;2011,F1230&lt;=25),"Critic: well priced/underrated and new, but bad rotation",
             AND(E1230&gt;110,F1230&gt;100),"Top Tier: premium vehicules that tend to be sold above market prices",
             AND(E1230&gt;=90,E1230&lt;=110,F1230&gt;25),"Moderate: fair price and regular to good rotation",
             AND(E1230&lt;90,AND(C1230&lt;=2011,C1230&gt;=2000),AND(F1230&lt;100,F1230&gt;25)),"Moderate: underrated regular model and regular rotation",
             AND(E1230&lt;90,C1230&gt;2011,AND(F1230&lt;=100,F1230&gt;25)),"Moderate: underrated new model with regular rotation",
             AND(E1230&lt;90,C1230&lt;2000,AND(F1230&lt;=100,F1230&gt;25)),"Moderate: underrated old model with regular rotation",
             AND(C1230&lt;=2011,F1230&lt;=25),"Low: not new model and bad rotation",
             AND(E1230&gt;110,AND(C1230&lt;=2011,C1230&gt;=2000),F1230&lt;=25),"Low: overrated regular model with bad rotation",
             AND(E1230&gt;110,C1230&lt;2011,AND(F1230&lt;=100,F1230&gt;25)),"Low: overrated regular model (not new) with regular rotation",
             AND(E1230&gt;110,C1230&gt;2011,F1230&lt;=25),"Low: overrated new model with bad rotation"
)</f>
        <v>Moderate: fair price and regular to good rotation</v>
      </c>
    </row>
    <row r="1231" spans="1:8" x14ac:dyDescent="0.3">
      <c r="A1231" t="s">
        <v>15</v>
      </c>
      <c r="B1231" t="s">
        <v>267</v>
      </c>
      <c r="C1231">
        <v>2013</v>
      </c>
      <c r="D1231">
        <v>14193.145161290322</v>
      </c>
      <c r="E1231">
        <v>103.13290956842665</v>
      </c>
      <c r="F1231">
        <v>124</v>
      </c>
      <c r="H1231" t="str" cm="1">
        <f t="array" ref="H1231">_xlfn.IFS(
             AND(E1231&gt;110,C1231&gt;2011,F1231&gt;100),"High: overrated, new and good rotation",
             AND(E1231&lt;90,C1231&gt;2011,F1231&gt;100),"High: underrated, new and good rotation",
             AND(E1231&lt;90,C1231&lt;2011,F1231&gt;100),"High: underrated, not too new but good rotation",
             AND(E1231&lt;=110,C1231&gt;2011,F1231&lt;=25),"Critic: well priced/underrated and new, but bad rotation",
             AND(E1231&gt;110,F1231&gt;100),"Top Tier: premium vehicules that tend to be sold above market prices",
             AND(E1231&gt;=90,E1231&lt;=110,F1231&gt;25),"Moderate: fair price and regular to good rotation",
             AND(E1231&lt;90,AND(C1231&lt;=2011,C1231&gt;=2000),AND(F1231&lt;100,F1231&gt;25)),"Moderate: underrated regular model and regular rotation",
             AND(E1231&lt;90,C1231&gt;2011,AND(F1231&lt;=100,F1231&gt;25)),"Moderate: underrated new model with regular rotation",
             AND(E1231&lt;90,C1231&lt;2000,AND(F1231&lt;=100,F1231&gt;25)),"Moderate: underrated old model with regular rotation",
             AND(C1231&lt;=2011,F1231&lt;=25),"Low: not new model and bad rotation",
             AND(E1231&gt;110,AND(C1231&lt;=2011,C1231&gt;=2000),F1231&lt;=25),"Low: overrated regular model with bad rotation",
             AND(E1231&gt;110,C1231&lt;2011,AND(F1231&lt;=100,F1231&gt;25)),"Low: overrated regular model (not new) with regular rotation",
             AND(E1231&gt;110,C1231&gt;2011,F1231&lt;=25),"Low: overrated new model with bad rotation"
)</f>
        <v>Moderate: fair price and regular to good rotation</v>
      </c>
    </row>
    <row r="1232" spans="1:8" x14ac:dyDescent="0.3">
      <c r="A1232" t="s">
        <v>15</v>
      </c>
      <c r="B1232" t="s">
        <v>267</v>
      </c>
      <c r="C1232">
        <v>2014</v>
      </c>
      <c r="D1232">
        <v>18931.81818181818</v>
      </c>
      <c r="E1232">
        <v>95.483309711587353</v>
      </c>
      <c r="F1232">
        <v>11</v>
      </c>
      <c r="H1232" t="str" cm="1">
        <f t="array" ref="H1232">_xlfn.IFS(
             AND(E1232&gt;110,C1232&gt;2011,F1232&gt;100),"High: overrated, new and good rotation",
             AND(E1232&lt;90,C1232&gt;2011,F1232&gt;100),"High: underrated, new and good rotation",
             AND(E1232&lt;90,C1232&lt;2011,F1232&gt;100),"High: underrated, not too new but good rotation",
             AND(E1232&lt;=110,C1232&gt;2011,F1232&lt;=25),"Critic: well priced/underrated and new, but bad rotation",
             AND(E1232&gt;110,F1232&gt;100),"Top Tier: premium vehicules that tend to be sold above market prices",
             AND(E1232&gt;=90,E1232&lt;=110,F1232&gt;25),"Moderate: fair price and regular to good rotation",
             AND(E1232&lt;90,AND(C1232&lt;=2011,C1232&gt;=2000),AND(F1232&lt;100,F1232&gt;25)),"Moderate: underrated regular model and regular rotation",
             AND(E1232&lt;90,C1232&gt;2011,AND(F1232&lt;=100,F1232&gt;25)),"Moderate: underrated new model with regular rotation",
             AND(E1232&lt;90,C1232&lt;2000,AND(F1232&lt;=100,F1232&gt;25)),"Moderate: underrated old model with regular rotation",
             AND(C1232&lt;=2011,F1232&lt;=25),"Low: not new model and bad rotation",
             AND(E1232&gt;110,AND(C1232&lt;=2011,C1232&gt;=2000),F1232&lt;=25),"Low: overrated regular model with bad rotation",
             AND(E1232&gt;110,C1232&lt;2011,AND(F1232&lt;=100,F1232&gt;25)),"Low: overrated regular model (not new) with regular rotation",
             AND(E1232&gt;110,C1232&gt;2011,F1232&lt;=25),"Low: overrated new model with bad rotation"
)</f>
        <v>Critic: well priced/underrated and new, but bad rotation</v>
      </c>
    </row>
    <row r="1233" spans="1:8" x14ac:dyDescent="0.3">
      <c r="A1233" t="s">
        <v>16</v>
      </c>
      <c r="B1233" t="s">
        <v>268</v>
      </c>
      <c r="C1233">
        <v>2011</v>
      </c>
      <c r="D1233">
        <v>8714.1975308641977</v>
      </c>
      <c r="E1233">
        <v>98.131662672562229</v>
      </c>
      <c r="F1233">
        <v>243</v>
      </c>
      <c r="H1233" t="str" cm="1">
        <f t="array" ref="H1233">_xlfn.IFS(
             AND(E1233&gt;110,C1233&gt;2011,F1233&gt;100),"High: overrated, new and good rotation",
             AND(E1233&lt;90,C1233&gt;2011,F1233&gt;100),"High: underrated, new and good rotation",
             AND(E1233&lt;90,C1233&lt;2011,F1233&gt;100),"High: underrated, not too new but good rotation",
             AND(E1233&lt;=110,C1233&gt;2011,F1233&lt;=25),"Critic: well priced/underrated and new, but bad rotation",
             AND(E1233&gt;110,F1233&gt;100),"Top Tier: premium vehicules that tend to be sold above market prices",
             AND(E1233&gt;=90,E1233&lt;=110,F1233&gt;25),"Moderate: fair price and regular to good rotation",
             AND(E1233&lt;90,AND(C1233&lt;=2011,C1233&gt;=2000),AND(F1233&lt;100,F1233&gt;25)),"Moderate: underrated regular model and regular rotation",
             AND(E1233&lt;90,C1233&gt;2011,AND(F1233&lt;=100,F1233&gt;25)),"Moderate: underrated new model with regular rotation",
             AND(E1233&lt;90,C1233&lt;2000,AND(F1233&lt;=100,F1233&gt;25)),"Moderate: underrated old model with regular rotation",
             AND(C1233&lt;=2011,F1233&lt;=25),"Low: not new model and bad rotation",
             AND(E1233&gt;110,AND(C1233&lt;=2011,C1233&gt;=2000),F1233&lt;=25),"Low: overrated regular model with bad rotation",
             AND(E1233&gt;110,C1233&lt;2011,AND(F1233&lt;=100,F1233&gt;25)),"Low: overrated regular model (not new) with regular rotation",
             AND(E1233&gt;110,C1233&gt;2011,F1233&lt;=25),"Low: overrated new model with bad rotation"
)</f>
        <v>Moderate: fair price and regular to good rotation</v>
      </c>
    </row>
    <row r="1234" spans="1:8" x14ac:dyDescent="0.3">
      <c r="A1234" t="s">
        <v>16</v>
      </c>
      <c r="B1234" t="s">
        <v>268</v>
      </c>
      <c r="C1234">
        <v>2012</v>
      </c>
      <c r="D1234">
        <v>9375.4151376146783</v>
      </c>
      <c r="E1234">
        <v>98.185084731829349</v>
      </c>
      <c r="F1234">
        <v>872</v>
      </c>
      <c r="H1234" t="str" cm="1">
        <f t="array" ref="H1234">_xlfn.IFS(
             AND(E1234&gt;110,C1234&gt;2011,F1234&gt;100),"High: overrated, new and good rotation",
             AND(E1234&lt;90,C1234&gt;2011,F1234&gt;100),"High: underrated, new and good rotation",
             AND(E1234&lt;90,C1234&lt;2011,F1234&gt;100),"High: underrated, not too new but good rotation",
             AND(E1234&lt;=110,C1234&gt;2011,F1234&lt;=25),"Critic: well priced/underrated and new, but bad rotation",
             AND(E1234&gt;110,F1234&gt;100),"Top Tier: premium vehicules that tend to be sold above market prices",
             AND(E1234&gt;=90,E1234&lt;=110,F1234&gt;25),"Moderate: fair price and regular to good rotation",
             AND(E1234&lt;90,AND(C1234&lt;=2011,C1234&gt;=2000),AND(F1234&lt;100,F1234&gt;25)),"Moderate: underrated regular model and regular rotation",
             AND(E1234&lt;90,C1234&gt;2011,AND(F1234&lt;=100,F1234&gt;25)),"Moderate: underrated new model with regular rotation",
             AND(E1234&lt;90,C1234&lt;2000,AND(F1234&lt;=100,F1234&gt;25)),"Moderate: underrated old model with regular rotation",
             AND(C1234&lt;=2011,F1234&lt;=25),"Low: not new model and bad rotation",
             AND(E1234&gt;110,AND(C1234&lt;=2011,C1234&gt;=2000),F1234&lt;=25),"Low: overrated regular model with bad rotation",
             AND(E1234&gt;110,C1234&lt;2011,AND(F1234&lt;=100,F1234&gt;25)),"Low: overrated regular model (not new) with regular rotation",
             AND(E1234&gt;110,C1234&gt;2011,F1234&lt;=25),"Low: overrated new model with bad rotation"
)</f>
        <v>Moderate: fair price and regular to good rotation</v>
      </c>
    </row>
    <row r="1235" spans="1:8" x14ac:dyDescent="0.3">
      <c r="A1235" t="s">
        <v>16</v>
      </c>
      <c r="B1235" t="s">
        <v>268</v>
      </c>
      <c r="C1235">
        <v>2013</v>
      </c>
      <c r="D1235">
        <v>10696.744827586206</v>
      </c>
      <c r="E1235">
        <v>97.994044678339122</v>
      </c>
      <c r="F1235">
        <v>1595</v>
      </c>
      <c r="H1235" t="str" cm="1">
        <f t="array" ref="H1235">_xlfn.IFS(
             AND(E1235&gt;110,C1235&gt;2011,F1235&gt;100),"High: overrated, new and good rotation",
             AND(E1235&lt;90,C1235&gt;2011,F1235&gt;100),"High: underrated, new and good rotation",
             AND(E1235&lt;90,C1235&lt;2011,F1235&gt;100),"High: underrated, not too new but good rotation",
             AND(E1235&lt;=110,C1235&gt;2011,F1235&lt;=25),"Critic: well priced/underrated and new, but bad rotation",
             AND(E1235&gt;110,F1235&gt;100),"Top Tier: premium vehicules that tend to be sold above market prices",
             AND(E1235&gt;=90,E1235&lt;=110,F1235&gt;25),"Moderate: fair price and regular to good rotation",
             AND(E1235&lt;90,AND(C1235&lt;=2011,C1235&gt;=2000),AND(F1235&lt;100,F1235&gt;25)),"Moderate: underrated regular model and regular rotation",
             AND(E1235&lt;90,C1235&gt;2011,AND(F1235&lt;=100,F1235&gt;25)),"Moderate: underrated new model with regular rotation",
             AND(E1235&lt;90,C1235&lt;2000,AND(F1235&lt;=100,F1235&gt;25)),"Moderate: underrated old model with regular rotation",
             AND(C1235&lt;=2011,F1235&lt;=25),"Low: not new model and bad rotation",
             AND(E1235&gt;110,AND(C1235&lt;=2011,C1235&gt;=2000),F1235&lt;=25),"Low: overrated regular model with bad rotation",
             AND(E1235&gt;110,C1235&lt;2011,AND(F1235&lt;=100,F1235&gt;25)),"Low: overrated regular model (not new) with regular rotation",
             AND(E1235&gt;110,C1235&gt;2011,F1235&lt;=25),"Low: overrated new model with bad rotation"
)</f>
        <v>Moderate: fair price and regular to good rotation</v>
      </c>
    </row>
    <row r="1236" spans="1:8" x14ac:dyDescent="0.3">
      <c r="A1236" t="s">
        <v>16</v>
      </c>
      <c r="B1236" t="s">
        <v>268</v>
      </c>
      <c r="C1236">
        <v>2014</v>
      </c>
      <c r="D1236">
        <v>11870.21158129176</v>
      </c>
      <c r="E1236">
        <v>95.192167143997438</v>
      </c>
      <c r="F1236">
        <v>898</v>
      </c>
      <c r="H1236" t="str" cm="1">
        <f t="array" ref="H1236">_xlfn.IFS(
             AND(E1236&gt;110,C1236&gt;2011,F1236&gt;100),"High: overrated, new and good rotation",
             AND(E1236&lt;90,C1236&gt;2011,F1236&gt;100),"High: underrated, new and good rotation",
             AND(E1236&lt;90,C1236&lt;2011,F1236&gt;100),"High: underrated, not too new but good rotation",
             AND(E1236&lt;=110,C1236&gt;2011,F1236&lt;=25),"Critic: well priced/underrated and new, but bad rotation",
             AND(E1236&gt;110,F1236&gt;100),"Top Tier: premium vehicules that tend to be sold above market prices",
             AND(E1236&gt;=90,E1236&lt;=110,F1236&gt;25),"Moderate: fair price and regular to good rotation",
             AND(E1236&lt;90,AND(C1236&lt;=2011,C1236&gt;=2000),AND(F1236&lt;100,F1236&gt;25)),"Moderate: underrated regular model and regular rotation",
             AND(E1236&lt;90,C1236&gt;2011,AND(F1236&lt;=100,F1236&gt;25)),"Moderate: underrated new model with regular rotation",
             AND(E1236&lt;90,C1236&lt;2000,AND(F1236&lt;=100,F1236&gt;25)),"Moderate: underrated old model with regular rotation",
             AND(C1236&lt;=2011,F1236&lt;=25),"Low: not new model and bad rotation",
             AND(E1236&gt;110,AND(C1236&lt;=2011,C1236&gt;=2000),F1236&lt;=25),"Low: overrated regular model with bad rotation",
             AND(E1236&gt;110,C1236&lt;2011,AND(F1236&lt;=100,F1236&gt;25)),"Low: overrated regular model (not new) with regular rotation",
             AND(E1236&gt;110,C1236&gt;2011,F1236&lt;=25),"Low: overrated new model with bad rotation"
)</f>
        <v>Moderate: fair price and regular to good rotation</v>
      </c>
    </row>
    <row r="1237" spans="1:8" x14ac:dyDescent="0.3">
      <c r="A1237" t="s">
        <v>16</v>
      </c>
      <c r="B1237" t="s">
        <v>268</v>
      </c>
      <c r="C1237">
        <v>2015</v>
      </c>
      <c r="D1237">
        <v>16374.941176470587</v>
      </c>
      <c r="E1237">
        <v>94.90162637733394</v>
      </c>
      <c r="F1237">
        <v>425</v>
      </c>
      <c r="H1237" t="str" cm="1">
        <f t="array" ref="H1237">_xlfn.IFS(
             AND(E1237&gt;110,C1237&gt;2011,F1237&gt;100),"High: overrated, new and good rotation",
             AND(E1237&lt;90,C1237&gt;2011,F1237&gt;100),"High: underrated, new and good rotation",
             AND(E1237&lt;90,C1237&lt;2011,F1237&gt;100),"High: underrated, not too new but good rotation",
             AND(E1237&lt;=110,C1237&gt;2011,F1237&lt;=25),"Critic: well priced/underrated and new, but bad rotation",
             AND(E1237&gt;110,F1237&gt;100),"Top Tier: premium vehicules that tend to be sold above market prices",
             AND(E1237&gt;=90,E1237&lt;=110,F1237&gt;25),"Moderate: fair price and regular to good rotation",
             AND(E1237&lt;90,AND(C1237&lt;=2011,C1237&gt;=2000),AND(F1237&lt;100,F1237&gt;25)),"Moderate: underrated regular model and regular rotation",
             AND(E1237&lt;90,C1237&gt;2011,AND(F1237&lt;=100,F1237&gt;25)),"Moderate: underrated new model with regular rotation",
             AND(E1237&lt;90,C1237&lt;2000,AND(F1237&lt;=100,F1237&gt;25)),"Moderate: underrated old model with regular rotation",
             AND(C1237&lt;=2011,F1237&lt;=25),"Low: not new model and bad rotation",
             AND(E1237&gt;110,AND(C1237&lt;=2011,C1237&gt;=2000),F1237&lt;=25),"Low: overrated regular model with bad rotation",
             AND(E1237&gt;110,C1237&lt;2011,AND(F1237&lt;=100,F1237&gt;25)),"Low: overrated regular model (not new) with regular rotation",
             AND(E1237&gt;110,C1237&gt;2011,F1237&lt;=25),"Low: overrated new model with bad rotation"
)</f>
        <v>Moderate: fair price and regular to good rotation</v>
      </c>
    </row>
    <row r="1238" spans="1:8" x14ac:dyDescent="0.3">
      <c r="A1238" t="s">
        <v>16</v>
      </c>
      <c r="B1238" t="s">
        <v>269</v>
      </c>
      <c r="C1238">
        <v>2005</v>
      </c>
      <c r="D1238">
        <v>4740.4329608938551</v>
      </c>
      <c r="E1238">
        <v>94.901944113923179</v>
      </c>
      <c r="F1238">
        <v>358</v>
      </c>
      <c r="H1238" t="str" cm="1">
        <f t="array" ref="H1238">_xlfn.IFS(
             AND(E1238&gt;110,C1238&gt;2011,F1238&gt;100),"High: overrated, new and good rotation",
             AND(E1238&lt;90,C1238&gt;2011,F1238&gt;100),"High: underrated, new and good rotation",
             AND(E1238&lt;90,C1238&lt;2011,F1238&gt;100),"High: underrated, not too new but good rotation",
             AND(E1238&lt;=110,C1238&gt;2011,F1238&lt;=25),"Critic: well priced/underrated and new, but bad rotation",
             AND(E1238&gt;110,F1238&gt;100),"Top Tier: premium vehicules that tend to be sold above market prices",
             AND(E1238&gt;=90,E1238&lt;=110,F1238&gt;25),"Moderate: fair price and regular to good rotation",
             AND(E1238&lt;90,AND(C1238&lt;=2011,C1238&gt;=2000),AND(F1238&lt;100,F1238&gt;25)),"Moderate: underrated regular model and regular rotation",
             AND(E1238&lt;90,C1238&gt;2011,AND(F1238&lt;=100,F1238&gt;25)),"Moderate: underrated new model with regular rotation",
             AND(E1238&lt;90,C1238&lt;2000,AND(F1238&lt;=100,F1238&gt;25)),"Moderate: underrated old model with regular rotation",
             AND(C1238&lt;=2011,F1238&lt;=25),"Low: not new model and bad rotation",
             AND(E1238&gt;110,AND(C1238&lt;=2011,C1238&gt;=2000),F1238&lt;=25),"Low: overrated regular model with bad rotation",
             AND(E1238&gt;110,C1238&lt;2011,AND(F1238&lt;=100,F1238&gt;25)),"Low: overrated regular model (not new) with regular rotation",
             AND(E1238&gt;110,C1238&gt;2011,F1238&lt;=25),"Low: overrated new model with bad rotation"
)</f>
        <v>Moderate: fair price and regular to good rotation</v>
      </c>
    </row>
    <row r="1239" spans="1:8" x14ac:dyDescent="0.3">
      <c r="A1239" t="s">
        <v>16</v>
      </c>
      <c r="B1239" t="s">
        <v>269</v>
      </c>
      <c r="C1239">
        <v>2006</v>
      </c>
      <c r="D1239">
        <v>5654.2177914110425</v>
      </c>
      <c r="E1239">
        <v>92.200973753002344</v>
      </c>
      <c r="F1239">
        <v>652</v>
      </c>
      <c r="H1239" t="str" cm="1">
        <f t="array" ref="H1239">_xlfn.IFS(
             AND(E1239&gt;110,C1239&gt;2011,F1239&gt;100),"High: overrated, new and good rotation",
             AND(E1239&lt;90,C1239&gt;2011,F1239&gt;100),"High: underrated, new and good rotation",
             AND(E1239&lt;90,C1239&lt;2011,F1239&gt;100),"High: underrated, not too new but good rotation",
             AND(E1239&lt;=110,C1239&gt;2011,F1239&lt;=25),"Critic: well priced/underrated and new, but bad rotation",
             AND(E1239&gt;110,F1239&gt;100),"Top Tier: premium vehicules that tend to be sold above market prices",
             AND(E1239&gt;=90,E1239&lt;=110,F1239&gt;25),"Moderate: fair price and regular to good rotation",
             AND(E1239&lt;90,AND(C1239&lt;=2011,C1239&gt;=2000),AND(F1239&lt;100,F1239&gt;25)),"Moderate: underrated regular model and regular rotation",
             AND(E1239&lt;90,C1239&gt;2011,AND(F1239&lt;=100,F1239&gt;25)),"Moderate: underrated new model with regular rotation",
             AND(E1239&lt;90,C1239&lt;2000,AND(F1239&lt;=100,F1239&gt;25)),"Moderate: underrated old model with regular rotation",
             AND(C1239&lt;=2011,F1239&lt;=25),"Low: not new model and bad rotation",
             AND(E1239&gt;110,AND(C1239&lt;=2011,C1239&gt;=2000),F1239&lt;=25),"Low: overrated regular model with bad rotation",
             AND(E1239&gt;110,C1239&lt;2011,AND(F1239&lt;=100,F1239&gt;25)),"Low: overrated regular model (not new) with regular rotation",
             AND(E1239&gt;110,C1239&gt;2011,F1239&lt;=25),"Low: overrated new model with bad rotation"
)</f>
        <v>Moderate: fair price and regular to good rotation</v>
      </c>
    </row>
    <row r="1240" spans="1:8" x14ac:dyDescent="0.3">
      <c r="A1240" t="s">
        <v>16</v>
      </c>
      <c r="B1240" t="s">
        <v>269</v>
      </c>
      <c r="C1240">
        <v>2007</v>
      </c>
      <c r="D1240">
        <v>6417.0217917675545</v>
      </c>
      <c r="E1240">
        <v>95.266978481535659</v>
      </c>
      <c r="F1240">
        <v>413</v>
      </c>
      <c r="H1240" t="str" cm="1">
        <f t="array" ref="H1240">_xlfn.IFS(
             AND(E1240&gt;110,C1240&gt;2011,F1240&gt;100),"High: overrated, new and good rotation",
             AND(E1240&lt;90,C1240&gt;2011,F1240&gt;100),"High: underrated, new and good rotation",
             AND(E1240&lt;90,C1240&lt;2011,F1240&gt;100),"High: underrated, not too new but good rotation",
             AND(E1240&lt;=110,C1240&gt;2011,F1240&lt;=25),"Critic: well priced/underrated and new, but bad rotation",
             AND(E1240&gt;110,F1240&gt;100),"Top Tier: premium vehicules that tend to be sold above market prices",
             AND(E1240&gt;=90,E1240&lt;=110,F1240&gt;25),"Moderate: fair price and regular to good rotation",
             AND(E1240&lt;90,AND(C1240&lt;=2011,C1240&gt;=2000),AND(F1240&lt;100,F1240&gt;25)),"Moderate: underrated regular model and regular rotation",
             AND(E1240&lt;90,C1240&gt;2011,AND(F1240&lt;=100,F1240&gt;25)),"Moderate: underrated new model with regular rotation",
             AND(E1240&lt;90,C1240&lt;2000,AND(F1240&lt;=100,F1240&gt;25)),"Moderate: underrated old model with regular rotation",
             AND(C1240&lt;=2011,F1240&lt;=25),"Low: not new model and bad rotation",
             AND(E1240&gt;110,AND(C1240&lt;=2011,C1240&gt;=2000),F1240&lt;=25),"Low: overrated regular model with bad rotation",
             AND(E1240&gt;110,C1240&lt;2011,AND(F1240&lt;=100,F1240&gt;25)),"Low: overrated regular model (not new) with regular rotation",
             AND(E1240&gt;110,C1240&gt;2011,F1240&lt;=25),"Low: overrated new model with bad rotation"
)</f>
        <v>Moderate: fair price and regular to good rotation</v>
      </c>
    </row>
    <row r="1241" spans="1:8" x14ac:dyDescent="0.3">
      <c r="A1241" t="s">
        <v>16</v>
      </c>
      <c r="B1241" t="s">
        <v>269</v>
      </c>
      <c r="C1241">
        <v>2008</v>
      </c>
      <c r="D1241">
        <v>7431.4617940199332</v>
      </c>
      <c r="E1241">
        <v>93.723316753794819</v>
      </c>
      <c r="F1241">
        <v>301</v>
      </c>
      <c r="H1241" t="str" cm="1">
        <f t="array" ref="H1241">_xlfn.IFS(
             AND(E1241&gt;110,C1241&gt;2011,F1241&gt;100),"High: overrated, new and good rotation",
             AND(E1241&lt;90,C1241&gt;2011,F1241&gt;100),"High: underrated, new and good rotation",
             AND(E1241&lt;90,C1241&lt;2011,F1241&gt;100),"High: underrated, not too new but good rotation",
             AND(E1241&lt;=110,C1241&gt;2011,F1241&lt;=25),"Critic: well priced/underrated and new, but bad rotation",
             AND(E1241&gt;110,F1241&gt;100),"Top Tier: premium vehicules that tend to be sold above market prices",
             AND(E1241&gt;=90,E1241&lt;=110,F1241&gt;25),"Moderate: fair price and regular to good rotation",
             AND(E1241&lt;90,AND(C1241&lt;=2011,C1241&gt;=2000),AND(F1241&lt;100,F1241&gt;25)),"Moderate: underrated regular model and regular rotation",
             AND(E1241&lt;90,C1241&gt;2011,AND(F1241&lt;=100,F1241&gt;25)),"Moderate: underrated new model with regular rotation",
             AND(E1241&lt;90,C1241&lt;2000,AND(F1241&lt;=100,F1241&gt;25)),"Moderate: underrated old model with regular rotation",
             AND(C1241&lt;=2011,F1241&lt;=25),"Low: not new model and bad rotation",
             AND(E1241&gt;110,AND(C1241&lt;=2011,C1241&gt;=2000),F1241&lt;=25),"Low: overrated regular model with bad rotation",
             AND(E1241&gt;110,C1241&lt;2011,AND(F1241&lt;=100,F1241&gt;25)),"Low: overrated regular model (not new) with regular rotation",
             AND(E1241&gt;110,C1241&gt;2011,F1241&lt;=25),"Low: overrated new model with bad rotation"
)</f>
        <v>Moderate: fair price and regular to good rotation</v>
      </c>
    </row>
    <row r="1242" spans="1:8" x14ac:dyDescent="0.3">
      <c r="A1242" t="s">
        <v>16</v>
      </c>
      <c r="B1242" t="s">
        <v>269</v>
      </c>
      <c r="C1242">
        <v>2009</v>
      </c>
      <c r="D1242">
        <v>8787.5694444444453</v>
      </c>
      <c r="E1242">
        <v>99.495224033322202</v>
      </c>
      <c r="F1242">
        <v>144</v>
      </c>
      <c r="H1242" t="str" cm="1">
        <f t="array" ref="H1242">_xlfn.IFS(
             AND(E1242&gt;110,C1242&gt;2011,F1242&gt;100),"High: overrated, new and good rotation",
             AND(E1242&lt;90,C1242&gt;2011,F1242&gt;100),"High: underrated, new and good rotation",
             AND(E1242&lt;90,C1242&lt;2011,F1242&gt;100),"High: underrated, not too new but good rotation",
             AND(E1242&lt;=110,C1242&gt;2011,F1242&lt;=25),"Critic: well priced/underrated and new, but bad rotation",
             AND(E1242&gt;110,F1242&gt;100),"Top Tier: premium vehicules that tend to be sold above market prices",
             AND(E1242&gt;=90,E1242&lt;=110,F1242&gt;25),"Moderate: fair price and regular to good rotation",
             AND(E1242&lt;90,AND(C1242&lt;=2011,C1242&gt;=2000),AND(F1242&lt;100,F1242&gt;25)),"Moderate: underrated regular model and regular rotation",
             AND(E1242&lt;90,C1242&gt;2011,AND(F1242&lt;=100,F1242&gt;25)),"Moderate: underrated new model with regular rotation",
             AND(E1242&lt;90,C1242&lt;2000,AND(F1242&lt;=100,F1242&gt;25)),"Moderate: underrated old model with regular rotation",
             AND(C1242&lt;=2011,F1242&lt;=25),"Low: not new model and bad rotation",
             AND(E1242&gt;110,AND(C1242&lt;=2011,C1242&gt;=2000),F1242&lt;=25),"Low: overrated regular model with bad rotation",
             AND(E1242&gt;110,C1242&lt;2011,AND(F1242&lt;=100,F1242&gt;25)),"Low: overrated regular model (not new) with regular rotation",
             AND(E1242&gt;110,C1242&gt;2011,F1242&lt;=25),"Low: overrated new model with bad rotation"
)</f>
        <v>Moderate: fair price and regular to good rotation</v>
      </c>
    </row>
    <row r="1243" spans="1:8" x14ac:dyDescent="0.3">
      <c r="A1243" t="s">
        <v>16</v>
      </c>
      <c r="B1243" t="s">
        <v>269</v>
      </c>
      <c r="C1243">
        <v>2010</v>
      </c>
      <c r="D1243">
        <v>9566.2337662337668</v>
      </c>
      <c r="E1243">
        <v>96.290546980085196</v>
      </c>
      <c r="F1243">
        <v>231</v>
      </c>
      <c r="H1243" t="str" cm="1">
        <f t="array" ref="H1243">_xlfn.IFS(
             AND(E1243&gt;110,C1243&gt;2011,F1243&gt;100),"High: overrated, new and good rotation",
             AND(E1243&lt;90,C1243&gt;2011,F1243&gt;100),"High: underrated, new and good rotation",
             AND(E1243&lt;90,C1243&lt;2011,F1243&gt;100),"High: underrated, not too new but good rotation",
             AND(E1243&lt;=110,C1243&gt;2011,F1243&lt;=25),"Critic: well priced/underrated and new, but bad rotation",
             AND(E1243&gt;110,F1243&gt;100),"Top Tier: premium vehicules that tend to be sold above market prices",
             AND(E1243&gt;=90,E1243&lt;=110,F1243&gt;25),"Moderate: fair price and regular to good rotation",
             AND(E1243&lt;90,AND(C1243&lt;=2011,C1243&gt;=2000),AND(F1243&lt;100,F1243&gt;25)),"Moderate: underrated regular model and regular rotation",
             AND(E1243&lt;90,C1243&gt;2011,AND(F1243&lt;=100,F1243&gt;25)),"Moderate: underrated new model with regular rotation",
             AND(E1243&lt;90,C1243&lt;2000,AND(F1243&lt;=100,F1243&gt;25)),"Moderate: underrated old model with regular rotation",
             AND(C1243&lt;=2011,F1243&lt;=25),"Low: not new model and bad rotation",
             AND(E1243&gt;110,AND(C1243&lt;=2011,C1243&gt;=2000),F1243&lt;=25),"Low: overrated regular model with bad rotation",
             AND(E1243&gt;110,C1243&lt;2011,AND(F1243&lt;=100,F1243&gt;25)),"Low: overrated regular model (not new) with regular rotation",
             AND(E1243&gt;110,C1243&gt;2011,F1243&lt;=25),"Low: overrated new model with bad rotation"
)</f>
        <v>Moderate: fair price and regular to good rotation</v>
      </c>
    </row>
    <row r="1244" spans="1:8" x14ac:dyDescent="0.3">
      <c r="A1244" t="s">
        <v>16</v>
      </c>
      <c r="B1244" t="s">
        <v>269</v>
      </c>
      <c r="C1244">
        <v>2011</v>
      </c>
      <c r="D1244">
        <v>17055.045871559632</v>
      </c>
      <c r="E1244">
        <v>100.02483500329129</v>
      </c>
      <c r="F1244">
        <v>109</v>
      </c>
      <c r="H1244" t="str" cm="1">
        <f t="array" ref="H1244">_xlfn.IFS(
             AND(E1244&gt;110,C1244&gt;2011,F1244&gt;100),"High: overrated, new and good rotation",
             AND(E1244&lt;90,C1244&gt;2011,F1244&gt;100),"High: underrated, new and good rotation",
             AND(E1244&lt;90,C1244&lt;2011,F1244&gt;100),"High: underrated, not too new but good rotation",
             AND(E1244&lt;=110,C1244&gt;2011,F1244&lt;=25),"Critic: well priced/underrated and new, but bad rotation",
             AND(E1244&gt;110,F1244&gt;100),"Top Tier: premium vehicules that tend to be sold above market prices",
             AND(E1244&gt;=90,E1244&lt;=110,F1244&gt;25),"Moderate: fair price and regular to good rotation",
             AND(E1244&lt;90,AND(C1244&lt;=2011,C1244&gt;=2000),AND(F1244&lt;100,F1244&gt;25)),"Moderate: underrated regular model and regular rotation",
             AND(E1244&lt;90,C1244&gt;2011,AND(F1244&lt;=100,F1244&gt;25)),"Moderate: underrated new model with regular rotation",
             AND(E1244&lt;90,C1244&lt;2000,AND(F1244&lt;=100,F1244&gt;25)),"Moderate: underrated old model with regular rotation",
             AND(C1244&lt;=2011,F1244&lt;=25),"Low: not new model and bad rotation",
             AND(E1244&gt;110,AND(C1244&lt;=2011,C1244&gt;=2000),F1244&lt;=25),"Low: overrated regular model with bad rotation",
             AND(E1244&gt;110,C1244&lt;2011,AND(F1244&lt;=100,F1244&gt;25)),"Low: overrated regular model (not new) with regular rotation",
             AND(E1244&gt;110,C1244&gt;2011,F1244&lt;=25),"Low: overrated new model with bad rotation"
)</f>
        <v>Moderate: fair price and regular to good rotation</v>
      </c>
    </row>
    <row r="1245" spans="1:8" x14ac:dyDescent="0.3">
      <c r="A1245" t="s">
        <v>16</v>
      </c>
      <c r="B1245" t="s">
        <v>269</v>
      </c>
      <c r="C1245">
        <v>2012</v>
      </c>
      <c r="D1245">
        <v>17602.047244094487</v>
      </c>
      <c r="E1245">
        <v>97.841561441559321</v>
      </c>
      <c r="F1245">
        <v>254</v>
      </c>
      <c r="H1245" t="str" cm="1">
        <f t="array" ref="H1245">_xlfn.IFS(
             AND(E1245&gt;110,C1245&gt;2011,F1245&gt;100),"High: overrated, new and good rotation",
             AND(E1245&lt;90,C1245&gt;2011,F1245&gt;100),"High: underrated, new and good rotation",
             AND(E1245&lt;90,C1245&lt;2011,F1245&gt;100),"High: underrated, not too new but good rotation",
             AND(E1245&lt;=110,C1245&gt;2011,F1245&lt;=25),"Critic: well priced/underrated and new, but bad rotation",
             AND(E1245&gt;110,F1245&gt;100),"Top Tier: premium vehicules that tend to be sold above market prices",
             AND(E1245&gt;=90,E1245&lt;=110,F1245&gt;25),"Moderate: fair price and regular to good rotation",
             AND(E1245&lt;90,AND(C1245&lt;=2011,C1245&gt;=2000),AND(F1245&lt;100,F1245&gt;25)),"Moderate: underrated regular model and regular rotation",
             AND(E1245&lt;90,C1245&gt;2011,AND(F1245&lt;=100,F1245&gt;25)),"Moderate: underrated new model with regular rotation",
             AND(E1245&lt;90,C1245&lt;2000,AND(F1245&lt;=100,F1245&gt;25)),"Moderate: underrated old model with regular rotation",
             AND(C1245&lt;=2011,F1245&lt;=25),"Low: not new model and bad rotation",
             AND(E1245&gt;110,AND(C1245&lt;=2011,C1245&gt;=2000),F1245&lt;=25),"Low: overrated regular model with bad rotation",
             AND(E1245&gt;110,C1245&lt;2011,AND(F1245&lt;=100,F1245&gt;25)),"Low: overrated regular model (not new) with regular rotation",
             AND(E1245&gt;110,C1245&gt;2011,F1245&lt;=25),"Low: overrated new model with bad rotation"
)</f>
        <v>Moderate: fair price and regular to good rotation</v>
      </c>
    </row>
    <row r="1246" spans="1:8" x14ac:dyDescent="0.3">
      <c r="A1246" t="s">
        <v>16</v>
      </c>
      <c r="B1246" t="s">
        <v>269</v>
      </c>
      <c r="C1246">
        <v>2013</v>
      </c>
      <c r="D1246">
        <v>20803.255208333332</v>
      </c>
      <c r="E1246">
        <v>100.16513119298901</v>
      </c>
      <c r="F1246">
        <v>384</v>
      </c>
      <c r="H1246" t="str" cm="1">
        <f t="array" ref="H1246">_xlfn.IFS(
             AND(E1246&gt;110,C1246&gt;2011,F1246&gt;100),"High: overrated, new and good rotation",
             AND(E1246&lt;90,C1246&gt;2011,F1246&gt;100),"High: underrated, new and good rotation",
             AND(E1246&lt;90,C1246&lt;2011,F1246&gt;100),"High: underrated, not too new but good rotation",
             AND(E1246&lt;=110,C1246&gt;2011,F1246&lt;=25),"Critic: well priced/underrated and new, but bad rotation",
             AND(E1246&gt;110,F1246&gt;100),"Top Tier: premium vehicules that tend to be sold above market prices",
             AND(E1246&gt;=90,E1246&lt;=110,F1246&gt;25),"Moderate: fair price and regular to good rotation",
             AND(E1246&lt;90,AND(C1246&lt;=2011,C1246&gt;=2000),AND(F1246&lt;100,F1246&gt;25)),"Moderate: underrated regular model and regular rotation",
             AND(E1246&lt;90,C1246&gt;2011,AND(F1246&lt;=100,F1246&gt;25)),"Moderate: underrated new model with regular rotation",
             AND(E1246&lt;90,C1246&lt;2000,AND(F1246&lt;=100,F1246&gt;25)),"Moderate: underrated old model with regular rotation",
             AND(C1246&lt;=2011,F1246&lt;=25),"Low: not new model and bad rotation",
             AND(E1246&gt;110,AND(C1246&lt;=2011,C1246&gt;=2000),F1246&lt;=25),"Low: overrated regular model with bad rotation",
             AND(E1246&gt;110,C1246&lt;2011,AND(F1246&lt;=100,F1246&gt;25)),"Low: overrated regular model (not new) with regular rotation",
             AND(E1246&gt;110,C1246&gt;2011,F1246&lt;=25),"Low: overrated new model with bad rotation"
)</f>
        <v>Moderate: fair price and regular to good rotation</v>
      </c>
    </row>
    <row r="1247" spans="1:8" x14ac:dyDescent="0.3">
      <c r="A1247" t="s">
        <v>16</v>
      </c>
      <c r="B1247" t="s">
        <v>269</v>
      </c>
      <c r="C1247">
        <v>2014</v>
      </c>
      <c r="D1247">
        <v>21892.561809045226</v>
      </c>
      <c r="E1247">
        <v>98.905312055467022</v>
      </c>
      <c r="F1247">
        <v>995</v>
      </c>
      <c r="H1247" t="str" cm="1">
        <f t="array" ref="H1247">_xlfn.IFS(
             AND(E1247&gt;110,C1247&gt;2011,F1247&gt;100),"High: overrated, new and good rotation",
             AND(E1247&lt;90,C1247&gt;2011,F1247&gt;100),"High: underrated, new and good rotation",
             AND(E1247&lt;90,C1247&lt;2011,F1247&gt;100),"High: underrated, not too new but good rotation",
             AND(E1247&lt;=110,C1247&gt;2011,F1247&lt;=25),"Critic: well priced/underrated and new, but bad rotation",
             AND(E1247&gt;110,F1247&gt;100),"Top Tier: premium vehicules that tend to be sold above market prices",
             AND(E1247&gt;=90,E1247&lt;=110,F1247&gt;25),"Moderate: fair price and regular to good rotation",
             AND(E1247&lt;90,AND(C1247&lt;=2011,C1247&gt;=2000),AND(F1247&lt;100,F1247&gt;25)),"Moderate: underrated regular model and regular rotation",
             AND(E1247&lt;90,C1247&gt;2011,AND(F1247&lt;=100,F1247&gt;25)),"Moderate: underrated new model with regular rotation",
             AND(E1247&lt;90,C1247&lt;2000,AND(F1247&lt;=100,F1247&gt;25)),"Moderate: underrated old model with regular rotation",
             AND(C1247&lt;=2011,F1247&lt;=25),"Low: not new model and bad rotation",
             AND(E1247&gt;110,AND(C1247&lt;=2011,C1247&gt;=2000),F1247&lt;=25),"Low: overrated regular model with bad rotation",
             AND(E1247&gt;110,C1247&lt;2011,AND(F1247&lt;=100,F1247&gt;25)),"Low: overrated regular model (not new) with regular rotation",
             AND(E1247&gt;110,C1247&gt;2011,F1247&lt;=25),"Low: overrated new model with bad rotation"
)</f>
        <v>Moderate: fair price and regular to good rotation</v>
      </c>
    </row>
    <row r="1248" spans="1:8" x14ac:dyDescent="0.3">
      <c r="A1248" t="s">
        <v>16</v>
      </c>
      <c r="B1248" t="s">
        <v>270</v>
      </c>
      <c r="C1248">
        <v>1999</v>
      </c>
      <c r="D1248">
        <v>646.66666666666663</v>
      </c>
      <c r="E1248">
        <v>67.836498805653306</v>
      </c>
      <c r="F1248">
        <v>15</v>
      </c>
      <c r="H1248" t="str" cm="1">
        <f t="array" ref="H1248">_xlfn.IFS(
             AND(E1248&gt;110,C1248&gt;2011,F1248&gt;100),"High: overrated, new and good rotation",
             AND(E1248&lt;90,C1248&gt;2011,F1248&gt;100),"High: underrated, new and good rotation",
             AND(E1248&lt;90,C1248&lt;2011,F1248&gt;100),"High: underrated, not too new but good rotation",
             AND(E1248&lt;=110,C1248&gt;2011,F1248&lt;=25),"Critic: well priced/underrated and new, but bad rotation",
             AND(E1248&gt;110,F1248&gt;100),"Top Tier: premium vehicules that tend to be sold above market prices",
             AND(E1248&gt;=90,E1248&lt;=110,F1248&gt;25),"Moderate: fair price and regular to good rotation",
             AND(E1248&lt;90,AND(C1248&lt;=2011,C1248&gt;=2000),AND(F1248&lt;100,F1248&gt;25)),"Moderate: underrated regular model and regular rotation",
             AND(E1248&lt;90,C1248&gt;2011,AND(F1248&lt;=100,F1248&gt;25)),"Moderate: underrated new model with regular rotation",
             AND(E1248&lt;90,C1248&lt;2000,AND(F1248&lt;=100,F1248&gt;25)),"Moderate: underrated old model with regular rotation",
             AND(C1248&lt;=2011,F1248&lt;=25),"Low: not new model and bad rotation",
             AND(E1248&gt;110,AND(C1248&lt;=2011,C1248&gt;=2000),F1248&lt;=25),"Low: overrated regular model with bad rotation",
             AND(E1248&gt;110,C1248&lt;2011,AND(F1248&lt;=100,F1248&gt;25)),"Low: overrated regular model (not new) with regular rotation",
             AND(E1248&gt;110,C1248&gt;2011,F1248&lt;=25),"Low: overrated new model with bad rotation"
)</f>
        <v>Low: not new model and bad rotation</v>
      </c>
    </row>
    <row r="1249" spans="1:8" x14ac:dyDescent="0.3">
      <c r="A1249" t="s">
        <v>16</v>
      </c>
      <c r="B1249" t="s">
        <v>270</v>
      </c>
      <c r="C1249">
        <v>2000</v>
      </c>
      <c r="D1249">
        <v>990</v>
      </c>
      <c r="E1249">
        <v>93.070558663005556</v>
      </c>
      <c r="F1249">
        <v>15</v>
      </c>
      <c r="H1249" t="str" cm="1">
        <f t="array" ref="H1249">_xlfn.IFS(
             AND(E1249&gt;110,C1249&gt;2011,F1249&gt;100),"High: overrated, new and good rotation",
             AND(E1249&lt;90,C1249&gt;2011,F1249&gt;100),"High: underrated, new and good rotation",
             AND(E1249&lt;90,C1249&lt;2011,F1249&gt;100),"High: underrated, not too new but good rotation",
             AND(E1249&lt;=110,C1249&gt;2011,F1249&lt;=25),"Critic: well priced/underrated and new, but bad rotation",
             AND(E1249&gt;110,F1249&gt;100),"Top Tier: premium vehicules that tend to be sold above market prices",
             AND(E1249&gt;=90,E1249&lt;=110,F1249&gt;25),"Moderate: fair price and regular to good rotation",
             AND(E1249&lt;90,AND(C1249&lt;=2011,C1249&gt;=2000),AND(F1249&lt;100,F1249&gt;25)),"Moderate: underrated regular model and regular rotation",
             AND(E1249&lt;90,C1249&gt;2011,AND(F1249&lt;=100,F1249&gt;25)),"Moderate: underrated new model with regular rotation",
             AND(E1249&lt;90,C1249&lt;2000,AND(F1249&lt;=100,F1249&gt;25)),"Moderate: underrated old model with regular rotation",
             AND(C1249&lt;=2011,F1249&lt;=25),"Low: not new model and bad rotation",
             AND(E1249&gt;110,AND(C1249&lt;=2011,C1249&gt;=2000),F1249&lt;=25),"Low: overrated regular model with bad rotation",
             AND(E1249&gt;110,C1249&lt;2011,AND(F1249&lt;=100,F1249&gt;25)),"Low: overrated regular model (not new) with regular rotation",
             AND(E1249&gt;110,C1249&gt;2011,F1249&lt;=25),"Low: overrated new model with bad rotation"
)</f>
        <v>Low: not new model and bad rotation</v>
      </c>
    </row>
    <row r="1250" spans="1:8" x14ac:dyDescent="0.3">
      <c r="A1250" t="s">
        <v>16</v>
      </c>
      <c r="B1250" t="s">
        <v>270</v>
      </c>
      <c r="C1250">
        <v>2001</v>
      </c>
      <c r="D1250">
        <v>1233.8235294117646</v>
      </c>
      <c r="E1250">
        <v>108.15171164733198</v>
      </c>
      <c r="F1250">
        <v>17</v>
      </c>
      <c r="H1250" t="str" cm="1">
        <f t="array" ref="H1250">_xlfn.IFS(
             AND(E1250&gt;110,C1250&gt;2011,F1250&gt;100),"High: overrated, new and good rotation",
             AND(E1250&lt;90,C1250&gt;2011,F1250&gt;100),"High: underrated, new and good rotation",
             AND(E1250&lt;90,C1250&lt;2011,F1250&gt;100),"High: underrated, not too new but good rotation",
             AND(E1250&lt;=110,C1250&gt;2011,F1250&lt;=25),"Critic: well priced/underrated and new, but bad rotation",
             AND(E1250&gt;110,F1250&gt;100),"Top Tier: premium vehicules that tend to be sold above market prices",
             AND(E1250&gt;=90,E1250&lt;=110,F1250&gt;25),"Moderate: fair price and regular to good rotation",
             AND(E1250&lt;90,AND(C1250&lt;=2011,C1250&gt;=2000),AND(F1250&lt;100,F1250&gt;25)),"Moderate: underrated regular model and regular rotation",
             AND(E1250&lt;90,C1250&gt;2011,AND(F1250&lt;=100,F1250&gt;25)),"Moderate: underrated new model with regular rotation",
             AND(E1250&lt;90,C1250&lt;2000,AND(F1250&lt;=100,F1250&gt;25)),"Moderate: underrated old model with regular rotation",
             AND(C1250&lt;=2011,F1250&lt;=25),"Low: not new model and bad rotation",
             AND(E1250&gt;110,AND(C1250&lt;=2011,C1250&gt;=2000),F1250&lt;=25),"Low: overrated regular model with bad rotation",
             AND(E1250&gt;110,C1250&lt;2011,AND(F1250&lt;=100,F1250&gt;25)),"Low: overrated regular model (not new) with regular rotation",
             AND(E1250&gt;110,C1250&gt;2011,F1250&lt;=25),"Low: overrated new model with bad rotation"
)</f>
        <v>Low: not new model and bad rotation</v>
      </c>
    </row>
    <row r="1251" spans="1:8" x14ac:dyDescent="0.3">
      <c r="A1251" t="s">
        <v>16</v>
      </c>
      <c r="B1251" t="s">
        <v>270</v>
      </c>
      <c r="C1251">
        <v>2002</v>
      </c>
      <c r="D1251">
        <v>1975</v>
      </c>
      <c r="E1251">
        <v>84.288075260615301</v>
      </c>
      <c r="F1251">
        <v>3</v>
      </c>
      <c r="H1251" t="str" cm="1">
        <f t="array" ref="H1251">_xlfn.IFS(
             AND(E1251&gt;110,C1251&gt;2011,F1251&gt;100),"High: overrated, new and good rotation",
             AND(E1251&lt;90,C1251&gt;2011,F1251&gt;100),"High: underrated, new and good rotation",
             AND(E1251&lt;90,C1251&lt;2011,F1251&gt;100),"High: underrated, not too new but good rotation",
             AND(E1251&lt;=110,C1251&gt;2011,F1251&lt;=25),"Critic: well priced/underrated and new, but bad rotation",
             AND(E1251&gt;110,F1251&gt;100),"Top Tier: premium vehicules that tend to be sold above market prices",
             AND(E1251&gt;=90,E1251&lt;=110,F1251&gt;25),"Moderate: fair price and regular to good rotation",
             AND(E1251&lt;90,AND(C1251&lt;=2011,C1251&gt;=2000),AND(F1251&lt;100,F1251&gt;25)),"Moderate: underrated regular model and regular rotation",
             AND(E1251&lt;90,C1251&gt;2011,AND(F1251&lt;=100,F1251&gt;25)),"Moderate: underrated new model with regular rotation",
             AND(E1251&lt;90,C1251&lt;2000,AND(F1251&lt;=100,F1251&gt;25)),"Moderate: underrated old model with regular rotation",
             AND(C1251&lt;=2011,F1251&lt;=25),"Low: not new model and bad rotation",
             AND(E1251&gt;110,AND(C1251&lt;=2011,C1251&gt;=2000),F1251&lt;=25),"Low: overrated regular model with bad rotation",
             AND(E1251&gt;110,C1251&lt;2011,AND(F1251&lt;=100,F1251&gt;25)),"Low: overrated regular model (not new) with regular rotation",
             AND(E1251&gt;110,C1251&gt;2011,F1251&lt;=25),"Low: overrated new model with bad rotation"
)</f>
        <v>Low: not new model and bad rotation</v>
      </c>
    </row>
    <row r="1252" spans="1:8" x14ac:dyDescent="0.3">
      <c r="A1252" t="s">
        <v>16</v>
      </c>
      <c r="B1252" t="s">
        <v>270</v>
      </c>
      <c r="C1252">
        <v>2003</v>
      </c>
      <c r="D1252">
        <v>1181.25</v>
      </c>
      <c r="E1252">
        <v>90.763308244045817</v>
      </c>
      <c r="F1252">
        <v>8</v>
      </c>
      <c r="H1252" t="str" cm="1">
        <f t="array" ref="H1252">_xlfn.IFS(
             AND(E1252&gt;110,C1252&gt;2011,F1252&gt;100),"High: overrated, new and good rotation",
             AND(E1252&lt;90,C1252&gt;2011,F1252&gt;100),"High: underrated, new and good rotation",
             AND(E1252&lt;90,C1252&lt;2011,F1252&gt;100),"High: underrated, not too new but good rotation",
             AND(E1252&lt;=110,C1252&gt;2011,F1252&lt;=25),"Critic: well priced/underrated and new, but bad rotation",
             AND(E1252&gt;110,F1252&gt;100),"Top Tier: premium vehicules that tend to be sold above market prices",
             AND(E1252&gt;=90,E1252&lt;=110,F1252&gt;25),"Moderate: fair price and regular to good rotation",
             AND(E1252&lt;90,AND(C1252&lt;=2011,C1252&gt;=2000),AND(F1252&lt;100,F1252&gt;25)),"Moderate: underrated regular model and regular rotation",
             AND(E1252&lt;90,C1252&gt;2011,AND(F1252&lt;=100,F1252&gt;25)),"Moderate: underrated new model with regular rotation",
             AND(E1252&lt;90,C1252&lt;2000,AND(F1252&lt;=100,F1252&gt;25)),"Moderate: underrated old model with regular rotation",
             AND(C1252&lt;=2011,F1252&lt;=25),"Low: not new model and bad rotation",
             AND(E1252&gt;110,AND(C1252&lt;=2011,C1252&gt;=2000),F1252&lt;=25),"Low: overrated regular model with bad rotation",
             AND(E1252&gt;110,C1252&lt;2011,AND(F1252&lt;=100,F1252&gt;25)),"Low: overrated regular model (not new) with regular rotation",
             AND(E1252&gt;110,C1252&gt;2011,F1252&lt;=25),"Low: overrated new model with bad rotation"
)</f>
        <v>Low: not new model and bad rotation</v>
      </c>
    </row>
    <row r="1253" spans="1:8" x14ac:dyDescent="0.3">
      <c r="A1253" t="s">
        <v>16</v>
      </c>
      <c r="B1253" t="s">
        <v>270</v>
      </c>
      <c r="C1253">
        <v>2004</v>
      </c>
      <c r="D1253">
        <v>1587.5</v>
      </c>
      <c r="E1253">
        <v>112.19744438879093</v>
      </c>
      <c r="F1253">
        <v>28</v>
      </c>
      <c r="H1253" t="str" cm="1">
        <f t="array" ref="H1253">_xlfn.IFS(
             AND(E1253&gt;110,C1253&gt;2011,F1253&gt;100),"High: overrated, new and good rotation",
             AND(E1253&lt;90,C1253&gt;2011,F1253&gt;100),"High: underrated, new and good rotation",
             AND(E1253&lt;90,C1253&lt;2011,F1253&gt;100),"High: underrated, not too new but good rotation",
             AND(E1253&lt;=110,C1253&gt;2011,F1253&lt;=25),"Critic: well priced/underrated and new, but bad rotation",
             AND(E1253&gt;110,F1253&gt;100),"Top Tier: premium vehicules that tend to be sold above market prices",
             AND(E1253&gt;=90,E1253&lt;=110,F1253&gt;25),"Moderate: fair price and regular to good rotation",
             AND(E1253&lt;90,AND(C1253&lt;=2011,C1253&gt;=2000),AND(F1253&lt;100,F1253&gt;25)),"Moderate: underrated regular model and regular rotation",
             AND(E1253&lt;90,C1253&gt;2011,AND(F1253&lt;=100,F1253&gt;25)),"Moderate: underrated new model with regular rotation",
             AND(E1253&lt;90,C1253&lt;2000,AND(F1253&lt;=100,F1253&gt;25)),"Moderate: underrated old model with regular rotation",
             AND(C1253&lt;=2011,F1253&lt;=25),"Low: not new model and bad rotation",
             AND(E1253&gt;110,AND(C1253&lt;=2011,C1253&gt;=2000),F1253&lt;=25),"Low: overrated regular model with bad rotation",
             AND(E1253&gt;110,C1253&lt;2011,AND(F1253&lt;=100,F1253&gt;25)),"Low: overrated regular model (not new) with regular rotation",
             AND(E1253&gt;110,C1253&gt;2011,F1253&lt;=25),"Low: overrated new model with bad rotation"
)</f>
        <v>Low: overrated regular model (not new) with regular rotation</v>
      </c>
    </row>
    <row r="1254" spans="1:8" x14ac:dyDescent="0.3">
      <c r="A1254" t="s">
        <v>16</v>
      </c>
      <c r="B1254" t="s">
        <v>271</v>
      </c>
      <c r="C1254">
        <v>2007</v>
      </c>
      <c r="D1254">
        <v>8003.7735849056608</v>
      </c>
      <c r="E1254">
        <v>97.976763487731631</v>
      </c>
      <c r="F1254">
        <v>106</v>
      </c>
      <c r="H1254" t="str" cm="1">
        <f t="array" ref="H1254">_xlfn.IFS(
             AND(E1254&gt;110,C1254&gt;2011,F1254&gt;100),"High: overrated, new and good rotation",
             AND(E1254&lt;90,C1254&gt;2011,F1254&gt;100),"High: underrated, new and good rotation",
             AND(E1254&lt;90,C1254&lt;2011,F1254&gt;100),"High: underrated, not too new but good rotation",
             AND(E1254&lt;=110,C1254&gt;2011,F1254&lt;=25),"Critic: well priced/underrated and new, but bad rotation",
             AND(E1254&gt;110,F1254&gt;100),"Top Tier: premium vehicules that tend to be sold above market prices",
             AND(E1254&gt;=90,E1254&lt;=110,F1254&gt;25),"Moderate: fair price and regular to good rotation",
             AND(E1254&lt;90,AND(C1254&lt;=2011,C1254&gt;=2000),AND(F1254&lt;100,F1254&gt;25)),"Moderate: underrated regular model and regular rotation",
             AND(E1254&lt;90,C1254&gt;2011,AND(F1254&lt;=100,F1254&gt;25)),"Moderate: underrated new model with regular rotation",
             AND(E1254&lt;90,C1254&lt;2000,AND(F1254&lt;=100,F1254&gt;25)),"Moderate: underrated old model with regular rotation",
             AND(C1254&lt;=2011,F1254&lt;=25),"Low: not new model and bad rotation",
             AND(E1254&gt;110,AND(C1254&lt;=2011,C1254&gt;=2000),F1254&lt;=25),"Low: overrated regular model with bad rotation",
             AND(E1254&gt;110,C1254&lt;2011,AND(F1254&lt;=100,F1254&gt;25)),"Low: overrated regular model (not new) with regular rotation",
             AND(E1254&gt;110,C1254&gt;2011,F1254&lt;=25),"Low: overrated new model with bad rotation"
)</f>
        <v>Moderate: fair price and regular to good rotation</v>
      </c>
    </row>
    <row r="1255" spans="1:8" x14ac:dyDescent="0.3">
      <c r="A1255" t="s">
        <v>16</v>
      </c>
      <c r="B1255" t="s">
        <v>271</v>
      </c>
      <c r="C1255">
        <v>2008</v>
      </c>
      <c r="D1255">
        <v>9064.5348837209294</v>
      </c>
      <c r="E1255">
        <v>99.999838754839828</v>
      </c>
      <c r="F1255">
        <v>86</v>
      </c>
      <c r="H1255" t="str" cm="1">
        <f t="array" ref="H1255">_xlfn.IFS(
             AND(E1255&gt;110,C1255&gt;2011,F1255&gt;100),"High: overrated, new and good rotation",
             AND(E1255&lt;90,C1255&gt;2011,F1255&gt;100),"High: underrated, new and good rotation",
             AND(E1255&lt;90,C1255&lt;2011,F1255&gt;100),"High: underrated, not too new but good rotation",
             AND(E1255&lt;=110,C1255&gt;2011,F1255&lt;=25),"Critic: well priced/underrated and new, but bad rotation",
             AND(E1255&gt;110,F1255&gt;100),"Top Tier: premium vehicules that tend to be sold above market prices",
             AND(E1255&gt;=90,E1255&lt;=110,F1255&gt;25),"Moderate: fair price and regular to good rotation",
             AND(E1255&lt;90,AND(C1255&lt;=2011,C1255&gt;=2000),AND(F1255&lt;100,F1255&gt;25)),"Moderate: underrated regular model and regular rotation",
             AND(E1255&lt;90,C1255&gt;2011,AND(F1255&lt;=100,F1255&gt;25)),"Moderate: underrated new model with regular rotation",
             AND(E1255&lt;90,C1255&lt;2000,AND(F1255&lt;=100,F1255&gt;25)),"Moderate: underrated old model with regular rotation",
             AND(C1255&lt;=2011,F1255&lt;=25),"Low: not new model and bad rotation",
             AND(E1255&gt;110,AND(C1255&lt;=2011,C1255&gt;=2000),F1255&lt;=25),"Low: overrated regular model with bad rotation",
             AND(E1255&gt;110,C1255&lt;2011,AND(F1255&lt;=100,F1255&gt;25)),"Low: overrated regular model (not new) with regular rotation",
             AND(E1255&gt;110,C1255&gt;2011,F1255&lt;=25),"Low: overrated new model with bad rotation"
)</f>
        <v>Moderate: fair price and regular to good rotation</v>
      </c>
    </row>
    <row r="1256" spans="1:8" x14ac:dyDescent="0.3">
      <c r="A1256" t="s">
        <v>16</v>
      </c>
      <c r="B1256" t="s">
        <v>271</v>
      </c>
      <c r="C1256">
        <v>2009</v>
      </c>
      <c r="D1256">
        <v>11042.307692307691</v>
      </c>
      <c r="E1256">
        <v>104.02422024029291</v>
      </c>
      <c r="F1256">
        <v>26</v>
      </c>
      <c r="H1256" t="str" cm="1">
        <f t="array" ref="H1256">_xlfn.IFS(
             AND(E1256&gt;110,C1256&gt;2011,F1256&gt;100),"High: overrated, new and good rotation",
             AND(E1256&lt;90,C1256&gt;2011,F1256&gt;100),"High: underrated, new and good rotation",
             AND(E1256&lt;90,C1256&lt;2011,F1256&gt;100),"High: underrated, not too new but good rotation",
             AND(E1256&lt;=110,C1256&gt;2011,F1256&lt;=25),"Critic: well priced/underrated and new, but bad rotation",
             AND(E1256&gt;110,F1256&gt;100),"Top Tier: premium vehicules that tend to be sold above market prices",
             AND(E1256&gt;=90,E1256&lt;=110,F1256&gt;25),"Moderate: fair price and regular to good rotation",
             AND(E1256&lt;90,AND(C1256&lt;=2011,C1256&gt;=2000),AND(F1256&lt;100,F1256&gt;25)),"Moderate: underrated regular model and regular rotation",
             AND(E1256&lt;90,C1256&gt;2011,AND(F1256&lt;=100,F1256&gt;25)),"Moderate: underrated new model with regular rotation",
             AND(E1256&lt;90,C1256&lt;2000,AND(F1256&lt;=100,F1256&gt;25)),"Moderate: underrated old model with regular rotation",
             AND(C1256&lt;=2011,F1256&lt;=25),"Low: not new model and bad rotation",
             AND(E1256&gt;110,AND(C1256&lt;=2011,C1256&gt;=2000),F1256&lt;=25),"Low: overrated regular model with bad rotation",
             AND(E1256&gt;110,C1256&lt;2011,AND(F1256&lt;=100,F1256&gt;25)),"Low: overrated regular model (not new) with regular rotation",
             AND(E1256&gt;110,C1256&gt;2011,F1256&lt;=25),"Low: overrated new model with bad rotation"
)</f>
        <v>Moderate: fair price and regular to good rotation</v>
      </c>
    </row>
    <row r="1257" spans="1:8" x14ac:dyDescent="0.3">
      <c r="A1257" t="s">
        <v>16</v>
      </c>
      <c r="B1257" t="s">
        <v>272</v>
      </c>
      <c r="C1257">
        <v>1998</v>
      </c>
      <c r="D1257">
        <v>562.5</v>
      </c>
      <c r="E1257">
        <v>89.267241379310349</v>
      </c>
      <c r="F1257">
        <v>4</v>
      </c>
      <c r="H1257" t="str" cm="1">
        <f t="array" ref="H1257">_xlfn.IFS(
             AND(E1257&gt;110,C1257&gt;2011,F1257&gt;100),"High: overrated, new and good rotation",
             AND(E1257&lt;90,C1257&gt;2011,F1257&gt;100),"High: underrated, new and good rotation",
             AND(E1257&lt;90,C1257&lt;2011,F1257&gt;100),"High: underrated, not too new but good rotation",
             AND(E1257&lt;=110,C1257&gt;2011,F1257&lt;=25),"Critic: well priced/underrated and new, but bad rotation",
             AND(E1257&gt;110,F1257&gt;100),"Top Tier: premium vehicules that tend to be sold above market prices",
             AND(E1257&gt;=90,E1257&lt;=110,F1257&gt;25),"Moderate: fair price and regular to good rotation",
             AND(E1257&lt;90,AND(C1257&lt;=2011,C1257&gt;=2000),AND(F1257&lt;100,F1257&gt;25)),"Moderate: underrated regular model and regular rotation",
             AND(E1257&lt;90,C1257&gt;2011,AND(F1257&lt;=100,F1257&gt;25)),"Moderate: underrated new model with regular rotation",
             AND(E1257&lt;90,C1257&lt;2000,AND(F1257&lt;=100,F1257&gt;25)),"Moderate: underrated old model with regular rotation",
             AND(C1257&lt;=2011,F1257&lt;=25),"Low: not new model and bad rotation",
             AND(E1257&gt;110,AND(C1257&lt;=2011,C1257&gt;=2000),F1257&lt;=25),"Low: overrated regular model with bad rotation",
             AND(E1257&gt;110,C1257&lt;2011,AND(F1257&lt;=100,F1257&gt;25)),"Low: overrated regular model (not new) with regular rotation",
             AND(E1257&gt;110,C1257&gt;2011,F1257&lt;=25),"Low: overrated new model with bad rotation"
)</f>
        <v>Low: not new model and bad rotation</v>
      </c>
    </row>
    <row r="1258" spans="1:8" x14ac:dyDescent="0.3">
      <c r="A1258" t="s">
        <v>16</v>
      </c>
      <c r="B1258" t="s">
        <v>272</v>
      </c>
      <c r="C1258">
        <v>1999</v>
      </c>
      <c r="D1258">
        <v>625</v>
      </c>
      <c r="E1258">
        <v>104.09715586346022</v>
      </c>
      <c r="F1258">
        <v>6</v>
      </c>
      <c r="H1258" t="str" cm="1">
        <f t="array" ref="H1258">_xlfn.IFS(
             AND(E1258&gt;110,C1258&gt;2011,F1258&gt;100),"High: overrated, new and good rotation",
             AND(E1258&lt;90,C1258&gt;2011,F1258&gt;100),"High: underrated, new and good rotation",
             AND(E1258&lt;90,C1258&lt;2011,F1258&gt;100),"High: underrated, not too new but good rotation",
             AND(E1258&lt;=110,C1258&gt;2011,F1258&lt;=25),"Critic: well priced/underrated and new, but bad rotation",
             AND(E1258&gt;110,F1258&gt;100),"Top Tier: premium vehicules that tend to be sold above market prices",
             AND(E1258&gt;=90,E1258&lt;=110,F1258&gt;25),"Moderate: fair price and regular to good rotation",
             AND(E1258&lt;90,AND(C1258&lt;=2011,C1258&gt;=2000),AND(F1258&lt;100,F1258&gt;25)),"Moderate: underrated regular model and regular rotation",
             AND(E1258&lt;90,C1258&gt;2011,AND(F1258&lt;=100,F1258&gt;25)),"Moderate: underrated new model with regular rotation",
             AND(E1258&lt;90,C1258&lt;2000,AND(F1258&lt;=100,F1258&gt;25)),"Moderate: underrated old model with regular rotation",
             AND(C1258&lt;=2011,F1258&lt;=25),"Low: not new model and bad rotation",
             AND(E1258&gt;110,AND(C1258&lt;=2011,C1258&gt;=2000),F1258&lt;=25),"Low: overrated regular model with bad rotation",
             AND(E1258&gt;110,C1258&lt;2011,AND(F1258&lt;=100,F1258&gt;25)),"Low: overrated regular model (not new) with regular rotation",
             AND(E1258&gt;110,C1258&gt;2011,F1258&lt;=25),"Low: overrated new model with bad rotation"
)</f>
        <v>Low: not new model and bad rotation</v>
      </c>
    </row>
    <row r="1259" spans="1:8" x14ac:dyDescent="0.3">
      <c r="A1259" t="s">
        <v>16</v>
      </c>
      <c r="B1259" t="s">
        <v>272</v>
      </c>
      <c r="C1259">
        <v>2000</v>
      </c>
      <c r="D1259">
        <v>701.92307692307691</v>
      </c>
      <c r="E1259">
        <v>85.232869203733344</v>
      </c>
      <c r="F1259">
        <v>13</v>
      </c>
      <c r="H1259" t="str" cm="1">
        <f t="array" ref="H1259">_xlfn.IFS(
             AND(E1259&gt;110,C1259&gt;2011,F1259&gt;100),"High: overrated, new and good rotation",
             AND(E1259&lt;90,C1259&gt;2011,F1259&gt;100),"High: underrated, new and good rotation",
             AND(E1259&lt;90,C1259&lt;2011,F1259&gt;100),"High: underrated, not too new but good rotation",
             AND(E1259&lt;=110,C1259&gt;2011,F1259&lt;=25),"Critic: well priced/underrated and new, but bad rotation",
             AND(E1259&gt;110,F1259&gt;100),"Top Tier: premium vehicules that tend to be sold above market prices",
             AND(E1259&gt;=90,E1259&lt;=110,F1259&gt;25),"Moderate: fair price and regular to good rotation",
             AND(E1259&lt;90,AND(C1259&lt;=2011,C1259&gt;=2000),AND(F1259&lt;100,F1259&gt;25)),"Moderate: underrated regular model and regular rotation",
             AND(E1259&lt;90,C1259&gt;2011,AND(F1259&lt;=100,F1259&gt;25)),"Moderate: underrated new model with regular rotation",
             AND(E1259&lt;90,C1259&lt;2000,AND(F1259&lt;=100,F1259&gt;25)),"Moderate: underrated old model with regular rotation",
             AND(C1259&lt;=2011,F1259&lt;=25),"Low: not new model and bad rotation",
             AND(E1259&gt;110,AND(C1259&lt;=2011,C1259&gt;=2000),F1259&lt;=25),"Low: overrated regular model with bad rotation",
             AND(E1259&gt;110,C1259&lt;2011,AND(F1259&lt;=100,F1259&gt;25)),"Low: overrated regular model (not new) with regular rotation",
             AND(E1259&gt;110,C1259&gt;2011,F1259&lt;=25),"Low: overrated new model with bad rotation"
)</f>
        <v>Low: not new model and bad rotation</v>
      </c>
    </row>
    <row r="1260" spans="1:8" x14ac:dyDescent="0.3">
      <c r="A1260" t="s">
        <v>16</v>
      </c>
      <c r="B1260" t="s">
        <v>273</v>
      </c>
      <c r="C1260">
        <v>1994</v>
      </c>
      <c r="D1260">
        <v>325</v>
      </c>
      <c r="E1260">
        <v>81.25</v>
      </c>
      <c r="F1260">
        <v>1</v>
      </c>
      <c r="H1260" t="str" cm="1">
        <f t="array" ref="H1260">_xlfn.IFS(
             AND(E1260&gt;110,C1260&gt;2011,F1260&gt;100),"High: overrated, new and good rotation",
             AND(E1260&lt;90,C1260&gt;2011,F1260&gt;100),"High: underrated, new and good rotation",
             AND(E1260&lt;90,C1260&lt;2011,F1260&gt;100),"High: underrated, not too new but good rotation",
             AND(E1260&lt;=110,C1260&gt;2011,F1260&lt;=25),"Critic: well priced/underrated and new, but bad rotation",
             AND(E1260&gt;110,F1260&gt;100),"Top Tier: premium vehicules that tend to be sold above market prices",
             AND(E1260&gt;=90,E1260&lt;=110,F1260&gt;25),"Moderate: fair price and regular to good rotation",
             AND(E1260&lt;90,AND(C1260&lt;=2011,C1260&gt;=2000),AND(F1260&lt;100,F1260&gt;25)),"Moderate: underrated regular model and regular rotation",
             AND(E1260&lt;90,C1260&gt;2011,AND(F1260&lt;=100,F1260&gt;25)),"Moderate: underrated new model with regular rotation",
             AND(E1260&lt;90,C1260&lt;2000,AND(F1260&lt;=100,F1260&gt;25)),"Moderate: underrated old model with regular rotation",
             AND(C1260&lt;=2011,F1260&lt;=25),"Low: not new model and bad rotation",
             AND(E1260&gt;110,AND(C1260&lt;=2011,C1260&gt;=2000),F1260&lt;=25),"Low: overrated regular model with bad rotation",
             AND(E1260&gt;110,C1260&lt;2011,AND(F1260&lt;=100,F1260&gt;25)),"Low: overrated regular model (not new) with regular rotation",
             AND(E1260&gt;110,C1260&gt;2011,F1260&lt;=25),"Low: overrated new model with bad rotation"
)</f>
        <v>Low: not new model and bad rotation</v>
      </c>
    </row>
    <row r="1261" spans="1:8" x14ac:dyDescent="0.3">
      <c r="A1261" t="s">
        <v>16</v>
      </c>
      <c r="B1261" t="s">
        <v>273</v>
      </c>
      <c r="C1261">
        <v>1996</v>
      </c>
      <c r="D1261">
        <v>400</v>
      </c>
      <c r="E1261">
        <v>43.243243243243242</v>
      </c>
      <c r="F1261">
        <v>1</v>
      </c>
      <c r="H1261" t="str" cm="1">
        <f t="array" ref="H1261">_xlfn.IFS(
             AND(E1261&gt;110,C1261&gt;2011,F1261&gt;100),"High: overrated, new and good rotation",
             AND(E1261&lt;90,C1261&gt;2011,F1261&gt;100),"High: underrated, new and good rotation",
             AND(E1261&lt;90,C1261&lt;2011,F1261&gt;100),"High: underrated, not too new but good rotation",
             AND(E1261&lt;=110,C1261&gt;2011,F1261&lt;=25),"Critic: well priced/underrated and new, but bad rotation",
             AND(E1261&gt;110,F1261&gt;100),"Top Tier: premium vehicules that tend to be sold above market prices",
             AND(E1261&gt;=90,E1261&lt;=110,F1261&gt;25),"Moderate: fair price and regular to good rotation",
             AND(E1261&lt;90,AND(C1261&lt;=2011,C1261&gt;=2000),AND(F1261&lt;100,F1261&gt;25)),"Moderate: underrated regular model and regular rotation",
             AND(E1261&lt;90,C1261&gt;2011,AND(F1261&lt;=100,F1261&gt;25)),"Moderate: underrated new model with regular rotation",
             AND(E1261&lt;90,C1261&lt;2000,AND(F1261&lt;=100,F1261&gt;25)),"Moderate: underrated old model with regular rotation",
             AND(C1261&lt;=2011,F1261&lt;=25),"Low: not new model and bad rotation",
             AND(E1261&gt;110,AND(C1261&lt;=2011,C1261&gt;=2000),F1261&lt;=25),"Low: overrated regular model with bad rotation",
             AND(E1261&gt;110,C1261&lt;2011,AND(F1261&lt;=100,F1261&gt;25)),"Low: overrated regular model (not new) with regular rotation",
             AND(E1261&gt;110,C1261&gt;2011,F1261&lt;=25),"Low: overrated new model with bad rotation"
)</f>
        <v>Low: not new model and bad rotation</v>
      </c>
    </row>
    <row r="1262" spans="1:8" x14ac:dyDescent="0.3">
      <c r="A1262" t="s">
        <v>16</v>
      </c>
      <c r="B1262" t="s">
        <v>273</v>
      </c>
      <c r="C1262">
        <v>1997</v>
      </c>
      <c r="D1262">
        <v>362.5</v>
      </c>
      <c r="E1262">
        <v>124.24242424242425</v>
      </c>
      <c r="F1262">
        <v>2</v>
      </c>
      <c r="H1262" t="str" cm="1">
        <f t="array" ref="H1262">_xlfn.IFS(
             AND(E1262&gt;110,C1262&gt;2011,F1262&gt;100),"High: overrated, new and good rotation",
             AND(E1262&lt;90,C1262&gt;2011,F1262&gt;100),"High: underrated, new and good rotation",
             AND(E1262&lt;90,C1262&lt;2011,F1262&gt;100),"High: underrated, not too new but good rotation",
             AND(E1262&lt;=110,C1262&gt;2011,F1262&lt;=25),"Critic: well priced/underrated and new, but bad rotation",
             AND(E1262&gt;110,F1262&gt;100),"Top Tier: premium vehicules that tend to be sold above market prices",
             AND(E1262&gt;=90,E1262&lt;=110,F1262&gt;25),"Moderate: fair price and regular to good rotation",
             AND(E1262&lt;90,AND(C1262&lt;=2011,C1262&gt;=2000),AND(F1262&lt;100,F1262&gt;25)),"Moderate: underrated regular model and regular rotation",
             AND(E1262&lt;90,C1262&gt;2011,AND(F1262&lt;=100,F1262&gt;25)),"Moderate: underrated new model with regular rotation",
             AND(E1262&lt;90,C1262&lt;2000,AND(F1262&lt;=100,F1262&gt;25)),"Moderate: underrated old model with regular rotation",
             AND(C1262&lt;=2011,F1262&lt;=25),"Low: not new model and bad rotation",
             AND(E1262&gt;110,AND(C1262&lt;=2011,C1262&gt;=2000),F1262&lt;=25),"Low: overrated regular model with bad rotation",
             AND(E1262&gt;110,C1262&lt;2011,AND(F1262&lt;=100,F1262&gt;25)),"Low: overrated regular model (not new) with regular rotation",
             AND(E1262&gt;110,C1262&gt;2011,F1262&lt;=25),"Low: overrated new model with bad rotation"
)</f>
        <v>Low: not new model and bad rotation</v>
      </c>
    </row>
    <row r="1263" spans="1:8" x14ac:dyDescent="0.3">
      <c r="A1263" t="s">
        <v>16</v>
      </c>
      <c r="B1263" t="s">
        <v>273</v>
      </c>
      <c r="C1263">
        <v>1999</v>
      </c>
      <c r="D1263">
        <v>847.72727272727275</v>
      </c>
      <c r="E1263">
        <v>129.25406646683984</v>
      </c>
      <c r="F1263">
        <v>11</v>
      </c>
      <c r="H1263" t="str" cm="1">
        <f t="array" ref="H1263">_xlfn.IFS(
             AND(E1263&gt;110,C1263&gt;2011,F1263&gt;100),"High: overrated, new and good rotation",
             AND(E1263&lt;90,C1263&gt;2011,F1263&gt;100),"High: underrated, new and good rotation",
             AND(E1263&lt;90,C1263&lt;2011,F1263&gt;100),"High: underrated, not too new but good rotation",
             AND(E1263&lt;=110,C1263&gt;2011,F1263&lt;=25),"Critic: well priced/underrated and new, but bad rotation",
             AND(E1263&gt;110,F1263&gt;100),"Top Tier: premium vehicules that tend to be sold above market prices",
             AND(E1263&gt;=90,E1263&lt;=110,F1263&gt;25),"Moderate: fair price and regular to good rotation",
             AND(E1263&lt;90,AND(C1263&lt;=2011,C1263&gt;=2000),AND(F1263&lt;100,F1263&gt;25)),"Moderate: underrated regular model and regular rotation",
             AND(E1263&lt;90,C1263&gt;2011,AND(F1263&lt;=100,F1263&gt;25)),"Moderate: underrated new model with regular rotation",
             AND(E1263&lt;90,C1263&lt;2000,AND(F1263&lt;=100,F1263&gt;25)),"Moderate: underrated old model with regular rotation",
             AND(C1263&lt;=2011,F1263&lt;=25),"Low: not new model and bad rotation",
             AND(E1263&gt;110,AND(C1263&lt;=2011,C1263&gt;=2000),F1263&lt;=25),"Low: overrated regular model with bad rotation",
             AND(E1263&gt;110,C1263&lt;2011,AND(F1263&lt;=100,F1263&gt;25)),"Low: overrated regular model (not new) with regular rotation",
             AND(E1263&gt;110,C1263&gt;2011,F1263&lt;=25),"Low: overrated new model with bad rotation"
)</f>
        <v>Low: not new model and bad rotation</v>
      </c>
    </row>
    <row r="1264" spans="1:8" x14ac:dyDescent="0.3">
      <c r="A1264" t="s">
        <v>16</v>
      </c>
      <c r="B1264" t="s">
        <v>273</v>
      </c>
      <c r="C1264">
        <v>2000</v>
      </c>
      <c r="D1264">
        <v>1163.6363636363637</v>
      </c>
      <c r="E1264">
        <v>172.71768403133203</v>
      </c>
      <c r="F1264">
        <v>11</v>
      </c>
      <c r="H1264" t="str" cm="1">
        <f t="array" ref="H1264">_xlfn.IFS(
             AND(E1264&gt;110,C1264&gt;2011,F1264&gt;100),"High: overrated, new and good rotation",
             AND(E1264&lt;90,C1264&gt;2011,F1264&gt;100),"High: underrated, new and good rotation",
             AND(E1264&lt;90,C1264&lt;2011,F1264&gt;100),"High: underrated, not too new but good rotation",
             AND(E1264&lt;=110,C1264&gt;2011,F1264&lt;=25),"Critic: well priced/underrated and new, but bad rotation",
             AND(E1264&gt;110,F1264&gt;100),"Top Tier: premium vehicules that tend to be sold above market prices",
             AND(E1264&gt;=90,E1264&lt;=110,F1264&gt;25),"Moderate: fair price and regular to good rotation",
             AND(E1264&lt;90,AND(C1264&lt;=2011,C1264&gt;=2000),AND(F1264&lt;100,F1264&gt;25)),"Moderate: underrated regular model and regular rotation",
             AND(E1264&lt;90,C1264&gt;2011,AND(F1264&lt;=100,F1264&gt;25)),"Moderate: underrated new model with regular rotation",
             AND(E1264&lt;90,C1264&lt;2000,AND(F1264&lt;=100,F1264&gt;25)),"Moderate: underrated old model with regular rotation",
             AND(C1264&lt;=2011,F1264&lt;=25),"Low: not new model and bad rotation",
             AND(E1264&gt;110,AND(C1264&lt;=2011,C1264&gt;=2000),F1264&lt;=25),"Low: overrated regular model with bad rotation",
             AND(E1264&gt;110,C1264&lt;2011,AND(F1264&lt;=100,F1264&gt;25)),"Low: overrated regular model (not new) with regular rotation",
             AND(E1264&gt;110,C1264&gt;2011,F1264&lt;=25),"Low: overrated new model with bad rotation"
)</f>
        <v>Low: not new model and bad rotation</v>
      </c>
    </row>
    <row r="1265" spans="1:8" x14ac:dyDescent="0.3">
      <c r="A1265" t="s">
        <v>16</v>
      </c>
      <c r="B1265" t="s">
        <v>273</v>
      </c>
      <c r="C1265">
        <v>2001</v>
      </c>
      <c r="D1265">
        <v>886.11111111111109</v>
      </c>
      <c r="E1265">
        <v>87.77507689399782</v>
      </c>
      <c r="F1265">
        <v>9</v>
      </c>
      <c r="H1265" t="str" cm="1">
        <f t="array" ref="H1265">_xlfn.IFS(
             AND(E1265&gt;110,C1265&gt;2011,F1265&gt;100),"High: overrated, new and good rotation",
             AND(E1265&lt;90,C1265&gt;2011,F1265&gt;100),"High: underrated, new and good rotation",
             AND(E1265&lt;90,C1265&lt;2011,F1265&gt;100),"High: underrated, not too new but good rotation",
             AND(E1265&lt;=110,C1265&gt;2011,F1265&lt;=25),"Critic: well priced/underrated and new, but bad rotation",
             AND(E1265&gt;110,F1265&gt;100),"Top Tier: premium vehicules that tend to be sold above market prices",
             AND(E1265&gt;=90,E1265&lt;=110,F1265&gt;25),"Moderate: fair price and regular to good rotation",
             AND(E1265&lt;90,AND(C1265&lt;=2011,C1265&gt;=2000),AND(F1265&lt;100,F1265&gt;25)),"Moderate: underrated regular model and regular rotation",
             AND(E1265&lt;90,C1265&gt;2011,AND(F1265&lt;=100,F1265&gt;25)),"Moderate: underrated new model with regular rotation",
             AND(E1265&lt;90,C1265&lt;2000,AND(F1265&lt;=100,F1265&gt;25)),"Moderate: underrated old model with regular rotation",
             AND(C1265&lt;=2011,F1265&lt;=25),"Low: not new model and bad rotation",
             AND(E1265&gt;110,AND(C1265&lt;=2011,C1265&gt;=2000),F1265&lt;=25),"Low: overrated regular model with bad rotation",
             AND(E1265&gt;110,C1265&lt;2011,AND(F1265&lt;=100,F1265&gt;25)),"Low: overrated regular model (not new) with regular rotation",
             AND(E1265&gt;110,C1265&gt;2011,F1265&lt;=25),"Low: overrated new model with bad rotation"
)</f>
        <v>Low: not new model and bad rotation</v>
      </c>
    </row>
    <row r="1266" spans="1:8" x14ac:dyDescent="0.3">
      <c r="A1266" t="s">
        <v>16</v>
      </c>
      <c r="B1266" t="s">
        <v>273</v>
      </c>
      <c r="C1266">
        <v>2002</v>
      </c>
      <c r="D1266">
        <v>600</v>
      </c>
      <c r="E1266">
        <v>104.34782608695652</v>
      </c>
      <c r="F1266">
        <v>1</v>
      </c>
      <c r="H1266" t="str" cm="1">
        <f t="array" ref="H1266">_xlfn.IFS(
             AND(E1266&gt;110,C1266&gt;2011,F1266&gt;100),"High: overrated, new and good rotation",
             AND(E1266&lt;90,C1266&gt;2011,F1266&gt;100),"High: underrated, new and good rotation",
             AND(E1266&lt;90,C1266&lt;2011,F1266&gt;100),"High: underrated, not too new but good rotation",
             AND(E1266&lt;=110,C1266&gt;2011,F1266&lt;=25),"Critic: well priced/underrated and new, but bad rotation",
             AND(E1266&gt;110,F1266&gt;100),"Top Tier: premium vehicules that tend to be sold above market prices",
             AND(E1266&gt;=90,E1266&lt;=110,F1266&gt;25),"Moderate: fair price and regular to good rotation",
             AND(E1266&lt;90,AND(C1266&lt;=2011,C1266&gt;=2000),AND(F1266&lt;100,F1266&gt;25)),"Moderate: underrated regular model and regular rotation",
             AND(E1266&lt;90,C1266&gt;2011,AND(F1266&lt;=100,F1266&gt;25)),"Moderate: underrated new model with regular rotation",
             AND(E1266&lt;90,C1266&lt;2000,AND(F1266&lt;=100,F1266&gt;25)),"Moderate: underrated old model with regular rotation",
             AND(C1266&lt;=2011,F1266&lt;=25),"Low: not new model and bad rotation",
             AND(E1266&gt;110,AND(C1266&lt;=2011,C1266&gt;=2000),F1266&lt;=25),"Low: overrated regular model with bad rotation",
             AND(E1266&gt;110,C1266&lt;2011,AND(F1266&lt;=100,F1266&gt;25)),"Low: overrated regular model (not new) with regular rotation",
             AND(E1266&gt;110,C1266&gt;2011,F1266&lt;=25),"Low: overrated new model with bad rotation"
)</f>
        <v>Low: not new model and bad rotation</v>
      </c>
    </row>
    <row r="1267" spans="1:8" x14ac:dyDescent="0.3">
      <c r="A1267" t="s">
        <v>16</v>
      </c>
      <c r="B1267" t="s">
        <v>273</v>
      </c>
      <c r="C1267">
        <v>2003</v>
      </c>
      <c r="D1267">
        <v>875</v>
      </c>
      <c r="E1267">
        <v>62.853859047010936</v>
      </c>
      <c r="F1267">
        <v>4</v>
      </c>
      <c r="H1267" t="str" cm="1">
        <f t="array" ref="H1267">_xlfn.IFS(
             AND(E1267&gt;110,C1267&gt;2011,F1267&gt;100),"High: overrated, new and good rotation",
             AND(E1267&lt;90,C1267&gt;2011,F1267&gt;100),"High: underrated, new and good rotation",
             AND(E1267&lt;90,C1267&lt;2011,F1267&gt;100),"High: underrated, not too new but good rotation",
             AND(E1267&lt;=110,C1267&gt;2011,F1267&lt;=25),"Critic: well priced/underrated and new, but bad rotation",
             AND(E1267&gt;110,F1267&gt;100),"Top Tier: premium vehicules that tend to be sold above market prices",
             AND(E1267&gt;=90,E1267&lt;=110,F1267&gt;25),"Moderate: fair price and regular to good rotation",
             AND(E1267&lt;90,AND(C1267&lt;=2011,C1267&gt;=2000),AND(F1267&lt;100,F1267&gt;25)),"Moderate: underrated regular model and regular rotation",
             AND(E1267&lt;90,C1267&gt;2011,AND(F1267&lt;=100,F1267&gt;25)),"Moderate: underrated new model with regular rotation",
             AND(E1267&lt;90,C1267&lt;2000,AND(F1267&lt;=100,F1267&gt;25)),"Moderate: underrated old model with regular rotation",
             AND(C1267&lt;=2011,F1267&lt;=25),"Low: not new model and bad rotation",
             AND(E1267&gt;110,AND(C1267&lt;=2011,C1267&gt;=2000),F1267&lt;=25),"Low: overrated regular model with bad rotation",
             AND(E1267&gt;110,C1267&lt;2011,AND(F1267&lt;=100,F1267&gt;25)),"Low: overrated regular model (not new) with regular rotation",
             AND(E1267&gt;110,C1267&gt;2011,F1267&lt;=25),"Low: overrated new model with bad rotation"
)</f>
        <v>Low: not new model and bad rotation</v>
      </c>
    </row>
    <row r="1268" spans="1:8" x14ac:dyDescent="0.3">
      <c r="A1268" t="s">
        <v>16</v>
      </c>
      <c r="B1268" t="s">
        <v>273</v>
      </c>
      <c r="C1268">
        <v>2004</v>
      </c>
      <c r="D1268">
        <v>1245.2380952380952</v>
      </c>
      <c r="E1268">
        <v>99.745500197899887</v>
      </c>
      <c r="F1268">
        <v>21</v>
      </c>
      <c r="H1268" t="str" cm="1">
        <f t="array" ref="H1268">_xlfn.IFS(
             AND(E1268&gt;110,C1268&gt;2011,F1268&gt;100),"High: overrated, new and good rotation",
             AND(E1268&lt;90,C1268&gt;2011,F1268&gt;100),"High: underrated, new and good rotation",
             AND(E1268&lt;90,C1268&lt;2011,F1268&gt;100),"High: underrated, not too new but good rotation",
             AND(E1268&lt;=110,C1268&gt;2011,F1268&lt;=25),"Critic: well priced/underrated and new, but bad rotation",
             AND(E1268&gt;110,F1268&gt;100),"Top Tier: premium vehicules that tend to be sold above market prices",
             AND(E1268&gt;=90,E1268&lt;=110,F1268&gt;25),"Moderate: fair price and regular to good rotation",
             AND(E1268&lt;90,AND(C1268&lt;=2011,C1268&gt;=2000),AND(F1268&lt;100,F1268&gt;25)),"Moderate: underrated regular model and regular rotation",
             AND(E1268&lt;90,C1268&gt;2011,AND(F1268&lt;=100,F1268&gt;25)),"Moderate: underrated new model with regular rotation",
             AND(E1268&lt;90,C1268&lt;2000,AND(F1268&lt;=100,F1268&gt;25)),"Moderate: underrated old model with regular rotation",
             AND(C1268&lt;=2011,F1268&lt;=25),"Low: not new model and bad rotation",
             AND(E1268&gt;110,AND(C1268&lt;=2011,C1268&gt;=2000),F1268&lt;=25),"Low: overrated regular model with bad rotation",
             AND(E1268&gt;110,C1268&lt;2011,AND(F1268&lt;=100,F1268&gt;25)),"Low: overrated regular model (not new) with regular rotation",
             AND(E1268&gt;110,C1268&gt;2011,F1268&lt;=25),"Low: overrated new model with bad rotation"
)</f>
        <v>Low: not new model and bad rotation</v>
      </c>
    </row>
    <row r="1269" spans="1:8" x14ac:dyDescent="0.3">
      <c r="A1269" t="s">
        <v>16</v>
      </c>
      <c r="B1269" t="s">
        <v>274</v>
      </c>
      <c r="C1269">
        <v>2004</v>
      </c>
      <c r="D1269">
        <v>4634.782608695652</v>
      </c>
      <c r="E1269">
        <v>115.10959299985844</v>
      </c>
      <c r="F1269">
        <v>23</v>
      </c>
      <c r="H1269" t="str" cm="1">
        <f t="array" ref="H1269">_xlfn.IFS(
             AND(E1269&gt;110,C1269&gt;2011,F1269&gt;100),"High: overrated, new and good rotation",
             AND(E1269&lt;90,C1269&gt;2011,F1269&gt;100),"High: underrated, new and good rotation",
             AND(E1269&lt;90,C1269&lt;2011,F1269&gt;100),"High: underrated, not too new but good rotation",
             AND(E1269&lt;=110,C1269&gt;2011,F1269&lt;=25),"Critic: well priced/underrated and new, but bad rotation",
             AND(E1269&gt;110,F1269&gt;100),"Top Tier: premium vehicules that tend to be sold above market prices",
             AND(E1269&gt;=90,E1269&lt;=110,F1269&gt;25),"Moderate: fair price and regular to good rotation",
             AND(E1269&lt;90,AND(C1269&lt;=2011,C1269&gt;=2000),AND(F1269&lt;100,F1269&gt;25)),"Moderate: underrated regular model and regular rotation",
             AND(E1269&lt;90,C1269&gt;2011,AND(F1269&lt;=100,F1269&gt;25)),"Moderate: underrated new model with regular rotation",
             AND(E1269&lt;90,C1269&lt;2000,AND(F1269&lt;=100,F1269&gt;25)),"Moderate: underrated old model with regular rotation",
             AND(C1269&lt;=2011,F1269&lt;=25),"Low: not new model and bad rotation",
             AND(E1269&gt;110,AND(C1269&lt;=2011,C1269&gt;=2000),F1269&lt;=25),"Low: overrated regular model with bad rotation",
             AND(E1269&gt;110,C1269&lt;2011,AND(F1269&lt;=100,F1269&gt;25)),"Low: overrated regular model (not new) with regular rotation",
             AND(E1269&gt;110,C1269&gt;2011,F1269&lt;=25),"Low: overrated new model with bad rotation"
)</f>
        <v>Low: not new model and bad rotation</v>
      </c>
    </row>
    <row r="1270" spans="1:8" x14ac:dyDescent="0.3">
      <c r="A1270" t="s">
        <v>16</v>
      </c>
      <c r="B1270" t="s">
        <v>274</v>
      </c>
      <c r="C1270">
        <v>2005</v>
      </c>
      <c r="D1270">
        <v>5623.2142857142853</v>
      </c>
      <c r="E1270">
        <v>104.9448066050476</v>
      </c>
      <c r="F1270">
        <v>28</v>
      </c>
      <c r="H1270" t="str" cm="1">
        <f t="array" ref="H1270">_xlfn.IFS(
             AND(E1270&gt;110,C1270&gt;2011,F1270&gt;100),"High: overrated, new and good rotation",
             AND(E1270&lt;90,C1270&gt;2011,F1270&gt;100),"High: underrated, new and good rotation",
             AND(E1270&lt;90,C1270&lt;2011,F1270&gt;100),"High: underrated, not too new but good rotation",
             AND(E1270&lt;=110,C1270&gt;2011,F1270&lt;=25),"Critic: well priced/underrated and new, but bad rotation",
             AND(E1270&gt;110,F1270&gt;100),"Top Tier: premium vehicules that tend to be sold above market prices",
             AND(E1270&gt;=90,E1270&lt;=110,F1270&gt;25),"Moderate: fair price and regular to good rotation",
             AND(E1270&lt;90,AND(C1270&lt;=2011,C1270&gt;=2000),AND(F1270&lt;100,F1270&gt;25)),"Moderate: underrated regular model and regular rotation",
             AND(E1270&lt;90,C1270&gt;2011,AND(F1270&lt;=100,F1270&gt;25)),"Moderate: underrated new model with regular rotation",
             AND(E1270&lt;90,C1270&lt;2000,AND(F1270&lt;=100,F1270&gt;25)),"Moderate: underrated old model with regular rotation",
             AND(C1270&lt;=2011,F1270&lt;=25),"Low: not new model and bad rotation",
             AND(E1270&gt;110,AND(C1270&lt;=2011,C1270&gt;=2000),F1270&lt;=25),"Low: overrated regular model with bad rotation",
             AND(E1270&gt;110,C1270&lt;2011,AND(F1270&lt;=100,F1270&gt;25)),"Low: overrated regular model (not new) with regular rotation",
             AND(E1270&gt;110,C1270&gt;2011,F1270&lt;=25),"Low: overrated new model with bad rotation"
)</f>
        <v>Moderate: fair price and regular to good rotation</v>
      </c>
    </row>
    <row r="1271" spans="1:8" x14ac:dyDescent="0.3">
      <c r="A1271" t="s">
        <v>16</v>
      </c>
      <c r="B1271" t="s">
        <v>274</v>
      </c>
      <c r="C1271">
        <v>2006</v>
      </c>
      <c r="D1271">
        <v>5180</v>
      </c>
      <c r="E1271">
        <v>87.664712436929605</v>
      </c>
      <c r="F1271">
        <v>5</v>
      </c>
      <c r="H1271" t="str" cm="1">
        <f t="array" ref="H1271">_xlfn.IFS(
             AND(E1271&gt;110,C1271&gt;2011,F1271&gt;100),"High: overrated, new and good rotation",
             AND(E1271&lt;90,C1271&gt;2011,F1271&gt;100),"High: underrated, new and good rotation",
             AND(E1271&lt;90,C1271&lt;2011,F1271&gt;100),"High: underrated, not too new but good rotation",
             AND(E1271&lt;=110,C1271&gt;2011,F1271&lt;=25),"Critic: well priced/underrated and new, but bad rotation",
             AND(E1271&gt;110,F1271&gt;100),"Top Tier: premium vehicules that tend to be sold above market prices",
             AND(E1271&gt;=90,E1271&lt;=110,F1271&gt;25),"Moderate: fair price and regular to good rotation",
             AND(E1271&lt;90,AND(C1271&lt;=2011,C1271&gt;=2000),AND(F1271&lt;100,F1271&gt;25)),"Moderate: underrated regular model and regular rotation",
             AND(E1271&lt;90,C1271&gt;2011,AND(F1271&lt;=100,F1271&gt;25)),"Moderate: underrated new model with regular rotation",
             AND(E1271&lt;90,C1271&lt;2000,AND(F1271&lt;=100,F1271&gt;25)),"Moderate: underrated old model with regular rotation",
             AND(C1271&lt;=2011,F1271&lt;=25),"Low: not new model and bad rotation",
             AND(E1271&gt;110,AND(C1271&lt;=2011,C1271&gt;=2000),F1271&lt;=25),"Low: overrated regular model with bad rotation",
             AND(E1271&gt;110,C1271&lt;2011,AND(F1271&lt;=100,F1271&gt;25)),"Low: overrated regular model (not new) with regular rotation",
             AND(E1271&gt;110,C1271&gt;2011,F1271&lt;=25),"Low: overrated new model with bad rotation"
)</f>
        <v>Low: not new model and bad rotation</v>
      </c>
    </row>
    <row r="1272" spans="1:8" x14ac:dyDescent="0.3">
      <c r="A1272" t="s">
        <v>16</v>
      </c>
      <c r="B1272" t="s">
        <v>274</v>
      </c>
      <c r="C1272">
        <v>2007</v>
      </c>
      <c r="D1272">
        <v>14200</v>
      </c>
      <c r="E1272">
        <v>102.52707581227436</v>
      </c>
      <c r="F1272">
        <v>1</v>
      </c>
      <c r="H1272" t="str" cm="1">
        <f t="array" ref="H1272">_xlfn.IFS(
             AND(E1272&gt;110,C1272&gt;2011,F1272&gt;100),"High: overrated, new and good rotation",
             AND(E1272&lt;90,C1272&gt;2011,F1272&gt;100),"High: underrated, new and good rotation",
             AND(E1272&lt;90,C1272&lt;2011,F1272&gt;100),"High: underrated, not too new but good rotation",
             AND(E1272&lt;=110,C1272&gt;2011,F1272&lt;=25),"Critic: well priced/underrated and new, but bad rotation",
             AND(E1272&gt;110,F1272&gt;100),"Top Tier: premium vehicules that tend to be sold above market prices",
             AND(E1272&gt;=90,E1272&lt;=110,F1272&gt;25),"Moderate: fair price and regular to good rotation",
             AND(E1272&lt;90,AND(C1272&lt;=2011,C1272&gt;=2000),AND(F1272&lt;100,F1272&gt;25)),"Moderate: underrated regular model and regular rotation",
             AND(E1272&lt;90,C1272&gt;2011,AND(F1272&lt;=100,F1272&gt;25)),"Moderate: underrated new model with regular rotation",
             AND(E1272&lt;90,C1272&lt;2000,AND(F1272&lt;=100,F1272&gt;25)),"Moderate: underrated old model with regular rotation",
             AND(C1272&lt;=2011,F1272&lt;=25),"Low: not new model and bad rotation",
             AND(E1272&gt;110,AND(C1272&lt;=2011,C1272&gt;=2000),F1272&lt;=25),"Low: overrated regular model with bad rotation",
             AND(E1272&gt;110,C1272&lt;2011,AND(F1272&lt;=100,F1272&gt;25)),"Low: overrated regular model (not new) with regular rotation",
             AND(E1272&gt;110,C1272&gt;2011,F1272&lt;=25),"Low: overrated new model with bad rotation"
)</f>
        <v>Low: not new model and bad rotation</v>
      </c>
    </row>
    <row r="1273" spans="1:8" x14ac:dyDescent="0.3">
      <c r="A1273" t="s">
        <v>16</v>
      </c>
      <c r="B1273" t="s">
        <v>274</v>
      </c>
      <c r="C1273">
        <v>2008</v>
      </c>
      <c r="D1273">
        <v>7425</v>
      </c>
      <c r="E1273">
        <v>87.074676302318579</v>
      </c>
      <c r="F1273">
        <v>2</v>
      </c>
      <c r="H1273" t="str" cm="1">
        <f t="array" ref="H1273">_xlfn.IFS(
             AND(E1273&gt;110,C1273&gt;2011,F1273&gt;100),"High: overrated, new and good rotation",
             AND(E1273&lt;90,C1273&gt;2011,F1273&gt;100),"High: underrated, new and good rotation",
             AND(E1273&lt;90,C1273&lt;2011,F1273&gt;100),"High: underrated, not too new but good rotation",
             AND(E1273&lt;=110,C1273&gt;2011,F1273&lt;=25),"Critic: well priced/underrated and new, but bad rotation",
             AND(E1273&gt;110,F1273&gt;100),"Top Tier: premium vehicules that tend to be sold above market prices",
             AND(E1273&gt;=90,E1273&lt;=110,F1273&gt;25),"Moderate: fair price and regular to good rotation",
             AND(E1273&lt;90,AND(C1273&lt;=2011,C1273&gt;=2000),AND(F1273&lt;100,F1273&gt;25)),"Moderate: underrated regular model and regular rotation",
             AND(E1273&lt;90,C1273&gt;2011,AND(F1273&lt;=100,F1273&gt;25)),"Moderate: underrated new model with regular rotation",
             AND(E1273&lt;90,C1273&lt;2000,AND(F1273&lt;=100,F1273&gt;25)),"Moderate: underrated old model with regular rotation",
             AND(C1273&lt;=2011,F1273&lt;=25),"Low: not new model and bad rotation",
             AND(E1273&gt;110,AND(C1273&lt;=2011,C1273&gt;=2000),F1273&lt;=25),"Low: overrated regular model with bad rotation",
             AND(E1273&gt;110,C1273&lt;2011,AND(F1273&lt;=100,F1273&gt;25)),"Low: overrated regular model (not new) with regular rotation",
             AND(E1273&gt;110,C1273&gt;2011,F1273&lt;=25),"Low: overrated new model with bad rotation"
)</f>
        <v>Low: not new model and bad rotation</v>
      </c>
    </row>
    <row r="1274" spans="1:8" x14ac:dyDescent="0.3">
      <c r="A1274" t="s">
        <v>16</v>
      </c>
      <c r="B1274" t="s">
        <v>275</v>
      </c>
      <c r="C1274">
        <v>2000</v>
      </c>
      <c r="D1274">
        <v>1100</v>
      </c>
      <c r="E1274">
        <v>137.5</v>
      </c>
      <c r="F1274">
        <v>1</v>
      </c>
      <c r="H1274" t="str" cm="1">
        <f t="array" ref="H1274">_xlfn.IFS(
             AND(E1274&gt;110,C1274&gt;2011,F1274&gt;100),"High: overrated, new and good rotation",
             AND(E1274&lt;90,C1274&gt;2011,F1274&gt;100),"High: underrated, new and good rotation",
             AND(E1274&lt;90,C1274&lt;2011,F1274&gt;100),"High: underrated, not too new but good rotation",
             AND(E1274&lt;=110,C1274&gt;2011,F1274&lt;=25),"Critic: well priced/underrated and new, but bad rotation",
             AND(E1274&gt;110,F1274&gt;100),"Top Tier: premium vehicules that tend to be sold above market prices",
             AND(E1274&gt;=90,E1274&lt;=110,F1274&gt;25),"Moderate: fair price and regular to good rotation",
             AND(E1274&lt;90,AND(C1274&lt;=2011,C1274&gt;=2000),AND(F1274&lt;100,F1274&gt;25)),"Moderate: underrated regular model and regular rotation",
             AND(E1274&lt;90,C1274&gt;2011,AND(F1274&lt;=100,F1274&gt;25)),"Moderate: underrated new model with regular rotation",
             AND(E1274&lt;90,C1274&lt;2000,AND(F1274&lt;=100,F1274&gt;25)),"Moderate: underrated old model with regular rotation",
             AND(C1274&lt;=2011,F1274&lt;=25),"Low: not new model and bad rotation",
             AND(E1274&gt;110,AND(C1274&lt;=2011,C1274&gt;=2000),F1274&lt;=25),"Low: overrated regular model with bad rotation",
             AND(E1274&gt;110,C1274&lt;2011,AND(F1274&lt;=100,F1274&gt;25)),"Low: overrated regular model (not new) with regular rotation",
             AND(E1274&gt;110,C1274&gt;2011,F1274&lt;=25),"Low: overrated new model with bad rotation"
)</f>
        <v>Low: not new model and bad rotation</v>
      </c>
    </row>
    <row r="1275" spans="1:8" x14ac:dyDescent="0.3">
      <c r="A1275" t="s">
        <v>16</v>
      </c>
      <c r="B1275" t="s">
        <v>276</v>
      </c>
      <c r="C1275">
        <v>1994</v>
      </c>
      <c r="D1275">
        <v>412.5</v>
      </c>
      <c r="E1275">
        <v>99.166666666666657</v>
      </c>
      <c r="F1275">
        <v>2</v>
      </c>
      <c r="H1275" t="str" cm="1">
        <f t="array" ref="H1275">_xlfn.IFS(
             AND(E1275&gt;110,C1275&gt;2011,F1275&gt;100),"High: overrated, new and good rotation",
             AND(E1275&lt;90,C1275&gt;2011,F1275&gt;100),"High: underrated, new and good rotation",
             AND(E1275&lt;90,C1275&lt;2011,F1275&gt;100),"High: underrated, not too new but good rotation",
             AND(E1275&lt;=110,C1275&gt;2011,F1275&lt;=25),"Critic: well priced/underrated and new, but bad rotation",
             AND(E1275&gt;110,F1275&gt;100),"Top Tier: premium vehicules that tend to be sold above market prices",
             AND(E1275&gt;=90,E1275&lt;=110,F1275&gt;25),"Moderate: fair price and regular to good rotation",
             AND(E1275&lt;90,AND(C1275&lt;=2011,C1275&gt;=2000),AND(F1275&lt;100,F1275&gt;25)),"Moderate: underrated regular model and regular rotation",
             AND(E1275&lt;90,C1275&gt;2011,AND(F1275&lt;=100,F1275&gt;25)),"Moderate: underrated new model with regular rotation",
             AND(E1275&lt;90,C1275&lt;2000,AND(F1275&lt;=100,F1275&gt;25)),"Moderate: underrated old model with regular rotation",
             AND(C1275&lt;=2011,F1275&lt;=25),"Low: not new model and bad rotation",
             AND(E1275&gt;110,AND(C1275&lt;=2011,C1275&gt;=2000),F1275&lt;=25),"Low: overrated regular model with bad rotation",
             AND(E1275&gt;110,C1275&lt;2011,AND(F1275&lt;=100,F1275&gt;25)),"Low: overrated regular model (not new) with regular rotation",
             AND(E1275&gt;110,C1275&gt;2011,F1275&lt;=25),"Low: overrated new model with bad rotation"
)</f>
        <v>Low: not new model and bad rotation</v>
      </c>
    </row>
    <row r="1276" spans="1:8" x14ac:dyDescent="0.3">
      <c r="A1276" t="s">
        <v>16</v>
      </c>
      <c r="B1276" t="s">
        <v>276</v>
      </c>
      <c r="C1276">
        <v>1995</v>
      </c>
      <c r="D1276">
        <v>800</v>
      </c>
      <c r="E1276">
        <v>139.13043478260869</v>
      </c>
      <c r="F1276">
        <v>1</v>
      </c>
      <c r="H1276" t="str" cm="1">
        <f t="array" ref="H1276">_xlfn.IFS(
             AND(E1276&gt;110,C1276&gt;2011,F1276&gt;100),"High: overrated, new and good rotation",
             AND(E1276&lt;90,C1276&gt;2011,F1276&gt;100),"High: underrated, new and good rotation",
             AND(E1276&lt;90,C1276&lt;2011,F1276&gt;100),"High: underrated, not too new but good rotation",
             AND(E1276&lt;=110,C1276&gt;2011,F1276&lt;=25),"Critic: well priced/underrated and new, but bad rotation",
             AND(E1276&gt;110,F1276&gt;100),"Top Tier: premium vehicules that tend to be sold above market prices",
             AND(E1276&gt;=90,E1276&lt;=110,F1276&gt;25),"Moderate: fair price and regular to good rotation",
             AND(E1276&lt;90,AND(C1276&lt;=2011,C1276&gt;=2000),AND(F1276&lt;100,F1276&gt;25)),"Moderate: underrated regular model and regular rotation",
             AND(E1276&lt;90,C1276&gt;2011,AND(F1276&lt;=100,F1276&gt;25)),"Moderate: underrated new model with regular rotation",
             AND(E1276&lt;90,C1276&lt;2000,AND(F1276&lt;=100,F1276&gt;25)),"Moderate: underrated old model with regular rotation",
             AND(C1276&lt;=2011,F1276&lt;=25),"Low: not new model and bad rotation",
             AND(E1276&gt;110,AND(C1276&lt;=2011,C1276&gt;=2000),F1276&lt;=25),"Low: overrated regular model with bad rotation",
             AND(E1276&gt;110,C1276&lt;2011,AND(F1276&lt;=100,F1276&gt;25)),"Low: overrated regular model (not new) with regular rotation",
             AND(E1276&gt;110,C1276&gt;2011,F1276&lt;=25),"Low: overrated new model with bad rotation"
)</f>
        <v>Low: not new model and bad rotation</v>
      </c>
    </row>
    <row r="1277" spans="1:8" x14ac:dyDescent="0.3">
      <c r="A1277" t="s">
        <v>16</v>
      </c>
      <c r="B1277" t="s">
        <v>276</v>
      </c>
      <c r="C1277">
        <v>1996</v>
      </c>
      <c r="D1277">
        <v>150</v>
      </c>
      <c r="E1277">
        <v>50</v>
      </c>
      <c r="F1277">
        <v>1</v>
      </c>
      <c r="H1277" t="str" cm="1">
        <f t="array" ref="H1277">_xlfn.IFS(
             AND(E1277&gt;110,C1277&gt;2011,F1277&gt;100),"High: overrated, new and good rotation",
             AND(E1277&lt;90,C1277&gt;2011,F1277&gt;100),"High: underrated, new and good rotation",
             AND(E1277&lt;90,C1277&lt;2011,F1277&gt;100),"High: underrated, not too new but good rotation",
             AND(E1277&lt;=110,C1277&gt;2011,F1277&lt;=25),"Critic: well priced/underrated and new, but bad rotation",
             AND(E1277&gt;110,F1277&gt;100),"Top Tier: premium vehicules that tend to be sold above market prices",
             AND(E1277&gt;=90,E1277&lt;=110,F1277&gt;25),"Moderate: fair price and regular to good rotation",
             AND(E1277&lt;90,AND(C1277&lt;=2011,C1277&gt;=2000),AND(F1277&lt;100,F1277&gt;25)),"Moderate: underrated regular model and regular rotation",
             AND(E1277&lt;90,C1277&gt;2011,AND(F1277&lt;=100,F1277&gt;25)),"Moderate: underrated new model with regular rotation",
             AND(E1277&lt;90,C1277&lt;2000,AND(F1277&lt;=100,F1277&gt;25)),"Moderate: underrated old model with regular rotation",
             AND(C1277&lt;=2011,F1277&lt;=25),"Low: not new model and bad rotation",
             AND(E1277&gt;110,AND(C1277&lt;=2011,C1277&gt;=2000),F1277&lt;=25),"Low: overrated regular model with bad rotation",
             AND(E1277&gt;110,C1277&lt;2011,AND(F1277&lt;=100,F1277&gt;25)),"Low: overrated regular model (not new) with regular rotation",
             AND(E1277&gt;110,C1277&gt;2011,F1277&lt;=25),"Low: overrated new model with bad rotation"
)</f>
        <v>Low: not new model and bad rotation</v>
      </c>
    </row>
    <row r="1278" spans="1:8" x14ac:dyDescent="0.3">
      <c r="A1278" t="s">
        <v>16</v>
      </c>
      <c r="B1278" t="s">
        <v>276</v>
      </c>
      <c r="C1278">
        <v>1997</v>
      </c>
      <c r="D1278">
        <v>450</v>
      </c>
      <c r="E1278">
        <v>60.289210233592883</v>
      </c>
      <c r="F1278">
        <v>2</v>
      </c>
      <c r="H1278" t="str" cm="1">
        <f t="array" ref="H1278">_xlfn.IFS(
             AND(E1278&gt;110,C1278&gt;2011,F1278&gt;100),"High: overrated, new and good rotation",
             AND(E1278&lt;90,C1278&gt;2011,F1278&gt;100),"High: underrated, new and good rotation",
             AND(E1278&lt;90,C1278&lt;2011,F1278&gt;100),"High: underrated, not too new but good rotation",
             AND(E1278&lt;=110,C1278&gt;2011,F1278&lt;=25),"Critic: well priced/underrated and new, but bad rotation",
             AND(E1278&gt;110,F1278&gt;100),"Top Tier: premium vehicules that tend to be sold above market prices",
             AND(E1278&gt;=90,E1278&lt;=110,F1278&gt;25),"Moderate: fair price and regular to good rotation",
             AND(E1278&lt;90,AND(C1278&lt;=2011,C1278&gt;=2000),AND(F1278&lt;100,F1278&gt;25)),"Moderate: underrated regular model and regular rotation",
             AND(E1278&lt;90,C1278&gt;2011,AND(F1278&lt;=100,F1278&gt;25)),"Moderate: underrated new model with regular rotation",
             AND(E1278&lt;90,C1278&lt;2000,AND(F1278&lt;=100,F1278&gt;25)),"Moderate: underrated old model with regular rotation",
             AND(C1278&lt;=2011,F1278&lt;=25),"Low: not new model and bad rotation",
             AND(E1278&gt;110,AND(C1278&lt;=2011,C1278&gt;=2000),F1278&lt;=25),"Low: overrated regular model with bad rotation",
             AND(E1278&gt;110,C1278&lt;2011,AND(F1278&lt;=100,F1278&gt;25)),"Low: overrated regular model (not new) with regular rotation",
             AND(E1278&gt;110,C1278&gt;2011,F1278&lt;=25),"Low: overrated new model with bad rotation"
)</f>
        <v>Low: not new model and bad rotation</v>
      </c>
    </row>
    <row r="1279" spans="1:8" x14ac:dyDescent="0.3">
      <c r="A1279" t="s">
        <v>16</v>
      </c>
      <c r="B1279" t="s">
        <v>276</v>
      </c>
      <c r="C1279">
        <v>1999</v>
      </c>
      <c r="D1279">
        <v>1221.4285714285713</v>
      </c>
      <c r="E1279">
        <v>143.07858850023203</v>
      </c>
      <c r="F1279">
        <v>7</v>
      </c>
      <c r="H1279" t="str" cm="1">
        <f t="array" ref="H1279">_xlfn.IFS(
             AND(E1279&gt;110,C1279&gt;2011,F1279&gt;100),"High: overrated, new and good rotation",
             AND(E1279&lt;90,C1279&gt;2011,F1279&gt;100),"High: underrated, new and good rotation",
             AND(E1279&lt;90,C1279&lt;2011,F1279&gt;100),"High: underrated, not too new but good rotation",
             AND(E1279&lt;=110,C1279&gt;2011,F1279&lt;=25),"Critic: well priced/underrated and new, but bad rotation",
             AND(E1279&gt;110,F1279&gt;100),"Top Tier: premium vehicules that tend to be sold above market prices",
             AND(E1279&gt;=90,E1279&lt;=110,F1279&gt;25),"Moderate: fair price and regular to good rotation",
             AND(E1279&lt;90,AND(C1279&lt;=2011,C1279&gt;=2000),AND(F1279&lt;100,F1279&gt;25)),"Moderate: underrated regular model and regular rotation",
             AND(E1279&lt;90,C1279&gt;2011,AND(F1279&lt;=100,F1279&gt;25)),"Moderate: underrated new model with regular rotation",
             AND(E1279&lt;90,C1279&lt;2000,AND(F1279&lt;=100,F1279&gt;25)),"Moderate: underrated old model with regular rotation",
             AND(C1279&lt;=2011,F1279&lt;=25),"Low: not new model and bad rotation",
             AND(E1279&gt;110,AND(C1279&lt;=2011,C1279&gt;=2000),F1279&lt;=25),"Low: overrated regular model with bad rotation",
             AND(E1279&gt;110,C1279&lt;2011,AND(F1279&lt;=100,F1279&gt;25)),"Low: overrated regular model (not new) with regular rotation",
             AND(E1279&gt;110,C1279&gt;2011,F1279&lt;=25),"Low: overrated new model with bad rotation"
)</f>
        <v>Low: not new model and bad rotation</v>
      </c>
    </row>
    <row r="1280" spans="1:8" x14ac:dyDescent="0.3">
      <c r="A1280" t="s">
        <v>16</v>
      </c>
      <c r="B1280" t="s">
        <v>276</v>
      </c>
      <c r="C1280">
        <v>2000</v>
      </c>
      <c r="D1280">
        <v>768.75</v>
      </c>
      <c r="E1280">
        <v>413.55404483984205</v>
      </c>
      <c r="F1280">
        <v>8</v>
      </c>
      <c r="H1280" t="str" cm="1">
        <f t="array" ref="H1280">_xlfn.IFS(
             AND(E1280&gt;110,C1280&gt;2011,F1280&gt;100),"High: overrated, new and good rotation",
             AND(E1280&lt;90,C1280&gt;2011,F1280&gt;100),"High: underrated, new and good rotation",
             AND(E1280&lt;90,C1280&lt;2011,F1280&gt;100),"High: underrated, not too new but good rotation",
             AND(E1280&lt;=110,C1280&gt;2011,F1280&lt;=25),"Critic: well priced/underrated and new, but bad rotation",
             AND(E1280&gt;110,F1280&gt;100),"Top Tier: premium vehicules that tend to be sold above market prices",
             AND(E1280&gt;=90,E1280&lt;=110,F1280&gt;25),"Moderate: fair price and regular to good rotation",
             AND(E1280&lt;90,AND(C1280&lt;=2011,C1280&gt;=2000),AND(F1280&lt;100,F1280&gt;25)),"Moderate: underrated regular model and regular rotation",
             AND(E1280&lt;90,C1280&gt;2011,AND(F1280&lt;=100,F1280&gt;25)),"Moderate: underrated new model with regular rotation",
             AND(E1280&lt;90,C1280&lt;2000,AND(F1280&lt;=100,F1280&gt;25)),"Moderate: underrated old model with regular rotation",
             AND(C1280&lt;=2011,F1280&lt;=25),"Low: not new model and bad rotation",
             AND(E1280&gt;110,AND(C1280&lt;=2011,C1280&gt;=2000),F1280&lt;=25),"Low: overrated regular model with bad rotation",
             AND(E1280&gt;110,C1280&lt;2011,AND(F1280&lt;=100,F1280&gt;25)),"Low: overrated regular model (not new) with regular rotation",
             AND(E1280&gt;110,C1280&gt;2011,F1280&lt;=25),"Low: overrated new model with bad rotation"
)</f>
        <v>Low: not new model and bad rotation</v>
      </c>
    </row>
    <row r="1281" spans="1:8" x14ac:dyDescent="0.3">
      <c r="A1281" t="s">
        <v>16</v>
      </c>
      <c r="B1281" t="s">
        <v>277</v>
      </c>
      <c r="C1281">
        <v>2004</v>
      </c>
      <c r="D1281">
        <v>2116.40625</v>
      </c>
      <c r="E1281">
        <v>84.459158448127482</v>
      </c>
      <c r="F1281">
        <v>32</v>
      </c>
      <c r="H1281" t="str" cm="1">
        <f t="array" ref="H1281">_xlfn.IFS(
             AND(E1281&gt;110,C1281&gt;2011,F1281&gt;100),"High: overrated, new and good rotation",
             AND(E1281&lt;90,C1281&gt;2011,F1281&gt;100),"High: underrated, new and good rotation",
             AND(E1281&lt;90,C1281&lt;2011,F1281&gt;100),"High: underrated, not too new but good rotation",
             AND(E1281&lt;=110,C1281&gt;2011,F1281&lt;=25),"Critic: well priced/underrated and new, but bad rotation",
             AND(E1281&gt;110,F1281&gt;100),"Top Tier: premium vehicules that tend to be sold above market prices",
             AND(E1281&gt;=90,E1281&lt;=110,F1281&gt;25),"Moderate: fair price and regular to good rotation",
             AND(E1281&lt;90,AND(C1281&lt;=2011,C1281&gt;=2000),AND(F1281&lt;100,F1281&gt;25)),"Moderate: underrated regular model and regular rotation",
             AND(E1281&lt;90,C1281&gt;2011,AND(F1281&lt;=100,F1281&gt;25)),"Moderate: underrated new model with regular rotation",
             AND(E1281&lt;90,C1281&lt;2000,AND(F1281&lt;=100,F1281&gt;25)),"Moderate: underrated old model with regular rotation",
             AND(C1281&lt;=2011,F1281&lt;=25),"Low: not new model and bad rotation",
             AND(E1281&gt;110,AND(C1281&lt;=2011,C1281&gt;=2000),F1281&lt;=25),"Low: overrated regular model with bad rotation",
             AND(E1281&gt;110,C1281&lt;2011,AND(F1281&lt;=100,F1281&gt;25)),"Low: overrated regular model (not new) with regular rotation",
             AND(E1281&gt;110,C1281&gt;2011,F1281&lt;=25),"Low: overrated new model with bad rotation"
)</f>
        <v>Moderate: underrated regular model and regular rotation</v>
      </c>
    </row>
    <row r="1282" spans="1:8" x14ac:dyDescent="0.3">
      <c r="A1282" t="s">
        <v>16</v>
      </c>
      <c r="B1282" t="s">
        <v>277</v>
      </c>
      <c r="C1282">
        <v>2005</v>
      </c>
      <c r="D1282">
        <v>2703.7735849056603</v>
      </c>
      <c r="E1282">
        <v>98.258709417903347</v>
      </c>
      <c r="F1282">
        <v>53</v>
      </c>
      <c r="H1282" t="str" cm="1">
        <f t="array" ref="H1282">_xlfn.IFS(
             AND(E1282&gt;110,C1282&gt;2011,F1282&gt;100),"High: overrated, new and good rotation",
             AND(E1282&lt;90,C1282&gt;2011,F1282&gt;100),"High: underrated, new and good rotation",
             AND(E1282&lt;90,C1282&lt;2011,F1282&gt;100),"High: underrated, not too new but good rotation",
             AND(E1282&lt;=110,C1282&gt;2011,F1282&lt;=25),"Critic: well priced/underrated and new, but bad rotation",
             AND(E1282&gt;110,F1282&gt;100),"Top Tier: premium vehicules that tend to be sold above market prices",
             AND(E1282&gt;=90,E1282&lt;=110,F1282&gt;25),"Moderate: fair price and regular to good rotation",
             AND(E1282&lt;90,AND(C1282&lt;=2011,C1282&gt;=2000),AND(F1282&lt;100,F1282&gt;25)),"Moderate: underrated regular model and regular rotation",
             AND(E1282&lt;90,C1282&gt;2011,AND(F1282&lt;=100,F1282&gt;25)),"Moderate: underrated new model with regular rotation",
             AND(E1282&lt;90,C1282&lt;2000,AND(F1282&lt;=100,F1282&gt;25)),"Moderate: underrated old model with regular rotation",
             AND(C1282&lt;=2011,F1282&lt;=25),"Low: not new model and bad rotation",
             AND(E1282&gt;110,AND(C1282&lt;=2011,C1282&gt;=2000),F1282&lt;=25),"Low: overrated regular model with bad rotation",
             AND(E1282&gt;110,C1282&lt;2011,AND(F1282&lt;=100,F1282&gt;25)),"Low: overrated regular model (not new) with regular rotation",
             AND(E1282&gt;110,C1282&gt;2011,F1282&lt;=25),"Low: overrated new model with bad rotation"
)</f>
        <v>Moderate: fair price and regular to good rotation</v>
      </c>
    </row>
    <row r="1283" spans="1:8" x14ac:dyDescent="0.3">
      <c r="A1283" t="s">
        <v>16</v>
      </c>
      <c r="B1283" t="s">
        <v>277</v>
      </c>
      <c r="C1283">
        <v>2006</v>
      </c>
      <c r="D1283">
        <v>3356.521739130435</v>
      </c>
      <c r="E1283">
        <v>93.911117166143811</v>
      </c>
      <c r="F1283">
        <v>46</v>
      </c>
      <c r="H1283" t="str" cm="1">
        <f t="array" ref="H1283">_xlfn.IFS(
             AND(E1283&gt;110,C1283&gt;2011,F1283&gt;100),"High: overrated, new and good rotation",
             AND(E1283&lt;90,C1283&gt;2011,F1283&gt;100),"High: underrated, new and good rotation",
             AND(E1283&lt;90,C1283&lt;2011,F1283&gt;100),"High: underrated, not too new but good rotation",
             AND(E1283&lt;=110,C1283&gt;2011,F1283&lt;=25),"Critic: well priced/underrated and new, but bad rotation",
             AND(E1283&gt;110,F1283&gt;100),"Top Tier: premium vehicules that tend to be sold above market prices",
             AND(E1283&gt;=90,E1283&lt;=110,F1283&gt;25),"Moderate: fair price and regular to good rotation",
             AND(E1283&lt;90,AND(C1283&lt;=2011,C1283&gt;=2000),AND(F1283&lt;100,F1283&gt;25)),"Moderate: underrated regular model and regular rotation",
             AND(E1283&lt;90,C1283&gt;2011,AND(F1283&lt;=100,F1283&gt;25)),"Moderate: underrated new model with regular rotation",
             AND(E1283&lt;90,C1283&lt;2000,AND(F1283&lt;=100,F1283&gt;25)),"Moderate: underrated old model with regular rotation",
             AND(C1283&lt;=2011,F1283&lt;=25),"Low: not new model and bad rotation",
             AND(E1283&gt;110,AND(C1283&lt;=2011,C1283&gt;=2000),F1283&lt;=25),"Low: overrated regular model with bad rotation",
             AND(E1283&gt;110,C1283&lt;2011,AND(F1283&lt;=100,F1283&gt;25)),"Low: overrated regular model (not new) with regular rotation",
             AND(E1283&gt;110,C1283&gt;2011,F1283&lt;=25),"Low: overrated new model with bad rotation"
)</f>
        <v>Moderate: fair price and regular to good rotation</v>
      </c>
    </row>
    <row r="1284" spans="1:8" x14ac:dyDescent="0.3">
      <c r="A1284" t="s">
        <v>16</v>
      </c>
      <c r="B1284" t="s">
        <v>277</v>
      </c>
      <c r="C1284">
        <v>2007</v>
      </c>
      <c r="D1284">
        <v>3810.9890109890111</v>
      </c>
      <c r="E1284">
        <v>94.478609675111059</v>
      </c>
      <c r="F1284">
        <v>182</v>
      </c>
      <c r="H1284" t="str" cm="1">
        <f t="array" ref="H1284">_xlfn.IFS(
             AND(E1284&gt;110,C1284&gt;2011,F1284&gt;100),"High: overrated, new and good rotation",
             AND(E1284&lt;90,C1284&gt;2011,F1284&gt;100),"High: underrated, new and good rotation",
             AND(E1284&lt;90,C1284&lt;2011,F1284&gt;100),"High: underrated, not too new but good rotation",
             AND(E1284&lt;=110,C1284&gt;2011,F1284&lt;=25),"Critic: well priced/underrated and new, but bad rotation",
             AND(E1284&gt;110,F1284&gt;100),"Top Tier: premium vehicules that tend to be sold above market prices",
             AND(E1284&gt;=90,E1284&lt;=110,F1284&gt;25),"Moderate: fair price and regular to good rotation",
             AND(E1284&lt;90,AND(C1284&lt;=2011,C1284&gt;=2000),AND(F1284&lt;100,F1284&gt;25)),"Moderate: underrated regular model and regular rotation",
             AND(E1284&lt;90,C1284&gt;2011,AND(F1284&lt;=100,F1284&gt;25)),"Moderate: underrated new model with regular rotation",
             AND(E1284&lt;90,C1284&lt;2000,AND(F1284&lt;=100,F1284&gt;25)),"Moderate: underrated old model with regular rotation",
             AND(C1284&lt;=2011,F1284&lt;=25),"Low: not new model and bad rotation",
             AND(E1284&gt;110,AND(C1284&lt;=2011,C1284&gt;=2000),F1284&lt;=25),"Low: overrated regular model with bad rotation",
             AND(E1284&gt;110,C1284&lt;2011,AND(F1284&lt;=100,F1284&gt;25)),"Low: overrated regular model (not new) with regular rotation",
             AND(E1284&gt;110,C1284&gt;2011,F1284&lt;=25),"Low: overrated new model with bad rotation"
)</f>
        <v>Moderate: fair price and regular to good rotation</v>
      </c>
    </row>
    <row r="1285" spans="1:8" x14ac:dyDescent="0.3">
      <c r="A1285" t="s">
        <v>16</v>
      </c>
      <c r="B1285" t="s">
        <v>277</v>
      </c>
      <c r="C1285">
        <v>2008</v>
      </c>
      <c r="D1285">
        <v>4216.2162162162158</v>
      </c>
      <c r="E1285">
        <v>102.07914505322074</v>
      </c>
      <c r="F1285">
        <v>37</v>
      </c>
      <c r="H1285" t="str" cm="1">
        <f t="array" ref="H1285">_xlfn.IFS(
             AND(E1285&gt;110,C1285&gt;2011,F1285&gt;100),"High: overrated, new and good rotation",
             AND(E1285&lt;90,C1285&gt;2011,F1285&gt;100),"High: underrated, new and good rotation",
             AND(E1285&lt;90,C1285&lt;2011,F1285&gt;100),"High: underrated, not too new but good rotation",
             AND(E1285&lt;=110,C1285&gt;2011,F1285&lt;=25),"Critic: well priced/underrated and new, but bad rotation",
             AND(E1285&gt;110,F1285&gt;100),"Top Tier: premium vehicules that tend to be sold above market prices",
             AND(E1285&gt;=90,E1285&lt;=110,F1285&gt;25),"Moderate: fair price and regular to good rotation",
             AND(E1285&lt;90,AND(C1285&lt;=2011,C1285&gt;=2000),AND(F1285&lt;100,F1285&gt;25)),"Moderate: underrated regular model and regular rotation",
             AND(E1285&lt;90,C1285&gt;2011,AND(F1285&lt;=100,F1285&gt;25)),"Moderate: underrated new model with regular rotation",
             AND(E1285&lt;90,C1285&lt;2000,AND(F1285&lt;=100,F1285&gt;25)),"Moderate: underrated old model with regular rotation",
             AND(C1285&lt;=2011,F1285&lt;=25),"Low: not new model and bad rotation",
             AND(E1285&gt;110,AND(C1285&lt;=2011,C1285&gt;=2000),F1285&lt;=25),"Low: overrated regular model with bad rotation",
             AND(E1285&gt;110,C1285&lt;2011,AND(F1285&lt;=100,F1285&gt;25)),"Low: overrated regular model (not new) with regular rotation",
             AND(E1285&gt;110,C1285&gt;2011,F1285&lt;=25),"Low: overrated new model with bad rotation"
)</f>
        <v>Moderate: fair price and regular to good rotation</v>
      </c>
    </row>
    <row r="1286" spans="1:8" x14ac:dyDescent="0.3">
      <c r="A1286" t="s">
        <v>16</v>
      </c>
      <c r="B1286" t="s">
        <v>278</v>
      </c>
      <c r="C1286">
        <v>2001</v>
      </c>
      <c r="D1286">
        <v>26500</v>
      </c>
      <c r="E1286">
        <v>100.46702029520296</v>
      </c>
      <c r="F1286">
        <v>2</v>
      </c>
      <c r="H1286" t="str" cm="1">
        <f t="array" ref="H1286">_xlfn.IFS(
             AND(E1286&gt;110,C1286&gt;2011,F1286&gt;100),"High: overrated, new and good rotation",
             AND(E1286&lt;90,C1286&gt;2011,F1286&gt;100),"High: underrated, new and good rotation",
             AND(E1286&lt;90,C1286&lt;2011,F1286&gt;100),"High: underrated, not too new but good rotation",
             AND(E1286&lt;=110,C1286&gt;2011,F1286&lt;=25),"Critic: well priced/underrated and new, but bad rotation",
             AND(E1286&gt;110,F1286&gt;100),"Top Tier: premium vehicules that tend to be sold above market prices",
             AND(E1286&gt;=90,E1286&lt;=110,F1286&gt;25),"Moderate: fair price and regular to good rotation",
             AND(E1286&lt;90,AND(C1286&lt;=2011,C1286&gt;=2000),AND(F1286&lt;100,F1286&gt;25)),"Moderate: underrated regular model and regular rotation",
             AND(E1286&lt;90,C1286&gt;2011,AND(F1286&lt;=100,F1286&gt;25)),"Moderate: underrated new model with regular rotation",
             AND(E1286&lt;90,C1286&lt;2000,AND(F1286&lt;=100,F1286&gt;25)),"Moderate: underrated old model with regular rotation",
             AND(C1286&lt;=2011,F1286&lt;=25),"Low: not new model and bad rotation",
             AND(E1286&gt;110,AND(C1286&lt;=2011,C1286&gt;=2000),F1286&lt;=25),"Low: overrated regular model with bad rotation",
             AND(E1286&gt;110,C1286&lt;2011,AND(F1286&lt;=100,F1286&gt;25)),"Low: overrated regular model (not new) with regular rotation",
             AND(E1286&gt;110,C1286&gt;2011,F1286&lt;=25),"Low: overrated new model with bad rotation"
)</f>
        <v>Low: not new model and bad rotation</v>
      </c>
    </row>
    <row r="1287" spans="1:8" x14ac:dyDescent="0.3">
      <c r="A1287" t="s">
        <v>16</v>
      </c>
      <c r="B1287" t="s">
        <v>279</v>
      </c>
      <c r="C1287">
        <v>2005</v>
      </c>
      <c r="D1287">
        <v>600</v>
      </c>
      <c r="E1287">
        <v>32.87671232876712</v>
      </c>
      <c r="F1287">
        <v>1</v>
      </c>
      <c r="H1287" t="str" cm="1">
        <f t="array" ref="H1287">_xlfn.IFS(
             AND(E1287&gt;110,C1287&gt;2011,F1287&gt;100),"High: overrated, new and good rotation",
             AND(E1287&lt;90,C1287&gt;2011,F1287&gt;100),"High: underrated, new and good rotation",
             AND(E1287&lt;90,C1287&lt;2011,F1287&gt;100),"High: underrated, not too new but good rotation",
             AND(E1287&lt;=110,C1287&gt;2011,F1287&lt;=25),"Critic: well priced/underrated and new, but bad rotation",
             AND(E1287&gt;110,F1287&gt;100),"Top Tier: premium vehicules that tend to be sold above market prices",
             AND(E1287&gt;=90,E1287&lt;=110,F1287&gt;25),"Moderate: fair price and regular to good rotation",
             AND(E1287&lt;90,AND(C1287&lt;=2011,C1287&gt;=2000),AND(F1287&lt;100,F1287&gt;25)),"Moderate: underrated regular model and regular rotation",
             AND(E1287&lt;90,C1287&gt;2011,AND(F1287&lt;=100,F1287&gt;25)),"Moderate: underrated new model with regular rotation",
             AND(E1287&lt;90,C1287&lt;2000,AND(F1287&lt;=100,F1287&gt;25)),"Moderate: underrated old model with regular rotation",
             AND(C1287&lt;=2011,F1287&lt;=25),"Low: not new model and bad rotation",
             AND(E1287&gt;110,AND(C1287&lt;=2011,C1287&gt;=2000),F1287&lt;=25),"Low: overrated regular model with bad rotation",
             AND(E1287&gt;110,C1287&lt;2011,AND(F1287&lt;=100,F1287&gt;25)),"Low: overrated regular model (not new) with regular rotation",
             AND(E1287&gt;110,C1287&gt;2011,F1287&lt;=25),"Low: overrated new model with bad rotation"
)</f>
        <v>Low: not new model and bad rotation</v>
      </c>
    </row>
    <row r="1288" spans="1:8" x14ac:dyDescent="0.3">
      <c r="A1288" t="s">
        <v>16</v>
      </c>
      <c r="B1288" t="s">
        <v>280</v>
      </c>
      <c r="C1288">
        <v>2002</v>
      </c>
      <c r="D1288">
        <v>1168.1818181818182</v>
      </c>
      <c r="E1288">
        <v>106.67147748555311</v>
      </c>
      <c r="F1288">
        <v>44</v>
      </c>
      <c r="H1288" t="str" cm="1">
        <f t="array" ref="H1288">_xlfn.IFS(
             AND(E1288&gt;110,C1288&gt;2011,F1288&gt;100),"High: overrated, new and good rotation",
             AND(E1288&lt;90,C1288&gt;2011,F1288&gt;100),"High: underrated, new and good rotation",
             AND(E1288&lt;90,C1288&lt;2011,F1288&gt;100),"High: underrated, not too new but good rotation",
             AND(E1288&lt;=110,C1288&gt;2011,F1288&lt;=25),"Critic: well priced/underrated and new, but bad rotation",
             AND(E1288&gt;110,F1288&gt;100),"Top Tier: premium vehicules that tend to be sold above market prices",
             AND(E1288&gt;=90,E1288&lt;=110,F1288&gt;25),"Moderate: fair price and regular to good rotation",
             AND(E1288&lt;90,AND(C1288&lt;=2011,C1288&gt;=2000),AND(F1288&lt;100,F1288&gt;25)),"Moderate: underrated regular model and regular rotation",
             AND(E1288&lt;90,C1288&gt;2011,AND(F1288&lt;=100,F1288&gt;25)),"Moderate: underrated new model with regular rotation",
             AND(E1288&lt;90,C1288&lt;2000,AND(F1288&lt;=100,F1288&gt;25)),"Moderate: underrated old model with regular rotation",
             AND(C1288&lt;=2011,F1288&lt;=25),"Low: not new model and bad rotation",
             AND(E1288&gt;110,AND(C1288&lt;=2011,C1288&gt;=2000),F1288&lt;=25),"Low: overrated regular model with bad rotation",
             AND(E1288&gt;110,C1288&lt;2011,AND(F1288&lt;=100,F1288&gt;25)),"Low: overrated regular model (not new) with regular rotation",
             AND(E1288&gt;110,C1288&gt;2011,F1288&lt;=25),"Low: overrated new model with bad rotation"
)</f>
        <v>Moderate: fair price and regular to good rotation</v>
      </c>
    </row>
    <row r="1289" spans="1:8" x14ac:dyDescent="0.3">
      <c r="A1289" t="s">
        <v>16</v>
      </c>
      <c r="B1289" t="s">
        <v>280</v>
      </c>
      <c r="C1289">
        <v>2003</v>
      </c>
      <c r="D1289">
        <v>1386.9230769230769</v>
      </c>
      <c r="E1289">
        <v>94.248915649581235</v>
      </c>
      <c r="F1289">
        <v>65</v>
      </c>
      <c r="H1289" t="str" cm="1">
        <f t="array" ref="H1289">_xlfn.IFS(
             AND(E1289&gt;110,C1289&gt;2011,F1289&gt;100),"High: overrated, new and good rotation",
             AND(E1289&lt;90,C1289&gt;2011,F1289&gt;100),"High: underrated, new and good rotation",
             AND(E1289&lt;90,C1289&lt;2011,F1289&gt;100),"High: underrated, not too new but good rotation",
             AND(E1289&lt;=110,C1289&gt;2011,F1289&lt;=25),"Critic: well priced/underrated and new, but bad rotation",
             AND(E1289&gt;110,F1289&gt;100),"Top Tier: premium vehicules that tend to be sold above market prices",
             AND(E1289&gt;=90,E1289&lt;=110,F1289&gt;25),"Moderate: fair price and regular to good rotation",
             AND(E1289&lt;90,AND(C1289&lt;=2011,C1289&gt;=2000),AND(F1289&lt;100,F1289&gt;25)),"Moderate: underrated regular model and regular rotation",
             AND(E1289&lt;90,C1289&gt;2011,AND(F1289&lt;=100,F1289&gt;25)),"Moderate: underrated new model with regular rotation",
             AND(E1289&lt;90,C1289&lt;2000,AND(F1289&lt;=100,F1289&gt;25)),"Moderate: underrated old model with regular rotation",
             AND(C1289&lt;=2011,F1289&lt;=25),"Low: not new model and bad rotation",
             AND(E1289&gt;110,AND(C1289&lt;=2011,C1289&gt;=2000),F1289&lt;=25),"Low: overrated regular model with bad rotation",
             AND(E1289&gt;110,C1289&lt;2011,AND(F1289&lt;=100,F1289&gt;25)),"Low: overrated regular model (not new) with regular rotation",
             AND(E1289&gt;110,C1289&gt;2011,F1289&lt;=25),"Low: overrated new model with bad rotation"
)</f>
        <v>Moderate: fair price and regular to good rotation</v>
      </c>
    </row>
    <row r="1290" spans="1:8" x14ac:dyDescent="0.3">
      <c r="A1290" t="s">
        <v>16</v>
      </c>
      <c r="B1290" t="s">
        <v>280</v>
      </c>
      <c r="C1290">
        <v>2004</v>
      </c>
      <c r="D1290">
        <v>1639.6226415094341</v>
      </c>
      <c r="E1290">
        <v>94.029452221831548</v>
      </c>
      <c r="F1290">
        <v>106</v>
      </c>
      <c r="H1290" t="str" cm="1">
        <f t="array" ref="H1290">_xlfn.IFS(
             AND(E1290&gt;110,C1290&gt;2011,F1290&gt;100),"High: overrated, new and good rotation",
             AND(E1290&lt;90,C1290&gt;2011,F1290&gt;100),"High: underrated, new and good rotation",
             AND(E1290&lt;90,C1290&lt;2011,F1290&gt;100),"High: underrated, not too new but good rotation",
             AND(E1290&lt;=110,C1290&gt;2011,F1290&lt;=25),"Critic: well priced/underrated and new, but bad rotation",
             AND(E1290&gt;110,F1290&gt;100),"Top Tier: premium vehicules that tend to be sold above market prices",
             AND(E1290&gt;=90,E1290&lt;=110,F1290&gt;25),"Moderate: fair price and regular to good rotation",
             AND(E1290&lt;90,AND(C1290&lt;=2011,C1290&gt;=2000),AND(F1290&lt;100,F1290&gt;25)),"Moderate: underrated regular model and regular rotation",
             AND(E1290&lt;90,C1290&gt;2011,AND(F1290&lt;=100,F1290&gt;25)),"Moderate: underrated new model with regular rotation",
             AND(E1290&lt;90,C1290&lt;2000,AND(F1290&lt;=100,F1290&gt;25)),"Moderate: underrated old model with regular rotation",
             AND(C1290&lt;=2011,F1290&lt;=25),"Low: not new model and bad rotation",
             AND(E1290&gt;110,AND(C1290&lt;=2011,C1290&gt;=2000),F1290&lt;=25),"Low: overrated regular model with bad rotation",
             AND(E1290&gt;110,C1290&lt;2011,AND(F1290&lt;=100,F1290&gt;25)),"Low: overrated regular model (not new) with regular rotation",
             AND(E1290&gt;110,C1290&gt;2011,F1290&lt;=25),"Low: overrated new model with bad rotation"
)</f>
        <v>Moderate: fair price and regular to good rotation</v>
      </c>
    </row>
    <row r="1291" spans="1:8" x14ac:dyDescent="0.3">
      <c r="A1291" t="s">
        <v>16</v>
      </c>
      <c r="B1291" t="s">
        <v>280</v>
      </c>
      <c r="C1291">
        <v>2005</v>
      </c>
      <c r="D1291">
        <v>1935.5345911949685</v>
      </c>
      <c r="E1291">
        <v>90.391085882673693</v>
      </c>
      <c r="F1291">
        <v>159</v>
      </c>
      <c r="H1291" t="str" cm="1">
        <f t="array" ref="H1291">_xlfn.IFS(
             AND(E1291&gt;110,C1291&gt;2011,F1291&gt;100),"High: overrated, new and good rotation",
             AND(E1291&lt;90,C1291&gt;2011,F1291&gt;100),"High: underrated, new and good rotation",
             AND(E1291&lt;90,C1291&lt;2011,F1291&gt;100),"High: underrated, not too new but good rotation",
             AND(E1291&lt;=110,C1291&gt;2011,F1291&lt;=25),"Critic: well priced/underrated and new, but bad rotation",
             AND(E1291&gt;110,F1291&gt;100),"Top Tier: premium vehicules that tend to be sold above market prices",
             AND(E1291&gt;=90,E1291&lt;=110,F1291&gt;25),"Moderate: fair price and regular to good rotation",
             AND(E1291&lt;90,AND(C1291&lt;=2011,C1291&gt;=2000),AND(F1291&lt;100,F1291&gt;25)),"Moderate: underrated regular model and regular rotation",
             AND(E1291&lt;90,C1291&gt;2011,AND(F1291&lt;=100,F1291&gt;25)),"Moderate: underrated new model with regular rotation",
             AND(E1291&lt;90,C1291&lt;2000,AND(F1291&lt;=100,F1291&gt;25)),"Moderate: underrated old model with regular rotation",
             AND(C1291&lt;=2011,F1291&lt;=25),"Low: not new model and bad rotation",
             AND(E1291&gt;110,AND(C1291&lt;=2011,C1291&gt;=2000),F1291&lt;=25),"Low: overrated regular model with bad rotation",
             AND(E1291&gt;110,C1291&lt;2011,AND(F1291&lt;=100,F1291&gt;25)),"Low: overrated regular model (not new) with regular rotation",
             AND(E1291&gt;110,C1291&gt;2011,F1291&lt;=25),"Low: overrated new model with bad rotation"
)</f>
        <v>Moderate: fair price and regular to good rotation</v>
      </c>
    </row>
    <row r="1292" spans="1:8" x14ac:dyDescent="0.3">
      <c r="A1292" t="s">
        <v>16</v>
      </c>
      <c r="B1292" t="s">
        <v>280</v>
      </c>
      <c r="C1292">
        <v>2006</v>
      </c>
      <c r="D1292">
        <v>2263.0905511811025</v>
      </c>
      <c r="E1292">
        <v>96.770959589174979</v>
      </c>
      <c r="F1292">
        <v>254</v>
      </c>
      <c r="H1292" t="str" cm="1">
        <f t="array" ref="H1292">_xlfn.IFS(
             AND(E1292&gt;110,C1292&gt;2011,F1292&gt;100),"High: overrated, new and good rotation",
             AND(E1292&lt;90,C1292&gt;2011,F1292&gt;100),"High: underrated, new and good rotation",
             AND(E1292&lt;90,C1292&lt;2011,F1292&gt;100),"High: underrated, not too new but good rotation",
             AND(E1292&lt;=110,C1292&gt;2011,F1292&lt;=25),"Critic: well priced/underrated and new, but bad rotation",
             AND(E1292&gt;110,F1292&gt;100),"Top Tier: premium vehicules that tend to be sold above market prices",
             AND(E1292&gt;=90,E1292&lt;=110,F1292&gt;25),"Moderate: fair price and regular to good rotation",
             AND(E1292&lt;90,AND(C1292&lt;=2011,C1292&gt;=2000),AND(F1292&lt;100,F1292&gt;25)),"Moderate: underrated regular model and regular rotation",
             AND(E1292&lt;90,C1292&gt;2011,AND(F1292&lt;=100,F1292&gt;25)),"Moderate: underrated new model with regular rotation",
             AND(E1292&lt;90,C1292&lt;2000,AND(F1292&lt;=100,F1292&gt;25)),"Moderate: underrated old model with regular rotation",
             AND(C1292&lt;=2011,F1292&lt;=25),"Low: not new model and bad rotation",
             AND(E1292&gt;110,AND(C1292&lt;=2011,C1292&gt;=2000),F1292&lt;=25),"Low: overrated regular model with bad rotation",
             AND(E1292&gt;110,C1292&lt;2011,AND(F1292&lt;=100,F1292&gt;25)),"Low: overrated regular model (not new) with regular rotation",
             AND(E1292&gt;110,C1292&gt;2011,F1292&lt;=25),"Low: overrated new model with bad rotation"
)</f>
        <v>Moderate: fair price and regular to good rotation</v>
      </c>
    </row>
    <row r="1293" spans="1:8" x14ac:dyDescent="0.3">
      <c r="A1293" t="s">
        <v>16</v>
      </c>
      <c r="B1293" t="s">
        <v>280</v>
      </c>
      <c r="C1293">
        <v>2007</v>
      </c>
      <c r="D1293">
        <v>2306.1440677966102</v>
      </c>
      <c r="E1293">
        <v>96.777508063317313</v>
      </c>
      <c r="F1293">
        <v>236</v>
      </c>
      <c r="H1293" t="str" cm="1">
        <f t="array" ref="H1293">_xlfn.IFS(
             AND(E1293&gt;110,C1293&gt;2011,F1293&gt;100),"High: overrated, new and good rotation",
             AND(E1293&lt;90,C1293&gt;2011,F1293&gt;100),"High: underrated, new and good rotation",
             AND(E1293&lt;90,C1293&lt;2011,F1293&gt;100),"High: underrated, not too new but good rotation",
             AND(E1293&lt;=110,C1293&gt;2011,F1293&lt;=25),"Critic: well priced/underrated and new, but bad rotation",
             AND(E1293&gt;110,F1293&gt;100),"Top Tier: premium vehicules that tend to be sold above market prices",
             AND(E1293&gt;=90,E1293&lt;=110,F1293&gt;25),"Moderate: fair price and regular to good rotation",
             AND(E1293&lt;90,AND(C1293&lt;=2011,C1293&gt;=2000),AND(F1293&lt;100,F1293&gt;25)),"Moderate: underrated regular model and regular rotation",
             AND(E1293&lt;90,C1293&gt;2011,AND(F1293&lt;=100,F1293&gt;25)),"Moderate: underrated new model with regular rotation",
             AND(E1293&lt;90,C1293&lt;2000,AND(F1293&lt;=100,F1293&gt;25)),"Moderate: underrated old model with regular rotation",
             AND(C1293&lt;=2011,F1293&lt;=25),"Low: not new model and bad rotation",
             AND(E1293&gt;110,AND(C1293&lt;=2011,C1293&gt;=2000),F1293&lt;=25),"Low: overrated regular model with bad rotation",
             AND(E1293&gt;110,C1293&lt;2011,AND(F1293&lt;=100,F1293&gt;25)),"Low: overrated regular model (not new) with regular rotation",
             AND(E1293&gt;110,C1293&gt;2011,F1293&lt;=25),"Low: overrated new model with bad rotation"
)</f>
        <v>Moderate: fair price and regular to good rotation</v>
      </c>
    </row>
    <row r="1294" spans="1:8" x14ac:dyDescent="0.3">
      <c r="A1294" t="s">
        <v>16</v>
      </c>
      <c r="B1294" t="s">
        <v>280</v>
      </c>
      <c r="C1294">
        <v>2008</v>
      </c>
      <c r="D1294">
        <v>2684.5744680851062</v>
      </c>
      <c r="E1294">
        <v>92.255575204031373</v>
      </c>
      <c r="F1294">
        <v>188</v>
      </c>
      <c r="H1294" t="str" cm="1">
        <f t="array" ref="H1294">_xlfn.IFS(
             AND(E1294&gt;110,C1294&gt;2011,F1294&gt;100),"High: overrated, new and good rotation",
             AND(E1294&lt;90,C1294&gt;2011,F1294&gt;100),"High: underrated, new and good rotation",
             AND(E1294&lt;90,C1294&lt;2011,F1294&gt;100),"High: underrated, not too new but good rotation",
             AND(E1294&lt;=110,C1294&gt;2011,F1294&lt;=25),"Critic: well priced/underrated and new, but bad rotation",
             AND(E1294&gt;110,F1294&gt;100),"Top Tier: premium vehicules that tend to be sold above market prices",
             AND(E1294&gt;=90,E1294&lt;=110,F1294&gt;25),"Moderate: fair price and regular to good rotation",
             AND(E1294&lt;90,AND(C1294&lt;=2011,C1294&gt;=2000),AND(F1294&lt;100,F1294&gt;25)),"Moderate: underrated regular model and regular rotation",
             AND(E1294&lt;90,C1294&gt;2011,AND(F1294&lt;=100,F1294&gt;25)),"Moderate: underrated new model with regular rotation",
             AND(E1294&lt;90,C1294&lt;2000,AND(F1294&lt;=100,F1294&gt;25)),"Moderate: underrated old model with regular rotation",
             AND(C1294&lt;=2011,F1294&lt;=25),"Low: not new model and bad rotation",
             AND(E1294&gt;110,AND(C1294&lt;=2011,C1294&gt;=2000),F1294&lt;=25),"Low: overrated regular model with bad rotation",
             AND(E1294&gt;110,C1294&lt;2011,AND(F1294&lt;=100,F1294&gt;25)),"Low: overrated regular model (not new) with regular rotation",
             AND(E1294&gt;110,C1294&gt;2011,F1294&lt;=25),"Low: overrated new model with bad rotation"
)</f>
        <v>Moderate: fair price and regular to good rotation</v>
      </c>
    </row>
    <row r="1295" spans="1:8" x14ac:dyDescent="0.3">
      <c r="A1295" t="s">
        <v>16</v>
      </c>
      <c r="B1295" t="s">
        <v>280</v>
      </c>
      <c r="C1295">
        <v>2009</v>
      </c>
      <c r="D1295">
        <v>3019.2307692307691</v>
      </c>
      <c r="E1295">
        <v>87.466471132394759</v>
      </c>
      <c r="F1295">
        <v>91</v>
      </c>
      <c r="H1295" t="str" cm="1">
        <f t="array" ref="H1295">_xlfn.IFS(
             AND(E1295&gt;110,C1295&gt;2011,F1295&gt;100),"High: overrated, new and good rotation",
             AND(E1295&lt;90,C1295&gt;2011,F1295&gt;100),"High: underrated, new and good rotation",
             AND(E1295&lt;90,C1295&lt;2011,F1295&gt;100),"High: underrated, not too new but good rotation",
             AND(E1295&lt;=110,C1295&gt;2011,F1295&lt;=25),"Critic: well priced/underrated and new, but bad rotation",
             AND(E1295&gt;110,F1295&gt;100),"Top Tier: premium vehicules that tend to be sold above market prices",
             AND(E1295&gt;=90,E1295&lt;=110,F1295&gt;25),"Moderate: fair price and regular to good rotation",
             AND(E1295&lt;90,AND(C1295&lt;=2011,C1295&gt;=2000),AND(F1295&lt;100,F1295&gt;25)),"Moderate: underrated regular model and regular rotation",
             AND(E1295&lt;90,C1295&gt;2011,AND(F1295&lt;=100,F1295&gt;25)),"Moderate: underrated new model with regular rotation",
             AND(E1295&lt;90,C1295&lt;2000,AND(F1295&lt;=100,F1295&gt;25)),"Moderate: underrated old model with regular rotation",
             AND(C1295&lt;=2011,F1295&lt;=25),"Low: not new model and bad rotation",
             AND(E1295&gt;110,AND(C1295&lt;=2011,C1295&gt;=2000),F1295&lt;=25),"Low: overrated regular model with bad rotation",
             AND(E1295&gt;110,C1295&lt;2011,AND(F1295&lt;=100,F1295&gt;25)),"Low: overrated regular model (not new) with regular rotation",
             AND(E1295&gt;110,C1295&gt;2011,F1295&lt;=25),"Low: overrated new model with bad rotation"
)</f>
        <v>Moderate: underrated regular model and regular rotation</v>
      </c>
    </row>
    <row r="1296" spans="1:8" x14ac:dyDescent="0.3">
      <c r="A1296" t="s">
        <v>16</v>
      </c>
      <c r="B1296" t="s">
        <v>280</v>
      </c>
      <c r="C1296">
        <v>2010</v>
      </c>
      <c r="D1296">
        <v>5032.8125</v>
      </c>
      <c r="E1296">
        <v>87.976278586659816</v>
      </c>
      <c r="F1296">
        <v>32</v>
      </c>
      <c r="H1296" t="str" cm="1">
        <f t="array" ref="H1296">_xlfn.IFS(
             AND(E1296&gt;110,C1296&gt;2011,F1296&gt;100),"High: overrated, new and good rotation",
             AND(E1296&lt;90,C1296&gt;2011,F1296&gt;100),"High: underrated, new and good rotation",
             AND(E1296&lt;90,C1296&lt;2011,F1296&gt;100),"High: underrated, not too new but good rotation",
             AND(E1296&lt;=110,C1296&gt;2011,F1296&lt;=25),"Critic: well priced/underrated and new, but bad rotation",
             AND(E1296&gt;110,F1296&gt;100),"Top Tier: premium vehicules that tend to be sold above market prices",
             AND(E1296&gt;=90,E1296&lt;=110,F1296&gt;25),"Moderate: fair price and regular to good rotation",
             AND(E1296&lt;90,AND(C1296&lt;=2011,C1296&gt;=2000),AND(F1296&lt;100,F1296&gt;25)),"Moderate: underrated regular model and regular rotation",
             AND(E1296&lt;90,C1296&gt;2011,AND(F1296&lt;=100,F1296&gt;25)),"Moderate: underrated new model with regular rotation",
             AND(E1296&lt;90,C1296&lt;2000,AND(F1296&lt;=100,F1296&gt;25)),"Moderate: underrated old model with regular rotation",
             AND(C1296&lt;=2011,F1296&lt;=25),"Low: not new model and bad rotation",
             AND(E1296&gt;110,AND(C1296&lt;=2011,C1296&gt;=2000),F1296&lt;=25),"Low: overrated regular model with bad rotation",
             AND(E1296&gt;110,C1296&lt;2011,AND(F1296&lt;=100,F1296&gt;25)),"Low: overrated regular model (not new) with regular rotation",
             AND(E1296&gt;110,C1296&gt;2011,F1296&lt;=25),"Low: overrated new model with bad rotation"
)</f>
        <v>Moderate: underrated regular model and regular rotation</v>
      </c>
    </row>
    <row r="1297" spans="1:8" x14ac:dyDescent="0.3">
      <c r="A1297" t="s">
        <v>16</v>
      </c>
      <c r="B1297" t="s">
        <v>281</v>
      </c>
      <c r="C1297">
        <v>1996</v>
      </c>
      <c r="D1297">
        <v>425</v>
      </c>
      <c r="E1297">
        <v>78.430996696895647</v>
      </c>
      <c r="F1297">
        <v>6</v>
      </c>
      <c r="H1297" t="str" cm="1">
        <f t="array" ref="H1297">_xlfn.IFS(
             AND(E1297&gt;110,C1297&gt;2011,F1297&gt;100),"High: overrated, new and good rotation",
             AND(E1297&lt;90,C1297&gt;2011,F1297&gt;100),"High: underrated, new and good rotation",
             AND(E1297&lt;90,C1297&lt;2011,F1297&gt;100),"High: underrated, not too new but good rotation",
             AND(E1297&lt;=110,C1297&gt;2011,F1297&lt;=25),"Critic: well priced/underrated and new, but bad rotation",
             AND(E1297&gt;110,F1297&gt;100),"Top Tier: premium vehicules that tend to be sold above market prices",
             AND(E1297&gt;=90,E1297&lt;=110,F1297&gt;25),"Moderate: fair price and regular to good rotation",
             AND(E1297&lt;90,AND(C1297&lt;=2011,C1297&gt;=2000),AND(F1297&lt;100,F1297&gt;25)),"Moderate: underrated regular model and regular rotation",
             AND(E1297&lt;90,C1297&gt;2011,AND(F1297&lt;=100,F1297&gt;25)),"Moderate: underrated new model with regular rotation",
             AND(E1297&lt;90,C1297&lt;2000,AND(F1297&lt;=100,F1297&gt;25)),"Moderate: underrated old model with regular rotation",
             AND(C1297&lt;=2011,F1297&lt;=25),"Low: not new model and bad rotation",
             AND(E1297&gt;110,AND(C1297&lt;=2011,C1297&gt;=2000),F1297&lt;=25),"Low: overrated regular model with bad rotation",
             AND(E1297&gt;110,C1297&lt;2011,AND(F1297&lt;=100,F1297&gt;25)),"Low: overrated regular model (not new) with regular rotation",
             AND(E1297&gt;110,C1297&gt;2011,F1297&lt;=25),"Low: overrated new model with bad rotation"
)</f>
        <v>Low: not new model and bad rotation</v>
      </c>
    </row>
    <row r="1298" spans="1:8" x14ac:dyDescent="0.3">
      <c r="A1298" t="s">
        <v>16</v>
      </c>
      <c r="B1298" t="s">
        <v>281</v>
      </c>
      <c r="C1298">
        <v>1997</v>
      </c>
      <c r="D1298">
        <v>420</v>
      </c>
      <c r="E1298">
        <v>60.405765940570689</v>
      </c>
      <c r="F1298">
        <v>5</v>
      </c>
      <c r="H1298" t="str" cm="1">
        <f t="array" ref="H1298">_xlfn.IFS(
             AND(E1298&gt;110,C1298&gt;2011,F1298&gt;100),"High: overrated, new and good rotation",
             AND(E1298&lt;90,C1298&gt;2011,F1298&gt;100),"High: underrated, new and good rotation",
             AND(E1298&lt;90,C1298&lt;2011,F1298&gt;100),"High: underrated, not too new but good rotation",
             AND(E1298&lt;=110,C1298&gt;2011,F1298&lt;=25),"Critic: well priced/underrated and new, but bad rotation",
             AND(E1298&gt;110,F1298&gt;100),"Top Tier: premium vehicules that tend to be sold above market prices",
             AND(E1298&gt;=90,E1298&lt;=110,F1298&gt;25),"Moderate: fair price and regular to good rotation",
             AND(E1298&lt;90,AND(C1298&lt;=2011,C1298&gt;=2000),AND(F1298&lt;100,F1298&gt;25)),"Moderate: underrated regular model and regular rotation",
             AND(E1298&lt;90,C1298&gt;2011,AND(F1298&lt;=100,F1298&gt;25)),"Moderate: underrated new model with regular rotation",
             AND(E1298&lt;90,C1298&lt;2000,AND(F1298&lt;=100,F1298&gt;25)),"Moderate: underrated old model with regular rotation",
             AND(C1298&lt;=2011,F1298&lt;=25),"Low: not new model and bad rotation",
             AND(E1298&gt;110,AND(C1298&lt;=2011,C1298&gt;=2000),F1298&lt;=25),"Low: overrated regular model with bad rotation",
             AND(E1298&gt;110,C1298&lt;2011,AND(F1298&lt;=100,F1298&gt;25)),"Low: overrated regular model (not new) with regular rotation",
             AND(E1298&gt;110,C1298&gt;2011,F1298&lt;=25),"Low: overrated new model with bad rotation"
)</f>
        <v>Low: not new model and bad rotation</v>
      </c>
    </row>
    <row r="1299" spans="1:8" x14ac:dyDescent="0.3">
      <c r="A1299" t="s">
        <v>16</v>
      </c>
      <c r="B1299" t="s">
        <v>281</v>
      </c>
      <c r="C1299">
        <v>1998</v>
      </c>
      <c r="D1299">
        <v>745.83333333333337</v>
      </c>
      <c r="E1299">
        <v>109.79027113237639</v>
      </c>
      <c r="F1299">
        <v>6</v>
      </c>
      <c r="H1299" t="str" cm="1">
        <f t="array" ref="H1299">_xlfn.IFS(
             AND(E1299&gt;110,C1299&gt;2011,F1299&gt;100),"High: overrated, new and good rotation",
             AND(E1299&lt;90,C1299&gt;2011,F1299&gt;100),"High: underrated, new and good rotation",
             AND(E1299&lt;90,C1299&lt;2011,F1299&gt;100),"High: underrated, not too new but good rotation",
             AND(E1299&lt;=110,C1299&gt;2011,F1299&lt;=25),"Critic: well priced/underrated and new, but bad rotation",
             AND(E1299&gt;110,F1299&gt;100),"Top Tier: premium vehicules that tend to be sold above market prices",
             AND(E1299&gt;=90,E1299&lt;=110,F1299&gt;25),"Moderate: fair price and regular to good rotation",
             AND(E1299&lt;90,AND(C1299&lt;=2011,C1299&gt;=2000),AND(F1299&lt;100,F1299&gt;25)),"Moderate: underrated regular model and regular rotation",
             AND(E1299&lt;90,C1299&gt;2011,AND(F1299&lt;=100,F1299&gt;25)),"Moderate: underrated new model with regular rotation",
             AND(E1299&lt;90,C1299&lt;2000,AND(F1299&lt;=100,F1299&gt;25)),"Moderate: underrated old model with regular rotation",
             AND(C1299&lt;=2011,F1299&lt;=25),"Low: not new model and bad rotation",
             AND(E1299&gt;110,AND(C1299&lt;=2011,C1299&gt;=2000),F1299&lt;=25),"Low: overrated regular model with bad rotation",
             AND(E1299&gt;110,C1299&lt;2011,AND(F1299&lt;=100,F1299&gt;25)),"Low: overrated regular model (not new) with regular rotation",
             AND(E1299&gt;110,C1299&gt;2011,F1299&lt;=25),"Low: overrated new model with bad rotation"
)</f>
        <v>Low: not new model and bad rotation</v>
      </c>
    </row>
    <row r="1300" spans="1:8" x14ac:dyDescent="0.3">
      <c r="A1300" t="s">
        <v>16</v>
      </c>
      <c r="B1300" t="s">
        <v>281</v>
      </c>
      <c r="C1300">
        <v>1999</v>
      </c>
      <c r="D1300">
        <v>683.33333333333337</v>
      </c>
      <c r="E1300">
        <v>92.384074571554251</v>
      </c>
      <c r="F1300">
        <v>15</v>
      </c>
      <c r="H1300" t="str" cm="1">
        <f t="array" ref="H1300">_xlfn.IFS(
             AND(E1300&gt;110,C1300&gt;2011,F1300&gt;100),"High: overrated, new and good rotation",
             AND(E1300&lt;90,C1300&gt;2011,F1300&gt;100),"High: underrated, new and good rotation",
             AND(E1300&lt;90,C1300&lt;2011,F1300&gt;100),"High: underrated, not too new but good rotation",
             AND(E1300&lt;=110,C1300&gt;2011,F1300&lt;=25),"Critic: well priced/underrated and new, but bad rotation",
             AND(E1300&gt;110,F1300&gt;100),"Top Tier: premium vehicules that tend to be sold above market prices",
             AND(E1300&gt;=90,E1300&lt;=110,F1300&gt;25),"Moderate: fair price and regular to good rotation",
             AND(E1300&lt;90,AND(C1300&lt;=2011,C1300&gt;=2000),AND(F1300&lt;100,F1300&gt;25)),"Moderate: underrated regular model and regular rotation",
             AND(E1300&lt;90,C1300&gt;2011,AND(F1300&lt;=100,F1300&gt;25)),"Moderate: underrated new model with regular rotation",
             AND(E1300&lt;90,C1300&lt;2000,AND(F1300&lt;=100,F1300&gt;25)),"Moderate: underrated old model with regular rotation",
             AND(C1300&lt;=2011,F1300&lt;=25),"Low: not new model and bad rotation",
             AND(E1300&gt;110,AND(C1300&lt;=2011,C1300&gt;=2000),F1300&lt;=25),"Low: overrated regular model with bad rotation",
             AND(E1300&gt;110,C1300&lt;2011,AND(F1300&lt;=100,F1300&gt;25)),"Low: overrated regular model (not new) with regular rotation",
             AND(E1300&gt;110,C1300&gt;2011,F1300&lt;=25),"Low: overrated new model with bad rotation"
)</f>
        <v>Low: not new model and bad rotation</v>
      </c>
    </row>
    <row r="1301" spans="1:8" x14ac:dyDescent="0.3">
      <c r="A1301" t="s">
        <v>16</v>
      </c>
      <c r="B1301" t="s">
        <v>281</v>
      </c>
      <c r="C1301">
        <v>2000</v>
      </c>
      <c r="D1301">
        <v>817.10526315789468</v>
      </c>
      <c r="E1301">
        <v>134.65034635752778</v>
      </c>
      <c r="F1301">
        <v>19</v>
      </c>
      <c r="H1301" t="str" cm="1">
        <f t="array" ref="H1301">_xlfn.IFS(
             AND(E1301&gt;110,C1301&gt;2011,F1301&gt;100),"High: overrated, new and good rotation",
             AND(E1301&lt;90,C1301&gt;2011,F1301&gt;100),"High: underrated, new and good rotation",
             AND(E1301&lt;90,C1301&lt;2011,F1301&gt;100),"High: underrated, not too new but good rotation",
             AND(E1301&lt;=110,C1301&gt;2011,F1301&lt;=25),"Critic: well priced/underrated and new, but bad rotation",
             AND(E1301&gt;110,F1301&gt;100),"Top Tier: premium vehicules that tend to be sold above market prices",
             AND(E1301&gt;=90,E1301&lt;=110,F1301&gt;25),"Moderate: fair price and regular to good rotation",
             AND(E1301&lt;90,AND(C1301&lt;=2011,C1301&gt;=2000),AND(F1301&lt;100,F1301&gt;25)),"Moderate: underrated regular model and regular rotation",
             AND(E1301&lt;90,C1301&gt;2011,AND(F1301&lt;=100,F1301&gt;25)),"Moderate: underrated new model with regular rotation",
             AND(E1301&lt;90,C1301&lt;2000,AND(F1301&lt;=100,F1301&gt;25)),"Moderate: underrated old model with regular rotation",
             AND(C1301&lt;=2011,F1301&lt;=25),"Low: not new model and bad rotation",
             AND(E1301&gt;110,AND(C1301&lt;=2011,C1301&gt;=2000),F1301&lt;=25),"Low: overrated regular model with bad rotation",
             AND(E1301&gt;110,C1301&lt;2011,AND(F1301&lt;=100,F1301&gt;25)),"Low: overrated regular model (not new) with regular rotation",
             AND(E1301&gt;110,C1301&gt;2011,F1301&lt;=25),"Low: overrated new model with bad rotation"
)</f>
        <v>Low: not new model and bad rotation</v>
      </c>
    </row>
    <row r="1302" spans="1:8" x14ac:dyDescent="0.3">
      <c r="A1302" t="s">
        <v>16</v>
      </c>
      <c r="B1302" t="s">
        <v>281</v>
      </c>
      <c r="C1302">
        <v>2001</v>
      </c>
      <c r="D1302">
        <v>1034.3220338983051</v>
      </c>
      <c r="E1302">
        <v>133.55798153267111</v>
      </c>
      <c r="F1302">
        <v>59</v>
      </c>
      <c r="H1302" t="str" cm="1">
        <f t="array" ref="H1302">_xlfn.IFS(
             AND(E1302&gt;110,C1302&gt;2011,F1302&gt;100),"High: overrated, new and good rotation",
             AND(E1302&lt;90,C1302&gt;2011,F1302&gt;100),"High: underrated, new and good rotation",
             AND(E1302&lt;90,C1302&lt;2011,F1302&gt;100),"High: underrated, not too new but good rotation",
             AND(E1302&lt;=110,C1302&gt;2011,F1302&lt;=25),"Critic: well priced/underrated and new, but bad rotation",
             AND(E1302&gt;110,F1302&gt;100),"Top Tier: premium vehicules that tend to be sold above market prices",
             AND(E1302&gt;=90,E1302&lt;=110,F1302&gt;25),"Moderate: fair price and regular to good rotation",
             AND(E1302&lt;90,AND(C1302&lt;=2011,C1302&gt;=2000),AND(F1302&lt;100,F1302&gt;25)),"Moderate: underrated regular model and regular rotation",
             AND(E1302&lt;90,C1302&gt;2011,AND(F1302&lt;=100,F1302&gt;25)),"Moderate: underrated new model with regular rotation",
             AND(E1302&lt;90,C1302&lt;2000,AND(F1302&lt;=100,F1302&gt;25)),"Moderate: underrated old model with regular rotation",
             AND(C1302&lt;=2011,F1302&lt;=25),"Low: not new model and bad rotation",
             AND(E1302&gt;110,AND(C1302&lt;=2011,C1302&gt;=2000),F1302&lt;=25),"Low: overrated regular model with bad rotation",
             AND(E1302&gt;110,C1302&lt;2011,AND(F1302&lt;=100,F1302&gt;25)),"Low: overrated regular model (not new) with regular rotation",
             AND(E1302&gt;110,C1302&gt;2011,F1302&lt;=25),"Low: overrated new model with bad rotation"
)</f>
        <v>Low: overrated regular model (not new) with regular rotation</v>
      </c>
    </row>
    <row r="1303" spans="1:8" x14ac:dyDescent="0.3">
      <c r="A1303" t="s">
        <v>16</v>
      </c>
      <c r="B1303" t="s">
        <v>281</v>
      </c>
      <c r="C1303">
        <v>2002</v>
      </c>
      <c r="D1303">
        <v>1124.4565217391305</v>
      </c>
      <c r="E1303">
        <v>92.903212594109576</v>
      </c>
      <c r="F1303">
        <v>46</v>
      </c>
      <c r="H1303" t="str" cm="1">
        <f t="array" ref="H1303">_xlfn.IFS(
             AND(E1303&gt;110,C1303&gt;2011,F1303&gt;100),"High: overrated, new and good rotation",
             AND(E1303&lt;90,C1303&gt;2011,F1303&gt;100),"High: underrated, new and good rotation",
             AND(E1303&lt;90,C1303&lt;2011,F1303&gt;100),"High: underrated, not too new but good rotation",
             AND(E1303&lt;=110,C1303&gt;2011,F1303&lt;=25),"Critic: well priced/underrated and new, but bad rotation",
             AND(E1303&gt;110,F1303&gt;100),"Top Tier: premium vehicules that tend to be sold above market prices",
             AND(E1303&gt;=90,E1303&lt;=110,F1303&gt;25),"Moderate: fair price and regular to good rotation",
             AND(E1303&lt;90,AND(C1303&lt;=2011,C1303&gt;=2000),AND(F1303&lt;100,F1303&gt;25)),"Moderate: underrated regular model and regular rotation",
             AND(E1303&lt;90,C1303&gt;2011,AND(F1303&lt;=100,F1303&gt;25)),"Moderate: underrated new model with regular rotation",
             AND(E1303&lt;90,C1303&lt;2000,AND(F1303&lt;=100,F1303&gt;25)),"Moderate: underrated old model with regular rotation",
             AND(C1303&lt;=2011,F1303&lt;=25),"Low: not new model and bad rotation",
             AND(E1303&gt;110,AND(C1303&lt;=2011,C1303&gt;=2000),F1303&lt;=25),"Low: overrated regular model with bad rotation",
             AND(E1303&gt;110,C1303&lt;2011,AND(F1303&lt;=100,F1303&gt;25)),"Low: overrated regular model (not new) with regular rotation",
             AND(E1303&gt;110,C1303&gt;2011,F1303&lt;=25),"Low: overrated new model with bad rotation"
)</f>
        <v>Moderate: fair price and regular to good rotation</v>
      </c>
    </row>
    <row r="1304" spans="1:8" x14ac:dyDescent="0.3">
      <c r="A1304" t="s">
        <v>16</v>
      </c>
      <c r="B1304" t="s">
        <v>281</v>
      </c>
      <c r="C1304">
        <v>2003</v>
      </c>
      <c r="D1304">
        <v>1102.34375</v>
      </c>
      <c r="E1304">
        <v>81.308502920369975</v>
      </c>
      <c r="F1304">
        <v>32</v>
      </c>
      <c r="H1304" t="str" cm="1">
        <f t="array" ref="H1304">_xlfn.IFS(
             AND(E1304&gt;110,C1304&gt;2011,F1304&gt;100),"High: overrated, new and good rotation",
             AND(E1304&lt;90,C1304&gt;2011,F1304&gt;100),"High: underrated, new and good rotation",
             AND(E1304&lt;90,C1304&lt;2011,F1304&gt;100),"High: underrated, not too new but good rotation",
             AND(E1304&lt;=110,C1304&gt;2011,F1304&lt;=25),"Critic: well priced/underrated and new, but bad rotation",
             AND(E1304&gt;110,F1304&gt;100),"Top Tier: premium vehicules that tend to be sold above market prices",
             AND(E1304&gt;=90,E1304&lt;=110,F1304&gt;25),"Moderate: fair price and regular to good rotation",
             AND(E1304&lt;90,AND(C1304&lt;=2011,C1304&gt;=2000),AND(F1304&lt;100,F1304&gt;25)),"Moderate: underrated regular model and regular rotation",
             AND(E1304&lt;90,C1304&gt;2011,AND(F1304&lt;=100,F1304&gt;25)),"Moderate: underrated new model with regular rotation",
             AND(E1304&lt;90,C1304&lt;2000,AND(F1304&lt;=100,F1304&gt;25)),"Moderate: underrated old model with regular rotation",
             AND(C1304&lt;=2011,F1304&lt;=25),"Low: not new model and bad rotation",
             AND(E1304&gt;110,AND(C1304&lt;=2011,C1304&gt;=2000),F1304&lt;=25),"Low: overrated regular model with bad rotation",
             AND(E1304&gt;110,C1304&lt;2011,AND(F1304&lt;=100,F1304&gt;25)),"Low: overrated regular model (not new) with regular rotation",
             AND(E1304&gt;110,C1304&gt;2011,F1304&lt;=25),"Low: overrated new model with bad rotation"
)</f>
        <v>Moderate: underrated regular model and regular rotation</v>
      </c>
    </row>
    <row r="1305" spans="1:8" x14ac:dyDescent="0.3">
      <c r="A1305" t="s">
        <v>16</v>
      </c>
      <c r="B1305" t="s">
        <v>281</v>
      </c>
      <c r="C1305">
        <v>2004</v>
      </c>
      <c r="D1305">
        <v>1351.8965517241379</v>
      </c>
      <c r="E1305">
        <v>100.70008997581925</v>
      </c>
      <c r="F1305">
        <v>145</v>
      </c>
      <c r="H1305" t="str" cm="1">
        <f t="array" ref="H1305">_xlfn.IFS(
             AND(E1305&gt;110,C1305&gt;2011,F1305&gt;100),"High: overrated, new and good rotation",
             AND(E1305&lt;90,C1305&gt;2011,F1305&gt;100),"High: underrated, new and good rotation",
             AND(E1305&lt;90,C1305&lt;2011,F1305&gt;100),"High: underrated, not too new but good rotation",
             AND(E1305&lt;=110,C1305&gt;2011,F1305&lt;=25),"Critic: well priced/underrated and new, but bad rotation",
             AND(E1305&gt;110,F1305&gt;100),"Top Tier: premium vehicules that tend to be sold above market prices",
             AND(E1305&gt;=90,E1305&lt;=110,F1305&gt;25),"Moderate: fair price and regular to good rotation",
             AND(E1305&lt;90,AND(C1305&lt;=2011,C1305&gt;=2000),AND(F1305&lt;100,F1305&gt;25)),"Moderate: underrated regular model and regular rotation",
             AND(E1305&lt;90,C1305&gt;2011,AND(F1305&lt;=100,F1305&gt;25)),"Moderate: underrated new model with regular rotation",
             AND(E1305&lt;90,C1305&lt;2000,AND(F1305&lt;=100,F1305&gt;25)),"Moderate: underrated old model with regular rotation",
             AND(C1305&lt;=2011,F1305&lt;=25),"Low: not new model and bad rotation",
             AND(E1305&gt;110,AND(C1305&lt;=2011,C1305&gt;=2000),F1305&lt;=25),"Low: overrated regular model with bad rotation",
             AND(E1305&gt;110,C1305&lt;2011,AND(F1305&lt;=100,F1305&gt;25)),"Low: overrated regular model (not new) with regular rotation",
             AND(E1305&gt;110,C1305&gt;2011,F1305&lt;=25),"Low: overrated new model with bad rotation"
)</f>
        <v>Moderate: fair price and regular to good rotation</v>
      </c>
    </row>
    <row r="1306" spans="1:8" x14ac:dyDescent="0.3">
      <c r="A1306" t="s">
        <v>16</v>
      </c>
      <c r="B1306" t="s">
        <v>281</v>
      </c>
      <c r="C1306">
        <v>2005</v>
      </c>
      <c r="D1306">
        <v>1533.3333333333333</v>
      </c>
      <c r="E1306">
        <v>108.65445271160957</v>
      </c>
      <c r="F1306">
        <v>102</v>
      </c>
      <c r="H1306" t="str" cm="1">
        <f t="array" ref="H1306">_xlfn.IFS(
             AND(E1306&gt;110,C1306&gt;2011,F1306&gt;100),"High: overrated, new and good rotation",
             AND(E1306&lt;90,C1306&gt;2011,F1306&gt;100),"High: underrated, new and good rotation",
             AND(E1306&lt;90,C1306&lt;2011,F1306&gt;100),"High: underrated, not too new but good rotation",
             AND(E1306&lt;=110,C1306&gt;2011,F1306&lt;=25),"Critic: well priced/underrated and new, but bad rotation",
             AND(E1306&gt;110,F1306&gt;100),"Top Tier: premium vehicules that tend to be sold above market prices",
             AND(E1306&gt;=90,E1306&lt;=110,F1306&gt;25),"Moderate: fair price and regular to good rotation",
             AND(E1306&lt;90,AND(C1306&lt;=2011,C1306&gt;=2000),AND(F1306&lt;100,F1306&gt;25)),"Moderate: underrated regular model and regular rotation",
             AND(E1306&lt;90,C1306&gt;2011,AND(F1306&lt;=100,F1306&gt;25)),"Moderate: underrated new model with regular rotation",
             AND(E1306&lt;90,C1306&lt;2000,AND(F1306&lt;=100,F1306&gt;25)),"Moderate: underrated old model with regular rotation",
             AND(C1306&lt;=2011,F1306&lt;=25),"Low: not new model and bad rotation",
             AND(E1306&gt;110,AND(C1306&lt;=2011,C1306&gt;=2000),F1306&lt;=25),"Low: overrated regular model with bad rotation",
             AND(E1306&gt;110,C1306&lt;2011,AND(F1306&lt;=100,F1306&gt;25)),"Low: overrated regular model (not new) with regular rotation",
             AND(E1306&gt;110,C1306&gt;2011,F1306&lt;=25),"Low: overrated new model with bad rotation"
)</f>
        <v>Moderate: fair price and regular to good rotation</v>
      </c>
    </row>
    <row r="1307" spans="1:8" x14ac:dyDescent="0.3">
      <c r="A1307" t="s">
        <v>16</v>
      </c>
      <c r="B1307" t="s">
        <v>281</v>
      </c>
      <c r="C1307">
        <v>2006</v>
      </c>
      <c r="D1307">
        <v>1745.8791208791208</v>
      </c>
      <c r="E1307">
        <v>89.449821452596282</v>
      </c>
      <c r="F1307">
        <v>91</v>
      </c>
      <c r="H1307" t="str" cm="1">
        <f t="array" ref="H1307">_xlfn.IFS(
             AND(E1307&gt;110,C1307&gt;2011,F1307&gt;100),"High: overrated, new and good rotation",
             AND(E1307&lt;90,C1307&gt;2011,F1307&gt;100),"High: underrated, new and good rotation",
             AND(E1307&lt;90,C1307&lt;2011,F1307&gt;100),"High: underrated, not too new but good rotation",
             AND(E1307&lt;=110,C1307&gt;2011,F1307&lt;=25),"Critic: well priced/underrated and new, but bad rotation",
             AND(E1307&gt;110,F1307&gt;100),"Top Tier: premium vehicules that tend to be sold above market prices",
             AND(E1307&gt;=90,E1307&lt;=110,F1307&gt;25),"Moderate: fair price and regular to good rotation",
             AND(E1307&lt;90,AND(C1307&lt;=2011,C1307&gt;=2000),AND(F1307&lt;100,F1307&gt;25)),"Moderate: underrated regular model and regular rotation",
             AND(E1307&lt;90,C1307&gt;2011,AND(F1307&lt;=100,F1307&gt;25)),"Moderate: underrated new model with regular rotation",
             AND(E1307&lt;90,C1307&lt;2000,AND(F1307&lt;=100,F1307&gt;25)),"Moderate: underrated old model with regular rotation",
             AND(C1307&lt;=2011,F1307&lt;=25),"Low: not new model and bad rotation",
             AND(E1307&gt;110,AND(C1307&lt;=2011,C1307&gt;=2000),F1307&lt;=25),"Low: overrated regular model with bad rotation",
             AND(E1307&gt;110,C1307&lt;2011,AND(F1307&lt;=100,F1307&gt;25)),"Low: overrated regular model (not new) with regular rotation",
             AND(E1307&gt;110,C1307&gt;2011,F1307&lt;=25),"Low: overrated new model with bad rotation"
)</f>
        <v>Moderate: underrated regular model and regular rotation</v>
      </c>
    </row>
    <row r="1308" spans="1:8" x14ac:dyDescent="0.3">
      <c r="A1308" t="s">
        <v>16</v>
      </c>
      <c r="B1308" t="s">
        <v>281</v>
      </c>
      <c r="C1308">
        <v>2007</v>
      </c>
      <c r="D1308">
        <v>3282.1428571428573</v>
      </c>
      <c r="E1308">
        <v>100.3291090786774</v>
      </c>
      <c r="F1308">
        <v>210</v>
      </c>
      <c r="H1308" t="str" cm="1">
        <f t="array" ref="H1308">_xlfn.IFS(
             AND(E1308&gt;110,C1308&gt;2011,F1308&gt;100),"High: overrated, new and good rotation",
             AND(E1308&lt;90,C1308&gt;2011,F1308&gt;100),"High: underrated, new and good rotation",
             AND(E1308&lt;90,C1308&lt;2011,F1308&gt;100),"High: underrated, not too new but good rotation",
             AND(E1308&lt;=110,C1308&gt;2011,F1308&lt;=25),"Critic: well priced/underrated and new, but bad rotation",
             AND(E1308&gt;110,F1308&gt;100),"Top Tier: premium vehicules that tend to be sold above market prices",
             AND(E1308&gt;=90,E1308&lt;=110,F1308&gt;25),"Moderate: fair price and regular to good rotation",
             AND(E1308&lt;90,AND(C1308&lt;=2011,C1308&gt;=2000),AND(F1308&lt;100,F1308&gt;25)),"Moderate: underrated regular model and regular rotation",
             AND(E1308&lt;90,C1308&gt;2011,AND(F1308&lt;=100,F1308&gt;25)),"Moderate: underrated new model with regular rotation",
             AND(E1308&lt;90,C1308&lt;2000,AND(F1308&lt;=100,F1308&gt;25)),"Moderate: underrated old model with regular rotation",
             AND(C1308&lt;=2011,F1308&lt;=25),"Low: not new model and bad rotation",
             AND(E1308&gt;110,AND(C1308&lt;=2011,C1308&gt;=2000),F1308&lt;=25),"Low: overrated regular model with bad rotation",
             AND(E1308&gt;110,C1308&lt;2011,AND(F1308&lt;=100,F1308&gt;25)),"Low: overrated regular model (not new) with regular rotation",
             AND(E1308&gt;110,C1308&gt;2011,F1308&lt;=25),"Low: overrated new model with bad rotation"
)</f>
        <v>Moderate: fair price and regular to good rotation</v>
      </c>
    </row>
    <row r="1309" spans="1:8" x14ac:dyDescent="0.3">
      <c r="A1309" t="s">
        <v>16</v>
      </c>
      <c r="B1309" t="s">
        <v>281</v>
      </c>
      <c r="C1309">
        <v>2008</v>
      </c>
      <c r="D1309">
        <v>4255.7407407407409</v>
      </c>
      <c r="E1309">
        <v>93.958216682132544</v>
      </c>
      <c r="F1309">
        <v>270</v>
      </c>
      <c r="H1309" t="str" cm="1">
        <f t="array" ref="H1309">_xlfn.IFS(
             AND(E1309&gt;110,C1309&gt;2011,F1309&gt;100),"High: overrated, new and good rotation",
             AND(E1309&lt;90,C1309&gt;2011,F1309&gt;100),"High: underrated, new and good rotation",
             AND(E1309&lt;90,C1309&lt;2011,F1309&gt;100),"High: underrated, not too new but good rotation",
             AND(E1309&lt;=110,C1309&gt;2011,F1309&lt;=25),"Critic: well priced/underrated and new, but bad rotation",
             AND(E1309&gt;110,F1309&gt;100),"Top Tier: premium vehicules that tend to be sold above market prices",
             AND(E1309&gt;=90,E1309&lt;=110,F1309&gt;25),"Moderate: fair price and regular to good rotation",
             AND(E1309&lt;90,AND(C1309&lt;=2011,C1309&gt;=2000),AND(F1309&lt;100,F1309&gt;25)),"Moderate: underrated regular model and regular rotation",
             AND(E1309&lt;90,C1309&gt;2011,AND(F1309&lt;=100,F1309&gt;25)),"Moderate: underrated new model with regular rotation",
             AND(E1309&lt;90,C1309&lt;2000,AND(F1309&lt;=100,F1309&gt;25)),"Moderate: underrated old model with regular rotation",
             AND(C1309&lt;=2011,F1309&lt;=25),"Low: not new model and bad rotation",
             AND(E1309&gt;110,AND(C1309&lt;=2011,C1309&gt;=2000),F1309&lt;=25),"Low: overrated regular model with bad rotation",
             AND(E1309&gt;110,C1309&lt;2011,AND(F1309&lt;=100,F1309&gt;25)),"Low: overrated regular model (not new) with regular rotation",
             AND(E1309&gt;110,C1309&gt;2011,F1309&lt;=25),"Low: overrated new model with bad rotation"
)</f>
        <v>Moderate: fair price and regular to good rotation</v>
      </c>
    </row>
    <row r="1310" spans="1:8" x14ac:dyDescent="0.3">
      <c r="A1310" t="s">
        <v>16</v>
      </c>
      <c r="B1310" t="s">
        <v>281</v>
      </c>
      <c r="C1310">
        <v>2009</v>
      </c>
      <c r="D1310">
        <v>4414.2857142857147</v>
      </c>
      <c r="E1310">
        <v>103.37285721467447</v>
      </c>
      <c r="F1310">
        <v>98</v>
      </c>
      <c r="H1310" t="str" cm="1">
        <f t="array" ref="H1310">_xlfn.IFS(
             AND(E1310&gt;110,C1310&gt;2011,F1310&gt;100),"High: overrated, new and good rotation",
             AND(E1310&lt;90,C1310&gt;2011,F1310&gt;100),"High: underrated, new and good rotation",
             AND(E1310&lt;90,C1310&lt;2011,F1310&gt;100),"High: underrated, not too new but good rotation",
             AND(E1310&lt;=110,C1310&gt;2011,F1310&lt;=25),"Critic: well priced/underrated and new, but bad rotation",
             AND(E1310&gt;110,F1310&gt;100),"Top Tier: premium vehicules that tend to be sold above market prices",
             AND(E1310&gt;=90,E1310&lt;=110,F1310&gt;25),"Moderate: fair price and regular to good rotation",
             AND(E1310&lt;90,AND(C1310&lt;=2011,C1310&gt;=2000),AND(F1310&lt;100,F1310&gt;25)),"Moderate: underrated regular model and regular rotation",
             AND(E1310&lt;90,C1310&gt;2011,AND(F1310&lt;=100,F1310&gt;25)),"Moderate: underrated new model with regular rotation",
             AND(E1310&lt;90,C1310&lt;2000,AND(F1310&lt;=100,F1310&gt;25)),"Moderate: underrated old model with regular rotation",
             AND(C1310&lt;=2011,F1310&lt;=25),"Low: not new model and bad rotation",
             AND(E1310&gt;110,AND(C1310&lt;=2011,C1310&gt;=2000),F1310&lt;=25),"Low: overrated regular model with bad rotation",
             AND(E1310&gt;110,C1310&lt;2011,AND(F1310&lt;=100,F1310&gt;25)),"Low: overrated regular model (not new) with regular rotation",
             AND(E1310&gt;110,C1310&gt;2011,F1310&lt;=25),"Low: overrated new model with bad rotation"
)</f>
        <v>Moderate: fair price and regular to good rotation</v>
      </c>
    </row>
    <row r="1311" spans="1:8" x14ac:dyDescent="0.3">
      <c r="A1311" t="s">
        <v>16</v>
      </c>
      <c r="B1311" t="s">
        <v>281</v>
      </c>
      <c r="C1311">
        <v>2010</v>
      </c>
      <c r="D1311">
        <v>5763.7631578947367</v>
      </c>
      <c r="E1311">
        <v>96.406992025886112</v>
      </c>
      <c r="F1311">
        <v>190</v>
      </c>
      <c r="H1311" t="str" cm="1">
        <f t="array" ref="H1311">_xlfn.IFS(
             AND(E1311&gt;110,C1311&gt;2011,F1311&gt;100),"High: overrated, new and good rotation",
             AND(E1311&lt;90,C1311&gt;2011,F1311&gt;100),"High: underrated, new and good rotation",
             AND(E1311&lt;90,C1311&lt;2011,F1311&gt;100),"High: underrated, not too new but good rotation",
             AND(E1311&lt;=110,C1311&gt;2011,F1311&lt;=25),"Critic: well priced/underrated and new, but bad rotation",
             AND(E1311&gt;110,F1311&gt;100),"Top Tier: premium vehicules that tend to be sold above market prices",
             AND(E1311&gt;=90,E1311&lt;=110,F1311&gt;25),"Moderate: fair price and regular to good rotation",
             AND(E1311&lt;90,AND(C1311&lt;=2011,C1311&gt;=2000),AND(F1311&lt;100,F1311&gt;25)),"Moderate: underrated regular model and regular rotation",
             AND(E1311&lt;90,C1311&gt;2011,AND(F1311&lt;=100,F1311&gt;25)),"Moderate: underrated new model with regular rotation",
             AND(E1311&lt;90,C1311&lt;2000,AND(F1311&lt;=100,F1311&gt;25)),"Moderate: underrated old model with regular rotation",
             AND(C1311&lt;=2011,F1311&lt;=25),"Low: not new model and bad rotation",
             AND(E1311&gt;110,AND(C1311&lt;=2011,C1311&gt;=2000),F1311&lt;=25),"Low: overrated regular model with bad rotation",
             AND(E1311&gt;110,C1311&lt;2011,AND(F1311&lt;=100,F1311&gt;25)),"Low: overrated regular model (not new) with regular rotation",
             AND(E1311&gt;110,C1311&gt;2011,F1311&lt;=25),"Low: overrated new model with bad rotation"
)</f>
        <v>Moderate: fair price and regular to good rotation</v>
      </c>
    </row>
    <row r="1312" spans="1:8" x14ac:dyDescent="0.3">
      <c r="A1312" t="s">
        <v>16</v>
      </c>
      <c r="B1312" t="s">
        <v>282</v>
      </c>
      <c r="C1312">
        <v>1999</v>
      </c>
      <c r="D1312">
        <v>1550</v>
      </c>
      <c r="E1312">
        <v>131.30227001194743</v>
      </c>
      <c r="F1312">
        <v>2</v>
      </c>
      <c r="H1312" t="str" cm="1">
        <f t="array" ref="H1312">_xlfn.IFS(
             AND(E1312&gt;110,C1312&gt;2011,F1312&gt;100),"High: overrated, new and good rotation",
             AND(E1312&lt;90,C1312&gt;2011,F1312&gt;100),"High: underrated, new and good rotation",
             AND(E1312&lt;90,C1312&lt;2011,F1312&gt;100),"High: underrated, not too new but good rotation",
             AND(E1312&lt;=110,C1312&gt;2011,F1312&lt;=25),"Critic: well priced/underrated and new, but bad rotation",
             AND(E1312&gt;110,F1312&gt;100),"Top Tier: premium vehicules that tend to be sold above market prices",
             AND(E1312&gt;=90,E1312&lt;=110,F1312&gt;25),"Moderate: fair price and regular to good rotation",
             AND(E1312&lt;90,AND(C1312&lt;=2011,C1312&gt;=2000),AND(F1312&lt;100,F1312&gt;25)),"Moderate: underrated regular model and regular rotation",
             AND(E1312&lt;90,C1312&gt;2011,AND(F1312&lt;=100,F1312&gt;25)),"Moderate: underrated new model with regular rotation",
             AND(E1312&lt;90,C1312&lt;2000,AND(F1312&lt;=100,F1312&gt;25)),"Moderate: underrated old model with regular rotation",
             AND(C1312&lt;=2011,F1312&lt;=25),"Low: not new model and bad rotation",
             AND(E1312&gt;110,AND(C1312&lt;=2011,C1312&gt;=2000),F1312&lt;=25),"Low: overrated regular model with bad rotation",
             AND(E1312&gt;110,C1312&lt;2011,AND(F1312&lt;=100,F1312&gt;25)),"Low: overrated regular model (not new) with regular rotation",
             AND(E1312&gt;110,C1312&gt;2011,F1312&lt;=25),"Low: overrated new model with bad rotation"
)</f>
        <v>Low: not new model and bad rotation</v>
      </c>
    </row>
    <row r="1313" spans="1:8" x14ac:dyDescent="0.3">
      <c r="A1313" t="s">
        <v>16</v>
      </c>
      <c r="B1313" t="s">
        <v>282</v>
      </c>
      <c r="C1313">
        <v>2000</v>
      </c>
      <c r="D1313">
        <v>1016.6666666666666</v>
      </c>
      <c r="E1313">
        <v>138.63636363636363</v>
      </c>
      <c r="F1313">
        <v>3</v>
      </c>
      <c r="H1313" t="str" cm="1">
        <f t="array" ref="H1313">_xlfn.IFS(
             AND(E1313&gt;110,C1313&gt;2011,F1313&gt;100),"High: overrated, new and good rotation",
             AND(E1313&lt;90,C1313&gt;2011,F1313&gt;100),"High: underrated, new and good rotation",
             AND(E1313&lt;90,C1313&lt;2011,F1313&gt;100),"High: underrated, not too new but good rotation",
             AND(E1313&lt;=110,C1313&gt;2011,F1313&lt;=25),"Critic: well priced/underrated and new, but bad rotation",
             AND(E1313&gt;110,F1313&gt;100),"Top Tier: premium vehicules that tend to be sold above market prices",
             AND(E1313&gt;=90,E1313&lt;=110,F1313&gt;25),"Moderate: fair price and regular to good rotation",
             AND(E1313&lt;90,AND(C1313&lt;=2011,C1313&gt;=2000),AND(F1313&lt;100,F1313&gt;25)),"Moderate: underrated regular model and regular rotation",
             AND(E1313&lt;90,C1313&gt;2011,AND(F1313&lt;=100,F1313&gt;25)),"Moderate: underrated new model with regular rotation",
             AND(E1313&lt;90,C1313&lt;2000,AND(F1313&lt;=100,F1313&gt;25)),"Moderate: underrated old model with regular rotation",
             AND(C1313&lt;=2011,F1313&lt;=25),"Low: not new model and bad rotation",
             AND(E1313&gt;110,AND(C1313&lt;=2011,C1313&gt;=2000),F1313&lt;=25),"Low: overrated regular model with bad rotation",
             AND(E1313&gt;110,C1313&lt;2011,AND(F1313&lt;=100,F1313&gt;25)),"Low: overrated regular model (not new) with regular rotation",
             AND(E1313&gt;110,C1313&gt;2011,F1313&lt;=25),"Low: overrated new model with bad rotation"
)</f>
        <v>Low: not new model and bad rotation</v>
      </c>
    </row>
    <row r="1314" spans="1:8" x14ac:dyDescent="0.3">
      <c r="A1314" t="s">
        <v>16</v>
      </c>
      <c r="B1314" t="s">
        <v>282</v>
      </c>
      <c r="C1314">
        <v>2002</v>
      </c>
      <c r="D1314">
        <v>1900</v>
      </c>
      <c r="E1314">
        <v>142.53246753246754</v>
      </c>
      <c r="F1314">
        <v>2</v>
      </c>
      <c r="H1314" t="str" cm="1">
        <f t="array" ref="H1314">_xlfn.IFS(
             AND(E1314&gt;110,C1314&gt;2011,F1314&gt;100),"High: overrated, new and good rotation",
             AND(E1314&lt;90,C1314&gt;2011,F1314&gt;100),"High: underrated, new and good rotation",
             AND(E1314&lt;90,C1314&lt;2011,F1314&gt;100),"High: underrated, not too new but good rotation",
             AND(E1314&lt;=110,C1314&gt;2011,F1314&lt;=25),"Critic: well priced/underrated and new, but bad rotation",
             AND(E1314&gt;110,F1314&gt;100),"Top Tier: premium vehicules that tend to be sold above market prices",
             AND(E1314&gt;=90,E1314&lt;=110,F1314&gt;25),"Moderate: fair price and regular to good rotation",
             AND(E1314&lt;90,AND(C1314&lt;=2011,C1314&gt;=2000),AND(F1314&lt;100,F1314&gt;25)),"Moderate: underrated regular model and regular rotation",
             AND(E1314&lt;90,C1314&gt;2011,AND(F1314&lt;=100,F1314&gt;25)),"Moderate: underrated new model with regular rotation",
             AND(E1314&lt;90,C1314&lt;2000,AND(F1314&lt;=100,F1314&gt;25)),"Moderate: underrated old model with regular rotation",
             AND(C1314&lt;=2011,F1314&lt;=25),"Low: not new model and bad rotation",
             AND(E1314&gt;110,AND(C1314&lt;=2011,C1314&gt;=2000),F1314&lt;=25),"Low: overrated regular model with bad rotation",
             AND(E1314&gt;110,C1314&lt;2011,AND(F1314&lt;=100,F1314&gt;25)),"Low: overrated regular model (not new) with regular rotation",
             AND(E1314&gt;110,C1314&gt;2011,F1314&lt;=25),"Low: overrated new model with bad rotation"
)</f>
        <v>Low: not new model and bad rotation</v>
      </c>
    </row>
    <row r="1315" spans="1:8" x14ac:dyDescent="0.3">
      <c r="A1315" t="s">
        <v>16</v>
      </c>
      <c r="B1315" t="s">
        <v>282</v>
      </c>
      <c r="C1315">
        <v>2003</v>
      </c>
      <c r="D1315">
        <v>800</v>
      </c>
      <c r="E1315">
        <v>62.434728392175202</v>
      </c>
      <c r="F1315">
        <v>3</v>
      </c>
      <c r="H1315" t="str" cm="1">
        <f t="array" ref="H1315">_xlfn.IFS(
             AND(E1315&gt;110,C1315&gt;2011,F1315&gt;100),"High: overrated, new and good rotation",
             AND(E1315&lt;90,C1315&gt;2011,F1315&gt;100),"High: underrated, new and good rotation",
             AND(E1315&lt;90,C1315&lt;2011,F1315&gt;100),"High: underrated, not too new but good rotation",
             AND(E1315&lt;=110,C1315&gt;2011,F1315&lt;=25),"Critic: well priced/underrated and new, but bad rotation",
             AND(E1315&gt;110,F1315&gt;100),"Top Tier: premium vehicules that tend to be sold above market prices",
             AND(E1315&gt;=90,E1315&lt;=110,F1315&gt;25),"Moderate: fair price and regular to good rotation",
             AND(E1315&lt;90,AND(C1315&lt;=2011,C1315&gt;=2000),AND(F1315&lt;100,F1315&gt;25)),"Moderate: underrated regular model and regular rotation",
             AND(E1315&lt;90,C1315&gt;2011,AND(F1315&lt;=100,F1315&gt;25)),"Moderate: underrated new model with regular rotation",
             AND(E1315&lt;90,C1315&lt;2000,AND(F1315&lt;=100,F1315&gt;25)),"Moderate: underrated old model with regular rotation",
             AND(C1315&lt;=2011,F1315&lt;=25),"Low: not new model and bad rotation",
             AND(E1315&gt;110,AND(C1315&lt;=2011,C1315&gt;=2000),F1315&lt;=25),"Low: overrated regular model with bad rotation",
             AND(E1315&gt;110,C1315&lt;2011,AND(F1315&lt;=100,F1315&gt;25)),"Low: overrated regular model (not new) with regular rotation",
             AND(E1315&gt;110,C1315&gt;2011,F1315&lt;=25),"Low: overrated new model with bad rotation"
)</f>
        <v>Low: not new model and bad rotation</v>
      </c>
    </row>
    <row r="1316" spans="1:8" x14ac:dyDescent="0.3">
      <c r="A1316" t="s">
        <v>16</v>
      </c>
      <c r="B1316" t="s">
        <v>282</v>
      </c>
      <c r="C1316">
        <v>2010</v>
      </c>
      <c r="D1316">
        <v>6550</v>
      </c>
      <c r="E1316">
        <v>105.29047557737577</v>
      </c>
      <c r="F1316">
        <v>15</v>
      </c>
      <c r="H1316" t="str" cm="1">
        <f t="array" ref="H1316">_xlfn.IFS(
             AND(E1316&gt;110,C1316&gt;2011,F1316&gt;100),"High: overrated, new and good rotation",
             AND(E1316&lt;90,C1316&gt;2011,F1316&gt;100),"High: underrated, new and good rotation",
             AND(E1316&lt;90,C1316&lt;2011,F1316&gt;100),"High: underrated, not too new but good rotation",
             AND(E1316&lt;=110,C1316&gt;2011,F1316&lt;=25),"Critic: well priced/underrated and new, but bad rotation",
             AND(E1316&gt;110,F1316&gt;100),"Top Tier: premium vehicules that tend to be sold above market prices",
             AND(E1316&gt;=90,E1316&lt;=110,F1316&gt;25),"Moderate: fair price and regular to good rotation",
             AND(E1316&lt;90,AND(C1316&lt;=2011,C1316&gt;=2000),AND(F1316&lt;100,F1316&gt;25)),"Moderate: underrated regular model and regular rotation",
             AND(E1316&lt;90,C1316&gt;2011,AND(F1316&lt;=100,F1316&gt;25)),"Moderate: underrated new model with regular rotation",
             AND(E1316&lt;90,C1316&lt;2000,AND(F1316&lt;=100,F1316&gt;25)),"Moderate: underrated old model with regular rotation",
             AND(C1316&lt;=2011,F1316&lt;=25),"Low: not new model and bad rotation",
             AND(E1316&gt;110,AND(C1316&lt;=2011,C1316&gt;=2000),F1316&lt;=25),"Low: overrated regular model with bad rotation",
             AND(E1316&gt;110,C1316&lt;2011,AND(F1316&lt;=100,F1316&gt;25)),"Low: overrated regular model (not new) with regular rotation",
             AND(E1316&gt;110,C1316&gt;2011,F1316&lt;=25),"Low: overrated new model with bad rotation"
)</f>
        <v>Low: not new model and bad rotation</v>
      </c>
    </row>
    <row r="1317" spans="1:8" x14ac:dyDescent="0.3">
      <c r="A1317" t="s">
        <v>16</v>
      </c>
      <c r="B1317" t="s">
        <v>283</v>
      </c>
      <c r="C1317">
        <v>2001</v>
      </c>
      <c r="D1317">
        <v>1113.4615384615386</v>
      </c>
      <c r="E1317">
        <v>98.236431564281048</v>
      </c>
      <c r="F1317">
        <v>52</v>
      </c>
      <c r="H1317" t="str" cm="1">
        <f t="array" ref="H1317">_xlfn.IFS(
             AND(E1317&gt;110,C1317&gt;2011,F1317&gt;100),"High: overrated, new and good rotation",
             AND(E1317&lt;90,C1317&gt;2011,F1317&gt;100),"High: underrated, new and good rotation",
             AND(E1317&lt;90,C1317&lt;2011,F1317&gt;100),"High: underrated, not too new but good rotation",
             AND(E1317&lt;=110,C1317&gt;2011,F1317&lt;=25),"Critic: well priced/underrated and new, but bad rotation",
             AND(E1317&gt;110,F1317&gt;100),"Top Tier: premium vehicules that tend to be sold above market prices",
             AND(E1317&gt;=90,E1317&lt;=110,F1317&gt;25),"Moderate: fair price and regular to good rotation",
             AND(E1317&lt;90,AND(C1317&lt;=2011,C1317&gt;=2000),AND(F1317&lt;100,F1317&gt;25)),"Moderate: underrated regular model and regular rotation",
             AND(E1317&lt;90,C1317&gt;2011,AND(F1317&lt;=100,F1317&gt;25)),"Moderate: underrated new model with regular rotation",
             AND(E1317&lt;90,C1317&lt;2000,AND(F1317&lt;=100,F1317&gt;25)),"Moderate: underrated old model with regular rotation",
             AND(C1317&lt;=2011,F1317&lt;=25),"Low: not new model and bad rotation",
             AND(E1317&gt;110,AND(C1317&lt;=2011,C1317&gt;=2000),F1317&lt;=25),"Low: overrated regular model with bad rotation",
             AND(E1317&gt;110,C1317&lt;2011,AND(F1317&lt;=100,F1317&gt;25)),"Low: overrated regular model (not new) with regular rotation",
             AND(E1317&gt;110,C1317&gt;2011,F1317&lt;=25),"Low: overrated new model with bad rotation"
)</f>
        <v>Moderate: fair price and regular to good rotation</v>
      </c>
    </row>
    <row r="1318" spans="1:8" x14ac:dyDescent="0.3">
      <c r="A1318" t="s">
        <v>16</v>
      </c>
      <c r="B1318" t="s">
        <v>283</v>
      </c>
      <c r="C1318">
        <v>2002</v>
      </c>
      <c r="D1318">
        <v>1432</v>
      </c>
      <c r="E1318">
        <v>93.866018887500516</v>
      </c>
      <c r="F1318">
        <v>25</v>
      </c>
      <c r="H1318" t="str" cm="1">
        <f t="array" ref="H1318">_xlfn.IFS(
             AND(E1318&gt;110,C1318&gt;2011,F1318&gt;100),"High: overrated, new and good rotation",
             AND(E1318&lt;90,C1318&gt;2011,F1318&gt;100),"High: underrated, new and good rotation",
             AND(E1318&lt;90,C1318&lt;2011,F1318&gt;100),"High: underrated, not too new but good rotation",
             AND(E1318&lt;=110,C1318&gt;2011,F1318&lt;=25),"Critic: well priced/underrated and new, but bad rotation",
             AND(E1318&gt;110,F1318&gt;100),"Top Tier: premium vehicules that tend to be sold above market prices",
             AND(E1318&gt;=90,E1318&lt;=110,F1318&gt;25),"Moderate: fair price and regular to good rotation",
             AND(E1318&lt;90,AND(C1318&lt;=2011,C1318&gt;=2000),AND(F1318&lt;100,F1318&gt;25)),"Moderate: underrated regular model and regular rotation",
             AND(E1318&lt;90,C1318&gt;2011,AND(F1318&lt;=100,F1318&gt;25)),"Moderate: underrated new model with regular rotation",
             AND(E1318&lt;90,C1318&lt;2000,AND(F1318&lt;=100,F1318&gt;25)),"Moderate: underrated old model with regular rotation",
             AND(C1318&lt;=2011,F1318&lt;=25),"Low: not new model and bad rotation",
             AND(E1318&gt;110,AND(C1318&lt;=2011,C1318&gt;=2000),F1318&lt;=25),"Low: overrated regular model with bad rotation",
             AND(E1318&gt;110,C1318&lt;2011,AND(F1318&lt;=100,F1318&gt;25)),"Low: overrated regular model (not new) with regular rotation",
             AND(E1318&gt;110,C1318&gt;2011,F1318&lt;=25),"Low: overrated new model with bad rotation"
)</f>
        <v>Low: not new model and bad rotation</v>
      </c>
    </row>
    <row r="1319" spans="1:8" x14ac:dyDescent="0.3">
      <c r="A1319" t="s">
        <v>16</v>
      </c>
      <c r="B1319" t="s">
        <v>283</v>
      </c>
      <c r="C1319">
        <v>2003</v>
      </c>
      <c r="D1319">
        <v>1566.949152542373</v>
      </c>
      <c r="E1319">
        <v>99.609714027248884</v>
      </c>
      <c r="F1319">
        <v>59</v>
      </c>
      <c r="H1319" t="str" cm="1">
        <f t="array" ref="H1319">_xlfn.IFS(
             AND(E1319&gt;110,C1319&gt;2011,F1319&gt;100),"High: overrated, new and good rotation",
             AND(E1319&lt;90,C1319&gt;2011,F1319&gt;100),"High: underrated, new and good rotation",
             AND(E1319&lt;90,C1319&lt;2011,F1319&gt;100),"High: underrated, not too new but good rotation",
             AND(E1319&lt;=110,C1319&gt;2011,F1319&lt;=25),"Critic: well priced/underrated and new, but bad rotation",
             AND(E1319&gt;110,F1319&gt;100),"Top Tier: premium vehicules that tend to be sold above market prices",
             AND(E1319&gt;=90,E1319&lt;=110,F1319&gt;25),"Moderate: fair price and regular to good rotation",
             AND(E1319&lt;90,AND(C1319&lt;=2011,C1319&gt;=2000),AND(F1319&lt;100,F1319&gt;25)),"Moderate: underrated regular model and regular rotation",
             AND(E1319&lt;90,C1319&gt;2011,AND(F1319&lt;=100,F1319&gt;25)),"Moderate: underrated new model with regular rotation",
             AND(E1319&lt;90,C1319&lt;2000,AND(F1319&lt;=100,F1319&gt;25)),"Moderate: underrated old model with regular rotation",
             AND(C1319&lt;=2011,F1319&lt;=25),"Low: not new model and bad rotation",
             AND(E1319&gt;110,AND(C1319&lt;=2011,C1319&gt;=2000),F1319&lt;=25),"Low: overrated regular model with bad rotation",
             AND(E1319&gt;110,C1319&lt;2011,AND(F1319&lt;=100,F1319&gt;25)),"Low: overrated regular model (not new) with regular rotation",
             AND(E1319&gt;110,C1319&gt;2011,F1319&lt;=25),"Low: overrated new model with bad rotation"
)</f>
        <v>Moderate: fair price and regular to good rotation</v>
      </c>
    </row>
    <row r="1320" spans="1:8" x14ac:dyDescent="0.3">
      <c r="A1320" t="s">
        <v>16</v>
      </c>
      <c r="B1320" t="s">
        <v>283</v>
      </c>
      <c r="C1320">
        <v>2004</v>
      </c>
      <c r="D1320">
        <v>1877.9069767441861</v>
      </c>
      <c r="E1320">
        <v>95.620629631234749</v>
      </c>
      <c r="F1320">
        <v>43</v>
      </c>
      <c r="H1320" t="str" cm="1">
        <f t="array" ref="H1320">_xlfn.IFS(
             AND(E1320&gt;110,C1320&gt;2011,F1320&gt;100),"High: overrated, new and good rotation",
             AND(E1320&lt;90,C1320&gt;2011,F1320&gt;100),"High: underrated, new and good rotation",
             AND(E1320&lt;90,C1320&lt;2011,F1320&gt;100),"High: underrated, not too new but good rotation",
             AND(E1320&lt;=110,C1320&gt;2011,F1320&lt;=25),"Critic: well priced/underrated and new, but bad rotation",
             AND(E1320&gt;110,F1320&gt;100),"Top Tier: premium vehicules that tend to be sold above market prices",
             AND(E1320&gt;=90,E1320&lt;=110,F1320&gt;25),"Moderate: fair price and regular to good rotation",
             AND(E1320&lt;90,AND(C1320&lt;=2011,C1320&gt;=2000),AND(F1320&lt;100,F1320&gt;25)),"Moderate: underrated regular model and regular rotation",
             AND(E1320&lt;90,C1320&gt;2011,AND(F1320&lt;=100,F1320&gt;25)),"Moderate: underrated new model with regular rotation",
             AND(E1320&lt;90,C1320&lt;2000,AND(F1320&lt;=100,F1320&gt;25)),"Moderate: underrated old model with regular rotation",
             AND(C1320&lt;=2011,F1320&lt;=25),"Low: not new model and bad rotation",
             AND(E1320&gt;110,AND(C1320&lt;=2011,C1320&gt;=2000),F1320&lt;=25),"Low: overrated regular model with bad rotation",
             AND(E1320&gt;110,C1320&lt;2011,AND(F1320&lt;=100,F1320&gt;25)),"Low: overrated regular model (not new) with regular rotation",
             AND(E1320&gt;110,C1320&gt;2011,F1320&lt;=25),"Low: overrated new model with bad rotation"
)</f>
        <v>Moderate: fair price and regular to good rotation</v>
      </c>
    </row>
    <row r="1321" spans="1:8" x14ac:dyDescent="0.3">
      <c r="A1321" t="s">
        <v>16</v>
      </c>
      <c r="B1321" t="s">
        <v>283</v>
      </c>
      <c r="C1321">
        <v>2005</v>
      </c>
      <c r="D1321">
        <v>2646.5163934426228</v>
      </c>
      <c r="E1321">
        <v>108.16828880500353</v>
      </c>
      <c r="F1321">
        <v>244</v>
      </c>
      <c r="H1321" t="str" cm="1">
        <f t="array" ref="H1321">_xlfn.IFS(
             AND(E1321&gt;110,C1321&gt;2011,F1321&gt;100),"High: overrated, new and good rotation",
             AND(E1321&lt;90,C1321&gt;2011,F1321&gt;100),"High: underrated, new and good rotation",
             AND(E1321&lt;90,C1321&lt;2011,F1321&gt;100),"High: underrated, not too new but good rotation",
             AND(E1321&lt;=110,C1321&gt;2011,F1321&lt;=25),"Critic: well priced/underrated and new, but bad rotation",
             AND(E1321&gt;110,F1321&gt;100),"Top Tier: premium vehicules that tend to be sold above market prices",
             AND(E1321&gt;=90,E1321&lt;=110,F1321&gt;25),"Moderate: fair price and regular to good rotation",
             AND(E1321&lt;90,AND(C1321&lt;=2011,C1321&gt;=2000),AND(F1321&lt;100,F1321&gt;25)),"Moderate: underrated regular model and regular rotation",
             AND(E1321&lt;90,C1321&gt;2011,AND(F1321&lt;=100,F1321&gt;25)),"Moderate: underrated new model with regular rotation",
             AND(E1321&lt;90,C1321&lt;2000,AND(F1321&lt;=100,F1321&gt;25)),"Moderate: underrated old model with regular rotation",
             AND(C1321&lt;=2011,F1321&lt;=25),"Low: not new model and bad rotation",
             AND(E1321&gt;110,AND(C1321&lt;=2011,C1321&gt;=2000),F1321&lt;=25),"Low: overrated regular model with bad rotation",
             AND(E1321&gt;110,C1321&lt;2011,AND(F1321&lt;=100,F1321&gt;25)),"Low: overrated regular model (not new) with regular rotation",
             AND(E1321&gt;110,C1321&gt;2011,F1321&lt;=25),"Low: overrated new model with bad rotation"
)</f>
        <v>Moderate: fair price and regular to good rotation</v>
      </c>
    </row>
    <row r="1322" spans="1:8" x14ac:dyDescent="0.3">
      <c r="A1322" t="s">
        <v>16</v>
      </c>
      <c r="B1322" t="s">
        <v>283</v>
      </c>
      <c r="C1322">
        <v>2006</v>
      </c>
      <c r="D1322">
        <v>2920.1282051282051</v>
      </c>
      <c r="E1322">
        <v>102.54675869766211</v>
      </c>
      <c r="F1322">
        <v>195</v>
      </c>
      <c r="H1322" t="str" cm="1">
        <f t="array" ref="H1322">_xlfn.IFS(
             AND(E1322&gt;110,C1322&gt;2011,F1322&gt;100),"High: overrated, new and good rotation",
             AND(E1322&lt;90,C1322&gt;2011,F1322&gt;100),"High: underrated, new and good rotation",
             AND(E1322&lt;90,C1322&lt;2011,F1322&gt;100),"High: underrated, not too new but good rotation",
             AND(E1322&lt;=110,C1322&gt;2011,F1322&lt;=25),"Critic: well priced/underrated and new, but bad rotation",
             AND(E1322&gt;110,F1322&gt;100),"Top Tier: premium vehicules that tend to be sold above market prices",
             AND(E1322&gt;=90,E1322&lt;=110,F1322&gt;25),"Moderate: fair price and regular to good rotation",
             AND(E1322&lt;90,AND(C1322&lt;=2011,C1322&gt;=2000),AND(F1322&lt;100,F1322&gt;25)),"Moderate: underrated regular model and regular rotation",
             AND(E1322&lt;90,C1322&gt;2011,AND(F1322&lt;=100,F1322&gt;25)),"Moderate: underrated new model with regular rotation",
             AND(E1322&lt;90,C1322&lt;2000,AND(F1322&lt;=100,F1322&gt;25)),"Moderate: underrated old model with regular rotation",
             AND(C1322&lt;=2011,F1322&lt;=25),"Low: not new model and bad rotation",
             AND(E1322&gt;110,AND(C1322&lt;=2011,C1322&gt;=2000),F1322&lt;=25),"Low: overrated regular model with bad rotation",
             AND(E1322&gt;110,C1322&lt;2011,AND(F1322&lt;=100,F1322&gt;25)),"Low: overrated regular model (not new) with regular rotation",
             AND(E1322&gt;110,C1322&gt;2011,F1322&lt;=25),"Low: overrated new model with bad rotation"
)</f>
        <v>Moderate: fair price and regular to good rotation</v>
      </c>
    </row>
    <row r="1323" spans="1:8" x14ac:dyDescent="0.3">
      <c r="A1323" t="s">
        <v>16</v>
      </c>
      <c r="B1323" t="s">
        <v>283</v>
      </c>
      <c r="C1323">
        <v>2007</v>
      </c>
      <c r="D1323">
        <v>3471.0344827586205</v>
      </c>
      <c r="E1323">
        <v>94.107986625908467</v>
      </c>
      <c r="F1323">
        <v>145</v>
      </c>
      <c r="H1323" t="str" cm="1">
        <f t="array" ref="H1323">_xlfn.IFS(
             AND(E1323&gt;110,C1323&gt;2011,F1323&gt;100),"High: overrated, new and good rotation",
             AND(E1323&lt;90,C1323&gt;2011,F1323&gt;100),"High: underrated, new and good rotation",
             AND(E1323&lt;90,C1323&lt;2011,F1323&gt;100),"High: underrated, not too new but good rotation",
             AND(E1323&lt;=110,C1323&gt;2011,F1323&lt;=25),"Critic: well priced/underrated and new, but bad rotation",
             AND(E1323&gt;110,F1323&gt;100),"Top Tier: premium vehicules that tend to be sold above market prices",
             AND(E1323&gt;=90,E1323&lt;=110,F1323&gt;25),"Moderate: fair price and regular to good rotation",
             AND(E1323&lt;90,AND(C1323&lt;=2011,C1323&gt;=2000),AND(F1323&lt;100,F1323&gt;25)),"Moderate: underrated regular model and regular rotation",
             AND(E1323&lt;90,C1323&gt;2011,AND(F1323&lt;=100,F1323&gt;25)),"Moderate: underrated new model with regular rotation",
             AND(E1323&lt;90,C1323&lt;2000,AND(F1323&lt;=100,F1323&gt;25)),"Moderate: underrated old model with regular rotation",
             AND(C1323&lt;=2011,F1323&lt;=25),"Low: not new model and bad rotation",
             AND(E1323&gt;110,AND(C1323&lt;=2011,C1323&gt;=2000),F1323&lt;=25),"Low: overrated regular model with bad rotation",
             AND(E1323&gt;110,C1323&lt;2011,AND(F1323&lt;=100,F1323&gt;25)),"Low: overrated regular model (not new) with regular rotation",
             AND(E1323&gt;110,C1323&gt;2011,F1323&lt;=25),"Low: overrated new model with bad rotation"
)</f>
        <v>Moderate: fair price and regular to good rotation</v>
      </c>
    </row>
    <row r="1324" spans="1:8" x14ac:dyDescent="0.3">
      <c r="A1324" t="s">
        <v>16</v>
      </c>
      <c r="B1324" t="s">
        <v>283</v>
      </c>
      <c r="C1324">
        <v>2008</v>
      </c>
      <c r="D1324">
        <v>6886.2903225806449</v>
      </c>
      <c r="E1324">
        <v>100.07686573288707</v>
      </c>
      <c r="F1324">
        <v>372</v>
      </c>
      <c r="H1324" t="str" cm="1">
        <f t="array" ref="H1324">_xlfn.IFS(
             AND(E1324&gt;110,C1324&gt;2011,F1324&gt;100),"High: overrated, new and good rotation",
             AND(E1324&lt;90,C1324&gt;2011,F1324&gt;100),"High: underrated, new and good rotation",
             AND(E1324&lt;90,C1324&lt;2011,F1324&gt;100),"High: underrated, not too new but good rotation",
             AND(E1324&lt;=110,C1324&gt;2011,F1324&lt;=25),"Critic: well priced/underrated and new, but bad rotation",
             AND(E1324&gt;110,F1324&gt;100),"Top Tier: premium vehicules that tend to be sold above market prices",
             AND(E1324&gt;=90,E1324&lt;=110,F1324&gt;25),"Moderate: fair price and regular to good rotation",
             AND(E1324&lt;90,AND(C1324&lt;=2011,C1324&gt;=2000),AND(F1324&lt;100,F1324&gt;25)),"Moderate: underrated regular model and regular rotation",
             AND(E1324&lt;90,C1324&gt;2011,AND(F1324&lt;=100,F1324&gt;25)),"Moderate: underrated new model with regular rotation",
             AND(E1324&lt;90,C1324&lt;2000,AND(F1324&lt;=100,F1324&gt;25)),"Moderate: underrated old model with regular rotation",
             AND(C1324&lt;=2011,F1324&lt;=25),"Low: not new model and bad rotation",
             AND(E1324&gt;110,AND(C1324&lt;=2011,C1324&gt;=2000),F1324&lt;=25),"Low: overrated regular model with bad rotation",
             AND(E1324&gt;110,C1324&lt;2011,AND(F1324&lt;=100,F1324&gt;25)),"Low: overrated regular model (not new) with regular rotation",
             AND(E1324&gt;110,C1324&gt;2011,F1324&lt;=25),"Low: overrated new model with bad rotation"
)</f>
        <v>Moderate: fair price and regular to good rotation</v>
      </c>
    </row>
    <row r="1325" spans="1:8" x14ac:dyDescent="0.3">
      <c r="A1325" t="s">
        <v>16</v>
      </c>
      <c r="B1325" t="s">
        <v>283</v>
      </c>
      <c r="C1325">
        <v>2009</v>
      </c>
      <c r="D1325">
        <v>7715.942028985507</v>
      </c>
      <c r="E1325">
        <v>102.24602776562375</v>
      </c>
      <c r="F1325">
        <v>138</v>
      </c>
      <c r="H1325" t="str" cm="1">
        <f t="array" ref="H1325">_xlfn.IFS(
             AND(E1325&gt;110,C1325&gt;2011,F1325&gt;100),"High: overrated, new and good rotation",
             AND(E1325&lt;90,C1325&gt;2011,F1325&gt;100),"High: underrated, new and good rotation",
             AND(E1325&lt;90,C1325&lt;2011,F1325&gt;100),"High: underrated, not too new but good rotation",
             AND(E1325&lt;=110,C1325&gt;2011,F1325&lt;=25),"Critic: well priced/underrated and new, but bad rotation",
             AND(E1325&gt;110,F1325&gt;100),"Top Tier: premium vehicules that tend to be sold above market prices",
             AND(E1325&gt;=90,E1325&lt;=110,F1325&gt;25),"Moderate: fair price and regular to good rotation",
             AND(E1325&lt;90,AND(C1325&lt;=2011,C1325&gt;=2000),AND(F1325&lt;100,F1325&gt;25)),"Moderate: underrated regular model and regular rotation",
             AND(E1325&lt;90,C1325&gt;2011,AND(F1325&lt;=100,F1325&gt;25)),"Moderate: underrated new model with regular rotation",
             AND(E1325&lt;90,C1325&lt;2000,AND(F1325&lt;=100,F1325&gt;25)),"Moderate: underrated old model with regular rotation",
             AND(C1325&lt;=2011,F1325&lt;=25),"Low: not new model and bad rotation",
             AND(E1325&gt;110,AND(C1325&lt;=2011,C1325&gt;=2000),F1325&lt;=25),"Low: overrated regular model with bad rotation",
             AND(E1325&gt;110,C1325&lt;2011,AND(F1325&lt;=100,F1325&gt;25)),"Low: overrated regular model (not new) with regular rotation",
             AND(E1325&gt;110,C1325&gt;2011,F1325&lt;=25),"Low: overrated new model with bad rotation"
)</f>
        <v>Moderate: fair price and regular to good rotation</v>
      </c>
    </row>
    <row r="1326" spans="1:8" x14ac:dyDescent="0.3">
      <c r="A1326" t="s">
        <v>16</v>
      </c>
      <c r="B1326" t="s">
        <v>283</v>
      </c>
      <c r="C1326">
        <v>2010</v>
      </c>
      <c r="D1326">
        <v>8514.3790849673205</v>
      </c>
      <c r="E1326">
        <v>96.076271492320629</v>
      </c>
      <c r="F1326">
        <v>306</v>
      </c>
      <c r="H1326" t="str" cm="1">
        <f t="array" ref="H1326">_xlfn.IFS(
             AND(E1326&gt;110,C1326&gt;2011,F1326&gt;100),"High: overrated, new and good rotation",
             AND(E1326&lt;90,C1326&gt;2011,F1326&gt;100),"High: underrated, new and good rotation",
             AND(E1326&lt;90,C1326&lt;2011,F1326&gt;100),"High: underrated, not too new but good rotation",
             AND(E1326&lt;=110,C1326&gt;2011,F1326&lt;=25),"Critic: well priced/underrated and new, but bad rotation",
             AND(E1326&gt;110,F1326&gt;100),"Top Tier: premium vehicules that tend to be sold above market prices",
             AND(E1326&gt;=90,E1326&lt;=110,F1326&gt;25),"Moderate: fair price and regular to good rotation",
             AND(E1326&lt;90,AND(C1326&lt;=2011,C1326&gt;=2000),AND(F1326&lt;100,F1326&gt;25)),"Moderate: underrated regular model and regular rotation",
             AND(E1326&lt;90,C1326&gt;2011,AND(F1326&lt;=100,F1326&gt;25)),"Moderate: underrated new model with regular rotation",
             AND(E1326&lt;90,C1326&lt;2000,AND(F1326&lt;=100,F1326&gt;25)),"Moderate: underrated old model with regular rotation",
             AND(C1326&lt;=2011,F1326&lt;=25),"Low: not new model and bad rotation",
             AND(E1326&gt;110,AND(C1326&lt;=2011,C1326&gt;=2000),F1326&lt;=25),"Low: overrated regular model with bad rotation",
             AND(E1326&gt;110,C1326&lt;2011,AND(F1326&lt;=100,F1326&gt;25)),"Low: overrated regular model (not new) with regular rotation",
             AND(E1326&gt;110,C1326&gt;2011,F1326&lt;=25),"Low: overrated new model with bad rotation"
)</f>
        <v>Moderate: fair price and regular to good rotation</v>
      </c>
    </row>
    <row r="1327" spans="1:8" x14ac:dyDescent="0.3">
      <c r="A1327" t="s">
        <v>16</v>
      </c>
      <c r="B1327" t="s">
        <v>283</v>
      </c>
      <c r="C1327">
        <v>2011</v>
      </c>
      <c r="D1327">
        <v>13343.681318681318</v>
      </c>
      <c r="E1327">
        <v>97.75265277422011</v>
      </c>
      <c r="F1327">
        <v>182</v>
      </c>
      <c r="H1327" t="str" cm="1">
        <f t="array" ref="H1327">_xlfn.IFS(
             AND(E1327&gt;110,C1327&gt;2011,F1327&gt;100),"High: overrated, new and good rotation",
             AND(E1327&lt;90,C1327&gt;2011,F1327&gt;100),"High: underrated, new and good rotation",
             AND(E1327&lt;90,C1327&lt;2011,F1327&gt;100),"High: underrated, not too new but good rotation",
             AND(E1327&lt;=110,C1327&gt;2011,F1327&lt;=25),"Critic: well priced/underrated and new, but bad rotation",
             AND(E1327&gt;110,F1327&gt;100),"Top Tier: premium vehicules that tend to be sold above market prices",
             AND(E1327&gt;=90,E1327&lt;=110,F1327&gt;25),"Moderate: fair price and regular to good rotation",
             AND(E1327&lt;90,AND(C1327&lt;=2011,C1327&gt;=2000),AND(F1327&lt;100,F1327&gt;25)),"Moderate: underrated regular model and regular rotation",
             AND(E1327&lt;90,C1327&gt;2011,AND(F1327&lt;=100,F1327&gt;25)),"Moderate: underrated new model with regular rotation",
             AND(E1327&lt;90,C1327&lt;2000,AND(F1327&lt;=100,F1327&gt;25)),"Moderate: underrated old model with regular rotation",
             AND(C1327&lt;=2011,F1327&lt;=25),"Low: not new model and bad rotation",
             AND(E1327&gt;110,AND(C1327&lt;=2011,C1327&gt;=2000),F1327&lt;=25),"Low: overrated regular model with bad rotation",
             AND(E1327&gt;110,C1327&lt;2011,AND(F1327&lt;=100,F1327&gt;25)),"Low: overrated regular model (not new) with regular rotation",
             AND(E1327&gt;110,C1327&gt;2011,F1327&lt;=25),"Low: overrated new model with bad rotation"
)</f>
        <v>Moderate: fair price and regular to good rotation</v>
      </c>
    </row>
    <row r="1328" spans="1:8" x14ac:dyDescent="0.3">
      <c r="A1328" t="s">
        <v>16</v>
      </c>
      <c r="B1328" t="s">
        <v>283</v>
      </c>
      <c r="C1328">
        <v>2012</v>
      </c>
      <c r="D1328">
        <v>15492.672413793103</v>
      </c>
      <c r="E1328">
        <v>97.674319169432749</v>
      </c>
      <c r="F1328">
        <v>348</v>
      </c>
      <c r="H1328" t="str" cm="1">
        <f t="array" ref="H1328">_xlfn.IFS(
             AND(E1328&gt;110,C1328&gt;2011,F1328&gt;100),"High: overrated, new and good rotation",
             AND(E1328&lt;90,C1328&gt;2011,F1328&gt;100),"High: underrated, new and good rotation",
             AND(E1328&lt;90,C1328&lt;2011,F1328&gt;100),"High: underrated, not too new but good rotation",
             AND(E1328&lt;=110,C1328&gt;2011,F1328&lt;=25),"Critic: well priced/underrated and new, but bad rotation",
             AND(E1328&gt;110,F1328&gt;100),"Top Tier: premium vehicules that tend to be sold above market prices",
             AND(E1328&gt;=90,E1328&lt;=110,F1328&gt;25),"Moderate: fair price and regular to good rotation",
             AND(E1328&lt;90,AND(C1328&lt;=2011,C1328&gt;=2000),AND(F1328&lt;100,F1328&gt;25)),"Moderate: underrated regular model and regular rotation",
             AND(E1328&lt;90,C1328&gt;2011,AND(F1328&lt;=100,F1328&gt;25)),"Moderate: underrated new model with regular rotation",
             AND(E1328&lt;90,C1328&lt;2000,AND(F1328&lt;=100,F1328&gt;25)),"Moderate: underrated old model with regular rotation",
             AND(C1328&lt;=2011,F1328&lt;=25),"Low: not new model and bad rotation",
             AND(E1328&gt;110,AND(C1328&lt;=2011,C1328&gt;=2000),F1328&lt;=25),"Low: overrated regular model with bad rotation",
             AND(E1328&gt;110,C1328&lt;2011,AND(F1328&lt;=100,F1328&gt;25)),"Low: overrated regular model (not new) with regular rotation",
             AND(E1328&gt;110,C1328&gt;2011,F1328&lt;=25),"Low: overrated new model with bad rotation"
)</f>
        <v>Moderate: fair price and regular to good rotation</v>
      </c>
    </row>
    <row r="1329" spans="1:8" x14ac:dyDescent="0.3">
      <c r="A1329" t="s">
        <v>16</v>
      </c>
      <c r="B1329" t="s">
        <v>283</v>
      </c>
      <c r="C1329">
        <v>2013</v>
      </c>
      <c r="D1329">
        <v>16950.343016759776</v>
      </c>
      <c r="E1329">
        <v>99.484681386859748</v>
      </c>
      <c r="F1329">
        <v>895</v>
      </c>
      <c r="H1329" t="str" cm="1">
        <f t="array" ref="H1329">_xlfn.IFS(
             AND(E1329&gt;110,C1329&gt;2011,F1329&gt;100),"High: overrated, new and good rotation",
             AND(E1329&lt;90,C1329&gt;2011,F1329&gt;100),"High: underrated, new and good rotation",
             AND(E1329&lt;90,C1329&lt;2011,F1329&gt;100),"High: underrated, not too new but good rotation",
             AND(E1329&lt;=110,C1329&gt;2011,F1329&lt;=25),"Critic: well priced/underrated and new, but bad rotation",
             AND(E1329&gt;110,F1329&gt;100),"Top Tier: premium vehicules that tend to be sold above market prices",
             AND(E1329&gt;=90,E1329&lt;=110,F1329&gt;25),"Moderate: fair price and regular to good rotation",
             AND(E1329&lt;90,AND(C1329&lt;=2011,C1329&gt;=2000),AND(F1329&lt;100,F1329&gt;25)),"Moderate: underrated regular model and regular rotation",
             AND(E1329&lt;90,C1329&gt;2011,AND(F1329&lt;=100,F1329&gt;25)),"Moderate: underrated new model with regular rotation",
             AND(E1329&lt;90,C1329&lt;2000,AND(F1329&lt;=100,F1329&gt;25)),"Moderate: underrated old model with regular rotation",
             AND(C1329&lt;=2011,F1329&lt;=25),"Low: not new model and bad rotation",
             AND(E1329&gt;110,AND(C1329&lt;=2011,C1329&gt;=2000),F1329&lt;=25),"Low: overrated regular model with bad rotation",
             AND(E1329&gt;110,C1329&lt;2011,AND(F1329&lt;=100,F1329&gt;25)),"Low: overrated regular model (not new) with regular rotation",
             AND(E1329&gt;110,C1329&gt;2011,F1329&lt;=25),"Low: overrated new model with bad rotation"
)</f>
        <v>Moderate: fair price and regular to good rotation</v>
      </c>
    </row>
    <row r="1330" spans="1:8" x14ac:dyDescent="0.3">
      <c r="A1330" t="s">
        <v>16</v>
      </c>
      <c r="B1330" t="s">
        <v>283</v>
      </c>
      <c r="C1330">
        <v>2014</v>
      </c>
      <c r="D1330">
        <v>19150.495031937546</v>
      </c>
      <c r="E1330">
        <v>98.718279555040709</v>
      </c>
      <c r="F1330">
        <v>2818</v>
      </c>
      <c r="H1330" t="str" cm="1">
        <f t="array" ref="H1330">_xlfn.IFS(
             AND(E1330&gt;110,C1330&gt;2011,F1330&gt;100),"High: overrated, new and good rotation",
             AND(E1330&lt;90,C1330&gt;2011,F1330&gt;100),"High: underrated, new and good rotation",
             AND(E1330&lt;90,C1330&lt;2011,F1330&gt;100),"High: underrated, not too new but good rotation",
             AND(E1330&lt;=110,C1330&gt;2011,F1330&lt;=25),"Critic: well priced/underrated and new, but bad rotation",
             AND(E1330&gt;110,F1330&gt;100),"Top Tier: premium vehicules that tend to be sold above market prices",
             AND(E1330&gt;=90,E1330&lt;=110,F1330&gt;25),"Moderate: fair price and regular to good rotation",
             AND(E1330&lt;90,AND(C1330&lt;=2011,C1330&gt;=2000),AND(F1330&lt;100,F1330&gt;25)),"Moderate: underrated regular model and regular rotation",
             AND(E1330&lt;90,C1330&gt;2011,AND(F1330&lt;=100,F1330&gt;25)),"Moderate: underrated new model with regular rotation",
             AND(E1330&lt;90,C1330&lt;2000,AND(F1330&lt;=100,F1330&gt;25)),"Moderate: underrated old model with regular rotation",
             AND(C1330&lt;=2011,F1330&lt;=25),"Low: not new model and bad rotation",
             AND(E1330&gt;110,AND(C1330&lt;=2011,C1330&gt;=2000),F1330&lt;=25),"Low: overrated regular model with bad rotation",
             AND(E1330&gt;110,C1330&lt;2011,AND(F1330&lt;=100,F1330&gt;25)),"Low: overrated regular model (not new) with regular rotation",
             AND(E1330&gt;110,C1330&gt;2011,F1330&lt;=25),"Low: overrated new model with bad rotation"
)</f>
        <v>Moderate: fair price and regular to good rotation</v>
      </c>
    </row>
    <row r="1331" spans="1:8" x14ac:dyDescent="0.3">
      <c r="A1331" t="s">
        <v>16</v>
      </c>
      <c r="B1331" t="s">
        <v>283</v>
      </c>
      <c r="C1331">
        <v>2015</v>
      </c>
      <c r="D1331">
        <v>20662.121212121212</v>
      </c>
      <c r="E1331">
        <v>93.623766468099234</v>
      </c>
      <c r="F1331">
        <v>66</v>
      </c>
      <c r="H1331" t="str" cm="1">
        <f t="array" ref="H1331">_xlfn.IFS(
             AND(E1331&gt;110,C1331&gt;2011,F1331&gt;100),"High: overrated, new and good rotation",
             AND(E1331&lt;90,C1331&gt;2011,F1331&gt;100),"High: underrated, new and good rotation",
             AND(E1331&lt;90,C1331&lt;2011,F1331&gt;100),"High: underrated, not too new but good rotation",
             AND(E1331&lt;=110,C1331&gt;2011,F1331&lt;=25),"Critic: well priced/underrated and new, but bad rotation",
             AND(E1331&gt;110,F1331&gt;100),"Top Tier: premium vehicules that tend to be sold above market prices",
             AND(E1331&gt;=90,E1331&lt;=110,F1331&gt;25),"Moderate: fair price and regular to good rotation",
             AND(E1331&lt;90,AND(C1331&lt;=2011,C1331&gt;=2000),AND(F1331&lt;100,F1331&gt;25)),"Moderate: underrated regular model and regular rotation",
             AND(E1331&lt;90,C1331&gt;2011,AND(F1331&lt;=100,F1331&gt;25)),"Moderate: underrated new model with regular rotation",
             AND(E1331&lt;90,C1331&lt;2000,AND(F1331&lt;=100,F1331&gt;25)),"Moderate: underrated old model with regular rotation",
             AND(C1331&lt;=2011,F1331&lt;=25),"Low: not new model and bad rotation",
             AND(E1331&gt;110,AND(C1331&lt;=2011,C1331&gt;=2000),F1331&lt;=25),"Low: overrated regular model with bad rotation",
             AND(E1331&gt;110,C1331&lt;2011,AND(F1331&lt;=100,F1331&gt;25)),"Low: overrated regular model (not new) with regular rotation",
             AND(E1331&gt;110,C1331&gt;2011,F1331&lt;=25),"Low: overrated new model with bad rotation"
)</f>
        <v>Moderate: fair price and regular to good rotation</v>
      </c>
    </row>
    <row r="1332" spans="1:8" x14ac:dyDescent="0.3">
      <c r="A1332" t="s">
        <v>16</v>
      </c>
      <c r="B1332" t="s">
        <v>284</v>
      </c>
      <c r="C1332">
        <v>1996</v>
      </c>
      <c r="D1332">
        <v>550</v>
      </c>
      <c r="E1332">
        <v>100</v>
      </c>
      <c r="F1332">
        <v>1</v>
      </c>
      <c r="H1332" t="str" cm="1">
        <f t="array" ref="H1332">_xlfn.IFS(
             AND(E1332&gt;110,C1332&gt;2011,F1332&gt;100),"High: overrated, new and good rotation",
             AND(E1332&lt;90,C1332&gt;2011,F1332&gt;100),"High: underrated, new and good rotation",
             AND(E1332&lt;90,C1332&lt;2011,F1332&gt;100),"High: underrated, not too new but good rotation",
             AND(E1332&lt;=110,C1332&gt;2011,F1332&lt;=25),"Critic: well priced/underrated and new, but bad rotation",
             AND(E1332&gt;110,F1332&gt;100),"Top Tier: premium vehicules that tend to be sold above market prices",
             AND(E1332&gt;=90,E1332&lt;=110,F1332&gt;25),"Moderate: fair price and regular to good rotation",
             AND(E1332&lt;90,AND(C1332&lt;=2011,C1332&gt;=2000),AND(F1332&lt;100,F1332&gt;25)),"Moderate: underrated regular model and regular rotation",
             AND(E1332&lt;90,C1332&gt;2011,AND(F1332&lt;=100,F1332&gt;25)),"Moderate: underrated new model with regular rotation",
             AND(E1332&lt;90,C1332&lt;2000,AND(F1332&lt;=100,F1332&gt;25)),"Moderate: underrated old model with regular rotation",
             AND(C1332&lt;=2011,F1332&lt;=25),"Low: not new model and bad rotation",
             AND(E1332&gt;110,AND(C1332&lt;=2011,C1332&gt;=2000),F1332&lt;=25),"Low: overrated regular model with bad rotation",
             AND(E1332&gt;110,C1332&lt;2011,AND(F1332&lt;=100,F1332&gt;25)),"Low: overrated regular model (not new) with regular rotation",
             AND(E1332&gt;110,C1332&gt;2011,F1332&lt;=25),"Low: overrated new model with bad rotation"
)</f>
        <v>Low: not new model and bad rotation</v>
      </c>
    </row>
    <row r="1333" spans="1:8" x14ac:dyDescent="0.3">
      <c r="A1333" t="s">
        <v>16</v>
      </c>
      <c r="B1333" t="s">
        <v>284</v>
      </c>
      <c r="C1333">
        <v>1999</v>
      </c>
      <c r="D1333">
        <v>462.5</v>
      </c>
      <c r="E1333">
        <v>35.604838709677423</v>
      </c>
      <c r="F1333">
        <v>2</v>
      </c>
      <c r="H1333" t="str" cm="1">
        <f t="array" ref="H1333">_xlfn.IFS(
             AND(E1333&gt;110,C1333&gt;2011,F1333&gt;100),"High: overrated, new and good rotation",
             AND(E1333&lt;90,C1333&gt;2011,F1333&gt;100),"High: underrated, new and good rotation",
             AND(E1333&lt;90,C1333&lt;2011,F1333&gt;100),"High: underrated, not too new but good rotation",
             AND(E1333&lt;=110,C1333&gt;2011,F1333&lt;=25),"Critic: well priced/underrated and new, but bad rotation",
             AND(E1333&gt;110,F1333&gt;100),"Top Tier: premium vehicules that tend to be sold above market prices",
             AND(E1333&gt;=90,E1333&lt;=110,F1333&gt;25),"Moderate: fair price and regular to good rotation",
             AND(E1333&lt;90,AND(C1333&lt;=2011,C1333&gt;=2000),AND(F1333&lt;100,F1333&gt;25)),"Moderate: underrated regular model and regular rotation",
             AND(E1333&lt;90,C1333&gt;2011,AND(F1333&lt;=100,F1333&gt;25)),"Moderate: underrated new model with regular rotation",
             AND(E1333&lt;90,C1333&lt;2000,AND(F1333&lt;=100,F1333&gt;25)),"Moderate: underrated old model with regular rotation",
             AND(C1333&lt;=2011,F1333&lt;=25),"Low: not new model and bad rotation",
             AND(E1333&gt;110,AND(C1333&lt;=2011,C1333&gt;=2000),F1333&lt;=25),"Low: overrated regular model with bad rotation",
             AND(E1333&gt;110,C1333&lt;2011,AND(F1333&lt;=100,F1333&gt;25)),"Low: overrated regular model (not new) with regular rotation",
             AND(E1333&gt;110,C1333&gt;2011,F1333&lt;=25),"Low: overrated new model with bad rotation"
)</f>
        <v>Low: not new model and bad rotation</v>
      </c>
    </row>
    <row r="1334" spans="1:8" x14ac:dyDescent="0.3">
      <c r="A1334" t="s">
        <v>16</v>
      </c>
      <c r="B1334" t="s">
        <v>284</v>
      </c>
      <c r="C1334">
        <v>2000</v>
      </c>
      <c r="D1334">
        <v>400</v>
      </c>
      <c r="E1334">
        <v>53.333333333333336</v>
      </c>
      <c r="F1334">
        <v>1</v>
      </c>
      <c r="H1334" t="str" cm="1">
        <f t="array" ref="H1334">_xlfn.IFS(
             AND(E1334&gt;110,C1334&gt;2011,F1334&gt;100),"High: overrated, new and good rotation",
             AND(E1334&lt;90,C1334&gt;2011,F1334&gt;100),"High: underrated, new and good rotation",
             AND(E1334&lt;90,C1334&lt;2011,F1334&gt;100),"High: underrated, not too new but good rotation",
             AND(E1334&lt;=110,C1334&gt;2011,F1334&lt;=25),"Critic: well priced/underrated and new, but bad rotation",
             AND(E1334&gt;110,F1334&gt;100),"Top Tier: premium vehicules that tend to be sold above market prices",
             AND(E1334&gt;=90,E1334&lt;=110,F1334&gt;25),"Moderate: fair price and regular to good rotation",
             AND(E1334&lt;90,AND(C1334&lt;=2011,C1334&gt;=2000),AND(F1334&lt;100,F1334&gt;25)),"Moderate: underrated regular model and regular rotation",
             AND(E1334&lt;90,C1334&gt;2011,AND(F1334&lt;=100,F1334&gt;25)),"Moderate: underrated new model with regular rotation",
             AND(E1334&lt;90,C1334&lt;2000,AND(F1334&lt;=100,F1334&gt;25)),"Moderate: underrated old model with regular rotation",
             AND(C1334&lt;=2011,F1334&lt;=25),"Low: not new model and bad rotation",
             AND(E1334&gt;110,AND(C1334&lt;=2011,C1334&gt;=2000),F1334&lt;=25),"Low: overrated regular model with bad rotation",
             AND(E1334&gt;110,C1334&lt;2011,AND(F1334&lt;=100,F1334&gt;25)),"Low: overrated regular model (not new) with regular rotation",
             AND(E1334&gt;110,C1334&gt;2011,F1334&lt;=25),"Low: overrated new model with bad rotation"
)</f>
        <v>Low: not new model and bad rotation</v>
      </c>
    </row>
    <row r="1335" spans="1:8" x14ac:dyDescent="0.3">
      <c r="A1335" t="s">
        <v>16</v>
      </c>
      <c r="B1335" t="s">
        <v>285</v>
      </c>
      <c r="C1335">
        <v>2000</v>
      </c>
      <c r="D1335">
        <v>412.5</v>
      </c>
      <c r="E1335">
        <v>48.174872665534807</v>
      </c>
      <c r="F1335">
        <v>2</v>
      </c>
      <c r="H1335" t="str" cm="1">
        <f t="array" ref="H1335">_xlfn.IFS(
             AND(E1335&gt;110,C1335&gt;2011,F1335&gt;100),"High: overrated, new and good rotation",
             AND(E1335&lt;90,C1335&gt;2011,F1335&gt;100),"High: underrated, new and good rotation",
             AND(E1335&lt;90,C1335&lt;2011,F1335&gt;100),"High: underrated, not too new but good rotation",
             AND(E1335&lt;=110,C1335&gt;2011,F1335&lt;=25),"Critic: well priced/underrated and new, but bad rotation",
             AND(E1335&gt;110,F1335&gt;100),"Top Tier: premium vehicules that tend to be sold above market prices",
             AND(E1335&gt;=90,E1335&lt;=110,F1335&gt;25),"Moderate: fair price and regular to good rotation",
             AND(E1335&lt;90,AND(C1335&lt;=2011,C1335&gt;=2000),AND(F1335&lt;100,F1335&gt;25)),"Moderate: underrated regular model and regular rotation",
             AND(E1335&lt;90,C1335&gt;2011,AND(F1335&lt;=100,F1335&gt;25)),"Moderate: underrated new model with regular rotation",
             AND(E1335&lt;90,C1335&lt;2000,AND(F1335&lt;=100,F1335&gt;25)),"Moderate: underrated old model with regular rotation",
             AND(C1335&lt;=2011,F1335&lt;=25),"Low: not new model and bad rotation",
             AND(E1335&gt;110,AND(C1335&lt;=2011,C1335&gt;=2000),F1335&lt;=25),"Low: overrated regular model with bad rotation",
             AND(E1335&gt;110,C1335&lt;2011,AND(F1335&lt;=100,F1335&gt;25)),"Low: overrated regular model (not new) with regular rotation",
             AND(E1335&gt;110,C1335&gt;2011,F1335&lt;=25),"Low: overrated new model with bad rotation"
)</f>
        <v>Low: not new model and bad rotation</v>
      </c>
    </row>
    <row r="1336" spans="1:8" x14ac:dyDescent="0.3">
      <c r="A1336" t="s">
        <v>16</v>
      </c>
      <c r="B1336" t="s">
        <v>286</v>
      </c>
      <c r="C1336">
        <v>2000</v>
      </c>
      <c r="D1336">
        <v>400</v>
      </c>
      <c r="E1336">
        <v>59.340659340659343</v>
      </c>
      <c r="F1336">
        <v>2</v>
      </c>
      <c r="H1336" t="str" cm="1">
        <f t="array" ref="H1336">_xlfn.IFS(
             AND(E1336&gt;110,C1336&gt;2011,F1336&gt;100),"High: overrated, new and good rotation",
             AND(E1336&lt;90,C1336&gt;2011,F1336&gt;100),"High: underrated, new and good rotation",
             AND(E1336&lt;90,C1336&lt;2011,F1336&gt;100),"High: underrated, not too new but good rotation",
             AND(E1336&lt;=110,C1336&gt;2011,F1336&lt;=25),"Critic: well priced/underrated and new, but bad rotation",
             AND(E1336&gt;110,F1336&gt;100),"Top Tier: premium vehicules that tend to be sold above market prices",
             AND(E1336&gt;=90,E1336&lt;=110,F1336&gt;25),"Moderate: fair price and regular to good rotation",
             AND(E1336&lt;90,AND(C1336&lt;=2011,C1336&gt;=2000),AND(F1336&lt;100,F1336&gt;25)),"Moderate: underrated regular model and regular rotation",
             AND(E1336&lt;90,C1336&gt;2011,AND(F1336&lt;=100,F1336&gt;25)),"Moderate: underrated new model with regular rotation",
             AND(E1336&lt;90,C1336&lt;2000,AND(F1336&lt;=100,F1336&gt;25)),"Moderate: underrated old model with regular rotation",
             AND(C1336&lt;=2011,F1336&lt;=25),"Low: not new model and bad rotation",
             AND(E1336&gt;110,AND(C1336&lt;=2011,C1336&gt;=2000),F1336&lt;=25),"Low: overrated regular model with bad rotation",
             AND(E1336&gt;110,C1336&lt;2011,AND(F1336&lt;=100,F1336&gt;25)),"Low: overrated regular model (not new) with regular rotation",
             AND(E1336&gt;110,C1336&gt;2011,F1336&lt;=25),"Low: overrated new model with bad rotation"
)</f>
        <v>Low: not new model and bad rotation</v>
      </c>
    </row>
    <row r="1337" spans="1:8" x14ac:dyDescent="0.3">
      <c r="A1337" t="s">
        <v>16</v>
      </c>
      <c r="B1337" t="s">
        <v>286</v>
      </c>
      <c r="C1337">
        <v>2001</v>
      </c>
      <c r="D1337">
        <v>930</v>
      </c>
      <c r="E1337">
        <v>113.31155774900859</v>
      </c>
      <c r="F1337">
        <v>5</v>
      </c>
      <c r="H1337" t="str" cm="1">
        <f t="array" ref="H1337">_xlfn.IFS(
             AND(E1337&gt;110,C1337&gt;2011,F1337&gt;100),"High: overrated, new and good rotation",
             AND(E1337&lt;90,C1337&gt;2011,F1337&gt;100),"High: underrated, new and good rotation",
             AND(E1337&lt;90,C1337&lt;2011,F1337&gt;100),"High: underrated, not too new but good rotation",
             AND(E1337&lt;=110,C1337&gt;2011,F1337&lt;=25),"Critic: well priced/underrated and new, but bad rotation",
             AND(E1337&gt;110,F1337&gt;100),"Top Tier: premium vehicules that tend to be sold above market prices",
             AND(E1337&gt;=90,E1337&lt;=110,F1337&gt;25),"Moderate: fair price and regular to good rotation",
             AND(E1337&lt;90,AND(C1337&lt;=2011,C1337&gt;=2000),AND(F1337&lt;100,F1337&gt;25)),"Moderate: underrated regular model and regular rotation",
             AND(E1337&lt;90,C1337&gt;2011,AND(F1337&lt;=100,F1337&gt;25)),"Moderate: underrated new model with regular rotation",
             AND(E1337&lt;90,C1337&lt;2000,AND(F1337&lt;=100,F1337&gt;25)),"Moderate: underrated old model with regular rotation",
             AND(C1337&lt;=2011,F1337&lt;=25),"Low: not new model and bad rotation",
             AND(E1337&gt;110,AND(C1337&lt;=2011,C1337&gt;=2000),F1337&lt;=25),"Low: overrated regular model with bad rotation",
             AND(E1337&gt;110,C1337&lt;2011,AND(F1337&lt;=100,F1337&gt;25)),"Low: overrated regular model (not new) with regular rotation",
             AND(E1337&gt;110,C1337&gt;2011,F1337&lt;=25),"Low: overrated new model with bad rotation"
)</f>
        <v>Low: not new model and bad rotation</v>
      </c>
    </row>
    <row r="1338" spans="1:8" x14ac:dyDescent="0.3">
      <c r="A1338" t="s">
        <v>16</v>
      </c>
      <c r="B1338" t="s">
        <v>286</v>
      </c>
      <c r="C1338">
        <v>2002</v>
      </c>
      <c r="D1338">
        <v>1300</v>
      </c>
      <c r="E1338">
        <v>128.67717849415527</v>
      </c>
      <c r="F1338">
        <v>9</v>
      </c>
      <c r="H1338" t="str" cm="1">
        <f t="array" ref="H1338">_xlfn.IFS(
             AND(E1338&gt;110,C1338&gt;2011,F1338&gt;100),"High: overrated, new and good rotation",
             AND(E1338&lt;90,C1338&gt;2011,F1338&gt;100),"High: underrated, new and good rotation",
             AND(E1338&lt;90,C1338&lt;2011,F1338&gt;100),"High: underrated, not too new but good rotation",
             AND(E1338&lt;=110,C1338&gt;2011,F1338&lt;=25),"Critic: well priced/underrated and new, but bad rotation",
             AND(E1338&gt;110,F1338&gt;100),"Top Tier: premium vehicules that tend to be sold above market prices",
             AND(E1338&gt;=90,E1338&lt;=110,F1338&gt;25),"Moderate: fair price and regular to good rotation",
             AND(E1338&lt;90,AND(C1338&lt;=2011,C1338&gt;=2000),AND(F1338&lt;100,F1338&gt;25)),"Moderate: underrated regular model and regular rotation",
             AND(E1338&lt;90,C1338&gt;2011,AND(F1338&lt;=100,F1338&gt;25)),"Moderate: underrated new model with regular rotation",
             AND(E1338&lt;90,C1338&lt;2000,AND(F1338&lt;=100,F1338&gt;25)),"Moderate: underrated old model with regular rotation",
             AND(C1338&lt;=2011,F1338&lt;=25),"Low: not new model and bad rotation",
             AND(E1338&gt;110,AND(C1338&lt;=2011,C1338&gt;=2000),F1338&lt;=25),"Low: overrated regular model with bad rotation",
             AND(E1338&gt;110,C1338&lt;2011,AND(F1338&lt;=100,F1338&gt;25)),"Low: overrated regular model (not new) with regular rotation",
             AND(E1338&gt;110,C1338&gt;2011,F1338&lt;=25),"Low: overrated new model with bad rotation"
)</f>
        <v>Low: not new model and bad rotation</v>
      </c>
    </row>
    <row r="1339" spans="1:8" x14ac:dyDescent="0.3">
      <c r="A1339" t="s">
        <v>16</v>
      </c>
      <c r="B1339" t="s">
        <v>286</v>
      </c>
      <c r="C1339">
        <v>2003</v>
      </c>
      <c r="D1339">
        <v>700</v>
      </c>
      <c r="E1339">
        <v>77.777777777777786</v>
      </c>
      <c r="F1339">
        <v>1</v>
      </c>
      <c r="H1339" t="str" cm="1">
        <f t="array" ref="H1339">_xlfn.IFS(
             AND(E1339&gt;110,C1339&gt;2011,F1339&gt;100),"High: overrated, new and good rotation",
             AND(E1339&lt;90,C1339&gt;2011,F1339&gt;100),"High: underrated, new and good rotation",
             AND(E1339&lt;90,C1339&lt;2011,F1339&gt;100),"High: underrated, not too new but good rotation",
             AND(E1339&lt;=110,C1339&gt;2011,F1339&lt;=25),"Critic: well priced/underrated and new, but bad rotation",
             AND(E1339&gt;110,F1339&gt;100),"Top Tier: premium vehicules that tend to be sold above market prices",
             AND(E1339&gt;=90,E1339&lt;=110,F1339&gt;25),"Moderate: fair price and regular to good rotation",
             AND(E1339&lt;90,AND(C1339&lt;=2011,C1339&gt;=2000),AND(F1339&lt;100,F1339&gt;25)),"Moderate: underrated regular model and regular rotation",
             AND(E1339&lt;90,C1339&gt;2011,AND(F1339&lt;=100,F1339&gt;25)),"Moderate: underrated new model with regular rotation",
             AND(E1339&lt;90,C1339&lt;2000,AND(F1339&lt;=100,F1339&gt;25)),"Moderate: underrated old model with regular rotation",
             AND(C1339&lt;=2011,F1339&lt;=25),"Low: not new model and bad rotation",
             AND(E1339&gt;110,AND(C1339&lt;=2011,C1339&gt;=2000),F1339&lt;=25),"Low: overrated regular model with bad rotation",
             AND(E1339&gt;110,C1339&lt;2011,AND(F1339&lt;=100,F1339&gt;25)),"Low: overrated regular model (not new) with regular rotation",
             AND(E1339&gt;110,C1339&gt;2011,F1339&lt;=25),"Low: overrated new model with bad rotation"
)</f>
        <v>Low: not new model and bad rotation</v>
      </c>
    </row>
    <row r="1340" spans="1:8" x14ac:dyDescent="0.3">
      <c r="A1340" t="s">
        <v>17</v>
      </c>
      <c r="B1340" t="s">
        <v>287</v>
      </c>
      <c r="C1340">
        <v>2001</v>
      </c>
      <c r="D1340">
        <v>450</v>
      </c>
      <c r="E1340">
        <v>93.15789473684211</v>
      </c>
      <c r="F1340">
        <v>2</v>
      </c>
      <c r="H1340" t="str" cm="1">
        <f t="array" ref="H1340">_xlfn.IFS(
             AND(E1340&gt;110,C1340&gt;2011,F1340&gt;100),"High: overrated, new and good rotation",
             AND(E1340&lt;90,C1340&gt;2011,F1340&gt;100),"High: underrated, new and good rotation",
             AND(E1340&lt;90,C1340&lt;2011,F1340&gt;100),"High: underrated, not too new but good rotation",
             AND(E1340&lt;=110,C1340&gt;2011,F1340&lt;=25),"Critic: well priced/underrated and new, but bad rotation",
             AND(E1340&gt;110,F1340&gt;100),"Top Tier: premium vehicules that tend to be sold above market prices",
             AND(E1340&gt;=90,E1340&lt;=110,F1340&gt;25),"Moderate: fair price and regular to good rotation",
             AND(E1340&lt;90,AND(C1340&lt;=2011,C1340&gt;=2000),AND(F1340&lt;100,F1340&gt;25)),"Moderate: underrated regular model and regular rotation",
             AND(E1340&lt;90,C1340&gt;2011,AND(F1340&lt;=100,F1340&gt;25)),"Moderate: underrated new model with regular rotation",
             AND(E1340&lt;90,C1340&lt;2000,AND(F1340&lt;=100,F1340&gt;25)),"Moderate: underrated old model with regular rotation",
             AND(C1340&lt;=2011,F1340&lt;=25),"Low: not new model and bad rotation",
             AND(E1340&gt;110,AND(C1340&lt;=2011,C1340&gt;=2000),F1340&lt;=25),"Low: overrated regular model with bad rotation",
             AND(E1340&gt;110,C1340&lt;2011,AND(F1340&lt;=100,F1340&gt;25)),"Low: overrated regular model (not new) with regular rotation",
             AND(E1340&gt;110,C1340&gt;2011,F1340&lt;=25),"Low: overrated new model with bad rotation"
)</f>
        <v>Low: not new model and bad rotation</v>
      </c>
    </row>
    <row r="1341" spans="1:8" x14ac:dyDescent="0.3">
      <c r="A1341" t="s">
        <v>18</v>
      </c>
      <c r="B1341" t="s">
        <v>288</v>
      </c>
      <c r="C1341">
        <v>2008</v>
      </c>
      <c r="D1341">
        <v>4070.9595959595958</v>
      </c>
      <c r="E1341">
        <v>97.213589278544291</v>
      </c>
      <c r="F1341">
        <v>396</v>
      </c>
      <c r="H1341" t="str" cm="1">
        <f t="array" ref="H1341">_xlfn.IFS(
             AND(E1341&gt;110,C1341&gt;2011,F1341&gt;100),"High: overrated, new and good rotation",
             AND(E1341&lt;90,C1341&gt;2011,F1341&gt;100),"High: underrated, new and good rotation",
             AND(E1341&lt;90,C1341&lt;2011,F1341&gt;100),"High: underrated, not too new but good rotation",
             AND(E1341&lt;=110,C1341&gt;2011,F1341&lt;=25),"Critic: well priced/underrated and new, but bad rotation",
             AND(E1341&gt;110,F1341&gt;100),"Top Tier: premium vehicules that tend to be sold above market prices",
             AND(E1341&gt;=90,E1341&lt;=110,F1341&gt;25),"Moderate: fair price and regular to good rotation",
             AND(E1341&lt;90,AND(C1341&lt;=2011,C1341&gt;=2000),AND(F1341&lt;100,F1341&gt;25)),"Moderate: underrated regular model and regular rotation",
             AND(E1341&lt;90,C1341&gt;2011,AND(F1341&lt;=100,F1341&gt;25)),"Moderate: underrated new model with regular rotation",
             AND(E1341&lt;90,C1341&lt;2000,AND(F1341&lt;=100,F1341&gt;25)),"Moderate: underrated old model with regular rotation",
             AND(C1341&lt;=2011,F1341&lt;=25),"Low: not new model and bad rotation",
             AND(E1341&gt;110,AND(C1341&lt;=2011,C1341&gt;=2000),F1341&lt;=25),"Low: overrated regular model with bad rotation",
             AND(E1341&gt;110,C1341&lt;2011,AND(F1341&lt;=100,F1341&gt;25)),"Low: overrated regular model (not new) with regular rotation",
             AND(E1341&gt;110,C1341&gt;2011,F1341&lt;=25),"Low: overrated new model with bad rotation"
)</f>
        <v>Moderate: fair price and regular to good rotation</v>
      </c>
    </row>
    <row r="1342" spans="1:8" x14ac:dyDescent="0.3">
      <c r="A1342" t="s">
        <v>18</v>
      </c>
      <c r="B1342" t="s">
        <v>288</v>
      </c>
      <c r="C1342">
        <v>2009</v>
      </c>
      <c r="D1342">
        <v>5161.5384615384619</v>
      </c>
      <c r="E1342">
        <v>97.662279054693613</v>
      </c>
      <c r="F1342">
        <v>91</v>
      </c>
      <c r="H1342" t="str" cm="1">
        <f t="array" ref="H1342">_xlfn.IFS(
             AND(E1342&gt;110,C1342&gt;2011,F1342&gt;100),"High: overrated, new and good rotation",
             AND(E1342&lt;90,C1342&gt;2011,F1342&gt;100),"High: underrated, new and good rotation",
             AND(E1342&lt;90,C1342&lt;2011,F1342&gt;100),"High: underrated, not too new but good rotation",
             AND(E1342&lt;=110,C1342&gt;2011,F1342&lt;=25),"Critic: well priced/underrated and new, but bad rotation",
             AND(E1342&gt;110,F1342&gt;100),"Top Tier: premium vehicules that tend to be sold above market prices",
             AND(E1342&gt;=90,E1342&lt;=110,F1342&gt;25),"Moderate: fair price and regular to good rotation",
             AND(E1342&lt;90,AND(C1342&lt;=2011,C1342&gt;=2000),AND(F1342&lt;100,F1342&gt;25)),"Moderate: underrated regular model and regular rotation",
             AND(E1342&lt;90,C1342&gt;2011,AND(F1342&lt;=100,F1342&gt;25)),"Moderate: underrated new model with regular rotation",
             AND(E1342&lt;90,C1342&lt;2000,AND(F1342&lt;=100,F1342&gt;25)),"Moderate: underrated old model with regular rotation",
             AND(C1342&lt;=2011,F1342&lt;=25),"Low: not new model and bad rotation",
             AND(E1342&gt;110,AND(C1342&lt;=2011,C1342&gt;=2000),F1342&lt;=25),"Low: overrated regular model with bad rotation",
             AND(E1342&gt;110,C1342&lt;2011,AND(F1342&lt;=100,F1342&gt;25)),"Low: overrated regular model (not new) with regular rotation",
             AND(E1342&gt;110,C1342&gt;2011,F1342&lt;=25),"Low: overrated new model with bad rotation"
)</f>
        <v>Moderate: fair price and regular to good rotation</v>
      </c>
    </row>
    <row r="1343" spans="1:8" x14ac:dyDescent="0.3">
      <c r="A1343" t="s">
        <v>18</v>
      </c>
      <c r="B1343" t="s">
        <v>288</v>
      </c>
      <c r="C1343">
        <v>2010</v>
      </c>
      <c r="D1343">
        <v>6115.4135338345868</v>
      </c>
      <c r="E1343">
        <v>95.841778681195649</v>
      </c>
      <c r="F1343">
        <v>266</v>
      </c>
      <c r="H1343" t="str" cm="1">
        <f t="array" ref="H1343">_xlfn.IFS(
             AND(E1343&gt;110,C1343&gt;2011,F1343&gt;100),"High: overrated, new and good rotation",
             AND(E1343&lt;90,C1343&gt;2011,F1343&gt;100),"High: underrated, new and good rotation",
             AND(E1343&lt;90,C1343&lt;2011,F1343&gt;100),"High: underrated, not too new but good rotation",
             AND(E1343&lt;=110,C1343&gt;2011,F1343&lt;=25),"Critic: well priced/underrated and new, but bad rotation",
             AND(E1343&gt;110,F1343&gt;100),"Top Tier: premium vehicules that tend to be sold above market prices",
             AND(E1343&gt;=90,E1343&lt;=110,F1343&gt;25),"Moderate: fair price and regular to good rotation",
             AND(E1343&lt;90,AND(C1343&lt;=2011,C1343&gt;=2000),AND(F1343&lt;100,F1343&gt;25)),"Moderate: underrated regular model and regular rotation",
             AND(E1343&lt;90,C1343&gt;2011,AND(F1343&lt;=100,F1343&gt;25)),"Moderate: underrated new model with regular rotation",
             AND(E1343&lt;90,C1343&lt;2000,AND(F1343&lt;=100,F1343&gt;25)),"Moderate: underrated old model with regular rotation",
             AND(C1343&lt;=2011,F1343&lt;=25),"Low: not new model and bad rotation",
             AND(E1343&gt;110,AND(C1343&lt;=2011,C1343&gt;=2000),F1343&lt;=25),"Low: overrated regular model with bad rotation",
             AND(E1343&gt;110,C1343&lt;2011,AND(F1343&lt;=100,F1343&gt;25)),"Low: overrated regular model (not new) with regular rotation",
             AND(E1343&gt;110,C1343&gt;2011,F1343&lt;=25),"Low: overrated new model with bad rotation"
)</f>
        <v>Moderate: fair price and regular to good rotation</v>
      </c>
    </row>
    <row r="1344" spans="1:8" x14ac:dyDescent="0.3">
      <c r="A1344" t="s">
        <v>18</v>
      </c>
      <c r="B1344" t="s">
        <v>288</v>
      </c>
      <c r="C1344">
        <v>2011</v>
      </c>
      <c r="D1344">
        <v>7627.2435897435898</v>
      </c>
      <c r="E1344">
        <v>95.822514820033689</v>
      </c>
      <c r="F1344">
        <v>156</v>
      </c>
      <c r="H1344" t="str" cm="1">
        <f t="array" ref="H1344">_xlfn.IFS(
             AND(E1344&gt;110,C1344&gt;2011,F1344&gt;100),"High: overrated, new and good rotation",
             AND(E1344&lt;90,C1344&gt;2011,F1344&gt;100),"High: underrated, new and good rotation",
             AND(E1344&lt;90,C1344&lt;2011,F1344&gt;100),"High: underrated, not too new but good rotation",
             AND(E1344&lt;=110,C1344&gt;2011,F1344&lt;=25),"Critic: well priced/underrated and new, but bad rotation",
             AND(E1344&gt;110,F1344&gt;100),"Top Tier: premium vehicules that tend to be sold above market prices",
             AND(E1344&gt;=90,E1344&lt;=110,F1344&gt;25),"Moderate: fair price and regular to good rotation",
             AND(E1344&lt;90,AND(C1344&lt;=2011,C1344&gt;=2000),AND(F1344&lt;100,F1344&gt;25)),"Moderate: underrated regular model and regular rotation",
             AND(E1344&lt;90,C1344&gt;2011,AND(F1344&lt;=100,F1344&gt;25)),"Moderate: underrated new model with regular rotation",
             AND(E1344&lt;90,C1344&lt;2000,AND(F1344&lt;=100,F1344&gt;25)),"Moderate: underrated old model with regular rotation",
             AND(C1344&lt;=2011,F1344&lt;=25),"Low: not new model and bad rotation",
             AND(E1344&gt;110,AND(C1344&lt;=2011,C1344&gt;=2000),F1344&lt;=25),"Low: overrated regular model with bad rotation",
             AND(E1344&gt;110,C1344&lt;2011,AND(F1344&lt;=100,F1344&gt;25)),"Low: overrated regular model (not new) with regular rotation",
             AND(E1344&gt;110,C1344&gt;2011,F1344&lt;=25),"Low: overrated new model with bad rotation"
)</f>
        <v>Moderate: fair price and regular to good rotation</v>
      </c>
    </row>
    <row r="1345" spans="1:8" x14ac:dyDescent="0.3">
      <c r="A1345" t="s">
        <v>18</v>
      </c>
      <c r="B1345" t="s">
        <v>288</v>
      </c>
      <c r="C1345">
        <v>2012</v>
      </c>
      <c r="D1345">
        <v>8329.4511999999995</v>
      </c>
      <c r="E1345">
        <v>97.899992574656551</v>
      </c>
      <c r="F1345">
        <v>625</v>
      </c>
      <c r="H1345" t="str" cm="1">
        <f t="array" ref="H1345">_xlfn.IFS(
             AND(E1345&gt;110,C1345&gt;2011,F1345&gt;100),"High: overrated, new and good rotation",
             AND(E1345&lt;90,C1345&gt;2011,F1345&gt;100),"High: underrated, new and good rotation",
             AND(E1345&lt;90,C1345&lt;2011,F1345&gt;100),"High: underrated, not too new but good rotation",
             AND(E1345&lt;=110,C1345&gt;2011,F1345&lt;=25),"Critic: well priced/underrated and new, but bad rotation",
             AND(E1345&gt;110,F1345&gt;100),"Top Tier: premium vehicules that tend to be sold above market prices",
             AND(E1345&gt;=90,E1345&lt;=110,F1345&gt;25),"Moderate: fair price and regular to good rotation",
             AND(E1345&lt;90,AND(C1345&lt;=2011,C1345&gt;=2000),AND(F1345&lt;100,F1345&gt;25)),"Moderate: underrated regular model and regular rotation",
             AND(E1345&lt;90,C1345&gt;2011,AND(F1345&lt;=100,F1345&gt;25)),"Moderate: underrated new model with regular rotation",
             AND(E1345&lt;90,C1345&lt;2000,AND(F1345&lt;=100,F1345&gt;25)),"Moderate: underrated old model with regular rotation",
             AND(C1345&lt;=2011,F1345&lt;=25),"Low: not new model and bad rotation",
             AND(E1345&gt;110,AND(C1345&lt;=2011,C1345&gt;=2000),F1345&lt;=25),"Low: overrated regular model with bad rotation",
             AND(E1345&gt;110,C1345&lt;2011,AND(F1345&lt;=100,F1345&gt;25)),"Low: overrated regular model (not new) with regular rotation",
             AND(E1345&gt;110,C1345&gt;2011,F1345&lt;=25),"Low: overrated new model with bad rotation"
)</f>
        <v>Moderate: fair price and regular to good rotation</v>
      </c>
    </row>
    <row r="1346" spans="1:8" x14ac:dyDescent="0.3">
      <c r="A1346" t="s">
        <v>18</v>
      </c>
      <c r="B1346" t="s">
        <v>288</v>
      </c>
      <c r="C1346">
        <v>2013</v>
      </c>
      <c r="D1346">
        <v>10067.985824742267</v>
      </c>
      <c r="E1346">
        <v>98.414196659352442</v>
      </c>
      <c r="F1346">
        <v>1552</v>
      </c>
      <c r="H1346" t="str" cm="1">
        <f t="array" ref="H1346">_xlfn.IFS(
             AND(E1346&gt;110,C1346&gt;2011,F1346&gt;100),"High: overrated, new and good rotation",
             AND(E1346&lt;90,C1346&gt;2011,F1346&gt;100),"High: underrated, new and good rotation",
             AND(E1346&lt;90,C1346&lt;2011,F1346&gt;100),"High: underrated, not too new but good rotation",
             AND(E1346&lt;=110,C1346&gt;2011,F1346&lt;=25),"Critic: well priced/underrated and new, but bad rotation",
             AND(E1346&gt;110,F1346&gt;100),"Top Tier: premium vehicules that tend to be sold above market prices",
             AND(E1346&gt;=90,E1346&lt;=110,F1346&gt;25),"Moderate: fair price and regular to good rotation",
             AND(E1346&lt;90,AND(C1346&lt;=2011,C1346&gt;=2000),AND(F1346&lt;100,F1346&gt;25)),"Moderate: underrated regular model and regular rotation",
             AND(E1346&lt;90,C1346&gt;2011,AND(F1346&lt;=100,F1346&gt;25)),"Moderate: underrated new model with regular rotation",
             AND(E1346&lt;90,C1346&lt;2000,AND(F1346&lt;=100,F1346&gt;25)),"Moderate: underrated old model with regular rotation",
             AND(C1346&lt;=2011,F1346&lt;=25),"Low: not new model and bad rotation",
             AND(E1346&gt;110,AND(C1346&lt;=2011,C1346&gt;=2000),F1346&lt;=25),"Low: overrated regular model with bad rotation",
             AND(E1346&gt;110,C1346&lt;2011,AND(F1346&lt;=100,F1346&gt;25)),"Low: overrated regular model (not new) with regular rotation",
             AND(E1346&gt;110,C1346&gt;2011,F1346&lt;=25),"Low: overrated new model with bad rotation"
)</f>
        <v>Moderate: fair price and regular to good rotation</v>
      </c>
    </row>
    <row r="1347" spans="1:8" x14ac:dyDescent="0.3">
      <c r="A1347" t="s">
        <v>18</v>
      </c>
      <c r="B1347" t="s">
        <v>288</v>
      </c>
      <c r="C1347">
        <v>2014</v>
      </c>
      <c r="D1347">
        <v>11722.098475967176</v>
      </c>
      <c r="E1347">
        <v>97.980691957082371</v>
      </c>
      <c r="F1347">
        <v>853</v>
      </c>
      <c r="H1347" t="str" cm="1">
        <f t="array" ref="H1347">_xlfn.IFS(
             AND(E1347&gt;110,C1347&gt;2011,F1347&gt;100),"High: overrated, new and good rotation",
             AND(E1347&lt;90,C1347&gt;2011,F1347&gt;100),"High: underrated, new and good rotation",
             AND(E1347&lt;90,C1347&lt;2011,F1347&gt;100),"High: underrated, not too new but good rotation",
             AND(E1347&lt;=110,C1347&gt;2011,F1347&lt;=25),"Critic: well priced/underrated and new, but bad rotation",
             AND(E1347&gt;110,F1347&gt;100),"Top Tier: premium vehicules that tend to be sold above market prices",
             AND(E1347&gt;=90,E1347&lt;=110,F1347&gt;25),"Moderate: fair price and regular to good rotation",
             AND(E1347&lt;90,AND(C1347&lt;=2011,C1347&gt;=2000),AND(F1347&lt;100,F1347&gt;25)),"Moderate: underrated regular model and regular rotation",
             AND(E1347&lt;90,C1347&gt;2011,AND(F1347&lt;=100,F1347&gt;25)),"Moderate: underrated new model with regular rotation",
             AND(E1347&lt;90,C1347&lt;2000,AND(F1347&lt;=100,F1347&gt;25)),"Moderate: underrated old model with regular rotation",
             AND(C1347&lt;=2011,F1347&lt;=25),"Low: not new model and bad rotation",
             AND(E1347&gt;110,AND(C1347&lt;=2011,C1347&gt;=2000),F1347&lt;=25),"Low: overrated regular model with bad rotation",
             AND(E1347&gt;110,C1347&lt;2011,AND(F1347&lt;=100,F1347&gt;25)),"Low: overrated regular model (not new) with regular rotation",
             AND(E1347&gt;110,C1347&gt;2011,F1347&lt;=25),"Low: overrated new model with bad rotation"
)</f>
        <v>Moderate: fair price and regular to good rotation</v>
      </c>
    </row>
    <row r="1348" spans="1:8" x14ac:dyDescent="0.3">
      <c r="A1348" t="s">
        <v>18</v>
      </c>
      <c r="B1348" t="s">
        <v>289</v>
      </c>
      <c r="C1348">
        <v>2001</v>
      </c>
      <c r="D1348">
        <v>1500</v>
      </c>
      <c r="E1348">
        <v>96.774193548387103</v>
      </c>
      <c r="F1348">
        <v>1</v>
      </c>
      <c r="H1348" t="str" cm="1">
        <f t="array" ref="H1348">_xlfn.IFS(
             AND(E1348&gt;110,C1348&gt;2011,F1348&gt;100),"High: overrated, new and good rotation",
             AND(E1348&lt;90,C1348&gt;2011,F1348&gt;100),"High: underrated, new and good rotation",
             AND(E1348&lt;90,C1348&lt;2011,F1348&gt;100),"High: underrated, not too new but good rotation",
             AND(E1348&lt;=110,C1348&gt;2011,F1348&lt;=25),"Critic: well priced/underrated and new, but bad rotation",
             AND(E1348&gt;110,F1348&gt;100),"Top Tier: premium vehicules that tend to be sold above market prices",
             AND(E1348&gt;=90,E1348&lt;=110,F1348&gt;25),"Moderate: fair price and regular to good rotation",
             AND(E1348&lt;90,AND(C1348&lt;=2011,C1348&gt;=2000),AND(F1348&lt;100,F1348&gt;25)),"Moderate: underrated regular model and regular rotation",
             AND(E1348&lt;90,C1348&gt;2011,AND(F1348&lt;=100,F1348&gt;25)),"Moderate: underrated new model with regular rotation",
             AND(E1348&lt;90,C1348&lt;2000,AND(F1348&lt;=100,F1348&gt;25)),"Moderate: underrated old model with regular rotation",
             AND(C1348&lt;=2011,F1348&lt;=25),"Low: not new model and bad rotation",
             AND(E1348&gt;110,AND(C1348&lt;=2011,C1348&gt;=2000),F1348&lt;=25),"Low: overrated regular model with bad rotation",
             AND(E1348&gt;110,C1348&lt;2011,AND(F1348&lt;=100,F1348&gt;25)),"Low: overrated regular model (not new) with regular rotation",
             AND(E1348&gt;110,C1348&gt;2011,F1348&lt;=25),"Low: overrated new model with bad rotation"
)</f>
        <v>Low: not new model and bad rotation</v>
      </c>
    </row>
    <row r="1349" spans="1:8" x14ac:dyDescent="0.3">
      <c r="A1349" t="s">
        <v>18</v>
      </c>
      <c r="B1349" t="s">
        <v>289</v>
      </c>
      <c r="C1349">
        <v>2002</v>
      </c>
      <c r="D1349">
        <v>2883.3333333333335</v>
      </c>
      <c r="E1349">
        <v>153.58602749907098</v>
      </c>
      <c r="F1349">
        <v>3</v>
      </c>
      <c r="H1349" t="str" cm="1">
        <f t="array" ref="H1349">_xlfn.IFS(
             AND(E1349&gt;110,C1349&gt;2011,F1349&gt;100),"High: overrated, new and good rotation",
             AND(E1349&lt;90,C1349&gt;2011,F1349&gt;100),"High: underrated, new and good rotation",
             AND(E1349&lt;90,C1349&lt;2011,F1349&gt;100),"High: underrated, not too new but good rotation",
             AND(E1349&lt;=110,C1349&gt;2011,F1349&lt;=25),"Critic: well priced/underrated and new, but bad rotation",
             AND(E1349&gt;110,F1349&gt;100),"Top Tier: premium vehicules that tend to be sold above market prices",
             AND(E1349&gt;=90,E1349&lt;=110,F1349&gt;25),"Moderate: fair price and regular to good rotation",
             AND(E1349&lt;90,AND(C1349&lt;=2011,C1349&gt;=2000),AND(F1349&lt;100,F1349&gt;25)),"Moderate: underrated regular model and regular rotation",
             AND(E1349&lt;90,C1349&gt;2011,AND(F1349&lt;=100,F1349&gt;25)),"Moderate: underrated new model with regular rotation",
             AND(E1349&lt;90,C1349&lt;2000,AND(F1349&lt;=100,F1349&gt;25)),"Moderate: underrated old model with regular rotation",
             AND(C1349&lt;=2011,F1349&lt;=25),"Low: not new model and bad rotation",
             AND(E1349&gt;110,AND(C1349&lt;=2011,C1349&gt;=2000),F1349&lt;=25),"Low: overrated regular model with bad rotation",
             AND(E1349&gt;110,C1349&lt;2011,AND(F1349&lt;=100,F1349&gt;25)),"Low: overrated regular model (not new) with regular rotation",
             AND(E1349&gt;110,C1349&gt;2011,F1349&lt;=25),"Low: overrated new model with bad rotation"
)</f>
        <v>Low: not new model and bad rotation</v>
      </c>
    </row>
    <row r="1350" spans="1:8" x14ac:dyDescent="0.3">
      <c r="A1350" t="s">
        <v>18</v>
      </c>
      <c r="B1350" t="s">
        <v>289</v>
      </c>
      <c r="C1350">
        <v>2003</v>
      </c>
      <c r="D1350">
        <v>2500</v>
      </c>
      <c r="E1350">
        <v>133.33333333333331</v>
      </c>
      <c r="F1350">
        <v>1</v>
      </c>
      <c r="H1350" t="str" cm="1">
        <f t="array" ref="H1350">_xlfn.IFS(
             AND(E1350&gt;110,C1350&gt;2011,F1350&gt;100),"High: overrated, new and good rotation",
             AND(E1350&lt;90,C1350&gt;2011,F1350&gt;100),"High: underrated, new and good rotation",
             AND(E1350&lt;90,C1350&lt;2011,F1350&gt;100),"High: underrated, not too new but good rotation",
             AND(E1350&lt;=110,C1350&gt;2011,F1350&lt;=25),"Critic: well priced/underrated and new, but bad rotation",
             AND(E1350&gt;110,F1350&gt;100),"Top Tier: premium vehicules that tend to be sold above market prices",
             AND(E1350&gt;=90,E1350&lt;=110,F1350&gt;25),"Moderate: fair price and regular to good rotation",
             AND(E1350&lt;90,AND(C1350&lt;=2011,C1350&gt;=2000),AND(F1350&lt;100,F1350&gt;25)),"Moderate: underrated regular model and regular rotation",
             AND(E1350&lt;90,C1350&gt;2011,AND(F1350&lt;=100,F1350&gt;25)),"Moderate: underrated new model with regular rotation",
             AND(E1350&lt;90,C1350&lt;2000,AND(F1350&lt;=100,F1350&gt;25)),"Moderate: underrated old model with regular rotation",
             AND(C1350&lt;=2011,F1350&lt;=25),"Low: not new model and bad rotation",
             AND(E1350&gt;110,AND(C1350&lt;=2011,C1350&gt;=2000),F1350&lt;=25),"Low: overrated regular model with bad rotation",
             AND(E1350&gt;110,C1350&lt;2011,AND(F1350&lt;=100,F1350&gt;25)),"Low: overrated regular model (not new) with regular rotation",
             AND(E1350&gt;110,C1350&gt;2011,F1350&lt;=25),"Low: overrated new model with bad rotation"
)</f>
        <v>Low: not new model and bad rotation</v>
      </c>
    </row>
    <row r="1351" spans="1:8" x14ac:dyDescent="0.3">
      <c r="A1351" t="s">
        <v>18</v>
      </c>
      <c r="B1351" t="s">
        <v>290</v>
      </c>
      <c r="C1351">
        <v>2007</v>
      </c>
      <c r="D1351">
        <v>3324.6013667425968</v>
      </c>
      <c r="E1351">
        <v>97.873134427697863</v>
      </c>
      <c r="F1351">
        <v>439</v>
      </c>
      <c r="H1351" t="str" cm="1">
        <f t="array" ref="H1351">_xlfn.IFS(
             AND(E1351&gt;110,C1351&gt;2011,F1351&gt;100),"High: overrated, new and good rotation",
             AND(E1351&lt;90,C1351&gt;2011,F1351&gt;100),"High: underrated, new and good rotation",
             AND(E1351&lt;90,C1351&lt;2011,F1351&gt;100),"High: underrated, not too new but good rotation",
             AND(E1351&lt;=110,C1351&gt;2011,F1351&lt;=25),"Critic: well priced/underrated and new, but bad rotation",
             AND(E1351&gt;110,F1351&gt;100),"Top Tier: premium vehicules that tend to be sold above market prices",
             AND(E1351&gt;=90,E1351&lt;=110,F1351&gt;25),"Moderate: fair price and regular to good rotation",
             AND(E1351&lt;90,AND(C1351&lt;=2011,C1351&gt;=2000),AND(F1351&lt;100,F1351&gt;25)),"Moderate: underrated regular model and regular rotation",
             AND(E1351&lt;90,C1351&gt;2011,AND(F1351&lt;=100,F1351&gt;25)),"Moderate: underrated new model with regular rotation",
             AND(E1351&lt;90,C1351&lt;2000,AND(F1351&lt;=100,F1351&gt;25)),"Moderate: underrated old model with regular rotation",
             AND(C1351&lt;=2011,F1351&lt;=25),"Low: not new model and bad rotation",
             AND(E1351&gt;110,AND(C1351&lt;=2011,C1351&gt;=2000),F1351&lt;=25),"Low: overrated regular model with bad rotation",
             AND(E1351&gt;110,C1351&lt;2011,AND(F1351&lt;=100,F1351&gt;25)),"Low: overrated regular model (not new) with regular rotation",
             AND(E1351&gt;110,C1351&gt;2011,F1351&lt;=25),"Low: overrated new model with bad rotation"
)</f>
        <v>Moderate: fair price and regular to good rotation</v>
      </c>
    </row>
    <row r="1352" spans="1:8" x14ac:dyDescent="0.3">
      <c r="A1352" t="s">
        <v>18</v>
      </c>
      <c r="B1352" t="s">
        <v>290</v>
      </c>
      <c r="C1352">
        <v>2008</v>
      </c>
      <c r="D1352">
        <v>3974.6402877697842</v>
      </c>
      <c r="E1352">
        <v>98.348459507219403</v>
      </c>
      <c r="F1352">
        <v>278</v>
      </c>
      <c r="H1352" t="str" cm="1">
        <f t="array" ref="H1352">_xlfn.IFS(
             AND(E1352&gt;110,C1352&gt;2011,F1352&gt;100),"High: overrated, new and good rotation",
             AND(E1352&lt;90,C1352&gt;2011,F1352&gt;100),"High: underrated, new and good rotation",
             AND(E1352&lt;90,C1352&lt;2011,F1352&gt;100),"High: underrated, not too new but good rotation",
             AND(E1352&lt;=110,C1352&gt;2011,F1352&lt;=25),"Critic: well priced/underrated and new, but bad rotation",
             AND(E1352&gt;110,F1352&gt;100),"Top Tier: premium vehicules that tend to be sold above market prices",
             AND(E1352&gt;=90,E1352&lt;=110,F1352&gt;25),"Moderate: fair price and regular to good rotation",
             AND(E1352&lt;90,AND(C1352&lt;=2011,C1352&gt;=2000),AND(F1352&lt;100,F1352&gt;25)),"Moderate: underrated regular model and regular rotation",
             AND(E1352&lt;90,C1352&gt;2011,AND(F1352&lt;=100,F1352&gt;25)),"Moderate: underrated new model with regular rotation",
             AND(E1352&lt;90,C1352&lt;2000,AND(F1352&lt;=100,F1352&gt;25)),"Moderate: underrated old model with regular rotation",
             AND(C1352&lt;=2011,F1352&lt;=25),"Low: not new model and bad rotation",
             AND(E1352&gt;110,AND(C1352&lt;=2011,C1352&gt;=2000),F1352&lt;=25),"Low: overrated regular model with bad rotation",
             AND(E1352&gt;110,C1352&lt;2011,AND(F1352&lt;=100,F1352&gt;25)),"Low: overrated regular model (not new) with regular rotation",
             AND(E1352&gt;110,C1352&gt;2011,F1352&lt;=25),"Low: overrated new model with bad rotation"
)</f>
        <v>Moderate: fair price and regular to good rotation</v>
      </c>
    </row>
    <row r="1353" spans="1:8" x14ac:dyDescent="0.3">
      <c r="A1353" t="s">
        <v>18</v>
      </c>
      <c r="B1353" t="s">
        <v>290</v>
      </c>
      <c r="C1353">
        <v>2009</v>
      </c>
      <c r="D1353">
        <v>4613.5714285714284</v>
      </c>
      <c r="E1353">
        <v>96.513107413098254</v>
      </c>
      <c r="F1353">
        <v>140</v>
      </c>
      <c r="H1353" t="str" cm="1">
        <f t="array" ref="H1353">_xlfn.IFS(
             AND(E1353&gt;110,C1353&gt;2011,F1353&gt;100),"High: overrated, new and good rotation",
             AND(E1353&lt;90,C1353&gt;2011,F1353&gt;100),"High: underrated, new and good rotation",
             AND(E1353&lt;90,C1353&lt;2011,F1353&gt;100),"High: underrated, not too new but good rotation",
             AND(E1353&lt;=110,C1353&gt;2011,F1353&lt;=25),"Critic: well priced/underrated and new, but bad rotation",
             AND(E1353&gt;110,F1353&gt;100),"Top Tier: premium vehicules that tend to be sold above market prices",
             AND(E1353&gt;=90,E1353&lt;=110,F1353&gt;25),"Moderate: fair price and regular to good rotation",
             AND(E1353&lt;90,AND(C1353&lt;=2011,C1353&gt;=2000),AND(F1353&lt;100,F1353&gt;25)),"Moderate: underrated regular model and regular rotation",
             AND(E1353&lt;90,C1353&gt;2011,AND(F1353&lt;=100,F1353&gt;25)),"Moderate: underrated new model with regular rotation",
             AND(E1353&lt;90,C1353&lt;2000,AND(F1353&lt;=100,F1353&gt;25)),"Moderate: underrated old model with regular rotation",
             AND(C1353&lt;=2011,F1353&lt;=25),"Low: not new model and bad rotation",
             AND(E1353&gt;110,AND(C1353&lt;=2011,C1353&gt;=2000),F1353&lt;=25),"Low: overrated regular model with bad rotation",
             AND(E1353&gt;110,C1353&lt;2011,AND(F1353&lt;=100,F1353&gt;25)),"Low: overrated regular model (not new) with regular rotation",
             AND(E1353&gt;110,C1353&gt;2011,F1353&lt;=25),"Low: overrated new model with bad rotation"
)</f>
        <v>Moderate: fair price and regular to good rotation</v>
      </c>
    </row>
    <row r="1354" spans="1:8" x14ac:dyDescent="0.3">
      <c r="A1354" t="s">
        <v>18</v>
      </c>
      <c r="B1354" t="s">
        <v>290</v>
      </c>
      <c r="C1354">
        <v>2010</v>
      </c>
      <c r="D1354">
        <v>5921.6321243523316</v>
      </c>
      <c r="E1354">
        <v>95.820995018414777</v>
      </c>
      <c r="F1354">
        <v>193</v>
      </c>
      <c r="H1354" t="str" cm="1">
        <f t="array" ref="H1354">_xlfn.IFS(
             AND(E1354&gt;110,C1354&gt;2011,F1354&gt;100),"High: overrated, new and good rotation",
             AND(E1354&lt;90,C1354&gt;2011,F1354&gt;100),"High: underrated, new and good rotation",
             AND(E1354&lt;90,C1354&lt;2011,F1354&gt;100),"High: underrated, not too new but good rotation",
             AND(E1354&lt;=110,C1354&gt;2011,F1354&lt;=25),"Critic: well priced/underrated and new, but bad rotation",
             AND(E1354&gt;110,F1354&gt;100),"Top Tier: premium vehicules that tend to be sold above market prices",
             AND(E1354&gt;=90,E1354&lt;=110,F1354&gt;25),"Moderate: fair price and regular to good rotation",
             AND(E1354&lt;90,AND(C1354&lt;=2011,C1354&gt;=2000),AND(F1354&lt;100,F1354&gt;25)),"Moderate: underrated regular model and regular rotation",
             AND(E1354&lt;90,C1354&gt;2011,AND(F1354&lt;=100,F1354&gt;25)),"Moderate: underrated new model with regular rotation",
             AND(E1354&lt;90,C1354&lt;2000,AND(F1354&lt;=100,F1354&gt;25)),"Moderate: underrated old model with regular rotation",
             AND(C1354&lt;=2011,F1354&lt;=25),"Low: not new model and bad rotation",
             AND(E1354&gt;110,AND(C1354&lt;=2011,C1354&gt;=2000),F1354&lt;=25),"Low: overrated regular model with bad rotation",
             AND(E1354&gt;110,C1354&lt;2011,AND(F1354&lt;=100,F1354&gt;25)),"Low: overrated regular model (not new) with regular rotation",
             AND(E1354&gt;110,C1354&gt;2011,F1354&lt;=25),"Low: overrated new model with bad rotation"
)</f>
        <v>Moderate: fair price and regular to good rotation</v>
      </c>
    </row>
    <row r="1355" spans="1:8" x14ac:dyDescent="0.3">
      <c r="A1355" t="s">
        <v>18</v>
      </c>
      <c r="B1355" t="s">
        <v>290</v>
      </c>
      <c r="C1355">
        <v>2011</v>
      </c>
      <c r="D1355">
        <v>7812.5</v>
      </c>
      <c r="E1355">
        <v>95.396089196462512</v>
      </c>
      <c r="F1355">
        <v>180</v>
      </c>
      <c r="H1355" t="str" cm="1">
        <f t="array" ref="H1355">_xlfn.IFS(
             AND(E1355&gt;110,C1355&gt;2011,F1355&gt;100),"High: overrated, new and good rotation",
             AND(E1355&lt;90,C1355&gt;2011,F1355&gt;100),"High: underrated, new and good rotation",
             AND(E1355&lt;90,C1355&lt;2011,F1355&gt;100),"High: underrated, not too new but good rotation",
             AND(E1355&lt;=110,C1355&gt;2011,F1355&lt;=25),"Critic: well priced/underrated and new, but bad rotation",
             AND(E1355&gt;110,F1355&gt;100),"Top Tier: premium vehicules that tend to be sold above market prices",
             AND(E1355&gt;=90,E1355&lt;=110,F1355&gt;25),"Moderate: fair price and regular to good rotation",
             AND(E1355&lt;90,AND(C1355&lt;=2011,C1355&gt;=2000),AND(F1355&lt;100,F1355&gt;25)),"Moderate: underrated regular model and regular rotation",
             AND(E1355&lt;90,C1355&gt;2011,AND(F1355&lt;=100,F1355&gt;25)),"Moderate: underrated new model with regular rotation",
             AND(E1355&lt;90,C1355&lt;2000,AND(F1355&lt;=100,F1355&gt;25)),"Moderate: underrated old model with regular rotation",
             AND(C1355&lt;=2011,F1355&lt;=25),"Low: not new model and bad rotation",
             AND(E1355&gt;110,AND(C1355&lt;=2011,C1355&gt;=2000),F1355&lt;=25),"Low: overrated regular model with bad rotation",
             AND(E1355&gt;110,C1355&lt;2011,AND(F1355&lt;=100,F1355&gt;25)),"Low: overrated regular model (not new) with regular rotation",
             AND(E1355&gt;110,C1355&gt;2011,F1355&lt;=25),"Low: overrated new model with bad rotation"
)</f>
        <v>Moderate: fair price and regular to good rotation</v>
      </c>
    </row>
    <row r="1356" spans="1:8" x14ac:dyDescent="0.3">
      <c r="A1356" t="s">
        <v>18</v>
      </c>
      <c r="B1356" t="s">
        <v>290</v>
      </c>
      <c r="C1356">
        <v>2012</v>
      </c>
      <c r="D1356">
        <v>8779.8507462686575</v>
      </c>
      <c r="E1356">
        <v>97.004336846217328</v>
      </c>
      <c r="F1356">
        <v>67</v>
      </c>
      <c r="H1356" t="str" cm="1">
        <f t="array" ref="H1356">_xlfn.IFS(
             AND(E1356&gt;110,C1356&gt;2011,F1356&gt;100),"High: overrated, new and good rotation",
             AND(E1356&lt;90,C1356&gt;2011,F1356&gt;100),"High: underrated, new and good rotation",
             AND(E1356&lt;90,C1356&lt;2011,F1356&gt;100),"High: underrated, not too new but good rotation",
             AND(E1356&lt;=110,C1356&gt;2011,F1356&lt;=25),"Critic: well priced/underrated and new, but bad rotation",
             AND(E1356&gt;110,F1356&gt;100),"Top Tier: premium vehicules that tend to be sold above market prices",
             AND(E1356&gt;=90,E1356&lt;=110,F1356&gt;25),"Moderate: fair price and regular to good rotation",
             AND(E1356&lt;90,AND(C1356&lt;=2011,C1356&gt;=2000),AND(F1356&lt;100,F1356&gt;25)),"Moderate: underrated regular model and regular rotation",
             AND(E1356&lt;90,C1356&gt;2011,AND(F1356&lt;=100,F1356&gt;25)),"Moderate: underrated new model with regular rotation",
             AND(E1356&lt;90,C1356&lt;2000,AND(F1356&lt;=100,F1356&gt;25)),"Moderate: underrated old model with regular rotation",
             AND(C1356&lt;=2011,F1356&lt;=25),"Low: not new model and bad rotation",
             AND(E1356&gt;110,AND(C1356&lt;=2011,C1356&gt;=2000),F1356&lt;=25),"Low: overrated regular model with bad rotation",
             AND(E1356&gt;110,C1356&lt;2011,AND(F1356&lt;=100,F1356&gt;25)),"Low: overrated regular model (not new) with regular rotation",
             AND(E1356&gt;110,C1356&gt;2011,F1356&lt;=25),"Low: overrated new model with bad rotation"
)</f>
        <v>Moderate: fair price and regular to good rotation</v>
      </c>
    </row>
    <row r="1357" spans="1:8" x14ac:dyDescent="0.3">
      <c r="A1357" t="s">
        <v>18</v>
      </c>
      <c r="B1357" t="s">
        <v>291</v>
      </c>
      <c r="C1357">
        <v>1998</v>
      </c>
      <c r="D1357">
        <v>500</v>
      </c>
      <c r="E1357">
        <v>100</v>
      </c>
      <c r="F1357">
        <v>1</v>
      </c>
      <c r="H1357" t="str" cm="1">
        <f t="array" ref="H1357">_xlfn.IFS(
             AND(E1357&gt;110,C1357&gt;2011,F1357&gt;100),"High: overrated, new and good rotation",
             AND(E1357&lt;90,C1357&gt;2011,F1357&gt;100),"High: underrated, new and good rotation",
             AND(E1357&lt;90,C1357&lt;2011,F1357&gt;100),"High: underrated, not too new but good rotation",
             AND(E1357&lt;=110,C1357&gt;2011,F1357&lt;=25),"Critic: well priced/underrated and new, but bad rotation",
             AND(E1357&gt;110,F1357&gt;100),"Top Tier: premium vehicules that tend to be sold above market prices",
             AND(E1357&gt;=90,E1357&lt;=110,F1357&gt;25),"Moderate: fair price and regular to good rotation",
             AND(E1357&lt;90,AND(C1357&lt;=2011,C1357&gt;=2000),AND(F1357&lt;100,F1357&gt;25)),"Moderate: underrated regular model and regular rotation",
             AND(E1357&lt;90,C1357&gt;2011,AND(F1357&lt;=100,F1357&gt;25)),"Moderate: underrated new model with regular rotation",
             AND(E1357&lt;90,C1357&lt;2000,AND(F1357&lt;=100,F1357&gt;25)),"Moderate: underrated old model with regular rotation",
             AND(C1357&lt;=2011,F1357&lt;=25),"Low: not new model and bad rotation",
             AND(E1357&gt;110,AND(C1357&lt;=2011,C1357&gt;=2000),F1357&lt;=25),"Low: overrated regular model with bad rotation",
             AND(E1357&gt;110,C1357&lt;2011,AND(F1357&lt;=100,F1357&gt;25)),"Low: overrated regular model (not new) with regular rotation",
             AND(E1357&gt;110,C1357&gt;2011,F1357&lt;=25),"Low: overrated new model with bad rotation"
)</f>
        <v>Low: not new model and bad rotation</v>
      </c>
    </row>
    <row r="1358" spans="1:8" x14ac:dyDescent="0.3">
      <c r="A1358" t="s">
        <v>18</v>
      </c>
      <c r="B1358" t="s">
        <v>291</v>
      </c>
      <c r="C1358">
        <v>1999</v>
      </c>
      <c r="D1358">
        <v>550</v>
      </c>
      <c r="E1358">
        <v>187.96992481203006</v>
      </c>
      <c r="F1358">
        <v>2</v>
      </c>
      <c r="H1358" t="str" cm="1">
        <f t="array" ref="H1358">_xlfn.IFS(
             AND(E1358&gt;110,C1358&gt;2011,F1358&gt;100),"High: overrated, new and good rotation",
             AND(E1358&lt;90,C1358&gt;2011,F1358&gt;100),"High: underrated, new and good rotation",
             AND(E1358&lt;90,C1358&lt;2011,F1358&gt;100),"High: underrated, not too new but good rotation",
             AND(E1358&lt;=110,C1358&gt;2011,F1358&lt;=25),"Critic: well priced/underrated and new, but bad rotation",
             AND(E1358&gt;110,F1358&gt;100),"Top Tier: premium vehicules that tend to be sold above market prices",
             AND(E1358&gt;=90,E1358&lt;=110,F1358&gt;25),"Moderate: fair price and regular to good rotation",
             AND(E1358&lt;90,AND(C1358&lt;=2011,C1358&gt;=2000),AND(F1358&lt;100,F1358&gt;25)),"Moderate: underrated regular model and regular rotation",
             AND(E1358&lt;90,C1358&gt;2011,AND(F1358&lt;=100,F1358&gt;25)),"Moderate: underrated new model with regular rotation",
             AND(E1358&lt;90,C1358&lt;2000,AND(F1358&lt;=100,F1358&gt;25)),"Moderate: underrated old model with regular rotation",
             AND(C1358&lt;=2011,F1358&lt;=25),"Low: not new model and bad rotation",
             AND(E1358&gt;110,AND(C1358&lt;=2011,C1358&gt;=2000),F1358&lt;=25),"Low: overrated regular model with bad rotation",
             AND(E1358&gt;110,C1358&lt;2011,AND(F1358&lt;=100,F1358&gt;25)),"Low: overrated regular model (not new) with regular rotation",
             AND(E1358&gt;110,C1358&gt;2011,F1358&lt;=25),"Low: overrated new model with bad rotation"
)</f>
        <v>Low: not new model and bad rotation</v>
      </c>
    </row>
    <row r="1359" spans="1:8" x14ac:dyDescent="0.3">
      <c r="A1359" t="s">
        <v>18</v>
      </c>
      <c r="B1359" t="s">
        <v>291</v>
      </c>
      <c r="C1359">
        <v>2000</v>
      </c>
      <c r="D1359">
        <v>600</v>
      </c>
      <c r="E1359">
        <v>92.307692307692307</v>
      </c>
      <c r="F1359">
        <v>1</v>
      </c>
      <c r="H1359" t="str" cm="1">
        <f t="array" ref="H1359">_xlfn.IFS(
             AND(E1359&gt;110,C1359&gt;2011,F1359&gt;100),"High: overrated, new and good rotation",
             AND(E1359&lt;90,C1359&gt;2011,F1359&gt;100),"High: underrated, new and good rotation",
             AND(E1359&lt;90,C1359&lt;2011,F1359&gt;100),"High: underrated, not too new but good rotation",
             AND(E1359&lt;=110,C1359&gt;2011,F1359&lt;=25),"Critic: well priced/underrated and new, but bad rotation",
             AND(E1359&gt;110,F1359&gt;100),"Top Tier: premium vehicules that tend to be sold above market prices",
             AND(E1359&gt;=90,E1359&lt;=110,F1359&gt;25),"Moderate: fair price and regular to good rotation",
             AND(E1359&lt;90,AND(C1359&lt;=2011,C1359&gt;=2000),AND(F1359&lt;100,F1359&gt;25)),"Moderate: underrated regular model and regular rotation",
             AND(E1359&lt;90,C1359&gt;2011,AND(F1359&lt;=100,F1359&gt;25)),"Moderate: underrated new model with regular rotation",
             AND(E1359&lt;90,C1359&lt;2000,AND(F1359&lt;=100,F1359&gt;25)),"Moderate: underrated old model with regular rotation",
             AND(C1359&lt;=2011,F1359&lt;=25),"Low: not new model and bad rotation",
             AND(E1359&gt;110,AND(C1359&lt;=2011,C1359&gt;=2000),F1359&lt;=25),"Low: overrated regular model with bad rotation",
             AND(E1359&gt;110,C1359&lt;2011,AND(F1359&lt;=100,F1359&gt;25)),"Low: overrated regular model (not new) with regular rotation",
             AND(E1359&gt;110,C1359&gt;2011,F1359&lt;=25),"Low: overrated new model with bad rotation"
)</f>
        <v>Low: not new model and bad rotation</v>
      </c>
    </row>
    <row r="1360" spans="1:8" x14ac:dyDescent="0.3">
      <c r="A1360" t="s">
        <v>18</v>
      </c>
      <c r="B1360" t="s">
        <v>291</v>
      </c>
      <c r="C1360">
        <v>2001</v>
      </c>
      <c r="D1360">
        <v>703.57142857142856</v>
      </c>
      <c r="E1360">
        <v>85.342091590495116</v>
      </c>
      <c r="F1360">
        <v>14</v>
      </c>
      <c r="H1360" t="str" cm="1">
        <f t="array" ref="H1360">_xlfn.IFS(
             AND(E1360&gt;110,C1360&gt;2011,F1360&gt;100),"High: overrated, new and good rotation",
             AND(E1360&lt;90,C1360&gt;2011,F1360&gt;100),"High: underrated, new and good rotation",
             AND(E1360&lt;90,C1360&lt;2011,F1360&gt;100),"High: underrated, not too new but good rotation",
             AND(E1360&lt;=110,C1360&gt;2011,F1360&lt;=25),"Critic: well priced/underrated and new, but bad rotation",
             AND(E1360&gt;110,F1360&gt;100),"Top Tier: premium vehicules that tend to be sold above market prices",
             AND(E1360&gt;=90,E1360&lt;=110,F1360&gt;25),"Moderate: fair price and regular to good rotation",
             AND(E1360&lt;90,AND(C1360&lt;=2011,C1360&gt;=2000),AND(F1360&lt;100,F1360&gt;25)),"Moderate: underrated regular model and regular rotation",
             AND(E1360&lt;90,C1360&gt;2011,AND(F1360&lt;=100,F1360&gt;25)),"Moderate: underrated new model with regular rotation",
             AND(E1360&lt;90,C1360&lt;2000,AND(F1360&lt;=100,F1360&gt;25)),"Moderate: underrated old model with regular rotation",
             AND(C1360&lt;=2011,F1360&lt;=25),"Low: not new model and bad rotation",
             AND(E1360&gt;110,AND(C1360&lt;=2011,C1360&gt;=2000),F1360&lt;=25),"Low: overrated regular model with bad rotation",
             AND(E1360&gt;110,C1360&lt;2011,AND(F1360&lt;=100,F1360&gt;25)),"Low: overrated regular model (not new) with regular rotation",
             AND(E1360&gt;110,C1360&gt;2011,F1360&lt;=25),"Low: overrated new model with bad rotation"
)</f>
        <v>Low: not new model and bad rotation</v>
      </c>
    </row>
    <row r="1361" spans="1:8" x14ac:dyDescent="0.3">
      <c r="A1361" t="s">
        <v>18</v>
      </c>
      <c r="B1361" t="s">
        <v>291</v>
      </c>
      <c r="C1361">
        <v>2002</v>
      </c>
      <c r="D1361">
        <v>1078.125</v>
      </c>
      <c r="E1361">
        <v>108.54768611109398</v>
      </c>
      <c r="F1361">
        <v>16</v>
      </c>
      <c r="H1361" t="str" cm="1">
        <f t="array" ref="H1361">_xlfn.IFS(
             AND(E1361&gt;110,C1361&gt;2011,F1361&gt;100),"High: overrated, new and good rotation",
             AND(E1361&lt;90,C1361&gt;2011,F1361&gt;100),"High: underrated, new and good rotation",
             AND(E1361&lt;90,C1361&lt;2011,F1361&gt;100),"High: underrated, not too new but good rotation",
             AND(E1361&lt;=110,C1361&gt;2011,F1361&lt;=25),"Critic: well priced/underrated and new, but bad rotation",
             AND(E1361&gt;110,F1361&gt;100),"Top Tier: premium vehicules that tend to be sold above market prices",
             AND(E1361&gt;=90,E1361&lt;=110,F1361&gt;25),"Moderate: fair price and regular to good rotation",
             AND(E1361&lt;90,AND(C1361&lt;=2011,C1361&gt;=2000),AND(F1361&lt;100,F1361&gt;25)),"Moderate: underrated regular model and regular rotation",
             AND(E1361&lt;90,C1361&gt;2011,AND(F1361&lt;=100,F1361&gt;25)),"Moderate: underrated new model with regular rotation",
             AND(E1361&lt;90,C1361&lt;2000,AND(F1361&lt;=100,F1361&gt;25)),"Moderate: underrated old model with regular rotation",
             AND(C1361&lt;=2011,F1361&lt;=25),"Low: not new model and bad rotation",
             AND(E1361&gt;110,AND(C1361&lt;=2011,C1361&gt;=2000),F1361&lt;=25),"Low: overrated regular model with bad rotation",
             AND(E1361&gt;110,C1361&lt;2011,AND(F1361&lt;=100,F1361&gt;25)),"Low: overrated regular model (not new) with regular rotation",
             AND(E1361&gt;110,C1361&gt;2011,F1361&lt;=25),"Low: overrated new model with bad rotation"
)</f>
        <v>Low: not new model and bad rotation</v>
      </c>
    </row>
    <row r="1362" spans="1:8" x14ac:dyDescent="0.3">
      <c r="A1362" t="s">
        <v>18</v>
      </c>
      <c r="B1362" t="s">
        <v>291</v>
      </c>
      <c r="C1362">
        <v>2004</v>
      </c>
      <c r="D1362">
        <v>1175</v>
      </c>
      <c r="E1362">
        <v>77.780290415099103</v>
      </c>
      <c r="F1362">
        <v>14</v>
      </c>
      <c r="H1362" t="str" cm="1">
        <f t="array" ref="H1362">_xlfn.IFS(
             AND(E1362&gt;110,C1362&gt;2011,F1362&gt;100),"High: overrated, new and good rotation",
             AND(E1362&lt;90,C1362&gt;2011,F1362&gt;100),"High: underrated, new and good rotation",
             AND(E1362&lt;90,C1362&lt;2011,F1362&gt;100),"High: underrated, not too new but good rotation",
             AND(E1362&lt;=110,C1362&gt;2011,F1362&lt;=25),"Critic: well priced/underrated and new, but bad rotation",
             AND(E1362&gt;110,F1362&gt;100),"Top Tier: premium vehicules that tend to be sold above market prices",
             AND(E1362&gt;=90,E1362&lt;=110,F1362&gt;25),"Moderate: fair price and regular to good rotation",
             AND(E1362&lt;90,AND(C1362&lt;=2011,C1362&gt;=2000),AND(F1362&lt;100,F1362&gt;25)),"Moderate: underrated regular model and regular rotation",
             AND(E1362&lt;90,C1362&gt;2011,AND(F1362&lt;=100,F1362&gt;25)),"Moderate: underrated new model with regular rotation",
             AND(E1362&lt;90,C1362&lt;2000,AND(F1362&lt;=100,F1362&gt;25)),"Moderate: underrated old model with regular rotation",
             AND(C1362&lt;=2011,F1362&lt;=25),"Low: not new model and bad rotation",
             AND(E1362&gt;110,AND(C1362&lt;=2011,C1362&gt;=2000),F1362&lt;=25),"Low: overrated regular model with bad rotation",
             AND(E1362&gt;110,C1362&lt;2011,AND(F1362&lt;=100,F1362&gt;25)),"Low: overrated regular model (not new) with regular rotation",
             AND(E1362&gt;110,C1362&gt;2011,F1362&lt;=25),"Low: overrated new model with bad rotation"
)</f>
        <v>Low: not new model and bad rotation</v>
      </c>
    </row>
    <row r="1363" spans="1:8" x14ac:dyDescent="0.3">
      <c r="A1363" t="s">
        <v>18</v>
      </c>
      <c r="B1363" t="s">
        <v>291</v>
      </c>
      <c r="C1363">
        <v>2005</v>
      </c>
      <c r="D1363">
        <v>1606.7307692307693</v>
      </c>
      <c r="E1363">
        <v>113.9406080948024</v>
      </c>
      <c r="F1363">
        <v>52</v>
      </c>
      <c r="H1363" t="str" cm="1">
        <f t="array" ref="H1363">_xlfn.IFS(
             AND(E1363&gt;110,C1363&gt;2011,F1363&gt;100),"High: overrated, new and good rotation",
             AND(E1363&lt;90,C1363&gt;2011,F1363&gt;100),"High: underrated, new and good rotation",
             AND(E1363&lt;90,C1363&lt;2011,F1363&gt;100),"High: underrated, not too new but good rotation",
             AND(E1363&lt;=110,C1363&gt;2011,F1363&lt;=25),"Critic: well priced/underrated and new, but bad rotation",
             AND(E1363&gt;110,F1363&gt;100),"Top Tier: premium vehicules that tend to be sold above market prices",
             AND(E1363&gt;=90,E1363&lt;=110,F1363&gt;25),"Moderate: fair price and regular to good rotation",
             AND(E1363&lt;90,AND(C1363&lt;=2011,C1363&gt;=2000),AND(F1363&lt;100,F1363&gt;25)),"Moderate: underrated regular model and regular rotation",
             AND(E1363&lt;90,C1363&gt;2011,AND(F1363&lt;=100,F1363&gt;25)),"Moderate: underrated new model with regular rotation",
             AND(E1363&lt;90,C1363&lt;2000,AND(F1363&lt;=100,F1363&gt;25)),"Moderate: underrated old model with regular rotation",
             AND(C1363&lt;=2011,F1363&lt;=25),"Low: not new model and bad rotation",
             AND(E1363&gt;110,AND(C1363&lt;=2011,C1363&gt;=2000),F1363&lt;=25),"Low: overrated regular model with bad rotation",
             AND(E1363&gt;110,C1363&lt;2011,AND(F1363&lt;=100,F1363&gt;25)),"Low: overrated regular model (not new) with regular rotation",
             AND(E1363&gt;110,C1363&gt;2011,F1363&lt;=25),"Low: overrated new model with bad rotation"
)</f>
        <v>Low: overrated regular model (not new) with regular rotation</v>
      </c>
    </row>
    <row r="1364" spans="1:8" x14ac:dyDescent="0.3">
      <c r="A1364" t="s">
        <v>18</v>
      </c>
      <c r="B1364" t="s">
        <v>291</v>
      </c>
      <c r="C1364">
        <v>2006</v>
      </c>
      <c r="D1364">
        <v>2067.0454545454545</v>
      </c>
      <c r="E1364">
        <v>93.580808446377347</v>
      </c>
      <c r="F1364">
        <v>66</v>
      </c>
      <c r="H1364" t="str" cm="1">
        <f t="array" ref="H1364">_xlfn.IFS(
             AND(E1364&gt;110,C1364&gt;2011,F1364&gt;100),"High: overrated, new and good rotation",
             AND(E1364&lt;90,C1364&gt;2011,F1364&gt;100),"High: underrated, new and good rotation",
             AND(E1364&lt;90,C1364&lt;2011,F1364&gt;100),"High: underrated, not too new but good rotation",
             AND(E1364&lt;=110,C1364&gt;2011,F1364&lt;=25),"Critic: well priced/underrated and new, but bad rotation",
             AND(E1364&gt;110,F1364&gt;100),"Top Tier: premium vehicules that tend to be sold above market prices",
             AND(E1364&gt;=90,E1364&lt;=110,F1364&gt;25),"Moderate: fair price and regular to good rotation",
             AND(E1364&lt;90,AND(C1364&lt;=2011,C1364&gt;=2000),AND(F1364&lt;100,F1364&gt;25)),"Moderate: underrated regular model and regular rotation",
             AND(E1364&lt;90,C1364&gt;2011,AND(F1364&lt;=100,F1364&gt;25)),"Moderate: underrated new model with regular rotation",
             AND(E1364&lt;90,C1364&lt;2000,AND(F1364&lt;=100,F1364&gt;25)),"Moderate: underrated old model with regular rotation",
             AND(C1364&lt;=2011,F1364&lt;=25),"Low: not new model and bad rotation",
             AND(E1364&gt;110,AND(C1364&lt;=2011,C1364&gt;=2000),F1364&lt;=25),"Low: overrated regular model with bad rotation",
             AND(E1364&gt;110,C1364&lt;2011,AND(F1364&lt;=100,F1364&gt;25)),"Low: overrated regular model (not new) with regular rotation",
             AND(E1364&gt;110,C1364&gt;2011,F1364&lt;=25),"Low: overrated new model with bad rotation"
)</f>
        <v>Moderate: fair price and regular to good rotation</v>
      </c>
    </row>
    <row r="1365" spans="1:8" x14ac:dyDescent="0.3">
      <c r="A1365" t="s">
        <v>18</v>
      </c>
      <c r="B1365" t="s">
        <v>291</v>
      </c>
      <c r="C1365">
        <v>2007</v>
      </c>
      <c r="D1365">
        <v>2391.8103448275861</v>
      </c>
      <c r="E1365">
        <v>94.956174877188374</v>
      </c>
      <c r="F1365">
        <v>58</v>
      </c>
      <c r="H1365" t="str" cm="1">
        <f t="array" ref="H1365">_xlfn.IFS(
             AND(E1365&gt;110,C1365&gt;2011,F1365&gt;100),"High: overrated, new and good rotation",
             AND(E1365&lt;90,C1365&gt;2011,F1365&gt;100),"High: underrated, new and good rotation",
             AND(E1365&lt;90,C1365&lt;2011,F1365&gt;100),"High: underrated, not too new but good rotation",
             AND(E1365&lt;=110,C1365&gt;2011,F1365&lt;=25),"Critic: well priced/underrated and new, but bad rotation",
             AND(E1365&gt;110,F1365&gt;100),"Top Tier: premium vehicules that tend to be sold above market prices",
             AND(E1365&gt;=90,E1365&lt;=110,F1365&gt;25),"Moderate: fair price and regular to good rotation",
             AND(E1365&lt;90,AND(C1365&lt;=2011,C1365&gt;=2000),AND(F1365&lt;100,F1365&gt;25)),"Moderate: underrated regular model and regular rotation",
             AND(E1365&lt;90,C1365&gt;2011,AND(F1365&lt;=100,F1365&gt;25)),"Moderate: underrated new model with regular rotation",
             AND(E1365&lt;90,C1365&lt;2000,AND(F1365&lt;=100,F1365&gt;25)),"Moderate: underrated old model with regular rotation",
             AND(C1365&lt;=2011,F1365&lt;=25),"Low: not new model and bad rotation",
             AND(E1365&gt;110,AND(C1365&lt;=2011,C1365&gt;=2000),F1365&lt;=25),"Low: overrated regular model with bad rotation",
             AND(E1365&gt;110,C1365&lt;2011,AND(F1365&lt;=100,F1365&gt;25)),"Low: overrated regular model (not new) with regular rotation",
             AND(E1365&gt;110,C1365&gt;2011,F1365&lt;=25),"Low: overrated new model with bad rotation"
)</f>
        <v>Moderate: fair price and regular to good rotation</v>
      </c>
    </row>
    <row r="1366" spans="1:8" x14ac:dyDescent="0.3">
      <c r="A1366" t="s">
        <v>18</v>
      </c>
      <c r="B1366" t="s">
        <v>291</v>
      </c>
      <c r="C1366">
        <v>2010</v>
      </c>
      <c r="D1366">
        <v>6433.333333333333</v>
      </c>
      <c r="E1366">
        <v>106.17386027258586</v>
      </c>
      <c r="F1366">
        <v>3</v>
      </c>
      <c r="H1366" t="str" cm="1">
        <f t="array" ref="H1366">_xlfn.IFS(
             AND(E1366&gt;110,C1366&gt;2011,F1366&gt;100),"High: overrated, new and good rotation",
             AND(E1366&lt;90,C1366&gt;2011,F1366&gt;100),"High: underrated, new and good rotation",
             AND(E1366&lt;90,C1366&lt;2011,F1366&gt;100),"High: underrated, not too new but good rotation",
             AND(E1366&lt;=110,C1366&gt;2011,F1366&lt;=25),"Critic: well priced/underrated and new, but bad rotation",
             AND(E1366&gt;110,F1366&gt;100),"Top Tier: premium vehicules that tend to be sold above market prices",
             AND(E1366&gt;=90,E1366&lt;=110,F1366&gt;25),"Moderate: fair price and regular to good rotation",
             AND(E1366&lt;90,AND(C1366&lt;=2011,C1366&gt;=2000),AND(F1366&lt;100,F1366&gt;25)),"Moderate: underrated regular model and regular rotation",
             AND(E1366&lt;90,C1366&gt;2011,AND(F1366&lt;=100,F1366&gt;25)),"Moderate: underrated new model with regular rotation",
             AND(E1366&lt;90,C1366&lt;2000,AND(F1366&lt;=100,F1366&gt;25)),"Moderate: underrated old model with regular rotation",
             AND(C1366&lt;=2011,F1366&lt;=25),"Low: not new model and bad rotation",
             AND(E1366&gt;110,AND(C1366&lt;=2011,C1366&gt;=2000),F1366&lt;=25),"Low: overrated regular model with bad rotation",
             AND(E1366&gt;110,C1366&lt;2011,AND(F1366&lt;=100,F1366&gt;25)),"Low: overrated regular model (not new) with regular rotation",
             AND(E1366&gt;110,C1366&gt;2011,F1366&lt;=25),"Low: overrated new model with bad rotation"
)</f>
        <v>Low: not new model and bad rotation</v>
      </c>
    </row>
    <row r="1367" spans="1:8" x14ac:dyDescent="0.3">
      <c r="A1367" t="s">
        <v>18</v>
      </c>
      <c r="B1367" t="s">
        <v>292</v>
      </c>
      <c r="C1367">
        <v>2008</v>
      </c>
      <c r="D1367">
        <v>23936.363636363636</v>
      </c>
      <c r="E1367">
        <v>97.847524059266803</v>
      </c>
      <c r="F1367">
        <v>11</v>
      </c>
      <c r="H1367" t="str" cm="1">
        <f t="array" ref="H1367">_xlfn.IFS(
             AND(E1367&gt;110,C1367&gt;2011,F1367&gt;100),"High: overrated, new and good rotation",
             AND(E1367&lt;90,C1367&gt;2011,F1367&gt;100),"High: underrated, new and good rotation",
             AND(E1367&lt;90,C1367&lt;2011,F1367&gt;100),"High: underrated, not too new but good rotation",
             AND(E1367&lt;=110,C1367&gt;2011,F1367&lt;=25),"Critic: well priced/underrated and new, but bad rotation",
             AND(E1367&gt;110,F1367&gt;100),"Top Tier: premium vehicules that tend to be sold above market prices",
             AND(E1367&gt;=90,E1367&lt;=110,F1367&gt;25),"Moderate: fair price and regular to good rotation",
             AND(E1367&lt;90,AND(C1367&lt;=2011,C1367&gt;=2000),AND(F1367&lt;100,F1367&gt;25)),"Moderate: underrated regular model and regular rotation",
             AND(E1367&lt;90,C1367&gt;2011,AND(F1367&lt;=100,F1367&gt;25)),"Moderate: underrated new model with regular rotation",
             AND(E1367&lt;90,C1367&lt;2000,AND(F1367&lt;=100,F1367&gt;25)),"Moderate: underrated old model with regular rotation",
             AND(C1367&lt;=2011,F1367&lt;=25),"Low: not new model and bad rotation",
             AND(E1367&gt;110,AND(C1367&lt;=2011,C1367&gt;=2000),F1367&lt;=25),"Low: overrated regular model with bad rotation",
             AND(E1367&gt;110,C1367&lt;2011,AND(F1367&lt;=100,F1367&gt;25)),"Low: overrated regular model (not new) with regular rotation",
             AND(E1367&gt;110,C1367&gt;2011,F1367&lt;=25),"Low: overrated new model with bad rotation"
)</f>
        <v>Low: not new model and bad rotation</v>
      </c>
    </row>
    <row r="1368" spans="1:8" x14ac:dyDescent="0.3">
      <c r="A1368" t="s">
        <v>18</v>
      </c>
      <c r="B1368" t="s">
        <v>292</v>
      </c>
      <c r="C1368">
        <v>2009</v>
      </c>
      <c r="D1368">
        <v>17943.333333333332</v>
      </c>
      <c r="E1368">
        <v>98.844864132228494</v>
      </c>
      <c r="F1368">
        <v>90</v>
      </c>
      <c r="H1368" t="str" cm="1">
        <f t="array" ref="H1368">_xlfn.IFS(
             AND(E1368&gt;110,C1368&gt;2011,F1368&gt;100),"High: overrated, new and good rotation",
             AND(E1368&lt;90,C1368&gt;2011,F1368&gt;100),"High: underrated, new and good rotation",
             AND(E1368&lt;90,C1368&lt;2011,F1368&gt;100),"High: underrated, not too new but good rotation",
             AND(E1368&lt;=110,C1368&gt;2011,F1368&lt;=25),"Critic: well priced/underrated and new, but bad rotation",
             AND(E1368&gt;110,F1368&gt;100),"Top Tier: premium vehicules that tend to be sold above market prices",
             AND(E1368&gt;=90,E1368&lt;=110,F1368&gt;25),"Moderate: fair price and regular to good rotation",
             AND(E1368&lt;90,AND(C1368&lt;=2011,C1368&gt;=2000),AND(F1368&lt;100,F1368&gt;25)),"Moderate: underrated regular model and regular rotation",
             AND(E1368&lt;90,C1368&gt;2011,AND(F1368&lt;=100,F1368&gt;25)),"Moderate: underrated new model with regular rotation",
             AND(E1368&lt;90,C1368&lt;2000,AND(F1368&lt;=100,F1368&gt;25)),"Moderate: underrated old model with regular rotation",
             AND(C1368&lt;=2011,F1368&lt;=25),"Low: not new model and bad rotation",
             AND(E1368&gt;110,AND(C1368&lt;=2011,C1368&gt;=2000),F1368&lt;=25),"Low: overrated regular model with bad rotation",
             AND(E1368&gt;110,C1368&lt;2011,AND(F1368&lt;=100,F1368&gt;25)),"Low: overrated regular model (not new) with regular rotation",
             AND(E1368&gt;110,C1368&gt;2011,F1368&lt;=25),"Low: overrated new model with bad rotation"
)</f>
        <v>Moderate: fair price and regular to good rotation</v>
      </c>
    </row>
    <row r="1369" spans="1:8" x14ac:dyDescent="0.3">
      <c r="A1369" t="s">
        <v>18</v>
      </c>
      <c r="B1369" t="s">
        <v>292</v>
      </c>
      <c r="C1369">
        <v>2010</v>
      </c>
      <c r="D1369">
        <v>17654.545454545456</v>
      </c>
      <c r="E1369">
        <v>98.367473575234939</v>
      </c>
      <c r="F1369">
        <v>176</v>
      </c>
      <c r="H1369" t="str" cm="1">
        <f t="array" ref="H1369">_xlfn.IFS(
             AND(E1369&gt;110,C1369&gt;2011,F1369&gt;100),"High: overrated, new and good rotation",
             AND(E1369&lt;90,C1369&gt;2011,F1369&gt;100),"High: underrated, new and good rotation",
             AND(E1369&lt;90,C1369&lt;2011,F1369&gt;100),"High: underrated, not too new but good rotation",
             AND(E1369&lt;=110,C1369&gt;2011,F1369&lt;=25),"Critic: well priced/underrated and new, but bad rotation",
             AND(E1369&gt;110,F1369&gt;100),"Top Tier: premium vehicules that tend to be sold above market prices",
             AND(E1369&gt;=90,E1369&lt;=110,F1369&gt;25),"Moderate: fair price and regular to good rotation",
             AND(E1369&lt;90,AND(C1369&lt;=2011,C1369&gt;=2000),AND(F1369&lt;100,F1369&gt;25)),"Moderate: underrated regular model and regular rotation",
             AND(E1369&lt;90,C1369&gt;2011,AND(F1369&lt;=100,F1369&gt;25)),"Moderate: underrated new model with regular rotation",
             AND(E1369&lt;90,C1369&lt;2000,AND(F1369&lt;=100,F1369&gt;25)),"Moderate: underrated old model with regular rotation",
             AND(C1369&lt;=2011,F1369&lt;=25),"Low: not new model and bad rotation",
             AND(E1369&gt;110,AND(C1369&lt;=2011,C1369&gt;=2000),F1369&lt;=25),"Low: overrated regular model with bad rotation",
             AND(E1369&gt;110,C1369&lt;2011,AND(F1369&lt;=100,F1369&gt;25)),"Low: overrated regular model (not new) with regular rotation",
             AND(E1369&gt;110,C1369&gt;2011,F1369&lt;=25),"Low: overrated new model with bad rotation"
)</f>
        <v>Moderate: fair price and regular to good rotation</v>
      </c>
    </row>
    <row r="1370" spans="1:8" x14ac:dyDescent="0.3">
      <c r="A1370" t="s">
        <v>18</v>
      </c>
      <c r="B1370" t="s">
        <v>292</v>
      </c>
      <c r="C1370">
        <v>2011</v>
      </c>
      <c r="D1370">
        <v>21222.619047619046</v>
      </c>
      <c r="E1370">
        <v>98.387876646342718</v>
      </c>
      <c r="F1370">
        <v>84</v>
      </c>
      <c r="H1370" t="str" cm="1">
        <f t="array" ref="H1370">_xlfn.IFS(
             AND(E1370&gt;110,C1370&gt;2011,F1370&gt;100),"High: overrated, new and good rotation",
             AND(E1370&lt;90,C1370&gt;2011,F1370&gt;100),"High: underrated, new and good rotation",
             AND(E1370&lt;90,C1370&lt;2011,F1370&gt;100),"High: underrated, not too new but good rotation",
             AND(E1370&lt;=110,C1370&gt;2011,F1370&lt;=25),"Critic: well priced/underrated and new, but bad rotation",
             AND(E1370&gt;110,F1370&gt;100),"Top Tier: premium vehicules that tend to be sold above market prices",
             AND(E1370&gt;=90,E1370&lt;=110,F1370&gt;25),"Moderate: fair price and regular to good rotation",
             AND(E1370&lt;90,AND(C1370&lt;=2011,C1370&gt;=2000),AND(F1370&lt;100,F1370&gt;25)),"Moderate: underrated regular model and regular rotation",
             AND(E1370&lt;90,C1370&gt;2011,AND(F1370&lt;=100,F1370&gt;25)),"Moderate: underrated new model with regular rotation",
             AND(E1370&lt;90,C1370&lt;2000,AND(F1370&lt;=100,F1370&gt;25)),"Moderate: underrated old model with regular rotation",
             AND(C1370&lt;=2011,F1370&lt;=25),"Low: not new model and bad rotation",
             AND(E1370&gt;110,AND(C1370&lt;=2011,C1370&gt;=2000),F1370&lt;=25),"Low: overrated regular model with bad rotation",
             AND(E1370&gt;110,C1370&lt;2011,AND(F1370&lt;=100,F1370&gt;25)),"Low: overrated regular model (not new) with regular rotation",
             AND(E1370&gt;110,C1370&gt;2011,F1370&lt;=25),"Low: overrated new model with bad rotation"
)</f>
        <v>Moderate: fair price and regular to good rotation</v>
      </c>
    </row>
    <row r="1371" spans="1:8" x14ac:dyDescent="0.3">
      <c r="A1371" t="s">
        <v>18</v>
      </c>
      <c r="B1371" t="s">
        <v>292</v>
      </c>
      <c r="C1371">
        <v>2012</v>
      </c>
      <c r="D1371">
        <v>21661.645502645504</v>
      </c>
      <c r="E1371">
        <v>100.02556892523819</v>
      </c>
      <c r="F1371">
        <v>189</v>
      </c>
      <c r="H1371" t="str" cm="1">
        <f t="array" ref="H1371">_xlfn.IFS(
             AND(E1371&gt;110,C1371&gt;2011,F1371&gt;100),"High: overrated, new and good rotation",
             AND(E1371&lt;90,C1371&gt;2011,F1371&gt;100),"High: underrated, new and good rotation",
             AND(E1371&lt;90,C1371&lt;2011,F1371&gt;100),"High: underrated, not too new but good rotation",
             AND(E1371&lt;=110,C1371&gt;2011,F1371&lt;=25),"Critic: well priced/underrated and new, but bad rotation",
             AND(E1371&gt;110,F1371&gt;100),"Top Tier: premium vehicules that tend to be sold above market prices",
             AND(E1371&gt;=90,E1371&lt;=110,F1371&gt;25),"Moderate: fair price and regular to good rotation",
             AND(E1371&lt;90,AND(C1371&lt;=2011,C1371&gt;=2000),AND(F1371&lt;100,F1371&gt;25)),"Moderate: underrated regular model and regular rotation",
             AND(E1371&lt;90,C1371&gt;2011,AND(F1371&lt;=100,F1371&gt;25)),"Moderate: underrated new model with regular rotation",
             AND(E1371&lt;90,C1371&lt;2000,AND(F1371&lt;=100,F1371&gt;25)),"Moderate: underrated old model with regular rotation",
             AND(C1371&lt;=2011,F1371&lt;=25),"Low: not new model and bad rotation",
             AND(E1371&gt;110,AND(C1371&lt;=2011,C1371&gt;=2000),F1371&lt;=25),"Low: overrated regular model with bad rotation",
             AND(E1371&gt;110,C1371&lt;2011,AND(F1371&lt;=100,F1371&gt;25)),"Low: overrated regular model (not new) with regular rotation",
             AND(E1371&gt;110,C1371&gt;2011,F1371&lt;=25),"Low: overrated new model with bad rotation"
)</f>
        <v>Moderate: fair price and regular to good rotation</v>
      </c>
    </row>
    <row r="1372" spans="1:8" x14ac:dyDescent="0.3">
      <c r="A1372" t="s">
        <v>18</v>
      </c>
      <c r="B1372" t="s">
        <v>292</v>
      </c>
      <c r="C1372">
        <v>2013</v>
      </c>
      <c r="D1372">
        <v>21119.093851132686</v>
      </c>
      <c r="E1372">
        <v>99.082345083465768</v>
      </c>
      <c r="F1372">
        <v>309</v>
      </c>
      <c r="H1372" t="str" cm="1">
        <f t="array" ref="H1372">_xlfn.IFS(
             AND(E1372&gt;110,C1372&gt;2011,F1372&gt;100),"High: overrated, new and good rotation",
             AND(E1372&lt;90,C1372&gt;2011,F1372&gt;100),"High: underrated, new and good rotation",
             AND(E1372&lt;90,C1372&lt;2011,F1372&gt;100),"High: underrated, not too new but good rotation",
             AND(E1372&lt;=110,C1372&gt;2011,F1372&lt;=25),"Critic: well priced/underrated and new, but bad rotation",
             AND(E1372&gt;110,F1372&gt;100),"Top Tier: premium vehicules that tend to be sold above market prices",
             AND(E1372&gt;=90,E1372&lt;=110,F1372&gt;25),"Moderate: fair price and regular to good rotation",
             AND(E1372&lt;90,AND(C1372&lt;=2011,C1372&gt;=2000),AND(F1372&lt;100,F1372&gt;25)),"Moderate: underrated regular model and regular rotation",
             AND(E1372&lt;90,C1372&gt;2011,AND(F1372&lt;=100,F1372&gt;25)),"Moderate: underrated new model with regular rotation",
             AND(E1372&lt;90,C1372&lt;2000,AND(F1372&lt;=100,F1372&gt;25)),"Moderate: underrated old model with regular rotation",
             AND(C1372&lt;=2011,F1372&lt;=25),"Low: not new model and bad rotation",
             AND(E1372&gt;110,AND(C1372&lt;=2011,C1372&gt;=2000),F1372&lt;=25),"Low: overrated regular model with bad rotation",
             AND(E1372&gt;110,C1372&lt;2011,AND(F1372&lt;=100,F1372&gt;25)),"Low: overrated regular model (not new) with regular rotation",
             AND(E1372&gt;110,C1372&gt;2011,F1372&lt;=25),"Low: overrated new model with bad rotation"
)</f>
        <v>Moderate: fair price and regular to good rotation</v>
      </c>
    </row>
    <row r="1373" spans="1:8" x14ac:dyDescent="0.3">
      <c r="A1373" t="s">
        <v>18</v>
      </c>
      <c r="B1373" t="s">
        <v>292</v>
      </c>
      <c r="C1373">
        <v>2014</v>
      </c>
      <c r="D1373">
        <v>22146.54605263158</v>
      </c>
      <c r="E1373">
        <v>98.175704718215172</v>
      </c>
      <c r="F1373">
        <v>304</v>
      </c>
      <c r="H1373" t="str" cm="1">
        <f t="array" ref="H1373">_xlfn.IFS(
             AND(E1373&gt;110,C1373&gt;2011,F1373&gt;100),"High: overrated, new and good rotation",
             AND(E1373&lt;90,C1373&gt;2011,F1373&gt;100),"High: underrated, new and good rotation",
             AND(E1373&lt;90,C1373&lt;2011,F1373&gt;100),"High: underrated, not too new but good rotation",
             AND(E1373&lt;=110,C1373&gt;2011,F1373&lt;=25),"Critic: well priced/underrated and new, but bad rotation",
             AND(E1373&gt;110,F1373&gt;100),"Top Tier: premium vehicules that tend to be sold above market prices",
             AND(E1373&gt;=90,E1373&lt;=110,F1373&gt;25),"Moderate: fair price and regular to good rotation",
             AND(E1373&lt;90,AND(C1373&lt;=2011,C1373&gt;=2000),AND(F1373&lt;100,F1373&gt;25)),"Moderate: underrated regular model and regular rotation",
             AND(E1373&lt;90,C1373&gt;2011,AND(F1373&lt;=100,F1373&gt;25)),"Moderate: underrated new model with regular rotation",
             AND(E1373&lt;90,C1373&lt;2000,AND(F1373&lt;=100,F1373&gt;25)),"Moderate: underrated old model with regular rotation",
             AND(C1373&lt;=2011,F1373&lt;=25),"Low: not new model and bad rotation",
             AND(E1373&gt;110,AND(C1373&lt;=2011,C1373&gt;=2000),F1373&lt;=25),"Low: overrated regular model with bad rotation",
             AND(E1373&gt;110,C1373&lt;2011,AND(F1373&lt;=100,F1373&gt;25)),"Low: overrated regular model (not new) with regular rotation",
             AND(E1373&gt;110,C1373&gt;2011,F1373&lt;=25),"Low: overrated new model with bad rotation"
)</f>
        <v>Moderate: fair price and regular to good rotation</v>
      </c>
    </row>
    <row r="1374" spans="1:8" x14ac:dyDescent="0.3">
      <c r="A1374" t="s">
        <v>18</v>
      </c>
      <c r="B1374" t="s">
        <v>292</v>
      </c>
      <c r="C1374">
        <v>2015</v>
      </c>
      <c r="D1374">
        <v>25873.333333333332</v>
      </c>
      <c r="E1374">
        <v>96.828999638159019</v>
      </c>
      <c r="F1374">
        <v>30</v>
      </c>
      <c r="H1374" t="str" cm="1">
        <f t="array" ref="H1374">_xlfn.IFS(
             AND(E1374&gt;110,C1374&gt;2011,F1374&gt;100),"High: overrated, new and good rotation",
             AND(E1374&lt;90,C1374&gt;2011,F1374&gt;100),"High: underrated, new and good rotation",
             AND(E1374&lt;90,C1374&lt;2011,F1374&gt;100),"High: underrated, not too new but good rotation",
             AND(E1374&lt;=110,C1374&gt;2011,F1374&lt;=25),"Critic: well priced/underrated and new, but bad rotation",
             AND(E1374&gt;110,F1374&gt;100),"Top Tier: premium vehicules that tend to be sold above market prices",
             AND(E1374&gt;=90,E1374&lt;=110,F1374&gt;25),"Moderate: fair price and regular to good rotation",
             AND(E1374&lt;90,AND(C1374&lt;=2011,C1374&gt;=2000),AND(F1374&lt;100,F1374&gt;25)),"Moderate: underrated regular model and regular rotation",
             AND(E1374&lt;90,C1374&gt;2011,AND(F1374&lt;=100,F1374&gt;25)),"Moderate: underrated new model with regular rotation",
             AND(E1374&lt;90,C1374&lt;2000,AND(F1374&lt;=100,F1374&gt;25)),"Moderate: underrated old model with regular rotation",
             AND(C1374&lt;=2011,F1374&lt;=25),"Low: not new model and bad rotation",
             AND(E1374&gt;110,AND(C1374&lt;=2011,C1374&gt;=2000),F1374&lt;=25),"Low: overrated regular model with bad rotation",
             AND(E1374&gt;110,C1374&lt;2011,AND(F1374&lt;=100,F1374&gt;25)),"Low: overrated regular model (not new) with regular rotation",
             AND(E1374&gt;110,C1374&gt;2011,F1374&lt;=25),"Low: overrated new model with bad rotation"
)</f>
        <v>Moderate: fair price and regular to good rotation</v>
      </c>
    </row>
    <row r="1375" spans="1:8" x14ac:dyDescent="0.3">
      <c r="A1375" t="s">
        <v>18</v>
      </c>
      <c r="B1375" t="s">
        <v>293</v>
      </c>
      <c r="C1375">
        <v>2006</v>
      </c>
      <c r="D1375">
        <v>6570.2319587628863</v>
      </c>
      <c r="E1375">
        <v>94.492529738675245</v>
      </c>
      <c r="F1375">
        <v>388</v>
      </c>
      <c r="H1375" t="str" cm="1">
        <f t="array" ref="H1375">_xlfn.IFS(
             AND(E1375&gt;110,C1375&gt;2011,F1375&gt;100),"High: overrated, new and good rotation",
             AND(E1375&lt;90,C1375&gt;2011,F1375&gt;100),"High: underrated, new and good rotation",
             AND(E1375&lt;90,C1375&lt;2011,F1375&gt;100),"High: underrated, not too new but good rotation",
             AND(E1375&lt;=110,C1375&gt;2011,F1375&lt;=25),"Critic: well priced/underrated and new, but bad rotation",
             AND(E1375&gt;110,F1375&gt;100),"Top Tier: premium vehicules that tend to be sold above market prices",
             AND(E1375&gt;=90,E1375&lt;=110,F1375&gt;25),"Moderate: fair price and regular to good rotation",
             AND(E1375&lt;90,AND(C1375&lt;=2011,C1375&gt;=2000),AND(F1375&lt;100,F1375&gt;25)),"Moderate: underrated regular model and regular rotation",
             AND(E1375&lt;90,C1375&gt;2011,AND(F1375&lt;=100,F1375&gt;25)),"Moderate: underrated new model with regular rotation",
             AND(E1375&lt;90,C1375&lt;2000,AND(F1375&lt;=100,F1375&gt;25)),"Moderate: underrated old model with regular rotation",
             AND(C1375&lt;=2011,F1375&lt;=25),"Low: not new model and bad rotation",
             AND(E1375&gt;110,AND(C1375&lt;=2011,C1375&gt;=2000),F1375&lt;=25),"Low: overrated regular model with bad rotation",
             AND(E1375&gt;110,C1375&lt;2011,AND(F1375&lt;=100,F1375&gt;25)),"Low: overrated regular model (not new) with regular rotation",
             AND(E1375&gt;110,C1375&gt;2011,F1375&lt;=25),"Low: overrated new model with bad rotation"
)</f>
        <v>Moderate: fair price and regular to good rotation</v>
      </c>
    </row>
    <row r="1376" spans="1:8" x14ac:dyDescent="0.3">
      <c r="A1376" t="s">
        <v>18</v>
      </c>
      <c r="B1376" t="s">
        <v>293</v>
      </c>
      <c r="C1376">
        <v>2007</v>
      </c>
      <c r="D1376">
        <v>6195.6464379947229</v>
      </c>
      <c r="E1376">
        <v>96.121304078425482</v>
      </c>
      <c r="F1376">
        <v>379</v>
      </c>
      <c r="H1376" t="str" cm="1">
        <f t="array" ref="H1376">_xlfn.IFS(
             AND(E1376&gt;110,C1376&gt;2011,F1376&gt;100),"High: overrated, new and good rotation",
             AND(E1376&lt;90,C1376&gt;2011,F1376&gt;100),"High: underrated, new and good rotation",
             AND(E1376&lt;90,C1376&lt;2011,F1376&gt;100),"High: underrated, not too new but good rotation",
             AND(E1376&lt;=110,C1376&gt;2011,F1376&lt;=25),"Critic: well priced/underrated and new, but bad rotation",
             AND(E1376&gt;110,F1376&gt;100),"Top Tier: premium vehicules that tend to be sold above market prices",
             AND(E1376&gt;=90,E1376&lt;=110,F1376&gt;25),"Moderate: fair price and regular to good rotation",
             AND(E1376&lt;90,AND(C1376&lt;=2011,C1376&gt;=2000),AND(F1376&lt;100,F1376&gt;25)),"Moderate: underrated regular model and regular rotation",
             AND(E1376&lt;90,C1376&gt;2011,AND(F1376&lt;=100,F1376&gt;25)),"Moderate: underrated new model with regular rotation",
             AND(E1376&lt;90,C1376&lt;2000,AND(F1376&lt;=100,F1376&gt;25)),"Moderate: underrated old model with regular rotation",
             AND(C1376&lt;=2011,F1376&lt;=25),"Low: not new model and bad rotation",
             AND(E1376&gt;110,AND(C1376&lt;=2011,C1376&gt;=2000),F1376&lt;=25),"Low: overrated regular model with bad rotation",
             AND(E1376&gt;110,C1376&lt;2011,AND(F1376&lt;=100,F1376&gt;25)),"Low: overrated regular model (not new) with regular rotation",
             AND(E1376&gt;110,C1376&gt;2011,F1376&lt;=25),"Low: overrated new model with bad rotation"
)</f>
        <v>Moderate: fair price and regular to good rotation</v>
      </c>
    </row>
    <row r="1377" spans="1:8" x14ac:dyDescent="0.3">
      <c r="A1377" t="s">
        <v>18</v>
      </c>
      <c r="B1377" t="s">
        <v>293</v>
      </c>
      <c r="C1377">
        <v>2008</v>
      </c>
      <c r="D1377">
        <v>7034.2892768079801</v>
      </c>
      <c r="E1377">
        <v>96.727188433065862</v>
      </c>
      <c r="F1377">
        <v>401</v>
      </c>
      <c r="H1377" t="str" cm="1">
        <f t="array" ref="H1377">_xlfn.IFS(
             AND(E1377&gt;110,C1377&gt;2011,F1377&gt;100),"High: overrated, new and good rotation",
             AND(E1377&lt;90,C1377&gt;2011,F1377&gt;100),"High: underrated, new and good rotation",
             AND(E1377&lt;90,C1377&lt;2011,F1377&gt;100),"High: underrated, not too new but good rotation",
             AND(E1377&lt;=110,C1377&gt;2011,F1377&lt;=25),"Critic: well priced/underrated and new, but bad rotation",
             AND(E1377&gt;110,F1377&gt;100),"Top Tier: premium vehicules that tend to be sold above market prices",
             AND(E1377&gt;=90,E1377&lt;=110,F1377&gt;25),"Moderate: fair price and regular to good rotation",
             AND(E1377&lt;90,AND(C1377&lt;=2011,C1377&gt;=2000),AND(F1377&lt;100,F1377&gt;25)),"Moderate: underrated regular model and regular rotation",
             AND(E1377&lt;90,C1377&gt;2011,AND(F1377&lt;=100,F1377&gt;25)),"Moderate: underrated new model with regular rotation",
             AND(E1377&lt;90,C1377&lt;2000,AND(F1377&lt;=100,F1377&gt;25)),"Moderate: underrated old model with regular rotation",
             AND(C1377&lt;=2011,F1377&lt;=25),"Low: not new model and bad rotation",
             AND(E1377&gt;110,AND(C1377&lt;=2011,C1377&gt;=2000),F1377&lt;=25),"Low: overrated regular model with bad rotation",
             AND(E1377&gt;110,C1377&lt;2011,AND(F1377&lt;=100,F1377&gt;25)),"Low: overrated regular model (not new) with regular rotation",
             AND(E1377&gt;110,C1377&gt;2011,F1377&lt;=25),"Low: overrated new model with bad rotation"
)</f>
        <v>Moderate: fair price and regular to good rotation</v>
      </c>
    </row>
    <row r="1378" spans="1:8" x14ac:dyDescent="0.3">
      <c r="A1378" t="s">
        <v>18</v>
      </c>
      <c r="B1378" t="s">
        <v>293</v>
      </c>
      <c r="C1378">
        <v>2009</v>
      </c>
      <c r="D1378">
        <v>7908.0275229357794</v>
      </c>
      <c r="E1378">
        <v>94.307162466974788</v>
      </c>
      <c r="F1378">
        <v>218</v>
      </c>
      <c r="H1378" t="str" cm="1">
        <f t="array" ref="H1378">_xlfn.IFS(
             AND(E1378&gt;110,C1378&gt;2011,F1378&gt;100),"High: overrated, new and good rotation",
             AND(E1378&lt;90,C1378&gt;2011,F1378&gt;100),"High: underrated, new and good rotation",
             AND(E1378&lt;90,C1378&lt;2011,F1378&gt;100),"High: underrated, not too new but good rotation",
             AND(E1378&lt;=110,C1378&gt;2011,F1378&lt;=25),"Critic: well priced/underrated and new, but bad rotation",
             AND(E1378&gt;110,F1378&gt;100),"Top Tier: premium vehicules that tend to be sold above market prices",
             AND(E1378&gt;=90,E1378&lt;=110,F1378&gt;25),"Moderate: fair price and regular to good rotation",
             AND(E1378&lt;90,AND(C1378&lt;=2011,C1378&gt;=2000),AND(F1378&lt;100,F1378&gt;25)),"Moderate: underrated regular model and regular rotation",
             AND(E1378&lt;90,C1378&gt;2011,AND(F1378&lt;=100,F1378&gt;25)),"Moderate: underrated new model with regular rotation",
             AND(E1378&lt;90,C1378&lt;2000,AND(F1378&lt;=100,F1378&gt;25)),"Moderate: underrated old model with regular rotation",
             AND(C1378&lt;=2011,F1378&lt;=25),"Low: not new model and bad rotation",
             AND(E1378&gt;110,AND(C1378&lt;=2011,C1378&gt;=2000),F1378&lt;=25),"Low: overrated regular model with bad rotation",
             AND(E1378&gt;110,C1378&lt;2011,AND(F1378&lt;=100,F1378&gt;25)),"Low: overrated regular model (not new) with regular rotation",
             AND(E1378&gt;110,C1378&gt;2011,F1378&lt;=25),"Low: overrated new model with bad rotation"
)</f>
        <v>Moderate: fair price and regular to good rotation</v>
      </c>
    </row>
    <row r="1379" spans="1:8" x14ac:dyDescent="0.3">
      <c r="A1379" t="s">
        <v>18</v>
      </c>
      <c r="B1379" t="s">
        <v>293</v>
      </c>
      <c r="C1379">
        <v>2010</v>
      </c>
      <c r="D1379">
        <v>9066.7450271247744</v>
      </c>
      <c r="E1379">
        <v>96.869947288169712</v>
      </c>
      <c r="F1379">
        <v>553</v>
      </c>
      <c r="H1379" t="str" cm="1">
        <f t="array" ref="H1379">_xlfn.IFS(
             AND(E1379&gt;110,C1379&gt;2011,F1379&gt;100),"High: overrated, new and good rotation",
             AND(E1379&lt;90,C1379&gt;2011,F1379&gt;100),"High: underrated, new and good rotation",
             AND(E1379&lt;90,C1379&lt;2011,F1379&gt;100),"High: underrated, not too new but good rotation",
             AND(E1379&lt;=110,C1379&gt;2011,F1379&lt;=25),"Critic: well priced/underrated and new, but bad rotation",
             AND(E1379&gt;110,F1379&gt;100),"Top Tier: premium vehicules that tend to be sold above market prices",
             AND(E1379&gt;=90,E1379&lt;=110,F1379&gt;25),"Moderate: fair price and regular to good rotation",
             AND(E1379&lt;90,AND(C1379&lt;=2011,C1379&gt;=2000),AND(F1379&lt;100,F1379&gt;25)),"Moderate: underrated regular model and regular rotation",
             AND(E1379&lt;90,C1379&gt;2011,AND(F1379&lt;=100,F1379&gt;25)),"Moderate: underrated new model with regular rotation",
             AND(E1379&lt;90,C1379&lt;2000,AND(F1379&lt;=100,F1379&gt;25)),"Moderate: underrated old model with regular rotation",
             AND(C1379&lt;=2011,F1379&lt;=25),"Low: not new model and bad rotation",
             AND(E1379&gt;110,AND(C1379&lt;=2011,C1379&gt;=2000),F1379&lt;=25),"Low: overrated regular model with bad rotation",
             AND(E1379&gt;110,C1379&lt;2011,AND(F1379&lt;=100,F1379&gt;25)),"Low: overrated regular model (not new) with regular rotation",
             AND(E1379&gt;110,C1379&gt;2011,F1379&lt;=25),"Low: overrated new model with bad rotation"
)</f>
        <v>Moderate: fair price and regular to good rotation</v>
      </c>
    </row>
    <row r="1380" spans="1:8" x14ac:dyDescent="0.3">
      <c r="A1380" t="s">
        <v>18</v>
      </c>
      <c r="B1380" t="s">
        <v>293</v>
      </c>
      <c r="C1380">
        <v>2011</v>
      </c>
      <c r="D1380">
        <v>13987.073170731708</v>
      </c>
      <c r="E1380">
        <v>98.109903218605965</v>
      </c>
      <c r="F1380">
        <v>205</v>
      </c>
      <c r="H1380" t="str" cm="1">
        <f t="array" ref="H1380">_xlfn.IFS(
             AND(E1380&gt;110,C1380&gt;2011,F1380&gt;100),"High: overrated, new and good rotation",
             AND(E1380&lt;90,C1380&gt;2011,F1380&gt;100),"High: underrated, new and good rotation",
             AND(E1380&lt;90,C1380&lt;2011,F1380&gt;100),"High: underrated, not too new but good rotation",
             AND(E1380&lt;=110,C1380&gt;2011,F1380&lt;=25),"Critic: well priced/underrated and new, but bad rotation",
             AND(E1380&gt;110,F1380&gt;100),"Top Tier: premium vehicules that tend to be sold above market prices",
             AND(E1380&gt;=90,E1380&lt;=110,F1380&gt;25),"Moderate: fair price and regular to good rotation",
             AND(E1380&lt;90,AND(C1380&lt;=2011,C1380&gt;=2000),AND(F1380&lt;100,F1380&gt;25)),"Moderate: underrated regular model and regular rotation",
             AND(E1380&lt;90,C1380&gt;2011,AND(F1380&lt;=100,F1380&gt;25)),"Moderate: underrated new model with regular rotation",
             AND(E1380&lt;90,C1380&lt;2000,AND(F1380&lt;=100,F1380&gt;25)),"Moderate: underrated old model with regular rotation",
             AND(C1380&lt;=2011,F1380&lt;=25),"Low: not new model and bad rotation",
             AND(E1380&gt;110,AND(C1380&lt;=2011,C1380&gt;=2000),F1380&lt;=25),"Low: overrated regular model with bad rotation",
             AND(E1380&gt;110,C1380&lt;2011,AND(F1380&lt;=100,F1380&gt;25)),"Low: overrated regular model (not new) with regular rotation",
             AND(E1380&gt;110,C1380&gt;2011,F1380&lt;=25),"Low: overrated new model with bad rotation"
)</f>
        <v>Moderate: fair price and regular to good rotation</v>
      </c>
    </row>
    <row r="1381" spans="1:8" x14ac:dyDescent="0.3">
      <c r="A1381" t="s">
        <v>18</v>
      </c>
      <c r="B1381" t="s">
        <v>293</v>
      </c>
      <c r="C1381">
        <v>2012</v>
      </c>
      <c r="D1381">
        <v>15473.626373626374</v>
      </c>
      <c r="E1381">
        <v>99.419896798775056</v>
      </c>
      <c r="F1381">
        <v>273</v>
      </c>
      <c r="H1381" t="str" cm="1">
        <f t="array" ref="H1381">_xlfn.IFS(
             AND(E1381&gt;110,C1381&gt;2011,F1381&gt;100),"High: overrated, new and good rotation",
             AND(E1381&lt;90,C1381&gt;2011,F1381&gt;100),"High: underrated, new and good rotation",
             AND(E1381&lt;90,C1381&lt;2011,F1381&gt;100),"High: underrated, not too new but good rotation",
             AND(E1381&lt;=110,C1381&gt;2011,F1381&lt;=25),"Critic: well priced/underrated and new, but bad rotation",
             AND(E1381&gt;110,F1381&gt;100),"Top Tier: premium vehicules that tend to be sold above market prices",
             AND(E1381&gt;=90,E1381&lt;=110,F1381&gt;25),"Moderate: fair price and regular to good rotation",
             AND(E1381&lt;90,AND(C1381&lt;=2011,C1381&gt;=2000),AND(F1381&lt;100,F1381&gt;25)),"Moderate: underrated regular model and regular rotation",
             AND(E1381&lt;90,C1381&gt;2011,AND(F1381&lt;=100,F1381&gt;25)),"Moderate: underrated new model with regular rotation",
             AND(E1381&lt;90,C1381&lt;2000,AND(F1381&lt;=100,F1381&gt;25)),"Moderate: underrated old model with regular rotation",
             AND(C1381&lt;=2011,F1381&lt;=25),"Low: not new model and bad rotation",
             AND(E1381&gt;110,AND(C1381&lt;=2011,C1381&gt;=2000),F1381&lt;=25),"Low: overrated regular model with bad rotation",
             AND(E1381&gt;110,C1381&lt;2011,AND(F1381&lt;=100,F1381&gt;25)),"Low: overrated regular model (not new) with regular rotation",
             AND(E1381&gt;110,C1381&gt;2011,F1381&lt;=25),"Low: overrated new model with bad rotation"
)</f>
        <v>Moderate: fair price and regular to good rotation</v>
      </c>
    </row>
    <row r="1382" spans="1:8" x14ac:dyDescent="0.3">
      <c r="A1382" t="s">
        <v>18</v>
      </c>
      <c r="B1382" t="s">
        <v>293</v>
      </c>
      <c r="C1382">
        <v>2013</v>
      </c>
      <c r="D1382">
        <v>17339.939062500001</v>
      </c>
      <c r="E1382">
        <v>100.17421840719933</v>
      </c>
      <c r="F1382">
        <v>640</v>
      </c>
      <c r="H1382" t="str" cm="1">
        <f t="array" ref="H1382">_xlfn.IFS(
             AND(E1382&gt;110,C1382&gt;2011,F1382&gt;100),"High: overrated, new and good rotation",
             AND(E1382&lt;90,C1382&gt;2011,F1382&gt;100),"High: underrated, new and good rotation",
             AND(E1382&lt;90,C1382&lt;2011,F1382&gt;100),"High: underrated, not too new but good rotation",
             AND(E1382&lt;=110,C1382&gt;2011,F1382&lt;=25),"Critic: well priced/underrated and new, but bad rotation",
             AND(E1382&gt;110,F1382&gt;100),"Top Tier: premium vehicules that tend to be sold above market prices",
             AND(E1382&gt;=90,E1382&lt;=110,F1382&gt;25),"Moderate: fair price and regular to good rotation",
             AND(E1382&lt;90,AND(C1382&lt;=2011,C1382&gt;=2000),AND(F1382&lt;100,F1382&gt;25)),"Moderate: underrated regular model and regular rotation",
             AND(E1382&lt;90,C1382&gt;2011,AND(F1382&lt;=100,F1382&gt;25)),"Moderate: underrated new model with regular rotation",
             AND(E1382&lt;90,C1382&lt;2000,AND(F1382&lt;=100,F1382&gt;25)),"Moderate: underrated old model with regular rotation",
             AND(C1382&lt;=2011,F1382&lt;=25),"Low: not new model and bad rotation",
             AND(E1382&gt;110,AND(C1382&lt;=2011,C1382&gt;=2000),F1382&lt;=25),"Low: overrated regular model with bad rotation",
             AND(E1382&gt;110,C1382&lt;2011,AND(F1382&lt;=100,F1382&gt;25)),"Low: overrated regular model (not new) with regular rotation",
             AND(E1382&gt;110,C1382&gt;2011,F1382&lt;=25),"Low: overrated new model with bad rotation"
)</f>
        <v>Moderate: fair price and regular to good rotation</v>
      </c>
    </row>
    <row r="1383" spans="1:8" x14ac:dyDescent="0.3">
      <c r="A1383" t="s">
        <v>18</v>
      </c>
      <c r="B1383" t="s">
        <v>293</v>
      </c>
      <c r="C1383">
        <v>2014</v>
      </c>
      <c r="D1383">
        <v>18393.068592057763</v>
      </c>
      <c r="E1383">
        <v>98.683997049376728</v>
      </c>
      <c r="F1383">
        <v>1385</v>
      </c>
      <c r="H1383" t="str" cm="1">
        <f t="array" ref="H1383">_xlfn.IFS(
             AND(E1383&gt;110,C1383&gt;2011,F1383&gt;100),"High: overrated, new and good rotation",
             AND(E1383&lt;90,C1383&gt;2011,F1383&gt;100),"High: underrated, new and good rotation",
             AND(E1383&lt;90,C1383&lt;2011,F1383&gt;100),"High: underrated, not too new but good rotation",
             AND(E1383&lt;=110,C1383&gt;2011,F1383&lt;=25),"Critic: well priced/underrated and new, but bad rotation",
             AND(E1383&gt;110,F1383&gt;100),"Top Tier: premium vehicules that tend to be sold above market prices",
             AND(E1383&gt;=90,E1383&lt;=110,F1383&gt;25),"Moderate: fair price and regular to good rotation",
             AND(E1383&lt;90,AND(C1383&lt;=2011,C1383&gt;=2000),AND(F1383&lt;100,F1383&gt;25)),"Moderate: underrated regular model and regular rotation",
             AND(E1383&lt;90,C1383&gt;2011,AND(F1383&lt;=100,F1383&gt;25)),"Moderate: underrated new model with regular rotation",
             AND(E1383&lt;90,C1383&lt;2000,AND(F1383&lt;=100,F1383&gt;25)),"Moderate: underrated old model with regular rotation",
             AND(C1383&lt;=2011,F1383&lt;=25),"Low: not new model and bad rotation",
             AND(E1383&gt;110,AND(C1383&lt;=2011,C1383&gt;=2000),F1383&lt;=25),"Low: overrated regular model with bad rotation",
             AND(E1383&gt;110,C1383&lt;2011,AND(F1383&lt;=100,F1383&gt;25)),"Low: overrated regular model (not new) with regular rotation",
             AND(E1383&gt;110,C1383&gt;2011,F1383&lt;=25),"Low: overrated new model with bad rotation"
)</f>
        <v>Moderate: fair price and regular to good rotation</v>
      </c>
    </row>
    <row r="1384" spans="1:8" x14ac:dyDescent="0.3">
      <c r="A1384" t="s">
        <v>18</v>
      </c>
      <c r="B1384" t="s">
        <v>293</v>
      </c>
      <c r="C1384">
        <v>2015</v>
      </c>
      <c r="D1384">
        <v>21558.695652173912</v>
      </c>
      <c r="E1384">
        <v>88.582660925865341</v>
      </c>
      <c r="F1384">
        <v>23</v>
      </c>
      <c r="H1384" t="str" cm="1">
        <f t="array" ref="H1384">_xlfn.IFS(
             AND(E1384&gt;110,C1384&gt;2011,F1384&gt;100),"High: overrated, new and good rotation",
             AND(E1384&lt;90,C1384&gt;2011,F1384&gt;100),"High: underrated, new and good rotation",
             AND(E1384&lt;90,C1384&lt;2011,F1384&gt;100),"High: underrated, not too new but good rotation",
             AND(E1384&lt;=110,C1384&gt;2011,F1384&lt;=25),"Critic: well priced/underrated and new, but bad rotation",
             AND(E1384&gt;110,F1384&gt;100),"Top Tier: premium vehicules that tend to be sold above market prices",
             AND(E1384&gt;=90,E1384&lt;=110,F1384&gt;25),"Moderate: fair price and regular to good rotation",
             AND(E1384&lt;90,AND(C1384&lt;=2011,C1384&gt;=2000),AND(F1384&lt;100,F1384&gt;25)),"Moderate: underrated regular model and regular rotation",
             AND(E1384&lt;90,C1384&gt;2011,AND(F1384&lt;=100,F1384&gt;25)),"Moderate: underrated new model with regular rotation",
             AND(E1384&lt;90,C1384&lt;2000,AND(F1384&lt;=100,F1384&gt;25)),"Moderate: underrated old model with regular rotation",
             AND(C1384&lt;=2011,F1384&lt;=25),"Low: not new model and bad rotation",
             AND(E1384&gt;110,AND(C1384&lt;=2011,C1384&gt;=2000),F1384&lt;=25),"Low: overrated regular model with bad rotation",
             AND(E1384&gt;110,C1384&lt;2011,AND(F1384&lt;=100,F1384&gt;25)),"Low: overrated regular model (not new) with regular rotation",
             AND(E1384&gt;110,C1384&gt;2011,F1384&lt;=25),"Low: overrated new model with bad rotation"
)</f>
        <v>Critic: well priced/underrated and new, but bad rotation</v>
      </c>
    </row>
    <row r="1385" spans="1:8" x14ac:dyDescent="0.3">
      <c r="A1385" t="s">
        <v>18</v>
      </c>
      <c r="B1385" t="s">
        <v>294</v>
      </c>
      <c r="C1385">
        <v>1995</v>
      </c>
      <c r="D1385">
        <v>600</v>
      </c>
      <c r="E1385">
        <v>58.536585365853654</v>
      </c>
      <c r="F1385">
        <v>1</v>
      </c>
      <c r="H1385" t="str" cm="1">
        <f t="array" ref="H1385">_xlfn.IFS(
             AND(E1385&gt;110,C1385&gt;2011,F1385&gt;100),"High: overrated, new and good rotation",
             AND(E1385&lt;90,C1385&gt;2011,F1385&gt;100),"High: underrated, new and good rotation",
             AND(E1385&lt;90,C1385&lt;2011,F1385&gt;100),"High: underrated, not too new but good rotation",
             AND(E1385&lt;=110,C1385&gt;2011,F1385&lt;=25),"Critic: well priced/underrated and new, but bad rotation",
             AND(E1385&gt;110,F1385&gt;100),"Top Tier: premium vehicules that tend to be sold above market prices",
             AND(E1385&gt;=90,E1385&lt;=110,F1385&gt;25),"Moderate: fair price and regular to good rotation",
             AND(E1385&lt;90,AND(C1385&lt;=2011,C1385&gt;=2000),AND(F1385&lt;100,F1385&gt;25)),"Moderate: underrated regular model and regular rotation",
             AND(E1385&lt;90,C1385&gt;2011,AND(F1385&lt;=100,F1385&gt;25)),"Moderate: underrated new model with regular rotation",
             AND(E1385&lt;90,C1385&lt;2000,AND(F1385&lt;=100,F1385&gt;25)),"Moderate: underrated old model with regular rotation",
             AND(C1385&lt;=2011,F1385&lt;=25),"Low: not new model and bad rotation",
             AND(E1385&gt;110,AND(C1385&lt;=2011,C1385&gt;=2000),F1385&lt;=25),"Low: overrated regular model with bad rotation",
             AND(E1385&gt;110,C1385&lt;2011,AND(F1385&lt;=100,F1385&gt;25)),"Low: overrated regular model (not new) with regular rotation",
             AND(E1385&gt;110,C1385&gt;2011,F1385&lt;=25),"Low: overrated new model with bad rotation"
)</f>
        <v>Low: not new model and bad rotation</v>
      </c>
    </row>
    <row r="1386" spans="1:8" x14ac:dyDescent="0.3">
      <c r="A1386" t="s">
        <v>18</v>
      </c>
      <c r="B1386" t="s">
        <v>294</v>
      </c>
      <c r="C1386">
        <v>1997</v>
      </c>
      <c r="D1386">
        <v>1216.6666666666667</v>
      </c>
      <c r="E1386">
        <v>144.55314411311733</v>
      </c>
      <c r="F1386">
        <v>9</v>
      </c>
      <c r="H1386" t="str" cm="1">
        <f t="array" ref="H1386">_xlfn.IFS(
             AND(E1386&gt;110,C1386&gt;2011,F1386&gt;100),"High: overrated, new and good rotation",
             AND(E1386&lt;90,C1386&gt;2011,F1386&gt;100),"High: underrated, new and good rotation",
             AND(E1386&lt;90,C1386&lt;2011,F1386&gt;100),"High: underrated, not too new but good rotation",
             AND(E1386&lt;=110,C1386&gt;2011,F1386&lt;=25),"Critic: well priced/underrated and new, but bad rotation",
             AND(E1386&gt;110,F1386&gt;100),"Top Tier: premium vehicules that tend to be sold above market prices",
             AND(E1386&gt;=90,E1386&lt;=110,F1386&gt;25),"Moderate: fair price and regular to good rotation",
             AND(E1386&lt;90,AND(C1386&lt;=2011,C1386&gt;=2000),AND(F1386&lt;100,F1386&gt;25)),"Moderate: underrated regular model and regular rotation",
             AND(E1386&lt;90,C1386&gt;2011,AND(F1386&lt;=100,F1386&gt;25)),"Moderate: underrated new model with regular rotation",
             AND(E1386&lt;90,C1386&lt;2000,AND(F1386&lt;=100,F1386&gt;25)),"Moderate: underrated old model with regular rotation",
             AND(C1386&lt;=2011,F1386&lt;=25),"Low: not new model and bad rotation",
             AND(E1386&gt;110,AND(C1386&lt;=2011,C1386&gt;=2000),F1386&lt;=25),"Low: overrated regular model with bad rotation",
             AND(E1386&gt;110,C1386&lt;2011,AND(F1386&lt;=100,F1386&gt;25)),"Low: overrated regular model (not new) with regular rotation",
             AND(E1386&gt;110,C1386&gt;2011,F1386&lt;=25),"Low: overrated new model with bad rotation"
)</f>
        <v>Low: not new model and bad rotation</v>
      </c>
    </row>
    <row r="1387" spans="1:8" x14ac:dyDescent="0.3">
      <c r="A1387" t="s">
        <v>18</v>
      </c>
      <c r="B1387" t="s">
        <v>294</v>
      </c>
      <c r="C1387">
        <v>1998</v>
      </c>
      <c r="D1387">
        <v>1050</v>
      </c>
      <c r="E1387">
        <v>75</v>
      </c>
      <c r="F1387">
        <v>1</v>
      </c>
      <c r="H1387" t="str" cm="1">
        <f t="array" ref="H1387">_xlfn.IFS(
             AND(E1387&gt;110,C1387&gt;2011,F1387&gt;100),"High: overrated, new and good rotation",
             AND(E1387&lt;90,C1387&gt;2011,F1387&gt;100),"High: underrated, new and good rotation",
             AND(E1387&lt;90,C1387&lt;2011,F1387&gt;100),"High: underrated, not too new but good rotation",
             AND(E1387&lt;=110,C1387&gt;2011,F1387&lt;=25),"Critic: well priced/underrated and new, but bad rotation",
             AND(E1387&gt;110,F1387&gt;100),"Top Tier: premium vehicules that tend to be sold above market prices",
             AND(E1387&gt;=90,E1387&lt;=110,F1387&gt;25),"Moderate: fair price and regular to good rotation",
             AND(E1387&lt;90,AND(C1387&lt;=2011,C1387&gt;=2000),AND(F1387&lt;100,F1387&gt;25)),"Moderate: underrated regular model and regular rotation",
             AND(E1387&lt;90,C1387&gt;2011,AND(F1387&lt;=100,F1387&gt;25)),"Moderate: underrated new model with regular rotation",
             AND(E1387&lt;90,C1387&lt;2000,AND(F1387&lt;=100,F1387&gt;25)),"Moderate: underrated old model with regular rotation",
             AND(C1387&lt;=2011,F1387&lt;=25),"Low: not new model and bad rotation",
             AND(E1387&gt;110,AND(C1387&lt;=2011,C1387&gt;=2000),F1387&lt;=25),"Low: overrated regular model with bad rotation",
             AND(E1387&gt;110,C1387&lt;2011,AND(F1387&lt;=100,F1387&gt;25)),"Low: overrated regular model (not new) with regular rotation",
             AND(E1387&gt;110,C1387&gt;2011,F1387&lt;=25),"Low: overrated new model with bad rotation"
)</f>
        <v>Low: not new model and bad rotation</v>
      </c>
    </row>
    <row r="1388" spans="1:8" x14ac:dyDescent="0.3">
      <c r="A1388" t="s">
        <v>18</v>
      </c>
      <c r="B1388" t="s">
        <v>294</v>
      </c>
      <c r="C1388">
        <v>1999</v>
      </c>
      <c r="D1388">
        <v>1757.1428571428571</v>
      </c>
      <c r="E1388">
        <v>144.08800513690298</v>
      </c>
      <c r="F1388">
        <v>7</v>
      </c>
      <c r="H1388" t="str" cm="1">
        <f t="array" ref="H1388">_xlfn.IFS(
             AND(E1388&gt;110,C1388&gt;2011,F1388&gt;100),"High: overrated, new and good rotation",
             AND(E1388&lt;90,C1388&gt;2011,F1388&gt;100),"High: underrated, new and good rotation",
             AND(E1388&lt;90,C1388&lt;2011,F1388&gt;100),"High: underrated, not too new but good rotation",
             AND(E1388&lt;=110,C1388&gt;2011,F1388&lt;=25),"Critic: well priced/underrated and new, but bad rotation",
             AND(E1388&gt;110,F1388&gt;100),"Top Tier: premium vehicules that tend to be sold above market prices",
             AND(E1388&gt;=90,E1388&lt;=110,F1388&gt;25),"Moderate: fair price and regular to good rotation",
             AND(E1388&lt;90,AND(C1388&lt;=2011,C1388&gt;=2000),AND(F1388&lt;100,F1388&gt;25)),"Moderate: underrated regular model and regular rotation",
             AND(E1388&lt;90,C1388&gt;2011,AND(F1388&lt;=100,F1388&gt;25)),"Moderate: underrated new model with regular rotation",
             AND(E1388&lt;90,C1388&lt;2000,AND(F1388&lt;=100,F1388&gt;25)),"Moderate: underrated old model with regular rotation",
             AND(C1388&lt;=2011,F1388&lt;=25),"Low: not new model and bad rotation",
             AND(E1388&gt;110,AND(C1388&lt;=2011,C1388&gt;=2000),F1388&lt;=25),"Low: overrated regular model with bad rotation",
             AND(E1388&gt;110,C1388&lt;2011,AND(F1388&lt;=100,F1388&gt;25)),"Low: overrated regular model (not new) with regular rotation",
             AND(E1388&gt;110,C1388&gt;2011,F1388&lt;=25),"Low: overrated new model with bad rotation"
)</f>
        <v>Low: not new model and bad rotation</v>
      </c>
    </row>
    <row r="1389" spans="1:8" x14ac:dyDescent="0.3">
      <c r="A1389" t="s">
        <v>18</v>
      </c>
      <c r="B1389" t="s">
        <v>294</v>
      </c>
      <c r="C1389">
        <v>2000</v>
      </c>
      <c r="D1389">
        <v>1630</v>
      </c>
      <c r="E1389">
        <v>99.688889302933234</v>
      </c>
      <c r="F1389">
        <v>10</v>
      </c>
      <c r="H1389" t="str" cm="1">
        <f t="array" ref="H1389">_xlfn.IFS(
             AND(E1389&gt;110,C1389&gt;2011,F1389&gt;100),"High: overrated, new and good rotation",
             AND(E1389&lt;90,C1389&gt;2011,F1389&gt;100),"High: underrated, new and good rotation",
             AND(E1389&lt;90,C1389&lt;2011,F1389&gt;100),"High: underrated, not too new but good rotation",
             AND(E1389&lt;=110,C1389&gt;2011,F1389&lt;=25),"Critic: well priced/underrated and new, but bad rotation",
             AND(E1389&gt;110,F1389&gt;100),"Top Tier: premium vehicules that tend to be sold above market prices",
             AND(E1389&gt;=90,E1389&lt;=110,F1389&gt;25),"Moderate: fair price and regular to good rotation",
             AND(E1389&lt;90,AND(C1389&lt;=2011,C1389&gt;=2000),AND(F1389&lt;100,F1389&gt;25)),"Moderate: underrated regular model and regular rotation",
             AND(E1389&lt;90,C1389&gt;2011,AND(F1389&lt;=100,F1389&gt;25)),"Moderate: underrated new model with regular rotation",
             AND(E1389&lt;90,C1389&lt;2000,AND(F1389&lt;=100,F1389&gt;25)),"Moderate: underrated old model with regular rotation",
             AND(C1389&lt;=2011,F1389&lt;=25),"Low: not new model and bad rotation",
             AND(E1389&gt;110,AND(C1389&lt;=2011,C1389&gt;=2000),F1389&lt;=25),"Low: overrated regular model with bad rotation",
             AND(E1389&gt;110,C1389&lt;2011,AND(F1389&lt;=100,F1389&gt;25)),"Low: overrated regular model (not new) with regular rotation",
             AND(E1389&gt;110,C1389&gt;2011,F1389&lt;=25),"Low: overrated new model with bad rotation"
)</f>
        <v>Low: not new model and bad rotation</v>
      </c>
    </row>
    <row r="1390" spans="1:8" x14ac:dyDescent="0.3">
      <c r="A1390" t="s">
        <v>18</v>
      </c>
      <c r="B1390" t="s">
        <v>294</v>
      </c>
      <c r="C1390">
        <v>2001</v>
      </c>
      <c r="D1390">
        <v>2481.25</v>
      </c>
      <c r="E1390">
        <v>103.95697556642463</v>
      </c>
      <c r="F1390">
        <v>40</v>
      </c>
      <c r="H1390" t="str" cm="1">
        <f t="array" ref="H1390">_xlfn.IFS(
             AND(E1390&gt;110,C1390&gt;2011,F1390&gt;100),"High: overrated, new and good rotation",
             AND(E1390&lt;90,C1390&gt;2011,F1390&gt;100),"High: underrated, new and good rotation",
             AND(E1390&lt;90,C1390&lt;2011,F1390&gt;100),"High: underrated, not too new but good rotation",
             AND(E1390&lt;=110,C1390&gt;2011,F1390&lt;=25),"Critic: well priced/underrated and new, but bad rotation",
             AND(E1390&gt;110,F1390&gt;100),"Top Tier: premium vehicules that tend to be sold above market prices",
             AND(E1390&gt;=90,E1390&lt;=110,F1390&gt;25),"Moderate: fair price and regular to good rotation",
             AND(E1390&lt;90,AND(C1390&lt;=2011,C1390&gt;=2000),AND(F1390&lt;100,F1390&gt;25)),"Moderate: underrated regular model and regular rotation",
             AND(E1390&lt;90,C1390&gt;2011,AND(F1390&lt;=100,F1390&gt;25)),"Moderate: underrated new model with regular rotation",
             AND(E1390&lt;90,C1390&lt;2000,AND(F1390&lt;=100,F1390&gt;25)),"Moderate: underrated old model with regular rotation",
             AND(C1390&lt;=2011,F1390&lt;=25),"Low: not new model and bad rotation",
             AND(E1390&gt;110,AND(C1390&lt;=2011,C1390&gt;=2000),F1390&lt;=25),"Low: overrated regular model with bad rotation",
             AND(E1390&gt;110,C1390&lt;2011,AND(F1390&lt;=100,F1390&gt;25)),"Low: overrated regular model (not new) with regular rotation",
             AND(E1390&gt;110,C1390&gt;2011,F1390&lt;=25),"Low: overrated new model with bad rotation"
)</f>
        <v>Moderate: fair price and regular to good rotation</v>
      </c>
    </row>
    <row r="1391" spans="1:8" x14ac:dyDescent="0.3">
      <c r="A1391" t="s">
        <v>18</v>
      </c>
      <c r="B1391" t="s">
        <v>294</v>
      </c>
      <c r="C1391">
        <v>2002</v>
      </c>
      <c r="D1391">
        <v>2636.6279069767443</v>
      </c>
      <c r="E1391">
        <v>105.62829959014223</v>
      </c>
      <c r="F1391">
        <v>43</v>
      </c>
      <c r="H1391" t="str" cm="1">
        <f t="array" ref="H1391">_xlfn.IFS(
             AND(E1391&gt;110,C1391&gt;2011,F1391&gt;100),"High: overrated, new and good rotation",
             AND(E1391&lt;90,C1391&gt;2011,F1391&gt;100),"High: underrated, new and good rotation",
             AND(E1391&lt;90,C1391&lt;2011,F1391&gt;100),"High: underrated, not too new but good rotation",
             AND(E1391&lt;=110,C1391&gt;2011,F1391&lt;=25),"Critic: well priced/underrated and new, but bad rotation",
             AND(E1391&gt;110,F1391&gt;100),"Top Tier: premium vehicules that tend to be sold above market prices",
             AND(E1391&gt;=90,E1391&lt;=110,F1391&gt;25),"Moderate: fair price and regular to good rotation",
             AND(E1391&lt;90,AND(C1391&lt;=2011,C1391&gt;=2000),AND(F1391&lt;100,F1391&gt;25)),"Moderate: underrated regular model and regular rotation",
             AND(E1391&lt;90,C1391&gt;2011,AND(F1391&lt;=100,F1391&gt;25)),"Moderate: underrated new model with regular rotation",
             AND(E1391&lt;90,C1391&lt;2000,AND(F1391&lt;=100,F1391&gt;25)),"Moderate: underrated old model with regular rotation",
             AND(C1391&lt;=2011,F1391&lt;=25),"Low: not new model and bad rotation",
             AND(E1391&gt;110,AND(C1391&lt;=2011,C1391&gt;=2000),F1391&lt;=25),"Low: overrated regular model with bad rotation",
             AND(E1391&gt;110,C1391&lt;2011,AND(F1391&lt;=100,F1391&gt;25)),"Low: overrated regular model (not new) with regular rotation",
             AND(E1391&gt;110,C1391&gt;2011,F1391&lt;=25),"Low: overrated new model with bad rotation"
)</f>
        <v>Moderate: fair price and regular to good rotation</v>
      </c>
    </row>
    <row r="1392" spans="1:8" x14ac:dyDescent="0.3">
      <c r="A1392" t="s">
        <v>18</v>
      </c>
      <c r="B1392" t="s">
        <v>294</v>
      </c>
      <c r="C1392">
        <v>2003</v>
      </c>
      <c r="D1392">
        <v>3224.3055555555557</v>
      </c>
      <c r="E1392">
        <v>97.546583576605215</v>
      </c>
      <c r="F1392">
        <v>36</v>
      </c>
      <c r="H1392" t="str" cm="1">
        <f t="array" ref="H1392">_xlfn.IFS(
             AND(E1392&gt;110,C1392&gt;2011,F1392&gt;100),"High: overrated, new and good rotation",
             AND(E1392&lt;90,C1392&gt;2011,F1392&gt;100),"High: underrated, new and good rotation",
             AND(E1392&lt;90,C1392&lt;2011,F1392&gt;100),"High: underrated, not too new but good rotation",
             AND(E1392&lt;=110,C1392&gt;2011,F1392&lt;=25),"Critic: well priced/underrated and new, but bad rotation",
             AND(E1392&gt;110,F1392&gt;100),"Top Tier: premium vehicules that tend to be sold above market prices",
             AND(E1392&gt;=90,E1392&lt;=110,F1392&gt;25),"Moderate: fair price and regular to good rotation",
             AND(E1392&lt;90,AND(C1392&lt;=2011,C1392&gt;=2000),AND(F1392&lt;100,F1392&gt;25)),"Moderate: underrated regular model and regular rotation",
             AND(E1392&lt;90,C1392&gt;2011,AND(F1392&lt;=100,F1392&gt;25)),"Moderate: underrated new model with regular rotation",
             AND(E1392&lt;90,C1392&lt;2000,AND(F1392&lt;=100,F1392&gt;25)),"Moderate: underrated old model with regular rotation",
             AND(C1392&lt;=2011,F1392&lt;=25),"Low: not new model and bad rotation",
             AND(E1392&gt;110,AND(C1392&lt;=2011,C1392&gt;=2000),F1392&lt;=25),"Low: overrated regular model with bad rotation",
             AND(E1392&gt;110,C1392&lt;2011,AND(F1392&lt;=100,F1392&gt;25)),"Low: overrated regular model (not new) with regular rotation",
             AND(E1392&gt;110,C1392&gt;2011,F1392&lt;=25),"Low: overrated new model with bad rotation"
)</f>
        <v>Moderate: fair price and regular to good rotation</v>
      </c>
    </row>
    <row r="1393" spans="1:8" x14ac:dyDescent="0.3">
      <c r="A1393" t="s">
        <v>18</v>
      </c>
      <c r="B1393" t="s">
        <v>294</v>
      </c>
      <c r="C1393">
        <v>2004</v>
      </c>
      <c r="D1393">
        <v>3620.7692307692309</v>
      </c>
      <c r="E1393">
        <v>96.758480956130768</v>
      </c>
      <c r="F1393">
        <v>65</v>
      </c>
      <c r="H1393" t="str" cm="1">
        <f t="array" ref="H1393">_xlfn.IFS(
             AND(E1393&gt;110,C1393&gt;2011,F1393&gt;100),"High: overrated, new and good rotation",
             AND(E1393&lt;90,C1393&gt;2011,F1393&gt;100),"High: underrated, new and good rotation",
             AND(E1393&lt;90,C1393&lt;2011,F1393&gt;100),"High: underrated, not too new but good rotation",
             AND(E1393&lt;=110,C1393&gt;2011,F1393&lt;=25),"Critic: well priced/underrated and new, but bad rotation",
             AND(E1393&gt;110,F1393&gt;100),"Top Tier: premium vehicules that tend to be sold above market prices",
             AND(E1393&gt;=90,E1393&lt;=110,F1393&gt;25),"Moderate: fair price and regular to good rotation",
             AND(E1393&lt;90,AND(C1393&lt;=2011,C1393&gt;=2000),AND(F1393&lt;100,F1393&gt;25)),"Moderate: underrated regular model and regular rotation",
             AND(E1393&lt;90,C1393&gt;2011,AND(F1393&lt;=100,F1393&gt;25)),"Moderate: underrated new model with regular rotation",
             AND(E1393&lt;90,C1393&lt;2000,AND(F1393&lt;=100,F1393&gt;25)),"Moderate: underrated old model with regular rotation",
             AND(C1393&lt;=2011,F1393&lt;=25),"Low: not new model and bad rotation",
             AND(E1393&gt;110,AND(C1393&lt;=2011,C1393&gt;=2000),F1393&lt;=25),"Low: overrated regular model with bad rotation",
             AND(E1393&gt;110,C1393&lt;2011,AND(F1393&lt;=100,F1393&gt;25)),"Low: overrated regular model (not new) with regular rotation",
             AND(E1393&gt;110,C1393&gt;2011,F1393&lt;=25),"Low: overrated new model with bad rotation"
)</f>
        <v>Moderate: fair price and regular to good rotation</v>
      </c>
    </row>
    <row r="1394" spans="1:8" x14ac:dyDescent="0.3">
      <c r="A1394" t="s">
        <v>18</v>
      </c>
      <c r="B1394" t="s">
        <v>294</v>
      </c>
      <c r="C1394">
        <v>2005</v>
      </c>
      <c r="D1394">
        <v>5622.9457364341088</v>
      </c>
      <c r="E1394">
        <v>100.24310598546488</v>
      </c>
      <c r="F1394">
        <v>129</v>
      </c>
      <c r="H1394" t="str" cm="1">
        <f t="array" ref="H1394">_xlfn.IFS(
             AND(E1394&gt;110,C1394&gt;2011,F1394&gt;100),"High: overrated, new and good rotation",
             AND(E1394&lt;90,C1394&gt;2011,F1394&gt;100),"High: underrated, new and good rotation",
             AND(E1394&lt;90,C1394&lt;2011,F1394&gt;100),"High: underrated, not too new but good rotation",
             AND(E1394&lt;=110,C1394&gt;2011,F1394&lt;=25),"Critic: well priced/underrated and new, but bad rotation",
             AND(E1394&gt;110,F1394&gt;100),"Top Tier: premium vehicules that tend to be sold above market prices",
             AND(E1394&gt;=90,E1394&lt;=110,F1394&gt;25),"Moderate: fair price and regular to good rotation",
             AND(E1394&lt;90,AND(C1394&lt;=2011,C1394&gt;=2000),AND(F1394&lt;100,F1394&gt;25)),"Moderate: underrated regular model and regular rotation",
             AND(E1394&lt;90,C1394&gt;2011,AND(F1394&lt;=100,F1394&gt;25)),"Moderate: underrated new model with regular rotation",
             AND(E1394&lt;90,C1394&lt;2000,AND(F1394&lt;=100,F1394&gt;25)),"Moderate: underrated old model with regular rotation",
             AND(C1394&lt;=2011,F1394&lt;=25),"Low: not new model and bad rotation",
             AND(E1394&gt;110,AND(C1394&lt;=2011,C1394&gt;=2000),F1394&lt;=25),"Low: overrated regular model with bad rotation",
             AND(E1394&gt;110,C1394&lt;2011,AND(F1394&lt;=100,F1394&gt;25)),"Low: overrated regular model (not new) with regular rotation",
             AND(E1394&gt;110,C1394&gt;2011,F1394&lt;=25),"Low: overrated new model with bad rotation"
)</f>
        <v>Moderate: fair price and regular to good rotation</v>
      </c>
    </row>
    <row r="1395" spans="1:8" x14ac:dyDescent="0.3">
      <c r="A1395" t="s">
        <v>18</v>
      </c>
      <c r="B1395" t="s">
        <v>294</v>
      </c>
      <c r="C1395">
        <v>2006</v>
      </c>
      <c r="D1395">
        <v>6682.2580645161288</v>
      </c>
      <c r="E1395">
        <v>96.30129994219125</v>
      </c>
      <c r="F1395">
        <v>124</v>
      </c>
      <c r="H1395" t="str" cm="1">
        <f t="array" ref="H1395">_xlfn.IFS(
             AND(E1395&gt;110,C1395&gt;2011,F1395&gt;100),"High: overrated, new and good rotation",
             AND(E1395&lt;90,C1395&gt;2011,F1395&gt;100),"High: underrated, new and good rotation",
             AND(E1395&lt;90,C1395&lt;2011,F1395&gt;100),"High: underrated, not too new but good rotation",
             AND(E1395&lt;=110,C1395&gt;2011,F1395&lt;=25),"Critic: well priced/underrated and new, but bad rotation",
             AND(E1395&gt;110,F1395&gt;100),"Top Tier: premium vehicules that tend to be sold above market prices",
             AND(E1395&gt;=90,E1395&lt;=110,F1395&gt;25),"Moderate: fair price and regular to good rotation",
             AND(E1395&lt;90,AND(C1395&lt;=2011,C1395&gt;=2000),AND(F1395&lt;100,F1395&gt;25)),"Moderate: underrated regular model and regular rotation",
             AND(E1395&lt;90,C1395&gt;2011,AND(F1395&lt;=100,F1395&gt;25)),"Moderate: underrated new model with regular rotation",
             AND(E1395&lt;90,C1395&lt;2000,AND(F1395&lt;=100,F1395&gt;25)),"Moderate: underrated old model with regular rotation",
             AND(C1395&lt;=2011,F1395&lt;=25),"Low: not new model and bad rotation",
             AND(E1395&gt;110,AND(C1395&lt;=2011,C1395&gt;=2000),F1395&lt;=25),"Low: overrated regular model with bad rotation",
             AND(E1395&gt;110,C1395&lt;2011,AND(F1395&lt;=100,F1395&gt;25)),"Low: overrated regular model (not new) with regular rotation",
             AND(E1395&gt;110,C1395&gt;2011,F1395&lt;=25),"Low: overrated new model with bad rotation"
)</f>
        <v>Moderate: fair price and regular to good rotation</v>
      </c>
    </row>
    <row r="1396" spans="1:8" x14ac:dyDescent="0.3">
      <c r="A1396" t="s">
        <v>18</v>
      </c>
      <c r="B1396" t="s">
        <v>294</v>
      </c>
      <c r="C1396">
        <v>2007</v>
      </c>
      <c r="D1396">
        <v>8213.4920634920636</v>
      </c>
      <c r="E1396">
        <v>97.0278659614318</v>
      </c>
      <c r="F1396">
        <v>63</v>
      </c>
      <c r="H1396" t="str" cm="1">
        <f t="array" ref="H1396">_xlfn.IFS(
             AND(E1396&gt;110,C1396&gt;2011,F1396&gt;100),"High: overrated, new and good rotation",
             AND(E1396&lt;90,C1396&gt;2011,F1396&gt;100),"High: underrated, new and good rotation",
             AND(E1396&lt;90,C1396&lt;2011,F1396&gt;100),"High: underrated, not too new but good rotation",
             AND(E1396&lt;=110,C1396&gt;2011,F1396&lt;=25),"Critic: well priced/underrated and new, but bad rotation",
             AND(E1396&gt;110,F1396&gt;100),"Top Tier: premium vehicules that tend to be sold above market prices",
             AND(E1396&gt;=90,E1396&lt;=110,F1396&gt;25),"Moderate: fair price and regular to good rotation",
             AND(E1396&lt;90,AND(C1396&lt;=2011,C1396&gt;=2000),AND(F1396&lt;100,F1396&gt;25)),"Moderate: underrated regular model and regular rotation",
             AND(E1396&lt;90,C1396&gt;2011,AND(F1396&lt;=100,F1396&gt;25)),"Moderate: underrated new model with regular rotation",
             AND(E1396&lt;90,C1396&lt;2000,AND(F1396&lt;=100,F1396&gt;25)),"Moderate: underrated old model with regular rotation",
             AND(C1396&lt;=2011,F1396&lt;=25),"Low: not new model and bad rotation",
             AND(E1396&gt;110,AND(C1396&lt;=2011,C1396&gt;=2000),F1396&lt;=25),"Low: overrated regular model with bad rotation",
             AND(E1396&gt;110,C1396&lt;2011,AND(F1396&lt;=100,F1396&gt;25)),"Low: overrated regular model (not new) with regular rotation",
             AND(E1396&gt;110,C1396&gt;2011,F1396&lt;=25),"Low: overrated new model with bad rotation"
)</f>
        <v>Moderate: fair price and regular to good rotation</v>
      </c>
    </row>
    <row r="1397" spans="1:8" x14ac:dyDescent="0.3">
      <c r="A1397" t="s">
        <v>18</v>
      </c>
      <c r="B1397" t="s">
        <v>294</v>
      </c>
      <c r="C1397">
        <v>2008</v>
      </c>
      <c r="D1397">
        <v>9302.7777777777774</v>
      </c>
      <c r="E1397">
        <v>100.23111827445908</v>
      </c>
      <c r="F1397">
        <v>36</v>
      </c>
      <c r="H1397" t="str" cm="1">
        <f t="array" ref="H1397">_xlfn.IFS(
             AND(E1397&gt;110,C1397&gt;2011,F1397&gt;100),"High: overrated, new and good rotation",
             AND(E1397&lt;90,C1397&gt;2011,F1397&gt;100),"High: underrated, new and good rotation",
             AND(E1397&lt;90,C1397&lt;2011,F1397&gt;100),"High: underrated, not too new but good rotation",
             AND(E1397&lt;=110,C1397&gt;2011,F1397&lt;=25),"Critic: well priced/underrated and new, but bad rotation",
             AND(E1397&gt;110,F1397&gt;100),"Top Tier: premium vehicules that tend to be sold above market prices",
             AND(E1397&gt;=90,E1397&lt;=110,F1397&gt;25),"Moderate: fair price and regular to good rotation",
             AND(E1397&lt;90,AND(C1397&lt;=2011,C1397&gt;=2000),AND(F1397&lt;100,F1397&gt;25)),"Moderate: underrated regular model and regular rotation",
             AND(E1397&lt;90,C1397&gt;2011,AND(F1397&lt;=100,F1397&gt;25)),"Moderate: underrated new model with regular rotation",
             AND(E1397&lt;90,C1397&lt;2000,AND(F1397&lt;=100,F1397&gt;25)),"Moderate: underrated old model with regular rotation",
             AND(C1397&lt;=2011,F1397&lt;=25),"Low: not new model and bad rotation",
             AND(E1397&gt;110,AND(C1397&lt;=2011,C1397&gt;=2000),F1397&lt;=25),"Low: overrated regular model with bad rotation",
             AND(E1397&gt;110,C1397&lt;2011,AND(F1397&lt;=100,F1397&gt;25)),"Low: overrated regular model (not new) with regular rotation",
             AND(E1397&gt;110,C1397&gt;2011,F1397&lt;=25),"Low: overrated new model with bad rotation"
)</f>
        <v>Moderate: fair price and regular to good rotation</v>
      </c>
    </row>
    <row r="1398" spans="1:8" x14ac:dyDescent="0.3">
      <c r="A1398" t="s">
        <v>18</v>
      </c>
      <c r="B1398" t="s">
        <v>294</v>
      </c>
      <c r="C1398">
        <v>2009</v>
      </c>
      <c r="D1398">
        <v>7200</v>
      </c>
      <c r="E1398">
        <v>113.8733621624923</v>
      </c>
      <c r="F1398">
        <v>3</v>
      </c>
      <c r="H1398" t="str" cm="1">
        <f t="array" ref="H1398">_xlfn.IFS(
             AND(E1398&gt;110,C1398&gt;2011,F1398&gt;100),"High: overrated, new and good rotation",
             AND(E1398&lt;90,C1398&gt;2011,F1398&gt;100),"High: underrated, new and good rotation",
             AND(E1398&lt;90,C1398&lt;2011,F1398&gt;100),"High: underrated, not too new but good rotation",
             AND(E1398&lt;=110,C1398&gt;2011,F1398&lt;=25),"Critic: well priced/underrated and new, but bad rotation",
             AND(E1398&gt;110,F1398&gt;100),"Top Tier: premium vehicules that tend to be sold above market prices",
             AND(E1398&gt;=90,E1398&lt;=110,F1398&gt;25),"Moderate: fair price and regular to good rotation",
             AND(E1398&lt;90,AND(C1398&lt;=2011,C1398&gt;=2000),AND(F1398&lt;100,F1398&gt;25)),"Moderate: underrated regular model and regular rotation",
             AND(E1398&lt;90,C1398&gt;2011,AND(F1398&lt;=100,F1398&gt;25)),"Moderate: underrated new model with regular rotation",
             AND(E1398&lt;90,C1398&lt;2000,AND(F1398&lt;=100,F1398&gt;25)),"Moderate: underrated old model with regular rotation",
             AND(C1398&lt;=2011,F1398&lt;=25),"Low: not new model and bad rotation",
             AND(E1398&gt;110,AND(C1398&lt;=2011,C1398&gt;=2000),F1398&lt;=25),"Low: overrated regular model with bad rotation",
             AND(E1398&gt;110,C1398&lt;2011,AND(F1398&lt;=100,F1398&gt;25)),"Low: overrated regular model (not new) with regular rotation",
             AND(E1398&gt;110,C1398&gt;2011,F1398&lt;=25),"Low: overrated new model with bad rotation"
)</f>
        <v>Low: not new model and bad rotation</v>
      </c>
    </row>
    <row r="1399" spans="1:8" x14ac:dyDescent="0.3">
      <c r="A1399" t="s">
        <v>18</v>
      </c>
      <c r="B1399" t="s">
        <v>294</v>
      </c>
      <c r="C1399">
        <v>2010</v>
      </c>
      <c r="D1399">
        <v>10733.333333333334</v>
      </c>
      <c r="E1399">
        <v>95.481998726358242</v>
      </c>
      <c r="F1399">
        <v>9</v>
      </c>
      <c r="H1399" t="str" cm="1">
        <f t="array" ref="H1399">_xlfn.IFS(
             AND(E1399&gt;110,C1399&gt;2011,F1399&gt;100),"High: overrated, new and good rotation",
             AND(E1399&lt;90,C1399&gt;2011,F1399&gt;100),"High: underrated, new and good rotation",
             AND(E1399&lt;90,C1399&lt;2011,F1399&gt;100),"High: underrated, not too new but good rotation",
             AND(E1399&lt;=110,C1399&gt;2011,F1399&lt;=25),"Critic: well priced/underrated and new, but bad rotation",
             AND(E1399&gt;110,F1399&gt;100),"Top Tier: premium vehicules that tend to be sold above market prices",
             AND(E1399&gt;=90,E1399&lt;=110,F1399&gt;25),"Moderate: fair price and regular to good rotation",
             AND(E1399&lt;90,AND(C1399&lt;=2011,C1399&gt;=2000),AND(F1399&lt;100,F1399&gt;25)),"Moderate: underrated regular model and regular rotation",
             AND(E1399&lt;90,C1399&gt;2011,AND(F1399&lt;=100,F1399&gt;25)),"Moderate: underrated new model with regular rotation",
             AND(E1399&lt;90,C1399&lt;2000,AND(F1399&lt;=100,F1399&gt;25)),"Moderate: underrated old model with regular rotation",
             AND(C1399&lt;=2011,F1399&lt;=25),"Low: not new model and bad rotation",
             AND(E1399&gt;110,AND(C1399&lt;=2011,C1399&gt;=2000),F1399&lt;=25),"Low: overrated regular model with bad rotation",
             AND(E1399&gt;110,C1399&lt;2011,AND(F1399&lt;=100,F1399&gt;25)),"Low: overrated regular model (not new) with regular rotation",
             AND(E1399&gt;110,C1399&gt;2011,F1399&lt;=25),"Low: overrated new model with bad rotation"
)</f>
        <v>Low: not new model and bad rotation</v>
      </c>
    </row>
    <row r="1400" spans="1:8" x14ac:dyDescent="0.3">
      <c r="A1400" t="s">
        <v>18</v>
      </c>
      <c r="B1400" t="s">
        <v>295</v>
      </c>
      <c r="C1400">
        <v>2013</v>
      </c>
      <c r="D1400">
        <v>11227.855437665783</v>
      </c>
      <c r="E1400">
        <v>98.405812982658929</v>
      </c>
      <c r="F1400">
        <v>754</v>
      </c>
      <c r="H1400" t="str" cm="1">
        <f t="array" ref="H1400">_xlfn.IFS(
             AND(E1400&gt;110,C1400&gt;2011,F1400&gt;100),"High: overrated, new and good rotation",
             AND(E1400&lt;90,C1400&gt;2011,F1400&gt;100),"High: underrated, new and good rotation",
             AND(E1400&lt;90,C1400&lt;2011,F1400&gt;100),"High: underrated, not too new but good rotation",
             AND(E1400&lt;=110,C1400&gt;2011,F1400&lt;=25),"Critic: well priced/underrated and new, but bad rotation",
             AND(E1400&gt;110,F1400&gt;100),"Top Tier: premium vehicules that tend to be sold above market prices",
             AND(E1400&gt;=90,E1400&lt;=110,F1400&gt;25),"Moderate: fair price and regular to good rotation",
             AND(E1400&lt;90,AND(C1400&lt;=2011,C1400&gt;=2000),AND(F1400&lt;100,F1400&gt;25)),"Moderate: underrated regular model and regular rotation",
             AND(E1400&lt;90,C1400&gt;2011,AND(F1400&lt;=100,F1400&gt;25)),"Moderate: underrated new model with regular rotation",
             AND(E1400&lt;90,C1400&lt;2000,AND(F1400&lt;=100,F1400&gt;25)),"Moderate: underrated old model with regular rotation",
             AND(C1400&lt;=2011,F1400&lt;=25),"Low: not new model and bad rotation",
             AND(E1400&gt;110,AND(C1400&lt;=2011,C1400&gt;=2000),F1400&lt;=25),"Low: overrated regular model with bad rotation",
             AND(E1400&gt;110,C1400&lt;2011,AND(F1400&lt;=100,F1400&gt;25)),"Low: overrated regular model (not new) with regular rotation",
             AND(E1400&gt;110,C1400&gt;2011,F1400&lt;=25),"Low: overrated new model with bad rotation"
)</f>
        <v>Moderate: fair price and regular to good rotation</v>
      </c>
    </row>
    <row r="1401" spans="1:8" x14ac:dyDescent="0.3">
      <c r="A1401" t="s">
        <v>18</v>
      </c>
      <c r="B1401" t="s">
        <v>295</v>
      </c>
      <c r="C1401">
        <v>2014</v>
      </c>
      <c r="D1401">
        <v>13129.368932038835</v>
      </c>
      <c r="E1401">
        <v>98.75675465596855</v>
      </c>
      <c r="F1401">
        <v>206</v>
      </c>
      <c r="H1401" t="str" cm="1">
        <f t="array" ref="H1401">_xlfn.IFS(
             AND(E1401&gt;110,C1401&gt;2011,F1401&gt;100),"High: overrated, new and good rotation",
             AND(E1401&lt;90,C1401&gt;2011,F1401&gt;100),"High: underrated, new and good rotation",
             AND(E1401&lt;90,C1401&lt;2011,F1401&gt;100),"High: underrated, not too new but good rotation",
             AND(E1401&lt;=110,C1401&gt;2011,F1401&lt;=25),"Critic: well priced/underrated and new, but bad rotation",
             AND(E1401&gt;110,F1401&gt;100),"Top Tier: premium vehicules that tend to be sold above market prices",
             AND(E1401&gt;=90,E1401&lt;=110,F1401&gt;25),"Moderate: fair price and regular to good rotation",
             AND(E1401&lt;90,AND(C1401&lt;=2011,C1401&gt;=2000),AND(F1401&lt;100,F1401&gt;25)),"Moderate: underrated regular model and regular rotation",
             AND(E1401&lt;90,C1401&gt;2011,AND(F1401&lt;=100,F1401&gt;25)),"Moderate: underrated new model with regular rotation",
             AND(E1401&lt;90,C1401&lt;2000,AND(F1401&lt;=100,F1401&gt;25)),"Moderate: underrated old model with regular rotation",
             AND(C1401&lt;=2011,F1401&lt;=25),"Low: not new model and bad rotation",
             AND(E1401&gt;110,AND(C1401&lt;=2011,C1401&gt;=2000),F1401&lt;=25),"Low: overrated regular model with bad rotation",
             AND(E1401&gt;110,C1401&lt;2011,AND(F1401&lt;=100,F1401&gt;25)),"Low: overrated regular model (not new) with regular rotation",
             AND(E1401&gt;110,C1401&gt;2011,F1401&lt;=25),"Low: overrated new model with bad rotation"
)</f>
        <v>Moderate: fair price and regular to good rotation</v>
      </c>
    </row>
    <row r="1402" spans="1:8" x14ac:dyDescent="0.3">
      <c r="A1402" t="s">
        <v>18</v>
      </c>
      <c r="B1402" t="s">
        <v>295</v>
      </c>
      <c r="C1402">
        <v>2015</v>
      </c>
      <c r="D1402">
        <v>12206.666666666666</v>
      </c>
      <c r="E1402">
        <v>87.593841285588908</v>
      </c>
      <c r="F1402">
        <v>60</v>
      </c>
      <c r="H1402" t="str" cm="1">
        <f t="array" ref="H1402">_xlfn.IFS(
             AND(E1402&gt;110,C1402&gt;2011,F1402&gt;100),"High: overrated, new and good rotation",
             AND(E1402&lt;90,C1402&gt;2011,F1402&gt;100),"High: underrated, new and good rotation",
             AND(E1402&lt;90,C1402&lt;2011,F1402&gt;100),"High: underrated, not too new but good rotation",
             AND(E1402&lt;=110,C1402&gt;2011,F1402&lt;=25),"Critic: well priced/underrated and new, but bad rotation",
             AND(E1402&gt;110,F1402&gt;100),"Top Tier: premium vehicules that tend to be sold above market prices",
             AND(E1402&gt;=90,E1402&lt;=110,F1402&gt;25),"Moderate: fair price and regular to good rotation",
             AND(E1402&lt;90,AND(C1402&lt;=2011,C1402&gt;=2000),AND(F1402&lt;100,F1402&gt;25)),"Moderate: underrated regular model and regular rotation",
             AND(E1402&lt;90,C1402&gt;2011,AND(F1402&lt;=100,F1402&gt;25)),"Moderate: underrated new model with regular rotation",
             AND(E1402&lt;90,C1402&lt;2000,AND(F1402&lt;=100,F1402&gt;25)),"Moderate: underrated old model with regular rotation",
             AND(C1402&lt;=2011,F1402&lt;=25),"Low: not new model and bad rotation",
             AND(E1402&gt;110,AND(C1402&lt;=2011,C1402&gt;=2000),F1402&lt;=25),"Low: overrated regular model with bad rotation",
             AND(E1402&gt;110,C1402&lt;2011,AND(F1402&lt;=100,F1402&gt;25)),"Low: overrated regular model (not new) with regular rotation",
             AND(E1402&gt;110,C1402&gt;2011,F1402&lt;=25),"Low: overrated new model with bad rotation"
)</f>
        <v>Moderate: underrated new model with regular rotation</v>
      </c>
    </row>
    <row r="1403" spans="1:8" x14ac:dyDescent="0.3">
      <c r="A1403" t="s">
        <v>18</v>
      </c>
      <c r="B1403" t="s">
        <v>296</v>
      </c>
      <c r="C1403">
        <v>1998</v>
      </c>
      <c r="D1403">
        <v>720</v>
      </c>
      <c r="E1403">
        <v>89.659073655098339</v>
      </c>
      <c r="F1403">
        <v>5</v>
      </c>
      <c r="H1403" t="str" cm="1">
        <f t="array" ref="H1403">_xlfn.IFS(
             AND(E1403&gt;110,C1403&gt;2011,F1403&gt;100),"High: overrated, new and good rotation",
             AND(E1403&lt;90,C1403&gt;2011,F1403&gt;100),"High: underrated, new and good rotation",
             AND(E1403&lt;90,C1403&lt;2011,F1403&gt;100),"High: underrated, not too new but good rotation",
             AND(E1403&lt;=110,C1403&gt;2011,F1403&lt;=25),"Critic: well priced/underrated and new, but bad rotation",
             AND(E1403&gt;110,F1403&gt;100),"Top Tier: premium vehicules that tend to be sold above market prices",
             AND(E1403&gt;=90,E1403&lt;=110,F1403&gt;25),"Moderate: fair price and regular to good rotation",
             AND(E1403&lt;90,AND(C1403&lt;=2011,C1403&gt;=2000),AND(F1403&lt;100,F1403&gt;25)),"Moderate: underrated regular model and regular rotation",
             AND(E1403&lt;90,C1403&gt;2011,AND(F1403&lt;=100,F1403&gt;25)),"Moderate: underrated new model with regular rotation",
             AND(E1403&lt;90,C1403&lt;2000,AND(F1403&lt;=100,F1403&gt;25)),"Moderate: underrated old model with regular rotation",
             AND(C1403&lt;=2011,F1403&lt;=25),"Low: not new model and bad rotation",
             AND(E1403&gt;110,AND(C1403&lt;=2011,C1403&gt;=2000),F1403&lt;=25),"Low: overrated regular model with bad rotation",
             AND(E1403&gt;110,C1403&lt;2011,AND(F1403&lt;=100,F1403&gt;25)),"Low: overrated regular model (not new) with regular rotation",
             AND(E1403&gt;110,C1403&gt;2011,F1403&lt;=25),"Low: overrated new model with bad rotation"
)</f>
        <v>Low: not new model and bad rotation</v>
      </c>
    </row>
    <row r="1404" spans="1:8" x14ac:dyDescent="0.3">
      <c r="A1404" t="s">
        <v>18</v>
      </c>
      <c r="B1404" t="s">
        <v>296</v>
      </c>
      <c r="C1404">
        <v>1999</v>
      </c>
      <c r="D1404">
        <v>719.59459459459458</v>
      </c>
      <c r="E1404">
        <v>131.98475841458341</v>
      </c>
      <c r="F1404">
        <v>37</v>
      </c>
      <c r="H1404" t="str" cm="1">
        <f t="array" ref="H1404">_xlfn.IFS(
             AND(E1404&gt;110,C1404&gt;2011,F1404&gt;100),"High: overrated, new and good rotation",
             AND(E1404&lt;90,C1404&gt;2011,F1404&gt;100),"High: underrated, new and good rotation",
             AND(E1404&lt;90,C1404&lt;2011,F1404&gt;100),"High: underrated, not too new but good rotation",
             AND(E1404&lt;=110,C1404&gt;2011,F1404&lt;=25),"Critic: well priced/underrated and new, but bad rotation",
             AND(E1404&gt;110,F1404&gt;100),"Top Tier: premium vehicules that tend to be sold above market prices",
             AND(E1404&gt;=90,E1404&lt;=110,F1404&gt;25),"Moderate: fair price and regular to good rotation",
             AND(E1404&lt;90,AND(C1404&lt;=2011,C1404&gt;=2000),AND(F1404&lt;100,F1404&gt;25)),"Moderate: underrated regular model and regular rotation",
             AND(E1404&lt;90,C1404&gt;2011,AND(F1404&lt;=100,F1404&gt;25)),"Moderate: underrated new model with regular rotation",
             AND(E1404&lt;90,C1404&lt;2000,AND(F1404&lt;=100,F1404&gt;25)),"Moderate: underrated old model with regular rotation",
             AND(C1404&lt;=2011,F1404&lt;=25),"Low: not new model and bad rotation",
             AND(E1404&gt;110,AND(C1404&lt;=2011,C1404&gt;=2000),F1404&lt;=25),"Low: overrated regular model with bad rotation",
             AND(E1404&gt;110,C1404&lt;2011,AND(F1404&lt;=100,F1404&gt;25)),"Low: overrated regular model (not new) with regular rotation",
             AND(E1404&gt;110,C1404&gt;2011,F1404&lt;=25),"Low: overrated new model with bad rotation"
)</f>
        <v>Low: overrated regular model (not new) with regular rotation</v>
      </c>
    </row>
    <row r="1405" spans="1:8" x14ac:dyDescent="0.3">
      <c r="A1405" t="s">
        <v>18</v>
      </c>
      <c r="B1405" t="s">
        <v>296</v>
      </c>
      <c r="C1405">
        <v>2000</v>
      </c>
      <c r="D1405">
        <v>1005</v>
      </c>
      <c r="E1405">
        <v>130.77209235143681</v>
      </c>
      <c r="F1405">
        <v>15</v>
      </c>
      <c r="H1405" t="str" cm="1">
        <f t="array" ref="H1405">_xlfn.IFS(
             AND(E1405&gt;110,C1405&gt;2011,F1405&gt;100),"High: overrated, new and good rotation",
             AND(E1405&lt;90,C1405&gt;2011,F1405&gt;100),"High: underrated, new and good rotation",
             AND(E1405&lt;90,C1405&lt;2011,F1405&gt;100),"High: underrated, not too new but good rotation",
             AND(E1405&lt;=110,C1405&gt;2011,F1405&lt;=25),"Critic: well priced/underrated and new, but bad rotation",
             AND(E1405&gt;110,F1405&gt;100),"Top Tier: premium vehicules that tend to be sold above market prices",
             AND(E1405&gt;=90,E1405&lt;=110,F1405&gt;25),"Moderate: fair price and regular to good rotation",
             AND(E1405&lt;90,AND(C1405&lt;=2011,C1405&gt;=2000),AND(F1405&lt;100,F1405&gt;25)),"Moderate: underrated regular model and regular rotation",
             AND(E1405&lt;90,C1405&gt;2011,AND(F1405&lt;=100,F1405&gt;25)),"Moderate: underrated new model with regular rotation",
             AND(E1405&lt;90,C1405&lt;2000,AND(F1405&lt;=100,F1405&gt;25)),"Moderate: underrated old model with regular rotation",
             AND(C1405&lt;=2011,F1405&lt;=25),"Low: not new model and bad rotation",
             AND(E1405&gt;110,AND(C1405&lt;=2011,C1405&gt;=2000),F1405&lt;=25),"Low: overrated regular model with bad rotation",
             AND(E1405&gt;110,C1405&lt;2011,AND(F1405&lt;=100,F1405&gt;25)),"Low: overrated regular model (not new) with regular rotation",
             AND(E1405&gt;110,C1405&gt;2011,F1405&lt;=25),"Low: overrated new model with bad rotation"
)</f>
        <v>Low: not new model and bad rotation</v>
      </c>
    </row>
    <row r="1406" spans="1:8" x14ac:dyDescent="0.3">
      <c r="A1406" t="s">
        <v>18</v>
      </c>
      <c r="B1406" t="s">
        <v>296</v>
      </c>
      <c r="C1406">
        <v>2001</v>
      </c>
      <c r="D1406">
        <v>1015.2173913043479</v>
      </c>
      <c r="E1406">
        <v>94.3335178231805</v>
      </c>
      <c r="F1406">
        <v>23</v>
      </c>
      <c r="H1406" t="str" cm="1">
        <f t="array" ref="H1406">_xlfn.IFS(
             AND(E1406&gt;110,C1406&gt;2011,F1406&gt;100),"High: overrated, new and good rotation",
             AND(E1406&lt;90,C1406&gt;2011,F1406&gt;100),"High: underrated, new and good rotation",
             AND(E1406&lt;90,C1406&lt;2011,F1406&gt;100),"High: underrated, not too new but good rotation",
             AND(E1406&lt;=110,C1406&gt;2011,F1406&lt;=25),"Critic: well priced/underrated and new, but bad rotation",
             AND(E1406&gt;110,F1406&gt;100),"Top Tier: premium vehicules that tend to be sold above market prices",
             AND(E1406&gt;=90,E1406&lt;=110,F1406&gt;25),"Moderate: fair price and regular to good rotation",
             AND(E1406&lt;90,AND(C1406&lt;=2011,C1406&gt;=2000),AND(F1406&lt;100,F1406&gt;25)),"Moderate: underrated regular model and regular rotation",
             AND(E1406&lt;90,C1406&gt;2011,AND(F1406&lt;=100,F1406&gt;25)),"Moderate: underrated new model with regular rotation",
             AND(E1406&lt;90,C1406&lt;2000,AND(F1406&lt;=100,F1406&gt;25)),"Moderate: underrated old model with regular rotation",
             AND(C1406&lt;=2011,F1406&lt;=25),"Low: not new model and bad rotation",
             AND(E1406&gt;110,AND(C1406&lt;=2011,C1406&gt;=2000),F1406&lt;=25),"Low: overrated regular model with bad rotation",
             AND(E1406&gt;110,C1406&lt;2011,AND(F1406&lt;=100,F1406&gt;25)),"Low: overrated regular model (not new) with regular rotation",
             AND(E1406&gt;110,C1406&gt;2011,F1406&lt;=25),"Low: overrated new model with bad rotation"
)</f>
        <v>Low: not new model and bad rotation</v>
      </c>
    </row>
    <row r="1407" spans="1:8" x14ac:dyDescent="0.3">
      <c r="A1407" t="s">
        <v>18</v>
      </c>
      <c r="B1407" t="s">
        <v>296</v>
      </c>
      <c r="C1407">
        <v>2002</v>
      </c>
      <c r="D1407">
        <v>1285.6666666666667</v>
      </c>
      <c r="E1407">
        <v>97.944536493291196</v>
      </c>
      <c r="F1407">
        <v>75</v>
      </c>
      <c r="H1407" t="str" cm="1">
        <f t="array" ref="H1407">_xlfn.IFS(
             AND(E1407&gt;110,C1407&gt;2011,F1407&gt;100),"High: overrated, new and good rotation",
             AND(E1407&lt;90,C1407&gt;2011,F1407&gt;100),"High: underrated, new and good rotation",
             AND(E1407&lt;90,C1407&lt;2011,F1407&gt;100),"High: underrated, not too new but good rotation",
             AND(E1407&lt;=110,C1407&gt;2011,F1407&lt;=25),"Critic: well priced/underrated and new, but bad rotation",
             AND(E1407&gt;110,F1407&gt;100),"Top Tier: premium vehicules that tend to be sold above market prices",
             AND(E1407&gt;=90,E1407&lt;=110,F1407&gt;25),"Moderate: fair price and regular to good rotation",
             AND(E1407&lt;90,AND(C1407&lt;=2011,C1407&gt;=2000),AND(F1407&lt;100,F1407&gt;25)),"Moderate: underrated regular model and regular rotation",
             AND(E1407&lt;90,C1407&gt;2011,AND(F1407&lt;=100,F1407&gt;25)),"Moderate: underrated new model with regular rotation",
             AND(E1407&lt;90,C1407&lt;2000,AND(F1407&lt;=100,F1407&gt;25)),"Moderate: underrated old model with regular rotation",
             AND(C1407&lt;=2011,F1407&lt;=25),"Low: not new model and bad rotation",
             AND(E1407&gt;110,AND(C1407&lt;=2011,C1407&gt;=2000),F1407&lt;=25),"Low: overrated regular model with bad rotation",
             AND(E1407&gt;110,C1407&lt;2011,AND(F1407&lt;=100,F1407&gt;25)),"Low: overrated regular model (not new) with regular rotation",
             AND(E1407&gt;110,C1407&gt;2011,F1407&lt;=25),"Low: overrated new model with bad rotation"
)</f>
        <v>Moderate: fair price and regular to good rotation</v>
      </c>
    </row>
    <row r="1408" spans="1:8" x14ac:dyDescent="0.3">
      <c r="A1408" t="s">
        <v>18</v>
      </c>
      <c r="B1408" t="s">
        <v>296</v>
      </c>
      <c r="C1408">
        <v>2003</v>
      </c>
      <c r="D1408">
        <v>1702.5280898876404</v>
      </c>
      <c r="E1408">
        <v>95.372123913476585</v>
      </c>
      <c r="F1408">
        <v>89</v>
      </c>
      <c r="H1408" t="str" cm="1">
        <f t="array" ref="H1408">_xlfn.IFS(
             AND(E1408&gt;110,C1408&gt;2011,F1408&gt;100),"High: overrated, new and good rotation",
             AND(E1408&lt;90,C1408&gt;2011,F1408&gt;100),"High: underrated, new and good rotation",
             AND(E1408&lt;90,C1408&lt;2011,F1408&gt;100),"High: underrated, not too new but good rotation",
             AND(E1408&lt;=110,C1408&gt;2011,F1408&lt;=25),"Critic: well priced/underrated and new, but bad rotation",
             AND(E1408&gt;110,F1408&gt;100),"Top Tier: premium vehicules that tend to be sold above market prices",
             AND(E1408&gt;=90,E1408&lt;=110,F1408&gt;25),"Moderate: fair price and regular to good rotation",
             AND(E1408&lt;90,AND(C1408&lt;=2011,C1408&gt;=2000),AND(F1408&lt;100,F1408&gt;25)),"Moderate: underrated regular model and regular rotation",
             AND(E1408&lt;90,C1408&gt;2011,AND(F1408&lt;=100,F1408&gt;25)),"Moderate: underrated new model with regular rotation",
             AND(E1408&lt;90,C1408&lt;2000,AND(F1408&lt;=100,F1408&gt;25)),"Moderate: underrated old model with regular rotation",
             AND(C1408&lt;=2011,F1408&lt;=25),"Low: not new model and bad rotation",
             AND(E1408&gt;110,AND(C1408&lt;=2011,C1408&gt;=2000),F1408&lt;=25),"Low: overrated regular model with bad rotation",
             AND(E1408&gt;110,C1408&lt;2011,AND(F1408&lt;=100,F1408&gt;25)),"Low: overrated regular model (not new) with regular rotation",
             AND(E1408&gt;110,C1408&gt;2011,F1408&lt;=25),"Low: overrated new model with bad rotation"
)</f>
        <v>Moderate: fair price and regular to good rotation</v>
      </c>
    </row>
    <row r="1409" spans="1:8" x14ac:dyDescent="0.3">
      <c r="A1409" t="s">
        <v>18</v>
      </c>
      <c r="B1409" t="s">
        <v>296</v>
      </c>
      <c r="C1409">
        <v>2004</v>
      </c>
      <c r="D1409">
        <v>2685.5421686746986</v>
      </c>
      <c r="E1409">
        <v>87.906626527896435</v>
      </c>
      <c r="F1409">
        <v>166</v>
      </c>
      <c r="H1409" t="str" cm="1">
        <f t="array" ref="H1409">_xlfn.IFS(
             AND(E1409&gt;110,C1409&gt;2011,F1409&gt;100),"High: overrated, new and good rotation",
             AND(E1409&lt;90,C1409&gt;2011,F1409&gt;100),"High: underrated, new and good rotation",
             AND(E1409&lt;90,C1409&lt;2011,F1409&gt;100),"High: underrated, not too new but good rotation",
             AND(E1409&lt;=110,C1409&gt;2011,F1409&lt;=25),"Critic: well priced/underrated and new, but bad rotation",
             AND(E1409&gt;110,F1409&gt;100),"Top Tier: premium vehicules that tend to be sold above market prices",
             AND(E1409&gt;=90,E1409&lt;=110,F1409&gt;25),"Moderate: fair price and regular to good rotation",
             AND(E1409&lt;90,AND(C1409&lt;=2011,C1409&gt;=2000),AND(F1409&lt;100,F1409&gt;25)),"Moderate: underrated regular model and regular rotation",
             AND(E1409&lt;90,C1409&gt;2011,AND(F1409&lt;=100,F1409&gt;25)),"Moderate: underrated new model with regular rotation",
             AND(E1409&lt;90,C1409&lt;2000,AND(F1409&lt;=100,F1409&gt;25)),"Moderate: underrated old model with regular rotation",
             AND(C1409&lt;=2011,F1409&lt;=25),"Low: not new model and bad rotation",
             AND(E1409&gt;110,AND(C1409&lt;=2011,C1409&gt;=2000),F1409&lt;=25),"Low: overrated regular model with bad rotation",
             AND(E1409&gt;110,C1409&lt;2011,AND(F1409&lt;=100,F1409&gt;25)),"Low: overrated regular model (not new) with regular rotation",
             AND(E1409&gt;110,C1409&gt;2011,F1409&lt;=25),"Low: overrated new model with bad rotation"
)</f>
        <v>High: underrated, not too new but good rotation</v>
      </c>
    </row>
    <row r="1410" spans="1:8" x14ac:dyDescent="0.3">
      <c r="A1410" t="s">
        <v>18</v>
      </c>
      <c r="B1410" t="s">
        <v>296</v>
      </c>
      <c r="C1410">
        <v>2005</v>
      </c>
      <c r="D1410">
        <v>3332.0796460176989</v>
      </c>
      <c r="E1410">
        <v>92.932985770782423</v>
      </c>
      <c r="F1410">
        <v>226</v>
      </c>
      <c r="H1410" t="str" cm="1">
        <f t="array" ref="H1410">_xlfn.IFS(
             AND(E1410&gt;110,C1410&gt;2011,F1410&gt;100),"High: overrated, new and good rotation",
             AND(E1410&lt;90,C1410&gt;2011,F1410&gt;100),"High: underrated, new and good rotation",
             AND(E1410&lt;90,C1410&lt;2011,F1410&gt;100),"High: underrated, not too new but good rotation",
             AND(E1410&lt;=110,C1410&gt;2011,F1410&lt;=25),"Critic: well priced/underrated and new, but bad rotation",
             AND(E1410&gt;110,F1410&gt;100),"Top Tier: premium vehicules that tend to be sold above market prices",
             AND(E1410&gt;=90,E1410&lt;=110,F1410&gt;25),"Moderate: fair price and regular to good rotation",
             AND(E1410&lt;90,AND(C1410&lt;=2011,C1410&gt;=2000),AND(F1410&lt;100,F1410&gt;25)),"Moderate: underrated regular model and regular rotation",
             AND(E1410&lt;90,C1410&gt;2011,AND(F1410&lt;=100,F1410&gt;25)),"Moderate: underrated new model with regular rotation",
             AND(E1410&lt;90,C1410&lt;2000,AND(F1410&lt;=100,F1410&gt;25)),"Moderate: underrated old model with regular rotation",
             AND(C1410&lt;=2011,F1410&lt;=25),"Low: not new model and bad rotation",
             AND(E1410&gt;110,AND(C1410&lt;=2011,C1410&gt;=2000),F1410&lt;=25),"Low: overrated regular model with bad rotation",
             AND(E1410&gt;110,C1410&lt;2011,AND(F1410&lt;=100,F1410&gt;25)),"Low: overrated regular model (not new) with regular rotation",
             AND(E1410&gt;110,C1410&gt;2011,F1410&lt;=25),"Low: overrated new model with bad rotation"
)</f>
        <v>Moderate: fair price and regular to good rotation</v>
      </c>
    </row>
    <row r="1411" spans="1:8" x14ac:dyDescent="0.3">
      <c r="A1411" t="s">
        <v>18</v>
      </c>
      <c r="B1411" t="s">
        <v>296</v>
      </c>
      <c r="C1411">
        <v>2006</v>
      </c>
      <c r="D1411">
        <v>4092.8205128205127</v>
      </c>
      <c r="E1411">
        <v>99.850988807829253</v>
      </c>
      <c r="F1411">
        <v>195</v>
      </c>
      <c r="H1411" t="str" cm="1">
        <f t="array" ref="H1411">_xlfn.IFS(
             AND(E1411&gt;110,C1411&gt;2011,F1411&gt;100),"High: overrated, new and good rotation",
             AND(E1411&lt;90,C1411&gt;2011,F1411&gt;100),"High: underrated, new and good rotation",
             AND(E1411&lt;90,C1411&lt;2011,F1411&gt;100),"High: underrated, not too new but good rotation",
             AND(E1411&lt;=110,C1411&gt;2011,F1411&lt;=25),"Critic: well priced/underrated and new, but bad rotation",
             AND(E1411&gt;110,F1411&gt;100),"Top Tier: premium vehicules that tend to be sold above market prices",
             AND(E1411&gt;=90,E1411&lt;=110,F1411&gt;25),"Moderate: fair price and regular to good rotation",
             AND(E1411&lt;90,AND(C1411&lt;=2011,C1411&gt;=2000),AND(F1411&lt;100,F1411&gt;25)),"Moderate: underrated regular model and regular rotation",
             AND(E1411&lt;90,C1411&gt;2011,AND(F1411&lt;=100,F1411&gt;25)),"Moderate: underrated new model with regular rotation",
             AND(E1411&lt;90,C1411&lt;2000,AND(F1411&lt;=100,F1411&gt;25)),"Moderate: underrated old model with regular rotation",
             AND(C1411&lt;=2011,F1411&lt;=25),"Low: not new model and bad rotation",
             AND(E1411&gt;110,AND(C1411&lt;=2011,C1411&gt;=2000),F1411&lt;=25),"Low: overrated regular model with bad rotation",
             AND(E1411&gt;110,C1411&lt;2011,AND(F1411&lt;=100,F1411&gt;25)),"Low: overrated regular model (not new) with regular rotation",
             AND(E1411&gt;110,C1411&gt;2011,F1411&lt;=25),"Low: overrated new model with bad rotation"
)</f>
        <v>Moderate: fair price and regular to good rotation</v>
      </c>
    </row>
    <row r="1412" spans="1:8" x14ac:dyDescent="0.3">
      <c r="A1412" t="s">
        <v>18</v>
      </c>
      <c r="B1412" t="s">
        <v>296</v>
      </c>
      <c r="C1412">
        <v>2007</v>
      </c>
      <c r="D1412">
        <v>5466</v>
      </c>
      <c r="E1412">
        <v>95.584061674448364</v>
      </c>
      <c r="F1412">
        <v>125</v>
      </c>
      <c r="H1412" t="str" cm="1">
        <f t="array" ref="H1412">_xlfn.IFS(
             AND(E1412&gt;110,C1412&gt;2011,F1412&gt;100),"High: overrated, new and good rotation",
             AND(E1412&lt;90,C1412&gt;2011,F1412&gt;100),"High: underrated, new and good rotation",
             AND(E1412&lt;90,C1412&lt;2011,F1412&gt;100),"High: underrated, not too new but good rotation",
             AND(E1412&lt;=110,C1412&gt;2011,F1412&lt;=25),"Critic: well priced/underrated and new, but bad rotation",
             AND(E1412&gt;110,F1412&gt;100),"Top Tier: premium vehicules that tend to be sold above market prices",
             AND(E1412&gt;=90,E1412&lt;=110,F1412&gt;25),"Moderate: fair price and regular to good rotation",
             AND(E1412&lt;90,AND(C1412&lt;=2011,C1412&gt;=2000),AND(F1412&lt;100,F1412&gt;25)),"Moderate: underrated regular model and regular rotation",
             AND(E1412&lt;90,C1412&gt;2011,AND(F1412&lt;=100,F1412&gt;25)),"Moderate: underrated new model with regular rotation",
             AND(E1412&lt;90,C1412&lt;2000,AND(F1412&lt;=100,F1412&gt;25)),"Moderate: underrated old model with regular rotation",
             AND(C1412&lt;=2011,F1412&lt;=25),"Low: not new model and bad rotation",
             AND(E1412&gt;110,AND(C1412&lt;=2011,C1412&gt;=2000),F1412&lt;=25),"Low: overrated regular model with bad rotation",
             AND(E1412&gt;110,C1412&lt;2011,AND(F1412&lt;=100,F1412&gt;25)),"Low: overrated regular model (not new) with regular rotation",
             AND(E1412&gt;110,C1412&gt;2011,F1412&lt;=25),"Low: overrated new model with bad rotation"
)</f>
        <v>Moderate: fair price and regular to good rotation</v>
      </c>
    </row>
    <row r="1413" spans="1:8" x14ac:dyDescent="0.3">
      <c r="A1413" t="s">
        <v>18</v>
      </c>
      <c r="B1413" t="s">
        <v>296</v>
      </c>
      <c r="C1413">
        <v>2008</v>
      </c>
      <c r="D1413">
        <v>6625.9259259259261</v>
      </c>
      <c r="E1413">
        <v>97.988719530549474</v>
      </c>
      <c r="F1413">
        <v>27</v>
      </c>
      <c r="H1413" t="str" cm="1">
        <f t="array" ref="H1413">_xlfn.IFS(
             AND(E1413&gt;110,C1413&gt;2011,F1413&gt;100),"High: overrated, new and good rotation",
             AND(E1413&lt;90,C1413&gt;2011,F1413&gt;100),"High: underrated, new and good rotation",
             AND(E1413&lt;90,C1413&lt;2011,F1413&gt;100),"High: underrated, not too new but good rotation",
             AND(E1413&lt;=110,C1413&gt;2011,F1413&lt;=25),"Critic: well priced/underrated and new, but bad rotation",
             AND(E1413&gt;110,F1413&gt;100),"Top Tier: premium vehicules that tend to be sold above market prices",
             AND(E1413&gt;=90,E1413&lt;=110,F1413&gt;25),"Moderate: fair price and regular to good rotation",
             AND(E1413&lt;90,AND(C1413&lt;=2011,C1413&gt;=2000),AND(F1413&lt;100,F1413&gt;25)),"Moderate: underrated regular model and regular rotation",
             AND(E1413&lt;90,C1413&gt;2011,AND(F1413&lt;=100,F1413&gt;25)),"Moderate: underrated new model with regular rotation",
             AND(E1413&lt;90,C1413&lt;2000,AND(F1413&lt;=100,F1413&gt;25)),"Moderate: underrated old model with regular rotation",
             AND(C1413&lt;=2011,F1413&lt;=25),"Low: not new model and bad rotation",
             AND(E1413&gt;110,AND(C1413&lt;=2011,C1413&gt;=2000),F1413&lt;=25),"Low: overrated regular model with bad rotation",
             AND(E1413&gt;110,C1413&lt;2011,AND(F1413&lt;=100,F1413&gt;25)),"Low: overrated regular model (not new) with regular rotation",
             AND(E1413&gt;110,C1413&gt;2011,F1413&lt;=25),"Low: overrated new model with bad rotation"
)</f>
        <v>Moderate: fair price and regular to good rotation</v>
      </c>
    </row>
    <row r="1414" spans="1:8" x14ac:dyDescent="0.3">
      <c r="A1414" t="s">
        <v>18</v>
      </c>
      <c r="B1414" t="s">
        <v>296</v>
      </c>
      <c r="C1414">
        <v>2009</v>
      </c>
      <c r="D1414">
        <v>7150</v>
      </c>
      <c r="E1414">
        <v>98.057955598008562</v>
      </c>
      <c r="F1414">
        <v>8</v>
      </c>
      <c r="H1414" t="str" cm="1">
        <f t="array" ref="H1414">_xlfn.IFS(
             AND(E1414&gt;110,C1414&gt;2011,F1414&gt;100),"High: overrated, new and good rotation",
             AND(E1414&lt;90,C1414&gt;2011,F1414&gt;100),"High: underrated, new and good rotation",
             AND(E1414&lt;90,C1414&lt;2011,F1414&gt;100),"High: underrated, not too new but good rotation",
             AND(E1414&lt;=110,C1414&gt;2011,F1414&lt;=25),"Critic: well priced/underrated and new, but bad rotation",
             AND(E1414&gt;110,F1414&gt;100),"Top Tier: premium vehicules that tend to be sold above market prices",
             AND(E1414&gt;=90,E1414&lt;=110,F1414&gt;25),"Moderate: fair price and regular to good rotation",
             AND(E1414&lt;90,AND(C1414&lt;=2011,C1414&gt;=2000),AND(F1414&lt;100,F1414&gt;25)),"Moderate: underrated regular model and regular rotation",
             AND(E1414&lt;90,C1414&gt;2011,AND(F1414&lt;=100,F1414&gt;25)),"Moderate: underrated new model with regular rotation",
             AND(E1414&lt;90,C1414&lt;2000,AND(F1414&lt;=100,F1414&gt;25)),"Moderate: underrated old model with regular rotation",
             AND(C1414&lt;=2011,F1414&lt;=25),"Low: not new model and bad rotation",
             AND(E1414&gt;110,AND(C1414&lt;=2011,C1414&gt;=2000),F1414&lt;=25),"Low: overrated regular model with bad rotation",
             AND(E1414&gt;110,C1414&lt;2011,AND(F1414&lt;=100,F1414&gt;25)),"Low: overrated regular model (not new) with regular rotation",
             AND(E1414&gt;110,C1414&gt;2011,F1414&lt;=25),"Low: overrated new model with bad rotation"
)</f>
        <v>Low: not new model and bad rotation</v>
      </c>
    </row>
    <row r="1415" spans="1:8" x14ac:dyDescent="0.3">
      <c r="A1415" t="s">
        <v>18</v>
      </c>
      <c r="B1415" t="s">
        <v>296</v>
      </c>
      <c r="C1415">
        <v>2011</v>
      </c>
      <c r="D1415">
        <v>19539.708029197081</v>
      </c>
      <c r="E1415">
        <v>99.095674857183425</v>
      </c>
      <c r="F1415">
        <v>137</v>
      </c>
      <c r="H1415" t="str" cm="1">
        <f t="array" ref="H1415">_xlfn.IFS(
             AND(E1415&gt;110,C1415&gt;2011,F1415&gt;100),"High: overrated, new and good rotation",
             AND(E1415&lt;90,C1415&gt;2011,F1415&gt;100),"High: underrated, new and good rotation",
             AND(E1415&lt;90,C1415&lt;2011,F1415&gt;100),"High: underrated, not too new but good rotation",
             AND(E1415&lt;=110,C1415&gt;2011,F1415&lt;=25),"Critic: well priced/underrated and new, but bad rotation",
             AND(E1415&gt;110,F1415&gt;100),"Top Tier: premium vehicules that tend to be sold above market prices",
             AND(E1415&gt;=90,E1415&lt;=110,F1415&gt;25),"Moderate: fair price and regular to good rotation",
             AND(E1415&lt;90,AND(C1415&lt;=2011,C1415&gt;=2000),AND(F1415&lt;100,F1415&gt;25)),"Moderate: underrated regular model and regular rotation",
             AND(E1415&lt;90,C1415&gt;2011,AND(F1415&lt;=100,F1415&gt;25)),"Moderate: underrated new model with regular rotation",
             AND(E1415&lt;90,C1415&lt;2000,AND(F1415&lt;=100,F1415&gt;25)),"Moderate: underrated old model with regular rotation",
             AND(C1415&lt;=2011,F1415&lt;=25),"Low: not new model and bad rotation",
             AND(E1415&gt;110,AND(C1415&lt;=2011,C1415&gt;=2000),F1415&lt;=25),"Low: overrated regular model with bad rotation",
             AND(E1415&gt;110,C1415&lt;2011,AND(F1415&lt;=100,F1415&gt;25)),"Low: overrated regular model (not new) with regular rotation",
             AND(E1415&gt;110,C1415&gt;2011,F1415&lt;=25),"Low: overrated new model with bad rotation"
)</f>
        <v>Moderate: fair price and regular to good rotation</v>
      </c>
    </row>
    <row r="1416" spans="1:8" x14ac:dyDescent="0.3">
      <c r="A1416" t="s">
        <v>18</v>
      </c>
      <c r="B1416" t="s">
        <v>296</v>
      </c>
      <c r="C1416">
        <v>2012</v>
      </c>
      <c r="D1416">
        <v>21671.067415730337</v>
      </c>
      <c r="E1416">
        <v>98.870465936697002</v>
      </c>
      <c r="F1416">
        <v>178</v>
      </c>
      <c r="H1416" t="str" cm="1">
        <f t="array" ref="H1416">_xlfn.IFS(
             AND(E1416&gt;110,C1416&gt;2011,F1416&gt;100),"High: overrated, new and good rotation",
             AND(E1416&lt;90,C1416&gt;2011,F1416&gt;100),"High: underrated, new and good rotation",
             AND(E1416&lt;90,C1416&lt;2011,F1416&gt;100),"High: underrated, not too new but good rotation",
             AND(E1416&lt;=110,C1416&gt;2011,F1416&lt;=25),"Critic: well priced/underrated and new, but bad rotation",
             AND(E1416&gt;110,F1416&gt;100),"Top Tier: premium vehicules that tend to be sold above market prices",
             AND(E1416&gt;=90,E1416&lt;=110,F1416&gt;25),"Moderate: fair price and regular to good rotation",
             AND(E1416&lt;90,AND(C1416&lt;=2011,C1416&gt;=2000),AND(F1416&lt;100,F1416&gt;25)),"Moderate: underrated regular model and regular rotation",
             AND(E1416&lt;90,C1416&gt;2011,AND(F1416&lt;=100,F1416&gt;25)),"Moderate: underrated new model with regular rotation",
             AND(E1416&lt;90,C1416&lt;2000,AND(F1416&lt;=100,F1416&gt;25)),"Moderate: underrated old model with regular rotation",
             AND(C1416&lt;=2011,F1416&lt;=25),"Low: not new model and bad rotation",
             AND(E1416&gt;110,AND(C1416&lt;=2011,C1416&gt;=2000),F1416&lt;=25),"Low: overrated regular model with bad rotation",
             AND(E1416&gt;110,C1416&lt;2011,AND(F1416&lt;=100,F1416&gt;25)),"Low: overrated regular model (not new) with regular rotation",
             AND(E1416&gt;110,C1416&gt;2011,F1416&lt;=25),"Low: overrated new model with bad rotation"
)</f>
        <v>Moderate: fair price and regular to good rotation</v>
      </c>
    </row>
    <row r="1417" spans="1:8" x14ac:dyDescent="0.3">
      <c r="A1417" t="s">
        <v>18</v>
      </c>
      <c r="B1417" t="s">
        <v>296</v>
      </c>
      <c r="C1417">
        <v>2013</v>
      </c>
      <c r="D1417">
        <v>24515.748936170214</v>
      </c>
      <c r="E1417">
        <v>98.702283798508859</v>
      </c>
      <c r="F1417">
        <v>235</v>
      </c>
      <c r="H1417" t="str" cm="1">
        <f t="array" ref="H1417">_xlfn.IFS(
             AND(E1417&gt;110,C1417&gt;2011,F1417&gt;100),"High: overrated, new and good rotation",
             AND(E1417&lt;90,C1417&gt;2011,F1417&gt;100),"High: underrated, new and good rotation",
             AND(E1417&lt;90,C1417&lt;2011,F1417&gt;100),"High: underrated, not too new but good rotation",
             AND(E1417&lt;=110,C1417&gt;2011,F1417&lt;=25),"Critic: well priced/underrated and new, but bad rotation",
             AND(E1417&gt;110,F1417&gt;100),"Top Tier: premium vehicules that tend to be sold above market prices",
             AND(E1417&gt;=90,E1417&lt;=110,F1417&gt;25),"Moderate: fair price and regular to good rotation",
             AND(E1417&lt;90,AND(C1417&lt;=2011,C1417&gt;=2000),AND(F1417&lt;100,F1417&gt;25)),"Moderate: underrated regular model and regular rotation",
             AND(E1417&lt;90,C1417&gt;2011,AND(F1417&lt;=100,F1417&gt;25)),"Moderate: underrated new model with regular rotation",
             AND(E1417&lt;90,C1417&lt;2000,AND(F1417&lt;=100,F1417&gt;25)),"Moderate: underrated old model with regular rotation",
             AND(C1417&lt;=2011,F1417&lt;=25),"Low: not new model and bad rotation",
             AND(E1417&gt;110,AND(C1417&lt;=2011,C1417&gt;=2000),F1417&lt;=25),"Low: overrated regular model with bad rotation",
             AND(E1417&gt;110,C1417&lt;2011,AND(F1417&lt;=100,F1417&gt;25)),"Low: overrated regular model (not new) with regular rotation",
             AND(E1417&gt;110,C1417&gt;2011,F1417&lt;=25),"Low: overrated new model with bad rotation"
)</f>
        <v>Moderate: fair price and regular to good rotation</v>
      </c>
    </row>
    <row r="1418" spans="1:8" x14ac:dyDescent="0.3">
      <c r="A1418" t="s">
        <v>18</v>
      </c>
      <c r="B1418" t="s">
        <v>296</v>
      </c>
      <c r="C1418">
        <v>2014</v>
      </c>
      <c r="D1418">
        <v>30628.318584070796</v>
      </c>
      <c r="E1418">
        <v>99.282437432414383</v>
      </c>
      <c r="F1418">
        <v>452</v>
      </c>
      <c r="H1418" t="str" cm="1">
        <f t="array" ref="H1418">_xlfn.IFS(
             AND(E1418&gt;110,C1418&gt;2011,F1418&gt;100),"High: overrated, new and good rotation",
             AND(E1418&lt;90,C1418&gt;2011,F1418&gt;100),"High: underrated, new and good rotation",
             AND(E1418&lt;90,C1418&lt;2011,F1418&gt;100),"High: underrated, not too new but good rotation",
             AND(E1418&lt;=110,C1418&gt;2011,F1418&lt;=25),"Critic: well priced/underrated and new, but bad rotation",
             AND(E1418&gt;110,F1418&gt;100),"Top Tier: premium vehicules that tend to be sold above market prices",
             AND(E1418&gt;=90,E1418&lt;=110,F1418&gt;25),"Moderate: fair price and regular to good rotation",
             AND(E1418&lt;90,AND(C1418&lt;=2011,C1418&gt;=2000),AND(F1418&lt;100,F1418&gt;25)),"Moderate: underrated regular model and regular rotation",
             AND(E1418&lt;90,C1418&gt;2011,AND(F1418&lt;=100,F1418&gt;25)),"Moderate: underrated new model with regular rotation",
             AND(E1418&lt;90,C1418&lt;2000,AND(F1418&lt;=100,F1418&gt;25)),"Moderate: underrated old model with regular rotation",
             AND(C1418&lt;=2011,F1418&lt;=25),"Low: not new model and bad rotation",
             AND(E1418&gt;110,AND(C1418&lt;=2011,C1418&gt;=2000),F1418&lt;=25),"Low: overrated regular model with bad rotation",
             AND(E1418&gt;110,C1418&lt;2011,AND(F1418&lt;=100,F1418&gt;25)),"Low: overrated regular model (not new) with regular rotation",
             AND(E1418&gt;110,C1418&gt;2011,F1418&lt;=25),"Low: overrated new model with bad rotation"
)</f>
        <v>Moderate: fair price and regular to good rotation</v>
      </c>
    </row>
    <row r="1419" spans="1:8" x14ac:dyDescent="0.3">
      <c r="A1419" t="s">
        <v>18</v>
      </c>
      <c r="B1419" t="s">
        <v>296</v>
      </c>
      <c r="C1419">
        <v>2015</v>
      </c>
      <c r="D1419">
        <v>36333.333333333336</v>
      </c>
      <c r="E1419">
        <v>100.94748661742166</v>
      </c>
      <c r="F1419">
        <v>3</v>
      </c>
      <c r="H1419" t="str" cm="1">
        <f t="array" ref="H1419">_xlfn.IFS(
             AND(E1419&gt;110,C1419&gt;2011,F1419&gt;100),"High: overrated, new and good rotation",
             AND(E1419&lt;90,C1419&gt;2011,F1419&gt;100),"High: underrated, new and good rotation",
             AND(E1419&lt;90,C1419&lt;2011,F1419&gt;100),"High: underrated, not too new but good rotation",
             AND(E1419&lt;=110,C1419&gt;2011,F1419&lt;=25),"Critic: well priced/underrated and new, but bad rotation",
             AND(E1419&gt;110,F1419&gt;100),"Top Tier: premium vehicules that tend to be sold above market prices",
             AND(E1419&gt;=90,E1419&lt;=110,F1419&gt;25),"Moderate: fair price and regular to good rotation",
             AND(E1419&lt;90,AND(C1419&lt;=2011,C1419&gt;=2000),AND(F1419&lt;100,F1419&gt;25)),"Moderate: underrated regular model and regular rotation",
             AND(E1419&lt;90,C1419&gt;2011,AND(F1419&lt;=100,F1419&gt;25)),"Moderate: underrated new model with regular rotation",
             AND(E1419&lt;90,C1419&lt;2000,AND(F1419&lt;=100,F1419&gt;25)),"Moderate: underrated old model with regular rotation",
             AND(C1419&lt;=2011,F1419&lt;=25),"Low: not new model and bad rotation",
             AND(E1419&gt;110,AND(C1419&lt;=2011,C1419&gt;=2000),F1419&lt;=25),"Low: overrated regular model with bad rotation",
             AND(E1419&gt;110,C1419&lt;2011,AND(F1419&lt;=100,F1419&gt;25)),"Low: overrated regular model (not new) with regular rotation",
             AND(E1419&gt;110,C1419&gt;2011,F1419&lt;=25),"Low: overrated new model with bad rotation"
)</f>
        <v>Critic: well priced/underrated and new, but bad rotation</v>
      </c>
    </row>
    <row r="1420" spans="1:8" x14ac:dyDescent="0.3">
      <c r="A1420" t="s">
        <v>18</v>
      </c>
      <c r="B1420" t="s">
        <v>297</v>
      </c>
      <c r="C1420">
        <v>1997</v>
      </c>
      <c r="D1420">
        <v>550</v>
      </c>
      <c r="E1420">
        <v>88</v>
      </c>
      <c r="F1420">
        <v>1</v>
      </c>
      <c r="H1420" t="str" cm="1">
        <f t="array" ref="H1420">_xlfn.IFS(
             AND(E1420&gt;110,C1420&gt;2011,F1420&gt;100),"High: overrated, new and good rotation",
             AND(E1420&lt;90,C1420&gt;2011,F1420&gt;100),"High: underrated, new and good rotation",
             AND(E1420&lt;90,C1420&lt;2011,F1420&gt;100),"High: underrated, not too new but good rotation",
             AND(E1420&lt;=110,C1420&gt;2011,F1420&lt;=25),"Critic: well priced/underrated and new, but bad rotation",
             AND(E1420&gt;110,F1420&gt;100),"Top Tier: premium vehicules that tend to be sold above market prices",
             AND(E1420&gt;=90,E1420&lt;=110,F1420&gt;25),"Moderate: fair price and regular to good rotation",
             AND(E1420&lt;90,AND(C1420&lt;=2011,C1420&gt;=2000),AND(F1420&lt;100,F1420&gt;25)),"Moderate: underrated regular model and regular rotation",
             AND(E1420&lt;90,C1420&gt;2011,AND(F1420&lt;=100,F1420&gt;25)),"Moderate: underrated new model with regular rotation",
             AND(E1420&lt;90,C1420&lt;2000,AND(F1420&lt;=100,F1420&gt;25)),"Moderate: underrated old model with regular rotation",
             AND(C1420&lt;=2011,F1420&lt;=25),"Low: not new model and bad rotation",
             AND(E1420&gt;110,AND(C1420&lt;=2011,C1420&gt;=2000),F1420&lt;=25),"Low: overrated regular model with bad rotation",
             AND(E1420&gt;110,C1420&lt;2011,AND(F1420&lt;=100,F1420&gt;25)),"Low: overrated regular model (not new) with regular rotation",
             AND(E1420&gt;110,C1420&gt;2011,F1420&lt;=25),"Low: overrated new model with bad rotation"
)</f>
        <v>Low: not new model and bad rotation</v>
      </c>
    </row>
    <row r="1421" spans="1:8" x14ac:dyDescent="0.3">
      <c r="A1421" t="s">
        <v>18</v>
      </c>
      <c r="B1421" t="s">
        <v>297</v>
      </c>
      <c r="C1421">
        <v>2014</v>
      </c>
      <c r="D1421">
        <v>20996.774193548386</v>
      </c>
      <c r="E1421">
        <v>103.34171230181499</v>
      </c>
      <c r="F1421">
        <v>31</v>
      </c>
      <c r="H1421" t="str" cm="1">
        <f t="array" ref="H1421">_xlfn.IFS(
             AND(E1421&gt;110,C1421&gt;2011,F1421&gt;100),"High: overrated, new and good rotation",
             AND(E1421&lt;90,C1421&gt;2011,F1421&gt;100),"High: underrated, new and good rotation",
             AND(E1421&lt;90,C1421&lt;2011,F1421&gt;100),"High: underrated, not too new but good rotation",
             AND(E1421&lt;=110,C1421&gt;2011,F1421&lt;=25),"Critic: well priced/underrated and new, but bad rotation",
             AND(E1421&gt;110,F1421&gt;100),"Top Tier: premium vehicules that tend to be sold above market prices",
             AND(E1421&gt;=90,E1421&lt;=110,F1421&gt;25),"Moderate: fair price and regular to good rotation",
             AND(E1421&lt;90,AND(C1421&lt;=2011,C1421&gt;=2000),AND(F1421&lt;100,F1421&gt;25)),"Moderate: underrated regular model and regular rotation",
             AND(E1421&lt;90,C1421&gt;2011,AND(F1421&lt;=100,F1421&gt;25)),"Moderate: underrated new model with regular rotation",
             AND(E1421&lt;90,C1421&lt;2000,AND(F1421&lt;=100,F1421&gt;25)),"Moderate: underrated old model with regular rotation",
             AND(C1421&lt;=2011,F1421&lt;=25),"Low: not new model and bad rotation",
             AND(E1421&gt;110,AND(C1421&lt;=2011,C1421&gt;=2000),F1421&lt;=25),"Low: overrated regular model with bad rotation",
             AND(E1421&gt;110,C1421&lt;2011,AND(F1421&lt;=100,F1421&gt;25)),"Low: overrated regular model (not new) with regular rotation",
             AND(E1421&gt;110,C1421&gt;2011,F1421&lt;=25),"Low: overrated new model with bad rotation"
)</f>
        <v>Moderate: fair price and regular to good rotation</v>
      </c>
    </row>
    <row r="1422" spans="1:8" x14ac:dyDescent="0.3">
      <c r="A1422" t="s">
        <v>18</v>
      </c>
      <c r="B1422" t="s">
        <v>275</v>
      </c>
      <c r="C1422">
        <v>1996</v>
      </c>
      <c r="D1422">
        <v>366.66666666666669</v>
      </c>
      <c r="E1422">
        <v>44.001831501831504</v>
      </c>
      <c r="F1422">
        <v>3</v>
      </c>
      <c r="H1422" t="str" cm="1">
        <f t="array" ref="H1422">_xlfn.IFS(
             AND(E1422&gt;110,C1422&gt;2011,F1422&gt;100),"High: overrated, new and good rotation",
             AND(E1422&lt;90,C1422&gt;2011,F1422&gt;100),"High: underrated, new and good rotation",
             AND(E1422&lt;90,C1422&lt;2011,F1422&gt;100),"High: underrated, not too new but good rotation",
             AND(E1422&lt;=110,C1422&gt;2011,F1422&lt;=25),"Critic: well priced/underrated and new, but bad rotation",
             AND(E1422&gt;110,F1422&gt;100),"Top Tier: premium vehicules that tend to be sold above market prices",
             AND(E1422&gt;=90,E1422&lt;=110,F1422&gt;25),"Moderate: fair price and regular to good rotation",
             AND(E1422&lt;90,AND(C1422&lt;=2011,C1422&gt;=2000),AND(F1422&lt;100,F1422&gt;25)),"Moderate: underrated regular model and regular rotation",
             AND(E1422&lt;90,C1422&gt;2011,AND(F1422&lt;=100,F1422&gt;25)),"Moderate: underrated new model with regular rotation",
             AND(E1422&lt;90,C1422&lt;2000,AND(F1422&lt;=100,F1422&gt;25)),"Moderate: underrated old model with regular rotation",
             AND(C1422&lt;=2011,F1422&lt;=25),"Low: not new model and bad rotation",
             AND(E1422&gt;110,AND(C1422&lt;=2011,C1422&gt;=2000),F1422&lt;=25),"Low: overrated regular model with bad rotation",
             AND(E1422&gt;110,C1422&lt;2011,AND(F1422&lt;=100,F1422&gt;25)),"Low: overrated regular model (not new) with regular rotation",
             AND(E1422&gt;110,C1422&gt;2011,F1422&lt;=25),"Low: overrated new model with bad rotation"
)</f>
        <v>Low: not new model and bad rotation</v>
      </c>
    </row>
    <row r="1423" spans="1:8" x14ac:dyDescent="0.3">
      <c r="A1423" t="s">
        <v>18</v>
      </c>
      <c r="B1423" t="s">
        <v>275</v>
      </c>
      <c r="C1423">
        <v>1997</v>
      </c>
      <c r="D1423">
        <v>525</v>
      </c>
      <c r="E1423">
        <v>90.873015873015873</v>
      </c>
      <c r="F1423">
        <v>2</v>
      </c>
      <c r="H1423" t="str" cm="1">
        <f t="array" ref="H1423">_xlfn.IFS(
             AND(E1423&gt;110,C1423&gt;2011,F1423&gt;100),"High: overrated, new and good rotation",
             AND(E1423&lt;90,C1423&gt;2011,F1423&gt;100),"High: underrated, new and good rotation",
             AND(E1423&lt;90,C1423&lt;2011,F1423&gt;100),"High: underrated, not too new but good rotation",
             AND(E1423&lt;=110,C1423&gt;2011,F1423&lt;=25),"Critic: well priced/underrated and new, but bad rotation",
             AND(E1423&gt;110,F1423&gt;100),"Top Tier: premium vehicules that tend to be sold above market prices",
             AND(E1423&gt;=90,E1423&lt;=110,F1423&gt;25),"Moderate: fair price and regular to good rotation",
             AND(E1423&lt;90,AND(C1423&lt;=2011,C1423&gt;=2000),AND(F1423&lt;100,F1423&gt;25)),"Moderate: underrated regular model and regular rotation",
             AND(E1423&lt;90,C1423&gt;2011,AND(F1423&lt;=100,F1423&gt;25)),"Moderate: underrated new model with regular rotation",
             AND(E1423&lt;90,C1423&lt;2000,AND(F1423&lt;=100,F1423&gt;25)),"Moderate: underrated old model with regular rotation",
             AND(C1423&lt;=2011,F1423&lt;=25),"Low: not new model and bad rotation",
             AND(E1423&gt;110,AND(C1423&lt;=2011,C1423&gt;=2000),F1423&lt;=25),"Low: overrated regular model with bad rotation",
             AND(E1423&gt;110,C1423&lt;2011,AND(F1423&lt;=100,F1423&gt;25)),"Low: overrated regular model (not new) with regular rotation",
             AND(E1423&gt;110,C1423&gt;2011,F1423&lt;=25),"Low: overrated new model with bad rotation"
)</f>
        <v>Low: not new model and bad rotation</v>
      </c>
    </row>
    <row r="1424" spans="1:8" x14ac:dyDescent="0.3">
      <c r="A1424" t="s">
        <v>18</v>
      </c>
      <c r="B1424" t="s">
        <v>275</v>
      </c>
      <c r="C1424">
        <v>1998</v>
      </c>
      <c r="D1424">
        <v>350</v>
      </c>
      <c r="E1424">
        <v>58.585043988269796</v>
      </c>
      <c r="F1424">
        <v>4</v>
      </c>
      <c r="H1424" t="str" cm="1">
        <f t="array" ref="H1424">_xlfn.IFS(
             AND(E1424&gt;110,C1424&gt;2011,F1424&gt;100),"High: overrated, new and good rotation",
             AND(E1424&lt;90,C1424&gt;2011,F1424&gt;100),"High: underrated, new and good rotation",
             AND(E1424&lt;90,C1424&lt;2011,F1424&gt;100),"High: underrated, not too new but good rotation",
             AND(E1424&lt;=110,C1424&gt;2011,F1424&lt;=25),"Critic: well priced/underrated and new, but bad rotation",
             AND(E1424&gt;110,F1424&gt;100),"Top Tier: premium vehicules that tend to be sold above market prices",
             AND(E1424&gt;=90,E1424&lt;=110,F1424&gt;25),"Moderate: fair price and regular to good rotation",
             AND(E1424&lt;90,AND(C1424&lt;=2011,C1424&gt;=2000),AND(F1424&lt;100,F1424&gt;25)),"Moderate: underrated regular model and regular rotation",
             AND(E1424&lt;90,C1424&gt;2011,AND(F1424&lt;=100,F1424&gt;25)),"Moderate: underrated new model with regular rotation",
             AND(E1424&lt;90,C1424&lt;2000,AND(F1424&lt;=100,F1424&gt;25)),"Moderate: underrated old model with regular rotation",
             AND(C1424&lt;=2011,F1424&lt;=25),"Low: not new model and bad rotation",
             AND(E1424&gt;110,AND(C1424&lt;=2011,C1424&gt;=2000),F1424&lt;=25),"Low: overrated regular model with bad rotation",
             AND(E1424&gt;110,C1424&lt;2011,AND(F1424&lt;=100,F1424&gt;25)),"Low: overrated regular model (not new) with regular rotation",
             AND(E1424&gt;110,C1424&gt;2011,F1424&lt;=25),"Low: overrated new model with bad rotation"
)</f>
        <v>Low: not new model and bad rotation</v>
      </c>
    </row>
    <row r="1425" spans="1:8" x14ac:dyDescent="0.3">
      <c r="A1425" t="s">
        <v>18</v>
      </c>
      <c r="B1425" t="s">
        <v>275</v>
      </c>
      <c r="C1425">
        <v>1999</v>
      </c>
      <c r="D1425">
        <v>495</v>
      </c>
      <c r="E1425">
        <v>100.39240759240759</v>
      </c>
      <c r="F1425">
        <v>5</v>
      </c>
      <c r="H1425" t="str" cm="1">
        <f t="array" ref="H1425">_xlfn.IFS(
             AND(E1425&gt;110,C1425&gt;2011,F1425&gt;100),"High: overrated, new and good rotation",
             AND(E1425&lt;90,C1425&gt;2011,F1425&gt;100),"High: underrated, new and good rotation",
             AND(E1425&lt;90,C1425&lt;2011,F1425&gt;100),"High: underrated, not too new but good rotation",
             AND(E1425&lt;=110,C1425&gt;2011,F1425&lt;=25),"Critic: well priced/underrated and new, but bad rotation",
             AND(E1425&gt;110,F1425&gt;100),"Top Tier: premium vehicules that tend to be sold above market prices",
             AND(E1425&gt;=90,E1425&lt;=110,F1425&gt;25),"Moderate: fair price and regular to good rotation",
             AND(E1425&lt;90,AND(C1425&lt;=2011,C1425&gt;=2000),AND(F1425&lt;100,F1425&gt;25)),"Moderate: underrated regular model and regular rotation",
             AND(E1425&lt;90,C1425&gt;2011,AND(F1425&lt;=100,F1425&gt;25)),"Moderate: underrated new model with regular rotation",
             AND(E1425&lt;90,C1425&lt;2000,AND(F1425&lt;=100,F1425&gt;25)),"Moderate: underrated old model with regular rotation",
             AND(C1425&lt;=2011,F1425&lt;=25),"Low: not new model and bad rotation",
             AND(E1425&gt;110,AND(C1425&lt;=2011,C1425&gt;=2000),F1425&lt;=25),"Low: overrated regular model with bad rotation",
             AND(E1425&gt;110,C1425&lt;2011,AND(F1425&lt;=100,F1425&gt;25)),"Low: overrated regular model (not new) with regular rotation",
             AND(E1425&gt;110,C1425&gt;2011,F1425&lt;=25),"Low: overrated new model with bad rotation"
)</f>
        <v>Low: not new model and bad rotation</v>
      </c>
    </row>
    <row r="1426" spans="1:8" x14ac:dyDescent="0.3">
      <c r="A1426" t="s">
        <v>18</v>
      </c>
      <c r="B1426" t="s">
        <v>275</v>
      </c>
      <c r="C1426">
        <v>2000</v>
      </c>
      <c r="D1426">
        <v>1800</v>
      </c>
      <c r="E1426">
        <v>211.76470588235296</v>
      </c>
      <c r="F1426">
        <v>1</v>
      </c>
      <c r="H1426" t="str" cm="1">
        <f t="array" ref="H1426">_xlfn.IFS(
             AND(E1426&gt;110,C1426&gt;2011,F1426&gt;100),"High: overrated, new and good rotation",
             AND(E1426&lt;90,C1426&gt;2011,F1426&gt;100),"High: underrated, new and good rotation",
             AND(E1426&lt;90,C1426&lt;2011,F1426&gt;100),"High: underrated, not too new but good rotation",
             AND(E1426&lt;=110,C1426&gt;2011,F1426&lt;=25),"Critic: well priced/underrated and new, but bad rotation",
             AND(E1426&gt;110,F1426&gt;100),"Top Tier: premium vehicules that tend to be sold above market prices",
             AND(E1426&gt;=90,E1426&lt;=110,F1426&gt;25),"Moderate: fair price and regular to good rotation",
             AND(E1426&lt;90,AND(C1426&lt;=2011,C1426&gt;=2000),AND(F1426&lt;100,F1426&gt;25)),"Moderate: underrated regular model and regular rotation",
             AND(E1426&lt;90,C1426&gt;2011,AND(F1426&lt;=100,F1426&gt;25)),"Moderate: underrated new model with regular rotation",
             AND(E1426&lt;90,C1426&lt;2000,AND(F1426&lt;=100,F1426&gt;25)),"Moderate: underrated old model with regular rotation",
             AND(C1426&lt;=2011,F1426&lt;=25),"Low: not new model and bad rotation",
             AND(E1426&gt;110,AND(C1426&lt;=2011,C1426&gt;=2000),F1426&lt;=25),"Low: overrated regular model with bad rotation",
             AND(E1426&gt;110,C1426&lt;2011,AND(F1426&lt;=100,F1426&gt;25)),"Low: overrated regular model (not new) with regular rotation",
             AND(E1426&gt;110,C1426&gt;2011,F1426&lt;=25),"Low: overrated new model with bad rotation"
)</f>
        <v>Low: not new model and bad rotation</v>
      </c>
    </row>
    <row r="1427" spans="1:8" x14ac:dyDescent="0.3">
      <c r="A1427" t="s">
        <v>18</v>
      </c>
      <c r="B1427" t="s">
        <v>275</v>
      </c>
      <c r="C1427">
        <v>2003</v>
      </c>
      <c r="D1427">
        <v>1140.625</v>
      </c>
      <c r="E1427">
        <v>64.916882103479594</v>
      </c>
      <c r="F1427">
        <v>8</v>
      </c>
      <c r="H1427" t="str" cm="1">
        <f t="array" ref="H1427">_xlfn.IFS(
             AND(E1427&gt;110,C1427&gt;2011,F1427&gt;100),"High: overrated, new and good rotation",
             AND(E1427&lt;90,C1427&gt;2011,F1427&gt;100),"High: underrated, new and good rotation",
             AND(E1427&lt;90,C1427&lt;2011,F1427&gt;100),"High: underrated, not too new but good rotation",
             AND(E1427&lt;=110,C1427&gt;2011,F1427&lt;=25),"Critic: well priced/underrated and new, but bad rotation",
             AND(E1427&gt;110,F1427&gt;100),"Top Tier: premium vehicules that tend to be sold above market prices",
             AND(E1427&gt;=90,E1427&lt;=110,F1427&gt;25),"Moderate: fair price and regular to good rotation",
             AND(E1427&lt;90,AND(C1427&lt;=2011,C1427&gt;=2000),AND(F1427&lt;100,F1427&gt;25)),"Moderate: underrated regular model and regular rotation",
             AND(E1427&lt;90,C1427&gt;2011,AND(F1427&lt;=100,F1427&gt;25)),"Moderate: underrated new model with regular rotation",
             AND(E1427&lt;90,C1427&lt;2000,AND(F1427&lt;=100,F1427&gt;25)),"Moderate: underrated old model with regular rotation",
             AND(C1427&lt;=2011,F1427&lt;=25),"Low: not new model and bad rotation",
             AND(E1427&gt;110,AND(C1427&lt;=2011,C1427&gt;=2000),F1427&lt;=25),"Low: overrated regular model with bad rotation",
             AND(E1427&gt;110,C1427&lt;2011,AND(F1427&lt;=100,F1427&gt;25)),"Low: overrated regular model (not new) with regular rotation",
             AND(E1427&gt;110,C1427&gt;2011,F1427&lt;=25),"Low: overrated new model with bad rotation"
)</f>
        <v>Low: not new model and bad rotation</v>
      </c>
    </row>
    <row r="1428" spans="1:8" x14ac:dyDescent="0.3">
      <c r="A1428" t="s">
        <v>18</v>
      </c>
      <c r="B1428" t="s">
        <v>275</v>
      </c>
      <c r="C1428">
        <v>2006</v>
      </c>
      <c r="D1428">
        <v>2750</v>
      </c>
      <c r="E1428">
        <v>84.408466143856984</v>
      </c>
      <c r="F1428">
        <v>2</v>
      </c>
      <c r="H1428" t="str" cm="1">
        <f t="array" ref="H1428">_xlfn.IFS(
             AND(E1428&gt;110,C1428&gt;2011,F1428&gt;100),"High: overrated, new and good rotation",
             AND(E1428&lt;90,C1428&gt;2011,F1428&gt;100),"High: underrated, new and good rotation",
             AND(E1428&lt;90,C1428&lt;2011,F1428&gt;100),"High: underrated, not too new but good rotation",
             AND(E1428&lt;=110,C1428&gt;2011,F1428&lt;=25),"Critic: well priced/underrated and new, but bad rotation",
             AND(E1428&gt;110,F1428&gt;100),"Top Tier: premium vehicules that tend to be sold above market prices",
             AND(E1428&gt;=90,E1428&lt;=110,F1428&gt;25),"Moderate: fair price and regular to good rotation",
             AND(E1428&lt;90,AND(C1428&lt;=2011,C1428&gt;=2000),AND(F1428&lt;100,F1428&gt;25)),"Moderate: underrated regular model and regular rotation",
             AND(E1428&lt;90,C1428&gt;2011,AND(F1428&lt;=100,F1428&gt;25)),"Moderate: underrated new model with regular rotation",
             AND(E1428&lt;90,C1428&lt;2000,AND(F1428&lt;=100,F1428&gt;25)),"Moderate: underrated old model with regular rotation",
             AND(C1428&lt;=2011,F1428&lt;=25),"Low: not new model and bad rotation",
             AND(E1428&gt;110,AND(C1428&lt;=2011,C1428&gt;=2000),F1428&lt;=25),"Low: overrated regular model with bad rotation",
             AND(E1428&gt;110,C1428&lt;2011,AND(F1428&lt;=100,F1428&gt;25)),"Low: overrated regular model (not new) with regular rotation",
             AND(E1428&gt;110,C1428&gt;2011,F1428&lt;=25),"Low: overrated new model with bad rotation"
)</f>
        <v>Low: not new model and bad rotation</v>
      </c>
    </row>
    <row r="1429" spans="1:8" x14ac:dyDescent="0.3">
      <c r="A1429" t="s">
        <v>18</v>
      </c>
      <c r="B1429" t="s">
        <v>275</v>
      </c>
      <c r="C1429">
        <v>2007</v>
      </c>
      <c r="D1429">
        <v>2725</v>
      </c>
      <c r="E1429">
        <v>98.83379348991825</v>
      </c>
      <c r="F1429">
        <v>4</v>
      </c>
      <c r="H1429" t="str" cm="1">
        <f t="array" ref="H1429">_xlfn.IFS(
             AND(E1429&gt;110,C1429&gt;2011,F1429&gt;100),"High: overrated, new and good rotation",
             AND(E1429&lt;90,C1429&gt;2011,F1429&gt;100),"High: underrated, new and good rotation",
             AND(E1429&lt;90,C1429&lt;2011,F1429&gt;100),"High: underrated, not too new but good rotation",
             AND(E1429&lt;=110,C1429&gt;2011,F1429&lt;=25),"Critic: well priced/underrated and new, but bad rotation",
             AND(E1429&gt;110,F1429&gt;100),"Top Tier: premium vehicules that tend to be sold above market prices",
             AND(E1429&gt;=90,E1429&lt;=110,F1429&gt;25),"Moderate: fair price and regular to good rotation",
             AND(E1429&lt;90,AND(C1429&lt;=2011,C1429&gt;=2000),AND(F1429&lt;100,F1429&gt;25)),"Moderate: underrated regular model and regular rotation",
             AND(E1429&lt;90,C1429&gt;2011,AND(F1429&lt;=100,F1429&gt;25)),"Moderate: underrated new model with regular rotation",
             AND(E1429&lt;90,C1429&lt;2000,AND(F1429&lt;=100,F1429&gt;25)),"Moderate: underrated old model with regular rotation",
             AND(C1429&lt;=2011,F1429&lt;=25),"Low: not new model and bad rotation",
             AND(E1429&gt;110,AND(C1429&lt;=2011,C1429&gt;=2000),F1429&lt;=25),"Low: overrated regular model with bad rotation",
             AND(E1429&gt;110,C1429&lt;2011,AND(F1429&lt;=100,F1429&gt;25)),"Low: overrated regular model (not new) with regular rotation",
             AND(E1429&gt;110,C1429&gt;2011,F1429&lt;=25),"Low: overrated new model with bad rotation"
)</f>
        <v>Low: not new model and bad rotation</v>
      </c>
    </row>
    <row r="1430" spans="1:8" x14ac:dyDescent="0.3">
      <c r="A1430" t="s">
        <v>18</v>
      </c>
      <c r="B1430" t="s">
        <v>275</v>
      </c>
      <c r="C1430">
        <v>2008</v>
      </c>
      <c r="D1430">
        <v>4409.375</v>
      </c>
      <c r="E1430">
        <v>94.803278200718836</v>
      </c>
      <c r="F1430">
        <v>16</v>
      </c>
      <c r="H1430" t="str" cm="1">
        <f t="array" ref="H1430">_xlfn.IFS(
             AND(E1430&gt;110,C1430&gt;2011,F1430&gt;100),"High: overrated, new and good rotation",
             AND(E1430&lt;90,C1430&gt;2011,F1430&gt;100),"High: underrated, new and good rotation",
             AND(E1430&lt;90,C1430&lt;2011,F1430&gt;100),"High: underrated, not too new but good rotation",
             AND(E1430&lt;=110,C1430&gt;2011,F1430&lt;=25),"Critic: well priced/underrated and new, but bad rotation",
             AND(E1430&gt;110,F1430&gt;100),"Top Tier: premium vehicules that tend to be sold above market prices",
             AND(E1430&gt;=90,E1430&lt;=110,F1430&gt;25),"Moderate: fair price and regular to good rotation",
             AND(E1430&lt;90,AND(C1430&lt;=2011,C1430&gt;=2000),AND(F1430&lt;100,F1430&gt;25)),"Moderate: underrated regular model and regular rotation",
             AND(E1430&lt;90,C1430&gt;2011,AND(F1430&lt;=100,F1430&gt;25)),"Moderate: underrated new model with regular rotation",
             AND(E1430&lt;90,C1430&lt;2000,AND(F1430&lt;=100,F1430&gt;25)),"Moderate: underrated old model with regular rotation",
             AND(C1430&lt;=2011,F1430&lt;=25),"Low: not new model and bad rotation",
             AND(E1430&gt;110,AND(C1430&lt;=2011,C1430&gt;=2000),F1430&lt;=25),"Low: overrated regular model with bad rotation",
             AND(E1430&gt;110,C1430&lt;2011,AND(F1430&lt;=100,F1430&gt;25)),"Low: overrated regular model (not new) with regular rotation",
             AND(E1430&gt;110,C1430&gt;2011,F1430&lt;=25),"Low: overrated new model with bad rotation"
)</f>
        <v>Low: not new model and bad rotation</v>
      </c>
    </row>
    <row r="1431" spans="1:8" x14ac:dyDescent="0.3">
      <c r="A1431" t="s">
        <v>18</v>
      </c>
      <c r="B1431" t="s">
        <v>275</v>
      </c>
      <c r="C1431">
        <v>2014</v>
      </c>
      <c r="D1431">
        <v>22812.5</v>
      </c>
      <c r="E1431">
        <v>110.13298310567308</v>
      </c>
      <c r="F1431">
        <v>4</v>
      </c>
      <c r="H1431" t="str" cm="1">
        <f t="array" ref="H1431">_xlfn.IFS(
             AND(E1431&gt;110,C1431&gt;2011,F1431&gt;100),"High: overrated, new and good rotation",
             AND(E1431&lt;90,C1431&gt;2011,F1431&gt;100),"High: underrated, new and good rotation",
             AND(E1431&lt;90,C1431&lt;2011,F1431&gt;100),"High: underrated, not too new but good rotation",
             AND(E1431&lt;=110,C1431&gt;2011,F1431&lt;=25),"Critic: well priced/underrated and new, but bad rotation",
             AND(E1431&gt;110,F1431&gt;100),"Top Tier: premium vehicules that tend to be sold above market prices",
             AND(E1431&gt;=90,E1431&lt;=110,F1431&gt;25),"Moderate: fair price and regular to good rotation",
             AND(E1431&lt;90,AND(C1431&lt;=2011,C1431&gt;=2000),AND(F1431&lt;100,F1431&gt;25)),"Moderate: underrated regular model and regular rotation",
             AND(E1431&lt;90,C1431&gt;2011,AND(F1431&lt;=100,F1431&gt;25)),"Moderate: underrated new model with regular rotation",
             AND(E1431&lt;90,C1431&lt;2000,AND(F1431&lt;=100,F1431&gt;25)),"Moderate: underrated old model with regular rotation",
             AND(C1431&lt;=2011,F1431&lt;=25),"Low: not new model and bad rotation",
             AND(E1431&gt;110,AND(C1431&lt;=2011,C1431&gt;=2000),F1431&lt;=25),"Low: overrated regular model with bad rotation",
             AND(E1431&gt;110,C1431&lt;2011,AND(F1431&lt;=100,F1431&gt;25)),"Low: overrated regular model (not new) with regular rotation",
             AND(E1431&gt;110,C1431&gt;2011,F1431&lt;=25),"Low: overrated new model with bad rotation"
)</f>
        <v>Low: overrated new model with bad rotation</v>
      </c>
    </row>
    <row r="1432" spans="1:8" x14ac:dyDescent="0.3">
      <c r="A1432" t="s">
        <v>18</v>
      </c>
      <c r="B1432" t="s">
        <v>298</v>
      </c>
      <c r="C1432">
        <v>2001</v>
      </c>
      <c r="D1432">
        <v>998.02631578947364</v>
      </c>
      <c r="E1432">
        <v>81.783609896707858</v>
      </c>
      <c r="F1432">
        <v>38</v>
      </c>
      <c r="H1432" t="str" cm="1">
        <f t="array" ref="H1432">_xlfn.IFS(
             AND(E1432&gt;110,C1432&gt;2011,F1432&gt;100),"High: overrated, new and good rotation",
             AND(E1432&lt;90,C1432&gt;2011,F1432&gt;100),"High: underrated, new and good rotation",
             AND(E1432&lt;90,C1432&lt;2011,F1432&gt;100),"High: underrated, not too new but good rotation",
             AND(E1432&lt;=110,C1432&gt;2011,F1432&lt;=25),"Critic: well priced/underrated and new, but bad rotation",
             AND(E1432&gt;110,F1432&gt;100),"Top Tier: premium vehicules that tend to be sold above market prices",
             AND(E1432&gt;=90,E1432&lt;=110,F1432&gt;25),"Moderate: fair price and regular to good rotation",
             AND(E1432&lt;90,AND(C1432&lt;=2011,C1432&gt;=2000),AND(F1432&lt;100,F1432&gt;25)),"Moderate: underrated regular model and regular rotation",
             AND(E1432&lt;90,C1432&gt;2011,AND(F1432&lt;=100,F1432&gt;25)),"Moderate: underrated new model with regular rotation",
             AND(E1432&lt;90,C1432&lt;2000,AND(F1432&lt;=100,F1432&gt;25)),"Moderate: underrated old model with regular rotation",
             AND(C1432&lt;=2011,F1432&lt;=25),"Low: not new model and bad rotation",
             AND(E1432&gt;110,AND(C1432&lt;=2011,C1432&gt;=2000),F1432&lt;=25),"Low: overrated regular model with bad rotation",
             AND(E1432&gt;110,C1432&lt;2011,AND(F1432&lt;=100,F1432&gt;25)),"Low: overrated regular model (not new) with regular rotation",
             AND(E1432&gt;110,C1432&gt;2011,F1432&lt;=25),"Low: overrated new model with bad rotation"
)</f>
        <v>Moderate: underrated regular model and regular rotation</v>
      </c>
    </row>
    <row r="1433" spans="1:8" x14ac:dyDescent="0.3">
      <c r="A1433" t="s">
        <v>18</v>
      </c>
      <c r="B1433" t="s">
        <v>298</v>
      </c>
      <c r="C1433">
        <v>2002</v>
      </c>
      <c r="D1433">
        <v>1219.0625</v>
      </c>
      <c r="E1433">
        <v>99.630219294768068</v>
      </c>
      <c r="F1433">
        <v>80</v>
      </c>
      <c r="H1433" t="str" cm="1">
        <f t="array" ref="H1433">_xlfn.IFS(
             AND(E1433&gt;110,C1433&gt;2011,F1433&gt;100),"High: overrated, new and good rotation",
             AND(E1433&lt;90,C1433&gt;2011,F1433&gt;100),"High: underrated, new and good rotation",
             AND(E1433&lt;90,C1433&lt;2011,F1433&gt;100),"High: underrated, not too new but good rotation",
             AND(E1433&lt;=110,C1433&gt;2011,F1433&lt;=25),"Critic: well priced/underrated and new, but bad rotation",
             AND(E1433&gt;110,F1433&gt;100),"Top Tier: premium vehicules that tend to be sold above market prices",
             AND(E1433&gt;=90,E1433&lt;=110,F1433&gt;25),"Moderate: fair price and regular to good rotation",
             AND(E1433&lt;90,AND(C1433&lt;=2011,C1433&gt;=2000),AND(F1433&lt;100,F1433&gt;25)),"Moderate: underrated regular model and regular rotation",
             AND(E1433&lt;90,C1433&gt;2011,AND(F1433&lt;=100,F1433&gt;25)),"Moderate: underrated new model with regular rotation",
             AND(E1433&lt;90,C1433&lt;2000,AND(F1433&lt;=100,F1433&gt;25)),"Moderate: underrated old model with regular rotation",
             AND(C1433&lt;=2011,F1433&lt;=25),"Low: not new model and bad rotation",
             AND(E1433&gt;110,AND(C1433&lt;=2011,C1433&gt;=2000),F1433&lt;=25),"Low: overrated regular model with bad rotation",
             AND(E1433&gt;110,C1433&lt;2011,AND(F1433&lt;=100,F1433&gt;25)),"Low: overrated regular model (not new) with regular rotation",
             AND(E1433&gt;110,C1433&gt;2011,F1433&lt;=25),"Low: overrated new model with bad rotation"
)</f>
        <v>Moderate: fair price and regular to good rotation</v>
      </c>
    </row>
    <row r="1434" spans="1:8" x14ac:dyDescent="0.3">
      <c r="A1434" t="s">
        <v>18</v>
      </c>
      <c r="B1434" t="s">
        <v>298</v>
      </c>
      <c r="C1434">
        <v>2003</v>
      </c>
      <c r="D1434">
        <v>1193.9024390243903</v>
      </c>
      <c r="E1434">
        <v>124.75389670451071</v>
      </c>
      <c r="F1434">
        <v>41</v>
      </c>
      <c r="H1434" t="str" cm="1">
        <f t="array" ref="H1434">_xlfn.IFS(
             AND(E1434&gt;110,C1434&gt;2011,F1434&gt;100),"High: overrated, new and good rotation",
             AND(E1434&lt;90,C1434&gt;2011,F1434&gt;100),"High: underrated, new and good rotation",
             AND(E1434&lt;90,C1434&lt;2011,F1434&gt;100),"High: underrated, not too new but good rotation",
             AND(E1434&lt;=110,C1434&gt;2011,F1434&lt;=25),"Critic: well priced/underrated and new, but bad rotation",
             AND(E1434&gt;110,F1434&gt;100),"Top Tier: premium vehicules that tend to be sold above market prices",
             AND(E1434&gt;=90,E1434&lt;=110,F1434&gt;25),"Moderate: fair price and regular to good rotation",
             AND(E1434&lt;90,AND(C1434&lt;=2011,C1434&gt;=2000),AND(F1434&lt;100,F1434&gt;25)),"Moderate: underrated regular model and regular rotation",
             AND(E1434&lt;90,C1434&gt;2011,AND(F1434&lt;=100,F1434&gt;25)),"Moderate: underrated new model with regular rotation",
             AND(E1434&lt;90,C1434&lt;2000,AND(F1434&lt;=100,F1434&gt;25)),"Moderate: underrated old model with regular rotation",
             AND(C1434&lt;=2011,F1434&lt;=25),"Low: not new model and bad rotation",
             AND(E1434&gt;110,AND(C1434&lt;=2011,C1434&gt;=2000),F1434&lt;=25),"Low: overrated regular model with bad rotation",
             AND(E1434&gt;110,C1434&lt;2011,AND(F1434&lt;=100,F1434&gt;25)),"Low: overrated regular model (not new) with regular rotation",
             AND(E1434&gt;110,C1434&gt;2011,F1434&lt;=25),"Low: overrated new model with bad rotation"
)</f>
        <v>Low: overrated regular model (not new) with regular rotation</v>
      </c>
    </row>
    <row r="1435" spans="1:8" x14ac:dyDescent="0.3">
      <c r="A1435" t="s">
        <v>18</v>
      </c>
      <c r="B1435" t="s">
        <v>298</v>
      </c>
      <c r="C1435">
        <v>2004</v>
      </c>
      <c r="D1435">
        <v>1510.8108108108108</v>
      </c>
      <c r="E1435">
        <v>87.598225054264589</v>
      </c>
      <c r="F1435">
        <v>37</v>
      </c>
      <c r="H1435" t="str" cm="1">
        <f t="array" ref="H1435">_xlfn.IFS(
             AND(E1435&gt;110,C1435&gt;2011,F1435&gt;100),"High: overrated, new and good rotation",
             AND(E1435&lt;90,C1435&gt;2011,F1435&gt;100),"High: underrated, new and good rotation",
             AND(E1435&lt;90,C1435&lt;2011,F1435&gt;100),"High: underrated, not too new but good rotation",
             AND(E1435&lt;=110,C1435&gt;2011,F1435&lt;=25),"Critic: well priced/underrated and new, but bad rotation",
             AND(E1435&gt;110,F1435&gt;100),"Top Tier: premium vehicules that tend to be sold above market prices",
             AND(E1435&gt;=90,E1435&lt;=110,F1435&gt;25),"Moderate: fair price and regular to good rotation",
             AND(E1435&lt;90,AND(C1435&lt;=2011,C1435&gt;=2000),AND(F1435&lt;100,F1435&gt;25)),"Moderate: underrated regular model and regular rotation",
             AND(E1435&lt;90,C1435&gt;2011,AND(F1435&lt;=100,F1435&gt;25)),"Moderate: underrated new model with regular rotation",
             AND(E1435&lt;90,C1435&lt;2000,AND(F1435&lt;=100,F1435&gt;25)),"Moderate: underrated old model with regular rotation",
             AND(C1435&lt;=2011,F1435&lt;=25),"Low: not new model and bad rotation",
             AND(E1435&gt;110,AND(C1435&lt;=2011,C1435&gt;=2000),F1435&lt;=25),"Low: overrated regular model with bad rotation",
             AND(E1435&gt;110,C1435&lt;2011,AND(F1435&lt;=100,F1435&gt;25)),"Low: overrated regular model (not new) with regular rotation",
             AND(E1435&gt;110,C1435&gt;2011,F1435&lt;=25),"Low: overrated new model with bad rotation"
)</f>
        <v>Moderate: underrated regular model and regular rotation</v>
      </c>
    </row>
    <row r="1436" spans="1:8" x14ac:dyDescent="0.3">
      <c r="A1436" t="s">
        <v>18</v>
      </c>
      <c r="B1436" t="s">
        <v>298</v>
      </c>
      <c r="C1436">
        <v>2005</v>
      </c>
      <c r="D1436">
        <v>1980.5785123966941</v>
      </c>
      <c r="E1436">
        <v>106.58995301642273</v>
      </c>
      <c r="F1436">
        <v>242</v>
      </c>
      <c r="H1436" t="str" cm="1">
        <f t="array" ref="H1436">_xlfn.IFS(
             AND(E1436&gt;110,C1436&gt;2011,F1436&gt;100),"High: overrated, new and good rotation",
             AND(E1436&lt;90,C1436&gt;2011,F1436&gt;100),"High: underrated, new and good rotation",
             AND(E1436&lt;90,C1436&lt;2011,F1436&gt;100),"High: underrated, not too new but good rotation",
             AND(E1436&lt;=110,C1436&gt;2011,F1436&lt;=25),"Critic: well priced/underrated and new, but bad rotation",
             AND(E1436&gt;110,F1436&gt;100),"Top Tier: premium vehicules that tend to be sold above market prices",
             AND(E1436&gt;=90,E1436&lt;=110,F1436&gt;25),"Moderate: fair price and regular to good rotation",
             AND(E1436&lt;90,AND(C1436&lt;=2011,C1436&gt;=2000),AND(F1436&lt;100,F1436&gt;25)),"Moderate: underrated regular model and regular rotation",
             AND(E1436&lt;90,C1436&gt;2011,AND(F1436&lt;=100,F1436&gt;25)),"Moderate: underrated new model with regular rotation",
             AND(E1436&lt;90,C1436&lt;2000,AND(F1436&lt;=100,F1436&gt;25)),"Moderate: underrated old model with regular rotation",
             AND(C1436&lt;=2011,F1436&lt;=25),"Low: not new model and bad rotation",
             AND(E1436&gt;110,AND(C1436&lt;=2011,C1436&gt;=2000),F1436&lt;=25),"Low: overrated regular model with bad rotation",
             AND(E1436&gt;110,C1436&lt;2011,AND(F1436&lt;=100,F1436&gt;25)),"Low: overrated regular model (not new) with regular rotation",
             AND(E1436&gt;110,C1436&gt;2011,F1436&lt;=25),"Low: overrated new model with bad rotation"
)</f>
        <v>Moderate: fair price and regular to good rotation</v>
      </c>
    </row>
    <row r="1437" spans="1:8" x14ac:dyDescent="0.3">
      <c r="A1437" t="s">
        <v>18</v>
      </c>
      <c r="B1437" t="s">
        <v>298</v>
      </c>
      <c r="C1437">
        <v>2006</v>
      </c>
      <c r="D1437">
        <v>2501.1834319526629</v>
      </c>
      <c r="E1437">
        <v>94.557434729394245</v>
      </c>
      <c r="F1437">
        <v>169</v>
      </c>
      <c r="H1437" t="str" cm="1">
        <f t="array" ref="H1437">_xlfn.IFS(
             AND(E1437&gt;110,C1437&gt;2011,F1437&gt;100),"High: overrated, new and good rotation",
             AND(E1437&lt;90,C1437&gt;2011,F1437&gt;100),"High: underrated, new and good rotation",
             AND(E1437&lt;90,C1437&lt;2011,F1437&gt;100),"High: underrated, not too new but good rotation",
             AND(E1437&lt;=110,C1437&gt;2011,F1437&lt;=25),"Critic: well priced/underrated and new, but bad rotation",
             AND(E1437&gt;110,F1437&gt;100),"Top Tier: premium vehicules that tend to be sold above market prices",
             AND(E1437&gt;=90,E1437&lt;=110,F1437&gt;25),"Moderate: fair price and regular to good rotation",
             AND(E1437&lt;90,AND(C1437&lt;=2011,C1437&gt;=2000),AND(F1437&lt;100,F1437&gt;25)),"Moderate: underrated regular model and regular rotation",
             AND(E1437&lt;90,C1437&gt;2011,AND(F1437&lt;=100,F1437&gt;25)),"Moderate: underrated new model with regular rotation",
             AND(E1437&lt;90,C1437&lt;2000,AND(F1437&lt;=100,F1437&gt;25)),"Moderate: underrated old model with regular rotation",
             AND(C1437&lt;=2011,F1437&lt;=25),"Low: not new model and bad rotation",
             AND(E1437&gt;110,AND(C1437&lt;=2011,C1437&gt;=2000),F1437&lt;=25),"Low: overrated regular model with bad rotation",
             AND(E1437&gt;110,C1437&lt;2011,AND(F1437&lt;=100,F1437&gt;25)),"Low: overrated regular model (not new) with regular rotation",
             AND(E1437&gt;110,C1437&gt;2011,F1437&lt;=25),"Low: overrated new model with bad rotation"
)</f>
        <v>Moderate: fair price and regular to good rotation</v>
      </c>
    </row>
    <row r="1438" spans="1:8" x14ac:dyDescent="0.3">
      <c r="A1438" t="s">
        <v>18</v>
      </c>
      <c r="B1438" t="s">
        <v>298</v>
      </c>
      <c r="C1438">
        <v>2007</v>
      </c>
      <c r="D1438">
        <v>3400</v>
      </c>
      <c r="E1438">
        <v>100.03300396424223</v>
      </c>
      <c r="F1438">
        <v>169</v>
      </c>
      <c r="H1438" t="str" cm="1">
        <f t="array" ref="H1438">_xlfn.IFS(
             AND(E1438&gt;110,C1438&gt;2011,F1438&gt;100),"High: overrated, new and good rotation",
             AND(E1438&lt;90,C1438&gt;2011,F1438&gt;100),"High: underrated, new and good rotation",
             AND(E1438&lt;90,C1438&lt;2011,F1438&gt;100),"High: underrated, not too new but good rotation",
             AND(E1438&lt;=110,C1438&gt;2011,F1438&lt;=25),"Critic: well priced/underrated and new, but bad rotation",
             AND(E1438&gt;110,F1438&gt;100),"Top Tier: premium vehicules that tend to be sold above market prices",
             AND(E1438&gt;=90,E1438&lt;=110,F1438&gt;25),"Moderate: fair price and regular to good rotation",
             AND(E1438&lt;90,AND(C1438&lt;=2011,C1438&gt;=2000),AND(F1438&lt;100,F1438&gt;25)),"Moderate: underrated regular model and regular rotation",
             AND(E1438&lt;90,C1438&gt;2011,AND(F1438&lt;=100,F1438&gt;25)),"Moderate: underrated new model with regular rotation",
             AND(E1438&lt;90,C1438&lt;2000,AND(F1438&lt;=100,F1438&gt;25)),"Moderate: underrated old model with regular rotation",
             AND(C1438&lt;=2011,F1438&lt;=25),"Low: not new model and bad rotation",
             AND(E1438&gt;110,AND(C1438&lt;=2011,C1438&gt;=2000),F1438&lt;=25),"Low: overrated regular model with bad rotation",
             AND(E1438&gt;110,C1438&lt;2011,AND(F1438&lt;=100,F1438&gt;25)),"Low: overrated regular model (not new) with regular rotation",
             AND(E1438&gt;110,C1438&gt;2011,F1438&lt;=25),"Low: overrated new model with bad rotation"
)</f>
        <v>Moderate: fair price and regular to good rotation</v>
      </c>
    </row>
    <row r="1439" spans="1:8" x14ac:dyDescent="0.3">
      <c r="A1439" t="s">
        <v>18</v>
      </c>
      <c r="B1439" t="s">
        <v>298</v>
      </c>
      <c r="C1439">
        <v>2008</v>
      </c>
      <c r="D1439">
        <v>5608.5294117647063</v>
      </c>
      <c r="E1439">
        <v>98.397045945104765</v>
      </c>
      <c r="F1439">
        <v>255</v>
      </c>
      <c r="H1439" t="str" cm="1">
        <f t="array" ref="H1439">_xlfn.IFS(
             AND(E1439&gt;110,C1439&gt;2011,F1439&gt;100),"High: overrated, new and good rotation",
             AND(E1439&lt;90,C1439&gt;2011,F1439&gt;100),"High: underrated, new and good rotation",
             AND(E1439&lt;90,C1439&lt;2011,F1439&gt;100),"High: underrated, not too new but good rotation",
             AND(E1439&lt;=110,C1439&gt;2011,F1439&lt;=25),"Critic: well priced/underrated and new, but bad rotation",
             AND(E1439&gt;110,F1439&gt;100),"Top Tier: premium vehicules that tend to be sold above market prices",
             AND(E1439&gt;=90,E1439&lt;=110,F1439&gt;25),"Moderate: fair price and regular to good rotation",
             AND(E1439&lt;90,AND(C1439&lt;=2011,C1439&gt;=2000),AND(F1439&lt;100,F1439&gt;25)),"Moderate: underrated regular model and regular rotation",
             AND(E1439&lt;90,C1439&gt;2011,AND(F1439&lt;=100,F1439&gt;25)),"Moderate: underrated new model with regular rotation",
             AND(E1439&lt;90,C1439&lt;2000,AND(F1439&lt;=100,F1439&gt;25)),"Moderate: underrated old model with regular rotation",
             AND(C1439&lt;=2011,F1439&lt;=25),"Low: not new model and bad rotation",
             AND(E1439&gt;110,AND(C1439&lt;=2011,C1439&gt;=2000),F1439&lt;=25),"Low: overrated regular model with bad rotation",
             AND(E1439&gt;110,C1439&lt;2011,AND(F1439&lt;=100,F1439&gt;25)),"Low: overrated regular model (not new) with regular rotation",
             AND(E1439&gt;110,C1439&gt;2011,F1439&lt;=25),"Low: overrated new model with bad rotation"
)</f>
        <v>Moderate: fair price and regular to good rotation</v>
      </c>
    </row>
    <row r="1440" spans="1:8" x14ac:dyDescent="0.3">
      <c r="A1440" t="s">
        <v>18</v>
      </c>
      <c r="B1440" t="s">
        <v>298</v>
      </c>
      <c r="C1440">
        <v>2009</v>
      </c>
      <c r="D1440">
        <v>5539.583333333333</v>
      </c>
      <c r="E1440">
        <v>97.919205204495881</v>
      </c>
      <c r="F1440">
        <v>192</v>
      </c>
      <c r="H1440" t="str" cm="1">
        <f t="array" ref="H1440">_xlfn.IFS(
             AND(E1440&gt;110,C1440&gt;2011,F1440&gt;100),"High: overrated, new and good rotation",
             AND(E1440&lt;90,C1440&gt;2011,F1440&gt;100),"High: underrated, new and good rotation",
             AND(E1440&lt;90,C1440&lt;2011,F1440&gt;100),"High: underrated, not too new but good rotation",
             AND(E1440&lt;=110,C1440&gt;2011,F1440&lt;=25),"Critic: well priced/underrated and new, but bad rotation",
             AND(E1440&gt;110,F1440&gt;100),"Top Tier: premium vehicules that tend to be sold above market prices",
             AND(E1440&gt;=90,E1440&lt;=110,F1440&gt;25),"Moderate: fair price and regular to good rotation",
             AND(E1440&lt;90,AND(C1440&lt;=2011,C1440&gt;=2000),AND(F1440&lt;100,F1440&gt;25)),"Moderate: underrated regular model and regular rotation",
             AND(E1440&lt;90,C1440&gt;2011,AND(F1440&lt;=100,F1440&gt;25)),"Moderate: underrated new model with regular rotation",
             AND(E1440&lt;90,C1440&lt;2000,AND(F1440&lt;=100,F1440&gt;25)),"Moderate: underrated old model with regular rotation",
             AND(C1440&lt;=2011,F1440&lt;=25),"Low: not new model and bad rotation",
             AND(E1440&gt;110,AND(C1440&lt;=2011,C1440&gt;=2000),F1440&lt;=25),"Low: overrated regular model with bad rotation",
             AND(E1440&gt;110,C1440&lt;2011,AND(F1440&lt;=100,F1440&gt;25)),"Low: overrated regular model (not new) with regular rotation",
             AND(E1440&gt;110,C1440&gt;2011,F1440&lt;=25),"Low: overrated new model with bad rotation"
)</f>
        <v>Moderate: fair price and regular to good rotation</v>
      </c>
    </row>
    <row r="1441" spans="1:8" x14ac:dyDescent="0.3">
      <c r="A1441" t="s">
        <v>18</v>
      </c>
      <c r="B1441" t="s">
        <v>298</v>
      </c>
      <c r="C1441">
        <v>2010</v>
      </c>
      <c r="D1441">
        <v>7039.1719745222927</v>
      </c>
      <c r="E1441">
        <v>97.968773195313233</v>
      </c>
      <c r="F1441">
        <v>471</v>
      </c>
      <c r="H1441" t="str" cm="1">
        <f t="array" ref="H1441">_xlfn.IFS(
             AND(E1441&gt;110,C1441&gt;2011,F1441&gt;100),"High: overrated, new and good rotation",
             AND(E1441&lt;90,C1441&gt;2011,F1441&gt;100),"High: underrated, new and good rotation",
             AND(E1441&lt;90,C1441&lt;2011,F1441&gt;100),"High: underrated, not too new but good rotation",
             AND(E1441&lt;=110,C1441&gt;2011,F1441&lt;=25),"Critic: well priced/underrated and new, but bad rotation",
             AND(E1441&gt;110,F1441&gt;100),"Top Tier: premium vehicules that tend to be sold above market prices",
             AND(E1441&gt;=90,E1441&lt;=110,F1441&gt;25),"Moderate: fair price and regular to good rotation",
             AND(E1441&lt;90,AND(C1441&lt;=2011,C1441&gt;=2000),AND(F1441&lt;100,F1441&gt;25)),"Moderate: underrated regular model and regular rotation",
             AND(E1441&lt;90,C1441&gt;2011,AND(F1441&lt;=100,F1441&gt;25)),"Moderate: underrated new model with regular rotation",
             AND(E1441&lt;90,C1441&lt;2000,AND(F1441&lt;=100,F1441&gt;25)),"Moderate: underrated old model with regular rotation",
             AND(C1441&lt;=2011,F1441&lt;=25),"Low: not new model and bad rotation",
             AND(E1441&gt;110,AND(C1441&lt;=2011,C1441&gt;=2000),F1441&lt;=25),"Low: overrated regular model with bad rotation",
             AND(E1441&gt;110,C1441&lt;2011,AND(F1441&lt;=100,F1441&gt;25)),"Low: overrated regular model (not new) with regular rotation",
             AND(E1441&gt;110,C1441&gt;2011,F1441&lt;=25),"Low: overrated new model with bad rotation"
)</f>
        <v>Moderate: fair price and regular to good rotation</v>
      </c>
    </row>
    <row r="1442" spans="1:8" x14ac:dyDescent="0.3">
      <c r="A1442" t="s">
        <v>18</v>
      </c>
      <c r="B1442" t="s">
        <v>298</v>
      </c>
      <c r="C1442">
        <v>2011</v>
      </c>
      <c r="D1442">
        <v>8757.1568627450979</v>
      </c>
      <c r="E1442">
        <v>98.814680392185522</v>
      </c>
      <c r="F1442">
        <v>510</v>
      </c>
      <c r="H1442" t="str" cm="1">
        <f t="array" ref="H1442">_xlfn.IFS(
             AND(E1442&gt;110,C1442&gt;2011,F1442&gt;100),"High: overrated, new and good rotation",
             AND(E1442&lt;90,C1442&gt;2011,F1442&gt;100),"High: underrated, new and good rotation",
             AND(E1442&lt;90,C1442&lt;2011,F1442&gt;100),"High: underrated, not too new but good rotation",
             AND(E1442&lt;=110,C1442&gt;2011,F1442&lt;=25),"Critic: well priced/underrated and new, but bad rotation",
             AND(E1442&gt;110,F1442&gt;100),"Top Tier: premium vehicules that tend to be sold above market prices",
             AND(E1442&gt;=90,E1442&lt;=110,F1442&gt;25),"Moderate: fair price and regular to good rotation",
             AND(E1442&lt;90,AND(C1442&lt;=2011,C1442&gt;=2000),AND(F1442&lt;100,F1442&gt;25)),"Moderate: underrated regular model and regular rotation",
             AND(E1442&lt;90,C1442&gt;2011,AND(F1442&lt;=100,F1442&gt;25)),"Moderate: underrated new model with regular rotation",
             AND(E1442&lt;90,C1442&lt;2000,AND(F1442&lt;=100,F1442&gt;25)),"Moderate: underrated old model with regular rotation",
             AND(C1442&lt;=2011,F1442&lt;=25),"Low: not new model and bad rotation",
             AND(E1442&gt;110,AND(C1442&lt;=2011,C1442&gt;=2000),F1442&lt;=25),"Low: overrated regular model with bad rotation",
             AND(E1442&gt;110,C1442&lt;2011,AND(F1442&lt;=100,F1442&gt;25)),"Low: overrated regular model (not new) with regular rotation",
             AND(E1442&gt;110,C1442&gt;2011,F1442&lt;=25),"Low: overrated new model with bad rotation"
)</f>
        <v>Moderate: fair price and regular to good rotation</v>
      </c>
    </row>
    <row r="1443" spans="1:8" x14ac:dyDescent="0.3">
      <c r="A1443" t="s">
        <v>18</v>
      </c>
      <c r="B1443" t="s">
        <v>298</v>
      </c>
      <c r="C1443">
        <v>2012</v>
      </c>
      <c r="D1443">
        <v>9671.1794258373211</v>
      </c>
      <c r="E1443">
        <v>99.378012280190703</v>
      </c>
      <c r="F1443">
        <v>1254</v>
      </c>
      <c r="H1443" t="str" cm="1">
        <f t="array" ref="H1443">_xlfn.IFS(
             AND(E1443&gt;110,C1443&gt;2011,F1443&gt;100),"High: overrated, new and good rotation",
             AND(E1443&lt;90,C1443&gt;2011,F1443&gt;100),"High: underrated, new and good rotation",
             AND(E1443&lt;90,C1443&lt;2011,F1443&gt;100),"High: underrated, not too new but good rotation",
             AND(E1443&lt;=110,C1443&gt;2011,F1443&lt;=25),"Critic: well priced/underrated and new, but bad rotation",
             AND(E1443&gt;110,F1443&gt;100),"Top Tier: premium vehicules that tend to be sold above market prices",
             AND(E1443&gt;=90,E1443&lt;=110,F1443&gt;25),"Moderate: fair price and regular to good rotation",
             AND(E1443&lt;90,AND(C1443&lt;=2011,C1443&gt;=2000),AND(F1443&lt;100,F1443&gt;25)),"Moderate: underrated regular model and regular rotation",
             AND(E1443&lt;90,C1443&gt;2011,AND(F1443&lt;=100,F1443&gt;25)),"Moderate: underrated new model with regular rotation",
             AND(E1443&lt;90,C1443&lt;2000,AND(F1443&lt;=100,F1443&gt;25)),"Moderate: underrated old model with regular rotation",
             AND(C1443&lt;=2011,F1443&lt;=25),"Low: not new model and bad rotation",
             AND(E1443&gt;110,AND(C1443&lt;=2011,C1443&gt;=2000),F1443&lt;=25),"Low: overrated regular model with bad rotation",
             AND(E1443&gt;110,C1443&lt;2011,AND(F1443&lt;=100,F1443&gt;25)),"Low: overrated regular model (not new) with regular rotation",
             AND(E1443&gt;110,C1443&gt;2011,F1443&lt;=25),"Low: overrated new model with bad rotation"
)</f>
        <v>Moderate: fair price and regular to good rotation</v>
      </c>
    </row>
    <row r="1444" spans="1:8" x14ac:dyDescent="0.3">
      <c r="A1444" t="s">
        <v>18</v>
      </c>
      <c r="B1444" t="s">
        <v>298</v>
      </c>
      <c r="C1444">
        <v>2013</v>
      </c>
      <c r="D1444">
        <v>11839.152649769585</v>
      </c>
      <c r="E1444">
        <v>98.996840942938448</v>
      </c>
      <c r="F1444">
        <v>1736</v>
      </c>
      <c r="H1444" t="str" cm="1">
        <f t="array" ref="H1444">_xlfn.IFS(
             AND(E1444&gt;110,C1444&gt;2011,F1444&gt;100),"High: overrated, new and good rotation",
             AND(E1444&lt;90,C1444&gt;2011,F1444&gt;100),"High: underrated, new and good rotation",
             AND(E1444&lt;90,C1444&lt;2011,F1444&gt;100),"High: underrated, not too new but good rotation",
             AND(E1444&lt;=110,C1444&gt;2011,F1444&lt;=25),"Critic: well priced/underrated and new, but bad rotation",
             AND(E1444&gt;110,F1444&gt;100),"Top Tier: premium vehicules that tend to be sold above market prices",
             AND(E1444&gt;=90,E1444&lt;=110,F1444&gt;25),"Moderate: fair price and regular to good rotation",
             AND(E1444&lt;90,AND(C1444&lt;=2011,C1444&gt;=2000),AND(F1444&lt;100,F1444&gt;25)),"Moderate: underrated regular model and regular rotation",
             AND(E1444&lt;90,C1444&gt;2011,AND(F1444&lt;=100,F1444&gt;25)),"Moderate: underrated new model with regular rotation",
             AND(E1444&lt;90,C1444&lt;2000,AND(F1444&lt;=100,F1444&gt;25)),"Moderate: underrated old model with regular rotation",
             AND(C1444&lt;=2011,F1444&lt;=25),"Low: not new model and bad rotation",
             AND(E1444&gt;110,AND(C1444&lt;=2011,C1444&gt;=2000),F1444&lt;=25),"Low: overrated regular model with bad rotation",
             AND(E1444&gt;110,C1444&lt;2011,AND(F1444&lt;=100,F1444&gt;25)),"Low: overrated regular model (not new) with regular rotation",
             AND(E1444&gt;110,C1444&gt;2011,F1444&lt;=25),"Low: overrated new model with bad rotation"
)</f>
        <v>Moderate: fair price and regular to good rotation</v>
      </c>
    </row>
    <row r="1445" spans="1:8" x14ac:dyDescent="0.3">
      <c r="A1445" t="s">
        <v>18</v>
      </c>
      <c r="B1445" t="s">
        <v>298</v>
      </c>
      <c r="C1445">
        <v>2014</v>
      </c>
      <c r="D1445">
        <v>17073.355339805825</v>
      </c>
      <c r="E1445">
        <v>99.409551742690084</v>
      </c>
      <c r="F1445">
        <v>2575</v>
      </c>
      <c r="H1445" t="str" cm="1">
        <f t="array" ref="H1445">_xlfn.IFS(
             AND(E1445&gt;110,C1445&gt;2011,F1445&gt;100),"High: overrated, new and good rotation",
             AND(E1445&lt;90,C1445&gt;2011,F1445&gt;100),"High: underrated, new and good rotation",
             AND(E1445&lt;90,C1445&lt;2011,F1445&gt;100),"High: underrated, not too new but good rotation",
             AND(E1445&lt;=110,C1445&gt;2011,F1445&lt;=25),"Critic: well priced/underrated and new, but bad rotation",
             AND(E1445&gt;110,F1445&gt;100),"Top Tier: premium vehicules that tend to be sold above market prices",
             AND(E1445&gt;=90,E1445&lt;=110,F1445&gt;25),"Moderate: fair price and regular to good rotation",
             AND(E1445&lt;90,AND(C1445&lt;=2011,C1445&gt;=2000),AND(F1445&lt;100,F1445&gt;25)),"Moderate: underrated regular model and regular rotation",
             AND(E1445&lt;90,C1445&gt;2011,AND(F1445&lt;=100,F1445&gt;25)),"Moderate: underrated new model with regular rotation",
             AND(E1445&lt;90,C1445&lt;2000,AND(F1445&lt;=100,F1445&gt;25)),"Moderate: underrated old model with regular rotation",
             AND(C1445&lt;=2011,F1445&lt;=25),"Low: not new model and bad rotation",
             AND(E1445&gt;110,AND(C1445&lt;=2011,C1445&gt;=2000),F1445&lt;=25),"Low: overrated regular model with bad rotation",
             AND(E1445&gt;110,C1445&lt;2011,AND(F1445&lt;=100,F1445&gt;25)),"Low: overrated regular model (not new) with regular rotation",
             AND(E1445&gt;110,C1445&gt;2011,F1445&lt;=25),"Low: overrated new model with bad rotation"
)</f>
        <v>Moderate: fair price and regular to good rotation</v>
      </c>
    </row>
    <row r="1446" spans="1:8" x14ac:dyDescent="0.3">
      <c r="A1446" t="s">
        <v>18</v>
      </c>
      <c r="B1446" t="s">
        <v>298</v>
      </c>
      <c r="C1446">
        <v>2015</v>
      </c>
      <c r="D1446">
        <v>20563.513513513513</v>
      </c>
      <c r="E1446">
        <v>97.807057295871985</v>
      </c>
      <c r="F1446">
        <v>74</v>
      </c>
      <c r="H1446" t="str" cm="1">
        <f t="array" ref="H1446">_xlfn.IFS(
             AND(E1446&gt;110,C1446&gt;2011,F1446&gt;100),"High: overrated, new and good rotation",
             AND(E1446&lt;90,C1446&gt;2011,F1446&gt;100),"High: underrated, new and good rotation",
             AND(E1446&lt;90,C1446&lt;2011,F1446&gt;100),"High: underrated, not too new but good rotation",
             AND(E1446&lt;=110,C1446&gt;2011,F1446&lt;=25),"Critic: well priced/underrated and new, but bad rotation",
             AND(E1446&gt;110,F1446&gt;100),"Top Tier: premium vehicules that tend to be sold above market prices",
             AND(E1446&gt;=90,E1446&lt;=110,F1446&gt;25),"Moderate: fair price and regular to good rotation",
             AND(E1446&lt;90,AND(C1446&lt;=2011,C1446&gt;=2000),AND(F1446&lt;100,F1446&gt;25)),"Moderate: underrated regular model and regular rotation",
             AND(E1446&lt;90,C1446&gt;2011,AND(F1446&lt;=100,F1446&gt;25)),"Moderate: underrated new model with regular rotation",
             AND(E1446&lt;90,C1446&lt;2000,AND(F1446&lt;=100,F1446&gt;25)),"Moderate: underrated old model with regular rotation",
             AND(C1446&lt;=2011,F1446&lt;=25),"Low: not new model and bad rotation",
             AND(E1446&gt;110,AND(C1446&lt;=2011,C1446&gt;=2000),F1446&lt;=25),"Low: overrated regular model with bad rotation",
             AND(E1446&gt;110,C1446&lt;2011,AND(F1446&lt;=100,F1446&gt;25)),"Low: overrated regular model (not new) with regular rotation",
             AND(E1446&gt;110,C1446&gt;2011,F1446&lt;=25),"Low: overrated new model with bad rotation"
)</f>
        <v>Moderate: fair price and regular to good rotation</v>
      </c>
    </row>
    <row r="1447" spans="1:8" x14ac:dyDescent="0.3">
      <c r="A1447" t="s">
        <v>18</v>
      </c>
      <c r="B1447" t="s">
        <v>299</v>
      </c>
      <c r="C1447">
        <v>1996</v>
      </c>
      <c r="D1447">
        <v>250</v>
      </c>
      <c r="E1447">
        <v>83.333333333333343</v>
      </c>
      <c r="F1447">
        <v>1</v>
      </c>
      <c r="H1447" t="str" cm="1">
        <f t="array" ref="H1447">_xlfn.IFS(
             AND(E1447&gt;110,C1447&gt;2011,F1447&gt;100),"High: overrated, new and good rotation",
             AND(E1447&lt;90,C1447&gt;2011,F1447&gt;100),"High: underrated, new and good rotation",
             AND(E1447&lt;90,C1447&lt;2011,F1447&gt;100),"High: underrated, not too new but good rotation",
             AND(E1447&lt;=110,C1447&gt;2011,F1447&lt;=25),"Critic: well priced/underrated and new, but bad rotation",
             AND(E1447&gt;110,F1447&gt;100),"Top Tier: premium vehicules that tend to be sold above market prices",
             AND(E1447&gt;=90,E1447&lt;=110,F1447&gt;25),"Moderate: fair price and regular to good rotation",
             AND(E1447&lt;90,AND(C1447&lt;=2011,C1447&gt;=2000),AND(F1447&lt;100,F1447&gt;25)),"Moderate: underrated regular model and regular rotation",
             AND(E1447&lt;90,C1447&gt;2011,AND(F1447&lt;=100,F1447&gt;25)),"Moderate: underrated new model with regular rotation",
             AND(E1447&lt;90,C1447&lt;2000,AND(F1447&lt;=100,F1447&gt;25)),"Moderate: underrated old model with regular rotation",
             AND(C1447&lt;=2011,F1447&lt;=25),"Low: not new model and bad rotation",
             AND(E1447&gt;110,AND(C1447&lt;=2011,C1447&gt;=2000),F1447&lt;=25),"Low: overrated regular model with bad rotation",
             AND(E1447&gt;110,C1447&lt;2011,AND(F1447&lt;=100,F1447&gt;25)),"Low: overrated regular model (not new) with regular rotation",
             AND(E1447&gt;110,C1447&gt;2011,F1447&lt;=25),"Low: overrated new model with bad rotation"
)</f>
        <v>Low: not new model and bad rotation</v>
      </c>
    </row>
    <row r="1448" spans="1:8" x14ac:dyDescent="0.3">
      <c r="A1448" t="s">
        <v>18</v>
      </c>
      <c r="B1448" t="s">
        <v>299</v>
      </c>
      <c r="C1448">
        <v>1997</v>
      </c>
      <c r="D1448">
        <v>350</v>
      </c>
      <c r="E1448">
        <v>69.323671497584542</v>
      </c>
      <c r="F1448">
        <v>2</v>
      </c>
      <c r="H1448" t="str" cm="1">
        <f t="array" ref="H1448">_xlfn.IFS(
             AND(E1448&gt;110,C1448&gt;2011,F1448&gt;100),"High: overrated, new and good rotation",
             AND(E1448&lt;90,C1448&gt;2011,F1448&gt;100),"High: underrated, new and good rotation",
             AND(E1448&lt;90,C1448&lt;2011,F1448&gt;100),"High: underrated, not too new but good rotation",
             AND(E1448&lt;=110,C1448&gt;2011,F1448&lt;=25),"Critic: well priced/underrated and new, but bad rotation",
             AND(E1448&gt;110,F1448&gt;100),"Top Tier: premium vehicules that tend to be sold above market prices",
             AND(E1448&gt;=90,E1448&lt;=110,F1448&gt;25),"Moderate: fair price and regular to good rotation",
             AND(E1448&lt;90,AND(C1448&lt;=2011,C1448&gt;=2000),AND(F1448&lt;100,F1448&gt;25)),"Moderate: underrated regular model and regular rotation",
             AND(E1448&lt;90,C1448&gt;2011,AND(F1448&lt;=100,F1448&gt;25)),"Moderate: underrated new model with regular rotation",
             AND(E1448&lt;90,C1448&lt;2000,AND(F1448&lt;=100,F1448&gt;25)),"Moderate: underrated old model with regular rotation",
             AND(C1448&lt;=2011,F1448&lt;=25),"Low: not new model and bad rotation",
             AND(E1448&gt;110,AND(C1448&lt;=2011,C1448&gt;=2000),F1448&lt;=25),"Low: overrated regular model with bad rotation",
             AND(E1448&gt;110,C1448&lt;2011,AND(F1448&lt;=100,F1448&gt;25)),"Low: overrated regular model (not new) with regular rotation",
             AND(E1448&gt;110,C1448&gt;2011,F1448&lt;=25),"Low: overrated new model with bad rotation"
)</f>
        <v>Low: not new model and bad rotation</v>
      </c>
    </row>
    <row r="1449" spans="1:8" x14ac:dyDescent="0.3">
      <c r="A1449" t="s">
        <v>18</v>
      </c>
      <c r="B1449" t="s">
        <v>299</v>
      </c>
      <c r="C1449">
        <v>1998</v>
      </c>
      <c r="D1449">
        <v>456.25</v>
      </c>
      <c r="E1449">
        <v>74.481074481074486</v>
      </c>
      <c r="F1449">
        <v>4</v>
      </c>
      <c r="H1449" t="str" cm="1">
        <f t="array" ref="H1449">_xlfn.IFS(
             AND(E1449&gt;110,C1449&gt;2011,F1449&gt;100),"High: overrated, new and good rotation",
             AND(E1449&lt;90,C1449&gt;2011,F1449&gt;100),"High: underrated, new and good rotation",
             AND(E1449&lt;90,C1449&lt;2011,F1449&gt;100),"High: underrated, not too new but good rotation",
             AND(E1449&lt;=110,C1449&gt;2011,F1449&lt;=25),"Critic: well priced/underrated and new, but bad rotation",
             AND(E1449&gt;110,F1449&gt;100),"Top Tier: premium vehicules that tend to be sold above market prices",
             AND(E1449&gt;=90,E1449&lt;=110,F1449&gt;25),"Moderate: fair price and regular to good rotation",
             AND(E1449&lt;90,AND(C1449&lt;=2011,C1449&gt;=2000),AND(F1449&lt;100,F1449&gt;25)),"Moderate: underrated regular model and regular rotation",
             AND(E1449&lt;90,C1449&gt;2011,AND(F1449&lt;=100,F1449&gt;25)),"Moderate: underrated new model with regular rotation",
             AND(E1449&lt;90,C1449&lt;2000,AND(F1449&lt;=100,F1449&gt;25)),"Moderate: underrated old model with regular rotation",
             AND(C1449&lt;=2011,F1449&lt;=25),"Low: not new model and bad rotation",
             AND(E1449&gt;110,AND(C1449&lt;=2011,C1449&gt;=2000),F1449&lt;=25),"Low: overrated regular model with bad rotation",
             AND(E1449&gt;110,C1449&lt;2011,AND(F1449&lt;=100,F1449&gt;25)),"Low: overrated regular model (not new) with regular rotation",
             AND(E1449&gt;110,C1449&gt;2011,F1449&lt;=25),"Low: overrated new model with bad rotation"
)</f>
        <v>Low: not new model and bad rotation</v>
      </c>
    </row>
    <row r="1450" spans="1:8" x14ac:dyDescent="0.3">
      <c r="A1450" t="s">
        <v>18</v>
      </c>
      <c r="B1450" t="s">
        <v>299</v>
      </c>
      <c r="C1450">
        <v>1999</v>
      </c>
      <c r="D1450">
        <v>440</v>
      </c>
      <c r="E1450">
        <v>111.20199129487055</v>
      </c>
      <c r="F1450">
        <v>10</v>
      </c>
      <c r="H1450" t="str" cm="1">
        <f t="array" ref="H1450">_xlfn.IFS(
             AND(E1450&gt;110,C1450&gt;2011,F1450&gt;100),"High: overrated, new and good rotation",
             AND(E1450&lt;90,C1450&gt;2011,F1450&gt;100),"High: underrated, new and good rotation",
             AND(E1450&lt;90,C1450&lt;2011,F1450&gt;100),"High: underrated, not too new but good rotation",
             AND(E1450&lt;=110,C1450&gt;2011,F1450&lt;=25),"Critic: well priced/underrated and new, but bad rotation",
             AND(E1450&gt;110,F1450&gt;100),"Top Tier: premium vehicules that tend to be sold above market prices",
             AND(E1450&gt;=90,E1450&lt;=110,F1450&gt;25),"Moderate: fair price and regular to good rotation",
             AND(E1450&lt;90,AND(C1450&lt;=2011,C1450&gt;=2000),AND(F1450&lt;100,F1450&gt;25)),"Moderate: underrated regular model and regular rotation",
             AND(E1450&lt;90,C1450&gt;2011,AND(F1450&lt;=100,F1450&gt;25)),"Moderate: underrated new model with regular rotation",
             AND(E1450&lt;90,C1450&lt;2000,AND(F1450&lt;=100,F1450&gt;25)),"Moderate: underrated old model with regular rotation",
             AND(C1450&lt;=2011,F1450&lt;=25),"Low: not new model and bad rotation",
             AND(E1450&gt;110,AND(C1450&lt;=2011,C1450&gt;=2000),F1450&lt;=25),"Low: overrated regular model with bad rotation",
             AND(E1450&gt;110,C1450&lt;2011,AND(F1450&lt;=100,F1450&gt;25)),"Low: overrated regular model (not new) with regular rotation",
             AND(E1450&gt;110,C1450&gt;2011,F1450&lt;=25),"Low: overrated new model with bad rotation"
)</f>
        <v>Low: not new model and bad rotation</v>
      </c>
    </row>
    <row r="1451" spans="1:8" x14ac:dyDescent="0.3">
      <c r="A1451" t="s">
        <v>18</v>
      </c>
      <c r="B1451" t="s">
        <v>299</v>
      </c>
      <c r="C1451">
        <v>2000</v>
      </c>
      <c r="D1451">
        <v>451.92307692307691</v>
      </c>
      <c r="E1451">
        <v>64.373915294967929</v>
      </c>
      <c r="F1451">
        <v>13</v>
      </c>
      <c r="H1451" t="str" cm="1">
        <f t="array" ref="H1451">_xlfn.IFS(
             AND(E1451&gt;110,C1451&gt;2011,F1451&gt;100),"High: overrated, new and good rotation",
             AND(E1451&lt;90,C1451&gt;2011,F1451&gt;100),"High: underrated, new and good rotation",
             AND(E1451&lt;90,C1451&lt;2011,F1451&gt;100),"High: underrated, not too new but good rotation",
             AND(E1451&lt;=110,C1451&gt;2011,F1451&lt;=25),"Critic: well priced/underrated and new, but bad rotation",
             AND(E1451&gt;110,F1451&gt;100),"Top Tier: premium vehicules that tend to be sold above market prices",
             AND(E1451&gt;=90,E1451&lt;=110,F1451&gt;25),"Moderate: fair price and regular to good rotation",
             AND(E1451&lt;90,AND(C1451&lt;=2011,C1451&gt;=2000),AND(F1451&lt;100,F1451&gt;25)),"Moderate: underrated regular model and regular rotation",
             AND(E1451&lt;90,C1451&gt;2011,AND(F1451&lt;=100,F1451&gt;25)),"Moderate: underrated new model with regular rotation",
             AND(E1451&lt;90,C1451&lt;2000,AND(F1451&lt;=100,F1451&gt;25)),"Moderate: underrated old model with regular rotation",
             AND(C1451&lt;=2011,F1451&lt;=25),"Low: not new model and bad rotation",
             AND(E1451&gt;110,AND(C1451&lt;=2011,C1451&gt;=2000),F1451&lt;=25),"Low: overrated regular model with bad rotation",
             AND(E1451&gt;110,C1451&lt;2011,AND(F1451&lt;=100,F1451&gt;25)),"Low: overrated regular model (not new) with regular rotation",
             AND(E1451&gt;110,C1451&gt;2011,F1451&lt;=25),"Low: overrated new model with bad rotation"
)</f>
        <v>Low: not new model and bad rotation</v>
      </c>
    </row>
    <row r="1452" spans="1:8" x14ac:dyDescent="0.3">
      <c r="A1452" t="s">
        <v>18</v>
      </c>
      <c r="B1452" t="s">
        <v>299</v>
      </c>
      <c r="C1452">
        <v>2001</v>
      </c>
      <c r="D1452">
        <v>655.35714285714289</v>
      </c>
      <c r="E1452">
        <v>85.54207243354702</v>
      </c>
      <c r="F1452">
        <v>14</v>
      </c>
      <c r="H1452" t="str" cm="1">
        <f t="array" ref="H1452">_xlfn.IFS(
             AND(E1452&gt;110,C1452&gt;2011,F1452&gt;100),"High: overrated, new and good rotation",
             AND(E1452&lt;90,C1452&gt;2011,F1452&gt;100),"High: underrated, new and good rotation",
             AND(E1452&lt;90,C1452&lt;2011,F1452&gt;100),"High: underrated, not too new but good rotation",
             AND(E1452&lt;=110,C1452&gt;2011,F1452&lt;=25),"Critic: well priced/underrated and new, but bad rotation",
             AND(E1452&gt;110,F1452&gt;100),"Top Tier: premium vehicules that tend to be sold above market prices",
             AND(E1452&gt;=90,E1452&lt;=110,F1452&gt;25),"Moderate: fair price and regular to good rotation",
             AND(E1452&lt;90,AND(C1452&lt;=2011,C1452&gt;=2000),AND(F1452&lt;100,F1452&gt;25)),"Moderate: underrated regular model and regular rotation",
             AND(E1452&lt;90,C1452&gt;2011,AND(F1452&lt;=100,F1452&gt;25)),"Moderate: underrated new model with regular rotation",
             AND(E1452&lt;90,C1452&lt;2000,AND(F1452&lt;=100,F1452&gt;25)),"Moderate: underrated old model with regular rotation",
             AND(C1452&lt;=2011,F1452&lt;=25),"Low: not new model and bad rotation",
             AND(E1452&gt;110,AND(C1452&lt;=2011,C1452&gt;=2000),F1452&lt;=25),"Low: overrated regular model with bad rotation",
             AND(E1452&gt;110,C1452&lt;2011,AND(F1452&lt;=100,F1452&gt;25)),"Low: overrated regular model (not new) with regular rotation",
             AND(E1452&gt;110,C1452&gt;2011,F1452&lt;=25),"Low: overrated new model with bad rotation"
)</f>
        <v>Low: not new model and bad rotation</v>
      </c>
    </row>
    <row r="1453" spans="1:8" x14ac:dyDescent="0.3">
      <c r="A1453" t="s">
        <v>18</v>
      </c>
      <c r="B1453" t="s">
        <v>299</v>
      </c>
      <c r="C1453">
        <v>2002</v>
      </c>
      <c r="D1453">
        <v>701.19047619047615</v>
      </c>
      <c r="E1453">
        <v>91.766033802056356</v>
      </c>
      <c r="F1453">
        <v>21</v>
      </c>
      <c r="H1453" t="str" cm="1">
        <f t="array" ref="H1453">_xlfn.IFS(
             AND(E1453&gt;110,C1453&gt;2011,F1453&gt;100),"High: overrated, new and good rotation",
             AND(E1453&lt;90,C1453&gt;2011,F1453&gt;100),"High: underrated, new and good rotation",
             AND(E1453&lt;90,C1453&lt;2011,F1453&gt;100),"High: underrated, not too new but good rotation",
             AND(E1453&lt;=110,C1453&gt;2011,F1453&lt;=25),"Critic: well priced/underrated and new, but bad rotation",
             AND(E1453&gt;110,F1453&gt;100),"Top Tier: premium vehicules that tend to be sold above market prices",
             AND(E1453&gt;=90,E1453&lt;=110,F1453&gt;25),"Moderate: fair price and regular to good rotation",
             AND(E1453&lt;90,AND(C1453&lt;=2011,C1453&gt;=2000),AND(F1453&lt;100,F1453&gt;25)),"Moderate: underrated regular model and regular rotation",
             AND(E1453&lt;90,C1453&gt;2011,AND(F1453&lt;=100,F1453&gt;25)),"Moderate: underrated new model with regular rotation",
             AND(E1453&lt;90,C1453&lt;2000,AND(F1453&lt;=100,F1453&gt;25)),"Moderate: underrated old model with regular rotation",
             AND(C1453&lt;=2011,F1453&lt;=25),"Low: not new model and bad rotation",
             AND(E1453&gt;110,AND(C1453&lt;=2011,C1453&gt;=2000),F1453&lt;=25),"Low: overrated regular model with bad rotation",
             AND(E1453&gt;110,C1453&lt;2011,AND(F1453&lt;=100,F1453&gt;25)),"Low: overrated regular model (not new) with regular rotation",
             AND(E1453&gt;110,C1453&gt;2011,F1453&lt;=25),"Low: overrated new model with bad rotation"
)</f>
        <v>Low: not new model and bad rotation</v>
      </c>
    </row>
    <row r="1454" spans="1:8" x14ac:dyDescent="0.3">
      <c r="A1454" t="s">
        <v>18</v>
      </c>
      <c r="B1454" t="s">
        <v>299</v>
      </c>
      <c r="C1454">
        <v>2003</v>
      </c>
      <c r="D1454">
        <v>710</v>
      </c>
      <c r="E1454">
        <v>163.35534238506906</v>
      </c>
      <c r="F1454">
        <v>10</v>
      </c>
      <c r="H1454" t="str" cm="1">
        <f t="array" ref="H1454">_xlfn.IFS(
             AND(E1454&gt;110,C1454&gt;2011,F1454&gt;100),"High: overrated, new and good rotation",
             AND(E1454&lt;90,C1454&gt;2011,F1454&gt;100),"High: underrated, new and good rotation",
             AND(E1454&lt;90,C1454&lt;2011,F1454&gt;100),"High: underrated, not too new but good rotation",
             AND(E1454&lt;=110,C1454&gt;2011,F1454&lt;=25),"Critic: well priced/underrated and new, but bad rotation",
             AND(E1454&gt;110,F1454&gt;100),"Top Tier: premium vehicules that tend to be sold above market prices",
             AND(E1454&gt;=90,E1454&lt;=110,F1454&gt;25),"Moderate: fair price and regular to good rotation",
             AND(E1454&lt;90,AND(C1454&lt;=2011,C1454&gt;=2000),AND(F1454&lt;100,F1454&gt;25)),"Moderate: underrated regular model and regular rotation",
             AND(E1454&lt;90,C1454&gt;2011,AND(F1454&lt;=100,F1454&gt;25)),"Moderate: underrated new model with regular rotation",
             AND(E1454&lt;90,C1454&lt;2000,AND(F1454&lt;=100,F1454&gt;25)),"Moderate: underrated old model with regular rotation",
             AND(C1454&lt;=2011,F1454&lt;=25),"Low: not new model and bad rotation",
             AND(E1454&gt;110,AND(C1454&lt;=2011,C1454&gt;=2000),F1454&lt;=25),"Low: overrated regular model with bad rotation",
             AND(E1454&gt;110,C1454&lt;2011,AND(F1454&lt;=100,F1454&gt;25)),"Low: overrated regular model (not new) with regular rotation",
             AND(E1454&gt;110,C1454&gt;2011,F1454&lt;=25),"Low: overrated new model with bad rotation"
)</f>
        <v>Low: not new model and bad rotation</v>
      </c>
    </row>
    <row r="1455" spans="1:8" x14ac:dyDescent="0.3">
      <c r="A1455" t="s">
        <v>18</v>
      </c>
      <c r="B1455" t="s">
        <v>299</v>
      </c>
      <c r="C1455">
        <v>2004</v>
      </c>
      <c r="D1455">
        <v>740</v>
      </c>
      <c r="E1455">
        <v>80.237942489731267</v>
      </c>
      <c r="F1455">
        <v>30</v>
      </c>
      <c r="H1455" t="str" cm="1">
        <f t="array" ref="H1455">_xlfn.IFS(
             AND(E1455&gt;110,C1455&gt;2011,F1455&gt;100),"High: overrated, new and good rotation",
             AND(E1455&lt;90,C1455&gt;2011,F1455&gt;100),"High: underrated, new and good rotation",
             AND(E1455&lt;90,C1455&lt;2011,F1455&gt;100),"High: underrated, not too new but good rotation",
             AND(E1455&lt;=110,C1455&gt;2011,F1455&lt;=25),"Critic: well priced/underrated and new, but bad rotation",
             AND(E1455&gt;110,F1455&gt;100),"Top Tier: premium vehicules that tend to be sold above market prices",
             AND(E1455&gt;=90,E1455&lt;=110,F1455&gt;25),"Moderate: fair price and regular to good rotation",
             AND(E1455&lt;90,AND(C1455&lt;=2011,C1455&gt;=2000),AND(F1455&lt;100,F1455&gt;25)),"Moderate: underrated regular model and regular rotation",
             AND(E1455&lt;90,C1455&gt;2011,AND(F1455&lt;=100,F1455&gt;25)),"Moderate: underrated new model with regular rotation",
             AND(E1455&lt;90,C1455&lt;2000,AND(F1455&lt;=100,F1455&gt;25)),"Moderate: underrated old model with regular rotation",
             AND(C1455&lt;=2011,F1455&lt;=25),"Low: not new model and bad rotation",
             AND(E1455&gt;110,AND(C1455&lt;=2011,C1455&gt;=2000),F1455&lt;=25),"Low: overrated regular model with bad rotation",
             AND(E1455&gt;110,C1455&lt;2011,AND(F1455&lt;=100,F1455&gt;25)),"Low: overrated regular model (not new) with regular rotation",
             AND(E1455&gt;110,C1455&gt;2011,F1455&lt;=25),"Low: overrated new model with bad rotation"
)</f>
        <v>Moderate: underrated regular model and regular rotation</v>
      </c>
    </row>
    <row r="1456" spans="1:8" x14ac:dyDescent="0.3">
      <c r="A1456" t="s">
        <v>18</v>
      </c>
      <c r="B1456" t="s">
        <v>300</v>
      </c>
      <c r="C1456">
        <v>2009</v>
      </c>
      <c r="D1456">
        <v>6598.5159817351596</v>
      </c>
      <c r="E1456">
        <v>97.023025334954767</v>
      </c>
      <c r="F1456">
        <v>438</v>
      </c>
      <c r="H1456" t="str" cm="1">
        <f t="array" ref="H1456">_xlfn.IFS(
             AND(E1456&gt;110,C1456&gt;2011,F1456&gt;100),"High: overrated, new and good rotation",
             AND(E1456&lt;90,C1456&gt;2011,F1456&gt;100),"High: underrated, new and good rotation",
             AND(E1456&lt;90,C1456&lt;2011,F1456&gt;100),"High: underrated, not too new but good rotation",
             AND(E1456&lt;=110,C1456&gt;2011,F1456&lt;=25),"Critic: well priced/underrated and new, but bad rotation",
             AND(E1456&gt;110,F1456&gt;100),"Top Tier: premium vehicules that tend to be sold above market prices",
             AND(E1456&gt;=90,E1456&lt;=110,F1456&gt;25),"Moderate: fair price and regular to good rotation",
             AND(E1456&lt;90,AND(C1456&lt;=2011,C1456&gt;=2000),AND(F1456&lt;100,F1456&gt;25)),"Moderate: underrated regular model and regular rotation",
             AND(E1456&lt;90,C1456&gt;2011,AND(F1456&lt;=100,F1456&gt;25)),"Moderate: underrated new model with regular rotation",
             AND(E1456&lt;90,C1456&lt;2000,AND(F1456&lt;=100,F1456&gt;25)),"Moderate: underrated old model with regular rotation",
             AND(C1456&lt;=2011,F1456&lt;=25),"Low: not new model and bad rotation",
             AND(E1456&gt;110,AND(C1456&lt;=2011,C1456&gt;=2000),F1456&lt;=25),"Low: overrated regular model with bad rotation",
             AND(E1456&gt;110,C1456&lt;2011,AND(F1456&lt;=100,F1456&gt;25)),"Low: overrated regular model (not new) with regular rotation",
             AND(E1456&gt;110,C1456&gt;2011,F1456&lt;=25),"Low: overrated new model with bad rotation"
)</f>
        <v>Moderate: fair price and regular to good rotation</v>
      </c>
    </row>
    <row r="1457" spans="1:8" x14ac:dyDescent="0.3">
      <c r="A1457" t="s">
        <v>18</v>
      </c>
      <c r="B1457" t="s">
        <v>300</v>
      </c>
      <c r="C1457">
        <v>2010</v>
      </c>
      <c r="D1457">
        <v>8112.1348314606739</v>
      </c>
      <c r="E1457">
        <v>95.884636118513285</v>
      </c>
      <c r="F1457">
        <v>445</v>
      </c>
      <c r="H1457" t="str" cm="1">
        <f t="array" ref="H1457">_xlfn.IFS(
             AND(E1457&gt;110,C1457&gt;2011,F1457&gt;100),"High: overrated, new and good rotation",
             AND(E1457&lt;90,C1457&gt;2011,F1457&gt;100),"High: underrated, new and good rotation",
             AND(E1457&lt;90,C1457&lt;2011,F1457&gt;100),"High: underrated, not too new but good rotation",
             AND(E1457&lt;=110,C1457&gt;2011,F1457&lt;=25),"Critic: well priced/underrated and new, but bad rotation",
             AND(E1457&gt;110,F1457&gt;100),"Top Tier: premium vehicules that tend to be sold above market prices",
             AND(E1457&gt;=90,E1457&lt;=110,F1457&gt;25),"Moderate: fair price and regular to good rotation",
             AND(E1457&lt;90,AND(C1457&lt;=2011,C1457&gt;=2000),AND(F1457&lt;100,F1457&gt;25)),"Moderate: underrated regular model and regular rotation",
             AND(E1457&lt;90,C1457&gt;2011,AND(F1457&lt;=100,F1457&gt;25)),"Moderate: underrated new model with regular rotation",
             AND(E1457&lt;90,C1457&lt;2000,AND(F1457&lt;=100,F1457&gt;25)),"Moderate: underrated old model with regular rotation",
             AND(C1457&lt;=2011,F1457&lt;=25),"Low: not new model and bad rotation",
             AND(E1457&gt;110,AND(C1457&lt;=2011,C1457&gt;=2000),F1457&lt;=25),"Low: overrated regular model with bad rotation",
             AND(E1457&gt;110,C1457&lt;2011,AND(F1457&lt;=100,F1457&gt;25)),"Low: overrated regular model (not new) with regular rotation",
             AND(E1457&gt;110,C1457&gt;2011,F1457&lt;=25),"Low: overrated new model with bad rotation"
)</f>
        <v>Moderate: fair price and regular to good rotation</v>
      </c>
    </row>
    <row r="1458" spans="1:8" x14ac:dyDescent="0.3">
      <c r="A1458" t="s">
        <v>18</v>
      </c>
      <c r="B1458" t="s">
        <v>300</v>
      </c>
      <c r="C1458">
        <v>2011</v>
      </c>
      <c r="D1458">
        <v>10249.337748344371</v>
      </c>
      <c r="E1458">
        <v>97.005383671993854</v>
      </c>
      <c r="F1458">
        <v>151</v>
      </c>
      <c r="H1458" t="str" cm="1">
        <f t="array" ref="H1458">_xlfn.IFS(
             AND(E1458&gt;110,C1458&gt;2011,F1458&gt;100),"High: overrated, new and good rotation",
             AND(E1458&lt;90,C1458&gt;2011,F1458&gt;100),"High: underrated, new and good rotation",
             AND(E1458&lt;90,C1458&lt;2011,F1458&gt;100),"High: underrated, not too new but good rotation",
             AND(E1458&lt;=110,C1458&gt;2011,F1458&lt;=25),"Critic: well priced/underrated and new, but bad rotation",
             AND(E1458&gt;110,F1458&gt;100),"Top Tier: premium vehicules that tend to be sold above market prices",
             AND(E1458&gt;=90,E1458&lt;=110,F1458&gt;25),"Moderate: fair price and regular to good rotation",
             AND(E1458&lt;90,AND(C1458&lt;=2011,C1458&gt;=2000),AND(F1458&lt;100,F1458&gt;25)),"Moderate: underrated regular model and regular rotation",
             AND(E1458&lt;90,C1458&gt;2011,AND(F1458&lt;=100,F1458&gt;25)),"Moderate: underrated new model with regular rotation",
             AND(E1458&lt;90,C1458&lt;2000,AND(F1458&lt;=100,F1458&gt;25)),"Moderate: underrated old model with regular rotation",
             AND(C1458&lt;=2011,F1458&lt;=25),"Low: not new model and bad rotation",
             AND(E1458&gt;110,AND(C1458&lt;=2011,C1458&gt;=2000),F1458&lt;=25),"Low: overrated regular model with bad rotation",
             AND(E1458&gt;110,C1458&lt;2011,AND(F1458&lt;=100,F1458&gt;25)),"Low: overrated regular model (not new) with regular rotation",
             AND(E1458&gt;110,C1458&gt;2011,F1458&lt;=25),"Low: overrated new model with bad rotation"
)</f>
        <v>Moderate: fair price and regular to good rotation</v>
      </c>
    </row>
    <row r="1459" spans="1:8" x14ac:dyDescent="0.3">
      <c r="A1459" t="s">
        <v>18</v>
      </c>
      <c r="B1459" t="s">
        <v>300</v>
      </c>
      <c r="C1459">
        <v>2012</v>
      </c>
      <c r="D1459">
        <v>11791.646900269541</v>
      </c>
      <c r="E1459">
        <v>98.788299174569644</v>
      </c>
      <c r="F1459">
        <v>371</v>
      </c>
      <c r="H1459" t="str" cm="1">
        <f t="array" ref="H1459">_xlfn.IFS(
             AND(E1459&gt;110,C1459&gt;2011,F1459&gt;100),"High: overrated, new and good rotation",
             AND(E1459&lt;90,C1459&gt;2011,F1459&gt;100),"High: underrated, new and good rotation",
             AND(E1459&lt;90,C1459&lt;2011,F1459&gt;100),"High: underrated, not too new but good rotation",
             AND(E1459&lt;=110,C1459&gt;2011,F1459&lt;=25),"Critic: well priced/underrated and new, but bad rotation",
             AND(E1459&gt;110,F1459&gt;100),"Top Tier: premium vehicules that tend to be sold above market prices",
             AND(E1459&gt;=90,E1459&lt;=110,F1459&gt;25),"Moderate: fair price and regular to good rotation",
             AND(E1459&lt;90,AND(C1459&lt;=2011,C1459&gt;=2000),AND(F1459&lt;100,F1459&gt;25)),"Moderate: underrated regular model and regular rotation",
             AND(E1459&lt;90,C1459&gt;2011,AND(F1459&lt;=100,F1459&gt;25)),"Moderate: underrated new model with regular rotation",
             AND(E1459&lt;90,C1459&lt;2000,AND(F1459&lt;=100,F1459&gt;25)),"Moderate: underrated old model with regular rotation",
             AND(C1459&lt;=2011,F1459&lt;=25),"Low: not new model and bad rotation",
             AND(E1459&gt;110,AND(C1459&lt;=2011,C1459&gt;=2000),F1459&lt;=25),"Low: overrated regular model with bad rotation",
             AND(E1459&gt;110,C1459&lt;2011,AND(F1459&lt;=100,F1459&gt;25)),"Low: overrated regular model (not new) with regular rotation",
             AND(E1459&gt;110,C1459&gt;2011,F1459&lt;=25),"Low: overrated new model with bad rotation"
)</f>
        <v>Moderate: fair price and regular to good rotation</v>
      </c>
    </row>
    <row r="1460" spans="1:8" x14ac:dyDescent="0.3">
      <c r="A1460" t="s">
        <v>18</v>
      </c>
      <c r="B1460" t="s">
        <v>300</v>
      </c>
      <c r="C1460">
        <v>2013</v>
      </c>
      <c r="D1460">
        <v>13933.725913621263</v>
      </c>
      <c r="E1460">
        <v>98.97104931500796</v>
      </c>
      <c r="F1460">
        <v>602</v>
      </c>
      <c r="H1460" t="str" cm="1">
        <f t="array" ref="H1460">_xlfn.IFS(
             AND(E1460&gt;110,C1460&gt;2011,F1460&gt;100),"High: overrated, new and good rotation",
             AND(E1460&lt;90,C1460&gt;2011,F1460&gt;100),"High: underrated, new and good rotation",
             AND(E1460&lt;90,C1460&lt;2011,F1460&gt;100),"High: underrated, not too new but good rotation",
             AND(E1460&lt;=110,C1460&gt;2011,F1460&lt;=25),"Critic: well priced/underrated and new, but bad rotation",
             AND(E1460&gt;110,F1460&gt;100),"Top Tier: premium vehicules that tend to be sold above market prices",
             AND(E1460&gt;=90,E1460&lt;=110,F1460&gt;25),"Moderate: fair price and regular to good rotation",
             AND(E1460&lt;90,AND(C1460&lt;=2011,C1460&gt;=2000),AND(F1460&lt;100,F1460&gt;25)),"Moderate: underrated regular model and regular rotation",
             AND(E1460&lt;90,C1460&gt;2011,AND(F1460&lt;=100,F1460&gt;25)),"Moderate: underrated new model with regular rotation",
             AND(E1460&lt;90,C1460&lt;2000,AND(F1460&lt;=100,F1460&gt;25)),"Moderate: underrated old model with regular rotation",
             AND(C1460&lt;=2011,F1460&lt;=25),"Low: not new model and bad rotation",
             AND(E1460&gt;110,AND(C1460&lt;=2011,C1460&gt;=2000),F1460&lt;=25),"Low: overrated regular model with bad rotation",
             AND(E1460&gt;110,C1460&lt;2011,AND(F1460&lt;=100,F1460&gt;25)),"Low: overrated regular model (not new) with regular rotation",
             AND(E1460&gt;110,C1460&gt;2011,F1460&lt;=25),"Low: overrated new model with bad rotation"
)</f>
        <v>Moderate: fair price and regular to good rotation</v>
      </c>
    </row>
    <row r="1461" spans="1:8" x14ac:dyDescent="0.3">
      <c r="A1461" t="s">
        <v>18</v>
      </c>
      <c r="B1461" t="s">
        <v>300</v>
      </c>
      <c r="C1461">
        <v>2014</v>
      </c>
      <c r="D1461">
        <v>16629.232283464567</v>
      </c>
      <c r="E1461">
        <v>98.663126947387667</v>
      </c>
      <c r="F1461">
        <v>1016</v>
      </c>
      <c r="H1461" t="str" cm="1">
        <f t="array" ref="H1461">_xlfn.IFS(
             AND(E1461&gt;110,C1461&gt;2011,F1461&gt;100),"High: overrated, new and good rotation",
             AND(E1461&lt;90,C1461&gt;2011,F1461&gt;100),"High: underrated, new and good rotation",
             AND(E1461&lt;90,C1461&lt;2011,F1461&gt;100),"High: underrated, not too new but good rotation",
             AND(E1461&lt;=110,C1461&gt;2011,F1461&lt;=25),"Critic: well priced/underrated and new, but bad rotation",
             AND(E1461&gt;110,F1461&gt;100),"Top Tier: premium vehicules that tend to be sold above market prices",
             AND(E1461&gt;=90,E1461&lt;=110,F1461&gt;25),"Moderate: fair price and regular to good rotation",
             AND(E1461&lt;90,AND(C1461&lt;=2011,C1461&gt;=2000),AND(F1461&lt;100,F1461&gt;25)),"Moderate: underrated regular model and regular rotation",
             AND(E1461&lt;90,C1461&gt;2011,AND(F1461&lt;=100,F1461&gt;25)),"Moderate: underrated new model with regular rotation",
             AND(E1461&lt;90,C1461&lt;2000,AND(F1461&lt;=100,F1461&gt;25)),"Moderate: underrated old model with regular rotation",
             AND(C1461&lt;=2011,F1461&lt;=25),"Low: not new model and bad rotation",
             AND(E1461&gt;110,AND(C1461&lt;=2011,C1461&gt;=2000),F1461&lt;=25),"Low: overrated regular model with bad rotation",
             AND(E1461&gt;110,C1461&lt;2011,AND(F1461&lt;=100,F1461&gt;25)),"Low: overrated regular model (not new) with regular rotation",
             AND(E1461&gt;110,C1461&gt;2011,F1461&lt;=25),"Low: overrated new model with bad rotation"
)</f>
        <v>Moderate: fair price and regular to good rotation</v>
      </c>
    </row>
    <row r="1462" spans="1:8" x14ac:dyDescent="0.3">
      <c r="A1462" t="s">
        <v>18</v>
      </c>
      <c r="B1462" t="s">
        <v>300</v>
      </c>
      <c r="C1462">
        <v>2015</v>
      </c>
      <c r="D1462">
        <v>19320.535714285714</v>
      </c>
      <c r="E1462">
        <v>97.844744297331417</v>
      </c>
      <c r="F1462">
        <v>56</v>
      </c>
      <c r="H1462" t="str" cm="1">
        <f t="array" ref="H1462">_xlfn.IFS(
             AND(E1462&gt;110,C1462&gt;2011,F1462&gt;100),"High: overrated, new and good rotation",
             AND(E1462&lt;90,C1462&gt;2011,F1462&gt;100),"High: underrated, new and good rotation",
             AND(E1462&lt;90,C1462&lt;2011,F1462&gt;100),"High: underrated, not too new but good rotation",
             AND(E1462&lt;=110,C1462&gt;2011,F1462&lt;=25),"Critic: well priced/underrated and new, but bad rotation",
             AND(E1462&gt;110,F1462&gt;100),"Top Tier: premium vehicules that tend to be sold above market prices",
             AND(E1462&gt;=90,E1462&lt;=110,F1462&gt;25),"Moderate: fair price and regular to good rotation",
             AND(E1462&lt;90,AND(C1462&lt;=2011,C1462&gt;=2000),AND(F1462&lt;100,F1462&gt;25)),"Moderate: underrated regular model and regular rotation",
             AND(E1462&lt;90,C1462&gt;2011,AND(F1462&lt;=100,F1462&gt;25)),"Moderate: underrated new model with regular rotation",
             AND(E1462&lt;90,C1462&lt;2000,AND(F1462&lt;=100,F1462&gt;25)),"Moderate: underrated old model with regular rotation",
             AND(C1462&lt;=2011,F1462&lt;=25),"Low: not new model and bad rotation",
             AND(E1462&gt;110,AND(C1462&lt;=2011,C1462&gt;=2000),F1462&lt;=25),"Low: overrated regular model with bad rotation",
             AND(E1462&gt;110,C1462&lt;2011,AND(F1462&lt;=100,F1462&gt;25)),"Low: overrated regular model (not new) with regular rotation",
             AND(E1462&gt;110,C1462&gt;2011,F1462&lt;=25),"Low: overrated new model with bad rotation"
)</f>
        <v>Moderate: fair price and regular to good rotation</v>
      </c>
    </row>
    <row r="1463" spans="1:8" x14ac:dyDescent="0.3">
      <c r="A1463" t="s">
        <v>18</v>
      </c>
      <c r="B1463" t="s">
        <v>301</v>
      </c>
      <c r="C1463">
        <v>2005</v>
      </c>
      <c r="D1463">
        <v>3688.8461538461538</v>
      </c>
      <c r="E1463">
        <v>89.060820272563248</v>
      </c>
      <c r="F1463">
        <v>130</v>
      </c>
      <c r="H1463" t="str" cm="1">
        <f t="array" ref="H1463">_xlfn.IFS(
             AND(E1463&gt;110,C1463&gt;2011,F1463&gt;100),"High: overrated, new and good rotation",
             AND(E1463&lt;90,C1463&gt;2011,F1463&gt;100),"High: underrated, new and good rotation",
             AND(E1463&lt;90,C1463&lt;2011,F1463&gt;100),"High: underrated, not too new but good rotation",
             AND(E1463&lt;=110,C1463&gt;2011,F1463&lt;=25),"Critic: well priced/underrated and new, but bad rotation",
             AND(E1463&gt;110,F1463&gt;100),"Top Tier: premium vehicules that tend to be sold above market prices",
             AND(E1463&gt;=90,E1463&lt;=110,F1463&gt;25),"Moderate: fair price and regular to good rotation",
             AND(E1463&lt;90,AND(C1463&lt;=2011,C1463&gt;=2000),AND(F1463&lt;100,F1463&gt;25)),"Moderate: underrated regular model and regular rotation",
             AND(E1463&lt;90,C1463&gt;2011,AND(F1463&lt;=100,F1463&gt;25)),"Moderate: underrated new model with regular rotation",
             AND(E1463&lt;90,C1463&lt;2000,AND(F1463&lt;=100,F1463&gt;25)),"Moderate: underrated old model with regular rotation",
             AND(C1463&lt;=2011,F1463&lt;=25),"Low: not new model and bad rotation",
             AND(E1463&gt;110,AND(C1463&lt;=2011,C1463&gt;=2000),F1463&lt;=25),"Low: overrated regular model with bad rotation",
             AND(E1463&gt;110,C1463&lt;2011,AND(F1463&lt;=100,F1463&gt;25)),"Low: overrated regular model (not new) with regular rotation",
             AND(E1463&gt;110,C1463&gt;2011,F1463&lt;=25),"Low: overrated new model with bad rotation"
)</f>
        <v>High: underrated, not too new but good rotation</v>
      </c>
    </row>
    <row r="1464" spans="1:8" x14ac:dyDescent="0.3">
      <c r="A1464" t="s">
        <v>18</v>
      </c>
      <c r="B1464" t="s">
        <v>301</v>
      </c>
      <c r="C1464">
        <v>2006</v>
      </c>
      <c r="D1464">
        <v>4552.604166666667</v>
      </c>
      <c r="E1464">
        <v>93.978782516525101</v>
      </c>
      <c r="F1464">
        <v>96</v>
      </c>
      <c r="H1464" t="str" cm="1">
        <f t="array" ref="H1464">_xlfn.IFS(
             AND(E1464&gt;110,C1464&gt;2011,F1464&gt;100),"High: overrated, new and good rotation",
             AND(E1464&lt;90,C1464&gt;2011,F1464&gt;100),"High: underrated, new and good rotation",
             AND(E1464&lt;90,C1464&lt;2011,F1464&gt;100),"High: underrated, not too new but good rotation",
             AND(E1464&lt;=110,C1464&gt;2011,F1464&lt;=25),"Critic: well priced/underrated and new, but bad rotation",
             AND(E1464&gt;110,F1464&gt;100),"Top Tier: premium vehicules that tend to be sold above market prices",
             AND(E1464&gt;=90,E1464&lt;=110,F1464&gt;25),"Moderate: fair price and regular to good rotation",
             AND(E1464&lt;90,AND(C1464&lt;=2011,C1464&gt;=2000),AND(F1464&lt;100,F1464&gt;25)),"Moderate: underrated regular model and regular rotation",
             AND(E1464&lt;90,C1464&gt;2011,AND(F1464&lt;=100,F1464&gt;25)),"Moderate: underrated new model with regular rotation",
             AND(E1464&lt;90,C1464&lt;2000,AND(F1464&lt;=100,F1464&gt;25)),"Moderate: underrated old model with regular rotation",
             AND(C1464&lt;=2011,F1464&lt;=25),"Low: not new model and bad rotation",
             AND(E1464&gt;110,AND(C1464&lt;=2011,C1464&gt;=2000),F1464&lt;=25),"Low: overrated regular model with bad rotation",
             AND(E1464&gt;110,C1464&lt;2011,AND(F1464&lt;=100,F1464&gt;25)),"Low: overrated regular model (not new) with regular rotation",
             AND(E1464&gt;110,C1464&gt;2011,F1464&lt;=25),"Low: overrated new model with bad rotation"
)</f>
        <v>Moderate: fair price and regular to good rotation</v>
      </c>
    </row>
    <row r="1465" spans="1:8" x14ac:dyDescent="0.3">
      <c r="A1465" t="s">
        <v>18</v>
      </c>
      <c r="B1465" t="s">
        <v>301</v>
      </c>
      <c r="C1465">
        <v>2007</v>
      </c>
      <c r="D1465">
        <v>4295.9595959595963</v>
      </c>
      <c r="E1465">
        <v>93.269836141811112</v>
      </c>
      <c r="F1465">
        <v>99</v>
      </c>
      <c r="H1465" t="str" cm="1">
        <f t="array" ref="H1465">_xlfn.IFS(
             AND(E1465&gt;110,C1465&gt;2011,F1465&gt;100),"High: overrated, new and good rotation",
             AND(E1465&lt;90,C1465&gt;2011,F1465&gt;100),"High: underrated, new and good rotation",
             AND(E1465&lt;90,C1465&lt;2011,F1465&gt;100),"High: underrated, not too new but good rotation",
             AND(E1465&lt;=110,C1465&gt;2011,F1465&lt;=25),"Critic: well priced/underrated and new, but bad rotation",
             AND(E1465&gt;110,F1465&gt;100),"Top Tier: premium vehicules that tend to be sold above market prices",
             AND(E1465&gt;=90,E1465&lt;=110,F1465&gt;25),"Moderate: fair price and regular to good rotation",
             AND(E1465&lt;90,AND(C1465&lt;=2011,C1465&gt;=2000),AND(F1465&lt;100,F1465&gt;25)),"Moderate: underrated regular model and regular rotation",
             AND(E1465&lt;90,C1465&gt;2011,AND(F1465&lt;=100,F1465&gt;25)),"Moderate: underrated new model with regular rotation",
             AND(E1465&lt;90,C1465&lt;2000,AND(F1465&lt;=100,F1465&gt;25)),"Moderate: underrated old model with regular rotation",
             AND(C1465&lt;=2011,F1465&lt;=25),"Low: not new model and bad rotation",
             AND(E1465&gt;110,AND(C1465&lt;=2011,C1465&gt;=2000),F1465&lt;=25),"Low: overrated regular model with bad rotation",
             AND(E1465&gt;110,C1465&lt;2011,AND(F1465&lt;=100,F1465&gt;25)),"Low: overrated regular model (not new) with regular rotation",
             AND(E1465&gt;110,C1465&gt;2011,F1465&lt;=25),"Low: overrated new model with bad rotation"
)</f>
        <v>Moderate: fair price and regular to good rotation</v>
      </c>
    </row>
    <row r="1466" spans="1:8" x14ac:dyDescent="0.3">
      <c r="A1466" t="s">
        <v>18</v>
      </c>
      <c r="B1466" t="s">
        <v>301</v>
      </c>
      <c r="C1466">
        <v>2008</v>
      </c>
      <c r="D1466">
        <v>4648.2758620689656</v>
      </c>
      <c r="E1466">
        <v>96.939906931907998</v>
      </c>
      <c r="F1466">
        <v>58</v>
      </c>
      <c r="H1466" t="str" cm="1">
        <f t="array" ref="H1466">_xlfn.IFS(
             AND(E1466&gt;110,C1466&gt;2011,F1466&gt;100),"High: overrated, new and good rotation",
             AND(E1466&lt;90,C1466&gt;2011,F1466&gt;100),"High: underrated, new and good rotation",
             AND(E1466&lt;90,C1466&lt;2011,F1466&gt;100),"High: underrated, not too new but good rotation",
             AND(E1466&lt;=110,C1466&gt;2011,F1466&lt;=25),"Critic: well priced/underrated and new, but bad rotation",
             AND(E1466&gt;110,F1466&gt;100),"Top Tier: premium vehicules that tend to be sold above market prices",
             AND(E1466&gt;=90,E1466&lt;=110,F1466&gt;25),"Moderate: fair price and regular to good rotation",
             AND(E1466&lt;90,AND(C1466&lt;=2011,C1466&gt;=2000),AND(F1466&lt;100,F1466&gt;25)),"Moderate: underrated regular model and regular rotation",
             AND(E1466&lt;90,C1466&gt;2011,AND(F1466&lt;=100,F1466&gt;25)),"Moderate: underrated new model with regular rotation",
             AND(E1466&lt;90,C1466&lt;2000,AND(F1466&lt;=100,F1466&gt;25)),"Moderate: underrated old model with regular rotation",
             AND(C1466&lt;=2011,F1466&lt;=25),"Low: not new model and bad rotation",
             AND(E1466&gt;110,AND(C1466&lt;=2011,C1466&gt;=2000),F1466&lt;=25),"Low: overrated regular model with bad rotation",
             AND(E1466&gt;110,C1466&lt;2011,AND(F1466&lt;=100,F1466&gt;25)),"Low: overrated regular model (not new) with regular rotation",
             AND(E1466&gt;110,C1466&gt;2011,F1466&lt;=25),"Low: overrated new model with bad rotation"
)</f>
        <v>Moderate: fair price and regular to good rotation</v>
      </c>
    </row>
    <row r="1467" spans="1:8" x14ac:dyDescent="0.3">
      <c r="A1467" t="s">
        <v>18</v>
      </c>
      <c r="B1467" t="s">
        <v>302</v>
      </c>
      <c r="C1467">
        <v>1997</v>
      </c>
      <c r="D1467">
        <v>350</v>
      </c>
      <c r="E1467">
        <v>70</v>
      </c>
      <c r="F1467">
        <v>1</v>
      </c>
      <c r="H1467" t="str" cm="1">
        <f t="array" ref="H1467">_xlfn.IFS(
             AND(E1467&gt;110,C1467&gt;2011,F1467&gt;100),"High: overrated, new and good rotation",
             AND(E1467&lt;90,C1467&gt;2011,F1467&gt;100),"High: underrated, new and good rotation",
             AND(E1467&lt;90,C1467&lt;2011,F1467&gt;100),"High: underrated, not too new but good rotation",
             AND(E1467&lt;=110,C1467&gt;2011,F1467&lt;=25),"Critic: well priced/underrated and new, but bad rotation",
             AND(E1467&gt;110,F1467&gt;100),"Top Tier: premium vehicules that tend to be sold above market prices",
             AND(E1467&gt;=90,E1467&lt;=110,F1467&gt;25),"Moderate: fair price and regular to good rotation",
             AND(E1467&lt;90,AND(C1467&lt;=2011,C1467&gt;=2000),AND(F1467&lt;100,F1467&gt;25)),"Moderate: underrated regular model and regular rotation",
             AND(E1467&lt;90,C1467&gt;2011,AND(F1467&lt;=100,F1467&gt;25)),"Moderate: underrated new model with regular rotation",
             AND(E1467&lt;90,C1467&lt;2000,AND(F1467&lt;=100,F1467&gt;25)),"Moderate: underrated old model with regular rotation",
             AND(C1467&lt;=2011,F1467&lt;=25),"Low: not new model and bad rotation",
             AND(E1467&gt;110,AND(C1467&lt;=2011,C1467&gt;=2000),F1467&lt;=25),"Low: overrated regular model with bad rotation",
             AND(E1467&gt;110,C1467&lt;2011,AND(F1467&lt;=100,F1467&gt;25)),"Low: overrated regular model (not new) with regular rotation",
             AND(E1467&gt;110,C1467&gt;2011,F1467&lt;=25),"Low: overrated new model with bad rotation"
)</f>
        <v>Low: not new model and bad rotation</v>
      </c>
    </row>
    <row r="1468" spans="1:8" x14ac:dyDescent="0.3">
      <c r="A1468" t="s">
        <v>18</v>
      </c>
      <c r="B1468" t="s">
        <v>302</v>
      </c>
      <c r="C1468">
        <v>2002</v>
      </c>
      <c r="D1468">
        <v>827.27272727272725</v>
      </c>
      <c r="E1468">
        <v>93.903855444266625</v>
      </c>
      <c r="F1468">
        <v>22</v>
      </c>
      <c r="H1468" t="str" cm="1">
        <f t="array" ref="H1468">_xlfn.IFS(
             AND(E1468&gt;110,C1468&gt;2011,F1468&gt;100),"High: overrated, new and good rotation",
             AND(E1468&lt;90,C1468&gt;2011,F1468&gt;100),"High: underrated, new and good rotation",
             AND(E1468&lt;90,C1468&lt;2011,F1468&gt;100),"High: underrated, not too new but good rotation",
             AND(E1468&lt;=110,C1468&gt;2011,F1468&lt;=25),"Critic: well priced/underrated and new, but bad rotation",
             AND(E1468&gt;110,F1468&gt;100),"Top Tier: premium vehicules that tend to be sold above market prices",
             AND(E1468&gt;=90,E1468&lt;=110,F1468&gt;25),"Moderate: fair price and regular to good rotation",
             AND(E1468&lt;90,AND(C1468&lt;=2011,C1468&gt;=2000),AND(F1468&lt;100,F1468&gt;25)),"Moderate: underrated regular model and regular rotation",
             AND(E1468&lt;90,C1468&gt;2011,AND(F1468&lt;=100,F1468&gt;25)),"Moderate: underrated new model with regular rotation",
             AND(E1468&lt;90,C1468&lt;2000,AND(F1468&lt;=100,F1468&gt;25)),"Moderate: underrated old model with regular rotation",
             AND(C1468&lt;=2011,F1468&lt;=25),"Low: not new model and bad rotation",
             AND(E1468&gt;110,AND(C1468&lt;=2011,C1468&gt;=2000),F1468&lt;=25),"Low: overrated regular model with bad rotation",
             AND(E1468&gt;110,C1468&lt;2011,AND(F1468&lt;=100,F1468&gt;25)),"Low: overrated regular model (not new) with regular rotation",
             AND(E1468&gt;110,C1468&gt;2011,F1468&lt;=25),"Low: overrated new model with bad rotation"
)</f>
        <v>Low: not new model and bad rotation</v>
      </c>
    </row>
    <row r="1469" spans="1:8" x14ac:dyDescent="0.3">
      <c r="A1469" t="s">
        <v>18</v>
      </c>
      <c r="B1469" t="s">
        <v>302</v>
      </c>
      <c r="C1469">
        <v>2003</v>
      </c>
      <c r="D1469">
        <v>1351.3888888888889</v>
      </c>
      <c r="E1469">
        <v>96.301360093789981</v>
      </c>
      <c r="F1469">
        <v>36</v>
      </c>
      <c r="H1469" t="str" cm="1">
        <f t="array" ref="H1469">_xlfn.IFS(
             AND(E1469&gt;110,C1469&gt;2011,F1469&gt;100),"High: overrated, new and good rotation",
             AND(E1469&lt;90,C1469&gt;2011,F1469&gt;100),"High: underrated, new and good rotation",
             AND(E1469&lt;90,C1469&lt;2011,F1469&gt;100),"High: underrated, not too new but good rotation",
             AND(E1469&lt;=110,C1469&gt;2011,F1469&lt;=25),"Critic: well priced/underrated and new, but bad rotation",
             AND(E1469&gt;110,F1469&gt;100),"Top Tier: premium vehicules that tend to be sold above market prices",
             AND(E1469&gt;=90,E1469&lt;=110,F1469&gt;25),"Moderate: fair price and regular to good rotation",
             AND(E1469&lt;90,AND(C1469&lt;=2011,C1469&gt;=2000),AND(F1469&lt;100,F1469&gt;25)),"Moderate: underrated regular model and regular rotation",
             AND(E1469&lt;90,C1469&gt;2011,AND(F1469&lt;=100,F1469&gt;25)),"Moderate: underrated new model with regular rotation",
             AND(E1469&lt;90,C1469&lt;2000,AND(F1469&lt;=100,F1469&gt;25)),"Moderate: underrated old model with regular rotation",
             AND(C1469&lt;=2011,F1469&lt;=25),"Low: not new model and bad rotation",
             AND(E1469&gt;110,AND(C1469&lt;=2011,C1469&gt;=2000),F1469&lt;=25),"Low: overrated regular model with bad rotation",
             AND(E1469&gt;110,C1469&lt;2011,AND(F1469&lt;=100,F1469&gt;25)),"Low: overrated regular model (not new) with regular rotation",
             AND(E1469&gt;110,C1469&gt;2011,F1469&lt;=25),"Low: overrated new model with bad rotation"
)</f>
        <v>Moderate: fair price and regular to good rotation</v>
      </c>
    </row>
    <row r="1470" spans="1:8" x14ac:dyDescent="0.3">
      <c r="A1470" t="s">
        <v>18</v>
      </c>
      <c r="B1470" t="s">
        <v>302</v>
      </c>
      <c r="C1470">
        <v>2004</v>
      </c>
      <c r="D1470">
        <v>1612.878787878788</v>
      </c>
      <c r="E1470">
        <v>101.79443897722939</v>
      </c>
      <c r="F1470">
        <v>66</v>
      </c>
      <c r="H1470" t="str" cm="1">
        <f t="array" ref="H1470">_xlfn.IFS(
             AND(E1470&gt;110,C1470&gt;2011,F1470&gt;100),"High: overrated, new and good rotation",
             AND(E1470&lt;90,C1470&gt;2011,F1470&gt;100),"High: underrated, new and good rotation",
             AND(E1470&lt;90,C1470&lt;2011,F1470&gt;100),"High: underrated, not too new but good rotation",
             AND(E1470&lt;=110,C1470&gt;2011,F1470&lt;=25),"Critic: well priced/underrated and new, but bad rotation",
             AND(E1470&gt;110,F1470&gt;100),"Top Tier: premium vehicules that tend to be sold above market prices",
             AND(E1470&gt;=90,E1470&lt;=110,F1470&gt;25),"Moderate: fair price and regular to good rotation",
             AND(E1470&lt;90,AND(C1470&lt;=2011,C1470&gt;=2000),AND(F1470&lt;100,F1470&gt;25)),"Moderate: underrated regular model and regular rotation",
             AND(E1470&lt;90,C1470&gt;2011,AND(F1470&lt;=100,F1470&gt;25)),"Moderate: underrated new model with regular rotation",
             AND(E1470&lt;90,C1470&lt;2000,AND(F1470&lt;=100,F1470&gt;25)),"Moderate: underrated old model with regular rotation",
             AND(C1470&lt;=2011,F1470&lt;=25),"Low: not new model and bad rotation",
             AND(E1470&gt;110,AND(C1470&lt;=2011,C1470&gt;=2000),F1470&lt;=25),"Low: overrated regular model with bad rotation",
             AND(E1470&gt;110,C1470&lt;2011,AND(F1470&lt;=100,F1470&gt;25)),"Low: overrated regular model (not new) with regular rotation",
             AND(E1470&gt;110,C1470&gt;2011,F1470&lt;=25),"Low: overrated new model with bad rotation"
)</f>
        <v>Moderate: fair price and regular to good rotation</v>
      </c>
    </row>
    <row r="1471" spans="1:8" x14ac:dyDescent="0.3">
      <c r="A1471" t="s">
        <v>18</v>
      </c>
      <c r="B1471" t="s">
        <v>302</v>
      </c>
      <c r="C1471">
        <v>2005</v>
      </c>
      <c r="D1471">
        <v>1550.7425742574258</v>
      </c>
      <c r="E1471">
        <v>110.70364197601126</v>
      </c>
      <c r="F1471">
        <v>101</v>
      </c>
      <c r="H1471" t="str" cm="1">
        <f t="array" ref="H1471">_xlfn.IFS(
             AND(E1471&gt;110,C1471&gt;2011,F1471&gt;100),"High: overrated, new and good rotation",
             AND(E1471&lt;90,C1471&gt;2011,F1471&gt;100),"High: underrated, new and good rotation",
             AND(E1471&lt;90,C1471&lt;2011,F1471&gt;100),"High: underrated, not too new but good rotation",
             AND(E1471&lt;=110,C1471&gt;2011,F1471&lt;=25),"Critic: well priced/underrated and new, but bad rotation",
             AND(E1471&gt;110,F1471&gt;100),"Top Tier: premium vehicules that tend to be sold above market prices",
             AND(E1471&gt;=90,E1471&lt;=110,F1471&gt;25),"Moderate: fair price and regular to good rotation",
             AND(E1471&lt;90,AND(C1471&lt;=2011,C1471&gt;=2000),AND(F1471&lt;100,F1471&gt;25)),"Moderate: underrated regular model and regular rotation",
             AND(E1471&lt;90,C1471&gt;2011,AND(F1471&lt;=100,F1471&gt;25)),"Moderate: underrated new model with regular rotation",
             AND(E1471&lt;90,C1471&lt;2000,AND(F1471&lt;=100,F1471&gt;25)),"Moderate: underrated old model with regular rotation",
             AND(C1471&lt;=2011,F1471&lt;=25),"Low: not new model and bad rotation",
             AND(E1471&gt;110,AND(C1471&lt;=2011,C1471&gt;=2000),F1471&lt;=25),"Low: overrated regular model with bad rotation",
             AND(E1471&gt;110,C1471&lt;2011,AND(F1471&lt;=100,F1471&gt;25)),"Low: overrated regular model (not new) with regular rotation",
             AND(E1471&gt;110,C1471&gt;2011,F1471&lt;=25),"Low: overrated new model with bad rotation"
)</f>
        <v>Top Tier: premium vehicules that tend to be sold above market prices</v>
      </c>
    </row>
    <row r="1472" spans="1:8" x14ac:dyDescent="0.3">
      <c r="A1472" t="s">
        <v>18</v>
      </c>
      <c r="B1472" t="s">
        <v>303</v>
      </c>
      <c r="C1472">
        <v>2007</v>
      </c>
      <c r="D1472">
        <v>6712.7232142857147</v>
      </c>
      <c r="E1472">
        <v>99.690820057206807</v>
      </c>
      <c r="F1472">
        <v>224</v>
      </c>
      <c r="H1472" t="str" cm="1">
        <f t="array" ref="H1472">_xlfn.IFS(
             AND(E1472&gt;110,C1472&gt;2011,F1472&gt;100),"High: overrated, new and good rotation",
             AND(E1472&lt;90,C1472&gt;2011,F1472&gt;100),"High: underrated, new and good rotation",
             AND(E1472&lt;90,C1472&lt;2011,F1472&gt;100),"High: underrated, not too new but good rotation",
             AND(E1472&lt;=110,C1472&gt;2011,F1472&lt;=25),"Critic: well priced/underrated and new, but bad rotation",
             AND(E1472&gt;110,F1472&gt;100),"Top Tier: premium vehicules that tend to be sold above market prices",
             AND(E1472&gt;=90,E1472&lt;=110,F1472&gt;25),"Moderate: fair price and regular to good rotation",
             AND(E1472&lt;90,AND(C1472&lt;=2011,C1472&gt;=2000),AND(F1472&lt;100,F1472&gt;25)),"Moderate: underrated regular model and regular rotation",
             AND(E1472&lt;90,C1472&gt;2011,AND(F1472&lt;=100,F1472&gt;25)),"Moderate: underrated new model with regular rotation",
             AND(E1472&lt;90,C1472&lt;2000,AND(F1472&lt;=100,F1472&gt;25)),"Moderate: underrated old model with regular rotation",
             AND(C1472&lt;=2011,F1472&lt;=25),"Low: not new model and bad rotation",
             AND(E1472&gt;110,AND(C1472&lt;=2011,C1472&gt;=2000),F1472&lt;=25),"Low: overrated regular model with bad rotation",
             AND(E1472&gt;110,C1472&lt;2011,AND(F1472&lt;=100,F1472&gt;25)),"Low: overrated regular model (not new) with regular rotation",
             AND(E1472&gt;110,C1472&gt;2011,F1472&lt;=25),"Low: overrated new model with bad rotation"
)</f>
        <v>Moderate: fair price and regular to good rotation</v>
      </c>
    </row>
    <row r="1473" spans="1:8" x14ac:dyDescent="0.3">
      <c r="A1473" t="s">
        <v>18</v>
      </c>
      <c r="B1473" t="s">
        <v>303</v>
      </c>
      <c r="C1473">
        <v>2008</v>
      </c>
      <c r="D1473">
        <v>7783.333333333333</v>
      </c>
      <c r="E1473">
        <v>98.280322545350529</v>
      </c>
      <c r="F1473">
        <v>144</v>
      </c>
      <c r="H1473" t="str" cm="1">
        <f t="array" ref="H1473">_xlfn.IFS(
             AND(E1473&gt;110,C1473&gt;2011,F1473&gt;100),"High: overrated, new and good rotation",
             AND(E1473&lt;90,C1473&gt;2011,F1473&gt;100),"High: underrated, new and good rotation",
             AND(E1473&lt;90,C1473&lt;2011,F1473&gt;100),"High: underrated, not too new but good rotation",
             AND(E1473&lt;=110,C1473&gt;2011,F1473&lt;=25),"Critic: well priced/underrated and new, but bad rotation",
             AND(E1473&gt;110,F1473&gt;100),"Top Tier: premium vehicules that tend to be sold above market prices",
             AND(E1473&gt;=90,E1473&lt;=110,F1473&gt;25),"Moderate: fair price and regular to good rotation",
             AND(E1473&lt;90,AND(C1473&lt;=2011,C1473&gt;=2000),AND(F1473&lt;100,F1473&gt;25)),"Moderate: underrated regular model and regular rotation",
             AND(E1473&lt;90,C1473&gt;2011,AND(F1473&lt;=100,F1473&gt;25)),"Moderate: underrated new model with regular rotation",
             AND(E1473&lt;90,C1473&lt;2000,AND(F1473&lt;=100,F1473&gt;25)),"Moderate: underrated old model with regular rotation",
             AND(C1473&lt;=2011,F1473&lt;=25),"Low: not new model and bad rotation",
             AND(E1473&gt;110,AND(C1473&lt;=2011,C1473&gt;=2000),F1473&lt;=25),"Low: overrated regular model with bad rotation",
             AND(E1473&gt;110,C1473&lt;2011,AND(F1473&lt;=100,F1473&gt;25)),"Low: overrated regular model (not new) with regular rotation",
             AND(E1473&gt;110,C1473&gt;2011,F1473&lt;=25),"Low: overrated new model with bad rotation"
)</f>
        <v>Moderate: fair price and regular to good rotation</v>
      </c>
    </row>
    <row r="1474" spans="1:8" x14ac:dyDescent="0.3">
      <c r="A1474" t="s">
        <v>18</v>
      </c>
      <c r="B1474" t="s">
        <v>303</v>
      </c>
      <c r="C1474">
        <v>2009</v>
      </c>
      <c r="D1474">
        <v>8803.8461538461543</v>
      </c>
      <c r="E1474">
        <v>106.71471370391515</v>
      </c>
      <c r="F1474">
        <v>26</v>
      </c>
      <c r="H1474" t="str" cm="1">
        <f t="array" ref="H1474">_xlfn.IFS(
             AND(E1474&gt;110,C1474&gt;2011,F1474&gt;100),"High: overrated, new and good rotation",
             AND(E1474&lt;90,C1474&gt;2011,F1474&gt;100),"High: underrated, new and good rotation",
             AND(E1474&lt;90,C1474&lt;2011,F1474&gt;100),"High: underrated, not too new but good rotation",
             AND(E1474&lt;=110,C1474&gt;2011,F1474&lt;=25),"Critic: well priced/underrated and new, but bad rotation",
             AND(E1474&gt;110,F1474&gt;100),"Top Tier: premium vehicules that tend to be sold above market prices",
             AND(E1474&gt;=90,E1474&lt;=110,F1474&gt;25),"Moderate: fair price and regular to good rotation",
             AND(E1474&lt;90,AND(C1474&lt;=2011,C1474&gt;=2000),AND(F1474&lt;100,F1474&gt;25)),"Moderate: underrated regular model and regular rotation",
             AND(E1474&lt;90,C1474&gt;2011,AND(F1474&lt;=100,F1474&gt;25)),"Moderate: underrated new model with regular rotation",
             AND(E1474&lt;90,C1474&lt;2000,AND(F1474&lt;=100,F1474&gt;25)),"Moderate: underrated old model with regular rotation",
             AND(C1474&lt;=2011,F1474&lt;=25),"Low: not new model and bad rotation",
             AND(E1474&gt;110,AND(C1474&lt;=2011,C1474&gt;=2000),F1474&lt;=25),"Low: overrated regular model with bad rotation",
             AND(E1474&gt;110,C1474&lt;2011,AND(F1474&lt;=100,F1474&gt;25)),"Low: overrated regular model (not new) with regular rotation",
             AND(E1474&gt;110,C1474&gt;2011,F1474&lt;=25),"Low: overrated new model with bad rotation"
)</f>
        <v>Moderate: fair price and regular to good rotation</v>
      </c>
    </row>
    <row r="1475" spans="1:8" x14ac:dyDescent="0.3">
      <c r="A1475" t="s">
        <v>18</v>
      </c>
      <c r="B1475" t="s">
        <v>303</v>
      </c>
      <c r="C1475">
        <v>2010</v>
      </c>
      <c r="D1475">
        <v>10091.666666666666</v>
      </c>
      <c r="E1475">
        <v>99.263209144240008</v>
      </c>
      <c r="F1475">
        <v>42</v>
      </c>
      <c r="H1475" t="str" cm="1">
        <f t="array" ref="H1475">_xlfn.IFS(
             AND(E1475&gt;110,C1475&gt;2011,F1475&gt;100),"High: overrated, new and good rotation",
             AND(E1475&lt;90,C1475&gt;2011,F1475&gt;100),"High: underrated, new and good rotation",
             AND(E1475&lt;90,C1475&lt;2011,F1475&gt;100),"High: underrated, not too new but good rotation",
             AND(E1475&lt;=110,C1475&gt;2011,F1475&lt;=25),"Critic: well priced/underrated and new, but bad rotation",
             AND(E1475&gt;110,F1475&gt;100),"Top Tier: premium vehicules that tend to be sold above market prices",
             AND(E1475&gt;=90,E1475&lt;=110,F1475&gt;25),"Moderate: fair price and regular to good rotation",
             AND(E1475&lt;90,AND(C1475&lt;=2011,C1475&gt;=2000),AND(F1475&lt;100,F1475&gt;25)),"Moderate: underrated regular model and regular rotation",
             AND(E1475&lt;90,C1475&gt;2011,AND(F1475&lt;=100,F1475&gt;25)),"Moderate: underrated new model with regular rotation",
             AND(E1475&lt;90,C1475&lt;2000,AND(F1475&lt;=100,F1475&gt;25)),"Moderate: underrated old model with regular rotation",
             AND(C1475&lt;=2011,F1475&lt;=25),"Low: not new model and bad rotation",
             AND(E1475&gt;110,AND(C1475&lt;=2011,C1475&gt;=2000),F1475&lt;=25),"Low: overrated regular model with bad rotation",
             AND(E1475&gt;110,C1475&lt;2011,AND(F1475&lt;=100,F1475&gt;25)),"Low: overrated regular model (not new) with regular rotation",
             AND(E1475&gt;110,C1475&gt;2011,F1475&lt;=25),"Low: overrated new model with bad rotation"
)</f>
        <v>Moderate: fair price and regular to good rotation</v>
      </c>
    </row>
    <row r="1476" spans="1:8" x14ac:dyDescent="0.3">
      <c r="A1476" t="s">
        <v>18</v>
      </c>
      <c r="B1476" t="s">
        <v>303</v>
      </c>
      <c r="C1476">
        <v>2011</v>
      </c>
      <c r="D1476">
        <v>12185.757575757576</v>
      </c>
      <c r="E1476">
        <v>98.66355445013005</v>
      </c>
      <c r="F1476">
        <v>165</v>
      </c>
      <c r="H1476" t="str" cm="1">
        <f t="array" ref="H1476">_xlfn.IFS(
             AND(E1476&gt;110,C1476&gt;2011,F1476&gt;100),"High: overrated, new and good rotation",
             AND(E1476&lt;90,C1476&gt;2011,F1476&gt;100),"High: underrated, new and good rotation",
             AND(E1476&lt;90,C1476&lt;2011,F1476&gt;100),"High: underrated, not too new but good rotation",
             AND(E1476&lt;=110,C1476&gt;2011,F1476&lt;=25),"Critic: well priced/underrated and new, but bad rotation",
             AND(E1476&gt;110,F1476&gt;100),"Top Tier: premium vehicules that tend to be sold above market prices",
             AND(E1476&gt;=90,E1476&lt;=110,F1476&gt;25),"Moderate: fair price and regular to good rotation",
             AND(E1476&lt;90,AND(C1476&lt;=2011,C1476&gt;=2000),AND(F1476&lt;100,F1476&gt;25)),"Moderate: underrated regular model and regular rotation",
             AND(E1476&lt;90,C1476&gt;2011,AND(F1476&lt;=100,F1476&gt;25)),"Moderate: underrated new model with regular rotation",
             AND(E1476&lt;90,C1476&lt;2000,AND(F1476&lt;=100,F1476&gt;25)),"Moderate: underrated old model with regular rotation",
             AND(C1476&lt;=2011,F1476&lt;=25),"Low: not new model and bad rotation",
             AND(E1476&gt;110,AND(C1476&lt;=2011,C1476&gt;=2000),F1476&lt;=25),"Low: overrated regular model with bad rotation",
             AND(E1476&gt;110,C1476&lt;2011,AND(F1476&lt;=100,F1476&gt;25)),"Low: overrated regular model (not new) with regular rotation",
             AND(E1476&gt;110,C1476&gt;2011,F1476&lt;=25),"Low: overrated new model with bad rotation"
)</f>
        <v>Moderate: fair price and regular to good rotation</v>
      </c>
    </row>
    <row r="1477" spans="1:8" x14ac:dyDescent="0.3">
      <c r="A1477" t="s">
        <v>18</v>
      </c>
      <c r="B1477" t="s">
        <v>50</v>
      </c>
      <c r="C1477">
        <v>1996</v>
      </c>
      <c r="D1477">
        <v>875</v>
      </c>
      <c r="E1477">
        <v>75.181159420289845</v>
      </c>
      <c r="F1477">
        <v>2</v>
      </c>
      <c r="H1477" t="str" cm="1">
        <f t="array" ref="H1477">_xlfn.IFS(
             AND(E1477&gt;110,C1477&gt;2011,F1477&gt;100),"High: overrated, new and good rotation",
             AND(E1477&lt;90,C1477&gt;2011,F1477&gt;100),"High: underrated, new and good rotation",
             AND(E1477&lt;90,C1477&lt;2011,F1477&gt;100),"High: underrated, not too new but good rotation",
             AND(E1477&lt;=110,C1477&gt;2011,F1477&lt;=25),"Critic: well priced/underrated and new, but bad rotation",
             AND(E1477&gt;110,F1477&gt;100),"Top Tier: premium vehicules that tend to be sold above market prices",
             AND(E1477&gt;=90,E1477&lt;=110,F1477&gt;25),"Moderate: fair price and regular to good rotation",
             AND(E1477&lt;90,AND(C1477&lt;=2011,C1477&gt;=2000),AND(F1477&lt;100,F1477&gt;25)),"Moderate: underrated regular model and regular rotation",
             AND(E1477&lt;90,C1477&gt;2011,AND(F1477&lt;=100,F1477&gt;25)),"Moderate: underrated new model with regular rotation",
             AND(E1477&lt;90,C1477&lt;2000,AND(F1477&lt;=100,F1477&gt;25)),"Moderate: underrated old model with regular rotation",
             AND(C1477&lt;=2011,F1477&lt;=25),"Low: not new model and bad rotation",
             AND(E1477&gt;110,AND(C1477&lt;=2011,C1477&gt;=2000),F1477&lt;=25),"Low: overrated regular model with bad rotation",
             AND(E1477&gt;110,C1477&lt;2011,AND(F1477&lt;=100,F1477&gt;25)),"Low: overrated regular model (not new) with regular rotation",
             AND(E1477&gt;110,C1477&gt;2011,F1477&lt;=25),"Low: overrated new model with bad rotation"
)</f>
        <v>Low: not new model and bad rotation</v>
      </c>
    </row>
    <row r="1478" spans="1:8" x14ac:dyDescent="0.3">
      <c r="A1478" t="s">
        <v>18</v>
      </c>
      <c r="B1478" t="s">
        <v>50</v>
      </c>
      <c r="C1478">
        <v>1997</v>
      </c>
      <c r="D1478">
        <v>2600</v>
      </c>
      <c r="E1478">
        <v>47.706422018348626</v>
      </c>
      <c r="F1478">
        <v>1</v>
      </c>
      <c r="H1478" t="str" cm="1">
        <f t="array" ref="H1478">_xlfn.IFS(
             AND(E1478&gt;110,C1478&gt;2011,F1478&gt;100),"High: overrated, new and good rotation",
             AND(E1478&lt;90,C1478&gt;2011,F1478&gt;100),"High: underrated, new and good rotation",
             AND(E1478&lt;90,C1478&lt;2011,F1478&gt;100),"High: underrated, not too new but good rotation",
             AND(E1478&lt;=110,C1478&gt;2011,F1478&lt;=25),"Critic: well priced/underrated and new, but bad rotation",
             AND(E1478&gt;110,F1478&gt;100),"Top Tier: premium vehicules that tend to be sold above market prices",
             AND(E1478&gt;=90,E1478&lt;=110,F1478&gt;25),"Moderate: fair price and regular to good rotation",
             AND(E1478&lt;90,AND(C1478&lt;=2011,C1478&gt;=2000),AND(F1478&lt;100,F1478&gt;25)),"Moderate: underrated regular model and regular rotation",
             AND(E1478&lt;90,C1478&gt;2011,AND(F1478&lt;=100,F1478&gt;25)),"Moderate: underrated new model with regular rotation",
             AND(E1478&lt;90,C1478&lt;2000,AND(F1478&lt;=100,F1478&gt;25)),"Moderate: underrated old model with regular rotation",
             AND(C1478&lt;=2011,F1478&lt;=25),"Low: not new model and bad rotation",
             AND(E1478&gt;110,AND(C1478&lt;=2011,C1478&gt;=2000),F1478&lt;=25),"Low: overrated regular model with bad rotation",
             AND(E1478&gt;110,C1478&lt;2011,AND(F1478&lt;=100,F1478&gt;25)),"Low: overrated regular model (not new) with regular rotation",
             AND(E1478&gt;110,C1478&gt;2011,F1478&lt;=25),"Low: overrated new model with bad rotation"
)</f>
        <v>Low: not new model and bad rotation</v>
      </c>
    </row>
    <row r="1479" spans="1:8" x14ac:dyDescent="0.3">
      <c r="A1479" t="s">
        <v>18</v>
      </c>
      <c r="B1479" t="s">
        <v>50</v>
      </c>
      <c r="C1479">
        <v>1998</v>
      </c>
      <c r="D1479">
        <v>1600</v>
      </c>
      <c r="E1479">
        <v>117.35241502683363</v>
      </c>
      <c r="F1479">
        <v>2</v>
      </c>
      <c r="H1479" t="str" cm="1">
        <f t="array" ref="H1479">_xlfn.IFS(
             AND(E1479&gt;110,C1479&gt;2011,F1479&gt;100),"High: overrated, new and good rotation",
             AND(E1479&lt;90,C1479&gt;2011,F1479&gt;100),"High: underrated, new and good rotation",
             AND(E1479&lt;90,C1479&lt;2011,F1479&gt;100),"High: underrated, not too new but good rotation",
             AND(E1479&lt;=110,C1479&gt;2011,F1479&lt;=25),"Critic: well priced/underrated and new, but bad rotation",
             AND(E1479&gt;110,F1479&gt;100),"Top Tier: premium vehicules that tend to be sold above market prices",
             AND(E1479&gt;=90,E1479&lt;=110,F1479&gt;25),"Moderate: fair price and regular to good rotation",
             AND(E1479&lt;90,AND(C1479&lt;=2011,C1479&gt;=2000),AND(F1479&lt;100,F1479&gt;25)),"Moderate: underrated regular model and regular rotation",
             AND(E1479&lt;90,C1479&gt;2011,AND(F1479&lt;=100,F1479&gt;25)),"Moderate: underrated new model with regular rotation",
             AND(E1479&lt;90,C1479&lt;2000,AND(F1479&lt;=100,F1479&gt;25)),"Moderate: underrated old model with regular rotation",
             AND(C1479&lt;=2011,F1479&lt;=25),"Low: not new model and bad rotation",
             AND(E1479&gt;110,AND(C1479&lt;=2011,C1479&gt;=2000),F1479&lt;=25),"Low: overrated regular model with bad rotation",
             AND(E1479&gt;110,C1479&lt;2011,AND(F1479&lt;=100,F1479&gt;25)),"Low: overrated regular model (not new) with regular rotation",
             AND(E1479&gt;110,C1479&gt;2011,F1479&lt;=25),"Low: overrated new model with bad rotation"
)</f>
        <v>Low: not new model and bad rotation</v>
      </c>
    </row>
    <row r="1480" spans="1:8" x14ac:dyDescent="0.3">
      <c r="A1480" t="s">
        <v>18</v>
      </c>
      <c r="B1480" t="s">
        <v>50</v>
      </c>
      <c r="C1480">
        <v>1999</v>
      </c>
      <c r="D1480">
        <v>400</v>
      </c>
      <c r="E1480">
        <v>50</v>
      </c>
      <c r="F1480">
        <v>1</v>
      </c>
      <c r="H1480" t="str" cm="1">
        <f t="array" ref="H1480">_xlfn.IFS(
             AND(E1480&gt;110,C1480&gt;2011,F1480&gt;100),"High: overrated, new and good rotation",
             AND(E1480&lt;90,C1480&gt;2011,F1480&gt;100),"High: underrated, new and good rotation",
             AND(E1480&lt;90,C1480&lt;2011,F1480&gt;100),"High: underrated, not too new but good rotation",
             AND(E1480&lt;=110,C1480&gt;2011,F1480&lt;=25),"Critic: well priced/underrated and new, but bad rotation",
             AND(E1480&gt;110,F1480&gt;100),"Top Tier: premium vehicules that tend to be sold above market prices",
             AND(E1480&gt;=90,E1480&lt;=110,F1480&gt;25),"Moderate: fair price and regular to good rotation",
             AND(E1480&lt;90,AND(C1480&lt;=2011,C1480&gt;=2000),AND(F1480&lt;100,F1480&gt;25)),"Moderate: underrated regular model and regular rotation",
             AND(E1480&lt;90,C1480&gt;2011,AND(F1480&lt;=100,F1480&gt;25)),"Moderate: underrated new model with regular rotation",
             AND(E1480&lt;90,C1480&lt;2000,AND(F1480&lt;=100,F1480&gt;25)),"Moderate: underrated old model with regular rotation",
             AND(C1480&lt;=2011,F1480&lt;=25),"Low: not new model and bad rotation",
             AND(E1480&gt;110,AND(C1480&lt;=2011,C1480&gt;=2000),F1480&lt;=25),"Low: overrated regular model with bad rotation",
             AND(E1480&gt;110,C1480&lt;2011,AND(F1480&lt;=100,F1480&gt;25)),"Low: overrated regular model (not new) with regular rotation",
             AND(E1480&gt;110,C1480&gt;2011,F1480&lt;=25),"Low: overrated new model with bad rotation"
)</f>
        <v>Low: not new model and bad rotation</v>
      </c>
    </row>
    <row r="1481" spans="1:8" x14ac:dyDescent="0.3">
      <c r="A1481" t="s">
        <v>18</v>
      </c>
      <c r="B1481" t="s">
        <v>50</v>
      </c>
      <c r="C1481">
        <v>2009</v>
      </c>
      <c r="D1481">
        <v>12200</v>
      </c>
      <c r="E1481">
        <v>114.55399061032865</v>
      </c>
      <c r="F1481">
        <v>1</v>
      </c>
      <c r="H1481" t="str" cm="1">
        <f t="array" ref="H1481">_xlfn.IFS(
             AND(E1481&gt;110,C1481&gt;2011,F1481&gt;100),"High: overrated, new and good rotation",
             AND(E1481&lt;90,C1481&gt;2011,F1481&gt;100),"High: underrated, new and good rotation",
             AND(E1481&lt;90,C1481&lt;2011,F1481&gt;100),"High: underrated, not too new but good rotation",
             AND(E1481&lt;=110,C1481&gt;2011,F1481&lt;=25),"Critic: well priced/underrated and new, but bad rotation",
             AND(E1481&gt;110,F1481&gt;100),"Top Tier: premium vehicules that tend to be sold above market prices",
             AND(E1481&gt;=90,E1481&lt;=110,F1481&gt;25),"Moderate: fair price and regular to good rotation",
             AND(E1481&lt;90,AND(C1481&lt;=2011,C1481&gt;=2000),AND(F1481&lt;100,F1481&gt;25)),"Moderate: underrated regular model and regular rotation",
             AND(E1481&lt;90,C1481&gt;2011,AND(F1481&lt;=100,F1481&gt;25)),"Moderate: underrated new model with regular rotation",
             AND(E1481&lt;90,C1481&lt;2000,AND(F1481&lt;=100,F1481&gt;25)),"Moderate: underrated old model with regular rotation",
             AND(C1481&lt;=2011,F1481&lt;=25),"Low: not new model and bad rotation",
             AND(E1481&gt;110,AND(C1481&lt;=2011,C1481&gt;=2000),F1481&lt;=25),"Low: overrated regular model with bad rotation",
             AND(E1481&gt;110,C1481&lt;2011,AND(F1481&lt;=100,F1481&gt;25)),"Low: overrated regular model (not new) with regular rotation",
             AND(E1481&gt;110,C1481&gt;2011,F1481&lt;=25),"Low: overrated new model with bad rotation"
)</f>
        <v>Low: not new model and bad rotation</v>
      </c>
    </row>
    <row r="1482" spans="1:8" x14ac:dyDescent="0.3">
      <c r="A1482" t="s">
        <v>18</v>
      </c>
      <c r="B1482" t="s">
        <v>304</v>
      </c>
      <c r="C1482">
        <v>2001</v>
      </c>
      <c r="D1482">
        <v>400</v>
      </c>
      <c r="E1482">
        <v>37.209302325581397</v>
      </c>
      <c r="F1482">
        <v>1</v>
      </c>
      <c r="H1482" t="str" cm="1">
        <f t="array" ref="H1482">_xlfn.IFS(
             AND(E1482&gt;110,C1482&gt;2011,F1482&gt;100),"High: overrated, new and good rotation",
             AND(E1482&lt;90,C1482&gt;2011,F1482&gt;100),"High: underrated, new and good rotation",
             AND(E1482&lt;90,C1482&lt;2011,F1482&gt;100),"High: underrated, not too new but good rotation",
             AND(E1482&lt;=110,C1482&gt;2011,F1482&lt;=25),"Critic: well priced/underrated and new, but bad rotation",
             AND(E1482&gt;110,F1482&gt;100),"Top Tier: premium vehicules that tend to be sold above market prices",
             AND(E1482&gt;=90,E1482&lt;=110,F1482&gt;25),"Moderate: fair price and regular to good rotation",
             AND(E1482&lt;90,AND(C1482&lt;=2011,C1482&gt;=2000),AND(F1482&lt;100,F1482&gt;25)),"Moderate: underrated regular model and regular rotation",
             AND(E1482&lt;90,C1482&gt;2011,AND(F1482&lt;=100,F1482&gt;25)),"Moderate: underrated new model with regular rotation",
             AND(E1482&lt;90,C1482&lt;2000,AND(F1482&lt;=100,F1482&gt;25)),"Moderate: underrated old model with regular rotation",
             AND(C1482&lt;=2011,F1482&lt;=25),"Low: not new model and bad rotation",
             AND(E1482&gt;110,AND(C1482&lt;=2011,C1482&gt;=2000),F1482&lt;=25),"Low: overrated regular model with bad rotation",
             AND(E1482&gt;110,C1482&lt;2011,AND(F1482&lt;=100,F1482&gt;25)),"Low: overrated regular model (not new) with regular rotation",
             AND(E1482&gt;110,C1482&gt;2011,F1482&lt;=25),"Low: overrated new model with bad rotation"
)</f>
        <v>Low: not new model and bad rotation</v>
      </c>
    </row>
    <row r="1483" spans="1:8" x14ac:dyDescent="0.3">
      <c r="A1483" t="s">
        <v>18</v>
      </c>
      <c r="B1483" t="s">
        <v>304</v>
      </c>
      <c r="C1483">
        <v>2002</v>
      </c>
      <c r="D1483">
        <v>850</v>
      </c>
      <c r="E1483">
        <v>51.515151515151516</v>
      </c>
      <c r="F1483">
        <v>1</v>
      </c>
      <c r="H1483" t="str" cm="1">
        <f t="array" ref="H1483">_xlfn.IFS(
             AND(E1483&gt;110,C1483&gt;2011,F1483&gt;100),"High: overrated, new and good rotation",
             AND(E1483&lt;90,C1483&gt;2011,F1483&gt;100),"High: underrated, new and good rotation",
             AND(E1483&lt;90,C1483&lt;2011,F1483&gt;100),"High: underrated, not too new but good rotation",
             AND(E1483&lt;=110,C1483&gt;2011,F1483&lt;=25),"Critic: well priced/underrated and new, but bad rotation",
             AND(E1483&gt;110,F1483&gt;100),"Top Tier: premium vehicules that tend to be sold above market prices",
             AND(E1483&gt;=90,E1483&lt;=110,F1483&gt;25),"Moderate: fair price and regular to good rotation",
             AND(E1483&lt;90,AND(C1483&lt;=2011,C1483&gt;=2000),AND(F1483&lt;100,F1483&gt;25)),"Moderate: underrated regular model and regular rotation",
             AND(E1483&lt;90,C1483&gt;2011,AND(F1483&lt;=100,F1483&gt;25)),"Moderate: underrated new model with regular rotation",
             AND(E1483&lt;90,C1483&lt;2000,AND(F1483&lt;=100,F1483&gt;25)),"Moderate: underrated old model with regular rotation",
             AND(C1483&lt;=2011,F1483&lt;=25),"Low: not new model and bad rotation",
             AND(E1483&gt;110,AND(C1483&lt;=2011,C1483&gt;=2000),F1483&lt;=25),"Low: overrated regular model with bad rotation",
             AND(E1483&gt;110,C1483&lt;2011,AND(F1483&lt;=100,F1483&gt;25)),"Low: overrated regular model (not new) with regular rotation",
             AND(E1483&gt;110,C1483&gt;2011,F1483&lt;=25),"Low: overrated new model with bad rotation"
)</f>
        <v>Low: not new model and bad rotation</v>
      </c>
    </row>
    <row r="1484" spans="1:8" x14ac:dyDescent="0.3">
      <c r="A1484" t="s">
        <v>18</v>
      </c>
      <c r="B1484" t="s">
        <v>304</v>
      </c>
      <c r="C1484">
        <v>2003</v>
      </c>
      <c r="D1484">
        <v>1610</v>
      </c>
      <c r="E1484">
        <v>76.791355174016743</v>
      </c>
      <c r="F1484">
        <v>5</v>
      </c>
      <c r="H1484" t="str" cm="1">
        <f t="array" ref="H1484">_xlfn.IFS(
             AND(E1484&gt;110,C1484&gt;2011,F1484&gt;100),"High: overrated, new and good rotation",
             AND(E1484&lt;90,C1484&gt;2011,F1484&gt;100),"High: underrated, new and good rotation",
             AND(E1484&lt;90,C1484&lt;2011,F1484&gt;100),"High: underrated, not too new but good rotation",
             AND(E1484&lt;=110,C1484&gt;2011,F1484&lt;=25),"Critic: well priced/underrated and new, but bad rotation",
             AND(E1484&gt;110,F1484&gt;100),"Top Tier: premium vehicules that tend to be sold above market prices",
             AND(E1484&gt;=90,E1484&lt;=110,F1484&gt;25),"Moderate: fair price and regular to good rotation",
             AND(E1484&lt;90,AND(C1484&lt;=2011,C1484&gt;=2000),AND(F1484&lt;100,F1484&gt;25)),"Moderate: underrated regular model and regular rotation",
             AND(E1484&lt;90,C1484&gt;2011,AND(F1484&lt;=100,F1484&gt;25)),"Moderate: underrated new model with regular rotation",
             AND(E1484&lt;90,C1484&lt;2000,AND(F1484&lt;=100,F1484&gt;25)),"Moderate: underrated old model with regular rotation",
             AND(C1484&lt;=2011,F1484&lt;=25),"Low: not new model and bad rotation",
             AND(E1484&gt;110,AND(C1484&lt;=2011,C1484&gt;=2000),F1484&lt;=25),"Low: overrated regular model with bad rotation",
             AND(E1484&gt;110,C1484&lt;2011,AND(F1484&lt;=100,F1484&gt;25)),"Low: overrated regular model (not new) with regular rotation",
             AND(E1484&gt;110,C1484&gt;2011,F1484&lt;=25),"Low: overrated new model with bad rotation"
)</f>
        <v>Low: not new model and bad rotation</v>
      </c>
    </row>
    <row r="1485" spans="1:8" x14ac:dyDescent="0.3">
      <c r="A1485" t="s">
        <v>18</v>
      </c>
      <c r="B1485" t="s">
        <v>305</v>
      </c>
      <c r="C1485">
        <v>1995</v>
      </c>
      <c r="D1485">
        <v>500</v>
      </c>
      <c r="E1485">
        <v>125</v>
      </c>
      <c r="F1485">
        <v>1</v>
      </c>
      <c r="H1485" t="str" cm="1">
        <f t="array" ref="H1485">_xlfn.IFS(
             AND(E1485&gt;110,C1485&gt;2011,F1485&gt;100),"High: overrated, new and good rotation",
             AND(E1485&lt;90,C1485&gt;2011,F1485&gt;100),"High: underrated, new and good rotation",
             AND(E1485&lt;90,C1485&lt;2011,F1485&gt;100),"High: underrated, not too new but good rotation",
             AND(E1485&lt;=110,C1485&gt;2011,F1485&lt;=25),"Critic: well priced/underrated and new, but bad rotation",
             AND(E1485&gt;110,F1485&gt;100),"Top Tier: premium vehicules that tend to be sold above market prices",
             AND(E1485&gt;=90,E1485&lt;=110,F1485&gt;25),"Moderate: fair price and regular to good rotation",
             AND(E1485&lt;90,AND(C1485&lt;=2011,C1485&gt;=2000),AND(F1485&lt;100,F1485&gt;25)),"Moderate: underrated regular model and regular rotation",
             AND(E1485&lt;90,C1485&gt;2011,AND(F1485&lt;=100,F1485&gt;25)),"Moderate: underrated new model with regular rotation",
             AND(E1485&lt;90,C1485&lt;2000,AND(F1485&lt;=100,F1485&gt;25)),"Moderate: underrated old model with regular rotation",
             AND(C1485&lt;=2011,F1485&lt;=25),"Low: not new model and bad rotation",
             AND(E1485&gt;110,AND(C1485&lt;=2011,C1485&gt;=2000),F1485&lt;=25),"Low: overrated regular model with bad rotation",
             AND(E1485&gt;110,C1485&lt;2011,AND(F1485&lt;=100,F1485&gt;25)),"Low: overrated regular model (not new) with regular rotation",
             AND(E1485&gt;110,C1485&gt;2011,F1485&lt;=25),"Low: overrated new model with bad rotation"
)</f>
        <v>Low: not new model and bad rotation</v>
      </c>
    </row>
    <row r="1486" spans="1:8" x14ac:dyDescent="0.3">
      <c r="A1486" t="s">
        <v>18</v>
      </c>
      <c r="B1486" t="s">
        <v>305</v>
      </c>
      <c r="C1486">
        <v>1996</v>
      </c>
      <c r="D1486">
        <v>1247.2222222222222</v>
      </c>
      <c r="E1486">
        <v>108.68731815687197</v>
      </c>
      <c r="F1486">
        <v>9</v>
      </c>
      <c r="H1486" t="str" cm="1">
        <f t="array" ref="H1486">_xlfn.IFS(
             AND(E1486&gt;110,C1486&gt;2011,F1486&gt;100),"High: overrated, new and good rotation",
             AND(E1486&lt;90,C1486&gt;2011,F1486&gt;100),"High: underrated, new and good rotation",
             AND(E1486&lt;90,C1486&lt;2011,F1486&gt;100),"High: underrated, not too new but good rotation",
             AND(E1486&lt;=110,C1486&gt;2011,F1486&lt;=25),"Critic: well priced/underrated and new, but bad rotation",
             AND(E1486&gt;110,F1486&gt;100),"Top Tier: premium vehicules that tend to be sold above market prices",
             AND(E1486&gt;=90,E1486&lt;=110,F1486&gt;25),"Moderate: fair price and regular to good rotation",
             AND(E1486&lt;90,AND(C1486&lt;=2011,C1486&gt;=2000),AND(F1486&lt;100,F1486&gt;25)),"Moderate: underrated regular model and regular rotation",
             AND(E1486&lt;90,C1486&gt;2011,AND(F1486&lt;=100,F1486&gt;25)),"Moderate: underrated new model with regular rotation",
             AND(E1486&lt;90,C1486&lt;2000,AND(F1486&lt;=100,F1486&gt;25)),"Moderate: underrated old model with regular rotation",
             AND(C1486&lt;=2011,F1486&lt;=25),"Low: not new model and bad rotation",
             AND(E1486&gt;110,AND(C1486&lt;=2011,C1486&gt;=2000),F1486&lt;=25),"Low: overrated regular model with bad rotation",
             AND(E1486&gt;110,C1486&lt;2011,AND(F1486&lt;=100,F1486&gt;25)),"Low: overrated regular model (not new) with regular rotation",
             AND(E1486&gt;110,C1486&gt;2011,F1486&lt;=25),"Low: overrated new model with bad rotation"
)</f>
        <v>Low: not new model and bad rotation</v>
      </c>
    </row>
    <row r="1487" spans="1:8" x14ac:dyDescent="0.3">
      <c r="A1487" t="s">
        <v>18</v>
      </c>
      <c r="B1487" t="s">
        <v>305</v>
      </c>
      <c r="C1487">
        <v>1997</v>
      </c>
      <c r="D1487">
        <v>1345.8333333333333</v>
      </c>
      <c r="E1487">
        <v>118.94649651526591</v>
      </c>
      <c r="F1487">
        <v>12</v>
      </c>
      <c r="H1487" t="str" cm="1">
        <f t="array" ref="H1487">_xlfn.IFS(
             AND(E1487&gt;110,C1487&gt;2011,F1487&gt;100),"High: overrated, new and good rotation",
             AND(E1487&lt;90,C1487&gt;2011,F1487&gt;100),"High: underrated, new and good rotation",
             AND(E1487&lt;90,C1487&lt;2011,F1487&gt;100),"High: underrated, not too new but good rotation",
             AND(E1487&lt;=110,C1487&gt;2011,F1487&lt;=25),"Critic: well priced/underrated and new, but bad rotation",
             AND(E1487&gt;110,F1487&gt;100),"Top Tier: premium vehicules that tend to be sold above market prices",
             AND(E1487&gt;=90,E1487&lt;=110,F1487&gt;25),"Moderate: fair price and regular to good rotation",
             AND(E1487&lt;90,AND(C1487&lt;=2011,C1487&gt;=2000),AND(F1487&lt;100,F1487&gt;25)),"Moderate: underrated regular model and regular rotation",
             AND(E1487&lt;90,C1487&gt;2011,AND(F1487&lt;=100,F1487&gt;25)),"Moderate: underrated new model with regular rotation",
             AND(E1487&lt;90,C1487&lt;2000,AND(F1487&lt;=100,F1487&gt;25)),"Moderate: underrated old model with regular rotation",
             AND(C1487&lt;=2011,F1487&lt;=25),"Low: not new model and bad rotation",
             AND(E1487&gt;110,AND(C1487&lt;=2011,C1487&gt;=2000),F1487&lt;=25),"Low: overrated regular model with bad rotation",
             AND(E1487&gt;110,C1487&lt;2011,AND(F1487&lt;=100,F1487&gt;25)),"Low: overrated regular model (not new) with regular rotation",
             AND(E1487&gt;110,C1487&gt;2011,F1487&lt;=25),"Low: overrated new model with bad rotation"
)</f>
        <v>Low: not new model and bad rotation</v>
      </c>
    </row>
    <row r="1488" spans="1:8" x14ac:dyDescent="0.3">
      <c r="A1488" t="s">
        <v>18</v>
      </c>
      <c r="B1488" t="s">
        <v>305</v>
      </c>
      <c r="C1488">
        <v>1998</v>
      </c>
      <c r="D1488">
        <v>881.81818181818187</v>
      </c>
      <c r="E1488">
        <v>90.699254356482228</v>
      </c>
      <c r="F1488">
        <v>11</v>
      </c>
      <c r="H1488" t="str" cm="1">
        <f t="array" ref="H1488">_xlfn.IFS(
             AND(E1488&gt;110,C1488&gt;2011,F1488&gt;100),"High: overrated, new and good rotation",
             AND(E1488&lt;90,C1488&gt;2011,F1488&gt;100),"High: underrated, new and good rotation",
             AND(E1488&lt;90,C1488&lt;2011,F1488&gt;100),"High: underrated, not too new but good rotation",
             AND(E1488&lt;=110,C1488&gt;2011,F1488&lt;=25),"Critic: well priced/underrated and new, but bad rotation",
             AND(E1488&gt;110,F1488&gt;100),"Top Tier: premium vehicules that tend to be sold above market prices",
             AND(E1488&gt;=90,E1488&lt;=110,F1488&gt;25),"Moderate: fair price and regular to good rotation",
             AND(E1488&lt;90,AND(C1488&lt;=2011,C1488&gt;=2000),AND(F1488&lt;100,F1488&gt;25)),"Moderate: underrated regular model and regular rotation",
             AND(E1488&lt;90,C1488&gt;2011,AND(F1488&lt;=100,F1488&gt;25)),"Moderate: underrated new model with regular rotation",
             AND(E1488&lt;90,C1488&lt;2000,AND(F1488&lt;=100,F1488&gt;25)),"Moderate: underrated old model with regular rotation",
             AND(C1488&lt;=2011,F1488&lt;=25),"Low: not new model and bad rotation",
             AND(E1488&gt;110,AND(C1488&lt;=2011,C1488&gt;=2000),F1488&lt;=25),"Low: overrated regular model with bad rotation",
             AND(E1488&gt;110,C1488&lt;2011,AND(F1488&lt;=100,F1488&gt;25)),"Low: overrated regular model (not new) with regular rotation",
             AND(E1488&gt;110,C1488&gt;2011,F1488&lt;=25),"Low: overrated new model with bad rotation"
)</f>
        <v>Low: not new model and bad rotation</v>
      </c>
    </row>
    <row r="1489" spans="1:8" x14ac:dyDescent="0.3">
      <c r="A1489" t="s">
        <v>18</v>
      </c>
      <c r="B1489" t="s">
        <v>305</v>
      </c>
      <c r="C1489">
        <v>1999</v>
      </c>
      <c r="D1489">
        <v>1618.75</v>
      </c>
      <c r="E1489">
        <v>102.69501857235865</v>
      </c>
      <c r="F1489">
        <v>16</v>
      </c>
      <c r="H1489" t="str" cm="1">
        <f t="array" ref="H1489">_xlfn.IFS(
             AND(E1489&gt;110,C1489&gt;2011,F1489&gt;100),"High: overrated, new and good rotation",
             AND(E1489&lt;90,C1489&gt;2011,F1489&gt;100),"High: underrated, new and good rotation",
             AND(E1489&lt;90,C1489&lt;2011,F1489&gt;100),"High: underrated, not too new but good rotation",
             AND(E1489&lt;=110,C1489&gt;2011,F1489&lt;=25),"Critic: well priced/underrated and new, but bad rotation",
             AND(E1489&gt;110,F1489&gt;100),"Top Tier: premium vehicules that tend to be sold above market prices",
             AND(E1489&gt;=90,E1489&lt;=110,F1489&gt;25),"Moderate: fair price and regular to good rotation",
             AND(E1489&lt;90,AND(C1489&lt;=2011,C1489&gt;=2000),AND(F1489&lt;100,F1489&gt;25)),"Moderate: underrated regular model and regular rotation",
             AND(E1489&lt;90,C1489&gt;2011,AND(F1489&lt;=100,F1489&gt;25)),"Moderate: underrated new model with regular rotation",
             AND(E1489&lt;90,C1489&lt;2000,AND(F1489&lt;=100,F1489&gt;25)),"Moderate: underrated old model with regular rotation",
             AND(C1489&lt;=2011,F1489&lt;=25),"Low: not new model and bad rotation",
             AND(E1489&gt;110,AND(C1489&lt;=2011,C1489&gt;=2000),F1489&lt;=25),"Low: overrated regular model with bad rotation",
             AND(E1489&gt;110,C1489&lt;2011,AND(F1489&lt;=100,F1489&gt;25)),"Low: overrated regular model (not new) with regular rotation",
             AND(E1489&gt;110,C1489&gt;2011,F1489&lt;=25),"Low: overrated new model with bad rotation"
)</f>
        <v>Low: not new model and bad rotation</v>
      </c>
    </row>
    <row r="1490" spans="1:8" x14ac:dyDescent="0.3">
      <c r="A1490" t="s">
        <v>18</v>
      </c>
      <c r="B1490" t="s">
        <v>305</v>
      </c>
      <c r="C1490">
        <v>2000</v>
      </c>
      <c r="D1490">
        <v>1400</v>
      </c>
      <c r="E1490">
        <v>79.838709677419359</v>
      </c>
      <c r="F1490">
        <v>2</v>
      </c>
      <c r="H1490" t="str" cm="1">
        <f t="array" ref="H1490">_xlfn.IFS(
             AND(E1490&gt;110,C1490&gt;2011,F1490&gt;100),"High: overrated, new and good rotation",
             AND(E1490&lt;90,C1490&gt;2011,F1490&gt;100),"High: underrated, new and good rotation",
             AND(E1490&lt;90,C1490&lt;2011,F1490&gt;100),"High: underrated, not too new but good rotation",
             AND(E1490&lt;=110,C1490&gt;2011,F1490&lt;=25),"Critic: well priced/underrated and new, but bad rotation",
             AND(E1490&gt;110,F1490&gt;100),"Top Tier: premium vehicules that tend to be sold above market prices",
             AND(E1490&gt;=90,E1490&lt;=110,F1490&gt;25),"Moderate: fair price and regular to good rotation",
             AND(E1490&lt;90,AND(C1490&lt;=2011,C1490&gt;=2000),AND(F1490&lt;100,F1490&gt;25)),"Moderate: underrated regular model and regular rotation",
             AND(E1490&lt;90,C1490&gt;2011,AND(F1490&lt;=100,F1490&gt;25)),"Moderate: underrated new model with regular rotation",
             AND(E1490&lt;90,C1490&lt;2000,AND(F1490&lt;=100,F1490&gt;25)),"Moderate: underrated old model with regular rotation",
             AND(C1490&lt;=2011,F1490&lt;=25),"Low: not new model and bad rotation",
             AND(E1490&gt;110,AND(C1490&lt;=2011,C1490&gt;=2000),F1490&lt;=25),"Low: overrated regular model with bad rotation",
             AND(E1490&gt;110,C1490&lt;2011,AND(F1490&lt;=100,F1490&gt;25)),"Low: overrated regular model (not new) with regular rotation",
             AND(E1490&gt;110,C1490&gt;2011,F1490&lt;=25),"Low: overrated new model with bad rotation"
)</f>
        <v>Low: not new model and bad rotation</v>
      </c>
    </row>
    <row r="1491" spans="1:8" x14ac:dyDescent="0.3">
      <c r="A1491" t="s">
        <v>18</v>
      </c>
      <c r="B1491" t="s">
        <v>305</v>
      </c>
      <c r="C1491">
        <v>2001</v>
      </c>
      <c r="D1491">
        <v>1359.090909090909</v>
      </c>
      <c r="E1491">
        <v>81.987408344551739</v>
      </c>
      <c r="F1491">
        <v>11</v>
      </c>
      <c r="H1491" t="str" cm="1">
        <f t="array" ref="H1491">_xlfn.IFS(
             AND(E1491&gt;110,C1491&gt;2011,F1491&gt;100),"High: overrated, new and good rotation",
             AND(E1491&lt;90,C1491&gt;2011,F1491&gt;100),"High: underrated, new and good rotation",
             AND(E1491&lt;90,C1491&lt;2011,F1491&gt;100),"High: underrated, not too new but good rotation",
             AND(E1491&lt;=110,C1491&gt;2011,F1491&lt;=25),"Critic: well priced/underrated and new, but bad rotation",
             AND(E1491&gt;110,F1491&gt;100),"Top Tier: premium vehicules that tend to be sold above market prices",
             AND(E1491&gt;=90,E1491&lt;=110,F1491&gt;25),"Moderate: fair price and regular to good rotation",
             AND(E1491&lt;90,AND(C1491&lt;=2011,C1491&gt;=2000),AND(F1491&lt;100,F1491&gt;25)),"Moderate: underrated regular model and regular rotation",
             AND(E1491&lt;90,C1491&gt;2011,AND(F1491&lt;=100,F1491&gt;25)),"Moderate: underrated new model with regular rotation",
             AND(E1491&lt;90,C1491&lt;2000,AND(F1491&lt;=100,F1491&gt;25)),"Moderate: underrated old model with regular rotation",
             AND(C1491&lt;=2011,F1491&lt;=25),"Low: not new model and bad rotation",
             AND(E1491&gt;110,AND(C1491&lt;=2011,C1491&gt;=2000),F1491&lt;=25),"Low: overrated regular model with bad rotation",
             AND(E1491&gt;110,C1491&lt;2011,AND(F1491&lt;=100,F1491&gt;25)),"Low: overrated regular model (not new) with regular rotation",
             AND(E1491&gt;110,C1491&gt;2011,F1491&lt;=25),"Low: overrated new model with bad rotation"
)</f>
        <v>Low: not new model and bad rotation</v>
      </c>
    </row>
    <row r="1492" spans="1:8" x14ac:dyDescent="0.3">
      <c r="A1492" t="s">
        <v>18</v>
      </c>
      <c r="B1492" t="s">
        <v>305</v>
      </c>
      <c r="C1492">
        <v>2003</v>
      </c>
      <c r="D1492">
        <v>4236.1111111111113</v>
      </c>
      <c r="E1492">
        <v>91.348158138041697</v>
      </c>
      <c r="F1492">
        <v>180</v>
      </c>
      <c r="H1492" t="str" cm="1">
        <f t="array" ref="H1492">_xlfn.IFS(
             AND(E1492&gt;110,C1492&gt;2011,F1492&gt;100),"High: overrated, new and good rotation",
             AND(E1492&lt;90,C1492&gt;2011,F1492&gt;100),"High: underrated, new and good rotation",
             AND(E1492&lt;90,C1492&lt;2011,F1492&gt;100),"High: underrated, not too new but good rotation",
             AND(E1492&lt;=110,C1492&gt;2011,F1492&lt;=25),"Critic: well priced/underrated and new, but bad rotation",
             AND(E1492&gt;110,F1492&gt;100),"Top Tier: premium vehicules that tend to be sold above market prices",
             AND(E1492&gt;=90,E1492&lt;=110,F1492&gt;25),"Moderate: fair price and regular to good rotation",
             AND(E1492&lt;90,AND(C1492&lt;=2011,C1492&gt;=2000),AND(F1492&lt;100,F1492&gt;25)),"Moderate: underrated regular model and regular rotation",
             AND(E1492&lt;90,C1492&gt;2011,AND(F1492&lt;=100,F1492&gt;25)),"Moderate: underrated new model with regular rotation",
             AND(E1492&lt;90,C1492&lt;2000,AND(F1492&lt;=100,F1492&gt;25)),"Moderate: underrated old model with regular rotation",
             AND(C1492&lt;=2011,F1492&lt;=25),"Low: not new model and bad rotation",
             AND(E1492&gt;110,AND(C1492&lt;=2011,C1492&gt;=2000),F1492&lt;=25),"Low: overrated regular model with bad rotation",
             AND(E1492&gt;110,C1492&lt;2011,AND(F1492&lt;=100,F1492&gt;25)),"Low: overrated regular model (not new) with regular rotation",
             AND(E1492&gt;110,C1492&gt;2011,F1492&lt;=25),"Low: overrated new model with bad rotation"
)</f>
        <v>Moderate: fair price and regular to good rotation</v>
      </c>
    </row>
    <row r="1493" spans="1:8" x14ac:dyDescent="0.3">
      <c r="A1493" t="s">
        <v>18</v>
      </c>
      <c r="B1493" t="s">
        <v>305</v>
      </c>
      <c r="C1493">
        <v>2004</v>
      </c>
      <c r="D1493">
        <v>5870.9302325581393</v>
      </c>
      <c r="E1493">
        <v>92.542054243204447</v>
      </c>
      <c r="F1493">
        <v>301</v>
      </c>
      <c r="H1493" t="str" cm="1">
        <f t="array" ref="H1493">_xlfn.IFS(
             AND(E1493&gt;110,C1493&gt;2011,F1493&gt;100),"High: overrated, new and good rotation",
             AND(E1493&lt;90,C1493&gt;2011,F1493&gt;100),"High: underrated, new and good rotation",
             AND(E1493&lt;90,C1493&lt;2011,F1493&gt;100),"High: underrated, not too new but good rotation",
             AND(E1493&lt;=110,C1493&gt;2011,F1493&lt;=25),"Critic: well priced/underrated and new, but bad rotation",
             AND(E1493&gt;110,F1493&gt;100),"Top Tier: premium vehicules that tend to be sold above market prices",
             AND(E1493&gt;=90,E1493&lt;=110,F1493&gt;25),"Moderate: fair price and regular to good rotation",
             AND(E1493&lt;90,AND(C1493&lt;=2011,C1493&gt;=2000),AND(F1493&lt;100,F1493&gt;25)),"Moderate: underrated regular model and regular rotation",
             AND(E1493&lt;90,C1493&gt;2011,AND(F1493&lt;=100,F1493&gt;25)),"Moderate: underrated new model with regular rotation",
             AND(E1493&lt;90,C1493&lt;2000,AND(F1493&lt;=100,F1493&gt;25)),"Moderate: underrated old model with regular rotation",
             AND(C1493&lt;=2011,F1493&lt;=25),"Low: not new model and bad rotation",
             AND(E1493&gt;110,AND(C1493&lt;=2011,C1493&gt;=2000),F1493&lt;=25),"Low: overrated regular model with bad rotation",
             AND(E1493&gt;110,C1493&lt;2011,AND(F1493&lt;=100,F1493&gt;25)),"Low: overrated regular model (not new) with regular rotation",
             AND(E1493&gt;110,C1493&gt;2011,F1493&lt;=25),"Low: overrated new model with bad rotation"
)</f>
        <v>Moderate: fair price and regular to good rotation</v>
      </c>
    </row>
    <row r="1494" spans="1:8" x14ac:dyDescent="0.3">
      <c r="A1494" t="s">
        <v>18</v>
      </c>
      <c r="B1494" t="s">
        <v>305</v>
      </c>
      <c r="C1494">
        <v>2005</v>
      </c>
      <c r="D1494">
        <v>7483.5311572700293</v>
      </c>
      <c r="E1494">
        <v>95.641451962652269</v>
      </c>
      <c r="F1494">
        <v>337</v>
      </c>
      <c r="H1494" t="str" cm="1">
        <f t="array" ref="H1494">_xlfn.IFS(
             AND(E1494&gt;110,C1494&gt;2011,F1494&gt;100),"High: overrated, new and good rotation",
             AND(E1494&lt;90,C1494&gt;2011,F1494&gt;100),"High: underrated, new and good rotation",
             AND(E1494&lt;90,C1494&lt;2011,F1494&gt;100),"High: underrated, not too new but good rotation",
             AND(E1494&lt;=110,C1494&gt;2011,F1494&lt;=25),"Critic: well priced/underrated and new, but bad rotation",
             AND(E1494&gt;110,F1494&gt;100),"Top Tier: premium vehicules that tend to be sold above market prices",
             AND(E1494&gt;=90,E1494&lt;=110,F1494&gt;25),"Moderate: fair price and regular to good rotation",
             AND(E1494&lt;90,AND(C1494&lt;=2011,C1494&gt;=2000),AND(F1494&lt;100,F1494&gt;25)),"Moderate: underrated regular model and regular rotation",
             AND(E1494&lt;90,C1494&gt;2011,AND(F1494&lt;=100,F1494&gt;25)),"Moderate: underrated new model with regular rotation",
             AND(E1494&lt;90,C1494&lt;2000,AND(F1494&lt;=100,F1494&gt;25)),"Moderate: underrated old model with regular rotation",
             AND(C1494&lt;=2011,F1494&lt;=25),"Low: not new model and bad rotation",
             AND(E1494&gt;110,AND(C1494&lt;=2011,C1494&gt;=2000),F1494&lt;=25),"Low: overrated regular model with bad rotation",
             AND(E1494&gt;110,C1494&lt;2011,AND(F1494&lt;=100,F1494&gt;25)),"Low: overrated regular model (not new) with regular rotation",
             AND(E1494&gt;110,C1494&gt;2011,F1494&lt;=25),"Low: overrated new model with bad rotation"
)</f>
        <v>Moderate: fair price and regular to good rotation</v>
      </c>
    </row>
    <row r="1495" spans="1:8" x14ac:dyDescent="0.3">
      <c r="A1495" t="s">
        <v>18</v>
      </c>
      <c r="B1495" t="s">
        <v>305</v>
      </c>
      <c r="C1495">
        <v>2006</v>
      </c>
      <c r="D1495">
        <v>8326.9672131147545</v>
      </c>
      <c r="E1495">
        <v>96.774719057843143</v>
      </c>
      <c r="F1495">
        <v>305</v>
      </c>
      <c r="H1495" t="str" cm="1">
        <f t="array" ref="H1495">_xlfn.IFS(
             AND(E1495&gt;110,C1495&gt;2011,F1495&gt;100),"High: overrated, new and good rotation",
             AND(E1495&lt;90,C1495&gt;2011,F1495&gt;100),"High: underrated, new and good rotation",
             AND(E1495&lt;90,C1495&lt;2011,F1495&gt;100),"High: underrated, not too new but good rotation",
             AND(E1495&lt;=110,C1495&gt;2011,F1495&lt;=25),"Critic: well priced/underrated and new, but bad rotation",
             AND(E1495&gt;110,F1495&gt;100),"Top Tier: premium vehicules that tend to be sold above market prices",
             AND(E1495&gt;=90,E1495&lt;=110,F1495&gt;25),"Moderate: fair price and regular to good rotation",
             AND(E1495&lt;90,AND(C1495&lt;=2011,C1495&gt;=2000),AND(F1495&lt;100,F1495&gt;25)),"Moderate: underrated regular model and regular rotation",
             AND(E1495&lt;90,C1495&gt;2011,AND(F1495&lt;=100,F1495&gt;25)),"Moderate: underrated new model with regular rotation",
             AND(E1495&lt;90,C1495&lt;2000,AND(F1495&lt;=100,F1495&gt;25)),"Moderate: underrated old model with regular rotation",
             AND(C1495&lt;=2011,F1495&lt;=25),"Low: not new model and bad rotation",
             AND(E1495&gt;110,AND(C1495&lt;=2011,C1495&gt;=2000),F1495&lt;=25),"Low: overrated regular model with bad rotation",
             AND(E1495&gt;110,C1495&lt;2011,AND(F1495&lt;=100,F1495&gt;25)),"Low: overrated regular model (not new) with regular rotation",
             AND(E1495&gt;110,C1495&gt;2011,F1495&lt;=25),"Low: overrated new model with bad rotation"
)</f>
        <v>Moderate: fair price and regular to good rotation</v>
      </c>
    </row>
    <row r="1496" spans="1:8" x14ac:dyDescent="0.3">
      <c r="A1496" t="s">
        <v>18</v>
      </c>
      <c r="B1496" t="s">
        <v>305</v>
      </c>
      <c r="C1496">
        <v>2007</v>
      </c>
      <c r="D1496">
        <v>12662.5</v>
      </c>
      <c r="E1496">
        <v>100.19457565598022</v>
      </c>
      <c r="F1496">
        <v>8</v>
      </c>
      <c r="H1496" t="str" cm="1">
        <f t="array" ref="H1496">_xlfn.IFS(
             AND(E1496&gt;110,C1496&gt;2011,F1496&gt;100),"High: overrated, new and good rotation",
             AND(E1496&lt;90,C1496&gt;2011,F1496&gt;100),"High: underrated, new and good rotation",
             AND(E1496&lt;90,C1496&lt;2011,F1496&gt;100),"High: underrated, not too new but good rotation",
             AND(E1496&lt;=110,C1496&gt;2011,F1496&lt;=25),"Critic: well priced/underrated and new, but bad rotation",
             AND(E1496&gt;110,F1496&gt;100),"Top Tier: premium vehicules that tend to be sold above market prices",
             AND(E1496&gt;=90,E1496&lt;=110,F1496&gt;25),"Moderate: fair price and regular to good rotation",
             AND(E1496&lt;90,AND(C1496&lt;=2011,C1496&gt;=2000),AND(F1496&lt;100,F1496&gt;25)),"Moderate: underrated regular model and regular rotation",
             AND(E1496&lt;90,C1496&gt;2011,AND(F1496&lt;=100,F1496&gt;25)),"Moderate: underrated new model with regular rotation",
             AND(E1496&lt;90,C1496&lt;2000,AND(F1496&lt;=100,F1496&gt;25)),"Moderate: underrated old model with regular rotation",
             AND(C1496&lt;=2011,F1496&lt;=25),"Low: not new model and bad rotation",
             AND(E1496&gt;110,AND(C1496&lt;=2011,C1496&gt;=2000),F1496&lt;=25),"Low: overrated regular model with bad rotation",
             AND(E1496&gt;110,C1496&lt;2011,AND(F1496&lt;=100,F1496&gt;25)),"Low: overrated regular model (not new) with regular rotation",
             AND(E1496&gt;110,C1496&gt;2011,F1496&lt;=25),"Low: overrated new model with bad rotation"
)</f>
        <v>Low: not new model and bad rotation</v>
      </c>
    </row>
    <row r="1497" spans="1:8" x14ac:dyDescent="0.3">
      <c r="A1497" t="s">
        <v>18</v>
      </c>
      <c r="B1497" t="s">
        <v>305</v>
      </c>
      <c r="C1497">
        <v>2008</v>
      </c>
      <c r="D1497">
        <v>11216.919739696312</v>
      </c>
      <c r="E1497">
        <v>95.743222909462091</v>
      </c>
      <c r="F1497">
        <v>461</v>
      </c>
      <c r="H1497" t="str" cm="1">
        <f t="array" ref="H1497">_xlfn.IFS(
             AND(E1497&gt;110,C1497&gt;2011,F1497&gt;100),"High: overrated, new and good rotation",
             AND(E1497&lt;90,C1497&gt;2011,F1497&gt;100),"High: underrated, new and good rotation",
             AND(E1497&lt;90,C1497&lt;2011,F1497&gt;100),"High: underrated, not too new but good rotation",
             AND(E1497&lt;=110,C1497&gt;2011,F1497&lt;=25),"Critic: well priced/underrated and new, but bad rotation",
             AND(E1497&gt;110,F1497&gt;100),"Top Tier: premium vehicules that tend to be sold above market prices",
             AND(E1497&gt;=90,E1497&lt;=110,F1497&gt;25),"Moderate: fair price and regular to good rotation",
             AND(E1497&lt;90,AND(C1497&lt;=2011,C1497&gt;=2000),AND(F1497&lt;100,F1497&gt;25)),"Moderate: underrated regular model and regular rotation",
             AND(E1497&lt;90,C1497&gt;2011,AND(F1497&lt;=100,F1497&gt;25)),"Moderate: underrated new model with regular rotation",
             AND(E1497&lt;90,C1497&lt;2000,AND(F1497&lt;=100,F1497&gt;25)),"Moderate: underrated old model with regular rotation",
             AND(C1497&lt;=2011,F1497&lt;=25),"Low: not new model and bad rotation",
             AND(E1497&gt;110,AND(C1497&lt;=2011,C1497&gt;=2000),F1497&lt;=25),"Low: overrated regular model with bad rotation",
             AND(E1497&gt;110,C1497&lt;2011,AND(F1497&lt;=100,F1497&gt;25)),"Low: overrated regular model (not new) with regular rotation",
             AND(E1497&gt;110,C1497&gt;2011,F1497&lt;=25),"Low: overrated new model with bad rotation"
)</f>
        <v>Moderate: fair price and regular to good rotation</v>
      </c>
    </row>
    <row r="1498" spans="1:8" x14ac:dyDescent="0.3">
      <c r="A1498" t="s">
        <v>18</v>
      </c>
      <c r="B1498" t="s">
        <v>305</v>
      </c>
      <c r="C1498">
        <v>2009</v>
      </c>
      <c r="D1498">
        <v>13662.213740458015</v>
      </c>
      <c r="E1498">
        <v>98.272633588480986</v>
      </c>
      <c r="F1498">
        <v>131</v>
      </c>
      <c r="H1498" t="str" cm="1">
        <f t="array" ref="H1498">_xlfn.IFS(
             AND(E1498&gt;110,C1498&gt;2011,F1498&gt;100),"High: overrated, new and good rotation",
             AND(E1498&lt;90,C1498&gt;2011,F1498&gt;100),"High: underrated, new and good rotation",
             AND(E1498&lt;90,C1498&lt;2011,F1498&gt;100),"High: underrated, not too new but good rotation",
             AND(E1498&lt;=110,C1498&gt;2011,F1498&lt;=25),"Critic: well priced/underrated and new, but bad rotation",
             AND(E1498&gt;110,F1498&gt;100),"Top Tier: premium vehicules that tend to be sold above market prices",
             AND(E1498&gt;=90,E1498&lt;=110,F1498&gt;25),"Moderate: fair price and regular to good rotation",
             AND(E1498&lt;90,AND(C1498&lt;=2011,C1498&gt;=2000),AND(F1498&lt;100,F1498&gt;25)),"Moderate: underrated regular model and regular rotation",
             AND(E1498&lt;90,C1498&gt;2011,AND(F1498&lt;=100,F1498&gt;25)),"Moderate: underrated new model with regular rotation",
             AND(E1498&lt;90,C1498&lt;2000,AND(F1498&lt;=100,F1498&gt;25)),"Moderate: underrated old model with regular rotation",
             AND(C1498&lt;=2011,F1498&lt;=25),"Low: not new model and bad rotation",
             AND(E1498&gt;110,AND(C1498&lt;=2011,C1498&gt;=2000),F1498&lt;=25),"Low: overrated regular model with bad rotation",
             AND(E1498&gt;110,C1498&lt;2011,AND(F1498&lt;=100,F1498&gt;25)),"Low: overrated regular model (not new) with regular rotation",
             AND(E1498&gt;110,C1498&gt;2011,F1498&lt;=25),"Low: overrated new model with bad rotation"
)</f>
        <v>Moderate: fair price and regular to good rotation</v>
      </c>
    </row>
    <row r="1499" spans="1:8" x14ac:dyDescent="0.3">
      <c r="A1499" t="s">
        <v>18</v>
      </c>
      <c r="B1499" t="s">
        <v>305</v>
      </c>
      <c r="C1499">
        <v>2010</v>
      </c>
      <c r="D1499">
        <v>16743.75</v>
      </c>
      <c r="E1499">
        <v>98.440568387743198</v>
      </c>
      <c r="F1499">
        <v>376</v>
      </c>
      <c r="H1499" t="str" cm="1">
        <f t="array" ref="H1499">_xlfn.IFS(
             AND(E1499&gt;110,C1499&gt;2011,F1499&gt;100),"High: overrated, new and good rotation",
             AND(E1499&lt;90,C1499&gt;2011,F1499&gt;100),"High: underrated, new and good rotation",
             AND(E1499&lt;90,C1499&lt;2011,F1499&gt;100),"High: underrated, not too new but good rotation",
             AND(E1499&lt;=110,C1499&gt;2011,F1499&lt;=25),"Critic: well priced/underrated and new, but bad rotation",
             AND(E1499&gt;110,F1499&gt;100),"Top Tier: premium vehicules that tend to be sold above market prices",
             AND(E1499&gt;=90,E1499&lt;=110,F1499&gt;25),"Moderate: fair price and regular to good rotation",
             AND(E1499&lt;90,AND(C1499&lt;=2011,C1499&gt;=2000),AND(F1499&lt;100,F1499&gt;25)),"Moderate: underrated regular model and regular rotation",
             AND(E1499&lt;90,C1499&gt;2011,AND(F1499&lt;=100,F1499&gt;25)),"Moderate: underrated new model with regular rotation",
             AND(E1499&lt;90,C1499&lt;2000,AND(F1499&lt;=100,F1499&gt;25)),"Moderate: underrated old model with regular rotation",
             AND(C1499&lt;=2011,F1499&lt;=25),"Low: not new model and bad rotation",
             AND(E1499&gt;110,AND(C1499&lt;=2011,C1499&gt;=2000),F1499&lt;=25),"Low: overrated regular model with bad rotation",
             AND(E1499&gt;110,C1499&lt;2011,AND(F1499&lt;=100,F1499&gt;25)),"Low: overrated regular model (not new) with regular rotation",
             AND(E1499&gt;110,C1499&gt;2011,F1499&lt;=25),"Low: overrated new model with bad rotation"
)</f>
        <v>Moderate: fair price and regular to good rotation</v>
      </c>
    </row>
    <row r="1500" spans="1:8" x14ac:dyDescent="0.3">
      <c r="A1500" t="s">
        <v>18</v>
      </c>
      <c r="B1500" t="s">
        <v>306</v>
      </c>
      <c r="C1500">
        <v>2003</v>
      </c>
      <c r="D1500">
        <v>9254.9019607843129</v>
      </c>
      <c r="E1500">
        <v>101.51075471942265</v>
      </c>
      <c r="F1500">
        <v>51</v>
      </c>
      <c r="H1500" t="str" cm="1">
        <f t="array" ref="H1500">_xlfn.IFS(
             AND(E1500&gt;110,C1500&gt;2011,F1500&gt;100),"High: overrated, new and good rotation",
             AND(E1500&lt;90,C1500&gt;2011,F1500&gt;100),"High: underrated, new and good rotation",
             AND(E1500&lt;90,C1500&lt;2011,F1500&gt;100),"High: underrated, not too new but good rotation",
             AND(E1500&lt;=110,C1500&gt;2011,F1500&lt;=25),"Critic: well priced/underrated and new, but bad rotation",
             AND(E1500&gt;110,F1500&gt;100),"Top Tier: premium vehicules that tend to be sold above market prices",
             AND(E1500&gt;=90,E1500&lt;=110,F1500&gt;25),"Moderate: fair price and regular to good rotation",
             AND(E1500&lt;90,AND(C1500&lt;=2011,C1500&gt;=2000),AND(F1500&lt;100,F1500&gt;25)),"Moderate: underrated regular model and regular rotation",
             AND(E1500&lt;90,C1500&gt;2011,AND(F1500&lt;=100,F1500&gt;25)),"Moderate: underrated new model with regular rotation",
             AND(E1500&lt;90,C1500&lt;2000,AND(F1500&lt;=100,F1500&gt;25)),"Moderate: underrated old model with regular rotation",
             AND(C1500&lt;=2011,F1500&lt;=25),"Low: not new model and bad rotation",
             AND(E1500&gt;110,AND(C1500&lt;=2011,C1500&gt;=2000),F1500&lt;=25),"Low: overrated regular model with bad rotation",
             AND(E1500&gt;110,C1500&lt;2011,AND(F1500&lt;=100,F1500&gt;25)),"Low: overrated regular model (not new) with regular rotation",
             AND(E1500&gt;110,C1500&gt;2011,F1500&lt;=25),"Low: overrated new model with bad rotation"
)</f>
        <v>Moderate: fair price and regular to good rotation</v>
      </c>
    </row>
    <row r="1501" spans="1:8" x14ac:dyDescent="0.3">
      <c r="A1501" t="s">
        <v>18</v>
      </c>
      <c r="B1501" t="s">
        <v>306</v>
      </c>
      <c r="C1501">
        <v>2004</v>
      </c>
      <c r="D1501">
        <v>11371.052631578947</v>
      </c>
      <c r="E1501">
        <v>97.331493590231901</v>
      </c>
      <c r="F1501">
        <v>57</v>
      </c>
      <c r="H1501" t="str" cm="1">
        <f t="array" ref="H1501">_xlfn.IFS(
             AND(E1501&gt;110,C1501&gt;2011,F1501&gt;100),"High: overrated, new and good rotation",
             AND(E1501&lt;90,C1501&gt;2011,F1501&gt;100),"High: underrated, new and good rotation",
             AND(E1501&lt;90,C1501&lt;2011,F1501&gt;100),"High: underrated, not too new but good rotation",
             AND(E1501&lt;=110,C1501&gt;2011,F1501&lt;=25),"Critic: well priced/underrated and new, but bad rotation",
             AND(E1501&gt;110,F1501&gt;100),"Top Tier: premium vehicules that tend to be sold above market prices",
             AND(E1501&gt;=90,E1501&lt;=110,F1501&gt;25),"Moderate: fair price and regular to good rotation",
             AND(E1501&lt;90,AND(C1501&lt;=2011,C1501&gt;=2000),AND(F1501&lt;100,F1501&gt;25)),"Moderate: underrated regular model and regular rotation",
             AND(E1501&lt;90,C1501&gt;2011,AND(F1501&lt;=100,F1501&gt;25)),"Moderate: underrated new model with regular rotation",
             AND(E1501&lt;90,C1501&lt;2000,AND(F1501&lt;=100,F1501&gt;25)),"Moderate: underrated old model with regular rotation",
             AND(C1501&lt;=2011,F1501&lt;=25),"Low: not new model and bad rotation",
             AND(E1501&gt;110,AND(C1501&lt;=2011,C1501&gt;=2000),F1501&lt;=25),"Low: overrated regular model with bad rotation",
             AND(E1501&gt;110,C1501&lt;2011,AND(F1501&lt;=100,F1501&gt;25)),"Low: overrated regular model (not new) with regular rotation",
             AND(E1501&gt;110,C1501&gt;2011,F1501&lt;=25),"Low: overrated new model with bad rotation"
)</f>
        <v>Moderate: fair price and regular to good rotation</v>
      </c>
    </row>
    <row r="1502" spans="1:8" x14ac:dyDescent="0.3">
      <c r="A1502" t="s">
        <v>18</v>
      </c>
      <c r="B1502" t="s">
        <v>306</v>
      </c>
      <c r="C1502">
        <v>2005</v>
      </c>
      <c r="D1502">
        <v>13969.565217391304</v>
      </c>
      <c r="E1502">
        <v>95.557041640908679</v>
      </c>
      <c r="F1502">
        <v>69</v>
      </c>
      <c r="H1502" t="str" cm="1">
        <f t="array" ref="H1502">_xlfn.IFS(
             AND(E1502&gt;110,C1502&gt;2011,F1502&gt;100),"High: overrated, new and good rotation",
             AND(E1502&lt;90,C1502&gt;2011,F1502&gt;100),"High: underrated, new and good rotation",
             AND(E1502&lt;90,C1502&lt;2011,F1502&gt;100),"High: underrated, not too new but good rotation",
             AND(E1502&lt;=110,C1502&gt;2011,F1502&lt;=25),"Critic: well priced/underrated and new, but bad rotation",
             AND(E1502&gt;110,F1502&gt;100),"Top Tier: premium vehicules that tend to be sold above market prices",
             AND(E1502&gt;=90,E1502&lt;=110,F1502&gt;25),"Moderate: fair price and regular to good rotation",
             AND(E1502&lt;90,AND(C1502&lt;=2011,C1502&gt;=2000),AND(F1502&lt;100,F1502&gt;25)),"Moderate: underrated regular model and regular rotation",
             AND(E1502&lt;90,C1502&gt;2011,AND(F1502&lt;=100,F1502&gt;25)),"Moderate: underrated new model with regular rotation",
             AND(E1502&lt;90,C1502&lt;2000,AND(F1502&lt;=100,F1502&gt;25)),"Moderate: underrated old model with regular rotation",
             AND(C1502&lt;=2011,F1502&lt;=25),"Low: not new model and bad rotation",
             AND(E1502&gt;110,AND(C1502&lt;=2011,C1502&gt;=2000),F1502&lt;=25),"Low: overrated regular model with bad rotation",
             AND(E1502&gt;110,C1502&lt;2011,AND(F1502&lt;=100,F1502&gt;25)),"Low: overrated regular model (not new) with regular rotation",
             AND(E1502&gt;110,C1502&gt;2011,F1502&lt;=25),"Low: overrated new model with bad rotation"
)</f>
        <v>Moderate: fair price and regular to good rotation</v>
      </c>
    </row>
    <row r="1503" spans="1:8" x14ac:dyDescent="0.3">
      <c r="A1503" t="s">
        <v>18</v>
      </c>
      <c r="B1503" t="s">
        <v>306</v>
      </c>
      <c r="C1503">
        <v>2006</v>
      </c>
      <c r="D1503">
        <v>16121.010638297872</v>
      </c>
      <c r="E1503">
        <v>99.811646121598415</v>
      </c>
      <c r="F1503">
        <v>94</v>
      </c>
      <c r="H1503" t="str" cm="1">
        <f t="array" ref="H1503">_xlfn.IFS(
             AND(E1503&gt;110,C1503&gt;2011,F1503&gt;100),"High: overrated, new and good rotation",
             AND(E1503&lt;90,C1503&gt;2011,F1503&gt;100),"High: underrated, new and good rotation",
             AND(E1503&lt;90,C1503&lt;2011,F1503&gt;100),"High: underrated, not too new but good rotation",
             AND(E1503&lt;=110,C1503&gt;2011,F1503&lt;=25),"Critic: well priced/underrated and new, but bad rotation",
             AND(E1503&gt;110,F1503&gt;100),"Top Tier: premium vehicules that tend to be sold above market prices",
             AND(E1503&gt;=90,E1503&lt;=110,F1503&gt;25),"Moderate: fair price and regular to good rotation",
             AND(E1503&lt;90,AND(C1503&lt;=2011,C1503&gt;=2000),AND(F1503&lt;100,F1503&gt;25)),"Moderate: underrated regular model and regular rotation",
             AND(E1503&lt;90,C1503&gt;2011,AND(F1503&lt;=100,F1503&gt;25)),"Moderate: underrated new model with regular rotation",
             AND(E1503&lt;90,C1503&lt;2000,AND(F1503&lt;=100,F1503&gt;25)),"Moderate: underrated old model with regular rotation",
             AND(C1503&lt;=2011,F1503&lt;=25),"Low: not new model and bad rotation",
             AND(E1503&gt;110,AND(C1503&lt;=2011,C1503&gt;=2000),F1503&lt;=25),"Low: overrated regular model with bad rotation",
             AND(E1503&gt;110,C1503&lt;2011,AND(F1503&lt;=100,F1503&gt;25)),"Low: overrated regular model (not new) with regular rotation",
             AND(E1503&gt;110,C1503&gt;2011,F1503&lt;=25),"Low: overrated new model with bad rotation"
)</f>
        <v>Moderate: fair price and regular to good rotation</v>
      </c>
    </row>
    <row r="1504" spans="1:8" x14ac:dyDescent="0.3">
      <c r="A1504" t="s">
        <v>18</v>
      </c>
      <c r="B1504" t="s">
        <v>306</v>
      </c>
      <c r="C1504">
        <v>2007</v>
      </c>
      <c r="D1504">
        <v>16511.267605633802</v>
      </c>
      <c r="E1504">
        <v>95.028933498020294</v>
      </c>
      <c r="F1504">
        <v>71</v>
      </c>
      <c r="H1504" t="str" cm="1">
        <f t="array" ref="H1504">_xlfn.IFS(
             AND(E1504&gt;110,C1504&gt;2011,F1504&gt;100),"High: overrated, new and good rotation",
             AND(E1504&lt;90,C1504&gt;2011,F1504&gt;100),"High: underrated, new and good rotation",
             AND(E1504&lt;90,C1504&lt;2011,F1504&gt;100),"High: underrated, not too new but good rotation",
             AND(E1504&lt;=110,C1504&gt;2011,F1504&lt;=25),"Critic: well priced/underrated and new, but bad rotation",
             AND(E1504&gt;110,F1504&gt;100),"Top Tier: premium vehicules that tend to be sold above market prices",
             AND(E1504&gt;=90,E1504&lt;=110,F1504&gt;25),"Moderate: fair price and regular to good rotation",
             AND(E1504&lt;90,AND(C1504&lt;=2011,C1504&gt;=2000),AND(F1504&lt;100,F1504&gt;25)),"Moderate: underrated regular model and regular rotation",
             AND(E1504&lt;90,C1504&gt;2011,AND(F1504&lt;=100,F1504&gt;25)),"Moderate: underrated new model with regular rotation",
             AND(E1504&lt;90,C1504&lt;2000,AND(F1504&lt;=100,F1504&gt;25)),"Moderate: underrated old model with regular rotation",
             AND(C1504&lt;=2011,F1504&lt;=25),"Low: not new model and bad rotation",
             AND(E1504&gt;110,AND(C1504&lt;=2011,C1504&gt;=2000),F1504&lt;=25),"Low: overrated regular model with bad rotation",
             AND(E1504&gt;110,C1504&lt;2011,AND(F1504&lt;=100,F1504&gt;25)),"Low: overrated regular model (not new) with regular rotation",
             AND(E1504&gt;110,C1504&gt;2011,F1504&lt;=25),"Low: overrated new model with bad rotation"
)</f>
        <v>Moderate: fair price and regular to good rotation</v>
      </c>
    </row>
    <row r="1505" spans="1:8" x14ac:dyDescent="0.3">
      <c r="A1505" t="s">
        <v>18</v>
      </c>
      <c r="B1505" t="s">
        <v>306</v>
      </c>
      <c r="C1505">
        <v>2008</v>
      </c>
      <c r="D1505">
        <v>18102.205882352941</v>
      </c>
      <c r="E1505">
        <v>98.552776827642759</v>
      </c>
      <c r="F1505">
        <v>68</v>
      </c>
      <c r="H1505" t="str" cm="1">
        <f t="array" ref="H1505">_xlfn.IFS(
             AND(E1505&gt;110,C1505&gt;2011,F1505&gt;100),"High: overrated, new and good rotation",
             AND(E1505&lt;90,C1505&gt;2011,F1505&gt;100),"High: underrated, new and good rotation",
             AND(E1505&lt;90,C1505&lt;2011,F1505&gt;100),"High: underrated, not too new but good rotation",
             AND(E1505&lt;=110,C1505&gt;2011,F1505&lt;=25),"Critic: well priced/underrated and new, but bad rotation",
             AND(E1505&gt;110,F1505&gt;100),"Top Tier: premium vehicules that tend to be sold above market prices",
             AND(E1505&gt;=90,E1505&lt;=110,F1505&gt;25),"Moderate: fair price and regular to good rotation",
             AND(E1505&lt;90,AND(C1505&lt;=2011,C1505&gt;=2000),AND(F1505&lt;100,F1505&gt;25)),"Moderate: underrated regular model and regular rotation",
             AND(E1505&lt;90,C1505&gt;2011,AND(F1505&lt;=100,F1505&gt;25)),"Moderate: underrated new model with regular rotation",
             AND(E1505&lt;90,C1505&lt;2000,AND(F1505&lt;=100,F1505&gt;25)),"Moderate: underrated old model with regular rotation",
             AND(C1505&lt;=2011,F1505&lt;=25),"Low: not new model and bad rotation",
             AND(E1505&gt;110,AND(C1505&lt;=2011,C1505&gt;=2000),F1505&lt;=25),"Low: overrated regular model with bad rotation",
             AND(E1505&gt;110,C1505&lt;2011,AND(F1505&lt;=100,F1505&gt;25)),"Low: overrated regular model (not new) with regular rotation",
             AND(E1505&gt;110,C1505&gt;2011,F1505&lt;=25),"Low: overrated new model with bad rotation"
)</f>
        <v>Moderate: fair price and regular to good rotation</v>
      </c>
    </row>
    <row r="1506" spans="1:8" x14ac:dyDescent="0.3">
      <c r="A1506" t="s">
        <v>18</v>
      </c>
      <c r="B1506" t="s">
        <v>306</v>
      </c>
      <c r="C1506">
        <v>2009</v>
      </c>
      <c r="D1506">
        <v>20165.625</v>
      </c>
      <c r="E1506">
        <v>96.292994368631341</v>
      </c>
      <c r="F1506">
        <v>32</v>
      </c>
      <c r="H1506" t="str" cm="1">
        <f t="array" ref="H1506">_xlfn.IFS(
             AND(E1506&gt;110,C1506&gt;2011,F1506&gt;100),"High: overrated, new and good rotation",
             AND(E1506&lt;90,C1506&gt;2011,F1506&gt;100),"High: underrated, new and good rotation",
             AND(E1506&lt;90,C1506&lt;2011,F1506&gt;100),"High: underrated, not too new but good rotation",
             AND(E1506&lt;=110,C1506&gt;2011,F1506&lt;=25),"Critic: well priced/underrated and new, but bad rotation",
             AND(E1506&gt;110,F1506&gt;100),"Top Tier: premium vehicules that tend to be sold above market prices",
             AND(E1506&gt;=90,E1506&lt;=110,F1506&gt;25),"Moderate: fair price and regular to good rotation",
             AND(E1506&lt;90,AND(C1506&lt;=2011,C1506&gt;=2000),AND(F1506&lt;100,F1506&gt;25)),"Moderate: underrated regular model and regular rotation",
             AND(E1506&lt;90,C1506&gt;2011,AND(F1506&lt;=100,F1506&gt;25)),"Moderate: underrated new model with regular rotation",
             AND(E1506&lt;90,C1506&lt;2000,AND(F1506&lt;=100,F1506&gt;25)),"Moderate: underrated old model with regular rotation",
             AND(C1506&lt;=2011,F1506&lt;=25),"Low: not new model and bad rotation",
             AND(E1506&gt;110,AND(C1506&lt;=2011,C1506&gt;=2000),F1506&lt;=25),"Low: overrated regular model with bad rotation",
             AND(E1506&gt;110,C1506&lt;2011,AND(F1506&lt;=100,F1506&gt;25)),"Low: overrated regular model (not new) with regular rotation",
             AND(E1506&gt;110,C1506&gt;2011,F1506&lt;=25),"Low: overrated new model with bad rotation"
)</f>
        <v>Moderate: fair price and regular to good rotation</v>
      </c>
    </row>
    <row r="1507" spans="1:8" x14ac:dyDescent="0.3">
      <c r="A1507" t="s">
        <v>18</v>
      </c>
      <c r="B1507" t="s">
        <v>306</v>
      </c>
      <c r="C1507">
        <v>2010</v>
      </c>
      <c r="D1507">
        <v>23398.837209302324</v>
      </c>
      <c r="E1507">
        <v>99.553369107448304</v>
      </c>
      <c r="F1507">
        <v>43</v>
      </c>
      <c r="H1507" t="str" cm="1">
        <f t="array" ref="H1507">_xlfn.IFS(
             AND(E1507&gt;110,C1507&gt;2011,F1507&gt;100),"High: overrated, new and good rotation",
             AND(E1507&lt;90,C1507&gt;2011,F1507&gt;100),"High: underrated, new and good rotation",
             AND(E1507&lt;90,C1507&lt;2011,F1507&gt;100),"High: underrated, not too new but good rotation",
             AND(E1507&lt;=110,C1507&gt;2011,F1507&lt;=25),"Critic: well priced/underrated and new, but bad rotation",
             AND(E1507&gt;110,F1507&gt;100),"Top Tier: premium vehicules that tend to be sold above market prices",
             AND(E1507&gt;=90,E1507&lt;=110,F1507&gt;25),"Moderate: fair price and regular to good rotation",
             AND(E1507&lt;90,AND(C1507&lt;=2011,C1507&gt;=2000),AND(F1507&lt;100,F1507&gt;25)),"Moderate: underrated regular model and regular rotation",
             AND(E1507&lt;90,C1507&gt;2011,AND(F1507&lt;=100,F1507&gt;25)),"Moderate: underrated new model with regular rotation",
             AND(E1507&lt;90,C1507&lt;2000,AND(F1507&lt;=100,F1507&gt;25)),"Moderate: underrated old model with regular rotation",
             AND(C1507&lt;=2011,F1507&lt;=25),"Low: not new model and bad rotation",
             AND(E1507&gt;110,AND(C1507&lt;=2011,C1507&gt;=2000),F1507&lt;=25),"Low: overrated regular model with bad rotation",
             AND(E1507&gt;110,C1507&lt;2011,AND(F1507&lt;=100,F1507&gt;25)),"Low: overrated regular model (not new) with regular rotation",
             AND(E1507&gt;110,C1507&gt;2011,F1507&lt;=25),"Low: overrated new model with bad rotation"
)</f>
        <v>Moderate: fair price and regular to good rotation</v>
      </c>
    </row>
    <row r="1508" spans="1:8" x14ac:dyDescent="0.3">
      <c r="A1508" t="s">
        <v>18</v>
      </c>
      <c r="B1508" t="s">
        <v>307</v>
      </c>
      <c r="C1508">
        <v>2003</v>
      </c>
      <c r="D1508">
        <v>14341.666666666666</v>
      </c>
      <c r="E1508">
        <v>114.46331614494092</v>
      </c>
      <c r="F1508">
        <v>12</v>
      </c>
      <c r="H1508" t="str" cm="1">
        <f t="array" ref="H1508">_xlfn.IFS(
             AND(E1508&gt;110,C1508&gt;2011,F1508&gt;100),"High: overrated, new and good rotation",
             AND(E1508&lt;90,C1508&gt;2011,F1508&gt;100),"High: underrated, new and good rotation",
             AND(E1508&lt;90,C1508&lt;2011,F1508&gt;100),"High: underrated, not too new but good rotation",
             AND(E1508&lt;=110,C1508&gt;2011,F1508&lt;=25),"Critic: well priced/underrated and new, but bad rotation",
             AND(E1508&gt;110,F1508&gt;100),"Top Tier: premium vehicules that tend to be sold above market prices",
             AND(E1508&gt;=90,E1508&lt;=110,F1508&gt;25),"Moderate: fair price and regular to good rotation",
             AND(E1508&lt;90,AND(C1508&lt;=2011,C1508&gt;=2000),AND(F1508&lt;100,F1508&gt;25)),"Moderate: underrated regular model and regular rotation",
             AND(E1508&lt;90,C1508&gt;2011,AND(F1508&lt;=100,F1508&gt;25)),"Moderate: underrated new model with regular rotation",
             AND(E1508&lt;90,C1508&lt;2000,AND(F1508&lt;=100,F1508&gt;25)),"Moderate: underrated old model with regular rotation",
             AND(C1508&lt;=2011,F1508&lt;=25),"Low: not new model and bad rotation",
             AND(E1508&gt;110,AND(C1508&lt;=2011,C1508&gt;=2000),F1508&lt;=25),"Low: overrated regular model with bad rotation",
             AND(E1508&gt;110,C1508&lt;2011,AND(F1508&lt;=100,F1508&gt;25)),"Low: overrated regular model (not new) with regular rotation",
             AND(E1508&gt;110,C1508&gt;2011,F1508&lt;=25),"Low: overrated new model with bad rotation"
)</f>
        <v>Low: not new model and bad rotation</v>
      </c>
    </row>
    <row r="1509" spans="1:8" x14ac:dyDescent="0.3">
      <c r="A1509" t="s">
        <v>18</v>
      </c>
      <c r="B1509" t="s">
        <v>307</v>
      </c>
      <c r="C1509">
        <v>2004</v>
      </c>
      <c r="D1509">
        <v>12508.823529411764</v>
      </c>
      <c r="E1509">
        <v>98.385368628392641</v>
      </c>
      <c r="F1509">
        <v>17</v>
      </c>
      <c r="H1509" t="str" cm="1">
        <f t="array" ref="H1509">_xlfn.IFS(
             AND(E1509&gt;110,C1509&gt;2011,F1509&gt;100),"High: overrated, new and good rotation",
             AND(E1509&lt;90,C1509&gt;2011,F1509&gt;100),"High: underrated, new and good rotation",
             AND(E1509&lt;90,C1509&lt;2011,F1509&gt;100),"High: underrated, not too new but good rotation",
             AND(E1509&lt;=110,C1509&gt;2011,F1509&lt;=25),"Critic: well priced/underrated and new, but bad rotation",
             AND(E1509&gt;110,F1509&gt;100),"Top Tier: premium vehicules that tend to be sold above market prices",
             AND(E1509&gt;=90,E1509&lt;=110,F1509&gt;25),"Moderate: fair price and regular to good rotation",
             AND(E1509&lt;90,AND(C1509&lt;=2011,C1509&gt;=2000),AND(F1509&lt;100,F1509&gt;25)),"Moderate: underrated regular model and regular rotation",
             AND(E1509&lt;90,C1509&gt;2011,AND(F1509&lt;=100,F1509&gt;25)),"Moderate: underrated new model with regular rotation",
             AND(E1509&lt;90,C1509&lt;2000,AND(F1509&lt;=100,F1509&gt;25)),"Moderate: underrated old model with regular rotation",
             AND(C1509&lt;=2011,F1509&lt;=25),"Low: not new model and bad rotation",
             AND(E1509&gt;110,AND(C1509&lt;=2011,C1509&gt;=2000),F1509&lt;=25),"Low: overrated regular model with bad rotation",
             AND(E1509&gt;110,C1509&lt;2011,AND(F1509&lt;=100,F1509&gt;25)),"Low: overrated regular model (not new) with regular rotation",
             AND(E1509&gt;110,C1509&gt;2011,F1509&lt;=25),"Low: overrated new model with bad rotation"
)</f>
        <v>Low: not new model and bad rotation</v>
      </c>
    </row>
    <row r="1510" spans="1:8" x14ac:dyDescent="0.3">
      <c r="A1510" t="s">
        <v>18</v>
      </c>
      <c r="B1510" t="s">
        <v>307</v>
      </c>
      <c r="C1510">
        <v>2005</v>
      </c>
      <c r="D1510">
        <v>15879.545454545454</v>
      </c>
      <c r="E1510">
        <v>94.284373245837145</v>
      </c>
      <c r="F1510">
        <v>22</v>
      </c>
      <c r="H1510" t="str" cm="1">
        <f t="array" ref="H1510">_xlfn.IFS(
             AND(E1510&gt;110,C1510&gt;2011,F1510&gt;100),"High: overrated, new and good rotation",
             AND(E1510&lt;90,C1510&gt;2011,F1510&gt;100),"High: underrated, new and good rotation",
             AND(E1510&lt;90,C1510&lt;2011,F1510&gt;100),"High: underrated, not too new but good rotation",
             AND(E1510&lt;=110,C1510&gt;2011,F1510&lt;=25),"Critic: well priced/underrated and new, but bad rotation",
             AND(E1510&gt;110,F1510&gt;100),"Top Tier: premium vehicules that tend to be sold above market prices",
             AND(E1510&gt;=90,E1510&lt;=110,F1510&gt;25),"Moderate: fair price and regular to good rotation",
             AND(E1510&lt;90,AND(C1510&lt;=2011,C1510&gt;=2000),AND(F1510&lt;100,F1510&gt;25)),"Moderate: underrated regular model and regular rotation",
             AND(E1510&lt;90,C1510&gt;2011,AND(F1510&lt;=100,F1510&gt;25)),"Moderate: underrated new model with regular rotation",
             AND(E1510&lt;90,C1510&lt;2000,AND(F1510&lt;=100,F1510&gt;25)),"Moderate: underrated old model with regular rotation",
             AND(C1510&lt;=2011,F1510&lt;=25),"Low: not new model and bad rotation",
             AND(E1510&gt;110,AND(C1510&lt;=2011,C1510&gt;=2000),F1510&lt;=25),"Low: overrated regular model with bad rotation",
             AND(E1510&gt;110,C1510&lt;2011,AND(F1510&lt;=100,F1510&gt;25)),"Low: overrated regular model (not new) with regular rotation",
             AND(E1510&gt;110,C1510&gt;2011,F1510&lt;=25),"Low: overrated new model with bad rotation"
)</f>
        <v>Low: not new model and bad rotation</v>
      </c>
    </row>
    <row r="1511" spans="1:8" x14ac:dyDescent="0.3">
      <c r="A1511" t="s">
        <v>18</v>
      </c>
      <c r="B1511" t="s">
        <v>307</v>
      </c>
      <c r="C1511">
        <v>2006</v>
      </c>
      <c r="D1511">
        <v>19241.25</v>
      </c>
      <c r="E1511">
        <v>102.06080182278237</v>
      </c>
      <c r="F1511">
        <v>40</v>
      </c>
      <c r="H1511" t="str" cm="1">
        <f t="array" ref="H1511">_xlfn.IFS(
             AND(E1511&gt;110,C1511&gt;2011,F1511&gt;100),"High: overrated, new and good rotation",
             AND(E1511&lt;90,C1511&gt;2011,F1511&gt;100),"High: underrated, new and good rotation",
             AND(E1511&lt;90,C1511&lt;2011,F1511&gt;100),"High: underrated, not too new but good rotation",
             AND(E1511&lt;=110,C1511&gt;2011,F1511&lt;=25),"Critic: well priced/underrated and new, but bad rotation",
             AND(E1511&gt;110,F1511&gt;100),"Top Tier: premium vehicules that tend to be sold above market prices",
             AND(E1511&gt;=90,E1511&lt;=110,F1511&gt;25),"Moderate: fair price and regular to good rotation",
             AND(E1511&lt;90,AND(C1511&lt;=2011,C1511&gt;=2000),AND(F1511&lt;100,F1511&gt;25)),"Moderate: underrated regular model and regular rotation",
             AND(E1511&lt;90,C1511&gt;2011,AND(F1511&lt;=100,F1511&gt;25)),"Moderate: underrated new model with regular rotation",
             AND(E1511&lt;90,C1511&lt;2000,AND(F1511&lt;=100,F1511&gt;25)),"Moderate: underrated old model with regular rotation",
             AND(C1511&lt;=2011,F1511&lt;=25),"Low: not new model and bad rotation",
             AND(E1511&gt;110,AND(C1511&lt;=2011,C1511&gt;=2000),F1511&lt;=25),"Low: overrated regular model with bad rotation",
             AND(E1511&gt;110,C1511&lt;2011,AND(F1511&lt;=100,F1511&gt;25)),"Low: overrated regular model (not new) with regular rotation",
             AND(E1511&gt;110,C1511&gt;2011,F1511&lt;=25),"Low: overrated new model with bad rotation"
)</f>
        <v>Moderate: fair price and regular to good rotation</v>
      </c>
    </row>
    <row r="1512" spans="1:8" x14ac:dyDescent="0.3">
      <c r="A1512" t="s">
        <v>18</v>
      </c>
      <c r="B1512" t="s">
        <v>307</v>
      </c>
      <c r="C1512">
        <v>2007</v>
      </c>
      <c r="D1512">
        <v>18075</v>
      </c>
      <c r="E1512">
        <v>96.718351502096496</v>
      </c>
      <c r="F1512">
        <v>36</v>
      </c>
      <c r="H1512" t="str" cm="1">
        <f t="array" ref="H1512">_xlfn.IFS(
             AND(E1512&gt;110,C1512&gt;2011,F1512&gt;100),"High: overrated, new and good rotation",
             AND(E1512&lt;90,C1512&gt;2011,F1512&gt;100),"High: underrated, new and good rotation",
             AND(E1512&lt;90,C1512&lt;2011,F1512&gt;100),"High: underrated, not too new but good rotation",
             AND(E1512&lt;=110,C1512&gt;2011,F1512&lt;=25),"Critic: well priced/underrated and new, but bad rotation",
             AND(E1512&gt;110,F1512&gt;100),"Top Tier: premium vehicules that tend to be sold above market prices",
             AND(E1512&gt;=90,E1512&lt;=110,F1512&gt;25),"Moderate: fair price and regular to good rotation",
             AND(E1512&lt;90,AND(C1512&lt;=2011,C1512&gt;=2000),AND(F1512&lt;100,F1512&gt;25)),"Moderate: underrated regular model and regular rotation",
             AND(E1512&lt;90,C1512&gt;2011,AND(F1512&lt;=100,F1512&gt;25)),"Moderate: underrated new model with regular rotation",
             AND(E1512&lt;90,C1512&lt;2000,AND(F1512&lt;=100,F1512&gt;25)),"Moderate: underrated old model with regular rotation",
             AND(C1512&lt;=2011,F1512&lt;=25),"Low: not new model and bad rotation",
             AND(E1512&gt;110,AND(C1512&lt;=2011,C1512&gt;=2000),F1512&lt;=25),"Low: overrated regular model with bad rotation",
             AND(E1512&gt;110,C1512&lt;2011,AND(F1512&lt;=100,F1512&gt;25)),"Low: overrated regular model (not new) with regular rotation",
             AND(E1512&gt;110,C1512&gt;2011,F1512&lt;=25),"Low: overrated new model with bad rotation"
)</f>
        <v>Moderate: fair price and regular to good rotation</v>
      </c>
    </row>
    <row r="1513" spans="1:8" x14ac:dyDescent="0.3">
      <c r="A1513" t="s">
        <v>18</v>
      </c>
      <c r="B1513" t="s">
        <v>307</v>
      </c>
      <c r="C1513">
        <v>2008</v>
      </c>
      <c r="D1513">
        <v>20860.416666666668</v>
      </c>
      <c r="E1513">
        <v>98.504274314139082</v>
      </c>
      <c r="F1513">
        <v>24</v>
      </c>
      <c r="H1513" t="str" cm="1">
        <f t="array" ref="H1513">_xlfn.IFS(
             AND(E1513&gt;110,C1513&gt;2011,F1513&gt;100),"High: overrated, new and good rotation",
             AND(E1513&lt;90,C1513&gt;2011,F1513&gt;100),"High: underrated, new and good rotation",
             AND(E1513&lt;90,C1513&lt;2011,F1513&gt;100),"High: underrated, not too new but good rotation",
             AND(E1513&lt;=110,C1513&gt;2011,F1513&lt;=25),"Critic: well priced/underrated and new, but bad rotation",
             AND(E1513&gt;110,F1513&gt;100),"Top Tier: premium vehicules that tend to be sold above market prices",
             AND(E1513&gt;=90,E1513&lt;=110,F1513&gt;25),"Moderate: fair price and regular to good rotation",
             AND(E1513&lt;90,AND(C1513&lt;=2011,C1513&gt;=2000),AND(F1513&lt;100,F1513&gt;25)),"Moderate: underrated regular model and regular rotation",
             AND(E1513&lt;90,C1513&gt;2011,AND(F1513&lt;=100,F1513&gt;25)),"Moderate: underrated new model with regular rotation",
             AND(E1513&lt;90,C1513&lt;2000,AND(F1513&lt;=100,F1513&gt;25)),"Moderate: underrated old model with regular rotation",
             AND(C1513&lt;=2011,F1513&lt;=25),"Low: not new model and bad rotation",
             AND(E1513&gt;110,AND(C1513&lt;=2011,C1513&gt;=2000),F1513&lt;=25),"Low: overrated regular model with bad rotation",
             AND(E1513&gt;110,C1513&lt;2011,AND(F1513&lt;=100,F1513&gt;25)),"Low: overrated regular model (not new) with regular rotation",
             AND(E1513&gt;110,C1513&gt;2011,F1513&lt;=25),"Low: overrated new model with bad rotation"
)</f>
        <v>Low: not new model and bad rotation</v>
      </c>
    </row>
    <row r="1514" spans="1:8" x14ac:dyDescent="0.3">
      <c r="A1514" t="s">
        <v>18</v>
      </c>
      <c r="B1514" t="s">
        <v>307</v>
      </c>
      <c r="C1514">
        <v>2009</v>
      </c>
      <c r="D1514">
        <v>20565.384615384617</v>
      </c>
      <c r="E1514">
        <v>107.03751179817965</v>
      </c>
      <c r="F1514">
        <v>13</v>
      </c>
      <c r="H1514" t="str" cm="1">
        <f t="array" ref="H1514">_xlfn.IFS(
             AND(E1514&gt;110,C1514&gt;2011,F1514&gt;100),"High: overrated, new and good rotation",
             AND(E1514&lt;90,C1514&gt;2011,F1514&gt;100),"High: underrated, new and good rotation",
             AND(E1514&lt;90,C1514&lt;2011,F1514&gt;100),"High: underrated, not too new but good rotation",
             AND(E1514&lt;=110,C1514&gt;2011,F1514&lt;=25),"Critic: well priced/underrated and new, but bad rotation",
             AND(E1514&gt;110,F1514&gt;100),"Top Tier: premium vehicules that tend to be sold above market prices",
             AND(E1514&gt;=90,E1514&lt;=110,F1514&gt;25),"Moderate: fair price and regular to good rotation",
             AND(E1514&lt;90,AND(C1514&lt;=2011,C1514&gt;=2000),AND(F1514&lt;100,F1514&gt;25)),"Moderate: underrated regular model and regular rotation",
             AND(E1514&lt;90,C1514&gt;2011,AND(F1514&lt;=100,F1514&gt;25)),"Moderate: underrated new model with regular rotation",
             AND(E1514&lt;90,C1514&lt;2000,AND(F1514&lt;=100,F1514&gt;25)),"Moderate: underrated old model with regular rotation",
             AND(C1514&lt;=2011,F1514&lt;=25),"Low: not new model and bad rotation",
             AND(E1514&gt;110,AND(C1514&lt;=2011,C1514&gt;=2000),F1514&lt;=25),"Low: overrated regular model with bad rotation",
             AND(E1514&gt;110,C1514&lt;2011,AND(F1514&lt;=100,F1514&gt;25)),"Low: overrated regular model (not new) with regular rotation",
             AND(E1514&gt;110,C1514&gt;2011,F1514&lt;=25),"Low: overrated new model with bad rotation"
)</f>
        <v>Low: not new model and bad rotation</v>
      </c>
    </row>
    <row r="1515" spans="1:8" x14ac:dyDescent="0.3">
      <c r="A1515" t="s">
        <v>18</v>
      </c>
      <c r="B1515" t="s">
        <v>307</v>
      </c>
      <c r="C1515">
        <v>2010</v>
      </c>
      <c r="D1515">
        <v>30702.380952380954</v>
      </c>
      <c r="E1515">
        <v>103.34192689990158</v>
      </c>
      <c r="F1515">
        <v>21</v>
      </c>
      <c r="H1515" t="str" cm="1">
        <f t="array" ref="H1515">_xlfn.IFS(
             AND(E1515&gt;110,C1515&gt;2011,F1515&gt;100),"High: overrated, new and good rotation",
             AND(E1515&lt;90,C1515&gt;2011,F1515&gt;100),"High: underrated, new and good rotation",
             AND(E1515&lt;90,C1515&lt;2011,F1515&gt;100),"High: underrated, not too new but good rotation",
             AND(E1515&lt;=110,C1515&gt;2011,F1515&lt;=25),"Critic: well priced/underrated and new, but bad rotation",
             AND(E1515&gt;110,F1515&gt;100),"Top Tier: premium vehicules that tend to be sold above market prices",
             AND(E1515&gt;=90,E1515&lt;=110,F1515&gt;25),"Moderate: fair price and regular to good rotation",
             AND(E1515&lt;90,AND(C1515&lt;=2011,C1515&gt;=2000),AND(F1515&lt;100,F1515&gt;25)),"Moderate: underrated regular model and regular rotation",
             AND(E1515&lt;90,C1515&gt;2011,AND(F1515&lt;=100,F1515&gt;25)),"Moderate: underrated new model with regular rotation",
             AND(E1515&lt;90,C1515&lt;2000,AND(F1515&lt;=100,F1515&gt;25)),"Moderate: underrated old model with regular rotation",
             AND(C1515&lt;=2011,F1515&lt;=25),"Low: not new model and bad rotation",
             AND(E1515&gt;110,AND(C1515&lt;=2011,C1515&gt;=2000),F1515&lt;=25),"Low: overrated regular model with bad rotation",
             AND(E1515&gt;110,C1515&lt;2011,AND(F1515&lt;=100,F1515&gt;25)),"Low: overrated regular model (not new) with regular rotation",
             AND(E1515&gt;110,C1515&gt;2011,F1515&lt;=25),"Low: overrated new model with bad rotation"
)</f>
        <v>Low: not new model and bad rotation</v>
      </c>
    </row>
    <row r="1516" spans="1:8" x14ac:dyDescent="0.3">
      <c r="A1516" t="s">
        <v>18</v>
      </c>
      <c r="B1516" t="s">
        <v>308</v>
      </c>
      <c r="C1516">
        <v>2000</v>
      </c>
      <c r="D1516">
        <v>1200</v>
      </c>
      <c r="E1516">
        <v>92.307692307692307</v>
      </c>
      <c r="F1516">
        <v>1</v>
      </c>
      <c r="H1516" t="str" cm="1">
        <f t="array" ref="H1516">_xlfn.IFS(
             AND(E1516&gt;110,C1516&gt;2011,F1516&gt;100),"High: overrated, new and good rotation",
             AND(E1516&lt;90,C1516&gt;2011,F1516&gt;100),"High: underrated, new and good rotation",
             AND(E1516&lt;90,C1516&lt;2011,F1516&gt;100),"High: underrated, not too new but good rotation",
             AND(E1516&lt;=110,C1516&gt;2011,F1516&lt;=25),"Critic: well priced/underrated and new, but bad rotation",
             AND(E1516&gt;110,F1516&gt;100),"Top Tier: premium vehicules that tend to be sold above market prices",
             AND(E1516&gt;=90,E1516&lt;=110,F1516&gt;25),"Moderate: fair price and regular to good rotation",
             AND(E1516&lt;90,AND(C1516&lt;=2011,C1516&gt;=2000),AND(F1516&lt;100,F1516&gt;25)),"Moderate: underrated regular model and regular rotation",
             AND(E1516&lt;90,C1516&gt;2011,AND(F1516&lt;=100,F1516&gt;25)),"Moderate: underrated new model with regular rotation",
             AND(E1516&lt;90,C1516&lt;2000,AND(F1516&lt;=100,F1516&gt;25)),"Moderate: underrated old model with regular rotation",
             AND(C1516&lt;=2011,F1516&lt;=25),"Low: not new model and bad rotation",
             AND(E1516&gt;110,AND(C1516&lt;=2011,C1516&gt;=2000),F1516&lt;=25),"Low: overrated regular model with bad rotation",
             AND(E1516&gt;110,C1516&lt;2011,AND(F1516&lt;=100,F1516&gt;25)),"Low: overrated regular model (not new) with regular rotation",
             AND(E1516&gt;110,C1516&gt;2011,F1516&lt;=25),"Low: overrated new model with bad rotation"
)</f>
        <v>Low: not new model and bad rotation</v>
      </c>
    </row>
    <row r="1517" spans="1:8" x14ac:dyDescent="0.3">
      <c r="A1517" t="s">
        <v>18</v>
      </c>
      <c r="B1517" t="s">
        <v>309</v>
      </c>
      <c r="C1517">
        <v>2007</v>
      </c>
      <c r="D1517">
        <v>15300</v>
      </c>
      <c r="E1517">
        <v>103.18758975134153</v>
      </c>
      <c r="F1517">
        <v>2</v>
      </c>
      <c r="H1517" t="str" cm="1">
        <f t="array" ref="H1517">_xlfn.IFS(
             AND(E1517&gt;110,C1517&gt;2011,F1517&gt;100),"High: overrated, new and good rotation",
             AND(E1517&lt;90,C1517&gt;2011,F1517&gt;100),"High: underrated, new and good rotation",
             AND(E1517&lt;90,C1517&lt;2011,F1517&gt;100),"High: underrated, not too new but good rotation",
             AND(E1517&lt;=110,C1517&gt;2011,F1517&lt;=25),"Critic: well priced/underrated and new, but bad rotation",
             AND(E1517&gt;110,F1517&gt;100),"Top Tier: premium vehicules that tend to be sold above market prices",
             AND(E1517&gt;=90,E1517&lt;=110,F1517&gt;25),"Moderate: fair price and regular to good rotation",
             AND(E1517&lt;90,AND(C1517&lt;=2011,C1517&gt;=2000),AND(F1517&lt;100,F1517&gt;25)),"Moderate: underrated regular model and regular rotation",
             AND(E1517&lt;90,C1517&gt;2011,AND(F1517&lt;=100,F1517&gt;25)),"Moderate: underrated new model with regular rotation",
             AND(E1517&lt;90,C1517&lt;2000,AND(F1517&lt;=100,F1517&gt;25)),"Moderate: underrated old model with regular rotation",
             AND(C1517&lt;=2011,F1517&lt;=25),"Low: not new model and bad rotation",
             AND(E1517&gt;110,AND(C1517&lt;=2011,C1517&gt;=2000),F1517&lt;=25),"Low: overrated regular model with bad rotation",
             AND(E1517&gt;110,C1517&lt;2011,AND(F1517&lt;=100,F1517&gt;25)),"Low: overrated regular model (not new) with regular rotation",
             AND(E1517&gt;110,C1517&gt;2011,F1517&lt;=25),"Low: overrated new model with bad rotation"
)</f>
        <v>Low: not new model and bad rotation</v>
      </c>
    </row>
    <row r="1518" spans="1:8" x14ac:dyDescent="0.3">
      <c r="A1518" t="s">
        <v>18</v>
      </c>
      <c r="B1518" t="s">
        <v>310</v>
      </c>
      <c r="C1518">
        <v>1994</v>
      </c>
      <c r="D1518">
        <v>300</v>
      </c>
      <c r="E1518">
        <v>60</v>
      </c>
      <c r="F1518">
        <v>1</v>
      </c>
      <c r="H1518" t="str" cm="1">
        <f t="array" ref="H1518">_xlfn.IFS(
             AND(E1518&gt;110,C1518&gt;2011,F1518&gt;100),"High: overrated, new and good rotation",
             AND(E1518&lt;90,C1518&gt;2011,F1518&gt;100),"High: underrated, new and good rotation",
             AND(E1518&lt;90,C1518&lt;2011,F1518&gt;100),"High: underrated, not too new but good rotation",
             AND(E1518&lt;=110,C1518&gt;2011,F1518&lt;=25),"Critic: well priced/underrated and new, but bad rotation",
             AND(E1518&gt;110,F1518&gt;100),"Top Tier: premium vehicules that tend to be sold above market prices",
             AND(E1518&gt;=90,E1518&lt;=110,F1518&gt;25),"Moderate: fair price and regular to good rotation",
             AND(E1518&lt;90,AND(C1518&lt;=2011,C1518&gt;=2000),AND(F1518&lt;100,F1518&gt;25)),"Moderate: underrated regular model and regular rotation",
             AND(E1518&lt;90,C1518&gt;2011,AND(F1518&lt;=100,F1518&gt;25)),"Moderate: underrated new model with regular rotation",
             AND(E1518&lt;90,C1518&lt;2000,AND(F1518&lt;=100,F1518&gt;25)),"Moderate: underrated old model with regular rotation",
             AND(C1518&lt;=2011,F1518&lt;=25),"Low: not new model and bad rotation",
             AND(E1518&gt;110,AND(C1518&lt;=2011,C1518&gt;=2000),F1518&lt;=25),"Low: overrated regular model with bad rotation",
             AND(E1518&gt;110,C1518&lt;2011,AND(F1518&lt;=100,F1518&gt;25)),"Low: overrated regular model (not new) with regular rotation",
             AND(E1518&gt;110,C1518&gt;2011,F1518&lt;=25),"Low: overrated new model with bad rotation"
)</f>
        <v>Low: not new model and bad rotation</v>
      </c>
    </row>
    <row r="1519" spans="1:8" x14ac:dyDescent="0.3">
      <c r="A1519" t="s">
        <v>18</v>
      </c>
      <c r="B1519" t="s">
        <v>311</v>
      </c>
      <c r="C1519">
        <v>2002</v>
      </c>
      <c r="D1519">
        <v>4100</v>
      </c>
      <c r="E1519">
        <v>138.98305084745763</v>
      </c>
      <c r="F1519">
        <v>1</v>
      </c>
      <c r="H1519" t="str" cm="1">
        <f t="array" ref="H1519">_xlfn.IFS(
             AND(E1519&gt;110,C1519&gt;2011,F1519&gt;100),"High: overrated, new and good rotation",
             AND(E1519&lt;90,C1519&gt;2011,F1519&gt;100),"High: underrated, new and good rotation",
             AND(E1519&lt;90,C1519&lt;2011,F1519&gt;100),"High: underrated, not too new but good rotation",
             AND(E1519&lt;=110,C1519&gt;2011,F1519&lt;=25),"Critic: well priced/underrated and new, but bad rotation",
             AND(E1519&gt;110,F1519&gt;100),"Top Tier: premium vehicules that tend to be sold above market prices",
             AND(E1519&gt;=90,E1519&lt;=110,F1519&gt;25),"Moderate: fair price and regular to good rotation",
             AND(E1519&lt;90,AND(C1519&lt;=2011,C1519&gt;=2000),AND(F1519&lt;100,F1519&gt;25)),"Moderate: underrated regular model and regular rotation",
             AND(E1519&lt;90,C1519&gt;2011,AND(F1519&lt;=100,F1519&gt;25)),"Moderate: underrated new model with regular rotation",
             AND(E1519&lt;90,C1519&lt;2000,AND(F1519&lt;=100,F1519&gt;25)),"Moderate: underrated old model with regular rotation",
             AND(C1519&lt;=2011,F1519&lt;=25),"Low: not new model and bad rotation",
             AND(E1519&gt;110,AND(C1519&lt;=2011,C1519&gt;=2000),F1519&lt;=25),"Low: overrated regular model with bad rotation",
             AND(E1519&gt;110,C1519&lt;2011,AND(F1519&lt;=100,F1519&gt;25)),"Low: overrated regular model (not new) with regular rotation",
             AND(E1519&gt;110,C1519&gt;2011,F1519&lt;=25),"Low: overrated new model with bad rotation"
)</f>
        <v>Low: not new model and bad rotation</v>
      </c>
    </row>
    <row r="1520" spans="1:8" x14ac:dyDescent="0.3">
      <c r="A1520" t="s">
        <v>18</v>
      </c>
      <c r="B1520" t="s">
        <v>311</v>
      </c>
      <c r="C1520">
        <v>2006</v>
      </c>
      <c r="D1520">
        <v>7700</v>
      </c>
      <c r="E1520">
        <v>100.83003065879009</v>
      </c>
      <c r="F1520">
        <v>2</v>
      </c>
      <c r="H1520" t="str" cm="1">
        <f t="array" ref="H1520">_xlfn.IFS(
             AND(E1520&gt;110,C1520&gt;2011,F1520&gt;100),"High: overrated, new and good rotation",
             AND(E1520&lt;90,C1520&gt;2011,F1520&gt;100),"High: underrated, new and good rotation",
             AND(E1520&lt;90,C1520&lt;2011,F1520&gt;100),"High: underrated, not too new but good rotation",
             AND(E1520&lt;=110,C1520&gt;2011,F1520&lt;=25),"Critic: well priced/underrated and new, but bad rotation",
             AND(E1520&gt;110,F1520&gt;100),"Top Tier: premium vehicules that tend to be sold above market prices",
             AND(E1520&gt;=90,E1520&lt;=110,F1520&gt;25),"Moderate: fair price and regular to good rotation",
             AND(E1520&lt;90,AND(C1520&lt;=2011,C1520&gt;=2000),AND(F1520&lt;100,F1520&gt;25)),"Moderate: underrated regular model and regular rotation",
             AND(E1520&lt;90,C1520&gt;2011,AND(F1520&lt;=100,F1520&gt;25)),"Moderate: underrated new model with regular rotation",
             AND(E1520&lt;90,C1520&lt;2000,AND(F1520&lt;=100,F1520&gt;25)),"Moderate: underrated old model with regular rotation",
             AND(C1520&lt;=2011,F1520&lt;=25),"Low: not new model and bad rotation",
             AND(E1520&gt;110,AND(C1520&lt;=2011,C1520&gt;=2000),F1520&lt;=25),"Low: overrated regular model with bad rotation",
             AND(E1520&gt;110,C1520&lt;2011,AND(F1520&lt;=100,F1520&gt;25)),"Low: overrated regular model (not new) with regular rotation",
             AND(E1520&gt;110,C1520&gt;2011,F1520&lt;=25),"Low: overrated new model with bad rotation"
)</f>
        <v>Low: not new model and bad rotation</v>
      </c>
    </row>
    <row r="1521" spans="1:8" x14ac:dyDescent="0.3">
      <c r="A1521" t="s">
        <v>18</v>
      </c>
      <c r="B1521" t="s">
        <v>311</v>
      </c>
      <c r="C1521">
        <v>2007</v>
      </c>
      <c r="D1521">
        <v>14200</v>
      </c>
      <c r="E1521">
        <v>97.260273972602747</v>
      </c>
      <c r="F1521">
        <v>1</v>
      </c>
      <c r="H1521" t="str" cm="1">
        <f t="array" ref="H1521">_xlfn.IFS(
             AND(E1521&gt;110,C1521&gt;2011,F1521&gt;100),"High: overrated, new and good rotation",
             AND(E1521&lt;90,C1521&gt;2011,F1521&gt;100),"High: underrated, new and good rotation",
             AND(E1521&lt;90,C1521&lt;2011,F1521&gt;100),"High: underrated, not too new but good rotation",
             AND(E1521&lt;=110,C1521&gt;2011,F1521&lt;=25),"Critic: well priced/underrated and new, but bad rotation",
             AND(E1521&gt;110,F1521&gt;100),"Top Tier: premium vehicules that tend to be sold above market prices",
             AND(E1521&gt;=90,E1521&lt;=110,F1521&gt;25),"Moderate: fair price and regular to good rotation",
             AND(E1521&lt;90,AND(C1521&lt;=2011,C1521&gt;=2000),AND(F1521&lt;100,F1521&gt;25)),"Moderate: underrated regular model and regular rotation",
             AND(E1521&lt;90,C1521&gt;2011,AND(F1521&lt;=100,F1521&gt;25)),"Moderate: underrated new model with regular rotation",
             AND(E1521&lt;90,C1521&lt;2000,AND(F1521&lt;=100,F1521&gt;25)),"Moderate: underrated old model with regular rotation",
             AND(C1521&lt;=2011,F1521&lt;=25),"Low: not new model and bad rotation",
             AND(E1521&gt;110,AND(C1521&lt;=2011,C1521&gt;=2000),F1521&lt;=25),"Low: overrated regular model with bad rotation",
             AND(E1521&gt;110,C1521&lt;2011,AND(F1521&lt;=100,F1521&gt;25)),"Low: overrated regular model (not new) with regular rotation",
             AND(E1521&gt;110,C1521&gt;2011,F1521&lt;=25),"Low: overrated new model with bad rotation"
)</f>
        <v>Low: not new model and bad rotation</v>
      </c>
    </row>
    <row r="1522" spans="1:8" x14ac:dyDescent="0.3">
      <c r="A1522" t="s">
        <v>18</v>
      </c>
      <c r="B1522" t="s">
        <v>312</v>
      </c>
      <c r="C1522">
        <v>2003</v>
      </c>
      <c r="D1522">
        <v>6700</v>
      </c>
      <c r="E1522">
        <v>193.57209556446441</v>
      </c>
      <c r="F1522">
        <v>4</v>
      </c>
      <c r="H1522" t="str" cm="1">
        <f t="array" ref="H1522">_xlfn.IFS(
             AND(E1522&gt;110,C1522&gt;2011,F1522&gt;100),"High: overrated, new and good rotation",
             AND(E1522&lt;90,C1522&gt;2011,F1522&gt;100),"High: underrated, new and good rotation",
             AND(E1522&lt;90,C1522&lt;2011,F1522&gt;100),"High: underrated, not too new but good rotation",
             AND(E1522&lt;=110,C1522&gt;2011,F1522&lt;=25),"Critic: well priced/underrated and new, but bad rotation",
             AND(E1522&gt;110,F1522&gt;100),"Top Tier: premium vehicules that tend to be sold above market prices",
             AND(E1522&gt;=90,E1522&lt;=110,F1522&gt;25),"Moderate: fair price and regular to good rotation",
             AND(E1522&lt;90,AND(C1522&lt;=2011,C1522&gt;=2000),AND(F1522&lt;100,F1522&gt;25)),"Moderate: underrated regular model and regular rotation",
             AND(E1522&lt;90,C1522&gt;2011,AND(F1522&lt;=100,F1522&gt;25)),"Moderate: underrated new model with regular rotation",
             AND(E1522&lt;90,C1522&lt;2000,AND(F1522&lt;=100,F1522&gt;25)),"Moderate: underrated old model with regular rotation",
             AND(C1522&lt;=2011,F1522&lt;=25),"Low: not new model and bad rotation",
             AND(E1522&gt;110,AND(C1522&lt;=2011,C1522&gt;=2000),F1522&lt;=25),"Low: overrated regular model with bad rotation",
             AND(E1522&gt;110,C1522&lt;2011,AND(F1522&lt;=100,F1522&gt;25)),"Low: overrated regular model (not new) with regular rotation",
             AND(E1522&gt;110,C1522&gt;2011,F1522&lt;=25),"Low: overrated new model with bad rotation"
)</f>
        <v>Low: not new model and bad rotation</v>
      </c>
    </row>
    <row r="1523" spans="1:8" x14ac:dyDescent="0.3">
      <c r="A1523" t="s">
        <v>18</v>
      </c>
      <c r="B1523" t="s">
        <v>312</v>
      </c>
      <c r="C1523">
        <v>2004</v>
      </c>
      <c r="D1523">
        <v>6483.333333333333</v>
      </c>
      <c r="E1523">
        <v>127.69744650500486</v>
      </c>
      <c r="F1523">
        <v>6</v>
      </c>
      <c r="H1523" t="str" cm="1">
        <f t="array" ref="H1523">_xlfn.IFS(
             AND(E1523&gt;110,C1523&gt;2011,F1523&gt;100),"High: overrated, new and good rotation",
             AND(E1523&lt;90,C1523&gt;2011,F1523&gt;100),"High: underrated, new and good rotation",
             AND(E1523&lt;90,C1523&lt;2011,F1523&gt;100),"High: underrated, not too new but good rotation",
             AND(E1523&lt;=110,C1523&gt;2011,F1523&lt;=25),"Critic: well priced/underrated and new, but bad rotation",
             AND(E1523&gt;110,F1523&gt;100),"Top Tier: premium vehicules that tend to be sold above market prices",
             AND(E1523&gt;=90,E1523&lt;=110,F1523&gt;25),"Moderate: fair price and regular to good rotation",
             AND(E1523&lt;90,AND(C1523&lt;=2011,C1523&gt;=2000),AND(F1523&lt;100,F1523&gt;25)),"Moderate: underrated regular model and regular rotation",
             AND(E1523&lt;90,C1523&gt;2011,AND(F1523&lt;=100,F1523&gt;25)),"Moderate: underrated new model with regular rotation",
             AND(E1523&lt;90,C1523&lt;2000,AND(F1523&lt;=100,F1523&gt;25)),"Moderate: underrated old model with regular rotation",
             AND(C1523&lt;=2011,F1523&lt;=25),"Low: not new model and bad rotation",
             AND(E1523&gt;110,AND(C1523&lt;=2011,C1523&gt;=2000),F1523&lt;=25),"Low: overrated regular model with bad rotation",
             AND(E1523&gt;110,C1523&lt;2011,AND(F1523&lt;=100,F1523&gt;25)),"Low: overrated regular model (not new) with regular rotation",
             AND(E1523&gt;110,C1523&gt;2011,F1523&lt;=25),"Low: overrated new model with bad rotation"
)</f>
        <v>Low: not new model and bad rotation</v>
      </c>
    </row>
    <row r="1524" spans="1:8" x14ac:dyDescent="0.3">
      <c r="A1524" t="s">
        <v>18</v>
      </c>
      <c r="B1524" t="s">
        <v>312</v>
      </c>
      <c r="C1524">
        <v>2005</v>
      </c>
      <c r="D1524">
        <v>4552.173913043478</v>
      </c>
      <c r="E1524">
        <v>98.900869548536136</v>
      </c>
      <c r="F1524">
        <v>23</v>
      </c>
      <c r="H1524" t="str" cm="1">
        <f t="array" ref="H1524">_xlfn.IFS(
             AND(E1524&gt;110,C1524&gt;2011,F1524&gt;100),"High: overrated, new and good rotation",
             AND(E1524&lt;90,C1524&gt;2011,F1524&gt;100),"High: underrated, new and good rotation",
             AND(E1524&lt;90,C1524&lt;2011,F1524&gt;100),"High: underrated, not too new but good rotation",
             AND(E1524&lt;=110,C1524&gt;2011,F1524&lt;=25),"Critic: well priced/underrated and new, but bad rotation",
             AND(E1524&gt;110,F1524&gt;100),"Top Tier: premium vehicules that tend to be sold above market prices",
             AND(E1524&gt;=90,E1524&lt;=110,F1524&gt;25),"Moderate: fair price and regular to good rotation",
             AND(E1524&lt;90,AND(C1524&lt;=2011,C1524&gt;=2000),AND(F1524&lt;100,F1524&gt;25)),"Moderate: underrated regular model and regular rotation",
             AND(E1524&lt;90,C1524&gt;2011,AND(F1524&lt;=100,F1524&gt;25)),"Moderate: underrated new model with regular rotation",
             AND(E1524&lt;90,C1524&lt;2000,AND(F1524&lt;=100,F1524&gt;25)),"Moderate: underrated old model with regular rotation",
             AND(C1524&lt;=2011,F1524&lt;=25),"Low: not new model and bad rotation",
             AND(E1524&gt;110,AND(C1524&lt;=2011,C1524&gt;=2000),F1524&lt;=25),"Low: overrated regular model with bad rotation",
             AND(E1524&gt;110,C1524&lt;2011,AND(F1524&lt;=100,F1524&gt;25)),"Low: overrated regular model (not new) with regular rotation",
             AND(E1524&gt;110,C1524&gt;2011,F1524&lt;=25),"Low: overrated new model with bad rotation"
)</f>
        <v>Low: not new model and bad rotation</v>
      </c>
    </row>
    <row r="1525" spans="1:8" x14ac:dyDescent="0.3">
      <c r="A1525" t="s">
        <v>18</v>
      </c>
      <c r="B1525" t="s">
        <v>312</v>
      </c>
      <c r="C1525">
        <v>2006</v>
      </c>
      <c r="D1525">
        <v>5776.4705882352937</v>
      </c>
      <c r="E1525">
        <v>95.238687827970452</v>
      </c>
      <c r="F1525">
        <v>17</v>
      </c>
      <c r="H1525" t="str" cm="1">
        <f t="array" ref="H1525">_xlfn.IFS(
             AND(E1525&gt;110,C1525&gt;2011,F1525&gt;100),"High: overrated, new and good rotation",
             AND(E1525&lt;90,C1525&gt;2011,F1525&gt;100),"High: underrated, new and good rotation",
             AND(E1525&lt;90,C1525&lt;2011,F1525&gt;100),"High: underrated, not too new but good rotation",
             AND(E1525&lt;=110,C1525&gt;2011,F1525&lt;=25),"Critic: well priced/underrated and new, but bad rotation",
             AND(E1525&gt;110,F1525&gt;100),"Top Tier: premium vehicules that tend to be sold above market prices",
             AND(E1525&gt;=90,E1525&lt;=110,F1525&gt;25),"Moderate: fair price and regular to good rotation",
             AND(E1525&lt;90,AND(C1525&lt;=2011,C1525&gt;=2000),AND(F1525&lt;100,F1525&gt;25)),"Moderate: underrated regular model and regular rotation",
             AND(E1525&lt;90,C1525&gt;2011,AND(F1525&lt;=100,F1525&gt;25)),"Moderate: underrated new model with regular rotation",
             AND(E1525&lt;90,C1525&lt;2000,AND(F1525&lt;=100,F1525&gt;25)),"Moderate: underrated old model with regular rotation",
             AND(C1525&lt;=2011,F1525&lt;=25),"Low: not new model and bad rotation",
             AND(E1525&gt;110,AND(C1525&lt;=2011,C1525&gt;=2000),F1525&lt;=25),"Low: overrated regular model with bad rotation",
             AND(E1525&gt;110,C1525&lt;2011,AND(F1525&lt;=100,F1525&gt;25)),"Low: overrated regular model (not new) with regular rotation",
             AND(E1525&gt;110,C1525&gt;2011,F1525&lt;=25),"Low: overrated new model with bad rotation"
)</f>
        <v>Low: not new model and bad rotation</v>
      </c>
    </row>
    <row r="1526" spans="1:8" x14ac:dyDescent="0.3">
      <c r="A1526" t="s">
        <v>18</v>
      </c>
      <c r="B1526" t="s">
        <v>312</v>
      </c>
      <c r="C1526">
        <v>2007</v>
      </c>
      <c r="D1526">
        <v>10363.333333333334</v>
      </c>
      <c r="E1526">
        <v>101.01331529067365</v>
      </c>
      <c r="F1526">
        <v>15</v>
      </c>
      <c r="H1526" t="str" cm="1">
        <f t="array" ref="H1526">_xlfn.IFS(
             AND(E1526&gt;110,C1526&gt;2011,F1526&gt;100),"High: overrated, new and good rotation",
             AND(E1526&lt;90,C1526&gt;2011,F1526&gt;100),"High: underrated, new and good rotation",
             AND(E1526&lt;90,C1526&lt;2011,F1526&gt;100),"High: underrated, not too new but good rotation",
             AND(E1526&lt;=110,C1526&gt;2011,F1526&lt;=25),"Critic: well priced/underrated and new, but bad rotation",
             AND(E1526&gt;110,F1526&gt;100),"Top Tier: premium vehicules that tend to be sold above market prices",
             AND(E1526&gt;=90,E1526&lt;=110,F1526&gt;25),"Moderate: fair price and regular to good rotation",
             AND(E1526&lt;90,AND(C1526&lt;=2011,C1526&gt;=2000),AND(F1526&lt;100,F1526&gt;25)),"Moderate: underrated regular model and regular rotation",
             AND(E1526&lt;90,C1526&gt;2011,AND(F1526&lt;=100,F1526&gt;25)),"Moderate: underrated new model with regular rotation",
             AND(E1526&lt;90,C1526&lt;2000,AND(F1526&lt;=100,F1526&gt;25)),"Moderate: underrated old model with regular rotation",
             AND(C1526&lt;=2011,F1526&lt;=25),"Low: not new model and bad rotation",
             AND(E1526&gt;110,AND(C1526&lt;=2011,C1526&gt;=2000),F1526&lt;=25),"Low: overrated regular model with bad rotation",
             AND(E1526&gt;110,C1526&lt;2011,AND(F1526&lt;=100,F1526&gt;25)),"Low: overrated regular model (not new) with regular rotation",
             AND(E1526&gt;110,C1526&gt;2011,F1526&lt;=25),"Low: overrated new model with bad rotation"
)</f>
        <v>Low: not new model and bad rotation</v>
      </c>
    </row>
    <row r="1527" spans="1:8" x14ac:dyDescent="0.3">
      <c r="A1527" t="s">
        <v>18</v>
      </c>
      <c r="B1527" t="s">
        <v>312</v>
      </c>
      <c r="C1527">
        <v>2008</v>
      </c>
      <c r="D1527">
        <v>11285.555555555555</v>
      </c>
      <c r="E1527">
        <v>102.08622299826219</v>
      </c>
      <c r="F1527">
        <v>45</v>
      </c>
      <c r="H1527" t="str" cm="1">
        <f t="array" ref="H1527">_xlfn.IFS(
             AND(E1527&gt;110,C1527&gt;2011,F1527&gt;100),"High: overrated, new and good rotation",
             AND(E1527&lt;90,C1527&gt;2011,F1527&gt;100),"High: underrated, new and good rotation",
             AND(E1527&lt;90,C1527&lt;2011,F1527&gt;100),"High: underrated, not too new but good rotation",
             AND(E1527&lt;=110,C1527&gt;2011,F1527&lt;=25),"Critic: well priced/underrated and new, but bad rotation",
             AND(E1527&gt;110,F1527&gt;100),"Top Tier: premium vehicules that tend to be sold above market prices",
             AND(E1527&gt;=90,E1527&lt;=110,F1527&gt;25),"Moderate: fair price and regular to good rotation",
             AND(E1527&lt;90,AND(C1527&lt;=2011,C1527&gt;=2000),AND(F1527&lt;100,F1527&gt;25)),"Moderate: underrated regular model and regular rotation",
             AND(E1527&lt;90,C1527&gt;2011,AND(F1527&lt;=100,F1527&gt;25)),"Moderate: underrated new model with regular rotation",
             AND(E1527&lt;90,C1527&lt;2000,AND(F1527&lt;=100,F1527&gt;25)),"Moderate: underrated old model with regular rotation",
             AND(C1527&lt;=2011,F1527&lt;=25),"Low: not new model and bad rotation",
             AND(E1527&gt;110,AND(C1527&lt;=2011,C1527&gt;=2000),F1527&lt;=25),"Low: overrated regular model with bad rotation",
             AND(E1527&gt;110,C1527&lt;2011,AND(F1527&lt;=100,F1527&gt;25)),"Low: overrated regular model (not new) with regular rotation",
             AND(E1527&gt;110,C1527&gt;2011,F1527&lt;=25),"Low: overrated new model with bad rotation"
)</f>
        <v>Moderate: fair price and regular to good rotation</v>
      </c>
    </row>
    <row r="1528" spans="1:8" x14ac:dyDescent="0.3">
      <c r="A1528" t="s">
        <v>18</v>
      </c>
      <c r="B1528" t="s">
        <v>312</v>
      </c>
      <c r="C1528">
        <v>2009</v>
      </c>
      <c r="D1528">
        <v>6000</v>
      </c>
      <c r="E1528">
        <v>68.571428571428569</v>
      </c>
      <c r="F1528">
        <v>1</v>
      </c>
      <c r="H1528" t="str" cm="1">
        <f t="array" ref="H1528">_xlfn.IFS(
             AND(E1528&gt;110,C1528&gt;2011,F1528&gt;100),"High: overrated, new and good rotation",
             AND(E1528&lt;90,C1528&gt;2011,F1528&gt;100),"High: underrated, new and good rotation",
             AND(E1528&lt;90,C1528&lt;2011,F1528&gt;100),"High: underrated, not too new but good rotation",
             AND(E1528&lt;=110,C1528&gt;2011,F1528&lt;=25),"Critic: well priced/underrated and new, but bad rotation",
             AND(E1528&gt;110,F1528&gt;100),"Top Tier: premium vehicules that tend to be sold above market prices",
             AND(E1528&gt;=90,E1528&lt;=110,F1528&gt;25),"Moderate: fair price and regular to good rotation",
             AND(E1528&lt;90,AND(C1528&lt;=2011,C1528&gt;=2000),AND(F1528&lt;100,F1528&gt;25)),"Moderate: underrated regular model and regular rotation",
             AND(E1528&lt;90,C1528&gt;2011,AND(F1528&lt;=100,F1528&gt;25)),"Moderate: underrated new model with regular rotation",
             AND(E1528&lt;90,C1528&lt;2000,AND(F1528&lt;=100,F1528&gt;25)),"Moderate: underrated old model with regular rotation",
             AND(C1528&lt;=2011,F1528&lt;=25),"Low: not new model and bad rotation",
             AND(E1528&gt;110,AND(C1528&lt;=2011,C1528&gt;=2000),F1528&lt;=25),"Low: overrated regular model with bad rotation",
             AND(E1528&gt;110,C1528&lt;2011,AND(F1528&lt;=100,F1528&gt;25)),"Low: overrated regular model (not new) with regular rotation",
             AND(E1528&gt;110,C1528&gt;2011,F1528&lt;=25),"Low: overrated new model with bad rotation"
)</f>
        <v>Low: not new model and bad rotation</v>
      </c>
    </row>
    <row r="1529" spans="1:8" x14ac:dyDescent="0.3">
      <c r="A1529" t="s">
        <v>18</v>
      </c>
      <c r="B1529" t="s">
        <v>313</v>
      </c>
      <c r="C1529">
        <v>1998</v>
      </c>
      <c r="D1529">
        <v>400</v>
      </c>
      <c r="E1529">
        <v>88.888888888888886</v>
      </c>
      <c r="F1529">
        <v>1</v>
      </c>
      <c r="H1529" t="str" cm="1">
        <f t="array" ref="H1529">_xlfn.IFS(
             AND(E1529&gt;110,C1529&gt;2011,F1529&gt;100),"High: overrated, new and good rotation",
             AND(E1529&lt;90,C1529&gt;2011,F1529&gt;100),"High: underrated, new and good rotation",
             AND(E1529&lt;90,C1529&lt;2011,F1529&gt;100),"High: underrated, not too new but good rotation",
             AND(E1529&lt;=110,C1529&gt;2011,F1529&lt;=25),"Critic: well priced/underrated and new, but bad rotation",
             AND(E1529&gt;110,F1529&gt;100),"Top Tier: premium vehicules that tend to be sold above market prices",
             AND(E1529&gt;=90,E1529&lt;=110,F1529&gt;25),"Moderate: fair price and regular to good rotation",
             AND(E1529&lt;90,AND(C1529&lt;=2011,C1529&gt;=2000),AND(F1529&lt;100,F1529&gt;25)),"Moderate: underrated regular model and regular rotation",
             AND(E1529&lt;90,C1529&gt;2011,AND(F1529&lt;=100,F1529&gt;25)),"Moderate: underrated new model with regular rotation",
             AND(E1529&lt;90,C1529&lt;2000,AND(F1529&lt;=100,F1529&gt;25)),"Moderate: underrated old model with regular rotation",
             AND(C1529&lt;=2011,F1529&lt;=25),"Low: not new model and bad rotation",
             AND(E1529&gt;110,AND(C1529&lt;=2011,C1529&gt;=2000),F1529&lt;=25),"Low: overrated regular model with bad rotation",
             AND(E1529&gt;110,C1529&lt;2011,AND(F1529&lt;=100,F1529&gt;25)),"Low: overrated regular model (not new) with regular rotation",
             AND(E1529&gt;110,C1529&gt;2011,F1529&lt;=25),"Low: overrated new model with bad rotation"
)</f>
        <v>Low: not new model and bad rotation</v>
      </c>
    </row>
    <row r="1530" spans="1:8" x14ac:dyDescent="0.3">
      <c r="A1530" t="s">
        <v>18</v>
      </c>
      <c r="B1530" t="s">
        <v>313</v>
      </c>
      <c r="C1530">
        <v>1999</v>
      </c>
      <c r="D1530">
        <v>918.75</v>
      </c>
      <c r="E1530">
        <v>129.43506493506493</v>
      </c>
      <c r="F1530">
        <v>4</v>
      </c>
      <c r="H1530" t="str" cm="1">
        <f t="array" ref="H1530">_xlfn.IFS(
             AND(E1530&gt;110,C1530&gt;2011,F1530&gt;100),"High: overrated, new and good rotation",
             AND(E1530&lt;90,C1530&gt;2011,F1530&gt;100),"High: underrated, new and good rotation",
             AND(E1530&lt;90,C1530&lt;2011,F1530&gt;100),"High: underrated, not too new but good rotation",
             AND(E1530&lt;=110,C1530&gt;2011,F1530&lt;=25),"Critic: well priced/underrated and new, but bad rotation",
             AND(E1530&gt;110,F1530&gt;100),"Top Tier: premium vehicules that tend to be sold above market prices",
             AND(E1530&gt;=90,E1530&lt;=110,F1530&gt;25),"Moderate: fair price and regular to good rotation",
             AND(E1530&lt;90,AND(C1530&lt;=2011,C1530&gt;=2000),AND(F1530&lt;100,F1530&gt;25)),"Moderate: underrated regular model and regular rotation",
             AND(E1530&lt;90,C1530&gt;2011,AND(F1530&lt;=100,F1530&gt;25)),"Moderate: underrated new model with regular rotation",
             AND(E1530&lt;90,C1530&lt;2000,AND(F1530&lt;=100,F1530&gt;25)),"Moderate: underrated old model with regular rotation",
             AND(C1530&lt;=2011,F1530&lt;=25),"Low: not new model and bad rotation",
             AND(E1530&gt;110,AND(C1530&lt;=2011,C1530&gt;=2000),F1530&lt;=25),"Low: overrated regular model with bad rotation",
             AND(E1530&gt;110,C1530&lt;2011,AND(F1530&lt;=100,F1530&gt;25)),"Low: overrated regular model (not new) with regular rotation",
             AND(E1530&gt;110,C1530&gt;2011,F1530&lt;=25),"Low: overrated new model with bad rotation"
)</f>
        <v>Low: not new model and bad rotation</v>
      </c>
    </row>
    <row r="1531" spans="1:8" x14ac:dyDescent="0.3">
      <c r="A1531" t="s">
        <v>18</v>
      </c>
      <c r="B1531" t="s">
        <v>313</v>
      </c>
      <c r="C1531">
        <v>2000</v>
      </c>
      <c r="D1531">
        <v>480</v>
      </c>
      <c r="E1531">
        <v>74.762635427104243</v>
      </c>
      <c r="F1531">
        <v>10</v>
      </c>
      <c r="H1531" t="str" cm="1">
        <f t="array" ref="H1531">_xlfn.IFS(
             AND(E1531&gt;110,C1531&gt;2011,F1531&gt;100),"High: overrated, new and good rotation",
             AND(E1531&lt;90,C1531&gt;2011,F1531&gt;100),"High: underrated, new and good rotation",
             AND(E1531&lt;90,C1531&lt;2011,F1531&gt;100),"High: underrated, not too new but good rotation",
             AND(E1531&lt;=110,C1531&gt;2011,F1531&lt;=25),"Critic: well priced/underrated and new, but bad rotation",
             AND(E1531&gt;110,F1531&gt;100),"Top Tier: premium vehicules that tend to be sold above market prices",
             AND(E1531&gt;=90,E1531&lt;=110,F1531&gt;25),"Moderate: fair price and regular to good rotation",
             AND(E1531&lt;90,AND(C1531&lt;=2011,C1531&gt;=2000),AND(F1531&lt;100,F1531&gt;25)),"Moderate: underrated regular model and regular rotation",
             AND(E1531&lt;90,C1531&gt;2011,AND(F1531&lt;=100,F1531&gt;25)),"Moderate: underrated new model with regular rotation",
             AND(E1531&lt;90,C1531&lt;2000,AND(F1531&lt;=100,F1531&gt;25)),"Moderate: underrated old model with regular rotation",
             AND(C1531&lt;=2011,F1531&lt;=25),"Low: not new model and bad rotation",
             AND(E1531&gt;110,AND(C1531&lt;=2011,C1531&gt;=2000),F1531&lt;=25),"Low: overrated regular model with bad rotation",
             AND(E1531&gt;110,C1531&lt;2011,AND(F1531&lt;=100,F1531&gt;25)),"Low: overrated regular model (not new) with regular rotation",
             AND(E1531&gt;110,C1531&gt;2011,F1531&lt;=25),"Low: overrated new model with bad rotation"
)</f>
        <v>Low: not new model and bad rotation</v>
      </c>
    </row>
    <row r="1532" spans="1:8" x14ac:dyDescent="0.3">
      <c r="A1532" t="s">
        <v>18</v>
      </c>
      <c r="B1532" t="s">
        <v>313</v>
      </c>
      <c r="C1532">
        <v>2001</v>
      </c>
      <c r="D1532">
        <v>902.63157894736844</v>
      </c>
      <c r="E1532">
        <v>98.516004405431985</v>
      </c>
      <c r="F1532">
        <v>19</v>
      </c>
      <c r="H1532" t="str" cm="1">
        <f t="array" ref="H1532">_xlfn.IFS(
             AND(E1532&gt;110,C1532&gt;2011,F1532&gt;100),"High: overrated, new and good rotation",
             AND(E1532&lt;90,C1532&gt;2011,F1532&gt;100),"High: underrated, new and good rotation",
             AND(E1532&lt;90,C1532&lt;2011,F1532&gt;100),"High: underrated, not too new but good rotation",
             AND(E1532&lt;=110,C1532&gt;2011,F1532&lt;=25),"Critic: well priced/underrated and new, but bad rotation",
             AND(E1532&gt;110,F1532&gt;100),"Top Tier: premium vehicules that tend to be sold above market prices",
             AND(E1532&gt;=90,E1532&lt;=110,F1532&gt;25),"Moderate: fair price and regular to good rotation",
             AND(E1532&lt;90,AND(C1532&lt;=2011,C1532&gt;=2000),AND(F1532&lt;100,F1532&gt;25)),"Moderate: underrated regular model and regular rotation",
             AND(E1532&lt;90,C1532&gt;2011,AND(F1532&lt;=100,F1532&gt;25)),"Moderate: underrated new model with regular rotation",
             AND(E1532&lt;90,C1532&lt;2000,AND(F1532&lt;=100,F1532&gt;25)),"Moderate: underrated old model with regular rotation",
             AND(C1532&lt;=2011,F1532&lt;=25),"Low: not new model and bad rotation",
             AND(E1532&gt;110,AND(C1532&lt;=2011,C1532&gt;=2000),F1532&lt;=25),"Low: overrated regular model with bad rotation",
             AND(E1532&gt;110,C1532&lt;2011,AND(F1532&lt;=100,F1532&gt;25)),"Low: overrated regular model (not new) with regular rotation",
             AND(E1532&gt;110,C1532&gt;2011,F1532&lt;=25),"Low: overrated new model with bad rotation"
)</f>
        <v>Low: not new model and bad rotation</v>
      </c>
    </row>
    <row r="1533" spans="1:8" x14ac:dyDescent="0.3">
      <c r="A1533" t="s">
        <v>18</v>
      </c>
      <c r="B1533" t="s">
        <v>313</v>
      </c>
      <c r="C1533">
        <v>2002</v>
      </c>
      <c r="D1533">
        <v>940.625</v>
      </c>
      <c r="E1533">
        <v>88.974745455946675</v>
      </c>
      <c r="F1533">
        <v>16</v>
      </c>
      <c r="H1533" t="str" cm="1">
        <f t="array" ref="H1533">_xlfn.IFS(
             AND(E1533&gt;110,C1533&gt;2011,F1533&gt;100),"High: overrated, new and good rotation",
             AND(E1533&lt;90,C1533&gt;2011,F1533&gt;100),"High: underrated, new and good rotation",
             AND(E1533&lt;90,C1533&lt;2011,F1533&gt;100),"High: underrated, not too new but good rotation",
             AND(E1533&lt;=110,C1533&gt;2011,F1533&lt;=25),"Critic: well priced/underrated and new, but bad rotation",
             AND(E1533&gt;110,F1533&gt;100),"Top Tier: premium vehicules that tend to be sold above market prices",
             AND(E1533&gt;=90,E1533&lt;=110,F1533&gt;25),"Moderate: fair price and regular to good rotation",
             AND(E1533&lt;90,AND(C1533&lt;=2011,C1533&gt;=2000),AND(F1533&lt;100,F1533&gt;25)),"Moderate: underrated regular model and regular rotation",
             AND(E1533&lt;90,C1533&gt;2011,AND(F1533&lt;=100,F1533&gt;25)),"Moderate: underrated new model with regular rotation",
             AND(E1533&lt;90,C1533&lt;2000,AND(F1533&lt;=100,F1533&gt;25)),"Moderate: underrated old model with regular rotation",
             AND(C1533&lt;=2011,F1533&lt;=25),"Low: not new model and bad rotation",
             AND(E1533&gt;110,AND(C1533&lt;=2011,C1533&gt;=2000),F1533&lt;=25),"Low: overrated regular model with bad rotation",
             AND(E1533&gt;110,C1533&lt;2011,AND(F1533&lt;=100,F1533&gt;25)),"Low: overrated regular model (not new) with regular rotation",
             AND(E1533&gt;110,C1533&gt;2011,F1533&lt;=25),"Low: overrated new model with bad rotation"
)</f>
        <v>Low: not new model and bad rotation</v>
      </c>
    </row>
    <row r="1534" spans="1:8" x14ac:dyDescent="0.3">
      <c r="A1534" t="s">
        <v>18</v>
      </c>
      <c r="B1534" t="s">
        <v>313</v>
      </c>
      <c r="C1534">
        <v>2003</v>
      </c>
      <c r="D1534">
        <v>1097.9166666666667</v>
      </c>
      <c r="E1534">
        <v>92.183071212146103</v>
      </c>
      <c r="F1534">
        <v>12</v>
      </c>
      <c r="H1534" t="str" cm="1">
        <f t="array" ref="H1534">_xlfn.IFS(
             AND(E1534&gt;110,C1534&gt;2011,F1534&gt;100),"High: overrated, new and good rotation",
             AND(E1534&lt;90,C1534&gt;2011,F1534&gt;100),"High: underrated, new and good rotation",
             AND(E1534&lt;90,C1534&lt;2011,F1534&gt;100),"High: underrated, not too new but good rotation",
             AND(E1534&lt;=110,C1534&gt;2011,F1534&lt;=25),"Critic: well priced/underrated and new, but bad rotation",
             AND(E1534&gt;110,F1534&gt;100),"Top Tier: premium vehicules that tend to be sold above market prices",
             AND(E1534&gt;=90,E1534&lt;=110,F1534&gt;25),"Moderate: fair price and regular to good rotation",
             AND(E1534&lt;90,AND(C1534&lt;=2011,C1534&gt;=2000),AND(F1534&lt;100,F1534&gt;25)),"Moderate: underrated regular model and regular rotation",
             AND(E1534&lt;90,C1534&gt;2011,AND(F1534&lt;=100,F1534&gt;25)),"Moderate: underrated new model with regular rotation",
             AND(E1534&lt;90,C1534&lt;2000,AND(F1534&lt;=100,F1534&gt;25)),"Moderate: underrated old model with regular rotation",
             AND(C1534&lt;=2011,F1534&lt;=25),"Low: not new model and bad rotation",
             AND(E1534&gt;110,AND(C1534&lt;=2011,C1534&gt;=2000),F1534&lt;=25),"Low: overrated regular model with bad rotation",
             AND(E1534&gt;110,C1534&lt;2011,AND(F1534&lt;=100,F1534&gt;25)),"Low: overrated regular model (not new) with regular rotation",
             AND(E1534&gt;110,C1534&gt;2011,F1534&lt;=25),"Low: overrated new model with bad rotation"
)</f>
        <v>Low: not new model and bad rotation</v>
      </c>
    </row>
    <row r="1535" spans="1:8" x14ac:dyDescent="0.3">
      <c r="A1535" t="s">
        <v>18</v>
      </c>
      <c r="B1535" t="s">
        <v>313</v>
      </c>
      <c r="C1535">
        <v>2004</v>
      </c>
      <c r="D1535">
        <v>1254.5833333333333</v>
      </c>
      <c r="E1535">
        <v>92.706701439599797</v>
      </c>
      <c r="F1535">
        <v>60</v>
      </c>
      <c r="H1535" t="str" cm="1">
        <f t="array" ref="H1535">_xlfn.IFS(
             AND(E1535&gt;110,C1535&gt;2011,F1535&gt;100),"High: overrated, new and good rotation",
             AND(E1535&lt;90,C1535&gt;2011,F1535&gt;100),"High: underrated, new and good rotation",
             AND(E1535&lt;90,C1535&lt;2011,F1535&gt;100),"High: underrated, not too new but good rotation",
             AND(E1535&lt;=110,C1535&gt;2011,F1535&lt;=25),"Critic: well priced/underrated and new, but bad rotation",
             AND(E1535&gt;110,F1535&gt;100),"Top Tier: premium vehicules that tend to be sold above market prices",
             AND(E1535&gt;=90,E1535&lt;=110,F1535&gt;25),"Moderate: fair price and regular to good rotation",
             AND(E1535&lt;90,AND(C1535&lt;=2011,C1535&gt;=2000),AND(F1535&lt;100,F1535&gt;25)),"Moderate: underrated regular model and regular rotation",
             AND(E1535&lt;90,C1535&gt;2011,AND(F1535&lt;=100,F1535&gt;25)),"Moderate: underrated new model with regular rotation",
             AND(E1535&lt;90,C1535&lt;2000,AND(F1535&lt;=100,F1535&gt;25)),"Moderate: underrated old model with regular rotation",
             AND(C1535&lt;=2011,F1535&lt;=25),"Low: not new model and bad rotation",
             AND(E1535&gt;110,AND(C1535&lt;=2011,C1535&gt;=2000),F1535&lt;=25),"Low: overrated regular model with bad rotation",
             AND(E1535&gt;110,C1535&lt;2011,AND(F1535&lt;=100,F1535&gt;25)),"Low: overrated regular model (not new) with regular rotation",
             AND(E1535&gt;110,C1535&gt;2011,F1535&lt;=25),"Low: overrated new model with bad rotation"
)</f>
        <v>Moderate: fair price and regular to good rotation</v>
      </c>
    </row>
    <row r="1536" spans="1:8" x14ac:dyDescent="0.3">
      <c r="A1536" t="s">
        <v>18</v>
      </c>
      <c r="B1536" t="s">
        <v>313</v>
      </c>
      <c r="C1536">
        <v>2005</v>
      </c>
      <c r="D1536">
        <v>1296.0227272727273</v>
      </c>
      <c r="E1536">
        <v>82.600859371436343</v>
      </c>
      <c r="F1536">
        <v>88</v>
      </c>
      <c r="H1536" t="str" cm="1">
        <f t="array" ref="H1536">_xlfn.IFS(
             AND(E1536&gt;110,C1536&gt;2011,F1536&gt;100),"High: overrated, new and good rotation",
             AND(E1536&lt;90,C1536&gt;2011,F1536&gt;100),"High: underrated, new and good rotation",
             AND(E1536&lt;90,C1536&lt;2011,F1536&gt;100),"High: underrated, not too new but good rotation",
             AND(E1536&lt;=110,C1536&gt;2011,F1536&lt;=25),"Critic: well priced/underrated and new, but bad rotation",
             AND(E1536&gt;110,F1536&gt;100),"Top Tier: premium vehicules that tend to be sold above market prices",
             AND(E1536&gt;=90,E1536&lt;=110,F1536&gt;25),"Moderate: fair price and regular to good rotation",
             AND(E1536&lt;90,AND(C1536&lt;=2011,C1536&gt;=2000),AND(F1536&lt;100,F1536&gt;25)),"Moderate: underrated regular model and regular rotation",
             AND(E1536&lt;90,C1536&gt;2011,AND(F1536&lt;=100,F1536&gt;25)),"Moderate: underrated new model with regular rotation",
             AND(E1536&lt;90,C1536&lt;2000,AND(F1536&lt;=100,F1536&gt;25)),"Moderate: underrated old model with regular rotation",
             AND(C1536&lt;=2011,F1536&lt;=25),"Low: not new model and bad rotation",
             AND(E1536&gt;110,AND(C1536&lt;=2011,C1536&gt;=2000),F1536&lt;=25),"Low: overrated regular model with bad rotation",
             AND(E1536&gt;110,C1536&lt;2011,AND(F1536&lt;=100,F1536&gt;25)),"Low: overrated regular model (not new) with regular rotation",
             AND(E1536&gt;110,C1536&gt;2011,F1536&lt;=25),"Low: overrated new model with bad rotation"
)</f>
        <v>Moderate: underrated regular model and regular rotation</v>
      </c>
    </row>
    <row r="1537" spans="1:8" x14ac:dyDescent="0.3">
      <c r="A1537" t="s">
        <v>18</v>
      </c>
      <c r="B1537" t="s">
        <v>313</v>
      </c>
      <c r="C1537">
        <v>2006</v>
      </c>
      <c r="D1537">
        <v>1735</v>
      </c>
      <c r="E1537">
        <v>102.71209556654762</v>
      </c>
      <c r="F1537">
        <v>85</v>
      </c>
      <c r="H1537" t="str" cm="1">
        <f t="array" ref="H1537">_xlfn.IFS(
             AND(E1537&gt;110,C1537&gt;2011,F1537&gt;100),"High: overrated, new and good rotation",
             AND(E1537&lt;90,C1537&gt;2011,F1537&gt;100),"High: underrated, new and good rotation",
             AND(E1537&lt;90,C1537&lt;2011,F1537&gt;100),"High: underrated, not too new but good rotation",
             AND(E1537&lt;=110,C1537&gt;2011,F1537&lt;=25),"Critic: well priced/underrated and new, but bad rotation",
             AND(E1537&gt;110,F1537&gt;100),"Top Tier: premium vehicules that tend to be sold above market prices",
             AND(E1537&gt;=90,E1537&lt;=110,F1537&gt;25),"Moderate: fair price and regular to good rotation",
             AND(E1537&lt;90,AND(C1537&lt;=2011,C1537&gt;=2000),AND(F1537&lt;100,F1537&gt;25)),"Moderate: underrated regular model and regular rotation",
             AND(E1537&lt;90,C1537&gt;2011,AND(F1537&lt;=100,F1537&gt;25)),"Moderate: underrated new model with regular rotation",
             AND(E1537&lt;90,C1537&lt;2000,AND(F1537&lt;=100,F1537&gt;25)),"Moderate: underrated old model with regular rotation",
             AND(C1537&lt;=2011,F1537&lt;=25),"Low: not new model and bad rotation",
             AND(E1537&gt;110,AND(C1537&lt;=2011,C1537&gt;=2000),F1537&lt;=25),"Low: overrated regular model with bad rotation",
             AND(E1537&gt;110,C1537&lt;2011,AND(F1537&lt;=100,F1537&gt;25)),"Low: overrated regular model (not new) with regular rotation",
             AND(E1537&gt;110,C1537&gt;2011,F1537&lt;=25),"Low: overrated new model with bad rotation"
)</f>
        <v>Moderate: fair price and regular to good rotation</v>
      </c>
    </row>
    <row r="1538" spans="1:8" x14ac:dyDescent="0.3">
      <c r="A1538" t="s">
        <v>18</v>
      </c>
      <c r="B1538" t="s">
        <v>314</v>
      </c>
      <c r="C1538">
        <v>2004</v>
      </c>
      <c r="D1538">
        <v>35675</v>
      </c>
      <c r="E1538">
        <v>97.725804538985443</v>
      </c>
      <c r="F1538">
        <v>4</v>
      </c>
      <c r="H1538" t="str" cm="1">
        <f t="array" ref="H1538">_xlfn.IFS(
             AND(E1538&gt;110,C1538&gt;2011,F1538&gt;100),"High: overrated, new and good rotation",
             AND(E1538&lt;90,C1538&gt;2011,F1538&gt;100),"High: underrated, new and good rotation",
             AND(E1538&lt;90,C1538&lt;2011,F1538&gt;100),"High: underrated, not too new but good rotation",
             AND(E1538&lt;=110,C1538&gt;2011,F1538&lt;=25),"Critic: well priced/underrated and new, but bad rotation",
             AND(E1538&gt;110,F1538&gt;100),"Top Tier: premium vehicules that tend to be sold above market prices",
             AND(E1538&gt;=90,E1538&lt;=110,F1538&gt;25),"Moderate: fair price and regular to good rotation",
             AND(E1538&lt;90,AND(C1538&lt;=2011,C1538&gt;=2000),AND(F1538&lt;100,F1538&gt;25)),"Moderate: underrated regular model and regular rotation",
             AND(E1538&lt;90,C1538&gt;2011,AND(F1538&lt;=100,F1538&gt;25)),"Moderate: underrated new model with regular rotation",
             AND(E1538&lt;90,C1538&lt;2000,AND(F1538&lt;=100,F1538&gt;25)),"Moderate: underrated old model with regular rotation",
             AND(C1538&lt;=2011,F1538&lt;=25),"Low: not new model and bad rotation",
             AND(E1538&gt;110,AND(C1538&lt;=2011,C1538&gt;=2000),F1538&lt;=25),"Low: overrated regular model with bad rotation",
             AND(E1538&gt;110,C1538&lt;2011,AND(F1538&lt;=100,F1538&gt;25)),"Low: overrated regular model (not new) with regular rotation",
             AND(E1538&gt;110,C1538&gt;2011,F1538&lt;=25),"Low: overrated new model with bad rotation"
)</f>
        <v>Low: not new model and bad rotation</v>
      </c>
    </row>
    <row r="1539" spans="1:8" x14ac:dyDescent="0.3">
      <c r="A1539" t="s">
        <v>18</v>
      </c>
      <c r="B1539" t="s">
        <v>314</v>
      </c>
      <c r="C1539">
        <v>2005</v>
      </c>
      <c r="D1539">
        <v>38150</v>
      </c>
      <c r="E1539">
        <v>102.07053355128767</v>
      </c>
      <c r="F1539">
        <v>3</v>
      </c>
      <c r="H1539" t="str" cm="1">
        <f t="array" ref="H1539">_xlfn.IFS(
             AND(E1539&gt;110,C1539&gt;2011,F1539&gt;100),"High: overrated, new and good rotation",
             AND(E1539&lt;90,C1539&gt;2011,F1539&gt;100),"High: underrated, new and good rotation",
             AND(E1539&lt;90,C1539&lt;2011,F1539&gt;100),"High: underrated, not too new but good rotation",
             AND(E1539&lt;=110,C1539&gt;2011,F1539&lt;=25),"Critic: well priced/underrated and new, but bad rotation",
             AND(E1539&gt;110,F1539&gt;100),"Top Tier: premium vehicules that tend to be sold above market prices",
             AND(E1539&gt;=90,E1539&lt;=110,F1539&gt;25),"Moderate: fair price and regular to good rotation",
             AND(E1539&lt;90,AND(C1539&lt;=2011,C1539&gt;=2000),AND(F1539&lt;100,F1539&gt;25)),"Moderate: underrated regular model and regular rotation",
             AND(E1539&lt;90,C1539&gt;2011,AND(F1539&lt;=100,F1539&gt;25)),"Moderate: underrated new model with regular rotation",
             AND(E1539&lt;90,C1539&lt;2000,AND(F1539&lt;=100,F1539&gt;25)),"Moderate: underrated old model with regular rotation",
             AND(C1539&lt;=2011,F1539&lt;=25),"Low: not new model and bad rotation",
             AND(E1539&gt;110,AND(C1539&lt;=2011,C1539&gt;=2000),F1539&lt;=25),"Low: overrated regular model with bad rotation",
             AND(E1539&gt;110,C1539&lt;2011,AND(F1539&lt;=100,F1539&gt;25)),"Low: overrated regular model (not new) with regular rotation",
             AND(E1539&gt;110,C1539&gt;2011,F1539&lt;=25),"Low: overrated new model with bad rotation"
)</f>
        <v>Low: not new model and bad rotation</v>
      </c>
    </row>
    <row r="1540" spans="1:8" x14ac:dyDescent="0.3">
      <c r="A1540" t="s">
        <v>18</v>
      </c>
      <c r="B1540" t="s">
        <v>314</v>
      </c>
      <c r="C1540">
        <v>2006</v>
      </c>
      <c r="D1540">
        <v>39583.333333333336</v>
      </c>
      <c r="E1540">
        <v>95.138040713085317</v>
      </c>
      <c r="F1540">
        <v>3</v>
      </c>
      <c r="H1540" t="str" cm="1">
        <f t="array" ref="H1540">_xlfn.IFS(
             AND(E1540&gt;110,C1540&gt;2011,F1540&gt;100),"High: overrated, new and good rotation",
             AND(E1540&lt;90,C1540&gt;2011,F1540&gt;100),"High: underrated, new and good rotation",
             AND(E1540&lt;90,C1540&lt;2011,F1540&gt;100),"High: underrated, not too new but good rotation",
             AND(E1540&lt;=110,C1540&gt;2011,F1540&lt;=25),"Critic: well priced/underrated and new, but bad rotation",
             AND(E1540&gt;110,F1540&gt;100),"Top Tier: premium vehicules that tend to be sold above market prices",
             AND(E1540&gt;=90,E1540&lt;=110,F1540&gt;25),"Moderate: fair price and regular to good rotation",
             AND(E1540&lt;90,AND(C1540&lt;=2011,C1540&gt;=2000),AND(F1540&lt;100,F1540&gt;25)),"Moderate: underrated regular model and regular rotation",
             AND(E1540&lt;90,C1540&gt;2011,AND(F1540&lt;=100,F1540&gt;25)),"Moderate: underrated new model with regular rotation",
             AND(E1540&lt;90,C1540&lt;2000,AND(F1540&lt;=100,F1540&gt;25)),"Moderate: underrated old model with regular rotation",
             AND(C1540&lt;=2011,F1540&lt;=25),"Low: not new model and bad rotation",
             AND(E1540&gt;110,AND(C1540&lt;=2011,C1540&gt;=2000),F1540&lt;=25),"Low: overrated regular model with bad rotation",
             AND(E1540&gt;110,C1540&lt;2011,AND(F1540&lt;=100,F1540&gt;25)),"Low: overrated regular model (not new) with regular rotation",
             AND(E1540&gt;110,C1540&gt;2011,F1540&lt;=25),"Low: overrated new model with bad rotation"
)</f>
        <v>Low: not new model and bad rotation</v>
      </c>
    </row>
    <row r="1541" spans="1:8" x14ac:dyDescent="0.3">
      <c r="A1541" t="s">
        <v>18</v>
      </c>
      <c r="B1541" t="s">
        <v>314</v>
      </c>
      <c r="C1541">
        <v>2008</v>
      </c>
      <c r="D1541">
        <v>51700</v>
      </c>
      <c r="E1541">
        <v>98.664122137404576</v>
      </c>
      <c r="F1541">
        <v>1</v>
      </c>
      <c r="H1541" t="str" cm="1">
        <f t="array" ref="H1541">_xlfn.IFS(
             AND(E1541&gt;110,C1541&gt;2011,F1541&gt;100),"High: overrated, new and good rotation",
             AND(E1541&lt;90,C1541&gt;2011,F1541&gt;100),"High: underrated, new and good rotation",
             AND(E1541&lt;90,C1541&lt;2011,F1541&gt;100),"High: underrated, not too new but good rotation",
             AND(E1541&lt;=110,C1541&gt;2011,F1541&lt;=25),"Critic: well priced/underrated and new, but bad rotation",
             AND(E1541&gt;110,F1541&gt;100),"Top Tier: premium vehicules that tend to be sold above market prices",
             AND(E1541&gt;=90,E1541&lt;=110,F1541&gt;25),"Moderate: fair price and regular to good rotation",
             AND(E1541&lt;90,AND(C1541&lt;=2011,C1541&gt;=2000),AND(F1541&lt;100,F1541&gt;25)),"Moderate: underrated regular model and regular rotation",
             AND(E1541&lt;90,C1541&gt;2011,AND(F1541&lt;=100,F1541&gt;25)),"Moderate: underrated new model with regular rotation",
             AND(E1541&lt;90,C1541&lt;2000,AND(F1541&lt;=100,F1541&gt;25)),"Moderate: underrated old model with regular rotation",
             AND(C1541&lt;=2011,F1541&lt;=25),"Low: not new model and bad rotation",
             AND(E1541&gt;110,AND(C1541&lt;=2011,C1541&gt;=2000),F1541&lt;=25),"Low: overrated regular model with bad rotation",
             AND(E1541&gt;110,C1541&lt;2011,AND(F1541&lt;=100,F1541&gt;25)),"Low: overrated regular model (not new) with regular rotation",
             AND(E1541&gt;110,C1541&gt;2011,F1541&lt;=25),"Low: overrated new model with bad rotation"
)</f>
        <v>Low: not new model and bad rotation</v>
      </c>
    </row>
    <row r="1542" spans="1:8" x14ac:dyDescent="0.3">
      <c r="A1542" t="s">
        <v>19</v>
      </c>
      <c r="B1542" t="s">
        <v>296</v>
      </c>
      <c r="C1542">
        <v>1998</v>
      </c>
      <c r="D1542">
        <v>500</v>
      </c>
      <c r="E1542">
        <v>58.82352941176471</v>
      </c>
      <c r="F1542">
        <v>1</v>
      </c>
      <c r="H1542" t="str" cm="1">
        <f t="array" ref="H1542">_xlfn.IFS(
             AND(E1542&gt;110,C1542&gt;2011,F1542&gt;100),"High: overrated, new and good rotation",
             AND(E1542&lt;90,C1542&gt;2011,F1542&gt;100),"High: underrated, new and good rotation",
             AND(E1542&lt;90,C1542&lt;2011,F1542&gt;100),"High: underrated, not too new but good rotation",
             AND(E1542&lt;=110,C1542&gt;2011,F1542&lt;=25),"Critic: well priced/underrated and new, but bad rotation",
             AND(E1542&gt;110,F1542&gt;100),"Top Tier: premium vehicules that tend to be sold above market prices",
             AND(E1542&gt;=90,E1542&lt;=110,F1542&gt;25),"Moderate: fair price and regular to good rotation",
             AND(E1542&lt;90,AND(C1542&lt;=2011,C1542&gt;=2000),AND(F1542&lt;100,F1542&gt;25)),"Moderate: underrated regular model and regular rotation",
             AND(E1542&lt;90,C1542&gt;2011,AND(F1542&lt;=100,F1542&gt;25)),"Moderate: underrated new model with regular rotation",
             AND(E1542&lt;90,C1542&lt;2000,AND(F1542&lt;=100,F1542&gt;25)),"Moderate: underrated old model with regular rotation",
             AND(C1542&lt;=2011,F1542&lt;=25),"Low: not new model and bad rotation",
             AND(E1542&gt;110,AND(C1542&lt;=2011,C1542&gt;=2000),F1542&lt;=25),"Low: overrated regular model with bad rotation",
             AND(E1542&gt;110,C1542&lt;2011,AND(F1542&lt;=100,F1542&gt;25)),"Low: overrated regular model (not new) with regular rotation",
             AND(E1542&gt;110,C1542&gt;2011,F1542&lt;=25),"Low: overrated new model with bad rotation"
)</f>
        <v>Low: not new model and bad rotation</v>
      </c>
    </row>
    <row r="1543" spans="1:8" x14ac:dyDescent="0.3">
      <c r="A1543" t="s">
        <v>20</v>
      </c>
      <c r="B1543" t="s">
        <v>315</v>
      </c>
      <c r="C1543">
        <v>2004</v>
      </c>
      <c r="D1543">
        <v>81000</v>
      </c>
      <c r="E1543">
        <v>101.25</v>
      </c>
      <c r="F1543">
        <v>1</v>
      </c>
      <c r="H1543" t="str" cm="1">
        <f t="array" ref="H1543">_xlfn.IFS(
             AND(E1543&gt;110,C1543&gt;2011,F1543&gt;100),"High: overrated, new and good rotation",
             AND(E1543&lt;90,C1543&gt;2011,F1543&gt;100),"High: underrated, new and good rotation",
             AND(E1543&lt;90,C1543&lt;2011,F1543&gt;100),"High: underrated, not too new but good rotation",
             AND(E1543&lt;=110,C1543&gt;2011,F1543&lt;=25),"Critic: well priced/underrated and new, but bad rotation",
             AND(E1543&gt;110,F1543&gt;100),"Top Tier: premium vehicules that tend to be sold above market prices",
             AND(E1543&gt;=90,E1543&lt;=110,F1543&gt;25),"Moderate: fair price and regular to good rotation",
             AND(E1543&lt;90,AND(C1543&lt;=2011,C1543&gt;=2000),AND(F1543&lt;100,F1543&gt;25)),"Moderate: underrated regular model and regular rotation",
             AND(E1543&lt;90,C1543&gt;2011,AND(F1543&lt;=100,F1543&gt;25)),"Moderate: underrated new model with regular rotation",
             AND(E1543&lt;90,C1543&lt;2000,AND(F1543&lt;=100,F1543&gt;25)),"Moderate: underrated old model with regular rotation",
             AND(C1543&lt;=2011,F1543&lt;=25),"Low: not new model and bad rotation",
             AND(E1543&gt;110,AND(C1543&lt;=2011,C1543&gt;=2000),F1543&lt;=25),"Low: overrated regular model with bad rotation",
             AND(E1543&gt;110,C1543&lt;2011,AND(F1543&lt;=100,F1543&gt;25)),"Low: overrated regular model (not new) with regular rotation",
             AND(E1543&gt;110,C1543&gt;2011,F1543&lt;=25),"Low: overrated new model with bad rotation"
)</f>
        <v>Low: not new model and bad rotation</v>
      </c>
    </row>
    <row r="1544" spans="1:8" x14ac:dyDescent="0.3">
      <c r="A1544" t="s">
        <v>20</v>
      </c>
      <c r="B1544" t="s">
        <v>316</v>
      </c>
      <c r="C1544">
        <v>2011</v>
      </c>
      <c r="D1544">
        <v>183000</v>
      </c>
      <c r="E1544">
        <v>100.54945054945054</v>
      </c>
      <c r="F1544">
        <v>1</v>
      </c>
      <c r="H1544" t="str" cm="1">
        <f t="array" ref="H1544">_xlfn.IFS(
             AND(E1544&gt;110,C1544&gt;2011,F1544&gt;100),"High: overrated, new and good rotation",
             AND(E1544&lt;90,C1544&gt;2011,F1544&gt;100),"High: underrated, new and good rotation",
             AND(E1544&lt;90,C1544&lt;2011,F1544&gt;100),"High: underrated, not too new but good rotation",
             AND(E1544&lt;=110,C1544&gt;2011,F1544&lt;=25),"Critic: well priced/underrated and new, but bad rotation",
             AND(E1544&gt;110,F1544&gt;100),"Top Tier: premium vehicules that tend to be sold above market prices",
             AND(E1544&gt;=90,E1544&lt;=110,F1544&gt;25),"Moderate: fair price and regular to good rotation",
             AND(E1544&lt;90,AND(C1544&lt;=2011,C1544&gt;=2000),AND(F1544&lt;100,F1544&gt;25)),"Moderate: underrated regular model and regular rotation",
             AND(E1544&lt;90,C1544&gt;2011,AND(F1544&lt;=100,F1544&gt;25)),"Moderate: underrated new model with regular rotation",
             AND(E1544&lt;90,C1544&lt;2000,AND(F1544&lt;=100,F1544&gt;25)),"Moderate: underrated old model with regular rotation",
             AND(C1544&lt;=2011,F1544&lt;=25),"Low: not new model and bad rotation",
             AND(E1544&gt;110,AND(C1544&lt;=2011,C1544&gt;=2000),F1544&lt;=25),"Low: overrated regular model with bad rotation",
             AND(E1544&gt;110,C1544&lt;2011,AND(F1544&lt;=100,F1544&gt;25)),"Low: overrated regular model (not new) with regular rotation",
             AND(E1544&gt;110,C1544&gt;2011,F1544&lt;=25),"Low: overrated new model with bad rotation"
)</f>
        <v>Low: not new model and bad rotation</v>
      </c>
    </row>
    <row r="1545" spans="1:8" x14ac:dyDescent="0.3">
      <c r="A1545" t="s">
        <v>20</v>
      </c>
      <c r="B1545" t="s">
        <v>317</v>
      </c>
      <c r="C1545">
        <v>2010</v>
      </c>
      <c r="D1545">
        <v>122000</v>
      </c>
      <c r="E1545">
        <v>100.81212998466025</v>
      </c>
      <c r="F1545">
        <v>6</v>
      </c>
      <c r="H1545" t="str" cm="1">
        <f t="array" ref="H1545">_xlfn.IFS(
             AND(E1545&gt;110,C1545&gt;2011,F1545&gt;100),"High: overrated, new and good rotation",
             AND(E1545&lt;90,C1545&gt;2011,F1545&gt;100),"High: underrated, new and good rotation",
             AND(E1545&lt;90,C1545&lt;2011,F1545&gt;100),"High: underrated, not too new but good rotation",
             AND(E1545&lt;=110,C1545&gt;2011,F1545&lt;=25),"Critic: well priced/underrated and new, but bad rotation",
             AND(E1545&gt;110,F1545&gt;100),"Top Tier: premium vehicules that tend to be sold above market prices",
             AND(E1545&gt;=90,E1545&lt;=110,F1545&gt;25),"Moderate: fair price and regular to good rotation",
             AND(E1545&lt;90,AND(C1545&lt;=2011,C1545&gt;=2000),AND(F1545&lt;100,F1545&gt;25)),"Moderate: underrated regular model and regular rotation",
             AND(E1545&lt;90,C1545&gt;2011,AND(F1545&lt;=100,F1545&gt;25)),"Moderate: underrated new model with regular rotation",
             AND(E1545&lt;90,C1545&lt;2000,AND(F1545&lt;=100,F1545&gt;25)),"Moderate: underrated old model with regular rotation",
             AND(C1545&lt;=2011,F1545&lt;=25),"Low: not new model and bad rotation",
             AND(E1545&gt;110,AND(C1545&lt;=2011,C1545&gt;=2000),F1545&lt;=25),"Low: overrated regular model with bad rotation",
             AND(E1545&gt;110,C1545&lt;2011,AND(F1545&lt;=100,F1545&gt;25)),"Low: overrated regular model (not new) with regular rotation",
             AND(E1545&gt;110,C1545&gt;2011,F1545&lt;=25),"Low: overrated new model with bad rotation"
)</f>
        <v>Low: not new model and bad rotation</v>
      </c>
    </row>
    <row r="1546" spans="1:8" x14ac:dyDescent="0.3">
      <c r="A1546" t="s">
        <v>20</v>
      </c>
      <c r="B1546" t="s">
        <v>317</v>
      </c>
      <c r="C1546">
        <v>2012</v>
      </c>
      <c r="D1546">
        <v>140285.71428571429</v>
      </c>
      <c r="E1546">
        <v>96.967499302111008</v>
      </c>
      <c r="F1546">
        <v>7</v>
      </c>
      <c r="H1546" t="str" cm="1">
        <f t="array" ref="H1546">_xlfn.IFS(
             AND(E1546&gt;110,C1546&gt;2011,F1546&gt;100),"High: overrated, new and good rotation",
             AND(E1546&lt;90,C1546&gt;2011,F1546&gt;100),"High: underrated, new and good rotation",
             AND(E1546&lt;90,C1546&lt;2011,F1546&gt;100),"High: underrated, not too new but good rotation",
             AND(E1546&lt;=110,C1546&gt;2011,F1546&lt;=25),"Critic: well priced/underrated and new, but bad rotation",
             AND(E1546&gt;110,F1546&gt;100),"Top Tier: premium vehicules that tend to be sold above market prices",
             AND(E1546&gt;=90,E1546&lt;=110,F1546&gt;25),"Moderate: fair price and regular to good rotation",
             AND(E1546&lt;90,AND(C1546&lt;=2011,C1546&gt;=2000),AND(F1546&lt;100,F1546&gt;25)),"Moderate: underrated regular model and regular rotation",
             AND(E1546&lt;90,C1546&gt;2011,AND(F1546&lt;=100,F1546&gt;25)),"Moderate: underrated new model with regular rotation",
             AND(E1546&lt;90,C1546&lt;2000,AND(F1546&lt;=100,F1546&gt;25)),"Moderate: underrated old model with regular rotation",
             AND(C1546&lt;=2011,F1546&lt;=25),"Low: not new model and bad rotation",
             AND(E1546&gt;110,AND(C1546&lt;=2011,C1546&gt;=2000),F1546&lt;=25),"Low: overrated regular model with bad rotation",
             AND(E1546&gt;110,C1546&lt;2011,AND(F1546&lt;=100,F1546&gt;25)),"Low: overrated regular model (not new) with regular rotation",
             AND(E1546&gt;110,C1546&gt;2011,F1546&lt;=25),"Low: overrated new model with bad rotation"
)</f>
        <v>Critic: well priced/underrated and new, but bad rotation</v>
      </c>
    </row>
    <row r="1547" spans="1:8" x14ac:dyDescent="0.3">
      <c r="A1547" t="s">
        <v>20</v>
      </c>
      <c r="B1547" t="s">
        <v>318</v>
      </c>
      <c r="C1547">
        <v>2005</v>
      </c>
      <c r="D1547">
        <v>109000</v>
      </c>
      <c r="E1547">
        <v>99.090909090909093</v>
      </c>
      <c r="F1547">
        <v>1</v>
      </c>
      <c r="H1547" t="str" cm="1">
        <f t="array" ref="H1547">_xlfn.IFS(
             AND(E1547&gt;110,C1547&gt;2011,F1547&gt;100),"High: overrated, new and good rotation",
             AND(E1547&lt;90,C1547&gt;2011,F1547&gt;100),"High: underrated, new and good rotation",
             AND(E1547&lt;90,C1547&lt;2011,F1547&gt;100),"High: underrated, not too new but good rotation",
             AND(E1547&lt;=110,C1547&gt;2011,F1547&lt;=25),"Critic: well priced/underrated and new, but bad rotation",
             AND(E1547&gt;110,F1547&gt;100),"Top Tier: premium vehicules that tend to be sold above market prices",
             AND(E1547&gt;=90,E1547&lt;=110,F1547&gt;25),"Moderate: fair price and regular to good rotation",
             AND(E1547&lt;90,AND(C1547&lt;=2011,C1547&gt;=2000),AND(F1547&lt;100,F1547&gt;25)),"Moderate: underrated regular model and regular rotation",
             AND(E1547&lt;90,C1547&gt;2011,AND(F1547&lt;=100,F1547&gt;25)),"Moderate: underrated new model with regular rotation",
             AND(E1547&lt;90,C1547&lt;2000,AND(F1547&lt;=100,F1547&gt;25)),"Moderate: underrated old model with regular rotation",
             AND(C1547&lt;=2011,F1547&lt;=25),"Low: not new model and bad rotation",
             AND(E1547&gt;110,AND(C1547&lt;=2011,C1547&gt;=2000),F1547&lt;=25),"Low: overrated regular model with bad rotation",
             AND(E1547&gt;110,C1547&lt;2011,AND(F1547&lt;=100,F1547&gt;25)),"Low: overrated regular model (not new) with regular rotation",
             AND(E1547&gt;110,C1547&gt;2011,F1547&lt;=25),"Low: overrated new model with bad rotation"
)</f>
        <v>Low: not new model and bad rotation</v>
      </c>
    </row>
    <row r="1548" spans="1:8" x14ac:dyDescent="0.3">
      <c r="A1548" t="s">
        <v>20</v>
      </c>
      <c r="B1548" t="s">
        <v>318</v>
      </c>
      <c r="C1548">
        <v>2007</v>
      </c>
      <c r="D1548">
        <v>106500</v>
      </c>
      <c r="E1548">
        <v>98.293302341597794</v>
      </c>
      <c r="F1548">
        <v>2</v>
      </c>
      <c r="H1548" t="str" cm="1">
        <f t="array" ref="H1548">_xlfn.IFS(
             AND(E1548&gt;110,C1548&gt;2011,F1548&gt;100),"High: overrated, new and good rotation",
             AND(E1548&lt;90,C1548&gt;2011,F1548&gt;100),"High: underrated, new and good rotation",
             AND(E1548&lt;90,C1548&lt;2011,F1548&gt;100),"High: underrated, not too new but good rotation",
             AND(E1548&lt;=110,C1548&gt;2011,F1548&lt;=25),"Critic: well priced/underrated and new, but bad rotation",
             AND(E1548&gt;110,F1548&gt;100),"Top Tier: premium vehicules that tend to be sold above market prices",
             AND(E1548&gt;=90,E1548&lt;=110,F1548&gt;25),"Moderate: fair price and regular to good rotation",
             AND(E1548&lt;90,AND(C1548&lt;=2011,C1548&gt;=2000),AND(F1548&lt;100,F1548&gt;25)),"Moderate: underrated regular model and regular rotation",
             AND(E1548&lt;90,C1548&gt;2011,AND(F1548&lt;=100,F1548&gt;25)),"Moderate: underrated new model with regular rotation",
             AND(E1548&lt;90,C1548&lt;2000,AND(F1548&lt;=100,F1548&gt;25)),"Moderate: underrated old model with regular rotation",
             AND(C1548&lt;=2011,F1548&lt;=25),"Low: not new model and bad rotation",
             AND(E1548&gt;110,AND(C1548&lt;=2011,C1548&gt;=2000),F1548&lt;=25),"Low: overrated regular model with bad rotation",
             AND(E1548&gt;110,C1548&lt;2011,AND(F1548&lt;=100,F1548&gt;25)),"Low: overrated regular model (not new) with regular rotation",
             AND(E1548&gt;110,C1548&gt;2011,F1548&lt;=25),"Low: overrated new model with bad rotation"
)</f>
        <v>Low: not new model and bad rotation</v>
      </c>
    </row>
    <row r="1549" spans="1:8" x14ac:dyDescent="0.3">
      <c r="A1549" t="s">
        <v>20</v>
      </c>
      <c r="B1549" t="s">
        <v>318</v>
      </c>
      <c r="C1549">
        <v>2008</v>
      </c>
      <c r="D1549">
        <v>117000</v>
      </c>
      <c r="E1549">
        <v>91.40625</v>
      </c>
      <c r="F1549">
        <v>1</v>
      </c>
      <c r="H1549" t="str" cm="1">
        <f t="array" ref="H1549">_xlfn.IFS(
             AND(E1549&gt;110,C1549&gt;2011,F1549&gt;100),"High: overrated, new and good rotation",
             AND(E1549&lt;90,C1549&gt;2011,F1549&gt;100),"High: underrated, new and good rotation",
             AND(E1549&lt;90,C1549&lt;2011,F1549&gt;100),"High: underrated, not too new but good rotation",
             AND(E1549&lt;=110,C1549&gt;2011,F1549&lt;=25),"Critic: well priced/underrated and new, but bad rotation",
             AND(E1549&gt;110,F1549&gt;100),"Top Tier: premium vehicules that tend to be sold above market prices",
             AND(E1549&gt;=90,E1549&lt;=110,F1549&gt;25),"Moderate: fair price and regular to good rotation",
             AND(E1549&lt;90,AND(C1549&lt;=2011,C1549&gt;=2000),AND(F1549&lt;100,F1549&gt;25)),"Moderate: underrated regular model and regular rotation",
             AND(E1549&lt;90,C1549&gt;2011,AND(F1549&lt;=100,F1549&gt;25)),"Moderate: underrated new model with regular rotation",
             AND(E1549&lt;90,C1549&lt;2000,AND(F1549&lt;=100,F1549&gt;25)),"Moderate: underrated old model with regular rotation",
             AND(C1549&lt;=2011,F1549&lt;=25),"Low: not new model and bad rotation",
             AND(E1549&gt;110,AND(C1549&lt;=2011,C1549&gt;=2000),F1549&lt;=25),"Low: overrated regular model with bad rotation",
             AND(E1549&gt;110,C1549&lt;2011,AND(F1549&lt;=100,F1549&gt;25)),"Low: overrated regular model (not new) with regular rotation",
             AND(E1549&gt;110,C1549&gt;2011,F1549&lt;=25),"Low: overrated new model with bad rotation"
)</f>
        <v>Low: not new model and bad rotation</v>
      </c>
    </row>
    <row r="1550" spans="1:8" x14ac:dyDescent="0.3">
      <c r="A1550" t="s">
        <v>21</v>
      </c>
      <c r="B1550" t="s">
        <v>319</v>
      </c>
      <c r="C1550">
        <v>2012</v>
      </c>
      <c r="D1550">
        <v>8009.9610389610389</v>
      </c>
      <c r="E1550">
        <v>99.629054535290607</v>
      </c>
      <c r="F1550">
        <v>231</v>
      </c>
      <c r="H1550" t="str" cm="1">
        <f t="array" ref="H1550">_xlfn.IFS(
             AND(E1550&gt;110,C1550&gt;2011,F1550&gt;100),"High: overrated, new and good rotation",
             AND(E1550&lt;90,C1550&gt;2011,F1550&gt;100),"High: underrated, new and good rotation",
             AND(E1550&lt;90,C1550&lt;2011,F1550&gt;100),"High: underrated, not too new but good rotation",
             AND(E1550&lt;=110,C1550&gt;2011,F1550&lt;=25),"Critic: well priced/underrated and new, but bad rotation",
             AND(E1550&gt;110,F1550&gt;100),"Top Tier: premium vehicules that tend to be sold above market prices",
             AND(E1550&gt;=90,E1550&lt;=110,F1550&gt;25),"Moderate: fair price and regular to good rotation",
             AND(E1550&lt;90,AND(C1550&lt;=2011,C1550&gt;=2000),AND(F1550&lt;100,F1550&gt;25)),"Moderate: underrated regular model and regular rotation",
             AND(E1550&lt;90,C1550&gt;2011,AND(F1550&lt;=100,F1550&gt;25)),"Moderate: underrated new model with regular rotation",
             AND(E1550&lt;90,C1550&lt;2000,AND(F1550&lt;=100,F1550&gt;25)),"Moderate: underrated old model with regular rotation",
             AND(C1550&lt;=2011,F1550&lt;=25),"Low: not new model and bad rotation",
             AND(E1550&gt;110,AND(C1550&lt;=2011,C1550&gt;=2000),F1550&lt;=25),"Low: overrated regular model with bad rotation",
             AND(E1550&gt;110,C1550&lt;2011,AND(F1550&lt;=100,F1550&gt;25)),"Low: overrated regular model (not new) with regular rotation",
             AND(E1550&gt;110,C1550&gt;2011,F1550&lt;=25),"Low: overrated new model with bad rotation"
)</f>
        <v>Moderate: fair price and regular to good rotation</v>
      </c>
    </row>
    <row r="1551" spans="1:8" x14ac:dyDescent="0.3">
      <c r="A1551" t="s">
        <v>21</v>
      </c>
      <c r="B1551" t="s">
        <v>319</v>
      </c>
      <c r="C1551">
        <v>2013</v>
      </c>
      <c r="D1551">
        <v>9386.71653543307</v>
      </c>
      <c r="E1551">
        <v>96.936241525095355</v>
      </c>
      <c r="F1551">
        <v>254</v>
      </c>
      <c r="H1551" t="str" cm="1">
        <f t="array" ref="H1551">_xlfn.IFS(
             AND(E1551&gt;110,C1551&gt;2011,F1551&gt;100),"High: overrated, new and good rotation",
             AND(E1551&lt;90,C1551&gt;2011,F1551&gt;100),"High: underrated, new and good rotation",
             AND(E1551&lt;90,C1551&lt;2011,F1551&gt;100),"High: underrated, not too new but good rotation",
             AND(E1551&lt;=110,C1551&gt;2011,F1551&lt;=25),"Critic: well priced/underrated and new, but bad rotation",
             AND(E1551&gt;110,F1551&gt;100),"Top Tier: premium vehicules that tend to be sold above market prices",
             AND(E1551&gt;=90,E1551&lt;=110,F1551&gt;25),"Moderate: fair price and regular to good rotation",
             AND(E1551&lt;90,AND(C1551&lt;=2011,C1551&gt;=2000),AND(F1551&lt;100,F1551&gt;25)),"Moderate: underrated regular model and regular rotation",
             AND(E1551&lt;90,C1551&gt;2011,AND(F1551&lt;=100,F1551&gt;25)),"Moderate: underrated new model with regular rotation",
             AND(E1551&lt;90,C1551&lt;2000,AND(F1551&lt;=100,F1551&gt;25)),"Moderate: underrated old model with regular rotation",
             AND(C1551&lt;=2011,F1551&lt;=25),"Low: not new model and bad rotation",
             AND(E1551&gt;110,AND(C1551&lt;=2011,C1551&gt;=2000),F1551&lt;=25),"Low: overrated regular model with bad rotation",
             AND(E1551&gt;110,C1551&lt;2011,AND(F1551&lt;=100,F1551&gt;25)),"Low: overrated regular model (not new) with regular rotation",
             AND(E1551&gt;110,C1551&gt;2011,F1551&lt;=25),"Low: overrated new model with bad rotation"
)</f>
        <v>Moderate: fair price and regular to good rotation</v>
      </c>
    </row>
    <row r="1552" spans="1:8" x14ac:dyDescent="0.3">
      <c r="A1552" t="s">
        <v>21</v>
      </c>
      <c r="B1552" t="s">
        <v>319</v>
      </c>
      <c r="C1552">
        <v>2014</v>
      </c>
      <c r="D1552">
        <v>12312.5</v>
      </c>
      <c r="E1552">
        <v>100.43006815803849</v>
      </c>
      <c r="F1552">
        <v>60</v>
      </c>
      <c r="H1552" t="str" cm="1">
        <f t="array" ref="H1552">_xlfn.IFS(
             AND(E1552&gt;110,C1552&gt;2011,F1552&gt;100),"High: overrated, new and good rotation",
             AND(E1552&lt;90,C1552&gt;2011,F1552&gt;100),"High: underrated, new and good rotation",
             AND(E1552&lt;90,C1552&lt;2011,F1552&gt;100),"High: underrated, not too new but good rotation",
             AND(E1552&lt;=110,C1552&gt;2011,F1552&lt;=25),"Critic: well priced/underrated and new, but bad rotation",
             AND(E1552&gt;110,F1552&gt;100),"Top Tier: premium vehicules that tend to be sold above market prices",
             AND(E1552&gt;=90,E1552&lt;=110,F1552&gt;25),"Moderate: fair price and regular to good rotation",
             AND(E1552&lt;90,AND(C1552&lt;=2011,C1552&gt;=2000),AND(F1552&lt;100,F1552&gt;25)),"Moderate: underrated regular model and regular rotation",
             AND(E1552&lt;90,C1552&gt;2011,AND(F1552&lt;=100,F1552&gt;25)),"Moderate: underrated new model with regular rotation",
             AND(E1552&lt;90,C1552&lt;2000,AND(F1552&lt;=100,F1552&gt;25)),"Moderate: underrated old model with regular rotation",
             AND(C1552&lt;=2011,F1552&lt;=25),"Low: not new model and bad rotation",
             AND(E1552&gt;110,AND(C1552&lt;=2011,C1552&gt;=2000),F1552&lt;=25),"Low: overrated regular model with bad rotation",
             AND(E1552&gt;110,C1552&lt;2011,AND(F1552&lt;=100,F1552&gt;25)),"Low: overrated regular model (not new) with regular rotation",
             AND(E1552&gt;110,C1552&gt;2011,F1552&lt;=25),"Low: overrated new model with bad rotation"
)</f>
        <v>Moderate: fair price and regular to good rotation</v>
      </c>
    </row>
    <row r="1553" spans="1:8" x14ac:dyDescent="0.3">
      <c r="A1553" t="s">
        <v>21</v>
      </c>
      <c r="B1553" t="s">
        <v>319</v>
      </c>
      <c r="C1553">
        <v>2015</v>
      </c>
      <c r="D1553">
        <v>8740</v>
      </c>
      <c r="E1553">
        <v>84.430894904512314</v>
      </c>
      <c r="F1553">
        <v>5</v>
      </c>
      <c r="H1553" t="str" cm="1">
        <f t="array" ref="H1553">_xlfn.IFS(
             AND(E1553&gt;110,C1553&gt;2011,F1553&gt;100),"High: overrated, new and good rotation",
             AND(E1553&lt;90,C1553&gt;2011,F1553&gt;100),"High: underrated, new and good rotation",
             AND(E1553&lt;90,C1553&lt;2011,F1553&gt;100),"High: underrated, not too new but good rotation",
             AND(E1553&lt;=110,C1553&gt;2011,F1553&lt;=25),"Critic: well priced/underrated and new, but bad rotation",
             AND(E1553&gt;110,F1553&gt;100),"Top Tier: premium vehicules that tend to be sold above market prices",
             AND(E1553&gt;=90,E1553&lt;=110,F1553&gt;25),"Moderate: fair price and regular to good rotation",
             AND(E1553&lt;90,AND(C1553&lt;=2011,C1553&gt;=2000),AND(F1553&lt;100,F1553&gt;25)),"Moderate: underrated regular model and regular rotation",
             AND(E1553&lt;90,C1553&gt;2011,AND(F1553&lt;=100,F1553&gt;25)),"Moderate: underrated new model with regular rotation",
             AND(E1553&lt;90,C1553&lt;2000,AND(F1553&lt;=100,F1553&gt;25)),"Moderate: underrated old model with regular rotation",
             AND(C1553&lt;=2011,F1553&lt;=25),"Low: not new model and bad rotation",
             AND(E1553&gt;110,AND(C1553&lt;=2011,C1553&gt;=2000),F1553&lt;=25),"Low: overrated regular model with bad rotation",
             AND(E1553&gt;110,C1553&lt;2011,AND(F1553&lt;=100,F1553&gt;25)),"Low: overrated regular model (not new) with regular rotation",
             AND(E1553&gt;110,C1553&gt;2011,F1553&lt;=25),"Low: overrated new model with bad rotation"
)</f>
        <v>Critic: well priced/underrated and new, but bad rotation</v>
      </c>
    </row>
    <row r="1554" spans="1:8" x14ac:dyDescent="0.3">
      <c r="A1554" t="s">
        <v>21</v>
      </c>
      <c r="B1554" t="s">
        <v>320</v>
      </c>
      <c r="C1554">
        <v>2013</v>
      </c>
      <c r="D1554">
        <v>13200</v>
      </c>
      <c r="E1554">
        <v>100.07840565661175</v>
      </c>
      <c r="F1554">
        <v>2</v>
      </c>
      <c r="H1554" t="str" cm="1">
        <f t="array" ref="H1554">_xlfn.IFS(
             AND(E1554&gt;110,C1554&gt;2011,F1554&gt;100),"High: overrated, new and good rotation",
             AND(E1554&lt;90,C1554&gt;2011,F1554&gt;100),"High: underrated, new and good rotation",
             AND(E1554&lt;90,C1554&lt;2011,F1554&gt;100),"High: underrated, not too new but good rotation",
             AND(E1554&lt;=110,C1554&gt;2011,F1554&lt;=25),"Critic: well priced/underrated and new, but bad rotation",
             AND(E1554&gt;110,F1554&gt;100),"Top Tier: premium vehicules that tend to be sold above market prices",
             AND(E1554&gt;=90,E1554&lt;=110,F1554&gt;25),"Moderate: fair price and regular to good rotation",
             AND(E1554&lt;90,AND(C1554&lt;=2011,C1554&gt;=2000),AND(F1554&lt;100,F1554&gt;25)),"Moderate: underrated regular model and regular rotation",
             AND(E1554&lt;90,C1554&gt;2011,AND(F1554&lt;=100,F1554&gt;25)),"Moderate: underrated new model with regular rotation",
             AND(E1554&lt;90,C1554&lt;2000,AND(F1554&lt;=100,F1554&gt;25)),"Moderate: underrated old model with regular rotation",
             AND(C1554&lt;=2011,F1554&lt;=25),"Low: not new model and bad rotation",
             AND(E1554&gt;110,AND(C1554&lt;=2011,C1554&gt;=2000),F1554&lt;=25),"Low: overrated regular model with bad rotation",
             AND(E1554&gt;110,C1554&lt;2011,AND(F1554&lt;=100,F1554&gt;25)),"Low: overrated regular model (not new) with regular rotation",
             AND(E1554&gt;110,C1554&gt;2011,F1554&lt;=25),"Low: overrated new model with bad rotation"
)</f>
        <v>Critic: well priced/underrated and new, but bad rotation</v>
      </c>
    </row>
    <row r="1555" spans="1:8" x14ac:dyDescent="0.3">
      <c r="A1555" t="s">
        <v>21</v>
      </c>
      <c r="B1555" t="s">
        <v>320</v>
      </c>
      <c r="C1555">
        <v>2014</v>
      </c>
      <c r="D1555">
        <v>16000</v>
      </c>
      <c r="E1555">
        <v>91.428571428571431</v>
      </c>
      <c r="F1555">
        <v>1</v>
      </c>
      <c r="H1555" t="str" cm="1">
        <f t="array" ref="H1555">_xlfn.IFS(
             AND(E1555&gt;110,C1555&gt;2011,F1555&gt;100),"High: overrated, new and good rotation",
             AND(E1555&lt;90,C1555&gt;2011,F1555&gt;100),"High: underrated, new and good rotation",
             AND(E1555&lt;90,C1555&lt;2011,F1555&gt;100),"High: underrated, not too new but good rotation",
             AND(E1555&lt;=110,C1555&gt;2011,F1555&lt;=25),"Critic: well priced/underrated and new, but bad rotation",
             AND(E1555&gt;110,F1555&gt;100),"Top Tier: premium vehicules that tend to be sold above market prices",
             AND(E1555&gt;=90,E1555&lt;=110,F1555&gt;25),"Moderate: fair price and regular to good rotation",
             AND(E1555&lt;90,AND(C1555&lt;=2011,C1555&gt;=2000),AND(F1555&lt;100,F1555&gt;25)),"Moderate: underrated regular model and regular rotation",
             AND(E1555&lt;90,C1555&gt;2011,AND(F1555&lt;=100,F1555&gt;25)),"Moderate: underrated new model with regular rotation",
             AND(E1555&lt;90,C1555&lt;2000,AND(F1555&lt;=100,F1555&gt;25)),"Moderate: underrated old model with regular rotation",
             AND(C1555&lt;=2011,F1555&lt;=25),"Low: not new model and bad rotation",
             AND(E1555&gt;110,AND(C1555&lt;=2011,C1555&gt;=2000),F1555&lt;=25),"Low: overrated regular model with bad rotation",
             AND(E1555&gt;110,C1555&lt;2011,AND(F1555&lt;=100,F1555&gt;25)),"Low: overrated regular model (not new) with regular rotation",
             AND(E1555&gt;110,C1555&gt;2011,F1555&lt;=25),"Low: overrated new model with bad rotation"
)</f>
        <v>Critic: well priced/underrated and new, but bad rotation</v>
      </c>
    </row>
    <row r="1556" spans="1:8" x14ac:dyDescent="0.3">
      <c r="A1556" t="s">
        <v>21</v>
      </c>
      <c r="B1556" t="s">
        <v>321</v>
      </c>
      <c r="C1556">
        <v>2014</v>
      </c>
      <c r="D1556">
        <v>12659.53947368421</v>
      </c>
      <c r="E1556">
        <v>98.98896781786614</v>
      </c>
      <c r="F1556">
        <v>304</v>
      </c>
      <c r="H1556" t="str" cm="1">
        <f t="array" ref="H1556">_xlfn.IFS(
             AND(E1556&gt;110,C1556&gt;2011,F1556&gt;100),"High: overrated, new and good rotation",
             AND(E1556&lt;90,C1556&gt;2011,F1556&gt;100),"High: underrated, new and good rotation",
             AND(E1556&lt;90,C1556&lt;2011,F1556&gt;100),"High: underrated, not too new but good rotation",
             AND(E1556&lt;=110,C1556&gt;2011,F1556&lt;=25),"Critic: well priced/underrated and new, but bad rotation",
             AND(E1556&gt;110,F1556&gt;100),"Top Tier: premium vehicules that tend to be sold above market prices",
             AND(E1556&gt;=90,E1556&lt;=110,F1556&gt;25),"Moderate: fair price and regular to good rotation",
             AND(E1556&lt;90,AND(C1556&lt;=2011,C1556&gt;=2000),AND(F1556&lt;100,F1556&gt;25)),"Moderate: underrated regular model and regular rotation",
             AND(E1556&lt;90,C1556&gt;2011,AND(F1556&lt;=100,F1556&gt;25)),"Moderate: underrated new model with regular rotation",
             AND(E1556&lt;90,C1556&lt;2000,AND(F1556&lt;=100,F1556&gt;25)),"Moderate: underrated old model with regular rotation",
             AND(C1556&lt;=2011,F1556&lt;=25),"Low: not new model and bad rotation",
             AND(E1556&gt;110,AND(C1556&lt;=2011,C1556&gt;=2000),F1556&lt;=25),"Low: overrated regular model with bad rotation",
             AND(E1556&gt;110,C1556&lt;2011,AND(F1556&lt;=100,F1556&gt;25)),"Low: overrated regular model (not new) with regular rotation",
             AND(E1556&gt;110,C1556&gt;2011,F1556&lt;=25),"Low: overrated new model with bad rotation"
)</f>
        <v>Moderate: fair price and regular to good rotation</v>
      </c>
    </row>
    <row r="1557" spans="1:8" x14ac:dyDescent="0.3">
      <c r="A1557" t="s">
        <v>22</v>
      </c>
      <c r="B1557" t="s">
        <v>322</v>
      </c>
      <c r="C1557">
        <v>2012</v>
      </c>
      <c r="D1557">
        <v>46461.111111111109</v>
      </c>
      <c r="E1557">
        <v>94.540871411632693</v>
      </c>
      <c r="F1557">
        <v>9</v>
      </c>
      <c r="H1557" t="str" cm="1">
        <f t="array" ref="H1557">_xlfn.IFS(
             AND(E1557&gt;110,C1557&gt;2011,F1557&gt;100),"High: overrated, new and good rotation",
             AND(E1557&lt;90,C1557&gt;2011,F1557&gt;100),"High: underrated, new and good rotation",
             AND(E1557&lt;90,C1557&lt;2011,F1557&gt;100),"High: underrated, not too new but good rotation",
             AND(E1557&lt;=110,C1557&gt;2011,F1557&lt;=25),"Critic: well priced/underrated and new, but bad rotation",
             AND(E1557&gt;110,F1557&gt;100),"Top Tier: premium vehicules that tend to be sold above market prices",
             AND(E1557&gt;=90,E1557&lt;=110,F1557&gt;25),"Moderate: fair price and regular to good rotation",
             AND(E1557&lt;90,AND(C1557&lt;=2011,C1557&gt;=2000),AND(F1557&lt;100,F1557&gt;25)),"Moderate: underrated regular model and regular rotation",
             AND(E1557&lt;90,C1557&gt;2011,AND(F1557&lt;=100,F1557&gt;25)),"Moderate: underrated new model with regular rotation",
             AND(E1557&lt;90,C1557&lt;2000,AND(F1557&lt;=100,F1557&gt;25)),"Moderate: underrated old model with regular rotation",
             AND(C1557&lt;=2011,F1557&lt;=25),"Low: not new model and bad rotation",
             AND(E1557&gt;110,AND(C1557&lt;=2011,C1557&gt;=2000),F1557&lt;=25),"Low: overrated regular model with bad rotation",
             AND(E1557&gt;110,C1557&lt;2011,AND(F1557&lt;=100,F1557&gt;25)),"Low: overrated regular model (not new) with regular rotation",
             AND(E1557&gt;110,C1557&gt;2011,F1557&lt;=25),"Low: overrated new model with bad rotation"
)</f>
        <v>Critic: well priced/underrated and new, but bad rotation</v>
      </c>
    </row>
    <row r="1558" spans="1:8" x14ac:dyDescent="0.3">
      <c r="A1558" t="s">
        <v>23</v>
      </c>
      <c r="B1558" t="s">
        <v>323</v>
      </c>
      <c r="C1558">
        <v>2006</v>
      </c>
      <c r="D1558">
        <v>4900</v>
      </c>
      <c r="E1558">
        <v>81.666666666666671</v>
      </c>
      <c r="F1558">
        <v>1</v>
      </c>
      <c r="H1558" t="str" cm="1">
        <f t="array" ref="H1558">_xlfn.IFS(
             AND(E1558&gt;110,C1558&gt;2011,F1558&gt;100),"High: overrated, new and good rotation",
             AND(E1558&lt;90,C1558&gt;2011,F1558&gt;100),"High: underrated, new and good rotation",
             AND(E1558&lt;90,C1558&lt;2011,F1558&gt;100),"High: underrated, not too new but good rotation",
             AND(E1558&lt;=110,C1558&gt;2011,F1558&lt;=25),"Critic: well priced/underrated and new, but bad rotation",
             AND(E1558&gt;110,F1558&gt;100),"Top Tier: premium vehicules that tend to be sold above market prices",
             AND(E1558&gt;=90,E1558&lt;=110,F1558&gt;25),"Moderate: fair price and regular to good rotation",
             AND(E1558&lt;90,AND(C1558&lt;=2011,C1558&gt;=2000),AND(F1558&lt;100,F1558&gt;25)),"Moderate: underrated regular model and regular rotation",
             AND(E1558&lt;90,C1558&gt;2011,AND(F1558&lt;=100,F1558&gt;25)),"Moderate: underrated new model with regular rotation",
             AND(E1558&lt;90,C1558&lt;2000,AND(F1558&lt;=100,F1558&gt;25)),"Moderate: underrated old model with regular rotation",
             AND(C1558&lt;=2011,F1558&lt;=25),"Low: not new model and bad rotation",
             AND(E1558&gt;110,AND(C1558&lt;=2011,C1558&gt;=2000),F1558&lt;=25),"Low: overrated regular model with bad rotation",
             AND(E1558&gt;110,C1558&lt;2011,AND(F1558&lt;=100,F1558&gt;25)),"Low: overrated regular model (not new) with regular rotation",
             AND(E1558&gt;110,C1558&gt;2011,F1558&lt;=25),"Low: overrated new model with bad rotation"
)</f>
        <v>Low: not new model and bad rotation</v>
      </c>
    </row>
    <row r="1559" spans="1:8" x14ac:dyDescent="0.3">
      <c r="A1559" t="s">
        <v>23</v>
      </c>
      <c r="B1559" t="s">
        <v>324</v>
      </c>
      <c r="C1559">
        <v>1997</v>
      </c>
      <c r="D1559">
        <v>500</v>
      </c>
      <c r="E1559">
        <v>89.285714285714278</v>
      </c>
      <c r="F1559">
        <v>2</v>
      </c>
      <c r="H1559" t="str" cm="1">
        <f t="array" ref="H1559">_xlfn.IFS(
             AND(E1559&gt;110,C1559&gt;2011,F1559&gt;100),"High: overrated, new and good rotation",
             AND(E1559&lt;90,C1559&gt;2011,F1559&gt;100),"High: underrated, new and good rotation",
             AND(E1559&lt;90,C1559&lt;2011,F1559&gt;100),"High: underrated, not too new but good rotation",
             AND(E1559&lt;=110,C1559&gt;2011,F1559&lt;=25),"Critic: well priced/underrated and new, but bad rotation",
             AND(E1559&gt;110,F1559&gt;100),"Top Tier: premium vehicules that tend to be sold above market prices",
             AND(E1559&gt;=90,E1559&lt;=110,F1559&gt;25),"Moderate: fair price and regular to good rotation",
             AND(E1559&lt;90,AND(C1559&lt;=2011,C1559&gt;=2000),AND(F1559&lt;100,F1559&gt;25)),"Moderate: underrated regular model and regular rotation",
             AND(E1559&lt;90,C1559&gt;2011,AND(F1559&lt;=100,F1559&gt;25)),"Moderate: underrated new model with regular rotation",
             AND(E1559&lt;90,C1559&lt;2000,AND(F1559&lt;=100,F1559&gt;25)),"Moderate: underrated old model with regular rotation",
             AND(C1559&lt;=2011,F1559&lt;=25),"Low: not new model and bad rotation",
             AND(E1559&gt;110,AND(C1559&lt;=2011,C1559&gt;=2000),F1559&lt;=25),"Low: overrated regular model with bad rotation",
             AND(E1559&gt;110,C1559&lt;2011,AND(F1559&lt;=100,F1559&gt;25)),"Low: overrated regular model (not new) with regular rotation",
             AND(E1559&gt;110,C1559&gt;2011,F1559&lt;=25),"Low: overrated new model with bad rotation"
)</f>
        <v>Low: not new model and bad rotation</v>
      </c>
    </row>
    <row r="1560" spans="1:8" x14ac:dyDescent="0.3">
      <c r="A1560" t="s">
        <v>23</v>
      </c>
      <c r="B1560" t="s">
        <v>325</v>
      </c>
      <c r="C1560">
        <v>2013</v>
      </c>
      <c r="D1560">
        <v>11970.222222222223</v>
      </c>
      <c r="E1560">
        <v>99.01365949038744</v>
      </c>
      <c r="F1560">
        <v>225</v>
      </c>
      <c r="H1560" t="str" cm="1">
        <f t="array" ref="H1560">_xlfn.IFS(
             AND(E1560&gt;110,C1560&gt;2011,F1560&gt;100),"High: overrated, new and good rotation",
             AND(E1560&lt;90,C1560&gt;2011,F1560&gt;100),"High: underrated, new and good rotation",
             AND(E1560&lt;90,C1560&lt;2011,F1560&gt;100),"High: underrated, not too new but good rotation",
             AND(E1560&lt;=110,C1560&gt;2011,F1560&lt;=25),"Critic: well priced/underrated and new, but bad rotation",
             AND(E1560&gt;110,F1560&gt;100),"Top Tier: premium vehicules that tend to be sold above market prices",
             AND(E1560&gt;=90,E1560&lt;=110,F1560&gt;25),"Moderate: fair price and regular to good rotation",
             AND(E1560&lt;90,AND(C1560&lt;=2011,C1560&gt;=2000),AND(F1560&lt;100,F1560&gt;25)),"Moderate: underrated regular model and regular rotation",
             AND(E1560&lt;90,C1560&gt;2011,AND(F1560&lt;=100,F1560&gt;25)),"Moderate: underrated new model with regular rotation",
             AND(E1560&lt;90,C1560&lt;2000,AND(F1560&lt;=100,F1560&gt;25)),"Moderate: underrated old model with regular rotation",
             AND(C1560&lt;=2011,F1560&lt;=25),"Low: not new model and bad rotation",
             AND(E1560&gt;110,AND(C1560&lt;=2011,C1560&gt;=2000),F1560&lt;=25),"Low: overrated regular model with bad rotation",
             AND(E1560&gt;110,C1560&lt;2011,AND(F1560&lt;=100,F1560&gt;25)),"Low: overrated regular model (not new) with regular rotation",
             AND(E1560&gt;110,C1560&gt;2011,F1560&lt;=25),"Low: overrated new model with bad rotation"
)</f>
        <v>Moderate: fair price and regular to good rotation</v>
      </c>
    </row>
    <row r="1561" spans="1:8" x14ac:dyDescent="0.3">
      <c r="A1561" t="s">
        <v>23</v>
      </c>
      <c r="B1561" t="s">
        <v>325</v>
      </c>
      <c r="C1561">
        <v>2014</v>
      </c>
      <c r="D1561">
        <v>18944.444444444445</v>
      </c>
      <c r="E1561">
        <v>98.178500534841845</v>
      </c>
      <c r="F1561">
        <v>9</v>
      </c>
      <c r="H1561" t="str" cm="1">
        <f t="array" ref="H1561">_xlfn.IFS(
             AND(E1561&gt;110,C1561&gt;2011,F1561&gt;100),"High: overrated, new and good rotation",
             AND(E1561&lt;90,C1561&gt;2011,F1561&gt;100),"High: underrated, new and good rotation",
             AND(E1561&lt;90,C1561&lt;2011,F1561&gt;100),"High: underrated, not too new but good rotation",
             AND(E1561&lt;=110,C1561&gt;2011,F1561&lt;=25),"Critic: well priced/underrated and new, but bad rotation",
             AND(E1561&gt;110,F1561&gt;100),"Top Tier: premium vehicules that tend to be sold above market prices",
             AND(E1561&gt;=90,E1561&lt;=110,F1561&gt;25),"Moderate: fair price and regular to good rotation",
             AND(E1561&lt;90,AND(C1561&lt;=2011,C1561&gt;=2000),AND(F1561&lt;100,F1561&gt;25)),"Moderate: underrated regular model and regular rotation",
             AND(E1561&lt;90,C1561&gt;2011,AND(F1561&lt;=100,F1561&gt;25)),"Moderate: underrated new model with regular rotation",
             AND(E1561&lt;90,C1561&lt;2000,AND(F1561&lt;=100,F1561&gt;25)),"Moderate: underrated old model with regular rotation",
             AND(C1561&lt;=2011,F1561&lt;=25),"Low: not new model and bad rotation",
             AND(E1561&gt;110,AND(C1561&lt;=2011,C1561&gt;=2000),F1561&lt;=25),"Low: overrated regular model with bad rotation",
             AND(E1561&gt;110,C1561&lt;2011,AND(F1561&lt;=100,F1561&gt;25)),"Low: overrated regular model (not new) with regular rotation",
             AND(E1561&gt;110,C1561&gt;2011,F1561&lt;=25),"Low: overrated new model with bad rotation"
)</f>
        <v>Critic: well priced/underrated and new, but bad rotation</v>
      </c>
    </row>
    <row r="1562" spans="1:8" x14ac:dyDescent="0.3">
      <c r="A1562" t="s">
        <v>23</v>
      </c>
      <c r="B1562" t="s">
        <v>326</v>
      </c>
      <c r="C1562">
        <v>2013</v>
      </c>
      <c r="D1562">
        <v>14646.319672131147</v>
      </c>
      <c r="E1562">
        <v>99.973272132117998</v>
      </c>
      <c r="F1562">
        <v>244</v>
      </c>
      <c r="H1562" t="str" cm="1">
        <f t="array" ref="H1562">_xlfn.IFS(
             AND(E1562&gt;110,C1562&gt;2011,F1562&gt;100),"High: overrated, new and good rotation",
             AND(E1562&lt;90,C1562&gt;2011,F1562&gt;100),"High: underrated, new and good rotation",
             AND(E1562&lt;90,C1562&lt;2011,F1562&gt;100),"High: underrated, not too new but good rotation",
             AND(E1562&lt;=110,C1562&gt;2011,F1562&lt;=25),"Critic: well priced/underrated and new, but bad rotation",
             AND(E1562&gt;110,F1562&gt;100),"Top Tier: premium vehicules that tend to be sold above market prices",
             AND(E1562&gt;=90,E1562&lt;=110,F1562&gt;25),"Moderate: fair price and regular to good rotation",
             AND(E1562&lt;90,AND(C1562&lt;=2011,C1562&gt;=2000),AND(F1562&lt;100,F1562&gt;25)),"Moderate: underrated regular model and regular rotation",
             AND(E1562&lt;90,C1562&gt;2011,AND(F1562&lt;=100,F1562&gt;25)),"Moderate: underrated new model with regular rotation",
             AND(E1562&lt;90,C1562&lt;2000,AND(F1562&lt;=100,F1562&gt;25)),"Moderate: underrated old model with regular rotation",
             AND(C1562&lt;=2011,F1562&lt;=25),"Low: not new model and bad rotation",
             AND(E1562&gt;110,AND(C1562&lt;=2011,C1562&gt;=2000),F1562&lt;=25),"Low: overrated regular model with bad rotation",
             AND(E1562&gt;110,C1562&lt;2011,AND(F1562&lt;=100,F1562&gt;25)),"Low: overrated regular model (not new) with regular rotation",
             AND(E1562&gt;110,C1562&gt;2011,F1562&lt;=25),"Low: overrated new model with bad rotation"
)</f>
        <v>Moderate: fair price and regular to good rotation</v>
      </c>
    </row>
    <row r="1563" spans="1:8" x14ac:dyDescent="0.3">
      <c r="A1563" t="s">
        <v>23</v>
      </c>
      <c r="B1563" t="s">
        <v>326</v>
      </c>
      <c r="C1563">
        <v>2014</v>
      </c>
      <c r="D1563">
        <v>17322.388059701494</v>
      </c>
      <c r="E1563">
        <v>99.568357722144256</v>
      </c>
      <c r="F1563">
        <v>67</v>
      </c>
      <c r="H1563" t="str" cm="1">
        <f t="array" ref="H1563">_xlfn.IFS(
             AND(E1563&gt;110,C1563&gt;2011,F1563&gt;100),"High: overrated, new and good rotation",
             AND(E1563&lt;90,C1563&gt;2011,F1563&gt;100),"High: underrated, new and good rotation",
             AND(E1563&lt;90,C1563&lt;2011,F1563&gt;100),"High: underrated, not too new but good rotation",
             AND(E1563&lt;=110,C1563&gt;2011,F1563&lt;=25),"Critic: well priced/underrated and new, but bad rotation",
             AND(E1563&gt;110,F1563&gt;100),"Top Tier: premium vehicules that tend to be sold above market prices",
             AND(E1563&gt;=90,E1563&lt;=110,F1563&gt;25),"Moderate: fair price and regular to good rotation",
             AND(E1563&lt;90,AND(C1563&lt;=2011,C1563&gt;=2000),AND(F1563&lt;100,F1563&gt;25)),"Moderate: underrated regular model and regular rotation",
             AND(E1563&lt;90,C1563&gt;2011,AND(F1563&lt;=100,F1563&gt;25)),"Moderate: underrated new model with regular rotation",
             AND(E1563&lt;90,C1563&lt;2000,AND(F1563&lt;=100,F1563&gt;25)),"Moderate: underrated old model with regular rotation",
             AND(C1563&lt;=2011,F1563&lt;=25),"Low: not new model and bad rotation",
             AND(E1563&gt;110,AND(C1563&lt;=2011,C1563&gt;=2000),F1563&lt;=25),"Low: overrated regular model with bad rotation",
             AND(E1563&gt;110,C1563&lt;2011,AND(F1563&lt;=100,F1563&gt;25)),"Low: overrated regular model (not new) with regular rotation",
             AND(E1563&gt;110,C1563&gt;2011,F1563&lt;=25),"Low: overrated new model with bad rotation"
)</f>
        <v>Moderate: fair price and regular to good rotation</v>
      </c>
    </row>
    <row r="1564" spans="1:8" x14ac:dyDescent="0.3">
      <c r="A1564" t="s">
        <v>23</v>
      </c>
      <c r="B1564" t="s">
        <v>327</v>
      </c>
      <c r="C1564">
        <v>1995</v>
      </c>
      <c r="D1564">
        <v>500</v>
      </c>
      <c r="E1564">
        <v>86.956521739130437</v>
      </c>
      <c r="F1564">
        <v>1</v>
      </c>
      <c r="H1564" t="str" cm="1">
        <f t="array" ref="H1564">_xlfn.IFS(
             AND(E1564&gt;110,C1564&gt;2011,F1564&gt;100),"High: overrated, new and good rotation",
             AND(E1564&lt;90,C1564&gt;2011,F1564&gt;100),"High: underrated, new and good rotation",
             AND(E1564&lt;90,C1564&lt;2011,F1564&gt;100),"High: underrated, not too new but good rotation",
             AND(E1564&lt;=110,C1564&gt;2011,F1564&lt;=25),"Critic: well priced/underrated and new, but bad rotation",
             AND(E1564&gt;110,F1564&gt;100),"Top Tier: premium vehicules that tend to be sold above market prices",
             AND(E1564&gt;=90,E1564&lt;=110,F1564&gt;25),"Moderate: fair price and regular to good rotation",
             AND(E1564&lt;90,AND(C1564&lt;=2011,C1564&gt;=2000),AND(F1564&lt;100,F1564&gt;25)),"Moderate: underrated regular model and regular rotation",
             AND(E1564&lt;90,C1564&gt;2011,AND(F1564&lt;=100,F1564&gt;25)),"Moderate: underrated new model with regular rotation",
             AND(E1564&lt;90,C1564&lt;2000,AND(F1564&lt;=100,F1564&gt;25)),"Moderate: underrated old model with regular rotation",
             AND(C1564&lt;=2011,F1564&lt;=25),"Low: not new model and bad rotation",
             AND(E1564&gt;110,AND(C1564&lt;=2011,C1564&gt;=2000),F1564&lt;=25),"Low: overrated regular model with bad rotation",
             AND(E1564&gt;110,C1564&lt;2011,AND(F1564&lt;=100,F1564&gt;25)),"Low: overrated regular model (not new) with regular rotation",
             AND(E1564&gt;110,C1564&gt;2011,F1564&lt;=25),"Low: overrated new model with bad rotation"
)</f>
        <v>Low: not new model and bad rotation</v>
      </c>
    </row>
    <row r="1565" spans="1:8" x14ac:dyDescent="0.3">
      <c r="A1565" t="s">
        <v>23</v>
      </c>
      <c r="B1565" t="s">
        <v>327</v>
      </c>
      <c r="C1565">
        <v>1996</v>
      </c>
      <c r="D1565">
        <v>400</v>
      </c>
      <c r="E1565">
        <v>123.07692307692308</v>
      </c>
      <c r="F1565">
        <v>1</v>
      </c>
      <c r="H1565" t="str" cm="1">
        <f t="array" ref="H1565">_xlfn.IFS(
             AND(E1565&gt;110,C1565&gt;2011,F1565&gt;100),"High: overrated, new and good rotation",
             AND(E1565&lt;90,C1565&gt;2011,F1565&gt;100),"High: underrated, new and good rotation",
             AND(E1565&lt;90,C1565&lt;2011,F1565&gt;100),"High: underrated, not too new but good rotation",
             AND(E1565&lt;=110,C1565&gt;2011,F1565&lt;=25),"Critic: well priced/underrated and new, but bad rotation",
             AND(E1565&gt;110,F1565&gt;100),"Top Tier: premium vehicules that tend to be sold above market prices",
             AND(E1565&gt;=90,E1565&lt;=110,F1565&gt;25),"Moderate: fair price and regular to good rotation",
             AND(E1565&lt;90,AND(C1565&lt;=2011,C1565&gt;=2000),AND(F1565&lt;100,F1565&gt;25)),"Moderate: underrated regular model and regular rotation",
             AND(E1565&lt;90,C1565&gt;2011,AND(F1565&lt;=100,F1565&gt;25)),"Moderate: underrated new model with regular rotation",
             AND(E1565&lt;90,C1565&lt;2000,AND(F1565&lt;=100,F1565&gt;25)),"Moderate: underrated old model with regular rotation",
             AND(C1565&lt;=2011,F1565&lt;=25),"Low: not new model and bad rotation",
             AND(E1565&gt;110,AND(C1565&lt;=2011,C1565&gt;=2000),F1565&lt;=25),"Low: overrated regular model with bad rotation",
             AND(E1565&gt;110,C1565&lt;2011,AND(F1565&lt;=100,F1565&gt;25)),"Low: overrated regular model (not new) with regular rotation",
             AND(E1565&gt;110,C1565&gt;2011,F1565&lt;=25),"Low: overrated new model with bad rotation"
)</f>
        <v>Low: not new model and bad rotation</v>
      </c>
    </row>
    <row r="1566" spans="1:8" x14ac:dyDescent="0.3">
      <c r="A1566" t="s">
        <v>23</v>
      </c>
      <c r="B1566" t="s">
        <v>327</v>
      </c>
      <c r="C1566">
        <v>1999</v>
      </c>
      <c r="D1566">
        <v>487.5</v>
      </c>
      <c r="E1566">
        <v>96.008454106280197</v>
      </c>
      <c r="F1566">
        <v>4</v>
      </c>
      <c r="H1566" t="str" cm="1">
        <f t="array" ref="H1566">_xlfn.IFS(
             AND(E1566&gt;110,C1566&gt;2011,F1566&gt;100),"High: overrated, new and good rotation",
             AND(E1566&lt;90,C1566&gt;2011,F1566&gt;100),"High: underrated, new and good rotation",
             AND(E1566&lt;90,C1566&lt;2011,F1566&gt;100),"High: underrated, not too new but good rotation",
             AND(E1566&lt;=110,C1566&gt;2011,F1566&lt;=25),"Critic: well priced/underrated and new, but bad rotation",
             AND(E1566&gt;110,F1566&gt;100),"Top Tier: premium vehicules that tend to be sold above market prices",
             AND(E1566&gt;=90,E1566&lt;=110,F1566&gt;25),"Moderate: fair price and regular to good rotation",
             AND(E1566&lt;90,AND(C1566&lt;=2011,C1566&gt;=2000),AND(F1566&lt;100,F1566&gt;25)),"Moderate: underrated regular model and regular rotation",
             AND(E1566&lt;90,C1566&gt;2011,AND(F1566&lt;=100,F1566&gt;25)),"Moderate: underrated new model with regular rotation",
             AND(E1566&lt;90,C1566&lt;2000,AND(F1566&lt;=100,F1566&gt;25)),"Moderate: underrated old model with regular rotation",
             AND(C1566&lt;=2011,F1566&lt;=25),"Low: not new model and bad rotation",
             AND(E1566&gt;110,AND(C1566&lt;=2011,C1566&gt;=2000),F1566&lt;=25),"Low: overrated regular model with bad rotation",
             AND(E1566&gt;110,C1566&lt;2011,AND(F1566&lt;=100,F1566&gt;25)),"Low: overrated regular model (not new) with regular rotation",
             AND(E1566&gt;110,C1566&gt;2011,F1566&lt;=25),"Low: overrated new model with bad rotation"
)</f>
        <v>Low: not new model and bad rotation</v>
      </c>
    </row>
    <row r="1567" spans="1:8" x14ac:dyDescent="0.3">
      <c r="A1567" t="s">
        <v>23</v>
      </c>
      <c r="B1567" t="s">
        <v>327</v>
      </c>
      <c r="C1567">
        <v>2000</v>
      </c>
      <c r="D1567">
        <v>1066.6666666666667</v>
      </c>
      <c r="E1567">
        <v>124.0134694307061</v>
      </c>
      <c r="F1567">
        <v>3</v>
      </c>
      <c r="H1567" t="str" cm="1">
        <f t="array" ref="H1567">_xlfn.IFS(
             AND(E1567&gt;110,C1567&gt;2011,F1567&gt;100),"High: overrated, new and good rotation",
             AND(E1567&lt;90,C1567&gt;2011,F1567&gt;100),"High: underrated, new and good rotation",
             AND(E1567&lt;90,C1567&lt;2011,F1567&gt;100),"High: underrated, not too new but good rotation",
             AND(E1567&lt;=110,C1567&gt;2011,F1567&lt;=25),"Critic: well priced/underrated and new, but bad rotation",
             AND(E1567&gt;110,F1567&gt;100),"Top Tier: premium vehicules that tend to be sold above market prices",
             AND(E1567&gt;=90,E1567&lt;=110,F1567&gt;25),"Moderate: fair price and regular to good rotation",
             AND(E1567&lt;90,AND(C1567&lt;=2011,C1567&gt;=2000),AND(F1567&lt;100,F1567&gt;25)),"Moderate: underrated regular model and regular rotation",
             AND(E1567&lt;90,C1567&gt;2011,AND(F1567&lt;=100,F1567&gt;25)),"Moderate: underrated new model with regular rotation",
             AND(E1567&lt;90,C1567&lt;2000,AND(F1567&lt;=100,F1567&gt;25)),"Moderate: underrated old model with regular rotation",
             AND(C1567&lt;=2011,F1567&lt;=25),"Low: not new model and bad rotation",
             AND(E1567&gt;110,AND(C1567&lt;=2011,C1567&gt;=2000),F1567&lt;=25),"Low: overrated regular model with bad rotation",
             AND(E1567&gt;110,C1567&lt;2011,AND(F1567&lt;=100,F1567&gt;25)),"Low: overrated regular model (not new) with regular rotation",
             AND(E1567&gt;110,C1567&gt;2011,F1567&lt;=25),"Low: overrated new model with bad rotation"
)</f>
        <v>Low: not new model and bad rotation</v>
      </c>
    </row>
    <row r="1568" spans="1:8" x14ac:dyDescent="0.3">
      <c r="A1568" t="s">
        <v>23</v>
      </c>
      <c r="B1568" t="s">
        <v>328</v>
      </c>
      <c r="C1568">
        <v>1999</v>
      </c>
      <c r="D1568">
        <v>450</v>
      </c>
      <c r="E1568">
        <v>67.032967032967036</v>
      </c>
      <c r="F1568">
        <v>2</v>
      </c>
      <c r="H1568" t="str" cm="1">
        <f t="array" ref="H1568">_xlfn.IFS(
             AND(E1568&gt;110,C1568&gt;2011,F1568&gt;100),"High: overrated, new and good rotation",
             AND(E1568&lt;90,C1568&gt;2011,F1568&gt;100),"High: underrated, new and good rotation",
             AND(E1568&lt;90,C1568&lt;2011,F1568&gt;100),"High: underrated, not too new but good rotation",
             AND(E1568&lt;=110,C1568&gt;2011,F1568&lt;=25),"Critic: well priced/underrated and new, but bad rotation",
             AND(E1568&gt;110,F1568&gt;100),"Top Tier: premium vehicules that tend to be sold above market prices",
             AND(E1568&gt;=90,E1568&lt;=110,F1568&gt;25),"Moderate: fair price and regular to good rotation",
             AND(E1568&lt;90,AND(C1568&lt;=2011,C1568&gt;=2000),AND(F1568&lt;100,F1568&gt;25)),"Moderate: underrated regular model and regular rotation",
             AND(E1568&lt;90,C1568&gt;2011,AND(F1568&lt;=100,F1568&gt;25)),"Moderate: underrated new model with regular rotation",
             AND(E1568&lt;90,C1568&lt;2000,AND(F1568&lt;=100,F1568&gt;25)),"Moderate: underrated old model with regular rotation",
             AND(C1568&lt;=2011,F1568&lt;=25),"Low: not new model and bad rotation",
             AND(E1568&gt;110,AND(C1568&lt;=2011,C1568&gt;=2000),F1568&lt;=25),"Low: overrated regular model with bad rotation",
             AND(E1568&gt;110,C1568&lt;2011,AND(F1568&lt;=100,F1568&gt;25)),"Low: overrated regular model (not new) with regular rotation",
             AND(E1568&gt;110,C1568&gt;2011,F1568&lt;=25),"Low: overrated new model with bad rotation"
)</f>
        <v>Low: not new model and bad rotation</v>
      </c>
    </row>
    <row r="1569" spans="1:8" x14ac:dyDescent="0.3">
      <c r="A1569" t="s">
        <v>23</v>
      </c>
      <c r="B1569" t="s">
        <v>328</v>
      </c>
      <c r="C1569">
        <v>2009</v>
      </c>
      <c r="D1569">
        <v>4100</v>
      </c>
      <c r="E1569">
        <v>159.22330097087379</v>
      </c>
      <c r="F1569">
        <v>1</v>
      </c>
      <c r="H1569" t="str" cm="1">
        <f t="array" ref="H1569">_xlfn.IFS(
             AND(E1569&gt;110,C1569&gt;2011,F1569&gt;100),"High: overrated, new and good rotation",
             AND(E1569&lt;90,C1569&gt;2011,F1569&gt;100),"High: underrated, new and good rotation",
             AND(E1569&lt;90,C1569&lt;2011,F1569&gt;100),"High: underrated, not too new but good rotation",
             AND(E1569&lt;=110,C1569&gt;2011,F1569&lt;=25),"Critic: well priced/underrated and new, but bad rotation",
             AND(E1569&gt;110,F1569&gt;100),"Top Tier: premium vehicules that tend to be sold above market prices",
             AND(E1569&gt;=90,E1569&lt;=110,F1569&gt;25),"Moderate: fair price and regular to good rotation",
             AND(E1569&lt;90,AND(C1569&lt;=2011,C1569&gt;=2000),AND(F1569&lt;100,F1569&gt;25)),"Moderate: underrated regular model and regular rotation",
             AND(E1569&lt;90,C1569&gt;2011,AND(F1569&lt;=100,F1569&gt;25)),"Moderate: underrated new model with regular rotation",
             AND(E1569&lt;90,C1569&lt;2000,AND(F1569&lt;=100,F1569&gt;25)),"Moderate: underrated old model with regular rotation",
             AND(C1569&lt;=2011,F1569&lt;=25),"Low: not new model and bad rotation",
             AND(E1569&gt;110,AND(C1569&lt;=2011,C1569&gt;=2000),F1569&lt;=25),"Low: overrated regular model with bad rotation",
             AND(E1569&gt;110,C1569&lt;2011,AND(F1569&lt;=100,F1569&gt;25)),"Low: overrated regular model (not new) with regular rotation",
             AND(E1569&gt;110,C1569&gt;2011,F1569&lt;=25),"Low: overrated new model with bad rotation"
)</f>
        <v>Low: not new model and bad rotation</v>
      </c>
    </row>
    <row r="1570" spans="1:8" x14ac:dyDescent="0.3">
      <c r="A1570" t="s">
        <v>23</v>
      </c>
      <c r="B1570" t="s">
        <v>329</v>
      </c>
      <c r="C1570">
        <v>1995</v>
      </c>
      <c r="D1570">
        <v>775</v>
      </c>
      <c r="E1570">
        <v>128.01932367149757</v>
      </c>
      <c r="F1570">
        <v>3</v>
      </c>
      <c r="H1570" t="str" cm="1">
        <f t="array" ref="H1570">_xlfn.IFS(
             AND(E1570&gt;110,C1570&gt;2011,F1570&gt;100),"High: overrated, new and good rotation",
             AND(E1570&lt;90,C1570&gt;2011,F1570&gt;100),"High: underrated, new and good rotation",
             AND(E1570&lt;90,C1570&lt;2011,F1570&gt;100),"High: underrated, not too new but good rotation",
             AND(E1570&lt;=110,C1570&gt;2011,F1570&lt;=25),"Critic: well priced/underrated and new, but bad rotation",
             AND(E1570&gt;110,F1570&gt;100),"Top Tier: premium vehicules that tend to be sold above market prices",
             AND(E1570&gt;=90,E1570&lt;=110,F1570&gt;25),"Moderate: fair price and regular to good rotation",
             AND(E1570&lt;90,AND(C1570&lt;=2011,C1570&gt;=2000),AND(F1570&lt;100,F1570&gt;25)),"Moderate: underrated regular model and regular rotation",
             AND(E1570&lt;90,C1570&gt;2011,AND(F1570&lt;=100,F1570&gt;25)),"Moderate: underrated new model with regular rotation",
             AND(E1570&lt;90,C1570&lt;2000,AND(F1570&lt;=100,F1570&gt;25)),"Moderate: underrated old model with regular rotation",
             AND(C1570&lt;=2011,F1570&lt;=25),"Low: not new model and bad rotation",
             AND(E1570&gt;110,AND(C1570&lt;=2011,C1570&gt;=2000),F1570&lt;=25),"Low: overrated regular model with bad rotation",
             AND(E1570&gt;110,C1570&lt;2011,AND(F1570&lt;=100,F1570&gt;25)),"Low: overrated regular model (not new) with regular rotation",
             AND(E1570&gt;110,C1570&gt;2011,F1570&lt;=25),"Low: overrated new model with bad rotation"
)</f>
        <v>Low: not new model and bad rotation</v>
      </c>
    </row>
    <row r="1571" spans="1:8" x14ac:dyDescent="0.3">
      <c r="A1571" t="s">
        <v>23</v>
      </c>
      <c r="B1571" t="s">
        <v>329</v>
      </c>
      <c r="C1571">
        <v>1996</v>
      </c>
      <c r="D1571">
        <v>300</v>
      </c>
      <c r="E1571">
        <v>60</v>
      </c>
      <c r="F1571">
        <v>1</v>
      </c>
      <c r="H1571" t="str" cm="1">
        <f t="array" ref="H1571">_xlfn.IFS(
             AND(E1571&gt;110,C1571&gt;2011,F1571&gt;100),"High: overrated, new and good rotation",
             AND(E1571&lt;90,C1571&gt;2011,F1571&gt;100),"High: underrated, new and good rotation",
             AND(E1571&lt;90,C1571&lt;2011,F1571&gt;100),"High: underrated, not too new but good rotation",
             AND(E1571&lt;=110,C1571&gt;2011,F1571&lt;=25),"Critic: well priced/underrated and new, but bad rotation",
             AND(E1571&gt;110,F1571&gt;100),"Top Tier: premium vehicules that tend to be sold above market prices",
             AND(E1571&gt;=90,E1571&lt;=110,F1571&gt;25),"Moderate: fair price and regular to good rotation",
             AND(E1571&lt;90,AND(C1571&lt;=2011,C1571&gt;=2000),AND(F1571&lt;100,F1571&gt;25)),"Moderate: underrated regular model and regular rotation",
             AND(E1571&lt;90,C1571&gt;2011,AND(F1571&lt;=100,F1571&gt;25)),"Moderate: underrated new model with regular rotation",
             AND(E1571&lt;90,C1571&lt;2000,AND(F1571&lt;=100,F1571&gt;25)),"Moderate: underrated old model with regular rotation",
             AND(C1571&lt;=2011,F1571&lt;=25),"Low: not new model and bad rotation",
             AND(E1571&gt;110,AND(C1571&lt;=2011,C1571&gt;=2000),F1571&lt;=25),"Low: overrated regular model with bad rotation",
             AND(E1571&gt;110,C1571&lt;2011,AND(F1571&lt;=100,F1571&gt;25)),"Low: overrated regular model (not new) with regular rotation",
             AND(E1571&gt;110,C1571&gt;2011,F1571&lt;=25),"Low: overrated new model with bad rotation"
)</f>
        <v>Low: not new model and bad rotation</v>
      </c>
    </row>
    <row r="1572" spans="1:8" x14ac:dyDescent="0.3">
      <c r="A1572" t="s">
        <v>23</v>
      </c>
      <c r="B1572" t="s">
        <v>329</v>
      </c>
      <c r="C1572">
        <v>1997</v>
      </c>
      <c r="D1572">
        <v>504.16666666666669</v>
      </c>
      <c r="E1572">
        <v>78.811460190136657</v>
      </c>
      <c r="F1572">
        <v>6</v>
      </c>
      <c r="H1572" t="str" cm="1">
        <f t="array" ref="H1572">_xlfn.IFS(
             AND(E1572&gt;110,C1572&gt;2011,F1572&gt;100),"High: overrated, new and good rotation",
             AND(E1572&lt;90,C1572&gt;2011,F1572&gt;100),"High: underrated, new and good rotation",
             AND(E1572&lt;90,C1572&lt;2011,F1572&gt;100),"High: underrated, not too new but good rotation",
             AND(E1572&lt;=110,C1572&gt;2011,F1572&lt;=25),"Critic: well priced/underrated and new, but bad rotation",
             AND(E1572&gt;110,F1572&gt;100),"Top Tier: premium vehicules that tend to be sold above market prices",
             AND(E1572&gt;=90,E1572&lt;=110,F1572&gt;25),"Moderate: fair price and regular to good rotation",
             AND(E1572&lt;90,AND(C1572&lt;=2011,C1572&gt;=2000),AND(F1572&lt;100,F1572&gt;25)),"Moderate: underrated regular model and regular rotation",
             AND(E1572&lt;90,C1572&gt;2011,AND(F1572&lt;=100,F1572&gt;25)),"Moderate: underrated new model with regular rotation",
             AND(E1572&lt;90,C1572&lt;2000,AND(F1572&lt;=100,F1572&gt;25)),"Moderate: underrated old model with regular rotation",
             AND(C1572&lt;=2011,F1572&lt;=25),"Low: not new model and bad rotation",
             AND(E1572&gt;110,AND(C1572&lt;=2011,C1572&gt;=2000),F1572&lt;=25),"Low: overrated regular model with bad rotation",
             AND(E1572&gt;110,C1572&lt;2011,AND(F1572&lt;=100,F1572&gt;25)),"Low: overrated regular model (not new) with regular rotation",
             AND(E1572&gt;110,C1572&gt;2011,F1572&lt;=25),"Low: overrated new model with bad rotation"
)</f>
        <v>Low: not new model and bad rotation</v>
      </c>
    </row>
    <row r="1573" spans="1:8" x14ac:dyDescent="0.3">
      <c r="A1573" t="s">
        <v>23</v>
      </c>
      <c r="B1573" t="s">
        <v>329</v>
      </c>
      <c r="C1573">
        <v>1998</v>
      </c>
      <c r="D1573">
        <v>1455</v>
      </c>
      <c r="E1573">
        <v>111.82585786650725</v>
      </c>
      <c r="F1573">
        <v>5</v>
      </c>
      <c r="H1573" t="str" cm="1">
        <f t="array" ref="H1573">_xlfn.IFS(
             AND(E1573&gt;110,C1573&gt;2011,F1573&gt;100),"High: overrated, new and good rotation",
             AND(E1573&lt;90,C1573&gt;2011,F1573&gt;100),"High: underrated, new and good rotation",
             AND(E1573&lt;90,C1573&lt;2011,F1573&gt;100),"High: underrated, not too new but good rotation",
             AND(E1573&lt;=110,C1573&gt;2011,F1573&lt;=25),"Critic: well priced/underrated and new, but bad rotation",
             AND(E1573&gt;110,F1573&gt;100),"Top Tier: premium vehicules that tend to be sold above market prices",
             AND(E1573&gt;=90,E1573&lt;=110,F1573&gt;25),"Moderate: fair price and regular to good rotation",
             AND(E1573&lt;90,AND(C1573&lt;=2011,C1573&gt;=2000),AND(F1573&lt;100,F1573&gt;25)),"Moderate: underrated regular model and regular rotation",
             AND(E1573&lt;90,C1573&gt;2011,AND(F1573&lt;=100,F1573&gt;25)),"Moderate: underrated new model with regular rotation",
             AND(E1573&lt;90,C1573&lt;2000,AND(F1573&lt;=100,F1573&gt;25)),"Moderate: underrated old model with regular rotation",
             AND(C1573&lt;=2011,F1573&lt;=25),"Low: not new model and bad rotation",
             AND(E1573&gt;110,AND(C1573&lt;=2011,C1573&gt;=2000),F1573&lt;=25),"Low: overrated regular model with bad rotation",
             AND(E1573&gt;110,C1573&lt;2011,AND(F1573&lt;=100,F1573&gt;25)),"Low: overrated regular model (not new) with regular rotation",
             AND(E1573&gt;110,C1573&gt;2011,F1573&lt;=25),"Low: overrated new model with bad rotation"
)</f>
        <v>Low: not new model and bad rotation</v>
      </c>
    </row>
    <row r="1574" spans="1:8" x14ac:dyDescent="0.3">
      <c r="A1574" t="s">
        <v>23</v>
      </c>
      <c r="B1574" t="s">
        <v>329</v>
      </c>
      <c r="C1574">
        <v>1999</v>
      </c>
      <c r="D1574">
        <v>1488.8888888888889</v>
      </c>
      <c r="E1574">
        <v>93.898985344663785</v>
      </c>
      <c r="F1574">
        <v>9</v>
      </c>
      <c r="H1574" t="str" cm="1">
        <f t="array" ref="H1574">_xlfn.IFS(
             AND(E1574&gt;110,C1574&gt;2011,F1574&gt;100),"High: overrated, new and good rotation",
             AND(E1574&lt;90,C1574&gt;2011,F1574&gt;100),"High: underrated, new and good rotation",
             AND(E1574&lt;90,C1574&lt;2011,F1574&gt;100),"High: underrated, not too new but good rotation",
             AND(E1574&lt;=110,C1574&gt;2011,F1574&lt;=25),"Critic: well priced/underrated and new, but bad rotation",
             AND(E1574&gt;110,F1574&gt;100),"Top Tier: premium vehicules that tend to be sold above market prices",
             AND(E1574&gt;=90,E1574&lt;=110,F1574&gt;25),"Moderate: fair price and regular to good rotation",
             AND(E1574&lt;90,AND(C1574&lt;=2011,C1574&gt;=2000),AND(F1574&lt;100,F1574&gt;25)),"Moderate: underrated regular model and regular rotation",
             AND(E1574&lt;90,C1574&gt;2011,AND(F1574&lt;=100,F1574&gt;25)),"Moderate: underrated new model with regular rotation",
             AND(E1574&lt;90,C1574&lt;2000,AND(F1574&lt;=100,F1574&gt;25)),"Moderate: underrated old model with regular rotation",
             AND(C1574&lt;=2011,F1574&lt;=25),"Low: not new model and bad rotation",
             AND(E1574&gt;110,AND(C1574&lt;=2011,C1574&gt;=2000),F1574&lt;=25),"Low: overrated regular model with bad rotation",
             AND(E1574&gt;110,C1574&lt;2011,AND(F1574&lt;=100,F1574&gt;25)),"Low: overrated regular model (not new) with regular rotation",
             AND(E1574&gt;110,C1574&gt;2011,F1574&lt;=25),"Low: overrated new model with bad rotation"
)</f>
        <v>Low: not new model and bad rotation</v>
      </c>
    </row>
    <row r="1575" spans="1:8" x14ac:dyDescent="0.3">
      <c r="A1575" t="s">
        <v>23</v>
      </c>
      <c r="B1575" t="s">
        <v>329</v>
      </c>
      <c r="C1575">
        <v>2000</v>
      </c>
      <c r="D1575">
        <v>1420</v>
      </c>
      <c r="E1575">
        <v>93.901373578143833</v>
      </c>
      <c r="F1575">
        <v>5</v>
      </c>
      <c r="H1575" t="str" cm="1">
        <f t="array" ref="H1575">_xlfn.IFS(
             AND(E1575&gt;110,C1575&gt;2011,F1575&gt;100),"High: overrated, new and good rotation",
             AND(E1575&lt;90,C1575&gt;2011,F1575&gt;100),"High: underrated, new and good rotation",
             AND(E1575&lt;90,C1575&lt;2011,F1575&gt;100),"High: underrated, not too new but good rotation",
             AND(E1575&lt;=110,C1575&gt;2011,F1575&lt;=25),"Critic: well priced/underrated and new, but bad rotation",
             AND(E1575&gt;110,F1575&gt;100),"Top Tier: premium vehicules that tend to be sold above market prices",
             AND(E1575&gt;=90,E1575&lt;=110,F1575&gt;25),"Moderate: fair price and regular to good rotation",
             AND(E1575&lt;90,AND(C1575&lt;=2011,C1575&gt;=2000),AND(F1575&lt;100,F1575&gt;25)),"Moderate: underrated regular model and regular rotation",
             AND(E1575&lt;90,C1575&gt;2011,AND(F1575&lt;=100,F1575&gt;25)),"Moderate: underrated new model with regular rotation",
             AND(E1575&lt;90,C1575&lt;2000,AND(F1575&lt;=100,F1575&gt;25)),"Moderate: underrated old model with regular rotation",
             AND(C1575&lt;=2011,F1575&lt;=25),"Low: not new model and bad rotation",
             AND(E1575&gt;110,AND(C1575&lt;=2011,C1575&gt;=2000),F1575&lt;=25),"Low: overrated regular model with bad rotation",
             AND(E1575&gt;110,C1575&lt;2011,AND(F1575&lt;=100,F1575&gt;25)),"Low: overrated regular model (not new) with regular rotation",
             AND(E1575&gt;110,C1575&gt;2011,F1575&lt;=25),"Low: overrated new model with bad rotation"
)</f>
        <v>Low: not new model and bad rotation</v>
      </c>
    </row>
    <row r="1576" spans="1:8" x14ac:dyDescent="0.3">
      <c r="A1576" t="s">
        <v>23</v>
      </c>
      <c r="B1576" t="s">
        <v>329</v>
      </c>
      <c r="C1576">
        <v>2001</v>
      </c>
      <c r="D1576">
        <v>1543.75</v>
      </c>
      <c r="E1576">
        <v>74.08262320773693</v>
      </c>
      <c r="F1576">
        <v>8</v>
      </c>
      <c r="H1576" t="str" cm="1">
        <f t="array" ref="H1576">_xlfn.IFS(
             AND(E1576&gt;110,C1576&gt;2011,F1576&gt;100),"High: overrated, new and good rotation",
             AND(E1576&lt;90,C1576&gt;2011,F1576&gt;100),"High: underrated, new and good rotation",
             AND(E1576&lt;90,C1576&lt;2011,F1576&gt;100),"High: underrated, not too new but good rotation",
             AND(E1576&lt;=110,C1576&gt;2011,F1576&lt;=25),"Critic: well priced/underrated and new, but bad rotation",
             AND(E1576&gt;110,F1576&gt;100),"Top Tier: premium vehicules that tend to be sold above market prices",
             AND(E1576&gt;=90,E1576&lt;=110,F1576&gt;25),"Moderate: fair price and regular to good rotation",
             AND(E1576&lt;90,AND(C1576&lt;=2011,C1576&gt;=2000),AND(F1576&lt;100,F1576&gt;25)),"Moderate: underrated regular model and regular rotation",
             AND(E1576&lt;90,C1576&gt;2011,AND(F1576&lt;=100,F1576&gt;25)),"Moderate: underrated new model with regular rotation",
             AND(E1576&lt;90,C1576&lt;2000,AND(F1576&lt;=100,F1576&gt;25)),"Moderate: underrated old model with regular rotation",
             AND(C1576&lt;=2011,F1576&lt;=25),"Low: not new model and bad rotation",
             AND(E1576&gt;110,AND(C1576&lt;=2011,C1576&gt;=2000),F1576&lt;=25),"Low: overrated regular model with bad rotation",
             AND(E1576&gt;110,C1576&lt;2011,AND(F1576&lt;=100,F1576&gt;25)),"Low: overrated regular model (not new) with regular rotation",
             AND(E1576&gt;110,C1576&gt;2011,F1576&lt;=25),"Low: overrated new model with bad rotation"
)</f>
        <v>Low: not new model and bad rotation</v>
      </c>
    </row>
    <row r="1577" spans="1:8" x14ac:dyDescent="0.3">
      <c r="A1577" t="s">
        <v>23</v>
      </c>
      <c r="B1577" t="s">
        <v>329</v>
      </c>
      <c r="C1577">
        <v>2002</v>
      </c>
      <c r="D1577">
        <v>2009.090909090909</v>
      </c>
      <c r="E1577">
        <v>122.13894928057425</v>
      </c>
      <c r="F1577">
        <v>11</v>
      </c>
      <c r="H1577" t="str" cm="1">
        <f t="array" ref="H1577">_xlfn.IFS(
             AND(E1577&gt;110,C1577&gt;2011,F1577&gt;100),"High: overrated, new and good rotation",
             AND(E1577&lt;90,C1577&gt;2011,F1577&gt;100),"High: underrated, new and good rotation",
             AND(E1577&lt;90,C1577&lt;2011,F1577&gt;100),"High: underrated, not too new but good rotation",
             AND(E1577&lt;=110,C1577&gt;2011,F1577&lt;=25),"Critic: well priced/underrated and new, but bad rotation",
             AND(E1577&gt;110,F1577&gt;100),"Top Tier: premium vehicules that tend to be sold above market prices",
             AND(E1577&gt;=90,E1577&lt;=110,F1577&gt;25),"Moderate: fair price and regular to good rotation",
             AND(E1577&lt;90,AND(C1577&lt;=2011,C1577&gt;=2000),AND(F1577&lt;100,F1577&gt;25)),"Moderate: underrated regular model and regular rotation",
             AND(E1577&lt;90,C1577&gt;2011,AND(F1577&lt;=100,F1577&gt;25)),"Moderate: underrated new model with regular rotation",
             AND(E1577&lt;90,C1577&lt;2000,AND(F1577&lt;=100,F1577&gt;25)),"Moderate: underrated old model with regular rotation",
             AND(C1577&lt;=2011,F1577&lt;=25),"Low: not new model and bad rotation",
             AND(E1577&gt;110,AND(C1577&lt;=2011,C1577&gt;=2000),F1577&lt;=25),"Low: overrated regular model with bad rotation",
             AND(E1577&gt;110,C1577&lt;2011,AND(F1577&lt;=100,F1577&gt;25)),"Low: overrated regular model (not new) with regular rotation",
             AND(E1577&gt;110,C1577&gt;2011,F1577&lt;=25),"Low: overrated new model with bad rotation"
)</f>
        <v>Low: not new model and bad rotation</v>
      </c>
    </row>
    <row r="1578" spans="1:8" x14ac:dyDescent="0.3">
      <c r="A1578" t="s">
        <v>23</v>
      </c>
      <c r="B1578" t="s">
        <v>329</v>
      </c>
      <c r="C1578">
        <v>2003</v>
      </c>
      <c r="D1578">
        <v>1860.5263157894738</v>
      </c>
      <c r="E1578">
        <v>99.319879832532294</v>
      </c>
      <c r="F1578">
        <v>19</v>
      </c>
      <c r="H1578" t="str" cm="1">
        <f t="array" ref="H1578">_xlfn.IFS(
             AND(E1578&gt;110,C1578&gt;2011,F1578&gt;100),"High: overrated, new and good rotation",
             AND(E1578&lt;90,C1578&gt;2011,F1578&gt;100),"High: underrated, new and good rotation",
             AND(E1578&lt;90,C1578&lt;2011,F1578&gt;100),"High: underrated, not too new but good rotation",
             AND(E1578&lt;=110,C1578&gt;2011,F1578&lt;=25),"Critic: well priced/underrated and new, but bad rotation",
             AND(E1578&gt;110,F1578&gt;100),"Top Tier: premium vehicules that tend to be sold above market prices",
             AND(E1578&gt;=90,E1578&lt;=110,F1578&gt;25),"Moderate: fair price and regular to good rotation",
             AND(E1578&lt;90,AND(C1578&lt;=2011,C1578&gt;=2000),AND(F1578&lt;100,F1578&gt;25)),"Moderate: underrated regular model and regular rotation",
             AND(E1578&lt;90,C1578&gt;2011,AND(F1578&lt;=100,F1578&gt;25)),"Moderate: underrated new model with regular rotation",
             AND(E1578&lt;90,C1578&lt;2000,AND(F1578&lt;=100,F1578&gt;25)),"Moderate: underrated old model with regular rotation",
             AND(C1578&lt;=2011,F1578&lt;=25),"Low: not new model and bad rotation",
             AND(E1578&gt;110,AND(C1578&lt;=2011,C1578&gt;=2000),F1578&lt;=25),"Low: overrated regular model with bad rotation",
             AND(E1578&gt;110,C1578&lt;2011,AND(F1578&lt;=100,F1578&gt;25)),"Low: overrated regular model (not new) with regular rotation",
             AND(E1578&gt;110,C1578&gt;2011,F1578&lt;=25),"Low: overrated new model with bad rotation"
)</f>
        <v>Low: not new model and bad rotation</v>
      </c>
    </row>
    <row r="1579" spans="1:8" x14ac:dyDescent="0.3">
      <c r="A1579" t="s">
        <v>23</v>
      </c>
      <c r="B1579" t="s">
        <v>329</v>
      </c>
      <c r="C1579">
        <v>2004</v>
      </c>
      <c r="D1579">
        <v>2711.1111111111113</v>
      </c>
      <c r="E1579">
        <v>95.813436253369872</v>
      </c>
      <c r="F1579">
        <v>9</v>
      </c>
      <c r="H1579" t="str" cm="1">
        <f t="array" ref="H1579">_xlfn.IFS(
             AND(E1579&gt;110,C1579&gt;2011,F1579&gt;100),"High: overrated, new and good rotation",
             AND(E1579&lt;90,C1579&gt;2011,F1579&gt;100),"High: underrated, new and good rotation",
             AND(E1579&lt;90,C1579&lt;2011,F1579&gt;100),"High: underrated, not too new but good rotation",
             AND(E1579&lt;=110,C1579&gt;2011,F1579&lt;=25),"Critic: well priced/underrated and new, but bad rotation",
             AND(E1579&gt;110,F1579&gt;100),"Top Tier: premium vehicules that tend to be sold above market prices",
             AND(E1579&gt;=90,E1579&lt;=110,F1579&gt;25),"Moderate: fair price and regular to good rotation",
             AND(E1579&lt;90,AND(C1579&lt;=2011,C1579&gt;=2000),AND(F1579&lt;100,F1579&gt;25)),"Moderate: underrated regular model and regular rotation",
             AND(E1579&lt;90,C1579&gt;2011,AND(F1579&lt;=100,F1579&gt;25)),"Moderate: underrated new model with regular rotation",
             AND(E1579&lt;90,C1579&lt;2000,AND(F1579&lt;=100,F1579&gt;25)),"Moderate: underrated old model with regular rotation",
             AND(C1579&lt;=2011,F1579&lt;=25),"Low: not new model and bad rotation",
             AND(E1579&gt;110,AND(C1579&lt;=2011,C1579&gt;=2000),F1579&lt;=25),"Low: overrated regular model with bad rotation",
             AND(E1579&gt;110,C1579&lt;2011,AND(F1579&lt;=100,F1579&gt;25)),"Low: overrated regular model (not new) with regular rotation",
             AND(E1579&gt;110,C1579&gt;2011,F1579&lt;=25),"Low: overrated new model with bad rotation"
)</f>
        <v>Low: not new model and bad rotation</v>
      </c>
    </row>
    <row r="1580" spans="1:8" x14ac:dyDescent="0.3">
      <c r="A1580" t="s">
        <v>23</v>
      </c>
      <c r="B1580" t="s">
        <v>329</v>
      </c>
      <c r="C1580">
        <v>2005</v>
      </c>
      <c r="D1580">
        <v>2930</v>
      </c>
      <c r="E1580">
        <v>94.37651809610972</v>
      </c>
      <c r="F1580">
        <v>10</v>
      </c>
      <c r="H1580" t="str" cm="1">
        <f t="array" ref="H1580">_xlfn.IFS(
             AND(E1580&gt;110,C1580&gt;2011,F1580&gt;100),"High: overrated, new and good rotation",
             AND(E1580&lt;90,C1580&gt;2011,F1580&gt;100),"High: underrated, new and good rotation",
             AND(E1580&lt;90,C1580&lt;2011,F1580&gt;100),"High: underrated, not too new but good rotation",
             AND(E1580&lt;=110,C1580&gt;2011,F1580&lt;=25),"Critic: well priced/underrated and new, but bad rotation",
             AND(E1580&gt;110,F1580&gt;100),"Top Tier: premium vehicules that tend to be sold above market prices",
             AND(E1580&gt;=90,E1580&lt;=110,F1580&gt;25),"Moderate: fair price and regular to good rotation",
             AND(E1580&lt;90,AND(C1580&lt;=2011,C1580&gt;=2000),AND(F1580&lt;100,F1580&gt;25)),"Moderate: underrated regular model and regular rotation",
             AND(E1580&lt;90,C1580&gt;2011,AND(F1580&lt;=100,F1580&gt;25)),"Moderate: underrated new model with regular rotation",
             AND(E1580&lt;90,C1580&lt;2000,AND(F1580&lt;=100,F1580&gt;25)),"Moderate: underrated old model with regular rotation",
             AND(C1580&lt;=2011,F1580&lt;=25),"Low: not new model and bad rotation",
             AND(E1580&gt;110,AND(C1580&lt;=2011,C1580&gt;=2000),F1580&lt;=25),"Low: overrated regular model with bad rotation",
             AND(E1580&gt;110,C1580&lt;2011,AND(F1580&lt;=100,F1580&gt;25)),"Low: overrated regular model (not new) with regular rotation",
             AND(E1580&gt;110,C1580&gt;2011,F1580&lt;=25),"Low: overrated new model with bad rotation"
)</f>
        <v>Low: not new model and bad rotation</v>
      </c>
    </row>
    <row r="1581" spans="1:8" x14ac:dyDescent="0.3">
      <c r="A1581" t="s">
        <v>23</v>
      </c>
      <c r="B1581" t="s">
        <v>329</v>
      </c>
      <c r="C1581">
        <v>2006</v>
      </c>
      <c r="D1581">
        <v>2850</v>
      </c>
      <c r="E1581">
        <v>109.93575648548804</v>
      </c>
      <c r="F1581">
        <v>5</v>
      </c>
      <c r="H1581" t="str" cm="1">
        <f t="array" ref="H1581">_xlfn.IFS(
             AND(E1581&gt;110,C1581&gt;2011,F1581&gt;100),"High: overrated, new and good rotation",
             AND(E1581&lt;90,C1581&gt;2011,F1581&gt;100),"High: underrated, new and good rotation",
             AND(E1581&lt;90,C1581&lt;2011,F1581&gt;100),"High: underrated, not too new but good rotation",
             AND(E1581&lt;=110,C1581&gt;2011,F1581&lt;=25),"Critic: well priced/underrated and new, but bad rotation",
             AND(E1581&gt;110,F1581&gt;100),"Top Tier: premium vehicules that tend to be sold above market prices",
             AND(E1581&gt;=90,E1581&lt;=110,F1581&gt;25),"Moderate: fair price and regular to good rotation",
             AND(E1581&lt;90,AND(C1581&lt;=2011,C1581&gt;=2000),AND(F1581&lt;100,F1581&gt;25)),"Moderate: underrated regular model and regular rotation",
             AND(E1581&lt;90,C1581&gt;2011,AND(F1581&lt;=100,F1581&gt;25)),"Moderate: underrated new model with regular rotation",
             AND(E1581&lt;90,C1581&lt;2000,AND(F1581&lt;=100,F1581&gt;25)),"Moderate: underrated old model with regular rotation",
             AND(C1581&lt;=2011,F1581&lt;=25),"Low: not new model and bad rotation",
             AND(E1581&gt;110,AND(C1581&lt;=2011,C1581&gt;=2000),F1581&lt;=25),"Low: overrated regular model with bad rotation",
             AND(E1581&gt;110,C1581&lt;2011,AND(F1581&lt;=100,F1581&gt;25)),"Low: overrated regular model (not new) with regular rotation",
             AND(E1581&gt;110,C1581&gt;2011,F1581&lt;=25),"Low: overrated new model with bad rotation"
)</f>
        <v>Low: not new model and bad rotation</v>
      </c>
    </row>
    <row r="1582" spans="1:8" x14ac:dyDescent="0.3">
      <c r="A1582" t="s">
        <v>23</v>
      </c>
      <c r="B1582" t="s">
        <v>329</v>
      </c>
      <c r="C1582">
        <v>2007</v>
      </c>
      <c r="D1582">
        <v>3300</v>
      </c>
      <c r="E1582">
        <v>113.88482701005387</v>
      </c>
      <c r="F1582">
        <v>5</v>
      </c>
      <c r="H1582" t="str" cm="1">
        <f t="array" ref="H1582">_xlfn.IFS(
             AND(E1582&gt;110,C1582&gt;2011,F1582&gt;100),"High: overrated, new and good rotation",
             AND(E1582&lt;90,C1582&gt;2011,F1582&gt;100),"High: underrated, new and good rotation",
             AND(E1582&lt;90,C1582&lt;2011,F1582&gt;100),"High: underrated, not too new but good rotation",
             AND(E1582&lt;=110,C1582&gt;2011,F1582&lt;=25),"Critic: well priced/underrated and new, but bad rotation",
             AND(E1582&gt;110,F1582&gt;100),"Top Tier: premium vehicules that tend to be sold above market prices",
             AND(E1582&gt;=90,E1582&lt;=110,F1582&gt;25),"Moderate: fair price and regular to good rotation",
             AND(E1582&lt;90,AND(C1582&lt;=2011,C1582&gt;=2000),AND(F1582&lt;100,F1582&gt;25)),"Moderate: underrated regular model and regular rotation",
             AND(E1582&lt;90,C1582&gt;2011,AND(F1582&lt;=100,F1582&gt;25)),"Moderate: underrated new model with regular rotation",
             AND(E1582&lt;90,C1582&lt;2000,AND(F1582&lt;=100,F1582&gt;25)),"Moderate: underrated old model with regular rotation",
             AND(C1582&lt;=2011,F1582&lt;=25),"Low: not new model and bad rotation",
             AND(E1582&gt;110,AND(C1582&lt;=2011,C1582&gt;=2000),F1582&lt;=25),"Low: overrated regular model with bad rotation",
             AND(E1582&gt;110,C1582&lt;2011,AND(F1582&lt;=100,F1582&gt;25)),"Low: overrated regular model (not new) with regular rotation",
             AND(E1582&gt;110,C1582&gt;2011,F1582&lt;=25),"Low: overrated new model with bad rotation"
)</f>
        <v>Low: not new model and bad rotation</v>
      </c>
    </row>
    <row r="1583" spans="1:8" x14ac:dyDescent="0.3">
      <c r="A1583" t="s">
        <v>23</v>
      </c>
      <c r="B1583" t="s">
        <v>329</v>
      </c>
      <c r="C1583">
        <v>2008</v>
      </c>
      <c r="D1583">
        <v>4120</v>
      </c>
      <c r="E1583">
        <v>85.729367467702573</v>
      </c>
      <c r="F1583">
        <v>5</v>
      </c>
      <c r="H1583" t="str" cm="1">
        <f t="array" ref="H1583">_xlfn.IFS(
             AND(E1583&gt;110,C1583&gt;2011,F1583&gt;100),"High: overrated, new and good rotation",
             AND(E1583&lt;90,C1583&gt;2011,F1583&gt;100),"High: underrated, new and good rotation",
             AND(E1583&lt;90,C1583&lt;2011,F1583&gt;100),"High: underrated, not too new but good rotation",
             AND(E1583&lt;=110,C1583&gt;2011,F1583&lt;=25),"Critic: well priced/underrated and new, but bad rotation",
             AND(E1583&gt;110,F1583&gt;100),"Top Tier: premium vehicules that tend to be sold above market prices",
             AND(E1583&gt;=90,E1583&lt;=110,F1583&gt;25),"Moderate: fair price and regular to good rotation",
             AND(E1583&lt;90,AND(C1583&lt;=2011,C1583&gt;=2000),AND(F1583&lt;100,F1583&gt;25)),"Moderate: underrated regular model and regular rotation",
             AND(E1583&lt;90,C1583&gt;2011,AND(F1583&lt;=100,F1583&gt;25)),"Moderate: underrated new model with regular rotation",
             AND(E1583&lt;90,C1583&lt;2000,AND(F1583&lt;=100,F1583&gt;25)),"Moderate: underrated old model with regular rotation",
             AND(C1583&lt;=2011,F1583&lt;=25),"Low: not new model and bad rotation",
             AND(E1583&gt;110,AND(C1583&lt;=2011,C1583&gt;=2000),F1583&lt;=25),"Low: overrated regular model with bad rotation",
             AND(E1583&gt;110,C1583&lt;2011,AND(F1583&lt;=100,F1583&gt;25)),"Low: overrated regular model (not new) with regular rotation",
             AND(E1583&gt;110,C1583&gt;2011,F1583&lt;=25),"Low: overrated new model with bad rotation"
)</f>
        <v>Low: not new model and bad rotation</v>
      </c>
    </row>
    <row r="1584" spans="1:8" x14ac:dyDescent="0.3">
      <c r="A1584" t="s">
        <v>23</v>
      </c>
      <c r="B1584" t="s">
        <v>329</v>
      </c>
      <c r="C1584">
        <v>2011</v>
      </c>
      <c r="D1584">
        <v>9912.5</v>
      </c>
      <c r="E1584">
        <v>90.024697078322291</v>
      </c>
      <c r="F1584">
        <v>32</v>
      </c>
      <c r="H1584" t="str" cm="1">
        <f t="array" ref="H1584">_xlfn.IFS(
             AND(E1584&gt;110,C1584&gt;2011,F1584&gt;100),"High: overrated, new and good rotation",
             AND(E1584&lt;90,C1584&gt;2011,F1584&gt;100),"High: underrated, new and good rotation",
             AND(E1584&lt;90,C1584&lt;2011,F1584&gt;100),"High: underrated, not too new but good rotation",
             AND(E1584&lt;=110,C1584&gt;2011,F1584&lt;=25),"Critic: well priced/underrated and new, but bad rotation",
             AND(E1584&gt;110,F1584&gt;100),"Top Tier: premium vehicules that tend to be sold above market prices",
             AND(E1584&gt;=90,E1584&lt;=110,F1584&gt;25),"Moderate: fair price and regular to good rotation",
             AND(E1584&lt;90,AND(C1584&lt;=2011,C1584&gt;=2000),AND(F1584&lt;100,F1584&gt;25)),"Moderate: underrated regular model and regular rotation",
             AND(E1584&lt;90,C1584&gt;2011,AND(F1584&lt;=100,F1584&gt;25)),"Moderate: underrated new model with regular rotation",
             AND(E1584&lt;90,C1584&lt;2000,AND(F1584&lt;=100,F1584&gt;25)),"Moderate: underrated old model with regular rotation",
             AND(C1584&lt;=2011,F1584&lt;=25),"Low: not new model and bad rotation",
             AND(E1584&gt;110,AND(C1584&lt;=2011,C1584&gt;=2000),F1584&lt;=25),"Low: overrated regular model with bad rotation",
             AND(E1584&gt;110,C1584&lt;2011,AND(F1584&lt;=100,F1584&gt;25)),"Low: overrated regular model (not new) with regular rotation",
             AND(E1584&gt;110,C1584&gt;2011,F1584&lt;=25),"Low: overrated new model with bad rotation"
)</f>
        <v>Moderate: fair price and regular to good rotation</v>
      </c>
    </row>
    <row r="1585" spans="1:8" x14ac:dyDescent="0.3">
      <c r="A1585" t="s">
        <v>23</v>
      </c>
      <c r="B1585" t="s">
        <v>330</v>
      </c>
      <c r="C1585">
        <v>2012</v>
      </c>
      <c r="D1585">
        <v>12800</v>
      </c>
      <c r="E1585">
        <v>109.87371945426381</v>
      </c>
      <c r="F1585">
        <v>4</v>
      </c>
      <c r="H1585" t="str" cm="1">
        <f t="array" ref="H1585">_xlfn.IFS(
             AND(E1585&gt;110,C1585&gt;2011,F1585&gt;100),"High: overrated, new and good rotation",
             AND(E1585&lt;90,C1585&gt;2011,F1585&gt;100),"High: underrated, new and good rotation",
             AND(E1585&lt;90,C1585&lt;2011,F1585&gt;100),"High: underrated, not too new but good rotation",
             AND(E1585&lt;=110,C1585&gt;2011,F1585&lt;=25),"Critic: well priced/underrated and new, but bad rotation",
             AND(E1585&gt;110,F1585&gt;100),"Top Tier: premium vehicules that tend to be sold above market prices",
             AND(E1585&gt;=90,E1585&lt;=110,F1585&gt;25),"Moderate: fair price and regular to good rotation",
             AND(E1585&lt;90,AND(C1585&lt;=2011,C1585&gt;=2000),AND(F1585&lt;100,F1585&gt;25)),"Moderate: underrated regular model and regular rotation",
             AND(E1585&lt;90,C1585&gt;2011,AND(F1585&lt;=100,F1585&gt;25)),"Moderate: underrated new model with regular rotation",
             AND(E1585&lt;90,C1585&lt;2000,AND(F1585&lt;=100,F1585&gt;25)),"Moderate: underrated old model with regular rotation",
             AND(C1585&lt;=2011,F1585&lt;=25),"Low: not new model and bad rotation",
             AND(E1585&gt;110,AND(C1585&lt;=2011,C1585&gt;=2000),F1585&lt;=25),"Low: overrated regular model with bad rotation",
             AND(E1585&gt;110,C1585&lt;2011,AND(F1585&lt;=100,F1585&gt;25)),"Low: overrated regular model (not new) with regular rotation",
             AND(E1585&gt;110,C1585&gt;2011,F1585&lt;=25),"Low: overrated new model with bad rotation"
)</f>
        <v>Critic: well priced/underrated and new, but bad rotation</v>
      </c>
    </row>
    <row r="1586" spans="1:8" x14ac:dyDescent="0.3">
      <c r="A1586" t="s">
        <v>23</v>
      </c>
      <c r="B1586" t="s">
        <v>331</v>
      </c>
      <c r="C1586">
        <v>1997</v>
      </c>
      <c r="D1586">
        <v>400</v>
      </c>
      <c r="E1586">
        <v>37.209302325581397</v>
      </c>
      <c r="F1586">
        <v>1</v>
      </c>
      <c r="H1586" t="str" cm="1">
        <f t="array" ref="H1586">_xlfn.IFS(
             AND(E1586&gt;110,C1586&gt;2011,F1586&gt;100),"High: overrated, new and good rotation",
             AND(E1586&lt;90,C1586&gt;2011,F1586&gt;100),"High: underrated, new and good rotation",
             AND(E1586&lt;90,C1586&lt;2011,F1586&gt;100),"High: underrated, not too new but good rotation",
             AND(E1586&lt;=110,C1586&gt;2011,F1586&lt;=25),"Critic: well priced/underrated and new, but bad rotation",
             AND(E1586&gt;110,F1586&gt;100),"Top Tier: premium vehicules that tend to be sold above market prices",
             AND(E1586&gt;=90,E1586&lt;=110,F1586&gt;25),"Moderate: fair price and regular to good rotation",
             AND(E1586&lt;90,AND(C1586&lt;=2011,C1586&gt;=2000),AND(F1586&lt;100,F1586&gt;25)),"Moderate: underrated regular model and regular rotation",
             AND(E1586&lt;90,C1586&gt;2011,AND(F1586&lt;=100,F1586&gt;25)),"Moderate: underrated new model with regular rotation",
             AND(E1586&lt;90,C1586&lt;2000,AND(F1586&lt;=100,F1586&gt;25)),"Moderate: underrated old model with regular rotation",
             AND(C1586&lt;=2011,F1586&lt;=25),"Low: not new model and bad rotation",
             AND(E1586&gt;110,AND(C1586&lt;=2011,C1586&gt;=2000),F1586&lt;=25),"Low: overrated regular model with bad rotation",
             AND(E1586&gt;110,C1586&lt;2011,AND(F1586&lt;=100,F1586&gt;25)),"Low: overrated regular model (not new) with regular rotation",
             AND(E1586&gt;110,C1586&gt;2011,F1586&lt;=25),"Low: overrated new model with bad rotation"
)</f>
        <v>Low: not new model and bad rotation</v>
      </c>
    </row>
    <row r="1587" spans="1:8" x14ac:dyDescent="0.3">
      <c r="A1587" t="s">
        <v>23</v>
      </c>
      <c r="B1587" t="s">
        <v>331</v>
      </c>
      <c r="C1587">
        <v>1998</v>
      </c>
      <c r="D1587">
        <v>1200</v>
      </c>
      <c r="E1587">
        <v>83.645896350070572</v>
      </c>
      <c r="F1587">
        <v>3</v>
      </c>
      <c r="H1587" t="str" cm="1">
        <f t="array" ref="H1587">_xlfn.IFS(
             AND(E1587&gt;110,C1587&gt;2011,F1587&gt;100),"High: overrated, new and good rotation",
             AND(E1587&lt;90,C1587&gt;2011,F1587&gt;100),"High: underrated, new and good rotation",
             AND(E1587&lt;90,C1587&lt;2011,F1587&gt;100),"High: underrated, not too new but good rotation",
             AND(E1587&lt;=110,C1587&gt;2011,F1587&lt;=25),"Critic: well priced/underrated and new, but bad rotation",
             AND(E1587&gt;110,F1587&gt;100),"Top Tier: premium vehicules that tend to be sold above market prices",
             AND(E1587&gt;=90,E1587&lt;=110,F1587&gt;25),"Moderate: fair price and regular to good rotation",
             AND(E1587&lt;90,AND(C1587&lt;=2011,C1587&gt;=2000),AND(F1587&lt;100,F1587&gt;25)),"Moderate: underrated regular model and regular rotation",
             AND(E1587&lt;90,C1587&gt;2011,AND(F1587&lt;=100,F1587&gt;25)),"Moderate: underrated new model with regular rotation",
             AND(E1587&lt;90,C1587&lt;2000,AND(F1587&lt;=100,F1587&gt;25)),"Moderate: underrated old model with regular rotation",
             AND(C1587&lt;=2011,F1587&lt;=25),"Low: not new model and bad rotation",
             AND(E1587&gt;110,AND(C1587&lt;=2011,C1587&gt;=2000),F1587&lt;=25),"Low: overrated regular model with bad rotation",
             AND(E1587&gt;110,C1587&lt;2011,AND(F1587&lt;=100,F1587&gt;25)),"Low: overrated regular model (not new) with regular rotation",
             AND(E1587&gt;110,C1587&gt;2011,F1587&lt;=25),"Low: overrated new model with bad rotation"
)</f>
        <v>Low: not new model and bad rotation</v>
      </c>
    </row>
    <row r="1588" spans="1:8" x14ac:dyDescent="0.3">
      <c r="A1588" t="s">
        <v>23</v>
      </c>
      <c r="B1588" t="s">
        <v>332</v>
      </c>
      <c r="C1588">
        <v>1998</v>
      </c>
      <c r="D1588">
        <v>1000</v>
      </c>
      <c r="E1588">
        <v>81.592039800995011</v>
      </c>
      <c r="F1588">
        <v>2</v>
      </c>
      <c r="H1588" t="str" cm="1">
        <f t="array" ref="H1588">_xlfn.IFS(
             AND(E1588&gt;110,C1588&gt;2011,F1588&gt;100),"High: overrated, new and good rotation",
             AND(E1588&lt;90,C1588&gt;2011,F1588&gt;100),"High: underrated, new and good rotation",
             AND(E1588&lt;90,C1588&lt;2011,F1588&gt;100),"High: underrated, not too new but good rotation",
             AND(E1588&lt;=110,C1588&gt;2011,F1588&lt;=25),"Critic: well priced/underrated and new, but bad rotation",
             AND(E1588&gt;110,F1588&gt;100),"Top Tier: premium vehicules that tend to be sold above market prices",
             AND(E1588&gt;=90,E1588&lt;=110,F1588&gt;25),"Moderate: fair price and regular to good rotation",
             AND(E1588&lt;90,AND(C1588&lt;=2011,C1588&gt;=2000),AND(F1588&lt;100,F1588&gt;25)),"Moderate: underrated regular model and regular rotation",
             AND(E1588&lt;90,C1588&gt;2011,AND(F1588&lt;=100,F1588&gt;25)),"Moderate: underrated new model with regular rotation",
             AND(E1588&lt;90,C1588&lt;2000,AND(F1588&lt;=100,F1588&gt;25)),"Moderate: underrated old model with regular rotation",
             AND(C1588&lt;=2011,F1588&lt;=25),"Low: not new model and bad rotation",
             AND(E1588&gt;110,AND(C1588&lt;=2011,C1588&gt;=2000),F1588&lt;=25),"Low: overrated regular model with bad rotation",
             AND(E1588&gt;110,C1588&lt;2011,AND(F1588&lt;=100,F1588&gt;25)),"Low: overrated regular model (not new) with regular rotation",
             AND(E1588&gt;110,C1588&gt;2011,F1588&lt;=25),"Low: overrated new model with bad rotation"
)</f>
        <v>Low: not new model and bad rotation</v>
      </c>
    </row>
    <row r="1589" spans="1:8" x14ac:dyDescent="0.3">
      <c r="A1589" t="s">
        <v>23</v>
      </c>
      <c r="B1589" t="s">
        <v>333</v>
      </c>
      <c r="C1589">
        <v>1998</v>
      </c>
      <c r="D1589">
        <v>2200</v>
      </c>
      <c r="E1589">
        <v>108.8945723216823</v>
      </c>
      <c r="F1589">
        <v>3</v>
      </c>
      <c r="H1589" t="str" cm="1">
        <f t="array" ref="H1589">_xlfn.IFS(
             AND(E1589&gt;110,C1589&gt;2011,F1589&gt;100),"High: overrated, new and good rotation",
             AND(E1589&lt;90,C1589&gt;2011,F1589&gt;100),"High: underrated, new and good rotation",
             AND(E1589&lt;90,C1589&lt;2011,F1589&gt;100),"High: underrated, not too new but good rotation",
             AND(E1589&lt;=110,C1589&gt;2011,F1589&lt;=25),"Critic: well priced/underrated and new, but bad rotation",
             AND(E1589&gt;110,F1589&gt;100),"Top Tier: premium vehicules that tend to be sold above market prices",
             AND(E1589&gt;=90,E1589&lt;=110,F1589&gt;25),"Moderate: fair price and regular to good rotation",
             AND(E1589&lt;90,AND(C1589&lt;=2011,C1589&gt;=2000),AND(F1589&lt;100,F1589&gt;25)),"Moderate: underrated regular model and regular rotation",
             AND(E1589&lt;90,C1589&gt;2011,AND(F1589&lt;=100,F1589&gt;25)),"Moderate: underrated new model with regular rotation",
             AND(E1589&lt;90,C1589&lt;2000,AND(F1589&lt;=100,F1589&gt;25)),"Moderate: underrated old model with regular rotation",
             AND(C1589&lt;=2011,F1589&lt;=25),"Low: not new model and bad rotation",
             AND(E1589&gt;110,AND(C1589&lt;=2011,C1589&gt;=2000),F1589&lt;=25),"Low: overrated regular model with bad rotation",
             AND(E1589&gt;110,C1589&lt;2011,AND(F1589&lt;=100,F1589&gt;25)),"Low: overrated regular model (not new) with regular rotation",
             AND(E1589&gt;110,C1589&gt;2011,F1589&lt;=25),"Low: overrated new model with bad rotation"
)</f>
        <v>Low: not new model and bad rotation</v>
      </c>
    </row>
    <row r="1590" spans="1:8" x14ac:dyDescent="0.3">
      <c r="A1590" t="s">
        <v>23</v>
      </c>
      <c r="B1590" t="s">
        <v>334</v>
      </c>
      <c r="C1590">
        <v>2010</v>
      </c>
      <c r="D1590">
        <v>8502.9411764705874</v>
      </c>
      <c r="E1590">
        <v>103.09359372206612</v>
      </c>
      <c r="F1590">
        <v>17</v>
      </c>
      <c r="H1590" t="str" cm="1">
        <f t="array" ref="H1590">_xlfn.IFS(
             AND(E1590&gt;110,C1590&gt;2011,F1590&gt;100),"High: overrated, new and good rotation",
             AND(E1590&lt;90,C1590&gt;2011,F1590&gt;100),"High: underrated, new and good rotation",
             AND(E1590&lt;90,C1590&lt;2011,F1590&gt;100),"High: underrated, not too new but good rotation",
             AND(E1590&lt;=110,C1590&gt;2011,F1590&lt;=25),"Critic: well priced/underrated and new, but bad rotation",
             AND(E1590&gt;110,F1590&gt;100),"Top Tier: premium vehicules that tend to be sold above market prices",
             AND(E1590&gt;=90,E1590&lt;=110,F1590&gt;25),"Moderate: fair price and regular to good rotation",
             AND(E1590&lt;90,AND(C1590&lt;=2011,C1590&gt;=2000),AND(F1590&lt;100,F1590&gt;25)),"Moderate: underrated regular model and regular rotation",
             AND(E1590&lt;90,C1590&gt;2011,AND(F1590&lt;=100,F1590&gt;25)),"Moderate: underrated new model with regular rotation",
             AND(E1590&lt;90,C1590&lt;2000,AND(F1590&lt;=100,F1590&gt;25)),"Moderate: underrated old model with regular rotation",
             AND(C1590&lt;=2011,F1590&lt;=25),"Low: not new model and bad rotation",
             AND(E1590&gt;110,AND(C1590&lt;=2011,C1590&gt;=2000),F1590&lt;=25),"Low: overrated regular model with bad rotation",
             AND(E1590&gt;110,C1590&lt;2011,AND(F1590&lt;=100,F1590&gt;25)),"Low: overrated regular model (not new) with regular rotation",
             AND(E1590&gt;110,C1590&gt;2011,F1590&lt;=25),"Low: overrated new model with bad rotation"
)</f>
        <v>Low: not new model and bad rotation</v>
      </c>
    </row>
    <row r="1591" spans="1:8" x14ac:dyDescent="0.3">
      <c r="A1591" t="s">
        <v>23</v>
      </c>
      <c r="B1591" t="s">
        <v>334</v>
      </c>
      <c r="C1591">
        <v>2011</v>
      </c>
      <c r="D1591">
        <v>11314.074074074075</v>
      </c>
      <c r="E1591">
        <v>98.775725366347586</v>
      </c>
      <c r="F1591">
        <v>135</v>
      </c>
      <c r="H1591" t="str" cm="1">
        <f t="array" ref="H1591">_xlfn.IFS(
             AND(E1591&gt;110,C1591&gt;2011,F1591&gt;100),"High: overrated, new and good rotation",
             AND(E1591&lt;90,C1591&gt;2011,F1591&gt;100),"High: underrated, new and good rotation",
             AND(E1591&lt;90,C1591&lt;2011,F1591&gt;100),"High: underrated, not too new but good rotation",
             AND(E1591&lt;=110,C1591&gt;2011,F1591&lt;=25),"Critic: well priced/underrated and new, but bad rotation",
             AND(E1591&gt;110,F1591&gt;100),"Top Tier: premium vehicules that tend to be sold above market prices",
             AND(E1591&gt;=90,E1591&lt;=110,F1591&gt;25),"Moderate: fair price and regular to good rotation",
             AND(E1591&lt;90,AND(C1591&lt;=2011,C1591&gt;=2000),AND(F1591&lt;100,F1591&gt;25)),"Moderate: underrated regular model and regular rotation",
             AND(E1591&lt;90,C1591&gt;2011,AND(F1591&lt;=100,F1591&gt;25)),"Moderate: underrated new model with regular rotation",
             AND(E1591&lt;90,C1591&lt;2000,AND(F1591&lt;=100,F1591&gt;25)),"Moderate: underrated old model with regular rotation",
             AND(C1591&lt;=2011,F1591&lt;=25),"Low: not new model and bad rotation",
             AND(E1591&gt;110,AND(C1591&lt;=2011,C1591&gt;=2000),F1591&lt;=25),"Low: overrated regular model with bad rotation",
             AND(E1591&gt;110,C1591&lt;2011,AND(F1591&lt;=100,F1591&gt;25)),"Low: overrated regular model (not new) with regular rotation",
             AND(E1591&gt;110,C1591&gt;2011,F1591&lt;=25),"Low: overrated new model with bad rotation"
)</f>
        <v>Moderate: fair price and regular to good rotation</v>
      </c>
    </row>
    <row r="1592" spans="1:8" x14ac:dyDescent="0.3">
      <c r="A1592" t="s">
        <v>23</v>
      </c>
      <c r="B1592" t="s">
        <v>334</v>
      </c>
      <c r="C1592">
        <v>2012</v>
      </c>
      <c r="D1592">
        <v>14514.028776978417</v>
      </c>
      <c r="E1592">
        <v>97.549143445664455</v>
      </c>
      <c r="F1592">
        <v>139</v>
      </c>
      <c r="H1592" t="str" cm="1">
        <f t="array" ref="H1592">_xlfn.IFS(
             AND(E1592&gt;110,C1592&gt;2011,F1592&gt;100),"High: overrated, new and good rotation",
             AND(E1592&lt;90,C1592&gt;2011,F1592&gt;100),"High: underrated, new and good rotation",
             AND(E1592&lt;90,C1592&lt;2011,F1592&gt;100),"High: underrated, not too new but good rotation",
             AND(E1592&lt;=110,C1592&gt;2011,F1592&lt;=25),"Critic: well priced/underrated and new, but bad rotation",
             AND(E1592&gt;110,F1592&gt;100),"Top Tier: premium vehicules that tend to be sold above market prices",
             AND(E1592&gt;=90,E1592&lt;=110,F1592&gt;25),"Moderate: fair price and regular to good rotation",
             AND(E1592&lt;90,AND(C1592&lt;=2011,C1592&gt;=2000),AND(F1592&lt;100,F1592&gt;25)),"Moderate: underrated regular model and regular rotation",
             AND(E1592&lt;90,C1592&gt;2011,AND(F1592&lt;=100,F1592&gt;25)),"Moderate: underrated new model with regular rotation",
             AND(E1592&lt;90,C1592&lt;2000,AND(F1592&lt;=100,F1592&gt;25)),"Moderate: underrated old model with regular rotation",
             AND(C1592&lt;=2011,F1592&lt;=25),"Low: not new model and bad rotation",
             AND(E1592&gt;110,AND(C1592&lt;=2011,C1592&gt;=2000),F1592&lt;=25),"Low: overrated regular model with bad rotation",
             AND(E1592&gt;110,C1592&lt;2011,AND(F1592&lt;=100,F1592&gt;25)),"Low: overrated regular model (not new) with regular rotation",
             AND(E1592&gt;110,C1592&gt;2011,F1592&lt;=25),"Low: overrated new model with bad rotation"
)</f>
        <v>Moderate: fair price and regular to good rotation</v>
      </c>
    </row>
    <row r="1593" spans="1:8" x14ac:dyDescent="0.3">
      <c r="A1593" t="s">
        <v>23</v>
      </c>
      <c r="B1593" t="s">
        <v>334</v>
      </c>
      <c r="C1593">
        <v>2013</v>
      </c>
      <c r="D1593">
        <v>17982.692307692309</v>
      </c>
      <c r="E1593">
        <v>99.361900770294596</v>
      </c>
      <c r="F1593">
        <v>234</v>
      </c>
      <c r="H1593" t="str" cm="1">
        <f t="array" ref="H1593">_xlfn.IFS(
             AND(E1593&gt;110,C1593&gt;2011,F1593&gt;100),"High: overrated, new and good rotation",
             AND(E1593&lt;90,C1593&gt;2011,F1593&gt;100),"High: underrated, new and good rotation",
             AND(E1593&lt;90,C1593&lt;2011,F1593&gt;100),"High: underrated, not too new but good rotation",
             AND(E1593&lt;=110,C1593&gt;2011,F1593&lt;=25),"Critic: well priced/underrated and new, but bad rotation",
             AND(E1593&gt;110,F1593&gt;100),"Top Tier: premium vehicules that tend to be sold above market prices",
             AND(E1593&gt;=90,E1593&lt;=110,F1593&gt;25),"Moderate: fair price and regular to good rotation",
             AND(E1593&lt;90,AND(C1593&lt;=2011,C1593&gt;=2000),AND(F1593&lt;100,F1593&gt;25)),"Moderate: underrated regular model and regular rotation",
             AND(E1593&lt;90,C1593&gt;2011,AND(F1593&lt;=100,F1593&gt;25)),"Moderate: underrated new model with regular rotation",
             AND(E1593&lt;90,C1593&lt;2000,AND(F1593&lt;=100,F1593&gt;25)),"Moderate: underrated old model with regular rotation",
             AND(C1593&lt;=2011,F1593&lt;=25),"Low: not new model and bad rotation",
             AND(E1593&gt;110,AND(C1593&lt;=2011,C1593&gt;=2000),F1593&lt;=25),"Low: overrated regular model with bad rotation",
             AND(E1593&gt;110,C1593&lt;2011,AND(F1593&lt;=100,F1593&gt;25)),"Low: overrated regular model (not new) with regular rotation",
             AND(E1593&gt;110,C1593&gt;2011,F1593&lt;=25),"Low: overrated new model with bad rotation"
)</f>
        <v>Moderate: fair price and regular to good rotation</v>
      </c>
    </row>
    <row r="1594" spans="1:8" x14ac:dyDescent="0.3">
      <c r="A1594" t="s">
        <v>23</v>
      </c>
      <c r="B1594" t="s">
        <v>334</v>
      </c>
      <c r="C1594">
        <v>2014</v>
      </c>
      <c r="D1594">
        <v>20761.197683397684</v>
      </c>
      <c r="E1594">
        <v>99.242958098654512</v>
      </c>
      <c r="F1594">
        <v>1295</v>
      </c>
      <c r="H1594" t="str" cm="1">
        <f t="array" ref="H1594">_xlfn.IFS(
             AND(E1594&gt;110,C1594&gt;2011,F1594&gt;100),"High: overrated, new and good rotation",
             AND(E1594&lt;90,C1594&gt;2011,F1594&gt;100),"High: underrated, new and good rotation",
             AND(E1594&lt;90,C1594&lt;2011,F1594&gt;100),"High: underrated, not too new but good rotation",
             AND(E1594&lt;=110,C1594&gt;2011,F1594&lt;=25),"Critic: well priced/underrated and new, but bad rotation",
             AND(E1594&gt;110,F1594&gt;100),"Top Tier: premium vehicules that tend to be sold above market prices",
             AND(E1594&gt;=90,E1594&lt;=110,F1594&gt;25),"Moderate: fair price and regular to good rotation",
             AND(E1594&lt;90,AND(C1594&lt;=2011,C1594&gt;=2000),AND(F1594&lt;100,F1594&gt;25)),"Moderate: underrated regular model and regular rotation",
             AND(E1594&lt;90,C1594&gt;2011,AND(F1594&lt;=100,F1594&gt;25)),"Moderate: underrated new model with regular rotation",
             AND(E1594&lt;90,C1594&lt;2000,AND(F1594&lt;=100,F1594&gt;25)),"Moderate: underrated old model with regular rotation",
             AND(C1594&lt;=2011,F1594&lt;=25),"Low: not new model and bad rotation",
             AND(E1594&gt;110,AND(C1594&lt;=2011,C1594&gt;=2000),F1594&lt;=25),"Low: overrated regular model with bad rotation",
             AND(E1594&gt;110,C1594&lt;2011,AND(F1594&lt;=100,F1594&gt;25)),"Low: overrated regular model (not new) with regular rotation",
             AND(E1594&gt;110,C1594&gt;2011,F1594&lt;=25),"Low: overrated new model with bad rotation"
)</f>
        <v>Moderate: fair price and regular to good rotation</v>
      </c>
    </row>
    <row r="1595" spans="1:8" x14ac:dyDescent="0.3">
      <c r="A1595" t="s">
        <v>23</v>
      </c>
      <c r="B1595" t="s">
        <v>335</v>
      </c>
      <c r="C1595">
        <v>2010</v>
      </c>
      <c r="D1595">
        <v>12276.08695652174</v>
      </c>
      <c r="E1595">
        <v>98.587641579902055</v>
      </c>
      <c r="F1595">
        <v>69</v>
      </c>
      <c r="H1595" t="str" cm="1">
        <f t="array" ref="H1595">_xlfn.IFS(
             AND(E1595&gt;110,C1595&gt;2011,F1595&gt;100),"High: overrated, new and good rotation",
             AND(E1595&lt;90,C1595&gt;2011,F1595&gt;100),"High: underrated, new and good rotation",
             AND(E1595&lt;90,C1595&lt;2011,F1595&gt;100),"High: underrated, not too new but good rotation",
             AND(E1595&lt;=110,C1595&gt;2011,F1595&lt;=25),"Critic: well priced/underrated and new, but bad rotation",
             AND(E1595&gt;110,F1595&gt;100),"Top Tier: premium vehicules that tend to be sold above market prices",
             AND(E1595&gt;=90,E1595&lt;=110,F1595&gt;25),"Moderate: fair price and regular to good rotation",
             AND(E1595&lt;90,AND(C1595&lt;=2011,C1595&gt;=2000),AND(F1595&lt;100,F1595&gt;25)),"Moderate: underrated regular model and regular rotation",
             AND(E1595&lt;90,C1595&gt;2011,AND(F1595&lt;=100,F1595&gt;25)),"Moderate: underrated new model with regular rotation",
             AND(E1595&lt;90,C1595&lt;2000,AND(F1595&lt;=100,F1595&gt;25)),"Moderate: underrated old model with regular rotation",
             AND(C1595&lt;=2011,F1595&lt;=25),"Low: not new model and bad rotation",
             AND(E1595&gt;110,AND(C1595&lt;=2011,C1595&gt;=2000),F1595&lt;=25),"Low: overrated regular model with bad rotation",
             AND(E1595&gt;110,C1595&lt;2011,AND(F1595&lt;=100,F1595&gt;25)),"Low: overrated regular model (not new) with regular rotation",
             AND(E1595&gt;110,C1595&gt;2011,F1595&lt;=25),"Low: overrated new model with bad rotation"
)</f>
        <v>Moderate: fair price and regular to good rotation</v>
      </c>
    </row>
    <row r="1596" spans="1:8" x14ac:dyDescent="0.3">
      <c r="A1596" t="s">
        <v>23</v>
      </c>
      <c r="B1596" t="s">
        <v>335</v>
      </c>
      <c r="C1596">
        <v>2011</v>
      </c>
      <c r="D1596">
        <v>13501.612903225807</v>
      </c>
      <c r="E1596">
        <v>97.493091633351369</v>
      </c>
      <c r="F1596">
        <v>62</v>
      </c>
      <c r="H1596" t="str" cm="1">
        <f t="array" ref="H1596">_xlfn.IFS(
             AND(E1596&gt;110,C1596&gt;2011,F1596&gt;100),"High: overrated, new and good rotation",
             AND(E1596&lt;90,C1596&gt;2011,F1596&gt;100),"High: underrated, new and good rotation",
             AND(E1596&lt;90,C1596&lt;2011,F1596&gt;100),"High: underrated, not too new but good rotation",
             AND(E1596&lt;=110,C1596&gt;2011,F1596&lt;=25),"Critic: well priced/underrated and new, but bad rotation",
             AND(E1596&gt;110,F1596&gt;100),"Top Tier: premium vehicules that tend to be sold above market prices",
             AND(E1596&gt;=90,E1596&lt;=110,F1596&gt;25),"Moderate: fair price and regular to good rotation",
             AND(E1596&lt;90,AND(C1596&lt;=2011,C1596&gt;=2000),AND(F1596&lt;100,F1596&gt;25)),"Moderate: underrated regular model and regular rotation",
             AND(E1596&lt;90,C1596&gt;2011,AND(F1596&lt;=100,F1596&gt;25)),"Moderate: underrated new model with regular rotation",
             AND(E1596&lt;90,C1596&lt;2000,AND(F1596&lt;=100,F1596&gt;25)),"Moderate: underrated old model with regular rotation",
             AND(C1596&lt;=2011,F1596&lt;=25),"Low: not new model and bad rotation",
             AND(E1596&gt;110,AND(C1596&lt;=2011,C1596&gt;=2000),F1596&lt;=25),"Low: overrated regular model with bad rotation",
             AND(E1596&gt;110,C1596&lt;2011,AND(F1596&lt;=100,F1596&gt;25)),"Low: overrated regular model (not new) with regular rotation",
             AND(E1596&gt;110,C1596&gt;2011,F1596&lt;=25),"Low: overrated new model with bad rotation"
)</f>
        <v>Moderate: fair price and regular to good rotation</v>
      </c>
    </row>
    <row r="1597" spans="1:8" x14ac:dyDescent="0.3">
      <c r="A1597" t="s">
        <v>23</v>
      </c>
      <c r="B1597" t="s">
        <v>335</v>
      </c>
      <c r="C1597">
        <v>2012</v>
      </c>
      <c r="D1597">
        <v>15739.424242424242</v>
      </c>
      <c r="E1597">
        <v>97.736632484061801</v>
      </c>
      <c r="F1597">
        <v>99</v>
      </c>
      <c r="H1597" t="str" cm="1">
        <f t="array" ref="H1597">_xlfn.IFS(
             AND(E1597&gt;110,C1597&gt;2011,F1597&gt;100),"High: overrated, new and good rotation",
             AND(E1597&lt;90,C1597&gt;2011,F1597&gt;100),"High: underrated, new and good rotation",
             AND(E1597&lt;90,C1597&lt;2011,F1597&gt;100),"High: underrated, not too new but good rotation",
             AND(E1597&lt;=110,C1597&gt;2011,F1597&lt;=25),"Critic: well priced/underrated and new, but bad rotation",
             AND(E1597&gt;110,F1597&gt;100),"Top Tier: premium vehicules that tend to be sold above market prices",
             AND(E1597&gt;=90,E1597&lt;=110,F1597&gt;25),"Moderate: fair price and regular to good rotation",
             AND(E1597&lt;90,AND(C1597&lt;=2011,C1597&gt;=2000),AND(F1597&lt;100,F1597&gt;25)),"Moderate: underrated regular model and regular rotation",
             AND(E1597&lt;90,C1597&gt;2011,AND(F1597&lt;=100,F1597&gt;25)),"Moderate: underrated new model with regular rotation",
             AND(E1597&lt;90,C1597&lt;2000,AND(F1597&lt;=100,F1597&gt;25)),"Moderate: underrated old model with regular rotation",
             AND(C1597&lt;=2011,F1597&lt;=25),"Low: not new model and bad rotation",
             AND(E1597&gt;110,AND(C1597&lt;=2011,C1597&gt;=2000),F1597&lt;=25),"Low: overrated regular model with bad rotation",
             AND(E1597&gt;110,C1597&lt;2011,AND(F1597&lt;=100,F1597&gt;25)),"Low: overrated regular model (not new) with regular rotation",
             AND(E1597&gt;110,C1597&gt;2011,F1597&lt;=25),"Low: overrated new model with bad rotation"
)</f>
        <v>Moderate: fair price and regular to good rotation</v>
      </c>
    </row>
    <row r="1598" spans="1:8" x14ac:dyDescent="0.3">
      <c r="A1598" t="s">
        <v>23</v>
      </c>
      <c r="B1598" t="s">
        <v>335</v>
      </c>
      <c r="C1598">
        <v>2013</v>
      </c>
      <c r="D1598">
        <v>19196.191387559807</v>
      </c>
      <c r="E1598">
        <v>99.050806736746651</v>
      </c>
      <c r="F1598">
        <v>209</v>
      </c>
      <c r="H1598" t="str" cm="1">
        <f t="array" ref="H1598">_xlfn.IFS(
             AND(E1598&gt;110,C1598&gt;2011,F1598&gt;100),"High: overrated, new and good rotation",
             AND(E1598&lt;90,C1598&gt;2011,F1598&gt;100),"High: underrated, new and good rotation",
             AND(E1598&lt;90,C1598&lt;2011,F1598&gt;100),"High: underrated, not too new but good rotation",
             AND(E1598&lt;=110,C1598&gt;2011,F1598&lt;=25),"Critic: well priced/underrated and new, but bad rotation",
             AND(E1598&gt;110,F1598&gt;100),"Top Tier: premium vehicules that tend to be sold above market prices",
             AND(E1598&gt;=90,E1598&lt;=110,F1598&gt;25),"Moderate: fair price and regular to good rotation",
             AND(E1598&lt;90,AND(C1598&lt;=2011,C1598&gt;=2000),AND(F1598&lt;100,F1598&gt;25)),"Moderate: underrated regular model and regular rotation",
             AND(E1598&lt;90,C1598&gt;2011,AND(F1598&lt;=100,F1598&gt;25)),"Moderate: underrated new model with regular rotation",
             AND(E1598&lt;90,C1598&lt;2000,AND(F1598&lt;=100,F1598&gt;25)),"Moderate: underrated old model with regular rotation",
             AND(C1598&lt;=2011,F1598&lt;=25),"Low: not new model and bad rotation",
             AND(E1598&gt;110,AND(C1598&lt;=2011,C1598&gt;=2000),F1598&lt;=25),"Low: overrated regular model with bad rotation",
             AND(E1598&gt;110,C1598&lt;2011,AND(F1598&lt;=100,F1598&gt;25)),"Low: overrated regular model (not new) with regular rotation",
             AND(E1598&gt;110,C1598&gt;2011,F1598&lt;=25),"Low: overrated new model with bad rotation"
)</f>
        <v>Moderate: fair price and regular to good rotation</v>
      </c>
    </row>
    <row r="1599" spans="1:8" x14ac:dyDescent="0.3">
      <c r="A1599" t="s">
        <v>23</v>
      </c>
      <c r="B1599" t="s">
        <v>335</v>
      </c>
      <c r="C1599">
        <v>2014</v>
      </c>
      <c r="D1599">
        <v>20956.093189964158</v>
      </c>
      <c r="E1599">
        <v>99.06248716815783</v>
      </c>
      <c r="F1599">
        <v>837</v>
      </c>
      <c r="H1599" t="str" cm="1">
        <f t="array" ref="H1599">_xlfn.IFS(
             AND(E1599&gt;110,C1599&gt;2011,F1599&gt;100),"High: overrated, new and good rotation",
             AND(E1599&lt;90,C1599&gt;2011,F1599&gt;100),"High: underrated, new and good rotation",
             AND(E1599&lt;90,C1599&lt;2011,F1599&gt;100),"High: underrated, not too new but good rotation",
             AND(E1599&lt;=110,C1599&gt;2011,F1599&lt;=25),"Critic: well priced/underrated and new, but bad rotation",
             AND(E1599&gt;110,F1599&gt;100),"Top Tier: premium vehicules that tend to be sold above market prices",
             AND(E1599&gt;=90,E1599&lt;=110,F1599&gt;25),"Moderate: fair price and regular to good rotation",
             AND(E1599&lt;90,AND(C1599&lt;=2011,C1599&gt;=2000),AND(F1599&lt;100,F1599&gt;25)),"Moderate: underrated regular model and regular rotation",
             AND(E1599&lt;90,C1599&gt;2011,AND(F1599&lt;=100,F1599&gt;25)),"Moderate: underrated new model with regular rotation",
             AND(E1599&lt;90,C1599&lt;2000,AND(F1599&lt;=100,F1599&gt;25)),"Moderate: underrated old model with regular rotation",
             AND(C1599&lt;=2011,F1599&lt;=25),"Low: not new model and bad rotation",
             AND(E1599&gt;110,AND(C1599&lt;=2011,C1599&gt;=2000),F1599&lt;=25),"Low: overrated regular model with bad rotation",
             AND(E1599&gt;110,C1599&lt;2011,AND(F1599&lt;=100,F1599&gt;25)),"Low: overrated regular model (not new) with regular rotation",
             AND(E1599&gt;110,C1599&gt;2011,F1599&lt;=25),"Low: overrated new model with bad rotation"
)</f>
        <v>Moderate: fair price and regular to good rotation</v>
      </c>
    </row>
    <row r="1600" spans="1:8" x14ac:dyDescent="0.3">
      <c r="A1600" t="s">
        <v>23</v>
      </c>
      <c r="B1600" t="s">
        <v>336</v>
      </c>
      <c r="C1600">
        <v>2000</v>
      </c>
      <c r="D1600">
        <v>900</v>
      </c>
      <c r="E1600">
        <v>112.5</v>
      </c>
      <c r="F1600">
        <v>1</v>
      </c>
      <c r="H1600" t="str" cm="1">
        <f t="array" ref="H1600">_xlfn.IFS(
             AND(E1600&gt;110,C1600&gt;2011,F1600&gt;100),"High: overrated, new and good rotation",
             AND(E1600&lt;90,C1600&gt;2011,F1600&gt;100),"High: underrated, new and good rotation",
             AND(E1600&lt;90,C1600&lt;2011,F1600&gt;100),"High: underrated, not too new but good rotation",
             AND(E1600&lt;=110,C1600&gt;2011,F1600&lt;=25),"Critic: well priced/underrated and new, but bad rotation",
             AND(E1600&gt;110,F1600&gt;100),"Top Tier: premium vehicules that tend to be sold above market prices",
             AND(E1600&gt;=90,E1600&lt;=110,F1600&gt;25),"Moderate: fair price and regular to good rotation",
             AND(E1600&lt;90,AND(C1600&lt;=2011,C1600&gt;=2000),AND(F1600&lt;100,F1600&gt;25)),"Moderate: underrated regular model and regular rotation",
             AND(E1600&lt;90,C1600&gt;2011,AND(F1600&lt;=100,F1600&gt;25)),"Moderate: underrated new model with regular rotation",
             AND(E1600&lt;90,C1600&lt;2000,AND(F1600&lt;=100,F1600&gt;25)),"Moderate: underrated old model with regular rotation",
             AND(C1600&lt;=2011,F1600&lt;=25),"Low: not new model and bad rotation",
             AND(E1600&gt;110,AND(C1600&lt;=2011,C1600&gt;=2000),F1600&lt;=25),"Low: overrated regular model with bad rotation",
             AND(E1600&gt;110,C1600&lt;2011,AND(F1600&lt;=100,F1600&gt;25)),"Low: overrated regular model (not new) with regular rotation",
             AND(E1600&gt;110,C1600&gt;2011,F1600&lt;=25),"Low: overrated new model with bad rotation"
)</f>
        <v>Low: not new model and bad rotation</v>
      </c>
    </row>
    <row r="1601" spans="1:8" x14ac:dyDescent="0.3">
      <c r="A1601" t="s">
        <v>23</v>
      </c>
      <c r="B1601" t="s">
        <v>336</v>
      </c>
      <c r="C1601">
        <v>2003</v>
      </c>
      <c r="D1601">
        <v>1600</v>
      </c>
      <c r="E1601">
        <v>101.58730158730158</v>
      </c>
      <c r="F1601">
        <v>1</v>
      </c>
      <c r="H1601" t="str" cm="1">
        <f t="array" ref="H1601">_xlfn.IFS(
             AND(E1601&gt;110,C1601&gt;2011,F1601&gt;100),"High: overrated, new and good rotation",
             AND(E1601&lt;90,C1601&gt;2011,F1601&gt;100),"High: underrated, new and good rotation",
             AND(E1601&lt;90,C1601&lt;2011,F1601&gt;100),"High: underrated, not too new but good rotation",
             AND(E1601&lt;=110,C1601&gt;2011,F1601&lt;=25),"Critic: well priced/underrated and new, but bad rotation",
             AND(E1601&gt;110,F1601&gt;100),"Top Tier: premium vehicules that tend to be sold above market prices",
             AND(E1601&gt;=90,E1601&lt;=110,F1601&gt;25),"Moderate: fair price and regular to good rotation",
             AND(E1601&lt;90,AND(C1601&lt;=2011,C1601&gt;=2000),AND(F1601&lt;100,F1601&gt;25)),"Moderate: underrated regular model and regular rotation",
             AND(E1601&lt;90,C1601&gt;2011,AND(F1601&lt;=100,F1601&gt;25)),"Moderate: underrated new model with regular rotation",
             AND(E1601&lt;90,C1601&lt;2000,AND(F1601&lt;=100,F1601&gt;25)),"Moderate: underrated old model with regular rotation",
             AND(C1601&lt;=2011,F1601&lt;=25),"Low: not new model and bad rotation",
             AND(E1601&gt;110,AND(C1601&lt;=2011,C1601&gt;=2000),F1601&lt;=25),"Low: overrated regular model with bad rotation",
             AND(E1601&gt;110,C1601&lt;2011,AND(F1601&lt;=100,F1601&gt;25)),"Low: overrated regular model (not new) with regular rotation",
             AND(E1601&gt;110,C1601&gt;2011,F1601&lt;=25),"Low: overrated new model with bad rotation"
)</f>
        <v>Low: not new model and bad rotation</v>
      </c>
    </row>
    <row r="1602" spans="1:8" x14ac:dyDescent="0.3">
      <c r="A1602" t="s">
        <v>23</v>
      </c>
      <c r="B1602" t="s">
        <v>336</v>
      </c>
      <c r="C1602">
        <v>2006</v>
      </c>
      <c r="D1602">
        <v>6950</v>
      </c>
      <c r="E1602">
        <v>151.34074558534991</v>
      </c>
      <c r="F1602">
        <v>2</v>
      </c>
      <c r="H1602" t="str" cm="1">
        <f t="array" ref="H1602">_xlfn.IFS(
             AND(E1602&gt;110,C1602&gt;2011,F1602&gt;100),"High: overrated, new and good rotation",
             AND(E1602&lt;90,C1602&gt;2011,F1602&gt;100),"High: underrated, new and good rotation",
             AND(E1602&lt;90,C1602&lt;2011,F1602&gt;100),"High: underrated, not too new but good rotation",
             AND(E1602&lt;=110,C1602&gt;2011,F1602&lt;=25),"Critic: well priced/underrated and new, but bad rotation",
             AND(E1602&gt;110,F1602&gt;100),"Top Tier: premium vehicules that tend to be sold above market prices",
             AND(E1602&gt;=90,E1602&lt;=110,F1602&gt;25),"Moderate: fair price and regular to good rotation",
             AND(E1602&lt;90,AND(C1602&lt;=2011,C1602&gt;=2000),AND(F1602&lt;100,F1602&gt;25)),"Moderate: underrated regular model and regular rotation",
             AND(E1602&lt;90,C1602&gt;2011,AND(F1602&lt;=100,F1602&gt;25)),"Moderate: underrated new model with regular rotation",
             AND(E1602&lt;90,C1602&lt;2000,AND(F1602&lt;=100,F1602&gt;25)),"Moderate: underrated old model with regular rotation",
             AND(C1602&lt;=2011,F1602&lt;=25),"Low: not new model and bad rotation",
             AND(E1602&gt;110,AND(C1602&lt;=2011,C1602&gt;=2000),F1602&lt;=25),"Low: overrated regular model with bad rotation",
             AND(E1602&gt;110,C1602&lt;2011,AND(F1602&lt;=100,F1602&gt;25)),"Low: overrated regular model (not new) with regular rotation",
             AND(E1602&gt;110,C1602&gt;2011,F1602&lt;=25),"Low: overrated new model with bad rotation"
)</f>
        <v>Low: not new model and bad rotation</v>
      </c>
    </row>
    <row r="1603" spans="1:8" x14ac:dyDescent="0.3">
      <c r="A1603" t="s">
        <v>23</v>
      </c>
      <c r="B1603" t="s">
        <v>336</v>
      </c>
      <c r="C1603">
        <v>2010</v>
      </c>
      <c r="D1603">
        <v>7937.5</v>
      </c>
      <c r="E1603">
        <v>112.87109164294741</v>
      </c>
      <c r="F1603">
        <v>16</v>
      </c>
      <c r="H1603" t="str" cm="1">
        <f t="array" ref="H1603">_xlfn.IFS(
             AND(E1603&gt;110,C1603&gt;2011,F1603&gt;100),"High: overrated, new and good rotation",
             AND(E1603&lt;90,C1603&gt;2011,F1603&gt;100),"High: underrated, new and good rotation",
             AND(E1603&lt;90,C1603&lt;2011,F1603&gt;100),"High: underrated, not too new but good rotation",
             AND(E1603&lt;=110,C1603&gt;2011,F1603&lt;=25),"Critic: well priced/underrated and new, but bad rotation",
             AND(E1603&gt;110,F1603&gt;100),"Top Tier: premium vehicules that tend to be sold above market prices",
             AND(E1603&gt;=90,E1603&lt;=110,F1603&gt;25),"Moderate: fair price and regular to good rotation",
             AND(E1603&lt;90,AND(C1603&lt;=2011,C1603&gt;=2000),AND(F1603&lt;100,F1603&gt;25)),"Moderate: underrated regular model and regular rotation",
             AND(E1603&lt;90,C1603&gt;2011,AND(F1603&lt;=100,F1603&gt;25)),"Moderate: underrated new model with regular rotation",
             AND(E1603&lt;90,C1603&lt;2000,AND(F1603&lt;=100,F1603&gt;25)),"Moderate: underrated old model with regular rotation",
             AND(C1603&lt;=2011,F1603&lt;=25),"Low: not new model and bad rotation",
             AND(E1603&gt;110,AND(C1603&lt;=2011,C1603&gt;=2000),F1603&lt;=25),"Low: overrated regular model with bad rotation",
             AND(E1603&gt;110,C1603&lt;2011,AND(F1603&lt;=100,F1603&gt;25)),"Low: overrated regular model (not new) with regular rotation",
             AND(E1603&gt;110,C1603&gt;2011,F1603&lt;=25),"Low: overrated new model with bad rotation"
)</f>
        <v>Low: not new model and bad rotation</v>
      </c>
    </row>
    <row r="1604" spans="1:8" x14ac:dyDescent="0.3">
      <c r="A1604" t="s">
        <v>23</v>
      </c>
      <c r="B1604" t="s">
        <v>336</v>
      </c>
      <c r="C1604">
        <v>2011</v>
      </c>
      <c r="D1604">
        <v>13131.578947368422</v>
      </c>
      <c r="E1604">
        <v>111.92902249736005</v>
      </c>
      <c r="F1604">
        <v>19</v>
      </c>
      <c r="H1604" t="str" cm="1">
        <f t="array" ref="H1604">_xlfn.IFS(
             AND(E1604&gt;110,C1604&gt;2011,F1604&gt;100),"High: overrated, new and good rotation",
             AND(E1604&lt;90,C1604&gt;2011,F1604&gt;100),"High: underrated, new and good rotation",
             AND(E1604&lt;90,C1604&lt;2011,F1604&gt;100),"High: underrated, not too new but good rotation",
             AND(E1604&lt;=110,C1604&gt;2011,F1604&lt;=25),"Critic: well priced/underrated and new, but bad rotation",
             AND(E1604&gt;110,F1604&gt;100),"Top Tier: premium vehicules that tend to be sold above market prices",
             AND(E1604&gt;=90,E1604&lt;=110,F1604&gt;25),"Moderate: fair price and regular to good rotation",
             AND(E1604&lt;90,AND(C1604&lt;=2011,C1604&gt;=2000),AND(F1604&lt;100,F1604&gt;25)),"Moderate: underrated regular model and regular rotation",
             AND(E1604&lt;90,C1604&gt;2011,AND(F1604&lt;=100,F1604&gt;25)),"Moderate: underrated new model with regular rotation",
             AND(E1604&lt;90,C1604&lt;2000,AND(F1604&lt;=100,F1604&gt;25)),"Moderate: underrated old model with regular rotation",
             AND(C1604&lt;=2011,F1604&lt;=25),"Low: not new model and bad rotation",
             AND(E1604&gt;110,AND(C1604&lt;=2011,C1604&gt;=2000),F1604&lt;=25),"Low: overrated regular model with bad rotation",
             AND(E1604&gt;110,C1604&lt;2011,AND(F1604&lt;=100,F1604&gt;25)),"Low: overrated regular model (not new) with regular rotation",
             AND(E1604&gt;110,C1604&gt;2011,F1604&lt;=25),"Low: overrated new model with bad rotation"
)</f>
        <v>Low: not new model and bad rotation</v>
      </c>
    </row>
    <row r="1605" spans="1:8" x14ac:dyDescent="0.3">
      <c r="A1605" t="s">
        <v>23</v>
      </c>
      <c r="B1605" t="s">
        <v>336</v>
      </c>
      <c r="C1605">
        <v>2012</v>
      </c>
      <c r="D1605">
        <v>8000</v>
      </c>
      <c r="E1605">
        <v>92.454810495626816</v>
      </c>
      <c r="F1605">
        <v>2</v>
      </c>
      <c r="H1605" t="str" cm="1">
        <f t="array" ref="H1605">_xlfn.IFS(
             AND(E1605&gt;110,C1605&gt;2011,F1605&gt;100),"High: overrated, new and good rotation",
             AND(E1605&lt;90,C1605&gt;2011,F1605&gt;100),"High: underrated, new and good rotation",
             AND(E1605&lt;90,C1605&lt;2011,F1605&gt;100),"High: underrated, not too new but good rotation",
             AND(E1605&lt;=110,C1605&gt;2011,F1605&lt;=25),"Critic: well priced/underrated and new, but bad rotation",
             AND(E1605&gt;110,F1605&gt;100),"Top Tier: premium vehicules that tend to be sold above market prices",
             AND(E1605&gt;=90,E1605&lt;=110,F1605&gt;25),"Moderate: fair price and regular to good rotation",
             AND(E1605&lt;90,AND(C1605&lt;=2011,C1605&gt;=2000),AND(F1605&lt;100,F1605&gt;25)),"Moderate: underrated regular model and regular rotation",
             AND(E1605&lt;90,C1605&gt;2011,AND(F1605&lt;=100,F1605&gt;25)),"Moderate: underrated new model with regular rotation",
             AND(E1605&lt;90,C1605&lt;2000,AND(F1605&lt;=100,F1605&gt;25)),"Moderate: underrated old model with regular rotation",
             AND(C1605&lt;=2011,F1605&lt;=25),"Low: not new model and bad rotation",
             AND(E1605&gt;110,AND(C1605&lt;=2011,C1605&gt;=2000),F1605&lt;=25),"Low: overrated regular model with bad rotation",
             AND(E1605&gt;110,C1605&lt;2011,AND(F1605&lt;=100,F1605&gt;25)),"Low: overrated regular model (not new) with regular rotation",
             AND(E1605&gt;110,C1605&gt;2011,F1605&lt;=25),"Low: overrated new model with bad rotation"
)</f>
        <v>Critic: well priced/underrated and new, but bad rotation</v>
      </c>
    </row>
    <row r="1606" spans="1:8" x14ac:dyDescent="0.3">
      <c r="A1606" t="s">
        <v>23</v>
      </c>
      <c r="B1606" t="s">
        <v>337</v>
      </c>
      <c r="C1606">
        <v>1997</v>
      </c>
      <c r="D1606">
        <v>3600</v>
      </c>
      <c r="E1606">
        <v>236.0655737704918</v>
      </c>
      <c r="F1606">
        <v>1</v>
      </c>
      <c r="H1606" t="str" cm="1">
        <f t="array" ref="H1606">_xlfn.IFS(
             AND(E1606&gt;110,C1606&gt;2011,F1606&gt;100),"High: overrated, new and good rotation",
             AND(E1606&lt;90,C1606&gt;2011,F1606&gt;100),"High: underrated, new and good rotation",
             AND(E1606&lt;90,C1606&lt;2011,F1606&gt;100),"High: underrated, not too new but good rotation",
             AND(E1606&lt;=110,C1606&gt;2011,F1606&lt;=25),"Critic: well priced/underrated and new, but bad rotation",
             AND(E1606&gt;110,F1606&gt;100),"Top Tier: premium vehicules that tend to be sold above market prices",
             AND(E1606&gt;=90,E1606&lt;=110,F1606&gt;25),"Moderate: fair price and regular to good rotation",
             AND(E1606&lt;90,AND(C1606&lt;=2011,C1606&gt;=2000),AND(F1606&lt;100,F1606&gt;25)),"Moderate: underrated regular model and regular rotation",
             AND(E1606&lt;90,C1606&gt;2011,AND(F1606&lt;=100,F1606&gt;25)),"Moderate: underrated new model with regular rotation",
             AND(E1606&lt;90,C1606&lt;2000,AND(F1606&lt;=100,F1606&gt;25)),"Moderate: underrated old model with regular rotation",
             AND(C1606&lt;=2011,F1606&lt;=25),"Low: not new model and bad rotation",
             AND(E1606&gt;110,AND(C1606&lt;=2011,C1606&gt;=2000),F1606&lt;=25),"Low: overrated regular model with bad rotation",
             AND(E1606&gt;110,C1606&lt;2011,AND(F1606&lt;=100,F1606&gt;25)),"Low: overrated regular model (not new) with regular rotation",
             AND(E1606&gt;110,C1606&gt;2011,F1606&lt;=25),"Low: overrated new model with bad rotation"
)</f>
        <v>Low: not new model and bad rotation</v>
      </c>
    </row>
    <row r="1607" spans="1:8" x14ac:dyDescent="0.3">
      <c r="A1607" t="s">
        <v>23</v>
      </c>
      <c r="B1607" t="s">
        <v>337</v>
      </c>
      <c r="C1607">
        <v>2000</v>
      </c>
      <c r="D1607">
        <v>1333.3333333333333</v>
      </c>
      <c r="E1607">
        <v>81.346153846153854</v>
      </c>
      <c r="F1607">
        <v>3</v>
      </c>
      <c r="H1607" t="str" cm="1">
        <f t="array" ref="H1607">_xlfn.IFS(
             AND(E1607&gt;110,C1607&gt;2011,F1607&gt;100),"High: overrated, new and good rotation",
             AND(E1607&lt;90,C1607&gt;2011,F1607&gt;100),"High: underrated, new and good rotation",
             AND(E1607&lt;90,C1607&lt;2011,F1607&gt;100),"High: underrated, not too new but good rotation",
             AND(E1607&lt;=110,C1607&gt;2011,F1607&lt;=25),"Critic: well priced/underrated and new, but bad rotation",
             AND(E1607&gt;110,F1607&gt;100),"Top Tier: premium vehicules that tend to be sold above market prices",
             AND(E1607&gt;=90,E1607&lt;=110,F1607&gt;25),"Moderate: fair price and regular to good rotation",
             AND(E1607&lt;90,AND(C1607&lt;=2011,C1607&gt;=2000),AND(F1607&lt;100,F1607&gt;25)),"Moderate: underrated regular model and regular rotation",
             AND(E1607&lt;90,C1607&gt;2011,AND(F1607&lt;=100,F1607&gt;25)),"Moderate: underrated new model with regular rotation",
             AND(E1607&lt;90,C1607&lt;2000,AND(F1607&lt;=100,F1607&gt;25)),"Moderate: underrated old model with regular rotation",
             AND(C1607&lt;=2011,F1607&lt;=25),"Low: not new model and bad rotation",
             AND(E1607&gt;110,AND(C1607&lt;=2011,C1607&gt;=2000),F1607&lt;=25),"Low: overrated regular model with bad rotation",
             AND(E1607&gt;110,C1607&lt;2011,AND(F1607&lt;=100,F1607&gt;25)),"Low: overrated regular model (not new) with regular rotation",
             AND(E1607&gt;110,C1607&gt;2011,F1607&lt;=25),"Low: overrated new model with bad rotation"
)</f>
        <v>Low: not new model and bad rotation</v>
      </c>
    </row>
    <row r="1608" spans="1:8" x14ac:dyDescent="0.3">
      <c r="A1608" t="s">
        <v>23</v>
      </c>
      <c r="B1608" t="s">
        <v>337</v>
      </c>
      <c r="C1608">
        <v>2003</v>
      </c>
      <c r="D1608">
        <v>3700</v>
      </c>
      <c r="E1608">
        <v>90.797546012269933</v>
      </c>
      <c r="F1608">
        <v>1</v>
      </c>
      <c r="H1608" t="str" cm="1">
        <f t="array" ref="H1608">_xlfn.IFS(
             AND(E1608&gt;110,C1608&gt;2011,F1608&gt;100),"High: overrated, new and good rotation",
             AND(E1608&lt;90,C1608&gt;2011,F1608&gt;100),"High: underrated, new and good rotation",
             AND(E1608&lt;90,C1608&lt;2011,F1608&gt;100),"High: underrated, not too new but good rotation",
             AND(E1608&lt;=110,C1608&gt;2011,F1608&lt;=25),"Critic: well priced/underrated and new, but bad rotation",
             AND(E1608&gt;110,F1608&gt;100),"Top Tier: premium vehicules that tend to be sold above market prices",
             AND(E1608&gt;=90,E1608&lt;=110,F1608&gt;25),"Moderate: fair price and regular to good rotation",
             AND(E1608&lt;90,AND(C1608&lt;=2011,C1608&gt;=2000),AND(F1608&lt;100,F1608&gt;25)),"Moderate: underrated regular model and regular rotation",
             AND(E1608&lt;90,C1608&gt;2011,AND(F1608&lt;=100,F1608&gt;25)),"Moderate: underrated new model with regular rotation",
             AND(E1608&lt;90,C1608&lt;2000,AND(F1608&lt;=100,F1608&gt;25)),"Moderate: underrated old model with regular rotation",
             AND(C1608&lt;=2011,F1608&lt;=25),"Low: not new model and bad rotation",
             AND(E1608&gt;110,AND(C1608&lt;=2011,C1608&gt;=2000),F1608&lt;=25),"Low: overrated regular model with bad rotation",
             AND(E1608&gt;110,C1608&lt;2011,AND(F1608&lt;=100,F1608&gt;25)),"Low: overrated regular model (not new) with regular rotation",
             AND(E1608&gt;110,C1608&gt;2011,F1608&lt;=25),"Low: overrated new model with bad rotation"
)</f>
        <v>Low: not new model and bad rotation</v>
      </c>
    </row>
    <row r="1609" spans="1:8" x14ac:dyDescent="0.3">
      <c r="A1609" t="s">
        <v>23</v>
      </c>
      <c r="B1609" t="s">
        <v>337</v>
      </c>
      <c r="C1609">
        <v>2010</v>
      </c>
      <c r="D1609">
        <v>12100</v>
      </c>
      <c r="E1609">
        <v>144.4166428448379</v>
      </c>
      <c r="F1609">
        <v>3</v>
      </c>
      <c r="H1609" t="str" cm="1">
        <f t="array" ref="H1609">_xlfn.IFS(
             AND(E1609&gt;110,C1609&gt;2011,F1609&gt;100),"High: overrated, new and good rotation",
             AND(E1609&lt;90,C1609&gt;2011,F1609&gt;100),"High: underrated, new and good rotation",
             AND(E1609&lt;90,C1609&lt;2011,F1609&gt;100),"High: underrated, not too new but good rotation",
             AND(E1609&lt;=110,C1609&gt;2011,F1609&lt;=25),"Critic: well priced/underrated and new, but bad rotation",
             AND(E1609&gt;110,F1609&gt;100),"Top Tier: premium vehicules that tend to be sold above market prices",
             AND(E1609&gt;=90,E1609&lt;=110,F1609&gt;25),"Moderate: fair price and regular to good rotation",
             AND(E1609&lt;90,AND(C1609&lt;=2011,C1609&gt;=2000),AND(F1609&lt;100,F1609&gt;25)),"Moderate: underrated regular model and regular rotation",
             AND(E1609&lt;90,C1609&gt;2011,AND(F1609&lt;=100,F1609&gt;25)),"Moderate: underrated new model with regular rotation",
             AND(E1609&lt;90,C1609&lt;2000,AND(F1609&lt;=100,F1609&gt;25)),"Moderate: underrated old model with regular rotation",
             AND(C1609&lt;=2011,F1609&lt;=25),"Low: not new model and bad rotation",
             AND(E1609&gt;110,AND(C1609&lt;=2011,C1609&gt;=2000),F1609&lt;=25),"Low: overrated regular model with bad rotation",
             AND(E1609&gt;110,C1609&lt;2011,AND(F1609&lt;=100,F1609&gt;25)),"Low: overrated regular model (not new) with regular rotation",
             AND(E1609&gt;110,C1609&gt;2011,F1609&lt;=25),"Low: overrated new model with bad rotation"
)</f>
        <v>Low: not new model and bad rotation</v>
      </c>
    </row>
    <row r="1610" spans="1:8" x14ac:dyDescent="0.3">
      <c r="A1610" t="s">
        <v>23</v>
      </c>
      <c r="B1610" t="s">
        <v>338</v>
      </c>
      <c r="C1610">
        <v>1995</v>
      </c>
      <c r="D1610">
        <v>800</v>
      </c>
      <c r="E1610">
        <v>103.38164251207729</v>
      </c>
      <c r="F1610">
        <v>2</v>
      </c>
      <c r="H1610" t="str" cm="1">
        <f t="array" ref="H1610">_xlfn.IFS(
             AND(E1610&gt;110,C1610&gt;2011,F1610&gt;100),"High: overrated, new and good rotation",
             AND(E1610&lt;90,C1610&gt;2011,F1610&gt;100),"High: underrated, new and good rotation",
             AND(E1610&lt;90,C1610&lt;2011,F1610&gt;100),"High: underrated, not too new but good rotation",
             AND(E1610&lt;=110,C1610&gt;2011,F1610&lt;=25),"Critic: well priced/underrated and new, but bad rotation",
             AND(E1610&gt;110,F1610&gt;100),"Top Tier: premium vehicules that tend to be sold above market prices",
             AND(E1610&gt;=90,E1610&lt;=110,F1610&gt;25),"Moderate: fair price and regular to good rotation",
             AND(E1610&lt;90,AND(C1610&lt;=2011,C1610&gt;=2000),AND(F1610&lt;100,F1610&gt;25)),"Moderate: underrated regular model and regular rotation",
             AND(E1610&lt;90,C1610&gt;2011,AND(F1610&lt;=100,F1610&gt;25)),"Moderate: underrated new model with regular rotation",
             AND(E1610&lt;90,C1610&lt;2000,AND(F1610&lt;=100,F1610&gt;25)),"Moderate: underrated old model with regular rotation",
             AND(C1610&lt;=2011,F1610&lt;=25),"Low: not new model and bad rotation",
             AND(E1610&gt;110,AND(C1610&lt;=2011,C1610&gt;=2000),F1610&lt;=25),"Low: overrated regular model with bad rotation",
             AND(E1610&gt;110,C1610&lt;2011,AND(F1610&lt;=100,F1610&gt;25)),"Low: overrated regular model (not new) with regular rotation",
             AND(E1610&gt;110,C1610&gt;2011,F1610&lt;=25),"Low: overrated new model with bad rotation"
)</f>
        <v>Low: not new model and bad rotation</v>
      </c>
    </row>
    <row r="1611" spans="1:8" x14ac:dyDescent="0.3">
      <c r="A1611" t="s">
        <v>23</v>
      </c>
      <c r="B1611" t="s">
        <v>338</v>
      </c>
      <c r="C1611">
        <v>2006</v>
      </c>
      <c r="D1611">
        <v>5080</v>
      </c>
      <c r="E1611">
        <v>90.896569615841784</v>
      </c>
      <c r="F1611">
        <v>5</v>
      </c>
      <c r="H1611" t="str" cm="1">
        <f t="array" ref="H1611">_xlfn.IFS(
             AND(E1611&gt;110,C1611&gt;2011,F1611&gt;100),"High: overrated, new and good rotation",
             AND(E1611&lt;90,C1611&gt;2011,F1611&gt;100),"High: underrated, new and good rotation",
             AND(E1611&lt;90,C1611&lt;2011,F1611&gt;100),"High: underrated, not too new but good rotation",
             AND(E1611&lt;=110,C1611&gt;2011,F1611&lt;=25),"Critic: well priced/underrated and new, but bad rotation",
             AND(E1611&gt;110,F1611&gt;100),"Top Tier: premium vehicules that tend to be sold above market prices",
             AND(E1611&gt;=90,E1611&lt;=110,F1611&gt;25),"Moderate: fair price and regular to good rotation",
             AND(E1611&lt;90,AND(C1611&lt;=2011,C1611&gt;=2000),AND(F1611&lt;100,F1611&gt;25)),"Moderate: underrated regular model and regular rotation",
             AND(E1611&lt;90,C1611&gt;2011,AND(F1611&lt;=100,F1611&gt;25)),"Moderate: underrated new model with regular rotation",
             AND(E1611&lt;90,C1611&lt;2000,AND(F1611&lt;=100,F1611&gt;25)),"Moderate: underrated old model with regular rotation",
             AND(C1611&lt;=2011,F1611&lt;=25),"Low: not new model and bad rotation",
             AND(E1611&gt;110,AND(C1611&lt;=2011,C1611&gt;=2000),F1611&lt;=25),"Low: overrated regular model with bad rotation",
             AND(E1611&gt;110,C1611&lt;2011,AND(F1611&lt;=100,F1611&gt;25)),"Low: overrated regular model (not new) with regular rotation",
             AND(E1611&gt;110,C1611&gt;2011,F1611&lt;=25),"Low: overrated new model with bad rotation"
)</f>
        <v>Low: not new model and bad rotation</v>
      </c>
    </row>
    <row r="1612" spans="1:8" x14ac:dyDescent="0.3">
      <c r="A1612" t="s">
        <v>23</v>
      </c>
      <c r="B1612" t="s">
        <v>338</v>
      </c>
      <c r="C1612">
        <v>2007</v>
      </c>
      <c r="D1612">
        <v>5750</v>
      </c>
      <c r="E1612">
        <v>74.651744766773703</v>
      </c>
      <c r="F1612">
        <v>2</v>
      </c>
      <c r="H1612" t="str" cm="1">
        <f t="array" ref="H1612">_xlfn.IFS(
             AND(E1612&gt;110,C1612&gt;2011,F1612&gt;100),"High: overrated, new and good rotation",
             AND(E1612&lt;90,C1612&gt;2011,F1612&gt;100),"High: underrated, new and good rotation",
             AND(E1612&lt;90,C1612&lt;2011,F1612&gt;100),"High: underrated, not too new but good rotation",
             AND(E1612&lt;=110,C1612&gt;2011,F1612&lt;=25),"Critic: well priced/underrated and new, but bad rotation",
             AND(E1612&gt;110,F1612&gt;100),"Top Tier: premium vehicules that tend to be sold above market prices",
             AND(E1612&gt;=90,E1612&lt;=110,F1612&gt;25),"Moderate: fair price and regular to good rotation",
             AND(E1612&lt;90,AND(C1612&lt;=2011,C1612&gt;=2000),AND(F1612&lt;100,F1612&gt;25)),"Moderate: underrated regular model and regular rotation",
             AND(E1612&lt;90,C1612&gt;2011,AND(F1612&lt;=100,F1612&gt;25)),"Moderate: underrated new model with regular rotation",
             AND(E1612&lt;90,C1612&lt;2000,AND(F1612&lt;=100,F1612&gt;25)),"Moderate: underrated old model with regular rotation",
             AND(C1612&lt;=2011,F1612&lt;=25),"Low: not new model and bad rotation",
             AND(E1612&gt;110,AND(C1612&lt;=2011,C1612&gt;=2000),F1612&lt;=25),"Low: overrated regular model with bad rotation",
             AND(E1612&gt;110,C1612&lt;2011,AND(F1612&lt;=100,F1612&gt;25)),"Low: overrated regular model (not new) with regular rotation",
             AND(E1612&gt;110,C1612&gt;2011,F1612&lt;=25),"Low: overrated new model with bad rotation"
)</f>
        <v>Low: not new model and bad rotation</v>
      </c>
    </row>
    <row r="1613" spans="1:8" x14ac:dyDescent="0.3">
      <c r="A1613" t="s">
        <v>23</v>
      </c>
      <c r="B1613" t="s">
        <v>338</v>
      </c>
      <c r="C1613">
        <v>2008</v>
      </c>
      <c r="D1613">
        <v>9350</v>
      </c>
      <c r="E1613">
        <v>92.46739948860332</v>
      </c>
      <c r="F1613">
        <v>4</v>
      </c>
      <c r="H1613" t="str" cm="1">
        <f t="array" ref="H1613">_xlfn.IFS(
             AND(E1613&gt;110,C1613&gt;2011,F1613&gt;100),"High: overrated, new and good rotation",
             AND(E1613&lt;90,C1613&gt;2011,F1613&gt;100),"High: underrated, new and good rotation",
             AND(E1613&lt;90,C1613&lt;2011,F1613&gt;100),"High: underrated, not too new but good rotation",
             AND(E1613&lt;=110,C1613&gt;2011,F1613&lt;=25),"Critic: well priced/underrated and new, but bad rotation",
             AND(E1613&gt;110,F1613&gt;100),"Top Tier: premium vehicules that tend to be sold above market prices",
             AND(E1613&gt;=90,E1613&lt;=110,F1613&gt;25),"Moderate: fair price and regular to good rotation",
             AND(E1613&lt;90,AND(C1613&lt;=2011,C1613&gt;=2000),AND(F1613&lt;100,F1613&gt;25)),"Moderate: underrated regular model and regular rotation",
             AND(E1613&lt;90,C1613&gt;2011,AND(F1613&lt;=100,F1613&gt;25)),"Moderate: underrated new model with regular rotation",
             AND(E1613&lt;90,C1613&lt;2000,AND(F1613&lt;=100,F1613&gt;25)),"Moderate: underrated old model with regular rotation",
             AND(C1613&lt;=2011,F1613&lt;=25),"Low: not new model and bad rotation",
             AND(E1613&gt;110,AND(C1613&lt;=2011,C1613&gt;=2000),F1613&lt;=25),"Low: overrated regular model with bad rotation",
             AND(E1613&gt;110,C1613&lt;2011,AND(F1613&lt;=100,F1613&gt;25)),"Low: overrated regular model (not new) with regular rotation",
             AND(E1613&gt;110,C1613&gt;2011,F1613&lt;=25),"Low: overrated new model with bad rotation"
)</f>
        <v>Low: not new model and bad rotation</v>
      </c>
    </row>
    <row r="1614" spans="1:8" x14ac:dyDescent="0.3">
      <c r="A1614" t="s">
        <v>23</v>
      </c>
      <c r="B1614" t="s">
        <v>338</v>
      </c>
      <c r="C1614">
        <v>2009</v>
      </c>
      <c r="D1614">
        <v>8800</v>
      </c>
      <c r="E1614">
        <v>98.599439775910369</v>
      </c>
      <c r="F1614">
        <v>1</v>
      </c>
      <c r="H1614" t="str" cm="1">
        <f t="array" ref="H1614">_xlfn.IFS(
             AND(E1614&gt;110,C1614&gt;2011,F1614&gt;100),"High: overrated, new and good rotation",
             AND(E1614&lt;90,C1614&gt;2011,F1614&gt;100),"High: underrated, new and good rotation",
             AND(E1614&lt;90,C1614&lt;2011,F1614&gt;100),"High: underrated, not too new but good rotation",
             AND(E1614&lt;=110,C1614&gt;2011,F1614&lt;=25),"Critic: well priced/underrated and new, but bad rotation",
             AND(E1614&gt;110,F1614&gt;100),"Top Tier: premium vehicules that tend to be sold above market prices",
             AND(E1614&gt;=90,E1614&lt;=110,F1614&gt;25),"Moderate: fair price and regular to good rotation",
             AND(E1614&lt;90,AND(C1614&lt;=2011,C1614&gt;=2000),AND(F1614&lt;100,F1614&gt;25)),"Moderate: underrated regular model and regular rotation",
             AND(E1614&lt;90,C1614&gt;2011,AND(F1614&lt;=100,F1614&gt;25)),"Moderate: underrated new model with regular rotation",
             AND(E1614&lt;90,C1614&lt;2000,AND(F1614&lt;=100,F1614&gt;25)),"Moderate: underrated old model with regular rotation",
             AND(C1614&lt;=2011,F1614&lt;=25),"Low: not new model and bad rotation",
             AND(E1614&gt;110,AND(C1614&lt;=2011,C1614&gt;=2000),F1614&lt;=25),"Low: overrated regular model with bad rotation",
             AND(E1614&gt;110,C1614&lt;2011,AND(F1614&lt;=100,F1614&gt;25)),"Low: overrated regular model (not new) with regular rotation",
             AND(E1614&gt;110,C1614&gt;2011,F1614&lt;=25),"Low: overrated new model with bad rotation"
)</f>
        <v>Low: not new model and bad rotation</v>
      </c>
    </row>
    <row r="1615" spans="1:8" x14ac:dyDescent="0.3">
      <c r="A1615" t="s">
        <v>23</v>
      </c>
      <c r="B1615" t="s">
        <v>338</v>
      </c>
      <c r="C1615">
        <v>2010</v>
      </c>
      <c r="D1615">
        <v>12326.923076923076</v>
      </c>
      <c r="E1615">
        <v>100.8412242567085</v>
      </c>
      <c r="F1615">
        <v>13</v>
      </c>
      <c r="H1615" t="str" cm="1">
        <f t="array" ref="H1615">_xlfn.IFS(
             AND(E1615&gt;110,C1615&gt;2011,F1615&gt;100),"High: overrated, new and good rotation",
             AND(E1615&lt;90,C1615&gt;2011,F1615&gt;100),"High: underrated, new and good rotation",
             AND(E1615&lt;90,C1615&lt;2011,F1615&gt;100),"High: underrated, not too new but good rotation",
             AND(E1615&lt;=110,C1615&gt;2011,F1615&lt;=25),"Critic: well priced/underrated and new, but bad rotation",
             AND(E1615&gt;110,F1615&gt;100),"Top Tier: premium vehicules that tend to be sold above market prices",
             AND(E1615&gt;=90,E1615&lt;=110,F1615&gt;25),"Moderate: fair price and regular to good rotation",
             AND(E1615&lt;90,AND(C1615&lt;=2011,C1615&gt;=2000),AND(F1615&lt;100,F1615&gt;25)),"Moderate: underrated regular model and regular rotation",
             AND(E1615&lt;90,C1615&gt;2011,AND(F1615&lt;=100,F1615&gt;25)),"Moderate: underrated new model with regular rotation",
             AND(E1615&lt;90,C1615&lt;2000,AND(F1615&lt;=100,F1615&gt;25)),"Moderate: underrated old model with regular rotation",
             AND(C1615&lt;=2011,F1615&lt;=25),"Low: not new model and bad rotation",
             AND(E1615&gt;110,AND(C1615&lt;=2011,C1615&gt;=2000),F1615&lt;=25),"Low: overrated regular model with bad rotation",
             AND(E1615&gt;110,C1615&lt;2011,AND(F1615&lt;=100,F1615&gt;25)),"Low: overrated regular model (not new) with regular rotation",
             AND(E1615&gt;110,C1615&gt;2011,F1615&lt;=25),"Low: overrated new model with bad rotation"
)</f>
        <v>Low: not new model and bad rotation</v>
      </c>
    </row>
    <row r="1616" spans="1:8" x14ac:dyDescent="0.3">
      <c r="A1616" t="s">
        <v>23</v>
      </c>
      <c r="B1616" t="s">
        <v>338</v>
      </c>
      <c r="C1616">
        <v>2011</v>
      </c>
      <c r="D1616">
        <v>12350</v>
      </c>
      <c r="E1616">
        <v>92.984731072262434</v>
      </c>
      <c r="F1616">
        <v>10</v>
      </c>
      <c r="H1616" t="str" cm="1">
        <f t="array" ref="H1616">_xlfn.IFS(
             AND(E1616&gt;110,C1616&gt;2011,F1616&gt;100),"High: overrated, new and good rotation",
             AND(E1616&lt;90,C1616&gt;2011,F1616&gt;100),"High: underrated, new and good rotation",
             AND(E1616&lt;90,C1616&lt;2011,F1616&gt;100),"High: underrated, not too new but good rotation",
             AND(E1616&lt;=110,C1616&gt;2011,F1616&lt;=25),"Critic: well priced/underrated and new, but bad rotation",
             AND(E1616&gt;110,F1616&gt;100),"Top Tier: premium vehicules that tend to be sold above market prices",
             AND(E1616&gt;=90,E1616&lt;=110,F1616&gt;25),"Moderate: fair price and regular to good rotation",
             AND(E1616&lt;90,AND(C1616&lt;=2011,C1616&gt;=2000),AND(F1616&lt;100,F1616&gt;25)),"Moderate: underrated regular model and regular rotation",
             AND(E1616&lt;90,C1616&gt;2011,AND(F1616&lt;=100,F1616&gt;25)),"Moderate: underrated new model with regular rotation",
             AND(E1616&lt;90,C1616&lt;2000,AND(F1616&lt;=100,F1616&gt;25)),"Moderate: underrated old model with regular rotation",
             AND(C1616&lt;=2011,F1616&lt;=25),"Low: not new model and bad rotation",
             AND(E1616&gt;110,AND(C1616&lt;=2011,C1616&gt;=2000),F1616&lt;=25),"Low: overrated regular model with bad rotation",
             AND(E1616&gt;110,C1616&lt;2011,AND(F1616&lt;=100,F1616&gt;25)),"Low: overrated regular model (not new) with regular rotation",
             AND(E1616&gt;110,C1616&gt;2011,F1616&lt;=25),"Low: overrated new model with bad rotation"
)</f>
        <v>Low: not new model and bad rotation</v>
      </c>
    </row>
    <row r="1617" spans="1:8" x14ac:dyDescent="0.3">
      <c r="A1617" t="s">
        <v>23</v>
      </c>
      <c r="B1617" t="s">
        <v>338</v>
      </c>
      <c r="C1617">
        <v>2012</v>
      </c>
      <c r="D1617">
        <v>12233.333333333334</v>
      </c>
      <c r="E1617">
        <v>86.137474703908097</v>
      </c>
      <c r="F1617">
        <v>6</v>
      </c>
      <c r="H1617" t="str" cm="1">
        <f t="array" ref="H1617">_xlfn.IFS(
             AND(E1617&gt;110,C1617&gt;2011,F1617&gt;100),"High: overrated, new and good rotation",
             AND(E1617&lt;90,C1617&gt;2011,F1617&gt;100),"High: underrated, new and good rotation",
             AND(E1617&lt;90,C1617&lt;2011,F1617&gt;100),"High: underrated, not too new but good rotation",
             AND(E1617&lt;=110,C1617&gt;2011,F1617&lt;=25),"Critic: well priced/underrated and new, but bad rotation",
             AND(E1617&gt;110,F1617&gt;100),"Top Tier: premium vehicules that tend to be sold above market prices",
             AND(E1617&gt;=90,E1617&lt;=110,F1617&gt;25),"Moderate: fair price and regular to good rotation",
             AND(E1617&lt;90,AND(C1617&lt;=2011,C1617&gt;=2000),AND(F1617&lt;100,F1617&gt;25)),"Moderate: underrated regular model and regular rotation",
             AND(E1617&lt;90,C1617&gt;2011,AND(F1617&lt;=100,F1617&gt;25)),"Moderate: underrated new model with regular rotation",
             AND(E1617&lt;90,C1617&lt;2000,AND(F1617&lt;=100,F1617&gt;25)),"Moderate: underrated old model with regular rotation",
             AND(C1617&lt;=2011,F1617&lt;=25),"Low: not new model and bad rotation",
             AND(E1617&gt;110,AND(C1617&lt;=2011,C1617&gt;=2000),F1617&lt;=25),"Low: overrated regular model with bad rotation",
             AND(E1617&gt;110,C1617&lt;2011,AND(F1617&lt;=100,F1617&gt;25)),"Low: overrated regular model (not new) with regular rotation",
             AND(E1617&gt;110,C1617&gt;2011,F1617&lt;=25),"Low: overrated new model with bad rotation"
)</f>
        <v>Critic: well priced/underrated and new, but bad rotation</v>
      </c>
    </row>
    <row r="1618" spans="1:8" x14ac:dyDescent="0.3">
      <c r="A1618" t="s">
        <v>23</v>
      </c>
      <c r="B1618" t="s">
        <v>339</v>
      </c>
      <c r="C1618">
        <v>1999</v>
      </c>
      <c r="D1618">
        <v>1757.1428571428571</v>
      </c>
      <c r="E1618">
        <v>155.43236318348764</v>
      </c>
      <c r="F1618">
        <v>7</v>
      </c>
      <c r="H1618" t="str" cm="1">
        <f t="array" ref="H1618">_xlfn.IFS(
             AND(E1618&gt;110,C1618&gt;2011,F1618&gt;100),"High: overrated, new and good rotation",
             AND(E1618&lt;90,C1618&gt;2011,F1618&gt;100),"High: underrated, new and good rotation",
             AND(E1618&lt;90,C1618&lt;2011,F1618&gt;100),"High: underrated, not too new but good rotation",
             AND(E1618&lt;=110,C1618&gt;2011,F1618&lt;=25),"Critic: well priced/underrated and new, but bad rotation",
             AND(E1618&gt;110,F1618&gt;100),"Top Tier: premium vehicules that tend to be sold above market prices",
             AND(E1618&gt;=90,E1618&lt;=110,F1618&gt;25),"Moderate: fair price and regular to good rotation",
             AND(E1618&lt;90,AND(C1618&lt;=2011,C1618&gt;=2000),AND(F1618&lt;100,F1618&gt;25)),"Moderate: underrated regular model and regular rotation",
             AND(E1618&lt;90,C1618&gt;2011,AND(F1618&lt;=100,F1618&gt;25)),"Moderate: underrated new model with regular rotation",
             AND(E1618&lt;90,C1618&lt;2000,AND(F1618&lt;=100,F1618&gt;25)),"Moderate: underrated old model with regular rotation",
             AND(C1618&lt;=2011,F1618&lt;=25),"Low: not new model and bad rotation",
             AND(E1618&gt;110,AND(C1618&lt;=2011,C1618&gt;=2000),F1618&lt;=25),"Low: overrated regular model with bad rotation",
             AND(E1618&gt;110,C1618&lt;2011,AND(F1618&lt;=100,F1618&gt;25)),"Low: overrated regular model (not new) with regular rotation",
             AND(E1618&gt;110,C1618&gt;2011,F1618&lt;=25),"Low: overrated new model with bad rotation"
)</f>
        <v>Low: not new model and bad rotation</v>
      </c>
    </row>
    <row r="1619" spans="1:8" x14ac:dyDescent="0.3">
      <c r="A1619" t="s">
        <v>23</v>
      </c>
      <c r="B1619" t="s">
        <v>339</v>
      </c>
      <c r="C1619">
        <v>2000</v>
      </c>
      <c r="D1619">
        <v>1542.8571428571429</v>
      </c>
      <c r="E1619">
        <v>130.21500019751872</v>
      </c>
      <c r="F1619">
        <v>21</v>
      </c>
      <c r="H1619" t="str" cm="1">
        <f t="array" ref="H1619">_xlfn.IFS(
             AND(E1619&gt;110,C1619&gt;2011,F1619&gt;100),"High: overrated, new and good rotation",
             AND(E1619&lt;90,C1619&gt;2011,F1619&gt;100),"High: underrated, new and good rotation",
             AND(E1619&lt;90,C1619&lt;2011,F1619&gt;100),"High: underrated, not too new but good rotation",
             AND(E1619&lt;=110,C1619&gt;2011,F1619&lt;=25),"Critic: well priced/underrated and new, but bad rotation",
             AND(E1619&gt;110,F1619&gt;100),"Top Tier: premium vehicules that tend to be sold above market prices",
             AND(E1619&gt;=90,E1619&lt;=110,F1619&gt;25),"Moderate: fair price and regular to good rotation",
             AND(E1619&lt;90,AND(C1619&lt;=2011,C1619&gt;=2000),AND(F1619&lt;100,F1619&gt;25)),"Moderate: underrated regular model and regular rotation",
             AND(E1619&lt;90,C1619&gt;2011,AND(F1619&lt;=100,F1619&gt;25)),"Moderate: underrated new model with regular rotation",
             AND(E1619&lt;90,C1619&lt;2000,AND(F1619&lt;=100,F1619&gt;25)),"Moderate: underrated old model with regular rotation",
             AND(C1619&lt;=2011,F1619&lt;=25),"Low: not new model and bad rotation",
             AND(E1619&gt;110,AND(C1619&lt;=2011,C1619&gt;=2000),F1619&lt;=25),"Low: overrated regular model with bad rotation",
             AND(E1619&gt;110,C1619&lt;2011,AND(F1619&lt;=100,F1619&gt;25)),"Low: overrated regular model (not new) with regular rotation",
             AND(E1619&gt;110,C1619&gt;2011,F1619&lt;=25),"Low: overrated new model with bad rotation"
)</f>
        <v>Low: not new model and bad rotation</v>
      </c>
    </row>
    <row r="1620" spans="1:8" x14ac:dyDescent="0.3">
      <c r="A1620" t="s">
        <v>23</v>
      </c>
      <c r="B1620" t="s">
        <v>339</v>
      </c>
      <c r="C1620">
        <v>2001</v>
      </c>
      <c r="D1620">
        <v>1435.2941176470588</v>
      </c>
      <c r="E1620">
        <v>107.50962234416428</v>
      </c>
      <c r="F1620">
        <v>34</v>
      </c>
      <c r="H1620" t="str" cm="1">
        <f t="array" ref="H1620">_xlfn.IFS(
             AND(E1620&gt;110,C1620&gt;2011,F1620&gt;100),"High: overrated, new and good rotation",
             AND(E1620&lt;90,C1620&gt;2011,F1620&gt;100),"High: underrated, new and good rotation",
             AND(E1620&lt;90,C1620&lt;2011,F1620&gt;100),"High: underrated, not too new but good rotation",
             AND(E1620&lt;=110,C1620&gt;2011,F1620&lt;=25),"Critic: well priced/underrated and new, but bad rotation",
             AND(E1620&gt;110,F1620&gt;100),"Top Tier: premium vehicules that tend to be sold above market prices",
             AND(E1620&gt;=90,E1620&lt;=110,F1620&gt;25),"Moderate: fair price and regular to good rotation",
             AND(E1620&lt;90,AND(C1620&lt;=2011,C1620&gt;=2000),AND(F1620&lt;100,F1620&gt;25)),"Moderate: underrated regular model and regular rotation",
             AND(E1620&lt;90,C1620&gt;2011,AND(F1620&lt;=100,F1620&gt;25)),"Moderate: underrated new model with regular rotation",
             AND(E1620&lt;90,C1620&lt;2000,AND(F1620&lt;=100,F1620&gt;25)),"Moderate: underrated old model with regular rotation",
             AND(C1620&lt;=2011,F1620&lt;=25),"Low: not new model and bad rotation",
             AND(E1620&gt;110,AND(C1620&lt;=2011,C1620&gt;=2000),F1620&lt;=25),"Low: overrated regular model with bad rotation",
             AND(E1620&gt;110,C1620&lt;2011,AND(F1620&lt;=100,F1620&gt;25)),"Low: overrated regular model (not new) with regular rotation",
             AND(E1620&gt;110,C1620&gt;2011,F1620&lt;=25),"Low: overrated new model with bad rotation"
)</f>
        <v>Moderate: fair price and regular to good rotation</v>
      </c>
    </row>
    <row r="1621" spans="1:8" x14ac:dyDescent="0.3">
      <c r="A1621" t="s">
        <v>23</v>
      </c>
      <c r="B1621" t="s">
        <v>339</v>
      </c>
      <c r="C1621">
        <v>2002</v>
      </c>
      <c r="D1621">
        <v>2257.1428571428573</v>
      </c>
      <c r="E1621">
        <v>115.6254246412043</v>
      </c>
      <c r="F1621">
        <v>21</v>
      </c>
      <c r="H1621" t="str" cm="1">
        <f t="array" ref="H1621">_xlfn.IFS(
             AND(E1621&gt;110,C1621&gt;2011,F1621&gt;100),"High: overrated, new and good rotation",
             AND(E1621&lt;90,C1621&gt;2011,F1621&gt;100),"High: underrated, new and good rotation",
             AND(E1621&lt;90,C1621&lt;2011,F1621&gt;100),"High: underrated, not too new but good rotation",
             AND(E1621&lt;=110,C1621&gt;2011,F1621&lt;=25),"Critic: well priced/underrated and new, but bad rotation",
             AND(E1621&gt;110,F1621&gt;100),"Top Tier: premium vehicules that tend to be sold above market prices",
             AND(E1621&gt;=90,E1621&lt;=110,F1621&gt;25),"Moderate: fair price and regular to good rotation",
             AND(E1621&lt;90,AND(C1621&lt;=2011,C1621&gt;=2000),AND(F1621&lt;100,F1621&gt;25)),"Moderate: underrated regular model and regular rotation",
             AND(E1621&lt;90,C1621&gt;2011,AND(F1621&lt;=100,F1621&gt;25)),"Moderate: underrated new model with regular rotation",
             AND(E1621&lt;90,C1621&lt;2000,AND(F1621&lt;=100,F1621&gt;25)),"Moderate: underrated old model with regular rotation",
             AND(C1621&lt;=2011,F1621&lt;=25),"Low: not new model and bad rotation",
             AND(E1621&gt;110,AND(C1621&lt;=2011,C1621&gt;=2000),F1621&lt;=25),"Low: overrated regular model with bad rotation",
             AND(E1621&gt;110,C1621&lt;2011,AND(F1621&lt;=100,F1621&gt;25)),"Low: overrated regular model (not new) with regular rotation",
             AND(E1621&gt;110,C1621&gt;2011,F1621&lt;=25),"Low: overrated new model with bad rotation"
)</f>
        <v>Low: not new model and bad rotation</v>
      </c>
    </row>
    <row r="1622" spans="1:8" x14ac:dyDescent="0.3">
      <c r="A1622" t="s">
        <v>23</v>
      </c>
      <c r="B1622" t="s">
        <v>339</v>
      </c>
      <c r="C1622">
        <v>2003</v>
      </c>
      <c r="D1622">
        <v>2204.3367346938776</v>
      </c>
      <c r="E1622">
        <v>111.77027445627641</v>
      </c>
      <c r="F1622">
        <v>98</v>
      </c>
      <c r="H1622" t="str" cm="1">
        <f t="array" ref="H1622">_xlfn.IFS(
             AND(E1622&gt;110,C1622&gt;2011,F1622&gt;100),"High: overrated, new and good rotation",
             AND(E1622&lt;90,C1622&gt;2011,F1622&gt;100),"High: underrated, new and good rotation",
             AND(E1622&lt;90,C1622&lt;2011,F1622&gt;100),"High: underrated, not too new but good rotation",
             AND(E1622&lt;=110,C1622&gt;2011,F1622&lt;=25),"Critic: well priced/underrated and new, but bad rotation",
             AND(E1622&gt;110,F1622&gt;100),"Top Tier: premium vehicules that tend to be sold above market prices",
             AND(E1622&gt;=90,E1622&lt;=110,F1622&gt;25),"Moderate: fair price and regular to good rotation",
             AND(E1622&lt;90,AND(C1622&lt;=2011,C1622&gt;=2000),AND(F1622&lt;100,F1622&gt;25)),"Moderate: underrated regular model and regular rotation",
             AND(E1622&lt;90,C1622&gt;2011,AND(F1622&lt;=100,F1622&gt;25)),"Moderate: underrated new model with regular rotation",
             AND(E1622&lt;90,C1622&lt;2000,AND(F1622&lt;=100,F1622&gt;25)),"Moderate: underrated old model with regular rotation",
             AND(C1622&lt;=2011,F1622&lt;=25),"Low: not new model and bad rotation",
             AND(E1622&gt;110,AND(C1622&lt;=2011,C1622&gt;=2000),F1622&lt;=25),"Low: overrated regular model with bad rotation",
             AND(E1622&gt;110,C1622&lt;2011,AND(F1622&lt;=100,F1622&gt;25)),"Low: overrated regular model (not new) with regular rotation",
             AND(E1622&gt;110,C1622&gt;2011,F1622&lt;=25),"Low: overrated new model with bad rotation"
)</f>
        <v>Low: overrated regular model (not new) with regular rotation</v>
      </c>
    </row>
    <row r="1623" spans="1:8" x14ac:dyDescent="0.3">
      <c r="A1623" t="s">
        <v>23</v>
      </c>
      <c r="B1623" t="s">
        <v>339</v>
      </c>
      <c r="C1623">
        <v>2004</v>
      </c>
      <c r="D1623">
        <v>2522.2222222222222</v>
      </c>
      <c r="E1623">
        <v>102.37886071440145</v>
      </c>
      <c r="F1623">
        <v>81</v>
      </c>
      <c r="H1623" t="str" cm="1">
        <f t="array" ref="H1623">_xlfn.IFS(
             AND(E1623&gt;110,C1623&gt;2011,F1623&gt;100),"High: overrated, new and good rotation",
             AND(E1623&lt;90,C1623&gt;2011,F1623&gt;100),"High: underrated, new and good rotation",
             AND(E1623&lt;90,C1623&lt;2011,F1623&gt;100),"High: underrated, not too new but good rotation",
             AND(E1623&lt;=110,C1623&gt;2011,F1623&lt;=25),"Critic: well priced/underrated and new, but bad rotation",
             AND(E1623&gt;110,F1623&gt;100),"Top Tier: premium vehicules that tend to be sold above market prices",
             AND(E1623&gt;=90,E1623&lt;=110,F1623&gt;25),"Moderate: fair price and regular to good rotation",
             AND(E1623&lt;90,AND(C1623&lt;=2011,C1623&gt;=2000),AND(F1623&lt;100,F1623&gt;25)),"Moderate: underrated regular model and regular rotation",
             AND(E1623&lt;90,C1623&gt;2011,AND(F1623&lt;=100,F1623&gt;25)),"Moderate: underrated new model with regular rotation",
             AND(E1623&lt;90,C1623&lt;2000,AND(F1623&lt;=100,F1623&gt;25)),"Moderate: underrated old model with regular rotation",
             AND(C1623&lt;=2011,F1623&lt;=25),"Low: not new model and bad rotation",
             AND(E1623&gt;110,AND(C1623&lt;=2011,C1623&gt;=2000),F1623&lt;=25),"Low: overrated regular model with bad rotation",
             AND(E1623&gt;110,C1623&lt;2011,AND(F1623&lt;=100,F1623&gt;25)),"Low: overrated regular model (not new) with regular rotation",
             AND(E1623&gt;110,C1623&gt;2011,F1623&lt;=25),"Low: overrated new model with bad rotation"
)</f>
        <v>Moderate: fair price and regular to good rotation</v>
      </c>
    </row>
    <row r="1624" spans="1:8" x14ac:dyDescent="0.3">
      <c r="A1624" t="s">
        <v>23</v>
      </c>
      <c r="B1624" t="s">
        <v>339</v>
      </c>
      <c r="C1624">
        <v>2005</v>
      </c>
      <c r="D1624">
        <v>2937.8378378378379</v>
      </c>
      <c r="E1624">
        <v>99.862211071488986</v>
      </c>
      <c r="F1624">
        <v>74</v>
      </c>
      <c r="H1624" t="str" cm="1">
        <f t="array" ref="H1624">_xlfn.IFS(
             AND(E1624&gt;110,C1624&gt;2011,F1624&gt;100),"High: overrated, new and good rotation",
             AND(E1624&lt;90,C1624&gt;2011,F1624&gt;100),"High: underrated, new and good rotation",
             AND(E1624&lt;90,C1624&lt;2011,F1624&gt;100),"High: underrated, not too new but good rotation",
             AND(E1624&lt;=110,C1624&gt;2011,F1624&lt;=25),"Critic: well priced/underrated and new, but bad rotation",
             AND(E1624&gt;110,F1624&gt;100),"Top Tier: premium vehicules that tend to be sold above market prices",
             AND(E1624&gt;=90,E1624&lt;=110,F1624&gt;25),"Moderate: fair price and regular to good rotation",
             AND(E1624&lt;90,AND(C1624&lt;=2011,C1624&gt;=2000),AND(F1624&lt;100,F1624&gt;25)),"Moderate: underrated regular model and regular rotation",
             AND(E1624&lt;90,C1624&gt;2011,AND(F1624&lt;=100,F1624&gt;25)),"Moderate: underrated new model with regular rotation",
             AND(E1624&lt;90,C1624&lt;2000,AND(F1624&lt;=100,F1624&gt;25)),"Moderate: underrated old model with regular rotation",
             AND(C1624&lt;=2011,F1624&lt;=25),"Low: not new model and bad rotation",
             AND(E1624&gt;110,AND(C1624&lt;=2011,C1624&gt;=2000),F1624&lt;=25),"Low: overrated regular model with bad rotation",
             AND(E1624&gt;110,C1624&lt;2011,AND(F1624&lt;=100,F1624&gt;25)),"Low: overrated regular model (not new) with regular rotation",
             AND(E1624&gt;110,C1624&gt;2011,F1624&lt;=25),"Low: overrated new model with bad rotation"
)</f>
        <v>Moderate: fair price and regular to good rotation</v>
      </c>
    </row>
    <row r="1625" spans="1:8" x14ac:dyDescent="0.3">
      <c r="A1625" t="s">
        <v>23</v>
      </c>
      <c r="B1625" t="s">
        <v>339</v>
      </c>
      <c r="C1625">
        <v>2006</v>
      </c>
      <c r="D1625">
        <v>4375</v>
      </c>
      <c r="E1625">
        <v>108.24490834632238</v>
      </c>
      <c r="F1625">
        <v>88</v>
      </c>
      <c r="H1625" t="str" cm="1">
        <f t="array" ref="H1625">_xlfn.IFS(
             AND(E1625&gt;110,C1625&gt;2011,F1625&gt;100),"High: overrated, new and good rotation",
             AND(E1625&lt;90,C1625&gt;2011,F1625&gt;100),"High: underrated, new and good rotation",
             AND(E1625&lt;90,C1625&lt;2011,F1625&gt;100),"High: underrated, not too new but good rotation",
             AND(E1625&lt;=110,C1625&gt;2011,F1625&lt;=25),"Critic: well priced/underrated and new, but bad rotation",
             AND(E1625&gt;110,F1625&gt;100),"Top Tier: premium vehicules that tend to be sold above market prices",
             AND(E1625&gt;=90,E1625&lt;=110,F1625&gt;25),"Moderate: fair price and regular to good rotation",
             AND(E1625&lt;90,AND(C1625&lt;=2011,C1625&gt;=2000),AND(F1625&lt;100,F1625&gt;25)),"Moderate: underrated regular model and regular rotation",
             AND(E1625&lt;90,C1625&gt;2011,AND(F1625&lt;=100,F1625&gt;25)),"Moderate: underrated new model with regular rotation",
             AND(E1625&lt;90,C1625&lt;2000,AND(F1625&lt;=100,F1625&gt;25)),"Moderate: underrated old model with regular rotation",
             AND(C1625&lt;=2011,F1625&lt;=25),"Low: not new model and bad rotation",
             AND(E1625&gt;110,AND(C1625&lt;=2011,C1625&gt;=2000),F1625&lt;=25),"Low: overrated regular model with bad rotation",
             AND(E1625&gt;110,C1625&lt;2011,AND(F1625&lt;=100,F1625&gt;25)),"Low: overrated regular model (not new) with regular rotation",
             AND(E1625&gt;110,C1625&gt;2011,F1625&lt;=25),"Low: overrated new model with bad rotation"
)</f>
        <v>Moderate: fair price and regular to good rotation</v>
      </c>
    </row>
    <row r="1626" spans="1:8" x14ac:dyDescent="0.3">
      <c r="A1626" t="s">
        <v>23</v>
      </c>
      <c r="B1626" t="s">
        <v>339</v>
      </c>
      <c r="C1626">
        <v>2007</v>
      </c>
      <c r="D1626">
        <v>5845.8904109589039</v>
      </c>
      <c r="E1626">
        <v>102.1823569934629</v>
      </c>
      <c r="F1626">
        <v>73</v>
      </c>
      <c r="H1626" t="str" cm="1">
        <f t="array" ref="H1626">_xlfn.IFS(
             AND(E1626&gt;110,C1626&gt;2011,F1626&gt;100),"High: overrated, new and good rotation",
             AND(E1626&lt;90,C1626&gt;2011,F1626&gt;100),"High: underrated, new and good rotation",
             AND(E1626&lt;90,C1626&lt;2011,F1626&gt;100),"High: underrated, not too new but good rotation",
             AND(E1626&lt;=110,C1626&gt;2011,F1626&lt;=25),"Critic: well priced/underrated and new, but bad rotation",
             AND(E1626&gt;110,F1626&gt;100),"Top Tier: premium vehicules that tend to be sold above market prices",
             AND(E1626&gt;=90,E1626&lt;=110,F1626&gt;25),"Moderate: fair price and regular to good rotation",
             AND(E1626&lt;90,AND(C1626&lt;=2011,C1626&gt;=2000),AND(F1626&lt;100,F1626&gt;25)),"Moderate: underrated regular model and regular rotation",
             AND(E1626&lt;90,C1626&gt;2011,AND(F1626&lt;=100,F1626&gt;25)),"Moderate: underrated new model with regular rotation",
             AND(E1626&lt;90,C1626&lt;2000,AND(F1626&lt;=100,F1626&gt;25)),"Moderate: underrated old model with regular rotation",
             AND(C1626&lt;=2011,F1626&lt;=25),"Low: not new model and bad rotation",
             AND(E1626&gt;110,AND(C1626&lt;=2011,C1626&gt;=2000),F1626&lt;=25),"Low: overrated regular model with bad rotation",
             AND(E1626&gt;110,C1626&lt;2011,AND(F1626&lt;=100,F1626&gt;25)),"Low: overrated regular model (not new) with regular rotation",
             AND(E1626&gt;110,C1626&gt;2011,F1626&lt;=25),"Low: overrated new model with bad rotation"
)</f>
        <v>Moderate: fair price and regular to good rotation</v>
      </c>
    </row>
    <row r="1627" spans="1:8" x14ac:dyDescent="0.3">
      <c r="A1627" t="s">
        <v>23</v>
      </c>
      <c r="B1627" t="s">
        <v>339</v>
      </c>
      <c r="C1627">
        <v>2008</v>
      </c>
      <c r="D1627">
        <v>7450.30303030303</v>
      </c>
      <c r="E1627">
        <v>109.47640499040131</v>
      </c>
      <c r="F1627">
        <v>165</v>
      </c>
      <c r="H1627" t="str" cm="1">
        <f t="array" ref="H1627">_xlfn.IFS(
             AND(E1627&gt;110,C1627&gt;2011,F1627&gt;100),"High: overrated, new and good rotation",
             AND(E1627&lt;90,C1627&gt;2011,F1627&gt;100),"High: underrated, new and good rotation",
             AND(E1627&lt;90,C1627&lt;2011,F1627&gt;100),"High: underrated, not too new but good rotation",
             AND(E1627&lt;=110,C1627&gt;2011,F1627&lt;=25),"Critic: well priced/underrated and new, but bad rotation",
             AND(E1627&gt;110,F1627&gt;100),"Top Tier: premium vehicules that tend to be sold above market prices",
             AND(E1627&gt;=90,E1627&lt;=110,F1627&gt;25),"Moderate: fair price and regular to good rotation",
             AND(E1627&lt;90,AND(C1627&lt;=2011,C1627&gt;=2000),AND(F1627&lt;100,F1627&gt;25)),"Moderate: underrated regular model and regular rotation",
             AND(E1627&lt;90,C1627&gt;2011,AND(F1627&lt;=100,F1627&gt;25)),"Moderate: underrated new model with regular rotation",
             AND(E1627&lt;90,C1627&lt;2000,AND(F1627&lt;=100,F1627&gt;25)),"Moderate: underrated old model with regular rotation",
             AND(C1627&lt;=2011,F1627&lt;=25),"Low: not new model and bad rotation",
             AND(E1627&gt;110,AND(C1627&lt;=2011,C1627&gt;=2000),F1627&lt;=25),"Low: overrated regular model with bad rotation",
             AND(E1627&gt;110,C1627&lt;2011,AND(F1627&lt;=100,F1627&gt;25)),"Low: overrated regular model (not new) with regular rotation",
             AND(E1627&gt;110,C1627&gt;2011,F1627&lt;=25),"Low: overrated new model with bad rotation"
)</f>
        <v>Moderate: fair price and regular to good rotation</v>
      </c>
    </row>
    <row r="1628" spans="1:8" x14ac:dyDescent="0.3">
      <c r="A1628" t="s">
        <v>23</v>
      </c>
      <c r="B1628" t="s">
        <v>339</v>
      </c>
      <c r="C1628">
        <v>2009</v>
      </c>
      <c r="D1628">
        <v>8860.7142857142862</v>
      </c>
      <c r="E1628">
        <v>102.40464069166462</v>
      </c>
      <c r="F1628">
        <v>70</v>
      </c>
      <c r="H1628" t="str" cm="1">
        <f t="array" ref="H1628">_xlfn.IFS(
             AND(E1628&gt;110,C1628&gt;2011,F1628&gt;100),"High: overrated, new and good rotation",
             AND(E1628&lt;90,C1628&gt;2011,F1628&gt;100),"High: underrated, new and good rotation",
             AND(E1628&lt;90,C1628&lt;2011,F1628&gt;100),"High: underrated, not too new but good rotation",
             AND(E1628&lt;=110,C1628&gt;2011,F1628&lt;=25),"Critic: well priced/underrated and new, but bad rotation",
             AND(E1628&gt;110,F1628&gt;100),"Top Tier: premium vehicules that tend to be sold above market prices",
             AND(E1628&gt;=90,E1628&lt;=110,F1628&gt;25),"Moderate: fair price and regular to good rotation",
             AND(E1628&lt;90,AND(C1628&lt;=2011,C1628&gt;=2000),AND(F1628&lt;100,F1628&gt;25)),"Moderate: underrated regular model and regular rotation",
             AND(E1628&lt;90,C1628&gt;2011,AND(F1628&lt;=100,F1628&gt;25)),"Moderate: underrated new model with regular rotation",
             AND(E1628&lt;90,C1628&lt;2000,AND(F1628&lt;=100,F1628&gt;25)),"Moderate: underrated old model with regular rotation",
             AND(C1628&lt;=2011,F1628&lt;=25),"Low: not new model and bad rotation",
             AND(E1628&gt;110,AND(C1628&lt;=2011,C1628&gt;=2000),F1628&lt;=25),"Low: overrated regular model with bad rotation",
             AND(E1628&gt;110,C1628&lt;2011,AND(F1628&lt;=100,F1628&gt;25)),"Low: overrated regular model (not new) with regular rotation",
             AND(E1628&gt;110,C1628&gt;2011,F1628&lt;=25),"Low: overrated new model with bad rotation"
)</f>
        <v>Moderate: fair price and regular to good rotation</v>
      </c>
    </row>
    <row r="1629" spans="1:8" x14ac:dyDescent="0.3">
      <c r="A1629" t="s">
        <v>23</v>
      </c>
      <c r="B1629" t="s">
        <v>340</v>
      </c>
      <c r="C1629">
        <v>1999</v>
      </c>
      <c r="D1629">
        <v>1700</v>
      </c>
      <c r="E1629">
        <v>81.92771084337349</v>
      </c>
      <c r="F1629">
        <v>1</v>
      </c>
      <c r="H1629" t="str" cm="1">
        <f t="array" ref="H1629">_xlfn.IFS(
             AND(E1629&gt;110,C1629&gt;2011,F1629&gt;100),"High: overrated, new and good rotation",
             AND(E1629&lt;90,C1629&gt;2011,F1629&gt;100),"High: underrated, new and good rotation",
             AND(E1629&lt;90,C1629&lt;2011,F1629&gt;100),"High: underrated, not too new but good rotation",
             AND(E1629&lt;=110,C1629&gt;2011,F1629&lt;=25),"Critic: well priced/underrated and new, but bad rotation",
             AND(E1629&gt;110,F1629&gt;100),"Top Tier: premium vehicules that tend to be sold above market prices",
             AND(E1629&gt;=90,E1629&lt;=110,F1629&gt;25),"Moderate: fair price and regular to good rotation",
             AND(E1629&lt;90,AND(C1629&lt;=2011,C1629&gt;=2000),AND(F1629&lt;100,F1629&gt;25)),"Moderate: underrated regular model and regular rotation",
             AND(E1629&lt;90,C1629&gt;2011,AND(F1629&lt;=100,F1629&gt;25)),"Moderate: underrated new model with regular rotation",
             AND(E1629&lt;90,C1629&lt;2000,AND(F1629&lt;=100,F1629&gt;25)),"Moderate: underrated old model with regular rotation",
             AND(C1629&lt;=2011,F1629&lt;=25),"Low: not new model and bad rotation",
             AND(E1629&gt;110,AND(C1629&lt;=2011,C1629&gt;=2000),F1629&lt;=25),"Low: overrated regular model with bad rotation",
             AND(E1629&gt;110,C1629&lt;2011,AND(F1629&lt;=100,F1629&gt;25)),"Low: overrated regular model (not new) with regular rotation",
             AND(E1629&gt;110,C1629&gt;2011,F1629&lt;=25),"Low: overrated new model with bad rotation"
)</f>
        <v>Low: not new model and bad rotation</v>
      </c>
    </row>
    <row r="1630" spans="1:8" x14ac:dyDescent="0.3">
      <c r="A1630" t="s">
        <v>23</v>
      </c>
      <c r="B1630" t="s">
        <v>340</v>
      </c>
      <c r="C1630">
        <v>2000</v>
      </c>
      <c r="D1630">
        <v>1925</v>
      </c>
      <c r="E1630">
        <v>137.5</v>
      </c>
      <c r="F1630">
        <v>2</v>
      </c>
      <c r="H1630" t="str" cm="1">
        <f t="array" ref="H1630">_xlfn.IFS(
             AND(E1630&gt;110,C1630&gt;2011,F1630&gt;100),"High: overrated, new and good rotation",
             AND(E1630&lt;90,C1630&gt;2011,F1630&gt;100),"High: underrated, new and good rotation",
             AND(E1630&lt;90,C1630&lt;2011,F1630&gt;100),"High: underrated, not too new but good rotation",
             AND(E1630&lt;=110,C1630&gt;2011,F1630&lt;=25),"Critic: well priced/underrated and new, but bad rotation",
             AND(E1630&gt;110,F1630&gt;100),"Top Tier: premium vehicules that tend to be sold above market prices",
             AND(E1630&gt;=90,E1630&lt;=110,F1630&gt;25),"Moderate: fair price and regular to good rotation",
             AND(E1630&lt;90,AND(C1630&lt;=2011,C1630&gt;=2000),AND(F1630&lt;100,F1630&gt;25)),"Moderate: underrated regular model and regular rotation",
             AND(E1630&lt;90,C1630&gt;2011,AND(F1630&lt;=100,F1630&gt;25)),"Moderate: underrated new model with regular rotation",
             AND(E1630&lt;90,C1630&lt;2000,AND(F1630&lt;=100,F1630&gt;25)),"Moderate: underrated old model with regular rotation",
             AND(C1630&lt;=2011,F1630&lt;=25),"Low: not new model and bad rotation",
             AND(E1630&gt;110,AND(C1630&lt;=2011,C1630&gt;=2000),F1630&lt;=25),"Low: overrated regular model with bad rotation",
             AND(E1630&gt;110,C1630&lt;2011,AND(F1630&lt;=100,F1630&gt;25)),"Low: overrated regular model (not new) with regular rotation",
             AND(E1630&gt;110,C1630&gt;2011,F1630&lt;=25),"Low: overrated new model with bad rotation"
)</f>
        <v>Low: not new model and bad rotation</v>
      </c>
    </row>
    <row r="1631" spans="1:8" x14ac:dyDescent="0.3">
      <c r="A1631" t="s">
        <v>23</v>
      </c>
      <c r="B1631" t="s">
        <v>340</v>
      </c>
      <c r="C1631">
        <v>2001</v>
      </c>
      <c r="D1631">
        <v>3705.5555555555557</v>
      </c>
      <c r="E1631">
        <v>106.67749951601455</v>
      </c>
      <c r="F1631">
        <v>9</v>
      </c>
      <c r="H1631" t="str" cm="1">
        <f t="array" ref="H1631">_xlfn.IFS(
             AND(E1631&gt;110,C1631&gt;2011,F1631&gt;100),"High: overrated, new and good rotation",
             AND(E1631&lt;90,C1631&gt;2011,F1631&gt;100),"High: underrated, new and good rotation",
             AND(E1631&lt;90,C1631&lt;2011,F1631&gt;100),"High: underrated, not too new but good rotation",
             AND(E1631&lt;=110,C1631&gt;2011,F1631&lt;=25),"Critic: well priced/underrated and new, but bad rotation",
             AND(E1631&gt;110,F1631&gt;100),"Top Tier: premium vehicules that tend to be sold above market prices",
             AND(E1631&gt;=90,E1631&lt;=110,F1631&gt;25),"Moderate: fair price and regular to good rotation",
             AND(E1631&lt;90,AND(C1631&lt;=2011,C1631&gt;=2000),AND(F1631&lt;100,F1631&gt;25)),"Moderate: underrated regular model and regular rotation",
             AND(E1631&lt;90,C1631&gt;2011,AND(F1631&lt;=100,F1631&gt;25)),"Moderate: underrated new model with regular rotation",
             AND(E1631&lt;90,C1631&lt;2000,AND(F1631&lt;=100,F1631&gt;25)),"Moderate: underrated old model with regular rotation",
             AND(C1631&lt;=2011,F1631&lt;=25),"Low: not new model and bad rotation",
             AND(E1631&gt;110,AND(C1631&lt;=2011,C1631&gt;=2000),F1631&lt;=25),"Low: overrated regular model with bad rotation",
             AND(E1631&gt;110,C1631&lt;2011,AND(F1631&lt;=100,F1631&gt;25)),"Low: overrated regular model (not new) with regular rotation",
             AND(E1631&gt;110,C1631&gt;2011,F1631&lt;=25),"Low: overrated new model with bad rotation"
)</f>
        <v>Low: not new model and bad rotation</v>
      </c>
    </row>
    <row r="1632" spans="1:8" x14ac:dyDescent="0.3">
      <c r="A1632" t="s">
        <v>23</v>
      </c>
      <c r="B1632" t="s">
        <v>340</v>
      </c>
      <c r="C1632">
        <v>2002</v>
      </c>
      <c r="D1632">
        <v>5100</v>
      </c>
      <c r="E1632">
        <v>148.6957486957487</v>
      </c>
      <c r="F1632">
        <v>2</v>
      </c>
      <c r="H1632" t="str" cm="1">
        <f t="array" ref="H1632">_xlfn.IFS(
             AND(E1632&gt;110,C1632&gt;2011,F1632&gt;100),"High: overrated, new and good rotation",
             AND(E1632&lt;90,C1632&gt;2011,F1632&gt;100),"High: underrated, new and good rotation",
             AND(E1632&lt;90,C1632&lt;2011,F1632&gt;100),"High: underrated, not too new but good rotation",
             AND(E1632&lt;=110,C1632&gt;2011,F1632&lt;=25),"Critic: well priced/underrated and new, but bad rotation",
             AND(E1632&gt;110,F1632&gt;100),"Top Tier: premium vehicules that tend to be sold above market prices",
             AND(E1632&gt;=90,E1632&lt;=110,F1632&gt;25),"Moderate: fair price and regular to good rotation",
             AND(E1632&lt;90,AND(C1632&lt;=2011,C1632&gt;=2000),AND(F1632&lt;100,F1632&gt;25)),"Moderate: underrated regular model and regular rotation",
             AND(E1632&lt;90,C1632&gt;2011,AND(F1632&lt;=100,F1632&gt;25)),"Moderate: underrated new model with regular rotation",
             AND(E1632&lt;90,C1632&lt;2000,AND(F1632&lt;=100,F1632&gt;25)),"Moderate: underrated old model with regular rotation",
             AND(C1632&lt;=2011,F1632&lt;=25),"Low: not new model and bad rotation",
             AND(E1632&gt;110,AND(C1632&lt;=2011,C1632&gt;=2000),F1632&lt;=25),"Low: overrated regular model with bad rotation",
             AND(E1632&gt;110,C1632&lt;2011,AND(F1632&lt;=100,F1632&gt;25)),"Low: overrated regular model (not new) with regular rotation",
             AND(E1632&gt;110,C1632&gt;2011,F1632&lt;=25),"Low: overrated new model with bad rotation"
)</f>
        <v>Low: not new model and bad rotation</v>
      </c>
    </row>
    <row r="1633" spans="1:8" x14ac:dyDescent="0.3">
      <c r="A1633" t="s">
        <v>23</v>
      </c>
      <c r="B1633" t="s">
        <v>340</v>
      </c>
      <c r="C1633">
        <v>2003</v>
      </c>
      <c r="D1633">
        <v>4400</v>
      </c>
      <c r="E1633">
        <v>121.80694095014141</v>
      </c>
      <c r="F1633">
        <v>7</v>
      </c>
      <c r="H1633" t="str" cm="1">
        <f t="array" ref="H1633">_xlfn.IFS(
             AND(E1633&gt;110,C1633&gt;2011,F1633&gt;100),"High: overrated, new and good rotation",
             AND(E1633&lt;90,C1633&gt;2011,F1633&gt;100),"High: underrated, new and good rotation",
             AND(E1633&lt;90,C1633&lt;2011,F1633&gt;100),"High: underrated, not too new but good rotation",
             AND(E1633&lt;=110,C1633&gt;2011,F1633&lt;=25),"Critic: well priced/underrated and new, but bad rotation",
             AND(E1633&gt;110,F1633&gt;100),"Top Tier: premium vehicules that tend to be sold above market prices",
             AND(E1633&gt;=90,E1633&lt;=110,F1633&gt;25),"Moderate: fair price and regular to good rotation",
             AND(E1633&lt;90,AND(C1633&lt;=2011,C1633&gt;=2000),AND(F1633&lt;100,F1633&gt;25)),"Moderate: underrated regular model and regular rotation",
             AND(E1633&lt;90,C1633&gt;2011,AND(F1633&lt;=100,F1633&gt;25)),"Moderate: underrated new model with regular rotation",
             AND(E1633&lt;90,C1633&lt;2000,AND(F1633&lt;=100,F1633&gt;25)),"Moderate: underrated old model with regular rotation",
             AND(C1633&lt;=2011,F1633&lt;=25),"Low: not new model and bad rotation",
             AND(E1633&gt;110,AND(C1633&lt;=2011,C1633&gt;=2000),F1633&lt;=25),"Low: overrated regular model with bad rotation",
             AND(E1633&gt;110,C1633&lt;2011,AND(F1633&lt;=100,F1633&gt;25)),"Low: overrated regular model (not new) with regular rotation",
             AND(E1633&gt;110,C1633&gt;2011,F1633&lt;=25),"Low: overrated new model with bad rotation"
)</f>
        <v>Low: not new model and bad rotation</v>
      </c>
    </row>
    <row r="1634" spans="1:8" x14ac:dyDescent="0.3">
      <c r="A1634" t="s">
        <v>23</v>
      </c>
      <c r="B1634" t="s">
        <v>340</v>
      </c>
      <c r="C1634">
        <v>2004</v>
      </c>
      <c r="D1634">
        <v>4150</v>
      </c>
      <c r="E1634">
        <v>212.67709637879696</v>
      </c>
      <c r="F1634">
        <v>6</v>
      </c>
      <c r="H1634" t="str" cm="1">
        <f t="array" ref="H1634">_xlfn.IFS(
             AND(E1634&gt;110,C1634&gt;2011,F1634&gt;100),"High: overrated, new and good rotation",
             AND(E1634&lt;90,C1634&gt;2011,F1634&gt;100),"High: underrated, new and good rotation",
             AND(E1634&lt;90,C1634&lt;2011,F1634&gt;100),"High: underrated, not too new but good rotation",
             AND(E1634&lt;=110,C1634&gt;2011,F1634&lt;=25),"Critic: well priced/underrated and new, but bad rotation",
             AND(E1634&gt;110,F1634&gt;100),"Top Tier: premium vehicules that tend to be sold above market prices",
             AND(E1634&gt;=90,E1634&lt;=110,F1634&gt;25),"Moderate: fair price and regular to good rotation",
             AND(E1634&lt;90,AND(C1634&lt;=2011,C1634&gt;=2000),AND(F1634&lt;100,F1634&gt;25)),"Moderate: underrated regular model and regular rotation",
             AND(E1634&lt;90,C1634&gt;2011,AND(F1634&lt;=100,F1634&gt;25)),"Moderate: underrated new model with regular rotation",
             AND(E1634&lt;90,C1634&lt;2000,AND(F1634&lt;=100,F1634&gt;25)),"Moderate: underrated old model with regular rotation",
             AND(C1634&lt;=2011,F1634&lt;=25),"Low: not new model and bad rotation",
             AND(E1634&gt;110,AND(C1634&lt;=2011,C1634&gt;=2000),F1634&lt;=25),"Low: overrated regular model with bad rotation",
             AND(E1634&gt;110,C1634&lt;2011,AND(F1634&lt;=100,F1634&gt;25)),"Low: overrated regular model (not new) with regular rotation",
             AND(E1634&gt;110,C1634&gt;2011,F1634&lt;=25),"Low: overrated new model with bad rotation"
)</f>
        <v>Low: not new model and bad rotation</v>
      </c>
    </row>
    <row r="1635" spans="1:8" x14ac:dyDescent="0.3">
      <c r="A1635" t="s">
        <v>23</v>
      </c>
      <c r="B1635" t="s">
        <v>340</v>
      </c>
      <c r="C1635">
        <v>2005</v>
      </c>
      <c r="D1635">
        <v>6433.333333333333</v>
      </c>
      <c r="E1635">
        <v>149.37844556493485</v>
      </c>
      <c r="F1635">
        <v>6</v>
      </c>
      <c r="H1635" t="str" cm="1">
        <f t="array" ref="H1635">_xlfn.IFS(
             AND(E1635&gt;110,C1635&gt;2011,F1635&gt;100),"High: overrated, new and good rotation",
             AND(E1635&lt;90,C1635&gt;2011,F1635&gt;100),"High: underrated, new and good rotation",
             AND(E1635&lt;90,C1635&lt;2011,F1635&gt;100),"High: underrated, not too new but good rotation",
             AND(E1635&lt;=110,C1635&gt;2011,F1635&lt;=25),"Critic: well priced/underrated and new, but bad rotation",
             AND(E1635&gt;110,F1635&gt;100),"Top Tier: premium vehicules that tend to be sold above market prices",
             AND(E1635&gt;=90,E1635&lt;=110,F1635&gt;25),"Moderate: fair price and regular to good rotation",
             AND(E1635&lt;90,AND(C1635&lt;=2011,C1635&gt;=2000),AND(F1635&lt;100,F1635&gt;25)),"Moderate: underrated regular model and regular rotation",
             AND(E1635&lt;90,C1635&gt;2011,AND(F1635&lt;=100,F1635&gt;25)),"Moderate: underrated new model with regular rotation",
             AND(E1635&lt;90,C1635&lt;2000,AND(F1635&lt;=100,F1635&gt;25)),"Moderate: underrated old model with regular rotation",
             AND(C1635&lt;=2011,F1635&lt;=25),"Low: not new model and bad rotation",
             AND(E1635&gt;110,AND(C1635&lt;=2011,C1635&gt;=2000),F1635&lt;=25),"Low: overrated regular model with bad rotation",
             AND(E1635&gt;110,C1635&lt;2011,AND(F1635&lt;=100,F1635&gt;25)),"Low: overrated regular model (not new) with regular rotation",
             AND(E1635&gt;110,C1635&gt;2011,F1635&lt;=25),"Low: overrated new model with bad rotation"
)</f>
        <v>Low: not new model and bad rotation</v>
      </c>
    </row>
    <row r="1636" spans="1:8" x14ac:dyDescent="0.3">
      <c r="A1636" t="s">
        <v>23</v>
      </c>
      <c r="B1636" t="s">
        <v>340</v>
      </c>
      <c r="C1636">
        <v>2006</v>
      </c>
      <c r="D1636">
        <v>5712.5</v>
      </c>
      <c r="E1636">
        <v>115.1169415997706</v>
      </c>
      <c r="F1636">
        <v>20</v>
      </c>
      <c r="H1636" t="str" cm="1">
        <f t="array" ref="H1636">_xlfn.IFS(
             AND(E1636&gt;110,C1636&gt;2011,F1636&gt;100),"High: overrated, new and good rotation",
             AND(E1636&lt;90,C1636&gt;2011,F1636&gt;100),"High: underrated, new and good rotation",
             AND(E1636&lt;90,C1636&lt;2011,F1636&gt;100),"High: underrated, not too new but good rotation",
             AND(E1636&lt;=110,C1636&gt;2011,F1636&lt;=25),"Critic: well priced/underrated and new, but bad rotation",
             AND(E1636&gt;110,F1636&gt;100),"Top Tier: premium vehicules that tend to be sold above market prices",
             AND(E1636&gt;=90,E1636&lt;=110,F1636&gt;25),"Moderate: fair price and regular to good rotation",
             AND(E1636&lt;90,AND(C1636&lt;=2011,C1636&gt;=2000),AND(F1636&lt;100,F1636&gt;25)),"Moderate: underrated regular model and regular rotation",
             AND(E1636&lt;90,C1636&gt;2011,AND(F1636&lt;=100,F1636&gt;25)),"Moderate: underrated new model with regular rotation",
             AND(E1636&lt;90,C1636&lt;2000,AND(F1636&lt;=100,F1636&gt;25)),"Moderate: underrated old model with regular rotation",
             AND(C1636&lt;=2011,F1636&lt;=25),"Low: not new model and bad rotation",
             AND(E1636&gt;110,AND(C1636&lt;=2011,C1636&gt;=2000),F1636&lt;=25),"Low: overrated regular model with bad rotation",
             AND(E1636&gt;110,C1636&lt;2011,AND(F1636&lt;=100,F1636&gt;25)),"Low: overrated regular model (not new) with regular rotation",
             AND(E1636&gt;110,C1636&gt;2011,F1636&lt;=25),"Low: overrated new model with bad rotation"
)</f>
        <v>Low: not new model and bad rotation</v>
      </c>
    </row>
    <row r="1637" spans="1:8" x14ac:dyDescent="0.3">
      <c r="A1637" t="s">
        <v>23</v>
      </c>
      <c r="B1637" t="s">
        <v>340</v>
      </c>
      <c r="C1637">
        <v>2007</v>
      </c>
      <c r="D1637">
        <v>7336.8421052631575</v>
      </c>
      <c r="E1637">
        <v>97.85373157595258</v>
      </c>
      <c r="F1637">
        <v>19</v>
      </c>
      <c r="H1637" t="str" cm="1">
        <f t="array" ref="H1637">_xlfn.IFS(
             AND(E1637&gt;110,C1637&gt;2011,F1637&gt;100),"High: overrated, new and good rotation",
             AND(E1637&lt;90,C1637&gt;2011,F1637&gt;100),"High: underrated, new and good rotation",
             AND(E1637&lt;90,C1637&lt;2011,F1637&gt;100),"High: underrated, not too new but good rotation",
             AND(E1637&lt;=110,C1637&gt;2011,F1637&lt;=25),"Critic: well priced/underrated and new, but bad rotation",
             AND(E1637&gt;110,F1637&gt;100),"Top Tier: premium vehicules that tend to be sold above market prices",
             AND(E1637&gt;=90,E1637&lt;=110,F1637&gt;25),"Moderate: fair price and regular to good rotation",
             AND(E1637&lt;90,AND(C1637&lt;=2011,C1637&gt;=2000),AND(F1637&lt;100,F1637&gt;25)),"Moderate: underrated regular model and regular rotation",
             AND(E1637&lt;90,C1637&gt;2011,AND(F1637&lt;=100,F1637&gt;25)),"Moderate: underrated new model with regular rotation",
             AND(E1637&lt;90,C1637&lt;2000,AND(F1637&lt;=100,F1637&gt;25)),"Moderate: underrated old model with regular rotation",
             AND(C1637&lt;=2011,F1637&lt;=25),"Low: not new model and bad rotation",
             AND(E1637&gt;110,AND(C1637&lt;=2011,C1637&gt;=2000),F1637&lt;=25),"Low: overrated regular model with bad rotation",
             AND(E1637&gt;110,C1637&lt;2011,AND(F1637&lt;=100,F1637&gt;25)),"Low: overrated regular model (not new) with regular rotation",
             AND(E1637&gt;110,C1637&gt;2011,F1637&lt;=25),"Low: overrated new model with bad rotation"
)</f>
        <v>Low: not new model and bad rotation</v>
      </c>
    </row>
    <row r="1638" spans="1:8" x14ac:dyDescent="0.3">
      <c r="A1638" t="s">
        <v>23</v>
      </c>
      <c r="B1638" t="s">
        <v>340</v>
      </c>
      <c r="C1638">
        <v>2008</v>
      </c>
      <c r="D1638">
        <v>8803.7037037037044</v>
      </c>
      <c r="E1638">
        <v>108.99782070766038</v>
      </c>
      <c r="F1638">
        <v>27</v>
      </c>
      <c r="H1638" t="str" cm="1">
        <f t="array" ref="H1638">_xlfn.IFS(
             AND(E1638&gt;110,C1638&gt;2011,F1638&gt;100),"High: overrated, new and good rotation",
             AND(E1638&lt;90,C1638&gt;2011,F1638&gt;100),"High: underrated, new and good rotation",
             AND(E1638&lt;90,C1638&lt;2011,F1638&gt;100),"High: underrated, not too new but good rotation",
             AND(E1638&lt;=110,C1638&gt;2011,F1638&lt;=25),"Critic: well priced/underrated and new, but bad rotation",
             AND(E1638&gt;110,F1638&gt;100),"Top Tier: premium vehicules that tend to be sold above market prices",
             AND(E1638&gt;=90,E1638&lt;=110,F1638&gt;25),"Moderate: fair price and regular to good rotation",
             AND(E1638&lt;90,AND(C1638&lt;=2011,C1638&gt;=2000),AND(F1638&lt;100,F1638&gt;25)),"Moderate: underrated regular model and regular rotation",
             AND(E1638&lt;90,C1638&gt;2011,AND(F1638&lt;=100,F1638&gt;25)),"Moderate: underrated new model with regular rotation",
             AND(E1638&lt;90,C1638&lt;2000,AND(F1638&lt;=100,F1638&gt;25)),"Moderate: underrated old model with regular rotation",
             AND(C1638&lt;=2011,F1638&lt;=25),"Low: not new model and bad rotation",
             AND(E1638&gt;110,AND(C1638&lt;=2011,C1638&gt;=2000),F1638&lt;=25),"Low: overrated regular model with bad rotation",
             AND(E1638&gt;110,C1638&lt;2011,AND(F1638&lt;=100,F1638&gt;25)),"Low: overrated regular model (not new) with regular rotation",
             AND(E1638&gt;110,C1638&gt;2011,F1638&lt;=25),"Low: overrated new model with bad rotation"
)</f>
        <v>Moderate: fair price and regular to good rotation</v>
      </c>
    </row>
    <row r="1639" spans="1:8" x14ac:dyDescent="0.3">
      <c r="A1639" t="s">
        <v>23</v>
      </c>
      <c r="B1639" t="s">
        <v>340</v>
      </c>
      <c r="C1639">
        <v>2009</v>
      </c>
      <c r="D1639">
        <v>10485</v>
      </c>
      <c r="E1639">
        <v>118.52645613670386</v>
      </c>
      <c r="F1639">
        <v>30</v>
      </c>
      <c r="H1639" t="str" cm="1">
        <f t="array" ref="H1639">_xlfn.IFS(
             AND(E1639&gt;110,C1639&gt;2011,F1639&gt;100),"High: overrated, new and good rotation",
             AND(E1639&lt;90,C1639&gt;2011,F1639&gt;100),"High: underrated, new and good rotation",
             AND(E1639&lt;90,C1639&lt;2011,F1639&gt;100),"High: underrated, not too new but good rotation",
             AND(E1639&lt;=110,C1639&gt;2011,F1639&lt;=25),"Critic: well priced/underrated and new, but bad rotation",
             AND(E1639&gt;110,F1639&gt;100),"Top Tier: premium vehicules that tend to be sold above market prices",
             AND(E1639&gt;=90,E1639&lt;=110,F1639&gt;25),"Moderate: fair price and regular to good rotation",
             AND(E1639&lt;90,AND(C1639&lt;=2011,C1639&gt;=2000),AND(F1639&lt;100,F1639&gt;25)),"Moderate: underrated regular model and regular rotation",
             AND(E1639&lt;90,C1639&gt;2011,AND(F1639&lt;=100,F1639&gt;25)),"Moderate: underrated new model with regular rotation",
             AND(E1639&lt;90,C1639&lt;2000,AND(F1639&lt;=100,F1639&gt;25)),"Moderate: underrated old model with regular rotation",
             AND(C1639&lt;=2011,F1639&lt;=25),"Low: not new model and bad rotation",
             AND(E1639&gt;110,AND(C1639&lt;=2011,C1639&gt;=2000),F1639&lt;=25),"Low: overrated regular model with bad rotation",
             AND(E1639&gt;110,C1639&lt;2011,AND(F1639&lt;=100,F1639&gt;25)),"Low: overrated regular model (not new) with regular rotation",
             AND(E1639&gt;110,C1639&gt;2011,F1639&lt;=25),"Low: overrated new model with bad rotation"
)</f>
        <v>Low: overrated regular model (not new) with regular rotation</v>
      </c>
    </row>
    <row r="1640" spans="1:8" x14ac:dyDescent="0.3">
      <c r="A1640" t="s">
        <v>23</v>
      </c>
      <c r="B1640" t="s">
        <v>341</v>
      </c>
      <c r="C1640">
        <v>2007</v>
      </c>
      <c r="D1640">
        <v>7903.333333333333</v>
      </c>
      <c r="E1640">
        <v>97.148207404697885</v>
      </c>
      <c r="F1640">
        <v>315</v>
      </c>
      <c r="H1640" t="str" cm="1">
        <f t="array" ref="H1640">_xlfn.IFS(
             AND(E1640&gt;110,C1640&gt;2011,F1640&gt;100),"High: overrated, new and good rotation",
             AND(E1640&lt;90,C1640&gt;2011,F1640&gt;100),"High: underrated, new and good rotation",
             AND(E1640&lt;90,C1640&lt;2011,F1640&gt;100),"High: underrated, not too new but good rotation",
             AND(E1640&lt;=110,C1640&gt;2011,F1640&lt;=25),"Critic: well priced/underrated and new, but bad rotation",
             AND(E1640&gt;110,F1640&gt;100),"Top Tier: premium vehicules that tend to be sold above market prices",
             AND(E1640&gt;=90,E1640&lt;=110,F1640&gt;25),"Moderate: fair price and regular to good rotation",
             AND(E1640&lt;90,AND(C1640&lt;=2011,C1640&gt;=2000),AND(F1640&lt;100,F1640&gt;25)),"Moderate: underrated regular model and regular rotation",
             AND(E1640&lt;90,C1640&gt;2011,AND(F1640&lt;=100,F1640&gt;25)),"Moderate: underrated new model with regular rotation",
             AND(E1640&lt;90,C1640&lt;2000,AND(F1640&lt;=100,F1640&gt;25)),"Moderate: underrated old model with regular rotation",
             AND(C1640&lt;=2011,F1640&lt;=25),"Low: not new model and bad rotation",
             AND(E1640&gt;110,AND(C1640&lt;=2011,C1640&gt;=2000),F1640&lt;=25),"Low: overrated regular model with bad rotation",
             AND(E1640&gt;110,C1640&lt;2011,AND(F1640&lt;=100,F1640&gt;25)),"Low: overrated regular model (not new) with regular rotation",
             AND(E1640&gt;110,C1640&gt;2011,F1640&lt;=25),"Low: overrated new model with bad rotation"
)</f>
        <v>Moderate: fair price and regular to good rotation</v>
      </c>
    </row>
    <row r="1641" spans="1:8" x14ac:dyDescent="0.3">
      <c r="A1641" t="s">
        <v>23</v>
      </c>
      <c r="B1641" t="s">
        <v>341</v>
      </c>
      <c r="C1641">
        <v>2008</v>
      </c>
      <c r="D1641">
        <v>8901.1527377521616</v>
      </c>
      <c r="E1641">
        <v>97.330430515023878</v>
      </c>
      <c r="F1641">
        <v>347</v>
      </c>
      <c r="H1641" t="str" cm="1">
        <f t="array" ref="H1641">_xlfn.IFS(
             AND(E1641&gt;110,C1641&gt;2011,F1641&gt;100),"High: overrated, new and good rotation",
             AND(E1641&lt;90,C1641&gt;2011,F1641&gt;100),"High: underrated, new and good rotation",
             AND(E1641&lt;90,C1641&lt;2011,F1641&gt;100),"High: underrated, not too new but good rotation",
             AND(E1641&lt;=110,C1641&gt;2011,F1641&lt;=25),"Critic: well priced/underrated and new, but bad rotation",
             AND(E1641&gt;110,F1641&gt;100),"Top Tier: premium vehicules that tend to be sold above market prices",
             AND(E1641&gt;=90,E1641&lt;=110,F1641&gt;25),"Moderate: fair price and regular to good rotation",
             AND(E1641&lt;90,AND(C1641&lt;=2011,C1641&gt;=2000),AND(F1641&lt;100,F1641&gt;25)),"Moderate: underrated regular model and regular rotation",
             AND(E1641&lt;90,C1641&gt;2011,AND(F1641&lt;=100,F1641&gt;25)),"Moderate: underrated new model with regular rotation",
             AND(E1641&lt;90,C1641&lt;2000,AND(F1641&lt;=100,F1641&gt;25)),"Moderate: underrated old model with regular rotation",
             AND(C1641&lt;=2011,F1641&lt;=25),"Low: not new model and bad rotation",
             AND(E1641&gt;110,AND(C1641&lt;=2011,C1641&gt;=2000),F1641&lt;=25),"Low: overrated regular model with bad rotation",
             AND(E1641&gt;110,C1641&lt;2011,AND(F1641&lt;=100,F1641&gt;25)),"Low: overrated regular model (not new) with regular rotation",
             AND(E1641&gt;110,C1641&gt;2011,F1641&lt;=25),"Low: overrated new model with bad rotation"
)</f>
        <v>Moderate: fair price and regular to good rotation</v>
      </c>
    </row>
    <row r="1642" spans="1:8" x14ac:dyDescent="0.3">
      <c r="A1642" t="s">
        <v>23</v>
      </c>
      <c r="B1642" t="s">
        <v>341</v>
      </c>
      <c r="C1642">
        <v>2009</v>
      </c>
      <c r="D1642">
        <v>10778.735632183909</v>
      </c>
      <c r="E1642">
        <v>97.675214341910902</v>
      </c>
      <c r="F1642">
        <v>87</v>
      </c>
      <c r="H1642" t="str" cm="1">
        <f t="array" ref="H1642">_xlfn.IFS(
             AND(E1642&gt;110,C1642&gt;2011,F1642&gt;100),"High: overrated, new and good rotation",
             AND(E1642&lt;90,C1642&gt;2011,F1642&gt;100),"High: underrated, new and good rotation",
             AND(E1642&lt;90,C1642&lt;2011,F1642&gt;100),"High: underrated, not too new but good rotation",
             AND(E1642&lt;=110,C1642&gt;2011,F1642&lt;=25),"Critic: well priced/underrated and new, but bad rotation",
             AND(E1642&gt;110,F1642&gt;100),"Top Tier: premium vehicules that tend to be sold above market prices",
             AND(E1642&gt;=90,E1642&lt;=110,F1642&gt;25),"Moderate: fair price and regular to good rotation",
             AND(E1642&lt;90,AND(C1642&lt;=2011,C1642&gt;=2000),AND(F1642&lt;100,F1642&gt;25)),"Moderate: underrated regular model and regular rotation",
             AND(E1642&lt;90,C1642&gt;2011,AND(F1642&lt;=100,F1642&gt;25)),"Moderate: underrated new model with regular rotation",
             AND(E1642&lt;90,C1642&lt;2000,AND(F1642&lt;=100,F1642&gt;25)),"Moderate: underrated old model with regular rotation",
             AND(C1642&lt;=2011,F1642&lt;=25),"Low: not new model and bad rotation",
             AND(E1642&gt;110,AND(C1642&lt;=2011,C1642&gt;=2000),F1642&lt;=25),"Low: overrated regular model with bad rotation",
             AND(E1642&gt;110,C1642&lt;2011,AND(F1642&lt;=100,F1642&gt;25)),"Low: overrated regular model (not new) with regular rotation",
             AND(E1642&gt;110,C1642&gt;2011,F1642&lt;=25),"Low: overrated new model with bad rotation"
)</f>
        <v>Moderate: fair price and regular to good rotation</v>
      </c>
    </row>
    <row r="1643" spans="1:8" x14ac:dyDescent="0.3">
      <c r="A1643" t="s">
        <v>23</v>
      </c>
      <c r="B1643" t="s">
        <v>341</v>
      </c>
      <c r="C1643">
        <v>2010</v>
      </c>
      <c r="D1643">
        <v>12402.788104089219</v>
      </c>
      <c r="E1643">
        <v>97.322763446074205</v>
      </c>
      <c r="F1643">
        <v>269</v>
      </c>
      <c r="H1643" t="str" cm="1">
        <f t="array" ref="H1643">_xlfn.IFS(
             AND(E1643&gt;110,C1643&gt;2011,F1643&gt;100),"High: overrated, new and good rotation",
             AND(E1643&lt;90,C1643&gt;2011,F1643&gt;100),"High: underrated, new and good rotation",
             AND(E1643&lt;90,C1643&lt;2011,F1643&gt;100),"High: underrated, not too new but good rotation",
             AND(E1643&lt;=110,C1643&gt;2011,F1643&lt;=25),"Critic: well priced/underrated and new, but bad rotation",
             AND(E1643&gt;110,F1643&gt;100),"Top Tier: premium vehicules that tend to be sold above market prices",
             AND(E1643&gt;=90,E1643&lt;=110,F1643&gt;25),"Moderate: fair price and regular to good rotation",
             AND(E1643&lt;90,AND(C1643&lt;=2011,C1643&gt;=2000),AND(F1643&lt;100,F1643&gt;25)),"Moderate: underrated regular model and regular rotation",
             AND(E1643&lt;90,C1643&gt;2011,AND(F1643&lt;=100,F1643&gt;25)),"Moderate: underrated new model with regular rotation",
             AND(E1643&lt;90,C1643&lt;2000,AND(F1643&lt;=100,F1643&gt;25)),"Moderate: underrated old model with regular rotation",
             AND(C1643&lt;=2011,F1643&lt;=25),"Low: not new model and bad rotation",
             AND(E1643&gt;110,AND(C1643&lt;=2011,C1643&gt;=2000),F1643&lt;=25),"Low: overrated regular model with bad rotation",
             AND(E1643&gt;110,C1643&lt;2011,AND(F1643&lt;=100,F1643&gt;25)),"Low: overrated regular model (not new) with regular rotation",
             AND(E1643&gt;110,C1643&gt;2011,F1643&lt;=25),"Low: overrated new model with bad rotation"
)</f>
        <v>Moderate: fair price and regular to good rotation</v>
      </c>
    </row>
    <row r="1644" spans="1:8" x14ac:dyDescent="0.3">
      <c r="A1644" t="s">
        <v>23</v>
      </c>
      <c r="B1644" t="s">
        <v>341</v>
      </c>
      <c r="C1644">
        <v>2011</v>
      </c>
      <c r="D1644">
        <v>16818.642447418737</v>
      </c>
      <c r="E1644">
        <v>98.890365303938452</v>
      </c>
      <c r="F1644">
        <v>523</v>
      </c>
      <c r="H1644" t="str" cm="1">
        <f t="array" ref="H1644">_xlfn.IFS(
             AND(E1644&gt;110,C1644&gt;2011,F1644&gt;100),"High: overrated, new and good rotation",
             AND(E1644&lt;90,C1644&gt;2011,F1644&gt;100),"High: underrated, new and good rotation",
             AND(E1644&lt;90,C1644&lt;2011,F1644&gt;100),"High: underrated, not too new but good rotation",
             AND(E1644&lt;=110,C1644&gt;2011,F1644&lt;=25),"Critic: well priced/underrated and new, but bad rotation",
             AND(E1644&gt;110,F1644&gt;100),"Top Tier: premium vehicules that tend to be sold above market prices",
             AND(E1644&gt;=90,E1644&lt;=110,F1644&gt;25),"Moderate: fair price and regular to good rotation",
             AND(E1644&lt;90,AND(C1644&lt;=2011,C1644&gt;=2000),AND(F1644&lt;100,F1644&gt;25)),"Moderate: underrated regular model and regular rotation",
             AND(E1644&lt;90,C1644&gt;2011,AND(F1644&lt;=100,F1644&gt;25)),"Moderate: underrated new model with regular rotation",
             AND(E1644&lt;90,C1644&lt;2000,AND(F1644&lt;=100,F1644&gt;25)),"Moderate: underrated old model with regular rotation",
             AND(C1644&lt;=2011,F1644&lt;=25),"Low: not new model and bad rotation",
             AND(E1644&gt;110,AND(C1644&lt;=2011,C1644&gt;=2000),F1644&lt;=25),"Low: overrated regular model with bad rotation",
             AND(E1644&gt;110,C1644&lt;2011,AND(F1644&lt;=100,F1644&gt;25)),"Low: overrated regular model (not new) with regular rotation",
             AND(E1644&gt;110,C1644&gt;2011,F1644&lt;=25),"Low: overrated new model with bad rotation"
)</f>
        <v>Moderate: fair price and regular to good rotation</v>
      </c>
    </row>
    <row r="1645" spans="1:8" x14ac:dyDescent="0.3">
      <c r="A1645" t="s">
        <v>23</v>
      </c>
      <c r="B1645" t="s">
        <v>341</v>
      </c>
      <c r="C1645">
        <v>2012</v>
      </c>
      <c r="D1645">
        <v>19455.666406858923</v>
      </c>
      <c r="E1645">
        <v>98.934592983207324</v>
      </c>
      <c r="F1645">
        <v>1283</v>
      </c>
      <c r="H1645" t="str" cm="1">
        <f t="array" ref="H1645">_xlfn.IFS(
             AND(E1645&gt;110,C1645&gt;2011,F1645&gt;100),"High: overrated, new and good rotation",
             AND(E1645&lt;90,C1645&gt;2011,F1645&gt;100),"High: underrated, new and good rotation",
             AND(E1645&lt;90,C1645&lt;2011,F1645&gt;100),"High: underrated, not too new but good rotation",
             AND(E1645&lt;=110,C1645&gt;2011,F1645&lt;=25),"Critic: well priced/underrated and new, but bad rotation",
             AND(E1645&gt;110,F1645&gt;100),"Top Tier: premium vehicules that tend to be sold above market prices",
             AND(E1645&gt;=90,E1645&lt;=110,F1645&gt;25),"Moderate: fair price and regular to good rotation",
             AND(E1645&lt;90,AND(C1645&lt;=2011,C1645&gt;=2000),AND(F1645&lt;100,F1645&gt;25)),"Moderate: underrated regular model and regular rotation",
             AND(E1645&lt;90,C1645&gt;2011,AND(F1645&lt;=100,F1645&gt;25)),"Moderate: underrated new model with regular rotation",
             AND(E1645&lt;90,C1645&lt;2000,AND(F1645&lt;=100,F1645&gt;25)),"Moderate: underrated old model with regular rotation",
             AND(C1645&lt;=2011,F1645&lt;=25),"Low: not new model and bad rotation",
             AND(E1645&gt;110,AND(C1645&lt;=2011,C1645&gt;=2000),F1645&lt;=25),"Low: overrated regular model with bad rotation",
             AND(E1645&gt;110,C1645&lt;2011,AND(F1645&lt;=100,F1645&gt;25)),"Low: overrated regular model (not new) with regular rotation",
             AND(E1645&gt;110,C1645&gt;2011,F1645&lt;=25),"Low: overrated new model with bad rotation"
)</f>
        <v>Moderate: fair price and regular to good rotation</v>
      </c>
    </row>
    <row r="1646" spans="1:8" x14ac:dyDescent="0.3">
      <c r="A1646" t="s">
        <v>23</v>
      </c>
      <c r="B1646" t="s">
        <v>341</v>
      </c>
      <c r="C1646">
        <v>2013</v>
      </c>
      <c r="D1646">
        <v>21106.624131944445</v>
      </c>
      <c r="E1646">
        <v>98.585220630687431</v>
      </c>
      <c r="F1646">
        <v>2304</v>
      </c>
      <c r="H1646" t="str" cm="1">
        <f t="array" ref="H1646">_xlfn.IFS(
             AND(E1646&gt;110,C1646&gt;2011,F1646&gt;100),"High: overrated, new and good rotation",
             AND(E1646&lt;90,C1646&gt;2011,F1646&gt;100),"High: underrated, new and good rotation",
             AND(E1646&lt;90,C1646&lt;2011,F1646&gt;100),"High: underrated, not too new but good rotation",
             AND(E1646&lt;=110,C1646&gt;2011,F1646&lt;=25),"Critic: well priced/underrated and new, but bad rotation",
             AND(E1646&gt;110,F1646&gt;100),"Top Tier: premium vehicules that tend to be sold above market prices",
             AND(E1646&gt;=90,E1646&lt;=110,F1646&gt;25),"Moderate: fair price and regular to good rotation",
             AND(E1646&lt;90,AND(C1646&lt;=2011,C1646&gt;=2000),AND(F1646&lt;100,F1646&gt;25)),"Moderate: underrated regular model and regular rotation",
             AND(E1646&lt;90,C1646&gt;2011,AND(F1646&lt;=100,F1646&gt;25)),"Moderate: underrated new model with regular rotation",
             AND(E1646&lt;90,C1646&lt;2000,AND(F1646&lt;=100,F1646&gt;25)),"Moderate: underrated old model with regular rotation",
             AND(C1646&lt;=2011,F1646&lt;=25),"Low: not new model and bad rotation",
             AND(E1646&gt;110,AND(C1646&lt;=2011,C1646&gt;=2000),F1646&lt;=25),"Low: overrated regular model with bad rotation",
             AND(E1646&gt;110,C1646&lt;2011,AND(F1646&lt;=100,F1646&gt;25)),"Low: overrated regular model (not new) with regular rotation",
             AND(E1646&gt;110,C1646&gt;2011,F1646&lt;=25),"Low: overrated new model with bad rotation"
)</f>
        <v>Moderate: fair price and regular to good rotation</v>
      </c>
    </row>
    <row r="1647" spans="1:8" x14ac:dyDescent="0.3">
      <c r="A1647" t="s">
        <v>23</v>
      </c>
      <c r="B1647" t="s">
        <v>341</v>
      </c>
      <c r="C1647">
        <v>2014</v>
      </c>
      <c r="D1647">
        <v>24422.809973045823</v>
      </c>
      <c r="E1647">
        <v>99.667959928673866</v>
      </c>
      <c r="F1647">
        <v>742</v>
      </c>
      <c r="H1647" t="str" cm="1">
        <f t="array" ref="H1647">_xlfn.IFS(
             AND(E1647&gt;110,C1647&gt;2011,F1647&gt;100),"High: overrated, new and good rotation",
             AND(E1647&lt;90,C1647&gt;2011,F1647&gt;100),"High: underrated, new and good rotation",
             AND(E1647&lt;90,C1647&lt;2011,F1647&gt;100),"High: underrated, not too new but good rotation",
             AND(E1647&lt;=110,C1647&gt;2011,F1647&lt;=25),"Critic: well priced/underrated and new, but bad rotation",
             AND(E1647&gt;110,F1647&gt;100),"Top Tier: premium vehicules that tend to be sold above market prices",
             AND(E1647&gt;=90,E1647&lt;=110,F1647&gt;25),"Moderate: fair price and regular to good rotation",
             AND(E1647&lt;90,AND(C1647&lt;=2011,C1647&gt;=2000),AND(F1647&lt;100,F1647&gt;25)),"Moderate: underrated regular model and regular rotation",
             AND(E1647&lt;90,C1647&gt;2011,AND(F1647&lt;=100,F1647&gt;25)),"Moderate: underrated new model with regular rotation",
             AND(E1647&lt;90,C1647&lt;2000,AND(F1647&lt;=100,F1647&gt;25)),"Moderate: underrated old model with regular rotation",
             AND(C1647&lt;=2011,F1647&lt;=25),"Low: not new model and bad rotation",
             AND(E1647&gt;110,AND(C1647&lt;=2011,C1647&gt;=2000),F1647&lt;=25),"Low: overrated regular model with bad rotation",
             AND(E1647&gt;110,C1647&lt;2011,AND(F1647&lt;=100,F1647&gt;25)),"Low: overrated regular model (not new) with regular rotation",
             AND(E1647&gt;110,C1647&gt;2011,F1647&lt;=25),"Low: overrated new model with bad rotation"
)</f>
        <v>Moderate: fair price and regular to good rotation</v>
      </c>
    </row>
    <row r="1648" spans="1:8" x14ac:dyDescent="0.3">
      <c r="A1648" t="s">
        <v>23</v>
      </c>
      <c r="B1648" t="s">
        <v>342</v>
      </c>
      <c r="C1648">
        <v>2001</v>
      </c>
      <c r="D1648">
        <v>1579.2207792207791</v>
      </c>
      <c r="E1648">
        <v>91.425052758827164</v>
      </c>
      <c r="F1648">
        <v>77</v>
      </c>
      <c r="H1648" t="str" cm="1">
        <f t="array" ref="H1648">_xlfn.IFS(
             AND(E1648&gt;110,C1648&gt;2011,F1648&gt;100),"High: overrated, new and good rotation",
             AND(E1648&lt;90,C1648&gt;2011,F1648&gt;100),"High: underrated, new and good rotation",
             AND(E1648&lt;90,C1648&lt;2011,F1648&gt;100),"High: underrated, not too new but good rotation",
             AND(E1648&lt;=110,C1648&gt;2011,F1648&lt;=25),"Critic: well priced/underrated and new, but bad rotation",
             AND(E1648&gt;110,F1648&gt;100),"Top Tier: premium vehicules that tend to be sold above market prices",
             AND(E1648&gt;=90,E1648&lt;=110,F1648&gt;25),"Moderate: fair price and regular to good rotation",
             AND(E1648&lt;90,AND(C1648&lt;=2011,C1648&gt;=2000),AND(F1648&lt;100,F1648&gt;25)),"Moderate: underrated regular model and regular rotation",
             AND(E1648&lt;90,C1648&gt;2011,AND(F1648&lt;=100,F1648&gt;25)),"Moderate: underrated new model with regular rotation",
             AND(E1648&lt;90,C1648&lt;2000,AND(F1648&lt;=100,F1648&gt;25)),"Moderate: underrated old model with regular rotation",
             AND(C1648&lt;=2011,F1648&lt;=25),"Low: not new model and bad rotation",
             AND(E1648&gt;110,AND(C1648&lt;=2011,C1648&gt;=2000),F1648&lt;=25),"Low: overrated regular model with bad rotation",
             AND(E1648&gt;110,C1648&lt;2011,AND(F1648&lt;=100,F1648&gt;25)),"Low: overrated regular model (not new) with regular rotation",
             AND(E1648&gt;110,C1648&gt;2011,F1648&lt;=25),"Low: overrated new model with bad rotation"
)</f>
        <v>Moderate: fair price and regular to good rotation</v>
      </c>
    </row>
    <row r="1649" spans="1:8" x14ac:dyDescent="0.3">
      <c r="A1649" t="s">
        <v>23</v>
      </c>
      <c r="B1649" t="s">
        <v>342</v>
      </c>
      <c r="C1649">
        <v>2002</v>
      </c>
      <c r="D1649">
        <v>2086.8055555555557</v>
      </c>
      <c r="E1649">
        <v>96.56537944843825</v>
      </c>
      <c r="F1649">
        <v>108</v>
      </c>
      <c r="H1649" t="str" cm="1">
        <f t="array" ref="H1649">_xlfn.IFS(
             AND(E1649&gt;110,C1649&gt;2011,F1649&gt;100),"High: overrated, new and good rotation",
             AND(E1649&lt;90,C1649&gt;2011,F1649&gt;100),"High: underrated, new and good rotation",
             AND(E1649&lt;90,C1649&lt;2011,F1649&gt;100),"High: underrated, not too new but good rotation",
             AND(E1649&lt;=110,C1649&gt;2011,F1649&lt;=25),"Critic: well priced/underrated and new, but bad rotation",
             AND(E1649&gt;110,F1649&gt;100),"Top Tier: premium vehicules that tend to be sold above market prices",
             AND(E1649&gt;=90,E1649&lt;=110,F1649&gt;25),"Moderate: fair price and regular to good rotation",
             AND(E1649&lt;90,AND(C1649&lt;=2011,C1649&gt;=2000),AND(F1649&lt;100,F1649&gt;25)),"Moderate: underrated regular model and regular rotation",
             AND(E1649&lt;90,C1649&gt;2011,AND(F1649&lt;=100,F1649&gt;25)),"Moderate: underrated new model with regular rotation",
             AND(E1649&lt;90,C1649&lt;2000,AND(F1649&lt;=100,F1649&gt;25)),"Moderate: underrated old model with regular rotation",
             AND(C1649&lt;=2011,F1649&lt;=25),"Low: not new model and bad rotation",
             AND(E1649&gt;110,AND(C1649&lt;=2011,C1649&gt;=2000),F1649&lt;=25),"Low: overrated regular model with bad rotation",
             AND(E1649&gt;110,C1649&lt;2011,AND(F1649&lt;=100,F1649&gt;25)),"Low: overrated regular model (not new) with regular rotation",
             AND(E1649&gt;110,C1649&gt;2011,F1649&lt;=25),"Low: overrated new model with bad rotation"
)</f>
        <v>Moderate: fair price and regular to good rotation</v>
      </c>
    </row>
    <row r="1650" spans="1:8" x14ac:dyDescent="0.3">
      <c r="A1650" t="s">
        <v>23</v>
      </c>
      <c r="B1650" t="s">
        <v>342</v>
      </c>
      <c r="C1650">
        <v>2003</v>
      </c>
      <c r="D1650">
        <v>2046.9512195121952</v>
      </c>
      <c r="E1650">
        <v>179.04421479256376</v>
      </c>
      <c r="F1650">
        <v>82</v>
      </c>
      <c r="H1650" t="str" cm="1">
        <f t="array" ref="H1650">_xlfn.IFS(
             AND(E1650&gt;110,C1650&gt;2011,F1650&gt;100),"High: overrated, new and good rotation",
             AND(E1650&lt;90,C1650&gt;2011,F1650&gt;100),"High: underrated, new and good rotation",
             AND(E1650&lt;90,C1650&lt;2011,F1650&gt;100),"High: underrated, not too new but good rotation",
             AND(E1650&lt;=110,C1650&gt;2011,F1650&lt;=25),"Critic: well priced/underrated and new, but bad rotation",
             AND(E1650&gt;110,F1650&gt;100),"Top Tier: premium vehicules that tend to be sold above market prices",
             AND(E1650&gt;=90,E1650&lt;=110,F1650&gt;25),"Moderate: fair price and regular to good rotation",
             AND(E1650&lt;90,AND(C1650&lt;=2011,C1650&gt;=2000),AND(F1650&lt;100,F1650&gt;25)),"Moderate: underrated regular model and regular rotation",
             AND(E1650&lt;90,C1650&gt;2011,AND(F1650&lt;=100,F1650&gt;25)),"Moderate: underrated new model with regular rotation",
             AND(E1650&lt;90,C1650&lt;2000,AND(F1650&lt;=100,F1650&gt;25)),"Moderate: underrated old model with regular rotation",
             AND(C1650&lt;=2011,F1650&lt;=25),"Low: not new model and bad rotation",
             AND(E1650&gt;110,AND(C1650&lt;=2011,C1650&gt;=2000),F1650&lt;=25),"Low: overrated regular model with bad rotation",
             AND(E1650&gt;110,C1650&lt;2011,AND(F1650&lt;=100,F1650&gt;25)),"Low: overrated regular model (not new) with regular rotation",
             AND(E1650&gt;110,C1650&gt;2011,F1650&lt;=25),"Low: overrated new model with bad rotation"
)</f>
        <v>Low: overrated regular model (not new) with regular rotation</v>
      </c>
    </row>
    <row r="1651" spans="1:8" x14ac:dyDescent="0.3">
      <c r="A1651" t="s">
        <v>23</v>
      </c>
      <c r="B1651" t="s">
        <v>342</v>
      </c>
      <c r="C1651">
        <v>2004</v>
      </c>
      <c r="D1651">
        <v>2632.03125</v>
      </c>
      <c r="E1651">
        <v>101.22874886821471</v>
      </c>
      <c r="F1651">
        <v>64</v>
      </c>
      <c r="H1651" t="str" cm="1">
        <f t="array" ref="H1651">_xlfn.IFS(
             AND(E1651&gt;110,C1651&gt;2011,F1651&gt;100),"High: overrated, new and good rotation",
             AND(E1651&lt;90,C1651&gt;2011,F1651&gt;100),"High: underrated, new and good rotation",
             AND(E1651&lt;90,C1651&lt;2011,F1651&gt;100),"High: underrated, not too new but good rotation",
             AND(E1651&lt;=110,C1651&gt;2011,F1651&lt;=25),"Critic: well priced/underrated and new, but bad rotation",
             AND(E1651&gt;110,F1651&gt;100),"Top Tier: premium vehicules that tend to be sold above market prices",
             AND(E1651&gt;=90,E1651&lt;=110,F1651&gt;25),"Moderate: fair price and regular to good rotation",
             AND(E1651&lt;90,AND(C1651&lt;=2011,C1651&gt;=2000),AND(F1651&lt;100,F1651&gt;25)),"Moderate: underrated regular model and regular rotation",
             AND(E1651&lt;90,C1651&gt;2011,AND(F1651&lt;=100,F1651&gt;25)),"Moderate: underrated new model with regular rotation",
             AND(E1651&lt;90,C1651&lt;2000,AND(F1651&lt;=100,F1651&gt;25)),"Moderate: underrated old model with regular rotation",
             AND(C1651&lt;=2011,F1651&lt;=25),"Low: not new model and bad rotation",
             AND(E1651&gt;110,AND(C1651&lt;=2011,C1651&gt;=2000),F1651&lt;=25),"Low: overrated regular model with bad rotation",
             AND(E1651&gt;110,C1651&lt;2011,AND(F1651&lt;=100,F1651&gt;25)),"Low: overrated regular model (not new) with regular rotation",
             AND(E1651&gt;110,C1651&gt;2011,F1651&lt;=25),"Low: overrated new model with bad rotation"
)</f>
        <v>Moderate: fair price and regular to good rotation</v>
      </c>
    </row>
    <row r="1652" spans="1:8" x14ac:dyDescent="0.3">
      <c r="A1652" t="s">
        <v>23</v>
      </c>
      <c r="B1652" t="s">
        <v>342</v>
      </c>
      <c r="C1652">
        <v>2005</v>
      </c>
      <c r="D1652">
        <v>3261.2416107382551</v>
      </c>
      <c r="E1652">
        <v>95.609557863466136</v>
      </c>
      <c r="F1652">
        <v>298</v>
      </c>
      <c r="H1652" t="str" cm="1">
        <f t="array" ref="H1652">_xlfn.IFS(
             AND(E1652&gt;110,C1652&gt;2011,F1652&gt;100),"High: overrated, new and good rotation",
             AND(E1652&lt;90,C1652&gt;2011,F1652&gt;100),"High: underrated, new and good rotation",
             AND(E1652&lt;90,C1652&lt;2011,F1652&gt;100),"High: underrated, not too new but good rotation",
             AND(E1652&lt;=110,C1652&gt;2011,F1652&lt;=25),"Critic: well priced/underrated and new, but bad rotation",
             AND(E1652&gt;110,F1652&gt;100),"Top Tier: premium vehicules that tend to be sold above market prices",
             AND(E1652&gt;=90,E1652&lt;=110,F1652&gt;25),"Moderate: fair price and regular to good rotation",
             AND(E1652&lt;90,AND(C1652&lt;=2011,C1652&gt;=2000),AND(F1652&lt;100,F1652&gt;25)),"Moderate: underrated regular model and regular rotation",
             AND(E1652&lt;90,C1652&gt;2011,AND(F1652&lt;=100,F1652&gt;25)),"Moderate: underrated new model with regular rotation",
             AND(E1652&lt;90,C1652&lt;2000,AND(F1652&lt;=100,F1652&gt;25)),"Moderate: underrated old model with regular rotation",
             AND(C1652&lt;=2011,F1652&lt;=25),"Low: not new model and bad rotation",
             AND(E1652&gt;110,AND(C1652&lt;=2011,C1652&gt;=2000),F1652&lt;=25),"Low: overrated regular model with bad rotation",
             AND(E1652&gt;110,C1652&lt;2011,AND(F1652&lt;=100,F1652&gt;25)),"Low: overrated regular model (not new) with regular rotation",
             AND(E1652&gt;110,C1652&gt;2011,F1652&lt;=25),"Low: overrated new model with bad rotation"
)</f>
        <v>Moderate: fair price and regular to good rotation</v>
      </c>
    </row>
    <row r="1653" spans="1:8" x14ac:dyDescent="0.3">
      <c r="A1653" t="s">
        <v>23</v>
      </c>
      <c r="B1653" t="s">
        <v>342</v>
      </c>
      <c r="C1653">
        <v>2006</v>
      </c>
      <c r="D1653">
        <v>4083.8888888888887</v>
      </c>
      <c r="E1653">
        <v>99.47500524106924</v>
      </c>
      <c r="F1653">
        <v>180</v>
      </c>
      <c r="H1653" t="str" cm="1">
        <f t="array" ref="H1653">_xlfn.IFS(
             AND(E1653&gt;110,C1653&gt;2011,F1653&gt;100),"High: overrated, new and good rotation",
             AND(E1653&lt;90,C1653&gt;2011,F1653&gt;100),"High: underrated, new and good rotation",
             AND(E1653&lt;90,C1653&lt;2011,F1653&gt;100),"High: underrated, not too new but good rotation",
             AND(E1653&lt;=110,C1653&gt;2011,F1653&lt;=25),"Critic: well priced/underrated and new, but bad rotation",
             AND(E1653&gt;110,F1653&gt;100),"Top Tier: premium vehicules that tend to be sold above market prices",
             AND(E1653&gt;=90,E1653&lt;=110,F1653&gt;25),"Moderate: fair price and regular to good rotation",
             AND(E1653&lt;90,AND(C1653&lt;=2011,C1653&gt;=2000),AND(F1653&lt;100,F1653&gt;25)),"Moderate: underrated regular model and regular rotation",
             AND(E1653&lt;90,C1653&gt;2011,AND(F1653&lt;=100,F1653&gt;25)),"Moderate: underrated new model with regular rotation",
             AND(E1653&lt;90,C1653&lt;2000,AND(F1653&lt;=100,F1653&gt;25)),"Moderate: underrated old model with regular rotation",
             AND(C1653&lt;=2011,F1653&lt;=25),"Low: not new model and bad rotation",
             AND(E1653&gt;110,AND(C1653&lt;=2011,C1653&gt;=2000),F1653&lt;=25),"Low: overrated regular model with bad rotation",
             AND(E1653&gt;110,C1653&lt;2011,AND(F1653&lt;=100,F1653&gt;25)),"Low: overrated regular model (not new) with regular rotation",
             AND(E1653&gt;110,C1653&gt;2011,F1653&lt;=25),"Low: overrated new model with bad rotation"
)</f>
        <v>Moderate: fair price and regular to good rotation</v>
      </c>
    </row>
    <row r="1654" spans="1:8" x14ac:dyDescent="0.3">
      <c r="A1654" t="s">
        <v>23</v>
      </c>
      <c r="B1654" t="s">
        <v>342</v>
      </c>
      <c r="C1654">
        <v>2007</v>
      </c>
      <c r="D1654">
        <v>4633.8888888888887</v>
      </c>
      <c r="E1654">
        <v>93.303305514684851</v>
      </c>
      <c r="F1654">
        <v>180</v>
      </c>
      <c r="H1654" t="str" cm="1">
        <f t="array" ref="H1654">_xlfn.IFS(
             AND(E1654&gt;110,C1654&gt;2011,F1654&gt;100),"High: overrated, new and good rotation",
             AND(E1654&lt;90,C1654&gt;2011,F1654&gt;100),"High: underrated, new and good rotation",
             AND(E1654&lt;90,C1654&lt;2011,F1654&gt;100),"High: underrated, not too new but good rotation",
             AND(E1654&lt;=110,C1654&gt;2011,F1654&lt;=25),"Critic: well priced/underrated and new, but bad rotation",
             AND(E1654&gt;110,F1654&gt;100),"Top Tier: premium vehicules that tend to be sold above market prices",
             AND(E1654&gt;=90,E1654&lt;=110,F1654&gt;25),"Moderate: fair price and regular to good rotation",
             AND(E1654&lt;90,AND(C1654&lt;=2011,C1654&gt;=2000),AND(F1654&lt;100,F1654&gt;25)),"Moderate: underrated regular model and regular rotation",
             AND(E1654&lt;90,C1654&gt;2011,AND(F1654&lt;=100,F1654&gt;25)),"Moderate: underrated new model with regular rotation",
             AND(E1654&lt;90,C1654&lt;2000,AND(F1654&lt;=100,F1654&gt;25)),"Moderate: underrated old model with regular rotation",
             AND(C1654&lt;=2011,F1654&lt;=25),"Low: not new model and bad rotation",
             AND(E1654&gt;110,AND(C1654&lt;=2011,C1654&gt;=2000),F1654&lt;=25),"Low: overrated regular model with bad rotation",
             AND(E1654&gt;110,C1654&lt;2011,AND(F1654&lt;=100,F1654&gt;25)),"Low: overrated regular model (not new) with regular rotation",
             AND(E1654&gt;110,C1654&gt;2011,F1654&lt;=25),"Low: overrated new model with bad rotation"
)</f>
        <v>Moderate: fair price and regular to good rotation</v>
      </c>
    </row>
    <row r="1655" spans="1:8" x14ac:dyDescent="0.3">
      <c r="A1655" t="s">
        <v>23</v>
      </c>
      <c r="B1655" t="s">
        <v>342</v>
      </c>
      <c r="C1655">
        <v>2008</v>
      </c>
      <c r="D1655">
        <v>6130.5066079295157</v>
      </c>
      <c r="E1655">
        <v>97.428529650694401</v>
      </c>
      <c r="F1655">
        <v>454</v>
      </c>
      <c r="H1655" t="str" cm="1">
        <f t="array" ref="H1655">_xlfn.IFS(
             AND(E1655&gt;110,C1655&gt;2011,F1655&gt;100),"High: overrated, new and good rotation",
             AND(E1655&lt;90,C1655&gt;2011,F1655&gt;100),"High: underrated, new and good rotation",
             AND(E1655&lt;90,C1655&lt;2011,F1655&gt;100),"High: underrated, not too new but good rotation",
             AND(E1655&lt;=110,C1655&gt;2011,F1655&lt;=25),"Critic: well priced/underrated and new, but bad rotation",
             AND(E1655&gt;110,F1655&gt;100),"Top Tier: premium vehicules that tend to be sold above market prices",
             AND(E1655&gt;=90,E1655&lt;=110,F1655&gt;25),"Moderate: fair price and regular to good rotation",
             AND(E1655&lt;90,AND(C1655&lt;=2011,C1655&gt;=2000),AND(F1655&lt;100,F1655&gt;25)),"Moderate: underrated regular model and regular rotation",
             AND(E1655&lt;90,C1655&gt;2011,AND(F1655&lt;=100,F1655&gt;25)),"Moderate: underrated new model with regular rotation",
             AND(E1655&lt;90,C1655&lt;2000,AND(F1655&lt;=100,F1655&gt;25)),"Moderate: underrated old model with regular rotation",
             AND(C1655&lt;=2011,F1655&lt;=25),"Low: not new model and bad rotation",
             AND(E1655&gt;110,AND(C1655&lt;=2011,C1655&gt;=2000),F1655&lt;=25),"Low: overrated regular model with bad rotation",
             AND(E1655&gt;110,C1655&lt;2011,AND(F1655&lt;=100,F1655&gt;25)),"Low: overrated regular model (not new) with regular rotation",
             AND(E1655&gt;110,C1655&gt;2011,F1655&lt;=25),"Low: overrated new model with bad rotation"
)</f>
        <v>Moderate: fair price and regular to good rotation</v>
      </c>
    </row>
    <row r="1656" spans="1:8" x14ac:dyDescent="0.3">
      <c r="A1656" t="s">
        <v>23</v>
      </c>
      <c r="B1656" t="s">
        <v>342</v>
      </c>
      <c r="C1656">
        <v>2009</v>
      </c>
      <c r="D1656">
        <v>7566.5551839464879</v>
      </c>
      <c r="E1656">
        <v>98.977737333528509</v>
      </c>
      <c r="F1656">
        <v>299</v>
      </c>
      <c r="H1656" t="str" cm="1">
        <f t="array" ref="H1656">_xlfn.IFS(
             AND(E1656&gt;110,C1656&gt;2011,F1656&gt;100),"High: overrated, new and good rotation",
             AND(E1656&lt;90,C1656&gt;2011,F1656&gt;100),"High: underrated, new and good rotation",
             AND(E1656&lt;90,C1656&lt;2011,F1656&gt;100),"High: underrated, not too new but good rotation",
             AND(E1656&lt;=110,C1656&gt;2011,F1656&lt;=25),"Critic: well priced/underrated and new, but bad rotation",
             AND(E1656&gt;110,F1656&gt;100),"Top Tier: premium vehicules that tend to be sold above market prices",
             AND(E1656&gt;=90,E1656&lt;=110,F1656&gt;25),"Moderate: fair price and regular to good rotation",
             AND(E1656&lt;90,AND(C1656&lt;=2011,C1656&gt;=2000),AND(F1656&lt;100,F1656&gt;25)),"Moderate: underrated regular model and regular rotation",
             AND(E1656&lt;90,C1656&gt;2011,AND(F1656&lt;=100,F1656&gt;25)),"Moderate: underrated new model with regular rotation",
             AND(E1656&lt;90,C1656&lt;2000,AND(F1656&lt;=100,F1656&gt;25)),"Moderate: underrated old model with regular rotation",
             AND(C1656&lt;=2011,F1656&lt;=25),"Low: not new model and bad rotation",
             AND(E1656&gt;110,AND(C1656&lt;=2011,C1656&gt;=2000),F1656&lt;=25),"Low: overrated regular model with bad rotation",
             AND(E1656&gt;110,C1656&lt;2011,AND(F1656&lt;=100,F1656&gt;25)),"Low: overrated regular model (not new) with regular rotation",
             AND(E1656&gt;110,C1656&gt;2011,F1656&lt;=25),"Low: overrated new model with bad rotation"
)</f>
        <v>Moderate: fair price and regular to good rotation</v>
      </c>
    </row>
    <row r="1657" spans="1:8" x14ac:dyDescent="0.3">
      <c r="A1657" t="s">
        <v>23</v>
      </c>
      <c r="B1657" t="s">
        <v>342</v>
      </c>
      <c r="C1657">
        <v>2010</v>
      </c>
      <c r="D1657">
        <v>8836.6050808314085</v>
      </c>
      <c r="E1657">
        <v>102.66053818143227</v>
      </c>
      <c r="F1657">
        <v>433</v>
      </c>
      <c r="H1657" t="str" cm="1">
        <f t="array" ref="H1657">_xlfn.IFS(
             AND(E1657&gt;110,C1657&gt;2011,F1657&gt;100),"High: overrated, new and good rotation",
             AND(E1657&lt;90,C1657&gt;2011,F1657&gt;100),"High: underrated, new and good rotation",
             AND(E1657&lt;90,C1657&lt;2011,F1657&gt;100),"High: underrated, not too new but good rotation",
             AND(E1657&lt;=110,C1657&gt;2011,F1657&lt;=25),"Critic: well priced/underrated and new, but bad rotation",
             AND(E1657&gt;110,F1657&gt;100),"Top Tier: premium vehicules that tend to be sold above market prices",
             AND(E1657&gt;=90,E1657&lt;=110,F1657&gt;25),"Moderate: fair price and regular to good rotation",
             AND(E1657&lt;90,AND(C1657&lt;=2011,C1657&gt;=2000),AND(F1657&lt;100,F1657&gt;25)),"Moderate: underrated regular model and regular rotation",
             AND(E1657&lt;90,C1657&gt;2011,AND(F1657&lt;=100,F1657&gt;25)),"Moderate: underrated new model with regular rotation",
             AND(E1657&lt;90,C1657&lt;2000,AND(F1657&lt;=100,F1657&gt;25)),"Moderate: underrated old model with regular rotation",
             AND(C1657&lt;=2011,F1657&lt;=25),"Low: not new model and bad rotation",
             AND(E1657&gt;110,AND(C1657&lt;=2011,C1657&gt;=2000),F1657&lt;=25),"Low: overrated regular model with bad rotation",
             AND(E1657&gt;110,C1657&lt;2011,AND(F1657&lt;=100,F1657&gt;25)),"Low: overrated regular model (not new) with regular rotation",
             AND(E1657&gt;110,C1657&gt;2011,F1657&lt;=25),"Low: overrated new model with bad rotation"
)</f>
        <v>Moderate: fair price and regular to good rotation</v>
      </c>
    </row>
    <row r="1658" spans="1:8" x14ac:dyDescent="0.3">
      <c r="A1658" t="s">
        <v>23</v>
      </c>
      <c r="B1658" t="s">
        <v>342</v>
      </c>
      <c r="C1658">
        <v>2011</v>
      </c>
      <c r="D1658">
        <v>10294.347826086956</v>
      </c>
      <c r="E1658">
        <v>99.116705028239537</v>
      </c>
      <c r="F1658">
        <v>736</v>
      </c>
      <c r="H1658" t="str" cm="1">
        <f t="array" ref="H1658">_xlfn.IFS(
             AND(E1658&gt;110,C1658&gt;2011,F1658&gt;100),"High: overrated, new and good rotation",
             AND(E1658&lt;90,C1658&gt;2011,F1658&gt;100),"High: underrated, new and good rotation",
             AND(E1658&lt;90,C1658&lt;2011,F1658&gt;100),"High: underrated, not too new but good rotation",
             AND(E1658&lt;=110,C1658&gt;2011,F1658&lt;=25),"Critic: well priced/underrated and new, but bad rotation",
             AND(E1658&gt;110,F1658&gt;100),"Top Tier: premium vehicules that tend to be sold above market prices",
             AND(E1658&gt;=90,E1658&lt;=110,F1658&gt;25),"Moderate: fair price and regular to good rotation",
             AND(E1658&lt;90,AND(C1658&lt;=2011,C1658&gt;=2000),AND(F1658&lt;100,F1658&gt;25)),"Moderate: underrated regular model and regular rotation",
             AND(E1658&lt;90,C1658&gt;2011,AND(F1658&lt;=100,F1658&gt;25)),"Moderate: underrated new model with regular rotation",
             AND(E1658&lt;90,C1658&lt;2000,AND(F1658&lt;=100,F1658&gt;25)),"Moderate: underrated old model with regular rotation",
             AND(C1658&lt;=2011,F1658&lt;=25),"Low: not new model and bad rotation",
             AND(E1658&gt;110,AND(C1658&lt;=2011,C1658&gt;=2000),F1658&lt;=25),"Low: overrated regular model with bad rotation",
             AND(E1658&gt;110,C1658&lt;2011,AND(F1658&lt;=100,F1658&gt;25)),"Low: overrated regular model (not new) with regular rotation",
             AND(E1658&gt;110,C1658&gt;2011,F1658&lt;=25),"Low: overrated new model with bad rotation"
)</f>
        <v>Moderate: fair price and regular to good rotation</v>
      </c>
    </row>
    <row r="1659" spans="1:8" x14ac:dyDescent="0.3">
      <c r="A1659" t="s">
        <v>23</v>
      </c>
      <c r="B1659" t="s">
        <v>342</v>
      </c>
      <c r="C1659">
        <v>2012</v>
      </c>
      <c r="D1659">
        <v>14608.646011131725</v>
      </c>
      <c r="E1659">
        <v>98.068243954966107</v>
      </c>
      <c r="F1659">
        <v>2695</v>
      </c>
      <c r="H1659" t="str" cm="1">
        <f t="array" ref="H1659">_xlfn.IFS(
             AND(E1659&gt;110,C1659&gt;2011,F1659&gt;100),"High: overrated, new and good rotation",
             AND(E1659&lt;90,C1659&gt;2011,F1659&gt;100),"High: underrated, new and good rotation",
             AND(E1659&lt;90,C1659&lt;2011,F1659&gt;100),"High: underrated, not too new but good rotation",
             AND(E1659&lt;=110,C1659&gt;2011,F1659&lt;=25),"Critic: well priced/underrated and new, but bad rotation",
             AND(E1659&gt;110,F1659&gt;100),"Top Tier: premium vehicules that tend to be sold above market prices",
             AND(E1659&gt;=90,E1659&lt;=110,F1659&gt;25),"Moderate: fair price and regular to good rotation",
             AND(E1659&lt;90,AND(C1659&lt;=2011,C1659&gt;=2000),AND(F1659&lt;100,F1659&gt;25)),"Moderate: underrated regular model and regular rotation",
             AND(E1659&lt;90,C1659&gt;2011,AND(F1659&lt;=100,F1659&gt;25)),"Moderate: underrated new model with regular rotation",
             AND(E1659&lt;90,C1659&lt;2000,AND(F1659&lt;=100,F1659&gt;25)),"Moderate: underrated old model with regular rotation",
             AND(C1659&lt;=2011,F1659&lt;=25),"Low: not new model and bad rotation",
             AND(E1659&gt;110,AND(C1659&lt;=2011,C1659&gt;=2000),F1659&lt;=25),"Low: overrated regular model with bad rotation",
             AND(E1659&gt;110,C1659&lt;2011,AND(F1659&lt;=100,F1659&gt;25)),"Low: overrated regular model (not new) with regular rotation",
             AND(E1659&gt;110,C1659&gt;2011,F1659&lt;=25),"Low: overrated new model with bad rotation"
)</f>
        <v>Moderate: fair price and regular to good rotation</v>
      </c>
    </row>
    <row r="1660" spans="1:8" x14ac:dyDescent="0.3">
      <c r="A1660" t="s">
        <v>23</v>
      </c>
      <c r="B1660" t="s">
        <v>342</v>
      </c>
      <c r="C1660">
        <v>2013</v>
      </c>
      <c r="D1660">
        <v>16273.528423133959</v>
      </c>
      <c r="E1660">
        <v>99.027892049647718</v>
      </c>
      <c r="F1660">
        <v>4046</v>
      </c>
      <c r="H1660" t="str" cm="1">
        <f t="array" ref="H1660">_xlfn.IFS(
             AND(E1660&gt;110,C1660&gt;2011,F1660&gt;100),"High: overrated, new and good rotation",
             AND(E1660&lt;90,C1660&gt;2011,F1660&gt;100),"High: underrated, new and good rotation",
             AND(E1660&lt;90,C1660&lt;2011,F1660&gt;100),"High: underrated, not too new but good rotation",
             AND(E1660&lt;=110,C1660&gt;2011,F1660&lt;=25),"Critic: well priced/underrated and new, but bad rotation",
             AND(E1660&gt;110,F1660&gt;100),"Top Tier: premium vehicules that tend to be sold above market prices",
             AND(E1660&gt;=90,E1660&lt;=110,F1660&gt;25),"Moderate: fair price and regular to good rotation",
             AND(E1660&lt;90,AND(C1660&lt;=2011,C1660&gt;=2000),AND(F1660&lt;100,F1660&gt;25)),"Moderate: underrated regular model and regular rotation",
             AND(E1660&lt;90,C1660&gt;2011,AND(F1660&lt;=100,F1660&gt;25)),"Moderate: underrated new model with regular rotation",
             AND(E1660&lt;90,C1660&lt;2000,AND(F1660&lt;=100,F1660&gt;25)),"Moderate: underrated old model with regular rotation",
             AND(C1660&lt;=2011,F1660&lt;=25),"Low: not new model and bad rotation",
             AND(E1660&gt;110,AND(C1660&lt;=2011,C1660&gt;=2000),F1660&lt;=25),"Low: overrated regular model with bad rotation",
             AND(E1660&gt;110,C1660&lt;2011,AND(F1660&lt;=100,F1660&gt;25)),"Low: overrated regular model (not new) with regular rotation",
             AND(E1660&gt;110,C1660&gt;2011,F1660&lt;=25),"Low: overrated new model with bad rotation"
)</f>
        <v>Moderate: fair price and regular to good rotation</v>
      </c>
    </row>
    <row r="1661" spans="1:8" x14ac:dyDescent="0.3">
      <c r="A1661" t="s">
        <v>23</v>
      </c>
      <c r="B1661" t="s">
        <v>342</v>
      </c>
      <c r="C1661">
        <v>2014</v>
      </c>
      <c r="D1661">
        <v>19120.068359375</v>
      </c>
      <c r="E1661">
        <v>99.540094004850246</v>
      </c>
      <c r="F1661">
        <v>2048</v>
      </c>
      <c r="H1661" t="str" cm="1">
        <f t="array" ref="H1661">_xlfn.IFS(
             AND(E1661&gt;110,C1661&gt;2011,F1661&gt;100),"High: overrated, new and good rotation",
             AND(E1661&lt;90,C1661&gt;2011,F1661&gt;100),"High: underrated, new and good rotation",
             AND(E1661&lt;90,C1661&lt;2011,F1661&gt;100),"High: underrated, not too new but good rotation",
             AND(E1661&lt;=110,C1661&gt;2011,F1661&lt;=25),"Critic: well priced/underrated and new, but bad rotation",
             AND(E1661&gt;110,F1661&gt;100),"Top Tier: premium vehicules that tend to be sold above market prices",
             AND(E1661&gt;=90,E1661&lt;=110,F1661&gt;25),"Moderate: fair price and regular to good rotation",
             AND(E1661&lt;90,AND(C1661&lt;=2011,C1661&gt;=2000),AND(F1661&lt;100,F1661&gt;25)),"Moderate: underrated regular model and regular rotation",
             AND(E1661&lt;90,C1661&gt;2011,AND(F1661&lt;=100,F1661&gt;25)),"Moderate: underrated new model with regular rotation",
             AND(E1661&lt;90,C1661&lt;2000,AND(F1661&lt;=100,F1661&gt;25)),"Moderate: underrated old model with regular rotation",
             AND(C1661&lt;=2011,F1661&lt;=25),"Low: not new model and bad rotation",
             AND(E1661&gt;110,AND(C1661&lt;=2011,C1661&gt;=2000),F1661&lt;=25),"Low: overrated regular model with bad rotation",
             AND(E1661&gt;110,C1661&lt;2011,AND(F1661&lt;=100,F1661&gt;25)),"Low: overrated regular model (not new) with regular rotation",
             AND(E1661&gt;110,C1661&gt;2011,F1661&lt;=25),"Low: overrated new model with bad rotation"
)</f>
        <v>Moderate: fair price and regular to good rotation</v>
      </c>
    </row>
    <row r="1662" spans="1:8" x14ac:dyDescent="0.3">
      <c r="A1662" t="s">
        <v>23</v>
      </c>
      <c r="B1662" t="s">
        <v>342</v>
      </c>
      <c r="C1662">
        <v>2015</v>
      </c>
      <c r="D1662">
        <v>20222.950819672133</v>
      </c>
      <c r="E1662">
        <v>94.677927922845612</v>
      </c>
      <c r="F1662">
        <v>61</v>
      </c>
      <c r="H1662" t="str" cm="1">
        <f t="array" ref="H1662">_xlfn.IFS(
             AND(E1662&gt;110,C1662&gt;2011,F1662&gt;100),"High: overrated, new and good rotation",
             AND(E1662&lt;90,C1662&gt;2011,F1662&gt;100),"High: underrated, new and good rotation",
             AND(E1662&lt;90,C1662&lt;2011,F1662&gt;100),"High: underrated, not too new but good rotation",
             AND(E1662&lt;=110,C1662&gt;2011,F1662&lt;=25),"Critic: well priced/underrated and new, but bad rotation",
             AND(E1662&gt;110,F1662&gt;100),"Top Tier: premium vehicules that tend to be sold above market prices",
             AND(E1662&gt;=90,E1662&lt;=110,F1662&gt;25),"Moderate: fair price and regular to good rotation",
             AND(E1662&lt;90,AND(C1662&lt;=2011,C1662&gt;=2000),AND(F1662&lt;100,F1662&gt;25)),"Moderate: underrated regular model and regular rotation",
             AND(E1662&lt;90,C1662&gt;2011,AND(F1662&lt;=100,F1662&gt;25)),"Moderate: underrated new model with regular rotation",
             AND(E1662&lt;90,C1662&lt;2000,AND(F1662&lt;=100,F1662&gt;25)),"Moderate: underrated old model with regular rotation",
             AND(C1662&lt;=2011,F1662&lt;=25),"Low: not new model and bad rotation",
             AND(E1662&gt;110,AND(C1662&lt;=2011,C1662&gt;=2000),F1662&lt;=25),"Low: overrated regular model with bad rotation",
             AND(E1662&gt;110,C1662&lt;2011,AND(F1662&lt;=100,F1662&gt;25)),"Low: overrated regular model (not new) with regular rotation",
             AND(E1662&gt;110,C1662&gt;2011,F1662&lt;=25),"Low: overrated new model with bad rotation"
)</f>
        <v>Moderate: fair price and regular to good rotation</v>
      </c>
    </row>
    <row r="1663" spans="1:8" x14ac:dyDescent="0.3">
      <c r="A1663" t="s">
        <v>23</v>
      </c>
      <c r="B1663" t="s">
        <v>343</v>
      </c>
      <c r="C1663">
        <v>2006</v>
      </c>
      <c r="D1663">
        <v>3300</v>
      </c>
      <c r="E1663">
        <v>89.829819117874266</v>
      </c>
      <c r="F1663">
        <v>18</v>
      </c>
      <c r="H1663" t="str" cm="1">
        <f t="array" ref="H1663">_xlfn.IFS(
             AND(E1663&gt;110,C1663&gt;2011,F1663&gt;100),"High: overrated, new and good rotation",
             AND(E1663&lt;90,C1663&gt;2011,F1663&gt;100),"High: underrated, new and good rotation",
             AND(E1663&lt;90,C1663&lt;2011,F1663&gt;100),"High: underrated, not too new but good rotation",
             AND(E1663&lt;=110,C1663&gt;2011,F1663&lt;=25),"Critic: well priced/underrated and new, but bad rotation",
             AND(E1663&gt;110,F1663&gt;100),"Top Tier: premium vehicules that tend to be sold above market prices",
             AND(E1663&gt;=90,E1663&lt;=110,F1663&gt;25),"Moderate: fair price and regular to good rotation",
             AND(E1663&lt;90,AND(C1663&lt;=2011,C1663&gt;=2000),AND(F1663&lt;100,F1663&gt;25)),"Moderate: underrated regular model and regular rotation",
             AND(E1663&lt;90,C1663&gt;2011,AND(F1663&lt;=100,F1663&gt;25)),"Moderate: underrated new model with regular rotation",
             AND(E1663&lt;90,C1663&lt;2000,AND(F1663&lt;=100,F1663&gt;25)),"Moderate: underrated old model with regular rotation",
             AND(C1663&lt;=2011,F1663&lt;=25),"Low: not new model and bad rotation",
             AND(E1663&gt;110,AND(C1663&lt;=2011,C1663&gt;=2000),F1663&lt;=25),"Low: overrated regular model with bad rotation",
             AND(E1663&gt;110,C1663&lt;2011,AND(F1663&lt;=100,F1663&gt;25)),"Low: overrated regular model (not new) with regular rotation",
             AND(E1663&gt;110,C1663&gt;2011,F1663&lt;=25),"Low: overrated new model with bad rotation"
)</f>
        <v>Low: not new model and bad rotation</v>
      </c>
    </row>
    <row r="1664" spans="1:8" x14ac:dyDescent="0.3">
      <c r="A1664" t="s">
        <v>23</v>
      </c>
      <c r="B1664" t="s">
        <v>343</v>
      </c>
      <c r="C1664">
        <v>2007</v>
      </c>
      <c r="D1664">
        <v>4268.75</v>
      </c>
      <c r="E1664">
        <v>89.585880669794065</v>
      </c>
      <c r="F1664">
        <v>8</v>
      </c>
      <c r="H1664" t="str" cm="1">
        <f t="array" ref="H1664">_xlfn.IFS(
             AND(E1664&gt;110,C1664&gt;2011,F1664&gt;100),"High: overrated, new and good rotation",
             AND(E1664&lt;90,C1664&gt;2011,F1664&gt;100),"High: underrated, new and good rotation",
             AND(E1664&lt;90,C1664&lt;2011,F1664&gt;100),"High: underrated, not too new but good rotation",
             AND(E1664&lt;=110,C1664&gt;2011,F1664&lt;=25),"Critic: well priced/underrated and new, but bad rotation",
             AND(E1664&gt;110,F1664&gt;100),"Top Tier: premium vehicules that tend to be sold above market prices",
             AND(E1664&gt;=90,E1664&lt;=110,F1664&gt;25),"Moderate: fair price and regular to good rotation",
             AND(E1664&lt;90,AND(C1664&lt;=2011,C1664&gt;=2000),AND(F1664&lt;100,F1664&gt;25)),"Moderate: underrated regular model and regular rotation",
             AND(E1664&lt;90,C1664&gt;2011,AND(F1664&lt;=100,F1664&gt;25)),"Moderate: underrated new model with regular rotation",
             AND(E1664&lt;90,C1664&lt;2000,AND(F1664&lt;=100,F1664&gt;25)),"Moderate: underrated old model with regular rotation",
             AND(C1664&lt;=2011,F1664&lt;=25),"Low: not new model and bad rotation",
             AND(E1664&gt;110,AND(C1664&lt;=2011,C1664&gt;=2000),F1664&lt;=25),"Low: overrated regular model with bad rotation",
             AND(E1664&gt;110,C1664&lt;2011,AND(F1664&lt;=100,F1664&gt;25)),"Low: overrated regular model (not new) with regular rotation",
             AND(E1664&gt;110,C1664&gt;2011,F1664&lt;=25),"Low: overrated new model with bad rotation"
)</f>
        <v>Low: not new model and bad rotation</v>
      </c>
    </row>
    <row r="1665" spans="1:8" x14ac:dyDescent="0.3">
      <c r="A1665" t="s">
        <v>23</v>
      </c>
      <c r="B1665" t="s">
        <v>343</v>
      </c>
      <c r="C1665">
        <v>2008</v>
      </c>
      <c r="D1665">
        <v>6906.7567567567567</v>
      </c>
      <c r="E1665">
        <v>100.8566283505647</v>
      </c>
      <c r="F1665">
        <v>37</v>
      </c>
      <c r="H1665" t="str" cm="1">
        <f t="array" ref="H1665">_xlfn.IFS(
             AND(E1665&gt;110,C1665&gt;2011,F1665&gt;100),"High: overrated, new and good rotation",
             AND(E1665&lt;90,C1665&gt;2011,F1665&gt;100),"High: underrated, new and good rotation",
             AND(E1665&lt;90,C1665&lt;2011,F1665&gt;100),"High: underrated, not too new but good rotation",
             AND(E1665&lt;=110,C1665&gt;2011,F1665&lt;=25),"Critic: well priced/underrated and new, but bad rotation",
             AND(E1665&gt;110,F1665&gt;100),"Top Tier: premium vehicules that tend to be sold above market prices",
             AND(E1665&gt;=90,E1665&lt;=110,F1665&gt;25),"Moderate: fair price and regular to good rotation",
             AND(E1665&lt;90,AND(C1665&lt;=2011,C1665&gt;=2000),AND(F1665&lt;100,F1665&gt;25)),"Moderate: underrated regular model and regular rotation",
             AND(E1665&lt;90,C1665&gt;2011,AND(F1665&lt;=100,F1665&gt;25)),"Moderate: underrated new model with regular rotation",
             AND(E1665&lt;90,C1665&lt;2000,AND(F1665&lt;=100,F1665&gt;25)),"Moderate: underrated old model with regular rotation",
             AND(C1665&lt;=2011,F1665&lt;=25),"Low: not new model and bad rotation",
             AND(E1665&gt;110,AND(C1665&lt;=2011,C1665&gt;=2000),F1665&lt;=25),"Low: overrated regular model with bad rotation",
             AND(E1665&gt;110,C1665&lt;2011,AND(F1665&lt;=100,F1665&gt;25)),"Low: overrated regular model (not new) with regular rotation",
             AND(E1665&gt;110,C1665&gt;2011,F1665&lt;=25),"Low: overrated new model with bad rotation"
)</f>
        <v>Moderate: fair price and regular to good rotation</v>
      </c>
    </row>
    <row r="1666" spans="1:8" x14ac:dyDescent="0.3">
      <c r="A1666" t="s">
        <v>23</v>
      </c>
      <c r="B1666" t="s">
        <v>343</v>
      </c>
      <c r="C1666">
        <v>2009</v>
      </c>
      <c r="D1666">
        <v>10190</v>
      </c>
      <c r="E1666">
        <v>96.4028162662391</v>
      </c>
      <c r="F1666">
        <v>25</v>
      </c>
      <c r="H1666" t="str" cm="1">
        <f t="array" ref="H1666">_xlfn.IFS(
             AND(E1666&gt;110,C1666&gt;2011,F1666&gt;100),"High: overrated, new and good rotation",
             AND(E1666&lt;90,C1666&gt;2011,F1666&gt;100),"High: underrated, new and good rotation",
             AND(E1666&lt;90,C1666&lt;2011,F1666&gt;100),"High: underrated, not too new but good rotation",
             AND(E1666&lt;=110,C1666&gt;2011,F1666&lt;=25),"Critic: well priced/underrated and new, but bad rotation",
             AND(E1666&gt;110,F1666&gt;100),"Top Tier: premium vehicules that tend to be sold above market prices",
             AND(E1666&gt;=90,E1666&lt;=110,F1666&gt;25),"Moderate: fair price and regular to good rotation",
             AND(E1666&lt;90,AND(C1666&lt;=2011,C1666&gt;=2000),AND(F1666&lt;100,F1666&gt;25)),"Moderate: underrated regular model and regular rotation",
             AND(E1666&lt;90,C1666&gt;2011,AND(F1666&lt;=100,F1666&gt;25)),"Moderate: underrated new model with regular rotation",
             AND(E1666&lt;90,C1666&lt;2000,AND(F1666&lt;=100,F1666&gt;25)),"Moderate: underrated old model with regular rotation",
             AND(C1666&lt;=2011,F1666&lt;=25),"Low: not new model and bad rotation",
             AND(E1666&gt;110,AND(C1666&lt;=2011,C1666&gt;=2000),F1666&lt;=25),"Low: overrated regular model with bad rotation",
             AND(E1666&gt;110,C1666&lt;2011,AND(F1666&lt;=100,F1666&gt;25)),"Low: overrated regular model (not new) with regular rotation",
             AND(E1666&gt;110,C1666&gt;2011,F1666&lt;=25),"Low: overrated new model with bad rotation"
)</f>
        <v>Low: not new model and bad rotation</v>
      </c>
    </row>
    <row r="1667" spans="1:8" x14ac:dyDescent="0.3">
      <c r="A1667" t="s">
        <v>23</v>
      </c>
      <c r="B1667" t="s">
        <v>343</v>
      </c>
      <c r="C1667">
        <v>2010</v>
      </c>
      <c r="D1667">
        <v>13542.380952380952</v>
      </c>
      <c r="E1667">
        <v>100.85908124739797</v>
      </c>
      <c r="F1667">
        <v>21</v>
      </c>
      <c r="H1667" t="str" cm="1">
        <f t="array" ref="H1667">_xlfn.IFS(
             AND(E1667&gt;110,C1667&gt;2011,F1667&gt;100),"High: overrated, new and good rotation",
             AND(E1667&lt;90,C1667&gt;2011,F1667&gt;100),"High: underrated, new and good rotation",
             AND(E1667&lt;90,C1667&lt;2011,F1667&gt;100),"High: underrated, not too new but good rotation",
             AND(E1667&lt;=110,C1667&gt;2011,F1667&lt;=25),"Critic: well priced/underrated and new, but bad rotation",
             AND(E1667&gt;110,F1667&gt;100),"Top Tier: premium vehicules that tend to be sold above market prices",
             AND(E1667&gt;=90,E1667&lt;=110,F1667&gt;25),"Moderate: fair price and regular to good rotation",
             AND(E1667&lt;90,AND(C1667&lt;=2011,C1667&gt;=2000),AND(F1667&lt;100,F1667&gt;25)),"Moderate: underrated regular model and regular rotation",
             AND(E1667&lt;90,C1667&gt;2011,AND(F1667&lt;=100,F1667&gt;25)),"Moderate: underrated new model with regular rotation",
             AND(E1667&lt;90,C1667&lt;2000,AND(F1667&lt;=100,F1667&gt;25)),"Moderate: underrated old model with regular rotation",
             AND(C1667&lt;=2011,F1667&lt;=25),"Low: not new model and bad rotation",
             AND(E1667&gt;110,AND(C1667&lt;=2011,C1667&gt;=2000),F1667&lt;=25),"Low: overrated regular model with bad rotation",
             AND(E1667&gt;110,C1667&lt;2011,AND(F1667&lt;=100,F1667&gt;25)),"Low: overrated regular model (not new) with regular rotation",
             AND(E1667&gt;110,C1667&gt;2011,F1667&lt;=25),"Low: overrated new model with bad rotation"
)</f>
        <v>Low: not new model and bad rotation</v>
      </c>
    </row>
    <row r="1668" spans="1:8" x14ac:dyDescent="0.3">
      <c r="A1668" t="s">
        <v>23</v>
      </c>
      <c r="B1668" t="s">
        <v>343</v>
      </c>
      <c r="C1668">
        <v>2011</v>
      </c>
      <c r="D1668">
        <v>14735.714285714286</v>
      </c>
      <c r="E1668">
        <v>98.462950462115415</v>
      </c>
      <c r="F1668">
        <v>21</v>
      </c>
      <c r="H1668" t="str" cm="1">
        <f t="array" ref="H1668">_xlfn.IFS(
             AND(E1668&gt;110,C1668&gt;2011,F1668&gt;100),"High: overrated, new and good rotation",
             AND(E1668&lt;90,C1668&gt;2011,F1668&gt;100),"High: underrated, new and good rotation",
             AND(E1668&lt;90,C1668&lt;2011,F1668&gt;100),"High: underrated, not too new but good rotation",
             AND(E1668&lt;=110,C1668&gt;2011,F1668&lt;=25),"Critic: well priced/underrated and new, but bad rotation",
             AND(E1668&gt;110,F1668&gt;100),"Top Tier: premium vehicules that tend to be sold above market prices",
             AND(E1668&gt;=90,E1668&lt;=110,F1668&gt;25),"Moderate: fair price and regular to good rotation",
             AND(E1668&lt;90,AND(C1668&lt;=2011,C1668&gt;=2000),AND(F1668&lt;100,F1668&gt;25)),"Moderate: underrated regular model and regular rotation",
             AND(E1668&lt;90,C1668&gt;2011,AND(F1668&lt;=100,F1668&gt;25)),"Moderate: underrated new model with regular rotation",
             AND(E1668&lt;90,C1668&lt;2000,AND(F1668&lt;=100,F1668&gt;25)),"Moderate: underrated old model with regular rotation",
             AND(C1668&lt;=2011,F1668&lt;=25),"Low: not new model and bad rotation",
             AND(E1668&gt;110,AND(C1668&lt;=2011,C1668&gt;=2000),F1668&lt;=25),"Low: overrated regular model with bad rotation",
             AND(E1668&gt;110,C1668&lt;2011,AND(F1668&lt;=100,F1668&gt;25)),"Low: overrated regular model (not new) with regular rotation",
             AND(E1668&gt;110,C1668&gt;2011,F1668&lt;=25),"Low: overrated new model with bad rotation"
)</f>
        <v>Low: not new model and bad rotation</v>
      </c>
    </row>
    <row r="1669" spans="1:8" x14ac:dyDescent="0.3">
      <c r="A1669" t="s">
        <v>23</v>
      </c>
      <c r="B1669" t="s">
        <v>344</v>
      </c>
      <c r="C1669">
        <v>1993</v>
      </c>
      <c r="D1669">
        <v>450</v>
      </c>
      <c r="E1669">
        <v>105.88235294117648</v>
      </c>
      <c r="F1669">
        <v>1</v>
      </c>
      <c r="H1669" t="str" cm="1">
        <f t="array" ref="H1669">_xlfn.IFS(
             AND(E1669&gt;110,C1669&gt;2011,F1669&gt;100),"High: overrated, new and good rotation",
             AND(E1669&lt;90,C1669&gt;2011,F1669&gt;100),"High: underrated, new and good rotation",
             AND(E1669&lt;90,C1669&lt;2011,F1669&gt;100),"High: underrated, not too new but good rotation",
             AND(E1669&lt;=110,C1669&gt;2011,F1669&lt;=25),"Critic: well priced/underrated and new, but bad rotation",
             AND(E1669&gt;110,F1669&gt;100),"Top Tier: premium vehicules that tend to be sold above market prices",
             AND(E1669&gt;=90,E1669&lt;=110,F1669&gt;25),"Moderate: fair price and regular to good rotation",
             AND(E1669&lt;90,AND(C1669&lt;=2011,C1669&gt;=2000),AND(F1669&lt;100,F1669&gt;25)),"Moderate: underrated regular model and regular rotation",
             AND(E1669&lt;90,C1669&gt;2011,AND(F1669&lt;=100,F1669&gt;25)),"Moderate: underrated new model with regular rotation",
             AND(E1669&lt;90,C1669&lt;2000,AND(F1669&lt;=100,F1669&gt;25)),"Moderate: underrated old model with regular rotation",
             AND(C1669&lt;=2011,F1669&lt;=25),"Low: not new model and bad rotation",
             AND(E1669&gt;110,AND(C1669&lt;=2011,C1669&gt;=2000),F1669&lt;=25),"Low: overrated regular model with bad rotation",
             AND(E1669&gt;110,C1669&lt;2011,AND(F1669&lt;=100,F1669&gt;25)),"Low: overrated regular model (not new) with regular rotation",
             AND(E1669&gt;110,C1669&gt;2011,F1669&lt;=25),"Low: overrated new model with bad rotation"
)</f>
        <v>Low: not new model and bad rotation</v>
      </c>
    </row>
    <row r="1670" spans="1:8" x14ac:dyDescent="0.3">
      <c r="A1670" t="s">
        <v>23</v>
      </c>
      <c r="B1670" t="s">
        <v>344</v>
      </c>
      <c r="C1670">
        <v>1994</v>
      </c>
      <c r="D1670">
        <v>512.5</v>
      </c>
      <c r="E1670">
        <v>96.681763285024161</v>
      </c>
      <c r="F1670">
        <v>6</v>
      </c>
      <c r="H1670" t="str" cm="1">
        <f t="array" ref="H1670">_xlfn.IFS(
             AND(E1670&gt;110,C1670&gt;2011,F1670&gt;100),"High: overrated, new and good rotation",
             AND(E1670&lt;90,C1670&gt;2011,F1670&gt;100),"High: underrated, new and good rotation",
             AND(E1670&lt;90,C1670&lt;2011,F1670&gt;100),"High: underrated, not too new but good rotation",
             AND(E1670&lt;=110,C1670&gt;2011,F1670&lt;=25),"Critic: well priced/underrated and new, but bad rotation",
             AND(E1670&gt;110,F1670&gt;100),"Top Tier: premium vehicules that tend to be sold above market prices",
             AND(E1670&gt;=90,E1670&lt;=110,F1670&gt;25),"Moderate: fair price and regular to good rotation",
             AND(E1670&lt;90,AND(C1670&lt;=2011,C1670&gt;=2000),AND(F1670&lt;100,F1670&gt;25)),"Moderate: underrated regular model and regular rotation",
             AND(E1670&lt;90,C1670&gt;2011,AND(F1670&lt;=100,F1670&gt;25)),"Moderate: underrated new model with regular rotation",
             AND(E1670&lt;90,C1670&lt;2000,AND(F1670&lt;=100,F1670&gt;25)),"Moderate: underrated old model with regular rotation",
             AND(C1670&lt;=2011,F1670&lt;=25),"Low: not new model and bad rotation",
             AND(E1670&gt;110,AND(C1670&lt;=2011,C1670&gt;=2000),F1670&lt;=25),"Low: overrated regular model with bad rotation",
             AND(E1670&gt;110,C1670&lt;2011,AND(F1670&lt;=100,F1670&gt;25)),"Low: overrated regular model (not new) with regular rotation",
             AND(E1670&gt;110,C1670&gt;2011,F1670&lt;=25),"Low: overrated new model with bad rotation"
)</f>
        <v>Low: not new model and bad rotation</v>
      </c>
    </row>
    <row r="1671" spans="1:8" x14ac:dyDescent="0.3">
      <c r="A1671" t="s">
        <v>23</v>
      </c>
      <c r="B1671" t="s">
        <v>344</v>
      </c>
      <c r="C1671">
        <v>1995</v>
      </c>
      <c r="D1671">
        <v>350</v>
      </c>
      <c r="E1671">
        <v>73.29586355459864</v>
      </c>
      <c r="F1671">
        <v>7</v>
      </c>
      <c r="H1671" t="str" cm="1">
        <f t="array" ref="H1671">_xlfn.IFS(
             AND(E1671&gt;110,C1671&gt;2011,F1671&gt;100),"High: overrated, new and good rotation",
             AND(E1671&lt;90,C1671&gt;2011,F1671&gt;100),"High: underrated, new and good rotation",
             AND(E1671&lt;90,C1671&lt;2011,F1671&gt;100),"High: underrated, not too new but good rotation",
             AND(E1671&lt;=110,C1671&gt;2011,F1671&lt;=25),"Critic: well priced/underrated and new, but bad rotation",
             AND(E1671&gt;110,F1671&gt;100),"Top Tier: premium vehicules that tend to be sold above market prices",
             AND(E1671&gt;=90,E1671&lt;=110,F1671&gt;25),"Moderate: fair price and regular to good rotation",
             AND(E1671&lt;90,AND(C1671&lt;=2011,C1671&gt;=2000),AND(F1671&lt;100,F1671&gt;25)),"Moderate: underrated regular model and regular rotation",
             AND(E1671&lt;90,C1671&gt;2011,AND(F1671&lt;=100,F1671&gt;25)),"Moderate: underrated new model with regular rotation",
             AND(E1671&lt;90,C1671&lt;2000,AND(F1671&lt;=100,F1671&gt;25)),"Moderate: underrated old model with regular rotation",
             AND(C1671&lt;=2011,F1671&lt;=25),"Low: not new model and bad rotation",
             AND(E1671&gt;110,AND(C1671&lt;=2011,C1671&gt;=2000),F1671&lt;=25),"Low: overrated regular model with bad rotation",
             AND(E1671&gt;110,C1671&lt;2011,AND(F1671&lt;=100,F1671&gt;25)),"Low: overrated regular model (not new) with regular rotation",
             AND(E1671&gt;110,C1671&gt;2011,F1671&lt;=25),"Low: overrated new model with bad rotation"
)</f>
        <v>Low: not new model and bad rotation</v>
      </c>
    </row>
    <row r="1672" spans="1:8" x14ac:dyDescent="0.3">
      <c r="A1672" t="s">
        <v>23</v>
      </c>
      <c r="B1672" t="s">
        <v>344</v>
      </c>
      <c r="C1672">
        <v>1996</v>
      </c>
      <c r="D1672">
        <v>400</v>
      </c>
      <c r="E1672">
        <v>72.6019493177388</v>
      </c>
      <c r="F1672">
        <v>5</v>
      </c>
      <c r="H1672" t="str" cm="1">
        <f t="array" ref="H1672">_xlfn.IFS(
             AND(E1672&gt;110,C1672&gt;2011,F1672&gt;100),"High: overrated, new and good rotation",
             AND(E1672&lt;90,C1672&gt;2011,F1672&gt;100),"High: underrated, new and good rotation",
             AND(E1672&lt;90,C1672&lt;2011,F1672&gt;100),"High: underrated, not too new but good rotation",
             AND(E1672&lt;=110,C1672&gt;2011,F1672&lt;=25),"Critic: well priced/underrated and new, but bad rotation",
             AND(E1672&gt;110,F1672&gt;100),"Top Tier: premium vehicules that tend to be sold above market prices",
             AND(E1672&gt;=90,E1672&lt;=110,F1672&gt;25),"Moderate: fair price and regular to good rotation",
             AND(E1672&lt;90,AND(C1672&lt;=2011,C1672&gt;=2000),AND(F1672&lt;100,F1672&gt;25)),"Moderate: underrated regular model and regular rotation",
             AND(E1672&lt;90,C1672&gt;2011,AND(F1672&lt;=100,F1672&gt;25)),"Moderate: underrated new model with regular rotation",
             AND(E1672&lt;90,C1672&lt;2000,AND(F1672&lt;=100,F1672&gt;25)),"Moderate: underrated old model with regular rotation",
             AND(C1672&lt;=2011,F1672&lt;=25),"Low: not new model and bad rotation",
             AND(E1672&gt;110,AND(C1672&lt;=2011,C1672&gt;=2000),F1672&lt;=25),"Low: overrated regular model with bad rotation",
             AND(E1672&gt;110,C1672&lt;2011,AND(F1672&lt;=100,F1672&gt;25)),"Low: overrated regular model (not new) with regular rotation",
             AND(E1672&gt;110,C1672&gt;2011,F1672&lt;=25),"Low: overrated new model with bad rotation"
)</f>
        <v>Low: not new model and bad rotation</v>
      </c>
    </row>
    <row r="1673" spans="1:8" x14ac:dyDescent="0.3">
      <c r="A1673" t="s">
        <v>23</v>
      </c>
      <c r="B1673" t="s">
        <v>344</v>
      </c>
      <c r="C1673">
        <v>1997</v>
      </c>
      <c r="D1673">
        <v>644.73684210526312</v>
      </c>
      <c r="E1673">
        <v>113.62361471321003</v>
      </c>
      <c r="F1673">
        <v>19</v>
      </c>
      <c r="H1673" t="str" cm="1">
        <f t="array" ref="H1673">_xlfn.IFS(
             AND(E1673&gt;110,C1673&gt;2011,F1673&gt;100),"High: overrated, new and good rotation",
             AND(E1673&lt;90,C1673&gt;2011,F1673&gt;100),"High: underrated, new and good rotation",
             AND(E1673&lt;90,C1673&lt;2011,F1673&gt;100),"High: underrated, not too new but good rotation",
             AND(E1673&lt;=110,C1673&gt;2011,F1673&lt;=25),"Critic: well priced/underrated and new, but bad rotation",
             AND(E1673&gt;110,F1673&gt;100),"Top Tier: premium vehicules that tend to be sold above market prices",
             AND(E1673&gt;=90,E1673&lt;=110,F1673&gt;25),"Moderate: fair price and regular to good rotation",
             AND(E1673&lt;90,AND(C1673&lt;=2011,C1673&gt;=2000),AND(F1673&lt;100,F1673&gt;25)),"Moderate: underrated regular model and regular rotation",
             AND(E1673&lt;90,C1673&gt;2011,AND(F1673&lt;=100,F1673&gt;25)),"Moderate: underrated new model with regular rotation",
             AND(E1673&lt;90,C1673&lt;2000,AND(F1673&lt;=100,F1673&gt;25)),"Moderate: underrated old model with regular rotation",
             AND(C1673&lt;=2011,F1673&lt;=25),"Low: not new model and bad rotation",
             AND(E1673&gt;110,AND(C1673&lt;=2011,C1673&gt;=2000),F1673&lt;=25),"Low: overrated regular model with bad rotation",
             AND(E1673&gt;110,C1673&lt;2011,AND(F1673&lt;=100,F1673&gt;25)),"Low: overrated regular model (not new) with regular rotation",
             AND(E1673&gt;110,C1673&gt;2011,F1673&lt;=25),"Low: overrated new model with bad rotation"
)</f>
        <v>Low: not new model and bad rotation</v>
      </c>
    </row>
    <row r="1674" spans="1:8" x14ac:dyDescent="0.3">
      <c r="A1674" t="s">
        <v>23</v>
      </c>
      <c r="B1674" t="s">
        <v>344</v>
      </c>
      <c r="C1674">
        <v>1998</v>
      </c>
      <c r="D1674">
        <v>536.11111111111109</v>
      </c>
      <c r="E1674">
        <v>82.397578780557495</v>
      </c>
      <c r="F1674">
        <v>9</v>
      </c>
      <c r="H1674" t="str" cm="1">
        <f t="array" ref="H1674">_xlfn.IFS(
             AND(E1674&gt;110,C1674&gt;2011,F1674&gt;100),"High: overrated, new and good rotation",
             AND(E1674&lt;90,C1674&gt;2011,F1674&gt;100),"High: underrated, new and good rotation",
             AND(E1674&lt;90,C1674&lt;2011,F1674&gt;100),"High: underrated, not too new but good rotation",
             AND(E1674&lt;=110,C1674&gt;2011,F1674&lt;=25),"Critic: well priced/underrated and new, but bad rotation",
             AND(E1674&gt;110,F1674&gt;100),"Top Tier: premium vehicules that tend to be sold above market prices",
             AND(E1674&gt;=90,E1674&lt;=110,F1674&gt;25),"Moderate: fair price and regular to good rotation",
             AND(E1674&lt;90,AND(C1674&lt;=2011,C1674&gt;=2000),AND(F1674&lt;100,F1674&gt;25)),"Moderate: underrated regular model and regular rotation",
             AND(E1674&lt;90,C1674&gt;2011,AND(F1674&lt;=100,F1674&gt;25)),"Moderate: underrated new model with regular rotation",
             AND(E1674&lt;90,C1674&lt;2000,AND(F1674&lt;=100,F1674&gt;25)),"Moderate: underrated old model with regular rotation",
             AND(C1674&lt;=2011,F1674&lt;=25),"Low: not new model and bad rotation",
             AND(E1674&gt;110,AND(C1674&lt;=2011,C1674&gt;=2000),F1674&lt;=25),"Low: overrated regular model with bad rotation",
             AND(E1674&gt;110,C1674&lt;2011,AND(F1674&lt;=100,F1674&gt;25)),"Low: overrated regular model (not new) with regular rotation",
             AND(E1674&gt;110,C1674&gt;2011,F1674&lt;=25),"Low: overrated new model with bad rotation"
)</f>
        <v>Low: not new model and bad rotation</v>
      </c>
    </row>
    <row r="1675" spans="1:8" x14ac:dyDescent="0.3">
      <c r="A1675" t="s">
        <v>23</v>
      </c>
      <c r="B1675" t="s">
        <v>344</v>
      </c>
      <c r="C1675">
        <v>1999</v>
      </c>
      <c r="D1675">
        <v>471.875</v>
      </c>
      <c r="E1675">
        <v>72.886773735878592</v>
      </c>
      <c r="F1675">
        <v>8</v>
      </c>
      <c r="H1675" t="str" cm="1">
        <f t="array" ref="H1675">_xlfn.IFS(
             AND(E1675&gt;110,C1675&gt;2011,F1675&gt;100),"High: overrated, new and good rotation",
             AND(E1675&lt;90,C1675&gt;2011,F1675&gt;100),"High: underrated, new and good rotation",
             AND(E1675&lt;90,C1675&lt;2011,F1675&gt;100),"High: underrated, not too new but good rotation",
             AND(E1675&lt;=110,C1675&gt;2011,F1675&lt;=25),"Critic: well priced/underrated and new, but bad rotation",
             AND(E1675&gt;110,F1675&gt;100),"Top Tier: premium vehicules that tend to be sold above market prices",
             AND(E1675&gt;=90,E1675&lt;=110,F1675&gt;25),"Moderate: fair price and regular to good rotation",
             AND(E1675&lt;90,AND(C1675&lt;=2011,C1675&gt;=2000),AND(F1675&lt;100,F1675&gt;25)),"Moderate: underrated regular model and regular rotation",
             AND(E1675&lt;90,C1675&gt;2011,AND(F1675&lt;=100,F1675&gt;25)),"Moderate: underrated new model with regular rotation",
             AND(E1675&lt;90,C1675&lt;2000,AND(F1675&lt;=100,F1675&gt;25)),"Moderate: underrated old model with regular rotation",
             AND(C1675&lt;=2011,F1675&lt;=25),"Low: not new model and bad rotation",
             AND(E1675&gt;110,AND(C1675&lt;=2011,C1675&gt;=2000),F1675&lt;=25),"Low: overrated regular model with bad rotation",
             AND(E1675&gt;110,C1675&lt;2011,AND(F1675&lt;=100,F1675&gt;25)),"Low: overrated regular model (not new) with regular rotation",
             AND(E1675&gt;110,C1675&gt;2011,F1675&lt;=25),"Low: overrated new model with bad rotation"
)</f>
        <v>Low: not new model and bad rotation</v>
      </c>
    </row>
    <row r="1676" spans="1:8" x14ac:dyDescent="0.3">
      <c r="A1676" t="s">
        <v>23</v>
      </c>
      <c r="B1676" t="s">
        <v>344</v>
      </c>
      <c r="C1676">
        <v>2000</v>
      </c>
      <c r="D1676">
        <v>623.68421052631584</v>
      </c>
      <c r="E1676">
        <v>88.926363887849888</v>
      </c>
      <c r="F1676">
        <v>19</v>
      </c>
      <c r="H1676" t="str" cm="1">
        <f t="array" ref="H1676">_xlfn.IFS(
             AND(E1676&gt;110,C1676&gt;2011,F1676&gt;100),"High: overrated, new and good rotation",
             AND(E1676&lt;90,C1676&gt;2011,F1676&gt;100),"High: underrated, new and good rotation",
             AND(E1676&lt;90,C1676&lt;2011,F1676&gt;100),"High: underrated, not too new but good rotation",
             AND(E1676&lt;=110,C1676&gt;2011,F1676&lt;=25),"Critic: well priced/underrated and new, but bad rotation",
             AND(E1676&gt;110,F1676&gt;100),"Top Tier: premium vehicules that tend to be sold above market prices",
             AND(E1676&gt;=90,E1676&lt;=110,F1676&gt;25),"Moderate: fair price and regular to good rotation",
             AND(E1676&lt;90,AND(C1676&lt;=2011,C1676&gt;=2000),AND(F1676&lt;100,F1676&gt;25)),"Moderate: underrated regular model and regular rotation",
             AND(E1676&lt;90,C1676&gt;2011,AND(F1676&lt;=100,F1676&gt;25)),"Moderate: underrated new model with regular rotation",
             AND(E1676&lt;90,C1676&lt;2000,AND(F1676&lt;=100,F1676&gt;25)),"Moderate: underrated old model with regular rotation",
             AND(C1676&lt;=2011,F1676&lt;=25),"Low: not new model and bad rotation",
             AND(E1676&gt;110,AND(C1676&lt;=2011,C1676&gt;=2000),F1676&lt;=25),"Low: overrated regular model with bad rotation",
             AND(E1676&gt;110,C1676&lt;2011,AND(F1676&lt;=100,F1676&gt;25)),"Low: overrated regular model (not new) with regular rotation",
             AND(E1676&gt;110,C1676&gt;2011,F1676&lt;=25),"Low: overrated new model with bad rotation"
)</f>
        <v>Low: not new model and bad rotation</v>
      </c>
    </row>
    <row r="1677" spans="1:8" x14ac:dyDescent="0.3">
      <c r="A1677" t="s">
        <v>23</v>
      </c>
      <c r="B1677" t="s">
        <v>344</v>
      </c>
      <c r="C1677">
        <v>2001</v>
      </c>
      <c r="D1677">
        <v>620.83333333333337</v>
      </c>
      <c r="E1677">
        <v>87.329569264988777</v>
      </c>
      <c r="F1677">
        <v>12</v>
      </c>
      <c r="H1677" t="str" cm="1">
        <f t="array" ref="H1677">_xlfn.IFS(
             AND(E1677&gt;110,C1677&gt;2011,F1677&gt;100),"High: overrated, new and good rotation",
             AND(E1677&lt;90,C1677&gt;2011,F1677&gt;100),"High: underrated, new and good rotation",
             AND(E1677&lt;90,C1677&lt;2011,F1677&gt;100),"High: underrated, not too new but good rotation",
             AND(E1677&lt;=110,C1677&gt;2011,F1677&lt;=25),"Critic: well priced/underrated and new, but bad rotation",
             AND(E1677&gt;110,F1677&gt;100),"Top Tier: premium vehicules that tend to be sold above market prices",
             AND(E1677&gt;=90,E1677&lt;=110,F1677&gt;25),"Moderate: fair price and regular to good rotation",
             AND(E1677&lt;90,AND(C1677&lt;=2011,C1677&gt;=2000),AND(F1677&lt;100,F1677&gt;25)),"Moderate: underrated regular model and regular rotation",
             AND(E1677&lt;90,C1677&gt;2011,AND(F1677&lt;=100,F1677&gt;25)),"Moderate: underrated new model with regular rotation",
             AND(E1677&lt;90,C1677&lt;2000,AND(F1677&lt;=100,F1677&gt;25)),"Moderate: underrated old model with regular rotation",
             AND(C1677&lt;=2011,F1677&lt;=25),"Low: not new model and bad rotation",
             AND(E1677&gt;110,AND(C1677&lt;=2011,C1677&gt;=2000),F1677&lt;=25),"Low: overrated regular model with bad rotation",
             AND(E1677&gt;110,C1677&lt;2011,AND(F1677&lt;=100,F1677&gt;25)),"Low: overrated regular model (not new) with regular rotation",
             AND(E1677&gt;110,C1677&gt;2011,F1677&lt;=25),"Low: overrated new model with bad rotation"
)</f>
        <v>Low: not new model and bad rotation</v>
      </c>
    </row>
    <row r="1678" spans="1:8" x14ac:dyDescent="0.3">
      <c r="A1678" t="s">
        <v>23</v>
      </c>
      <c r="B1678" t="s">
        <v>344</v>
      </c>
      <c r="C1678">
        <v>2002</v>
      </c>
      <c r="D1678">
        <v>866.66666666666663</v>
      </c>
      <c r="E1678">
        <v>85.940141909460351</v>
      </c>
      <c r="F1678">
        <v>9</v>
      </c>
      <c r="H1678" t="str" cm="1">
        <f t="array" ref="H1678">_xlfn.IFS(
             AND(E1678&gt;110,C1678&gt;2011,F1678&gt;100),"High: overrated, new and good rotation",
             AND(E1678&lt;90,C1678&gt;2011,F1678&gt;100),"High: underrated, new and good rotation",
             AND(E1678&lt;90,C1678&lt;2011,F1678&gt;100),"High: underrated, not too new but good rotation",
             AND(E1678&lt;=110,C1678&gt;2011,F1678&lt;=25),"Critic: well priced/underrated and new, but bad rotation",
             AND(E1678&gt;110,F1678&gt;100),"Top Tier: premium vehicules that tend to be sold above market prices",
             AND(E1678&gt;=90,E1678&lt;=110,F1678&gt;25),"Moderate: fair price and regular to good rotation",
             AND(E1678&lt;90,AND(C1678&lt;=2011,C1678&gt;=2000),AND(F1678&lt;100,F1678&gt;25)),"Moderate: underrated regular model and regular rotation",
             AND(E1678&lt;90,C1678&gt;2011,AND(F1678&lt;=100,F1678&gt;25)),"Moderate: underrated new model with regular rotation",
             AND(E1678&lt;90,C1678&lt;2000,AND(F1678&lt;=100,F1678&gt;25)),"Moderate: underrated old model with regular rotation",
             AND(C1678&lt;=2011,F1678&lt;=25),"Low: not new model and bad rotation",
             AND(E1678&gt;110,AND(C1678&lt;=2011,C1678&gt;=2000),F1678&lt;=25),"Low: overrated regular model with bad rotation",
             AND(E1678&gt;110,C1678&lt;2011,AND(F1678&lt;=100,F1678&gt;25)),"Low: overrated regular model (not new) with regular rotation",
             AND(E1678&gt;110,C1678&gt;2011,F1678&lt;=25),"Low: overrated new model with bad rotation"
)</f>
        <v>Low: not new model and bad rotation</v>
      </c>
    </row>
    <row r="1679" spans="1:8" x14ac:dyDescent="0.3">
      <c r="A1679" t="s">
        <v>23</v>
      </c>
      <c r="B1679" t="s">
        <v>344</v>
      </c>
      <c r="C1679">
        <v>2003</v>
      </c>
      <c r="D1679">
        <v>1006.25</v>
      </c>
      <c r="E1679">
        <v>78.064058956916099</v>
      </c>
      <c r="F1679">
        <v>4</v>
      </c>
      <c r="H1679" t="str" cm="1">
        <f t="array" ref="H1679">_xlfn.IFS(
             AND(E1679&gt;110,C1679&gt;2011,F1679&gt;100),"High: overrated, new and good rotation",
             AND(E1679&lt;90,C1679&gt;2011,F1679&gt;100),"High: underrated, new and good rotation",
             AND(E1679&lt;90,C1679&lt;2011,F1679&gt;100),"High: underrated, not too new but good rotation",
             AND(E1679&lt;=110,C1679&gt;2011,F1679&lt;=25),"Critic: well priced/underrated and new, but bad rotation",
             AND(E1679&gt;110,F1679&gt;100),"Top Tier: premium vehicules that tend to be sold above market prices",
             AND(E1679&gt;=90,E1679&lt;=110,F1679&gt;25),"Moderate: fair price and regular to good rotation",
             AND(E1679&lt;90,AND(C1679&lt;=2011,C1679&gt;=2000),AND(F1679&lt;100,F1679&gt;25)),"Moderate: underrated regular model and regular rotation",
             AND(E1679&lt;90,C1679&gt;2011,AND(F1679&lt;=100,F1679&gt;25)),"Moderate: underrated new model with regular rotation",
             AND(E1679&lt;90,C1679&lt;2000,AND(F1679&lt;=100,F1679&gt;25)),"Moderate: underrated old model with regular rotation",
             AND(C1679&lt;=2011,F1679&lt;=25),"Low: not new model and bad rotation",
             AND(E1679&gt;110,AND(C1679&lt;=2011,C1679&gt;=2000),F1679&lt;=25),"Low: overrated regular model with bad rotation",
             AND(E1679&gt;110,C1679&lt;2011,AND(F1679&lt;=100,F1679&gt;25)),"Low: overrated regular model (not new) with regular rotation",
             AND(E1679&gt;110,C1679&gt;2011,F1679&lt;=25),"Low: overrated new model with bad rotation"
)</f>
        <v>Low: not new model and bad rotation</v>
      </c>
    </row>
    <row r="1680" spans="1:8" x14ac:dyDescent="0.3">
      <c r="A1680" t="s">
        <v>23</v>
      </c>
      <c r="B1680" t="s">
        <v>345</v>
      </c>
      <c r="C1680">
        <v>2000</v>
      </c>
      <c r="D1680">
        <v>4233.333333333333</v>
      </c>
      <c r="E1680">
        <v>154.76190476190476</v>
      </c>
      <c r="F1680">
        <v>3</v>
      </c>
      <c r="H1680" t="str" cm="1">
        <f t="array" ref="H1680">_xlfn.IFS(
             AND(E1680&gt;110,C1680&gt;2011,F1680&gt;100),"High: overrated, new and good rotation",
             AND(E1680&lt;90,C1680&gt;2011,F1680&gt;100),"High: underrated, new and good rotation",
             AND(E1680&lt;90,C1680&lt;2011,F1680&gt;100),"High: underrated, not too new but good rotation",
             AND(E1680&lt;=110,C1680&gt;2011,F1680&lt;=25),"Critic: well priced/underrated and new, but bad rotation",
             AND(E1680&gt;110,F1680&gt;100),"Top Tier: premium vehicules that tend to be sold above market prices",
             AND(E1680&gt;=90,E1680&lt;=110,F1680&gt;25),"Moderate: fair price and regular to good rotation",
             AND(E1680&lt;90,AND(C1680&lt;=2011,C1680&gt;=2000),AND(F1680&lt;100,F1680&gt;25)),"Moderate: underrated regular model and regular rotation",
             AND(E1680&lt;90,C1680&gt;2011,AND(F1680&lt;=100,F1680&gt;25)),"Moderate: underrated new model with regular rotation",
             AND(E1680&lt;90,C1680&lt;2000,AND(F1680&lt;=100,F1680&gt;25)),"Moderate: underrated old model with regular rotation",
             AND(C1680&lt;=2011,F1680&lt;=25),"Low: not new model and bad rotation",
             AND(E1680&gt;110,AND(C1680&lt;=2011,C1680&gt;=2000),F1680&lt;=25),"Low: overrated regular model with bad rotation",
             AND(E1680&gt;110,C1680&lt;2011,AND(F1680&lt;=100,F1680&gt;25)),"Low: overrated regular model (not new) with regular rotation",
             AND(E1680&gt;110,C1680&gt;2011,F1680&lt;=25),"Low: overrated new model with bad rotation"
)</f>
        <v>Low: not new model and bad rotation</v>
      </c>
    </row>
    <row r="1681" spans="1:8" x14ac:dyDescent="0.3">
      <c r="A1681" t="s">
        <v>23</v>
      </c>
      <c r="B1681" t="s">
        <v>346</v>
      </c>
      <c r="C1681">
        <v>2000</v>
      </c>
      <c r="D1681">
        <v>3285</v>
      </c>
      <c r="E1681">
        <v>106.1463807445256</v>
      </c>
      <c r="F1681">
        <v>20</v>
      </c>
      <c r="H1681" t="str" cm="1">
        <f t="array" ref="H1681">_xlfn.IFS(
             AND(E1681&gt;110,C1681&gt;2011,F1681&gt;100),"High: overrated, new and good rotation",
             AND(E1681&lt;90,C1681&gt;2011,F1681&gt;100),"High: underrated, new and good rotation",
             AND(E1681&lt;90,C1681&lt;2011,F1681&gt;100),"High: underrated, not too new but good rotation",
             AND(E1681&lt;=110,C1681&gt;2011,F1681&lt;=25),"Critic: well priced/underrated and new, but bad rotation",
             AND(E1681&gt;110,F1681&gt;100),"Top Tier: premium vehicules that tend to be sold above market prices",
             AND(E1681&gt;=90,E1681&lt;=110,F1681&gt;25),"Moderate: fair price and regular to good rotation",
             AND(E1681&lt;90,AND(C1681&lt;=2011,C1681&gt;=2000),AND(F1681&lt;100,F1681&gt;25)),"Moderate: underrated regular model and regular rotation",
             AND(E1681&lt;90,C1681&gt;2011,AND(F1681&lt;=100,F1681&gt;25)),"Moderate: underrated new model with regular rotation",
             AND(E1681&lt;90,C1681&lt;2000,AND(F1681&lt;=100,F1681&gt;25)),"Moderate: underrated old model with regular rotation",
             AND(C1681&lt;=2011,F1681&lt;=25),"Low: not new model and bad rotation",
             AND(E1681&gt;110,AND(C1681&lt;=2011,C1681&gt;=2000),F1681&lt;=25),"Low: overrated regular model with bad rotation",
             AND(E1681&gt;110,C1681&lt;2011,AND(F1681&lt;=100,F1681&gt;25)),"Low: overrated regular model (not new) with regular rotation",
             AND(E1681&gt;110,C1681&gt;2011,F1681&lt;=25),"Low: overrated new model with bad rotation"
)</f>
        <v>Low: not new model and bad rotation</v>
      </c>
    </row>
    <row r="1682" spans="1:8" x14ac:dyDescent="0.3">
      <c r="A1682" t="s">
        <v>23</v>
      </c>
      <c r="B1682" t="s">
        <v>346</v>
      </c>
      <c r="C1682">
        <v>2001</v>
      </c>
      <c r="D1682">
        <v>4628.125</v>
      </c>
      <c r="E1682">
        <v>99.439827128009966</v>
      </c>
      <c r="F1682">
        <v>16</v>
      </c>
      <c r="H1682" t="str" cm="1">
        <f t="array" ref="H1682">_xlfn.IFS(
             AND(E1682&gt;110,C1682&gt;2011,F1682&gt;100),"High: overrated, new and good rotation",
             AND(E1682&lt;90,C1682&gt;2011,F1682&gt;100),"High: underrated, new and good rotation",
             AND(E1682&lt;90,C1682&lt;2011,F1682&gt;100),"High: underrated, not too new but good rotation",
             AND(E1682&lt;=110,C1682&gt;2011,F1682&lt;=25),"Critic: well priced/underrated and new, but bad rotation",
             AND(E1682&gt;110,F1682&gt;100),"Top Tier: premium vehicules that tend to be sold above market prices",
             AND(E1682&gt;=90,E1682&lt;=110,F1682&gt;25),"Moderate: fair price and regular to good rotation",
             AND(E1682&lt;90,AND(C1682&lt;=2011,C1682&gt;=2000),AND(F1682&lt;100,F1682&gt;25)),"Moderate: underrated regular model and regular rotation",
             AND(E1682&lt;90,C1682&gt;2011,AND(F1682&lt;=100,F1682&gt;25)),"Moderate: underrated new model with regular rotation",
             AND(E1682&lt;90,C1682&lt;2000,AND(F1682&lt;=100,F1682&gt;25)),"Moderate: underrated old model with regular rotation",
             AND(C1682&lt;=2011,F1682&lt;=25),"Low: not new model and bad rotation",
             AND(E1682&gt;110,AND(C1682&lt;=2011,C1682&gt;=2000),F1682&lt;=25),"Low: overrated regular model with bad rotation",
             AND(E1682&gt;110,C1682&lt;2011,AND(F1682&lt;=100,F1682&gt;25)),"Low: overrated regular model (not new) with regular rotation",
             AND(E1682&gt;110,C1682&gt;2011,F1682&lt;=25),"Low: overrated new model with bad rotation"
)</f>
        <v>Low: not new model and bad rotation</v>
      </c>
    </row>
    <row r="1683" spans="1:8" x14ac:dyDescent="0.3">
      <c r="A1683" t="s">
        <v>23</v>
      </c>
      <c r="B1683" t="s">
        <v>346</v>
      </c>
      <c r="C1683">
        <v>2002</v>
      </c>
      <c r="D1683">
        <v>4122.2222222222226</v>
      </c>
      <c r="E1683">
        <v>84.589383088921693</v>
      </c>
      <c r="F1683">
        <v>9</v>
      </c>
      <c r="H1683" t="str" cm="1">
        <f t="array" ref="H1683">_xlfn.IFS(
             AND(E1683&gt;110,C1683&gt;2011,F1683&gt;100),"High: overrated, new and good rotation",
             AND(E1683&lt;90,C1683&gt;2011,F1683&gt;100),"High: underrated, new and good rotation",
             AND(E1683&lt;90,C1683&lt;2011,F1683&gt;100),"High: underrated, not too new but good rotation",
             AND(E1683&lt;=110,C1683&gt;2011,F1683&lt;=25),"Critic: well priced/underrated and new, but bad rotation",
             AND(E1683&gt;110,F1683&gt;100),"Top Tier: premium vehicules that tend to be sold above market prices",
             AND(E1683&gt;=90,E1683&lt;=110,F1683&gt;25),"Moderate: fair price and regular to good rotation",
             AND(E1683&lt;90,AND(C1683&lt;=2011,C1683&gt;=2000),AND(F1683&lt;100,F1683&gt;25)),"Moderate: underrated regular model and regular rotation",
             AND(E1683&lt;90,C1683&gt;2011,AND(F1683&lt;=100,F1683&gt;25)),"Moderate: underrated new model with regular rotation",
             AND(E1683&lt;90,C1683&lt;2000,AND(F1683&lt;=100,F1683&gt;25)),"Moderate: underrated old model with regular rotation",
             AND(C1683&lt;=2011,F1683&lt;=25),"Low: not new model and bad rotation",
             AND(E1683&gt;110,AND(C1683&lt;=2011,C1683&gt;=2000),F1683&lt;=25),"Low: overrated regular model with bad rotation",
             AND(E1683&gt;110,C1683&lt;2011,AND(F1683&lt;=100,F1683&gt;25)),"Low: overrated regular model (not new) with regular rotation",
             AND(E1683&gt;110,C1683&gt;2011,F1683&lt;=25),"Low: overrated new model with bad rotation"
)</f>
        <v>Low: not new model and bad rotation</v>
      </c>
    </row>
    <row r="1684" spans="1:8" x14ac:dyDescent="0.3">
      <c r="A1684" t="s">
        <v>23</v>
      </c>
      <c r="B1684" t="s">
        <v>346</v>
      </c>
      <c r="C1684">
        <v>2003</v>
      </c>
      <c r="D1684">
        <v>6823.5294117647063</v>
      </c>
      <c r="E1684">
        <v>93.300957860250122</v>
      </c>
      <c r="F1684">
        <v>17</v>
      </c>
      <c r="H1684" t="str" cm="1">
        <f t="array" ref="H1684">_xlfn.IFS(
             AND(E1684&gt;110,C1684&gt;2011,F1684&gt;100),"High: overrated, new and good rotation",
             AND(E1684&lt;90,C1684&gt;2011,F1684&gt;100),"High: underrated, new and good rotation",
             AND(E1684&lt;90,C1684&lt;2011,F1684&gt;100),"High: underrated, not too new but good rotation",
             AND(E1684&lt;=110,C1684&gt;2011,F1684&lt;=25),"Critic: well priced/underrated and new, but bad rotation",
             AND(E1684&gt;110,F1684&gt;100),"Top Tier: premium vehicules that tend to be sold above market prices",
             AND(E1684&gt;=90,E1684&lt;=110,F1684&gt;25),"Moderate: fair price and regular to good rotation",
             AND(E1684&lt;90,AND(C1684&lt;=2011,C1684&gt;=2000),AND(F1684&lt;100,F1684&gt;25)),"Moderate: underrated regular model and regular rotation",
             AND(E1684&lt;90,C1684&gt;2011,AND(F1684&lt;=100,F1684&gt;25)),"Moderate: underrated new model with regular rotation",
             AND(E1684&lt;90,C1684&lt;2000,AND(F1684&lt;=100,F1684&gt;25)),"Moderate: underrated old model with regular rotation",
             AND(C1684&lt;=2011,F1684&lt;=25),"Low: not new model and bad rotation",
             AND(E1684&gt;110,AND(C1684&lt;=2011,C1684&gt;=2000),F1684&lt;=25),"Low: overrated regular model with bad rotation",
             AND(E1684&gt;110,C1684&lt;2011,AND(F1684&lt;=100,F1684&gt;25)),"Low: overrated regular model (not new) with regular rotation",
             AND(E1684&gt;110,C1684&gt;2011,F1684&lt;=25),"Low: overrated new model with bad rotation"
)</f>
        <v>Low: not new model and bad rotation</v>
      </c>
    </row>
    <row r="1685" spans="1:8" x14ac:dyDescent="0.3">
      <c r="A1685" t="s">
        <v>23</v>
      </c>
      <c r="B1685" t="s">
        <v>346</v>
      </c>
      <c r="C1685">
        <v>2004</v>
      </c>
      <c r="D1685">
        <v>10022.58064516129</v>
      </c>
      <c r="E1685">
        <v>105.95746888827568</v>
      </c>
      <c r="F1685">
        <v>31</v>
      </c>
      <c r="H1685" t="str" cm="1">
        <f t="array" ref="H1685">_xlfn.IFS(
             AND(E1685&gt;110,C1685&gt;2011,F1685&gt;100),"High: overrated, new and good rotation",
             AND(E1685&lt;90,C1685&gt;2011,F1685&gt;100),"High: underrated, new and good rotation",
             AND(E1685&lt;90,C1685&lt;2011,F1685&gt;100),"High: underrated, not too new but good rotation",
             AND(E1685&lt;=110,C1685&gt;2011,F1685&lt;=25),"Critic: well priced/underrated and new, but bad rotation",
             AND(E1685&gt;110,F1685&gt;100),"Top Tier: premium vehicules that tend to be sold above market prices",
             AND(E1685&gt;=90,E1685&lt;=110,F1685&gt;25),"Moderate: fair price and regular to good rotation",
             AND(E1685&lt;90,AND(C1685&lt;=2011,C1685&gt;=2000),AND(F1685&lt;100,F1685&gt;25)),"Moderate: underrated regular model and regular rotation",
             AND(E1685&lt;90,C1685&gt;2011,AND(F1685&lt;=100,F1685&gt;25)),"Moderate: underrated new model with regular rotation",
             AND(E1685&lt;90,C1685&lt;2000,AND(F1685&lt;=100,F1685&gt;25)),"Moderate: underrated old model with regular rotation",
             AND(C1685&lt;=2011,F1685&lt;=25),"Low: not new model and bad rotation",
             AND(E1685&gt;110,AND(C1685&lt;=2011,C1685&gt;=2000),F1685&lt;=25),"Low: overrated regular model with bad rotation",
             AND(E1685&gt;110,C1685&lt;2011,AND(F1685&lt;=100,F1685&gt;25)),"Low: overrated regular model (not new) with regular rotation",
             AND(E1685&gt;110,C1685&gt;2011,F1685&lt;=25),"Low: overrated new model with bad rotation"
)</f>
        <v>Moderate: fair price and regular to good rotation</v>
      </c>
    </row>
    <row r="1686" spans="1:8" x14ac:dyDescent="0.3">
      <c r="A1686" t="s">
        <v>23</v>
      </c>
      <c r="B1686" t="s">
        <v>346</v>
      </c>
      <c r="C1686">
        <v>2005</v>
      </c>
      <c r="D1686">
        <v>13191.379310344828</v>
      </c>
      <c r="E1686">
        <v>107.18586698992412</v>
      </c>
      <c r="F1686">
        <v>29</v>
      </c>
      <c r="H1686" t="str" cm="1">
        <f t="array" ref="H1686">_xlfn.IFS(
             AND(E1686&gt;110,C1686&gt;2011,F1686&gt;100),"High: overrated, new and good rotation",
             AND(E1686&lt;90,C1686&gt;2011,F1686&gt;100),"High: underrated, new and good rotation",
             AND(E1686&lt;90,C1686&lt;2011,F1686&gt;100),"High: underrated, not too new but good rotation",
             AND(E1686&lt;=110,C1686&gt;2011,F1686&lt;=25),"Critic: well priced/underrated and new, but bad rotation",
             AND(E1686&gt;110,F1686&gt;100),"Top Tier: premium vehicules that tend to be sold above market prices",
             AND(E1686&gt;=90,E1686&lt;=110,F1686&gt;25),"Moderate: fair price and regular to good rotation",
             AND(E1686&lt;90,AND(C1686&lt;=2011,C1686&gt;=2000),AND(F1686&lt;100,F1686&gt;25)),"Moderate: underrated regular model and regular rotation",
             AND(E1686&lt;90,C1686&gt;2011,AND(F1686&lt;=100,F1686&gt;25)),"Moderate: underrated new model with regular rotation",
             AND(E1686&lt;90,C1686&lt;2000,AND(F1686&lt;=100,F1686&gt;25)),"Moderate: underrated old model with regular rotation",
             AND(C1686&lt;=2011,F1686&lt;=25),"Low: not new model and bad rotation",
             AND(E1686&gt;110,AND(C1686&lt;=2011,C1686&gt;=2000),F1686&lt;=25),"Low: overrated regular model with bad rotation",
             AND(E1686&gt;110,C1686&lt;2011,AND(F1686&lt;=100,F1686&gt;25)),"Low: overrated regular model (not new) with regular rotation",
             AND(E1686&gt;110,C1686&gt;2011,F1686&lt;=25),"Low: overrated new model with bad rotation"
)</f>
        <v>Moderate: fair price and regular to good rotation</v>
      </c>
    </row>
    <row r="1687" spans="1:8" x14ac:dyDescent="0.3">
      <c r="A1687" t="s">
        <v>23</v>
      </c>
      <c r="B1687" t="s">
        <v>347</v>
      </c>
      <c r="C1687">
        <v>2003</v>
      </c>
      <c r="D1687">
        <v>800</v>
      </c>
      <c r="E1687">
        <v>21.621621621621621</v>
      </c>
      <c r="F1687">
        <v>1</v>
      </c>
      <c r="H1687" t="str" cm="1">
        <f t="array" ref="H1687">_xlfn.IFS(
             AND(E1687&gt;110,C1687&gt;2011,F1687&gt;100),"High: overrated, new and good rotation",
             AND(E1687&lt;90,C1687&gt;2011,F1687&gt;100),"High: underrated, new and good rotation",
             AND(E1687&lt;90,C1687&lt;2011,F1687&gt;100),"High: underrated, not too new but good rotation",
             AND(E1687&lt;=110,C1687&gt;2011,F1687&lt;=25),"Critic: well priced/underrated and new, but bad rotation",
             AND(E1687&gt;110,F1687&gt;100),"Top Tier: premium vehicules that tend to be sold above market prices",
             AND(E1687&gt;=90,E1687&lt;=110,F1687&gt;25),"Moderate: fair price and regular to good rotation",
             AND(E1687&lt;90,AND(C1687&lt;=2011,C1687&gt;=2000),AND(F1687&lt;100,F1687&gt;25)),"Moderate: underrated regular model and regular rotation",
             AND(E1687&lt;90,C1687&gt;2011,AND(F1687&lt;=100,F1687&gt;25)),"Moderate: underrated new model with regular rotation",
             AND(E1687&lt;90,C1687&lt;2000,AND(F1687&lt;=100,F1687&gt;25)),"Moderate: underrated old model with regular rotation",
             AND(C1687&lt;=2011,F1687&lt;=25),"Low: not new model and bad rotation",
             AND(E1687&gt;110,AND(C1687&lt;=2011,C1687&gt;=2000),F1687&lt;=25),"Low: overrated regular model with bad rotation",
             AND(E1687&gt;110,C1687&lt;2011,AND(F1687&lt;=100,F1687&gt;25)),"Low: overrated regular model (not new) with regular rotation",
             AND(E1687&gt;110,C1687&gt;2011,F1687&lt;=25),"Low: overrated new model with bad rotation"
)</f>
        <v>Low: not new model and bad rotation</v>
      </c>
    </row>
    <row r="1688" spans="1:8" x14ac:dyDescent="0.3">
      <c r="A1688" t="s">
        <v>23</v>
      </c>
      <c r="B1688" t="s">
        <v>348</v>
      </c>
      <c r="C1688">
        <v>1997</v>
      </c>
      <c r="D1688">
        <v>556.81818181818187</v>
      </c>
      <c r="E1688">
        <v>78.142224290510825</v>
      </c>
      <c r="F1688">
        <v>11</v>
      </c>
      <c r="H1688" t="str" cm="1">
        <f t="array" ref="H1688">_xlfn.IFS(
             AND(E1688&gt;110,C1688&gt;2011,F1688&gt;100),"High: overrated, new and good rotation",
             AND(E1688&lt;90,C1688&gt;2011,F1688&gt;100),"High: underrated, new and good rotation",
             AND(E1688&lt;90,C1688&lt;2011,F1688&gt;100),"High: underrated, not too new but good rotation",
             AND(E1688&lt;=110,C1688&gt;2011,F1688&lt;=25),"Critic: well priced/underrated and new, but bad rotation",
             AND(E1688&gt;110,F1688&gt;100),"Top Tier: premium vehicules that tend to be sold above market prices",
             AND(E1688&gt;=90,E1688&lt;=110,F1688&gt;25),"Moderate: fair price and regular to good rotation",
             AND(E1688&lt;90,AND(C1688&lt;=2011,C1688&gt;=2000),AND(F1688&lt;100,F1688&gt;25)),"Moderate: underrated regular model and regular rotation",
             AND(E1688&lt;90,C1688&gt;2011,AND(F1688&lt;=100,F1688&gt;25)),"Moderate: underrated new model with regular rotation",
             AND(E1688&lt;90,C1688&lt;2000,AND(F1688&lt;=100,F1688&gt;25)),"Moderate: underrated old model with regular rotation",
             AND(C1688&lt;=2011,F1688&lt;=25),"Low: not new model and bad rotation",
             AND(E1688&gt;110,AND(C1688&lt;=2011,C1688&gt;=2000),F1688&lt;=25),"Low: overrated regular model with bad rotation",
             AND(E1688&gt;110,C1688&lt;2011,AND(F1688&lt;=100,F1688&gt;25)),"Low: overrated regular model (not new) with regular rotation",
             AND(E1688&gt;110,C1688&gt;2011,F1688&lt;=25),"Low: overrated new model with bad rotation"
)</f>
        <v>Low: not new model and bad rotation</v>
      </c>
    </row>
    <row r="1689" spans="1:8" x14ac:dyDescent="0.3">
      <c r="A1689" t="s">
        <v>23</v>
      </c>
      <c r="B1689" t="s">
        <v>348</v>
      </c>
      <c r="C1689">
        <v>1998</v>
      </c>
      <c r="D1689">
        <v>801.78571428571433</v>
      </c>
      <c r="E1689">
        <v>154.52751518376795</v>
      </c>
      <c r="F1689">
        <v>28</v>
      </c>
      <c r="H1689" t="str" cm="1">
        <f t="array" ref="H1689">_xlfn.IFS(
             AND(E1689&gt;110,C1689&gt;2011,F1689&gt;100),"High: overrated, new and good rotation",
             AND(E1689&lt;90,C1689&gt;2011,F1689&gt;100),"High: underrated, new and good rotation",
             AND(E1689&lt;90,C1689&lt;2011,F1689&gt;100),"High: underrated, not too new but good rotation",
             AND(E1689&lt;=110,C1689&gt;2011,F1689&lt;=25),"Critic: well priced/underrated and new, but bad rotation",
             AND(E1689&gt;110,F1689&gt;100),"Top Tier: premium vehicules that tend to be sold above market prices",
             AND(E1689&gt;=90,E1689&lt;=110,F1689&gt;25),"Moderate: fair price and regular to good rotation",
             AND(E1689&lt;90,AND(C1689&lt;=2011,C1689&gt;=2000),AND(F1689&lt;100,F1689&gt;25)),"Moderate: underrated regular model and regular rotation",
             AND(E1689&lt;90,C1689&gt;2011,AND(F1689&lt;=100,F1689&gt;25)),"Moderate: underrated new model with regular rotation",
             AND(E1689&lt;90,C1689&lt;2000,AND(F1689&lt;=100,F1689&gt;25)),"Moderate: underrated old model with regular rotation",
             AND(C1689&lt;=2011,F1689&lt;=25),"Low: not new model and bad rotation",
             AND(E1689&gt;110,AND(C1689&lt;=2011,C1689&gt;=2000),F1689&lt;=25),"Low: overrated regular model with bad rotation",
             AND(E1689&gt;110,C1689&lt;2011,AND(F1689&lt;=100,F1689&gt;25)),"Low: overrated regular model (not new) with regular rotation",
             AND(E1689&gt;110,C1689&gt;2011,F1689&lt;=25),"Low: overrated new model with bad rotation"
)</f>
        <v>Low: overrated regular model (not new) with regular rotation</v>
      </c>
    </row>
    <row r="1690" spans="1:8" x14ac:dyDescent="0.3">
      <c r="A1690" t="s">
        <v>23</v>
      </c>
      <c r="B1690" t="s">
        <v>348</v>
      </c>
      <c r="C1690">
        <v>1999</v>
      </c>
      <c r="D1690">
        <v>1049.1935483870968</v>
      </c>
      <c r="E1690">
        <v>92.060783888535155</v>
      </c>
      <c r="F1690">
        <v>62</v>
      </c>
      <c r="H1690" t="str" cm="1">
        <f t="array" ref="H1690">_xlfn.IFS(
             AND(E1690&gt;110,C1690&gt;2011,F1690&gt;100),"High: overrated, new and good rotation",
             AND(E1690&lt;90,C1690&gt;2011,F1690&gt;100),"High: underrated, new and good rotation",
             AND(E1690&lt;90,C1690&lt;2011,F1690&gt;100),"High: underrated, not too new but good rotation",
             AND(E1690&lt;=110,C1690&gt;2011,F1690&lt;=25),"Critic: well priced/underrated and new, but bad rotation",
             AND(E1690&gt;110,F1690&gt;100),"Top Tier: premium vehicules that tend to be sold above market prices",
             AND(E1690&gt;=90,E1690&lt;=110,F1690&gt;25),"Moderate: fair price and regular to good rotation",
             AND(E1690&lt;90,AND(C1690&lt;=2011,C1690&gt;=2000),AND(F1690&lt;100,F1690&gt;25)),"Moderate: underrated regular model and regular rotation",
             AND(E1690&lt;90,C1690&gt;2011,AND(F1690&lt;=100,F1690&gt;25)),"Moderate: underrated new model with regular rotation",
             AND(E1690&lt;90,C1690&lt;2000,AND(F1690&lt;=100,F1690&gt;25)),"Moderate: underrated old model with regular rotation",
             AND(C1690&lt;=2011,F1690&lt;=25),"Low: not new model and bad rotation",
             AND(E1690&gt;110,AND(C1690&lt;=2011,C1690&gt;=2000),F1690&lt;=25),"Low: overrated regular model with bad rotation",
             AND(E1690&gt;110,C1690&lt;2011,AND(F1690&lt;=100,F1690&gt;25)),"Low: overrated regular model (not new) with regular rotation",
             AND(E1690&gt;110,C1690&gt;2011,F1690&lt;=25),"Low: overrated new model with bad rotation"
)</f>
        <v>Moderate: fair price and regular to good rotation</v>
      </c>
    </row>
    <row r="1691" spans="1:8" x14ac:dyDescent="0.3">
      <c r="A1691" t="s">
        <v>23</v>
      </c>
      <c r="B1691" t="s">
        <v>348</v>
      </c>
      <c r="C1691">
        <v>2000</v>
      </c>
      <c r="D1691">
        <v>1220.3703703703704</v>
      </c>
      <c r="E1691">
        <v>123.20238837181456</v>
      </c>
      <c r="F1691">
        <v>54</v>
      </c>
      <c r="H1691" t="str" cm="1">
        <f t="array" ref="H1691">_xlfn.IFS(
             AND(E1691&gt;110,C1691&gt;2011,F1691&gt;100),"High: overrated, new and good rotation",
             AND(E1691&lt;90,C1691&gt;2011,F1691&gt;100),"High: underrated, new and good rotation",
             AND(E1691&lt;90,C1691&lt;2011,F1691&gt;100),"High: underrated, not too new but good rotation",
             AND(E1691&lt;=110,C1691&gt;2011,F1691&lt;=25),"Critic: well priced/underrated and new, but bad rotation",
             AND(E1691&gt;110,F1691&gt;100),"Top Tier: premium vehicules that tend to be sold above market prices",
             AND(E1691&gt;=90,E1691&lt;=110,F1691&gt;25),"Moderate: fair price and regular to good rotation",
             AND(E1691&lt;90,AND(C1691&lt;=2011,C1691&gt;=2000),AND(F1691&lt;100,F1691&gt;25)),"Moderate: underrated regular model and regular rotation",
             AND(E1691&lt;90,C1691&gt;2011,AND(F1691&lt;=100,F1691&gt;25)),"Moderate: underrated new model with regular rotation",
             AND(E1691&lt;90,C1691&lt;2000,AND(F1691&lt;=100,F1691&gt;25)),"Moderate: underrated old model with regular rotation",
             AND(C1691&lt;=2011,F1691&lt;=25),"Low: not new model and bad rotation",
             AND(E1691&gt;110,AND(C1691&lt;=2011,C1691&gt;=2000),F1691&lt;=25),"Low: overrated regular model with bad rotation",
             AND(E1691&gt;110,C1691&lt;2011,AND(F1691&lt;=100,F1691&gt;25)),"Low: overrated regular model (not new) with regular rotation",
             AND(E1691&gt;110,C1691&gt;2011,F1691&lt;=25),"Low: overrated new model with bad rotation"
)</f>
        <v>Low: overrated regular model (not new) with regular rotation</v>
      </c>
    </row>
    <row r="1692" spans="1:8" x14ac:dyDescent="0.3">
      <c r="A1692" t="s">
        <v>23</v>
      </c>
      <c r="B1692" t="s">
        <v>348</v>
      </c>
      <c r="C1692">
        <v>2001</v>
      </c>
      <c r="D1692">
        <v>1368.9560439560439</v>
      </c>
      <c r="E1692">
        <v>99.686051680180839</v>
      </c>
      <c r="F1692">
        <v>91</v>
      </c>
      <c r="H1692" t="str" cm="1">
        <f t="array" ref="H1692">_xlfn.IFS(
             AND(E1692&gt;110,C1692&gt;2011,F1692&gt;100),"High: overrated, new and good rotation",
             AND(E1692&lt;90,C1692&gt;2011,F1692&gt;100),"High: underrated, new and good rotation",
             AND(E1692&lt;90,C1692&lt;2011,F1692&gt;100),"High: underrated, not too new but good rotation",
             AND(E1692&lt;=110,C1692&gt;2011,F1692&lt;=25),"Critic: well priced/underrated and new, but bad rotation",
             AND(E1692&gt;110,F1692&gt;100),"Top Tier: premium vehicules that tend to be sold above market prices",
             AND(E1692&gt;=90,E1692&lt;=110,F1692&gt;25),"Moderate: fair price and regular to good rotation",
             AND(E1692&lt;90,AND(C1692&lt;=2011,C1692&gt;=2000),AND(F1692&lt;100,F1692&gt;25)),"Moderate: underrated regular model and regular rotation",
             AND(E1692&lt;90,C1692&gt;2011,AND(F1692&lt;=100,F1692&gt;25)),"Moderate: underrated new model with regular rotation",
             AND(E1692&lt;90,C1692&lt;2000,AND(F1692&lt;=100,F1692&gt;25)),"Moderate: underrated old model with regular rotation",
             AND(C1692&lt;=2011,F1692&lt;=25),"Low: not new model and bad rotation",
             AND(E1692&gt;110,AND(C1692&lt;=2011,C1692&gt;=2000),F1692&lt;=25),"Low: overrated regular model with bad rotation",
             AND(E1692&gt;110,C1692&lt;2011,AND(F1692&lt;=100,F1692&gt;25)),"Low: overrated regular model (not new) with regular rotation",
             AND(E1692&gt;110,C1692&gt;2011,F1692&lt;=25),"Low: overrated new model with bad rotation"
)</f>
        <v>Moderate: fair price and regular to good rotation</v>
      </c>
    </row>
    <row r="1693" spans="1:8" x14ac:dyDescent="0.3">
      <c r="A1693" t="s">
        <v>23</v>
      </c>
      <c r="B1693" t="s">
        <v>348</v>
      </c>
      <c r="C1693">
        <v>2002</v>
      </c>
      <c r="D1693">
        <v>1662.3170731707316</v>
      </c>
      <c r="E1693">
        <v>113.81795857085754</v>
      </c>
      <c r="F1693">
        <v>82</v>
      </c>
      <c r="H1693" t="str" cm="1">
        <f t="array" ref="H1693">_xlfn.IFS(
             AND(E1693&gt;110,C1693&gt;2011,F1693&gt;100),"High: overrated, new and good rotation",
             AND(E1693&lt;90,C1693&gt;2011,F1693&gt;100),"High: underrated, new and good rotation",
             AND(E1693&lt;90,C1693&lt;2011,F1693&gt;100),"High: underrated, not too new but good rotation",
             AND(E1693&lt;=110,C1693&gt;2011,F1693&lt;=25),"Critic: well priced/underrated and new, but bad rotation",
             AND(E1693&gt;110,F1693&gt;100),"Top Tier: premium vehicules that tend to be sold above market prices",
             AND(E1693&gt;=90,E1693&lt;=110,F1693&gt;25),"Moderate: fair price and regular to good rotation",
             AND(E1693&lt;90,AND(C1693&lt;=2011,C1693&gt;=2000),AND(F1693&lt;100,F1693&gt;25)),"Moderate: underrated regular model and regular rotation",
             AND(E1693&lt;90,C1693&gt;2011,AND(F1693&lt;=100,F1693&gt;25)),"Moderate: underrated new model with regular rotation",
             AND(E1693&lt;90,C1693&lt;2000,AND(F1693&lt;=100,F1693&gt;25)),"Moderate: underrated old model with regular rotation",
             AND(C1693&lt;=2011,F1693&lt;=25),"Low: not new model and bad rotation",
             AND(E1693&gt;110,AND(C1693&lt;=2011,C1693&gt;=2000),F1693&lt;=25),"Low: overrated regular model with bad rotation",
             AND(E1693&gt;110,C1693&lt;2011,AND(F1693&lt;=100,F1693&gt;25)),"Low: overrated regular model (not new) with regular rotation",
             AND(E1693&gt;110,C1693&gt;2011,F1693&lt;=25),"Low: overrated new model with bad rotation"
)</f>
        <v>Low: overrated regular model (not new) with regular rotation</v>
      </c>
    </row>
    <row r="1694" spans="1:8" x14ac:dyDescent="0.3">
      <c r="A1694" t="s">
        <v>23</v>
      </c>
      <c r="B1694" t="s">
        <v>348</v>
      </c>
      <c r="C1694">
        <v>2003</v>
      </c>
      <c r="D1694">
        <v>3103.3472803347281</v>
      </c>
      <c r="E1694">
        <v>102.03821307882347</v>
      </c>
      <c r="F1694">
        <v>239</v>
      </c>
      <c r="H1694" t="str" cm="1">
        <f t="array" ref="H1694">_xlfn.IFS(
             AND(E1694&gt;110,C1694&gt;2011,F1694&gt;100),"High: overrated, new and good rotation",
             AND(E1694&lt;90,C1694&gt;2011,F1694&gt;100),"High: underrated, new and good rotation",
             AND(E1694&lt;90,C1694&lt;2011,F1694&gt;100),"High: underrated, not too new but good rotation",
             AND(E1694&lt;=110,C1694&gt;2011,F1694&lt;=25),"Critic: well priced/underrated and new, but bad rotation",
             AND(E1694&gt;110,F1694&gt;100),"Top Tier: premium vehicules that tend to be sold above market prices",
             AND(E1694&gt;=90,E1694&lt;=110,F1694&gt;25),"Moderate: fair price and regular to good rotation",
             AND(E1694&lt;90,AND(C1694&lt;=2011,C1694&gt;=2000),AND(F1694&lt;100,F1694&gt;25)),"Moderate: underrated regular model and regular rotation",
             AND(E1694&lt;90,C1694&gt;2011,AND(F1694&lt;=100,F1694&gt;25)),"Moderate: underrated new model with regular rotation",
             AND(E1694&lt;90,C1694&lt;2000,AND(F1694&lt;=100,F1694&gt;25)),"Moderate: underrated old model with regular rotation",
             AND(C1694&lt;=2011,F1694&lt;=25),"Low: not new model and bad rotation",
             AND(E1694&gt;110,AND(C1694&lt;=2011,C1694&gt;=2000),F1694&lt;=25),"Low: overrated regular model with bad rotation",
             AND(E1694&gt;110,C1694&lt;2011,AND(F1694&lt;=100,F1694&gt;25)),"Low: overrated regular model (not new) with regular rotation",
             AND(E1694&gt;110,C1694&gt;2011,F1694&lt;=25),"Low: overrated new model with bad rotation"
)</f>
        <v>Moderate: fair price and regular to good rotation</v>
      </c>
    </row>
    <row r="1695" spans="1:8" x14ac:dyDescent="0.3">
      <c r="A1695" t="s">
        <v>23</v>
      </c>
      <c r="B1695" t="s">
        <v>348</v>
      </c>
      <c r="C1695">
        <v>2004</v>
      </c>
      <c r="D1695">
        <v>3825.284090909091</v>
      </c>
      <c r="E1695">
        <v>99.790613212390838</v>
      </c>
      <c r="F1695">
        <v>176</v>
      </c>
      <c r="H1695" t="str" cm="1">
        <f t="array" ref="H1695">_xlfn.IFS(
             AND(E1695&gt;110,C1695&gt;2011,F1695&gt;100),"High: overrated, new and good rotation",
             AND(E1695&lt;90,C1695&gt;2011,F1695&gt;100),"High: underrated, new and good rotation",
             AND(E1695&lt;90,C1695&lt;2011,F1695&gt;100),"High: underrated, not too new but good rotation",
             AND(E1695&lt;=110,C1695&gt;2011,F1695&lt;=25),"Critic: well priced/underrated and new, but bad rotation",
             AND(E1695&gt;110,F1695&gt;100),"Top Tier: premium vehicules that tend to be sold above market prices",
             AND(E1695&gt;=90,E1695&lt;=110,F1695&gt;25),"Moderate: fair price and regular to good rotation",
             AND(E1695&lt;90,AND(C1695&lt;=2011,C1695&gt;=2000),AND(F1695&lt;100,F1695&gt;25)),"Moderate: underrated regular model and regular rotation",
             AND(E1695&lt;90,C1695&gt;2011,AND(F1695&lt;=100,F1695&gt;25)),"Moderate: underrated new model with regular rotation",
             AND(E1695&lt;90,C1695&lt;2000,AND(F1695&lt;=100,F1695&gt;25)),"Moderate: underrated old model with regular rotation",
             AND(C1695&lt;=2011,F1695&lt;=25),"Low: not new model and bad rotation",
             AND(E1695&gt;110,AND(C1695&lt;=2011,C1695&gt;=2000),F1695&lt;=25),"Low: overrated regular model with bad rotation",
             AND(E1695&gt;110,C1695&lt;2011,AND(F1695&lt;=100,F1695&gt;25)),"Low: overrated regular model (not new) with regular rotation",
             AND(E1695&gt;110,C1695&gt;2011,F1695&lt;=25),"Low: overrated new model with bad rotation"
)</f>
        <v>Moderate: fair price and regular to good rotation</v>
      </c>
    </row>
    <row r="1696" spans="1:8" x14ac:dyDescent="0.3">
      <c r="A1696" t="s">
        <v>23</v>
      </c>
      <c r="B1696" t="s">
        <v>348</v>
      </c>
      <c r="C1696">
        <v>2005</v>
      </c>
      <c r="D1696">
        <v>4297.1428571428569</v>
      </c>
      <c r="E1696">
        <v>97.498351576044328</v>
      </c>
      <c r="F1696">
        <v>210</v>
      </c>
      <c r="H1696" t="str" cm="1">
        <f t="array" ref="H1696">_xlfn.IFS(
             AND(E1696&gt;110,C1696&gt;2011,F1696&gt;100),"High: overrated, new and good rotation",
             AND(E1696&lt;90,C1696&gt;2011,F1696&gt;100),"High: underrated, new and good rotation",
             AND(E1696&lt;90,C1696&lt;2011,F1696&gt;100),"High: underrated, not too new but good rotation",
             AND(E1696&lt;=110,C1696&gt;2011,F1696&lt;=25),"Critic: well priced/underrated and new, but bad rotation",
             AND(E1696&gt;110,F1696&gt;100),"Top Tier: premium vehicules that tend to be sold above market prices",
             AND(E1696&gt;=90,E1696&lt;=110,F1696&gt;25),"Moderate: fair price and regular to good rotation",
             AND(E1696&lt;90,AND(C1696&lt;=2011,C1696&gt;=2000),AND(F1696&lt;100,F1696&gt;25)),"Moderate: underrated regular model and regular rotation",
             AND(E1696&lt;90,C1696&gt;2011,AND(F1696&lt;=100,F1696&gt;25)),"Moderate: underrated new model with regular rotation",
             AND(E1696&lt;90,C1696&lt;2000,AND(F1696&lt;=100,F1696&gt;25)),"Moderate: underrated old model with regular rotation",
             AND(C1696&lt;=2011,F1696&lt;=25),"Low: not new model and bad rotation",
             AND(E1696&gt;110,AND(C1696&lt;=2011,C1696&gt;=2000),F1696&lt;=25),"Low: overrated regular model with bad rotation",
             AND(E1696&gt;110,C1696&lt;2011,AND(F1696&lt;=100,F1696&gt;25)),"Low: overrated regular model (not new) with regular rotation",
             AND(E1696&gt;110,C1696&gt;2011,F1696&lt;=25),"Low: overrated new model with bad rotation"
)</f>
        <v>Moderate: fair price and regular to good rotation</v>
      </c>
    </row>
    <row r="1697" spans="1:8" x14ac:dyDescent="0.3">
      <c r="A1697" t="s">
        <v>23</v>
      </c>
      <c r="B1697" t="s">
        <v>348</v>
      </c>
      <c r="C1697">
        <v>2006</v>
      </c>
      <c r="D1697">
        <v>5516.7410714285716</v>
      </c>
      <c r="E1697">
        <v>103.67331477499643</v>
      </c>
      <c r="F1697">
        <v>224</v>
      </c>
      <c r="H1697" t="str" cm="1">
        <f t="array" ref="H1697">_xlfn.IFS(
             AND(E1697&gt;110,C1697&gt;2011,F1697&gt;100),"High: overrated, new and good rotation",
             AND(E1697&lt;90,C1697&gt;2011,F1697&gt;100),"High: underrated, new and good rotation",
             AND(E1697&lt;90,C1697&lt;2011,F1697&gt;100),"High: underrated, not too new but good rotation",
             AND(E1697&lt;=110,C1697&gt;2011,F1697&lt;=25),"Critic: well priced/underrated and new, but bad rotation",
             AND(E1697&gt;110,F1697&gt;100),"Top Tier: premium vehicules that tend to be sold above market prices",
             AND(E1697&gt;=90,E1697&lt;=110,F1697&gt;25),"Moderate: fair price and regular to good rotation",
             AND(E1697&lt;90,AND(C1697&lt;=2011,C1697&gt;=2000),AND(F1697&lt;100,F1697&gt;25)),"Moderate: underrated regular model and regular rotation",
             AND(E1697&lt;90,C1697&gt;2011,AND(F1697&lt;=100,F1697&gt;25)),"Moderate: underrated new model with regular rotation",
             AND(E1697&lt;90,C1697&lt;2000,AND(F1697&lt;=100,F1697&gt;25)),"Moderate: underrated old model with regular rotation",
             AND(C1697&lt;=2011,F1697&lt;=25),"Low: not new model and bad rotation",
             AND(E1697&gt;110,AND(C1697&lt;=2011,C1697&gt;=2000),F1697&lt;=25),"Low: overrated regular model with bad rotation",
             AND(E1697&gt;110,C1697&lt;2011,AND(F1697&lt;=100,F1697&gt;25)),"Low: overrated regular model (not new) with regular rotation",
             AND(E1697&gt;110,C1697&gt;2011,F1697&lt;=25),"Low: overrated new model with bad rotation"
)</f>
        <v>Moderate: fair price and regular to good rotation</v>
      </c>
    </row>
    <row r="1698" spans="1:8" x14ac:dyDescent="0.3">
      <c r="A1698" t="s">
        <v>23</v>
      </c>
      <c r="B1698" t="s">
        <v>348</v>
      </c>
      <c r="C1698">
        <v>2007</v>
      </c>
      <c r="D1698">
        <v>8621.3768115942021</v>
      </c>
      <c r="E1698">
        <v>98.271956997692385</v>
      </c>
      <c r="F1698">
        <v>138</v>
      </c>
      <c r="H1698" t="str" cm="1">
        <f t="array" ref="H1698">_xlfn.IFS(
             AND(E1698&gt;110,C1698&gt;2011,F1698&gt;100),"High: overrated, new and good rotation",
             AND(E1698&lt;90,C1698&gt;2011,F1698&gt;100),"High: underrated, new and good rotation",
             AND(E1698&lt;90,C1698&lt;2011,F1698&gt;100),"High: underrated, not too new but good rotation",
             AND(E1698&lt;=110,C1698&gt;2011,F1698&lt;=25),"Critic: well priced/underrated and new, but bad rotation",
             AND(E1698&gt;110,F1698&gt;100),"Top Tier: premium vehicules that tend to be sold above market prices",
             AND(E1698&gt;=90,E1698&lt;=110,F1698&gt;25),"Moderate: fair price and regular to good rotation",
             AND(E1698&lt;90,AND(C1698&lt;=2011,C1698&gt;=2000),AND(F1698&lt;100,F1698&gt;25)),"Moderate: underrated regular model and regular rotation",
             AND(E1698&lt;90,C1698&gt;2011,AND(F1698&lt;=100,F1698&gt;25)),"Moderate: underrated new model with regular rotation",
             AND(E1698&lt;90,C1698&lt;2000,AND(F1698&lt;=100,F1698&gt;25)),"Moderate: underrated old model with regular rotation",
             AND(C1698&lt;=2011,F1698&lt;=25),"Low: not new model and bad rotation",
             AND(E1698&gt;110,AND(C1698&lt;=2011,C1698&gt;=2000),F1698&lt;=25),"Low: overrated regular model with bad rotation",
             AND(E1698&gt;110,C1698&lt;2011,AND(F1698&lt;=100,F1698&gt;25)),"Low: overrated regular model (not new) with regular rotation",
             AND(E1698&gt;110,C1698&gt;2011,F1698&lt;=25),"Low: overrated new model with bad rotation"
)</f>
        <v>Moderate: fair price and regular to good rotation</v>
      </c>
    </row>
    <row r="1699" spans="1:8" x14ac:dyDescent="0.3">
      <c r="A1699" t="s">
        <v>23</v>
      </c>
      <c r="B1699" t="s">
        <v>348</v>
      </c>
      <c r="C1699">
        <v>2008</v>
      </c>
      <c r="D1699">
        <v>11021.875</v>
      </c>
      <c r="E1699">
        <v>102.65279192894047</v>
      </c>
      <c r="F1699">
        <v>112</v>
      </c>
      <c r="H1699" t="str" cm="1">
        <f t="array" ref="H1699">_xlfn.IFS(
             AND(E1699&gt;110,C1699&gt;2011,F1699&gt;100),"High: overrated, new and good rotation",
             AND(E1699&lt;90,C1699&gt;2011,F1699&gt;100),"High: underrated, new and good rotation",
             AND(E1699&lt;90,C1699&lt;2011,F1699&gt;100),"High: underrated, not too new but good rotation",
             AND(E1699&lt;=110,C1699&gt;2011,F1699&lt;=25),"Critic: well priced/underrated and new, but bad rotation",
             AND(E1699&gt;110,F1699&gt;100),"Top Tier: premium vehicules that tend to be sold above market prices",
             AND(E1699&gt;=90,E1699&lt;=110,F1699&gt;25),"Moderate: fair price and regular to good rotation",
             AND(E1699&lt;90,AND(C1699&lt;=2011,C1699&gt;=2000),AND(F1699&lt;100,F1699&gt;25)),"Moderate: underrated regular model and regular rotation",
             AND(E1699&lt;90,C1699&gt;2011,AND(F1699&lt;=100,F1699&gt;25)),"Moderate: underrated new model with regular rotation",
             AND(E1699&lt;90,C1699&lt;2000,AND(F1699&lt;=100,F1699&gt;25)),"Moderate: underrated old model with regular rotation",
             AND(C1699&lt;=2011,F1699&lt;=25),"Low: not new model and bad rotation",
             AND(E1699&gt;110,AND(C1699&lt;=2011,C1699&gt;=2000),F1699&lt;=25),"Low: overrated regular model with bad rotation",
             AND(E1699&gt;110,C1699&lt;2011,AND(F1699&lt;=100,F1699&gt;25)),"Low: overrated regular model (not new) with regular rotation",
             AND(E1699&gt;110,C1699&gt;2011,F1699&lt;=25),"Low: overrated new model with bad rotation"
)</f>
        <v>Moderate: fair price and regular to good rotation</v>
      </c>
    </row>
    <row r="1700" spans="1:8" x14ac:dyDescent="0.3">
      <c r="A1700" t="s">
        <v>23</v>
      </c>
      <c r="B1700" t="s">
        <v>348</v>
      </c>
      <c r="C1700">
        <v>2009</v>
      </c>
      <c r="D1700">
        <v>12950</v>
      </c>
      <c r="E1700">
        <v>100.84044204440406</v>
      </c>
      <c r="F1700">
        <v>25</v>
      </c>
      <c r="H1700" t="str" cm="1">
        <f t="array" ref="H1700">_xlfn.IFS(
             AND(E1700&gt;110,C1700&gt;2011,F1700&gt;100),"High: overrated, new and good rotation",
             AND(E1700&lt;90,C1700&gt;2011,F1700&gt;100),"High: underrated, new and good rotation",
             AND(E1700&lt;90,C1700&lt;2011,F1700&gt;100),"High: underrated, not too new but good rotation",
             AND(E1700&lt;=110,C1700&gt;2011,F1700&lt;=25),"Critic: well priced/underrated and new, but bad rotation",
             AND(E1700&gt;110,F1700&gt;100),"Top Tier: premium vehicules that tend to be sold above market prices",
             AND(E1700&gt;=90,E1700&lt;=110,F1700&gt;25),"Moderate: fair price and regular to good rotation",
             AND(E1700&lt;90,AND(C1700&lt;=2011,C1700&gt;=2000),AND(F1700&lt;100,F1700&gt;25)),"Moderate: underrated regular model and regular rotation",
             AND(E1700&lt;90,C1700&gt;2011,AND(F1700&lt;=100,F1700&gt;25)),"Moderate: underrated new model with regular rotation",
             AND(E1700&lt;90,C1700&lt;2000,AND(F1700&lt;=100,F1700&gt;25)),"Moderate: underrated old model with regular rotation",
             AND(C1700&lt;=2011,F1700&lt;=25),"Low: not new model and bad rotation",
             AND(E1700&gt;110,AND(C1700&lt;=2011,C1700&gt;=2000),F1700&lt;=25),"Low: overrated regular model with bad rotation",
             AND(E1700&gt;110,C1700&lt;2011,AND(F1700&lt;=100,F1700&gt;25)),"Low: overrated regular model (not new) with regular rotation",
             AND(E1700&gt;110,C1700&gt;2011,F1700&lt;=25),"Low: overrated new model with bad rotation"
)</f>
        <v>Low: not new model and bad rotation</v>
      </c>
    </row>
    <row r="1701" spans="1:8" x14ac:dyDescent="0.3">
      <c r="A1701" t="s">
        <v>23</v>
      </c>
      <c r="B1701" t="s">
        <v>348</v>
      </c>
      <c r="C1701">
        <v>2010</v>
      </c>
      <c r="D1701">
        <v>17727.459016393441</v>
      </c>
      <c r="E1701">
        <v>99.456204287713348</v>
      </c>
      <c r="F1701">
        <v>122</v>
      </c>
      <c r="H1701" t="str" cm="1">
        <f t="array" ref="H1701">_xlfn.IFS(
             AND(E1701&gt;110,C1701&gt;2011,F1701&gt;100),"High: overrated, new and good rotation",
             AND(E1701&lt;90,C1701&gt;2011,F1701&gt;100),"High: underrated, new and good rotation",
             AND(E1701&lt;90,C1701&lt;2011,F1701&gt;100),"High: underrated, not too new but good rotation",
             AND(E1701&lt;=110,C1701&gt;2011,F1701&lt;=25),"Critic: well priced/underrated and new, but bad rotation",
             AND(E1701&gt;110,F1701&gt;100),"Top Tier: premium vehicules that tend to be sold above market prices",
             AND(E1701&gt;=90,E1701&lt;=110,F1701&gt;25),"Moderate: fair price and regular to good rotation",
             AND(E1701&lt;90,AND(C1701&lt;=2011,C1701&gt;=2000),AND(F1701&lt;100,F1701&gt;25)),"Moderate: underrated regular model and regular rotation",
             AND(E1701&lt;90,C1701&gt;2011,AND(F1701&lt;=100,F1701&gt;25)),"Moderate: underrated new model with regular rotation",
             AND(E1701&lt;90,C1701&lt;2000,AND(F1701&lt;=100,F1701&gt;25)),"Moderate: underrated old model with regular rotation",
             AND(C1701&lt;=2011,F1701&lt;=25),"Low: not new model and bad rotation",
             AND(E1701&gt;110,AND(C1701&lt;=2011,C1701&gt;=2000),F1701&lt;=25),"Low: overrated regular model with bad rotation",
             AND(E1701&gt;110,C1701&lt;2011,AND(F1701&lt;=100,F1701&gt;25)),"Low: overrated regular model (not new) with regular rotation",
             AND(E1701&gt;110,C1701&gt;2011,F1701&lt;=25),"Low: overrated new model with bad rotation"
)</f>
        <v>Moderate: fair price and regular to good rotation</v>
      </c>
    </row>
    <row r="1702" spans="1:8" x14ac:dyDescent="0.3">
      <c r="A1702" t="s">
        <v>23</v>
      </c>
      <c r="B1702" t="s">
        <v>348</v>
      </c>
      <c r="C1702">
        <v>2011</v>
      </c>
      <c r="D1702">
        <v>22203.424657534248</v>
      </c>
      <c r="E1702">
        <v>99.863224320954117</v>
      </c>
      <c r="F1702">
        <v>146</v>
      </c>
      <c r="H1702" t="str" cm="1">
        <f t="array" ref="H1702">_xlfn.IFS(
             AND(E1702&gt;110,C1702&gt;2011,F1702&gt;100),"High: overrated, new and good rotation",
             AND(E1702&lt;90,C1702&gt;2011,F1702&gt;100),"High: underrated, new and good rotation",
             AND(E1702&lt;90,C1702&lt;2011,F1702&gt;100),"High: underrated, not too new but good rotation",
             AND(E1702&lt;=110,C1702&gt;2011,F1702&lt;=25),"Critic: well priced/underrated and new, but bad rotation",
             AND(E1702&gt;110,F1702&gt;100),"Top Tier: premium vehicules that tend to be sold above market prices",
             AND(E1702&gt;=90,E1702&lt;=110,F1702&gt;25),"Moderate: fair price and regular to good rotation",
             AND(E1702&lt;90,AND(C1702&lt;=2011,C1702&gt;=2000),AND(F1702&lt;100,F1702&gt;25)),"Moderate: underrated regular model and regular rotation",
             AND(E1702&lt;90,C1702&gt;2011,AND(F1702&lt;=100,F1702&gt;25)),"Moderate: underrated new model with regular rotation",
             AND(E1702&lt;90,C1702&lt;2000,AND(F1702&lt;=100,F1702&gt;25)),"Moderate: underrated old model with regular rotation",
             AND(C1702&lt;=2011,F1702&lt;=25),"Low: not new model and bad rotation",
             AND(E1702&gt;110,AND(C1702&lt;=2011,C1702&gt;=2000),F1702&lt;=25),"Low: overrated regular model with bad rotation",
             AND(E1702&gt;110,C1702&lt;2011,AND(F1702&lt;=100,F1702&gt;25)),"Low: overrated regular model (not new) with regular rotation",
             AND(E1702&gt;110,C1702&gt;2011,F1702&lt;=25),"Low: overrated new model with bad rotation"
)</f>
        <v>Moderate: fair price and regular to good rotation</v>
      </c>
    </row>
    <row r="1703" spans="1:8" x14ac:dyDescent="0.3">
      <c r="A1703" t="s">
        <v>23</v>
      </c>
      <c r="B1703" t="s">
        <v>348</v>
      </c>
      <c r="C1703">
        <v>2012</v>
      </c>
      <c r="D1703">
        <v>26279.202312138728</v>
      </c>
      <c r="E1703">
        <v>99.686871189394225</v>
      </c>
      <c r="F1703">
        <v>173</v>
      </c>
      <c r="H1703" t="str" cm="1">
        <f t="array" ref="H1703">_xlfn.IFS(
             AND(E1703&gt;110,C1703&gt;2011,F1703&gt;100),"High: overrated, new and good rotation",
             AND(E1703&lt;90,C1703&gt;2011,F1703&gt;100),"High: underrated, new and good rotation",
             AND(E1703&lt;90,C1703&lt;2011,F1703&gt;100),"High: underrated, not too new but good rotation",
             AND(E1703&lt;=110,C1703&gt;2011,F1703&lt;=25),"Critic: well priced/underrated and new, but bad rotation",
             AND(E1703&gt;110,F1703&gt;100),"Top Tier: premium vehicules that tend to be sold above market prices",
             AND(E1703&gt;=90,E1703&lt;=110,F1703&gt;25),"Moderate: fair price and regular to good rotation",
             AND(E1703&lt;90,AND(C1703&lt;=2011,C1703&gt;=2000),AND(F1703&lt;100,F1703&gt;25)),"Moderate: underrated regular model and regular rotation",
             AND(E1703&lt;90,C1703&gt;2011,AND(F1703&lt;=100,F1703&gt;25)),"Moderate: underrated new model with regular rotation",
             AND(E1703&lt;90,C1703&lt;2000,AND(F1703&lt;=100,F1703&gt;25)),"Moderate: underrated old model with regular rotation",
             AND(C1703&lt;=2011,F1703&lt;=25),"Low: not new model and bad rotation",
             AND(E1703&gt;110,AND(C1703&lt;=2011,C1703&gt;=2000),F1703&lt;=25),"Low: overrated regular model with bad rotation",
             AND(E1703&gt;110,C1703&lt;2011,AND(F1703&lt;=100,F1703&gt;25)),"Low: overrated regular model (not new) with regular rotation",
             AND(E1703&gt;110,C1703&gt;2011,F1703&lt;=25),"Low: overrated new model with bad rotation"
)</f>
        <v>Moderate: fair price and regular to good rotation</v>
      </c>
    </row>
    <row r="1704" spans="1:8" x14ac:dyDescent="0.3">
      <c r="A1704" t="s">
        <v>23</v>
      </c>
      <c r="B1704" t="s">
        <v>348</v>
      </c>
      <c r="C1704">
        <v>2013</v>
      </c>
      <c r="D1704">
        <v>30964.122137404582</v>
      </c>
      <c r="E1704">
        <v>100.11910981550868</v>
      </c>
      <c r="F1704">
        <v>131</v>
      </c>
      <c r="H1704" t="str" cm="1">
        <f t="array" ref="H1704">_xlfn.IFS(
             AND(E1704&gt;110,C1704&gt;2011,F1704&gt;100),"High: overrated, new and good rotation",
             AND(E1704&lt;90,C1704&gt;2011,F1704&gt;100),"High: underrated, new and good rotation",
             AND(E1704&lt;90,C1704&lt;2011,F1704&gt;100),"High: underrated, not too new but good rotation",
             AND(E1704&lt;=110,C1704&gt;2011,F1704&lt;=25),"Critic: well priced/underrated and new, but bad rotation",
             AND(E1704&gt;110,F1704&gt;100),"Top Tier: premium vehicules that tend to be sold above market prices",
             AND(E1704&gt;=90,E1704&lt;=110,F1704&gt;25),"Moderate: fair price and regular to good rotation",
             AND(E1704&lt;90,AND(C1704&lt;=2011,C1704&gt;=2000),AND(F1704&lt;100,F1704&gt;25)),"Moderate: underrated regular model and regular rotation",
             AND(E1704&lt;90,C1704&gt;2011,AND(F1704&lt;=100,F1704&gt;25)),"Moderate: underrated new model with regular rotation",
             AND(E1704&lt;90,C1704&lt;2000,AND(F1704&lt;=100,F1704&gt;25)),"Moderate: underrated old model with regular rotation",
             AND(C1704&lt;=2011,F1704&lt;=25),"Low: not new model and bad rotation",
             AND(E1704&gt;110,AND(C1704&lt;=2011,C1704&gt;=2000),F1704&lt;=25),"Low: overrated regular model with bad rotation",
             AND(E1704&gt;110,C1704&lt;2011,AND(F1704&lt;=100,F1704&gt;25)),"Low: overrated regular model (not new) with regular rotation",
             AND(E1704&gt;110,C1704&gt;2011,F1704&lt;=25),"Low: overrated new model with bad rotation"
)</f>
        <v>Moderate: fair price and regular to good rotation</v>
      </c>
    </row>
    <row r="1705" spans="1:8" x14ac:dyDescent="0.3">
      <c r="A1705" t="s">
        <v>23</v>
      </c>
      <c r="B1705" t="s">
        <v>348</v>
      </c>
      <c r="C1705">
        <v>2014</v>
      </c>
      <c r="D1705">
        <v>32700.985915492958</v>
      </c>
      <c r="E1705">
        <v>98.939829318859807</v>
      </c>
      <c r="F1705">
        <v>710</v>
      </c>
      <c r="H1705" t="str" cm="1">
        <f t="array" ref="H1705">_xlfn.IFS(
             AND(E1705&gt;110,C1705&gt;2011,F1705&gt;100),"High: overrated, new and good rotation",
             AND(E1705&lt;90,C1705&gt;2011,F1705&gt;100),"High: underrated, new and good rotation",
             AND(E1705&lt;90,C1705&lt;2011,F1705&gt;100),"High: underrated, not too new but good rotation",
             AND(E1705&lt;=110,C1705&gt;2011,F1705&lt;=25),"Critic: well priced/underrated and new, but bad rotation",
             AND(E1705&gt;110,F1705&gt;100),"Top Tier: premium vehicules that tend to be sold above market prices",
             AND(E1705&gt;=90,E1705&lt;=110,F1705&gt;25),"Moderate: fair price and regular to good rotation",
             AND(E1705&lt;90,AND(C1705&lt;=2011,C1705&gt;=2000),AND(F1705&lt;100,F1705&gt;25)),"Moderate: underrated regular model and regular rotation",
             AND(E1705&lt;90,C1705&gt;2011,AND(F1705&lt;=100,F1705&gt;25)),"Moderate: underrated new model with regular rotation",
             AND(E1705&lt;90,C1705&lt;2000,AND(F1705&lt;=100,F1705&gt;25)),"Moderate: underrated old model with regular rotation",
             AND(C1705&lt;=2011,F1705&lt;=25),"Low: not new model and bad rotation",
             AND(E1705&gt;110,AND(C1705&lt;=2011,C1705&gt;=2000),F1705&lt;=25),"Low: overrated regular model with bad rotation",
             AND(E1705&gt;110,C1705&lt;2011,AND(F1705&lt;=100,F1705&gt;25)),"Low: overrated regular model (not new) with regular rotation",
             AND(E1705&gt;110,C1705&gt;2011,F1705&lt;=25),"Low: overrated new model with bad rotation"
)</f>
        <v>Moderate: fair price and regular to good rotation</v>
      </c>
    </row>
    <row r="1706" spans="1:8" x14ac:dyDescent="0.3">
      <c r="A1706" t="s">
        <v>23</v>
      </c>
      <c r="B1706" t="s">
        <v>348</v>
      </c>
      <c r="C1706">
        <v>2015</v>
      </c>
      <c r="D1706">
        <v>43122.5</v>
      </c>
      <c r="E1706">
        <v>99.914298219024573</v>
      </c>
      <c r="F1706">
        <v>20</v>
      </c>
      <c r="H1706" t="str" cm="1">
        <f t="array" ref="H1706">_xlfn.IFS(
             AND(E1706&gt;110,C1706&gt;2011,F1706&gt;100),"High: overrated, new and good rotation",
             AND(E1706&lt;90,C1706&gt;2011,F1706&gt;100),"High: underrated, new and good rotation",
             AND(E1706&lt;90,C1706&lt;2011,F1706&gt;100),"High: underrated, not too new but good rotation",
             AND(E1706&lt;=110,C1706&gt;2011,F1706&lt;=25),"Critic: well priced/underrated and new, but bad rotation",
             AND(E1706&gt;110,F1706&gt;100),"Top Tier: premium vehicules that tend to be sold above market prices",
             AND(E1706&gt;=90,E1706&lt;=110,F1706&gt;25),"Moderate: fair price and regular to good rotation",
             AND(E1706&lt;90,AND(C1706&lt;=2011,C1706&gt;=2000),AND(F1706&lt;100,F1706&gt;25)),"Moderate: underrated regular model and regular rotation",
             AND(E1706&lt;90,C1706&gt;2011,AND(F1706&lt;=100,F1706&gt;25)),"Moderate: underrated new model with regular rotation",
             AND(E1706&lt;90,C1706&lt;2000,AND(F1706&lt;=100,F1706&gt;25)),"Moderate: underrated old model with regular rotation",
             AND(C1706&lt;=2011,F1706&lt;=25),"Low: not new model and bad rotation",
             AND(E1706&gt;110,AND(C1706&lt;=2011,C1706&gt;=2000),F1706&lt;=25),"Low: overrated regular model with bad rotation",
             AND(E1706&gt;110,C1706&lt;2011,AND(F1706&lt;=100,F1706&gt;25)),"Low: overrated regular model (not new) with regular rotation",
             AND(E1706&gt;110,C1706&gt;2011,F1706&lt;=25),"Low: overrated new model with bad rotation"
)</f>
        <v>Critic: well priced/underrated and new, but bad rotation</v>
      </c>
    </row>
    <row r="1707" spans="1:8" x14ac:dyDescent="0.3">
      <c r="A1707" t="s">
        <v>23</v>
      </c>
      <c r="B1707" t="s">
        <v>349</v>
      </c>
      <c r="C1707">
        <v>2008</v>
      </c>
      <c r="D1707">
        <v>11807.894736842105</v>
      </c>
      <c r="E1707">
        <v>102.65268869653949</v>
      </c>
      <c r="F1707">
        <v>57</v>
      </c>
      <c r="H1707" t="str" cm="1">
        <f t="array" ref="H1707">_xlfn.IFS(
             AND(E1707&gt;110,C1707&gt;2011,F1707&gt;100),"High: overrated, new and good rotation",
             AND(E1707&lt;90,C1707&gt;2011,F1707&gt;100),"High: underrated, new and good rotation",
             AND(E1707&lt;90,C1707&lt;2011,F1707&gt;100),"High: underrated, not too new but good rotation",
             AND(E1707&lt;=110,C1707&gt;2011,F1707&lt;=25),"Critic: well priced/underrated and new, but bad rotation",
             AND(E1707&gt;110,F1707&gt;100),"Top Tier: premium vehicules that tend to be sold above market prices",
             AND(E1707&gt;=90,E1707&lt;=110,F1707&gt;25),"Moderate: fair price and regular to good rotation",
             AND(E1707&lt;90,AND(C1707&lt;=2011,C1707&gt;=2000),AND(F1707&lt;100,F1707&gt;25)),"Moderate: underrated regular model and regular rotation",
             AND(E1707&lt;90,C1707&gt;2011,AND(F1707&lt;=100,F1707&gt;25)),"Moderate: underrated new model with regular rotation",
             AND(E1707&lt;90,C1707&lt;2000,AND(F1707&lt;=100,F1707&gt;25)),"Moderate: underrated old model with regular rotation",
             AND(C1707&lt;=2011,F1707&lt;=25),"Low: not new model and bad rotation",
             AND(E1707&gt;110,AND(C1707&lt;=2011,C1707&gt;=2000),F1707&lt;=25),"Low: overrated regular model with bad rotation",
             AND(E1707&gt;110,C1707&lt;2011,AND(F1707&lt;=100,F1707&gt;25)),"Low: overrated regular model (not new) with regular rotation",
             AND(E1707&gt;110,C1707&gt;2011,F1707&lt;=25),"Low: overrated new model with bad rotation"
)</f>
        <v>Moderate: fair price and regular to good rotation</v>
      </c>
    </row>
    <row r="1708" spans="1:8" x14ac:dyDescent="0.3">
      <c r="A1708" t="s">
        <v>23</v>
      </c>
      <c r="B1708" t="s">
        <v>349</v>
      </c>
      <c r="C1708">
        <v>2009</v>
      </c>
      <c r="D1708">
        <v>12775</v>
      </c>
      <c r="E1708">
        <v>87.155308321972186</v>
      </c>
      <c r="F1708">
        <v>4</v>
      </c>
      <c r="H1708" t="str" cm="1">
        <f t="array" ref="H1708">_xlfn.IFS(
             AND(E1708&gt;110,C1708&gt;2011,F1708&gt;100),"High: overrated, new and good rotation",
             AND(E1708&lt;90,C1708&gt;2011,F1708&gt;100),"High: underrated, new and good rotation",
             AND(E1708&lt;90,C1708&lt;2011,F1708&gt;100),"High: underrated, not too new but good rotation",
             AND(E1708&lt;=110,C1708&gt;2011,F1708&lt;=25),"Critic: well priced/underrated and new, but bad rotation",
             AND(E1708&gt;110,F1708&gt;100),"Top Tier: premium vehicules that tend to be sold above market prices",
             AND(E1708&gt;=90,E1708&lt;=110,F1708&gt;25),"Moderate: fair price and regular to good rotation",
             AND(E1708&lt;90,AND(C1708&lt;=2011,C1708&gt;=2000),AND(F1708&lt;100,F1708&gt;25)),"Moderate: underrated regular model and regular rotation",
             AND(E1708&lt;90,C1708&gt;2011,AND(F1708&lt;=100,F1708&gt;25)),"Moderate: underrated new model with regular rotation",
             AND(E1708&lt;90,C1708&lt;2000,AND(F1708&lt;=100,F1708&gt;25)),"Moderate: underrated old model with regular rotation",
             AND(C1708&lt;=2011,F1708&lt;=25),"Low: not new model and bad rotation",
             AND(E1708&gt;110,AND(C1708&lt;=2011,C1708&gt;=2000),F1708&lt;=25),"Low: overrated regular model with bad rotation",
             AND(E1708&gt;110,C1708&lt;2011,AND(F1708&lt;=100,F1708&gt;25)),"Low: overrated regular model (not new) with regular rotation",
             AND(E1708&gt;110,C1708&gt;2011,F1708&lt;=25),"Low: overrated new model with bad rotation"
)</f>
        <v>Low: not new model and bad rotation</v>
      </c>
    </row>
    <row r="1709" spans="1:8" x14ac:dyDescent="0.3">
      <c r="A1709" t="s">
        <v>23</v>
      </c>
      <c r="B1709" t="s">
        <v>350</v>
      </c>
      <c r="C1709">
        <v>2007</v>
      </c>
      <c r="D1709">
        <v>10257.894736842105</v>
      </c>
      <c r="E1709">
        <v>98.018714400272529</v>
      </c>
      <c r="F1709">
        <v>19</v>
      </c>
      <c r="H1709" t="str" cm="1">
        <f t="array" ref="H1709">_xlfn.IFS(
             AND(E1709&gt;110,C1709&gt;2011,F1709&gt;100),"High: overrated, new and good rotation",
             AND(E1709&lt;90,C1709&gt;2011,F1709&gt;100),"High: underrated, new and good rotation",
             AND(E1709&lt;90,C1709&lt;2011,F1709&gt;100),"High: underrated, not too new but good rotation",
             AND(E1709&lt;=110,C1709&gt;2011,F1709&lt;=25),"Critic: well priced/underrated and new, but bad rotation",
             AND(E1709&gt;110,F1709&gt;100),"Top Tier: premium vehicules that tend to be sold above market prices",
             AND(E1709&gt;=90,E1709&lt;=110,F1709&gt;25),"Moderate: fair price and regular to good rotation",
             AND(E1709&lt;90,AND(C1709&lt;=2011,C1709&gt;=2000),AND(F1709&lt;100,F1709&gt;25)),"Moderate: underrated regular model and regular rotation",
             AND(E1709&lt;90,C1709&gt;2011,AND(F1709&lt;=100,F1709&gt;25)),"Moderate: underrated new model with regular rotation",
             AND(E1709&lt;90,C1709&lt;2000,AND(F1709&lt;=100,F1709&gt;25)),"Moderate: underrated old model with regular rotation",
             AND(C1709&lt;=2011,F1709&lt;=25),"Low: not new model and bad rotation",
             AND(E1709&gt;110,AND(C1709&lt;=2011,C1709&gt;=2000),F1709&lt;=25),"Low: overrated regular model with bad rotation",
             AND(E1709&gt;110,C1709&lt;2011,AND(F1709&lt;=100,F1709&gt;25)),"Low: overrated regular model (not new) with regular rotation",
             AND(E1709&gt;110,C1709&gt;2011,F1709&lt;=25),"Low: overrated new model with bad rotation"
)</f>
        <v>Low: not new model and bad rotation</v>
      </c>
    </row>
    <row r="1710" spans="1:8" x14ac:dyDescent="0.3">
      <c r="A1710" t="s">
        <v>23</v>
      </c>
      <c r="B1710" t="s">
        <v>351</v>
      </c>
      <c r="C1710">
        <v>1992</v>
      </c>
      <c r="D1710">
        <v>500</v>
      </c>
      <c r="E1710">
        <v>133.33333333333331</v>
      </c>
      <c r="F1710">
        <v>1</v>
      </c>
      <c r="H1710" t="str" cm="1">
        <f t="array" ref="H1710">_xlfn.IFS(
             AND(E1710&gt;110,C1710&gt;2011,F1710&gt;100),"High: overrated, new and good rotation",
             AND(E1710&lt;90,C1710&gt;2011,F1710&gt;100),"High: underrated, new and good rotation",
             AND(E1710&lt;90,C1710&lt;2011,F1710&gt;100),"High: underrated, not too new but good rotation",
             AND(E1710&lt;=110,C1710&gt;2011,F1710&lt;=25),"Critic: well priced/underrated and new, but bad rotation",
             AND(E1710&gt;110,F1710&gt;100),"Top Tier: premium vehicules that tend to be sold above market prices",
             AND(E1710&gt;=90,E1710&lt;=110,F1710&gt;25),"Moderate: fair price and regular to good rotation",
             AND(E1710&lt;90,AND(C1710&lt;=2011,C1710&gt;=2000),AND(F1710&lt;100,F1710&gt;25)),"Moderate: underrated regular model and regular rotation",
             AND(E1710&lt;90,C1710&gt;2011,AND(F1710&lt;=100,F1710&gt;25)),"Moderate: underrated new model with regular rotation",
             AND(E1710&lt;90,C1710&lt;2000,AND(F1710&lt;=100,F1710&gt;25)),"Moderate: underrated old model with regular rotation",
             AND(C1710&lt;=2011,F1710&lt;=25),"Low: not new model and bad rotation",
             AND(E1710&gt;110,AND(C1710&lt;=2011,C1710&gt;=2000),F1710&lt;=25),"Low: overrated regular model with bad rotation",
             AND(E1710&gt;110,C1710&lt;2011,AND(F1710&lt;=100,F1710&gt;25)),"Low: overrated regular model (not new) with regular rotation",
             AND(E1710&gt;110,C1710&gt;2011,F1710&lt;=25),"Low: overrated new model with bad rotation"
)</f>
        <v>Low: not new model and bad rotation</v>
      </c>
    </row>
    <row r="1711" spans="1:8" x14ac:dyDescent="0.3">
      <c r="A1711" t="s">
        <v>23</v>
      </c>
      <c r="B1711" t="s">
        <v>351</v>
      </c>
      <c r="C1711">
        <v>1993</v>
      </c>
      <c r="D1711">
        <v>425</v>
      </c>
      <c r="E1711">
        <v>127.86022749180643</v>
      </c>
      <c r="F1711">
        <v>5</v>
      </c>
      <c r="H1711" t="str" cm="1">
        <f t="array" ref="H1711">_xlfn.IFS(
             AND(E1711&gt;110,C1711&gt;2011,F1711&gt;100),"High: overrated, new and good rotation",
             AND(E1711&lt;90,C1711&gt;2011,F1711&gt;100),"High: underrated, new and good rotation",
             AND(E1711&lt;90,C1711&lt;2011,F1711&gt;100),"High: underrated, not too new but good rotation",
             AND(E1711&lt;=110,C1711&gt;2011,F1711&lt;=25),"Critic: well priced/underrated and new, but bad rotation",
             AND(E1711&gt;110,F1711&gt;100),"Top Tier: premium vehicules that tend to be sold above market prices",
             AND(E1711&gt;=90,E1711&lt;=110,F1711&gt;25),"Moderate: fair price and regular to good rotation",
             AND(E1711&lt;90,AND(C1711&lt;=2011,C1711&gt;=2000),AND(F1711&lt;100,F1711&gt;25)),"Moderate: underrated regular model and regular rotation",
             AND(E1711&lt;90,C1711&gt;2011,AND(F1711&lt;=100,F1711&gt;25)),"Moderate: underrated new model with regular rotation",
             AND(E1711&lt;90,C1711&lt;2000,AND(F1711&lt;=100,F1711&gt;25)),"Moderate: underrated old model with regular rotation",
             AND(C1711&lt;=2011,F1711&lt;=25),"Low: not new model and bad rotation",
             AND(E1711&gt;110,AND(C1711&lt;=2011,C1711&gt;=2000),F1711&lt;=25),"Low: overrated regular model with bad rotation",
             AND(E1711&gt;110,C1711&lt;2011,AND(F1711&lt;=100,F1711&gt;25)),"Low: overrated regular model (not new) with regular rotation",
             AND(E1711&gt;110,C1711&gt;2011,F1711&lt;=25),"Low: overrated new model with bad rotation"
)</f>
        <v>Low: not new model and bad rotation</v>
      </c>
    </row>
    <row r="1712" spans="1:8" x14ac:dyDescent="0.3">
      <c r="A1712" t="s">
        <v>23</v>
      </c>
      <c r="B1712" t="s">
        <v>351</v>
      </c>
      <c r="C1712">
        <v>1994</v>
      </c>
      <c r="D1712">
        <v>460.71428571428572</v>
      </c>
      <c r="E1712">
        <v>79.434494602081102</v>
      </c>
      <c r="F1712">
        <v>14</v>
      </c>
      <c r="H1712" t="str" cm="1">
        <f t="array" ref="H1712">_xlfn.IFS(
             AND(E1712&gt;110,C1712&gt;2011,F1712&gt;100),"High: overrated, new and good rotation",
             AND(E1712&lt;90,C1712&gt;2011,F1712&gt;100),"High: underrated, new and good rotation",
             AND(E1712&lt;90,C1712&lt;2011,F1712&gt;100),"High: underrated, not too new but good rotation",
             AND(E1712&lt;=110,C1712&gt;2011,F1712&lt;=25),"Critic: well priced/underrated and new, but bad rotation",
             AND(E1712&gt;110,F1712&gt;100),"Top Tier: premium vehicules that tend to be sold above market prices",
             AND(E1712&gt;=90,E1712&lt;=110,F1712&gt;25),"Moderate: fair price and regular to good rotation",
             AND(E1712&lt;90,AND(C1712&lt;=2011,C1712&gt;=2000),AND(F1712&lt;100,F1712&gt;25)),"Moderate: underrated regular model and regular rotation",
             AND(E1712&lt;90,C1712&gt;2011,AND(F1712&lt;=100,F1712&gt;25)),"Moderate: underrated new model with regular rotation",
             AND(E1712&lt;90,C1712&lt;2000,AND(F1712&lt;=100,F1712&gt;25)),"Moderate: underrated old model with regular rotation",
             AND(C1712&lt;=2011,F1712&lt;=25),"Low: not new model and bad rotation",
             AND(E1712&gt;110,AND(C1712&lt;=2011,C1712&gt;=2000),F1712&lt;=25),"Low: overrated regular model with bad rotation",
             AND(E1712&gt;110,C1712&lt;2011,AND(F1712&lt;=100,F1712&gt;25)),"Low: overrated regular model (not new) with regular rotation",
             AND(E1712&gt;110,C1712&gt;2011,F1712&lt;=25),"Low: overrated new model with bad rotation"
)</f>
        <v>Low: not new model and bad rotation</v>
      </c>
    </row>
    <row r="1713" spans="1:8" x14ac:dyDescent="0.3">
      <c r="A1713" t="s">
        <v>23</v>
      </c>
      <c r="B1713" t="s">
        <v>351</v>
      </c>
      <c r="C1713">
        <v>1995</v>
      </c>
      <c r="D1713">
        <v>619.04761904761904</v>
      </c>
      <c r="E1713">
        <v>112.10870361468332</v>
      </c>
      <c r="F1713">
        <v>21</v>
      </c>
      <c r="H1713" t="str" cm="1">
        <f t="array" ref="H1713">_xlfn.IFS(
             AND(E1713&gt;110,C1713&gt;2011,F1713&gt;100),"High: overrated, new and good rotation",
             AND(E1713&lt;90,C1713&gt;2011,F1713&gt;100),"High: underrated, new and good rotation",
             AND(E1713&lt;90,C1713&lt;2011,F1713&gt;100),"High: underrated, not too new but good rotation",
             AND(E1713&lt;=110,C1713&gt;2011,F1713&lt;=25),"Critic: well priced/underrated and new, but bad rotation",
             AND(E1713&gt;110,F1713&gt;100),"Top Tier: premium vehicules that tend to be sold above market prices",
             AND(E1713&gt;=90,E1713&lt;=110,F1713&gt;25),"Moderate: fair price and regular to good rotation",
             AND(E1713&lt;90,AND(C1713&lt;=2011,C1713&gt;=2000),AND(F1713&lt;100,F1713&gt;25)),"Moderate: underrated regular model and regular rotation",
             AND(E1713&lt;90,C1713&gt;2011,AND(F1713&lt;=100,F1713&gt;25)),"Moderate: underrated new model with regular rotation",
             AND(E1713&lt;90,C1713&lt;2000,AND(F1713&lt;=100,F1713&gt;25)),"Moderate: underrated old model with regular rotation",
             AND(C1713&lt;=2011,F1713&lt;=25),"Low: not new model and bad rotation",
             AND(E1713&gt;110,AND(C1713&lt;=2011,C1713&gt;=2000),F1713&lt;=25),"Low: overrated regular model with bad rotation",
             AND(E1713&gt;110,C1713&lt;2011,AND(F1713&lt;=100,F1713&gt;25)),"Low: overrated regular model (not new) with regular rotation",
             AND(E1713&gt;110,C1713&gt;2011,F1713&lt;=25),"Low: overrated new model with bad rotation"
)</f>
        <v>Low: not new model and bad rotation</v>
      </c>
    </row>
    <row r="1714" spans="1:8" x14ac:dyDescent="0.3">
      <c r="A1714" t="s">
        <v>23</v>
      </c>
      <c r="B1714" t="s">
        <v>351</v>
      </c>
      <c r="C1714">
        <v>1996</v>
      </c>
      <c r="D1714">
        <v>609.84848484848487</v>
      </c>
      <c r="E1714">
        <v>86.498562447038978</v>
      </c>
      <c r="F1714">
        <v>33</v>
      </c>
      <c r="H1714" t="str" cm="1">
        <f t="array" ref="H1714">_xlfn.IFS(
             AND(E1714&gt;110,C1714&gt;2011,F1714&gt;100),"High: overrated, new and good rotation",
             AND(E1714&lt;90,C1714&gt;2011,F1714&gt;100),"High: underrated, new and good rotation",
             AND(E1714&lt;90,C1714&lt;2011,F1714&gt;100),"High: underrated, not too new but good rotation",
             AND(E1714&lt;=110,C1714&gt;2011,F1714&lt;=25),"Critic: well priced/underrated and new, but bad rotation",
             AND(E1714&gt;110,F1714&gt;100),"Top Tier: premium vehicules that tend to be sold above market prices",
             AND(E1714&gt;=90,E1714&lt;=110,F1714&gt;25),"Moderate: fair price and regular to good rotation",
             AND(E1714&lt;90,AND(C1714&lt;=2011,C1714&gt;=2000),AND(F1714&lt;100,F1714&gt;25)),"Moderate: underrated regular model and regular rotation",
             AND(E1714&lt;90,C1714&gt;2011,AND(F1714&lt;=100,F1714&gt;25)),"Moderate: underrated new model with regular rotation",
             AND(E1714&lt;90,C1714&lt;2000,AND(F1714&lt;=100,F1714&gt;25)),"Moderate: underrated old model with regular rotation",
             AND(C1714&lt;=2011,F1714&lt;=25),"Low: not new model and bad rotation",
             AND(E1714&gt;110,AND(C1714&lt;=2011,C1714&gt;=2000),F1714&lt;=25),"Low: overrated regular model with bad rotation",
             AND(E1714&gt;110,C1714&lt;2011,AND(F1714&lt;=100,F1714&gt;25)),"Low: overrated regular model (not new) with regular rotation",
             AND(E1714&gt;110,C1714&gt;2011,F1714&lt;=25),"Low: overrated new model with bad rotation"
)</f>
        <v>Moderate: underrated old model with regular rotation</v>
      </c>
    </row>
    <row r="1715" spans="1:8" x14ac:dyDescent="0.3">
      <c r="A1715" t="s">
        <v>23</v>
      </c>
      <c r="B1715" t="s">
        <v>351</v>
      </c>
      <c r="C1715">
        <v>1997</v>
      </c>
      <c r="D1715">
        <v>563.75</v>
      </c>
      <c r="E1715">
        <v>102.5888030577062</v>
      </c>
      <c r="F1715">
        <v>40</v>
      </c>
      <c r="H1715" t="str" cm="1">
        <f t="array" ref="H1715">_xlfn.IFS(
             AND(E1715&gt;110,C1715&gt;2011,F1715&gt;100),"High: overrated, new and good rotation",
             AND(E1715&lt;90,C1715&gt;2011,F1715&gt;100),"High: underrated, new and good rotation",
             AND(E1715&lt;90,C1715&lt;2011,F1715&gt;100),"High: underrated, not too new but good rotation",
             AND(E1715&lt;=110,C1715&gt;2011,F1715&lt;=25),"Critic: well priced/underrated and new, but bad rotation",
             AND(E1715&gt;110,F1715&gt;100),"Top Tier: premium vehicules that tend to be sold above market prices",
             AND(E1715&gt;=90,E1715&lt;=110,F1715&gt;25),"Moderate: fair price and regular to good rotation",
             AND(E1715&lt;90,AND(C1715&lt;=2011,C1715&gt;=2000),AND(F1715&lt;100,F1715&gt;25)),"Moderate: underrated regular model and regular rotation",
             AND(E1715&lt;90,C1715&gt;2011,AND(F1715&lt;=100,F1715&gt;25)),"Moderate: underrated new model with regular rotation",
             AND(E1715&lt;90,C1715&lt;2000,AND(F1715&lt;=100,F1715&gt;25)),"Moderate: underrated old model with regular rotation",
             AND(C1715&lt;=2011,F1715&lt;=25),"Low: not new model and bad rotation",
             AND(E1715&gt;110,AND(C1715&lt;=2011,C1715&gt;=2000),F1715&lt;=25),"Low: overrated regular model with bad rotation",
             AND(E1715&gt;110,C1715&lt;2011,AND(F1715&lt;=100,F1715&gt;25)),"Low: overrated regular model (not new) with regular rotation",
             AND(E1715&gt;110,C1715&gt;2011,F1715&lt;=25),"Low: overrated new model with bad rotation"
)</f>
        <v>Moderate: fair price and regular to good rotation</v>
      </c>
    </row>
    <row r="1716" spans="1:8" x14ac:dyDescent="0.3">
      <c r="A1716" t="s">
        <v>23</v>
      </c>
      <c r="B1716" t="s">
        <v>351</v>
      </c>
      <c r="C1716">
        <v>1998</v>
      </c>
      <c r="D1716">
        <v>705.95238095238096</v>
      </c>
      <c r="E1716">
        <v>111.16691898574473</v>
      </c>
      <c r="F1716">
        <v>21</v>
      </c>
      <c r="H1716" t="str" cm="1">
        <f t="array" ref="H1716">_xlfn.IFS(
             AND(E1716&gt;110,C1716&gt;2011,F1716&gt;100),"High: overrated, new and good rotation",
             AND(E1716&lt;90,C1716&gt;2011,F1716&gt;100),"High: underrated, new and good rotation",
             AND(E1716&lt;90,C1716&lt;2011,F1716&gt;100),"High: underrated, not too new but good rotation",
             AND(E1716&lt;=110,C1716&gt;2011,F1716&lt;=25),"Critic: well priced/underrated and new, but bad rotation",
             AND(E1716&gt;110,F1716&gt;100),"Top Tier: premium vehicules that tend to be sold above market prices",
             AND(E1716&gt;=90,E1716&lt;=110,F1716&gt;25),"Moderate: fair price and regular to good rotation",
             AND(E1716&lt;90,AND(C1716&lt;=2011,C1716&gt;=2000),AND(F1716&lt;100,F1716&gt;25)),"Moderate: underrated regular model and regular rotation",
             AND(E1716&lt;90,C1716&gt;2011,AND(F1716&lt;=100,F1716&gt;25)),"Moderate: underrated new model with regular rotation",
             AND(E1716&lt;90,C1716&lt;2000,AND(F1716&lt;=100,F1716&gt;25)),"Moderate: underrated old model with regular rotation",
             AND(C1716&lt;=2011,F1716&lt;=25),"Low: not new model and bad rotation",
             AND(E1716&gt;110,AND(C1716&lt;=2011,C1716&gt;=2000),F1716&lt;=25),"Low: overrated regular model with bad rotation",
             AND(E1716&gt;110,C1716&lt;2011,AND(F1716&lt;=100,F1716&gt;25)),"Low: overrated regular model (not new) with regular rotation",
             AND(E1716&gt;110,C1716&gt;2011,F1716&lt;=25),"Low: overrated new model with bad rotation"
)</f>
        <v>Low: not new model and bad rotation</v>
      </c>
    </row>
    <row r="1717" spans="1:8" x14ac:dyDescent="0.3">
      <c r="A1717" t="s">
        <v>23</v>
      </c>
      <c r="B1717" t="s">
        <v>351</v>
      </c>
      <c r="C1717">
        <v>1999</v>
      </c>
      <c r="D1717">
        <v>683.24175824175825</v>
      </c>
      <c r="E1717">
        <v>95.576123448653945</v>
      </c>
      <c r="F1717">
        <v>91</v>
      </c>
      <c r="H1717" t="str" cm="1">
        <f t="array" ref="H1717">_xlfn.IFS(
             AND(E1717&gt;110,C1717&gt;2011,F1717&gt;100),"High: overrated, new and good rotation",
             AND(E1717&lt;90,C1717&gt;2011,F1717&gt;100),"High: underrated, new and good rotation",
             AND(E1717&lt;90,C1717&lt;2011,F1717&gt;100),"High: underrated, not too new but good rotation",
             AND(E1717&lt;=110,C1717&gt;2011,F1717&lt;=25),"Critic: well priced/underrated and new, but bad rotation",
             AND(E1717&gt;110,F1717&gt;100),"Top Tier: premium vehicules that tend to be sold above market prices",
             AND(E1717&gt;=90,E1717&lt;=110,F1717&gt;25),"Moderate: fair price and regular to good rotation",
             AND(E1717&lt;90,AND(C1717&lt;=2011,C1717&gt;=2000),AND(F1717&lt;100,F1717&gt;25)),"Moderate: underrated regular model and regular rotation",
             AND(E1717&lt;90,C1717&gt;2011,AND(F1717&lt;=100,F1717&gt;25)),"Moderate: underrated new model with regular rotation",
             AND(E1717&lt;90,C1717&lt;2000,AND(F1717&lt;=100,F1717&gt;25)),"Moderate: underrated old model with regular rotation",
             AND(C1717&lt;=2011,F1717&lt;=25),"Low: not new model and bad rotation",
             AND(E1717&gt;110,AND(C1717&lt;=2011,C1717&gt;=2000),F1717&lt;=25),"Low: overrated regular model with bad rotation",
             AND(E1717&gt;110,C1717&lt;2011,AND(F1717&lt;=100,F1717&gt;25)),"Low: overrated regular model (not new) with regular rotation",
             AND(E1717&gt;110,C1717&gt;2011,F1717&lt;=25),"Low: overrated new model with bad rotation"
)</f>
        <v>Moderate: fair price and regular to good rotation</v>
      </c>
    </row>
    <row r="1718" spans="1:8" x14ac:dyDescent="0.3">
      <c r="A1718" t="s">
        <v>23</v>
      </c>
      <c r="B1718" t="s">
        <v>351</v>
      </c>
      <c r="C1718">
        <v>2000</v>
      </c>
      <c r="D1718">
        <v>814.47368421052636</v>
      </c>
      <c r="E1718">
        <v>94.916385936336141</v>
      </c>
      <c r="F1718">
        <v>114</v>
      </c>
      <c r="H1718" t="str" cm="1">
        <f t="array" ref="H1718">_xlfn.IFS(
             AND(E1718&gt;110,C1718&gt;2011,F1718&gt;100),"High: overrated, new and good rotation",
             AND(E1718&lt;90,C1718&gt;2011,F1718&gt;100),"High: underrated, new and good rotation",
             AND(E1718&lt;90,C1718&lt;2011,F1718&gt;100),"High: underrated, not too new but good rotation",
             AND(E1718&lt;=110,C1718&gt;2011,F1718&lt;=25),"Critic: well priced/underrated and new, but bad rotation",
             AND(E1718&gt;110,F1718&gt;100),"Top Tier: premium vehicules that tend to be sold above market prices",
             AND(E1718&gt;=90,E1718&lt;=110,F1718&gt;25),"Moderate: fair price and regular to good rotation",
             AND(E1718&lt;90,AND(C1718&lt;=2011,C1718&gt;=2000),AND(F1718&lt;100,F1718&gt;25)),"Moderate: underrated regular model and regular rotation",
             AND(E1718&lt;90,C1718&gt;2011,AND(F1718&lt;=100,F1718&gt;25)),"Moderate: underrated new model with regular rotation",
             AND(E1718&lt;90,C1718&lt;2000,AND(F1718&lt;=100,F1718&gt;25)),"Moderate: underrated old model with regular rotation",
             AND(C1718&lt;=2011,F1718&lt;=25),"Low: not new model and bad rotation",
             AND(E1718&gt;110,AND(C1718&lt;=2011,C1718&gt;=2000),F1718&lt;=25),"Low: overrated regular model with bad rotation",
             AND(E1718&gt;110,C1718&lt;2011,AND(F1718&lt;=100,F1718&gt;25)),"Low: overrated regular model (not new) with regular rotation",
             AND(E1718&gt;110,C1718&gt;2011,F1718&lt;=25),"Low: overrated new model with bad rotation"
)</f>
        <v>Moderate: fair price and regular to good rotation</v>
      </c>
    </row>
    <row r="1719" spans="1:8" x14ac:dyDescent="0.3">
      <c r="A1719" t="s">
        <v>23</v>
      </c>
      <c r="B1719" t="s">
        <v>351</v>
      </c>
      <c r="C1719">
        <v>2001</v>
      </c>
      <c r="D1719">
        <v>690.625</v>
      </c>
      <c r="E1719">
        <v>76.567713344534965</v>
      </c>
      <c r="F1719">
        <v>40</v>
      </c>
      <c r="H1719" t="str" cm="1">
        <f t="array" ref="H1719">_xlfn.IFS(
             AND(E1719&gt;110,C1719&gt;2011,F1719&gt;100),"High: overrated, new and good rotation",
             AND(E1719&lt;90,C1719&gt;2011,F1719&gt;100),"High: underrated, new and good rotation",
             AND(E1719&lt;90,C1719&lt;2011,F1719&gt;100),"High: underrated, not too new but good rotation",
             AND(E1719&lt;=110,C1719&gt;2011,F1719&lt;=25),"Critic: well priced/underrated and new, but bad rotation",
             AND(E1719&gt;110,F1719&gt;100),"Top Tier: premium vehicules that tend to be sold above market prices",
             AND(E1719&gt;=90,E1719&lt;=110,F1719&gt;25),"Moderate: fair price and regular to good rotation",
             AND(E1719&lt;90,AND(C1719&lt;=2011,C1719&gt;=2000),AND(F1719&lt;100,F1719&gt;25)),"Moderate: underrated regular model and regular rotation",
             AND(E1719&lt;90,C1719&gt;2011,AND(F1719&lt;=100,F1719&gt;25)),"Moderate: underrated new model with regular rotation",
             AND(E1719&lt;90,C1719&lt;2000,AND(F1719&lt;=100,F1719&gt;25)),"Moderate: underrated old model with regular rotation",
             AND(C1719&lt;=2011,F1719&lt;=25),"Low: not new model and bad rotation",
             AND(E1719&gt;110,AND(C1719&lt;=2011,C1719&gt;=2000),F1719&lt;=25),"Low: overrated regular model with bad rotation",
             AND(E1719&gt;110,C1719&lt;2011,AND(F1719&lt;=100,F1719&gt;25)),"Low: overrated regular model (not new) with regular rotation",
             AND(E1719&gt;110,C1719&gt;2011,F1719&lt;=25),"Low: overrated new model with bad rotation"
)</f>
        <v>Moderate: underrated regular model and regular rotation</v>
      </c>
    </row>
    <row r="1720" spans="1:8" x14ac:dyDescent="0.3">
      <c r="A1720" t="s">
        <v>23</v>
      </c>
      <c r="B1720" t="s">
        <v>351</v>
      </c>
      <c r="C1720">
        <v>2002</v>
      </c>
      <c r="D1720">
        <v>1607.6363636363637</v>
      </c>
      <c r="E1720">
        <v>92.863407721701265</v>
      </c>
      <c r="F1720">
        <v>275</v>
      </c>
      <c r="H1720" t="str" cm="1">
        <f t="array" ref="H1720">_xlfn.IFS(
             AND(E1720&gt;110,C1720&gt;2011,F1720&gt;100),"High: overrated, new and good rotation",
             AND(E1720&lt;90,C1720&gt;2011,F1720&gt;100),"High: underrated, new and good rotation",
             AND(E1720&lt;90,C1720&lt;2011,F1720&gt;100),"High: underrated, not too new but good rotation",
             AND(E1720&lt;=110,C1720&gt;2011,F1720&lt;=25),"Critic: well priced/underrated and new, but bad rotation",
             AND(E1720&gt;110,F1720&gt;100),"Top Tier: premium vehicules that tend to be sold above market prices",
             AND(E1720&gt;=90,E1720&lt;=110,F1720&gt;25),"Moderate: fair price and regular to good rotation",
             AND(E1720&lt;90,AND(C1720&lt;=2011,C1720&gt;=2000),AND(F1720&lt;100,F1720&gt;25)),"Moderate: underrated regular model and regular rotation",
             AND(E1720&lt;90,C1720&gt;2011,AND(F1720&lt;=100,F1720&gt;25)),"Moderate: underrated new model with regular rotation",
             AND(E1720&lt;90,C1720&lt;2000,AND(F1720&lt;=100,F1720&gt;25)),"Moderate: underrated old model with regular rotation",
             AND(C1720&lt;=2011,F1720&lt;=25),"Low: not new model and bad rotation",
             AND(E1720&gt;110,AND(C1720&lt;=2011,C1720&gt;=2000),F1720&lt;=25),"Low: overrated regular model with bad rotation",
             AND(E1720&gt;110,C1720&lt;2011,AND(F1720&lt;=100,F1720&gt;25)),"Low: overrated regular model (not new) with regular rotation",
             AND(E1720&gt;110,C1720&gt;2011,F1720&lt;=25),"Low: overrated new model with bad rotation"
)</f>
        <v>Moderate: fair price and regular to good rotation</v>
      </c>
    </row>
    <row r="1721" spans="1:8" x14ac:dyDescent="0.3">
      <c r="A1721" t="s">
        <v>23</v>
      </c>
      <c r="B1721" t="s">
        <v>351</v>
      </c>
      <c r="C1721">
        <v>2003</v>
      </c>
      <c r="D1721">
        <v>2161.5517241379312</v>
      </c>
      <c r="E1721">
        <v>102.8553137225116</v>
      </c>
      <c r="F1721">
        <v>290</v>
      </c>
      <c r="H1721" t="str" cm="1">
        <f t="array" ref="H1721">_xlfn.IFS(
             AND(E1721&gt;110,C1721&gt;2011,F1721&gt;100),"High: overrated, new and good rotation",
             AND(E1721&lt;90,C1721&gt;2011,F1721&gt;100),"High: underrated, new and good rotation",
             AND(E1721&lt;90,C1721&lt;2011,F1721&gt;100),"High: underrated, not too new but good rotation",
             AND(E1721&lt;=110,C1721&gt;2011,F1721&lt;=25),"Critic: well priced/underrated and new, but bad rotation",
             AND(E1721&gt;110,F1721&gt;100),"Top Tier: premium vehicules that tend to be sold above market prices",
             AND(E1721&gt;=90,E1721&lt;=110,F1721&gt;25),"Moderate: fair price and regular to good rotation",
             AND(E1721&lt;90,AND(C1721&lt;=2011,C1721&gt;=2000),AND(F1721&lt;100,F1721&gt;25)),"Moderate: underrated regular model and regular rotation",
             AND(E1721&lt;90,C1721&gt;2011,AND(F1721&lt;=100,F1721&gt;25)),"Moderate: underrated new model with regular rotation",
             AND(E1721&lt;90,C1721&lt;2000,AND(F1721&lt;=100,F1721&gt;25)),"Moderate: underrated old model with regular rotation",
             AND(C1721&lt;=2011,F1721&lt;=25),"Low: not new model and bad rotation",
             AND(E1721&gt;110,AND(C1721&lt;=2011,C1721&gt;=2000),F1721&lt;=25),"Low: overrated regular model with bad rotation",
             AND(E1721&gt;110,C1721&lt;2011,AND(F1721&lt;=100,F1721&gt;25)),"Low: overrated regular model (not new) with regular rotation",
             AND(E1721&gt;110,C1721&gt;2011,F1721&lt;=25),"Low: overrated new model with bad rotation"
)</f>
        <v>Moderate: fair price and regular to good rotation</v>
      </c>
    </row>
    <row r="1722" spans="1:8" x14ac:dyDescent="0.3">
      <c r="A1722" t="s">
        <v>23</v>
      </c>
      <c r="B1722" t="s">
        <v>351</v>
      </c>
      <c r="C1722">
        <v>2004</v>
      </c>
      <c r="D1722">
        <v>2553.7202380952381</v>
      </c>
      <c r="E1722">
        <v>100.34683577755091</v>
      </c>
      <c r="F1722">
        <v>336</v>
      </c>
      <c r="H1722" t="str" cm="1">
        <f t="array" ref="H1722">_xlfn.IFS(
             AND(E1722&gt;110,C1722&gt;2011,F1722&gt;100),"High: overrated, new and good rotation",
             AND(E1722&lt;90,C1722&gt;2011,F1722&gt;100),"High: underrated, new and good rotation",
             AND(E1722&lt;90,C1722&lt;2011,F1722&gt;100),"High: underrated, not too new but good rotation",
             AND(E1722&lt;=110,C1722&gt;2011,F1722&lt;=25),"Critic: well priced/underrated and new, but bad rotation",
             AND(E1722&gt;110,F1722&gt;100),"Top Tier: premium vehicules that tend to be sold above market prices",
             AND(E1722&gt;=90,E1722&lt;=110,F1722&gt;25),"Moderate: fair price and regular to good rotation",
             AND(E1722&lt;90,AND(C1722&lt;=2011,C1722&gt;=2000),AND(F1722&lt;100,F1722&gt;25)),"Moderate: underrated regular model and regular rotation",
             AND(E1722&lt;90,C1722&gt;2011,AND(F1722&lt;=100,F1722&gt;25)),"Moderate: underrated new model with regular rotation",
             AND(E1722&lt;90,C1722&lt;2000,AND(F1722&lt;=100,F1722&gt;25)),"Moderate: underrated old model with regular rotation",
             AND(C1722&lt;=2011,F1722&lt;=25),"Low: not new model and bad rotation",
             AND(E1722&gt;110,AND(C1722&lt;=2011,C1722&gt;=2000),F1722&lt;=25),"Low: overrated regular model with bad rotation",
             AND(E1722&gt;110,C1722&lt;2011,AND(F1722&lt;=100,F1722&gt;25)),"Low: overrated regular model (not new) with regular rotation",
             AND(E1722&gt;110,C1722&gt;2011,F1722&lt;=25),"Low: overrated new model with bad rotation"
)</f>
        <v>Moderate: fair price and regular to good rotation</v>
      </c>
    </row>
    <row r="1723" spans="1:8" x14ac:dyDescent="0.3">
      <c r="A1723" t="s">
        <v>23</v>
      </c>
      <c r="B1723" t="s">
        <v>351</v>
      </c>
      <c r="C1723">
        <v>2005</v>
      </c>
      <c r="D1723">
        <v>3118.9144736842104</v>
      </c>
      <c r="E1723">
        <v>99.209834726164431</v>
      </c>
      <c r="F1723">
        <v>152</v>
      </c>
      <c r="H1723" t="str" cm="1">
        <f t="array" ref="H1723">_xlfn.IFS(
             AND(E1723&gt;110,C1723&gt;2011,F1723&gt;100),"High: overrated, new and good rotation",
             AND(E1723&lt;90,C1723&gt;2011,F1723&gt;100),"High: underrated, new and good rotation",
             AND(E1723&lt;90,C1723&lt;2011,F1723&gt;100),"High: underrated, not too new but good rotation",
             AND(E1723&lt;=110,C1723&gt;2011,F1723&lt;=25),"Critic: well priced/underrated and new, but bad rotation",
             AND(E1723&gt;110,F1723&gt;100),"Top Tier: premium vehicules that tend to be sold above market prices",
             AND(E1723&gt;=90,E1723&lt;=110,F1723&gt;25),"Moderate: fair price and regular to good rotation",
             AND(E1723&lt;90,AND(C1723&lt;=2011,C1723&gt;=2000),AND(F1723&lt;100,F1723&gt;25)),"Moderate: underrated regular model and regular rotation",
             AND(E1723&lt;90,C1723&gt;2011,AND(F1723&lt;=100,F1723&gt;25)),"Moderate: underrated new model with regular rotation",
             AND(E1723&lt;90,C1723&lt;2000,AND(F1723&lt;=100,F1723&gt;25)),"Moderate: underrated old model with regular rotation",
             AND(C1723&lt;=2011,F1723&lt;=25),"Low: not new model and bad rotation",
             AND(E1723&gt;110,AND(C1723&lt;=2011,C1723&gt;=2000),F1723&lt;=25),"Low: overrated regular model with bad rotation",
             AND(E1723&gt;110,C1723&lt;2011,AND(F1723&lt;=100,F1723&gt;25)),"Low: overrated regular model (not new) with regular rotation",
             AND(E1723&gt;110,C1723&gt;2011,F1723&lt;=25),"Low: overrated new model with bad rotation"
)</f>
        <v>Moderate: fair price and regular to good rotation</v>
      </c>
    </row>
    <row r="1724" spans="1:8" x14ac:dyDescent="0.3">
      <c r="A1724" t="s">
        <v>23</v>
      </c>
      <c r="B1724" t="s">
        <v>351</v>
      </c>
      <c r="C1724">
        <v>2006</v>
      </c>
      <c r="D1724">
        <v>5061.3691931540343</v>
      </c>
      <c r="E1724">
        <v>98.270469502185065</v>
      </c>
      <c r="F1724">
        <v>409</v>
      </c>
      <c r="H1724" t="str" cm="1">
        <f t="array" ref="H1724">_xlfn.IFS(
             AND(E1724&gt;110,C1724&gt;2011,F1724&gt;100),"High: overrated, new and good rotation",
             AND(E1724&lt;90,C1724&gt;2011,F1724&gt;100),"High: underrated, new and good rotation",
             AND(E1724&lt;90,C1724&lt;2011,F1724&gt;100),"High: underrated, not too new but good rotation",
             AND(E1724&lt;=110,C1724&gt;2011,F1724&lt;=25),"Critic: well priced/underrated and new, but bad rotation",
             AND(E1724&gt;110,F1724&gt;100),"Top Tier: premium vehicules that tend to be sold above market prices",
             AND(E1724&gt;=90,E1724&lt;=110,F1724&gt;25),"Moderate: fair price and regular to good rotation",
             AND(E1724&lt;90,AND(C1724&lt;=2011,C1724&gt;=2000),AND(F1724&lt;100,F1724&gt;25)),"Moderate: underrated regular model and regular rotation",
             AND(E1724&lt;90,C1724&gt;2011,AND(F1724&lt;=100,F1724&gt;25)),"Moderate: underrated new model with regular rotation",
             AND(E1724&lt;90,C1724&lt;2000,AND(F1724&lt;=100,F1724&gt;25)),"Moderate: underrated old model with regular rotation",
             AND(C1724&lt;=2011,F1724&lt;=25),"Low: not new model and bad rotation",
             AND(E1724&gt;110,AND(C1724&lt;=2011,C1724&gt;=2000),F1724&lt;=25),"Low: overrated regular model with bad rotation",
             AND(E1724&gt;110,C1724&lt;2011,AND(F1724&lt;=100,F1724&gt;25)),"Low: overrated regular model (not new) with regular rotation",
             AND(E1724&gt;110,C1724&gt;2011,F1724&lt;=25),"Low: overrated new model with bad rotation"
)</f>
        <v>Moderate: fair price and regular to good rotation</v>
      </c>
    </row>
    <row r="1725" spans="1:8" x14ac:dyDescent="0.3">
      <c r="A1725" t="s">
        <v>23</v>
      </c>
      <c r="B1725" t="s">
        <v>351</v>
      </c>
      <c r="C1725">
        <v>2007</v>
      </c>
      <c r="D1725">
        <v>6373.5880398671097</v>
      </c>
      <c r="E1725">
        <v>99.173031821389969</v>
      </c>
      <c r="F1725">
        <v>301</v>
      </c>
      <c r="H1725" t="str" cm="1">
        <f t="array" ref="H1725">_xlfn.IFS(
             AND(E1725&gt;110,C1725&gt;2011,F1725&gt;100),"High: overrated, new and good rotation",
             AND(E1725&lt;90,C1725&gt;2011,F1725&gt;100),"High: underrated, new and good rotation",
             AND(E1725&lt;90,C1725&lt;2011,F1725&gt;100),"High: underrated, not too new but good rotation",
             AND(E1725&lt;=110,C1725&gt;2011,F1725&lt;=25),"Critic: well priced/underrated and new, but bad rotation",
             AND(E1725&gt;110,F1725&gt;100),"Top Tier: premium vehicules that tend to be sold above market prices",
             AND(E1725&gt;=90,E1725&lt;=110,F1725&gt;25),"Moderate: fair price and regular to good rotation",
             AND(E1725&lt;90,AND(C1725&lt;=2011,C1725&gt;=2000),AND(F1725&lt;100,F1725&gt;25)),"Moderate: underrated regular model and regular rotation",
             AND(E1725&lt;90,C1725&gt;2011,AND(F1725&lt;=100,F1725&gt;25)),"Moderate: underrated new model with regular rotation",
             AND(E1725&lt;90,C1725&lt;2000,AND(F1725&lt;=100,F1725&gt;25)),"Moderate: underrated old model with regular rotation",
             AND(C1725&lt;=2011,F1725&lt;=25),"Low: not new model and bad rotation",
             AND(E1725&gt;110,AND(C1725&lt;=2011,C1725&gt;=2000),F1725&lt;=25),"Low: overrated regular model with bad rotation",
             AND(E1725&gt;110,C1725&lt;2011,AND(F1725&lt;=100,F1725&gt;25)),"Low: overrated regular model (not new) with regular rotation",
             AND(E1725&gt;110,C1725&gt;2011,F1725&lt;=25),"Low: overrated new model with bad rotation"
)</f>
        <v>Moderate: fair price and regular to good rotation</v>
      </c>
    </row>
    <row r="1726" spans="1:8" x14ac:dyDescent="0.3">
      <c r="A1726" t="s">
        <v>23</v>
      </c>
      <c r="B1726" t="s">
        <v>351</v>
      </c>
      <c r="C1726">
        <v>2008</v>
      </c>
      <c r="D1726">
        <v>7103.8812785388127</v>
      </c>
      <c r="E1726">
        <v>97.348637654456169</v>
      </c>
      <c r="F1726">
        <v>219</v>
      </c>
      <c r="H1726" t="str" cm="1">
        <f t="array" ref="H1726">_xlfn.IFS(
             AND(E1726&gt;110,C1726&gt;2011,F1726&gt;100),"High: overrated, new and good rotation",
             AND(E1726&lt;90,C1726&gt;2011,F1726&gt;100),"High: underrated, new and good rotation",
             AND(E1726&lt;90,C1726&lt;2011,F1726&gt;100),"High: underrated, not too new but good rotation",
             AND(E1726&lt;=110,C1726&gt;2011,F1726&lt;=25),"Critic: well priced/underrated and new, but bad rotation",
             AND(E1726&gt;110,F1726&gt;100),"Top Tier: premium vehicules that tend to be sold above market prices",
             AND(E1726&gt;=90,E1726&lt;=110,F1726&gt;25),"Moderate: fair price and regular to good rotation",
             AND(E1726&lt;90,AND(C1726&lt;=2011,C1726&gt;=2000),AND(F1726&lt;100,F1726&gt;25)),"Moderate: underrated regular model and regular rotation",
             AND(E1726&lt;90,C1726&gt;2011,AND(F1726&lt;=100,F1726&gt;25)),"Moderate: underrated new model with regular rotation",
             AND(E1726&lt;90,C1726&lt;2000,AND(F1726&lt;=100,F1726&gt;25)),"Moderate: underrated old model with regular rotation",
             AND(C1726&lt;=2011,F1726&lt;=25),"Low: not new model and bad rotation",
             AND(E1726&gt;110,AND(C1726&lt;=2011,C1726&gt;=2000),F1726&lt;=25),"Low: overrated regular model with bad rotation",
             AND(E1726&gt;110,C1726&lt;2011,AND(F1726&lt;=100,F1726&gt;25)),"Low: overrated regular model (not new) with regular rotation",
             AND(E1726&gt;110,C1726&gt;2011,F1726&lt;=25),"Low: overrated new model with bad rotation"
)</f>
        <v>Moderate: fair price and regular to good rotation</v>
      </c>
    </row>
    <row r="1727" spans="1:8" x14ac:dyDescent="0.3">
      <c r="A1727" t="s">
        <v>23</v>
      </c>
      <c r="B1727" t="s">
        <v>351</v>
      </c>
      <c r="C1727">
        <v>2009</v>
      </c>
      <c r="D1727">
        <v>8848.6486486486483</v>
      </c>
      <c r="E1727">
        <v>95.471735328807767</v>
      </c>
      <c r="F1727">
        <v>37</v>
      </c>
      <c r="H1727" t="str" cm="1">
        <f t="array" ref="H1727">_xlfn.IFS(
             AND(E1727&gt;110,C1727&gt;2011,F1727&gt;100),"High: overrated, new and good rotation",
             AND(E1727&lt;90,C1727&gt;2011,F1727&gt;100),"High: underrated, new and good rotation",
             AND(E1727&lt;90,C1727&lt;2011,F1727&gt;100),"High: underrated, not too new but good rotation",
             AND(E1727&lt;=110,C1727&gt;2011,F1727&lt;=25),"Critic: well priced/underrated and new, but bad rotation",
             AND(E1727&gt;110,F1727&gt;100),"Top Tier: premium vehicules that tend to be sold above market prices",
             AND(E1727&gt;=90,E1727&lt;=110,F1727&gt;25),"Moderate: fair price and regular to good rotation",
             AND(E1727&lt;90,AND(C1727&lt;=2011,C1727&gt;=2000),AND(F1727&lt;100,F1727&gt;25)),"Moderate: underrated regular model and regular rotation",
             AND(E1727&lt;90,C1727&gt;2011,AND(F1727&lt;=100,F1727&gt;25)),"Moderate: underrated new model with regular rotation",
             AND(E1727&lt;90,C1727&lt;2000,AND(F1727&lt;=100,F1727&gt;25)),"Moderate: underrated old model with regular rotation",
             AND(C1727&lt;=2011,F1727&lt;=25),"Low: not new model and bad rotation",
             AND(E1727&gt;110,AND(C1727&lt;=2011,C1727&gt;=2000),F1727&lt;=25),"Low: overrated regular model with bad rotation",
             AND(E1727&gt;110,C1727&lt;2011,AND(F1727&lt;=100,F1727&gt;25)),"Low: overrated regular model (not new) with regular rotation",
             AND(E1727&gt;110,C1727&gt;2011,F1727&lt;=25),"Low: overrated new model with bad rotation"
)</f>
        <v>Moderate: fair price and regular to good rotation</v>
      </c>
    </row>
    <row r="1728" spans="1:8" x14ac:dyDescent="0.3">
      <c r="A1728" t="s">
        <v>23</v>
      </c>
      <c r="B1728" t="s">
        <v>351</v>
      </c>
      <c r="C1728">
        <v>2010</v>
      </c>
      <c r="D1728">
        <v>13661.111111111111</v>
      </c>
      <c r="E1728">
        <v>97.148967456556548</v>
      </c>
      <c r="F1728">
        <v>54</v>
      </c>
      <c r="H1728" t="str" cm="1">
        <f t="array" ref="H1728">_xlfn.IFS(
             AND(E1728&gt;110,C1728&gt;2011,F1728&gt;100),"High: overrated, new and good rotation",
             AND(E1728&lt;90,C1728&gt;2011,F1728&gt;100),"High: underrated, new and good rotation",
             AND(E1728&lt;90,C1728&lt;2011,F1728&gt;100),"High: underrated, not too new but good rotation",
             AND(E1728&lt;=110,C1728&gt;2011,F1728&lt;=25),"Critic: well priced/underrated and new, but bad rotation",
             AND(E1728&gt;110,F1728&gt;100),"Top Tier: premium vehicules that tend to be sold above market prices",
             AND(E1728&gt;=90,E1728&lt;=110,F1728&gt;25),"Moderate: fair price and regular to good rotation",
             AND(E1728&lt;90,AND(C1728&lt;=2011,C1728&gt;=2000),AND(F1728&lt;100,F1728&gt;25)),"Moderate: underrated regular model and regular rotation",
             AND(E1728&lt;90,C1728&gt;2011,AND(F1728&lt;=100,F1728&gt;25)),"Moderate: underrated new model with regular rotation",
             AND(E1728&lt;90,C1728&lt;2000,AND(F1728&lt;=100,F1728&gt;25)),"Moderate: underrated old model with regular rotation",
             AND(C1728&lt;=2011,F1728&lt;=25),"Low: not new model and bad rotation",
             AND(E1728&gt;110,AND(C1728&lt;=2011,C1728&gt;=2000),F1728&lt;=25),"Low: overrated regular model with bad rotation",
             AND(E1728&gt;110,C1728&lt;2011,AND(F1728&lt;=100,F1728&gt;25)),"Low: overrated regular model (not new) with regular rotation",
             AND(E1728&gt;110,C1728&gt;2011,F1728&lt;=25),"Low: overrated new model with bad rotation"
)</f>
        <v>Moderate: fair price and regular to good rotation</v>
      </c>
    </row>
    <row r="1729" spans="1:8" x14ac:dyDescent="0.3">
      <c r="A1729" t="s">
        <v>23</v>
      </c>
      <c r="B1729" t="s">
        <v>351</v>
      </c>
      <c r="C1729">
        <v>2011</v>
      </c>
      <c r="D1729">
        <v>19709.134615384617</v>
      </c>
      <c r="E1729">
        <v>100.1155843971727</v>
      </c>
      <c r="F1729">
        <v>312</v>
      </c>
      <c r="H1729" t="str" cm="1">
        <f t="array" ref="H1729">_xlfn.IFS(
             AND(E1729&gt;110,C1729&gt;2011,F1729&gt;100),"High: overrated, new and good rotation",
             AND(E1729&lt;90,C1729&gt;2011,F1729&gt;100),"High: underrated, new and good rotation",
             AND(E1729&lt;90,C1729&lt;2011,F1729&gt;100),"High: underrated, not too new but good rotation",
             AND(E1729&lt;=110,C1729&gt;2011,F1729&lt;=25),"Critic: well priced/underrated and new, but bad rotation",
             AND(E1729&gt;110,F1729&gt;100),"Top Tier: premium vehicules that tend to be sold above market prices",
             AND(E1729&gt;=90,E1729&lt;=110,F1729&gt;25),"Moderate: fair price and regular to good rotation",
             AND(E1729&lt;90,AND(C1729&lt;=2011,C1729&gt;=2000),AND(F1729&lt;100,F1729&gt;25)),"Moderate: underrated regular model and regular rotation",
             AND(E1729&lt;90,C1729&gt;2011,AND(F1729&lt;=100,F1729&gt;25)),"Moderate: underrated new model with regular rotation",
             AND(E1729&lt;90,C1729&lt;2000,AND(F1729&lt;=100,F1729&gt;25)),"Moderate: underrated old model with regular rotation",
             AND(C1729&lt;=2011,F1729&lt;=25),"Low: not new model and bad rotation",
             AND(E1729&gt;110,AND(C1729&lt;=2011,C1729&gt;=2000),F1729&lt;=25),"Low: overrated regular model with bad rotation",
             AND(E1729&gt;110,C1729&lt;2011,AND(F1729&lt;=100,F1729&gt;25)),"Low: overrated regular model (not new) with regular rotation",
             AND(E1729&gt;110,C1729&gt;2011,F1729&lt;=25),"Low: overrated new model with bad rotation"
)</f>
        <v>Moderate: fair price and regular to good rotation</v>
      </c>
    </row>
    <row r="1730" spans="1:8" x14ac:dyDescent="0.3">
      <c r="A1730" t="s">
        <v>23</v>
      </c>
      <c r="B1730" t="s">
        <v>351</v>
      </c>
      <c r="C1730">
        <v>2012</v>
      </c>
      <c r="D1730">
        <v>22583.455433455434</v>
      </c>
      <c r="E1730">
        <v>99.224455318742116</v>
      </c>
      <c r="F1730">
        <v>819</v>
      </c>
      <c r="H1730" t="str" cm="1">
        <f t="array" ref="H1730">_xlfn.IFS(
             AND(E1730&gt;110,C1730&gt;2011,F1730&gt;100),"High: overrated, new and good rotation",
             AND(E1730&lt;90,C1730&gt;2011,F1730&gt;100),"High: underrated, new and good rotation",
             AND(E1730&lt;90,C1730&lt;2011,F1730&gt;100),"High: underrated, not too new but good rotation",
             AND(E1730&lt;=110,C1730&gt;2011,F1730&lt;=25),"Critic: well priced/underrated and new, but bad rotation",
             AND(E1730&gt;110,F1730&gt;100),"Top Tier: premium vehicules that tend to be sold above market prices",
             AND(E1730&gt;=90,E1730&lt;=110,F1730&gt;25),"Moderate: fair price and regular to good rotation",
             AND(E1730&lt;90,AND(C1730&lt;=2011,C1730&gt;=2000),AND(F1730&lt;100,F1730&gt;25)),"Moderate: underrated regular model and regular rotation",
             AND(E1730&lt;90,C1730&gt;2011,AND(F1730&lt;=100,F1730&gt;25)),"Moderate: underrated new model with regular rotation",
             AND(E1730&lt;90,C1730&lt;2000,AND(F1730&lt;=100,F1730&gt;25)),"Moderate: underrated old model with regular rotation",
             AND(C1730&lt;=2011,F1730&lt;=25),"Low: not new model and bad rotation",
             AND(E1730&gt;110,AND(C1730&lt;=2011,C1730&gt;=2000),F1730&lt;=25),"Low: overrated regular model with bad rotation",
             AND(E1730&gt;110,C1730&lt;2011,AND(F1730&lt;=100,F1730&gt;25)),"Low: overrated regular model (not new) with regular rotation",
             AND(E1730&gt;110,C1730&gt;2011,F1730&lt;=25),"Low: overrated new model with bad rotation"
)</f>
        <v>Moderate: fair price and regular to good rotation</v>
      </c>
    </row>
    <row r="1731" spans="1:8" x14ac:dyDescent="0.3">
      <c r="A1731" t="s">
        <v>23</v>
      </c>
      <c r="B1731" t="s">
        <v>351</v>
      </c>
      <c r="C1731">
        <v>2013</v>
      </c>
      <c r="D1731">
        <v>24830.790215264187</v>
      </c>
      <c r="E1731">
        <v>98.791477874099925</v>
      </c>
      <c r="F1731">
        <v>2555</v>
      </c>
      <c r="H1731" t="str" cm="1">
        <f t="array" ref="H1731">_xlfn.IFS(
             AND(E1731&gt;110,C1731&gt;2011,F1731&gt;100),"High: overrated, new and good rotation",
             AND(E1731&lt;90,C1731&gt;2011,F1731&gt;100),"High: underrated, new and good rotation",
             AND(E1731&lt;90,C1731&lt;2011,F1731&gt;100),"High: underrated, not too new but good rotation",
             AND(E1731&lt;=110,C1731&gt;2011,F1731&lt;=25),"Critic: well priced/underrated and new, but bad rotation",
             AND(E1731&gt;110,F1731&gt;100),"Top Tier: premium vehicules that tend to be sold above market prices",
             AND(E1731&gt;=90,E1731&lt;=110,F1731&gt;25),"Moderate: fair price and regular to good rotation",
             AND(E1731&lt;90,AND(C1731&lt;=2011,C1731&gt;=2000),AND(F1731&lt;100,F1731&gt;25)),"Moderate: underrated regular model and regular rotation",
             AND(E1731&lt;90,C1731&gt;2011,AND(F1731&lt;=100,F1731&gt;25)),"Moderate: underrated new model with regular rotation",
             AND(E1731&lt;90,C1731&lt;2000,AND(F1731&lt;=100,F1731&gt;25)),"Moderate: underrated old model with regular rotation",
             AND(C1731&lt;=2011,F1731&lt;=25),"Low: not new model and bad rotation",
             AND(E1731&gt;110,AND(C1731&lt;=2011,C1731&gt;=2000),F1731&lt;=25),"Low: overrated regular model with bad rotation",
             AND(E1731&gt;110,C1731&lt;2011,AND(F1731&lt;=100,F1731&gt;25)),"Low: overrated regular model (not new) with regular rotation",
             AND(E1731&gt;110,C1731&gt;2011,F1731&lt;=25),"Low: overrated new model with bad rotation"
)</f>
        <v>Moderate: fair price and regular to good rotation</v>
      </c>
    </row>
    <row r="1732" spans="1:8" x14ac:dyDescent="0.3">
      <c r="A1732" t="s">
        <v>23</v>
      </c>
      <c r="B1732" t="s">
        <v>351</v>
      </c>
      <c r="C1732">
        <v>2014</v>
      </c>
      <c r="D1732">
        <v>27827.07296849088</v>
      </c>
      <c r="E1732">
        <v>98.909524471134148</v>
      </c>
      <c r="F1732">
        <v>1206</v>
      </c>
      <c r="H1732" t="str" cm="1">
        <f t="array" ref="H1732">_xlfn.IFS(
             AND(E1732&gt;110,C1732&gt;2011,F1732&gt;100),"High: overrated, new and good rotation",
             AND(E1732&lt;90,C1732&gt;2011,F1732&gt;100),"High: underrated, new and good rotation",
             AND(E1732&lt;90,C1732&lt;2011,F1732&gt;100),"High: underrated, not too new but good rotation",
             AND(E1732&lt;=110,C1732&gt;2011,F1732&lt;=25),"Critic: well priced/underrated and new, but bad rotation",
             AND(E1732&gt;110,F1732&gt;100),"Top Tier: premium vehicules that tend to be sold above market prices",
             AND(E1732&gt;=90,E1732&lt;=110,F1732&gt;25),"Moderate: fair price and regular to good rotation",
             AND(E1732&lt;90,AND(C1732&lt;=2011,C1732&gt;=2000),AND(F1732&lt;100,F1732&gt;25)),"Moderate: underrated regular model and regular rotation",
             AND(E1732&lt;90,C1732&gt;2011,AND(F1732&lt;=100,F1732&gt;25)),"Moderate: underrated new model with regular rotation",
             AND(E1732&lt;90,C1732&lt;2000,AND(F1732&lt;=100,F1732&gt;25)),"Moderate: underrated old model with regular rotation",
             AND(C1732&lt;=2011,F1732&lt;=25),"Low: not new model and bad rotation",
             AND(E1732&gt;110,AND(C1732&lt;=2011,C1732&gt;=2000),F1732&lt;=25),"Low: overrated regular model with bad rotation",
             AND(E1732&gt;110,C1732&lt;2011,AND(F1732&lt;=100,F1732&gt;25)),"Low: overrated regular model (not new) with regular rotation",
             AND(E1732&gt;110,C1732&gt;2011,F1732&lt;=25),"Low: overrated new model with bad rotation"
)</f>
        <v>Moderate: fair price and regular to good rotation</v>
      </c>
    </row>
    <row r="1733" spans="1:8" x14ac:dyDescent="0.3">
      <c r="A1733" t="s">
        <v>23</v>
      </c>
      <c r="B1733" t="s">
        <v>351</v>
      </c>
      <c r="C1733">
        <v>2015</v>
      </c>
      <c r="D1733">
        <v>32748.880597014926</v>
      </c>
      <c r="E1733">
        <v>98.949196734398186</v>
      </c>
      <c r="F1733">
        <v>268</v>
      </c>
      <c r="H1733" t="str" cm="1">
        <f t="array" ref="H1733">_xlfn.IFS(
             AND(E1733&gt;110,C1733&gt;2011,F1733&gt;100),"High: overrated, new and good rotation",
             AND(E1733&lt;90,C1733&gt;2011,F1733&gt;100),"High: underrated, new and good rotation",
             AND(E1733&lt;90,C1733&lt;2011,F1733&gt;100),"High: underrated, not too new but good rotation",
             AND(E1733&lt;=110,C1733&gt;2011,F1733&lt;=25),"Critic: well priced/underrated and new, but bad rotation",
             AND(E1733&gt;110,F1733&gt;100),"Top Tier: premium vehicules that tend to be sold above market prices",
             AND(E1733&gt;=90,E1733&lt;=110,F1733&gt;25),"Moderate: fair price and regular to good rotation",
             AND(E1733&lt;90,AND(C1733&lt;=2011,C1733&gt;=2000),AND(F1733&lt;100,F1733&gt;25)),"Moderate: underrated regular model and regular rotation",
             AND(E1733&lt;90,C1733&gt;2011,AND(F1733&lt;=100,F1733&gt;25)),"Moderate: underrated new model with regular rotation",
             AND(E1733&lt;90,C1733&lt;2000,AND(F1733&lt;=100,F1733&gt;25)),"Moderate: underrated old model with regular rotation",
             AND(C1733&lt;=2011,F1733&lt;=25),"Low: not new model and bad rotation",
             AND(E1733&gt;110,AND(C1733&lt;=2011,C1733&gt;=2000),F1733&lt;=25),"Low: overrated regular model with bad rotation",
             AND(E1733&gt;110,C1733&lt;2011,AND(F1733&lt;=100,F1733&gt;25)),"Low: overrated regular model (not new) with regular rotation",
             AND(E1733&gt;110,C1733&gt;2011,F1733&lt;=25),"Low: overrated new model with bad rotation"
)</f>
        <v>Moderate: fair price and regular to good rotation</v>
      </c>
    </row>
    <row r="1734" spans="1:8" x14ac:dyDescent="0.3">
      <c r="A1734" t="s">
        <v>23</v>
      </c>
      <c r="B1734" t="s">
        <v>352</v>
      </c>
      <c r="C1734">
        <v>2001</v>
      </c>
      <c r="D1734">
        <v>1023</v>
      </c>
      <c r="E1734">
        <v>97.234597315526699</v>
      </c>
      <c r="F1734">
        <v>75</v>
      </c>
      <c r="H1734" t="str" cm="1">
        <f t="array" ref="H1734">_xlfn.IFS(
             AND(E1734&gt;110,C1734&gt;2011,F1734&gt;100),"High: overrated, new and good rotation",
             AND(E1734&lt;90,C1734&gt;2011,F1734&gt;100),"High: underrated, new and good rotation",
             AND(E1734&lt;90,C1734&lt;2011,F1734&gt;100),"High: underrated, not too new but good rotation",
             AND(E1734&lt;=110,C1734&gt;2011,F1734&lt;=25),"Critic: well priced/underrated and new, but bad rotation",
             AND(E1734&gt;110,F1734&gt;100),"Top Tier: premium vehicules that tend to be sold above market prices",
             AND(E1734&gt;=90,E1734&lt;=110,F1734&gt;25),"Moderate: fair price and regular to good rotation",
             AND(E1734&lt;90,AND(C1734&lt;=2011,C1734&gt;=2000),AND(F1734&lt;100,F1734&gt;25)),"Moderate: underrated regular model and regular rotation",
             AND(E1734&lt;90,C1734&gt;2011,AND(F1734&lt;=100,F1734&gt;25)),"Moderate: underrated new model with regular rotation",
             AND(E1734&lt;90,C1734&lt;2000,AND(F1734&lt;=100,F1734&gt;25)),"Moderate: underrated old model with regular rotation",
             AND(C1734&lt;=2011,F1734&lt;=25),"Low: not new model and bad rotation",
             AND(E1734&gt;110,AND(C1734&lt;=2011,C1734&gt;=2000),F1734&lt;=25),"Low: overrated regular model with bad rotation",
             AND(E1734&gt;110,C1734&lt;2011,AND(F1734&lt;=100,F1734&gt;25)),"Low: overrated regular model (not new) with regular rotation",
             AND(E1734&gt;110,C1734&gt;2011,F1734&lt;=25),"Low: overrated new model with bad rotation"
)</f>
        <v>Moderate: fair price and regular to good rotation</v>
      </c>
    </row>
    <row r="1735" spans="1:8" x14ac:dyDescent="0.3">
      <c r="A1735" t="s">
        <v>23</v>
      </c>
      <c r="B1735" t="s">
        <v>352</v>
      </c>
      <c r="C1735">
        <v>2002</v>
      </c>
      <c r="D1735">
        <v>1423.6842105263158</v>
      </c>
      <c r="E1735">
        <v>128.9112105469998</v>
      </c>
      <c r="F1735">
        <v>19</v>
      </c>
      <c r="H1735" t="str" cm="1">
        <f t="array" ref="H1735">_xlfn.IFS(
             AND(E1735&gt;110,C1735&gt;2011,F1735&gt;100),"High: overrated, new and good rotation",
             AND(E1735&lt;90,C1735&gt;2011,F1735&gt;100),"High: underrated, new and good rotation",
             AND(E1735&lt;90,C1735&lt;2011,F1735&gt;100),"High: underrated, not too new but good rotation",
             AND(E1735&lt;=110,C1735&gt;2011,F1735&lt;=25),"Critic: well priced/underrated and new, but bad rotation",
             AND(E1735&gt;110,F1735&gt;100),"Top Tier: premium vehicules that tend to be sold above market prices",
             AND(E1735&gt;=90,E1735&lt;=110,F1735&gt;25),"Moderate: fair price and regular to good rotation",
             AND(E1735&lt;90,AND(C1735&lt;=2011,C1735&gt;=2000),AND(F1735&lt;100,F1735&gt;25)),"Moderate: underrated regular model and regular rotation",
             AND(E1735&lt;90,C1735&gt;2011,AND(F1735&lt;=100,F1735&gt;25)),"Moderate: underrated new model with regular rotation",
             AND(E1735&lt;90,C1735&lt;2000,AND(F1735&lt;=100,F1735&gt;25)),"Moderate: underrated old model with regular rotation",
             AND(C1735&lt;=2011,F1735&lt;=25),"Low: not new model and bad rotation",
             AND(E1735&gt;110,AND(C1735&lt;=2011,C1735&gt;=2000),F1735&lt;=25),"Low: overrated regular model with bad rotation",
             AND(E1735&gt;110,C1735&lt;2011,AND(F1735&lt;=100,F1735&gt;25)),"Low: overrated regular model (not new) with regular rotation",
             AND(E1735&gt;110,C1735&gt;2011,F1735&lt;=25),"Low: overrated new model with bad rotation"
)</f>
        <v>Low: not new model and bad rotation</v>
      </c>
    </row>
    <row r="1736" spans="1:8" x14ac:dyDescent="0.3">
      <c r="A1736" t="s">
        <v>23</v>
      </c>
      <c r="B1736" t="s">
        <v>352</v>
      </c>
      <c r="C1736">
        <v>2003</v>
      </c>
      <c r="D1736">
        <v>1596.1538461538462</v>
      </c>
      <c r="E1736">
        <v>112.82388422720041</v>
      </c>
      <c r="F1736">
        <v>26</v>
      </c>
      <c r="H1736" t="str" cm="1">
        <f t="array" ref="H1736">_xlfn.IFS(
             AND(E1736&gt;110,C1736&gt;2011,F1736&gt;100),"High: overrated, new and good rotation",
             AND(E1736&lt;90,C1736&gt;2011,F1736&gt;100),"High: underrated, new and good rotation",
             AND(E1736&lt;90,C1736&lt;2011,F1736&gt;100),"High: underrated, not too new but good rotation",
             AND(E1736&lt;=110,C1736&gt;2011,F1736&lt;=25),"Critic: well priced/underrated and new, but bad rotation",
             AND(E1736&gt;110,F1736&gt;100),"Top Tier: premium vehicules that tend to be sold above market prices",
             AND(E1736&gt;=90,E1736&lt;=110,F1736&gt;25),"Moderate: fair price and regular to good rotation",
             AND(E1736&lt;90,AND(C1736&lt;=2011,C1736&gt;=2000),AND(F1736&lt;100,F1736&gt;25)),"Moderate: underrated regular model and regular rotation",
             AND(E1736&lt;90,C1736&gt;2011,AND(F1736&lt;=100,F1736&gt;25)),"Moderate: underrated new model with regular rotation",
             AND(E1736&lt;90,C1736&lt;2000,AND(F1736&lt;=100,F1736&gt;25)),"Moderate: underrated old model with regular rotation",
             AND(C1736&lt;=2011,F1736&lt;=25),"Low: not new model and bad rotation",
             AND(E1736&gt;110,AND(C1736&lt;=2011,C1736&gt;=2000),F1736&lt;=25),"Low: overrated regular model with bad rotation",
             AND(E1736&gt;110,C1736&lt;2011,AND(F1736&lt;=100,F1736&gt;25)),"Low: overrated regular model (not new) with regular rotation",
             AND(E1736&gt;110,C1736&gt;2011,F1736&lt;=25),"Low: overrated new model with bad rotation"
)</f>
        <v>Low: overrated regular model (not new) with regular rotation</v>
      </c>
    </row>
    <row r="1737" spans="1:8" x14ac:dyDescent="0.3">
      <c r="A1737" t="s">
        <v>23</v>
      </c>
      <c r="B1737" t="s">
        <v>353</v>
      </c>
      <c r="C1737">
        <v>2001</v>
      </c>
      <c r="D1737">
        <v>2861.9047619047619</v>
      </c>
      <c r="E1737">
        <v>98.629610742109818</v>
      </c>
      <c r="F1737">
        <v>42</v>
      </c>
      <c r="H1737" t="str" cm="1">
        <f t="array" ref="H1737">_xlfn.IFS(
             AND(E1737&gt;110,C1737&gt;2011,F1737&gt;100),"High: overrated, new and good rotation",
             AND(E1737&lt;90,C1737&gt;2011,F1737&gt;100),"High: underrated, new and good rotation",
             AND(E1737&lt;90,C1737&lt;2011,F1737&gt;100),"High: underrated, not too new but good rotation",
             AND(E1737&lt;=110,C1737&gt;2011,F1737&lt;=25),"Critic: well priced/underrated and new, but bad rotation",
             AND(E1737&gt;110,F1737&gt;100),"Top Tier: premium vehicules that tend to be sold above market prices",
             AND(E1737&gt;=90,E1737&lt;=110,F1737&gt;25),"Moderate: fair price and regular to good rotation",
             AND(E1737&lt;90,AND(C1737&lt;=2011,C1737&gt;=2000),AND(F1737&lt;100,F1737&gt;25)),"Moderate: underrated regular model and regular rotation",
             AND(E1737&lt;90,C1737&gt;2011,AND(F1737&lt;=100,F1737&gt;25)),"Moderate: underrated new model with regular rotation",
             AND(E1737&lt;90,C1737&lt;2000,AND(F1737&lt;=100,F1737&gt;25)),"Moderate: underrated old model with regular rotation",
             AND(C1737&lt;=2011,F1737&lt;=25),"Low: not new model and bad rotation",
             AND(E1737&gt;110,AND(C1737&lt;=2011,C1737&gt;=2000),F1737&lt;=25),"Low: overrated regular model with bad rotation",
             AND(E1737&gt;110,C1737&lt;2011,AND(F1737&lt;=100,F1737&gt;25)),"Low: overrated regular model (not new) with regular rotation",
             AND(E1737&gt;110,C1737&gt;2011,F1737&lt;=25),"Low: overrated new model with bad rotation"
)</f>
        <v>Moderate: fair price and regular to good rotation</v>
      </c>
    </row>
    <row r="1738" spans="1:8" x14ac:dyDescent="0.3">
      <c r="A1738" t="s">
        <v>23</v>
      </c>
      <c r="B1738" t="s">
        <v>353</v>
      </c>
      <c r="C1738">
        <v>2002</v>
      </c>
      <c r="D1738">
        <v>3171.0526315789475</v>
      </c>
      <c r="E1738">
        <v>94.933197792747279</v>
      </c>
      <c r="F1738">
        <v>38</v>
      </c>
      <c r="H1738" t="str" cm="1">
        <f t="array" ref="H1738">_xlfn.IFS(
             AND(E1738&gt;110,C1738&gt;2011,F1738&gt;100),"High: overrated, new and good rotation",
             AND(E1738&lt;90,C1738&gt;2011,F1738&gt;100),"High: underrated, new and good rotation",
             AND(E1738&lt;90,C1738&lt;2011,F1738&gt;100),"High: underrated, not too new but good rotation",
             AND(E1738&lt;=110,C1738&gt;2011,F1738&lt;=25),"Critic: well priced/underrated and new, but bad rotation",
             AND(E1738&gt;110,F1738&gt;100),"Top Tier: premium vehicules that tend to be sold above market prices",
             AND(E1738&gt;=90,E1738&lt;=110,F1738&gt;25),"Moderate: fair price and regular to good rotation",
             AND(E1738&lt;90,AND(C1738&lt;=2011,C1738&gt;=2000),AND(F1738&lt;100,F1738&gt;25)),"Moderate: underrated regular model and regular rotation",
             AND(E1738&lt;90,C1738&gt;2011,AND(F1738&lt;=100,F1738&gt;25)),"Moderate: underrated new model with regular rotation",
             AND(E1738&lt;90,C1738&lt;2000,AND(F1738&lt;=100,F1738&gt;25)),"Moderate: underrated old model with regular rotation",
             AND(C1738&lt;=2011,F1738&lt;=25),"Low: not new model and bad rotation",
             AND(E1738&gt;110,AND(C1738&lt;=2011,C1738&gt;=2000),F1738&lt;=25),"Low: overrated regular model with bad rotation",
             AND(E1738&gt;110,C1738&lt;2011,AND(F1738&lt;=100,F1738&gt;25)),"Low: overrated regular model (not new) with regular rotation",
             AND(E1738&gt;110,C1738&gt;2011,F1738&lt;=25),"Low: overrated new model with bad rotation"
)</f>
        <v>Moderate: fair price and regular to good rotation</v>
      </c>
    </row>
    <row r="1739" spans="1:8" x14ac:dyDescent="0.3">
      <c r="A1739" t="s">
        <v>23</v>
      </c>
      <c r="B1739" t="s">
        <v>353</v>
      </c>
      <c r="C1739">
        <v>2004</v>
      </c>
      <c r="D1739">
        <v>5033.333333333333</v>
      </c>
      <c r="E1739">
        <v>95.432880942691668</v>
      </c>
      <c r="F1739">
        <v>54</v>
      </c>
      <c r="H1739" t="str" cm="1">
        <f t="array" ref="H1739">_xlfn.IFS(
             AND(E1739&gt;110,C1739&gt;2011,F1739&gt;100),"High: overrated, new and good rotation",
             AND(E1739&lt;90,C1739&gt;2011,F1739&gt;100),"High: underrated, new and good rotation",
             AND(E1739&lt;90,C1739&lt;2011,F1739&gt;100),"High: underrated, not too new but good rotation",
             AND(E1739&lt;=110,C1739&gt;2011,F1739&lt;=25),"Critic: well priced/underrated and new, but bad rotation",
             AND(E1739&gt;110,F1739&gt;100),"Top Tier: premium vehicules that tend to be sold above market prices",
             AND(E1739&gt;=90,E1739&lt;=110,F1739&gt;25),"Moderate: fair price and regular to good rotation",
             AND(E1739&lt;90,AND(C1739&lt;=2011,C1739&gt;=2000),AND(F1739&lt;100,F1739&gt;25)),"Moderate: underrated regular model and regular rotation",
             AND(E1739&lt;90,C1739&gt;2011,AND(F1739&lt;=100,F1739&gt;25)),"Moderate: underrated new model with regular rotation",
             AND(E1739&lt;90,C1739&lt;2000,AND(F1739&lt;=100,F1739&gt;25)),"Moderate: underrated old model with regular rotation",
             AND(C1739&lt;=2011,F1739&lt;=25),"Low: not new model and bad rotation",
             AND(E1739&gt;110,AND(C1739&lt;=2011,C1739&gt;=2000),F1739&lt;=25),"Low: overrated regular model with bad rotation",
             AND(E1739&gt;110,C1739&lt;2011,AND(F1739&lt;=100,F1739&gt;25)),"Low: overrated regular model (not new) with regular rotation",
             AND(E1739&gt;110,C1739&gt;2011,F1739&lt;=25),"Low: overrated new model with bad rotation"
)</f>
        <v>Moderate: fair price and regular to good rotation</v>
      </c>
    </row>
    <row r="1740" spans="1:8" x14ac:dyDescent="0.3">
      <c r="A1740" t="s">
        <v>23</v>
      </c>
      <c r="B1740" t="s">
        <v>353</v>
      </c>
      <c r="C1740">
        <v>2005</v>
      </c>
      <c r="D1740">
        <v>5659.5744680851067</v>
      </c>
      <c r="E1740">
        <v>96.006348620255707</v>
      </c>
      <c r="F1740">
        <v>47</v>
      </c>
      <c r="H1740" t="str" cm="1">
        <f t="array" ref="H1740">_xlfn.IFS(
             AND(E1740&gt;110,C1740&gt;2011,F1740&gt;100),"High: overrated, new and good rotation",
             AND(E1740&lt;90,C1740&gt;2011,F1740&gt;100),"High: underrated, new and good rotation",
             AND(E1740&lt;90,C1740&lt;2011,F1740&gt;100),"High: underrated, not too new but good rotation",
             AND(E1740&lt;=110,C1740&gt;2011,F1740&lt;=25),"Critic: well priced/underrated and new, but bad rotation",
             AND(E1740&gt;110,F1740&gt;100),"Top Tier: premium vehicules that tend to be sold above market prices",
             AND(E1740&gt;=90,E1740&lt;=110,F1740&gt;25),"Moderate: fair price and regular to good rotation",
             AND(E1740&lt;90,AND(C1740&lt;=2011,C1740&gt;=2000),AND(F1740&lt;100,F1740&gt;25)),"Moderate: underrated regular model and regular rotation",
             AND(E1740&lt;90,C1740&gt;2011,AND(F1740&lt;=100,F1740&gt;25)),"Moderate: underrated new model with regular rotation",
             AND(E1740&lt;90,C1740&lt;2000,AND(F1740&lt;=100,F1740&gt;25)),"Moderate: underrated old model with regular rotation",
             AND(C1740&lt;=2011,F1740&lt;=25),"Low: not new model and bad rotation",
             AND(E1740&gt;110,AND(C1740&lt;=2011,C1740&gt;=2000),F1740&lt;=25),"Low: overrated regular model with bad rotation",
             AND(E1740&gt;110,C1740&lt;2011,AND(F1740&lt;=100,F1740&gt;25)),"Low: overrated regular model (not new) with regular rotation",
             AND(E1740&gt;110,C1740&gt;2011,F1740&lt;=25),"Low: overrated new model with bad rotation"
)</f>
        <v>Moderate: fair price and regular to good rotation</v>
      </c>
    </row>
    <row r="1741" spans="1:8" x14ac:dyDescent="0.3">
      <c r="A1741" t="s">
        <v>23</v>
      </c>
      <c r="B1741" t="s">
        <v>353</v>
      </c>
      <c r="C1741">
        <v>2007</v>
      </c>
      <c r="D1741">
        <v>10272.268907563026</v>
      </c>
      <c r="E1741">
        <v>100.45622077014299</v>
      </c>
      <c r="F1741">
        <v>119</v>
      </c>
      <c r="H1741" t="str" cm="1">
        <f t="array" ref="H1741">_xlfn.IFS(
             AND(E1741&gt;110,C1741&gt;2011,F1741&gt;100),"High: overrated, new and good rotation",
             AND(E1741&lt;90,C1741&gt;2011,F1741&gt;100),"High: underrated, new and good rotation",
             AND(E1741&lt;90,C1741&lt;2011,F1741&gt;100),"High: underrated, not too new but good rotation",
             AND(E1741&lt;=110,C1741&gt;2011,F1741&lt;=25),"Critic: well priced/underrated and new, but bad rotation",
             AND(E1741&gt;110,F1741&gt;100),"Top Tier: premium vehicules that tend to be sold above market prices",
             AND(E1741&gt;=90,E1741&lt;=110,F1741&gt;25),"Moderate: fair price and regular to good rotation",
             AND(E1741&lt;90,AND(C1741&lt;=2011,C1741&gt;=2000),AND(F1741&lt;100,F1741&gt;25)),"Moderate: underrated regular model and regular rotation",
             AND(E1741&lt;90,C1741&gt;2011,AND(F1741&lt;=100,F1741&gt;25)),"Moderate: underrated new model with regular rotation",
             AND(E1741&lt;90,C1741&lt;2000,AND(F1741&lt;=100,F1741&gt;25)),"Moderate: underrated old model with regular rotation",
             AND(C1741&lt;=2011,F1741&lt;=25),"Low: not new model and bad rotation",
             AND(E1741&gt;110,AND(C1741&lt;=2011,C1741&gt;=2000),F1741&lt;=25),"Low: overrated regular model with bad rotation",
             AND(E1741&gt;110,C1741&lt;2011,AND(F1741&lt;=100,F1741&gt;25)),"Low: overrated regular model (not new) with regular rotation",
             AND(E1741&gt;110,C1741&gt;2011,F1741&lt;=25),"Low: overrated new model with bad rotation"
)</f>
        <v>Moderate: fair price and regular to good rotation</v>
      </c>
    </row>
    <row r="1742" spans="1:8" x14ac:dyDescent="0.3">
      <c r="A1742" t="s">
        <v>23</v>
      </c>
      <c r="B1742" t="s">
        <v>353</v>
      </c>
      <c r="C1742">
        <v>2008</v>
      </c>
      <c r="D1742">
        <v>11812.096774193549</v>
      </c>
      <c r="E1742">
        <v>96.470525806805114</v>
      </c>
      <c r="F1742">
        <v>62</v>
      </c>
      <c r="H1742" t="str" cm="1">
        <f t="array" ref="H1742">_xlfn.IFS(
             AND(E1742&gt;110,C1742&gt;2011,F1742&gt;100),"High: overrated, new and good rotation",
             AND(E1742&lt;90,C1742&gt;2011,F1742&gt;100),"High: underrated, new and good rotation",
             AND(E1742&lt;90,C1742&lt;2011,F1742&gt;100),"High: underrated, not too new but good rotation",
             AND(E1742&lt;=110,C1742&gt;2011,F1742&lt;=25),"Critic: well priced/underrated and new, but bad rotation",
             AND(E1742&gt;110,F1742&gt;100),"Top Tier: premium vehicules that tend to be sold above market prices",
             AND(E1742&gt;=90,E1742&lt;=110,F1742&gt;25),"Moderate: fair price and regular to good rotation",
             AND(E1742&lt;90,AND(C1742&lt;=2011,C1742&gt;=2000),AND(F1742&lt;100,F1742&gt;25)),"Moderate: underrated regular model and regular rotation",
             AND(E1742&lt;90,C1742&gt;2011,AND(F1742&lt;=100,F1742&gt;25)),"Moderate: underrated new model with regular rotation",
             AND(E1742&lt;90,C1742&lt;2000,AND(F1742&lt;=100,F1742&gt;25)),"Moderate: underrated old model with regular rotation",
             AND(C1742&lt;=2011,F1742&lt;=25),"Low: not new model and bad rotation",
             AND(E1742&gt;110,AND(C1742&lt;=2011,C1742&gt;=2000),F1742&lt;=25),"Low: overrated regular model with bad rotation",
             AND(E1742&gt;110,C1742&lt;2011,AND(F1742&lt;=100,F1742&gt;25)),"Low: overrated regular model (not new) with regular rotation",
             AND(E1742&gt;110,C1742&gt;2011,F1742&lt;=25),"Low: overrated new model with bad rotation"
)</f>
        <v>Moderate: fair price and regular to good rotation</v>
      </c>
    </row>
    <row r="1743" spans="1:8" x14ac:dyDescent="0.3">
      <c r="A1743" t="s">
        <v>23</v>
      </c>
      <c r="B1743" t="s">
        <v>353</v>
      </c>
      <c r="C1743">
        <v>2009</v>
      </c>
      <c r="D1743">
        <v>16925</v>
      </c>
      <c r="E1743">
        <v>103.49656839288753</v>
      </c>
      <c r="F1743">
        <v>4</v>
      </c>
      <c r="H1743" t="str" cm="1">
        <f t="array" ref="H1743">_xlfn.IFS(
             AND(E1743&gt;110,C1743&gt;2011,F1743&gt;100),"High: overrated, new and good rotation",
             AND(E1743&lt;90,C1743&gt;2011,F1743&gt;100),"High: underrated, new and good rotation",
             AND(E1743&lt;90,C1743&lt;2011,F1743&gt;100),"High: underrated, not too new but good rotation",
             AND(E1743&lt;=110,C1743&gt;2011,F1743&lt;=25),"Critic: well priced/underrated and new, but bad rotation",
             AND(E1743&gt;110,F1743&gt;100),"Top Tier: premium vehicules that tend to be sold above market prices",
             AND(E1743&gt;=90,E1743&lt;=110,F1743&gt;25),"Moderate: fair price and regular to good rotation",
             AND(E1743&lt;90,AND(C1743&lt;=2011,C1743&gt;=2000),AND(F1743&lt;100,F1743&gt;25)),"Moderate: underrated regular model and regular rotation",
             AND(E1743&lt;90,C1743&gt;2011,AND(F1743&lt;=100,F1743&gt;25)),"Moderate: underrated new model with regular rotation",
             AND(E1743&lt;90,C1743&lt;2000,AND(F1743&lt;=100,F1743&gt;25)),"Moderate: underrated old model with regular rotation",
             AND(C1743&lt;=2011,F1743&lt;=25),"Low: not new model and bad rotation",
             AND(E1743&gt;110,AND(C1743&lt;=2011,C1743&gt;=2000),F1743&lt;=25),"Low: overrated regular model with bad rotation",
             AND(E1743&gt;110,C1743&lt;2011,AND(F1743&lt;=100,F1743&gt;25)),"Low: overrated regular model (not new) with regular rotation",
             AND(E1743&gt;110,C1743&gt;2011,F1743&lt;=25),"Low: overrated new model with bad rotation"
)</f>
        <v>Low: not new model and bad rotation</v>
      </c>
    </row>
    <row r="1744" spans="1:8" x14ac:dyDescent="0.3">
      <c r="A1744" t="s">
        <v>23</v>
      </c>
      <c r="B1744" t="s">
        <v>353</v>
      </c>
      <c r="C1744">
        <v>2010</v>
      </c>
      <c r="D1744">
        <v>17369.047619047618</v>
      </c>
      <c r="E1744">
        <v>98.14175394238876</v>
      </c>
      <c r="F1744">
        <v>21</v>
      </c>
      <c r="H1744" t="str" cm="1">
        <f t="array" ref="H1744">_xlfn.IFS(
             AND(E1744&gt;110,C1744&gt;2011,F1744&gt;100),"High: overrated, new and good rotation",
             AND(E1744&lt;90,C1744&gt;2011,F1744&gt;100),"High: underrated, new and good rotation",
             AND(E1744&lt;90,C1744&lt;2011,F1744&gt;100),"High: underrated, not too new but good rotation",
             AND(E1744&lt;=110,C1744&gt;2011,F1744&lt;=25),"Critic: well priced/underrated and new, but bad rotation",
             AND(E1744&gt;110,F1744&gt;100),"Top Tier: premium vehicules that tend to be sold above market prices",
             AND(E1744&gt;=90,E1744&lt;=110,F1744&gt;25),"Moderate: fair price and regular to good rotation",
             AND(E1744&lt;90,AND(C1744&lt;=2011,C1744&gt;=2000),AND(F1744&lt;100,F1744&gt;25)),"Moderate: underrated regular model and regular rotation",
             AND(E1744&lt;90,C1744&gt;2011,AND(F1744&lt;=100,F1744&gt;25)),"Moderate: underrated new model with regular rotation",
             AND(E1744&lt;90,C1744&lt;2000,AND(F1744&lt;=100,F1744&gt;25)),"Moderate: underrated old model with regular rotation",
             AND(C1744&lt;=2011,F1744&lt;=25),"Low: not new model and bad rotation",
             AND(E1744&gt;110,AND(C1744&lt;=2011,C1744&gt;=2000),F1744&lt;=25),"Low: overrated regular model with bad rotation",
             AND(E1744&gt;110,C1744&lt;2011,AND(F1744&lt;=100,F1744&gt;25)),"Low: overrated regular model (not new) with regular rotation",
             AND(E1744&gt;110,C1744&gt;2011,F1744&lt;=25),"Low: overrated new model with bad rotation"
)</f>
        <v>Low: not new model and bad rotation</v>
      </c>
    </row>
    <row r="1745" spans="1:8" x14ac:dyDescent="0.3">
      <c r="A1745" t="s">
        <v>23</v>
      </c>
      <c r="B1745" t="s">
        <v>354</v>
      </c>
      <c r="C1745">
        <v>1993</v>
      </c>
      <c r="D1745">
        <v>200</v>
      </c>
      <c r="E1745">
        <v>57.142857142857139</v>
      </c>
      <c r="F1745">
        <v>1</v>
      </c>
      <c r="H1745" t="str" cm="1">
        <f t="array" ref="H1745">_xlfn.IFS(
             AND(E1745&gt;110,C1745&gt;2011,F1745&gt;100),"High: overrated, new and good rotation",
             AND(E1745&lt;90,C1745&gt;2011,F1745&gt;100),"High: underrated, new and good rotation",
             AND(E1745&lt;90,C1745&lt;2011,F1745&gt;100),"High: underrated, not too new but good rotation",
             AND(E1745&lt;=110,C1745&gt;2011,F1745&lt;=25),"Critic: well priced/underrated and new, but bad rotation",
             AND(E1745&gt;110,F1745&gt;100),"Top Tier: premium vehicules that tend to be sold above market prices",
             AND(E1745&gt;=90,E1745&lt;=110,F1745&gt;25),"Moderate: fair price and regular to good rotation",
             AND(E1745&lt;90,AND(C1745&lt;=2011,C1745&gt;=2000),AND(F1745&lt;100,F1745&gt;25)),"Moderate: underrated regular model and regular rotation",
             AND(E1745&lt;90,C1745&gt;2011,AND(F1745&lt;=100,F1745&gt;25)),"Moderate: underrated new model with regular rotation",
             AND(E1745&lt;90,C1745&lt;2000,AND(F1745&lt;=100,F1745&gt;25)),"Moderate: underrated old model with regular rotation",
             AND(C1745&lt;=2011,F1745&lt;=25),"Low: not new model and bad rotation",
             AND(E1745&gt;110,AND(C1745&lt;=2011,C1745&gt;=2000),F1745&lt;=25),"Low: overrated regular model with bad rotation",
             AND(E1745&gt;110,C1745&lt;2011,AND(F1745&lt;=100,F1745&gt;25)),"Low: overrated regular model (not new) with regular rotation",
             AND(E1745&gt;110,C1745&gt;2011,F1745&lt;=25),"Low: overrated new model with bad rotation"
)</f>
        <v>Low: not new model and bad rotation</v>
      </c>
    </row>
    <row r="1746" spans="1:8" x14ac:dyDescent="0.3">
      <c r="A1746" t="s">
        <v>23</v>
      </c>
      <c r="B1746" t="s">
        <v>354</v>
      </c>
      <c r="C1746">
        <v>1994</v>
      </c>
      <c r="D1746">
        <v>650</v>
      </c>
      <c r="E1746">
        <v>94.429708222811669</v>
      </c>
      <c r="F1746">
        <v>2</v>
      </c>
      <c r="H1746" t="str" cm="1">
        <f t="array" ref="H1746">_xlfn.IFS(
             AND(E1746&gt;110,C1746&gt;2011,F1746&gt;100),"High: overrated, new and good rotation",
             AND(E1746&lt;90,C1746&gt;2011,F1746&gt;100),"High: underrated, new and good rotation",
             AND(E1746&lt;90,C1746&lt;2011,F1746&gt;100),"High: underrated, not too new but good rotation",
             AND(E1746&lt;=110,C1746&gt;2011,F1746&lt;=25),"Critic: well priced/underrated and new, but bad rotation",
             AND(E1746&gt;110,F1746&gt;100),"Top Tier: premium vehicules that tend to be sold above market prices",
             AND(E1746&gt;=90,E1746&lt;=110,F1746&gt;25),"Moderate: fair price and regular to good rotation",
             AND(E1746&lt;90,AND(C1746&lt;=2011,C1746&gt;=2000),AND(F1746&lt;100,F1746&gt;25)),"Moderate: underrated regular model and regular rotation",
             AND(E1746&lt;90,C1746&gt;2011,AND(F1746&lt;=100,F1746&gt;25)),"Moderate: underrated new model with regular rotation",
             AND(E1746&lt;90,C1746&lt;2000,AND(F1746&lt;=100,F1746&gt;25)),"Moderate: underrated old model with regular rotation",
             AND(C1746&lt;=2011,F1746&lt;=25),"Low: not new model and bad rotation",
             AND(E1746&gt;110,AND(C1746&lt;=2011,C1746&gt;=2000),F1746&lt;=25),"Low: overrated regular model with bad rotation",
             AND(E1746&gt;110,C1746&lt;2011,AND(F1746&lt;=100,F1746&gt;25)),"Low: overrated regular model (not new) with regular rotation",
             AND(E1746&gt;110,C1746&gt;2011,F1746&lt;=25),"Low: overrated new model with bad rotation"
)</f>
        <v>Low: not new model and bad rotation</v>
      </c>
    </row>
    <row r="1747" spans="1:8" x14ac:dyDescent="0.3">
      <c r="A1747" t="s">
        <v>23</v>
      </c>
      <c r="B1747" t="s">
        <v>354</v>
      </c>
      <c r="C1747">
        <v>1995</v>
      </c>
      <c r="D1747">
        <v>853.57142857142856</v>
      </c>
      <c r="E1747">
        <v>81.980969945078328</v>
      </c>
      <c r="F1747">
        <v>7</v>
      </c>
      <c r="H1747" t="str" cm="1">
        <f t="array" ref="H1747">_xlfn.IFS(
             AND(E1747&gt;110,C1747&gt;2011,F1747&gt;100),"High: overrated, new and good rotation",
             AND(E1747&lt;90,C1747&gt;2011,F1747&gt;100),"High: underrated, new and good rotation",
             AND(E1747&lt;90,C1747&lt;2011,F1747&gt;100),"High: underrated, not too new but good rotation",
             AND(E1747&lt;=110,C1747&gt;2011,F1747&lt;=25),"Critic: well priced/underrated and new, but bad rotation",
             AND(E1747&gt;110,F1747&gt;100),"Top Tier: premium vehicules that tend to be sold above market prices",
             AND(E1747&gt;=90,E1747&lt;=110,F1747&gt;25),"Moderate: fair price and regular to good rotation",
             AND(E1747&lt;90,AND(C1747&lt;=2011,C1747&gt;=2000),AND(F1747&lt;100,F1747&gt;25)),"Moderate: underrated regular model and regular rotation",
             AND(E1747&lt;90,C1747&gt;2011,AND(F1747&lt;=100,F1747&gt;25)),"Moderate: underrated new model with regular rotation",
             AND(E1747&lt;90,C1747&lt;2000,AND(F1747&lt;=100,F1747&gt;25)),"Moderate: underrated old model with regular rotation",
             AND(C1747&lt;=2011,F1747&lt;=25),"Low: not new model and bad rotation",
             AND(E1747&gt;110,AND(C1747&lt;=2011,C1747&gt;=2000),F1747&lt;=25),"Low: overrated regular model with bad rotation",
             AND(E1747&gt;110,C1747&lt;2011,AND(F1747&lt;=100,F1747&gt;25)),"Low: overrated regular model (not new) with regular rotation",
             AND(E1747&gt;110,C1747&gt;2011,F1747&lt;=25),"Low: overrated new model with bad rotation"
)</f>
        <v>Low: not new model and bad rotation</v>
      </c>
    </row>
    <row r="1748" spans="1:8" x14ac:dyDescent="0.3">
      <c r="A1748" t="s">
        <v>23</v>
      </c>
      <c r="B1748" t="s">
        <v>354</v>
      </c>
      <c r="C1748">
        <v>1996</v>
      </c>
      <c r="D1748">
        <v>900</v>
      </c>
      <c r="E1748">
        <v>87.826086956521749</v>
      </c>
      <c r="F1748">
        <v>2</v>
      </c>
      <c r="H1748" t="str" cm="1">
        <f t="array" ref="H1748">_xlfn.IFS(
             AND(E1748&gt;110,C1748&gt;2011,F1748&gt;100),"High: overrated, new and good rotation",
             AND(E1748&lt;90,C1748&gt;2011,F1748&gt;100),"High: underrated, new and good rotation",
             AND(E1748&lt;90,C1748&lt;2011,F1748&gt;100),"High: underrated, not too new but good rotation",
             AND(E1748&lt;=110,C1748&gt;2011,F1748&lt;=25),"Critic: well priced/underrated and new, but bad rotation",
             AND(E1748&gt;110,F1748&gt;100),"Top Tier: premium vehicules that tend to be sold above market prices",
             AND(E1748&gt;=90,E1748&lt;=110,F1748&gt;25),"Moderate: fair price and regular to good rotation",
             AND(E1748&lt;90,AND(C1748&lt;=2011,C1748&gt;=2000),AND(F1748&lt;100,F1748&gt;25)),"Moderate: underrated regular model and regular rotation",
             AND(E1748&lt;90,C1748&gt;2011,AND(F1748&lt;=100,F1748&gt;25)),"Moderate: underrated new model with regular rotation",
             AND(E1748&lt;90,C1748&lt;2000,AND(F1748&lt;=100,F1748&gt;25)),"Moderate: underrated old model with regular rotation",
             AND(C1748&lt;=2011,F1748&lt;=25),"Low: not new model and bad rotation",
             AND(E1748&gt;110,AND(C1748&lt;=2011,C1748&gt;=2000),F1748&lt;=25),"Low: overrated regular model with bad rotation",
             AND(E1748&gt;110,C1748&lt;2011,AND(F1748&lt;=100,F1748&gt;25)),"Low: overrated regular model (not new) with regular rotation",
             AND(E1748&gt;110,C1748&gt;2011,F1748&lt;=25),"Low: overrated new model with bad rotation"
)</f>
        <v>Low: not new model and bad rotation</v>
      </c>
    </row>
    <row r="1749" spans="1:8" x14ac:dyDescent="0.3">
      <c r="A1749" t="s">
        <v>23</v>
      </c>
      <c r="B1749" t="s">
        <v>354</v>
      </c>
      <c r="C1749">
        <v>1997</v>
      </c>
      <c r="D1749">
        <v>1565.0862068965516</v>
      </c>
      <c r="E1749">
        <v>94.611647478798744</v>
      </c>
      <c r="F1749">
        <v>58</v>
      </c>
      <c r="H1749" t="str" cm="1">
        <f t="array" ref="H1749">_xlfn.IFS(
             AND(E1749&gt;110,C1749&gt;2011,F1749&gt;100),"High: overrated, new and good rotation",
             AND(E1749&lt;90,C1749&gt;2011,F1749&gt;100),"High: underrated, new and good rotation",
             AND(E1749&lt;90,C1749&lt;2011,F1749&gt;100),"High: underrated, not too new but good rotation",
             AND(E1749&lt;=110,C1749&gt;2011,F1749&lt;=25),"Critic: well priced/underrated and new, but bad rotation",
             AND(E1749&gt;110,F1749&gt;100),"Top Tier: premium vehicules that tend to be sold above market prices",
             AND(E1749&gt;=90,E1749&lt;=110,F1749&gt;25),"Moderate: fair price and regular to good rotation",
             AND(E1749&lt;90,AND(C1749&lt;=2011,C1749&gt;=2000),AND(F1749&lt;100,F1749&gt;25)),"Moderate: underrated regular model and regular rotation",
             AND(E1749&lt;90,C1749&gt;2011,AND(F1749&lt;=100,F1749&gt;25)),"Moderate: underrated new model with regular rotation",
             AND(E1749&lt;90,C1749&lt;2000,AND(F1749&lt;=100,F1749&gt;25)),"Moderate: underrated old model with regular rotation",
             AND(C1749&lt;=2011,F1749&lt;=25),"Low: not new model and bad rotation",
             AND(E1749&gt;110,AND(C1749&lt;=2011,C1749&gt;=2000),F1749&lt;=25),"Low: overrated regular model with bad rotation",
             AND(E1749&gt;110,C1749&lt;2011,AND(F1749&lt;=100,F1749&gt;25)),"Low: overrated regular model (not new) with regular rotation",
             AND(E1749&gt;110,C1749&gt;2011,F1749&lt;=25),"Low: overrated new model with bad rotation"
)</f>
        <v>Moderate: fair price and regular to good rotation</v>
      </c>
    </row>
    <row r="1750" spans="1:8" x14ac:dyDescent="0.3">
      <c r="A1750" t="s">
        <v>23</v>
      </c>
      <c r="B1750" t="s">
        <v>354</v>
      </c>
      <c r="C1750">
        <v>1998</v>
      </c>
      <c r="D1750">
        <v>1497.3214285714287</v>
      </c>
      <c r="E1750">
        <v>100.51558004146784</v>
      </c>
      <c r="F1750">
        <v>56</v>
      </c>
      <c r="H1750" t="str" cm="1">
        <f t="array" ref="H1750">_xlfn.IFS(
             AND(E1750&gt;110,C1750&gt;2011,F1750&gt;100),"High: overrated, new and good rotation",
             AND(E1750&lt;90,C1750&gt;2011,F1750&gt;100),"High: underrated, new and good rotation",
             AND(E1750&lt;90,C1750&lt;2011,F1750&gt;100),"High: underrated, not too new but good rotation",
             AND(E1750&lt;=110,C1750&gt;2011,F1750&lt;=25),"Critic: well priced/underrated and new, but bad rotation",
             AND(E1750&gt;110,F1750&gt;100),"Top Tier: premium vehicules that tend to be sold above market prices",
             AND(E1750&gt;=90,E1750&lt;=110,F1750&gt;25),"Moderate: fair price and regular to good rotation",
             AND(E1750&lt;90,AND(C1750&lt;=2011,C1750&gt;=2000),AND(F1750&lt;100,F1750&gt;25)),"Moderate: underrated regular model and regular rotation",
             AND(E1750&lt;90,C1750&gt;2011,AND(F1750&lt;=100,F1750&gt;25)),"Moderate: underrated new model with regular rotation",
             AND(E1750&lt;90,C1750&lt;2000,AND(F1750&lt;=100,F1750&gt;25)),"Moderate: underrated old model with regular rotation",
             AND(C1750&lt;=2011,F1750&lt;=25),"Low: not new model and bad rotation",
             AND(E1750&gt;110,AND(C1750&lt;=2011,C1750&gt;=2000),F1750&lt;=25),"Low: overrated regular model with bad rotation",
             AND(E1750&gt;110,C1750&lt;2011,AND(F1750&lt;=100,F1750&gt;25)),"Low: overrated regular model (not new) with regular rotation",
             AND(E1750&gt;110,C1750&gt;2011,F1750&lt;=25),"Low: overrated new model with bad rotation"
)</f>
        <v>Moderate: fair price and regular to good rotation</v>
      </c>
    </row>
    <row r="1751" spans="1:8" x14ac:dyDescent="0.3">
      <c r="A1751" t="s">
        <v>23</v>
      </c>
      <c r="B1751" t="s">
        <v>354</v>
      </c>
      <c r="C1751">
        <v>1999</v>
      </c>
      <c r="D1751">
        <v>1762.8205128205129</v>
      </c>
      <c r="E1751">
        <v>106.6826777285701</v>
      </c>
      <c r="F1751">
        <v>39</v>
      </c>
      <c r="H1751" t="str" cm="1">
        <f t="array" ref="H1751">_xlfn.IFS(
             AND(E1751&gt;110,C1751&gt;2011,F1751&gt;100),"High: overrated, new and good rotation",
             AND(E1751&lt;90,C1751&gt;2011,F1751&gt;100),"High: underrated, new and good rotation",
             AND(E1751&lt;90,C1751&lt;2011,F1751&gt;100),"High: underrated, not too new but good rotation",
             AND(E1751&lt;=110,C1751&gt;2011,F1751&lt;=25),"Critic: well priced/underrated and new, but bad rotation",
             AND(E1751&gt;110,F1751&gt;100),"Top Tier: premium vehicules that tend to be sold above market prices",
             AND(E1751&gt;=90,E1751&lt;=110,F1751&gt;25),"Moderate: fair price and regular to good rotation",
             AND(E1751&lt;90,AND(C1751&lt;=2011,C1751&gt;=2000),AND(F1751&lt;100,F1751&gt;25)),"Moderate: underrated regular model and regular rotation",
             AND(E1751&lt;90,C1751&gt;2011,AND(F1751&lt;=100,F1751&gt;25)),"Moderate: underrated new model with regular rotation",
             AND(E1751&lt;90,C1751&lt;2000,AND(F1751&lt;=100,F1751&gt;25)),"Moderate: underrated old model with regular rotation",
             AND(C1751&lt;=2011,F1751&lt;=25),"Low: not new model and bad rotation",
             AND(E1751&gt;110,AND(C1751&lt;=2011,C1751&gt;=2000),F1751&lt;=25),"Low: overrated regular model with bad rotation",
             AND(E1751&gt;110,C1751&lt;2011,AND(F1751&lt;=100,F1751&gt;25)),"Low: overrated regular model (not new) with regular rotation",
             AND(E1751&gt;110,C1751&gt;2011,F1751&lt;=25),"Low: overrated new model with bad rotation"
)</f>
        <v>Moderate: fair price and regular to good rotation</v>
      </c>
    </row>
    <row r="1752" spans="1:8" x14ac:dyDescent="0.3">
      <c r="A1752" t="s">
        <v>23</v>
      </c>
      <c r="B1752" t="s">
        <v>354</v>
      </c>
      <c r="C1752">
        <v>2000</v>
      </c>
      <c r="D1752">
        <v>1700.78125</v>
      </c>
      <c r="E1752">
        <v>76.521589386837306</v>
      </c>
      <c r="F1752">
        <v>64</v>
      </c>
      <c r="H1752" t="str" cm="1">
        <f t="array" ref="H1752">_xlfn.IFS(
             AND(E1752&gt;110,C1752&gt;2011,F1752&gt;100),"High: overrated, new and good rotation",
             AND(E1752&lt;90,C1752&gt;2011,F1752&gt;100),"High: underrated, new and good rotation",
             AND(E1752&lt;90,C1752&lt;2011,F1752&gt;100),"High: underrated, not too new but good rotation",
             AND(E1752&lt;=110,C1752&gt;2011,F1752&lt;=25),"Critic: well priced/underrated and new, but bad rotation",
             AND(E1752&gt;110,F1752&gt;100),"Top Tier: premium vehicules that tend to be sold above market prices",
             AND(E1752&gt;=90,E1752&lt;=110,F1752&gt;25),"Moderate: fair price and regular to good rotation",
             AND(E1752&lt;90,AND(C1752&lt;=2011,C1752&gt;=2000),AND(F1752&lt;100,F1752&gt;25)),"Moderate: underrated regular model and regular rotation",
             AND(E1752&lt;90,C1752&gt;2011,AND(F1752&lt;=100,F1752&gt;25)),"Moderate: underrated new model with regular rotation",
             AND(E1752&lt;90,C1752&lt;2000,AND(F1752&lt;=100,F1752&gt;25)),"Moderate: underrated old model with regular rotation",
             AND(C1752&lt;=2011,F1752&lt;=25),"Low: not new model and bad rotation",
             AND(E1752&gt;110,AND(C1752&lt;=2011,C1752&gt;=2000),F1752&lt;=25),"Low: overrated regular model with bad rotation",
             AND(E1752&gt;110,C1752&lt;2011,AND(F1752&lt;=100,F1752&gt;25)),"Low: overrated regular model (not new) with regular rotation",
             AND(E1752&gt;110,C1752&gt;2011,F1752&lt;=25),"Low: overrated new model with bad rotation"
)</f>
        <v>Moderate: underrated regular model and regular rotation</v>
      </c>
    </row>
    <row r="1753" spans="1:8" x14ac:dyDescent="0.3">
      <c r="A1753" t="s">
        <v>23</v>
      </c>
      <c r="B1753" t="s">
        <v>354</v>
      </c>
      <c r="C1753">
        <v>2001</v>
      </c>
      <c r="D1753">
        <v>3032.878787878788</v>
      </c>
      <c r="E1753">
        <v>97.075843965819004</v>
      </c>
      <c r="F1753">
        <v>165</v>
      </c>
      <c r="H1753" t="str" cm="1">
        <f t="array" ref="H1753">_xlfn.IFS(
             AND(E1753&gt;110,C1753&gt;2011,F1753&gt;100),"High: overrated, new and good rotation",
             AND(E1753&lt;90,C1753&gt;2011,F1753&gt;100),"High: underrated, new and good rotation",
             AND(E1753&lt;90,C1753&lt;2011,F1753&gt;100),"High: underrated, not too new but good rotation",
             AND(E1753&lt;=110,C1753&gt;2011,F1753&lt;=25),"Critic: well priced/underrated and new, but bad rotation",
             AND(E1753&gt;110,F1753&gt;100),"Top Tier: premium vehicules that tend to be sold above market prices",
             AND(E1753&gt;=90,E1753&lt;=110,F1753&gt;25),"Moderate: fair price and regular to good rotation",
             AND(E1753&lt;90,AND(C1753&lt;=2011,C1753&gt;=2000),AND(F1753&lt;100,F1753&gt;25)),"Moderate: underrated regular model and regular rotation",
             AND(E1753&lt;90,C1753&gt;2011,AND(F1753&lt;=100,F1753&gt;25)),"Moderate: underrated new model with regular rotation",
             AND(E1753&lt;90,C1753&lt;2000,AND(F1753&lt;=100,F1753&gt;25)),"Moderate: underrated old model with regular rotation",
             AND(C1753&lt;=2011,F1753&lt;=25),"Low: not new model and bad rotation",
             AND(E1753&gt;110,AND(C1753&lt;=2011,C1753&gt;=2000),F1753&lt;=25),"Low: overrated regular model with bad rotation",
             AND(E1753&gt;110,C1753&lt;2011,AND(F1753&lt;=100,F1753&gt;25)),"Low: overrated regular model (not new) with regular rotation",
             AND(E1753&gt;110,C1753&gt;2011,F1753&lt;=25),"Low: overrated new model with bad rotation"
)</f>
        <v>Moderate: fair price and regular to good rotation</v>
      </c>
    </row>
    <row r="1754" spans="1:8" x14ac:dyDescent="0.3">
      <c r="A1754" t="s">
        <v>23</v>
      </c>
      <c r="B1754" t="s">
        <v>354</v>
      </c>
      <c r="C1754">
        <v>2002</v>
      </c>
      <c r="D1754">
        <v>3936.0103626943005</v>
      </c>
      <c r="E1754">
        <v>113.51744495108501</v>
      </c>
      <c r="F1754">
        <v>193</v>
      </c>
      <c r="H1754" t="str" cm="1">
        <f t="array" ref="H1754">_xlfn.IFS(
             AND(E1754&gt;110,C1754&gt;2011,F1754&gt;100),"High: overrated, new and good rotation",
             AND(E1754&lt;90,C1754&gt;2011,F1754&gt;100),"High: underrated, new and good rotation",
             AND(E1754&lt;90,C1754&lt;2011,F1754&gt;100),"High: underrated, not too new but good rotation",
             AND(E1754&lt;=110,C1754&gt;2011,F1754&lt;=25),"Critic: well priced/underrated and new, but bad rotation",
             AND(E1754&gt;110,F1754&gt;100),"Top Tier: premium vehicules that tend to be sold above market prices",
             AND(E1754&gt;=90,E1754&lt;=110,F1754&gt;25),"Moderate: fair price and regular to good rotation",
             AND(E1754&lt;90,AND(C1754&lt;=2011,C1754&gt;=2000),AND(F1754&lt;100,F1754&gt;25)),"Moderate: underrated regular model and regular rotation",
             AND(E1754&lt;90,C1754&gt;2011,AND(F1754&lt;=100,F1754&gt;25)),"Moderate: underrated new model with regular rotation",
             AND(E1754&lt;90,C1754&lt;2000,AND(F1754&lt;=100,F1754&gt;25)),"Moderate: underrated old model with regular rotation",
             AND(C1754&lt;=2011,F1754&lt;=25),"Low: not new model and bad rotation",
             AND(E1754&gt;110,AND(C1754&lt;=2011,C1754&gt;=2000),F1754&lt;=25),"Low: overrated regular model with bad rotation",
             AND(E1754&gt;110,C1754&lt;2011,AND(F1754&lt;=100,F1754&gt;25)),"Low: overrated regular model (not new) with regular rotation",
             AND(E1754&gt;110,C1754&gt;2011,F1754&lt;=25),"Low: overrated new model with bad rotation"
)</f>
        <v>Top Tier: premium vehicules that tend to be sold above market prices</v>
      </c>
    </row>
    <row r="1755" spans="1:8" x14ac:dyDescent="0.3">
      <c r="A1755" t="s">
        <v>23</v>
      </c>
      <c r="B1755" t="s">
        <v>354</v>
      </c>
      <c r="C1755">
        <v>2003</v>
      </c>
      <c r="D1755">
        <v>5041.0337552742612</v>
      </c>
      <c r="E1755">
        <v>100.28667212438698</v>
      </c>
      <c r="F1755">
        <v>237</v>
      </c>
      <c r="H1755" t="str" cm="1">
        <f t="array" ref="H1755">_xlfn.IFS(
             AND(E1755&gt;110,C1755&gt;2011,F1755&gt;100),"High: overrated, new and good rotation",
             AND(E1755&lt;90,C1755&gt;2011,F1755&gt;100),"High: underrated, new and good rotation",
             AND(E1755&lt;90,C1755&lt;2011,F1755&gt;100),"High: underrated, not too new but good rotation",
             AND(E1755&lt;=110,C1755&gt;2011,F1755&lt;=25),"Critic: well priced/underrated and new, but bad rotation",
             AND(E1755&gt;110,F1755&gt;100),"Top Tier: premium vehicules that tend to be sold above market prices",
             AND(E1755&gt;=90,E1755&lt;=110,F1755&gt;25),"Moderate: fair price and regular to good rotation",
             AND(E1755&lt;90,AND(C1755&lt;=2011,C1755&gt;=2000),AND(F1755&lt;100,F1755&gt;25)),"Moderate: underrated regular model and regular rotation",
             AND(E1755&lt;90,C1755&gt;2011,AND(F1755&lt;=100,F1755&gt;25)),"Moderate: underrated new model with regular rotation",
             AND(E1755&lt;90,C1755&lt;2000,AND(F1755&lt;=100,F1755&gt;25)),"Moderate: underrated old model with regular rotation",
             AND(C1755&lt;=2011,F1755&lt;=25),"Low: not new model and bad rotation",
             AND(E1755&gt;110,AND(C1755&lt;=2011,C1755&gt;=2000),F1755&lt;=25),"Low: overrated regular model with bad rotation",
             AND(E1755&gt;110,C1755&lt;2011,AND(F1755&lt;=100,F1755&gt;25)),"Low: overrated regular model (not new) with regular rotation",
             AND(E1755&gt;110,C1755&gt;2011,F1755&lt;=25),"Low: overrated new model with bad rotation"
)</f>
        <v>Moderate: fair price and regular to good rotation</v>
      </c>
    </row>
    <row r="1756" spans="1:8" x14ac:dyDescent="0.3">
      <c r="A1756" t="s">
        <v>23</v>
      </c>
      <c r="B1756" t="s">
        <v>354</v>
      </c>
      <c r="C1756">
        <v>2004</v>
      </c>
      <c r="D1756">
        <v>6534.8697394789579</v>
      </c>
      <c r="E1756">
        <v>99.279561446943291</v>
      </c>
      <c r="F1756">
        <v>499</v>
      </c>
      <c r="H1756" t="str" cm="1">
        <f t="array" ref="H1756">_xlfn.IFS(
             AND(E1756&gt;110,C1756&gt;2011,F1756&gt;100),"High: overrated, new and good rotation",
             AND(E1756&lt;90,C1756&gt;2011,F1756&gt;100),"High: underrated, new and good rotation",
             AND(E1756&lt;90,C1756&lt;2011,F1756&gt;100),"High: underrated, not too new but good rotation",
             AND(E1756&lt;=110,C1756&gt;2011,F1756&lt;=25),"Critic: well priced/underrated and new, but bad rotation",
             AND(E1756&gt;110,F1756&gt;100),"Top Tier: premium vehicules that tend to be sold above market prices",
             AND(E1756&gt;=90,E1756&lt;=110,F1756&gt;25),"Moderate: fair price and regular to good rotation",
             AND(E1756&lt;90,AND(C1756&lt;=2011,C1756&gt;=2000),AND(F1756&lt;100,F1756&gt;25)),"Moderate: underrated regular model and regular rotation",
             AND(E1756&lt;90,C1756&gt;2011,AND(F1756&lt;=100,F1756&gt;25)),"Moderate: underrated new model with regular rotation",
             AND(E1756&lt;90,C1756&lt;2000,AND(F1756&lt;=100,F1756&gt;25)),"Moderate: underrated old model with regular rotation",
             AND(C1756&lt;=2011,F1756&lt;=25),"Low: not new model and bad rotation",
             AND(E1756&gt;110,AND(C1756&lt;=2011,C1756&gt;=2000),F1756&lt;=25),"Low: overrated regular model with bad rotation",
             AND(E1756&gt;110,C1756&lt;2011,AND(F1756&lt;=100,F1756&gt;25)),"Low: overrated regular model (not new) with regular rotation",
             AND(E1756&gt;110,C1756&gt;2011,F1756&lt;=25),"Low: overrated new model with bad rotation"
)</f>
        <v>Moderate: fair price and regular to good rotation</v>
      </c>
    </row>
    <row r="1757" spans="1:8" x14ac:dyDescent="0.3">
      <c r="A1757" t="s">
        <v>23</v>
      </c>
      <c r="B1757" t="s">
        <v>354</v>
      </c>
      <c r="C1757">
        <v>2005</v>
      </c>
      <c r="D1757">
        <v>7161.2033195020749</v>
      </c>
      <c r="E1757">
        <v>100.40030394969533</v>
      </c>
      <c r="F1757">
        <v>482</v>
      </c>
      <c r="H1757" t="str" cm="1">
        <f t="array" ref="H1757">_xlfn.IFS(
             AND(E1757&gt;110,C1757&gt;2011,F1757&gt;100),"High: overrated, new and good rotation",
             AND(E1757&lt;90,C1757&gt;2011,F1757&gt;100),"High: underrated, new and good rotation",
             AND(E1757&lt;90,C1757&lt;2011,F1757&gt;100),"High: underrated, not too new but good rotation",
             AND(E1757&lt;=110,C1757&gt;2011,F1757&lt;=25),"Critic: well priced/underrated and new, but bad rotation",
             AND(E1757&gt;110,F1757&gt;100),"Top Tier: premium vehicules that tend to be sold above market prices",
             AND(E1757&gt;=90,E1757&lt;=110,F1757&gt;25),"Moderate: fair price and regular to good rotation",
             AND(E1757&lt;90,AND(C1757&lt;=2011,C1757&gt;=2000),AND(F1757&lt;100,F1757&gt;25)),"Moderate: underrated regular model and regular rotation",
             AND(E1757&lt;90,C1757&gt;2011,AND(F1757&lt;=100,F1757&gt;25)),"Moderate: underrated new model with regular rotation",
             AND(E1757&lt;90,C1757&lt;2000,AND(F1757&lt;=100,F1757&gt;25)),"Moderate: underrated old model with regular rotation",
             AND(C1757&lt;=2011,F1757&lt;=25),"Low: not new model and bad rotation",
             AND(E1757&gt;110,AND(C1757&lt;=2011,C1757&gt;=2000),F1757&lt;=25),"Low: overrated regular model with bad rotation",
             AND(E1757&gt;110,C1757&lt;2011,AND(F1757&lt;=100,F1757&gt;25)),"Low: overrated regular model (not new) with regular rotation",
             AND(E1757&gt;110,C1757&gt;2011,F1757&lt;=25),"Low: overrated new model with bad rotation"
)</f>
        <v>Moderate: fair price and regular to good rotation</v>
      </c>
    </row>
    <row r="1758" spans="1:8" x14ac:dyDescent="0.3">
      <c r="A1758" t="s">
        <v>23</v>
      </c>
      <c r="B1758" t="s">
        <v>354</v>
      </c>
      <c r="C1758">
        <v>2006</v>
      </c>
      <c r="D1758">
        <v>8354.4684129429897</v>
      </c>
      <c r="E1758">
        <v>102.02176976259588</v>
      </c>
      <c r="F1758">
        <v>649</v>
      </c>
      <c r="H1758" t="str" cm="1">
        <f t="array" ref="H1758">_xlfn.IFS(
             AND(E1758&gt;110,C1758&gt;2011,F1758&gt;100),"High: overrated, new and good rotation",
             AND(E1758&lt;90,C1758&gt;2011,F1758&gt;100),"High: underrated, new and good rotation",
             AND(E1758&lt;90,C1758&lt;2011,F1758&gt;100),"High: underrated, not too new but good rotation",
             AND(E1758&lt;=110,C1758&gt;2011,F1758&lt;=25),"Critic: well priced/underrated and new, but bad rotation",
             AND(E1758&gt;110,F1758&gt;100),"Top Tier: premium vehicules that tend to be sold above market prices",
             AND(E1758&gt;=90,E1758&lt;=110,F1758&gt;25),"Moderate: fair price and regular to good rotation",
             AND(E1758&lt;90,AND(C1758&lt;=2011,C1758&gt;=2000),AND(F1758&lt;100,F1758&gt;25)),"Moderate: underrated regular model and regular rotation",
             AND(E1758&lt;90,C1758&gt;2011,AND(F1758&lt;=100,F1758&gt;25)),"Moderate: underrated new model with regular rotation",
             AND(E1758&lt;90,C1758&lt;2000,AND(F1758&lt;=100,F1758&gt;25)),"Moderate: underrated old model with regular rotation",
             AND(C1758&lt;=2011,F1758&lt;=25),"Low: not new model and bad rotation",
             AND(E1758&gt;110,AND(C1758&lt;=2011,C1758&gt;=2000),F1758&lt;=25),"Low: overrated regular model with bad rotation",
             AND(E1758&gt;110,C1758&lt;2011,AND(F1758&lt;=100,F1758&gt;25)),"Low: overrated regular model (not new) with regular rotation",
             AND(E1758&gt;110,C1758&gt;2011,F1758&lt;=25),"Low: overrated new model with bad rotation"
)</f>
        <v>Moderate: fair price and regular to good rotation</v>
      </c>
    </row>
    <row r="1759" spans="1:8" x14ac:dyDescent="0.3">
      <c r="A1759" t="s">
        <v>23</v>
      </c>
      <c r="B1759" t="s">
        <v>354</v>
      </c>
      <c r="C1759">
        <v>2007</v>
      </c>
      <c r="D1759">
        <v>10116.895161290322</v>
      </c>
      <c r="E1759">
        <v>100.3285086532137</v>
      </c>
      <c r="F1759">
        <v>744</v>
      </c>
      <c r="H1759" t="str" cm="1">
        <f t="array" ref="H1759">_xlfn.IFS(
             AND(E1759&gt;110,C1759&gt;2011,F1759&gt;100),"High: overrated, new and good rotation",
             AND(E1759&lt;90,C1759&gt;2011,F1759&gt;100),"High: underrated, new and good rotation",
             AND(E1759&lt;90,C1759&lt;2011,F1759&gt;100),"High: underrated, not too new but good rotation",
             AND(E1759&lt;=110,C1759&gt;2011,F1759&lt;=25),"Critic: well priced/underrated and new, but bad rotation",
             AND(E1759&gt;110,F1759&gt;100),"Top Tier: premium vehicules that tend to be sold above market prices",
             AND(E1759&gt;=90,E1759&lt;=110,F1759&gt;25),"Moderate: fair price and regular to good rotation",
             AND(E1759&lt;90,AND(C1759&lt;=2011,C1759&gt;=2000),AND(F1759&lt;100,F1759&gt;25)),"Moderate: underrated regular model and regular rotation",
             AND(E1759&lt;90,C1759&gt;2011,AND(F1759&lt;=100,F1759&gt;25)),"Moderate: underrated new model with regular rotation",
             AND(E1759&lt;90,C1759&lt;2000,AND(F1759&lt;=100,F1759&gt;25)),"Moderate: underrated old model with regular rotation",
             AND(C1759&lt;=2011,F1759&lt;=25),"Low: not new model and bad rotation",
             AND(E1759&gt;110,AND(C1759&lt;=2011,C1759&gt;=2000),F1759&lt;=25),"Low: overrated regular model with bad rotation",
             AND(E1759&gt;110,C1759&lt;2011,AND(F1759&lt;=100,F1759&gt;25)),"Low: overrated regular model (not new) with regular rotation",
             AND(E1759&gt;110,C1759&gt;2011,F1759&lt;=25),"Low: overrated new model with bad rotation"
)</f>
        <v>Moderate: fair price and regular to good rotation</v>
      </c>
    </row>
    <row r="1760" spans="1:8" x14ac:dyDescent="0.3">
      <c r="A1760" t="s">
        <v>23</v>
      </c>
      <c r="B1760" t="s">
        <v>354</v>
      </c>
      <c r="C1760">
        <v>2008</v>
      </c>
      <c r="D1760">
        <v>11233.770014556041</v>
      </c>
      <c r="E1760">
        <v>98.65992787126018</v>
      </c>
      <c r="F1760">
        <v>687</v>
      </c>
      <c r="H1760" t="str" cm="1">
        <f t="array" ref="H1760">_xlfn.IFS(
             AND(E1760&gt;110,C1760&gt;2011,F1760&gt;100),"High: overrated, new and good rotation",
             AND(E1760&lt;90,C1760&gt;2011,F1760&gt;100),"High: underrated, new and good rotation",
             AND(E1760&lt;90,C1760&lt;2011,F1760&gt;100),"High: underrated, not too new but good rotation",
             AND(E1760&lt;=110,C1760&gt;2011,F1760&lt;=25),"Critic: well priced/underrated and new, but bad rotation",
             AND(E1760&gt;110,F1760&gt;100),"Top Tier: premium vehicules that tend to be sold above market prices",
             AND(E1760&gt;=90,E1760&lt;=110,F1760&gt;25),"Moderate: fair price and regular to good rotation",
             AND(E1760&lt;90,AND(C1760&lt;=2011,C1760&gt;=2000),AND(F1760&lt;100,F1760&gt;25)),"Moderate: underrated regular model and regular rotation",
             AND(E1760&lt;90,C1760&gt;2011,AND(F1760&lt;=100,F1760&gt;25)),"Moderate: underrated new model with regular rotation",
             AND(E1760&lt;90,C1760&lt;2000,AND(F1760&lt;=100,F1760&gt;25)),"Moderate: underrated old model with regular rotation",
             AND(C1760&lt;=2011,F1760&lt;=25),"Low: not new model and bad rotation",
             AND(E1760&gt;110,AND(C1760&lt;=2011,C1760&gt;=2000),F1760&lt;=25),"Low: overrated regular model with bad rotation",
             AND(E1760&gt;110,C1760&lt;2011,AND(F1760&lt;=100,F1760&gt;25)),"Low: overrated regular model (not new) with regular rotation",
             AND(E1760&gt;110,C1760&gt;2011,F1760&lt;=25),"Low: overrated new model with bad rotation"
)</f>
        <v>Moderate: fair price and regular to good rotation</v>
      </c>
    </row>
    <row r="1761" spans="1:8" x14ac:dyDescent="0.3">
      <c r="A1761" t="s">
        <v>23</v>
      </c>
      <c r="B1761" t="s">
        <v>354</v>
      </c>
      <c r="C1761">
        <v>2009</v>
      </c>
      <c r="D1761">
        <v>15673.24427480916</v>
      </c>
      <c r="E1761">
        <v>103.73615276884304</v>
      </c>
      <c r="F1761">
        <v>524</v>
      </c>
      <c r="H1761" t="str" cm="1">
        <f t="array" ref="H1761">_xlfn.IFS(
             AND(E1761&gt;110,C1761&gt;2011,F1761&gt;100),"High: overrated, new and good rotation",
             AND(E1761&lt;90,C1761&gt;2011,F1761&gt;100),"High: underrated, new and good rotation",
             AND(E1761&lt;90,C1761&lt;2011,F1761&gt;100),"High: underrated, not too new but good rotation",
             AND(E1761&lt;=110,C1761&gt;2011,F1761&lt;=25),"Critic: well priced/underrated and new, but bad rotation",
             AND(E1761&gt;110,F1761&gt;100),"Top Tier: premium vehicules that tend to be sold above market prices",
             AND(E1761&gt;=90,E1761&lt;=110,F1761&gt;25),"Moderate: fair price and regular to good rotation",
             AND(E1761&lt;90,AND(C1761&lt;=2011,C1761&gt;=2000),AND(F1761&lt;100,F1761&gt;25)),"Moderate: underrated regular model and regular rotation",
             AND(E1761&lt;90,C1761&gt;2011,AND(F1761&lt;=100,F1761&gt;25)),"Moderate: underrated new model with regular rotation",
             AND(E1761&lt;90,C1761&lt;2000,AND(F1761&lt;=100,F1761&gt;25)),"Moderate: underrated old model with regular rotation",
             AND(C1761&lt;=2011,F1761&lt;=25),"Low: not new model and bad rotation",
             AND(E1761&gt;110,AND(C1761&lt;=2011,C1761&gt;=2000),F1761&lt;=25),"Low: overrated regular model with bad rotation",
             AND(E1761&gt;110,C1761&lt;2011,AND(F1761&lt;=100,F1761&gt;25)),"Low: overrated regular model (not new) with regular rotation",
             AND(E1761&gt;110,C1761&gt;2011,F1761&lt;=25),"Low: overrated new model with bad rotation"
)</f>
        <v>Moderate: fair price and regular to good rotation</v>
      </c>
    </row>
    <row r="1762" spans="1:8" x14ac:dyDescent="0.3">
      <c r="A1762" t="s">
        <v>23</v>
      </c>
      <c r="B1762" t="s">
        <v>354</v>
      </c>
      <c r="C1762">
        <v>2010</v>
      </c>
      <c r="D1762">
        <v>17872.503681885126</v>
      </c>
      <c r="E1762">
        <v>98.21925994767976</v>
      </c>
      <c r="F1762">
        <v>1358</v>
      </c>
      <c r="H1762" t="str" cm="1">
        <f t="array" ref="H1762">_xlfn.IFS(
             AND(E1762&gt;110,C1762&gt;2011,F1762&gt;100),"High: overrated, new and good rotation",
             AND(E1762&lt;90,C1762&gt;2011,F1762&gt;100),"High: underrated, new and good rotation",
             AND(E1762&lt;90,C1762&lt;2011,F1762&gt;100),"High: underrated, not too new but good rotation",
             AND(E1762&lt;=110,C1762&gt;2011,F1762&lt;=25),"Critic: well priced/underrated and new, but bad rotation",
             AND(E1762&gt;110,F1762&gt;100),"Top Tier: premium vehicules that tend to be sold above market prices",
             AND(E1762&gt;=90,E1762&lt;=110,F1762&gt;25),"Moderate: fair price and regular to good rotation",
             AND(E1762&lt;90,AND(C1762&lt;=2011,C1762&gt;=2000),AND(F1762&lt;100,F1762&gt;25)),"Moderate: underrated regular model and regular rotation",
             AND(E1762&lt;90,C1762&gt;2011,AND(F1762&lt;=100,F1762&gt;25)),"Moderate: underrated new model with regular rotation",
             AND(E1762&lt;90,C1762&lt;2000,AND(F1762&lt;=100,F1762&gt;25)),"Moderate: underrated old model with regular rotation",
             AND(C1762&lt;=2011,F1762&lt;=25),"Low: not new model and bad rotation",
             AND(E1762&gt;110,AND(C1762&lt;=2011,C1762&gt;=2000),F1762&lt;=25),"Low: overrated regular model with bad rotation",
             AND(E1762&gt;110,C1762&lt;2011,AND(F1762&lt;=100,F1762&gt;25)),"Low: overrated regular model (not new) with regular rotation",
             AND(E1762&gt;110,C1762&gt;2011,F1762&lt;=25),"Low: overrated new model with bad rotation"
)</f>
        <v>Moderate: fair price and regular to good rotation</v>
      </c>
    </row>
    <row r="1763" spans="1:8" x14ac:dyDescent="0.3">
      <c r="A1763" t="s">
        <v>23</v>
      </c>
      <c r="B1763" t="s">
        <v>354</v>
      </c>
      <c r="C1763">
        <v>2011</v>
      </c>
      <c r="D1763">
        <v>21673.011252446184</v>
      </c>
      <c r="E1763">
        <v>98.336096683049249</v>
      </c>
      <c r="F1763">
        <v>2044</v>
      </c>
      <c r="H1763" t="str" cm="1">
        <f t="array" ref="H1763">_xlfn.IFS(
             AND(E1763&gt;110,C1763&gt;2011,F1763&gt;100),"High: overrated, new and good rotation",
             AND(E1763&lt;90,C1763&gt;2011,F1763&gt;100),"High: underrated, new and good rotation",
             AND(E1763&lt;90,C1763&lt;2011,F1763&gt;100),"High: underrated, not too new but good rotation",
             AND(E1763&lt;=110,C1763&gt;2011,F1763&lt;=25),"Critic: well priced/underrated and new, but bad rotation",
             AND(E1763&gt;110,F1763&gt;100),"Top Tier: premium vehicules that tend to be sold above market prices",
             AND(E1763&gt;=90,E1763&lt;=110,F1763&gt;25),"Moderate: fair price and regular to good rotation",
             AND(E1763&lt;90,AND(C1763&lt;=2011,C1763&gt;=2000),AND(F1763&lt;100,F1763&gt;25)),"Moderate: underrated regular model and regular rotation",
             AND(E1763&lt;90,C1763&gt;2011,AND(F1763&lt;=100,F1763&gt;25)),"Moderate: underrated new model with regular rotation",
             AND(E1763&lt;90,C1763&lt;2000,AND(F1763&lt;=100,F1763&gt;25)),"Moderate: underrated old model with regular rotation",
             AND(C1763&lt;=2011,F1763&lt;=25),"Low: not new model and bad rotation",
             AND(E1763&gt;110,AND(C1763&lt;=2011,C1763&gt;=2000),F1763&lt;=25),"Low: overrated regular model with bad rotation",
             AND(E1763&gt;110,C1763&lt;2011,AND(F1763&lt;=100,F1763&gt;25)),"Low: overrated regular model (not new) with regular rotation",
             AND(E1763&gt;110,C1763&gt;2011,F1763&lt;=25),"Low: overrated new model with bad rotation"
)</f>
        <v>Moderate: fair price and regular to good rotation</v>
      </c>
    </row>
    <row r="1764" spans="1:8" x14ac:dyDescent="0.3">
      <c r="A1764" t="s">
        <v>23</v>
      </c>
      <c r="B1764" t="s">
        <v>354</v>
      </c>
      <c r="C1764">
        <v>2012</v>
      </c>
      <c r="D1764">
        <v>25040.126877265666</v>
      </c>
      <c r="E1764">
        <v>98.470858429496474</v>
      </c>
      <c r="F1764">
        <v>1931</v>
      </c>
      <c r="H1764" t="str" cm="1">
        <f t="array" ref="H1764">_xlfn.IFS(
             AND(E1764&gt;110,C1764&gt;2011,F1764&gt;100),"High: overrated, new and good rotation",
             AND(E1764&lt;90,C1764&gt;2011,F1764&gt;100),"High: underrated, new and good rotation",
             AND(E1764&lt;90,C1764&lt;2011,F1764&gt;100),"High: underrated, not too new but good rotation",
             AND(E1764&lt;=110,C1764&gt;2011,F1764&lt;=25),"Critic: well priced/underrated and new, but bad rotation",
             AND(E1764&gt;110,F1764&gt;100),"Top Tier: premium vehicules that tend to be sold above market prices",
             AND(E1764&gt;=90,E1764&lt;=110,F1764&gt;25),"Moderate: fair price and regular to good rotation",
             AND(E1764&lt;90,AND(C1764&lt;=2011,C1764&gt;=2000),AND(F1764&lt;100,F1764&gt;25)),"Moderate: underrated regular model and regular rotation",
             AND(E1764&lt;90,C1764&gt;2011,AND(F1764&lt;=100,F1764&gt;25)),"Moderate: underrated new model with regular rotation",
             AND(E1764&lt;90,C1764&lt;2000,AND(F1764&lt;=100,F1764&gt;25)),"Moderate: underrated old model with regular rotation",
             AND(C1764&lt;=2011,F1764&lt;=25),"Low: not new model and bad rotation",
             AND(E1764&gt;110,AND(C1764&lt;=2011,C1764&gt;=2000),F1764&lt;=25),"Low: overrated regular model with bad rotation",
             AND(E1764&gt;110,C1764&lt;2011,AND(F1764&lt;=100,F1764&gt;25)),"Low: overrated regular model (not new) with regular rotation",
             AND(E1764&gt;110,C1764&gt;2011,F1764&lt;=25),"Low: overrated new model with bad rotation"
)</f>
        <v>Moderate: fair price and regular to good rotation</v>
      </c>
    </row>
    <row r="1765" spans="1:8" x14ac:dyDescent="0.3">
      <c r="A1765" t="s">
        <v>23</v>
      </c>
      <c r="B1765" t="s">
        <v>354</v>
      </c>
      <c r="C1765">
        <v>2013</v>
      </c>
      <c r="D1765">
        <v>27223.618718303365</v>
      </c>
      <c r="E1765">
        <v>99.084343987627548</v>
      </c>
      <c r="F1765">
        <v>2169</v>
      </c>
      <c r="H1765" t="str" cm="1">
        <f t="array" ref="H1765">_xlfn.IFS(
             AND(E1765&gt;110,C1765&gt;2011,F1765&gt;100),"High: overrated, new and good rotation",
             AND(E1765&lt;90,C1765&gt;2011,F1765&gt;100),"High: underrated, new and good rotation",
             AND(E1765&lt;90,C1765&lt;2011,F1765&gt;100),"High: underrated, not too new but good rotation",
             AND(E1765&lt;=110,C1765&gt;2011,F1765&lt;=25),"Critic: well priced/underrated and new, but bad rotation",
             AND(E1765&gt;110,F1765&gt;100),"Top Tier: premium vehicules that tend to be sold above market prices",
             AND(E1765&gt;=90,E1765&lt;=110,F1765&gt;25),"Moderate: fair price and regular to good rotation",
             AND(E1765&lt;90,AND(C1765&lt;=2011,C1765&gt;=2000),AND(F1765&lt;100,F1765&gt;25)),"Moderate: underrated regular model and regular rotation",
             AND(E1765&lt;90,C1765&gt;2011,AND(F1765&lt;=100,F1765&gt;25)),"Moderate: underrated new model with regular rotation",
             AND(E1765&lt;90,C1765&lt;2000,AND(F1765&lt;=100,F1765&gt;25)),"Moderate: underrated old model with regular rotation",
             AND(C1765&lt;=2011,F1765&lt;=25),"Low: not new model and bad rotation",
             AND(E1765&gt;110,AND(C1765&lt;=2011,C1765&gt;=2000),F1765&lt;=25),"Low: overrated regular model with bad rotation",
             AND(E1765&gt;110,C1765&lt;2011,AND(F1765&lt;=100,F1765&gt;25)),"Low: overrated regular model (not new) with regular rotation",
             AND(E1765&gt;110,C1765&gt;2011,F1765&lt;=25),"Low: overrated new model with bad rotation"
)</f>
        <v>Moderate: fair price and regular to good rotation</v>
      </c>
    </row>
    <row r="1766" spans="1:8" x14ac:dyDescent="0.3">
      <c r="A1766" t="s">
        <v>23</v>
      </c>
      <c r="B1766" t="s">
        <v>354</v>
      </c>
      <c r="C1766">
        <v>2014</v>
      </c>
      <c r="D1766">
        <v>24443.020695728756</v>
      </c>
      <c r="E1766">
        <v>99.684244227443685</v>
      </c>
      <c r="F1766">
        <v>2271</v>
      </c>
      <c r="H1766" t="str" cm="1">
        <f t="array" ref="H1766">_xlfn.IFS(
             AND(E1766&gt;110,C1766&gt;2011,F1766&gt;100),"High: overrated, new and good rotation",
             AND(E1766&lt;90,C1766&gt;2011,F1766&gt;100),"High: underrated, new and good rotation",
             AND(E1766&lt;90,C1766&lt;2011,F1766&gt;100),"High: underrated, not too new but good rotation",
             AND(E1766&lt;=110,C1766&gt;2011,F1766&lt;=25),"Critic: well priced/underrated and new, but bad rotation",
             AND(E1766&gt;110,F1766&gt;100),"Top Tier: premium vehicules that tend to be sold above market prices",
             AND(E1766&gt;=90,E1766&lt;=110,F1766&gt;25),"Moderate: fair price and regular to good rotation",
             AND(E1766&lt;90,AND(C1766&lt;=2011,C1766&gt;=2000),AND(F1766&lt;100,F1766&gt;25)),"Moderate: underrated regular model and regular rotation",
             AND(E1766&lt;90,C1766&gt;2011,AND(F1766&lt;=100,F1766&gt;25)),"Moderate: underrated new model with regular rotation",
             AND(E1766&lt;90,C1766&lt;2000,AND(F1766&lt;=100,F1766&gt;25)),"Moderate: underrated old model with regular rotation",
             AND(C1766&lt;=2011,F1766&lt;=25),"Low: not new model and bad rotation",
             AND(E1766&gt;110,AND(C1766&lt;=2011,C1766&gt;=2000),F1766&lt;=25),"Low: overrated regular model with bad rotation",
             AND(E1766&gt;110,C1766&lt;2011,AND(F1766&lt;=100,F1766&gt;25)),"Low: overrated regular model (not new) with regular rotation",
             AND(E1766&gt;110,C1766&gt;2011,F1766&lt;=25),"Low: overrated new model with bad rotation"
)</f>
        <v>Moderate: fair price and regular to good rotation</v>
      </c>
    </row>
    <row r="1767" spans="1:8" x14ac:dyDescent="0.3">
      <c r="A1767" t="s">
        <v>23</v>
      </c>
      <c r="B1767" t="s">
        <v>354</v>
      </c>
      <c r="C1767">
        <v>2015</v>
      </c>
      <c r="D1767">
        <v>54200</v>
      </c>
      <c r="E1767">
        <v>105.24271844660194</v>
      </c>
      <c r="F1767">
        <v>1</v>
      </c>
      <c r="H1767" t="str" cm="1">
        <f t="array" ref="H1767">_xlfn.IFS(
             AND(E1767&gt;110,C1767&gt;2011,F1767&gt;100),"High: overrated, new and good rotation",
             AND(E1767&lt;90,C1767&gt;2011,F1767&gt;100),"High: underrated, new and good rotation",
             AND(E1767&lt;90,C1767&lt;2011,F1767&gt;100),"High: underrated, not too new but good rotation",
             AND(E1767&lt;=110,C1767&gt;2011,F1767&lt;=25),"Critic: well priced/underrated and new, but bad rotation",
             AND(E1767&gt;110,F1767&gt;100),"Top Tier: premium vehicules that tend to be sold above market prices",
             AND(E1767&gt;=90,E1767&lt;=110,F1767&gt;25),"Moderate: fair price and regular to good rotation",
             AND(E1767&lt;90,AND(C1767&lt;=2011,C1767&gt;=2000),AND(F1767&lt;100,F1767&gt;25)),"Moderate: underrated regular model and regular rotation",
             AND(E1767&lt;90,C1767&gt;2011,AND(F1767&lt;=100,F1767&gt;25)),"Moderate: underrated new model with regular rotation",
             AND(E1767&lt;90,C1767&lt;2000,AND(F1767&lt;=100,F1767&gt;25)),"Moderate: underrated old model with regular rotation",
             AND(C1767&lt;=2011,F1767&lt;=25),"Low: not new model and bad rotation",
             AND(E1767&gt;110,AND(C1767&lt;=2011,C1767&gt;=2000),F1767&lt;=25),"Low: overrated regular model with bad rotation",
             AND(E1767&gt;110,C1767&lt;2011,AND(F1767&lt;=100,F1767&gt;25)),"Low: overrated regular model (not new) with regular rotation",
             AND(E1767&gt;110,C1767&gt;2011,F1767&lt;=25),"Low: overrated new model with bad rotation"
)</f>
        <v>Critic: well priced/underrated and new, but bad rotation</v>
      </c>
    </row>
    <row r="1768" spans="1:8" x14ac:dyDescent="0.3">
      <c r="A1768" t="s">
        <v>23</v>
      </c>
      <c r="B1768" t="s">
        <v>355</v>
      </c>
      <c r="C1768">
        <v>2004</v>
      </c>
      <c r="D1768">
        <v>2814.6341463414633</v>
      </c>
      <c r="E1768">
        <v>203.0050480564511</v>
      </c>
      <c r="F1768">
        <v>41</v>
      </c>
      <c r="H1768" t="str" cm="1">
        <f t="array" ref="H1768">_xlfn.IFS(
             AND(E1768&gt;110,C1768&gt;2011,F1768&gt;100),"High: overrated, new and good rotation",
             AND(E1768&lt;90,C1768&gt;2011,F1768&gt;100),"High: underrated, new and good rotation",
             AND(E1768&lt;90,C1768&lt;2011,F1768&gt;100),"High: underrated, not too new but good rotation",
             AND(E1768&lt;=110,C1768&gt;2011,F1768&lt;=25),"Critic: well priced/underrated and new, but bad rotation",
             AND(E1768&gt;110,F1768&gt;100),"Top Tier: premium vehicules that tend to be sold above market prices",
             AND(E1768&gt;=90,E1768&lt;=110,F1768&gt;25),"Moderate: fair price and regular to good rotation",
             AND(E1768&lt;90,AND(C1768&lt;=2011,C1768&gt;=2000),AND(F1768&lt;100,F1768&gt;25)),"Moderate: underrated regular model and regular rotation",
             AND(E1768&lt;90,C1768&gt;2011,AND(F1768&lt;=100,F1768&gt;25)),"Moderate: underrated new model with regular rotation",
             AND(E1768&lt;90,C1768&lt;2000,AND(F1768&lt;=100,F1768&gt;25)),"Moderate: underrated old model with regular rotation",
             AND(C1768&lt;=2011,F1768&lt;=25),"Low: not new model and bad rotation",
             AND(E1768&gt;110,AND(C1768&lt;=2011,C1768&gt;=2000),F1768&lt;=25),"Low: overrated regular model with bad rotation",
             AND(E1768&gt;110,C1768&lt;2011,AND(F1768&lt;=100,F1768&gt;25)),"Low: overrated regular model (not new) with regular rotation",
             AND(E1768&gt;110,C1768&gt;2011,F1768&lt;=25),"Low: overrated new model with bad rotation"
)</f>
        <v>Low: overrated regular model (not new) with regular rotation</v>
      </c>
    </row>
    <row r="1769" spans="1:8" x14ac:dyDescent="0.3">
      <c r="A1769" t="s">
        <v>23</v>
      </c>
      <c r="B1769" t="s">
        <v>356</v>
      </c>
      <c r="C1769">
        <v>1999</v>
      </c>
      <c r="D1769">
        <v>5525</v>
      </c>
      <c r="E1769">
        <v>75.878180453676137</v>
      </c>
      <c r="F1769">
        <v>2</v>
      </c>
      <c r="H1769" t="str" cm="1">
        <f t="array" ref="H1769">_xlfn.IFS(
             AND(E1769&gt;110,C1769&gt;2011,F1769&gt;100),"High: overrated, new and good rotation",
             AND(E1769&lt;90,C1769&gt;2011,F1769&gt;100),"High: underrated, new and good rotation",
             AND(E1769&lt;90,C1769&lt;2011,F1769&gt;100),"High: underrated, not too new but good rotation",
             AND(E1769&lt;=110,C1769&gt;2011,F1769&lt;=25),"Critic: well priced/underrated and new, but bad rotation",
             AND(E1769&gt;110,F1769&gt;100),"Top Tier: premium vehicules that tend to be sold above market prices",
             AND(E1769&gt;=90,E1769&lt;=110,F1769&gt;25),"Moderate: fair price and regular to good rotation",
             AND(E1769&lt;90,AND(C1769&lt;=2011,C1769&gt;=2000),AND(F1769&lt;100,F1769&gt;25)),"Moderate: underrated regular model and regular rotation",
             AND(E1769&lt;90,C1769&gt;2011,AND(F1769&lt;=100,F1769&gt;25)),"Moderate: underrated new model with regular rotation",
             AND(E1769&lt;90,C1769&lt;2000,AND(F1769&lt;=100,F1769&gt;25)),"Moderate: underrated old model with regular rotation",
             AND(C1769&lt;=2011,F1769&lt;=25),"Low: not new model and bad rotation",
             AND(E1769&gt;110,AND(C1769&lt;=2011,C1769&gt;=2000),F1769&lt;=25),"Low: overrated regular model with bad rotation",
             AND(E1769&gt;110,C1769&lt;2011,AND(F1769&lt;=100,F1769&gt;25)),"Low: overrated regular model (not new) with regular rotation",
             AND(E1769&gt;110,C1769&gt;2011,F1769&lt;=25),"Low: overrated new model with bad rotation"
)</f>
        <v>Low: not new model and bad rotation</v>
      </c>
    </row>
    <row r="1770" spans="1:8" x14ac:dyDescent="0.3">
      <c r="A1770" t="s">
        <v>23</v>
      </c>
      <c r="B1770" t="s">
        <v>356</v>
      </c>
      <c r="C1770">
        <v>2000</v>
      </c>
      <c r="D1770">
        <v>10200</v>
      </c>
      <c r="E1770">
        <v>114.92957746478874</v>
      </c>
      <c r="F1770">
        <v>1</v>
      </c>
      <c r="H1770" t="str" cm="1">
        <f t="array" ref="H1770">_xlfn.IFS(
             AND(E1770&gt;110,C1770&gt;2011,F1770&gt;100),"High: overrated, new and good rotation",
             AND(E1770&lt;90,C1770&gt;2011,F1770&gt;100),"High: underrated, new and good rotation",
             AND(E1770&lt;90,C1770&lt;2011,F1770&gt;100),"High: underrated, not too new but good rotation",
             AND(E1770&lt;=110,C1770&gt;2011,F1770&lt;=25),"Critic: well priced/underrated and new, but bad rotation",
             AND(E1770&gt;110,F1770&gt;100),"Top Tier: premium vehicules that tend to be sold above market prices",
             AND(E1770&gt;=90,E1770&lt;=110,F1770&gt;25),"Moderate: fair price and regular to good rotation",
             AND(E1770&lt;90,AND(C1770&lt;=2011,C1770&gt;=2000),AND(F1770&lt;100,F1770&gt;25)),"Moderate: underrated regular model and regular rotation",
             AND(E1770&lt;90,C1770&gt;2011,AND(F1770&lt;=100,F1770&gt;25)),"Moderate: underrated new model with regular rotation",
             AND(E1770&lt;90,C1770&lt;2000,AND(F1770&lt;=100,F1770&gt;25)),"Moderate: underrated old model with regular rotation",
             AND(C1770&lt;=2011,F1770&lt;=25),"Low: not new model and bad rotation",
             AND(E1770&gt;110,AND(C1770&lt;=2011,C1770&gt;=2000),F1770&lt;=25),"Low: overrated regular model with bad rotation",
             AND(E1770&gt;110,C1770&lt;2011,AND(F1770&lt;=100,F1770&gt;25)),"Low: overrated regular model (not new) with regular rotation",
             AND(E1770&gt;110,C1770&gt;2011,F1770&lt;=25),"Low: overrated new model with bad rotation"
)</f>
        <v>Low: not new model and bad rotation</v>
      </c>
    </row>
    <row r="1771" spans="1:8" x14ac:dyDescent="0.3">
      <c r="A1771" t="s">
        <v>23</v>
      </c>
      <c r="B1771" t="s">
        <v>357</v>
      </c>
      <c r="C1771">
        <v>1996</v>
      </c>
      <c r="D1771">
        <v>1100</v>
      </c>
      <c r="E1771">
        <v>104.76190476190477</v>
      </c>
      <c r="F1771">
        <v>1</v>
      </c>
      <c r="H1771" t="str" cm="1">
        <f t="array" ref="H1771">_xlfn.IFS(
             AND(E1771&gt;110,C1771&gt;2011,F1771&gt;100),"High: overrated, new and good rotation",
             AND(E1771&lt;90,C1771&gt;2011,F1771&gt;100),"High: underrated, new and good rotation",
             AND(E1771&lt;90,C1771&lt;2011,F1771&gt;100),"High: underrated, not too new but good rotation",
             AND(E1771&lt;=110,C1771&gt;2011,F1771&lt;=25),"Critic: well priced/underrated and new, but bad rotation",
             AND(E1771&gt;110,F1771&gt;100),"Top Tier: premium vehicules that tend to be sold above market prices",
             AND(E1771&gt;=90,E1771&lt;=110,F1771&gt;25),"Moderate: fair price and regular to good rotation",
             AND(E1771&lt;90,AND(C1771&lt;=2011,C1771&gt;=2000),AND(F1771&lt;100,F1771&gt;25)),"Moderate: underrated regular model and regular rotation",
             AND(E1771&lt;90,C1771&gt;2011,AND(F1771&lt;=100,F1771&gt;25)),"Moderate: underrated new model with regular rotation",
             AND(E1771&lt;90,C1771&lt;2000,AND(F1771&lt;=100,F1771&gt;25)),"Moderate: underrated old model with regular rotation",
             AND(C1771&lt;=2011,F1771&lt;=25),"Low: not new model and bad rotation",
             AND(E1771&gt;110,AND(C1771&lt;=2011,C1771&gt;=2000),F1771&lt;=25),"Low: overrated regular model with bad rotation",
             AND(E1771&gt;110,C1771&lt;2011,AND(F1771&lt;=100,F1771&gt;25)),"Low: overrated regular model (not new) with regular rotation",
             AND(E1771&gt;110,C1771&gt;2011,F1771&lt;=25),"Low: overrated new model with bad rotation"
)</f>
        <v>Low: not new model and bad rotation</v>
      </c>
    </row>
    <row r="1772" spans="1:8" x14ac:dyDescent="0.3">
      <c r="A1772" t="s">
        <v>23</v>
      </c>
      <c r="B1772" t="s">
        <v>358</v>
      </c>
      <c r="C1772">
        <v>1999</v>
      </c>
      <c r="D1772">
        <v>1541.6666666666667</v>
      </c>
      <c r="E1772">
        <v>108.26324583229888</v>
      </c>
      <c r="F1772">
        <v>12</v>
      </c>
      <c r="H1772" t="str" cm="1">
        <f t="array" ref="H1772">_xlfn.IFS(
             AND(E1772&gt;110,C1772&gt;2011,F1772&gt;100),"High: overrated, new and good rotation",
             AND(E1772&lt;90,C1772&gt;2011,F1772&gt;100),"High: underrated, new and good rotation",
             AND(E1772&lt;90,C1772&lt;2011,F1772&gt;100),"High: underrated, not too new but good rotation",
             AND(E1772&lt;=110,C1772&gt;2011,F1772&lt;=25),"Critic: well priced/underrated and new, but bad rotation",
             AND(E1772&gt;110,F1772&gt;100),"Top Tier: premium vehicules that tend to be sold above market prices",
             AND(E1772&gt;=90,E1772&lt;=110,F1772&gt;25),"Moderate: fair price and regular to good rotation",
             AND(E1772&lt;90,AND(C1772&lt;=2011,C1772&gt;=2000),AND(F1772&lt;100,F1772&gt;25)),"Moderate: underrated regular model and regular rotation",
             AND(E1772&lt;90,C1772&gt;2011,AND(F1772&lt;=100,F1772&gt;25)),"Moderate: underrated new model with regular rotation",
             AND(E1772&lt;90,C1772&lt;2000,AND(F1772&lt;=100,F1772&gt;25)),"Moderate: underrated old model with regular rotation",
             AND(C1772&lt;=2011,F1772&lt;=25),"Low: not new model and bad rotation",
             AND(E1772&gt;110,AND(C1772&lt;=2011,C1772&gt;=2000),F1772&lt;=25),"Low: overrated regular model with bad rotation",
             AND(E1772&gt;110,C1772&lt;2011,AND(F1772&lt;=100,F1772&gt;25)),"Low: overrated regular model (not new) with regular rotation",
             AND(E1772&gt;110,C1772&gt;2011,F1772&lt;=25),"Low: overrated new model with bad rotation"
)</f>
        <v>Low: not new model and bad rotation</v>
      </c>
    </row>
    <row r="1773" spans="1:8" x14ac:dyDescent="0.3">
      <c r="A1773" t="s">
        <v>23</v>
      </c>
      <c r="B1773" t="s">
        <v>358</v>
      </c>
      <c r="C1773">
        <v>2000</v>
      </c>
      <c r="D1773">
        <v>2818.181818181818</v>
      </c>
      <c r="E1773">
        <v>128.87882902731923</v>
      </c>
      <c r="F1773">
        <v>11</v>
      </c>
      <c r="H1773" t="str" cm="1">
        <f t="array" ref="H1773">_xlfn.IFS(
             AND(E1773&gt;110,C1773&gt;2011,F1773&gt;100),"High: overrated, new and good rotation",
             AND(E1773&lt;90,C1773&gt;2011,F1773&gt;100),"High: underrated, new and good rotation",
             AND(E1773&lt;90,C1773&lt;2011,F1773&gt;100),"High: underrated, not too new but good rotation",
             AND(E1773&lt;=110,C1773&gt;2011,F1773&lt;=25),"Critic: well priced/underrated and new, but bad rotation",
             AND(E1773&gt;110,F1773&gt;100),"Top Tier: premium vehicules that tend to be sold above market prices",
             AND(E1773&gt;=90,E1773&lt;=110,F1773&gt;25),"Moderate: fair price and regular to good rotation",
             AND(E1773&lt;90,AND(C1773&lt;=2011,C1773&gt;=2000),AND(F1773&lt;100,F1773&gt;25)),"Moderate: underrated regular model and regular rotation",
             AND(E1773&lt;90,C1773&gt;2011,AND(F1773&lt;=100,F1773&gt;25)),"Moderate: underrated new model with regular rotation",
             AND(E1773&lt;90,C1773&lt;2000,AND(F1773&lt;=100,F1773&gt;25)),"Moderate: underrated old model with regular rotation",
             AND(C1773&lt;=2011,F1773&lt;=25),"Low: not new model and bad rotation",
             AND(E1773&gt;110,AND(C1773&lt;=2011,C1773&gt;=2000),F1773&lt;=25),"Low: overrated regular model with bad rotation",
             AND(E1773&gt;110,C1773&lt;2011,AND(F1773&lt;=100,F1773&gt;25)),"Low: overrated regular model (not new) with regular rotation",
             AND(E1773&gt;110,C1773&gt;2011,F1773&lt;=25),"Low: overrated new model with bad rotation"
)</f>
        <v>Low: not new model and bad rotation</v>
      </c>
    </row>
    <row r="1774" spans="1:8" x14ac:dyDescent="0.3">
      <c r="A1774" t="s">
        <v>23</v>
      </c>
      <c r="B1774" t="s">
        <v>358</v>
      </c>
      <c r="C1774">
        <v>2001</v>
      </c>
      <c r="D1774">
        <v>6440</v>
      </c>
      <c r="E1774">
        <v>90.254842472591648</v>
      </c>
      <c r="F1774">
        <v>35</v>
      </c>
      <c r="H1774" t="str" cm="1">
        <f t="array" ref="H1774">_xlfn.IFS(
             AND(E1774&gt;110,C1774&gt;2011,F1774&gt;100),"High: overrated, new and good rotation",
             AND(E1774&lt;90,C1774&gt;2011,F1774&gt;100),"High: underrated, new and good rotation",
             AND(E1774&lt;90,C1774&lt;2011,F1774&gt;100),"High: underrated, not too new but good rotation",
             AND(E1774&lt;=110,C1774&gt;2011,F1774&lt;=25),"Critic: well priced/underrated and new, but bad rotation",
             AND(E1774&gt;110,F1774&gt;100),"Top Tier: premium vehicules that tend to be sold above market prices",
             AND(E1774&gt;=90,E1774&lt;=110,F1774&gt;25),"Moderate: fair price and regular to good rotation",
             AND(E1774&lt;90,AND(C1774&lt;=2011,C1774&gt;=2000),AND(F1774&lt;100,F1774&gt;25)),"Moderate: underrated regular model and regular rotation",
             AND(E1774&lt;90,C1774&gt;2011,AND(F1774&lt;=100,F1774&gt;25)),"Moderate: underrated new model with regular rotation",
             AND(E1774&lt;90,C1774&lt;2000,AND(F1774&lt;=100,F1774&gt;25)),"Moderate: underrated old model with regular rotation",
             AND(C1774&lt;=2011,F1774&lt;=25),"Low: not new model and bad rotation",
             AND(E1774&gt;110,AND(C1774&lt;=2011,C1774&gt;=2000),F1774&lt;=25),"Low: overrated regular model with bad rotation",
             AND(E1774&gt;110,C1774&lt;2011,AND(F1774&lt;=100,F1774&gt;25)),"Low: overrated regular model (not new) with regular rotation",
             AND(E1774&gt;110,C1774&gt;2011,F1774&lt;=25),"Low: overrated new model with bad rotation"
)</f>
        <v>Moderate: fair price and regular to good rotation</v>
      </c>
    </row>
    <row r="1775" spans="1:8" x14ac:dyDescent="0.3">
      <c r="A1775" t="s">
        <v>23</v>
      </c>
      <c r="B1775" t="s">
        <v>358</v>
      </c>
      <c r="C1775">
        <v>2002</v>
      </c>
      <c r="D1775">
        <v>6230.6122448979595</v>
      </c>
      <c r="E1775">
        <v>107.75723368817835</v>
      </c>
      <c r="F1775">
        <v>49</v>
      </c>
      <c r="H1775" t="str" cm="1">
        <f t="array" ref="H1775">_xlfn.IFS(
             AND(E1775&gt;110,C1775&gt;2011,F1775&gt;100),"High: overrated, new and good rotation",
             AND(E1775&lt;90,C1775&gt;2011,F1775&gt;100),"High: underrated, new and good rotation",
             AND(E1775&lt;90,C1775&lt;2011,F1775&gt;100),"High: underrated, not too new but good rotation",
             AND(E1775&lt;=110,C1775&gt;2011,F1775&lt;=25),"Critic: well priced/underrated and new, but bad rotation",
             AND(E1775&gt;110,F1775&gt;100),"Top Tier: premium vehicules that tend to be sold above market prices",
             AND(E1775&gt;=90,E1775&lt;=110,F1775&gt;25),"Moderate: fair price and regular to good rotation",
             AND(E1775&lt;90,AND(C1775&lt;=2011,C1775&gt;=2000),AND(F1775&lt;100,F1775&gt;25)),"Moderate: underrated regular model and regular rotation",
             AND(E1775&lt;90,C1775&gt;2011,AND(F1775&lt;=100,F1775&gt;25)),"Moderate: underrated new model with regular rotation",
             AND(E1775&lt;90,C1775&lt;2000,AND(F1775&lt;=100,F1775&gt;25)),"Moderate: underrated old model with regular rotation",
             AND(C1775&lt;=2011,F1775&lt;=25),"Low: not new model and bad rotation",
             AND(E1775&gt;110,AND(C1775&lt;=2011,C1775&gt;=2000),F1775&lt;=25),"Low: overrated regular model with bad rotation",
             AND(E1775&gt;110,C1775&lt;2011,AND(F1775&lt;=100,F1775&gt;25)),"Low: overrated regular model (not new) with regular rotation",
             AND(E1775&gt;110,C1775&gt;2011,F1775&lt;=25),"Low: overrated new model with bad rotation"
)</f>
        <v>Moderate: fair price and regular to good rotation</v>
      </c>
    </row>
    <row r="1776" spans="1:8" x14ac:dyDescent="0.3">
      <c r="A1776" t="s">
        <v>23</v>
      </c>
      <c r="B1776" t="s">
        <v>358</v>
      </c>
      <c r="C1776">
        <v>2003</v>
      </c>
      <c r="D1776">
        <v>7334.090909090909</v>
      </c>
      <c r="E1776">
        <v>104.95335173602412</v>
      </c>
      <c r="F1776">
        <v>88</v>
      </c>
      <c r="H1776" t="str" cm="1">
        <f t="array" ref="H1776">_xlfn.IFS(
             AND(E1776&gt;110,C1776&gt;2011,F1776&gt;100),"High: overrated, new and good rotation",
             AND(E1776&lt;90,C1776&gt;2011,F1776&gt;100),"High: underrated, new and good rotation",
             AND(E1776&lt;90,C1776&lt;2011,F1776&gt;100),"High: underrated, not too new but good rotation",
             AND(E1776&lt;=110,C1776&gt;2011,F1776&lt;=25),"Critic: well priced/underrated and new, but bad rotation",
             AND(E1776&gt;110,F1776&gt;100),"Top Tier: premium vehicules that tend to be sold above market prices",
             AND(E1776&gt;=90,E1776&lt;=110,F1776&gt;25),"Moderate: fair price and regular to good rotation",
             AND(E1776&lt;90,AND(C1776&lt;=2011,C1776&gt;=2000),AND(F1776&lt;100,F1776&gt;25)),"Moderate: underrated regular model and regular rotation",
             AND(E1776&lt;90,C1776&gt;2011,AND(F1776&lt;=100,F1776&gt;25)),"Moderate: underrated new model with regular rotation",
             AND(E1776&lt;90,C1776&lt;2000,AND(F1776&lt;=100,F1776&gt;25)),"Moderate: underrated old model with regular rotation",
             AND(C1776&lt;=2011,F1776&lt;=25),"Low: not new model and bad rotation",
             AND(E1776&gt;110,AND(C1776&lt;=2011,C1776&gt;=2000),F1776&lt;=25),"Low: overrated regular model with bad rotation",
             AND(E1776&gt;110,C1776&lt;2011,AND(F1776&lt;=100,F1776&gt;25)),"Low: overrated regular model (not new) with regular rotation",
             AND(E1776&gt;110,C1776&gt;2011,F1776&lt;=25),"Low: overrated new model with bad rotation"
)</f>
        <v>Moderate: fair price and regular to good rotation</v>
      </c>
    </row>
    <row r="1777" spans="1:8" x14ac:dyDescent="0.3">
      <c r="A1777" t="s">
        <v>23</v>
      </c>
      <c r="B1777" t="s">
        <v>358</v>
      </c>
      <c r="C1777">
        <v>2004</v>
      </c>
      <c r="D1777">
        <v>5176.5625</v>
      </c>
      <c r="E1777">
        <v>99.350564478492956</v>
      </c>
      <c r="F1777">
        <v>32</v>
      </c>
      <c r="H1777" t="str" cm="1">
        <f t="array" ref="H1777">_xlfn.IFS(
             AND(E1777&gt;110,C1777&gt;2011,F1777&gt;100),"High: overrated, new and good rotation",
             AND(E1777&lt;90,C1777&gt;2011,F1777&gt;100),"High: underrated, new and good rotation",
             AND(E1777&lt;90,C1777&lt;2011,F1777&gt;100),"High: underrated, not too new but good rotation",
             AND(E1777&lt;=110,C1777&gt;2011,F1777&lt;=25),"Critic: well priced/underrated and new, but bad rotation",
             AND(E1777&gt;110,F1777&gt;100),"Top Tier: premium vehicules that tend to be sold above market prices",
             AND(E1777&gt;=90,E1777&lt;=110,F1777&gt;25),"Moderate: fair price and regular to good rotation",
             AND(E1777&lt;90,AND(C1777&lt;=2011,C1777&gt;=2000),AND(F1777&lt;100,F1777&gt;25)),"Moderate: underrated regular model and regular rotation",
             AND(E1777&lt;90,C1777&gt;2011,AND(F1777&lt;=100,F1777&gt;25)),"Moderate: underrated new model with regular rotation",
             AND(E1777&lt;90,C1777&lt;2000,AND(F1777&lt;=100,F1777&gt;25)),"Moderate: underrated old model with regular rotation",
             AND(C1777&lt;=2011,F1777&lt;=25),"Low: not new model and bad rotation",
             AND(E1777&gt;110,AND(C1777&lt;=2011,C1777&gt;=2000),F1777&lt;=25),"Low: overrated regular model with bad rotation",
             AND(E1777&gt;110,C1777&lt;2011,AND(F1777&lt;=100,F1777&gt;25)),"Low: overrated regular model (not new) with regular rotation",
             AND(E1777&gt;110,C1777&gt;2011,F1777&lt;=25),"Low: overrated new model with bad rotation"
)</f>
        <v>Moderate: fair price and regular to good rotation</v>
      </c>
    </row>
    <row r="1778" spans="1:8" x14ac:dyDescent="0.3">
      <c r="A1778" t="s">
        <v>23</v>
      </c>
      <c r="B1778" t="s">
        <v>358</v>
      </c>
      <c r="C1778">
        <v>2005</v>
      </c>
      <c r="D1778">
        <v>7122.4358974358975</v>
      </c>
      <c r="E1778">
        <v>102.80131728531215</v>
      </c>
      <c r="F1778">
        <v>78</v>
      </c>
      <c r="H1778" t="str" cm="1">
        <f t="array" ref="H1778">_xlfn.IFS(
             AND(E1778&gt;110,C1778&gt;2011,F1778&gt;100),"High: overrated, new and good rotation",
             AND(E1778&lt;90,C1778&gt;2011,F1778&gt;100),"High: underrated, new and good rotation",
             AND(E1778&lt;90,C1778&lt;2011,F1778&gt;100),"High: underrated, not too new but good rotation",
             AND(E1778&lt;=110,C1778&gt;2011,F1778&lt;=25),"Critic: well priced/underrated and new, but bad rotation",
             AND(E1778&gt;110,F1778&gt;100),"Top Tier: premium vehicules that tend to be sold above market prices",
             AND(E1778&gt;=90,E1778&lt;=110,F1778&gt;25),"Moderate: fair price and regular to good rotation",
             AND(E1778&lt;90,AND(C1778&lt;=2011,C1778&gt;=2000),AND(F1778&lt;100,F1778&gt;25)),"Moderate: underrated regular model and regular rotation",
             AND(E1778&lt;90,C1778&gt;2011,AND(F1778&lt;=100,F1778&gt;25)),"Moderate: underrated new model with regular rotation",
             AND(E1778&lt;90,C1778&lt;2000,AND(F1778&lt;=100,F1778&gt;25)),"Moderate: underrated old model with regular rotation",
             AND(C1778&lt;=2011,F1778&lt;=25),"Low: not new model and bad rotation",
             AND(E1778&gt;110,AND(C1778&lt;=2011,C1778&gt;=2000),F1778&lt;=25),"Low: overrated regular model with bad rotation",
             AND(E1778&gt;110,C1778&lt;2011,AND(F1778&lt;=100,F1778&gt;25)),"Low: overrated regular model (not new) with regular rotation",
             AND(E1778&gt;110,C1778&gt;2011,F1778&lt;=25),"Low: overrated new model with bad rotation"
)</f>
        <v>Moderate: fair price and regular to good rotation</v>
      </c>
    </row>
    <row r="1779" spans="1:8" x14ac:dyDescent="0.3">
      <c r="A1779" t="s">
        <v>23</v>
      </c>
      <c r="B1779" t="s">
        <v>358</v>
      </c>
      <c r="C1779">
        <v>2006</v>
      </c>
      <c r="D1779">
        <v>11473.420074349442</v>
      </c>
      <c r="E1779">
        <v>100.53282866756393</v>
      </c>
      <c r="F1779">
        <v>269</v>
      </c>
      <c r="H1779" t="str" cm="1">
        <f t="array" ref="H1779">_xlfn.IFS(
             AND(E1779&gt;110,C1779&gt;2011,F1779&gt;100),"High: overrated, new and good rotation",
             AND(E1779&lt;90,C1779&gt;2011,F1779&gt;100),"High: underrated, new and good rotation",
             AND(E1779&lt;90,C1779&lt;2011,F1779&gt;100),"High: underrated, not too new but good rotation",
             AND(E1779&lt;=110,C1779&gt;2011,F1779&lt;=25),"Critic: well priced/underrated and new, but bad rotation",
             AND(E1779&gt;110,F1779&gt;100),"Top Tier: premium vehicules that tend to be sold above market prices",
             AND(E1779&gt;=90,E1779&lt;=110,F1779&gt;25),"Moderate: fair price and regular to good rotation",
             AND(E1779&lt;90,AND(C1779&lt;=2011,C1779&gt;=2000),AND(F1779&lt;100,F1779&gt;25)),"Moderate: underrated regular model and regular rotation",
             AND(E1779&lt;90,C1779&gt;2011,AND(F1779&lt;=100,F1779&gt;25)),"Moderate: underrated new model with regular rotation",
             AND(E1779&lt;90,C1779&lt;2000,AND(F1779&lt;=100,F1779&gt;25)),"Moderate: underrated old model with regular rotation",
             AND(C1779&lt;=2011,F1779&lt;=25),"Low: not new model and bad rotation",
             AND(E1779&gt;110,AND(C1779&lt;=2011,C1779&gt;=2000),F1779&lt;=25),"Low: overrated regular model with bad rotation",
             AND(E1779&gt;110,C1779&lt;2011,AND(F1779&lt;=100,F1779&gt;25)),"Low: overrated regular model (not new) with regular rotation",
             AND(E1779&gt;110,C1779&gt;2011,F1779&lt;=25),"Low: overrated new model with bad rotation"
)</f>
        <v>Moderate: fair price and regular to good rotation</v>
      </c>
    </row>
    <row r="1780" spans="1:8" x14ac:dyDescent="0.3">
      <c r="A1780" t="s">
        <v>23</v>
      </c>
      <c r="B1780" t="s">
        <v>358</v>
      </c>
      <c r="C1780">
        <v>2007</v>
      </c>
      <c r="D1780">
        <v>12503.846153846154</v>
      </c>
      <c r="E1780">
        <v>108.14133411948605</v>
      </c>
      <c r="F1780">
        <v>117</v>
      </c>
      <c r="H1780" t="str" cm="1">
        <f t="array" ref="H1780">_xlfn.IFS(
             AND(E1780&gt;110,C1780&gt;2011,F1780&gt;100),"High: overrated, new and good rotation",
             AND(E1780&lt;90,C1780&gt;2011,F1780&gt;100),"High: underrated, new and good rotation",
             AND(E1780&lt;90,C1780&lt;2011,F1780&gt;100),"High: underrated, not too new but good rotation",
             AND(E1780&lt;=110,C1780&gt;2011,F1780&lt;=25),"Critic: well priced/underrated and new, but bad rotation",
             AND(E1780&gt;110,F1780&gt;100),"Top Tier: premium vehicules that tend to be sold above market prices",
             AND(E1780&gt;=90,E1780&lt;=110,F1780&gt;25),"Moderate: fair price and regular to good rotation",
             AND(E1780&lt;90,AND(C1780&lt;=2011,C1780&gt;=2000),AND(F1780&lt;100,F1780&gt;25)),"Moderate: underrated regular model and regular rotation",
             AND(E1780&lt;90,C1780&gt;2011,AND(F1780&lt;=100,F1780&gt;25)),"Moderate: underrated new model with regular rotation",
             AND(E1780&lt;90,C1780&lt;2000,AND(F1780&lt;=100,F1780&gt;25)),"Moderate: underrated old model with regular rotation",
             AND(C1780&lt;=2011,F1780&lt;=25),"Low: not new model and bad rotation",
             AND(E1780&gt;110,AND(C1780&lt;=2011,C1780&gt;=2000),F1780&lt;=25),"Low: overrated regular model with bad rotation",
             AND(E1780&gt;110,C1780&lt;2011,AND(F1780&lt;=100,F1780&gt;25)),"Low: overrated regular model (not new) with regular rotation",
             AND(E1780&gt;110,C1780&gt;2011,F1780&lt;=25),"Low: overrated new model with bad rotation"
)</f>
        <v>Moderate: fair price and regular to good rotation</v>
      </c>
    </row>
    <row r="1781" spans="1:8" x14ac:dyDescent="0.3">
      <c r="A1781" t="s">
        <v>23</v>
      </c>
      <c r="B1781" t="s">
        <v>358</v>
      </c>
      <c r="C1781">
        <v>2008</v>
      </c>
      <c r="D1781">
        <v>15781.291390728476</v>
      </c>
      <c r="E1781">
        <v>100.31080121243727</v>
      </c>
      <c r="F1781">
        <v>453</v>
      </c>
      <c r="H1781" t="str" cm="1">
        <f t="array" ref="H1781">_xlfn.IFS(
             AND(E1781&gt;110,C1781&gt;2011,F1781&gt;100),"High: overrated, new and good rotation",
             AND(E1781&lt;90,C1781&gt;2011,F1781&gt;100),"High: underrated, new and good rotation",
             AND(E1781&lt;90,C1781&lt;2011,F1781&gt;100),"High: underrated, not too new but good rotation",
             AND(E1781&lt;=110,C1781&gt;2011,F1781&lt;=25),"Critic: well priced/underrated and new, but bad rotation",
             AND(E1781&gt;110,F1781&gt;100),"Top Tier: premium vehicules that tend to be sold above market prices",
             AND(E1781&gt;=90,E1781&lt;=110,F1781&gt;25),"Moderate: fair price and regular to good rotation",
             AND(E1781&lt;90,AND(C1781&lt;=2011,C1781&gt;=2000),AND(F1781&lt;100,F1781&gt;25)),"Moderate: underrated regular model and regular rotation",
             AND(E1781&lt;90,C1781&gt;2011,AND(F1781&lt;=100,F1781&gt;25)),"Moderate: underrated new model with regular rotation",
             AND(E1781&lt;90,C1781&lt;2000,AND(F1781&lt;=100,F1781&gt;25)),"Moderate: underrated old model with regular rotation",
             AND(C1781&lt;=2011,F1781&lt;=25),"Low: not new model and bad rotation",
             AND(E1781&gt;110,AND(C1781&lt;=2011,C1781&gt;=2000),F1781&lt;=25),"Low: overrated regular model with bad rotation",
             AND(E1781&gt;110,C1781&lt;2011,AND(F1781&lt;=100,F1781&gt;25)),"Low: overrated regular model (not new) with regular rotation",
             AND(E1781&gt;110,C1781&gt;2011,F1781&lt;=25),"Low: overrated new model with bad rotation"
)</f>
        <v>Moderate: fair price and regular to good rotation</v>
      </c>
    </row>
    <row r="1782" spans="1:8" x14ac:dyDescent="0.3">
      <c r="A1782" t="s">
        <v>23</v>
      </c>
      <c r="B1782" t="s">
        <v>358</v>
      </c>
      <c r="C1782">
        <v>2009</v>
      </c>
      <c r="D1782">
        <v>17641.279069767443</v>
      </c>
      <c r="E1782">
        <v>105.71860610479244</v>
      </c>
      <c r="F1782">
        <v>86</v>
      </c>
      <c r="H1782" t="str" cm="1">
        <f t="array" ref="H1782">_xlfn.IFS(
             AND(E1782&gt;110,C1782&gt;2011,F1782&gt;100),"High: overrated, new and good rotation",
             AND(E1782&lt;90,C1782&gt;2011,F1782&gt;100),"High: underrated, new and good rotation",
             AND(E1782&lt;90,C1782&lt;2011,F1782&gt;100),"High: underrated, not too new but good rotation",
             AND(E1782&lt;=110,C1782&gt;2011,F1782&lt;=25),"Critic: well priced/underrated and new, but bad rotation",
             AND(E1782&gt;110,F1782&gt;100),"Top Tier: premium vehicules that tend to be sold above market prices",
             AND(E1782&gt;=90,E1782&lt;=110,F1782&gt;25),"Moderate: fair price and regular to good rotation",
             AND(E1782&lt;90,AND(C1782&lt;=2011,C1782&gt;=2000),AND(F1782&lt;100,F1782&gt;25)),"Moderate: underrated regular model and regular rotation",
             AND(E1782&lt;90,C1782&gt;2011,AND(F1782&lt;=100,F1782&gt;25)),"Moderate: underrated new model with regular rotation",
             AND(E1782&lt;90,C1782&lt;2000,AND(F1782&lt;=100,F1782&gt;25)),"Moderate: underrated old model with regular rotation",
             AND(C1782&lt;=2011,F1782&lt;=25),"Low: not new model and bad rotation",
             AND(E1782&gt;110,AND(C1782&lt;=2011,C1782&gt;=2000),F1782&lt;=25),"Low: overrated regular model with bad rotation",
             AND(E1782&gt;110,C1782&lt;2011,AND(F1782&lt;=100,F1782&gt;25)),"Low: overrated regular model (not new) with regular rotation",
             AND(E1782&gt;110,C1782&gt;2011,F1782&lt;=25),"Low: overrated new model with bad rotation"
)</f>
        <v>Moderate: fair price and regular to good rotation</v>
      </c>
    </row>
    <row r="1783" spans="1:8" x14ac:dyDescent="0.3">
      <c r="A1783" t="s">
        <v>23</v>
      </c>
      <c r="B1783" t="s">
        <v>358</v>
      </c>
      <c r="C1783">
        <v>2010</v>
      </c>
      <c r="D1783">
        <v>22938.768115942028</v>
      </c>
      <c r="E1783">
        <v>101.40198850929838</v>
      </c>
      <c r="F1783">
        <v>138</v>
      </c>
      <c r="H1783" t="str" cm="1">
        <f t="array" ref="H1783">_xlfn.IFS(
             AND(E1783&gt;110,C1783&gt;2011,F1783&gt;100),"High: overrated, new and good rotation",
             AND(E1783&lt;90,C1783&gt;2011,F1783&gt;100),"High: underrated, new and good rotation",
             AND(E1783&lt;90,C1783&lt;2011,F1783&gt;100),"High: underrated, not too new but good rotation",
             AND(E1783&lt;=110,C1783&gt;2011,F1783&lt;=25),"Critic: well priced/underrated and new, but bad rotation",
             AND(E1783&gt;110,F1783&gt;100),"Top Tier: premium vehicules that tend to be sold above market prices",
             AND(E1783&gt;=90,E1783&lt;=110,F1783&gt;25),"Moderate: fair price and regular to good rotation",
             AND(E1783&lt;90,AND(C1783&lt;=2011,C1783&gt;=2000),AND(F1783&lt;100,F1783&gt;25)),"Moderate: underrated regular model and regular rotation",
             AND(E1783&lt;90,C1783&gt;2011,AND(F1783&lt;=100,F1783&gt;25)),"Moderate: underrated new model with regular rotation",
             AND(E1783&lt;90,C1783&lt;2000,AND(F1783&lt;=100,F1783&gt;25)),"Moderate: underrated old model with regular rotation",
             AND(C1783&lt;=2011,F1783&lt;=25),"Low: not new model and bad rotation",
             AND(E1783&gt;110,AND(C1783&lt;=2011,C1783&gt;=2000),F1783&lt;=25),"Low: overrated regular model with bad rotation",
             AND(E1783&gt;110,C1783&lt;2011,AND(F1783&lt;=100,F1783&gt;25)),"Low: overrated regular model (not new) with regular rotation",
             AND(E1783&gt;110,C1783&gt;2011,F1783&lt;=25),"Low: overrated new model with bad rotation"
)</f>
        <v>Moderate: fair price and regular to good rotation</v>
      </c>
    </row>
    <row r="1784" spans="1:8" x14ac:dyDescent="0.3">
      <c r="A1784" t="s">
        <v>23</v>
      </c>
      <c r="B1784" t="s">
        <v>358</v>
      </c>
      <c r="C1784">
        <v>2011</v>
      </c>
      <c r="D1784">
        <v>23262.957746478874</v>
      </c>
      <c r="E1784">
        <v>100.67190284741694</v>
      </c>
      <c r="F1784">
        <v>355</v>
      </c>
      <c r="H1784" t="str" cm="1">
        <f t="array" ref="H1784">_xlfn.IFS(
             AND(E1784&gt;110,C1784&gt;2011,F1784&gt;100),"High: overrated, new and good rotation",
             AND(E1784&lt;90,C1784&gt;2011,F1784&gt;100),"High: underrated, new and good rotation",
             AND(E1784&lt;90,C1784&lt;2011,F1784&gt;100),"High: underrated, not too new but good rotation",
             AND(E1784&lt;=110,C1784&gt;2011,F1784&lt;=25),"Critic: well priced/underrated and new, but bad rotation",
             AND(E1784&gt;110,F1784&gt;100),"Top Tier: premium vehicules that tend to be sold above market prices",
             AND(E1784&gt;=90,E1784&lt;=110,F1784&gt;25),"Moderate: fair price and regular to good rotation",
             AND(E1784&lt;90,AND(C1784&lt;=2011,C1784&gt;=2000),AND(F1784&lt;100,F1784&gt;25)),"Moderate: underrated regular model and regular rotation",
             AND(E1784&lt;90,C1784&gt;2011,AND(F1784&lt;=100,F1784&gt;25)),"Moderate: underrated new model with regular rotation",
             AND(E1784&lt;90,C1784&lt;2000,AND(F1784&lt;=100,F1784&gt;25)),"Moderate: underrated old model with regular rotation",
             AND(C1784&lt;=2011,F1784&lt;=25),"Low: not new model and bad rotation",
             AND(E1784&gt;110,AND(C1784&lt;=2011,C1784&gt;=2000),F1784&lt;=25),"Low: overrated regular model with bad rotation",
             AND(E1784&gt;110,C1784&lt;2011,AND(F1784&lt;=100,F1784&gt;25)),"Low: overrated regular model (not new) with regular rotation",
             AND(E1784&gt;110,C1784&gt;2011,F1784&lt;=25),"Low: overrated new model with bad rotation"
)</f>
        <v>Moderate: fair price and regular to good rotation</v>
      </c>
    </row>
    <row r="1785" spans="1:8" x14ac:dyDescent="0.3">
      <c r="A1785" t="s">
        <v>23</v>
      </c>
      <c r="B1785" t="s">
        <v>358</v>
      </c>
      <c r="C1785">
        <v>2012</v>
      </c>
      <c r="D1785">
        <v>27714.668769716089</v>
      </c>
      <c r="E1785">
        <v>99.744379562323772</v>
      </c>
      <c r="F1785">
        <v>317</v>
      </c>
      <c r="H1785" t="str" cm="1">
        <f t="array" ref="H1785">_xlfn.IFS(
             AND(E1785&gt;110,C1785&gt;2011,F1785&gt;100),"High: overrated, new and good rotation",
             AND(E1785&lt;90,C1785&gt;2011,F1785&gt;100),"High: underrated, new and good rotation",
             AND(E1785&lt;90,C1785&lt;2011,F1785&gt;100),"High: underrated, not too new but good rotation",
             AND(E1785&lt;=110,C1785&gt;2011,F1785&lt;=25),"Critic: well priced/underrated and new, but bad rotation",
             AND(E1785&gt;110,F1785&gt;100),"Top Tier: premium vehicules that tend to be sold above market prices",
             AND(E1785&gt;=90,E1785&lt;=110,F1785&gt;25),"Moderate: fair price and regular to good rotation",
             AND(E1785&lt;90,AND(C1785&lt;=2011,C1785&gt;=2000),AND(F1785&lt;100,F1785&gt;25)),"Moderate: underrated regular model and regular rotation",
             AND(E1785&lt;90,C1785&gt;2011,AND(F1785&lt;=100,F1785&gt;25)),"Moderate: underrated new model with regular rotation",
             AND(E1785&lt;90,C1785&lt;2000,AND(F1785&lt;=100,F1785&gt;25)),"Moderate: underrated old model with regular rotation",
             AND(C1785&lt;=2011,F1785&lt;=25),"Low: not new model and bad rotation",
             AND(E1785&gt;110,AND(C1785&lt;=2011,C1785&gt;=2000),F1785&lt;=25),"Low: overrated regular model with bad rotation",
             AND(E1785&gt;110,C1785&lt;2011,AND(F1785&lt;=100,F1785&gt;25)),"Low: overrated regular model (not new) with regular rotation",
             AND(E1785&gt;110,C1785&gt;2011,F1785&lt;=25),"Low: overrated new model with bad rotation"
)</f>
        <v>Moderate: fair price and regular to good rotation</v>
      </c>
    </row>
    <row r="1786" spans="1:8" x14ac:dyDescent="0.3">
      <c r="A1786" t="s">
        <v>23</v>
      </c>
      <c r="B1786" t="s">
        <v>358</v>
      </c>
      <c r="C1786">
        <v>2013</v>
      </c>
      <c r="D1786">
        <v>34719.947976878611</v>
      </c>
      <c r="E1786">
        <v>99.987566123952391</v>
      </c>
      <c r="F1786">
        <v>173</v>
      </c>
      <c r="H1786" t="str" cm="1">
        <f t="array" ref="H1786">_xlfn.IFS(
             AND(E1786&gt;110,C1786&gt;2011,F1786&gt;100),"High: overrated, new and good rotation",
             AND(E1786&lt;90,C1786&gt;2011,F1786&gt;100),"High: underrated, new and good rotation",
             AND(E1786&lt;90,C1786&lt;2011,F1786&gt;100),"High: underrated, not too new but good rotation",
             AND(E1786&lt;=110,C1786&gt;2011,F1786&lt;=25),"Critic: well priced/underrated and new, but bad rotation",
             AND(E1786&gt;110,F1786&gt;100),"Top Tier: premium vehicules that tend to be sold above market prices",
             AND(E1786&gt;=90,E1786&lt;=110,F1786&gt;25),"Moderate: fair price and regular to good rotation",
             AND(E1786&lt;90,AND(C1786&lt;=2011,C1786&gt;=2000),AND(F1786&lt;100,F1786&gt;25)),"Moderate: underrated regular model and regular rotation",
             AND(E1786&lt;90,C1786&gt;2011,AND(F1786&lt;=100,F1786&gt;25)),"Moderate: underrated new model with regular rotation",
             AND(E1786&lt;90,C1786&lt;2000,AND(F1786&lt;=100,F1786&gt;25)),"Moderate: underrated old model with regular rotation",
             AND(C1786&lt;=2011,F1786&lt;=25),"Low: not new model and bad rotation",
             AND(E1786&gt;110,AND(C1786&lt;=2011,C1786&gt;=2000),F1786&lt;=25),"Low: overrated regular model with bad rotation",
             AND(E1786&gt;110,C1786&lt;2011,AND(F1786&lt;=100,F1786&gt;25)),"Low: overrated regular model (not new) with regular rotation",
             AND(E1786&gt;110,C1786&gt;2011,F1786&lt;=25),"Low: overrated new model with bad rotation"
)</f>
        <v>Moderate: fair price and regular to good rotation</v>
      </c>
    </row>
    <row r="1787" spans="1:8" x14ac:dyDescent="0.3">
      <c r="A1787" t="s">
        <v>23</v>
      </c>
      <c r="B1787" t="s">
        <v>358</v>
      </c>
      <c r="C1787">
        <v>2014</v>
      </c>
      <c r="D1787">
        <v>37888.721804511275</v>
      </c>
      <c r="E1787">
        <v>98.484705507869904</v>
      </c>
      <c r="F1787">
        <v>133</v>
      </c>
      <c r="H1787" t="str" cm="1">
        <f t="array" ref="H1787">_xlfn.IFS(
             AND(E1787&gt;110,C1787&gt;2011,F1787&gt;100),"High: overrated, new and good rotation",
             AND(E1787&lt;90,C1787&gt;2011,F1787&gt;100),"High: underrated, new and good rotation",
             AND(E1787&lt;90,C1787&lt;2011,F1787&gt;100),"High: underrated, not too new but good rotation",
             AND(E1787&lt;=110,C1787&gt;2011,F1787&lt;=25),"Critic: well priced/underrated and new, but bad rotation",
             AND(E1787&gt;110,F1787&gt;100),"Top Tier: premium vehicules that tend to be sold above market prices",
             AND(E1787&gt;=90,E1787&lt;=110,F1787&gt;25),"Moderate: fair price and regular to good rotation",
             AND(E1787&lt;90,AND(C1787&lt;=2011,C1787&gt;=2000),AND(F1787&lt;100,F1787&gt;25)),"Moderate: underrated regular model and regular rotation",
             AND(E1787&lt;90,C1787&gt;2011,AND(F1787&lt;=100,F1787&gt;25)),"Moderate: underrated new model with regular rotation",
             AND(E1787&lt;90,C1787&lt;2000,AND(F1787&lt;=100,F1787&gt;25)),"Moderate: underrated old model with regular rotation",
             AND(C1787&lt;=2011,F1787&lt;=25),"Low: not new model and bad rotation",
             AND(E1787&gt;110,AND(C1787&lt;=2011,C1787&gt;=2000),F1787&lt;=25),"Low: overrated regular model with bad rotation",
             AND(E1787&gt;110,C1787&lt;2011,AND(F1787&lt;=100,F1787&gt;25)),"Low: overrated regular model (not new) with regular rotation",
             AND(E1787&gt;110,C1787&gt;2011,F1787&lt;=25),"Low: overrated new model with bad rotation"
)</f>
        <v>Moderate: fair price and regular to good rotation</v>
      </c>
    </row>
    <row r="1788" spans="1:8" x14ac:dyDescent="0.3">
      <c r="A1788" t="s">
        <v>23</v>
      </c>
      <c r="B1788" t="s">
        <v>358</v>
      </c>
      <c r="C1788">
        <v>2015</v>
      </c>
      <c r="D1788">
        <v>38818.085106382976</v>
      </c>
      <c r="E1788">
        <v>101.423803389627</v>
      </c>
      <c r="F1788">
        <v>141</v>
      </c>
      <c r="H1788" t="str" cm="1">
        <f t="array" ref="H1788">_xlfn.IFS(
             AND(E1788&gt;110,C1788&gt;2011,F1788&gt;100),"High: overrated, new and good rotation",
             AND(E1788&lt;90,C1788&gt;2011,F1788&gt;100),"High: underrated, new and good rotation",
             AND(E1788&lt;90,C1788&lt;2011,F1788&gt;100),"High: underrated, not too new but good rotation",
             AND(E1788&lt;=110,C1788&gt;2011,F1788&lt;=25),"Critic: well priced/underrated and new, but bad rotation",
             AND(E1788&gt;110,F1788&gt;100),"Top Tier: premium vehicules that tend to be sold above market prices",
             AND(E1788&gt;=90,E1788&lt;=110,F1788&gt;25),"Moderate: fair price and regular to good rotation",
             AND(E1788&lt;90,AND(C1788&lt;=2011,C1788&gt;=2000),AND(F1788&lt;100,F1788&gt;25)),"Moderate: underrated regular model and regular rotation",
             AND(E1788&lt;90,C1788&gt;2011,AND(F1788&lt;=100,F1788&gt;25)),"Moderate: underrated new model with regular rotation",
             AND(E1788&lt;90,C1788&lt;2000,AND(F1788&lt;=100,F1788&gt;25)),"Moderate: underrated old model with regular rotation",
             AND(C1788&lt;=2011,F1788&lt;=25),"Low: not new model and bad rotation",
             AND(E1788&gt;110,AND(C1788&lt;=2011,C1788&gt;=2000),F1788&lt;=25),"Low: overrated regular model with bad rotation",
             AND(E1788&gt;110,C1788&lt;2011,AND(F1788&lt;=100,F1788&gt;25)),"Low: overrated regular model (not new) with regular rotation",
             AND(E1788&gt;110,C1788&gt;2011,F1788&lt;=25),"Low: overrated new model with bad rotation"
)</f>
        <v>Moderate: fair price and regular to good rotation</v>
      </c>
    </row>
    <row r="1789" spans="1:8" x14ac:dyDescent="0.3">
      <c r="A1789" t="s">
        <v>23</v>
      </c>
      <c r="B1789" t="s">
        <v>359</v>
      </c>
      <c r="C1789">
        <v>2001</v>
      </c>
      <c r="D1789">
        <v>9900</v>
      </c>
      <c r="E1789">
        <v>90.13648948374572</v>
      </c>
      <c r="F1789">
        <v>6</v>
      </c>
      <c r="H1789" t="str" cm="1">
        <f t="array" ref="H1789">_xlfn.IFS(
             AND(E1789&gt;110,C1789&gt;2011,F1789&gt;100),"High: overrated, new and good rotation",
             AND(E1789&lt;90,C1789&gt;2011,F1789&gt;100),"High: underrated, new and good rotation",
             AND(E1789&lt;90,C1789&lt;2011,F1789&gt;100),"High: underrated, not too new but good rotation",
             AND(E1789&lt;=110,C1789&gt;2011,F1789&lt;=25),"Critic: well priced/underrated and new, but bad rotation",
             AND(E1789&gt;110,F1789&gt;100),"Top Tier: premium vehicules that tend to be sold above market prices",
             AND(E1789&gt;=90,E1789&lt;=110,F1789&gt;25),"Moderate: fair price and regular to good rotation",
             AND(E1789&lt;90,AND(C1789&lt;=2011,C1789&gt;=2000),AND(F1789&lt;100,F1789&gt;25)),"Moderate: underrated regular model and regular rotation",
             AND(E1789&lt;90,C1789&gt;2011,AND(F1789&lt;=100,F1789&gt;25)),"Moderate: underrated new model with regular rotation",
             AND(E1789&lt;90,C1789&lt;2000,AND(F1789&lt;=100,F1789&gt;25)),"Moderate: underrated old model with regular rotation",
             AND(C1789&lt;=2011,F1789&lt;=25),"Low: not new model and bad rotation",
             AND(E1789&gt;110,AND(C1789&lt;=2011,C1789&gt;=2000),F1789&lt;=25),"Low: overrated regular model with bad rotation",
             AND(E1789&gt;110,C1789&lt;2011,AND(F1789&lt;=100,F1789&gt;25)),"Low: overrated regular model (not new) with regular rotation",
             AND(E1789&gt;110,C1789&gt;2011,F1789&lt;=25),"Low: overrated new model with bad rotation"
)</f>
        <v>Low: not new model and bad rotation</v>
      </c>
    </row>
    <row r="1790" spans="1:8" x14ac:dyDescent="0.3">
      <c r="A1790" t="s">
        <v>23</v>
      </c>
      <c r="B1790" t="s">
        <v>359</v>
      </c>
      <c r="C1790">
        <v>2002</v>
      </c>
      <c r="D1790">
        <v>9442.8571428571431</v>
      </c>
      <c r="E1790">
        <v>92.164102590689907</v>
      </c>
      <c r="F1790">
        <v>14</v>
      </c>
      <c r="H1790" t="str" cm="1">
        <f t="array" ref="H1790">_xlfn.IFS(
             AND(E1790&gt;110,C1790&gt;2011,F1790&gt;100),"High: overrated, new and good rotation",
             AND(E1790&lt;90,C1790&gt;2011,F1790&gt;100),"High: underrated, new and good rotation",
             AND(E1790&lt;90,C1790&lt;2011,F1790&gt;100),"High: underrated, not too new but good rotation",
             AND(E1790&lt;=110,C1790&gt;2011,F1790&lt;=25),"Critic: well priced/underrated and new, but bad rotation",
             AND(E1790&gt;110,F1790&gt;100),"Top Tier: premium vehicules that tend to be sold above market prices",
             AND(E1790&gt;=90,E1790&lt;=110,F1790&gt;25),"Moderate: fair price and regular to good rotation",
             AND(E1790&lt;90,AND(C1790&lt;=2011,C1790&gt;=2000),AND(F1790&lt;100,F1790&gt;25)),"Moderate: underrated regular model and regular rotation",
             AND(E1790&lt;90,C1790&gt;2011,AND(F1790&lt;=100,F1790&gt;25)),"Moderate: underrated new model with regular rotation",
             AND(E1790&lt;90,C1790&lt;2000,AND(F1790&lt;=100,F1790&gt;25)),"Moderate: underrated old model with regular rotation",
             AND(C1790&lt;=2011,F1790&lt;=25),"Low: not new model and bad rotation",
             AND(E1790&gt;110,AND(C1790&lt;=2011,C1790&gt;=2000),F1790&lt;=25),"Low: overrated regular model with bad rotation",
             AND(E1790&gt;110,C1790&lt;2011,AND(F1790&lt;=100,F1790&gt;25)),"Low: overrated regular model (not new) with regular rotation",
             AND(E1790&gt;110,C1790&gt;2011,F1790&lt;=25),"Low: overrated new model with bad rotation"
)</f>
        <v>Low: not new model and bad rotation</v>
      </c>
    </row>
    <row r="1791" spans="1:8" x14ac:dyDescent="0.3">
      <c r="A1791" t="s">
        <v>23</v>
      </c>
      <c r="B1791" t="s">
        <v>359</v>
      </c>
      <c r="C1791">
        <v>2003</v>
      </c>
      <c r="D1791">
        <v>9084</v>
      </c>
      <c r="E1791">
        <v>104.23635862399652</v>
      </c>
      <c r="F1791">
        <v>25</v>
      </c>
      <c r="H1791" t="str" cm="1">
        <f t="array" ref="H1791">_xlfn.IFS(
             AND(E1791&gt;110,C1791&gt;2011,F1791&gt;100),"High: overrated, new and good rotation",
             AND(E1791&lt;90,C1791&gt;2011,F1791&gt;100),"High: underrated, new and good rotation",
             AND(E1791&lt;90,C1791&lt;2011,F1791&gt;100),"High: underrated, not too new but good rotation",
             AND(E1791&lt;=110,C1791&gt;2011,F1791&lt;=25),"Critic: well priced/underrated and new, but bad rotation",
             AND(E1791&gt;110,F1791&gt;100),"Top Tier: premium vehicules that tend to be sold above market prices",
             AND(E1791&gt;=90,E1791&lt;=110,F1791&gt;25),"Moderate: fair price and regular to good rotation",
             AND(E1791&lt;90,AND(C1791&lt;=2011,C1791&gt;=2000),AND(F1791&lt;100,F1791&gt;25)),"Moderate: underrated regular model and regular rotation",
             AND(E1791&lt;90,C1791&gt;2011,AND(F1791&lt;=100,F1791&gt;25)),"Moderate: underrated new model with regular rotation",
             AND(E1791&lt;90,C1791&lt;2000,AND(F1791&lt;=100,F1791&gt;25)),"Moderate: underrated old model with regular rotation",
             AND(C1791&lt;=2011,F1791&lt;=25),"Low: not new model and bad rotation",
             AND(E1791&gt;110,AND(C1791&lt;=2011,C1791&gt;=2000),F1791&lt;=25),"Low: overrated regular model with bad rotation",
             AND(E1791&gt;110,C1791&lt;2011,AND(F1791&lt;=100,F1791&gt;25)),"Low: overrated regular model (not new) with regular rotation",
             AND(E1791&gt;110,C1791&gt;2011,F1791&lt;=25),"Low: overrated new model with bad rotation"
)</f>
        <v>Low: not new model and bad rotation</v>
      </c>
    </row>
    <row r="1792" spans="1:8" x14ac:dyDescent="0.3">
      <c r="A1792" t="s">
        <v>23</v>
      </c>
      <c r="B1792" t="s">
        <v>359</v>
      </c>
      <c r="C1792">
        <v>2004</v>
      </c>
      <c r="D1792">
        <v>1912.5</v>
      </c>
      <c r="E1792">
        <v>81.650146690469271</v>
      </c>
      <c r="F1792">
        <v>4</v>
      </c>
      <c r="H1792" t="str" cm="1">
        <f t="array" ref="H1792">_xlfn.IFS(
             AND(E1792&gt;110,C1792&gt;2011,F1792&gt;100),"High: overrated, new and good rotation",
             AND(E1792&lt;90,C1792&gt;2011,F1792&gt;100),"High: underrated, new and good rotation",
             AND(E1792&lt;90,C1792&lt;2011,F1792&gt;100),"High: underrated, not too new but good rotation",
             AND(E1792&lt;=110,C1792&gt;2011,F1792&lt;=25),"Critic: well priced/underrated and new, but bad rotation",
             AND(E1792&gt;110,F1792&gt;100),"Top Tier: premium vehicules that tend to be sold above market prices",
             AND(E1792&gt;=90,E1792&lt;=110,F1792&gt;25),"Moderate: fair price and regular to good rotation",
             AND(E1792&lt;90,AND(C1792&lt;=2011,C1792&gt;=2000),AND(F1792&lt;100,F1792&gt;25)),"Moderate: underrated regular model and regular rotation",
             AND(E1792&lt;90,C1792&gt;2011,AND(F1792&lt;=100,F1792&gt;25)),"Moderate: underrated new model with regular rotation",
             AND(E1792&lt;90,C1792&lt;2000,AND(F1792&lt;=100,F1792&gt;25)),"Moderate: underrated old model with regular rotation",
             AND(C1792&lt;=2011,F1792&lt;=25),"Low: not new model and bad rotation",
             AND(E1792&gt;110,AND(C1792&lt;=2011,C1792&gt;=2000),F1792&lt;=25),"Low: overrated regular model with bad rotation",
             AND(E1792&gt;110,C1792&lt;2011,AND(F1792&lt;=100,F1792&gt;25)),"Low: overrated regular model (not new) with regular rotation",
             AND(E1792&gt;110,C1792&gt;2011,F1792&lt;=25),"Low: overrated new model with bad rotation"
)</f>
        <v>Low: not new model and bad rotation</v>
      </c>
    </row>
    <row r="1793" spans="1:8" x14ac:dyDescent="0.3">
      <c r="A1793" t="s">
        <v>23</v>
      </c>
      <c r="B1793" t="s">
        <v>359</v>
      </c>
      <c r="C1793">
        <v>2005</v>
      </c>
      <c r="D1793">
        <v>13128.888888888889</v>
      </c>
      <c r="E1793">
        <v>99.830460677252717</v>
      </c>
      <c r="F1793">
        <v>45</v>
      </c>
      <c r="H1793" t="str" cm="1">
        <f t="array" ref="H1793">_xlfn.IFS(
             AND(E1793&gt;110,C1793&gt;2011,F1793&gt;100),"High: overrated, new and good rotation",
             AND(E1793&lt;90,C1793&gt;2011,F1793&gt;100),"High: underrated, new and good rotation",
             AND(E1793&lt;90,C1793&lt;2011,F1793&gt;100),"High: underrated, not too new but good rotation",
             AND(E1793&lt;=110,C1793&gt;2011,F1793&lt;=25),"Critic: well priced/underrated and new, but bad rotation",
             AND(E1793&gt;110,F1793&gt;100),"Top Tier: premium vehicules that tend to be sold above market prices",
             AND(E1793&gt;=90,E1793&lt;=110,F1793&gt;25),"Moderate: fair price and regular to good rotation",
             AND(E1793&lt;90,AND(C1793&lt;=2011,C1793&gt;=2000),AND(F1793&lt;100,F1793&gt;25)),"Moderate: underrated regular model and regular rotation",
             AND(E1793&lt;90,C1793&gt;2011,AND(F1793&lt;=100,F1793&gt;25)),"Moderate: underrated new model with regular rotation",
             AND(E1793&lt;90,C1793&lt;2000,AND(F1793&lt;=100,F1793&gt;25)),"Moderate: underrated old model with regular rotation",
             AND(C1793&lt;=2011,F1793&lt;=25),"Low: not new model and bad rotation",
             AND(E1793&gt;110,AND(C1793&lt;=2011,C1793&gt;=2000),F1793&lt;=25),"Low: overrated regular model with bad rotation",
             AND(E1793&gt;110,C1793&lt;2011,AND(F1793&lt;=100,F1793&gt;25)),"Low: overrated regular model (not new) with regular rotation",
             AND(E1793&gt;110,C1793&gt;2011,F1793&lt;=25),"Low: overrated new model with bad rotation"
)</f>
        <v>Moderate: fair price and regular to good rotation</v>
      </c>
    </row>
    <row r="1794" spans="1:8" x14ac:dyDescent="0.3">
      <c r="A1794" t="s">
        <v>23</v>
      </c>
      <c r="B1794" t="s">
        <v>359</v>
      </c>
      <c r="C1794">
        <v>2006</v>
      </c>
      <c r="D1794">
        <v>12553.459119496856</v>
      </c>
      <c r="E1794">
        <v>105.61922346128837</v>
      </c>
      <c r="F1794">
        <v>159</v>
      </c>
      <c r="H1794" t="str" cm="1">
        <f t="array" ref="H1794">_xlfn.IFS(
             AND(E1794&gt;110,C1794&gt;2011,F1794&gt;100),"High: overrated, new and good rotation",
             AND(E1794&lt;90,C1794&gt;2011,F1794&gt;100),"High: underrated, new and good rotation",
             AND(E1794&lt;90,C1794&lt;2011,F1794&gt;100),"High: underrated, not too new but good rotation",
             AND(E1794&lt;=110,C1794&gt;2011,F1794&lt;=25),"Critic: well priced/underrated and new, but bad rotation",
             AND(E1794&gt;110,F1794&gt;100),"Top Tier: premium vehicules that tend to be sold above market prices",
             AND(E1794&gt;=90,E1794&lt;=110,F1794&gt;25),"Moderate: fair price and regular to good rotation",
             AND(E1794&lt;90,AND(C1794&lt;=2011,C1794&gt;=2000),AND(F1794&lt;100,F1794&gt;25)),"Moderate: underrated regular model and regular rotation",
             AND(E1794&lt;90,C1794&gt;2011,AND(F1794&lt;=100,F1794&gt;25)),"Moderate: underrated new model with regular rotation",
             AND(E1794&lt;90,C1794&lt;2000,AND(F1794&lt;=100,F1794&gt;25)),"Moderate: underrated old model with regular rotation",
             AND(C1794&lt;=2011,F1794&lt;=25),"Low: not new model and bad rotation",
             AND(E1794&gt;110,AND(C1794&lt;=2011,C1794&gt;=2000),F1794&lt;=25),"Low: overrated regular model with bad rotation",
             AND(E1794&gt;110,C1794&lt;2011,AND(F1794&lt;=100,F1794&gt;25)),"Low: overrated regular model (not new) with regular rotation",
             AND(E1794&gt;110,C1794&gt;2011,F1794&lt;=25),"Low: overrated new model with bad rotation"
)</f>
        <v>Moderate: fair price and regular to good rotation</v>
      </c>
    </row>
    <row r="1795" spans="1:8" x14ac:dyDescent="0.3">
      <c r="A1795" t="s">
        <v>23</v>
      </c>
      <c r="B1795" t="s">
        <v>359</v>
      </c>
      <c r="C1795">
        <v>2007</v>
      </c>
      <c r="D1795">
        <v>15215.51724137931</v>
      </c>
      <c r="E1795">
        <v>110.28717538958458</v>
      </c>
      <c r="F1795">
        <v>58</v>
      </c>
      <c r="H1795" t="str" cm="1">
        <f t="array" ref="H1795">_xlfn.IFS(
             AND(E1795&gt;110,C1795&gt;2011,F1795&gt;100),"High: overrated, new and good rotation",
             AND(E1795&lt;90,C1795&gt;2011,F1795&gt;100),"High: underrated, new and good rotation",
             AND(E1795&lt;90,C1795&lt;2011,F1795&gt;100),"High: underrated, not too new but good rotation",
             AND(E1795&lt;=110,C1795&gt;2011,F1795&lt;=25),"Critic: well priced/underrated and new, but bad rotation",
             AND(E1795&gt;110,F1795&gt;100),"Top Tier: premium vehicules that tend to be sold above market prices",
             AND(E1795&gt;=90,E1795&lt;=110,F1795&gt;25),"Moderate: fair price and regular to good rotation",
             AND(E1795&lt;90,AND(C1795&lt;=2011,C1795&gt;=2000),AND(F1795&lt;100,F1795&gt;25)),"Moderate: underrated regular model and regular rotation",
             AND(E1795&lt;90,C1795&gt;2011,AND(F1795&lt;=100,F1795&gt;25)),"Moderate: underrated new model with regular rotation",
             AND(E1795&lt;90,C1795&lt;2000,AND(F1795&lt;=100,F1795&gt;25)),"Moderate: underrated old model with regular rotation",
             AND(C1795&lt;=2011,F1795&lt;=25),"Low: not new model and bad rotation",
             AND(E1795&gt;110,AND(C1795&lt;=2011,C1795&gt;=2000),F1795&lt;=25),"Low: overrated regular model with bad rotation",
             AND(E1795&gt;110,C1795&lt;2011,AND(F1795&lt;=100,F1795&gt;25)),"Low: overrated regular model (not new) with regular rotation",
             AND(E1795&gt;110,C1795&gt;2011,F1795&lt;=25),"Low: overrated new model with bad rotation"
)</f>
        <v>Low: overrated regular model (not new) with regular rotation</v>
      </c>
    </row>
    <row r="1796" spans="1:8" x14ac:dyDescent="0.3">
      <c r="A1796" t="s">
        <v>23</v>
      </c>
      <c r="B1796" t="s">
        <v>359</v>
      </c>
      <c r="C1796">
        <v>2008</v>
      </c>
      <c r="D1796">
        <v>17650.440528634361</v>
      </c>
      <c r="E1796">
        <v>104.39660537745655</v>
      </c>
      <c r="F1796">
        <v>227</v>
      </c>
      <c r="H1796" t="str" cm="1">
        <f t="array" ref="H1796">_xlfn.IFS(
             AND(E1796&gt;110,C1796&gt;2011,F1796&gt;100),"High: overrated, new and good rotation",
             AND(E1796&lt;90,C1796&gt;2011,F1796&gt;100),"High: underrated, new and good rotation",
             AND(E1796&lt;90,C1796&lt;2011,F1796&gt;100),"High: underrated, not too new but good rotation",
             AND(E1796&lt;=110,C1796&gt;2011,F1796&lt;=25),"Critic: well priced/underrated and new, but bad rotation",
             AND(E1796&gt;110,F1796&gt;100),"Top Tier: premium vehicules that tend to be sold above market prices",
             AND(E1796&gt;=90,E1796&lt;=110,F1796&gt;25),"Moderate: fair price and regular to good rotation",
             AND(E1796&lt;90,AND(C1796&lt;=2011,C1796&gt;=2000),AND(F1796&lt;100,F1796&gt;25)),"Moderate: underrated regular model and regular rotation",
             AND(E1796&lt;90,C1796&gt;2011,AND(F1796&lt;=100,F1796&gt;25)),"Moderate: underrated new model with regular rotation",
             AND(E1796&lt;90,C1796&lt;2000,AND(F1796&lt;=100,F1796&gt;25)),"Moderate: underrated old model with regular rotation",
             AND(C1796&lt;=2011,F1796&lt;=25),"Low: not new model and bad rotation",
             AND(E1796&gt;110,AND(C1796&lt;=2011,C1796&gt;=2000),F1796&lt;=25),"Low: overrated regular model with bad rotation",
             AND(E1796&gt;110,C1796&lt;2011,AND(F1796&lt;=100,F1796&gt;25)),"Low: overrated regular model (not new) with regular rotation",
             AND(E1796&gt;110,C1796&gt;2011,F1796&lt;=25),"Low: overrated new model with bad rotation"
)</f>
        <v>Moderate: fair price and regular to good rotation</v>
      </c>
    </row>
    <row r="1797" spans="1:8" x14ac:dyDescent="0.3">
      <c r="A1797" t="s">
        <v>23</v>
      </c>
      <c r="B1797" t="s">
        <v>359</v>
      </c>
      <c r="C1797">
        <v>2009</v>
      </c>
      <c r="D1797">
        <v>21843.243243243243</v>
      </c>
      <c r="E1797">
        <v>99.180709954572151</v>
      </c>
      <c r="F1797">
        <v>37</v>
      </c>
      <c r="H1797" t="str" cm="1">
        <f t="array" ref="H1797">_xlfn.IFS(
             AND(E1797&gt;110,C1797&gt;2011,F1797&gt;100),"High: overrated, new and good rotation",
             AND(E1797&lt;90,C1797&gt;2011,F1797&gt;100),"High: underrated, new and good rotation",
             AND(E1797&lt;90,C1797&lt;2011,F1797&gt;100),"High: underrated, not too new but good rotation",
             AND(E1797&lt;=110,C1797&gt;2011,F1797&lt;=25),"Critic: well priced/underrated and new, but bad rotation",
             AND(E1797&gt;110,F1797&gt;100),"Top Tier: premium vehicules that tend to be sold above market prices",
             AND(E1797&gt;=90,E1797&lt;=110,F1797&gt;25),"Moderate: fair price and regular to good rotation",
             AND(E1797&lt;90,AND(C1797&lt;=2011,C1797&gt;=2000),AND(F1797&lt;100,F1797&gt;25)),"Moderate: underrated regular model and regular rotation",
             AND(E1797&lt;90,C1797&gt;2011,AND(F1797&lt;=100,F1797&gt;25)),"Moderate: underrated new model with regular rotation",
             AND(E1797&lt;90,C1797&lt;2000,AND(F1797&lt;=100,F1797&gt;25)),"Moderate: underrated old model with regular rotation",
             AND(C1797&lt;=2011,F1797&lt;=25),"Low: not new model and bad rotation",
             AND(E1797&gt;110,AND(C1797&lt;=2011,C1797&gt;=2000),F1797&lt;=25),"Low: overrated regular model with bad rotation",
             AND(E1797&gt;110,C1797&lt;2011,AND(F1797&lt;=100,F1797&gt;25)),"Low: overrated regular model (not new) with regular rotation",
             AND(E1797&gt;110,C1797&gt;2011,F1797&lt;=25),"Low: overrated new model with bad rotation"
)</f>
        <v>Moderate: fair price and regular to good rotation</v>
      </c>
    </row>
    <row r="1798" spans="1:8" x14ac:dyDescent="0.3">
      <c r="A1798" t="s">
        <v>23</v>
      </c>
      <c r="B1798" t="s">
        <v>359</v>
      </c>
      <c r="C1798">
        <v>2010</v>
      </c>
      <c r="D1798">
        <v>25707.692307692309</v>
      </c>
      <c r="E1798">
        <v>102.46423840756971</v>
      </c>
      <c r="F1798">
        <v>39</v>
      </c>
      <c r="H1798" t="str" cm="1">
        <f t="array" ref="H1798">_xlfn.IFS(
             AND(E1798&gt;110,C1798&gt;2011,F1798&gt;100),"High: overrated, new and good rotation",
             AND(E1798&lt;90,C1798&gt;2011,F1798&gt;100),"High: underrated, new and good rotation",
             AND(E1798&lt;90,C1798&lt;2011,F1798&gt;100),"High: underrated, not too new but good rotation",
             AND(E1798&lt;=110,C1798&gt;2011,F1798&lt;=25),"Critic: well priced/underrated and new, but bad rotation",
             AND(E1798&gt;110,F1798&gt;100),"Top Tier: premium vehicules that tend to be sold above market prices",
             AND(E1798&gt;=90,E1798&lt;=110,F1798&gt;25),"Moderate: fair price and regular to good rotation",
             AND(E1798&lt;90,AND(C1798&lt;=2011,C1798&gt;=2000),AND(F1798&lt;100,F1798&gt;25)),"Moderate: underrated regular model and regular rotation",
             AND(E1798&lt;90,C1798&gt;2011,AND(F1798&lt;=100,F1798&gt;25)),"Moderate: underrated new model with regular rotation",
             AND(E1798&lt;90,C1798&lt;2000,AND(F1798&lt;=100,F1798&gt;25)),"Moderate: underrated old model with regular rotation",
             AND(C1798&lt;=2011,F1798&lt;=25),"Low: not new model and bad rotation",
             AND(E1798&gt;110,AND(C1798&lt;=2011,C1798&gt;=2000),F1798&lt;=25),"Low: overrated regular model with bad rotation",
             AND(E1798&gt;110,C1798&lt;2011,AND(F1798&lt;=100,F1798&gt;25)),"Low: overrated regular model (not new) with regular rotation",
             AND(E1798&gt;110,C1798&gt;2011,F1798&lt;=25),"Low: overrated new model with bad rotation"
)</f>
        <v>Moderate: fair price and regular to good rotation</v>
      </c>
    </row>
    <row r="1799" spans="1:8" x14ac:dyDescent="0.3">
      <c r="A1799" t="s">
        <v>23</v>
      </c>
      <c r="B1799" t="s">
        <v>359</v>
      </c>
      <c r="C1799">
        <v>2011</v>
      </c>
      <c r="D1799">
        <v>26581.31868131868</v>
      </c>
      <c r="E1799">
        <v>101.5227601893455</v>
      </c>
      <c r="F1799">
        <v>182</v>
      </c>
      <c r="H1799" t="str" cm="1">
        <f t="array" ref="H1799">_xlfn.IFS(
             AND(E1799&gt;110,C1799&gt;2011,F1799&gt;100),"High: overrated, new and good rotation",
             AND(E1799&lt;90,C1799&gt;2011,F1799&gt;100),"High: underrated, new and good rotation",
             AND(E1799&lt;90,C1799&lt;2011,F1799&gt;100),"High: underrated, not too new but good rotation",
             AND(E1799&lt;=110,C1799&gt;2011,F1799&lt;=25),"Critic: well priced/underrated and new, but bad rotation",
             AND(E1799&gt;110,F1799&gt;100),"Top Tier: premium vehicules that tend to be sold above market prices",
             AND(E1799&gt;=90,E1799&lt;=110,F1799&gt;25),"Moderate: fair price and regular to good rotation",
             AND(E1799&lt;90,AND(C1799&lt;=2011,C1799&gt;=2000),AND(F1799&lt;100,F1799&gt;25)),"Moderate: underrated regular model and regular rotation",
             AND(E1799&lt;90,C1799&gt;2011,AND(F1799&lt;=100,F1799&gt;25)),"Moderate: underrated new model with regular rotation",
             AND(E1799&lt;90,C1799&lt;2000,AND(F1799&lt;=100,F1799&gt;25)),"Moderate: underrated old model with regular rotation",
             AND(C1799&lt;=2011,F1799&lt;=25),"Low: not new model and bad rotation",
             AND(E1799&gt;110,AND(C1799&lt;=2011,C1799&gt;=2000),F1799&lt;=25),"Low: overrated regular model with bad rotation",
             AND(E1799&gt;110,C1799&lt;2011,AND(F1799&lt;=100,F1799&gt;25)),"Low: overrated regular model (not new) with regular rotation",
             AND(E1799&gt;110,C1799&gt;2011,F1799&lt;=25),"Low: overrated new model with bad rotation"
)</f>
        <v>Moderate: fair price and regular to good rotation</v>
      </c>
    </row>
    <row r="1800" spans="1:8" x14ac:dyDescent="0.3">
      <c r="A1800" t="s">
        <v>23</v>
      </c>
      <c r="B1800" t="s">
        <v>359</v>
      </c>
      <c r="C1800">
        <v>2012</v>
      </c>
      <c r="D1800">
        <v>29768.471337579616</v>
      </c>
      <c r="E1800">
        <v>98.726142848830861</v>
      </c>
      <c r="F1800">
        <v>157</v>
      </c>
      <c r="H1800" t="str" cm="1">
        <f t="array" ref="H1800">_xlfn.IFS(
             AND(E1800&gt;110,C1800&gt;2011,F1800&gt;100),"High: overrated, new and good rotation",
             AND(E1800&lt;90,C1800&gt;2011,F1800&gt;100),"High: underrated, new and good rotation",
             AND(E1800&lt;90,C1800&lt;2011,F1800&gt;100),"High: underrated, not too new but good rotation",
             AND(E1800&lt;=110,C1800&gt;2011,F1800&lt;=25),"Critic: well priced/underrated and new, but bad rotation",
             AND(E1800&gt;110,F1800&gt;100),"Top Tier: premium vehicules that tend to be sold above market prices",
             AND(E1800&gt;=90,E1800&lt;=110,F1800&gt;25),"Moderate: fair price and regular to good rotation",
             AND(E1800&lt;90,AND(C1800&lt;=2011,C1800&gt;=2000),AND(F1800&lt;100,F1800&gt;25)),"Moderate: underrated regular model and regular rotation",
             AND(E1800&lt;90,C1800&gt;2011,AND(F1800&lt;=100,F1800&gt;25)),"Moderate: underrated new model with regular rotation",
             AND(E1800&lt;90,C1800&lt;2000,AND(F1800&lt;=100,F1800&gt;25)),"Moderate: underrated old model with regular rotation",
             AND(C1800&lt;=2011,F1800&lt;=25),"Low: not new model and bad rotation",
             AND(E1800&gt;110,AND(C1800&lt;=2011,C1800&gt;=2000),F1800&lt;=25),"Low: overrated regular model with bad rotation",
             AND(E1800&gt;110,C1800&lt;2011,AND(F1800&lt;=100,F1800&gt;25)),"Low: overrated regular model (not new) with regular rotation",
             AND(E1800&gt;110,C1800&gt;2011,F1800&lt;=25),"Low: overrated new model with bad rotation"
)</f>
        <v>Moderate: fair price and regular to good rotation</v>
      </c>
    </row>
    <row r="1801" spans="1:8" x14ac:dyDescent="0.3">
      <c r="A1801" t="s">
        <v>23</v>
      </c>
      <c r="B1801" t="s">
        <v>359</v>
      </c>
      <c r="C1801">
        <v>2013</v>
      </c>
      <c r="D1801">
        <v>38491.964285714283</v>
      </c>
      <c r="E1801">
        <v>99.733251109510562</v>
      </c>
      <c r="F1801">
        <v>56</v>
      </c>
      <c r="H1801" t="str" cm="1">
        <f t="array" ref="H1801">_xlfn.IFS(
             AND(E1801&gt;110,C1801&gt;2011,F1801&gt;100),"High: overrated, new and good rotation",
             AND(E1801&lt;90,C1801&gt;2011,F1801&gt;100),"High: underrated, new and good rotation",
             AND(E1801&lt;90,C1801&lt;2011,F1801&gt;100),"High: underrated, not too new but good rotation",
             AND(E1801&lt;=110,C1801&gt;2011,F1801&lt;=25),"Critic: well priced/underrated and new, but bad rotation",
             AND(E1801&gt;110,F1801&gt;100),"Top Tier: premium vehicules that tend to be sold above market prices",
             AND(E1801&gt;=90,E1801&lt;=110,F1801&gt;25),"Moderate: fair price and regular to good rotation",
             AND(E1801&lt;90,AND(C1801&lt;=2011,C1801&gt;=2000),AND(F1801&lt;100,F1801&gt;25)),"Moderate: underrated regular model and regular rotation",
             AND(E1801&lt;90,C1801&gt;2011,AND(F1801&lt;=100,F1801&gt;25)),"Moderate: underrated new model with regular rotation",
             AND(E1801&lt;90,C1801&lt;2000,AND(F1801&lt;=100,F1801&gt;25)),"Moderate: underrated old model with regular rotation",
             AND(C1801&lt;=2011,F1801&lt;=25),"Low: not new model and bad rotation",
             AND(E1801&gt;110,AND(C1801&lt;=2011,C1801&gt;=2000),F1801&lt;=25),"Low: overrated regular model with bad rotation",
             AND(E1801&gt;110,C1801&lt;2011,AND(F1801&lt;=100,F1801&gt;25)),"Low: overrated regular model (not new) with regular rotation",
             AND(E1801&gt;110,C1801&gt;2011,F1801&lt;=25),"Low: overrated new model with bad rotation"
)</f>
        <v>Moderate: fair price and regular to good rotation</v>
      </c>
    </row>
    <row r="1802" spans="1:8" x14ac:dyDescent="0.3">
      <c r="A1802" t="s">
        <v>23</v>
      </c>
      <c r="B1802" t="s">
        <v>359</v>
      </c>
      <c r="C1802">
        <v>2014</v>
      </c>
      <c r="D1802">
        <v>41399.725806451614</v>
      </c>
      <c r="E1802">
        <v>97.296078664963744</v>
      </c>
      <c r="F1802">
        <v>62</v>
      </c>
      <c r="H1802" t="str" cm="1">
        <f t="array" ref="H1802">_xlfn.IFS(
             AND(E1802&gt;110,C1802&gt;2011,F1802&gt;100),"High: overrated, new and good rotation",
             AND(E1802&lt;90,C1802&gt;2011,F1802&gt;100),"High: underrated, new and good rotation",
             AND(E1802&lt;90,C1802&lt;2011,F1802&gt;100),"High: underrated, not too new but good rotation",
             AND(E1802&lt;=110,C1802&gt;2011,F1802&lt;=25),"Critic: well priced/underrated and new, but bad rotation",
             AND(E1802&gt;110,F1802&gt;100),"Top Tier: premium vehicules that tend to be sold above market prices",
             AND(E1802&gt;=90,E1802&lt;=110,F1802&gt;25),"Moderate: fair price and regular to good rotation",
             AND(E1802&lt;90,AND(C1802&lt;=2011,C1802&gt;=2000),AND(F1802&lt;100,F1802&gt;25)),"Moderate: underrated regular model and regular rotation",
             AND(E1802&lt;90,C1802&gt;2011,AND(F1802&lt;=100,F1802&gt;25)),"Moderate: underrated new model with regular rotation",
             AND(E1802&lt;90,C1802&lt;2000,AND(F1802&lt;=100,F1802&gt;25)),"Moderate: underrated old model with regular rotation",
             AND(C1802&lt;=2011,F1802&lt;=25),"Low: not new model and bad rotation",
             AND(E1802&gt;110,AND(C1802&lt;=2011,C1802&gt;=2000),F1802&lt;=25),"Low: overrated regular model with bad rotation",
             AND(E1802&gt;110,C1802&lt;2011,AND(F1802&lt;=100,F1802&gt;25)),"Low: overrated regular model (not new) with regular rotation",
             AND(E1802&gt;110,C1802&gt;2011,F1802&lt;=25),"Low: overrated new model with bad rotation"
)</f>
        <v>Moderate: fair price and regular to good rotation</v>
      </c>
    </row>
    <row r="1803" spans="1:8" x14ac:dyDescent="0.3">
      <c r="A1803" t="s">
        <v>23</v>
      </c>
      <c r="B1803" t="s">
        <v>359</v>
      </c>
      <c r="C1803">
        <v>2015</v>
      </c>
      <c r="D1803">
        <v>45955.26315789474</v>
      </c>
      <c r="E1803">
        <v>97.294082952108766</v>
      </c>
      <c r="F1803">
        <v>19</v>
      </c>
      <c r="H1803" t="str" cm="1">
        <f t="array" ref="H1803">_xlfn.IFS(
             AND(E1803&gt;110,C1803&gt;2011,F1803&gt;100),"High: overrated, new and good rotation",
             AND(E1803&lt;90,C1803&gt;2011,F1803&gt;100),"High: underrated, new and good rotation",
             AND(E1803&lt;90,C1803&lt;2011,F1803&gt;100),"High: underrated, not too new but good rotation",
             AND(E1803&lt;=110,C1803&gt;2011,F1803&lt;=25),"Critic: well priced/underrated and new, but bad rotation",
             AND(E1803&gt;110,F1803&gt;100),"Top Tier: premium vehicules that tend to be sold above market prices",
             AND(E1803&gt;=90,E1803&lt;=110,F1803&gt;25),"Moderate: fair price and regular to good rotation",
             AND(E1803&lt;90,AND(C1803&lt;=2011,C1803&gt;=2000),AND(F1803&lt;100,F1803&gt;25)),"Moderate: underrated regular model and regular rotation",
             AND(E1803&lt;90,C1803&gt;2011,AND(F1803&lt;=100,F1803&gt;25)),"Moderate: underrated new model with regular rotation",
             AND(E1803&lt;90,C1803&lt;2000,AND(F1803&lt;=100,F1803&gt;25)),"Moderate: underrated old model with regular rotation",
             AND(C1803&lt;=2011,F1803&lt;=25),"Low: not new model and bad rotation",
             AND(E1803&gt;110,AND(C1803&lt;=2011,C1803&gt;=2000),F1803&lt;=25),"Low: overrated regular model with bad rotation",
             AND(E1803&gt;110,C1803&lt;2011,AND(F1803&lt;=100,F1803&gt;25)),"Low: overrated regular model (not new) with regular rotation",
             AND(E1803&gt;110,C1803&gt;2011,F1803&lt;=25),"Low: overrated new model with bad rotation"
)</f>
        <v>Critic: well priced/underrated and new, but bad rotation</v>
      </c>
    </row>
    <row r="1804" spans="1:8" x14ac:dyDescent="0.3">
      <c r="A1804" t="s">
        <v>23</v>
      </c>
      <c r="B1804" t="s">
        <v>360</v>
      </c>
      <c r="C1804">
        <v>2008</v>
      </c>
      <c r="D1804">
        <v>25133.333333333332</v>
      </c>
      <c r="E1804">
        <v>99.264672951461634</v>
      </c>
      <c r="F1804">
        <v>54</v>
      </c>
      <c r="H1804" t="str" cm="1">
        <f t="array" ref="H1804">_xlfn.IFS(
             AND(E1804&gt;110,C1804&gt;2011,F1804&gt;100),"High: overrated, new and good rotation",
             AND(E1804&lt;90,C1804&gt;2011,F1804&gt;100),"High: underrated, new and good rotation",
             AND(E1804&lt;90,C1804&lt;2011,F1804&gt;100),"High: underrated, not too new but good rotation",
             AND(E1804&lt;=110,C1804&gt;2011,F1804&lt;=25),"Critic: well priced/underrated and new, but bad rotation",
             AND(E1804&gt;110,F1804&gt;100),"Top Tier: premium vehicules that tend to be sold above market prices",
             AND(E1804&gt;=90,E1804&lt;=110,F1804&gt;25),"Moderate: fair price and regular to good rotation",
             AND(E1804&lt;90,AND(C1804&lt;=2011,C1804&gt;=2000),AND(F1804&lt;100,F1804&gt;25)),"Moderate: underrated regular model and regular rotation",
             AND(E1804&lt;90,C1804&gt;2011,AND(F1804&lt;=100,F1804&gt;25)),"Moderate: underrated new model with regular rotation",
             AND(E1804&lt;90,C1804&lt;2000,AND(F1804&lt;=100,F1804&gt;25)),"Moderate: underrated old model with regular rotation",
             AND(C1804&lt;=2011,F1804&lt;=25),"Low: not new model and bad rotation",
             AND(E1804&gt;110,AND(C1804&lt;=2011,C1804&gt;=2000),F1804&lt;=25),"Low: overrated regular model with bad rotation",
             AND(E1804&gt;110,C1804&lt;2011,AND(F1804&lt;=100,F1804&gt;25)),"Low: overrated regular model (not new) with regular rotation",
             AND(E1804&gt;110,C1804&gt;2011,F1804&lt;=25),"Low: overrated new model with bad rotation"
)</f>
        <v>Moderate: fair price and regular to good rotation</v>
      </c>
    </row>
    <row r="1805" spans="1:8" x14ac:dyDescent="0.3">
      <c r="A1805" t="s">
        <v>23</v>
      </c>
      <c r="B1805" t="s">
        <v>360</v>
      </c>
      <c r="C1805">
        <v>2009</v>
      </c>
      <c r="D1805">
        <v>30266.666666666668</v>
      </c>
      <c r="E1805">
        <v>99.638652946359073</v>
      </c>
      <c r="F1805">
        <v>3</v>
      </c>
      <c r="H1805" t="str" cm="1">
        <f t="array" ref="H1805">_xlfn.IFS(
             AND(E1805&gt;110,C1805&gt;2011,F1805&gt;100),"High: overrated, new and good rotation",
             AND(E1805&lt;90,C1805&gt;2011,F1805&gt;100),"High: underrated, new and good rotation",
             AND(E1805&lt;90,C1805&lt;2011,F1805&gt;100),"High: underrated, not too new but good rotation",
             AND(E1805&lt;=110,C1805&gt;2011,F1805&lt;=25),"Critic: well priced/underrated and new, but bad rotation",
             AND(E1805&gt;110,F1805&gt;100),"Top Tier: premium vehicules that tend to be sold above market prices",
             AND(E1805&gt;=90,E1805&lt;=110,F1805&gt;25),"Moderate: fair price and regular to good rotation",
             AND(E1805&lt;90,AND(C1805&lt;=2011,C1805&gt;=2000),AND(F1805&lt;100,F1805&gt;25)),"Moderate: underrated regular model and regular rotation",
             AND(E1805&lt;90,C1805&gt;2011,AND(F1805&lt;=100,F1805&gt;25)),"Moderate: underrated new model with regular rotation",
             AND(E1805&lt;90,C1805&lt;2000,AND(F1805&lt;=100,F1805&gt;25)),"Moderate: underrated old model with regular rotation",
             AND(C1805&lt;=2011,F1805&lt;=25),"Low: not new model and bad rotation",
             AND(E1805&gt;110,AND(C1805&lt;=2011,C1805&gt;=2000),F1805&lt;=25),"Low: overrated regular model with bad rotation",
             AND(E1805&gt;110,C1805&lt;2011,AND(F1805&lt;=100,F1805&gt;25)),"Low: overrated regular model (not new) with regular rotation",
             AND(E1805&gt;110,C1805&gt;2011,F1805&lt;=25),"Low: overrated new model with bad rotation"
)</f>
        <v>Low: not new model and bad rotation</v>
      </c>
    </row>
    <row r="1806" spans="1:8" x14ac:dyDescent="0.3">
      <c r="A1806" t="s">
        <v>23</v>
      </c>
      <c r="B1806" t="s">
        <v>360</v>
      </c>
      <c r="C1806">
        <v>2010</v>
      </c>
      <c r="D1806">
        <v>23533.333333333332</v>
      </c>
      <c r="E1806">
        <v>97.708375075135237</v>
      </c>
      <c r="F1806">
        <v>3</v>
      </c>
      <c r="H1806" t="str" cm="1">
        <f t="array" ref="H1806">_xlfn.IFS(
             AND(E1806&gt;110,C1806&gt;2011,F1806&gt;100),"High: overrated, new and good rotation",
             AND(E1806&lt;90,C1806&gt;2011,F1806&gt;100),"High: underrated, new and good rotation",
             AND(E1806&lt;90,C1806&lt;2011,F1806&gt;100),"High: underrated, not too new but good rotation",
             AND(E1806&lt;=110,C1806&gt;2011,F1806&lt;=25),"Critic: well priced/underrated and new, but bad rotation",
             AND(E1806&gt;110,F1806&gt;100),"Top Tier: premium vehicules that tend to be sold above market prices",
             AND(E1806&gt;=90,E1806&lt;=110,F1806&gt;25),"Moderate: fair price and regular to good rotation",
             AND(E1806&lt;90,AND(C1806&lt;=2011,C1806&gt;=2000),AND(F1806&lt;100,F1806&gt;25)),"Moderate: underrated regular model and regular rotation",
             AND(E1806&lt;90,C1806&gt;2011,AND(F1806&lt;=100,F1806&gt;25)),"Moderate: underrated new model with regular rotation",
             AND(E1806&lt;90,C1806&lt;2000,AND(F1806&lt;=100,F1806&gt;25)),"Moderate: underrated old model with regular rotation",
             AND(C1806&lt;=2011,F1806&lt;=25),"Low: not new model and bad rotation",
             AND(E1806&gt;110,AND(C1806&lt;=2011,C1806&gt;=2000),F1806&lt;=25),"Low: overrated regular model with bad rotation",
             AND(E1806&gt;110,C1806&lt;2011,AND(F1806&lt;=100,F1806&gt;25)),"Low: overrated regular model (not new) with regular rotation",
             AND(E1806&gt;110,C1806&gt;2011,F1806&lt;=25),"Low: overrated new model with bad rotation"
)</f>
        <v>Low: not new model and bad rotation</v>
      </c>
    </row>
    <row r="1807" spans="1:8" x14ac:dyDescent="0.3">
      <c r="A1807" t="s">
        <v>23</v>
      </c>
      <c r="B1807" t="s">
        <v>360</v>
      </c>
      <c r="C1807">
        <v>2011</v>
      </c>
      <c r="D1807">
        <v>36174.888888888891</v>
      </c>
      <c r="E1807">
        <v>105.63461382192017</v>
      </c>
      <c r="F1807">
        <v>9</v>
      </c>
      <c r="H1807" t="str" cm="1">
        <f t="array" ref="H1807">_xlfn.IFS(
             AND(E1807&gt;110,C1807&gt;2011,F1807&gt;100),"High: overrated, new and good rotation",
             AND(E1807&lt;90,C1807&gt;2011,F1807&gt;100),"High: underrated, new and good rotation",
             AND(E1807&lt;90,C1807&lt;2011,F1807&gt;100),"High: underrated, not too new but good rotation",
             AND(E1807&lt;=110,C1807&gt;2011,F1807&lt;=25),"Critic: well priced/underrated and new, but bad rotation",
             AND(E1807&gt;110,F1807&gt;100),"Top Tier: premium vehicules that tend to be sold above market prices",
             AND(E1807&gt;=90,E1807&lt;=110,F1807&gt;25),"Moderate: fair price and regular to good rotation",
             AND(E1807&lt;90,AND(C1807&lt;=2011,C1807&gt;=2000),AND(F1807&lt;100,F1807&gt;25)),"Moderate: underrated regular model and regular rotation",
             AND(E1807&lt;90,C1807&gt;2011,AND(F1807&lt;=100,F1807&gt;25)),"Moderate: underrated new model with regular rotation",
             AND(E1807&lt;90,C1807&lt;2000,AND(F1807&lt;=100,F1807&gt;25)),"Moderate: underrated old model with regular rotation",
             AND(C1807&lt;=2011,F1807&lt;=25),"Low: not new model and bad rotation",
             AND(E1807&gt;110,AND(C1807&lt;=2011,C1807&gt;=2000),F1807&lt;=25),"Low: overrated regular model with bad rotation",
             AND(E1807&gt;110,C1807&lt;2011,AND(F1807&lt;=100,F1807&gt;25)),"Low: overrated regular model (not new) with regular rotation",
             AND(E1807&gt;110,C1807&gt;2011,F1807&lt;=25),"Low: overrated new model with bad rotation"
)</f>
        <v>Low: not new model and bad rotation</v>
      </c>
    </row>
    <row r="1808" spans="1:8" x14ac:dyDescent="0.3">
      <c r="A1808" t="s">
        <v>23</v>
      </c>
      <c r="B1808" t="s">
        <v>360</v>
      </c>
      <c r="C1808">
        <v>2012</v>
      </c>
      <c r="D1808">
        <v>35341.666666666664</v>
      </c>
      <c r="E1808">
        <v>91.404540857490588</v>
      </c>
      <c r="F1808">
        <v>6</v>
      </c>
      <c r="H1808" t="str" cm="1">
        <f t="array" ref="H1808">_xlfn.IFS(
             AND(E1808&gt;110,C1808&gt;2011,F1808&gt;100),"High: overrated, new and good rotation",
             AND(E1808&lt;90,C1808&gt;2011,F1808&gt;100),"High: underrated, new and good rotation",
             AND(E1808&lt;90,C1808&lt;2011,F1808&gt;100),"High: underrated, not too new but good rotation",
             AND(E1808&lt;=110,C1808&gt;2011,F1808&lt;=25),"Critic: well priced/underrated and new, but bad rotation",
             AND(E1808&gt;110,F1808&gt;100),"Top Tier: premium vehicules that tend to be sold above market prices",
             AND(E1808&gt;=90,E1808&lt;=110,F1808&gt;25),"Moderate: fair price and regular to good rotation",
             AND(E1808&lt;90,AND(C1808&lt;=2011,C1808&gt;=2000),AND(F1808&lt;100,F1808&gt;25)),"Moderate: underrated regular model and regular rotation",
             AND(E1808&lt;90,C1808&gt;2011,AND(F1808&lt;=100,F1808&gt;25)),"Moderate: underrated new model with regular rotation",
             AND(E1808&lt;90,C1808&lt;2000,AND(F1808&lt;=100,F1808&gt;25)),"Moderate: underrated old model with regular rotation",
             AND(C1808&lt;=2011,F1808&lt;=25),"Low: not new model and bad rotation",
             AND(E1808&gt;110,AND(C1808&lt;=2011,C1808&gt;=2000),F1808&lt;=25),"Low: overrated regular model with bad rotation",
             AND(E1808&gt;110,C1808&lt;2011,AND(F1808&lt;=100,F1808&gt;25)),"Low: overrated regular model (not new) with regular rotation",
             AND(E1808&gt;110,C1808&gt;2011,F1808&lt;=25),"Low: overrated new model with bad rotation"
)</f>
        <v>Critic: well priced/underrated and new, but bad rotation</v>
      </c>
    </row>
    <row r="1809" spans="1:8" x14ac:dyDescent="0.3">
      <c r="A1809" t="s">
        <v>23</v>
      </c>
      <c r="B1809" t="s">
        <v>361</v>
      </c>
      <c r="C1809">
        <v>1993</v>
      </c>
      <c r="D1809">
        <v>325</v>
      </c>
      <c r="E1809">
        <v>30.232558139534881</v>
      </c>
      <c r="F1809">
        <v>1</v>
      </c>
      <c r="H1809" t="str" cm="1">
        <f t="array" ref="H1809">_xlfn.IFS(
             AND(E1809&gt;110,C1809&gt;2011,F1809&gt;100),"High: overrated, new and good rotation",
             AND(E1809&lt;90,C1809&gt;2011,F1809&gt;100),"High: underrated, new and good rotation",
             AND(E1809&lt;90,C1809&lt;2011,F1809&gt;100),"High: underrated, not too new but good rotation",
             AND(E1809&lt;=110,C1809&gt;2011,F1809&lt;=25),"Critic: well priced/underrated and new, but bad rotation",
             AND(E1809&gt;110,F1809&gt;100),"Top Tier: premium vehicules that tend to be sold above market prices",
             AND(E1809&gt;=90,E1809&lt;=110,F1809&gt;25),"Moderate: fair price and regular to good rotation",
             AND(E1809&lt;90,AND(C1809&lt;=2011,C1809&gt;=2000),AND(F1809&lt;100,F1809&gt;25)),"Moderate: underrated regular model and regular rotation",
             AND(E1809&lt;90,C1809&gt;2011,AND(F1809&lt;=100,F1809&gt;25)),"Moderate: underrated new model with regular rotation",
             AND(E1809&lt;90,C1809&lt;2000,AND(F1809&lt;=100,F1809&gt;25)),"Moderate: underrated old model with regular rotation",
             AND(C1809&lt;=2011,F1809&lt;=25),"Low: not new model and bad rotation",
             AND(E1809&gt;110,AND(C1809&lt;=2011,C1809&gt;=2000),F1809&lt;=25),"Low: overrated regular model with bad rotation",
             AND(E1809&gt;110,C1809&lt;2011,AND(F1809&lt;=100,F1809&gt;25)),"Low: overrated regular model (not new) with regular rotation",
             AND(E1809&gt;110,C1809&gt;2011,F1809&lt;=25),"Low: overrated new model with bad rotation"
)</f>
        <v>Low: not new model and bad rotation</v>
      </c>
    </row>
    <row r="1810" spans="1:8" x14ac:dyDescent="0.3">
      <c r="A1810" t="s">
        <v>23</v>
      </c>
      <c r="B1810" t="s">
        <v>361</v>
      </c>
      <c r="C1810">
        <v>1994</v>
      </c>
      <c r="D1810">
        <v>350</v>
      </c>
      <c r="E1810">
        <v>17.283950617283949</v>
      </c>
      <c r="F1810">
        <v>1</v>
      </c>
      <c r="H1810" t="str" cm="1">
        <f t="array" ref="H1810">_xlfn.IFS(
             AND(E1810&gt;110,C1810&gt;2011,F1810&gt;100),"High: overrated, new and good rotation",
             AND(E1810&lt;90,C1810&gt;2011,F1810&gt;100),"High: underrated, new and good rotation",
             AND(E1810&lt;90,C1810&lt;2011,F1810&gt;100),"High: underrated, not too new but good rotation",
             AND(E1810&lt;=110,C1810&gt;2011,F1810&lt;=25),"Critic: well priced/underrated and new, but bad rotation",
             AND(E1810&gt;110,F1810&gt;100),"Top Tier: premium vehicules that tend to be sold above market prices",
             AND(E1810&gt;=90,E1810&lt;=110,F1810&gt;25),"Moderate: fair price and regular to good rotation",
             AND(E1810&lt;90,AND(C1810&lt;=2011,C1810&gt;=2000),AND(F1810&lt;100,F1810&gt;25)),"Moderate: underrated regular model and regular rotation",
             AND(E1810&lt;90,C1810&gt;2011,AND(F1810&lt;=100,F1810&gt;25)),"Moderate: underrated new model with regular rotation",
             AND(E1810&lt;90,C1810&lt;2000,AND(F1810&lt;=100,F1810&gt;25)),"Moderate: underrated old model with regular rotation",
             AND(C1810&lt;=2011,F1810&lt;=25),"Low: not new model and bad rotation",
             AND(E1810&gt;110,AND(C1810&lt;=2011,C1810&gt;=2000),F1810&lt;=25),"Low: overrated regular model with bad rotation",
             AND(E1810&gt;110,C1810&lt;2011,AND(F1810&lt;=100,F1810&gt;25)),"Low: overrated regular model (not new) with regular rotation",
             AND(E1810&gt;110,C1810&gt;2011,F1810&lt;=25),"Low: overrated new model with bad rotation"
)</f>
        <v>Low: not new model and bad rotation</v>
      </c>
    </row>
    <row r="1811" spans="1:8" x14ac:dyDescent="0.3">
      <c r="A1811" t="s">
        <v>23</v>
      </c>
      <c r="B1811" t="s">
        <v>361</v>
      </c>
      <c r="C1811">
        <v>1995</v>
      </c>
      <c r="D1811">
        <v>1333.3333333333333</v>
      </c>
      <c r="E1811">
        <v>100.75187969924811</v>
      </c>
      <c r="F1811">
        <v>3</v>
      </c>
      <c r="H1811" t="str" cm="1">
        <f t="array" ref="H1811">_xlfn.IFS(
             AND(E1811&gt;110,C1811&gt;2011,F1811&gt;100),"High: overrated, new and good rotation",
             AND(E1811&lt;90,C1811&gt;2011,F1811&gt;100),"High: underrated, new and good rotation",
             AND(E1811&lt;90,C1811&lt;2011,F1811&gt;100),"High: underrated, not too new but good rotation",
             AND(E1811&lt;=110,C1811&gt;2011,F1811&lt;=25),"Critic: well priced/underrated and new, but bad rotation",
             AND(E1811&gt;110,F1811&gt;100),"Top Tier: premium vehicules that tend to be sold above market prices",
             AND(E1811&gt;=90,E1811&lt;=110,F1811&gt;25),"Moderate: fair price and regular to good rotation",
             AND(E1811&lt;90,AND(C1811&lt;=2011,C1811&gt;=2000),AND(F1811&lt;100,F1811&gt;25)),"Moderate: underrated regular model and regular rotation",
             AND(E1811&lt;90,C1811&gt;2011,AND(F1811&lt;=100,F1811&gt;25)),"Moderate: underrated new model with regular rotation",
             AND(E1811&lt;90,C1811&lt;2000,AND(F1811&lt;=100,F1811&gt;25)),"Moderate: underrated old model with regular rotation",
             AND(C1811&lt;=2011,F1811&lt;=25),"Low: not new model and bad rotation",
             AND(E1811&gt;110,AND(C1811&lt;=2011,C1811&gt;=2000),F1811&lt;=25),"Low: overrated regular model with bad rotation",
             AND(E1811&gt;110,C1811&lt;2011,AND(F1811&lt;=100,F1811&gt;25)),"Low: overrated regular model (not new) with regular rotation",
             AND(E1811&gt;110,C1811&gt;2011,F1811&lt;=25),"Low: overrated new model with bad rotation"
)</f>
        <v>Low: not new model and bad rotation</v>
      </c>
    </row>
    <row r="1812" spans="1:8" x14ac:dyDescent="0.3">
      <c r="A1812" t="s">
        <v>23</v>
      </c>
      <c r="B1812" t="s">
        <v>361</v>
      </c>
      <c r="C1812">
        <v>1998</v>
      </c>
      <c r="D1812">
        <v>1850</v>
      </c>
      <c r="E1812">
        <v>175.51912568306011</v>
      </c>
      <c r="F1812">
        <v>2</v>
      </c>
      <c r="H1812" t="str" cm="1">
        <f t="array" ref="H1812">_xlfn.IFS(
             AND(E1812&gt;110,C1812&gt;2011,F1812&gt;100),"High: overrated, new and good rotation",
             AND(E1812&lt;90,C1812&gt;2011,F1812&gt;100),"High: underrated, new and good rotation",
             AND(E1812&lt;90,C1812&lt;2011,F1812&gt;100),"High: underrated, not too new but good rotation",
             AND(E1812&lt;=110,C1812&gt;2011,F1812&lt;=25),"Critic: well priced/underrated and new, but bad rotation",
             AND(E1812&gt;110,F1812&gt;100),"Top Tier: premium vehicules that tend to be sold above market prices",
             AND(E1812&gt;=90,E1812&lt;=110,F1812&gt;25),"Moderate: fair price and regular to good rotation",
             AND(E1812&lt;90,AND(C1812&lt;=2011,C1812&gt;=2000),AND(F1812&lt;100,F1812&gt;25)),"Moderate: underrated regular model and regular rotation",
             AND(E1812&lt;90,C1812&gt;2011,AND(F1812&lt;=100,F1812&gt;25)),"Moderate: underrated new model with regular rotation",
             AND(E1812&lt;90,C1812&lt;2000,AND(F1812&lt;=100,F1812&gt;25)),"Moderate: underrated old model with regular rotation",
             AND(C1812&lt;=2011,F1812&lt;=25),"Low: not new model and bad rotation",
             AND(E1812&gt;110,AND(C1812&lt;=2011,C1812&gt;=2000),F1812&lt;=25),"Low: overrated regular model with bad rotation",
             AND(E1812&gt;110,C1812&lt;2011,AND(F1812&lt;=100,F1812&gt;25)),"Low: overrated regular model (not new) with regular rotation",
             AND(E1812&gt;110,C1812&gt;2011,F1812&lt;=25),"Low: overrated new model with bad rotation"
)</f>
        <v>Low: not new model and bad rotation</v>
      </c>
    </row>
    <row r="1813" spans="1:8" x14ac:dyDescent="0.3">
      <c r="A1813" t="s">
        <v>23</v>
      </c>
      <c r="B1813" t="s">
        <v>361</v>
      </c>
      <c r="C1813">
        <v>1999</v>
      </c>
      <c r="D1813">
        <v>1850</v>
      </c>
      <c r="E1813">
        <v>73.055859802847749</v>
      </c>
      <c r="F1813">
        <v>2</v>
      </c>
      <c r="H1813" t="str" cm="1">
        <f t="array" ref="H1813">_xlfn.IFS(
             AND(E1813&gt;110,C1813&gt;2011,F1813&gt;100),"High: overrated, new and good rotation",
             AND(E1813&lt;90,C1813&gt;2011,F1813&gt;100),"High: underrated, new and good rotation",
             AND(E1813&lt;90,C1813&lt;2011,F1813&gt;100),"High: underrated, not too new but good rotation",
             AND(E1813&lt;=110,C1813&gt;2011,F1813&lt;=25),"Critic: well priced/underrated and new, but bad rotation",
             AND(E1813&gt;110,F1813&gt;100),"Top Tier: premium vehicules that tend to be sold above market prices",
             AND(E1813&gt;=90,E1813&lt;=110,F1813&gt;25),"Moderate: fair price and regular to good rotation",
             AND(E1813&lt;90,AND(C1813&lt;=2011,C1813&gt;=2000),AND(F1813&lt;100,F1813&gt;25)),"Moderate: underrated regular model and regular rotation",
             AND(E1813&lt;90,C1813&gt;2011,AND(F1813&lt;=100,F1813&gt;25)),"Moderate: underrated new model with regular rotation",
             AND(E1813&lt;90,C1813&lt;2000,AND(F1813&lt;=100,F1813&gt;25)),"Moderate: underrated old model with regular rotation",
             AND(C1813&lt;=2011,F1813&lt;=25),"Low: not new model and bad rotation",
             AND(E1813&gt;110,AND(C1813&lt;=2011,C1813&gt;=2000),F1813&lt;=25),"Low: overrated regular model with bad rotation",
             AND(E1813&gt;110,C1813&lt;2011,AND(F1813&lt;=100,F1813&gt;25)),"Low: overrated regular model (not new) with regular rotation",
             AND(E1813&gt;110,C1813&gt;2011,F1813&lt;=25),"Low: overrated new model with bad rotation"
)</f>
        <v>Low: not new model and bad rotation</v>
      </c>
    </row>
    <row r="1814" spans="1:8" x14ac:dyDescent="0.3">
      <c r="A1814" t="s">
        <v>23</v>
      </c>
      <c r="B1814" t="s">
        <v>361</v>
      </c>
      <c r="C1814">
        <v>2000</v>
      </c>
      <c r="D1814">
        <v>2250</v>
      </c>
      <c r="E1814">
        <v>87.033569552387803</v>
      </c>
      <c r="F1814">
        <v>7</v>
      </c>
      <c r="H1814" t="str" cm="1">
        <f t="array" ref="H1814">_xlfn.IFS(
             AND(E1814&gt;110,C1814&gt;2011,F1814&gt;100),"High: overrated, new and good rotation",
             AND(E1814&lt;90,C1814&gt;2011,F1814&gt;100),"High: underrated, new and good rotation",
             AND(E1814&lt;90,C1814&lt;2011,F1814&gt;100),"High: underrated, not too new but good rotation",
             AND(E1814&lt;=110,C1814&gt;2011,F1814&lt;=25),"Critic: well priced/underrated and new, but bad rotation",
             AND(E1814&gt;110,F1814&gt;100),"Top Tier: premium vehicules that tend to be sold above market prices",
             AND(E1814&gt;=90,E1814&lt;=110,F1814&gt;25),"Moderate: fair price and regular to good rotation",
             AND(E1814&lt;90,AND(C1814&lt;=2011,C1814&gt;=2000),AND(F1814&lt;100,F1814&gt;25)),"Moderate: underrated regular model and regular rotation",
             AND(E1814&lt;90,C1814&gt;2011,AND(F1814&lt;=100,F1814&gt;25)),"Moderate: underrated new model with regular rotation",
             AND(E1814&lt;90,C1814&lt;2000,AND(F1814&lt;=100,F1814&gt;25)),"Moderate: underrated old model with regular rotation",
             AND(C1814&lt;=2011,F1814&lt;=25),"Low: not new model and bad rotation",
             AND(E1814&gt;110,AND(C1814&lt;=2011,C1814&gt;=2000),F1814&lt;=25),"Low: overrated regular model with bad rotation",
             AND(E1814&gt;110,C1814&lt;2011,AND(F1814&lt;=100,F1814&gt;25)),"Low: overrated regular model (not new) with regular rotation",
             AND(E1814&gt;110,C1814&gt;2011,F1814&lt;=25),"Low: overrated new model with bad rotation"
)</f>
        <v>Low: not new model and bad rotation</v>
      </c>
    </row>
    <row r="1815" spans="1:8" x14ac:dyDescent="0.3">
      <c r="A1815" t="s">
        <v>23</v>
      </c>
      <c r="B1815" t="s">
        <v>361</v>
      </c>
      <c r="C1815">
        <v>2002</v>
      </c>
      <c r="D1815">
        <v>2250</v>
      </c>
      <c r="E1815">
        <v>75.630252100840337</v>
      </c>
      <c r="F1815">
        <v>1</v>
      </c>
      <c r="H1815" t="str" cm="1">
        <f t="array" ref="H1815">_xlfn.IFS(
             AND(E1815&gt;110,C1815&gt;2011,F1815&gt;100),"High: overrated, new and good rotation",
             AND(E1815&lt;90,C1815&gt;2011,F1815&gt;100),"High: underrated, new and good rotation",
             AND(E1815&lt;90,C1815&lt;2011,F1815&gt;100),"High: underrated, not too new but good rotation",
             AND(E1815&lt;=110,C1815&gt;2011,F1815&lt;=25),"Critic: well priced/underrated and new, but bad rotation",
             AND(E1815&gt;110,F1815&gt;100),"Top Tier: premium vehicules that tend to be sold above market prices",
             AND(E1815&gt;=90,E1815&lt;=110,F1815&gt;25),"Moderate: fair price and regular to good rotation",
             AND(E1815&lt;90,AND(C1815&lt;=2011,C1815&gt;=2000),AND(F1815&lt;100,F1815&gt;25)),"Moderate: underrated regular model and regular rotation",
             AND(E1815&lt;90,C1815&gt;2011,AND(F1815&lt;=100,F1815&gt;25)),"Moderate: underrated new model with regular rotation",
             AND(E1815&lt;90,C1815&lt;2000,AND(F1815&lt;=100,F1815&gt;25)),"Moderate: underrated old model with regular rotation",
             AND(C1815&lt;=2011,F1815&lt;=25),"Low: not new model and bad rotation",
             AND(E1815&gt;110,AND(C1815&lt;=2011,C1815&gt;=2000),F1815&lt;=25),"Low: overrated regular model with bad rotation",
             AND(E1815&gt;110,C1815&lt;2011,AND(F1815&lt;=100,F1815&gt;25)),"Low: overrated regular model (not new) with regular rotation",
             AND(E1815&gt;110,C1815&gt;2011,F1815&lt;=25),"Low: overrated new model with bad rotation"
)</f>
        <v>Low: not new model and bad rotation</v>
      </c>
    </row>
    <row r="1816" spans="1:8" x14ac:dyDescent="0.3">
      <c r="A1816" t="s">
        <v>23</v>
      </c>
      <c r="B1816" t="s">
        <v>361</v>
      </c>
      <c r="C1816">
        <v>2004</v>
      </c>
      <c r="D1816">
        <v>6100</v>
      </c>
      <c r="E1816">
        <v>90.036900369003689</v>
      </c>
      <c r="F1816">
        <v>1</v>
      </c>
      <c r="H1816" t="str" cm="1">
        <f t="array" ref="H1816">_xlfn.IFS(
             AND(E1816&gt;110,C1816&gt;2011,F1816&gt;100),"High: overrated, new and good rotation",
             AND(E1816&lt;90,C1816&gt;2011,F1816&gt;100),"High: underrated, new and good rotation",
             AND(E1816&lt;90,C1816&lt;2011,F1816&gt;100),"High: underrated, not too new but good rotation",
             AND(E1816&lt;=110,C1816&gt;2011,F1816&lt;=25),"Critic: well priced/underrated and new, but bad rotation",
             AND(E1816&gt;110,F1816&gt;100),"Top Tier: premium vehicules that tend to be sold above market prices",
             AND(E1816&gt;=90,E1816&lt;=110,F1816&gt;25),"Moderate: fair price and regular to good rotation",
             AND(E1816&lt;90,AND(C1816&lt;=2011,C1816&gt;=2000),AND(F1816&lt;100,F1816&gt;25)),"Moderate: underrated regular model and regular rotation",
             AND(E1816&lt;90,C1816&gt;2011,AND(F1816&lt;=100,F1816&gt;25)),"Moderate: underrated new model with regular rotation",
             AND(E1816&lt;90,C1816&lt;2000,AND(F1816&lt;=100,F1816&gt;25)),"Moderate: underrated old model with regular rotation",
             AND(C1816&lt;=2011,F1816&lt;=25),"Low: not new model and bad rotation",
             AND(E1816&gt;110,AND(C1816&lt;=2011,C1816&gt;=2000),F1816&lt;=25),"Low: overrated regular model with bad rotation",
             AND(E1816&gt;110,C1816&lt;2011,AND(F1816&lt;=100,F1816&gt;25)),"Low: overrated regular model (not new) with regular rotation",
             AND(E1816&gt;110,C1816&gt;2011,F1816&lt;=25),"Low: overrated new model with bad rotation"
)</f>
        <v>Low: not new model and bad rotation</v>
      </c>
    </row>
    <row r="1817" spans="1:8" x14ac:dyDescent="0.3">
      <c r="A1817" t="s">
        <v>23</v>
      </c>
      <c r="B1817" t="s">
        <v>361</v>
      </c>
      <c r="C1817">
        <v>2005</v>
      </c>
      <c r="D1817">
        <v>6066.666666666667</v>
      </c>
      <c r="E1817">
        <v>118.74555418174047</v>
      </c>
      <c r="F1817">
        <v>3</v>
      </c>
      <c r="H1817" t="str" cm="1">
        <f t="array" ref="H1817">_xlfn.IFS(
             AND(E1817&gt;110,C1817&gt;2011,F1817&gt;100),"High: overrated, new and good rotation",
             AND(E1817&lt;90,C1817&gt;2011,F1817&gt;100),"High: underrated, new and good rotation",
             AND(E1817&lt;90,C1817&lt;2011,F1817&gt;100),"High: underrated, not too new but good rotation",
             AND(E1817&lt;=110,C1817&gt;2011,F1817&lt;=25),"Critic: well priced/underrated and new, but bad rotation",
             AND(E1817&gt;110,F1817&gt;100),"Top Tier: premium vehicules that tend to be sold above market prices",
             AND(E1817&gt;=90,E1817&lt;=110,F1817&gt;25),"Moderate: fair price and regular to good rotation",
             AND(E1817&lt;90,AND(C1817&lt;=2011,C1817&gt;=2000),AND(F1817&lt;100,F1817&gt;25)),"Moderate: underrated regular model and regular rotation",
             AND(E1817&lt;90,C1817&gt;2011,AND(F1817&lt;=100,F1817&gt;25)),"Moderate: underrated new model with regular rotation",
             AND(E1817&lt;90,C1817&lt;2000,AND(F1817&lt;=100,F1817&gt;25)),"Moderate: underrated old model with regular rotation",
             AND(C1817&lt;=2011,F1817&lt;=25),"Low: not new model and bad rotation",
             AND(E1817&gt;110,AND(C1817&lt;=2011,C1817&gt;=2000),F1817&lt;=25),"Low: overrated regular model with bad rotation",
             AND(E1817&gt;110,C1817&lt;2011,AND(F1817&lt;=100,F1817&gt;25)),"Low: overrated regular model (not new) with regular rotation",
             AND(E1817&gt;110,C1817&gt;2011,F1817&lt;=25),"Low: overrated new model with bad rotation"
)</f>
        <v>Low: not new model and bad rotation</v>
      </c>
    </row>
    <row r="1818" spans="1:8" x14ac:dyDescent="0.3">
      <c r="A1818" t="s">
        <v>23</v>
      </c>
      <c r="B1818" t="s">
        <v>361</v>
      </c>
      <c r="C1818">
        <v>2006</v>
      </c>
      <c r="D1818">
        <v>8620</v>
      </c>
      <c r="E1818">
        <v>101.08714401817849</v>
      </c>
      <c r="F1818">
        <v>5</v>
      </c>
      <c r="H1818" t="str" cm="1">
        <f t="array" ref="H1818">_xlfn.IFS(
             AND(E1818&gt;110,C1818&gt;2011,F1818&gt;100),"High: overrated, new and good rotation",
             AND(E1818&lt;90,C1818&gt;2011,F1818&gt;100),"High: underrated, new and good rotation",
             AND(E1818&lt;90,C1818&lt;2011,F1818&gt;100),"High: underrated, not too new but good rotation",
             AND(E1818&lt;=110,C1818&gt;2011,F1818&lt;=25),"Critic: well priced/underrated and new, but bad rotation",
             AND(E1818&gt;110,F1818&gt;100),"Top Tier: premium vehicules that tend to be sold above market prices",
             AND(E1818&gt;=90,E1818&lt;=110,F1818&gt;25),"Moderate: fair price and regular to good rotation",
             AND(E1818&lt;90,AND(C1818&lt;=2011,C1818&gt;=2000),AND(F1818&lt;100,F1818&gt;25)),"Moderate: underrated regular model and regular rotation",
             AND(E1818&lt;90,C1818&gt;2011,AND(F1818&lt;=100,F1818&gt;25)),"Moderate: underrated new model with regular rotation",
             AND(E1818&lt;90,C1818&lt;2000,AND(F1818&lt;=100,F1818&gt;25)),"Moderate: underrated old model with regular rotation",
             AND(C1818&lt;=2011,F1818&lt;=25),"Low: not new model and bad rotation",
             AND(E1818&gt;110,AND(C1818&lt;=2011,C1818&gt;=2000),F1818&lt;=25),"Low: overrated regular model with bad rotation",
             AND(E1818&gt;110,C1818&lt;2011,AND(F1818&lt;=100,F1818&gt;25)),"Low: overrated regular model (not new) with regular rotation",
             AND(E1818&gt;110,C1818&gt;2011,F1818&lt;=25),"Low: overrated new model with bad rotation"
)</f>
        <v>Low: not new model and bad rotation</v>
      </c>
    </row>
    <row r="1819" spans="1:8" x14ac:dyDescent="0.3">
      <c r="A1819" t="s">
        <v>23</v>
      </c>
      <c r="B1819" t="s">
        <v>361</v>
      </c>
      <c r="C1819">
        <v>2007</v>
      </c>
      <c r="D1819">
        <v>9475</v>
      </c>
      <c r="E1819">
        <v>94.094705938523404</v>
      </c>
      <c r="F1819">
        <v>8</v>
      </c>
      <c r="H1819" t="str" cm="1">
        <f t="array" ref="H1819">_xlfn.IFS(
             AND(E1819&gt;110,C1819&gt;2011,F1819&gt;100),"High: overrated, new and good rotation",
             AND(E1819&lt;90,C1819&gt;2011,F1819&gt;100),"High: underrated, new and good rotation",
             AND(E1819&lt;90,C1819&lt;2011,F1819&gt;100),"High: underrated, not too new but good rotation",
             AND(E1819&lt;=110,C1819&gt;2011,F1819&lt;=25),"Critic: well priced/underrated and new, but bad rotation",
             AND(E1819&gt;110,F1819&gt;100),"Top Tier: premium vehicules that tend to be sold above market prices",
             AND(E1819&gt;=90,E1819&lt;=110,F1819&gt;25),"Moderate: fair price and regular to good rotation",
             AND(E1819&lt;90,AND(C1819&lt;=2011,C1819&gt;=2000),AND(F1819&lt;100,F1819&gt;25)),"Moderate: underrated regular model and regular rotation",
             AND(E1819&lt;90,C1819&gt;2011,AND(F1819&lt;=100,F1819&gt;25)),"Moderate: underrated new model with regular rotation",
             AND(E1819&lt;90,C1819&lt;2000,AND(F1819&lt;=100,F1819&gt;25)),"Moderate: underrated old model with regular rotation",
             AND(C1819&lt;=2011,F1819&lt;=25),"Low: not new model and bad rotation",
             AND(E1819&gt;110,AND(C1819&lt;=2011,C1819&gt;=2000),F1819&lt;=25),"Low: overrated regular model with bad rotation",
             AND(E1819&gt;110,C1819&lt;2011,AND(F1819&lt;=100,F1819&gt;25)),"Low: overrated regular model (not new) with regular rotation",
             AND(E1819&gt;110,C1819&gt;2011,F1819&lt;=25),"Low: overrated new model with bad rotation"
)</f>
        <v>Low: not new model and bad rotation</v>
      </c>
    </row>
    <row r="1820" spans="1:8" x14ac:dyDescent="0.3">
      <c r="A1820" t="s">
        <v>23</v>
      </c>
      <c r="B1820" t="s">
        <v>361</v>
      </c>
      <c r="C1820">
        <v>2010</v>
      </c>
      <c r="D1820">
        <v>18547.058823529413</v>
      </c>
      <c r="E1820">
        <v>100.247508341304</v>
      </c>
      <c r="F1820">
        <v>17</v>
      </c>
      <c r="H1820" t="str" cm="1">
        <f t="array" ref="H1820">_xlfn.IFS(
             AND(E1820&gt;110,C1820&gt;2011,F1820&gt;100),"High: overrated, new and good rotation",
             AND(E1820&lt;90,C1820&gt;2011,F1820&gt;100),"High: underrated, new and good rotation",
             AND(E1820&lt;90,C1820&lt;2011,F1820&gt;100),"High: underrated, not too new but good rotation",
             AND(E1820&lt;=110,C1820&gt;2011,F1820&lt;=25),"Critic: well priced/underrated and new, but bad rotation",
             AND(E1820&gt;110,F1820&gt;100),"Top Tier: premium vehicules that tend to be sold above market prices",
             AND(E1820&gt;=90,E1820&lt;=110,F1820&gt;25),"Moderate: fair price and regular to good rotation",
             AND(E1820&lt;90,AND(C1820&lt;=2011,C1820&gt;=2000),AND(F1820&lt;100,F1820&gt;25)),"Moderate: underrated regular model and regular rotation",
             AND(E1820&lt;90,C1820&gt;2011,AND(F1820&lt;=100,F1820&gt;25)),"Moderate: underrated new model with regular rotation",
             AND(E1820&lt;90,C1820&lt;2000,AND(F1820&lt;=100,F1820&gt;25)),"Moderate: underrated old model with regular rotation",
             AND(C1820&lt;=2011,F1820&lt;=25),"Low: not new model and bad rotation",
             AND(E1820&gt;110,AND(C1820&lt;=2011,C1820&gt;=2000),F1820&lt;=25),"Low: overrated regular model with bad rotation",
             AND(E1820&gt;110,C1820&lt;2011,AND(F1820&lt;=100,F1820&gt;25)),"Low: overrated regular model (not new) with regular rotation",
             AND(E1820&gt;110,C1820&gt;2011,F1820&lt;=25),"Low: overrated new model with bad rotation"
)</f>
        <v>Low: not new model and bad rotation</v>
      </c>
    </row>
    <row r="1821" spans="1:8" x14ac:dyDescent="0.3">
      <c r="A1821" t="s">
        <v>23</v>
      </c>
      <c r="B1821" t="s">
        <v>362</v>
      </c>
      <c r="C1821">
        <v>1996</v>
      </c>
      <c r="D1821">
        <v>6100</v>
      </c>
      <c r="E1821">
        <v>92.424242424242422</v>
      </c>
      <c r="F1821">
        <v>1</v>
      </c>
      <c r="H1821" t="str" cm="1">
        <f t="array" ref="H1821">_xlfn.IFS(
             AND(E1821&gt;110,C1821&gt;2011,F1821&gt;100),"High: overrated, new and good rotation",
             AND(E1821&lt;90,C1821&gt;2011,F1821&gt;100),"High: underrated, new and good rotation",
             AND(E1821&lt;90,C1821&lt;2011,F1821&gt;100),"High: underrated, not too new but good rotation",
             AND(E1821&lt;=110,C1821&gt;2011,F1821&lt;=25),"Critic: well priced/underrated and new, but bad rotation",
             AND(E1821&gt;110,F1821&gt;100),"Top Tier: premium vehicules that tend to be sold above market prices",
             AND(E1821&gt;=90,E1821&lt;=110,F1821&gt;25),"Moderate: fair price and regular to good rotation",
             AND(E1821&lt;90,AND(C1821&lt;=2011,C1821&gt;=2000),AND(F1821&lt;100,F1821&gt;25)),"Moderate: underrated regular model and regular rotation",
             AND(E1821&lt;90,C1821&gt;2011,AND(F1821&lt;=100,F1821&gt;25)),"Moderate: underrated new model with regular rotation",
             AND(E1821&lt;90,C1821&lt;2000,AND(F1821&lt;=100,F1821&gt;25)),"Moderate: underrated old model with regular rotation",
             AND(C1821&lt;=2011,F1821&lt;=25),"Low: not new model and bad rotation",
             AND(E1821&gt;110,AND(C1821&lt;=2011,C1821&gt;=2000),F1821&lt;=25),"Low: overrated regular model with bad rotation",
             AND(E1821&gt;110,C1821&lt;2011,AND(F1821&lt;=100,F1821&gt;25)),"Low: overrated regular model (not new) with regular rotation",
             AND(E1821&gt;110,C1821&gt;2011,F1821&lt;=25),"Low: overrated new model with bad rotation"
)</f>
        <v>Low: not new model and bad rotation</v>
      </c>
    </row>
    <row r="1822" spans="1:8" x14ac:dyDescent="0.3">
      <c r="A1822" t="s">
        <v>23</v>
      </c>
      <c r="B1822" t="s">
        <v>362</v>
      </c>
      <c r="C1822">
        <v>1999</v>
      </c>
      <c r="D1822">
        <v>5600</v>
      </c>
      <c r="E1822">
        <v>132.7807486631016</v>
      </c>
      <c r="F1822">
        <v>2</v>
      </c>
      <c r="H1822" t="str" cm="1">
        <f t="array" ref="H1822">_xlfn.IFS(
             AND(E1822&gt;110,C1822&gt;2011,F1822&gt;100),"High: overrated, new and good rotation",
             AND(E1822&lt;90,C1822&gt;2011,F1822&gt;100),"High: underrated, new and good rotation",
             AND(E1822&lt;90,C1822&lt;2011,F1822&gt;100),"High: underrated, not too new but good rotation",
             AND(E1822&lt;=110,C1822&gt;2011,F1822&lt;=25),"Critic: well priced/underrated and new, but bad rotation",
             AND(E1822&gt;110,F1822&gt;100),"Top Tier: premium vehicules that tend to be sold above market prices",
             AND(E1822&gt;=90,E1822&lt;=110,F1822&gt;25),"Moderate: fair price and regular to good rotation",
             AND(E1822&lt;90,AND(C1822&lt;=2011,C1822&gt;=2000),AND(F1822&lt;100,F1822&gt;25)),"Moderate: underrated regular model and regular rotation",
             AND(E1822&lt;90,C1822&gt;2011,AND(F1822&lt;=100,F1822&gt;25)),"Moderate: underrated new model with regular rotation",
             AND(E1822&lt;90,C1822&lt;2000,AND(F1822&lt;=100,F1822&gt;25)),"Moderate: underrated old model with regular rotation",
             AND(C1822&lt;=2011,F1822&lt;=25),"Low: not new model and bad rotation",
             AND(E1822&gt;110,AND(C1822&lt;=2011,C1822&gt;=2000),F1822&lt;=25),"Low: overrated regular model with bad rotation",
             AND(E1822&gt;110,C1822&lt;2011,AND(F1822&lt;=100,F1822&gt;25)),"Low: overrated regular model (not new) with regular rotation",
             AND(E1822&gt;110,C1822&gt;2011,F1822&lt;=25),"Low: overrated new model with bad rotation"
)</f>
        <v>Low: not new model and bad rotation</v>
      </c>
    </row>
    <row r="1823" spans="1:8" x14ac:dyDescent="0.3">
      <c r="A1823" t="s">
        <v>23</v>
      </c>
      <c r="B1823" t="s">
        <v>362</v>
      </c>
      <c r="C1823">
        <v>2000</v>
      </c>
      <c r="D1823">
        <v>6050</v>
      </c>
      <c r="E1823">
        <v>70.894644843476883</v>
      </c>
      <c r="F1823">
        <v>2</v>
      </c>
      <c r="H1823" t="str" cm="1">
        <f t="array" ref="H1823">_xlfn.IFS(
             AND(E1823&gt;110,C1823&gt;2011,F1823&gt;100),"High: overrated, new and good rotation",
             AND(E1823&lt;90,C1823&gt;2011,F1823&gt;100),"High: underrated, new and good rotation",
             AND(E1823&lt;90,C1823&lt;2011,F1823&gt;100),"High: underrated, not too new but good rotation",
             AND(E1823&lt;=110,C1823&gt;2011,F1823&lt;=25),"Critic: well priced/underrated and new, but bad rotation",
             AND(E1823&gt;110,F1823&gt;100),"Top Tier: premium vehicules that tend to be sold above market prices",
             AND(E1823&gt;=90,E1823&lt;=110,F1823&gt;25),"Moderate: fair price and regular to good rotation",
             AND(E1823&lt;90,AND(C1823&lt;=2011,C1823&gt;=2000),AND(F1823&lt;100,F1823&gt;25)),"Moderate: underrated regular model and regular rotation",
             AND(E1823&lt;90,C1823&gt;2011,AND(F1823&lt;=100,F1823&gt;25)),"Moderate: underrated new model with regular rotation",
             AND(E1823&lt;90,C1823&lt;2000,AND(F1823&lt;=100,F1823&gt;25)),"Moderate: underrated old model with regular rotation",
             AND(C1823&lt;=2011,F1823&lt;=25),"Low: not new model and bad rotation",
             AND(E1823&gt;110,AND(C1823&lt;=2011,C1823&gt;=2000),F1823&lt;=25),"Low: overrated regular model with bad rotation",
             AND(E1823&gt;110,C1823&lt;2011,AND(F1823&lt;=100,F1823&gt;25)),"Low: overrated regular model (not new) with regular rotation",
             AND(E1823&gt;110,C1823&gt;2011,F1823&lt;=25),"Low: overrated new model with bad rotation"
)</f>
        <v>Low: not new model and bad rotation</v>
      </c>
    </row>
    <row r="1824" spans="1:8" x14ac:dyDescent="0.3">
      <c r="A1824" t="s">
        <v>23</v>
      </c>
      <c r="B1824" t="s">
        <v>362</v>
      </c>
      <c r="C1824">
        <v>2004</v>
      </c>
      <c r="D1824">
        <v>2000</v>
      </c>
      <c r="E1824">
        <v>114.28571428571428</v>
      </c>
      <c r="F1824">
        <v>1</v>
      </c>
      <c r="H1824" t="str" cm="1">
        <f t="array" ref="H1824">_xlfn.IFS(
             AND(E1824&gt;110,C1824&gt;2011,F1824&gt;100),"High: overrated, new and good rotation",
             AND(E1824&lt;90,C1824&gt;2011,F1824&gt;100),"High: underrated, new and good rotation",
             AND(E1824&lt;90,C1824&lt;2011,F1824&gt;100),"High: underrated, not too new but good rotation",
             AND(E1824&lt;=110,C1824&gt;2011,F1824&lt;=25),"Critic: well priced/underrated and new, but bad rotation",
             AND(E1824&gt;110,F1824&gt;100),"Top Tier: premium vehicules that tend to be sold above market prices",
             AND(E1824&gt;=90,E1824&lt;=110,F1824&gt;25),"Moderate: fair price and regular to good rotation",
             AND(E1824&lt;90,AND(C1824&lt;=2011,C1824&gt;=2000),AND(F1824&lt;100,F1824&gt;25)),"Moderate: underrated regular model and regular rotation",
             AND(E1824&lt;90,C1824&gt;2011,AND(F1824&lt;=100,F1824&gt;25)),"Moderate: underrated new model with regular rotation",
             AND(E1824&lt;90,C1824&lt;2000,AND(F1824&lt;=100,F1824&gt;25)),"Moderate: underrated old model with regular rotation",
             AND(C1824&lt;=2011,F1824&lt;=25),"Low: not new model and bad rotation",
             AND(E1824&gt;110,AND(C1824&lt;=2011,C1824&gt;=2000),F1824&lt;=25),"Low: overrated regular model with bad rotation",
             AND(E1824&gt;110,C1824&lt;2011,AND(F1824&lt;=100,F1824&gt;25)),"Low: overrated regular model (not new) with regular rotation",
             AND(E1824&gt;110,C1824&gt;2011,F1824&lt;=25),"Low: overrated new model with bad rotation"
)</f>
        <v>Low: not new model and bad rotation</v>
      </c>
    </row>
    <row r="1825" spans="1:8" x14ac:dyDescent="0.3">
      <c r="A1825" t="s">
        <v>23</v>
      </c>
      <c r="B1825" t="s">
        <v>362</v>
      </c>
      <c r="C1825">
        <v>2005</v>
      </c>
      <c r="D1825">
        <v>5750</v>
      </c>
      <c r="E1825">
        <v>126.7066319324566</v>
      </c>
      <c r="F1825">
        <v>2</v>
      </c>
      <c r="H1825" t="str" cm="1">
        <f t="array" ref="H1825">_xlfn.IFS(
             AND(E1825&gt;110,C1825&gt;2011,F1825&gt;100),"High: overrated, new and good rotation",
             AND(E1825&lt;90,C1825&gt;2011,F1825&gt;100),"High: underrated, new and good rotation",
             AND(E1825&lt;90,C1825&lt;2011,F1825&gt;100),"High: underrated, not too new but good rotation",
             AND(E1825&lt;=110,C1825&gt;2011,F1825&lt;=25),"Critic: well priced/underrated and new, but bad rotation",
             AND(E1825&gt;110,F1825&gt;100),"Top Tier: premium vehicules that tend to be sold above market prices",
             AND(E1825&gt;=90,E1825&lt;=110,F1825&gt;25),"Moderate: fair price and regular to good rotation",
             AND(E1825&lt;90,AND(C1825&lt;=2011,C1825&gt;=2000),AND(F1825&lt;100,F1825&gt;25)),"Moderate: underrated regular model and regular rotation",
             AND(E1825&lt;90,C1825&gt;2011,AND(F1825&lt;=100,F1825&gt;25)),"Moderate: underrated new model with regular rotation",
             AND(E1825&lt;90,C1825&lt;2000,AND(F1825&lt;=100,F1825&gt;25)),"Moderate: underrated old model with regular rotation",
             AND(C1825&lt;=2011,F1825&lt;=25),"Low: not new model and bad rotation",
             AND(E1825&gt;110,AND(C1825&lt;=2011,C1825&gt;=2000),F1825&lt;=25),"Low: overrated regular model with bad rotation",
             AND(E1825&gt;110,C1825&lt;2011,AND(F1825&lt;=100,F1825&gt;25)),"Low: overrated regular model (not new) with regular rotation",
             AND(E1825&gt;110,C1825&gt;2011,F1825&lt;=25),"Low: overrated new model with bad rotation"
)</f>
        <v>Low: not new model and bad rotation</v>
      </c>
    </row>
    <row r="1826" spans="1:8" x14ac:dyDescent="0.3">
      <c r="A1826" t="s">
        <v>23</v>
      </c>
      <c r="B1826" t="s">
        <v>362</v>
      </c>
      <c r="C1826">
        <v>2008</v>
      </c>
      <c r="D1826">
        <v>5900</v>
      </c>
      <c r="E1826">
        <v>92.913385826771659</v>
      </c>
      <c r="F1826">
        <v>1</v>
      </c>
      <c r="H1826" t="str" cm="1">
        <f t="array" ref="H1826">_xlfn.IFS(
             AND(E1826&gt;110,C1826&gt;2011,F1826&gt;100),"High: overrated, new and good rotation",
             AND(E1826&lt;90,C1826&gt;2011,F1826&gt;100),"High: underrated, new and good rotation",
             AND(E1826&lt;90,C1826&lt;2011,F1826&gt;100),"High: underrated, not too new but good rotation",
             AND(E1826&lt;=110,C1826&gt;2011,F1826&lt;=25),"Critic: well priced/underrated and new, but bad rotation",
             AND(E1826&gt;110,F1826&gt;100),"Top Tier: premium vehicules that tend to be sold above market prices",
             AND(E1826&gt;=90,E1826&lt;=110,F1826&gt;25),"Moderate: fair price and regular to good rotation",
             AND(E1826&lt;90,AND(C1826&lt;=2011,C1826&gt;=2000),AND(F1826&lt;100,F1826&gt;25)),"Moderate: underrated regular model and regular rotation",
             AND(E1826&lt;90,C1826&gt;2011,AND(F1826&lt;=100,F1826&gt;25)),"Moderate: underrated new model with regular rotation",
             AND(E1826&lt;90,C1826&lt;2000,AND(F1826&lt;=100,F1826&gt;25)),"Moderate: underrated old model with regular rotation",
             AND(C1826&lt;=2011,F1826&lt;=25),"Low: not new model and bad rotation",
             AND(E1826&gt;110,AND(C1826&lt;=2011,C1826&gt;=2000),F1826&lt;=25),"Low: overrated regular model with bad rotation",
             AND(E1826&gt;110,C1826&lt;2011,AND(F1826&lt;=100,F1826&gt;25)),"Low: overrated regular model (not new) with regular rotation",
             AND(E1826&gt;110,C1826&gt;2011,F1826&lt;=25),"Low: overrated new model with bad rotation"
)</f>
        <v>Low: not new model and bad rotation</v>
      </c>
    </row>
    <row r="1827" spans="1:8" x14ac:dyDescent="0.3">
      <c r="A1827" t="s">
        <v>23</v>
      </c>
      <c r="B1827" t="s">
        <v>362</v>
      </c>
      <c r="C1827">
        <v>2011</v>
      </c>
      <c r="D1827">
        <v>12760</v>
      </c>
      <c r="E1827">
        <v>122.44799223345936</v>
      </c>
      <c r="F1827">
        <v>5</v>
      </c>
      <c r="H1827" t="str" cm="1">
        <f t="array" ref="H1827">_xlfn.IFS(
             AND(E1827&gt;110,C1827&gt;2011,F1827&gt;100),"High: overrated, new and good rotation",
             AND(E1827&lt;90,C1827&gt;2011,F1827&gt;100),"High: underrated, new and good rotation",
             AND(E1827&lt;90,C1827&lt;2011,F1827&gt;100),"High: underrated, not too new but good rotation",
             AND(E1827&lt;=110,C1827&gt;2011,F1827&lt;=25),"Critic: well priced/underrated and new, but bad rotation",
             AND(E1827&gt;110,F1827&gt;100),"Top Tier: premium vehicules that tend to be sold above market prices",
             AND(E1827&gt;=90,E1827&lt;=110,F1827&gt;25),"Moderate: fair price and regular to good rotation",
             AND(E1827&lt;90,AND(C1827&lt;=2011,C1827&gt;=2000),AND(F1827&lt;100,F1827&gt;25)),"Moderate: underrated regular model and regular rotation",
             AND(E1827&lt;90,C1827&gt;2011,AND(F1827&lt;=100,F1827&gt;25)),"Moderate: underrated new model with regular rotation",
             AND(E1827&lt;90,C1827&lt;2000,AND(F1827&lt;=100,F1827&gt;25)),"Moderate: underrated old model with regular rotation",
             AND(C1827&lt;=2011,F1827&lt;=25),"Low: not new model and bad rotation",
             AND(E1827&gt;110,AND(C1827&lt;=2011,C1827&gt;=2000),F1827&lt;=25),"Low: overrated regular model with bad rotation",
             AND(E1827&gt;110,C1827&lt;2011,AND(F1827&lt;=100,F1827&gt;25)),"Low: overrated regular model (not new) with regular rotation",
             AND(E1827&gt;110,C1827&gt;2011,F1827&lt;=25),"Low: overrated new model with bad rotation"
)</f>
        <v>Low: not new model and bad rotation</v>
      </c>
    </row>
    <row r="1828" spans="1:8" x14ac:dyDescent="0.3">
      <c r="A1828" t="s">
        <v>23</v>
      </c>
      <c r="B1828" t="s">
        <v>363</v>
      </c>
      <c r="C1828">
        <v>1997</v>
      </c>
      <c r="D1828">
        <v>5700</v>
      </c>
      <c r="E1828">
        <v>253.33333333333331</v>
      </c>
      <c r="F1828">
        <v>1</v>
      </c>
      <c r="H1828" t="str" cm="1">
        <f t="array" ref="H1828">_xlfn.IFS(
             AND(E1828&gt;110,C1828&gt;2011,F1828&gt;100),"High: overrated, new and good rotation",
             AND(E1828&lt;90,C1828&gt;2011,F1828&gt;100),"High: underrated, new and good rotation",
             AND(E1828&lt;90,C1828&lt;2011,F1828&gt;100),"High: underrated, not too new but good rotation",
             AND(E1828&lt;=110,C1828&gt;2011,F1828&lt;=25),"Critic: well priced/underrated and new, but bad rotation",
             AND(E1828&gt;110,F1828&gt;100),"Top Tier: premium vehicules that tend to be sold above market prices",
             AND(E1828&gt;=90,E1828&lt;=110,F1828&gt;25),"Moderate: fair price and regular to good rotation",
             AND(E1828&lt;90,AND(C1828&lt;=2011,C1828&gt;=2000),AND(F1828&lt;100,F1828&gt;25)),"Moderate: underrated regular model and regular rotation",
             AND(E1828&lt;90,C1828&gt;2011,AND(F1828&lt;=100,F1828&gt;25)),"Moderate: underrated new model with regular rotation",
             AND(E1828&lt;90,C1828&lt;2000,AND(F1828&lt;=100,F1828&gt;25)),"Moderate: underrated old model with regular rotation",
             AND(C1828&lt;=2011,F1828&lt;=25),"Low: not new model and bad rotation",
             AND(E1828&gt;110,AND(C1828&lt;=2011,C1828&gt;=2000),F1828&lt;=25),"Low: overrated regular model with bad rotation",
             AND(E1828&gt;110,C1828&lt;2011,AND(F1828&lt;=100,F1828&gt;25)),"Low: overrated regular model (not new) with regular rotation",
             AND(E1828&gt;110,C1828&gt;2011,F1828&lt;=25),"Low: overrated new model with bad rotation"
)</f>
        <v>Low: not new model and bad rotation</v>
      </c>
    </row>
    <row r="1829" spans="1:8" x14ac:dyDescent="0.3">
      <c r="A1829" t="s">
        <v>23</v>
      </c>
      <c r="B1829" t="s">
        <v>363</v>
      </c>
      <c r="C1829">
        <v>2000</v>
      </c>
      <c r="D1829">
        <v>4700</v>
      </c>
      <c r="E1829">
        <v>75.2</v>
      </c>
      <c r="F1829">
        <v>1</v>
      </c>
      <c r="H1829" t="str" cm="1">
        <f t="array" ref="H1829">_xlfn.IFS(
             AND(E1829&gt;110,C1829&gt;2011,F1829&gt;100),"High: overrated, new and good rotation",
             AND(E1829&lt;90,C1829&gt;2011,F1829&gt;100),"High: underrated, new and good rotation",
             AND(E1829&lt;90,C1829&lt;2011,F1829&gt;100),"High: underrated, not too new but good rotation",
             AND(E1829&lt;=110,C1829&gt;2011,F1829&lt;=25),"Critic: well priced/underrated and new, but bad rotation",
             AND(E1829&gt;110,F1829&gt;100),"Top Tier: premium vehicules that tend to be sold above market prices",
             AND(E1829&gt;=90,E1829&lt;=110,F1829&gt;25),"Moderate: fair price and regular to good rotation",
             AND(E1829&lt;90,AND(C1829&lt;=2011,C1829&gt;=2000),AND(F1829&lt;100,F1829&gt;25)),"Moderate: underrated regular model and regular rotation",
             AND(E1829&lt;90,C1829&gt;2011,AND(F1829&lt;=100,F1829&gt;25)),"Moderate: underrated new model with regular rotation",
             AND(E1829&lt;90,C1829&lt;2000,AND(F1829&lt;=100,F1829&gt;25)),"Moderate: underrated old model with regular rotation",
             AND(C1829&lt;=2011,F1829&lt;=25),"Low: not new model and bad rotation",
             AND(E1829&gt;110,AND(C1829&lt;=2011,C1829&gt;=2000),F1829&lt;=25),"Low: overrated regular model with bad rotation",
             AND(E1829&gt;110,C1829&lt;2011,AND(F1829&lt;=100,F1829&gt;25)),"Low: overrated regular model (not new) with regular rotation",
             AND(E1829&gt;110,C1829&gt;2011,F1829&lt;=25),"Low: overrated new model with bad rotation"
)</f>
        <v>Low: not new model and bad rotation</v>
      </c>
    </row>
    <row r="1830" spans="1:8" x14ac:dyDescent="0.3">
      <c r="A1830" t="s">
        <v>23</v>
      </c>
      <c r="B1830" t="s">
        <v>364</v>
      </c>
      <c r="C1830">
        <v>2011</v>
      </c>
      <c r="D1830">
        <v>6922.1374045801531</v>
      </c>
      <c r="E1830">
        <v>95.331744103857204</v>
      </c>
      <c r="F1830">
        <v>262</v>
      </c>
      <c r="H1830" t="str" cm="1">
        <f t="array" ref="H1830">_xlfn.IFS(
             AND(E1830&gt;110,C1830&gt;2011,F1830&gt;100),"High: overrated, new and good rotation",
             AND(E1830&lt;90,C1830&gt;2011,F1830&gt;100),"High: underrated, new and good rotation",
             AND(E1830&lt;90,C1830&lt;2011,F1830&gt;100),"High: underrated, not too new but good rotation",
             AND(E1830&lt;=110,C1830&gt;2011,F1830&lt;=25),"Critic: well priced/underrated and new, but bad rotation",
             AND(E1830&gt;110,F1830&gt;100),"Top Tier: premium vehicules that tend to be sold above market prices",
             AND(E1830&gt;=90,E1830&lt;=110,F1830&gt;25),"Moderate: fair price and regular to good rotation",
             AND(E1830&lt;90,AND(C1830&lt;=2011,C1830&gt;=2000),AND(F1830&lt;100,F1830&gt;25)),"Moderate: underrated regular model and regular rotation",
             AND(E1830&lt;90,C1830&gt;2011,AND(F1830&lt;=100,F1830&gt;25)),"Moderate: underrated new model with regular rotation",
             AND(E1830&lt;90,C1830&lt;2000,AND(F1830&lt;=100,F1830&gt;25)),"Moderate: underrated old model with regular rotation",
             AND(C1830&lt;=2011,F1830&lt;=25),"Low: not new model and bad rotation",
             AND(E1830&gt;110,AND(C1830&lt;=2011,C1830&gt;=2000),F1830&lt;=25),"Low: overrated regular model with bad rotation",
             AND(E1830&gt;110,C1830&lt;2011,AND(F1830&lt;=100,F1830&gt;25)),"Low: overrated regular model (not new) with regular rotation",
             AND(E1830&gt;110,C1830&gt;2011,F1830&lt;=25),"Low: overrated new model with bad rotation"
)</f>
        <v>Moderate: fair price and regular to good rotation</v>
      </c>
    </row>
    <row r="1831" spans="1:8" x14ac:dyDescent="0.3">
      <c r="A1831" t="s">
        <v>23</v>
      </c>
      <c r="B1831" t="s">
        <v>364</v>
      </c>
      <c r="C1831">
        <v>2012</v>
      </c>
      <c r="D1831">
        <v>8218.3060000000005</v>
      </c>
      <c r="E1831">
        <v>98.077929971333916</v>
      </c>
      <c r="F1831">
        <v>500</v>
      </c>
      <c r="H1831" t="str" cm="1">
        <f t="array" ref="H1831">_xlfn.IFS(
             AND(E1831&gt;110,C1831&gt;2011,F1831&gt;100),"High: overrated, new and good rotation",
             AND(E1831&lt;90,C1831&gt;2011,F1831&gt;100),"High: underrated, new and good rotation",
             AND(E1831&lt;90,C1831&lt;2011,F1831&gt;100),"High: underrated, not too new but good rotation",
             AND(E1831&lt;=110,C1831&gt;2011,F1831&lt;=25),"Critic: well priced/underrated and new, but bad rotation",
             AND(E1831&gt;110,F1831&gt;100),"Top Tier: premium vehicules that tend to be sold above market prices",
             AND(E1831&gt;=90,E1831&lt;=110,F1831&gt;25),"Moderate: fair price and regular to good rotation",
             AND(E1831&lt;90,AND(C1831&lt;=2011,C1831&gt;=2000),AND(F1831&lt;100,F1831&gt;25)),"Moderate: underrated regular model and regular rotation",
             AND(E1831&lt;90,C1831&gt;2011,AND(F1831&lt;=100,F1831&gt;25)),"Moderate: underrated new model with regular rotation",
             AND(E1831&lt;90,C1831&lt;2000,AND(F1831&lt;=100,F1831&gt;25)),"Moderate: underrated old model with regular rotation",
             AND(C1831&lt;=2011,F1831&lt;=25),"Low: not new model and bad rotation",
             AND(E1831&gt;110,AND(C1831&lt;=2011,C1831&gt;=2000),F1831&lt;=25),"Low: overrated regular model with bad rotation",
             AND(E1831&gt;110,C1831&lt;2011,AND(F1831&lt;=100,F1831&gt;25)),"Low: overrated regular model (not new) with regular rotation",
             AND(E1831&gt;110,C1831&gt;2011,F1831&lt;=25),"Low: overrated new model with bad rotation"
)</f>
        <v>Moderate: fair price and regular to good rotation</v>
      </c>
    </row>
    <row r="1832" spans="1:8" x14ac:dyDescent="0.3">
      <c r="A1832" t="s">
        <v>23</v>
      </c>
      <c r="B1832" t="s">
        <v>364</v>
      </c>
      <c r="C1832">
        <v>2013</v>
      </c>
      <c r="D1832">
        <v>9228.0150602409631</v>
      </c>
      <c r="E1832">
        <v>97.762055670589092</v>
      </c>
      <c r="F1832">
        <v>664</v>
      </c>
      <c r="H1832" t="str" cm="1">
        <f t="array" ref="H1832">_xlfn.IFS(
             AND(E1832&gt;110,C1832&gt;2011,F1832&gt;100),"High: overrated, new and good rotation",
             AND(E1832&lt;90,C1832&gt;2011,F1832&gt;100),"High: underrated, new and good rotation",
             AND(E1832&lt;90,C1832&lt;2011,F1832&gt;100),"High: underrated, not too new but good rotation",
             AND(E1832&lt;=110,C1832&gt;2011,F1832&lt;=25),"Critic: well priced/underrated and new, but bad rotation",
             AND(E1832&gt;110,F1832&gt;100),"Top Tier: premium vehicules that tend to be sold above market prices",
             AND(E1832&gt;=90,E1832&lt;=110,F1832&gt;25),"Moderate: fair price and regular to good rotation",
             AND(E1832&lt;90,AND(C1832&lt;=2011,C1832&gt;=2000),AND(F1832&lt;100,F1832&gt;25)),"Moderate: underrated regular model and regular rotation",
             AND(E1832&lt;90,C1832&gt;2011,AND(F1832&lt;=100,F1832&gt;25)),"Moderate: underrated new model with regular rotation",
             AND(E1832&lt;90,C1832&lt;2000,AND(F1832&lt;=100,F1832&gt;25)),"Moderate: underrated old model with regular rotation",
             AND(C1832&lt;=2011,F1832&lt;=25),"Low: not new model and bad rotation",
             AND(E1832&gt;110,AND(C1832&lt;=2011,C1832&gt;=2000),F1832&lt;=25),"Low: overrated regular model with bad rotation",
             AND(E1832&gt;110,C1832&lt;2011,AND(F1832&lt;=100,F1832&gt;25)),"Low: overrated regular model (not new) with regular rotation",
             AND(E1832&gt;110,C1832&gt;2011,F1832&lt;=25),"Low: overrated new model with bad rotation"
)</f>
        <v>Moderate: fair price and regular to good rotation</v>
      </c>
    </row>
    <row r="1833" spans="1:8" x14ac:dyDescent="0.3">
      <c r="A1833" t="s">
        <v>23</v>
      </c>
      <c r="B1833" t="s">
        <v>364</v>
      </c>
      <c r="C1833">
        <v>2014</v>
      </c>
      <c r="D1833">
        <v>10465</v>
      </c>
      <c r="E1833">
        <v>98.97193747957752</v>
      </c>
      <c r="F1833">
        <v>892</v>
      </c>
      <c r="H1833" t="str" cm="1">
        <f t="array" ref="H1833">_xlfn.IFS(
             AND(E1833&gt;110,C1833&gt;2011,F1833&gt;100),"High: overrated, new and good rotation",
             AND(E1833&lt;90,C1833&gt;2011,F1833&gt;100),"High: underrated, new and good rotation",
             AND(E1833&lt;90,C1833&lt;2011,F1833&gt;100),"High: underrated, not too new but good rotation",
             AND(E1833&lt;=110,C1833&gt;2011,F1833&lt;=25),"Critic: well priced/underrated and new, but bad rotation",
             AND(E1833&gt;110,F1833&gt;100),"Top Tier: premium vehicules that tend to be sold above market prices",
             AND(E1833&gt;=90,E1833&lt;=110,F1833&gt;25),"Moderate: fair price and regular to good rotation",
             AND(E1833&lt;90,AND(C1833&lt;=2011,C1833&gt;=2000),AND(F1833&lt;100,F1833&gt;25)),"Moderate: underrated regular model and regular rotation",
             AND(E1833&lt;90,C1833&gt;2011,AND(F1833&lt;=100,F1833&gt;25)),"Moderate: underrated new model with regular rotation",
             AND(E1833&lt;90,C1833&lt;2000,AND(F1833&lt;=100,F1833&gt;25)),"Moderate: underrated old model with regular rotation",
             AND(C1833&lt;=2011,F1833&lt;=25),"Low: not new model and bad rotation",
             AND(E1833&gt;110,AND(C1833&lt;=2011,C1833&gt;=2000),F1833&lt;=25),"Low: overrated regular model with bad rotation",
             AND(E1833&gt;110,C1833&lt;2011,AND(F1833&lt;=100,F1833&gt;25)),"Low: overrated regular model (not new) with regular rotation",
             AND(E1833&gt;110,C1833&gt;2011,F1833&lt;=25),"Low: overrated new model with bad rotation"
)</f>
        <v>Moderate: fair price and regular to good rotation</v>
      </c>
    </row>
    <row r="1834" spans="1:8" x14ac:dyDescent="0.3">
      <c r="A1834" t="s">
        <v>23</v>
      </c>
      <c r="B1834" t="s">
        <v>364</v>
      </c>
      <c r="C1834">
        <v>2015</v>
      </c>
      <c r="D1834">
        <v>10761.39534883721</v>
      </c>
      <c r="E1834">
        <v>96.321927064810808</v>
      </c>
      <c r="F1834">
        <v>43</v>
      </c>
      <c r="H1834" t="str" cm="1">
        <f t="array" ref="H1834">_xlfn.IFS(
             AND(E1834&gt;110,C1834&gt;2011,F1834&gt;100),"High: overrated, new and good rotation",
             AND(E1834&lt;90,C1834&gt;2011,F1834&gt;100),"High: underrated, new and good rotation",
             AND(E1834&lt;90,C1834&lt;2011,F1834&gt;100),"High: underrated, not too new but good rotation",
             AND(E1834&lt;=110,C1834&gt;2011,F1834&lt;=25),"Critic: well priced/underrated and new, but bad rotation",
             AND(E1834&gt;110,F1834&gt;100),"Top Tier: premium vehicules that tend to be sold above market prices",
             AND(E1834&gt;=90,E1834&lt;=110,F1834&gt;25),"Moderate: fair price and regular to good rotation",
             AND(E1834&lt;90,AND(C1834&lt;=2011,C1834&gt;=2000),AND(F1834&lt;100,F1834&gt;25)),"Moderate: underrated regular model and regular rotation",
             AND(E1834&lt;90,C1834&gt;2011,AND(F1834&lt;=100,F1834&gt;25)),"Moderate: underrated new model with regular rotation",
             AND(E1834&lt;90,C1834&lt;2000,AND(F1834&lt;=100,F1834&gt;25)),"Moderate: underrated old model with regular rotation",
             AND(C1834&lt;=2011,F1834&lt;=25),"Low: not new model and bad rotation",
             AND(E1834&gt;110,AND(C1834&lt;=2011,C1834&gt;=2000),F1834&lt;=25),"Low: overrated regular model with bad rotation",
             AND(E1834&gt;110,C1834&lt;2011,AND(F1834&lt;=100,F1834&gt;25)),"Low: overrated regular model (not new) with regular rotation",
             AND(E1834&gt;110,C1834&gt;2011,F1834&lt;=25),"Low: overrated new model with bad rotation"
)</f>
        <v>Moderate: fair price and regular to good rotation</v>
      </c>
    </row>
    <row r="1835" spans="1:8" x14ac:dyDescent="0.3">
      <c r="A1835" t="s">
        <v>23</v>
      </c>
      <c r="B1835" t="s">
        <v>365</v>
      </c>
      <c r="C1835">
        <v>2005</v>
      </c>
      <c r="D1835">
        <v>3021.7948717948716</v>
      </c>
      <c r="E1835">
        <v>111.54588320481739</v>
      </c>
      <c r="F1835">
        <v>117</v>
      </c>
      <c r="H1835" t="str" cm="1">
        <f t="array" ref="H1835">_xlfn.IFS(
             AND(E1835&gt;110,C1835&gt;2011,F1835&gt;100),"High: overrated, new and good rotation",
             AND(E1835&lt;90,C1835&gt;2011,F1835&gt;100),"High: underrated, new and good rotation",
             AND(E1835&lt;90,C1835&lt;2011,F1835&gt;100),"High: underrated, not too new but good rotation",
             AND(E1835&lt;=110,C1835&gt;2011,F1835&lt;=25),"Critic: well priced/underrated and new, but bad rotation",
             AND(E1835&gt;110,F1835&gt;100),"Top Tier: premium vehicules that tend to be sold above market prices",
             AND(E1835&gt;=90,E1835&lt;=110,F1835&gt;25),"Moderate: fair price and regular to good rotation",
             AND(E1835&lt;90,AND(C1835&lt;=2011,C1835&gt;=2000),AND(F1835&lt;100,F1835&gt;25)),"Moderate: underrated regular model and regular rotation",
             AND(E1835&lt;90,C1835&gt;2011,AND(F1835&lt;=100,F1835&gt;25)),"Moderate: underrated new model with regular rotation",
             AND(E1835&lt;90,C1835&lt;2000,AND(F1835&lt;=100,F1835&gt;25)),"Moderate: underrated old model with regular rotation",
             AND(C1835&lt;=2011,F1835&lt;=25),"Low: not new model and bad rotation",
             AND(E1835&gt;110,AND(C1835&lt;=2011,C1835&gt;=2000),F1835&lt;=25),"Low: overrated regular model with bad rotation",
             AND(E1835&gt;110,C1835&lt;2011,AND(F1835&lt;=100,F1835&gt;25)),"Low: overrated regular model (not new) with regular rotation",
             AND(E1835&gt;110,C1835&gt;2011,F1835&lt;=25),"Low: overrated new model with bad rotation"
)</f>
        <v>Top Tier: premium vehicules that tend to be sold above market prices</v>
      </c>
    </row>
    <row r="1836" spans="1:8" x14ac:dyDescent="0.3">
      <c r="A1836" t="s">
        <v>23</v>
      </c>
      <c r="B1836" t="s">
        <v>365</v>
      </c>
      <c r="C1836">
        <v>2006</v>
      </c>
      <c r="D1836">
        <v>2764.9224806201551</v>
      </c>
      <c r="E1836">
        <v>93.885717914259828</v>
      </c>
      <c r="F1836">
        <v>129</v>
      </c>
      <c r="H1836" t="str" cm="1">
        <f t="array" ref="H1836">_xlfn.IFS(
             AND(E1836&gt;110,C1836&gt;2011,F1836&gt;100),"High: overrated, new and good rotation",
             AND(E1836&lt;90,C1836&gt;2011,F1836&gt;100),"High: underrated, new and good rotation",
             AND(E1836&lt;90,C1836&lt;2011,F1836&gt;100),"High: underrated, not too new but good rotation",
             AND(E1836&lt;=110,C1836&gt;2011,F1836&lt;=25),"Critic: well priced/underrated and new, but bad rotation",
             AND(E1836&gt;110,F1836&gt;100),"Top Tier: premium vehicules that tend to be sold above market prices",
             AND(E1836&gt;=90,E1836&lt;=110,F1836&gt;25),"Moderate: fair price and regular to good rotation",
             AND(E1836&lt;90,AND(C1836&lt;=2011,C1836&gt;=2000),AND(F1836&lt;100,F1836&gt;25)),"Moderate: underrated regular model and regular rotation",
             AND(E1836&lt;90,C1836&gt;2011,AND(F1836&lt;=100,F1836&gt;25)),"Moderate: underrated new model with regular rotation",
             AND(E1836&lt;90,C1836&lt;2000,AND(F1836&lt;=100,F1836&gt;25)),"Moderate: underrated old model with regular rotation",
             AND(C1836&lt;=2011,F1836&lt;=25),"Low: not new model and bad rotation",
             AND(E1836&gt;110,AND(C1836&lt;=2011,C1836&gt;=2000),F1836&lt;=25),"Low: overrated regular model with bad rotation",
             AND(E1836&gt;110,C1836&lt;2011,AND(F1836&lt;=100,F1836&gt;25)),"Low: overrated regular model (not new) with regular rotation",
             AND(E1836&gt;110,C1836&gt;2011,F1836&lt;=25),"Low: overrated new model with bad rotation"
)</f>
        <v>Moderate: fair price and regular to good rotation</v>
      </c>
    </row>
    <row r="1837" spans="1:8" x14ac:dyDescent="0.3">
      <c r="A1837" t="s">
        <v>23</v>
      </c>
      <c r="B1837" t="s">
        <v>365</v>
      </c>
      <c r="C1837">
        <v>2007</v>
      </c>
      <c r="D1837">
        <v>3417.3469387755104</v>
      </c>
      <c r="E1837">
        <v>97.069467603904798</v>
      </c>
      <c r="F1837">
        <v>98</v>
      </c>
      <c r="H1837" t="str" cm="1">
        <f t="array" ref="H1837">_xlfn.IFS(
             AND(E1837&gt;110,C1837&gt;2011,F1837&gt;100),"High: overrated, new and good rotation",
             AND(E1837&lt;90,C1837&gt;2011,F1837&gt;100),"High: underrated, new and good rotation",
             AND(E1837&lt;90,C1837&lt;2011,F1837&gt;100),"High: underrated, not too new but good rotation",
             AND(E1837&lt;=110,C1837&gt;2011,F1837&lt;=25),"Critic: well priced/underrated and new, but bad rotation",
             AND(E1837&gt;110,F1837&gt;100),"Top Tier: premium vehicules that tend to be sold above market prices",
             AND(E1837&gt;=90,E1837&lt;=110,F1837&gt;25),"Moderate: fair price and regular to good rotation",
             AND(E1837&lt;90,AND(C1837&lt;=2011,C1837&gt;=2000),AND(F1837&lt;100,F1837&gt;25)),"Moderate: underrated regular model and regular rotation",
             AND(E1837&lt;90,C1837&gt;2011,AND(F1837&lt;=100,F1837&gt;25)),"Moderate: underrated new model with regular rotation",
             AND(E1837&lt;90,C1837&lt;2000,AND(F1837&lt;=100,F1837&gt;25)),"Moderate: underrated old model with regular rotation",
             AND(C1837&lt;=2011,F1837&lt;=25),"Low: not new model and bad rotation",
             AND(E1837&gt;110,AND(C1837&lt;=2011,C1837&gt;=2000),F1837&lt;=25),"Low: overrated regular model with bad rotation",
             AND(E1837&gt;110,C1837&lt;2011,AND(F1837&lt;=100,F1837&gt;25)),"Low: overrated regular model (not new) with regular rotation",
             AND(E1837&gt;110,C1837&gt;2011,F1837&lt;=25),"Low: overrated new model with bad rotation"
)</f>
        <v>Moderate: fair price and regular to good rotation</v>
      </c>
    </row>
    <row r="1838" spans="1:8" x14ac:dyDescent="0.3">
      <c r="A1838" t="s">
        <v>23</v>
      </c>
      <c r="B1838" t="s">
        <v>366</v>
      </c>
      <c r="C1838">
        <v>2009</v>
      </c>
      <c r="D1838">
        <v>10460.333333333334</v>
      </c>
      <c r="E1838">
        <v>100.3730283966394</v>
      </c>
      <c r="F1838">
        <v>150</v>
      </c>
      <c r="H1838" t="str" cm="1">
        <f t="array" ref="H1838">_xlfn.IFS(
             AND(E1838&gt;110,C1838&gt;2011,F1838&gt;100),"High: overrated, new and good rotation",
             AND(E1838&lt;90,C1838&gt;2011,F1838&gt;100),"High: underrated, new and good rotation",
             AND(E1838&lt;90,C1838&lt;2011,F1838&gt;100),"High: underrated, not too new but good rotation",
             AND(E1838&lt;=110,C1838&gt;2011,F1838&lt;=25),"Critic: well priced/underrated and new, but bad rotation",
             AND(E1838&gt;110,F1838&gt;100),"Top Tier: premium vehicules that tend to be sold above market prices",
             AND(E1838&gt;=90,E1838&lt;=110,F1838&gt;25),"Moderate: fair price and regular to good rotation",
             AND(E1838&lt;90,AND(C1838&lt;=2011,C1838&gt;=2000),AND(F1838&lt;100,F1838&gt;25)),"Moderate: underrated regular model and regular rotation",
             AND(E1838&lt;90,C1838&gt;2011,AND(F1838&lt;=100,F1838&gt;25)),"Moderate: underrated new model with regular rotation",
             AND(E1838&lt;90,C1838&lt;2000,AND(F1838&lt;=100,F1838&gt;25)),"Moderate: underrated old model with regular rotation",
             AND(C1838&lt;=2011,F1838&lt;=25),"Low: not new model and bad rotation",
             AND(E1838&gt;110,AND(C1838&lt;=2011,C1838&gt;=2000),F1838&lt;=25),"Low: overrated regular model with bad rotation",
             AND(E1838&gt;110,C1838&lt;2011,AND(F1838&lt;=100,F1838&gt;25)),"Low: overrated regular model (not new) with regular rotation",
             AND(E1838&gt;110,C1838&gt;2011,F1838&lt;=25),"Low: overrated new model with bad rotation"
)</f>
        <v>Moderate: fair price and regular to good rotation</v>
      </c>
    </row>
    <row r="1839" spans="1:8" x14ac:dyDescent="0.3">
      <c r="A1839" t="s">
        <v>23</v>
      </c>
      <c r="B1839" t="s">
        <v>366</v>
      </c>
      <c r="C1839">
        <v>2010</v>
      </c>
      <c r="D1839">
        <v>13451.530612244898</v>
      </c>
      <c r="E1839">
        <v>100.54148324412368</v>
      </c>
      <c r="F1839">
        <v>98</v>
      </c>
      <c r="H1839" t="str" cm="1">
        <f t="array" ref="H1839">_xlfn.IFS(
             AND(E1839&gt;110,C1839&gt;2011,F1839&gt;100),"High: overrated, new and good rotation",
             AND(E1839&lt;90,C1839&gt;2011,F1839&gt;100),"High: underrated, new and good rotation",
             AND(E1839&lt;90,C1839&lt;2011,F1839&gt;100),"High: underrated, not too new but good rotation",
             AND(E1839&lt;=110,C1839&gt;2011,F1839&lt;=25),"Critic: well priced/underrated and new, but bad rotation",
             AND(E1839&gt;110,F1839&gt;100),"Top Tier: premium vehicules that tend to be sold above market prices",
             AND(E1839&gt;=90,E1839&lt;=110,F1839&gt;25),"Moderate: fair price and regular to good rotation",
             AND(E1839&lt;90,AND(C1839&lt;=2011,C1839&gt;=2000),AND(F1839&lt;100,F1839&gt;25)),"Moderate: underrated regular model and regular rotation",
             AND(E1839&lt;90,C1839&gt;2011,AND(F1839&lt;=100,F1839&gt;25)),"Moderate: underrated new model with regular rotation",
             AND(E1839&lt;90,C1839&lt;2000,AND(F1839&lt;=100,F1839&gt;25)),"Moderate: underrated old model with regular rotation",
             AND(C1839&lt;=2011,F1839&lt;=25),"Low: not new model and bad rotation",
             AND(E1839&gt;110,AND(C1839&lt;=2011,C1839&gt;=2000),F1839&lt;=25),"Low: overrated regular model with bad rotation",
             AND(E1839&gt;110,C1839&lt;2011,AND(F1839&lt;=100,F1839&gt;25)),"Low: overrated regular model (not new) with regular rotation",
             AND(E1839&gt;110,C1839&gt;2011,F1839&lt;=25),"Low: overrated new model with bad rotation"
)</f>
        <v>Moderate: fair price and regular to good rotation</v>
      </c>
    </row>
    <row r="1840" spans="1:8" x14ac:dyDescent="0.3">
      <c r="A1840" t="s">
        <v>23</v>
      </c>
      <c r="B1840" t="s">
        <v>366</v>
      </c>
      <c r="C1840">
        <v>2011</v>
      </c>
      <c r="D1840">
        <v>15096.583850931676</v>
      </c>
      <c r="E1840">
        <v>100.06932661963447</v>
      </c>
      <c r="F1840">
        <v>161</v>
      </c>
      <c r="H1840" t="str" cm="1">
        <f t="array" ref="H1840">_xlfn.IFS(
             AND(E1840&gt;110,C1840&gt;2011,F1840&gt;100),"High: overrated, new and good rotation",
             AND(E1840&lt;90,C1840&gt;2011,F1840&gt;100),"High: underrated, new and good rotation",
             AND(E1840&lt;90,C1840&lt;2011,F1840&gt;100),"High: underrated, not too new but good rotation",
             AND(E1840&lt;=110,C1840&gt;2011,F1840&lt;=25),"Critic: well priced/underrated and new, but bad rotation",
             AND(E1840&gt;110,F1840&gt;100),"Top Tier: premium vehicules that tend to be sold above market prices",
             AND(E1840&gt;=90,E1840&lt;=110,F1840&gt;25),"Moderate: fair price and regular to good rotation",
             AND(E1840&lt;90,AND(C1840&lt;=2011,C1840&gt;=2000),AND(F1840&lt;100,F1840&gt;25)),"Moderate: underrated regular model and regular rotation",
             AND(E1840&lt;90,C1840&gt;2011,AND(F1840&lt;=100,F1840&gt;25)),"Moderate: underrated new model with regular rotation",
             AND(E1840&lt;90,C1840&lt;2000,AND(F1840&lt;=100,F1840&gt;25)),"Moderate: underrated old model with regular rotation",
             AND(C1840&lt;=2011,F1840&lt;=25),"Low: not new model and bad rotation",
             AND(E1840&gt;110,AND(C1840&lt;=2011,C1840&gt;=2000),F1840&lt;=25),"Low: overrated regular model with bad rotation",
             AND(E1840&gt;110,C1840&lt;2011,AND(F1840&lt;=100,F1840&gt;25)),"Low: overrated regular model (not new) with regular rotation",
             AND(E1840&gt;110,C1840&gt;2011,F1840&lt;=25),"Low: overrated new model with bad rotation"
)</f>
        <v>Moderate: fair price and regular to good rotation</v>
      </c>
    </row>
    <row r="1841" spans="1:8" x14ac:dyDescent="0.3">
      <c r="A1841" t="s">
        <v>23</v>
      </c>
      <c r="B1841" t="s">
        <v>366</v>
      </c>
      <c r="C1841">
        <v>2012</v>
      </c>
      <c r="D1841">
        <v>20121.40590405904</v>
      </c>
      <c r="E1841">
        <v>98.910467937214364</v>
      </c>
      <c r="F1841">
        <v>271</v>
      </c>
      <c r="H1841" t="str" cm="1">
        <f t="array" ref="H1841">_xlfn.IFS(
             AND(E1841&gt;110,C1841&gt;2011,F1841&gt;100),"High: overrated, new and good rotation",
             AND(E1841&lt;90,C1841&gt;2011,F1841&gt;100),"High: underrated, new and good rotation",
             AND(E1841&lt;90,C1841&lt;2011,F1841&gt;100),"High: underrated, not too new but good rotation",
             AND(E1841&lt;=110,C1841&gt;2011,F1841&lt;=25),"Critic: well priced/underrated and new, but bad rotation",
             AND(E1841&gt;110,F1841&gt;100),"Top Tier: premium vehicules that tend to be sold above market prices",
             AND(E1841&gt;=90,E1841&lt;=110,F1841&gt;25),"Moderate: fair price and regular to good rotation",
             AND(E1841&lt;90,AND(C1841&lt;=2011,C1841&gt;=2000),AND(F1841&lt;100,F1841&gt;25)),"Moderate: underrated regular model and regular rotation",
             AND(E1841&lt;90,C1841&gt;2011,AND(F1841&lt;=100,F1841&gt;25)),"Moderate: underrated new model with regular rotation",
             AND(E1841&lt;90,C1841&lt;2000,AND(F1841&lt;=100,F1841&gt;25)),"Moderate: underrated old model with regular rotation",
             AND(C1841&lt;=2011,F1841&lt;=25),"Low: not new model and bad rotation",
             AND(E1841&gt;110,AND(C1841&lt;=2011,C1841&gt;=2000),F1841&lt;=25),"Low: overrated regular model with bad rotation",
             AND(E1841&gt;110,C1841&lt;2011,AND(F1841&lt;=100,F1841&gt;25)),"Low: overrated regular model (not new) with regular rotation",
             AND(E1841&gt;110,C1841&gt;2011,F1841&lt;=25),"Low: overrated new model with bad rotation"
)</f>
        <v>Moderate: fair price and regular to good rotation</v>
      </c>
    </row>
    <row r="1842" spans="1:8" x14ac:dyDescent="0.3">
      <c r="A1842" t="s">
        <v>23</v>
      </c>
      <c r="B1842" t="s">
        <v>366</v>
      </c>
      <c r="C1842">
        <v>2013</v>
      </c>
      <c r="D1842">
        <v>22261.794871794871</v>
      </c>
      <c r="E1842">
        <v>100.58420621766111</v>
      </c>
      <c r="F1842">
        <v>234</v>
      </c>
      <c r="H1842" t="str" cm="1">
        <f t="array" ref="H1842">_xlfn.IFS(
             AND(E1842&gt;110,C1842&gt;2011,F1842&gt;100),"High: overrated, new and good rotation",
             AND(E1842&lt;90,C1842&gt;2011,F1842&gt;100),"High: underrated, new and good rotation",
             AND(E1842&lt;90,C1842&lt;2011,F1842&gt;100),"High: underrated, not too new but good rotation",
             AND(E1842&lt;=110,C1842&gt;2011,F1842&lt;=25),"Critic: well priced/underrated and new, but bad rotation",
             AND(E1842&gt;110,F1842&gt;100),"Top Tier: premium vehicules that tend to be sold above market prices",
             AND(E1842&gt;=90,E1842&lt;=110,F1842&gt;25),"Moderate: fair price and regular to good rotation",
             AND(E1842&lt;90,AND(C1842&lt;=2011,C1842&gt;=2000),AND(F1842&lt;100,F1842&gt;25)),"Moderate: underrated regular model and regular rotation",
             AND(E1842&lt;90,C1842&gt;2011,AND(F1842&lt;=100,F1842&gt;25)),"Moderate: underrated new model with regular rotation",
             AND(E1842&lt;90,C1842&lt;2000,AND(F1842&lt;=100,F1842&gt;25)),"Moderate: underrated old model with regular rotation",
             AND(C1842&lt;=2011,F1842&lt;=25),"Low: not new model and bad rotation",
             AND(E1842&gt;110,AND(C1842&lt;=2011,C1842&gt;=2000),F1842&lt;=25),"Low: overrated regular model with bad rotation",
             AND(E1842&gt;110,C1842&lt;2011,AND(F1842&lt;=100,F1842&gt;25)),"Low: overrated regular model (not new) with regular rotation",
             AND(E1842&gt;110,C1842&gt;2011,F1842&lt;=25),"Low: overrated new model with bad rotation"
)</f>
        <v>Moderate: fair price and regular to good rotation</v>
      </c>
    </row>
    <row r="1843" spans="1:8" x14ac:dyDescent="0.3">
      <c r="A1843" t="s">
        <v>23</v>
      </c>
      <c r="B1843" t="s">
        <v>366</v>
      </c>
      <c r="C1843">
        <v>2014</v>
      </c>
      <c r="D1843">
        <v>24611.484098939931</v>
      </c>
      <c r="E1843">
        <v>97.97182785041305</v>
      </c>
      <c r="F1843">
        <v>283</v>
      </c>
      <c r="H1843" t="str" cm="1">
        <f t="array" ref="H1843">_xlfn.IFS(
             AND(E1843&gt;110,C1843&gt;2011,F1843&gt;100),"High: overrated, new and good rotation",
             AND(E1843&lt;90,C1843&gt;2011,F1843&gt;100),"High: underrated, new and good rotation",
             AND(E1843&lt;90,C1843&lt;2011,F1843&gt;100),"High: underrated, not too new but good rotation",
             AND(E1843&lt;=110,C1843&gt;2011,F1843&lt;=25),"Critic: well priced/underrated and new, but bad rotation",
             AND(E1843&gt;110,F1843&gt;100),"Top Tier: premium vehicules that tend to be sold above market prices",
             AND(E1843&gt;=90,E1843&lt;=110,F1843&gt;25),"Moderate: fair price and regular to good rotation",
             AND(E1843&lt;90,AND(C1843&lt;=2011,C1843&gt;=2000),AND(F1843&lt;100,F1843&gt;25)),"Moderate: underrated regular model and regular rotation",
             AND(E1843&lt;90,C1843&gt;2011,AND(F1843&lt;=100,F1843&gt;25)),"Moderate: underrated new model with regular rotation",
             AND(E1843&lt;90,C1843&lt;2000,AND(F1843&lt;=100,F1843&gt;25)),"Moderate: underrated old model with regular rotation",
             AND(C1843&lt;=2011,F1843&lt;=25),"Low: not new model and bad rotation",
             AND(E1843&gt;110,AND(C1843&lt;=2011,C1843&gt;=2000),F1843&lt;=25),"Low: overrated regular model with bad rotation",
             AND(E1843&gt;110,C1843&lt;2011,AND(F1843&lt;=100,F1843&gt;25)),"Low: overrated regular model (not new) with regular rotation",
             AND(E1843&gt;110,C1843&gt;2011,F1843&lt;=25),"Low: overrated new model with bad rotation"
)</f>
        <v>Moderate: fair price and regular to good rotation</v>
      </c>
    </row>
    <row r="1844" spans="1:8" x14ac:dyDescent="0.3">
      <c r="A1844" t="s">
        <v>23</v>
      </c>
      <c r="B1844" t="s">
        <v>367</v>
      </c>
      <c r="C1844">
        <v>2000</v>
      </c>
      <c r="D1844">
        <v>928.35820895522386</v>
      </c>
      <c r="E1844">
        <v>96.358381308829195</v>
      </c>
      <c r="F1844">
        <v>67</v>
      </c>
      <c r="H1844" t="str" cm="1">
        <f t="array" ref="H1844">_xlfn.IFS(
             AND(E1844&gt;110,C1844&gt;2011,F1844&gt;100),"High: overrated, new and good rotation",
             AND(E1844&lt;90,C1844&gt;2011,F1844&gt;100),"High: underrated, new and good rotation",
             AND(E1844&lt;90,C1844&lt;2011,F1844&gt;100),"High: underrated, not too new but good rotation",
             AND(E1844&lt;=110,C1844&gt;2011,F1844&lt;=25),"Critic: well priced/underrated and new, but bad rotation",
             AND(E1844&gt;110,F1844&gt;100),"Top Tier: premium vehicules that tend to be sold above market prices",
             AND(E1844&gt;=90,E1844&lt;=110,F1844&gt;25),"Moderate: fair price and regular to good rotation",
             AND(E1844&lt;90,AND(C1844&lt;=2011,C1844&gt;=2000),AND(F1844&lt;100,F1844&gt;25)),"Moderate: underrated regular model and regular rotation",
             AND(E1844&lt;90,C1844&gt;2011,AND(F1844&lt;=100,F1844&gt;25)),"Moderate: underrated new model with regular rotation",
             AND(E1844&lt;90,C1844&lt;2000,AND(F1844&lt;=100,F1844&gt;25)),"Moderate: underrated old model with regular rotation",
             AND(C1844&lt;=2011,F1844&lt;=25),"Low: not new model and bad rotation",
             AND(E1844&gt;110,AND(C1844&lt;=2011,C1844&gt;=2000),F1844&lt;=25),"Low: overrated regular model with bad rotation",
             AND(E1844&gt;110,C1844&lt;2011,AND(F1844&lt;=100,F1844&gt;25)),"Low: overrated regular model (not new) with regular rotation",
             AND(E1844&gt;110,C1844&gt;2011,F1844&lt;=25),"Low: overrated new model with bad rotation"
)</f>
        <v>Moderate: fair price and regular to good rotation</v>
      </c>
    </row>
    <row r="1845" spans="1:8" x14ac:dyDescent="0.3">
      <c r="A1845" t="s">
        <v>23</v>
      </c>
      <c r="B1845" t="s">
        <v>367</v>
      </c>
      <c r="C1845">
        <v>2001</v>
      </c>
      <c r="D1845">
        <v>1001.6891891891892</v>
      </c>
      <c r="E1845">
        <v>98.700301952420688</v>
      </c>
      <c r="F1845">
        <v>74</v>
      </c>
      <c r="H1845" t="str" cm="1">
        <f t="array" ref="H1845">_xlfn.IFS(
             AND(E1845&gt;110,C1845&gt;2011,F1845&gt;100),"High: overrated, new and good rotation",
             AND(E1845&lt;90,C1845&gt;2011,F1845&gt;100),"High: underrated, new and good rotation",
             AND(E1845&lt;90,C1845&lt;2011,F1845&gt;100),"High: underrated, not too new but good rotation",
             AND(E1845&lt;=110,C1845&gt;2011,F1845&lt;=25),"Critic: well priced/underrated and new, but bad rotation",
             AND(E1845&gt;110,F1845&gt;100),"Top Tier: premium vehicules that tend to be sold above market prices",
             AND(E1845&gt;=90,E1845&lt;=110,F1845&gt;25),"Moderate: fair price and regular to good rotation",
             AND(E1845&lt;90,AND(C1845&lt;=2011,C1845&gt;=2000),AND(F1845&lt;100,F1845&gt;25)),"Moderate: underrated regular model and regular rotation",
             AND(E1845&lt;90,C1845&gt;2011,AND(F1845&lt;=100,F1845&gt;25)),"Moderate: underrated new model with regular rotation",
             AND(E1845&lt;90,C1845&lt;2000,AND(F1845&lt;=100,F1845&gt;25)),"Moderate: underrated old model with regular rotation",
             AND(C1845&lt;=2011,F1845&lt;=25),"Low: not new model and bad rotation",
             AND(E1845&gt;110,AND(C1845&lt;=2011,C1845&gt;=2000),F1845&lt;=25),"Low: overrated regular model with bad rotation",
             AND(E1845&gt;110,C1845&lt;2011,AND(F1845&lt;=100,F1845&gt;25)),"Low: overrated regular model (not new) with regular rotation",
             AND(E1845&gt;110,C1845&gt;2011,F1845&lt;=25),"Low: overrated new model with bad rotation"
)</f>
        <v>Moderate: fair price and regular to good rotation</v>
      </c>
    </row>
    <row r="1846" spans="1:8" x14ac:dyDescent="0.3">
      <c r="A1846" t="s">
        <v>23</v>
      </c>
      <c r="B1846" t="s">
        <v>367</v>
      </c>
      <c r="C1846">
        <v>2002</v>
      </c>
      <c r="D1846">
        <v>1231.6513761467891</v>
      </c>
      <c r="E1846">
        <v>98.686681080263824</v>
      </c>
      <c r="F1846">
        <v>109</v>
      </c>
      <c r="H1846" t="str" cm="1">
        <f t="array" ref="H1846">_xlfn.IFS(
             AND(E1846&gt;110,C1846&gt;2011,F1846&gt;100),"High: overrated, new and good rotation",
             AND(E1846&lt;90,C1846&gt;2011,F1846&gt;100),"High: underrated, new and good rotation",
             AND(E1846&lt;90,C1846&lt;2011,F1846&gt;100),"High: underrated, not too new but good rotation",
             AND(E1846&lt;=110,C1846&gt;2011,F1846&lt;=25),"Critic: well priced/underrated and new, but bad rotation",
             AND(E1846&gt;110,F1846&gt;100),"Top Tier: premium vehicules that tend to be sold above market prices",
             AND(E1846&gt;=90,E1846&lt;=110,F1846&gt;25),"Moderate: fair price and regular to good rotation",
             AND(E1846&lt;90,AND(C1846&lt;=2011,C1846&gt;=2000),AND(F1846&lt;100,F1846&gt;25)),"Moderate: underrated regular model and regular rotation",
             AND(E1846&lt;90,C1846&gt;2011,AND(F1846&lt;=100,F1846&gt;25)),"Moderate: underrated new model with regular rotation",
             AND(E1846&lt;90,C1846&lt;2000,AND(F1846&lt;=100,F1846&gt;25)),"Moderate: underrated old model with regular rotation",
             AND(C1846&lt;=2011,F1846&lt;=25),"Low: not new model and bad rotation",
             AND(E1846&gt;110,AND(C1846&lt;=2011,C1846&gt;=2000),F1846&lt;=25),"Low: overrated regular model with bad rotation",
             AND(E1846&gt;110,C1846&lt;2011,AND(F1846&lt;=100,F1846&gt;25)),"Low: overrated regular model (not new) with regular rotation",
             AND(E1846&gt;110,C1846&gt;2011,F1846&lt;=25),"Low: overrated new model with bad rotation"
)</f>
        <v>Moderate: fair price and regular to good rotation</v>
      </c>
    </row>
    <row r="1847" spans="1:8" x14ac:dyDescent="0.3">
      <c r="A1847" t="s">
        <v>23</v>
      </c>
      <c r="B1847" t="s">
        <v>367</v>
      </c>
      <c r="C1847">
        <v>2003</v>
      </c>
      <c r="D1847">
        <v>1313.8888888888889</v>
      </c>
      <c r="E1847">
        <v>100.29028163443766</v>
      </c>
      <c r="F1847">
        <v>117</v>
      </c>
      <c r="H1847" t="str" cm="1">
        <f t="array" ref="H1847">_xlfn.IFS(
             AND(E1847&gt;110,C1847&gt;2011,F1847&gt;100),"High: overrated, new and good rotation",
             AND(E1847&lt;90,C1847&gt;2011,F1847&gt;100),"High: underrated, new and good rotation",
             AND(E1847&lt;90,C1847&lt;2011,F1847&gt;100),"High: underrated, not too new but good rotation",
             AND(E1847&lt;=110,C1847&gt;2011,F1847&lt;=25),"Critic: well priced/underrated and new, but bad rotation",
             AND(E1847&gt;110,F1847&gt;100),"Top Tier: premium vehicules that tend to be sold above market prices",
             AND(E1847&gt;=90,E1847&lt;=110,F1847&gt;25),"Moderate: fair price and regular to good rotation",
             AND(E1847&lt;90,AND(C1847&lt;=2011,C1847&gt;=2000),AND(F1847&lt;100,F1847&gt;25)),"Moderate: underrated regular model and regular rotation",
             AND(E1847&lt;90,C1847&gt;2011,AND(F1847&lt;=100,F1847&gt;25)),"Moderate: underrated new model with regular rotation",
             AND(E1847&lt;90,C1847&lt;2000,AND(F1847&lt;=100,F1847&gt;25)),"Moderate: underrated old model with regular rotation",
             AND(C1847&lt;=2011,F1847&lt;=25),"Low: not new model and bad rotation",
             AND(E1847&gt;110,AND(C1847&lt;=2011,C1847&gt;=2000),F1847&lt;=25),"Low: overrated regular model with bad rotation",
             AND(E1847&gt;110,C1847&lt;2011,AND(F1847&lt;=100,F1847&gt;25)),"Low: overrated regular model (not new) with regular rotation",
             AND(E1847&gt;110,C1847&gt;2011,F1847&lt;=25),"Low: overrated new model with bad rotation"
)</f>
        <v>Moderate: fair price and regular to good rotation</v>
      </c>
    </row>
    <row r="1848" spans="1:8" x14ac:dyDescent="0.3">
      <c r="A1848" t="s">
        <v>23</v>
      </c>
      <c r="B1848" t="s">
        <v>367</v>
      </c>
      <c r="C1848">
        <v>2004</v>
      </c>
      <c r="D1848">
        <v>1739.855072463768</v>
      </c>
      <c r="E1848">
        <v>100.0119826515724</v>
      </c>
      <c r="F1848">
        <v>69</v>
      </c>
      <c r="H1848" t="str" cm="1">
        <f t="array" ref="H1848">_xlfn.IFS(
             AND(E1848&gt;110,C1848&gt;2011,F1848&gt;100),"High: overrated, new and good rotation",
             AND(E1848&lt;90,C1848&gt;2011,F1848&gt;100),"High: underrated, new and good rotation",
             AND(E1848&lt;90,C1848&lt;2011,F1848&gt;100),"High: underrated, not too new but good rotation",
             AND(E1848&lt;=110,C1848&gt;2011,F1848&lt;=25),"Critic: well priced/underrated and new, but bad rotation",
             AND(E1848&gt;110,F1848&gt;100),"Top Tier: premium vehicules that tend to be sold above market prices",
             AND(E1848&gt;=90,E1848&lt;=110,F1848&gt;25),"Moderate: fair price and regular to good rotation",
             AND(E1848&lt;90,AND(C1848&lt;=2011,C1848&gt;=2000),AND(F1848&lt;100,F1848&gt;25)),"Moderate: underrated regular model and regular rotation",
             AND(E1848&lt;90,C1848&gt;2011,AND(F1848&lt;=100,F1848&gt;25)),"Moderate: underrated new model with regular rotation",
             AND(E1848&lt;90,C1848&lt;2000,AND(F1848&lt;=100,F1848&gt;25)),"Moderate: underrated old model with regular rotation",
             AND(C1848&lt;=2011,F1848&lt;=25),"Low: not new model and bad rotation",
             AND(E1848&gt;110,AND(C1848&lt;=2011,C1848&gt;=2000),F1848&lt;=25),"Low: overrated regular model with bad rotation",
             AND(E1848&gt;110,C1848&lt;2011,AND(F1848&lt;=100,F1848&gt;25)),"Low: overrated regular model (not new) with regular rotation",
             AND(E1848&gt;110,C1848&gt;2011,F1848&lt;=25),"Low: overrated new model with bad rotation"
)</f>
        <v>Moderate: fair price and regular to good rotation</v>
      </c>
    </row>
    <row r="1849" spans="1:8" x14ac:dyDescent="0.3">
      <c r="A1849" t="s">
        <v>23</v>
      </c>
      <c r="B1849" t="s">
        <v>367</v>
      </c>
      <c r="C1849">
        <v>2005</v>
      </c>
      <c r="D1849">
        <v>2123.1927710843374</v>
      </c>
      <c r="E1849">
        <v>97.758406992485178</v>
      </c>
      <c r="F1849">
        <v>166</v>
      </c>
      <c r="H1849" t="str" cm="1">
        <f t="array" ref="H1849">_xlfn.IFS(
             AND(E1849&gt;110,C1849&gt;2011,F1849&gt;100),"High: overrated, new and good rotation",
             AND(E1849&lt;90,C1849&gt;2011,F1849&gt;100),"High: underrated, new and good rotation",
             AND(E1849&lt;90,C1849&lt;2011,F1849&gt;100),"High: underrated, not too new but good rotation",
             AND(E1849&lt;=110,C1849&gt;2011,F1849&lt;=25),"Critic: well priced/underrated and new, but bad rotation",
             AND(E1849&gt;110,F1849&gt;100),"Top Tier: premium vehicules that tend to be sold above market prices",
             AND(E1849&gt;=90,E1849&lt;=110,F1849&gt;25),"Moderate: fair price and regular to good rotation",
             AND(E1849&lt;90,AND(C1849&lt;=2011,C1849&gt;=2000),AND(F1849&lt;100,F1849&gt;25)),"Moderate: underrated regular model and regular rotation",
             AND(E1849&lt;90,C1849&gt;2011,AND(F1849&lt;=100,F1849&gt;25)),"Moderate: underrated new model with regular rotation",
             AND(E1849&lt;90,C1849&lt;2000,AND(F1849&lt;=100,F1849&gt;25)),"Moderate: underrated old model with regular rotation",
             AND(C1849&lt;=2011,F1849&lt;=25),"Low: not new model and bad rotation",
             AND(E1849&gt;110,AND(C1849&lt;=2011,C1849&gt;=2000),F1849&lt;=25),"Low: overrated regular model with bad rotation",
             AND(E1849&gt;110,C1849&lt;2011,AND(F1849&lt;=100,F1849&gt;25)),"Low: overrated regular model (not new) with regular rotation",
             AND(E1849&gt;110,C1849&gt;2011,F1849&lt;=25),"Low: overrated new model with bad rotation"
)</f>
        <v>Moderate: fair price and regular to good rotation</v>
      </c>
    </row>
    <row r="1850" spans="1:8" x14ac:dyDescent="0.3">
      <c r="A1850" t="s">
        <v>23</v>
      </c>
      <c r="B1850" t="s">
        <v>367</v>
      </c>
      <c r="C1850">
        <v>2006</v>
      </c>
      <c r="D1850">
        <v>2451.1999999999998</v>
      </c>
      <c r="E1850">
        <v>111.16217306358999</v>
      </c>
      <c r="F1850">
        <v>125</v>
      </c>
      <c r="H1850" t="str" cm="1">
        <f t="array" ref="H1850">_xlfn.IFS(
             AND(E1850&gt;110,C1850&gt;2011,F1850&gt;100),"High: overrated, new and good rotation",
             AND(E1850&lt;90,C1850&gt;2011,F1850&gt;100),"High: underrated, new and good rotation",
             AND(E1850&lt;90,C1850&lt;2011,F1850&gt;100),"High: underrated, not too new but good rotation",
             AND(E1850&lt;=110,C1850&gt;2011,F1850&lt;=25),"Critic: well priced/underrated and new, but bad rotation",
             AND(E1850&gt;110,F1850&gt;100),"Top Tier: premium vehicules that tend to be sold above market prices",
             AND(E1850&gt;=90,E1850&lt;=110,F1850&gt;25),"Moderate: fair price and regular to good rotation",
             AND(E1850&lt;90,AND(C1850&lt;=2011,C1850&gt;=2000),AND(F1850&lt;100,F1850&gt;25)),"Moderate: underrated regular model and regular rotation",
             AND(E1850&lt;90,C1850&gt;2011,AND(F1850&lt;=100,F1850&gt;25)),"Moderate: underrated new model with regular rotation",
             AND(E1850&lt;90,C1850&lt;2000,AND(F1850&lt;=100,F1850&gt;25)),"Moderate: underrated old model with regular rotation",
             AND(C1850&lt;=2011,F1850&lt;=25),"Low: not new model and bad rotation",
             AND(E1850&gt;110,AND(C1850&lt;=2011,C1850&gt;=2000),F1850&lt;=25),"Low: overrated regular model with bad rotation",
             AND(E1850&gt;110,C1850&lt;2011,AND(F1850&lt;=100,F1850&gt;25)),"Low: overrated regular model (not new) with regular rotation",
             AND(E1850&gt;110,C1850&gt;2011,F1850&lt;=25),"Low: overrated new model with bad rotation"
)</f>
        <v>Top Tier: premium vehicules that tend to be sold above market prices</v>
      </c>
    </row>
    <row r="1851" spans="1:8" x14ac:dyDescent="0.3">
      <c r="A1851" t="s">
        <v>23</v>
      </c>
      <c r="B1851" t="s">
        <v>367</v>
      </c>
      <c r="C1851">
        <v>2007</v>
      </c>
      <c r="D1851">
        <v>2951.7561983471073</v>
      </c>
      <c r="E1851">
        <v>102.59402029321956</v>
      </c>
      <c r="F1851">
        <v>242</v>
      </c>
      <c r="H1851" t="str" cm="1">
        <f t="array" ref="H1851">_xlfn.IFS(
             AND(E1851&gt;110,C1851&gt;2011,F1851&gt;100),"High: overrated, new and good rotation",
             AND(E1851&lt;90,C1851&gt;2011,F1851&gt;100),"High: underrated, new and good rotation",
             AND(E1851&lt;90,C1851&lt;2011,F1851&gt;100),"High: underrated, not too new but good rotation",
             AND(E1851&lt;=110,C1851&gt;2011,F1851&lt;=25),"Critic: well priced/underrated and new, but bad rotation",
             AND(E1851&gt;110,F1851&gt;100),"Top Tier: premium vehicules that tend to be sold above market prices",
             AND(E1851&gt;=90,E1851&lt;=110,F1851&gt;25),"Moderate: fair price and regular to good rotation",
             AND(E1851&lt;90,AND(C1851&lt;=2011,C1851&gt;=2000),AND(F1851&lt;100,F1851&gt;25)),"Moderate: underrated regular model and regular rotation",
             AND(E1851&lt;90,C1851&gt;2011,AND(F1851&lt;=100,F1851&gt;25)),"Moderate: underrated new model with regular rotation",
             AND(E1851&lt;90,C1851&lt;2000,AND(F1851&lt;=100,F1851&gt;25)),"Moderate: underrated old model with regular rotation",
             AND(C1851&lt;=2011,F1851&lt;=25),"Low: not new model and bad rotation",
             AND(E1851&gt;110,AND(C1851&lt;=2011,C1851&gt;=2000),F1851&lt;=25),"Low: overrated regular model with bad rotation",
             AND(E1851&gt;110,C1851&lt;2011,AND(F1851&lt;=100,F1851&gt;25)),"Low: overrated regular model (not new) with regular rotation",
             AND(E1851&gt;110,C1851&gt;2011,F1851&lt;=25),"Low: overrated new model with bad rotation"
)</f>
        <v>Moderate: fair price and regular to good rotation</v>
      </c>
    </row>
    <row r="1852" spans="1:8" x14ac:dyDescent="0.3">
      <c r="A1852" t="s">
        <v>23</v>
      </c>
      <c r="B1852" t="s">
        <v>367</v>
      </c>
      <c r="C1852">
        <v>2008</v>
      </c>
      <c r="D1852">
        <v>4179.7619047619046</v>
      </c>
      <c r="E1852">
        <v>94.966514298027818</v>
      </c>
      <c r="F1852">
        <v>273</v>
      </c>
      <c r="H1852" t="str" cm="1">
        <f t="array" ref="H1852">_xlfn.IFS(
             AND(E1852&gt;110,C1852&gt;2011,F1852&gt;100),"High: overrated, new and good rotation",
             AND(E1852&lt;90,C1852&gt;2011,F1852&gt;100),"High: underrated, new and good rotation",
             AND(E1852&lt;90,C1852&lt;2011,F1852&gt;100),"High: underrated, not too new but good rotation",
             AND(E1852&lt;=110,C1852&gt;2011,F1852&lt;=25),"Critic: well priced/underrated and new, but bad rotation",
             AND(E1852&gt;110,F1852&gt;100),"Top Tier: premium vehicules that tend to be sold above market prices",
             AND(E1852&gt;=90,E1852&lt;=110,F1852&gt;25),"Moderate: fair price and regular to good rotation",
             AND(E1852&lt;90,AND(C1852&lt;=2011,C1852&gt;=2000),AND(F1852&lt;100,F1852&gt;25)),"Moderate: underrated regular model and regular rotation",
             AND(E1852&lt;90,C1852&gt;2011,AND(F1852&lt;=100,F1852&gt;25)),"Moderate: underrated new model with regular rotation",
             AND(E1852&lt;90,C1852&lt;2000,AND(F1852&lt;=100,F1852&gt;25)),"Moderate: underrated old model with regular rotation",
             AND(C1852&lt;=2011,F1852&lt;=25),"Low: not new model and bad rotation",
             AND(E1852&gt;110,AND(C1852&lt;=2011,C1852&gt;=2000),F1852&lt;=25),"Low: overrated regular model with bad rotation",
             AND(E1852&gt;110,C1852&lt;2011,AND(F1852&lt;=100,F1852&gt;25)),"Low: overrated regular model (not new) with regular rotation",
             AND(E1852&gt;110,C1852&gt;2011,F1852&lt;=25),"Low: overrated new model with bad rotation"
)</f>
        <v>Moderate: fair price and regular to good rotation</v>
      </c>
    </row>
    <row r="1853" spans="1:8" x14ac:dyDescent="0.3">
      <c r="A1853" t="s">
        <v>23</v>
      </c>
      <c r="B1853" t="s">
        <v>367</v>
      </c>
      <c r="C1853">
        <v>2009</v>
      </c>
      <c r="D1853">
        <v>5040.6976744186049</v>
      </c>
      <c r="E1853">
        <v>96.483505831034094</v>
      </c>
      <c r="F1853">
        <v>215</v>
      </c>
      <c r="H1853" t="str" cm="1">
        <f t="array" ref="H1853">_xlfn.IFS(
             AND(E1853&gt;110,C1853&gt;2011,F1853&gt;100),"High: overrated, new and good rotation",
             AND(E1853&lt;90,C1853&gt;2011,F1853&gt;100),"High: underrated, new and good rotation",
             AND(E1853&lt;90,C1853&lt;2011,F1853&gt;100),"High: underrated, not too new but good rotation",
             AND(E1853&lt;=110,C1853&gt;2011,F1853&lt;=25),"Critic: well priced/underrated and new, but bad rotation",
             AND(E1853&gt;110,F1853&gt;100),"Top Tier: premium vehicules that tend to be sold above market prices",
             AND(E1853&gt;=90,E1853&lt;=110,F1853&gt;25),"Moderate: fair price and regular to good rotation",
             AND(E1853&lt;90,AND(C1853&lt;=2011,C1853&gt;=2000),AND(F1853&lt;100,F1853&gt;25)),"Moderate: underrated regular model and regular rotation",
             AND(E1853&lt;90,C1853&gt;2011,AND(F1853&lt;=100,F1853&gt;25)),"Moderate: underrated new model with regular rotation",
             AND(E1853&lt;90,C1853&lt;2000,AND(F1853&lt;=100,F1853&gt;25)),"Moderate: underrated old model with regular rotation",
             AND(C1853&lt;=2011,F1853&lt;=25),"Low: not new model and bad rotation",
             AND(E1853&gt;110,AND(C1853&lt;=2011,C1853&gt;=2000),F1853&lt;=25),"Low: overrated regular model with bad rotation",
             AND(E1853&gt;110,C1853&lt;2011,AND(F1853&lt;=100,F1853&gt;25)),"Low: overrated regular model (not new) with regular rotation",
             AND(E1853&gt;110,C1853&gt;2011,F1853&lt;=25),"Low: overrated new model with bad rotation"
)</f>
        <v>Moderate: fair price and regular to good rotation</v>
      </c>
    </row>
    <row r="1854" spans="1:8" x14ac:dyDescent="0.3">
      <c r="A1854" t="s">
        <v>23</v>
      </c>
      <c r="B1854" t="s">
        <v>367</v>
      </c>
      <c r="C1854">
        <v>2010</v>
      </c>
      <c r="D1854">
        <v>6146.2740384615381</v>
      </c>
      <c r="E1854">
        <v>97.518803734182086</v>
      </c>
      <c r="F1854">
        <v>416</v>
      </c>
      <c r="H1854" t="str" cm="1">
        <f t="array" ref="H1854">_xlfn.IFS(
             AND(E1854&gt;110,C1854&gt;2011,F1854&gt;100),"High: overrated, new and good rotation",
             AND(E1854&lt;90,C1854&gt;2011,F1854&gt;100),"High: underrated, new and good rotation",
             AND(E1854&lt;90,C1854&lt;2011,F1854&gt;100),"High: underrated, not too new but good rotation",
             AND(E1854&lt;=110,C1854&gt;2011,F1854&lt;=25),"Critic: well priced/underrated and new, but bad rotation",
             AND(E1854&gt;110,F1854&gt;100),"Top Tier: premium vehicules that tend to be sold above market prices",
             AND(E1854&gt;=90,E1854&lt;=110,F1854&gt;25),"Moderate: fair price and regular to good rotation",
             AND(E1854&lt;90,AND(C1854&lt;=2011,C1854&gt;=2000),AND(F1854&lt;100,F1854&gt;25)),"Moderate: underrated regular model and regular rotation",
             AND(E1854&lt;90,C1854&gt;2011,AND(F1854&lt;=100,F1854&gt;25)),"Moderate: underrated new model with regular rotation",
             AND(E1854&lt;90,C1854&lt;2000,AND(F1854&lt;=100,F1854&gt;25)),"Moderate: underrated old model with regular rotation",
             AND(C1854&lt;=2011,F1854&lt;=25),"Low: not new model and bad rotation",
             AND(E1854&gt;110,AND(C1854&lt;=2011,C1854&gt;=2000),F1854&lt;=25),"Low: overrated regular model with bad rotation",
             AND(E1854&gt;110,C1854&lt;2011,AND(F1854&lt;=100,F1854&gt;25)),"Low: overrated regular model (not new) with regular rotation",
             AND(E1854&gt;110,C1854&gt;2011,F1854&lt;=25),"Low: overrated new model with bad rotation"
)</f>
        <v>Moderate: fair price and regular to good rotation</v>
      </c>
    </row>
    <row r="1855" spans="1:8" x14ac:dyDescent="0.3">
      <c r="A1855" t="s">
        <v>23</v>
      </c>
      <c r="B1855" t="s">
        <v>367</v>
      </c>
      <c r="C1855">
        <v>2011</v>
      </c>
      <c r="D1855">
        <v>6855.5825242718447</v>
      </c>
      <c r="E1855">
        <v>96.041221274770081</v>
      </c>
      <c r="F1855">
        <v>206</v>
      </c>
      <c r="H1855" t="str" cm="1">
        <f t="array" ref="H1855">_xlfn.IFS(
             AND(E1855&gt;110,C1855&gt;2011,F1855&gt;100),"High: overrated, new and good rotation",
             AND(E1855&lt;90,C1855&gt;2011,F1855&gt;100),"High: underrated, new and good rotation",
             AND(E1855&lt;90,C1855&lt;2011,F1855&gt;100),"High: underrated, not too new but good rotation",
             AND(E1855&lt;=110,C1855&gt;2011,F1855&lt;=25),"Critic: well priced/underrated and new, but bad rotation",
             AND(E1855&gt;110,F1855&gt;100),"Top Tier: premium vehicules that tend to be sold above market prices",
             AND(E1855&gt;=90,E1855&lt;=110,F1855&gt;25),"Moderate: fair price and regular to good rotation",
             AND(E1855&lt;90,AND(C1855&lt;=2011,C1855&gt;=2000),AND(F1855&lt;100,F1855&gt;25)),"Moderate: underrated regular model and regular rotation",
             AND(E1855&lt;90,C1855&gt;2011,AND(F1855&lt;=100,F1855&gt;25)),"Moderate: underrated new model with regular rotation",
             AND(E1855&lt;90,C1855&lt;2000,AND(F1855&lt;=100,F1855&gt;25)),"Moderate: underrated old model with regular rotation",
             AND(C1855&lt;=2011,F1855&lt;=25),"Low: not new model and bad rotation",
             AND(E1855&gt;110,AND(C1855&lt;=2011,C1855&gt;=2000),F1855&lt;=25),"Low: overrated regular model with bad rotation",
             AND(E1855&gt;110,C1855&lt;2011,AND(F1855&lt;=100,F1855&gt;25)),"Low: overrated regular model (not new) with regular rotation",
             AND(E1855&gt;110,C1855&gt;2011,F1855&lt;=25),"Low: overrated new model with bad rotation"
)</f>
        <v>Moderate: fair price and regular to good rotation</v>
      </c>
    </row>
    <row r="1856" spans="1:8" x14ac:dyDescent="0.3">
      <c r="A1856" t="s">
        <v>23</v>
      </c>
      <c r="B1856" t="s">
        <v>367</v>
      </c>
      <c r="C1856">
        <v>2012</v>
      </c>
      <c r="D1856">
        <v>9508.0494097070405</v>
      </c>
      <c r="E1856">
        <v>98.155162741432406</v>
      </c>
      <c r="F1856">
        <v>2287</v>
      </c>
      <c r="H1856" t="str" cm="1">
        <f t="array" ref="H1856">_xlfn.IFS(
             AND(E1856&gt;110,C1856&gt;2011,F1856&gt;100),"High: overrated, new and good rotation",
             AND(E1856&lt;90,C1856&gt;2011,F1856&gt;100),"High: underrated, new and good rotation",
             AND(E1856&lt;90,C1856&lt;2011,F1856&gt;100),"High: underrated, not too new but good rotation",
             AND(E1856&lt;=110,C1856&gt;2011,F1856&lt;=25),"Critic: well priced/underrated and new, but bad rotation",
             AND(E1856&gt;110,F1856&gt;100),"Top Tier: premium vehicules that tend to be sold above market prices",
             AND(E1856&gt;=90,E1856&lt;=110,F1856&gt;25),"Moderate: fair price and regular to good rotation",
             AND(E1856&lt;90,AND(C1856&lt;=2011,C1856&gt;=2000),AND(F1856&lt;100,F1856&gt;25)),"Moderate: underrated regular model and regular rotation",
             AND(E1856&lt;90,C1856&gt;2011,AND(F1856&lt;=100,F1856&gt;25)),"Moderate: underrated new model with regular rotation",
             AND(E1856&lt;90,C1856&lt;2000,AND(F1856&lt;=100,F1856&gt;25)),"Moderate: underrated old model with regular rotation",
             AND(C1856&lt;=2011,F1856&lt;=25),"Low: not new model and bad rotation",
             AND(E1856&gt;110,AND(C1856&lt;=2011,C1856&gt;=2000),F1856&lt;=25),"Low: overrated regular model with bad rotation",
             AND(E1856&gt;110,C1856&lt;2011,AND(F1856&lt;=100,F1856&gt;25)),"Low: overrated regular model (not new) with regular rotation",
             AND(E1856&gt;110,C1856&gt;2011,F1856&lt;=25),"Low: overrated new model with bad rotation"
)</f>
        <v>Moderate: fair price and regular to good rotation</v>
      </c>
    </row>
    <row r="1857" spans="1:8" x14ac:dyDescent="0.3">
      <c r="A1857" t="s">
        <v>23</v>
      </c>
      <c r="B1857" t="s">
        <v>367</v>
      </c>
      <c r="C1857">
        <v>2013</v>
      </c>
      <c r="D1857">
        <v>10653.421818181818</v>
      </c>
      <c r="E1857">
        <v>98.91589397366684</v>
      </c>
      <c r="F1857">
        <v>3300</v>
      </c>
      <c r="H1857" t="str" cm="1">
        <f t="array" ref="H1857">_xlfn.IFS(
             AND(E1857&gt;110,C1857&gt;2011,F1857&gt;100),"High: overrated, new and good rotation",
             AND(E1857&lt;90,C1857&gt;2011,F1857&gt;100),"High: underrated, new and good rotation",
             AND(E1857&lt;90,C1857&lt;2011,F1857&gt;100),"High: underrated, not too new but good rotation",
             AND(E1857&lt;=110,C1857&gt;2011,F1857&lt;=25),"Critic: well priced/underrated and new, but bad rotation",
             AND(E1857&gt;110,F1857&gt;100),"Top Tier: premium vehicules that tend to be sold above market prices",
             AND(E1857&gt;=90,E1857&lt;=110,F1857&gt;25),"Moderate: fair price and regular to good rotation",
             AND(E1857&lt;90,AND(C1857&lt;=2011,C1857&gt;=2000),AND(F1857&lt;100,F1857&gt;25)),"Moderate: underrated regular model and regular rotation",
             AND(E1857&lt;90,C1857&gt;2011,AND(F1857&lt;=100,F1857&gt;25)),"Moderate: underrated new model with regular rotation",
             AND(E1857&lt;90,C1857&lt;2000,AND(F1857&lt;=100,F1857&gt;25)),"Moderate: underrated old model with regular rotation",
             AND(C1857&lt;=2011,F1857&lt;=25),"Low: not new model and bad rotation",
             AND(E1857&gt;110,AND(C1857&lt;=2011,C1857&gt;=2000),F1857&lt;=25),"Low: overrated regular model with bad rotation",
             AND(E1857&gt;110,C1857&lt;2011,AND(F1857&lt;=100,F1857&gt;25)),"Low: overrated regular model (not new) with regular rotation",
             AND(E1857&gt;110,C1857&gt;2011,F1857&lt;=25),"Low: overrated new model with bad rotation"
)</f>
        <v>Moderate: fair price and regular to good rotation</v>
      </c>
    </row>
    <row r="1858" spans="1:8" x14ac:dyDescent="0.3">
      <c r="A1858" t="s">
        <v>23</v>
      </c>
      <c r="B1858" t="s">
        <v>367</v>
      </c>
      <c r="C1858">
        <v>2014</v>
      </c>
      <c r="D1858">
        <v>12069.938056523422</v>
      </c>
      <c r="E1858">
        <v>98.422604080678383</v>
      </c>
      <c r="F1858">
        <v>2583</v>
      </c>
      <c r="H1858" t="str" cm="1">
        <f t="array" ref="H1858">_xlfn.IFS(
             AND(E1858&gt;110,C1858&gt;2011,F1858&gt;100),"High: overrated, new and good rotation",
             AND(E1858&lt;90,C1858&gt;2011,F1858&gt;100),"High: underrated, new and good rotation",
             AND(E1858&lt;90,C1858&lt;2011,F1858&gt;100),"High: underrated, not too new but good rotation",
             AND(E1858&lt;=110,C1858&gt;2011,F1858&lt;=25),"Critic: well priced/underrated and new, but bad rotation",
             AND(E1858&gt;110,F1858&gt;100),"Top Tier: premium vehicules that tend to be sold above market prices",
             AND(E1858&gt;=90,E1858&lt;=110,F1858&gt;25),"Moderate: fair price and regular to good rotation",
             AND(E1858&lt;90,AND(C1858&lt;=2011,C1858&gt;=2000),AND(F1858&lt;100,F1858&gt;25)),"Moderate: underrated regular model and regular rotation",
             AND(E1858&lt;90,C1858&gt;2011,AND(F1858&lt;=100,F1858&gt;25)),"Moderate: underrated new model with regular rotation",
             AND(E1858&lt;90,C1858&lt;2000,AND(F1858&lt;=100,F1858&gt;25)),"Moderate: underrated old model with regular rotation",
             AND(C1858&lt;=2011,F1858&lt;=25),"Low: not new model and bad rotation",
             AND(E1858&gt;110,AND(C1858&lt;=2011,C1858&gt;=2000),F1858&lt;=25),"Low: overrated regular model with bad rotation",
             AND(E1858&gt;110,C1858&lt;2011,AND(F1858&lt;=100,F1858&gt;25)),"Low: overrated regular model (not new) with regular rotation",
             AND(E1858&gt;110,C1858&gt;2011,F1858&lt;=25),"Low: overrated new model with bad rotation"
)</f>
        <v>Moderate: fair price and regular to good rotation</v>
      </c>
    </row>
    <row r="1859" spans="1:8" x14ac:dyDescent="0.3">
      <c r="A1859" t="s">
        <v>23</v>
      </c>
      <c r="B1859" t="s">
        <v>367</v>
      </c>
      <c r="C1859">
        <v>2015</v>
      </c>
      <c r="D1859">
        <v>9500</v>
      </c>
      <c r="E1859">
        <v>70.974871299573095</v>
      </c>
      <c r="F1859">
        <v>8</v>
      </c>
      <c r="H1859" t="str" cm="1">
        <f t="array" ref="H1859">_xlfn.IFS(
             AND(E1859&gt;110,C1859&gt;2011,F1859&gt;100),"High: overrated, new and good rotation",
             AND(E1859&lt;90,C1859&gt;2011,F1859&gt;100),"High: underrated, new and good rotation",
             AND(E1859&lt;90,C1859&lt;2011,F1859&gt;100),"High: underrated, not too new but good rotation",
             AND(E1859&lt;=110,C1859&gt;2011,F1859&lt;=25),"Critic: well priced/underrated and new, but bad rotation",
             AND(E1859&gt;110,F1859&gt;100),"Top Tier: premium vehicules that tend to be sold above market prices",
             AND(E1859&gt;=90,E1859&lt;=110,F1859&gt;25),"Moderate: fair price and regular to good rotation",
             AND(E1859&lt;90,AND(C1859&lt;=2011,C1859&gt;=2000),AND(F1859&lt;100,F1859&gt;25)),"Moderate: underrated regular model and regular rotation",
             AND(E1859&lt;90,C1859&gt;2011,AND(F1859&lt;=100,F1859&gt;25)),"Moderate: underrated new model with regular rotation",
             AND(E1859&lt;90,C1859&lt;2000,AND(F1859&lt;=100,F1859&gt;25)),"Moderate: underrated old model with regular rotation",
             AND(C1859&lt;=2011,F1859&lt;=25),"Low: not new model and bad rotation",
             AND(E1859&gt;110,AND(C1859&lt;=2011,C1859&gt;=2000),F1859&lt;=25),"Low: overrated regular model with bad rotation",
             AND(E1859&gt;110,C1859&lt;2011,AND(F1859&lt;=100,F1859&gt;25)),"Low: overrated regular model (not new) with regular rotation",
             AND(E1859&gt;110,C1859&gt;2011,F1859&lt;=25),"Low: overrated new model with bad rotation"
)</f>
        <v>Critic: well priced/underrated and new, but bad rotation</v>
      </c>
    </row>
    <row r="1860" spans="1:8" x14ac:dyDescent="0.3">
      <c r="A1860" t="s">
        <v>23</v>
      </c>
      <c r="B1860" t="s">
        <v>368</v>
      </c>
      <c r="C1860">
        <v>2013</v>
      </c>
      <c r="D1860">
        <v>17606.060606060608</v>
      </c>
      <c r="E1860">
        <v>98.35871206449545</v>
      </c>
      <c r="F1860">
        <v>33</v>
      </c>
      <c r="H1860" t="str" cm="1">
        <f t="array" ref="H1860">_xlfn.IFS(
             AND(E1860&gt;110,C1860&gt;2011,F1860&gt;100),"High: overrated, new and good rotation",
             AND(E1860&lt;90,C1860&gt;2011,F1860&gt;100),"High: underrated, new and good rotation",
             AND(E1860&lt;90,C1860&lt;2011,F1860&gt;100),"High: underrated, not too new but good rotation",
             AND(E1860&lt;=110,C1860&gt;2011,F1860&lt;=25),"Critic: well priced/underrated and new, but bad rotation",
             AND(E1860&gt;110,F1860&gt;100),"Top Tier: premium vehicules that tend to be sold above market prices",
             AND(E1860&gt;=90,E1860&lt;=110,F1860&gt;25),"Moderate: fair price and regular to good rotation",
             AND(E1860&lt;90,AND(C1860&lt;=2011,C1860&gt;=2000),AND(F1860&lt;100,F1860&gt;25)),"Moderate: underrated regular model and regular rotation",
             AND(E1860&lt;90,C1860&gt;2011,AND(F1860&lt;=100,F1860&gt;25)),"Moderate: underrated new model with regular rotation",
             AND(E1860&lt;90,C1860&lt;2000,AND(F1860&lt;=100,F1860&gt;25)),"Moderate: underrated old model with regular rotation",
             AND(C1860&lt;=2011,F1860&lt;=25),"Low: not new model and bad rotation",
             AND(E1860&gt;110,AND(C1860&lt;=2011,C1860&gt;=2000),F1860&lt;=25),"Low: overrated regular model with bad rotation",
             AND(E1860&gt;110,C1860&lt;2011,AND(F1860&lt;=100,F1860&gt;25)),"Low: overrated regular model (not new) with regular rotation",
             AND(E1860&gt;110,C1860&gt;2011,F1860&lt;=25),"Low: overrated new model with bad rotation"
)</f>
        <v>Moderate: fair price and regular to good rotation</v>
      </c>
    </row>
    <row r="1861" spans="1:8" x14ac:dyDescent="0.3">
      <c r="A1861" t="s">
        <v>23</v>
      </c>
      <c r="B1861" t="s">
        <v>368</v>
      </c>
      <c r="C1861">
        <v>2014</v>
      </c>
      <c r="D1861">
        <v>19390</v>
      </c>
      <c r="E1861">
        <v>102.1708175986886</v>
      </c>
      <c r="F1861">
        <v>30</v>
      </c>
      <c r="H1861" t="str" cm="1">
        <f t="array" ref="H1861">_xlfn.IFS(
             AND(E1861&gt;110,C1861&gt;2011,F1861&gt;100),"High: overrated, new and good rotation",
             AND(E1861&lt;90,C1861&gt;2011,F1861&gt;100),"High: underrated, new and good rotation",
             AND(E1861&lt;90,C1861&lt;2011,F1861&gt;100),"High: underrated, not too new but good rotation",
             AND(E1861&lt;=110,C1861&gt;2011,F1861&lt;=25),"Critic: well priced/underrated and new, but bad rotation",
             AND(E1861&gt;110,F1861&gt;100),"Top Tier: premium vehicules that tend to be sold above market prices",
             AND(E1861&gt;=90,E1861&lt;=110,F1861&gt;25),"Moderate: fair price and regular to good rotation",
             AND(E1861&lt;90,AND(C1861&lt;=2011,C1861&gt;=2000),AND(F1861&lt;100,F1861&gt;25)),"Moderate: underrated regular model and regular rotation",
             AND(E1861&lt;90,C1861&gt;2011,AND(F1861&lt;=100,F1861&gt;25)),"Moderate: underrated new model with regular rotation",
             AND(E1861&lt;90,C1861&lt;2000,AND(F1861&lt;=100,F1861&gt;25)),"Moderate: underrated old model with regular rotation",
             AND(C1861&lt;=2011,F1861&lt;=25),"Low: not new model and bad rotation",
             AND(E1861&gt;110,AND(C1861&lt;=2011,C1861&gt;=2000),F1861&lt;=25),"Low: overrated regular model with bad rotation",
             AND(E1861&gt;110,C1861&lt;2011,AND(F1861&lt;=100,F1861&gt;25)),"Low: overrated regular model (not new) with regular rotation",
             AND(E1861&gt;110,C1861&gt;2011,F1861&lt;=25),"Low: overrated new model with bad rotation"
)</f>
        <v>Moderate: fair price and regular to good rotation</v>
      </c>
    </row>
    <row r="1862" spans="1:8" x14ac:dyDescent="0.3">
      <c r="A1862" t="s">
        <v>23</v>
      </c>
      <c r="B1862" t="s">
        <v>369</v>
      </c>
      <c r="C1862">
        <v>2004</v>
      </c>
      <c r="D1862">
        <v>1519.5876288659795</v>
      </c>
      <c r="E1862">
        <v>98.514592837087761</v>
      </c>
      <c r="F1862">
        <v>97</v>
      </c>
      <c r="H1862" t="str" cm="1">
        <f t="array" ref="H1862">_xlfn.IFS(
             AND(E1862&gt;110,C1862&gt;2011,F1862&gt;100),"High: overrated, new and good rotation",
             AND(E1862&lt;90,C1862&gt;2011,F1862&gt;100),"High: underrated, new and good rotation",
             AND(E1862&lt;90,C1862&lt;2011,F1862&gt;100),"High: underrated, not too new but good rotation",
             AND(E1862&lt;=110,C1862&gt;2011,F1862&lt;=25),"Critic: well priced/underrated and new, but bad rotation",
             AND(E1862&gt;110,F1862&gt;100),"Top Tier: premium vehicules that tend to be sold above market prices",
             AND(E1862&gt;=90,E1862&lt;=110,F1862&gt;25),"Moderate: fair price and regular to good rotation",
             AND(E1862&lt;90,AND(C1862&lt;=2011,C1862&gt;=2000),AND(F1862&lt;100,F1862&gt;25)),"Moderate: underrated regular model and regular rotation",
             AND(E1862&lt;90,C1862&gt;2011,AND(F1862&lt;=100,F1862&gt;25)),"Moderate: underrated new model with regular rotation",
             AND(E1862&lt;90,C1862&lt;2000,AND(F1862&lt;=100,F1862&gt;25)),"Moderate: underrated old model with regular rotation",
             AND(C1862&lt;=2011,F1862&lt;=25),"Low: not new model and bad rotation",
             AND(E1862&gt;110,AND(C1862&lt;=2011,C1862&gt;=2000),F1862&lt;=25),"Low: overrated regular model with bad rotation",
             AND(E1862&gt;110,C1862&lt;2011,AND(F1862&lt;=100,F1862&gt;25)),"Low: overrated regular model (not new) with regular rotation",
             AND(E1862&gt;110,C1862&gt;2011,F1862&lt;=25),"Low: overrated new model with bad rotation"
)</f>
        <v>Moderate: fair price and regular to good rotation</v>
      </c>
    </row>
    <row r="1863" spans="1:8" x14ac:dyDescent="0.3">
      <c r="A1863" t="s">
        <v>23</v>
      </c>
      <c r="B1863" t="s">
        <v>369</v>
      </c>
      <c r="C1863">
        <v>2005</v>
      </c>
      <c r="D1863">
        <v>1710.4938271604938</v>
      </c>
      <c r="E1863">
        <v>130.86517334056595</v>
      </c>
      <c r="F1863">
        <v>81</v>
      </c>
      <c r="H1863" t="str" cm="1">
        <f t="array" ref="H1863">_xlfn.IFS(
             AND(E1863&gt;110,C1863&gt;2011,F1863&gt;100),"High: overrated, new and good rotation",
             AND(E1863&lt;90,C1863&gt;2011,F1863&gt;100),"High: underrated, new and good rotation",
             AND(E1863&lt;90,C1863&lt;2011,F1863&gt;100),"High: underrated, not too new but good rotation",
             AND(E1863&lt;=110,C1863&gt;2011,F1863&lt;=25),"Critic: well priced/underrated and new, but bad rotation",
             AND(E1863&gt;110,F1863&gt;100),"Top Tier: premium vehicules that tend to be sold above market prices",
             AND(E1863&gt;=90,E1863&lt;=110,F1863&gt;25),"Moderate: fair price and regular to good rotation",
             AND(E1863&lt;90,AND(C1863&lt;=2011,C1863&gt;=2000),AND(F1863&lt;100,F1863&gt;25)),"Moderate: underrated regular model and regular rotation",
             AND(E1863&lt;90,C1863&gt;2011,AND(F1863&lt;=100,F1863&gt;25)),"Moderate: underrated new model with regular rotation",
             AND(E1863&lt;90,C1863&lt;2000,AND(F1863&lt;=100,F1863&gt;25)),"Moderate: underrated old model with regular rotation",
             AND(C1863&lt;=2011,F1863&lt;=25),"Low: not new model and bad rotation",
             AND(E1863&gt;110,AND(C1863&lt;=2011,C1863&gt;=2000),F1863&lt;=25),"Low: overrated regular model with bad rotation",
             AND(E1863&gt;110,C1863&lt;2011,AND(F1863&lt;=100,F1863&gt;25)),"Low: overrated regular model (not new) with regular rotation",
             AND(E1863&gt;110,C1863&gt;2011,F1863&lt;=25),"Low: overrated new model with bad rotation"
)</f>
        <v>Low: overrated regular model (not new) with regular rotation</v>
      </c>
    </row>
    <row r="1864" spans="1:8" x14ac:dyDescent="0.3">
      <c r="A1864" t="s">
        <v>23</v>
      </c>
      <c r="B1864" t="s">
        <v>369</v>
      </c>
      <c r="C1864">
        <v>2006</v>
      </c>
      <c r="D1864">
        <v>2126.171875</v>
      </c>
      <c r="E1864">
        <v>96.849878400382678</v>
      </c>
      <c r="F1864">
        <v>64</v>
      </c>
      <c r="H1864" t="str" cm="1">
        <f t="array" ref="H1864">_xlfn.IFS(
             AND(E1864&gt;110,C1864&gt;2011,F1864&gt;100),"High: overrated, new and good rotation",
             AND(E1864&lt;90,C1864&gt;2011,F1864&gt;100),"High: underrated, new and good rotation",
             AND(E1864&lt;90,C1864&lt;2011,F1864&gt;100),"High: underrated, not too new but good rotation",
             AND(E1864&lt;=110,C1864&gt;2011,F1864&lt;=25),"Critic: well priced/underrated and new, but bad rotation",
             AND(E1864&gt;110,F1864&gt;100),"Top Tier: premium vehicules that tend to be sold above market prices",
             AND(E1864&gt;=90,E1864&lt;=110,F1864&gt;25),"Moderate: fair price and regular to good rotation",
             AND(E1864&lt;90,AND(C1864&lt;=2011,C1864&gt;=2000),AND(F1864&lt;100,F1864&gt;25)),"Moderate: underrated regular model and regular rotation",
             AND(E1864&lt;90,C1864&gt;2011,AND(F1864&lt;=100,F1864&gt;25)),"Moderate: underrated new model with regular rotation",
             AND(E1864&lt;90,C1864&lt;2000,AND(F1864&lt;=100,F1864&gt;25)),"Moderate: underrated old model with regular rotation",
             AND(C1864&lt;=2011,F1864&lt;=25),"Low: not new model and bad rotation",
             AND(E1864&gt;110,AND(C1864&lt;=2011,C1864&gt;=2000),F1864&lt;=25),"Low: overrated regular model with bad rotation",
             AND(E1864&gt;110,C1864&lt;2011,AND(F1864&lt;=100,F1864&gt;25)),"Low: overrated regular model (not new) with regular rotation",
             AND(E1864&gt;110,C1864&gt;2011,F1864&lt;=25),"Low: overrated new model with bad rotation"
)</f>
        <v>Moderate: fair price and regular to good rotation</v>
      </c>
    </row>
    <row r="1865" spans="1:8" x14ac:dyDescent="0.3">
      <c r="A1865" t="s">
        <v>23</v>
      </c>
      <c r="B1865" t="s">
        <v>369</v>
      </c>
      <c r="C1865">
        <v>2007</v>
      </c>
      <c r="D1865">
        <v>2420</v>
      </c>
      <c r="E1865">
        <v>73.082294621103969</v>
      </c>
      <c r="F1865">
        <v>10</v>
      </c>
      <c r="H1865" t="str" cm="1">
        <f t="array" ref="H1865">_xlfn.IFS(
             AND(E1865&gt;110,C1865&gt;2011,F1865&gt;100),"High: overrated, new and good rotation",
             AND(E1865&lt;90,C1865&gt;2011,F1865&gt;100),"High: underrated, new and good rotation",
             AND(E1865&lt;90,C1865&lt;2011,F1865&gt;100),"High: underrated, not too new but good rotation",
             AND(E1865&lt;=110,C1865&gt;2011,F1865&lt;=25),"Critic: well priced/underrated and new, but bad rotation",
             AND(E1865&gt;110,F1865&gt;100),"Top Tier: premium vehicules that tend to be sold above market prices",
             AND(E1865&gt;=90,E1865&lt;=110,F1865&gt;25),"Moderate: fair price and regular to good rotation",
             AND(E1865&lt;90,AND(C1865&lt;=2011,C1865&gt;=2000),AND(F1865&lt;100,F1865&gt;25)),"Moderate: underrated regular model and regular rotation",
             AND(E1865&lt;90,C1865&gt;2011,AND(F1865&lt;=100,F1865&gt;25)),"Moderate: underrated new model with regular rotation",
             AND(E1865&lt;90,C1865&lt;2000,AND(F1865&lt;=100,F1865&gt;25)),"Moderate: underrated old model with regular rotation",
             AND(C1865&lt;=2011,F1865&lt;=25),"Low: not new model and bad rotation",
             AND(E1865&gt;110,AND(C1865&lt;=2011,C1865&gt;=2000),F1865&lt;=25),"Low: overrated regular model with bad rotation",
             AND(E1865&gt;110,C1865&lt;2011,AND(F1865&lt;=100,F1865&gt;25)),"Low: overrated regular model (not new) with regular rotation",
             AND(E1865&gt;110,C1865&gt;2011,F1865&lt;=25),"Low: overrated new model with bad rotation"
)</f>
        <v>Low: not new model and bad rotation</v>
      </c>
    </row>
    <row r="1866" spans="1:8" x14ac:dyDescent="0.3">
      <c r="A1866" t="s">
        <v>23</v>
      </c>
      <c r="B1866" t="s">
        <v>370</v>
      </c>
      <c r="C1866">
        <v>2005</v>
      </c>
      <c r="D1866">
        <v>2245.353982300885</v>
      </c>
      <c r="E1866">
        <v>98.721838003957146</v>
      </c>
      <c r="F1866">
        <v>113</v>
      </c>
      <c r="H1866" t="str" cm="1">
        <f t="array" ref="H1866">_xlfn.IFS(
             AND(E1866&gt;110,C1866&gt;2011,F1866&gt;100),"High: overrated, new and good rotation",
             AND(E1866&lt;90,C1866&gt;2011,F1866&gt;100),"High: underrated, new and good rotation",
             AND(E1866&lt;90,C1866&lt;2011,F1866&gt;100),"High: underrated, not too new but good rotation",
             AND(E1866&lt;=110,C1866&gt;2011,F1866&lt;=25),"Critic: well priced/underrated and new, but bad rotation",
             AND(E1866&gt;110,F1866&gt;100),"Top Tier: premium vehicules that tend to be sold above market prices",
             AND(E1866&gt;=90,E1866&lt;=110,F1866&gt;25),"Moderate: fair price and regular to good rotation",
             AND(E1866&lt;90,AND(C1866&lt;=2011,C1866&gt;=2000),AND(F1866&lt;100,F1866&gt;25)),"Moderate: underrated regular model and regular rotation",
             AND(E1866&lt;90,C1866&gt;2011,AND(F1866&lt;=100,F1866&gt;25)),"Moderate: underrated new model with regular rotation",
             AND(E1866&lt;90,C1866&lt;2000,AND(F1866&lt;=100,F1866&gt;25)),"Moderate: underrated old model with regular rotation",
             AND(C1866&lt;=2011,F1866&lt;=25),"Low: not new model and bad rotation",
             AND(E1866&gt;110,AND(C1866&lt;=2011,C1866&gt;=2000),F1866&lt;=25),"Low: overrated regular model with bad rotation",
             AND(E1866&gt;110,C1866&lt;2011,AND(F1866&lt;=100,F1866&gt;25)),"Low: overrated regular model (not new) with regular rotation",
             AND(E1866&gt;110,C1866&gt;2011,F1866&lt;=25),"Low: overrated new model with bad rotation"
)</f>
        <v>Moderate: fair price and regular to good rotation</v>
      </c>
    </row>
    <row r="1867" spans="1:8" x14ac:dyDescent="0.3">
      <c r="A1867" t="s">
        <v>23</v>
      </c>
      <c r="B1867" t="s">
        <v>370</v>
      </c>
      <c r="C1867">
        <v>2006</v>
      </c>
      <c r="D1867">
        <v>2846</v>
      </c>
      <c r="E1867">
        <v>100.48390129525801</v>
      </c>
      <c r="F1867">
        <v>100</v>
      </c>
      <c r="H1867" t="str" cm="1">
        <f t="array" ref="H1867">_xlfn.IFS(
             AND(E1867&gt;110,C1867&gt;2011,F1867&gt;100),"High: overrated, new and good rotation",
             AND(E1867&lt;90,C1867&gt;2011,F1867&gt;100),"High: underrated, new and good rotation",
             AND(E1867&lt;90,C1867&lt;2011,F1867&gt;100),"High: underrated, not too new but good rotation",
             AND(E1867&lt;=110,C1867&gt;2011,F1867&lt;=25),"Critic: well priced/underrated and new, but bad rotation",
             AND(E1867&gt;110,F1867&gt;100),"Top Tier: premium vehicules that tend to be sold above market prices",
             AND(E1867&gt;=90,E1867&lt;=110,F1867&gt;25),"Moderate: fair price and regular to good rotation",
             AND(E1867&lt;90,AND(C1867&lt;=2011,C1867&gt;=2000),AND(F1867&lt;100,F1867&gt;25)),"Moderate: underrated regular model and regular rotation",
             AND(E1867&lt;90,C1867&gt;2011,AND(F1867&lt;=100,F1867&gt;25)),"Moderate: underrated new model with regular rotation",
             AND(E1867&lt;90,C1867&lt;2000,AND(F1867&lt;=100,F1867&gt;25)),"Moderate: underrated old model with regular rotation",
             AND(C1867&lt;=2011,F1867&lt;=25),"Low: not new model and bad rotation",
             AND(E1867&gt;110,AND(C1867&lt;=2011,C1867&gt;=2000),F1867&lt;=25),"Low: overrated regular model with bad rotation",
             AND(E1867&gt;110,C1867&lt;2011,AND(F1867&lt;=100,F1867&gt;25)),"Low: overrated regular model (not new) with regular rotation",
             AND(E1867&gt;110,C1867&gt;2011,F1867&lt;=25),"Low: overrated new model with bad rotation"
)</f>
        <v>Moderate: fair price and regular to good rotation</v>
      </c>
    </row>
    <row r="1868" spans="1:8" x14ac:dyDescent="0.3">
      <c r="A1868" t="s">
        <v>23</v>
      </c>
      <c r="B1868" t="s">
        <v>370</v>
      </c>
      <c r="C1868">
        <v>2007</v>
      </c>
      <c r="D1868">
        <v>3024.1071428571427</v>
      </c>
      <c r="E1868">
        <v>106.4911011913038</v>
      </c>
      <c r="F1868">
        <v>56</v>
      </c>
      <c r="H1868" t="str" cm="1">
        <f t="array" ref="H1868">_xlfn.IFS(
             AND(E1868&gt;110,C1868&gt;2011,F1868&gt;100),"High: overrated, new and good rotation",
             AND(E1868&lt;90,C1868&gt;2011,F1868&gt;100),"High: underrated, new and good rotation",
             AND(E1868&lt;90,C1868&lt;2011,F1868&gt;100),"High: underrated, not too new but good rotation",
             AND(E1868&lt;=110,C1868&gt;2011,F1868&lt;=25),"Critic: well priced/underrated and new, but bad rotation",
             AND(E1868&gt;110,F1868&gt;100),"Top Tier: premium vehicules that tend to be sold above market prices",
             AND(E1868&gt;=90,E1868&lt;=110,F1868&gt;25),"Moderate: fair price and regular to good rotation",
             AND(E1868&lt;90,AND(C1868&lt;=2011,C1868&gt;=2000),AND(F1868&lt;100,F1868&gt;25)),"Moderate: underrated regular model and regular rotation",
             AND(E1868&lt;90,C1868&gt;2011,AND(F1868&lt;=100,F1868&gt;25)),"Moderate: underrated new model with regular rotation",
             AND(E1868&lt;90,C1868&lt;2000,AND(F1868&lt;=100,F1868&gt;25)),"Moderate: underrated old model with regular rotation",
             AND(C1868&lt;=2011,F1868&lt;=25),"Low: not new model and bad rotation",
             AND(E1868&gt;110,AND(C1868&lt;=2011,C1868&gt;=2000),F1868&lt;=25),"Low: overrated regular model with bad rotation",
             AND(E1868&gt;110,C1868&lt;2011,AND(F1868&lt;=100,F1868&gt;25)),"Low: overrated regular model (not new) with regular rotation",
             AND(E1868&gt;110,C1868&gt;2011,F1868&lt;=25),"Low: overrated new model with bad rotation"
)</f>
        <v>Moderate: fair price and regular to good rotation</v>
      </c>
    </row>
    <row r="1869" spans="1:8" x14ac:dyDescent="0.3">
      <c r="A1869" t="s">
        <v>23</v>
      </c>
      <c r="B1869" t="s">
        <v>371</v>
      </c>
      <c r="C1869">
        <v>2006</v>
      </c>
      <c r="D1869">
        <v>3339.3617021276596</v>
      </c>
      <c r="E1869">
        <v>100.18974033143945</v>
      </c>
      <c r="F1869">
        <v>188</v>
      </c>
      <c r="H1869" t="str" cm="1">
        <f t="array" ref="H1869">_xlfn.IFS(
             AND(E1869&gt;110,C1869&gt;2011,F1869&gt;100),"High: overrated, new and good rotation",
             AND(E1869&lt;90,C1869&gt;2011,F1869&gt;100),"High: underrated, new and good rotation",
             AND(E1869&lt;90,C1869&lt;2011,F1869&gt;100),"High: underrated, not too new but good rotation",
             AND(E1869&lt;=110,C1869&gt;2011,F1869&lt;=25),"Critic: well priced/underrated and new, but bad rotation",
             AND(E1869&gt;110,F1869&gt;100),"Top Tier: premium vehicules that tend to be sold above market prices",
             AND(E1869&gt;=90,E1869&lt;=110,F1869&gt;25),"Moderate: fair price and regular to good rotation",
             AND(E1869&lt;90,AND(C1869&lt;=2011,C1869&gt;=2000),AND(F1869&lt;100,F1869&gt;25)),"Moderate: underrated regular model and regular rotation",
             AND(E1869&lt;90,C1869&gt;2011,AND(F1869&lt;=100,F1869&gt;25)),"Moderate: underrated new model with regular rotation",
             AND(E1869&lt;90,C1869&lt;2000,AND(F1869&lt;=100,F1869&gt;25)),"Moderate: underrated old model with regular rotation",
             AND(C1869&lt;=2011,F1869&lt;=25),"Low: not new model and bad rotation",
             AND(E1869&gt;110,AND(C1869&lt;=2011,C1869&gt;=2000),F1869&lt;=25),"Low: overrated regular model with bad rotation",
             AND(E1869&gt;110,C1869&lt;2011,AND(F1869&lt;=100,F1869&gt;25)),"Low: overrated regular model (not new) with regular rotation",
             AND(E1869&gt;110,C1869&gt;2011,F1869&lt;=25),"Low: overrated new model with bad rotation"
)</f>
        <v>Moderate: fair price and regular to good rotation</v>
      </c>
    </row>
    <row r="1870" spans="1:8" x14ac:dyDescent="0.3">
      <c r="A1870" t="s">
        <v>23</v>
      </c>
      <c r="B1870" t="s">
        <v>371</v>
      </c>
      <c r="C1870">
        <v>2007</v>
      </c>
      <c r="D1870">
        <v>3952.1352313167258</v>
      </c>
      <c r="E1870">
        <v>97.902493328818494</v>
      </c>
      <c r="F1870">
        <v>281</v>
      </c>
      <c r="H1870" t="str" cm="1">
        <f t="array" ref="H1870">_xlfn.IFS(
             AND(E1870&gt;110,C1870&gt;2011,F1870&gt;100),"High: overrated, new and good rotation",
             AND(E1870&lt;90,C1870&gt;2011,F1870&gt;100),"High: underrated, new and good rotation",
             AND(E1870&lt;90,C1870&lt;2011,F1870&gt;100),"High: underrated, not too new but good rotation",
             AND(E1870&lt;=110,C1870&gt;2011,F1870&lt;=25),"Critic: well priced/underrated and new, but bad rotation",
             AND(E1870&gt;110,F1870&gt;100),"Top Tier: premium vehicules that tend to be sold above market prices",
             AND(E1870&gt;=90,E1870&lt;=110,F1870&gt;25),"Moderate: fair price and regular to good rotation",
             AND(E1870&lt;90,AND(C1870&lt;=2011,C1870&gt;=2000),AND(F1870&lt;100,F1870&gt;25)),"Moderate: underrated regular model and regular rotation",
             AND(E1870&lt;90,C1870&gt;2011,AND(F1870&lt;=100,F1870&gt;25)),"Moderate: underrated new model with regular rotation",
             AND(E1870&lt;90,C1870&lt;2000,AND(F1870&lt;=100,F1870&gt;25)),"Moderate: underrated old model with regular rotation",
             AND(C1870&lt;=2011,F1870&lt;=25),"Low: not new model and bad rotation",
             AND(E1870&gt;110,AND(C1870&lt;=2011,C1870&gt;=2000),F1870&lt;=25),"Low: overrated regular model with bad rotation",
             AND(E1870&gt;110,C1870&lt;2011,AND(F1870&lt;=100,F1870&gt;25)),"Low: overrated regular model (not new) with regular rotation",
             AND(E1870&gt;110,C1870&gt;2011,F1870&lt;=25),"Low: overrated new model with bad rotation"
)</f>
        <v>Moderate: fair price and regular to good rotation</v>
      </c>
    </row>
    <row r="1871" spans="1:8" x14ac:dyDescent="0.3">
      <c r="A1871" t="s">
        <v>23</v>
      </c>
      <c r="B1871" t="s">
        <v>371</v>
      </c>
      <c r="C1871">
        <v>2008</v>
      </c>
      <c r="D1871">
        <v>4438.9733840304179</v>
      </c>
      <c r="E1871">
        <v>96.684064598534093</v>
      </c>
      <c r="F1871">
        <v>263</v>
      </c>
      <c r="H1871" t="str" cm="1">
        <f t="array" ref="H1871">_xlfn.IFS(
             AND(E1871&gt;110,C1871&gt;2011,F1871&gt;100),"High: overrated, new and good rotation",
             AND(E1871&lt;90,C1871&gt;2011,F1871&gt;100),"High: underrated, new and good rotation",
             AND(E1871&lt;90,C1871&lt;2011,F1871&gt;100),"High: underrated, not too new but good rotation",
             AND(E1871&lt;=110,C1871&gt;2011,F1871&lt;=25),"Critic: well priced/underrated and new, but bad rotation",
             AND(E1871&gt;110,F1871&gt;100),"Top Tier: premium vehicules that tend to be sold above market prices",
             AND(E1871&gt;=90,E1871&lt;=110,F1871&gt;25),"Moderate: fair price and regular to good rotation",
             AND(E1871&lt;90,AND(C1871&lt;=2011,C1871&gt;=2000),AND(F1871&lt;100,F1871&gt;25)),"Moderate: underrated regular model and regular rotation",
             AND(E1871&lt;90,C1871&gt;2011,AND(F1871&lt;=100,F1871&gt;25)),"Moderate: underrated new model with regular rotation",
             AND(E1871&lt;90,C1871&lt;2000,AND(F1871&lt;=100,F1871&gt;25)),"Moderate: underrated old model with regular rotation",
             AND(C1871&lt;=2011,F1871&lt;=25),"Low: not new model and bad rotation",
             AND(E1871&gt;110,AND(C1871&lt;=2011,C1871&gt;=2000),F1871&lt;=25),"Low: overrated regular model with bad rotation",
             AND(E1871&gt;110,C1871&lt;2011,AND(F1871&lt;=100,F1871&gt;25)),"Low: overrated regular model (not new) with regular rotation",
             AND(E1871&gt;110,C1871&gt;2011,F1871&lt;=25),"Low: overrated new model with bad rotation"
)</f>
        <v>Moderate: fair price and regular to good rotation</v>
      </c>
    </row>
    <row r="1872" spans="1:8" x14ac:dyDescent="0.3">
      <c r="A1872" t="s">
        <v>23</v>
      </c>
      <c r="B1872" t="s">
        <v>371</v>
      </c>
      <c r="C1872">
        <v>2009</v>
      </c>
      <c r="D1872">
        <v>5877.104166666667</v>
      </c>
      <c r="E1872">
        <v>98.455670258723615</v>
      </c>
      <c r="F1872">
        <v>240</v>
      </c>
      <c r="H1872" t="str" cm="1">
        <f t="array" ref="H1872">_xlfn.IFS(
             AND(E1872&gt;110,C1872&gt;2011,F1872&gt;100),"High: overrated, new and good rotation",
             AND(E1872&lt;90,C1872&gt;2011,F1872&gt;100),"High: underrated, new and good rotation",
             AND(E1872&lt;90,C1872&lt;2011,F1872&gt;100),"High: underrated, not too new but good rotation",
             AND(E1872&lt;=110,C1872&gt;2011,F1872&lt;=25),"Critic: well priced/underrated and new, but bad rotation",
             AND(E1872&gt;110,F1872&gt;100),"Top Tier: premium vehicules that tend to be sold above market prices",
             AND(E1872&gt;=90,E1872&lt;=110,F1872&gt;25),"Moderate: fair price and regular to good rotation",
             AND(E1872&lt;90,AND(C1872&lt;=2011,C1872&gt;=2000),AND(F1872&lt;100,F1872&gt;25)),"Moderate: underrated regular model and regular rotation",
             AND(E1872&lt;90,C1872&gt;2011,AND(F1872&lt;=100,F1872&gt;25)),"Moderate: underrated new model with regular rotation",
             AND(E1872&lt;90,C1872&lt;2000,AND(F1872&lt;=100,F1872&gt;25)),"Moderate: underrated old model with regular rotation",
             AND(C1872&lt;=2011,F1872&lt;=25),"Low: not new model and bad rotation",
             AND(E1872&gt;110,AND(C1872&lt;=2011,C1872&gt;=2000),F1872&lt;=25),"Low: overrated regular model with bad rotation",
             AND(E1872&gt;110,C1872&lt;2011,AND(F1872&lt;=100,F1872&gt;25)),"Low: overrated regular model (not new) with regular rotation",
             AND(E1872&gt;110,C1872&gt;2011,F1872&lt;=25),"Low: overrated new model with bad rotation"
)</f>
        <v>Moderate: fair price and regular to good rotation</v>
      </c>
    </row>
    <row r="1873" spans="1:8" x14ac:dyDescent="0.3">
      <c r="A1873" t="s">
        <v>23</v>
      </c>
      <c r="B1873" t="s">
        <v>371</v>
      </c>
      <c r="C1873">
        <v>2010</v>
      </c>
      <c r="D1873">
        <v>8115</v>
      </c>
      <c r="E1873">
        <v>99.424124672857857</v>
      </c>
      <c r="F1873">
        <v>110</v>
      </c>
      <c r="H1873" t="str" cm="1">
        <f t="array" ref="H1873">_xlfn.IFS(
             AND(E1873&gt;110,C1873&gt;2011,F1873&gt;100),"High: overrated, new and good rotation",
             AND(E1873&lt;90,C1873&gt;2011,F1873&gt;100),"High: underrated, new and good rotation",
             AND(E1873&lt;90,C1873&lt;2011,F1873&gt;100),"High: underrated, not too new but good rotation",
             AND(E1873&lt;=110,C1873&gt;2011,F1873&lt;=25),"Critic: well priced/underrated and new, but bad rotation",
             AND(E1873&gt;110,F1873&gt;100),"Top Tier: premium vehicules that tend to be sold above market prices",
             AND(E1873&gt;=90,E1873&lt;=110,F1873&gt;25),"Moderate: fair price and regular to good rotation",
             AND(E1873&lt;90,AND(C1873&lt;=2011,C1873&gt;=2000),AND(F1873&lt;100,F1873&gt;25)),"Moderate: underrated regular model and regular rotation",
             AND(E1873&lt;90,C1873&gt;2011,AND(F1873&lt;=100,F1873&gt;25)),"Moderate: underrated new model with regular rotation",
             AND(E1873&lt;90,C1873&lt;2000,AND(F1873&lt;=100,F1873&gt;25)),"Moderate: underrated old model with regular rotation",
             AND(C1873&lt;=2011,F1873&lt;=25),"Low: not new model and bad rotation",
             AND(E1873&gt;110,AND(C1873&lt;=2011,C1873&gt;=2000),F1873&lt;=25),"Low: overrated regular model with bad rotation",
             AND(E1873&gt;110,C1873&lt;2011,AND(F1873&lt;=100,F1873&gt;25)),"Low: overrated regular model (not new) with regular rotation",
             AND(E1873&gt;110,C1873&gt;2011,F1873&lt;=25),"Low: overrated new model with bad rotation"
)</f>
        <v>Moderate: fair price and regular to good rotation</v>
      </c>
    </row>
    <row r="1874" spans="1:8" x14ac:dyDescent="0.3">
      <c r="A1874" t="s">
        <v>23</v>
      </c>
      <c r="B1874" t="s">
        <v>371</v>
      </c>
      <c r="C1874">
        <v>2011</v>
      </c>
      <c r="D1874">
        <v>8392.6113360323889</v>
      </c>
      <c r="E1874">
        <v>97.774673838557575</v>
      </c>
      <c r="F1874">
        <v>988</v>
      </c>
      <c r="H1874" t="str" cm="1">
        <f t="array" ref="H1874">_xlfn.IFS(
             AND(E1874&gt;110,C1874&gt;2011,F1874&gt;100),"High: overrated, new and good rotation",
             AND(E1874&lt;90,C1874&gt;2011,F1874&gt;100),"High: underrated, new and good rotation",
             AND(E1874&lt;90,C1874&lt;2011,F1874&gt;100),"High: underrated, not too new but good rotation",
             AND(E1874&lt;=110,C1874&gt;2011,F1874&lt;=25),"Critic: well priced/underrated and new, but bad rotation",
             AND(E1874&gt;110,F1874&gt;100),"Top Tier: premium vehicules that tend to be sold above market prices",
             AND(E1874&gt;=90,E1874&lt;=110,F1874&gt;25),"Moderate: fair price and regular to good rotation",
             AND(E1874&lt;90,AND(C1874&lt;=2011,C1874&gt;=2000),AND(F1874&lt;100,F1874&gt;25)),"Moderate: underrated regular model and regular rotation",
             AND(E1874&lt;90,C1874&gt;2011,AND(F1874&lt;=100,F1874&gt;25)),"Moderate: underrated new model with regular rotation",
             AND(E1874&lt;90,C1874&lt;2000,AND(F1874&lt;=100,F1874&gt;25)),"Moderate: underrated old model with regular rotation",
             AND(C1874&lt;=2011,F1874&lt;=25),"Low: not new model and bad rotation",
             AND(E1874&gt;110,AND(C1874&lt;=2011,C1874&gt;=2000),F1874&lt;=25),"Low: overrated regular model with bad rotation",
             AND(E1874&gt;110,C1874&lt;2011,AND(F1874&lt;=100,F1874&gt;25)),"Low: overrated regular model (not new) with regular rotation",
             AND(E1874&gt;110,C1874&gt;2011,F1874&lt;=25),"Low: overrated new model with bad rotation"
)</f>
        <v>Moderate: fair price and regular to good rotation</v>
      </c>
    </row>
    <row r="1875" spans="1:8" x14ac:dyDescent="0.3">
      <c r="A1875" t="s">
        <v>23</v>
      </c>
      <c r="B1875" t="s">
        <v>371</v>
      </c>
      <c r="C1875">
        <v>2012</v>
      </c>
      <c r="D1875">
        <v>10962.527696078432</v>
      </c>
      <c r="E1875">
        <v>98.747177141739172</v>
      </c>
      <c r="F1875">
        <v>4080</v>
      </c>
      <c r="H1875" t="str" cm="1">
        <f t="array" ref="H1875">_xlfn.IFS(
             AND(E1875&gt;110,C1875&gt;2011,F1875&gt;100),"High: overrated, new and good rotation",
             AND(E1875&lt;90,C1875&gt;2011,F1875&gt;100),"High: underrated, new and good rotation",
             AND(E1875&lt;90,C1875&lt;2011,F1875&gt;100),"High: underrated, not too new but good rotation",
             AND(E1875&lt;=110,C1875&gt;2011,F1875&lt;=25),"Critic: well priced/underrated and new, but bad rotation",
             AND(E1875&gt;110,F1875&gt;100),"Top Tier: premium vehicules that tend to be sold above market prices",
             AND(E1875&gt;=90,E1875&lt;=110,F1875&gt;25),"Moderate: fair price and regular to good rotation",
             AND(E1875&lt;90,AND(C1875&lt;=2011,C1875&gt;=2000),AND(F1875&lt;100,F1875&gt;25)),"Moderate: underrated regular model and regular rotation",
             AND(E1875&lt;90,C1875&gt;2011,AND(F1875&lt;=100,F1875&gt;25)),"Moderate: underrated new model with regular rotation",
             AND(E1875&lt;90,C1875&lt;2000,AND(F1875&lt;=100,F1875&gt;25)),"Moderate: underrated old model with regular rotation",
             AND(C1875&lt;=2011,F1875&lt;=25),"Low: not new model and bad rotation",
             AND(E1875&gt;110,AND(C1875&lt;=2011,C1875&gt;=2000),F1875&lt;=25),"Low: overrated regular model with bad rotation",
             AND(E1875&gt;110,C1875&lt;2011,AND(F1875&lt;=100,F1875&gt;25)),"Low: overrated regular model (not new) with regular rotation",
             AND(E1875&gt;110,C1875&gt;2011,F1875&lt;=25),"Low: overrated new model with bad rotation"
)</f>
        <v>Moderate: fair price and regular to good rotation</v>
      </c>
    </row>
    <row r="1876" spans="1:8" x14ac:dyDescent="0.3">
      <c r="A1876" t="s">
        <v>23</v>
      </c>
      <c r="B1876" t="s">
        <v>371</v>
      </c>
      <c r="C1876">
        <v>2013</v>
      </c>
      <c r="D1876">
        <v>14475.605734767025</v>
      </c>
      <c r="E1876">
        <v>98.18288038407907</v>
      </c>
      <c r="F1876">
        <v>3627</v>
      </c>
      <c r="H1876" t="str" cm="1">
        <f t="array" ref="H1876">_xlfn.IFS(
             AND(E1876&gt;110,C1876&gt;2011,F1876&gt;100),"High: overrated, new and good rotation",
             AND(E1876&lt;90,C1876&gt;2011,F1876&gt;100),"High: underrated, new and good rotation",
             AND(E1876&lt;90,C1876&lt;2011,F1876&gt;100),"High: underrated, not too new but good rotation",
             AND(E1876&lt;=110,C1876&gt;2011,F1876&lt;=25),"Critic: well priced/underrated and new, but bad rotation",
             AND(E1876&gt;110,F1876&gt;100),"Top Tier: premium vehicules that tend to be sold above market prices",
             AND(E1876&gt;=90,E1876&lt;=110,F1876&gt;25),"Moderate: fair price and regular to good rotation",
             AND(E1876&lt;90,AND(C1876&lt;=2011,C1876&gt;=2000),AND(F1876&lt;100,F1876&gt;25)),"Moderate: underrated regular model and regular rotation",
             AND(E1876&lt;90,C1876&gt;2011,AND(F1876&lt;=100,F1876&gt;25)),"Moderate: underrated new model with regular rotation",
             AND(E1876&lt;90,C1876&lt;2000,AND(F1876&lt;=100,F1876&gt;25)),"Moderate: underrated old model with regular rotation",
             AND(C1876&lt;=2011,F1876&lt;=25),"Low: not new model and bad rotation",
             AND(E1876&gt;110,AND(C1876&lt;=2011,C1876&gt;=2000),F1876&lt;=25),"Low: overrated regular model with bad rotation",
             AND(E1876&gt;110,C1876&lt;2011,AND(F1876&lt;=100,F1876&gt;25)),"Low: overrated regular model (not new) with regular rotation",
             AND(E1876&gt;110,C1876&gt;2011,F1876&lt;=25),"Low: overrated new model with bad rotation"
)</f>
        <v>Moderate: fair price and regular to good rotation</v>
      </c>
    </row>
    <row r="1877" spans="1:8" x14ac:dyDescent="0.3">
      <c r="A1877" t="s">
        <v>23</v>
      </c>
      <c r="B1877" t="s">
        <v>371</v>
      </c>
      <c r="C1877">
        <v>2014</v>
      </c>
      <c r="D1877">
        <v>15674.731871838112</v>
      </c>
      <c r="E1877">
        <v>99.069735467246062</v>
      </c>
      <c r="F1877">
        <v>2965</v>
      </c>
      <c r="H1877" t="str" cm="1">
        <f t="array" ref="H1877">_xlfn.IFS(
             AND(E1877&gt;110,C1877&gt;2011,F1877&gt;100),"High: overrated, new and good rotation",
             AND(E1877&lt;90,C1877&gt;2011,F1877&gt;100),"High: underrated, new and good rotation",
             AND(E1877&lt;90,C1877&lt;2011,F1877&gt;100),"High: underrated, not too new but good rotation",
             AND(E1877&lt;=110,C1877&gt;2011,F1877&lt;=25),"Critic: well priced/underrated and new, but bad rotation",
             AND(E1877&gt;110,F1877&gt;100),"Top Tier: premium vehicules that tend to be sold above market prices",
             AND(E1877&gt;=90,E1877&lt;=110,F1877&gt;25),"Moderate: fair price and regular to good rotation",
             AND(E1877&lt;90,AND(C1877&lt;=2011,C1877&gt;=2000),AND(F1877&lt;100,F1877&gt;25)),"Moderate: underrated regular model and regular rotation",
             AND(E1877&lt;90,C1877&gt;2011,AND(F1877&lt;=100,F1877&gt;25)),"Moderate: underrated new model with regular rotation",
             AND(E1877&lt;90,C1877&lt;2000,AND(F1877&lt;=100,F1877&gt;25)),"Moderate: underrated old model with regular rotation",
             AND(C1877&lt;=2011,F1877&lt;=25),"Low: not new model and bad rotation",
             AND(E1877&gt;110,AND(C1877&lt;=2011,C1877&gt;=2000),F1877&lt;=25),"Low: overrated regular model with bad rotation",
             AND(E1877&gt;110,C1877&lt;2011,AND(F1877&lt;=100,F1877&gt;25)),"Low: overrated regular model (not new) with regular rotation",
             AND(E1877&gt;110,C1877&gt;2011,F1877&lt;=25),"Low: overrated new model with bad rotation"
)</f>
        <v>Moderate: fair price and regular to good rotation</v>
      </c>
    </row>
    <row r="1878" spans="1:8" x14ac:dyDescent="0.3">
      <c r="A1878" t="s">
        <v>23</v>
      </c>
      <c r="B1878" t="s">
        <v>371</v>
      </c>
      <c r="C1878">
        <v>2015</v>
      </c>
      <c r="D1878">
        <v>16933.208955223879</v>
      </c>
      <c r="E1878">
        <v>92.24218737467794</v>
      </c>
      <c r="F1878">
        <v>134</v>
      </c>
      <c r="H1878" t="str" cm="1">
        <f t="array" ref="H1878">_xlfn.IFS(
             AND(E1878&gt;110,C1878&gt;2011,F1878&gt;100),"High: overrated, new and good rotation",
             AND(E1878&lt;90,C1878&gt;2011,F1878&gt;100),"High: underrated, new and good rotation",
             AND(E1878&lt;90,C1878&lt;2011,F1878&gt;100),"High: underrated, not too new but good rotation",
             AND(E1878&lt;=110,C1878&gt;2011,F1878&lt;=25),"Critic: well priced/underrated and new, but bad rotation",
             AND(E1878&gt;110,F1878&gt;100),"Top Tier: premium vehicules that tend to be sold above market prices",
             AND(E1878&gt;=90,E1878&lt;=110,F1878&gt;25),"Moderate: fair price and regular to good rotation",
             AND(E1878&lt;90,AND(C1878&lt;=2011,C1878&gt;=2000),AND(F1878&lt;100,F1878&gt;25)),"Moderate: underrated regular model and regular rotation",
             AND(E1878&lt;90,C1878&gt;2011,AND(F1878&lt;=100,F1878&gt;25)),"Moderate: underrated new model with regular rotation",
             AND(E1878&lt;90,C1878&lt;2000,AND(F1878&lt;=100,F1878&gt;25)),"Moderate: underrated old model with regular rotation",
             AND(C1878&lt;=2011,F1878&lt;=25),"Low: not new model and bad rotation",
             AND(E1878&gt;110,AND(C1878&lt;=2011,C1878&gt;=2000),F1878&lt;=25),"Low: overrated regular model with bad rotation",
             AND(E1878&gt;110,C1878&lt;2011,AND(F1878&lt;=100,F1878&gt;25)),"Low: overrated regular model (not new) with regular rotation",
             AND(E1878&gt;110,C1878&gt;2011,F1878&lt;=25),"Low: overrated new model with bad rotation"
)</f>
        <v>Moderate: fair price and regular to good rotation</v>
      </c>
    </row>
    <row r="1879" spans="1:8" x14ac:dyDescent="0.3">
      <c r="A1879" t="s">
        <v>23</v>
      </c>
      <c r="B1879" t="s">
        <v>372</v>
      </c>
      <c r="C1879">
        <v>2013</v>
      </c>
      <c r="D1879">
        <v>19788.461538461539</v>
      </c>
      <c r="E1879">
        <v>98.310596836620206</v>
      </c>
      <c r="F1879">
        <v>39</v>
      </c>
      <c r="H1879" t="str" cm="1">
        <f t="array" ref="H1879">_xlfn.IFS(
             AND(E1879&gt;110,C1879&gt;2011,F1879&gt;100),"High: overrated, new and good rotation",
             AND(E1879&lt;90,C1879&gt;2011,F1879&gt;100),"High: underrated, new and good rotation",
             AND(E1879&lt;90,C1879&lt;2011,F1879&gt;100),"High: underrated, not too new but good rotation",
             AND(E1879&lt;=110,C1879&gt;2011,F1879&lt;=25),"Critic: well priced/underrated and new, but bad rotation",
             AND(E1879&gt;110,F1879&gt;100),"Top Tier: premium vehicules that tend to be sold above market prices",
             AND(E1879&gt;=90,E1879&lt;=110,F1879&gt;25),"Moderate: fair price and regular to good rotation",
             AND(E1879&lt;90,AND(C1879&lt;=2011,C1879&gt;=2000),AND(F1879&lt;100,F1879&gt;25)),"Moderate: underrated regular model and regular rotation",
             AND(E1879&lt;90,C1879&gt;2011,AND(F1879&lt;=100,F1879&gt;25)),"Moderate: underrated new model with regular rotation",
             AND(E1879&lt;90,C1879&lt;2000,AND(F1879&lt;=100,F1879&gt;25)),"Moderate: underrated old model with regular rotation",
             AND(C1879&lt;=2011,F1879&lt;=25),"Low: not new model and bad rotation",
             AND(E1879&gt;110,AND(C1879&lt;=2011,C1879&gt;=2000),F1879&lt;=25),"Low: overrated regular model with bad rotation",
             AND(E1879&gt;110,C1879&lt;2011,AND(F1879&lt;=100,F1879&gt;25)),"Low: overrated regular model (not new) with regular rotation",
             AND(E1879&gt;110,C1879&gt;2011,F1879&lt;=25),"Low: overrated new model with bad rotation"
)</f>
        <v>Moderate: fair price and regular to good rotation</v>
      </c>
    </row>
    <row r="1880" spans="1:8" x14ac:dyDescent="0.3">
      <c r="A1880" t="s">
        <v>23</v>
      </c>
      <c r="B1880" t="s">
        <v>372</v>
      </c>
      <c r="C1880">
        <v>2014</v>
      </c>
      <c r="D1880">
        <v>24209.090909090908</v>
      </c>
      <c r="E1880">
        <v>100.383104602497</v>
      </c>
      <c r="F1880">
        <v>11</v>
      </c>
      <c r="H1880" t="str" cm="1">
        <f t="array" ref="H1880">_xlfn.IFS(
             AND(E1880&gt;110,C1880&gt;2011,F1880&gt;100),"High: overrated, new and good rotation",
             AND(E1880&lt;90,C1880&gt;2011,F1880&gt;100),"High: underrated, new and good rotation",
             AND(E1880&lt;90,C1880&lt;2011,F1880&gt;100),"High: underrated, not too new but good rotation",
             AND(E1880&lt;=110,C1880&gt;2011,F1880&lt;=25),"Critic: well priced/underrated and new, but bad rotation",
             AND(E1880&gt;110,F1880&gt;100),"Top Tier: premium vehicules that tend to be sold above market prices",
             AND(E1880&gt;=90,E1880&lt;=110,F1880&gt;25),"Moderate: fair price and regular to good rotation",
             AND(E1880&lt;90,AND(C1880&lt;=2011,C1880&gt;=2000),AND(F1880&lt;100,F1880&gt;25)),"Moderate: underrated regular model and regular rotation",
             AND(E1880&lt;90,C1880&gt;2011,AND(F1880&lt;=100,F1880&gt;25)),"Moderate: underrated new model with regular rotation",
             AND(E1880&lt;90,C1880&lt;2000,AND(F1880&lt;=100,F1880&gt;25)),"Moderate: underrated old model with regular rotation",
             AND(C1880&lt;=2011,F1880&lt;=25),"Low: not new model and bad rotation",
             AND(E1880&gt;110,AND(C1880&lt;=2011,C1880&gt;=2000),F1880&lt;=25),"Low: overrated regular model with bad rotation",
             AND(E1880&gt;110,C1880&lt;2011,AND(F1880&lt;=100,F1880&gt;25)),"Low: overrated regular model (not new) with regular rotation",
             AND(E1880&gt;110,C1880&gt;2011,F1880&lt;=25),"Low: overrated new model with bad rotation"
)</f>
        <v>Critic: well priced/underrated and new, but bad rotation</v>
      </c>
    </row>
    <row r="1881" spans="1:8" x14ac:dyDescent="0.3">
      <c r="A1881" t="s">
        <v>23</v>
      </c>
      <c r="B1881" t="s">
        <v>372</v>
      </c>
      <c r="C1881">
        <v>2015</v>
      </c>
      <c r="D1881">
        <v>24900</v>
      </c>
      <c r="E1881">
        <v>89.247311827956992</v>
      </c>
      <c r="F1881">
        <v>1</v>
      </c>
      <c r="H1881" t="str" cm="1">
        <f t="array" ref="H1881">_xlfn.IFS(
             AND(E1881&gt;110,C1881&gt;2011,F1881&gt;100),"High: overrated, new and good rotation",
             AND(E1881&lt;90,C1881&gt;2011,F1881&gt;100),"High: underrated, new and good rotation",
             AND(E1881&lt;90,C1881&lt;2011,F1881&gt;100),"High: underrated, not too new but good rotation",
             AND(E1881&lt;=110,C1881&gt;2011,F1881&lt;=25),"Critic: well priced/underrated and new, but bad rotation",
             AND(E1881&gt;110,F1881&gt;100),"Top Tier: premium vehicules that tend to be sold above market prices",
             AND(E1881&gt;=90,E1881&lt;=110,F1881&gt;25),"Moderate: fair price and regular to good rotation",
             AND(E1881&lt;90,AND(C1881&lt;=2011,C1881&gt;=2000),AND(F1881&lt;100,F1881&gt;25)),"Moderate: underrated regular model and regular rotation",
             AND(E1881&lt;90,C1881&gt;2011,AND(F1881&lt;=100,F1881&gt;25)),"Moderate: underrated new model with regular rotation",
             AND(E1881&lt;90,C1881&lt;2000,AND(F1881&lt;=100,F1881&gt;25)),"Moderate: underrated old model with regular rotation",
             AND(C1881&lt;=2011,F1881&lt;=25),"Low: not new model and bad rotation",
             AND(E1881&gt;110,AND(C1881&lt;=2011,C1881&gt;=2000),F1881&lt;=25),"Low: overrated regular model with bad rotation",
             AND(E1881&gt;110,C1881&lt;2011,AND(F1881&lt;=100,F1881&gt;25)),"Low: overrated regular model (not new) with regular rotation",
             AND(E1881&gt;110,C1881&gt;2011,F1881&lt;=25),"Low: overrated new model with bad rotation"
)</f>
        <v>Critic: well priced/underrated and new, but bad rotation</v>
      </c>
    </row>
    <row r="1882" spans="1:8" x14ac:dyDescent="0.3">
      <c r="A1882" t="s">
        <v>23</v>
      </c>
      <c r="B1882" t="s">
        <v>373</v>
      </c>
      <c r="C1882">
        <v>2010</v>
      </c>
      <c r="D1882">
        <v>10189.795918367347</v>
      </c>
      <c r="E1882">
        <v>97.69419833025897</v>
      </c>
      <c r="F1882">
        <v>49</v>
      </c>
      <c r="H1882" t="str" cm="1">
        <f t="array" ref="H1882">_xlfn.IFS(
             AND(E1882&gt;110,C1882&gt;2011,F1882&gt;100),"High: overrated, new and good rotation",
             AND(E1882&lt;90,C1882&gt;2011,F1882&gt;100),"High: underrated, new and good rotation",
             AND(E1882&lt;90,C1882&lt;2011,F1882&gt;100),"High: underrated, not too new but good rotation",
             AND(E1882&lt;=110,C1882&gt;2011,F1882&lt;=25),"Critic: well priced/underrated and new, but bad rotation",
             AND(E1882&gt;110,F1882&gt;100),"Top Tier: premium vehicules that tend to be sold above market prices",
             AND(E1882&gt;=90,E1882&lt;=110,F1882&gt;25),"Moderate: fair price and regular to good rotation",
             AND(E1882&lt;90,AND(C1882&lt;=2011,C1882&gt;=2000),AND(F1882&lt;100,F1882&gt;25)),"Moderate: underrated regular model and regular rotation",
             AND(E1882&lt;90,C1882&gt;2011,AND(F1882&lt;=100,F1882&gt;25)),"Moderate: underrated new model with regular rotation",
             AND(E1882&lt;90,C1882&lt;2000,AND(F1882&lt;=100,F1882&gt;25)),"Moderate: underrated old model with regular rotation",
             AND(C1882&lt;=2011,F1882&lt;=25),"Low: not new model and bad rotation",
             AND(E1882&gt;110,AND(C1882&lt;=2011,C1882&gt;=2000),F1882&lt;=25),"Low: overrated regular model with bad rotation",
             AND(E1882&gt;110,C1882&lt;2011,AND(F1882&lt;=100,F1882&gt;25)),"Low: overrated regular model (not new) with regular rotation",
             AND(E1882&gt;110,C1882&gt;2011,F1882&lt;=25),"Low: overrated new model with bad rotation"
)</f>
        <v>Moderate: fair price and regular to good rotation</v>
      </c>
    </row>
    <row r="1883" spans="1:8" x14ac:dyDescent="0.3">
      <c r="A1883" t="s">
        <v>23</v>
      </c>
      <c r="B1883" t="s">
        <v>373</v>
      </c>
      <c r="C1883">
        <v>2011</v>
      </c>
      <c r="D1883">
        <v>10669.791666666666</v>
      </c>
      <c r="E1883">
        <v>97.225471311419554</v>
      </c>
      <c r="F1883">
        <v>48</v>
      </c>
      <c r="H1883" t="str" cm="1">
        <f t="array" ref="H1883">_xlfn.IFS(
             AND(E1883&gt;110,C1883&gt;2011,F1883&gt;100),"High: overrated, new and good rotation",
             AND(E1883&lt;90,C1883&gt;2011,F1883&gt;100),"High: underrated, new and good rotation",
             AND(E1883&lt;90,C1883&lt;2011,F1883&gt;100),"High: underrated, not too new but good rotation",
             AND(E1883&lt;=110,C1883&gt;2011,F1883&lt;=25),"Critic: well priced/underrated and new, but bad rotation",
             AND(E1883&gt;110,F1883&gt;100),"Top Tier: premium vehicules that tend to be sold above market prices",
             AND(E1883&gt;=90,E1883&lt;=110,F1883&gt;25),"Moderate: fair price and regular to good rotation",
             AND(E1883&lt;90,AND(C1883&lt;=2011,C1883&gt;=2000),AND(F1883&lt;100,F1883&gt;25)),"Moderate: underrated regular model and regular rotation",
             AND(E1883&lt;90,C1883&gt;2011,AND(F1883&lt;=100,F1883&gt;25)),"Moderate: underrated new model with regular rotation",
             AND(E1883&lt;90,C1883&lt;2000,AND(F1883&lt;=100,F1883&gt;25)),"Moderate: underrated old model with regular rotation",
             AND(C1883&lt;=2011,F1883&lt;=25),"Low: not new model and bad rotation",
             AND(E1883&gt;110,AND(C1883&lt;=2011,C1883&gt;=2000),F1883&lt;=25),"Low: overrated regular model with bad rotation",
             AND(E1883&gt;110,C1883&lt;2011,AND(F1883&lt;=100,F1883&gt;25)),"Low: overrated regular model (not new) with regular rotation",
             AND(E1883&gt;110,C1883&gt;2011,F1883&lt;=25),"Low: overrated new model with bad rotation"
)</f>
        <v>Moderate: fair price and regular to good rotation</v>
      </c>
    </row>
    <row r="1884" spans="1:8" x14ac:dyDescent="0.3">
      <c r="A1884" t="s">
        <v>23</v>
      </c>
      <c r="B1884" t="s">
        <v>373</v>
      </c>
      <c r="C1884">
        <v>2013</v>
      </c>
      <c r="D1884">
        <v>15617.386740331493</v>
      </c>
      <c r="E1884">
        <v>97.086541958021016</v>
      </c>
      <c r="F1884">
        <v>181</v>
      </c>
      <c r="H1884" t="str" cm="1">
        <f t="array" ref="H1884">_xlfn.IFS(
             AND(E1884&gt;110,C1884&gt;2011,F1884&gt;100),"High: overrated, new and good rotation",
             AND(E1884&lt;90,C1884&gt;2011,F1884&gt;100),"High: underrated, new and good rotation",
             AND(E1884&lt;90,C1884&lt;2011,F1884&gt;100),"High: underrated, not too new but good rotation",
             AND(E1884&lt;=110,C1884&gt;2011,F1884&lt;=25),"Critic: well priced/underrated and new, but bad rotation",
             AND(E1884&gt;110,F1884&gt;100),"Top Tier: premium vehicules that tend to be sold above market prices",
             AND(E1884&gt;=90,E1884&lt;=110,F1884&gt;25),"Moderate: fair price and regular to good rotation",
             AND(E1884&lt;90,AND(C1884&lt;=2011,C1884&gt;=2000),AND(F1884&lt;100,F1884&gt;25)),"Moderate: underrated regular model and regular rotation",
             AND(E1884&lt;90,C1884&gt;2011,AND(F1884&lt;=100,F1884&gt;25)),"Moderate: underrated new model with regular rotation",
             AND(E1884&lt;90,C1884&lt;2000,AND(F1884&lt;=100,F1884&gt;25)),"Moderate: underrated old model with regular rotation",
             AND(C1884&lt;=2011,F1884&lt;=25),"Low: not new model and bad rotation",
             AND(E1884&gt;110,AND(C1884&lt;=2011,C1884&gt;=2000),F1884&lt;=25),"Low: overrated regular model with bad rotation",
             AND(E1884&gt;110,C1884&lt;2011,AND(F1884&lt;=100,F1884&gt;25)),"Low: overrated regular model (not new) with regular rotation",
             AND(E1884&gt;110,C1884&gt;2011,F1884&lt;=25),"Low: overrated new model with bad rotation"
)</f>
        <v>Moderate: fair price and regular to good rotation</v>
      </c>
    </row>
    <row r="1885" spans="1:8" x14ac:dyDescent="0.3">
      <c r="A1885" t="s">
        <v>23</v>
      </c>
      <c r="B1885" t="s">
        <v>373</v>
      </c>
      <c r="C1885">
        <v>2014</v>
      </c>
      <c r="D1885">
        <v>18484.81375358166</v>
      </c>
      <c r="E1885">
        <v>99.816246890135915</v>
      </c>
      <c r="F1885">
        <v>349</v>
      </c>
      <c r="H1885" t="str" cm="1">
        <f t="array" ref="H1885">_xlfn.IFS(
             AND(E1885&gt;110,C1885&gt;2011,F1885&gt;100),"High: overrated, new and good rotation",
             AND(E1885&lt;90,C1885&gt;2011,F1885&gt;100),"High: underrated, new and good rotation",
             AND(E1885&lt;90,C1885&lt;2011,F1885&gt;100),"High: underrated, not too new but good rotation",
             AND(E1885&lt;=110,C1885&gt;2011,F1885&lt;=25),"Critic: well priced/underrated and new, but bad rotation",
             AND(E1885&gt;110,F1885&gt;100),"Top Tier: premium vehicules that tend to be sold above market prices",
             AND(E1885&gt;=90,E1885&lt;=110,F1885&gt;25),"Moderate: fair price and regular to good rotation",
             AND(E1885&lt;90,AND(C1885&lt;=2011,C1885&gt;=2000),AND(F1885&lt;100,F1885&gt;25)),"Moderate: underrated regular model and regular rotation",
             AND(E1885&lt;90,C1885&gt;2011,AND(F1885&lt;=100,F1885&gt;25)),"Moderate: underrated new model with regular rotation",
             AND(E1885&lt;90,C1885&lt;2000,AND(F1885&lt;=100,F1885&gt;25)),"Moderate: underrated old model with regular rotation",
             AND(C1885&lt;=2011,F1885&lt;=25),"Low: not new model and bad rotation",
             AND(E1885&gt;110,AND(C1885&lt;=2011,C1885&gt;=2000),F1885&lt;=25),"Low: overrated regular model with bad rotation",
             AND(E1885&gt;110,C1885&lt;2011,AND(F1885&lt;=100,F1885&gt;25)),"Low: overrated regular model (not new) with regular rotation",
             AND(E1885&gt;110,C1885&gt;2011,F1885&lt;=25),"Low: overrated new model with bad rotation"
)</f>
        <v>Moderate: fair price and regular to good rotation</v>
      </c>
    </row>
    <row r="1886" spans="1:8" x14ac:dyDescent="0.3">
      <c r="A1886" t="s">
        <v>23</v>
      </c>
      <c r="B1886" t="s">
        <v>373</v>
      </c>
      <c r="C1886">
        <v>2015</v>
      </c>
      <c r="D1886">
        <v>17750</v>
      </c>
      <c r="E1886">
        <v>99.424671871618784</v>
      </c>
      <c r="F1886">
        <v>12</v>
      </c>
      <c r="H1886" t="str" cm="1">
        <f t="array" ref="H1886">_xlfn.IFS(
             AND(E1886&gt;110,C1886&gt;2011,F1886&gt;100),"High: overrated, new and good rotation",
             AND(E1886&lt;90,C1886&gt;2011,F1886&gt;100),"High: underrated, new and good rotation",
             AND(E1886&lt;90,C1886&lt;2011,F1886&gt;100),"High: underrated, not too new but good rotation",
             AND(E1886&lt;=110,C1886&gt;2011,F1886&lt;=25),"Critic: well priced/underrated and new, but bad rotation",
             AND(E1886&gt;110,F1886&gt;100),"Top Tier: premium vehicules that tend to be sold above market prices",
             AND(E1886&gt;=90,E1886&lt;=110,F1886&gt;25),"Moderate: fair price and regular to good rotation",
             AND(E1886&lt;90,AND(C1886&lt;=2011,C1886&gt;=2000),AND(F1886&lt;100,F1886&gt;25)),"Moderate: underrated regular model and regular rotation",
             AND(E1886&lt;90,C1886&gt;2011,AND(F1886&lt;=100,F1886&gt;25)),"Moderate: underrated new model with regular rotation",
             AND(E1886&lt;90,C1886&lt;2000,AND(F1886&lt;=100,F1886&gt;25)),"Moderate: underrated old model with regular rotation",
             AND(C1886&lt;=2011,F1886&lt;=25),"Low: not new model and bad rotation",
             AND(E1886&gt;110,AND(C1886&lt;=2011,C1886&gt;=2000),F1886&lt;=25),"Low: overrated regular model with bad rotation",
             AND(E1886&gt;110,C1886&lt;2011,AND(F1886&lt;=100,F1886&gt;25)),"Low: overrated regular model (not new) with regular rotation",
             AND(E1886&gt;110,C1886&gt;2011,F1886&lt;=25),"Low: overrated new model with bad rotation"
)</f>
        <v>Critic: well priced/underrated and new, but bad rotation</v>
      </c>
    </row>
    <row r="1887" spans="1:8" x14ac:dyDescent="0.3">
      <c r="A1887" t="s">
        <v>23</v>
      </c>
      <c r="B1887" t="s">
        <v>374</v>
      </c>
      <c r="C1887">
        <v>1994</v>
      </c>
      <c r="D1887">
        <v>995.83333333333337</v>
      </c>
      <c r="E1887">
        <v>84.341516659364572</v>
      </c>
      <c r="F1887">
        <v>12</v>
      </c>
      <c r="H1887" t="str" cm="1">
        <f t="array" ref="H1887">_xlfn.IFS(
             AND(E1887&gt;110,C1887&gt;2011,F1887&gt;100),"High: overrated, new and good rotation",
             AND(E1887&lt;90,C1887&gt;2011,F1887&gt;100),"High: underrated, new and good rotation",
             AND(E1887&lt;90,C1887&lt;2011,F1887&gt;100),"High: underrated, not too new but good rotation",
             AND(E1887&lt;=110,C1887&gt;2011,F1887&lt;=25),"Critic: well priced/underrated and new, but bad rotation",
             AND(E1887&gt;110,F1887&gt;100),"Top Tier: premium vehicules that tend to be sold above market prices",
             AND(E1887&gt;=90,E1887&lt;=110,F1887&gt;25),"Moderate: fair price and regular to good rotation",
             AND(E1887&lt;90,AND(C1887&lt;=2011,C1887&gt;=2000),AND(F1887&lt;100,F1887&gt;25)),"Moderate: underrated regular model and regular rotation",
             AND(E1887&lt;90,C1887&gt;2011,AND(F1887&lt;=100,F1887&gt;25)),"Moderate: underrated new model with regular rotation",
             AND(E1887&lt;90,C1887&lt;2000,AND(F1887&lt;=100,F1887&gt;25)),"Moderate: underrated old model with regular rotation",
             AND(C1887&lt;=2011,F1887&lt;=25),"Low: not new model and bad rotation",
             AND(E1887&gt;110,AND(C1887&lt;=2011,C1887&gt;=2000),F1887&lt;=25),"Low: overrated regular model with bad rotation",
             AND(E1887&gt;110,C1887&lt;2011,AND(F1887&lt;=100,F1887&gt;25)),"Low: overrated regular model (not new) with regular rotation",
             AND(E1887&gt;110,C1887&gt;2011,F1887&lt;=25),"Low: overrated new model with bad rotation"
)</f>
        <v>Low: not new model and bad rotation</v>
      </c>
    </row>
    <row r="1888" spans="1:8" x14ac:dyDescent="0.3">
      <c r="A1888" t="s">
        <v>23</v>
      </c>
      <c r="B1888" t="s">
        <v>374</v>
      </c>
      <c r="C1888">
        <v>1995</v>
      </c>
      <c r="D1888">
        <v>959.375</v>
      </c>
      <c r="E1888">
        <v>96.613977433076087</v>
      </c>
      <c r="F1888">
        <v>16</v>
      </c>
      <c r="H1888" t="str" cm="1">
        <f t="array" ref="H1888">_xlfn.IFS(
             AND(E1888&gt;110,C1888&gt;2011,F1888&gt;100),"High: overrated, new and good rotation",
             AND(E1888&lt;90,C1888&gt;2011,F1888&gt;100),"High: underrated, new and good rotation",
             AND(E1888&lt;90,C1888&lt;2011,F1888&gt;100),"High: underrated, not too new but good rotation",
             AND(E1888&lt;=110,C1888&gt;2011,F1888&lt;=25),"Critic: well priced/underrated and new, but bad rotation",
             AND(E1888&gt;110,F1888&gt;100),"Top Tier: premium vehicules that tend to be sold above market prices",
             AND(E1888&gt;=90,E1888&lt;=110,F1888&gt;25),"Moderate: fair price and regular to good rotation",
             AND(E1888&lt;90,AND(C1888&lt;=2011,C1888&gt;=2000),AND(F1888&lt;100,F1888&gt;25)),"Moderate: underrated regular model and regular rotation",
             AND(E1888&lt;90,C1888&gt;2011,AND(F1888&lt;=100,F1888&gt;25)),"Moderate: underrated new model with regular rotation",
             AND(E1888&lt;90,C1888&lt;2000,AND(F1888&lt;=100,F1888&gt;25)),"Moderate: underrated old model with regular rotation",
             AND(C1888&lt;=2011,F1888&lt;=25),"Low: not new model and bad rotation",
             AND(E1888&gt;110,AND(C1888&lt;=2011,C1888&gt;=2000),F1888&lt;=25),"Low: overrated regular model with bad rotation",
             AND(E1888&gt;110,C1888&lt;2011,AND(F1888&lt;=100,F1888&gt;25)),"Low: overrated regular model (not new) with regular rotation",
             AND(E1888&gt;110,C1888&gt;2011,F1888&lt;=25),"Low: overrated new model with bad rotation"
)</f>
        <v>Low: not new model and bad rotation</v>
      </c>
    </row>
    <row r="1889" spans="1:8" x14ac:dyDescent="0.3">
      <c r="A1889" t="s">
        <v>23</v>
      </c>
      <c r="B1889" t="s">
        <v>374</v>
      </c>
      <c r="C1889">
        <v>1996</v>
      </c>
      <c r="D1889">
        <v>1178.125</v>
      </c>
      <c r="E1889">
        <v>87.849188341453186</v>
      </c>
      <c r="F1889">
        <v>8</v>
      </c>
      <c r="H1889" t="str" cm="1">
        <f t="array" ref="H1889">_xlfn.IFS(
             AND(E1889&gt;110,C1889&gt;2011,F1889&gt;100),"High: overrated, new and good rotation",
             AND(E1889&lt;90,C1889&gt;2011,F1889&gt;100),"High: underrated, new and good rotation",
             AND(E1889&lt;90,C1889&lt;2011,F1889&gt;100),"High: underrated, not too new but good rotation",
             AND(E1889&lt;=110,C1889&gt;2011,F1889&lt;=25),"Critic: well priced/underrated and new, but bad rotation",
             AND(E1889&gt;110,F1889&gt;100),"Top Tier: premium vehicules that tend to be sold above market prices",
             AND(E1889&gt;=90,E1889&lt;=110,F1889&gt;25),"Moderate: fair price and regular to good rotation",
             AND(E1889&lt;90,AND(C1889&lt;=2011,C1889&gt;=2000),AND(F1889&lt;100,F1889&gt;25)),"Moderate: underrated regular model and regular rotation",
             AND(E1889&lt;90,C1889&gt;2011,AND(F1889&lt;=100,F1889&gt;25)),"Moderate: underrated new model with regular rotation",
             AND(E1889&lt;90,C1889&lt;2000,AND(F1889&lt;=100,F1889&gt;25)),"Moderate: underrated old model with regular rotation",
             AND(C1889&lt;=2011,F1889&lt;=25),"Low: not new model and bad rotation",
             AND(E1889&gt;110,AND(C1889&lt;=2011,C1889&gt;=2000),F1889&lt;=25),"Low: overrated regular model with bad rotation",
             AND(E1889&gt;110,C1889&lt;2011,AND(F1889&lt;=100,F1889&gt;25)),"Low: overrated regular model (not new) with regular rotation",
             AND(E1889&gt;110,C1889&gt;2011,F1889&lt;=25),"Low: overrated new model with bad rotation"
)</f>
        <v>Low: not new model and bad rotation</v>
      </c>
    </row>
    <row r="1890" spans="1:8" x14ac:dyDescent="0.3">
      <c r="A1890" t="s">
        <v>23</v>
      </c>
      <c r="B1890" t="s">
        <v>374</v>
      </c>
      <c r="C1890">
        <v>1997</v>
      </c>
      <c r="D1890">
        <v>1213</v>
      </c>
      <c r="E1890">
        <v>110.75484545587669</v>
      </c>
      <c r="F1890">
        <v>25</v>
      </c>
      <c r="H1890" t="str" cm="1">
        <f t="array" ref="H1890">_xlfn.IFS(
             AND(E1890&gt;110,C1890&gt;2011,F1890&gt;100),"High: overrated, new and good rotation",
             AND(E1890&lt;90,C1890&gt;2011,F1890&gt;100),"High: underrated, new and good rotation",
             AND(E1890&lt;90,C1890&lt;2011,F1890&gt;100),"High: underrated, not too new but good rotation",
             AND(E1890&lt;=110,C1890&gt;2011,F1890&lt;=25),"Critic: well priced/underrated and new, but bad rotation",
             AND(E1890&gt;110,F1890&gt;100),"Top Tier: premium vehicules that tend to be sold above market prices",
             AND(E1890&gt;=90,E1890&lt;=110,F1890&gt;25),"Moderate: fair price and regular to good rotation",
             AND(E1890&lt;90,AND(C1890&lt;=2011,C1890&gt;=2000),AND(F1890&lt;100,F1890&gt;25)),"Moderate: underrated regular model and regular rotation",
             AND(E1890&lt;90,C1890&gt;2011,AND(F1890&lt;=100,F1890&gt;25)),"Moderate: underrated new model with regular rotation",
             AND(E1890&lt;90,C1890&lt;2000,AND(F1890&lt;=100,F1890&gt;25)),"Moderate: underrated old model with regular rotation",
             AND(C1890&lt;=2011,F1890&lt;=25),"Low: not new model and bad rotation",
             AND(E1890&gt;110,AND(C1890&lt;=2011,C1890&gt;=2000),F1890&lt;=25),"Low: overrated regular model with bad rotation",
             AND(E1890&gt;110,C1890&lt;2011,AND(F1890&lt;=100,F1890&gt;25)),"Low: overrated regular model (not new) with regular rotation",
             AND(E1890&gt;110,C1890&gt;2011,F1890&lt;=25),"Low: overrated new model with bad rotation"
)</f>
        <v>Low: not new model and bad rotation</v>
      </c>
    </row>
    <row r="1891" spans="1:8" x14ac:dyDescent="0.3">
      <c r="A1891" t="s">
        <v>23</v>
      </c>
      <c r="B1891" t="s">
        <v>374</v>
      </c>
      <c r="C1891">
        <v>1998</v>
      </c>
      <c r="D1891">
        <v>1202.2727272727273</v>
      </c>
      <c r="E1891">
        <v>90.760968959289897</v>
      </c>
      <c r="F1891">
        <v>44</v>
      </c>
      <c r="H1891" t="str" cm="1">
        <f t="array" ref="H1891">_xlfn.IFS(
             AND(E1891&gt;110,C1891&gt;2011,F1891&gt;100),"High: overrated, new and good rotation",
             AND(E1891&lt;90,C1891&gt;2011,F1891&gt;100),"High: underrated, new and good rotation",
             AND(E1891&lt;90,C1891&lt;2011,F1891&gt;100),"High: underrated, not too new but good rotation",
             AND(E1891&lt;=110,C1891&gt;2011,F1891&lt;=25),"Critic: well priced/underrated and new, but bad rotation",
             AND(E1891&gt;110,F1891&gt;100),"Top Tier: premium vehicules that tend to be sold above market prices",
             AND(E1891&gt;=90,E1891&lt;=110,F1891&gt;25),"Moderate: fair price and regular to good rotation",
             AND(E1891&lt;90,AND(C1891&lt;=2011,C1891&gt;=2000),AND(F1891&lt;100,F1891&gt;25)),"Moderate: underrated regular model and regular rotation",
             AND(E1891&lt;90,C1891&gt;2011,AND(F1891&lt;=100,F1891&gt;25)),"Moderate: underrated new model with regular rotation",
             AND(E1891&lt;90,C1891&lt;2000,AND(F1891&lt;=100,F1891&gt;25)),"Moderate: underrated old model with regular rotation",
             AND(C1891&lt;=2011,F1891&lt;=25),"Low: not new model and bad rotation",
             AND(E1891&gt;110,AND(C1891&lt;=2011,C1891&gt;=2000),F1891&lt;=25),"Low: overrated regular model with bad rotation",
             AND(E1891&gt;110,C1891&lt;2011,AND(F1891&lt;=100,F1891&gt;25)),"Low: overrated regular model (not new) with regular rotation",
             AND(E1891&gt;110,C1891&gt;2011,F1891&lt;=25),"Low: overrated new model with bad rotation"
)</f>
        <v>Moderate: fair price and regular to good rotation</v>
      </c>
    </row>
    <row r="1892" spans="1:8" x14ac:dyDescent="0.3">
      <c r="A1892" t="s">
        <v>23</v>
      </c>
      <c r="B1892" t="s">
        <v>374</v>
      </c>
      <c r="C1892">
        <v>1999</v>
      </c>
      <c r="D1892">
        <v>2286.6666666666665</v>
      </c>
      <c r="E1892">
        <v>109.74983195320002</v>
      </c>
      <c r="F1892">
        <v>30</v>
      </c>
      <c r="H1892" t="str" cm="1">
        <f t="array" ref="H1892">_xlfn.IFS(
             AND(E1892&gt;110,C1892&gt;2011,F1892&gt;100),"High: overrated, new and good rotation",
             AND(E1892&lt;90,C1892&gt;2011,F1892&gt;100),"High: underrated, new and good rotation",
             AND(E1892&lt;90,C1892&lt;2011,F1892&gt;100),"High: underrated, not too new but good rotation",
             AND(E1892&lt;=110,C1892&gt;2011,F1892&lt;=25),"Critic: well priced/underrated and new, but bad rotation",
             AND(E1892&gt;110,F1892&gt;100),"Top Tier: premium vehicules that tend to be sold above market prices",
             AND(E1892&gt;=90,E1892&lt;=110,F1892&gt;25),"Moderate: fair price and regular to good rotation",
             AND(E1892&lt;90,AND(C1892&lt;=2011,C1892&gt;=2000),AND(F1892&lt;100,F1892&gt;25)),"Moderate: underrated regular model and regular rotation",
             AND(E1892&lt;90,C1892&gt;2011,AND(F1892&lt;=100,F1892&gt;25)),"Moderate: underrated new model with regular rotation",
             AND(E1892&lt;90,C1892&lt;2000,AND(F1892&lt;=100,F1892&gt;25)),"Moderate: underrated old model with regular rotation",
             AND(C1892&lt;=2011,F1892&lt;=25),"Low: not new model and bad rotation",
             AND(E1892&gt;110,AND(C1892&lt;=2011,C1892&gt;=2000),F1892&lt;=25),"Low: overrated regular model with bad rotation",
             AND(E1892&gt;110,C1892&lt;2011,AND(F1892&lt;=100,F1892&gt;25)),"Low: overrated regular model (not new) with regular rotation",
             AND(E1892&gt;110,C1892&gt;2011,F1892&lt;=25),"Low: overrated new model with bad rotation"
)</f>
        <v>Moderate: fair price and regular to good rotation</v>
      </c>
    </row>
    <row r="1893" spans="1:8" x14ac:dyDescent="0.3">
      <c r="A1893" t="s">
        <v>23</v>
      </c>
      <c r="B1893" t="s">
        <v>374</v>
      </c>
      <c r="C1893">
        <v>2000</v>
      </c>
      <c r="D1893">
        <v>1755.2631578947369</v>
      </c>
      <c r="E1893">
        <v>104.53614014244813</v>
      </c>
      <c r="F1893">
        <v>76</v>
      </c>
      <c r="H1893" t="str" cm="1">
        <f t="array" ref="H1893">_xlfn.IFS(
             AND(E1893&gt;110,C1893&gt;2011,F1893&gt;100),"High: overrated, new and good rotation",
             AND(E1893&lt;90,C1893&gt;2011,F1893&gt;100),"High: underrated, new and good rotation",
             AND(E1893&lt;90,C1893&lt;2011,F1893&gt;100),"High: underrated, not too new but good rotation",
             AND(E1893&lt;=110,C1893&gt;2011,F1893&lt;=25),"Critic: well priced/underrated and new, but bad rotation",
             AND(E1893&gt;110,F1893&gt;100),"Top Tier: premium vehicules that tend to be sold above market prices",
             AND(E1893&gt;=90,E1893&lt;=110,F1893&gt;25),"Moderate: fair price and regular to good rotation",
             AND(E1893&lt;90,AND(C1893&lt;=2011,C1893&gt;=2000),AND(F1893&lt;100,F1893&gt;25)),"Moderate: underrated regular model and regular rotation",
             AND(E1893&lt;90,C1893&gt;2011,AND(F1893&lt;=100,F1893&gt;25)),"Moderate: underrated new model with regular rotation",
             AND(E1893&lt;90,C1893&lt;2000,AND(F1893&lt;=100,F1893&gt;25)),"Moderate: underrated old model with regular rotation",
             AND(C1893&lt;=2011,F1893&lt;=25),"Low: not new model and bad rotation",
             AND(E1893&gt;110,AND(C1893&lt;=2011,C1893&gt;=2000),F1893&lt;=25),"Low: overrated regular model with bad rotation",
             AND(E1893&gt;110,C1893&lt;2011,AND(F1893&lt;=100,F1893&gt;25)),"Low: overrated regular model (not new) with regular rotation",
             AND(E1893&gt;110,C1893&gt;2011,F1893&lt;=25),"Low: overrated new model with bad rotation"
)</f>
        <v>Moderate: fair price and regular to good rotation</v>
      </c>
    </row>
    <row r="1894" spans="1:8" x14ac:dyDescent="0.3">
      <c r="A1894" t="s">
        <v>23</v>
      </c>
      <c r="B1894" t="s">
        <v>374</v>
      </c>
      <c r="C1894">
        <v>2001</v>
      </c>
      <c r="D1894">
        <v>2438.3333333333335</v>
      </c>
      <c r="E1894">
        <v>101.01366022411237</v>
      </c>
      <c r="F1894">
        <v>60</v>
      </c>
      <c r="H1894" t="str" cm="1">
        <f t="array" ref="H1894">_xlfn.IFS(
             AND(E1894&gt;110,C1894&gt;2011,F1894&gt;100),"High: overrated, new and good rotation",
             AND(E1894&lt;90,C1894&gt;2011,F1894&gt;100),"High: underrated, new and good rotation",
             AND(E1894&lt;90,C1894&lt;2011,F1894&gt;100),"High: underrated, not too new but good rotation",
             AND(E1894&lt;=110,C1894&gt;2011,F1894&lt;=25),"Critic: well priced/underrated and new, but bad rotation",
             AND(E1894&gt;110,F1894&gt;100),"Top Tier: premium vehicules that tend to be sold above market prices",
             AND(E1894&gt;=90,E1894&lt;=110,F1894&gt;25),"Moderate: fair price and regular to good rotation",
             AND(E1894&lt;90,AND(C1894&lt;=2011,C1894&gt;=2000),AND(F1894&lt;100,F1894&gt;25)),"Moderate: underrated regular model and regular rotation",
             AND(E1894&lt;90,C1894&gt;2011,AND(F1894&lt;=100,F1894&gt;25)),"Moderate: underrated new model with regular rotation",
             AND(E1894&lt;90,C1894&lt;2000,AND(F1894&lt;=100,F1894&gt;25)),"Moderate: underrated old model with regular rotation",
             AND(C1894&lt;=2011,F1894&lt;=25),"Low: not new model and bad rotation",
             AND(E1894&gt;110,AND(C1894&lt;=2011,C1894&gt;=2000),F1894&lt;=25),"Low: overrated regular model with bad rotation",
             AND(E1894&gt;110,C1894&lt;2011,AND(F1894&lt;=100,F1894&gt;25)),"Low: overrated regular model (not new) with regular rotation",
             AND(E1894&gt;110,C1894&gt;2011,F1894&lt;=25),"Low: overrated new model with bad rotation"
)</f>
        <v>Moderate: fair price and regular to good rotation</v>
      </c>
    </row>
    <row r="1895" spans="1:8" x14ac:dyDescent="0.3">
      <c r="A1895" t="s">
        <v>23</v>
      </c>
      <c r="B1895" t="s">
        <v>374</v>
      </c>
      <c r="C1895">
        <v>2002</v>
      </c>
      <c r="D1895">
        <v>2543.5897435897436</v>
      </c>
      <c r="E1895">
        <v>103.66631410605173</v>
      </c>
      <c r="F1895">
        <v>78</v>
      </c>
      <c r="H1895" t="str" cm="1">
        <f t="array" ref="H1895">_xlfn.IFS(
             AND(E1895&gt;110,C1895&gt;2011,F1895&gt;100),"High: overrated, new and good rotation",
             AND(E1895&lt;90,C1895&gt;2011,F1895&gt;100),"High: underrated, new and good rotation",
             AND(E1895&lt;90,C1895&lt;2011,F1895&gt;100),"High: underrated, not too new but good rotation",
             AND(E1895&lt;=110,C1895&gt;2011,F1895&lt;=25),"Critic: well priced/underrated and new, but bad rotation",
             AND(E1895&gt;110,F1895&gt;100),"Top Tier: premium vehicules that tend to be sold above market prices",
             AND(E1895&gt;=90,E1895&lt;=110,F1895&gt;25),"Moderate: fair price and regular to good rotation",
             AND(E1895&lt;90,AND(C1895&lt;=2011,C1895&gt;=2000),AND(F1895&lt;100,F1895&gt;25)),"Moderate: underrated regular model and regular rotation",
             AND(E1895&lt;90,C1895&gt;2011,AND(F1895&lt;=100,F1895&gt;25)),"Moderate: underrated new model with regular rotation",
             AND(E1895&lt;90,C1895&lt;2000,AND(F1895&lt;=100,F1895&gt;25)),"Moderate: underrated old model with regular rotation",
             AND(C1895&lt;=2011,F1895&lt;=25),"Low: not new model and bad rotation",
             AND(E1895&gt;110,AND(C1895&lt;=2011,C1895&gt;=2000),F1895&lt;=25),"Low: overrated regular model with bad rotation",
             AND(E1895&gt;110,C1895&lt;2011,AND(F1895&lt;=100,F1895&gt;25)),"Low: overrated regular model (not new) with regular rotation",
             AND(E1895&gt;110,C1895&gt;2011,F1895&lt;=25),"Low: overrated new model with bad rotation"
)</f>
        <v>Moderate: fair price and regular to good rotation</v>
      </c>
    </row>
    <row r="1896" spans="1:8" x14ac:dyDescent="0.3">
      <c r="A1896" t="s">
        <v>23</v>
      </c>
      <c r="B1896" t="s">
        <v>374</v>
      </c>
      <c r="C1896">
        <v>2003</v>
      </c>
      <c r="D1896">
        <v>2099.621212121212</v>
      </c>
      <c r="E1896">
        <v>86.809441170976058</v>
      </c>
      <c r="F1896">
        <v>66</v>
      </c>
      <c r="H1896" t="str" cm="1">
        <f t="array" ref="H1896">_xlfn.IFS(
             AND(E1896&gt;110,C1896&gt;2011,F1896&gt;100),"High: overrated, new and good rotation",
             AND(E1896&lt;90,C1896&gt;2011,F1896&gt;100),"High: underrated, new and good rotation",
             AND(E1896&lt;90,C1896&lt;2011,F1896&gt;100),"High: underrated, not too new but good rotation",
             AND(E1896&lt;=110,C1896&gt;2011,F1896&lt;=25),"Critic: well priced/underrated and new, but bad rotation",
             AND(E1896&gt;110,F1896&gt;100),"Top Tier: premium vehicules that tend to be sold above market prices",
             AND(E1896&gt;=90,E1896&lt;=110,F1896&gt;25),"Moderate: fair price and regular to good rotation",
             AND(E1896&lt;90,AND(C1896&lt;=2011,C1896&gt;=2000),AND(F1896&lt;100,F1896&gt;25)),"Moderate: underrated regular model and regular rotation",
             AND(E1896&lt;90,C1896&gt;2011,AND(F1896&lt;=100,F1896&gt;25)),"Moderate: underrated new model with regular rotation",
             AND(E1896&lt;90,C1896&lt;2000,AND(F1896&lt;=100,F1896&gt;25)),"Moderate: underrated old model with regular rotation",
             AND(C1896&lt;=2011,F1896&lt;=25),"Low: not new model and bad rotation",
             AND(E1896&gt;110,AND(C1896&lt;=2011,C1896&gt;=2000),F1896&lt;=25),"Low: overrated regular model with bad rotation",
             AND(E1896&gt;110,C1896&lt;2011,AND(F1896&lt;=100,F1896&gt;25)),"Low: overrated regular model (not new) with regular rotation",
             AND(E1896&gt;110,C1896&gt;2011,F1896&lt;=25),"Low: overrated new model with bad rotation"
)</f>
        <v>Moderate: underrated regular model and regular rotation</v>
      </c>
    </row>
    <row r="1897" spans="1:8" x14ac:dyDescent="0.3">
      <c r="A1897" t="s">
        <v>23</v>
      </c>
      <c r="B1897" t="s">
        <v>374</v>
      </c>
      <c r="C1897">
        <v>2004</v>
      </c>
      <c r="D1897">
        <v>3958.6309523809523</v>
      </c>
      <c r="E1897">
        <v>104.53293203170279</v>
      </c>
      <c r="F1897">
        <v>168</v>
      </c>
      <c r="H1897" t="str" cm="1">
        <f t="array" ref="H1897">_xlfn.IFS(
             AND(E1897&gt;110,C1897&gt;2011,F1897&gt;100),"High: overrated, new and good rotation",
             AND(E1897&lt;90,C1897&gt;2011,F1897&gt;100),"High: underrated, new and good rotation",
             AND(E1897&lt;90,C1897&lt;2011,F1897&gt;100),"High: underrated, not too new but good rotation",
             AND(E1897&lt;=110,C1897&gt;2011,F1897&lt;=25),"Critic: well priced/underrated and new, but bad rotation",
             AND(E1897&gt;110,F1897&gt;100),"Top Tier: premium vehicules that tend to be sold above market prices",
             AND(E1897&gt;=90,E1897&lt;=110,F1897&gt;25),"Moderate: fair price and regular to good rotation",
             AND(E1897&lt;90,AND(C1897&lt;=2011,C1897&gt;=2000),AND(F1897&lt;100,F1897&gt;25)),"Moderate: underrated regular model and regular rotation",
             AND(E1897&lt;90,C1897&gt;2011,AND(F1897&lt;=100,F1897&gt;25)),"Moderate: underrated new model with regular rotation",
             AND(E1897&lt;90,C1897&lt;2000,AND(F1897&lt;=100,F1897&gt;25)),"Moderate: underrated old model with regular rotation",
             AND(C1897&lt;=2011,F1897&lt;=25),"Low: not new model and bad rotation",
             AND(E1897&gt;110,AND(C1897&lt;=2011,C1897&gt;=2000),F1897&lt;=25),"Low: overrated regular model with bad rotation",
             AND(E1897&gt;110,C1897&lt;2011,AND(F1897&lt;=100,F1897&gt;25)),"Low: overrated regular model (not new) with regular rotation",
             AND(E1897&gt;110,C1897&gt;2011,F1897&lt;=25),"Low: overrated new model with bad rotation"
)</f>
        <v>Moderate: fair price and regular to good rotation</v>
      </c>
    </row>
    <row r="1898" spans="1:8" x14ac:dyDescent="0.3">
      <c r="A1898" t="s">
        <v>23</v>
      </c>
      <c r="B1898" t="s">
        <v>374</v>
      </c>
      <c r="C1898">
        <v>2005</v>
      </c>
      <c r="D1898">
        <v>6490.0423728813557</v>
      </c>
      <c r="E1898">
        <v>101.31636235452709</v>
      </c>
      <c r="F1898">
        <v>236</v>
      </c>
      <c r="H1898" t="str" cm="1">
        <f t="array" ref="H1898">_xlfn.IFS(
             AND(E1898&gt;110,C1898&gt;2011,F1898&gt;100),"High: overrated, new and good rotation",
             AND(E1898&lt;90,C1898&gt;2011,F1898&gt;100),"High: underrated, new and good rotation",
             AND(E1898&lt;90,C1898&lt;2011,F1898&gt;100),"High: underrated, not too new but good rotation",
             AND(E1898&lt;=110,C1898&gt;2011,F1898&lt;=25),"Critic: well priced/underrated and new, but bad rotation",
             AND(E1898&gt;110,F1898&gt;100),"Top Tier: premium vehicules that tend to be sold above market prices",
             AND(E1898&gt;=90,E1898&lt;=110,F1898&gt;25),"Moderate: fair price and regular to good rotation",
             AND(E1898&lt;90,AND(C1898&lt;=2011,C1898&gt;=2000),AND(F1898&lt;100,F1898&gt;25)),"Moderate: underrated regular model and regular rotation",
             AND(E1898&lt;90,C1898&gt;2011,AND(F1898&lt;=100,F1898&gt;25)),"Moderate: underrated new model with regular rotation",
             AND(E1898&lt;90,C1898&lt;2000,AND(F1898&lt;=100,F1898&gt;25)),"Moderate: underrated old model with regular rotation",
             AND(C1898&lt;=2011,F1898&lt;=25),"Low: not new model and bad rotation",
             AND(E1898&gt;110,AND(C1898&lt;=2011,C1898&gt;=2000),F1898&lt;=25),"Low: overrated regular model with bad rotation",
             AND(E1898&gt;110,C1898&lt;2011,AND(F1898&lt;=100,F1898&gt;25)),"Low: overrated regular model (not new) with regular rotation",
             AND(E1898&gt;110,C1898&gt;2011,F1898&lt;=25),"Low: overrated new model with bad rotation"
)</f>
        <v>Moderate: fair price and regular to good rotation</v>
      </c>
    </row>
    <row r="1899" spans="1:8" x14ac:dyDescent="0.3">
      <c r="A1899" t="s">
        <v>23</v>
      </c>
      <c r="B1899" t="s">
        <v>374</v>
      </c>
      <c r="C1899">
        <v>2006</v>
      </c>
      <c r="D1899">
        <v>6116.666666666667</v>
      </c>
      <c r="E1899">
        <v>100.65045624312857</v>
      </c>
      <c r="F1899">
        <v>204</v>
      </c>
      <c r="H1899" t="str" cm="1">
        <f t="array" ref="H1899">_xlfn.IFS(
             AND(E1899&gt;110,C1899&gt;2011,F1899&gt;100),"High: overrated, new and good rotation",
             AND(E1899&lt;90,C1899&gt;2011,F1899&gt;100),"High: underrated, new and good rotation",
             AND(E1899&lt;90,C1899&lt;2011,F1899&gt;100),"High: underrated, not too new but good rotation",
             AND(E1899&lt;=110,C1899&gt;2011,F1899&lt;=25),"Critic: well priced/underrated and new, but bad rotation",
             AND(E1899&gt;110,F1899&gt;100),"Top Tier: premium vehicules that tend to be sold above market prices",
             AND(E1899&gt;=90,E1899&lt;=110,F1899&gt;25),"Moderate: fair price and regular to good rotation",
             AND(E1899&lt;90,AND(C1899&lt;=2011,C1899&gt;=2000),AND(F1899&lt;100,F1899&gt;25)),"Moderate: underrated regular model and regular rotation",
             AND(E1899&lt;90,C1899&gt;2011,AND(F1899&lt;=100,F1899&gt;25)),"Moderate: underrated new model with regular rotation",
             AND(E1899&lt;90,C1899&lt;2000,AND(F1899&lt;=100,F1899&gt;25)),"Moderate: underrated old model with regular rotation",
             AND(C1899&lt;=2011,F1899&lt;=25),"Low: not new model and bad rotation",
             AND(E1899&gt;110,AND(C1899&lt;=2011,C1899&gt;=2000),F1899&lt;=25),"Low: overrated regular model with bad rotation",
             AND(E1899&gt;110,C1899&lt;2011,AND(F1899&lt;=100,F1899&gt;25)),"Low: overrated regular model (not new) with regular rotation",
             AND(E1899&gt;110,C1899&gt;2011,F1899&lt;=25),"Low: overrated new model with bad rotation"
)</f>
        <v>Moderate: fair price and regular to good rotation</v>
      </c>
    </row>
    <row r="1900" spans="1:8" x14ac:dyDescent="0.3">
      <c r="A1900" t="s">
        <v>23</v>
      </c>
      <c r="B1900" t="s">
        <v>374</v>
      </c>
      <c r="C1900">
        <v>2007</v>
      </c>
      <c r="D1900">
        <v>6439.4230769230771</v>
      </c>
      <c r="E1900">
        <v>97.331968987962711</v>
      </c>
      <c r="F1900">
        <v>156</v>
      </c>
      <c r="H1900" t="str" cm="1">
        <f t="array" ref="H1900">_xlfn.IFS(
             AND(E1900&gt;110,C1900&gt;2011,F1900&gt;100),"High: overrated, new and good rotation",
             AND(E1900&lt;90,C1900&gt;2011,F1900&gt;100),"High: underrated, new and good rotation",
             AND(E1900&lt;90,C1900&lt;2011,F1900&gt;100),"High: underrated, not too new but good rotation",
             AND(E1900&lt;=110,C1900&gt;2011,F1900&lt;=25),"Critic: well priced/underrated and new, but bad rotation",
             AND(E1900&gt;110,F1900&gt;100),"Top Tier: premium vehicules that tend to be sold above market prices",
             AND(E1900&gt;=90,E1900&lt;=110,F1900&gt;25),"Moderate: fair price and regular to good rotation",
             AND(E1900&lt;90,AND(C1900&lt;=2011,C1900&gt;=2000),AND(F1900&lt;100,F1900&gt;25)),"Moderate: underrated regular model and regular rotation",
             AND(E1900&lt;90,C1900&gt;2011,AND(F1900&lt;=100,F1900&gt;25)),"Moderate: underrated new model with regular rotation",
             AND(E1900&lt;90,C1900&lt;2000,AND(F1900&lt;=100,F1900&gt;25)),"Moderate: underrated old model with regular rotation",
             AND(C1900&lt;=2011,F1900&lt;=25),"Low: not new model and bad rotation",
             AND(E1900&gt;110,AND(C1900&lt;=2011,C1900&gt;=2000),F1900&lt;=25),"Low: overrated regular model with bad rotation",
             AND(E1900&gt;110,C1900&lt;2011,AND(F1900&lt;=100,F1900&gt;25)),"Low: overrated regular model (not new) with regular rotation",
             AND(E1900&gt;110,C1900&gt;2011,F1900&lt;=25),"Low: overrated new model with bad rotation"
)</f>
        <v>Moderate: fair price and regular to good rotation</v>
      </c>
    </row>
    <row r="1901" spans="1:8" x14ac:dyDescent="0.3">
      <c r="A1901" t="s">
        <v>23</v>
      </c>
      <c r="B1901" t="s">
        <v>374</v>
      </c>
      <c r="C1901">
        <v>2008</v>
      </c>
      <c r="D1901">
        <v>9666</v>
      </c>
      <c r="E1901">
        <v>103.10010841516369</v>
      </c>
      <c r="F1901">
        <v>75</v>
      </c>
      <c r="H1901" t="str" cm="1">
        <f t="array" ref="H1901">_xlfn.IFS(
             AND(E1901&gt;110,C1901&gt;2011,F1901&gt;100),"High: overrated, new and good rotation",
             AND(E1901&lt;90,C1901&gt;2011,F1901&gt;100),"High: underrated, new and good rotation",
             AND(E1901&lt;90,C1901&lt;2011,F1901&gt;100),"High: underrated, not too new but good rotation",
             AND(E1901&lt;=110,C1901&gt;2011,F1901&lt;=25),"Critic: well priced/underrated and new, but bad rotation",
             AND(E1901&gt;110,F1901&gt;100),"Top Tier: premium vehicules that tend to be sold above market prices",
             AND(E1901&gt;=90,E1901&lt;=110,F1901&gt;25),"Moderate: fair price and regular to good rotation",
             AND(E1901&lt;90,AND(C1901&lt;=2011,C1901&gt;=2000),AND(F1901&lt;100,F1901&gt;25)),"Moderate: underrated regular model and regular rotation",
             AND(E1901&lt;90,C1901&gt;2011,AND(F1901&lt;=100,F1901&gt;25)),"Moderate: underrated new model with regular rotation",
             AND(E1901&lt;90,C1901&lt;2000,AND(F1901&lt;=100,F1901&gt;25)),"Moderate: underrated old model with regular rotation",
             AND(C1901&lt;=2011,F1901&lt;=25),"Low: not new model and bad rotation",
             AND(E1901&gt;110,AND(C1901&lt;=2011,C1901&gt;=2000),F1901&lt;=25),"Low: overrated regular model with bad rotation",
             AND(E1901&gt;110,C1901&lt;2011,AND(F1901&lt;=100,F1901&gt;25)),"Low: overrated regular model (not new) with regular rotation",
             AND(E1901&gt;110,C1901&gt;2011,F1901&lt;=25),"Low: overrated new model with bad rotation"
)</f>
        <v>Moderate: fair price and regular to good rotation</v>
      </c>
    </row>
    <row r="1902" spans="1:8" x14ac:dyDescent="0.3">
      <c r="A1902" t="s">
        <v>23</v>
      </c>
      <c r="B1902" t="s">
        <v>374</v>
      </c>
      <c r="C1902">
        <v>2009</v>
      </c>
      <c r="D1902">
        <v>9450.9813084112157</v>
      </c>
      <c r="E1902">
        <v>96.461343709309588</v>
      </c>
      <c r="F1902">
        <v>107</v>
      </c>
      <c r="H1902" t="str" cm="1">
        <f t="array" ref="H1902">_xlfn.IFS(
             AND(E1902&gt;110,C1902&gt;2011,F1902&gt;100),"High: overrated, new and good rotation",
             AND(E1902&lt;90,C1902&gt;2011,F1902&gt;100),"High: underrated, new and good rotation",
             AND(E1902&lt;90,C1902&lt;2011,F1902&gt;100),"High: underrated, not too new but good rotation",
             AND(E1902&lt;=110,C1902&gt;2011,F1902&lt;=25),"Critic: well priced/underrated and new, but bad rotation",
             AND(E1902&gt;110,F1902&gt;100),"Top Tier: premium vehicules that tend to be sold above market prices",
             AND(E1902&gt;=90,E1902&lt;=110,F1902&gt;25),"Moderate: fair price and regular to good rotation",
             AND(E1902&lt;90,AND(C1902&lt;=2011,C1902&gt;=2000),AND(F1902&lt;100,F1902&gt;25)),"Moderate: underrated regular model and regular rotation",
             AND(E1902&lt;90,C1902&gt;2011,AND(F1902&lt;=100,F1902&gt;25)),"Moderate: underrated new model with regular rotation",
             AND(E1902&lt;90,C1902&lt;2000,AND(F1902&lt;=100,F1902&gt;25)),"Moderate: underrated old model with regular rotation",
             AND(C1902&lt;=2011,F1902&lt;=25),"Low: not new model and bad rotation",
             AND(E1902&gt;110,AND(C1902&lt;=2011,C1902&gt;=2000),F1902&lt;=25),"Low: overrated regular model with bad rotation",
             AND(E1902&gt;110,C1902&lt;2011,AND(F1902&lt;=100,F1902&gt;25)),"Low: overrated regular model (not new) with regular rotation",
             AND(E1902&gt;110,C1902&gt;2011,F1902&lt;=25),"Low: overrated new model with bad rotation"
)</f>
        <v>Moderate: fair price and regular to good rotation</v>
      </c>
    </row>
    <row r="1903" spans="1:8" x14ac:dyDescent="0.3">
      <c r="A1903" t="s">
        <v>23</v>
      </c>
      <c r="B1903" t="s">
        <v>374</v>
      </c>
      <c r="C1903">
        <v>2010</v>
      </c>
      <c r="D1903">
        <v>12908.114035087719</v>
      </c>
      <c r="E1903">
        <v>99.622173020010976</v>
      </c>
      <c r="F1903">
        <v>228</v>
      </c>
      <c r="H1903" t="str" cm="1">
        <f t="array" ref="H1903">_xlfn.IFS(
             AND(E1903&gt;110,C1903&gt;2011,F1903&gt;100),"High: overrated, new and good rotation",
             AND(E1903&lt;90,C1903&gt;2011,F1903&gt;100),"High: underrated, new and good rotation",
             AND(E1903&lt;90,C1903&lt;2011,F1903&gt;100),"High: underrated, not too new but good rotation",
             AND(E1903&lt;=110,C1903&gt;2011,F1903&lt;=25),"Critic: well priced/underrated and new, but bad rotation",
             AND(E1903&gt;110,F1903&gt;100),"Top Tier: premium vehicules that tend to be sold above market prices",
             AND(E1903&gt;=90,E1903&lt;=110,F1903&gt;25),"Moderate: fair price and regular to good rotation",
             AND(E1903&lt;90,AND(C1903&lt;=2011,C1903&gt;=2000),AND(F1903&lt;100,F1903&gt;25)),"Moderate: underrated regular model and regular rotation",
             AND(E1903&lt;90,C1903&gt;2011,AND(F1903&lt;=100,F1903&gt;25)),"Moderate: underrated new model with regular rotation",
             AND(E1903&lt;90,C1903&lt;2000,AND(F1903&lt;=100,F1903&gt;25)),"Moderate: underrated old model with regular rotation",
             AND(C1903&lt;=2011,F1903&lt;=25),"Low: not new model and bad rotation",
             AND(E1903&gt;110,AND(C1903&lt;=2011,C1903&gt;=2000),F1903&lt;=25),"Low: overrated regular model with bad rotation",
             AND(E1903&gt;110,C1903&lt;2011,AND(F1903&lt;=100,F1903&gt;25)),"Low: overrated regular model (not new) with regular rotation",
             AND(E1903&gt;110,C1903&gt;2011,F1903&lt;=25),"Low: overrated new model with bad rotation"
)</f>
        <v>Moderate: fair price and regular to good rotation</v>
      </c>
    </row>
    <row r="1904" spans="1:8" x14ac:dyDescent="0.3">
      <c r="A1904" t="s">
        <v>23</v>
      </c>
      <c r="B1904" t="s">
        <v>374</v>
      </c>
      <c r="C1904">
        <v>2011</v>
      </c>
      <c r="D1904">
        <v>14789.416058394161</v>
      </c>
      <c r="E1904">
        <v>99.404720356527548</v>
      </c>
      <c r="F1904">
        <v>137</v>
      </c>
      <c r="H1904" t="str" cm="1">
        <f t="array" ref="H1904">_xlfn.IFS(
             AND(E1904&gt;110,C1904&gt;2011,F1904&gt;100),"High: overrated, new and good rotation",
             AND(E1904&lt;90,C1904&gt;2011,F1904&gt;100),"High: underrated, new and good rotation",
             AND(E1904&lt;90,C1904&lt;2011,F1904&gt;100),"High: underrated, not too new but good rotation",
             AND(E1904&lt;=110,C1904&gt;2011,F1904&lt;=25),"Critic: well priced/underrated and new, but bad rotation",
             AND(E1904&gt;110,F1904&gt;100),"Top Tier: premium vehicules that tend to be sold above market prices",
             AND(E1904&gt;=90,E1904&lt;=110,F1904&gt;25),"Moderate: fair price and regular to good rotation",
             AND(E1904&lt;90,AND(C1904&lt;=2011,C1904&gt;=2000),AND(F1904&lt;100,F1904&gt;25)),"Moderate: underrated regular model and regular rotation",
             AND(E1904&lt;90,C1904&gt;2011,AND(F1904&lt;=100,F1904&gt;25)),"Moderate: underrated new model with regular rotation",
             AND(E1904&lt;90,C1904&lt;2000,AND(F1904&lt;=100,F1904&gt;25)),"Moderate: underrated old model with regular rotation",
             AND(C1904&lt;=2011,F1904&lt;=25),"Low: not new model and bad rotation",
             AND(E1904&gt;110,AND(C1904&lt;=2011,C1904&gt;=2000),F1904&lt;=25),"Low: overrated regular model with bad rotation",
             AND(E1904&gt;110,C1904&lt;2011,AND(F1904&lt;=100,F1904&gt;25)),"Low: overrated regular model (not new) with regular rotation",
             AND(E1904&gt;110,C1904&gt;2011,F1904&lt;=25),"Low: overrated new model with bad rotation"
)</f>
        <v>Moderate: fair price and regular to good rotation</v>
      </c>
    </row>
    <row r="1905" spans="1:8" x14ac:dyDescent="0.3">
      <c r="A1905" t="s">
        <v>23</v>
      </c>
      <c r="B1905" t="s">
        <v>374</v>
      </c>
      <c r="C1905">
        <v>2012</v>
      </c>
      <c r="D1905">
        <v>14932.730858468678</v>
      </c>
      <c r="E1905">
        <v>99.021657162447212</v>
      </c>
      <c r="F1905">
        <v>431</v>
      </c>
      <c r="H1905" t="str" cm="1">
        <f t="array" ref="H1905">_xlfn.IFS(
             AND(E1905&gt;110,C1905&gt;2011,F1905&gt;100),"High: overrated, new and good rotation",
             AND(E1905&lt;90,C1905&gt;2011,F1905&gt;100),"High: underrated, new and good rotation",
             AND(E1905&lt;90,C1905&lt;2011,F1905&gt;100),"High: underrated, not too new but good rotation",
             AND(E1905&lt;=110,C1905&gt;2011,F1905&lt;=25),"Critic: well priced/underrated and new, but bad rotation",
             AND(E1905&gt;110,F1905&gt;100),"Top Tier: premium vehicules that tend to be sold above market prices",
             AND(E1905&gt;=90,E1905&lt;=110,F1905&gt;25),"Moderate: fair price and regular to good rotation",
             AND(E1905&lt;90,AND(C1905&lt;=2011,C1905&gt;=2000),AND(F1905&lt;100,F1905&gt;25)),"Moderate: underrated regular model and regular rotation",
             AND(E1905&lt;90,C1905&gt;2011,AND(F1905&lt;=100,F1905&gt;25)),"Moderate: underrated new model with regular rotation",
             AND(E1905&lt;90,C1905&lt;2000,AND(F1905&lt;=100,F1905&gt;25)),"Moderate: underrated old model with regular rotation",
             AND(C1905&lt;=2011,F1905&lt;=25),"Low: not new model and bad rotation",
             AND(E1905&gt;110,AND(C1905&lt;=2011,C1905&gt;=2000),F1905&lt;=25),"Low: overrated regular model with bad rotation",
             AND(E1905&gt;110,C1905&lt;2011,AND(F1905&lt;=100,F1905&gt;25)),"Low: overrated regular model (not new) with regular rotation",
             AND(E1905&gt;110,C1905&gt;2011,F1905&lt;=25),"Low: overrated new model with bad rotation"
)</f>
        <v>Moderate: fair price and regular to good rotation</v>
      </c>
    </row>
    <row r="1906" spans="1:8" x14ac:dyDescent="0.3">
      <c r="A1906" t="s">
        <v>23</v>
      </c>
      <c r="B1906" t="s">
        <v>374</v>
      </c>
      <c r="C1906">
        <v>2013</v>
      </c>
      <c r="D1906">
        <v>15996.586987270155</v>
      </c>
      <c r="E1906">
        <v>100.06903106705175</v>
      </c>
      <c r="F1906">
        <v>707</v>
      </c>
      <c r="H1906" t="str" cm="1">
        <f t="array" ref="H1906">_xlfn.IFS(
             AND(E1906&gt;110,C1906&gt;2011,F1906&gt;100),"High: overrated, new and good rotation",
             AND(E1906&lt;90,C1906&gt;2011,F1906&gt;100),"High: underrated, new and good rotation",
             AND(E1906&lt;90,C1906&lt;2011,F1906&gt;100),"High: underrated, not too new but good rotation",
             AND(E1906&lt;=110,C1906&gt;2011,F1906&lt;=25),"Critic: well priced/underrated and new, but bad rotation",
             AND(E1906&gt;110,F1906&gt;100),"Top Tier: premium vehicules that tend to be sold above market prices",
             AND(E1906&gt;=90,E1906&lt;=110,F1906&gt;25),"Moderate: fair price and regular to good rotation",
             AND(E1906&lt;90,AND(C1906&lt;=2011,C1906&gt;=2000),AND(F1906&lt;100,F1906&gt;25)),"Moderate: underrated regular model and regular rotation",
             AND(E1906&lt;90,C1906&gt;2011,AND(F1906&lt;=100,F1906&gt;25)),"Moderate: underrated new model with regular rotation",
             AND(E1906&lt;90,C1906&lt;2000,AND(F1906&lt;=100,F1906&gt;25)),"Moderate: underrated old model with regular rotation",
             AND(C1906&lt;=2011,F1906&lt;=25),"Low: not new model and bad rotation",
             AND(E1906&gt;110,AND(C1906&lt;=2011,C1906&gt;=2000),F1906&lt;=25),"Low: overrated regular model with bad rotation",
             AND(E1906&gt;110,C1906&lt;2011,AND(F1906&lt;=100,F1906&gt;25)),"Low: overrated regular model (not new) with regular rotation",
             AND(E1906&gt;110,C1906&gt;2011,F1906&lt;=25),"Low: overrated new model with bad rotation"
)</f>
        <v>Moderate: fair price and regular to good rotation</v>
      </c>
    </row>
    <row r="1907" spans="1:8" x14ac:dyDescent="0.3">
      <c r="A1907" t="s">
        <v>23</v>
      </c>
      <c r="B1907" t="s">
        <v>374</v>
      </c>
      <c r="C1907">
        <v>2014</v>
      </c>
      <c r="D1907">
        <v>18643.096486628212</v>
      </c>
      <c r="E1907">
        <v>98.568643261413413</v>
      </c>
      <c r="F1907">
        <v>1907</v>
      </c>
      <c r="H1907" t="str" cm="1">
        <f t="array" ref="H1907">_xlfn.IFS(
             AND(E1907&gt;110,C1907&gt;2011,F1907&gt;100),"High: overrated, new and good rotation",
             AND(E1907&lt;90,C1907&gt;2011,F1907&gt;100),"High: underrated, new and good rotation",
             AND(E1907&lt;90,C1907&lt;2011,F1907&gt;100),"High: underrated, not too new but good rotation",
             AND(E1907&lt;=110,C1907&gt;2011,F1907&lt;=25),"Critic: well priced/underrated and new, but bad rotation",
             AND(E1907&gt;110,F1907&gt;100),"Top Tier: premium vehicules that tend to be sold above market prices",
             AND(E1907&gt;=90,E1907&lt;=110,F1907&gt;25),"Moderate: fair price and regular to good rotation",
             AND(E1907&lt;90,AND(C1907&lt;=2011,C1907&gt;=2000),AND(F1907&lt;100,F1907&gt;25)),"Moderate: underrated regular model and regular rotation",
             AND(E1907&lt;90,C1907&gt;2011,AND(F1907&lt;=100,F1907&gt;25)),"Moderate: underrated new model with regular rotation",
             AND(E1907&lt;90,C1907&lt;2000,AND(F1907&lt;=100,F1907&gt;25)),"Moderate: underrated old model with regular rotation",
             AND(C1907&lt;=2011,F1907&lt;=25),"Low: not new model and bad rotation",
             AND(E1907&gt;110,AND(C1907&lt;=2011,C1907&gt;=2000),F1907&lt;=25),"Low: overrated regular model with bad rotation",
             AND(E1907&gt;110,C1907&lt;2011,AND(F1907&lt;=100,F1907&gt;25)),"Low: overrated regular model (not new) with regular rotation",
             AND(E1907&gt;110,C1907&gt;2011,F1907&lt;=25),"Low: overrated new model with bad rotation"
)</f>
        <v>Moderate: fair price and regular to good rotation</v>
      </c>
    </row>
    <row r="1908" spans="1:8" x14ac:dyDescent="0.3">
      <c r="A1908" t="s">
        <v>23</v>
      </c>
      <c r="B1908" t="s">
        <v>374</v>
      </c>
      <c r="C1908">
        <v>2015</v>
      </c>
      <c r="D1908">
        <v>26449.444444444445</v>
      </c>
      <c r="E1908">
        <v>99.141919865836201</v>
      </c>
      <c r="F1908">
        <v>90</v>
      </c>
      <c r="H1908" t="str" cm="1">
        <f t="array" ref="H1908">_xlfn.IFS(
             AND(E1908&gt;110,C1908&gt;2011,F1908&gt;100),"High: overrated, new and good rotation",
             AND(E1908&lt;90,C1908&gt;2011,F1908&gt;100),"High: underrated, new and good rotation",
             AND(E1908&lt;90,C1908&lt;2011,F1908&gt;100),"High: underrated, not too new but good rotation",
             AND(E1908&lt;=110,C1908&gt;2011,F1908&lt;=25),"Critic: well priced/underrated and new, but bad rotation",
             AND(E1908&gt;110,F1908&gt;100),"Top Tier: premium vehicules that tend to be sold above market prices",
             AND(E1908&gt;=90,E1908&lt;=110,F1908&gt;25),"Moderate: fair price and regular to good rotation",
             AND(E1908&lt;90,AND(C1908&lt;=2011,C1908&gt;=2000),AND(F1908&lt;100,F1908&gt;25)),"Moderate: underrated regular model and regular rotation",
             AND(E1908&lt;90,C1908&gt;2011,AND(F1908&lt;=100,F1908&gt;25)),"Moderate: underrated new model with regular rotation",
             AND(E1908&lt;90,C1908&lt;2000,AND(F1908&lt;=100,F1908&gt;25)),"Moderate: underrated old model with regular rotation",
             AND(C1908&lt;=2011,F1908&lt;=25),"Low: not new model and bad rotation",
             AND(E1908&gt;110,AND(C1908&lt;=2011,C1908&gt;=2000),F1908&lt;=25),"Low: overrated regular model with bad rotation",
             AND(E1908&gt;110,C1908&lt;2011,AND(F1908&lt;=100,F1908&gt;25)),"Low: overrated regular model (not new) with regular rotation",
             AND(E1908&gt;110,C1908&gt;2011,F1908&lt;=25),"Low: overrated new model with bad rotation"
)</f>
        <v>Moderate: fair price and regular to good rotation</v>
      </c>
    </row>
    <row r="1909" spans="1:8" x14ac:dyDescent="0.3">
      <c r="A1909" t="s">
        <v>23</v>
      </c>
      <c r="B1909" t="s">
        <v>375</v>
      </c>
      <c r="C1909">
        <v>1996</v>
      </c>
      <c r="D1909">
        <v>7566.666666666667</v>
      </c>
      <c r="E1909">
        <v>229.86447166870883</v>
      </c>
      <c r="F1909">
        <v>3</v>
      </c>
      <c r="H1909" t="str" cm="1">
        <f t="array" ref="H1909">_xlfn.IFS(
             AND(E1909&gt;110,C1909&gt;2011,F1909&gt;100),"High: overrated, new and good rotation",
             AND(E1909&lt;90,C1909&gt;2011,F1909&gt;100),"High: underrated, new and good rotation",
             AND(E1909&lt;90,C1909&lt;2011,F1909&gt;100),"High: underrated, not too new but good rotation",
             AND(E1909&lt;=110,C1909&gt;2011,F1909&lt;=25),"Critic: well priced/underrated and new, but bad rotation",
             AND(E1909&gt;110,F1909&gt;100),"Top Tier: premium vehicules that tend to be sold above market prices",
             AND(E1909&gt;=90,E1909&lt;=110,F1909&gt;25),"Moderate: fair price and regular to good rotation",
             AND(E1909&lt;90,AND(C1909&lt;=2011,C1909&gt;=2000),AND(F1909&lt;100,F1909&gt;25)),"Moderate: underrated regular model and regular rotation",
             AND(E1909&lt;90,C1909&gt;2011,AND(F1909&lt;=100,F1909&gt;25)),"Moderate: underrated new model with regular rotation",
             AND(E1909&lt;90,C1909&lt;2000,AND(F1909&lt;=100,F1909&gt;25)),"Moderate: underrated old model with regular rotation",
             AND(C1909&lt;=2011,F1909&lt;=25),"Low: not new model and bad rotation",
             AND(E1909&gt;110,AND(C1909&lt;=2011,C1909&gt;=2000),F1909&lt;=25),"Low: overrated regular model with bad rotation",
             AND(E1909&gt;110,C1909&lt;2011,AND(F1909&lt;=100,F1909&gt;25)),"Low: overrated regular model (not new) with regular rotation",
             AND(E1909&gt;110,C1909&gt;2011,F1909&lt;=25),"Low: overrated new model with bad rotation"
)</f>
        <v>Low: not new model and bad rotation</v>
      </c>
    </row>
    <row r="1910" spans="1:8" x14ac:dyDescent="0.3">
      <c r="A1910" t="s">
        <v>23</v>
      </c>
      <c r="B1910" t="s">
        <v>375</v>
      </c>
      <c r="C1910">
        <v>1997</v>
      </c>
      <c r="D1910">
        <v>2200</v>
      </c>
      <c r="E1910">
        <v>42.479552303056394</v>
      </c>
      <c r="F1910">
        <v>2</v>
      </c>
      <c r="H1910" t="str" cm="1">
        <f t="array" ref="H1910">_xlfn.IFS(
             AND(E1910&gt;110,C1910&gt;2011,F1910&gt;100),"High: overrated, new and good rotation",
             AND(E1910&lt;90,C1910&gt;2011,F1910&gt;100),"High: underrated, new and good rotation",
             AND(E1910&lt;90,C1910&lt;2011,F1910&gt;100),"High: underrated, not too new but good rotation",
             AND(E1910&lt;=110,C1910&gt;2011,F1910&lt;=25),"Critic: well priced/underrated and new, but bad rotation",
             AND(E1910&gt;110,F1910&gt;100),"Top Tier: premium vehicules that tend to be sold above market prices",
             AND(E1910&gt;=90,E1910&lt;=110,F1910&gt;25),"Moderate: fair price and regular to good rotation",
             AND(E1910&lt;90,AND(C1910&lt;=2011,C1910&gt;=2000),AND(F1910&lt;100,F1910&gt;25)),"Moderate: underrated regular model and regular rotation",
             AND(E1910&lt;90,C1910&gt;2011,AND(F1910&lt;=100,F1910&gt;25)),"Moderate: underrated new model with regular rotation",
             AND(E1910&lt;90,C1910&lt;2000,AND(F1910&lt;=100,F1910&gt;25)),"Moderate: underrated old model with regular rotation",
             AND(C1910&lt;=2011,F1910&lt;=25),"Low: not new model and bad rotation",
             AND(E1910&gt;110,AND(C1910&lt;=2011,C1910&gt;=2000),F1910&lt;=25),"Low: overrated regular model with bad rotation",
             AND(E1910&gt;110,C1910&lt;2011,AND(F1910&lt;=100,F1910&gt;25)),"Low: overrated regular model (not new) with regular rotation",
             AND(E1910&gt;110,C1910&gt;2011,F1910&lt;=25),"Low: overrated new model with bad rotation"
)</f>
        <v>Low: not new model and bad rotation</v>
      </c>
    </row>
    <row r="1911" spans="1:8" x14ac:dyDescent="0.3">
      <c r="A1911" t="s">
        <v>23</v>
      </c>
      <c r="B1911" t="s">
        <v>375</v>
      </c>
      <c r="C1911">
        <v>1998</v>
      </c>
      <c r="D1911">
        <v>5650</v>
      </c>
      <c r="E1911">
        <v>99.692442010437134</v>
      </c>
      <c r="F1911">
        <v>2</v>
      </c>
      <c r="H1911" t="str" cm="1">
        <f t="array" ref="H1911">_xlfn.IFS(
             AND(E1911&gt;110,C1911&gt;2011,F1911&gt;100),"High: overrated, new and good rotation",
             AND(E1911&lt;90,C1911&gt;2011,F1911&gt;100),"High: underrated, new and good rotation",
             AND(E1911&lt;90,C1911&lt;2011,F1911&gt;100),"High: underrated, not too new but good rotation",
             AND(E1911&lt;=110,C1911&gt;2011,F1911&lt;=25),"Critic: well priced/underrated and new, but bad rotation",
             AND(E1911&gt;110,F1911&gt;100),"Top Tier: premium vehicules that tend to be sold above market prices",
             AND(E1911&gt;=90,E1911&lt;=110,F1911&gt;25),"Moderate: fair price and regular to good rotation",
             AND(E1911&lt;90,AND(C1911&lt;=2011,C1911&gt;=2000),AND(F1911&lt;100,F1911&gt;25)),"Moderate: underrated regular model and regular rotation",
             AND(E1911&lt;90,C1911&gt;2011,AND(F1911&lt;=100,F1911&gt;25)),"Moderate: underrated new model with regular rotation",
             AND(E1911&lt;90,C1911&lt;2000,AND(F1911&lt;=100,F1911&gt;25)),"Moderate: underrated old model with regular rotation",
             AND(C1911&lt;=2011,F1911&lt;=25),"Low: not new model and bad rotation",
             AND(E1911&gt;110,AND(C1911&lt;=2011,C1911&gt;=2000),F1911&lt;=25),"Low: overrated regular model with bad rotation",
             AND(E1911&gt;110,C1911&lt;2011,AND(F1911&lt;=100,F1911&gt;25)),"Low: overrated regular model (not new) with regular rotation",
             AND(E1911&gt;110,C1911&gt;2011,F1911&lt;=25),"Low: overrated new model with bad rotation"
)</f>
        <v>Low: not new model and bad rotation</v>
      </c>
    </row>
    <row r="1912" spans="1:8" x14ac:dyDescent="0.3">
      <c r="A1912" t="s">
        <v>23</v>
      </c>
      <c r="B1912" t="s">
        <v>375</v>
      </c>
      <c r="C1912">
        <v>1999</v>
      </c>
      <c r="D1912">
        <v>8210</v>
      </c>
      <c r="E1912">
        <v>94.763402808744786</v>
      </c>
      <c r="F1912">
        <v>5</v>
      </c>
      <c r="H1912" t="str" cm="1">
        <f t="array" ref="H1912">_xlfn.IFS(
             AND(E1912&gt;110,C1912&gt;2011,F1912&gt;100),"High: overrated, new and good rotation",
             AND(E1912&lt;90,C1912&gt;2011,F1912&gt;100),"High: underrated, new and good rotation",
             AND(E1912&lt;90,C1912&lt;2011,F1912&gt;100),"High: underrated, not too new but good rotation",
             AND(E1912&lt;=110,C1912&gt;2011,F1912&lt;=25),"Critic: well priced/underrated and new, but bad rotation",
             AND(E1912&gt;110,F1912&gt;100),"Top Tier: premium vehicules that tend to be sold above market prices",
             AND(E1912&gt;=90,E1912&lt;=110,F1912&gt;25),"Moderate: fair price and regular to good rotation",
             AND(E1912&lt;90,AND(C1912&lt;=2011,C1912&gt;=2000),AND(F1912&lt;100,F1912&gt;25)),"Moderate: underrated regular model and regular rotation",
             AND(E1912&lt;90,C1912&gt;2011,AND(F1912&lt;=100,F1912&gt;25)),"Moderate: underrated new model with regular rotation",
             AND(E1912&lt;90,C1912&lt;2000,AND(F1912&lt;=100,F1912&gt;25)),"Moderate: underrated old model with regular rotation",
             AND(C1912&lt;=2011,F1912&lt;=25),"Low: not new model and bad rotation",
             AND(E1912&gt;110,AND(C1912&lt;=2011,C1912&gt;=2000),F1912&lt;=25),"Low: overrated regular model with bad rotation",
             AND(E1912&gt;110,C1912&lt;2011,AND(F1912&lt;=100,F1912&gt;25)),"Low: overrated regular model (not new) with regular rotation",
             AND(E1912&gt;110,C1912&gt;2011,F1912&lt;=25),"Low: overrated new model with bad rotation"
)</f>
        <v>Low: not new model and bad rotation</v>
      </c>
    </row>
    <row r="1913" spans="1:8" x14ac:dyDescent="0.3">
      <c r="A1913" t="s">
        <v>23</v>
      </c>
      <c r="B1913" t="s">
        <v>376</v>
      </c>
      <c r="C1913">
        <v>2002</v>
      </c>
      <c r="D1913">
        <v>670</v>
      </c>
      <c r="E1913">
        <v>68.993464052287578</v>
      </c>
      <c r="F1913">
        <v>5</v>
      </c>
      <c r="H1913" t="str" cm="1">
        <f t="array" ref="H1913">_xlfn.IFS(
             AND(E1913&gt;110,C1913&gt;2011,F1913&gt;100),"High: overrated, new and good rotation",
             AND(E1913&lt;90,C1913&gt;2011,F1913&gt;100),"High: underrated, new and good rotation",
             AND(E1913&lt;90,C1913&lt;2011,F1913&gt;100),"High: underrated, not too new but good rotation",
             AND(E1913&lt;=110,C1913&gt;2011,F1913&lt;=25),"Critic: well priced/underrated and new, but bad rotation",
             AND(E1913&gt;110,F1913&gt;100),"Top Tier: premium vehicules that tend to be sold above market prices",
             AND(E1913&gt;=90,E1913&lt;=110,F1913&gt;25),"Moderate: fair price and regular to good rotation",
             AND(E1913&lt;90,AND(C1913&lt;=2011,C1913&gt;=2000),AND(F1913&lt;100,F1913&gt;25)),"Moderate: underrated regular model and regular rotation",
             AND(E1913&lt;90,C1913&gt;2011,AND(F1913&lt;=100,F1913&gt;25)),"Moderate: underrated new model with regular rotation",
             AND(E1913&lt;90,C1913&lt;2000,AND(F1913&lt;=100,F1913&gt;25)),"Moderate: underrated old model with regular rotation",
             AND(C1913&lt;=2011,F1913&lt;=25),"Low: not new model and bad rotation",
             AND(E1913&gt;110,AND(C1913&lt;=2011,C1913&gt;=2000),F1913&lt;=25),"Low: overrated regular model with bad rotation",
             AND(E1913&gt;110,C1913&lt;2011,AND(F1913&lt;=100,F1913&gt;25)),"Low: overrated regular model (not new) with regular rotation",
             AND(E1913&gt;110,C1913&gt;2011,F1913&lt;=25),"Low: overrated new model with bad rotation"
)</f>
        <v>Low: not new model and bad rotation</v>
      </c>
    </row>
    <row r="1914" spans="1:8" x14ac:dyDescent="0.3">
      <c r="A1914" t="s">
        <v>23</v>
      </c>
      <c r="B1914" t="s">
        <v>376</v>
      </c>
      <c r="C1914">
        <v>2003</v>
      </c>
      <c r="D1914">
        <v>350</v>
      </c>
      <c r="E1914">
        <v>43.111111111111114</v>
      </c>
      <c r="F1914">
        <v>2</v>
      </c>
      <c r="H1914" t="str" cm="1">
        <f t="array" ref="H1914">_xlfn.IFS(
             AND(E1914&gt;110,C1914&gt;2011,F1914&gt;100),"High: overrated, new and good rotation",
             AND(E1914&lt;90,C1914&gt;2011,F1914&gt;100),"High: underrated, new and good rotation",
             AND(E1914&lt;90,C1914&lt;2011,F1914&gt;100),"High: underrated, not too new but good rotation",
             AND(E1914&lt;=110,C1914&gt;2011,F1914&lt;=25),"Critic: well priced/underrated and new, but bad rotation",
             AND(E1914&gt;110,F1914&gt;100),"Top Tier: premium vehicules that tend to be sold above market prices",
             AND(E1914&gt;=90,E1914&lt;=110,F1914&gt;25),"Moderate: fair price and regular to good rotation",
             AND(E1914&lt;90,AND(C1914&lt;=2011,C1914&gt;=2000),AND(F1914&lt;100,F1914&gt;25)),"Moderate: underrated regular model and regular rotation",
             AND(E1914&lt;90,C1914&gt;2011,AND(F1914&lt;=100,F1914&gt;25)),"Moderate: underrated new model with regular rotation",
             AND(E1914&lt;90,C1914&lt;2000,AND(F1914&lt;=100,F1914&gt;25)),"Moderate: underrated old model with regular rotation",
             AND(C1914&lt;=2011,F1914&lt;=25),"Low: not new model and bad rotation",
             AND(E1914&gt;110,AND(C1914&lt;=2011,C1914&gt;=2000),F1914&lt;=25),"Low: overrated regular model with bad rotation",
             AND(E1914&gt;110,C1914&lt;2011,AND(F1914&lt;=100,F1914&gt;25)),"Low: overrated regular model (not new) with regular rotation",
             AND(E1914&gt;110,C1914&gt;2011,F1914&lt;=25),"Low: overrated new model with bad rotation"
)</f>
        <v>Low: not new model and bad rotation</v>
      </c>
    </row>
    <row r="1915" spans="1:8" x14ac:dyDescent="0.3">
      <c r="A1915" t="s">
        <v>23</v>
      </c>
      <c r="B1915" t="s">
        <v>376</v>
      </c>
      <c r="C1915">
        <v>2004</v>
      </c>
      <c r="D1915">
        <v>2050</v>
      </c>
      <c r="E1915">
        <v>242.79661016949152</v>
      </c>
      <c r="F1915">
        <v>2</v>
      </c>
      <c r="H1915" t="str" cm="1">
        <f t="array" ref="H1915">_xlfn.IFS(
             AND(E1915&gt;110,C1915&gt;2011,F1915&gt;100),"High: overrated, new and good rotation",
             AND(E1915&lt;90,C1915&gt;2011,F1915&gt;100),"High: underrated, new and good rotation",
             AND(E1915&lt;90,C1915&lt;2011,F1915&gt;100),"High: underrated, not too new but good rotation",
             AND(E1915&lt;=110,C1915&gt;2011,F1915&lt;=25),"Critic: well priced/underrated and new, but bad rotation",
             AND(E1915&gt;110,F1915&gt;100),"Top Tier: premium vehicules that tend to be sold above market prices",
             AND(E1915&gt;=90,E1915&lt;=110,F1915&gt;25),"Moderate: fair price and regular to good rotation",
             AND(E1915&lt;90,AND(C1915&lt;=2011,C1915&gt;=2000),AND(F1915&lt;100,F1915&gt;25)),"Moderate: underrated regular model and regular rotation",
             AND(E1915&lt;90,C1915&gt;2011,AND(F1915&lt;=100,F1915&gt;25)),"Moderate: underrated new model with regular rotation",
             AND(E1915&lt;90,C1915&lt;2000,AND(F1915&lt;=100,F1915&gt;25)),"Moderate: underrated old model with regular rotation",
             AND(C1915&lt;=2011,F1915&lt;=25),"Low: not new model and bad rotation",
             AND(E1915&gt;110,AND(C1915&lt;=2011,C1915&gt;=2000),F1915&lt;=25),"Low: overrated regular model with bad rotation",
             AND(E1915&gt;110,C1915&lt;2011,AND(F1915&lt;=100,F1915&gt;25)),"Low: overrated regular model (not new) with regular rotation",
             AND(E1915&gt;110,C1915&gt;2011,F1915&lt;=25),"Low: overrated new model with bad rotation"
)</f>
        <v>Low: not new model and bad rotation</v>
      </c>
    </row>
    <row r="1916" spans="1:8" x14ac:dyDescent="0.3">
      <c r="A1916" t="s">
        <v>23</v>
      </c>
      <c r="B1916" t="s">
        <v>376</v>
      </c>
      <c r="C1916">
        <v>2005</v>
      </c>
      <c r="D1916">
        <v>850</v>
      </c>
      <c r="E1916">
        <v>74.603174603174608</v>
      </c>
      <c r="F1916">
        <v>2</v>
      </c>
      <c r="H1916" t="str" cm="1">
        <f t="array" ref="H1916">_xlfn.IFS(
             AND(E1916&gt;110,C1916&gt;2011,F1916&gt;100),"High: overrated, new and good rotation",
             AND(E1916&lt;90,C1916&gt;2011,F1916&gt;100),"High: underrated, new and good rotation",
             AND(E1916&lt;90,C1916&lt;2011,F1916&gt;100),"High: underrated, not too new but good rotation",
             AND(E1916&lt;=110,C1916&gt;2011,F1916&lt;=25),"Critic: well priced/underrated and new, but bad rotation",
             AND(E1916&gt;110,F1916&gt;100),"Top Tier: premium vehicules that tend to be sold above market prices",
             AND(E1916&gt;=90,E1916&lt;=110,F1916&gt;25),"Moderate: fair price and regular to good rotation",
             AND(E1916&lt;90,AND(C1916&lt;=2011,C1916&gt;=2000),AND(F1916&lt;100,F1916&gt;25)),"Moderate: underrated regular model and regular rotation",
             AND(E1916&lt;90,C1916&gt;2011,AND(F1916&lt;=100,F1916&gt;25)),"Moderate: underrated new model with regular rotation",
             AND(E1916&lt;90,C1916&lt;2000,AND(F1916&lt;=100,F1916&gt;25)),"Moderate: underrated old model with regular rotation",
             AND(C1916&lt;=2011,F1916&lt;=25),"Low: not new model and bad rotation",
             AND(E1916&gt;110,AND(C1916&lt;=2011,C1916&gt;=2000),F1916&lt;=25),"Low: overrated regular model with bad rotation",
             AND(E1916&gt;110,C1916&lt;2011,AND(F1916&lt;=100,F1916&gt;25)),"Low: overrated regular model (not new) with regular rotation",
             AND(E1916&gt;110,C1916&gt;2011,F1916&lt;=25),"Low: overrated new model with bad rotation"
)</f>
        <v>Low: not new model and bad rotation</v>
      </c>
    </row>
    <row r="1917" spans="1:8" x14ac:dyDescent="0.3">
      <c r="A1917" t="s">
        <v>23</v>
      </c>
      <c r="B1917" t="s">
        <v>376</v>
      </c>
      <c r="C1917">
        <v>2010</v>
      </c>
      <c r="D1917">
        <v>4100</v>
      </c>
      <c r="E1917">
        <v>93.181818181818173</v>
      </c>
      <c r="F1917">
        <v>1</v>
      </c>
      <c r="H1917" t="str" cm="1">
        <f t="array" ref="H1917">_xlfn.IFS(
             AND(E1917&gt;110,C1917&gt;2011,F1917&gt;100),"High: overrated, new and good rotation",
             AND(E1917&lt;90,C1917&gt;2011,F1917&gt;100),"High: underrated, new and good rotation",
             AND(E1917&lt;90,C1917&lt;2011,F1917&gt;100),"High: underrated, not too new but good rotation",
             AND(E1917&lt;=110,C1917&gt;2011,F1917&lt;=25),"Critic: well priced/underrated and new, but bad rotation",
             AND(E1917&gt;110,F1917&gt;100),"Top Tier: premium vehicules that tend to be sold above market prices",
             AND(E1917&gt;=90,E1917&lt;=110,F1917&gt;25),"Moderate: fair price and regular to good rotation",
             AND(E1917&lt;90,AND(C1917&lt;=2011,C1917&gt;=2000),AND(F1917&lt;100,F1917&gt;25)),"Moderate: underrated regular model and regular rotation",
             AND(E1917&lt;90,C1917&gt;2011,AND(F1917&lt;=100,F1917&gt;25)),"Moderate: underrated new model with regular rotation",
             AND(E1917&lt;90,C1917&lt;2000,AND(F1917&lt;=100,F1917&gt;25)),"Moderate: underrated old model with regular rotation",
             AND(C1917&lt;=2011,F1917&lt;=25),"Low: not new model and bad rotation",
             AND(E1917&gt;110,AND(C1917&lt;=2011,C1917&gt;=2000),F1917&lt;=25),"Low: overrated regular model with bad rotation",
             AND(E1917&gt;110,C1917&lt;2011,AND(F1917&lt;=100,F1917&gt;25)),"Low: overrated regular model (not new) with regular rotation",
             AND(E1917&gt;110,C1917&gt;2011,F1917&lt;=25),"Low: overrated new model with bad rotation"
)</f>
        <v>Low: not new model and bad rotation</v>
      </c>
    </row>
    <row r="1918" spans="1:8" x14ac:dyDescent="0.3">
      <c r="A1918" t="s">
        <v>23</v>
      </c>
      <c r="B1918" t="s">
        <v>376</v>
      </c>
      <c r="C1918">
        <v>2011</v>
      </c>
      <c r="D1918">
        <v>4350</v>
      </c>
      <c r="E1918">
        <v>90.645686380900713</v>
      </c>
      <c r="F1918">
        <v>2</v>
      </c>
      <c r="H1918" t="str" cm="1">
        <f t="array" ref="H1918">_xlfn.IFS(
             AND(E1918&gt;110,C1918&gt;2011,F1918&gt;100),"High: overrated, new and good rotation",
             AND(E1918&lt;90,C1918&gt;2011,F1918&gt;100),"High: underrated, new and good rotation",
             AND(E1918&lt;90,C1918&lt;2011,F1918&gt;100),"High: underrated, not too new but good rotation",
             AND(E1918&lt;=110,C1918&gt;2011,F1918&lt;=25),"Critic: well priced/underrated and new, but bad rotation",
             AND(E1918&gt;110,F1918&gt;100),"Top Tier: premium vehicules that tend to be sold above market prices",
             AND(E1918&gt;=90,E1918&lt;=110,F1918&gt;25),"Moderate: fair price and regular to good rotation",
             AND(E1918&lt;90,AND(C1918&lt;=2011,C1918&gt;=2000),AND(F1918&lt;100,F1918&gt;25)),"Moderate: underrated regular model and regular rotation",
             AND(E1918&lt;90,C1918&gt;2011,AND(F1918&lt;=100,F1918&gt;25)),"Moderate: underrated new model with regular rotation",
             AND(E1918&lt;90,C1918&lt;2000,AND(F1918&lt;=100,F1918&gt;25)),"Moderate: underrated old model with regular rotation",
             AND(C1918&lt;=2011,F1918&lt;=25),"Low: not new model and bad rotation",
             AND(E1918&gt;110,AND(C1918&lt;=2011,C1918&gt;=2000),F1918&lt;=25),"Low: overrated regular model with bad rotation",
             AND(E1918&gt;110,C1918&lt;2011,AND(F1918&lt;=100,F1918&gt;25)),"Low: overrated regular model (not new) with regular rotation",
             AND(E1918&gt;110,C1918&gt;2011,F1918&lt;=25),"Low: overrated new model with bad rotation"
)</f>
        <v>Low: not new model and bad rotation</v>
      </c>
    </row>
    <row r="1919" spans="1:8" x14ac:dyDescent="0.3">
      <c r="A1919" t="s">
        <v>23</v>
      </c>
      <c r="B1919" t="s">
        <v>377</v>
      </c>
      <c r="C1919">
        <v>1991</v>
      </c>
      <c r="D1919">
        <v>200</v>
      </c>
      <c r="E1919">
        <v>61.53846153846154</v>
      </c>
      <c r="F1919">
        <v>1</v>
      </c>
      <c r="H1919" t="str" cm="1">
        <f t="array" ref="H1919">_xlfn.IFS(
             AND(E1919&gt;110,C1919&gt;2011,F1919&gt;100),"High: overrated, new and good rotation",
             AND(E1919&lt;90,C1919&gt;2011,F1919&gt;100),"High: underrated, new and good rotation",
             AND(E1919&lt;90,C1919&lt;2011,F1919&gt;100),"High: underrated, not too new but good rotation",
             AND(E1919&lt;=110,C1919&gt;2011,F1919&lt;=25),"Critic: well priced/underrated and new, but bad rotation",
             AND(E1919&gt;110,F1919&gt;100),"Top Tier: premium vehicules that tend to be sold above market prices",
             AND(E1919&gt;=90,E1919&lt;=110,F1919&gt;25),"Moderate: fair price and regular to good rotation",
             AND(E1919&lt;90,AND(C1919&lt;=2011,C1919&gt;=2000),AND(F1919&lt;100,F1919&gt;25)),"Moderate: underrated regular model and regular rotation",
             AND(E1919&lt;90,C1919&gt;2011,AND(F1919&lt;=100,F1919&gt;25)),"Moderate: underrated new model with regular rotation",
             AND(E1919&lt;90,C1919&lt;2000,AND(F1919&lt;=100,F1919&gt;25)),"Moderate: underrated old model with regular rotation",
             AND(C1919&lt;=2011,F1919&lt;=25),"Low: not new model and bad rotation",
             AND(E1919&gt;110,AND(C1919&lt;=2011,C1919&gt;=2000),F1919&lt;=25),"Low: overrated regular model with bad rotation",
             AND(E1919&gt;110,C1919&lt;2011,AND(F1919&lt;=100,F1919&gt;25)),"Low: overrated regular model (not new) with regular rotation",
             AND(E1919&gt;110,C1919&gt;2011,F1919&lt;=25),"Low: overrated new model with bad rotation"
)</f>
        <v>Low: not new model and bad rotation</v>
      </c>
    </row>
    <row r="1920" spans="1:8" x14ac:dyDescent="0.3">
      <c r="A1920" t="s">
        <v>23</v>
      </c>
      <c r="B1920" t="s">
        <v>377</v>
      </c>
      <c r="C1920">
        <v>1993</v>
      </c>
      <c r="D1920">
        <v>693.75</v>
      </c>
      <c r="E1920">
        <v>116.21968121968122</v>
      </c>
      <c r="F1920">
        <v>4</v>
      </c>
      <c r="H1920" t="str" cm="1">
        <f t="array" ref="H1920">_xlfn.IFS(
             AND(E1920&gt;110,C1920&gt;2011,F1920&gt;100),"High: overrated, new and good rotation",
             AND(E1920&lt;90,C1920&gt;2011,F1920&gt;100),"High: underrated, new and good rotation",
             AND(E1920&lt;90,C1920&lt;2011,F1920&gt;100),"High: underrated, not too new but good rotation",
             AND(E1920&lt;=110,C1920&gt;2011,F1920&lt;=25),"Critic: well priced/underrated and new, but bad rotation",
             AND(E1920&gt;110,F1920&gt;100),"Top Tier: premium vehicules that tend to be sold above market prices",
             AND(E1920&gt;=90,E1920&lt;=110,F1920&gt;25),"Moderate: fair price and regular to good rotation",
             AND(E1920&lt;90,AND(C1920&lt;=2011,C1920&gt;=2000),AND(F1920&lt;100,F1920&gt;25)),"Moderate: underrated regular model and regular rotation",
             AND(E1920&lt;90,C1920&gt;2011,AND(F1920&lt;=100,F1920&gt;25)),"Moderate: underrated new model with regular rotation",
             AND(E1920&lt;90,C1920&lt;2000,AND(F1920&lt;=100,F1920&gt;25)),"Moderate: underrated old model with regular rotation",
             AND(C1920&lt;=2011,F1920&lt;=25),"Low: not new model and bad rotation",
             AND(E1920&gt;110,AND(C1920&lt;=2011,C1920&gt;=2000),F1920&lt;=25),"Low: overrated regular model with bad rotation",
             AND(E1920&gt;110,C1920&lt;2011,AND(F1920&lt;=100,F1920&gt;25)),"Low: overrated regular model (not new) with regular rotation",
             AND(E1920&gt;110,C1920&gt;2011,F1920&lt;=25),"Low: overrated new model with bad rotation"
)</f>
        <v>Low: not new model and bad rotation</v>
      </c>
    </row>
    <row r="1921" spans="1:8" x14ac:dyDescent="0.3">
      <c r="A1921" t="s">
        <v>23</v>
      </c>
      <c r="B1921" t="s">
        <v>377</v>
      </c>
      <c r="C1921">
        <v>1994</v>
      </c>
      <c r="D1921">
        <v>807.14285714285711</v>
      </c>
      <c r="E1921">
        <v>94.602067665681957</v>
      </c>
      <c r="F1921">
        <v>7</v>
      </c>
      <c r="H1921" t="str" cm="1">
        <f t="array" ref="H1921">_xlfn.IFS(
             AND(E1921&gt;110,C1921&gt;2011,F1921&gt;100),"High: overrated, new and good rotation",
             AND(E1921&lt;90,C1921&gt;2011,F1921&gt;100),"High: underrated, new and good rotation",
             AND(E1921&lt;90,C1921&lt;2011,F1921&gt;100),"High: underrated, not too new but good rotation",
             AND(E1921&lt;=110,C1921&gt;2011,F1921&lt;=25),"Critic: well priced/underrated and new, but bad rotation",
             AND(E1921&gt;110,F1921&gt;100),"Top Tier: premium vehicules that tend to be sold above market prices",
             AND(E1921&gt;=90,E1921&lt;=110,F1921&gt;25),"Moderate: fair price and regular to good rotation",
             AND(E1921&lt;90,AND(C1921&lt;=2011,C1921&gt;=2000),AND(F1921&lt;100,F1921&gt;25)),"Moderate: underrated regular model and regular rotation",
             AND(E1921&lt;90,C1921&gt;2011,AND(F1921&lt;=100,F1921&gt;25)),"Moderate: underrated new model with regular rotation",
             AND(E1921&lt;90,C1921&lt;2000,AND(F1921&lt;=100,F1921&gt;25)),"Moderate: underrated old model with regular rotation",
             AND(C1921&lt;=2011,F1921&lt;=25),"Low: not new model and bad rotation",
             AND(E1921&gt;110,AND(C1921&lt;=2011,C1921&gt;=2000),F1921&lt;=25),"Low: overrated regular model with bad rotation",
             AND(E1921&gt;110,C1921&lt;2011,AND(F1921&lt;=100,F1921&gt;25)),"Low: overrated regular model (not new) with regular rotation",
             AND(E1921&gt;110,C1921&gt;2011,F1921&lt;=25),"Low: overrated new model with bad rotation"
)</f>
        <v>Low: not new model and bad rotation</v>
      </c>
    </row>
    <row r="1922" spans="1:8" x14ac:dyDescent="0.3">
      <c r="A1922" t="s">
        <v>23</v>
      </c>
      <c r="B1922" t="s">
        <v>377</v>
      </c>
      <c r="C1922">
        <v>1995</v>
      </c>
      <c r="D1922">
        <v>1100</v>
      </c>
      <c r="E1922">
        <v>52.380952380952387</v>
      </c>
      <c r="F1922">
        <v>1</v>
      </c>
      <c r="H1922" t="str" cm="1">
        <f t="array" ref="H1922">_xlfn.IFS(
             AND(E1922&gt;110,C1922&gt;2011,F1922&gt;100),"High: overrated, new and good rotation",
             AND(E1922&lt;90,C1922&gt;2011,F1922&gt;100),"High: underrated, new and good rotation",
             AND(E1922&lt;90,C1922&lt;2011,F1922&gt;100),"High: underrated, not too new but good rotation",
             AND(E1922&lt;=110,C1922&gt;2011,F1922&lt;=25),"Critic: well priced/underrated and new, but bad rotation",
             AND(E1922&gt;110,F1922&gt;100),"Top Tier: premium vehicules that tend to be sold above market prices",
             AND(E1922&gt;=90,E1922&lt;=110,F1922&gt;25),"Moderate: fair price and regular to good rotation",
             AND(E1922&lt;90,AND(C1922&lt;=2011,C1922&gt;=2000),AND(F1922&lt;100,F1922&gt;25)),"Moderate: underrated regular model and regular rotation",
             AND(E1922&lt;90,C1922&gt;2011,AND(F1922&lt;=100,F1922&gt;25)),"Moderate: underrated new model with regular rotation",
             AND(E1922&lt;90,C1922&lt;2000,AND(F1922&lt;=100,F1922&gt;25)),"Moderate: underrated old model with regular rotation",
             AND(C1922&lt;=2011,F1922&lt;=25),"Low: not new model and bad rotation",
             AND(E1922&gt;110,AND(C1922&lt;=2011,C1922&gt;=2000),F1922&lt;=25),"Low: overrated regular model with bad rotation",
             AND(E1922&gt;110,C1922&lt;2011,AND(F1922&lt;=100,F1922&gt;25)),"Low: overrated regular model (not new) with regular rotation",
             AND(E1922&gt;110,C1922&gt;2011,F1922&lt;=25),"Low: overrated new model with bad rotation"
)</f>
        <v>Low: not new model and bad rotation</v>
      </c>
    </row>
    <row r="1923" spans="1:8" x14ac:dyDescent="0.3">
      <c r="A1923" t="s">
        <v>23</v>
      </c>
      <c r="B1923" t="s">
        <v>377</v>
      </c>
      <c r="C1923">
        <v>1996</v>
      </c>
      <c r="D1923">
        <v>925</v>
      </c>
      <c r="E1923">
        <v>90.112571224107185</v>
      </c>
      <c r="F1923">
        <v>8</v>
      </c>
      <c r="H1923" t="str" cm="1">
        <f t="array" ref="H1923">_xlfn.IFS(
             AND(E1923&gt;110,C1923&gt;2011,F1923&gt;100),"High: overrated, new and good rotation",
             AND(E1923&lt;90,C1923&gt;2011,F1923&gt;100),"High: underrated, new and good rotation",
             AND(E1923&lt;90,C1923&lt;2011,F1923&gt;100),"High: underrated, not too new but good rotation",
             AND(E1923&lt;=110,C1923&gt;2011,F1923&lt;=25),"Critic: well priced/underrated and new, but bad rotation",
             AND(E1923&gt;110,F1923&gt;100),"Top Tier: premium vehicules that tend to be sold above market prices",
             AND(E1923&gt;=90,E1923&lt;=110,F1923&gt;25),"Moderate: fair price and regular to good rotation",
             AND(E1923&lt;90,AND(C1923&lt;=2011,C1923&gt;=2000),AND(F1923&lt;100,F1923&gt;25)),"Moderate: underrated regular model and regular rotation",
             AND(E1923&lt;90,C1923&gt;2011,AND(F1923&lt;=100,F1923&gt;25)),"Moderate: underrated new model with regular rotation",
             AND(E1923&lt;90,C1923&lt;2000,AND(F1923&lt;=100,F1923&gt;25)),"Moderate: underrated old model with regular rotation",
             AND(C1923&lt;=2011,F1923&lt;=25),"Low: not new model and bad rotation",
             AND(E1923&gt;110,AND(C1923&lt;=2011,C1923&gt;=2000),F1923&lt;=25),"Low: overrated regular model with bad rotation",
             AND(E1923&gt;110,C1923&lt;2011,AND(F1923&lt;=100,F1923&gt;25)),"Low: overrated regular model (not new) with regular rotation",
             AND(E1923&gt;110,C1923&gt;2011,F1923&lt;=25),"Low: overrated new model with bad rotation"
)</f>
        <v>Low: not new model and bad rotation</v>
      </c>
    </row>
    <row r="1924" spans="1:8" x14ac:dyDescent="0.3">
      <c r="A1924" t="s">
        <v>23</v>
      </c>
      <c r="B1924" t="s">
        <v>377</v>
      </c>
      <c r="C1924">
        <v>1997</v>
      </c>
      <c r="D1924">
        <v>1195</v>
      </c>
      <c r="E1924">
        <v>96.004475167746335</v>
      </c>
      <c r="F1924">
        <v>10</v>
      </c>
      <c r="H1924" t="str" cm="1">
        <f t="array" ref="H1924">_xlfn.IFS(
             AND(E1924&gt;110,C1924&gt;2011,F1924&gt;100),"High: overrated, new and good rotation",
             AND(E1924&lt;90,C1924&gt;2011,F1924&gt;100),"High: underrated, new and good rotation",
             AND(E1924&lt;90,C1924&lt;2011,F1924&gt;100),"High: underrated, not too new but good rotation",
             AND(E1924&lt;=110,C1924&gt;2011,F1924&lt;=25),"Critic: well priced/underrated and new, but bad rotation",
             AND(E1924&gt;110,F1924&gt;100),"Top Tier: premium vehicules that tend to be sold above market prices",
             AND(E1924&gt;=90,E1924&lt;=110,F1924&gt;25),"Moderate: fair price and regular to good rotation",
             AND(E1924&lt;90,AND(C1924&lt;=2011,C1924&gt;=2000),AND(F1924&lt;100,F1924&gt;25)),"Moderate: underrated regular model and regular rotation",
             AND(E1924&lt;90,C1924&gt;2011,AND(F1924&lt;=100,F1924&gt;25)),"Moderate: underrated new model with regular rotation",
             AND(E1924&lt;90,C1924&lt;2000,AND(F1924&lt;=100,F1924&gt;25)),"Moderate: underrated old model with regular rotation",
             AND(C1924&lt;=2011,F1924&lt;=25),"Low: not new model and bad rotation",
             AND(E1924&gt;110,AND(C1924&lt;=2011,C1924&gt;=2000),F1924&lt;=25),"Low: overrated regular model with bad rotation",
             AND(E1924&gt;110,C1924&lt;2011,AND(F1924&lt;=100,F1924&gt;25)),"Low: overrated regular model (not new) with regular rotation",
             AND(E1924&gt;110,C1924&gt;2011,F1924&lt;=25),"Low: overrated new model with bad rotation"
)</f>
        <v>Low: not new model and bad rotation</v>
      </c>
    </row>
    <row r="1925" spans="1:8" x14ac:dyDescent="0.3">
      <c r="A1925" t="s">
        <v>23</v>
      </c>
      <c r="B1925" t="s">
        <v>377</v>
      </c>
      <c r="C1925">
        <v>1998</v>
      </c>
      <c r="D1925">
        <v>1865.625</v>
      </c>
      <c r="E1925">
        <v>112.59677095377779</v>
      </c>
      <c r="F1925">
        <v>16</v>
      </c>
      <c r="H1925" t="str" cm="1">
        <f t="array" ref="H1925">_xlfn.IFS(
             AND(E1925&gt;110,C1925&gt;2011,F1925&gt;100),"High: overrated, new and good rotation",
             AND(E1925&lt;90,C1925&gt;2011,F1925&gt;100),"High: underrated, new and good rotation",
             AND(E1925&lt;90,C1925&lt;2011,F1925&gt;100),"High: underrated, not too new but good rotation",
             AND(E1925&lt;=110,C1925&gt;2011,F1925&lt;=25),"Critic: well priced/underrated and new, but bad rotation",
             AND(E1925&gt;110,F1925&gt;100),"Top Tier: premium vehicules that tend to be sold above market prices",
             AND(E1925&gt;=90,E1925&lt;=110,F1925&gt;25),"Moderate: fair price and regular to good rotation",
             AND(E1925&lt;90,AND(C1925&lt;=2011,C1925&gt;=2000),AND(F1925&lt;100,F1925&gt;25)),"Moderate: underrated regular model and regular rotation",
             AND(E1925&lt;90,C1925&gt;2011,AND(F1925&lt;=100,F1925&gt;25)),"Moderate: underrated new model with regular rotation",
             AND(E1925&lt;90,C1925&lt;2000,AND(F1925&lt;=100,F1925&gt;25)),"Moderate: underrated old model with regular rotation",
             AND(C1925&lt;=2011,F1925&lt;=25),"Low: not new model and bad rotation",
             AND(E1925&gt;110,AND(C1925&lt;=2011,C1925&gt;=2000),F1925&lt;=25),"Low: overrated regular model with bad rotation",
             AND(E1925&gt;110,C1925&lt;2011,AND(F1925&lt;=100,F1925&gt;25)),"Low: overrated regular model (not new) with regular rotation",
             AND(E1925&gt;110,C1925&gt;2011,F1925&lt;=25),"Low: overrated new model with bad rotation"
)</f>
        <v>Low: not new model and bad rotation</v>
      </c>
    </row>
    <row r="1926" spans="1:8" x14ac:dyDescent="0.3">
      <c r="A1926" t="s">
        <v>23</v>
      </c>
      <c r="B1926" t="s">
        <v>377</v>
      </c>
      <c r="C1926">
        <v>1999</v>
      </c>
      <c r="D1926">
        <v>1615.625</v>
      </c>
      <c r="E1926">
        <v>101.47655429064078</v>
      </c>
      <c r="F1926">
        <v>8</v>
      </c>
      <c r="H1926" t="str" cm="1">
        <f t="array" ref="H1926">_xlfn.IFS(
             AND(E1926&gt;110,C1926&gt;2011,F1926&gt;100),"High: overrated, new and good rotation",
             AND(E1926&lt;90,C1926&gt;2011,F1926&gt;100),"High: underrated, new and good rotation",
             AND(E1926&lt;90,C1926&lt;2011,F1926&gt;100),"High: underrated, not too new but good rotation",
             AND(E1926&lt;=110,C1926&gt;2011,F1926&lt;=25),"Critic: well priced/underrated and new, but bad rotation",
             AND(E1926&gt;110,F1926&gt;100),"Top Tier: premium vehicules that tend to be sold above market prices",
             AND(E1926&gt;=90,E1926&lt;=110,F1926&gt;25),"Moderate: fair price and regular to good rotation",
             AND(E1926&lt;90,AND(C1926&lt;=2011,C1926&gt;=2000),AND(F1926&lt;100,F1926&gt;25)),"Moderate: underrated regular model and regular rotation",
             AND(E1926&lt;90,C1926&gt;2011,AND(F1926&lt;=100,F1926&gt;25)),"Moderate: underrated new model with regular rotation",
             AND(E1926&lt;90,C1926&lt;2000,AND(F1926&lt;=100,F1926&gt;25)),"Moderate: underrated old model with regular rotation",
             AND(C1926&lt;=2011,F1926&lt;=25),"Low: not new model and bad rotation",
             AND(E1926&gt;110,AND(C1926&lt;=2011,C1926&gt;=2000),F1926&lt;=25),"Low: overrated regular model with bad rotation",
             AND(E1926&gt;110,C1926&lt;2011,AND(F1926&lt;=100,F1926&gt;25)),"Low: overrated regular model (not new) with regular rotation",
             AND(E1926&gt;110,C1926&gt;2011,F1926&lt;=25),"Low: overrated new model with bad rotation"
)</f>
        <v>Low: not new model and bad rotation</v>
      </c>
    </row>
    <row r="1927" spans="1:8" x14ac:dyDescent="0.3">
      <c r="A1927" t="s">
        <v>23</v>
      </c>
      <c r="B1927" t="s">
        <v>377</v>
      </c>
      <c r="C1927">
        <v>2000</v>
      </c>
      <c r="D1927">
        <v>1901.1363636363637</v>
      </c>
      <c r="E1927">
        <v>84.442360535807722</v>
      </c>
      <c r="F1927">
        <v>22</v>
      </c>
      <c r="H1927" t="str" cm="1">
        <f t="array" ref="H1927">_xlfn.IFS(
             AND(E1927&gt;110,C1927&gt;2011,F1927&gt;100),"High: overrated, new and good rotation",
             AND(E1927&lt;90,C1927&gt;2011,F1927&gt;100),"High: underrated, new and good rotation",
             AND(E1927&lt;90,C1927&lt;2011,F1927&gt;100),"High: underrated, not too new but good rotation",
             AND(E1927&lt;=110,C1927&gt;2011,F1927&lt;=25),"Critic: well priced/underrated and new, but bad rotation",
             AND(E1927&gt;110,F1927&gt;100),"Top Tier: premium vehicules that tend to be sold above market prices",
             AND(E1927&gt;=90,E1927&lt;=110,F1927&gt;25),"Moderate: fair price and regular to good rotation",
             AND(E1927&lt;90,AND(C1927&lt;=2011,C1927&gt;=2000),AND(F1927&lt;100,F1927&gt;25)),"Moderate: underrated regular model and regular rotation",
             AND(E1927&lt;90,C1927&gt;2011,AND(F1927&lt;=100,F1927&gt;25)),"Moderate: underrated new model with regular rotation",
             AND(E1927&lt;90,C1927&lt;2000,AND(F1927&lt;=100,F1927&gt;25)),"Moderate: underrated old model with regular rotation",
             AND(C1927&lt;=2011,F1927&lt;=25),"Low: not new model and bad rotation",
             AND(E1927&gt;110,AND(C1927&lt;=2011,C1927&gt;=2000),F1927&lt;=25),"Low: overrated regular model with bad rotation",
             AND(E1927&gt;110,C1927&lt;2011,AND(F1927&lt;=100,F1927&gt;25)),"Low: overrated regular model (not new) with regular rotation",
             AND(E1927&gt;110,C1927&gt;2011,F1927&lt;=25),"Low: overrated new model with bad rotation"
)</f>
        <v>Low: not new model and bad rotation</v>
      </c>
    </row>
    <row r="1928" spans="1:8" x14ac:dyDescent="0.3">
      <c r="A1928" t="s">
        <v>23</v>
      </c>
      <c r="B1928" t="s">
        <v>377</v>
      </c>
      <c r="C1928">
        <v>2001</v>
      </c>
      <c r="D1928">
        <v>2868.2608695652175</v>
      </c>
      <c r="E1928">
        <v>95.032987946921679</v>
      </c>
      <c r="F1928">
        <v>46</v>
      </c>
      <c r="H1928" t="str" cm="1">
        <f t="array" ref="H1928">_xlfn.IFS(
             AND(E1928&gt;110,C1928&gt;2011,F1928&gt;100),"High: overrated, new and good rotation",
             AND(E1928&lt;90,C1928&gt;2011,F1928&gt;100),"High: underrated, new and good rotation",
             AND(E1928&lt;90,C1928&lt;2011,F1928&gt;100),"High: underrated, not too new but good rotation",
             AND(E1928&lt;=110,C1928&gt;2011,F1928&lt;=25),"Critic: well priced/underrated and new, but bad rotation",
             AND(E1928&gt;110,F1928&gt;100),"Top Tier: premium vehicules that tend to be sold above market prices",
             AND(E1928&gt;=90,E1928&lt;=110,F1928&gt;25),"Moderate: fair price and regular to good rotation",
             AND(E1928&lt;90,AND(C1928&lt;=2011,C1928&gt;=2000),AND(F1928&lt;100,F1928&gt;25)),"Moderate: underrated regular model and regular rotation",
             AND(E1928&lt;90,C1928&gt;2011,AND(F1928&lt;=100,F1928&gt;25)),"Moderate: underrated new model with regular rotation",
             AND(E1928&lt;90,C1928&lt;2000,AND(F1928&lt;=100,F1928&gt;25)),"Moderate: underrated old model with regular rotation",
             AND(C1928&lt;=2011,F1928&lt;=25),"Low: not new model and bad rotation",
             AND(E1928&gt;110,AND(C1928&lt;=2011,C1928&gt;=2000),F1928&lt;=25),"Low: overrated regular model with bad rotation",
             AND(E1928&gt;110,C1928&lt;2011,AND(F1928&lt;=100,F1928&gt;25)),"Low: overrated regular model (not new) with regular rotation",
             AND(E1928&gt;110,C1928&gt;2011,F1928&lt;=25),"Low: overrated new model with bad rotation"
)</f>
        <v>Moderate: fair price and regular to good rotation</v>
      </c>
    </row>
    <row r="1929" spans="1:8" x14ac:dyDescent="0.3">
      <c r="A1929" t="s">
        <v>23</v>
      </c>
      <c r="B1929" t="s">
        <v>377</v>
      </c>
      <c r="C1929">
        <v>2002</v>
      </c>
      <c r="D1929">
        <v>2949.242424242424</v>
      </c>
      <c r="E1929">
        <v>104.89236075495151</v>
      </c>
      <c r="F1929">
        <v>66</v>
      </c>
      <c r="H1929" t="str" cm="1">
        <f t="array" ref="H1929">_xlfn.IFS(
             AND(E1929&gt;110,C1929&gt;2011,F1929&gt;100),"High: overrated, new and good rotation",
             AND(E1929&lt;90,C1929&gt;2011,F1929&gt;100),"High: underrated, new and good rotation",
             AND(E1929&lt;90,C1929&lt;2011,F1929&gt;100),"High: underrated, not too new but good rotation",
             AND(E1929&lt;=110,C1929&gt;2011,F1929&lt;=25),"Critic: well priced/underrated and new, but bad rotation",
             AND(E1929&gt;110,F1929&gt;100),"Top Tier: premium vehicules that tend to be sold above market prices",
             AND(E1929&gt;=90,E1929&lt;=110,F1929&gt;25),"Moderate: fair price and regular to good rotation",
             AND(E1929&lt;90,AND(C1929&lt;=2011,C1929&gt;=2000),AND(F1929&lt;100,F1929&gt;25)),"Moderate: underrated regular model and regular rotation",
             AND(E1929&lt;90,C1929&gt;2011,AND(F1929&lt;=100,F1929&gt;25)),"Moderate: underrated new model with regular rotation",
             AND(E1929&lt;90,C1929&lt;2000,AND(F1929&lt;=100,F1929&gt;25)),"Moderate: underrated old model with regular rotation",
             AND(C1929&lt;=2011,F1929&lt;=25),"Low: not new model and bad rotation",
             AND(E1929&gt;110,AND(C1929&lt;=2011,C1929&gt;=2000),F1929&lt;=25),"Low: overrated regular model with bad rotation",
             AND(E1929&gt;110,C1929&lt;2011,AND(F1929&lt;=100,F1929&gt;25)),"Low: overrated regular model (not new) with regular rotation",
             AND(E1929&gt;110,C1929&gt;2011,F1929&lt;=25),"Low: overrated new model with bad rotation"
)</f>
        <v>Moderate: fair price and regular to good rotation</v>
      </c>
    </row>
    <row r="1930" spans="1:8" x14ac:dyDescent="0.3">
      <c r="A1930" t="s">
        <v>23</v>
      </c>
      <c r="B1930" t="s">
        <v>377</v>
      </c>
      <c r="C1930">
        <v>2003</v>
      </c>
      <c r="D1930">
        <v>3356.6666666666665</v>
      </c>
      <c r="E1930">
        <v>106.69486993208237</v>
      </c>
      <c r="F1930">
        <v>90</v>
      </c>
      <c r="H1930" t="str" cm="1">
        <f t="array" ref="H1930">_xlfn.IFS(
             AND(E1930&gt;110,C1930&gt;2011,F1930&gt;100),"High: overrated, new and good rotation",
             AND(E1930&lt;90,C1930&gt;2011,F1930&gt;100),"High: underrated, new and good rotation",
             AND(E1930&lt;90,C1930&lt;2011,F1930&gt;100),"High: underrated, not too new but good rotation",
             AND(E1930&lt;=110,C1930&gt;2011,F1930&lt;=25),"Critic: well priced/underrated and new, but bad rotation",
             AND(E1930&gt;110,F1930&gt;100),"Top Tier: premium vehicules that tend to be sold above market prices",
             AND(E1930&gt;=90,E1930&lt;=110,F1930&gt;25),"Moderate: fair price and regular to good rotation",
             AND(E1930&lt;90,AND(C1930&lt;=2011,C1930&gt;=2000),AND(F1930&lt;100,F1930&gt;25)),"Moderate: underrated regular model and regular rotation",
             AND(E1930&lt;90,C1930&gt;2011,AND(F1930&lt;=100,F1930&gt;25)),"Moderate: underrated new model with regular rotation",
             AND(E1930&lt;90,C1930&lt;2000,AND(F1930&lt;=100,F1930&gt;25)),"Moderate: underrated old model with regular rotation",
             AND(C1930&lt;=2011,F1930&lt;=25),"Low: not new model and bad rotation",
             AND(E1930&gt;110,AND(C1930&lt;=2011,C1930&gt;=2000),F1930&lt;=25),"Low: overrated regular model with bad rotation",
             AND(E1930&gt;110,C1930&lt;2011,AND(F1930&lt;=100,F1930&gt;25)),"Low: overrated regular model (not new) with regular rotation",
             AND(E1930&gt;110,C1930&gt;2011,F1930&lt;=25),"Low: overrated new model with bad rotation"
)</f>
        <v>Moderate: fair price and regular to good rotation</v>
      </c>
    </row>
    <row r="1931" spans="1:8" x14ac:dyDescent="0.3">
      <c r="A1931" t="s">
        <v>23</v>
      </c>
      <c r="B1931" t="s">
        <v>377</v>
      </c>
      <c r="C1931">
        <v>2004</v>
      </c>
      <c r="D1931">
        <v>4362.8048780487807</v>
      </c>
      <c r="E1931">
        <v>135.3101411320946</v>
      </c>
      <c r="F1931">
        <v>82</v>
      </c>
      <c r="H1931" t="str" cm="1">
        <f t="array" ref="H1931">_xlfn.IFS(
             AND(E1931&gt;110,C1931&gt;2011,F1931&gt;100),"High: overrated, new and good rotation",
             AND(E1931&lt;90,C1931&gt;2011,F1931&gt;100),"High: underrated, new and good rotation",
             AND(E1931&lt;90,C1931&lt;2011,F1931&gt;100),"High: underrated, not too new but good rotation",
             AND(E1931&lt;=110,C1931&gt;2011,F1931&lt;=25),"Critic: well priced/underrated and new, but bad rotation",
             AND(E1931&gt;110,F1931&gt;100),"Top Tier: premium vehicules that tend to be sold above market prices",
             AND(E1931&gt;=90,E1931&lt;=110,F1931&gt;25),"Moderate: fair price and regular to good rotation",
             AND(E1931&lt;90,AND(C1931&lt;=2011,C1931&gt;=2000),AND(F1931&lt;100,F1931&gt;25)),"Moderate: underrated regular model and regular rotation",
             AND(E1931&lt;90,C1931&gt;2011,AND(F1931&lt;=100,F1931&gt;25)),"Moderate: underrated new model with regular rotation",
             AND(E1931&lt;90,C1931&lt;2000,AND(F1931&lt;=100,F1931&gt;25)),"Moderate: underrated old model with regular rotation",
             AND(C1931&lt;=2011,F1931&lt;=25),"Low: not new model and bad rotation",
             AND(E1931&gt;110,AND(C1931&lt;=2011,C1931&gt;=2000),F1931&lt;=25),"Low: overrated regular model with bad rotation",
             AND(E1931&gt;110,C1931&lt;2011,AND(F1931&lt;=100,F1931&gt;25)),"Low: overrated regular model (not new) with regular rotation",
             AND(E1931&gt;110,C1931&gt;2011,F1931&lt;=25),"Low: overrated new model with bad rotation"
)</f>
        <v>Low: overrated regular model (not new) with regular rotation</v>
      </c>
    </row>
    <row r="1932" spans="1:8" x14ac:dyDescent="0.3">
      <c r="A1932" t="s">
        <v>23</v>
      </c>
      <c r="B1932" t="s">
        <v>377</v>
      </c>
      <c r="C1932">
        <v>2005</v>
      </c>
      <c r="D1932">
        <v>4315.625</v>
      </c>
      <c r="E1932">
        <v>101.83643740721693</v>
      </c>
      <c r="F1932">
        <v>64</v>
      </c>
      <c r="H1932" t="str" cm="1">
        <f t="array" ref="H1932">_xlfn.IFS(
             AND(E1932&gt;110,C1932&gt;2011,F1932&gt;100),"High: overrated, new and good rotation",
             AND(E1932&lt;90,C1932&gt;2011,F1932&gt;100),"High: underrated, new and good rotation",
             AND(E1932&lt;90,C1932&lt;2011,F1932&gt;100),"High: underrated, not too new but good rotation",
             AND(E1932&lt;=110,C1932&gt;2011,F1932&lt;=25),"Critic: well priced/underrated and new, but bad rotation",
             AND(E1932&gt;110,F1932&gt;100),"Top Tier: premium vehicules that tend to be sold above market prices",
             AND(E1932&gt;=90,E1932&lt;=110,F1932&gt;25),"Moderate: fair price and regular to good rotation",
             AND(E1932&lt;90,AND(C1932&lt;=2011,C1932&gt;=2000),AND(F1932&lt;100,F1932&gt;25)),"Moderate: underrated regular model and regular rotation",
             AND(E1932&lt;90,C1932&gt;2011,AND(F1932&lt;=100,F1932&gt;25)),"Moderate: underrated new model with regular rotation",
             AND(E1932&lt;90,C1932&lt;2000,AND(F1932&lt;=100,F1932&gt;25)),"Moderate: underrated old model with regular rotation",
             AND(C1932&lt;=2011,F1932&lt;=25),"Low: not new model and bad rotation",
             AND(E1932&gt;110,AND(C1932&lt;=2011,C1932&gt;=2000),F1932&lt;=25),"Low: overrated regular model with bad rotation",
             AND(E1932&gt;110,C1932&lt;2011,AND(F1932&lt;=100,F1932&gt;25)),"Low: overrated regular model (not new) with regular rotation",
             AND(E1932&gt;110,C1932&gt;2011,F1932&lt;=25),"Low: overrated new model with bad rotation"
)</f>
        <v>Moderate: fair price and regular to good rotation</v>
      </c>
    </row>
    <row r="1933" spans="1:8" x14ac:dyDescent="0.3">
      <c r="A1933" t="s">
        <v>23</v>
      </c>
      <c r="B1933" t="s">
        <v>377</v>
      </c>
      <c r="C1933">
        <v>2006</v>
      </c>
      <c r="D1933">
        <v>5724.6987951807232</v>
      </c>
      <c r="E1933">
        <v>100.13899737270584</v>
      </c>
      <c r="F1933">
        <v>83</v>
      </c>
      <c r="H1933" t="str" cm="1">
        <f t="array" ref="H1933">_xlfn.IFS(
             AND(E1933&gt;110,C1933&gt;2011,F1933&gt;100),"High: overrated, new and good rotation",
             AND(E1933&lt;90,C1933&gt;2011,F1933&gt;100),"High: underrated, new and good rotation",
             AND(E1933&lt;90,C1933&lt;2011,F1933&gt;100),"High: underrated, not too new but good rotation",
             AND(E1933&lt;=110,C1933&gt;2011,F1933&lt;=25),"Critic: well priced/underrated and new, but bad rotation",
             AND(E1933&gt;110,F1933&gt;100),"Top Tier: premium vehicules that tend to be sold above market prices",
             AND(E1933&gt;=90,E1933&lt;=110,F1933&gt;25),"Moderate: fair price and regular to good rotation",
             AND(E1933&lt;90,AND(C1933&lt;=2011,C1933&gt;=2000),AND(F1933&lt;100,F1933&gt;25)),"Moderate: underrated regular model and regular rotation",
             AND(E1933&lt;90,C1933&gt;2011,AND(F1933&lt;=100,F1933&gt;25)),"Moderate: underrated new model with regular rotation",
             AND(E1933&lt;90,C1933&lt;2000,AND(F1933&lt;=100,F1933&gt;25)),"Moderate: underrated old model with regular rotation",
             AND(C1933&lt;=2011,F1933&lt;=25),"Low: not new model and bad rotation",
             AND(E1933&gt;110,AND(C1933&lt;=2011,C1933&gt;=2000),F1933&lt;=25),"Low: overrated regular model with bad rotation",
             AND(E1933&gt;110,C1933&lt;2011,AND(F1933&lt;=100,F1933&gt;25)),"Low: overrated regular model (not new) with regular rotation",
             AND(E1933&gt;110,C1933&gt;2011,F1933&lt;=25),"Low: overrated new model with bad rotation"
)</f>
        <v>Moderate: fair price and regular to good rotation</v>
      </c>
    </row>
    <row r="1934" spans="1:8" x14ac:dyDescent="0.3">
      <c r="A1934" t="s">
        <v>23</v>
      </c>
      <c r="B1934" t="s">
        <v>377</v>
      </c>
      <c r="C1934">
        <v>2007</v>
      </c>
      <c r="D1934">
        <v>5936.25</v>
      </c>
      <c r="E1934">
        <v>102.25991877624594</v>
      </c>
      <c r="F1934">
        <v>120</v>
      </c>
      <c r="H1934" t="str" cm="1">
        <f t="array" ref="H1934">_xlfn.IFS(
             AND(E1934&gt;110,C1934&gt;2011,F1934&gt;100),"High: overrated, new and good rotation",
             AND(E1934&lt;90,C1934&gt;2011,F1934&gt;100),"High: underrated, new and good rotation",
             AND(E1934&lt;90,C1934&lt;2011,F1934&gt;100),"High: underrated, not too new but good rotation",
             AND(E1934&lt;=110,C1934&gt;2011,F1934&lt;=25),"Critic: well priced/underrated and new, but bad rotation",
             AND(E1934&gt;110,F1934&gt;100),"Top Tier: premium vehicules that tend to be sold above market prices",
             AND(E1934&gt;=90,E1934&lt;=110,F1934&gt;25),"Moderate: fair price and regular to good rotation",
             AND(E1934&lt;90,AND(C1934&lt;=2011,C1934&gt;=2000),AND(F1934&lt;100,F1934&gt;25)),"Moderate: underrated regular model and regular rotation",
             AND(E1934&lt;90,C1934&gt;2011,AND(F1934&lt;=100,F1934&gt;25)),"Moderate: underrated new model with regular rotation",
             AND(E1934&lt;90,C1934&lt;2000,AND(F1934&lt;=100,F1934&gt;25)),"Moderate: underrated old model with regular rotation",
             AND(C1934&lt;=2011,F1934&lt;=25),"Low: not new model and bad rotation",
             AND(E1934&gt;110,AND(C1934&lt;=2011,C1934&gt;=2000),F1934&lt;=25),"Low: overrated regular model with bad rotation",
             AND(E1934&gt;110,C1934&lt;2011,AND(F1934&lt;=100,F1934&gt;25)),"Low: overrated regular model (not new) with regular rotation",
             AND(E1934&gt;110,C1934&gt;2011,F1934&lt;=25),"Low: overrated new model with bad rotation"
)</f>
        <v>Moderate: fair price and regular to good rotation</v>
      </c>
    </row>
    <row r="1935" spans="1:8" x14ac:dyDescent="0.3">
      <c r="A1935" t="s">
        <v>23</v>
      </c>
      <c r="B1935" t="s">
        <v>377</v>
      </c>
      <c r="C1935">
        <v>2008</v>
      </c>
      <c r="D1935">
        <v>7553.787878787879</v>
      </c>
      <c r="E1935">
        <v>97.043378469882072</v>
      </c>
      <c r="F1935">
        <v>198</v>
      </c>
      <c r="H1935" t="str" cm="1">
        <f t="array" ref="H1935">_xlfn.IFS(
             AND(E1935&gt;110,C1935&gt;2011,F1935&gt;100),"High: overrated, new and good rotation",
             AND(E1935&lt;90,C1935&gt;2011,F1935&gt;100),"High: underrated, new and good rotation",
             AND(E1935&lt;90,C1935&lt;2011,F1935&gt;100),"High: underrated, not too new but good rotation",
             AND(E1935&lt;=110,C1935&gt;2011,F1935&lt;=25),"Critic: well priced/underrated and new, but bad rotation",
             AND(E1935&gt;110,F1935&gt;100),"Top Tier: premium vehicules that tend to be sold above market prices",
             AND(E1935&gt;=90,E1935&lt;=110,F1935&gt;25),"Moderate: fair price and regular to good rotation",
             AND(E1935&lt;90,AND(C1935&lt;=2011,C1935&gt;=2000),AND(F1935&lt;100,F1935&gt;25)),"Moderate: underrated regular model and regular rotation",
             AND(E1935&lt;90,C1935&gt;2011,AND(F1935&lt;=100,F1935&gt;25)),"Moderate: underrated new model with regular rotation",
             AND(E1935&lt;90,C1935&lt;2000,AND(F1935&lt;=100,F1935&gt;25)),"Moderate: underrated old model with regular rotation",
             AND(C1935&lt;=2011,F1935&lt;=25),"Low: not new model and bad rotation",
             AND(E1935&gt;110,AND(C1935&lt;=2011,C1935&gt;=2000),F1935&lt;=25),"Low: overrated regular model with bad rotation",
             AND(E1935&gt;110,C1935&lt;2011,AND(F1935&lt;=100,F1935&gt;25)),"Low: overrated regular model (not new) with regular rotation",
             AND(E1935&gt;110,C1935&gt;2011,F1935&lt;=25),"Low: overrated new model with bad rotation"
)</f>
        <v>Moderate: fair price and regular to good rotation</v>
      </c>
    </row>
    <row r="1936" spans="1:8" x14ac:dyDescent="0.3">
      <c r="A1936" t="s">
        <v>23</v>
      </c>
      <c r="B1936" t="s">
        <v>377</v>
      </c>
      <c r="C1936">
        <v>2009</v>
      </c>
      <c r="D1936">
        <v>9033.4482758620688</v>
      </c>
      <c r="E1936">
        <v>97.394529097435495</v>
      </c>
      <c r="F1936">
        <v>145</v>
      </c>
      <c r="H1936" t="str" cm="1">
        <f t="array" ref="H1936">_xlfn.IFS(
             AND(E1936&gt;110,C1936&gt;2011,F1936&gt;100),"High: overrated, new and good rotation",
             AND(E1936&lt;90,C1936&gt;2011,F1936&gt;100),"High: underrated, new and good rotation",
             AND(E1936&lt;90,C1936&lt;2011,F1936&gt;100),"High: underrated, not too new but good rotation",
             AND(E1936&lt;=110,C1936&gt;2011,F1936&lt;=25),"Critic: well priced/underrated and new, but bad rotation",
             AND(E1936&gt;110,F1936&gt;100),"Top Tier: premium vehicules that tend to be sold above market prices",
             AND(E1936&gt;=90,E1936&lt;=110,F1936&gt;25),"Moderate: fair price and regular to good rotation",
             AND(E1936&lt;90,AND(C1936&lt;=2011,C1936&gt;=2000),AND(F1936&lt;100,F1936&gt;25)),"Moderate: underrated regular model and regular rotation",
             AND(E1936&lt;90,C1936&gt;2011,AND(F1936&lt;=100,F1936&gt;25)),"Moderate: underrated new model with regular rotation",
             AND(E1936&lt;90,C1936&lt;2000,AND(F1936&lt;=100,F1936&gt;25)),"Moderate: underrated old model with regular rotation",
             AND(C1936&lt;=2011,F1936&lt;=25),"Low: not new model and bad rotation",
             AND(E1936&gt;110,AND(C1936&lt;=2011,C1936&gt;=2000),F1936&lt;=25),"Low: overrated regular model with bad rotation",
             AND(E1936&gt;110,C1936&lt;2011,AND(F1936&lt;=100,F1936&gt;25)),"Low: overrated regular model (not new) with regular rotation",
             AND(E1936&gt;110,C1936&gt;2011,F1936&lt;=25),"Low: overrated new model with bad rotation"
)</f>
        <v>Moderate: fair price and regular to good rotation</v>
      </c>
    </row>
    <row r="1937" spans="1:8" x14ac:dyDescent="0.3">
      <c r="A1937" t="s">
        <v>23</v>
      </c>
      <c r="B1937" t="s">
        <v>377</v>
      </c>
      <c r="C1937">
        <v>2010</v>
      </c>
      <c r="D1937">
        <v>9783.88671875</v>
      </c>
      <c r="E1937">
        <v>96.312672247489829</v>
      </c>
      <c r="F1937">
        <v>256</v>
      </c>
      <c r="H1937" t="str" cm="1">
        <f t="array" ref="H1937">_xlfn.IFS(
             AND(E1937&gt;110,C1937&gt;2011,F1937&gt;100),"High: overrated, new and good rotation",
             AND(E1937&lt;90,C1937&gt;2011,F1937&gt;100),"High: underrated, new and good rotation",
             AND(E1937&lt;90,C1937&lt;2011,F1937&gt;100),"High: underrated, not too new but good rotation",
             AND(E1937&lt;=110,C1937&gt;2011,F1937&lt;=25),"Critic: well priced/underrated and new, but bad rotation",
             AND(E1937&gt;110,F1937&gt;100),"Top Tier: premium vehicules that tend to be sold above market prices",
             AND(E1937&gt;=90,E1937&lt;=110,F1937&gt;25),"Moderate: fair price and regular to good rotation",
             AND(E1937&lt;90,AND(C1937&lt;=2011,C1937&gt;=2000),AND(F1937&lt;100,F1937&gt;25)),"Moderate: underrated regular model and regular rotation",
             AND(E1937&lt;90,C1937&gt;2011,AND(F1937&lt;=100,F1937&gt;25)),"Moderate: underrated new model with regular rotation",
             AND(E1937&lt;90,C1937&lt;2000,AND(F1937&lt;=100,F1937&gt;25)),"Moderate: underrated old model with regular rotation",
             AND(C1937&lt;=2011,F1937&lt;=25),"Low: not new model and bad rotation",
             AND(E1937&gt;110,AND(C1937&lt;=2011,C1937&gt;=2000),F1937&lt;=25),"Low: overrated regular model with bad rotation",
             AND(E1937&gt;110,C1937&lt;2011,AND(F1937&lt;=100,F1937&gt;25)),"Low: overrated regular model (not new) with regular rotation",
             AND(E1937&gt;110,C1937&gt;2011,F1937&lt;=25),"Low: overrated new model with bad rotation"
)</f>
        <v>Moderate: fair price and regular to good rotation</v>
      </c>
    </row>
    <row r="1938" spans="1:8" x14ac:dyDescent="0.3">
      <c r="A1938" t="s">
        <v>23</v>
      </c>
      <c r="B1938" t="s">
        <v>377</v>
      </c>
      <c r="C1938">
        <v>2011</v>
      </c>
      <c r="D1938">
        <v>11289.784053156147</v>
      </c>
      <c r="E1938">
        <v>99.598647456147873</v>
      </c>
      <c r="F1938">
        <v>602</v>
      </c>
      <c r="H1938" t="str" cm="1">
        <f t="array" ref="H1938">_xlfn.IFS(
             AND(E1938&gt;110,C1938&gt;2011,F1938&gt;100),"High: overrated, new and good rotation",
             AND(E1938&lt;90,C1938&gt;2011,F1938&gt;100),"High: underrated, new and good rotation",
             AND(E1938&lt;90,C1938&lt;2011,F1938&gt;100),"High: underrated, not too new but good rotation",
             AND(E1938&lt;=110,C1938&gt;2011,F1938&lt;=25),"Critic: well priced/underrated and new, but bad rotation",
             AND(E1938&gt;110,F1938&gt;100),"Top Tier: premium vehicules that tend to be sold above market prices",
             AND(E1938&gt;=90,E1938&lt;=110,F1938&gt;25),"Moderate: fair price and regular to good rotation",
             AND(E1938&lt;90,AND(C1938&lt;=2011,C1938&gt;=2000),AND(F1938&lt;100,F1938&gt;25)),"Moderate: underrated regular model and regular rotation",
             AND(E1938&lt;90,C1938&gt;2011,AND(F1938&lt;=100,F1938&gt;25)),"Moderate: underrated new model with regular rotation",
             AND(E1938&lt;90,C1938&lt;2000,AND(F1938&lt;=100,F1938&gt;25)),"Moderate: underrated old model with regular rotation",
             AND(C1938&lt;=2011,F1938&lt;=25),"Low: not new model and bad rotation",
             AND(E1938&gt;110,AND(C1938&lt;=2011,C1938&gt;=2000),F1938&lt;=25),"Low: overrated regular model with bad rotation",
             AND(E1938&gt;110,C1938&lt;2011,AND(F1938&lt;=100,F1938&gt;25)),"Low: overrated regular model (not new) with regular rotation",
             AND(E1938&gt;110,C1938&gt;2011,F1938&lt;=25),"Low: overrated new model with bad rotation"
)</f>
        <v>Moderate: fair price and regular to good rotation</v>
      </c>
    </row>
    <row r="1939" spans="1:8" x14ac:dyDescent="0.3">
      <c r="A1939" t="s">
        <v>23</v>
      </c>
      <c r="B1939" t="s">
        <v>378</v>
      </c>
      <c r="C1939">
        <v>2007</v>
      </c>
      <c r="D1939">
        <v>32000</v>
      </c>
      <c r="E1939">
        <v>99.071207430340564</v>
      </c>
      <c r="F1939">
        <v>1</v>
      </c>
      <c r="H1939" t="str" cm="1">
        <f t="array" ref="H1939">_xlfn.IFS(
             AND(E1939&gt;110,C1939&gt;2011,F1939&gt;100),"High: overrated, new and good rotation",
             AND(E1939&lt;90,C1939&gt;2011,F1939&gt;100),"High: underrated, new and good rotation",
             AND(E1939&lt;90,C1939&lt;2011,F1939&gt;100),"High: underrated, not too new but good rotation",
             AND(E1939&lt;=110,C1939&gt;2011,F1939&lt;=25),"Critic: well priced/underrated and new, but bad rotation",
             AND(E1939&gt;110,F1939&gt;100),"Top Tier: premium vehicules that tend to be sold above market prices",
             AND(E1939&gt;=90,E1939&lt;=110,F1939&gt;25),"Moderate: fair price and regular to good rotation",
             AND(E1939&lt;90,AND(C1939&lt;=2011,C1939&gt;=2000),AND(F1939&lt;100,F1939&gt;25)),"Moderate: underrated regular model and regular rotation",
             AND(E1939&lt;90,C1939&gt;2011,AND(F1939&lt;=100,F1939&gt;25)),"Moderate: underrated new model with regular rotation",
             AND(E1939&lt;90,C1939&lt;2000,AND(F1939&lt;=100,F1939&gt;25)),"Moderate: underrated old model with regular rotation",
             AND(C1939&lt;=2011,F1939&lt;=25),"Low: not new model and bad rotation",
             AND(E1939&gt;110,AND(C1939&lt;=2011,C1939&gt;=2000),F1939&lt;=25),"Low: overrated regular model with bad rotation",
             AND(E1939&gt;110,C1939&lt;2011,AND(F1939&lt;=100,F1939&gt;25)),"Low: overrated regular model (not new) with regular rotation",
             AND(E1939&gt;110,C1939&gt;2011,F1939&lt;=25),"Low: overrated new model with bad rotation"
)</f>
        <v>Low: not new model and bad rotation</v>
      </c>
    </row>
    <row r="1940" spans="1:8" x14ac:dyDescent="0.3">
      <c r="A1940" t="s">
        <v>23</v>
      </c>
      <c r="B1940" t="s">
        <v>378</v>
      </c>
      <c r="C1940">
        <v>2008</v>
      </c>
      <c r="D1940">
        <v>29172.727272727272</v>
      </c>
      <c r="E1940">
        <v>98.11568004570276</v>
      </c>
      <c r="F1940">
        <v>11</v>
      </c>
      <c r="H1940" t="str" cm="1">
        <f t="array" ref="H1940">_xlfn.IFS(
             AND(E1940&gt;110,C1940&gt;2011,F1940&gt;100),"High: overrated, new and good rotation",
             AND(E1940&lt;90,C1940&gt;2011,F1940&gt;100),"High: underrated, new and good rotation",
             AND(E1940&lt;90,C1940&lt;2011,F1940&gt;100),"High: underrated, not too new but good rotation",
             AND(E1940&lt;=110,C1940&gt;2011,F1940&lt;=25),"Critic: well priced/underrated and new, but bad rotation",
             AND(E1940&gt;110,F1940&gt;100),"Top Tier: premium vehicules that tend to be sold above market prices",
             AND(E1940&gt;=90,E1940&lt;=110,F1940&gt;25),"Moderate: fair price and regular to good rotation",
             AND(E1940&lt;90,AND(C1940&lt;=2011,C1940&gt;=2000),AND(F1940&lt;100,F1940&gt;25)),"Moderate: underrated regular model and regular rotation",
             AND(E1940&lt;90,C1940&gt;2011,AND(F1940&lt;=100,F1940&gt;25)),"Moderate: underrated new model with regular rotation",
             AND(E1940&lt;90,C1940&lt;2000,AND(F1940&lt;=100,F1940&gt;25)),"Moderate: underrated old model with regular rotation",
             AND(C1940&lt;=2011,F1940&lt;=25),"Low: not new model and bad rotation",
             AND(E1940&gt;110,AND(C1940&lt;=2011,C1940&gt;=2000),F1940&lt;=25),"Low: overrated regular model with bad rotation",
             AND(E1940&gt;110,C1940&lt;2011,AND(F1940&lt;=100,F1940&gt;25)),"Low: overrated regular model (not new) with regular rotation",
             AND(E1940&gt;110,C1940&gt;2011,F1940&lt;=25),"Low: overrated new model with bad rotation"
)</f>
        <v>Low: not new model and bad rotation</v>
      </c>
    </row>
    <row r="1941" spans="1:8" x14ac:dyDescent="0.3">
      <c r="A1941" t="s">
        <v>23</v>
      </c>
      <c r="B1941" t="s">
        <v>378</v>
      </c>
      <c r="C1941">
        <v>2010</v>
      </c>
      <c r="D1941">
        <v>34475</v>
      </c>
      <c r="E1941">
        <v>100.95578404216995</v>
      </c>
      <c r="F1941">
        <v>6</v>
      </c>
      <c r="H1941" t="str" cm="1">
        <f t="array" ref="H1941">_xlfn.IFS(
             AND(E1941&gt;110,C1941&gt;2011,F1941&gt;100),"High: overrated, new and good rotation",
             AND(E1941&lt;90,C1941&gt;2011,F1941&gt;100),"High: underrated, new and good rotation",
             AND(E1941&lt;90,C1941&lt;2011,F1941&gt;100),"High: underrated, not too new but good rotation",
             AND(E1941&lt;=110,C1941&gt;2011,F1941&lt;=25),"Critic: well priced/underrated and new, but bad rotation",
             AND(E1941&gt;110,F1941&gt;100),"Top Tier: premium vehicules that tend to be sold above market prices",
             AND(E1941&gt;=90,E1941&lt;=110,F1941&gt;25),"Moderate: fair price and regular to good rotation",
             AND(E1941&lt;90,AND(C1941&lt;=2011,C1941&gt;=2000),AND(F1941&lt;100,F1941&gt;25)),"Moderate: underrated regular model and regular rotation",
             AND(E1941&lt;90,C1941&gt;2011,AND(F1941&lt;=100,F1941&gt;25)),"Moderate: underrated new model with regular rotation",
             AND(E1941&lt;90,C1941&lt;2000,AND(F1941&lt;=100,F1941&gt;25)),"Moderate: underrated old model with regular rotation",
             AND(C1941&lt;=2011,F1941&lt;=25),"Low: not new model and bad rotation",
             AND(E1941&gt;110,AND(C1941&lt;=2011,C1941&gt;=2000),F1941&lt;=25),"Low: overrated regular model with bad rotation",
             AND(E1941&gt;110,C1941&lt;2011,AND(F1941&lt;=100,F1941&gt;25)),"Low: overrated regular model (not new) with regular rotation",
             AND(E1941&gt;110,C1941&gt;2011,F1941&lt;=25),"Low: overrated new model with bad rotation"
)</f>
        <v>Low: not new model and bad rotation</v>
      </c>
    </row>
    <row r="1942" spans="1:8" x14ac:dyDescent="0.3">
      <c r="A1942" t="s">
        <v>23</v>
      </c>
      <c r="B1942" t="s">
        <v>378</v>
      </c>
      <c r="C1942">
        <v>2011</v>
      </c>
      <c r="D1942">
        <v>38320.588235294119</v>
      </c>
      <c r="E1942">
        <v>100.37112200902232</v>
      </c>
      <c r="F1942">
        <v>17</v>
      </c>
      <c r="H1942" t="str" cm="1">
        <f t="array" ref="H1942">_xlfn.IFS(
             AND(E1942&gt;110,C1942&gt;2011,F1942&gt;100),"High: overrated, new and good rotation",
             AND(E1942&lt;90,C1942&gt;2011,F1942&gt;100),"High: underrated, new and good rotation",
             AND(E1942&lt;90,C1942&lt;2011,F1942&gt;100),"High: underrated, not too new but good rotation",
             AND(E1942&lt;=110,C1942&gt;2011,F1942&lt;=25),"Critic: well priced/underrated and new, but bad rotation",
             AND(E1942&gt;110,F1942&gt;100),"Top Tier: premium vehicules that tend to be sold above market prices",
             AND(E1942&gt;=90,E1942&lt;=110,F1942&gt;25),"Moderate: fair price and regular to good rotation",
             AND(E1942&lt;90,AND(C1942&lt;=2011,C1942&gt;=2000),AND(F1942&lt;100,F1942&gt;25)),"Moderate: underrated regular model and regular rotation",
             AND(E1942&lt;90,C1942&gt;2011,AND(F1942&lt;=100,F1942&gt;25)),"Moderate: underrated new model with regular rotation",
             AND(E1942&lt;90,C1942&lt;2000,AND(F1942&lt;=100,F1942&gt;25)),"Moderate: underrated old model with regular rotation",
             AND(C1942&lt;=2011,F1942&lt;=25),"Low: not new model and bad rotation",
             AND(E1942&gt;110,AND(C1942&lt;=2011,C1942&gt;=2000),F1942&lt;=25),"Low: overrated regular model with bad rotation",
             AND(E1942&gt;110,C1942&lt;2011,AND(F1942&lt;=100,F1942&gt;25)),"Low: overrated regular model (not new) with regular rotation",
             AND(E1942&gt;110,C1942&gt;2011,F1942&lt;=25),"Low: overrated new model with bad rotation"
)</f>
        <v>Low: not new model and bad rotation</v>
      </c>
    </row>
    <row r="1943" spans="1:8" x14ac:dyDescent="0.3">
      <c r="A1943" t="s">
        <v>23</v>
      </c>
      <c r="B1943" t="s">
        <v>378</v>
      </c>
      <c r="C1943">
        <v>2012</v>
      </c>
      <c r="D1943">
        <v>41534.375</v>
      </c>
      <c r="E1943">
        <v>101.28160371126123</v>
      </c>
      <c r="F1943">
        <v>16</v>
      </c>
      <c r="H1943" t="str" cm="1">
        <f t="array" ref="H1943">_xlfn.IFS(
             AND(E1943&gt;110,C1943&gt;2011,F1943&gt;100),"High: overrated, new and good rotation",
             AND(E1943&lt;90,C1943&gt;2011,F1943&gt;100),"High: underrated, new and good rotation",
             AND(E1943&lt;90,C1943&lt;2011,F1943&gt;100),"High: underrated, not too new but good rotation",
             AND(E1943&lt;=110,C1943&gt;2011,F1943&lt;=25),"Critic: well priced/underrated and new, but bad rotation",
             AND(E1943&gt;110,F1943&gt;100),"Top Tier: premium vehicules that tend to be sold above market prices",
             AND(E1943&gt;=90,E1943&lt;=110,F1943&gt;25),"Moderate: fair price and regular to good rotation",
             AND(E1943&lt;90,AND(C1943&lt;=2011,C1943&gt;=2000),AND(F1943&lt;100,F1943&gt;25)),"Moderate: underrated regular model and regular rotation",
             AND(E1943&lt;90,C1943&gt;2011,AND(F1943&lt;=100,F1943&gt;25)),"Moderate: underrated new model with regular rotation",
             AND(E1943&lt;90,C1943&lt;2000,AND(F1943&lt;=100,F1943&gt;25)),"Moderate: underrated old model with regular rotation",
             AND(C1943&lt;=2011,F1943&lt;=25),"Low: not new model and bad rotation",
             AND(E1943&gt;110,AND(C1943&lt;=2011,C1943&gt;=2000),F1943&lt;=25),"Low: overrated regular model with bad rotation",
             AND(E1943&gt;110,C1943&lt;2011,AND(F1943&lt;=100,F1943&gt;25)),"Low: overrated regular model (not new) with regular rotation",
             AND(E1943&gt;110,C1943&gt;2011,F1943&lt;=25),"Low: overrated new model with bad rotation"
)</f>
        <v>Critic: well priced/underrated and new, but bad rotation</v>
      </c>
    </row>
    <row r="1944" spans="1:8" x14ac:dyDescent="0.3">
      <c r="A1944" t="s">
        <v>23</v>
      </c>
      <c r="B1944" t="s">
        <v>378</v>
      </c>
      <c r="C1944">
        <v>2013</v>
      </c>
      <c r="D1944">
        <v>53557.5</v>
      </c>
      <c r="E1944">
        <v>100.41986312435583</v>
      </c>
      <c r="F1944">
        <v>20</v>
      </c>
      <c r="H1944" t="str" cm="1">
        <f t="array" ref="H1944">_xlfn.IFS(
             AND(E1944&gt;110,C1944&gt;2011,F1944&gt;100),"High: overrated, new and good rotation",
             AND(E1944&lt;90,C1944&gt;2011,F1944&gt;100),"High: underrated, new and good rotation",
             AND(E1944&lt;90,C1944&lt;2011,F1944&gt;100),"High: underrated, not too new but good rotation",
             AND(E1944&lt;=110,C1944&gt;2011,F1944&lt;=25),"Critic: well priced/underrated and new, but bad rotation",
             AND(E1944&gt;110,F1944&gt;100),"Top Tier: premium vehicules that tend to be sold above market prices",
             AND(E1944&gt;=90,E1944&lt;=110,F1944&gt;25),"Moderate: fair price and regular to good rotation",
             AND(E1944&lt;90,AND(C1944&lt;=2011,C1944&gt;=2000),AND(F1944&lt;100,F1944&gt;25)),"Moderate: underrated regular model and regular rotation",
             AND(E1944&lt;90,C1944&gt;2011,AND(F1944&lt;=100,F1944&gt;25)),"Moderate: underrated new model with regular rotation",
             AND(E1944&lt;90,C1944&lt;2000,AND(F1944&lt;=100,F1944&gt;25)),"Moderate: underrated old model with regular rotation",
             AND(C1944&lt;=2011,F1944&lt;=25),"Low: not new model and bad rotation",
             AND(E1944&gt;110,AND(C1944&lt;=2011,C1944&gt;=2000),F1944&lt;=25),"Low: overrated regular model with bad rotation",
             AND(E1944&gt;110,C1944&lt;2011,AND(F1944&lt;=100,F1944&gt;25)),"Low: overrated regular model (not new) with regular rotation",
             AND(E1944&gt;110,C1944&gt;2011,F1944&lt;=25),"Low: overrated new model with bad rotation"
)</f>
        <v>Critic: well priced/underrated and new, but bad rotation</v>
      </c>
    </row>
    <row r="1945" spans="1:8" x14ac:dyDescent="0.3">
      <c r="A1945" t="s">
        <v>23</v>
      </c>
      <c r="B1945" t="s">
        <v>378</v>
      </c>
      <c r="C1945">
        <v>2014</v>
      </c>
      <c r="D1945">
        <v>54392.857142857145</v>
      </c>
      <c r="E1945">
        <v>100.96573545130209</v>
      </c>
      <c r="F1945">
        <v>28</v>
      </c>
      <c r="H1945" t="str" cm="1">
        <f t="array" ref="H1945">_xlfn.IFS(
             AND(E1945&gt;110,C1945&gt;2011,F1945&gt;100),"High: overrated, new and good rotation",
             AND(E1945&lt;90,C1945&gt;2011,F1945&gt;100),"High: underrated, new and good rotation",
             AND(E1945&lt;90,C1945&lt;2011,F1945&gt;100),"High: underrated, not too new but good rotation",
             AND(E1945&lt;=110,C1945&gt;2011,F1945&lt;=25),"Critic: well priced/underrated and new, but bad rotation",
             AND(E1945&gt;110,F1945&gt;100),"Top Tier: premium vehicules that tend to be sold above market prices",
             AND(E1945&gt;=90,E1945&lt;=110,F1945&gt;25),"Moderate: fair price and regular to good rotation",
             AND(E1945&lt;90,AND(C1945&lt;=2011,C1945&gt;=2000),AND(F1945&lt;100,F1945&gt;25)),"Moderate: underrated regular model and regular rotation",
             AND(E1945&lt;90,C1945&gt;2011,AND(F1945&lt;=100,F1945&gt;25)),"Moderate: underrated new model with regular rotation",
             AND(E1945&lt;90,C1945&lt;2000,AND(F1945&lt;=100,F1945&gt;25)),"Moderate: underrated old model with regular rotation",
             AND(C1945&lt;=2011,F1945&lt;=25),"Low: not new model and bad rotation",
             AND(E1945&gt;110,AND(C1945&lt;=2011,C1945&gt;=2000),F1945&lt;=25),"Low: overrated regular model with bad rotation",
             AND(E1945&gt;110,C1945&lt;2011,AND(F1945&lt;=100,F1945&gt;25)),"Low: overrated regular model (not new) with regular rotation",
             AND(E1945&gt;110,C1945&gt;2011,F1945&lt;=25),"Low: overrated new model with bad rotation"
)</f>
        <v>Moderate: fair price and regular to good rotation</v>
      </c>
    </row>
    <row r="1946" spans="1:8" x14ac:dyDescent="0.3">
      <c r="A1946" t="s">
        <v>23</v>
      </c>
      <c r="B1946" t="s">
        <v>379</v>
      </c>
      <c r="C1946">
        <v>1993</v>
      </c>
      <c r="D1946">
        <v>275</v>
      </c>
      <c r="E1946">
        <v>51.082251082251076</v>
      </c>
      <c r="F1946">
        <v>2</v>
      </c>
      <c r="H1946" t="str" cm="1">
        <f t="array" ref="H1946">_xlfn.IFS(
             AND(E1946&gt;110,C1946&gt;2011,F1946&gt;100),"High: overrated, new and good rotation",
             AND(E1946&lt;90,C1946&gt;2011,F1946&gt;100),"High: underrated, new and good rotation",
             AND(E1946&lt;90,C1946&lt;2011,F1946&gt;100),"High: underrated, not too new but good rotation",
             AND(E1946&lt;=110,C1946&gt;2011,F1946&lt;=25),"Critic: well priced/underrated and new, but bad rotation",
             AND(E1946&gt;110,F1946&gt;100),"Top Tier: premium vehicules that tend to be sold above market prices",
             AND(E1946&gt;=90,E1946&lt;=110,F1946&gt;25),"Moderate: fair price and regular to good rotation",
             AND(E1946&lt;90,AND(C1946&lt;=2011,C1946&gt;=2000),AND(F1946&lt;100,F1946&gt;25)),"Moderate: underrated regular model and regular rotation",
             AND(E1946&lt;90,C1946&gt;2011,AND(F1946&lt;=100,F1946&gt;25)),"Moderate: underrated new model with regular rotation",
             AND(E1946&lt;90,C1946&lt;2000,AND(F1946&lt;=100,F1946&gt;25)),"Moderate: underrated old model with regular rotation",
             AND(C1946&lt;=2011,F1946&lt;=25),"Low: not new model and bad rotation",
             AND(E1946&gt;110,AND(C1946&lt;=2011,C1946&gt;=2000),F1946&lt;=25),"Low: overrated regular model with bad rotation",
             AND(E1946&gt;110,C1946&lt;2011,AND(F1946&lt;=100,F1946&gt;25)),"Low: overrated regular model (not new) with regular rotation",
             AND(E1946&gt;110,C1946&gt;2011,F1946&lt;=25),"Low: overrated new model with bad rotation"
)</f>
        <v>Low: not new model and bad rotation</v>
      </c>
    </row>
    <row r="1947" spans="1:8" x14ac:dyDescent="0.3">
      <c r="A1947" t="s">
        <v>23</v>
      </c>
      <c r="B1947" t="s">
        <v>379</v>
      </c>
      <c r="C1947">
        <v>1994</v>
      </c>
      <c r="D1947">
        <v>306.25</v>
      </c>
      <c r="E1947">
        <v>78.799019607843135</v>
      </c>
      <c r="F1947">
        <v>8</v>
      </c>
      <c r="H1947" t="str" cm="1">
        <f t="array" ref="H1947">_xlfn.IFS(
             AND(E1947&gt;110,C1947&gt;2011,F1947&gt;100),"High: overrated, new and good rotation",
             AND(E1947&lt;90,C1947&gt;2011,F1947&gt;100),"High: underrated, new and good rotation",
             AND(E1947&lt;90,C1947&lt;2011,F1947&gt;100),"High: underrated, not too new but good rotation",
             AND(E1947&lt;=110,C1947&gt;2011,F1947&lt;=25),"Critic: well priced/underrated and new, but bad rotation",
             AND(E1947&gt;110,F1947&gt;100),"Top Tier: premium vehicules that tend to be sold above market prices",
             AND(E1947&gt;=90,E1947&lt;=110,F1947&gt;25),"Moderate: fair price and regular to good rotation",
             AND(E1947&lt;90,AND(C1947&lt;=2011,C1947&gt;=2000),AND(F1947&lt;100,F1947&gt;25)),"Moderate: underrated regular model and regular rotation",
             AND(E1947&lt;90,C1947&gt;2011,AND(F1947&lt;=100,F1947&gt;25)),"Moderate: underrated new model with regular rotation",
             AND(E1947&lt;90,C1947&lt;2000,AND(F1947&lt;=100,F1947&gt;25)),"Moderate: underrated old model with regular rotation",
             AND(C1947&lt;=2011,F1947&lt;=25),"Low: not new model and bad rotation",
             AND(E1947&gt;110,AND(C1947&lt;=2011,C1947&gt;=2000),F1947&lt;=25),"Low: overrated regular model with bad rotation",
             AND(E1947&gt;110,C1947&lt;2011,AND(F1947&lt;=100,F1947&gt;25)),"Low: overrated regular model (not new) with regular rotation",
             AND(E1947&gt;110,C1947&gt;2011,F1947&lt;=25),"Low: overrated new model with bad rotation"
)</f>
        <v>Low: not new model and bad rotation</v>
      </c>
    </row>
    <row r="1948" spans="1:8" x14ac:dyDescent="0.3">
      <c r="A1948" t="s">
        <v>23</v>
      </c>
      <c r="B1948" t="s">
        <v>379</v>
      </c>
      <c r="C1948">
        <v>1995</v>
      </c>
      <c r="D1948">
        <v>342.30769230769232</v>
      </c>
      <c r="E1948">
        <v>87.223995639987535</v>
      </c>
      <c r="F1948">
        <v>13</v>
      </c>
      <c r="H1948" t="str" cm="1">
        <f t="array" ref="H1948">_xlfn.IFS(
             AND(E1948&gt;110,C1948&gt;2011,F1948&gt;100),"High: overrated, new and good rotation",
             AND(E1948&lt;90,C1948&gt;2011,F1948&gt;100),"High: underrated, new and good rotation",
             AND(E1948&lt;90,C1948&lt;2011,F1948&gt;100),"High: underrated, not too new but good rotation",
             AND(E1948&lt;=110,C1948&gt;2011,F1948&lt;=25),"Critic: well priced/underrated and new, but bad rotation",
             AND(E1948&gt;110,F1948&gt;100),"Top Tier: premium vehicules that tend to be sold above market prices",
             AND(E1948&gt;=90,E1948&lt;=110,F1948&gt;25),"Moderate: fair price and regular to good rotation",
             AND(E1948&lt;90,AND(C1948&lt;=2011,C1948&gt;=2000),AND(F1948&lt;100,F1948&gt;25)),"Moderate: underrated regular model and regular rotation",
             AND(E1948&lt;90,C1948&gt;2011,AND(F1948&lt;=100,F1948&gt;25)),"Moderate: underrated new model with regular rotation",
             AND(E1948&lt;90,C1948&lt;2000,AND(F1948&lt;=100,F1948&gt;25)),"Moderate: underrated old model with regular rotation",
             AND(C1948&lt;=2011,F1948&lt;=25),"Low: not new model and bad rotation",
             AND(E1948&gt;110,AND(C1948&lt;=2011,C1948&gt;=2000),F1948&lt;=25),"Low: overrated regular model with bad rotation",
             AND(E1948&gt;110,C1948&lt;2011,AND(F1948&lt;=100,F1948&gt;25)),"Low: overrated regular model (not new) with regular rotation",
             AND(E1948&gt;110,C1948&gt;2011,F1948&lt;=25),"Low: overrated new model with bad rotation"
)</f>
        <v>Low: not new model and bad rotation</v>
      </c>
    </row>
    <row r="1949" spans="1:8" x14ac:dyDescent="0.3">
      <c r="A1949" t="s">
        <v>23</v>
      </c>
      <c r="B1949" t="s">
        <v>379</v>
      </c>
      <c r="C1949">
        <v>1996</v>
      </c>
      <c r="D1949">
        <v>516.17647058823525</v>
      </c>
      <c r="E1949">
        <v>84.774188357193495</v>
      </c>
      <c r="F1949">
        <v>17</v>
      </c>
      <c r="H1949" t="str" cm="1">
        <f t="array" ref="H1949">_xlfn.IFS(
             AND(E1949&gt;110,C1949&gt;2011,F1949&gt;100),"High: overrated, new and good rotation",
             AND(E1949&lt;90,C1949&gt;2011,F1949&gt;100),"High: underrated, new and good rotation",
             AND(E1949&lt;90,C1949&lt;2011,F1949&gt;100),"High: underrated, not too new but good rotation",
             AND(E1949&lt;=110,C1949&gt;2011,F1949&lt;=25),"Critic: well priced/underrated and new, but bad rotation",
             AND(E1949&gt;110,F1949&gt;100),"Top Tier: premium vehicules that tend to be sold above market prices",
             AND(E1949&gt;=90,E1949&lt;=110,F1949&gt;25),"Moderate: fair price and regular to good rotation",
             AND(E1949&lt;90,AND(C1949&lt;=2011,C1949&gt;=2000),AND(F1949&lt;100,F1949&gt;25)),"Moderate: underrated regular model and regular rotation",
             AND(E1949&lt;90,C1949&gt;2011,AND(F1949&lt;=100,F1949&gt;25)),"Moderate: underrated new model with regular rotation",
             AND(E1949&lt;90,C1949&lt;2000,AND(F1949&lt;=100,F1949&gt;25)),"Moderate: underrated old model with regular rotation",
             AND(C1949&lt;=2011,F1949&lt;=25),"Low: not new model and bad rotation",
             AND(E1949&gt;110,AND(C1949&lt;=2011,C1949&gt;=2000),F1949&lt;=25),"Low: overrated regular model with bad rotation",
             AND(E1949&gt;110,C1949&lt;2011,AND(F1949&lt;=100,F1949&gt;25)),"Low: overrated regular model (not new) with regular rotation",
             AND(E1949&gt;110,C1949&gt;2011,F1949&lt;=25),"Low: overrated new model with bad rotation"
)</f>
        <v>Low: not new model and bad rotation</v>
      </c>
    </row>
    <row r="1950" spans="1:8" x14ac:dyDescent="0.3">
      <c r="A1950" t="s">
        <v>23</v>
      </c>
      <c r="B1950" t="s">
        <v>379</v>
      </c>
      <c r="C1950">
        <v>1997</v>
      </c>
      <c r="D1950">
        <v>569.73684210526312</v>
      </c>
      <c r="E1950">
        <v>152.10515478304492</v>
      </c>
      <c r="F1950">
        <v>38</v>
      </c>
      <c r="H1950" t="str" cm="1">
        <f t="array" ref="H1950">_xlfn.IFS(
             AND(E1950&gt;110,C1950&gt;2011,F1950&gt;100),"High: overrated, new and good rotation",
             AND(E1950&lt;90,C1950&gt;2011,F1950&gt;100),"High: underrated, new and good rotation",
             AND(E1950&lt;90,C1950&lt;2011,F1950&gt;100),"High: underrated, not too new but good rotation",
             AND(E1950&lt;=110,C1950&gt;2011,F1950&lt;=25),"Critic: well priced/underrated and new, but bad rotation",
             AND(E1950&gt;110,F1950&gt;100),"Top Tier: premium vehicules that tend to be sold above market prices",
             AND(E1950&gt;=90,E1950&lt;=110,F1950&gt;25),"Moderate: fair price and regular to good rotation",
             AND(E1950&lt;90,AND(C1950&lt;=2011,C1950&gt;=2000),AND(F1950&lt;100,F1950&gt;25)),"Moderate: underrated regular model and regular rotation",
             AND(E1950&lt;90,C1950&gt;2011,AND(F1950&lt;=100,F1950&gt;25)),"Moderate: underrated new model with regular rotation",
             AND(E1950&lt;90,C1950&lt;2000,AND(F1950&lt;=100,F1950&gt;25)),"Moderate: underrated old model with regular rotation",
             AND(C1950&lt;=2011,F1950&lt;=25),"Low: not new model and bad rotation",
             AND(E1950&gt;110,AND(C1950&lt;=2011,C1950&gt;=2000),F1950&lt;=25),"Low: overrated regular model with bad rotation",
             AND(E1950&gt;110,C1950&lt;2011,AND(F1950&lt;=100,F1950&gt;25)),"Low: overrated regular model (not new) with regular rotation",
             AND(E1950&gt;110,C1950&gt;2011,F1950&lt;=25),"Low: overrated new model with bad rotation"
)</f>
        <v>Low: overrated regular model (not new) with regular rotation</v>
      </c>
    </row>
    <row r="1951" spans="1:8" x14ac:dyDescent="0.3">
      <c r="A1951" t="s">
        <v>23</v>
      </c>
      <c r="B1951" t="s">
        <v>379</v>
      </c>
      <c r="C1951">
        <v>1998</v>
      </c>
      <c r="D1951">
        <v>598.4848484848485</v>
      </c>
      <c r="E1951">
        <v>89.548924064709283</v>
      </c>
      <c r="F1951">
        <v>33</v>
      </c>
      <c r="H1951" t="str" cm="1">
        <f t="array" ref="H1951">_xlfn.IFS(
             AND(E1951&gt;110,C1951&gt;2011,F1951&gt;100),"High: overrated, new and good rotation",
             AND(E1951&lt;90,C1951&gt;2011,F1951&gt;100),"High: underrated, new and good rotation",
             AND(E1951&lt;90,C1951&lt;2011,F1951&gt;100),"High: underrated, not too new but good rotation",
             AND(E1951&lt;=110,C1951&gt;2011,F1951&lt;=25),"Critic: well priced/underrated and new, but bad rotation",
             AND(E1951&gt;110,F1951&gt;100),"Top Tier: premium vehicules that tend to be sold above market prices",
             AND(E1951&gt;=90,E1951&lt;=110,F1951&gt;25),"Moderate: fair price and regular to good rotation",
             AND(E1951&lt;90,AND(C1951&lt;=2011,C1951&gt;=2000),AND(F1951&lt;100,F1951&gt;25)),"Moderate: underrated regular model and regular rotation",
             AND(E1951&lt;90,C1951&gt;2011,AND(F1951&lt;=100,F1951&gt;25)),"Moderate: underrated new model with regular rotation",
             AND(E1951&lt;90,C1951&lt;2000,AND(F1951&lt;=100,F1951&gt;25)),"Moderate: underrated old model with regular rotation",
             AND(C1951&lt;=2011,F1951&lt;=25),"Low: not new model and bad rotation",
             AND(E1951&gt;110,AND(C1951&lt;=2011,C1951&gt;=2000),F1951&lt;=25),"Low: overrated regular model with bad rotation",
             AND(E1951&gt;110,C1951&lt;2011,AND(F1951&lt;=100,F1951&gt;25)),"Low: overrated regular model (not new) with regular rotation",
             AND(E1951&gt;110,C1951&gt;2011,F1951&lt;=25),"Low: overrated new model with bad rotation"
)</f>
        <v>Moderate: underrated old model with regular rotation</v>
      </c>
    </row>
    <row r="1952" spans="1:8" x14ac:dyDescent="0.3">
      <c r="A1952" t="s">
        <v>23</v>
      </c>
      <c r="B1952" t="s">
        <v>379</v>
      </c>
      <c r="C1952">
        <v>1999</v>
      </c>
      <c r="D1952">
        <v>615</v>
      </c>
      <c r="E1952">
        <v>94.135855024905524</v>
      </c>
      <c r="F1952">
        <v>65</v>
      </c>
      <c r="H1952" t="str" cm="1">
        <f t="array" ref="H1952">_xlfn.IFS(
             AND(E1952&gt;110,C1952&gt;2011,F1952&gt;100),"High: overrated, new and good rotation",
             AND(E1952&lt;90,C1952&gt;2011,F1952&gt;100),"High: underrated, new and good rotation",
             AND(E1952&lt;90,C1952&lt;2011,F1952&gt;100),"High: underrated, not too new but good rotation",
             AND(E1952&lt;=110,C1952&gt;2011,F1952&lt;=25),"Critic: well priced/underrated and new, but bad rotation",
             AND(E1952&gt;110,F1952&gt;100),"Top Tier: premium vehicules that tend to be sold above market prices",
             AND(E1952&gt;=90,E1952&lt;=110,F1952&gt;25),"Moderate: fair price and regular to good rotation",
             AND(E1952&lt;90,AND(C1952&lt;=2011,C1952&gt;=2000),AND(F1952&lt;100,F1952&gt;25)),"Moderate: underrated regular model and regular rotation",
             AND(E1952&lt;90,C1952&gt;2011,AND(F1952&lt;=100,F1952&gt;25)),"Moderate: underrated new model with regular rotation",
             AND(E1952&lt;90,C1952&lt;2000,AND(F1952&lt;=100,F1952&gt;25)),"Moderate: underrated old model with regular rotation",
             AND(C1952&lt;=2011,F1952&lt;=25),"Low: not new model and bad rotation",
             AND(E1952&gt;110,AND(C1952&lt;=2011,C1952&gt;=2000),F1952&lt;=25),"Low: overrated regular model with bad rotation",
             AND(E1952&gt;110,C1952&lt;2011,AND(F1952&lt;=100,F1952&gt;25)),"Low: overrated regular model (not new) with regular rotation",
             AND(E1952&gt;110,C1952&gt;2011,F1952&lt;=25),"Low: overrated new model with bad rotation"
)</f>
        <v>Moderate: fair price and regular to good rotation</v>
      </c>
    </row>
    <row r="1953" spans="1:8" x14ac:dyDescent="0.3">
      <c r="A1953" t="s">
        <v>23</v>
      </c>
      <c r="B1953" t="s">
        <v>379</v>
      </c>
      <c r="C1953">
        <v>2000</v>
      </c>
      <c r="D1953">
        <v>958.82352941176475</v>
      </c>
      <c r="E1953">
        <v>117.17634292309593</v>
      </c>
      <c r="F1953">
        <v>68</v>
      </c>
      <c r="H1953" t="str" cm="1">
        <f t="array" ref="H1953">_xlfn.IFS(
             AND(E1953&gt;110,C1953&gt;2011,F1953&gt;100),"High: overrated, new and good rotation",
             AND(E1953&lt;90,C1953&gt;2011,F1953&gt;100),"High: underrated, new and good rotation",
             AND(E1953&lt;90,C1953&lt;2011,F1953&gt;100),"High: underrated, not too new but good rotation",
             AND(E1953&lt;=110,C1953&gt;2011,F1953&lt;=25),"Critic: well priced/underrated and new, but bad rotation",
             AND(E1953&gt;110,F1953&gt;100),"Top Tier: premium vehicules that tend to be sold above market prices",
             AND(E1953&gt;=90,E1953&lt;=110,F1953&gt;25),"Moderate: fair price and regular to good rotation",
             AND(E1953&lt;90,AND(C1953&lt;=2011,C1953&gt;=2000),AND(F1953&lt;100,F1953&gt;25)),"Moderate: underrated regular model and regular rotation",
             AND(E1953&lt;90,C1953&gt;2011,AND(F1953&lt;=100,F1953&gt;25)),"Moderate: underrated new model with regular rotation",
             AND(E1953&lt;90,C1953&lt;2000,AND(F1953&lt;=100,F1953&gt;25)),"Moderate: underrated old model with regular rotation",
             AND(C1953&lt;=2011,F1953&lt;=25),"Low: not new model and bad rotation",
             AND(E1953&gt;110,AND(C1953&lt;=2011,C1953&gt;=2000),F1953&lt;=25),"Low: overrated regular model with bad rotation",
             AND(E1953&gt;110,C1953&lt;2011,AND(F1953&lt;=100,F1953&gt;25)),"Low: overrated regular model (not new) with regular rotation",
             AND(E1953&gt;110,C1953&gt;2011,F1953&lt;=25),"Low: overrated new model with bad rotation"
)</f>
        <v>Low: overrated regular model (not new) with regular rotation</v>
      </c>
    </row>
    <row r="1954" spans="1:8" x14ac:dyDescent="0.3">
      <c r="A1954" t="s">
        <v>23</v>
      </c>
      <c r="B1954" t="s">
        <v>379</v>
      </c>
      <c r="C1954">
        <v>2001</v>
      </c>
      <c r="D1954">
        <v>942.56756756756761</v>
      </c>
      <c r="E1954">
        <v>93.819194976426914</v>
      </c>
      <c r="F1954">
        <v>111</v>
      </c>
      <c r="H1954" t="str" cm="1">
        <f t="array" ref="H1954">_xlfn.IFS(
             AND(E1954&gt;110,C1954&gt;2011,F1954&gt;100),"High: overrated, new and good rotation",
             AND(E1954&lt;90,C1954&gt;2011,F1954&gt;100),"High: underrated, new and good rotation",
             AND(E1954&lt;90,C1954&lt;2011,F1954&gt;100),"High: underrated, not too new but good rotation",
             AND(E1954&lt;=110,C1954&gt;2011,F1954&lt;=25),"Critic: well priced/underrated and new, but bad rotation",
             AND(E1954&gt;110,F1954&gt;100),"Top Tier: premium vehicules that tend to be sold above market prices",
             AND(E1954&gt;=90,E1954&lt;=110,F1954&gt;25),"Moderate: fair price and regular to good rotation",
             AND(E1954&lt;90,AND(C1954&lt;=2011,C1954&gt;=2000),AND(F1954&lt;100,F1954&gt;25)),"Moderate: underrated regular model and regular rotation",
             AND(E1954&lt;90,C1954&gt;2011,AND(F1954&lt;=100,F1954&gt;25)),"Moderate: underrated new model with regular rotation",
             AND(E1954&lt;90,C1954&lt;2000,AND(F1954&lt;=100,F1954&gt;25)),"Moderate: underrated old model with regular rotation",
             AND(C1954&lt;=2011,F1954&lt;=25),"Low: not new model and bad rotation",
             AND(E1954&gt;110,AND(C1954&lt;=2011,C1954&gt;=2000),F1954&lt;=25),"Low: overrated regular model with bad rotation",
             AND(E1954&gt;110,C1954&lt;2011,AND(F1954&lt;=100,F1954&gt;25)),"Low: overrated regular model (not new) with regular rotation",
             AND(E1954&gt;110,C1954&gt;2011,F1954&lt;=25),"Low: overrated new model with bad rotation"
)</f>
        <v>Moderate: fair price and regular to good rotation</v>
      </c>
    </row>
    <row r="1955" spans="1:8" x14ac:dyDescent="0.3">
      <c r="A1955" t="s">
        <v>23</v>
      </c>
      <c r="B1955" t="s">
        <v>379</v>
      </c>
      <c r="C1955">
        <v>2002</v>
      </c>
      <c r="D1955">
        <v>951.87969924812035</v>
      </c>
      <c r="E1955">
        <v>91.443226459305038</v>
      </c>
      <c r="F1955">
        <v>133</v>
      </c>
      <c r="H1955" t="str" cm="1">
        <f t="array" ref="H1955">_xlfn.IFS(
             AND(E1955&gt;110,C1955&gt;2011,F1955&gt;100),"High: overrated, new and good rotation",
             AND(E1955&lt;90,C1955&gt;2011,F1955&gt;100),"High: underrated, new and good rotation",
             AND(E1955&lt;90,C1955&lt;2011,F1955&gt;100),"High: underrated, not too new but good rotation",
             AND(E1955&lt;=110,C1955&gt;2011,F1955&lt;=25),"Critic: well priced/underrated and new, but bad rotation",
             AND(E1955&gt;110,F1955&gt;100),"Top Tier: premium vehicules that tend to be sold above market prices",
             AND(E1955&gt;=90,E1955&lt;=110,F1955&gt;25),"Moderate: fair price and regular to good rotation",
             AND(E1955&lt;90,AND(C1955&lt;=2011,C1955&gt;=2000),AND(F1955&lt;100,F1955&gt;25)),"Moderate: underrated regular model and regular rotation",
             AND(E1955&lt;90,C1955&gt;2011,AND(F1955&lt;=100,F1955&gt;25)),"Moderate: underrated new model with regular rotation",
             AND(E1955&lt;90,C1955&lt;2000,AND(F1955&lt;=100,F1955&gt;25)),"Moderate: underrated old model with regular rotation",
             AND(C1955&lt;=2011,F1955&lt;=25),"Low: not new model and bad rotation",
             AND(E1955&gt;110,AND(C1955&lt;=2011,C1955&gt;=2000),F1955&lt;=25),"Low: overrated regular model with bad rotation",
             AND(E1955&gt;110,C1955&lt;2011,AND(F1955&lt;=100,F1955&gt;25)),"Low: overrated regular model (not new) with regular rotation",
             AND(E1955&gt;110,C1955&gt;2011,F1955&lt;=25),"Low: overrated new model with bad rotation"
)</f>
        <v>Moderate: fair price and regular to good rotation</v>
      </c>
    </row>
    <row r="1956" spans="1:8" x14ac:dyDescent="0.3">
      <c r="A1956" t="s">
        <v>23</v>
      </c>
      <c r="B1956" t="s">
        <v>379</v>
      </c>
      <c r="C1956">
        <v>2003</v>
      </c>
      <c r="D1956">
        <v>1262.7005347593583</v>
      </c>
      <c r="E1956">
        <v>91.623494878171073</v>
      </c>
      <c r="F1956">
        <v>187</v>
      </c>
      <c r="H1956" t="str" cm="1">
        <f t="array" ref="H1956">_xlfn.IFS(
             AND(E1956&gt;110,C1956&gt;2011,F1956&gt;100),"High: overrated, new and good rotation",
             AND(E1956&lt;90,C1956&gt;2011,F1956&gt;100),"High: underrated, new and good rotation",
             AND(E1956&lt;90,C1956&lt;2011,F1956&gt;100),"High: underrated, not too new but good rotation",
             AND(E1956&lt;=110,C1956&gt;2011,F1956&lt;=25),"Critic: well priced/underrated and new, but bad rotation",
             AND(E1956&gt;110,F1956&gt;100),"Top Tier: premium vehicules that tend to be sold above market prices",
             AND(E1956&gt;=90,E1956&lt;=110,F1956&gt;25),"Moderate: fair price and regular to good rotation",
             AND(E1956&lt;90,AND(C1956&lt;=2011,C1956&gt;=2000),AND(F1956&lt;100,F1956&gt;25)),"Moderate: underrated regular model and regular rotation",
             AND(E1956&lt;90,C1956&gt;2011,AND(F1956&lt;=100,F1956&gt;25)),"Moderate: underrated new model with regular rotation",
             AND(E1956&lt;90,C1956&lt;2000,AND(F1956&lt;=100,F1956&gt;25)),"Moderate: underrated old model with regular rotation",
             AND(C1956&lt;=2011,F1956&lt;=25),"Low: not new model and bad rotation",
             AND(E1956&gt;110,AND(C1956&lt;=2011,C1956&gt;=2000),F1956&lt;=25),"Low: overrated regular model with bad rotation",
             AND(E1956&gt;110,C1956&lt;2011,AND(F1956&lt;=100,F1956&gt;25)),"Low: overrated regular model (not new) with regular rotation",
             AND(E1956&gt;110,C1956&gt;2011,F1956&lt;=25),"Low: overrated new model with bad rotation"
)</f>
        <v>Moderate: fair price and regular to good rotation</v>
      </c>
    </row>
    <row r="1957" spans="1:8" x14ac:dyDescent="0.3">
      <c r="A1957" t="s">
        <v>23</v>
      </c>
      <c r="B1957" t="s">
        <v>379</v>
      </c>
      <c r="C1957">
        <v>2004</v>
      </c>
      <c r="D1957">
        <v>1500.7894736842106</v>
      </c>
      <c r="E1957">
        <v>104.52814512156488</v>
      </c>
      <c r="F1957">
        <v>95</v>
      </c>
      <c r="H1957" t="str" cm="1">
        <f t="array" ref="H1957">_xlfn.IFS(
             AND(E1957&gt;110,C1957&gt;2011,F1957&gt;100),"High: overrated, new and good rotation",
             AND(E1957&lt;90,C1957&gt;2011,F1957&gt;100),"High: underrated, new and good rotation",
             AND(E1957&lt;90,C1957&lt;2011,F1957&gt;100),"High: underrated, not too new but good rotation",
             AND(E1957&lt;=110,C1957&gt;2011,F1957&lt;=25),"Critic: well priced/underrated and new, but bad rotation",
             AND(E1957&gt;110,F1957&gt;100),"Top Tier: premium vehicules that tend to be sold above market prices",
             AND(E1957&gt;=90,E1957&lt;=110,F1957&gt;25),"Moderate: fair price and regular to good rotation",
             AND(E1957&lt;90,AND(C1957&lt;=2011,C1957&gt;=2000),AND(F1957&lt;100,F1957&gt;25)),"Moderate: underrated regular model and regular rotation",
             AND(E1957&lt;90,C1957&gt;2011,AND(F1957&lt;=100,F1957&gt;25)),"Moderate: underrated new model with regular rotation",
             AND(E1957&lt;90,C1957&lt;2000,AND(F1957&lt;=100,F1957&gt;25)),"Moderate: underrated old model with regular rotation",
             AND(C1957&lt;=2011,F1957&lt;=25),"Low: not new model and bad rotation",
             AND(E1957&gt;110,AND(C1957&lt;=2011,C1957&gt;=2000),F1957&lt;=25),"Low: overrated regular model with bad rotation",
             AND(E1957&gt;110,C1957&lt;2011,AND(F1957&lt;=100,F1957&gt;25)),"Low: overrated regular model (not new) with regular rotation",
             AND(E1957&gt;110,C1957&gt;2011,F1957&lt;=25),"Low: overrated new model with bad rotation"
)</f>
        <v>Moderate: fair price and regular to good rotation</v>
      </c>
    </row>
    <row r="1958" spans="1:8" x14ac:dyDescent="0.3">
      <c r="A1958" t="s">
        <v>23</v>
      </c>
      <c r="B1958" t="s">
        <v>379</v>
      </c>
      <c r="C1958">
        <v>2005</v>
      </c>
      <c r="D1958">
        <v>1740.9883720930231</v>
      </c>
      <c r="E1958">
        <v>102.22269225624586</v>
      </c>
      <c r="F1958">
        <v>172</v>
      </c>
      <c r="H1958" t="str" cm="1">
        <f t="array" ref="H1958">_xlfn.IFS(
             AND(E1958&gt;110,C1958&gt;2011,F1958&gt;100),"High: overrated, new and good rotation",
             AND(E1958&lt;90,C1958&gt;2011,F1958&gt;100),"High: underrated, new and good rotation",
             AND(E1958&lt;90,C1958&lt;2011,F1958&gt;100),"High: underrated, not too new but good rotation",
             AND(E1958&lt;=110,C1958&gt;2011,F1958&lt;=25),"Critic: well priced/underrated and new, but bad rotation",
             AND(E1958&gt;110,F1958&gt;100),"Top Tier: premium vehicules that tend to be sold above market prices",
             AND(E1958&gt;=90,E1958&lt;=110,F1958&gt;25),"Moderate: fair price and regular to good rotation",
             AND(E1958&lt;90,AND(C1958&lt;=2011,C1958&gt;=2000),AND(F1958&lt;100,F1958&gt;25)),"Moderate: underrated regular model and regular rotation",
             AND(E1958&lt;90,C1958&gt;2011,AND(F1958&lt;=100,F1958&gt;25)),"Moderate: underrated new model with regular rotation",
             AND(E1958&lt;90,C1958&lt;2000,AND(F1958&lt;=100,F1958&gt;25)),"Moderate: underrated old model with regular rotation",
             AND(C1958&lt;=2011,F1958&lt;=25),"Low: not new model and bad rotation",
             AND(E1958&gt;110,AND(C1958&lt;=2011,C1958&gt;=2000),F1958&lt;=25),"Low: overrated regular model with bad rotation",
             AND(E1958&gt;110,C1958&lt;2011,AND(F1958&lt;=100,F1958&gt;25)),"Low: overrated regular model (not new) with regular rotation",
             AND(E1958&gt;110,C1958&gt;2011,F1958&lt;=25),"Low: overrated new model with bad rotation"
)</f>
        <v>Moderate: fair price and regular to good rotation</v>
      </c>
    </row>
    <row r="1959" spans="1:8" x14ac:dyDescent="0.3">
      <c r="A1959" t="s">
        <v>23</v>
      </c>
      <c r="B1959" t="s">
        <v>379</v>
      </c>
      <c r="C1959">
        <v>2006</v>
      </c>
      <c r="D1959">
        <v>2000</v>
      </c>
      <c r="E1959">
        <v>99.985455131523679</v>
      </c>
      <c r="F1959">
        <v>131</v>
      </c>
      <c r="H1959" t="str" cm="1">
        <f t="array" ref="H1959">_xlfn.IFS(
             AND(E1959&gt;110,C1959&gt;2011,F1959&gt;100),"High: overrated, new and good rotation",
             AND(E1959&lt;90,C1959&gt;2011,F1959&gt;100),"High: underrated, new and good rotation",
             AND(E1959&lt;90,C1959&lt;2011,F1959&gt;100),"High: underrated, not too new but good rotation",
             AND(E1959&lt;=110,C1959&gt;2011,F1959&lt;=25),"Critic: well priced/underrated and new, but bad rotation",
             AND(E1959&gt;110,F1959&gt;100),"Top Tier: premium vehicules that tend to be sold above market prices",
             AND(E1959&gt;=90,E1959&lt;=110,F1959&gt;25),"Moderate: fair price and regular to good rotation",
             AND(E1959&lt;90,AND(C1959&lt;=2011,C1959&gt;=2000),AND(F1959&lt;100,F1959&gt;25)),"Moderate: underrated regular model and regular rotation",
             AND(E1959&lt;90,C1959&gt;2011,AND(F1959&lt;=100,F1959&gt;25)),"Moderate: underrated new model with regular rotation",
             AND(E1959&lt;90,C1959&lt;2000,AND(F1959&lt;=100,F1959&gt;25)),"Moderate: underrated old model with regular rotation",
             AND(C1959&lt;=2011,F1959&lt;=25),"Low: not new model and bad rotation",
             AND(E1959&gt;110,AND(C1959&lt;=2011,C1959&gt;=2000),F1959&lt;=25),"Low: overrated regular model with bad rotation",
             AND(E1959&gt;110,C1959&lt;2011,AND(F1959&lt;=100,F1959&gt;25)),"Low: overrated regular model (not new) with regular rotation",
             AND(E1959&gt;110,C1959&gt;2011,F1959&lt;=25),"Low: overrated new model with bad rotation"
)</f>
        <v>Moderate: fair price and regular to good rotation</v>
      </c>
    </row>
    <row r="1960" spans="1:8" x14ac:dyDescent="0.3">
      <c r="A1960" t="s">
        <v>23</v>
      </c>
      <c r="B1960" t="s">
        <v>379</v>
      </c>
      <c r="C1960">
        <v>2007</v>
      </c>
      <c r="D1960">
        <v>2228.6764705882351</v>
      </c>
      <c r="E1960">
        <v>97.579900961177515</v>
      </c>
      <c r="F1960">
        <v>136</v>
      </c>
      <c r="H1960" t="str" cm="1">
        <f t="array" ref="H1960">_xlfn.IFS(
             AND(E1960&gt;110,C1960&gt;2011,F1960&gt;100),"High: overrated, new and good rotation",
             AND(E1960&lt;90,C1960&gt;2011,F1960&gt;100),"High: underrated, new and good rotation",
             AND(E1960&lt;90,C1960&lt;2011,F1960&gt;100),"High: underrated, not too new but good rotation",
             AND(E1960&lt;=110,C1960&gt;2011,F1960&lt;=25),"Critic: well priced/underrated and new, but bad rotation",
             AND(E1960&gt;110,F1960&gt;100),"Top Tier: premium vehicules that tend to be sold above market prices",
             AND(E1960&gt;=90,E1960&lt;=110,F1960&gt;25),"Moderate: fair price and regular to good rotation",
             AND(E1960&lt;90,AND(C1960&lt;=2011,C1960&gt;=2000),AND(F1960&lt;100,F1960&gt;25)),"Moderate: underrated regular model and regular rotation",
             AND(E1960&lt;90,C1960&gt;2011,AND(F1960&lt;=100,F1960&gt;25)),"Moderate: underrated new model with regular rotation",
             AND(E1960&lt;90,C1960&lt;2000,AND(F1960&lt;=100,F1960&gt;25)),"Moderate: underrated old model with regular rotation",
             AND(C1960&lt;=2011,F1960&lt;=25),"Low: not new model and bad rotation",
             AND(E1960&gt;110,AND(C1960&lt;=2011,C1960&gt;=2000),F1960&lt;=25),"Low: overrated regular model with bad rotation",
             AND(E1960&gt;110,C1960&lt;2011,AND(F1960&lt;=100,F1960&gt;25)),"Low: overrated regular model (not new) with regular rotation",
             AND(E1960&gt;110,C1960&gt;2011,F1960&lt;=25),"Low: overrated new model with bad rotation"
)</f>
        <v>Moderate: fair price and regular to good rotation</v>
      </c>
    </row>
    <row r="1961" spans="1:8" x14ac:dyDescent="0.3">
      <c r="A1961" t="s">
        <v>23</v>
      </c>
      <c r="B1961" t="s">
        <v>379</v>
      </c>
      <c r="C1961">
        <v>2008</v>
      </c>
      <c r="D1961">
        <v>4655.9440559440563</v>
      </c>
      <c r="E1961">
        <v>100.52287409141388</v>
      </c>
      <c r="F1961">
        <v>143</v>
      </c>
      <c r="H1961" t="str" cm="1">
        <f t="array" ref="H1961">_xlfn.IFS(
             AND(E1961&gt;110,C1961&gt;2011,F1961&gt;100),"High: overrated, new and good rotation",
             AND(E1961&lt;90,C1961&gt;2011,F1961&gt;100),"High: underrated, new and good rotation",
             AND(E1961&lt;90,C1961&lt;2011,F1961&gt;100),"High: underrated, not too new but good rotation",
             AND(E1961&lt;=110,C1961&gt;2011,F1961&lt;=25),"Critic: well priced/underrated and new, but bad rotation",
             AND(E1961&gt;110,F1961&gt;100),"Top Tier: premium vehicules that tend to be sold above market prices",
             AND(E1961&gt;=90,E1961&lt;=110,F1961&gt;25),"Moderate: fair price and regular to good rotation",
             AND(E1961&lt;90,AND(C1961&lt;=2011,C1961&gt;=2000),AND(F1961&lt;100,F1961&gt;25)),"Moderate: underrated regular model and regular rotation",
             AND(E1961&lt;90,C1961&gt;2011,AND(F1961&lt;=100,F1961&gt;25)),"Moderate: underrated new model with regular rotation",
             AND(E1961&lt;90,C1961&lt;2000,AND(F1961&lt;=100,F1961&gt;25)),"Moderate: underrated old model with regular rotation",
             AND(C1961&lt;=2011,F1961&lt;=25),"Low: not new model and bad rotation",
             AND(E1961&gt;110,AND(C1961&lt;=2011,C1961&gt;=2000),F1961&lt;=25),"Low: overrated regular model with bad rotation",
             AND(E1961&gt;110,C1961&lt;2011,AND(F1961&lt;=100,F1961&gt;25)),"Low: overrated regular model (not new) with regular rotation",
             AND(E1961&gt;110,C1961&gt;2011,F1961&lt;=25),"Low: overrated new model with bad rotation"
)</f>
        <v>Moderate: fair price and regular to good rotation</v>
      </c>
    </row>
    <row r="1962" spans="1:8" x14ac:dyDescent="0.3">
      <c r="A1962" t="s">
        <v>23</v>
      </c>
      <c r="B1962" t="s">
        <v>379</v>
      </c>
      <c r="C1962">
        <v>2009</v>
      </c>
      <c r="D1962">
        <v>5276.5625</v>
      </c>
      <c r="E1962">
        <v>94.186555057842128</v>
      </c>
      <c r="F1962">
        <v>64</v>
      </c>
      <c r="H1962" t="str" cm="1">
        <f t="array" ref="H1962">_xlfn.IFS(
             AND(E1962&gt;110,C1962&gt;2011,F1962&gt;100),"High: overrated, new and good rotation",
             AND(E1962&lt;90,C1962&gt;2011,F1962&gt;100),"High: underrated, new and good rotation",
             AND(E1962&lt;90,C1962&lt;2011,F1962&gt;100),"High: underrated, not too new but good rotation",
             AND(E1962&lt;=110,C1962&gt;2011,F1962&lt;=25),"Critic: well priced/underrated and new, but bad rotation",
             AND(E1962&gt;110,F1962&gt;100),"Top Tier: premium vehicules that tend to be sold above market prices",
             AND(E1962&gt;=90,E1962&lt;=110,F1962&gt;25),"Moderate: fair price and regular to good rotation",
             AND(E1962&lt;90,AND(C1962&lt;=2011,C1962&gt;=2000),AND(F1962&lt;100,F1962&gt;25)),"Moderate: underrated regular model and regular rotation",
             AND(E1962&lt;90,C1962&gt;2011,AND(F1962&lt;=100,F1962&gt;25)),"Moderate: underrated new model with regular rotation",
             AND(E1962&lt;90,C1962&lt;2000,AND(F1962&lt;=100,F1962&gt;25)),"Moderate: underrated old model with regular rotation",
             AND(C1962&lt;=2011,F1962&lt;=25),"Low: not new model and bad rotation",
             AND(E1962&gt;110,AND(C1962&lt;=2011,C1962&gt;=2000),F1962&lt;=25),"Low: overrated regular model with bad rotation",
             AND(E1962&gt;110,C1962&lt;2011,AND(F1962&lt;=100,F1962&gt;25)),"Low: overrated regular model (not new) with regular rotation",
             AND(E1962&gt;110,C1962&gt;2011,F1962&lt;=25),"Low: overrated new model with bad rotation"
)</f>
        <v>Moderate: fair price and regular to good rotation</v>
      </c>
    </row>
    <row r="1963" spans="1:8" x14ac:dyDescent="0.3">
      <c r="A1963" t="s">
        <v>23</v>
      </c>
      <c r="B1963" t="s">
        <v>379</v>
      </c>
      <c r="C1963">
        <v>2010</v>
      </c>
      <c r="D1963">
        <v>10377.672955974842</v>
      </c>
      <c r="E1963">
        <v>99.04928043895913</v>
      </c>
      <c r="F1963">
        <v>159</v>
      </c>
      <c r="H1963" t="str" cm="1">
        <f t="array" ref="H1963">_xlfn.IFS(
             AND(E1963&gt;110,C1963&gt;2011,F1963&gt;100),"High: overrated, new and good rotation",
             AND(E1963&lt;90,C1963&gt;2011,F1963&gt;100),"High: underrated, new and good rotation",
             AND(E1963&lt;90,C1963&lt;2011,F1963&gt;100),"High: underrated, not too new but good rotation",
             AND(E1963&lt;=110,C1963&gt;2011,F1963&lt;=25),"Critic: well priced/underrated and new, but bad rotation",
             AND(E1963&gt;110,F1963&gt;100),"Top Tier: premium vehicules that tend to be sold above market prices",
             AND(E1963&gt;=90,E1963&lt;=110,F1963&gt;25),"Moderate: fair price and regular to good rotation",
             AND(E1963&lt;90,AND(C1963&lt;=2011,C1963&gt;=2000),AND(F1963&lt;100,F1963&gt;25)),"Moderate: underrated regular model and regular rotation",
             AND(E1963&lt;90,C1963&gt;2011,AND(F1963&lt;=100,F1963&gt;25)),"Moderate: underrated new model with regular rotation",
             AND(E1963&lt;90,C1963&lt;2000,AND(F1963&lt;=100,F1963&gt;25)),"Moderate: underrated old model with regular rotation",
             AND(C1963&lt;=2011,F1963&lt;=25),"Low: not new model and bad rotation",
             AND(E1963&gt;110,AND(C1963&lt;=2011,C1963&gt;=2000),F1963&lt;=25),"Low: overrated regular model with bad rotation",
             AND(E1963&gt;110,C1963&lt;2011,AND(F1963&lt;=100,F1963&gt;25)),"Low: overrated regular model (not new) with regular rotation",
             AND(E1963&gt;110,C1963&gt;2011,F1963&lt;=25),"Low: overrated new model with bad rotation"
)</f>
        <v>Moderate: fair price and regular to good rotation</v>
      </c>
    </row>
    <row r="1964" spans="1:8" x14ac:dyDescent="0.3">
      <c r="A1964" t="s">
        <v>23</v>
      </c>
      <c r="B1964" t="s">
        <v>379</v>
      </c>
      <c r="C1964">
        <v>2011</v>
      </c>
      <c r="D1964">
        <v>11274.652777777777</v>
      </c>
      <c r="E1964">
        <v>99.524442424148319</v>
      </c>
      <c r="F1964">
        <v>432</v>
      </c>
      <c r="H1964" t="str" cm="1">
        <f t="array" ref="H1964">_xlfn.IFS(
             AND(E1964&gt;110,C1964&gt;2011,F1964&gt;100),"High: overrated, new and good rotation",
             AND(E1964&lt;90,C1964&gt;2011,F1964&gt;100),"High: underrated, new and good rotation",
             AND(E1964&lt;90,C1964&lt;2011,F1964&gt;100),"High: underrated, not too new but good rotation",
             AND(E1964&lt;=110,C1964&gt;2011,F1964&lt;=25),"Critic: well priced/underrated and new, but bad rotation",
             AND(E1964&gt;110,F1964&gt;100),"Top Tier: premium vehicules that tend to be sold above market prices",
             AND(E1964&gt;=90,E1964&lt;=110,F1964&gt;25),"Moderate: fair price and regular to good rotation",
             AND(E1964&lt;90,AND(C1964&lt;=2011,C1964&gt;=2000),AND(F1964&lt;100,F1964&gt;25)),"Moderate: underrated regular model and regular rotation",
             AND(E1964&lt;90,C1964&gt;2011,AND(F1964&lt;=100,F1964&gt;25)),"Moderate: underrated new model with regular rotation",
             AND(E1964&lt;90,C1964&lt;2000,AND(F1964&lt;=100,F1964&gt;25)),"Moderate: underrated old model with regular rotation",
             AND(C1964&lt;=2011,F1964&lt;=25),"Low: not new model and bad rotation",
             AND(E1964&gt;110,AND(C1964&lt;=2011,C1964&gt;=2000),F1964&lt;=25),"Low: overrated regular model with bad rotation",
             AND(E1964&gt;110,C1964&lt;2011,AND(F1964&lt;=100,F1964&gt;25)),"Low: overrated regular model (not new) with regular rotation",
             AND(E1964&gt;110,C1964&gt;2011,F1964&lt;=25),"Low: overrated new model with bad rotation"
)</f>
        <v>Moderate: fair price and regular to good rotation</v>
      </c>
    </row>
    <row r="1965" spans="1:8" x14ac:dyDescent="0.3">
      <c r="A1965" t="s">
        <v>23</v>
      </c>
      <c r="B1965" t="s">
        <v>379</v>
      </c>
      <c r="C1965">
        <v>2012</v>
      </c>
      <c r="D1965">
        <v>13865.932558139535</v>
      </c>
      <c r="E1965">
        <v>98.825959123321311</v>
      </c>
      <c r="F1965">
        <v>430</v>
      </c>
      <c r="H1965" t="str" cm="1">
        <f t="array" ref="H1965">_xlfn.IFS(
             AND(E1965&gt;110,C1965&gt;2011,F1965&gt;100),"High: overrated, new and good rotation",
             AND(E1965&lt;90,C1965&gt;2011,F1965&gt;100),"High: underrated, new and good rotation",
             AND(E1965&lt;90,C1965&lt;2011,F1965&gt;100),"High: underrated, not too new but good rotation",
             AND(E1965&lt;=110,C1965&gt;2011,F1965&lt;=25),"Critic: well priced/underrated and new, but bad rotation",
             AND(E1965&gt;110,F1965&gt;100),"Top Tier: premium vehicules that tend to be sold above market prices",
             AND(E1965&gt;=90,E1965&lt;=110,F1965&gt;25),"Moderate: fair price and regular to good rotation",
             AND(E1965&lt;90,AND(C1965&lt;=2011,C1965&gt;=2000),AND(F1965&lt;100,F1965&gt;25)),"Moderate: underrated regular model and regular rotation",
             AND(E1965&lt;90,C1965&gt;2011,AND(F1965&lt;=100,F1965&gt;25)),"Moderate: underrated new model with regular rotation",
             AND(E1965&lt;90,C1965&lt;2000,AND(F1965&lt;=100,F1965&gt;25)),"Moderate: underrated old model with regular rotation",
             AND(C1965&lt;=2011,F1965&lt;=25),"Low: not new model and bad rotation",
             AND(E1965&gt;110,AND(C1965&lt;=2011,C1965&gt;=2000),F1965&lt;=25),"Low: overrated regular model with bad rotation",
             AND(E1965&gt;110,C1965&lt;2011,AND(F1965&lt;=100,F1965&gt;25)),"Low: overrated regular model (not new) with regular rotation",
             AND(E1965&gt;110,C1965&gt;2011,F1965&lt;=25),"Low: overrated new model with bad rotation"
)</f>
        <v>Moderate: fair price and regular to good rotation</v>
      </c>
    </row>
    <row r="1966" spans="1:8" x14ac:dyDescent="0.3">
      <c r="A1966" t="s">
        <v>23</v>
      </c>
      <c r="B1966" t="s">
        <v>379</v>
      </c>
      <c r="C1966">
        <v>2013</v>
      </c>
      <c r="D1966">
        <v>14107.37865911237</v>
      </c>
      <c r="E1966">
        <v>99.447852512788103</v>
      </c>
      <c r="F1966">
        <v>1059</v>
      </c>
      <c r="H1966" t="str" cm="1">
        <f t="array" ref="H1966">_xlfn.IFS(
             AND(E1966&gt;110,C1966&gt;2011,F1966&gt;100),"High: overrated, new and good rotation",
             AND(E1966&lt;90,C1966&gt;2011,F1966&gt;100),"High: underrated, new and good rotation",
             AND(E1966&lt;90,C1966&lt;2011,F1966&gt;100),"High: underrated, not too new but good rotation",
             AND(E1966&lt;=110,C1966&gt;2011,F1966&lt;=25),"Critic: well priced/underrated and new, but bad rotation",
             AND(E1966&gt;110,F1966&gt;100),"Top Tier: premium vehicules that tend to be sold above market prices",
             AND(E1966&gt;=90,E1966&lt;=110,F1966&gt;25),"Moderate: fair price and regular to good rotation",
             AND(E1966&lt;90,AND(C1966&lt;=2011,C1966&gt;=2000),AND(F1966&lt;100,F1966&gt;25)),"Moderate: underrated regular model and regular rotation",
             AND(E1966&lt;90,C1966&gt;2011,AND(F1966&lt;=100,F1966&gt;25)),"Moderate: underrated new model with regular rotation",
             AND(E1966&lt;90,C1966&lt;2000,AND(F1966&lt;=100,F1966&gt;25)),"Moderate: underrated old model with regular rotation",
             AND(C1966&lt;=2011,F1966&lt;=25),"Low: not new model and bad rotation",
             AND(E1966&gt;110,AND(C1966&lt;=2011,C1966&gt;=2000),F1966&lt;=25),"Low: overrated regular model with bad rotation",
             AND(E1966&gt;110,C1966&lt;2011,AND(F1966&lt;=100,F1966&gt;25)),"Low: overrated regular model (not new) with regular rotation",
             AND(E1966&gt;110,C1966&gt;2011,F1966&lt;=25),"Low: overrated new model with bad rotation"
)</f>
        <v>Moderate: fair price and regular to good rotation</v>
      </c>
    </row>
    <row r="1967" spans="1:8" x14ac:dyDescent="0.3">
      <c r="A1967" t="s">
        <v>23</v>
      </c>
      <c r="B1967" t="s">
        <v>379</v>
      </c>
      <c r="C1967">
        <v>2014</v>
      </c>
      <c r="D1967">
        <v>19202.152317880795</v>
      </c>
      <c r="E1967">
        <v>99.268637932590323</v>
      </c>
      <c r="F1967">
        <v>906</v>
      </c>
      <c r="H1967" t="str" cm="1">
        <f t="array" ref="H1967">_xlfn.IFS(
             AND(E1967&gt;110,C1967&gt;2011,F1967&gt;100),"High: overrated, new and good rotation",
             AND(E1967&lt;90,C1967&gt;2011,F1967&gt;100),"High: underrated, new and good rotation",
             AND(E1967&lt;90,C1967&lt;2011,F1967&gt;100),"High: underrated, not too new but good rotation",
             AND(E1967&lt;=110,C1967&gt;2011,F1967&lt;=25),"Critic: well priced/underrated and new, but bad rotation",
             AND(E1967&gt;110,F1967&gt;100),"Top Tier: premium vehicules that tend to be sold above market prices",
             AND(E1967&gt;=90,E1967&lt;=110,F1967&gt;25),"Moderate: fair price and regular to good rotation",
             AND(E1967&lt;90,AND(C1967&lt;=2011,C1967&gt;=2000),AND(F1967&lt;100,F1967&gt;25)),"Moderate: underrated regular model and regular rotation",
             AND(E1967&lt;90,C1967&gt;2011,AND(F1967&lt;=100,F1967&gt;25)),"Moderate: underrated new model with regular rotation",
             AND(E1967&lt;90,C1967&lt;2000,AND(F1967&lt;=100,F1967&gt;25)),"Moderate: underrated old model with regular rotation",
             AND(C1967&lt;=2011,F1967&lt;=25),"Low: not new model and bad rotation",
             AND(E1967&gt;110,AND(C1967&lt;=2011,C1967&gt;=2000),F1967&lt;=25),"Low: overrated regular model with bad rotation",
             AND(E1967&gt;110,C1967&lt;2011,AND(F1967&lt;=100,F1967&gt;25)),"Low: overrated regular model (not new) with regular rotation",
             AND(E1967&gt;110,C1967&gt;2011,F1967&lt;=25),"Low: overrated new model with bad rotation"
)</f>
        <v>Moderate: fair price and regular to good rotation</v>
      </c>
    </row>
    <row r="1968" spans="1:8" x14ac:dyDescent="0.3">
      <c r="A1968" t="s">
        <v>23</v>
      </c>
      <c r="B1968" t="s">
        <v>379</v>
      </c>
      <c r="C1968">
        <v>2015</v>
      </c>
      <c r="D1968">
        <v>22225.457516339869</v>
      </c>
      <c r="E1968">
        <v>96.921601341964603</v>
      </c>
      <c r="F1968">
        <v>153</v>
      </c>
      <c r="H1968" t="str" cm="1">
        <f t="array" ref="H1968">_xlfn.IFS(
             AND(E1968&gt;110,C1968&gt;2011,F1968&gt;100),"High: overrated, new and good rotation",
             AND(E1968&lt;90,C1968&gt;2011,F1968&gt;100),"High: underrated, new and good rotation",
             AND(E1968&lt;90,C1968&lt;2011,F1968&gt;100),"High: underrated, not too new but good rotation",
             AND(E1968&lt;=110,C1968&gt;2011,F1968&lt;=25),"Critic: well priced/underrated and new, but bad rotation",
             AND(E1968&gt;110,F1968&gt;100),"Top Tier: premium vehicules that tend to be sold above market prices",
             AND(E1968&gt;=90,E1968&lt;=110,F1968&gt;25),"Moderate: fair price and regular to good rotation",
             AND(E1968&lt;90,AND(C1968&lt;=2011,C1968&gt;=2000),AND(F1968&lt;100,F1968&gt;25)),"Moderate: underrated regular model and regular rotation",
             AND(E1968&lt;90,C1968&gt;2011,AND(F1968&lt;=100,F1968&gt;25)),"Moderate: underrated new model with regular rotation",
             AND(E1968&lt;90,C1968&lt;2000,AND(F1968&lt;=100,F1968&gt;25)),"Moderate: underrated old model with regular rotation",
             AND(C1968&lt;=2011,F1968&lt;=25),"Low: not new model and bad rotation",
             AND(E1968&gt;110,AND(C1968&lt;=2011,C1968&gt;=2000),F1968&lt;=25),"Low: overrated regular model with bad rotation",
             AND(E1968&gt;110,C1968&lt;2011,AND(F1968&lt;=100,F1968&gt;25)),"Low: overrated regular model (not new) with regular rotation",
             AND(E1968&gt;110,C1968&gt;2011,F1968&lt;=25),"Low: overrated new model with bad rotation"
)</f>
        <v>Moderate: fair price and regular to good rotation</v>
      </c>
    </row>
    <row r="1969" spans="1:8" x14ac:dyDescent="0.3">
      <c r="A1969" t="s">
        <v>23</v>
      </c>
      <c r="B1969" t="s">
        <v>380</v>
      </c>
      <c r="C1969">
        <v>2008</v>
      </c>
      <c r="D1969">
        <v>4649.3589743589746</v>
      </c>
      <c r="E1969">
        <v>98.843941534379582</v>
      </c>
      <c r="F1969">
        <v>78</v>
      </c>
      <c r="H1969" t="str" cm="1">
        <f t="array" ref="H1969">_xlfn.IFS(
             AND(E1969&gt;110,C1969&gt;2011,F1969&gt;100),"High: overrated, new and good rotation",
             AND(E1969&lt;90,C1969&gt;2011,F1969&gt;100),"High: underrated, new and good rotation",
             AND(E1969&lt;90,C1969&lt;2011,F1969&gt;100),"High: underrated, not too new but good rotation",
             AND(E1969&lt;=110,C1969&gt;2011,F1969&lt;=25),"Critic: well priced/underrated and new, but bad rotation",
             AND(E1969&gt;110,F1969&gt;100),"Top Tier: premium vehicules that tend to be sold above market prices",
             AND(E1969&gt;=90,E1969&lt;=110,F1969&gt;25),"Moderate: fair price and regular to good rotation",
             AND(E1969&lt;90,AND(C1969&lt;=2011,C1969&gt;=2000),AND(F1969&lt;100,F1969&gt;25)),"Moderate: underrated regular model and regular rotation",
             AND(E1969&lt;90,C1969&gt;2011,AND(F1969&lt;=100,F1969&gt;25)),"Moderate: underrated new model with regular rotation",
             AND(E1969&lt;90,C1969&lt;2000,AND(F1969&lt;=100,F1969&gt;25)),"Moderate: underrated old model with regular rotation",
             AND(C1969&lt;=2011,F1969&lt;=25),"Low: not new model and bad rotation",
             AND(E1969&gt;110,AND(C1969&lt;=2011,C1969&gt;=2000),F1969&lt;=25),"Low: overrated regular model with bad rotation",
             AND(E1969&gt;110,C1969&lt;2011,AND(F1969&lt;=100,F1969&gt;25)),"Low: overrated regular model (not new) with regular rotation",
             AND(E1969&gt;110,C1969&gt;2011,F1969&lt;=25),"Low: overrated new model with bad rotation"
)</f>
        <v>Moderate: fair price and regular to good rotation</v>
      </c>
    </row>
    <row r="1970" spans="1:8" x14ac:dyDescent="0.3">
      <c r="A1970" t="s">
        <v>23</v>
      </c>
      <c r="B1970" t="s">
        <v>380</v>
      </c>
      <c r="C1970">
        <v>2009</v>
      </c>
      <c r="D1970">
        <v>4800</v>
      </c>
      <c r="E1970">
        <v>107.95565877425985</v>
      </c>
      <c r="F1970">
        <v>9</v>
      </c>
      <c r="H1970" t="str" cm="1">
        <f t="array" ref="H1970">_xlfn.IFS(
             AND(E1970&gt;110,C1970&gt;2011,F1970&gt;100),"High: overrated, new and good rotation",
             AND(E1970&lt;90,C1970&gt;2011,F1970&gt;100),"High: underrated, new and good rotation",
             AND(E1970&lt;90,C1970&lt;2011,F1970&gt;100),"High: underrated, not too new but good rotation",
             AND(E1970&lt;=110,C1970&gt;2011,F1970&lt;=25),"Critic: well priced/underrated and new, but bad rotation",
             AND(E1970&gt;110,F1970&gt;100),"Top Tier: premium vehicules that tend to be sold above market prices",
             AND(E1970&gt;=90,E1970&lt;=110,F1970&gt;25),"Moderate: fair price and regular to good rotation",
             AND(E1970&lt;90,AND(C1970&lt;=2011,C1970&gt;=2000),AND(F1970&lt;100,F1970&gt;25)),"Moderate: underrated regular model and regular rotation",
             AND(E1970&lt;90,C1970&gt;2011,AND(F1970&lt;=100,F1970&gt;25)),"Moderate: underrated new model with regular rotation",
             AND(E1970&lt;90,C1970&lt;2000,AND(F1970&lt;=100,F1970&gt;25)),"Moderate: underrated old model with regular rotation",
             AND(C1970&lt;=2011,F1970&lt;=25),"Low: not new model and bad rotation",
             AND(E1970&gt;110,AND(C1970&lt;=2011,C1970&gt;=2000),F1970&lt;=25),"Low: overrated regular model with bad rotation",
             AND(E1970&gt;110,C1970&lt;2011,AND(F1970&lt;=100,F1970&gt;25)),"Low: overrated regular model (not new) with regular rotation",
             AND(E1970&gt;110,C1970&gt;2011,F1970&lt;=25),"Low: overrated new model with bad rotation"
)</f>
        <v>Low: not new model and bad rotation</v>
      </c>
    </row>
    <row r="1971" spans="1:8" x14ac:dyDescent="0.3">
      <c r="A1971" t="s">
        <v>23</v>
      </c>
      <c r="B1971" t="s">
        <v>381</v>
      </c>
      <c r="C1971">
        <v>1992</v>
      </c>
      <c r="D1971">
        <v>333.33333333333331</v>
      </c>
      <c r="E1971">
        <v>81.568627450980387</v>
      </c>
      <c r="F1971">
        <v>3</v>
      </c>
      <c r="H1971" t="str" cm="1">
        <f t="array" ref="H1971">_xlfn.IFS(
             AND(E1971&gt;110,C1971&gt;2011,F1971&gt;100),"High: overrated, new and good rotation",
             AND(E1971&lt;90,C1971&gt;2011,F1971&gt;100),"High: underrated, new and good rotation",
             AND(E1971&lt;90,C1971&lt;2011,F1971&gt;100),"High: underrated, not too new but good rotation",
             AND(E1971&lt;=110,C1971&gt;2011,F1971&lt;=25),"Critic: well priced/underrated and new, but bad rotation",
             AND(E1971&gt;110,F1971&gt;100),"Top Tier: premium vehicules that tend to be sold above market prices",
             AND(E1971&gt;=90,E1971&lt;=110,F1971&gt;25),"Moderate: fair price and regular to good rotation",
             AND(E1971&lt;90,AND(C1971&lt;=2011,C1971&gt;=2000),AND(F1971&lt;100,F1971&gt;25)),"Moderate: underrated regular model and regular rotation",
             AND(E1971&lt;90,C1971&gt;2011,AND(F1971&lt;=100,F1971&gt;25)),"Moderate: underrated new model with regular rotation",
             AND(E1971&lt;90,C1971&lt;2000,AND(F1971&lt;=100,F1971&gt;25)),"Moderate: underrated old model with regular rotation",
             AND(C1971&lt;=2011,F1971&lt;=25),"Low: not new model and bad rotation",
             AND(E1971&gt;110,AND(C1971&lt;=2011,C1971&gt;=2000),F1971&lt;=25),"Low: overrated regular model with bad rotation",
             AND(E1971&gt;110,C1971&lt;2011,AND(F1971&lt;=100,F1971&gt;25)),"Low: overrated regular model (not new) with regular rotation",
             AND(E1971&gt;110,C1971&gt;2011,F1971&lt;=25),"Low: overrated new model with bad rotation"
)</f>
        <v>Low: not new model and bad rotation</v>
      </c>
    </row>
    <row r="1972" spans="1:8" x14ac:dyDescent="0.3">
      <c r="A1972" t="s">
        <v>23</v>
      </c>
      <c r="B1972" t="s">
        <v>382</v>
      </c>
      <c r="C1972">
        <v>1995</v>
      </c>
      <c r="D1972">
        <v>425</v>
      </c>
      <c r="E1972">
        <v>99.298245614035082</v>
      </c>
      <c r="F1972">
        <v>2</v>
      </c>
      <c r="H1972" t="str" cm="1">
        <f t="array" ref="H1972">_xlfn.IFS(
             AND(E1972&gt;110,C1972&gt;2011,F1972&gt;100),"High: overrated, new and good rotation",
             AND(E1972&lt;90,C1972&gt;2011,F1972&gt;100),"High: underrated, new and good rotation",
             AND(E1972&lt;90,C1972&lt;2011,F1972&gt;100),"High: underrated, not too new but good rotation",
             AND(E1972&lt;=110,C1972&gt;2011,F1972&lt;=25),"Critic: well priced/underrated and new, but bad rotation",
             AND(E1972&gt;110,F1972&gt;100),"Top Tier: premium vehicules that tend to be sold above market prices",
             AND(E1972&gt;=90,E1972&lt;=110,F1972&gt;25),"Moderate: fair price and regular to good rotation",
             AND(E1972&lt;90,AND(C1972&lt;=2011,C1972&gt;=2000),AND(F1972&lt;100,F1972&gt;25)),"Moderate: underrated regular model and regular rotation",
             AND(E1972&lt;90,C1972&gt;2011,AND(F1972&lt;=100,F1972&gt;25)),"Moderate: underrated new model with regular rotation",
             AND(E1972&lt;90,C1972&lt;2000,AND(F1972&lt;=100,F1972&gt;25)),"Moderate: underrated old model with regular rotation",
             AND(C1972&lt;=2011,F1972&lt;=25),"Low: not new model and bad rotation",
             AND(E1972&gt;110,AND(C1972&lt;=2011,C1972&gt;=2000),F1972&lt;=25),"Low: overrated regular model with bad rotation",
             AND(E1972&gt;110,C1972&lt;2011,AND(F1972&lt;=100,F1972&gt;25)),"Low: overrated regular model (not new) with regular rotation",
             AND(E1972&gt;110,C1972&gt;2011,F1972&lt;=25),"Low: overrated new model with bad rotation"
)</f>
        <v>Low: not new model and bad rotation</v>
      </c>
    </row>
    <row r="1973" spans="1:8" x14ac:dyDescent="0.3">
      <c r="A1973" t="s">
        <v>23</v>
      </c>
      <c r="B1973" t="s">
        <v>382</v>
      </c>
      <c r="C1973">
        <v>1996</v>
      </c>
      <c r="D1973">
        <v>900</v>
      </c>
      <c r="E1973">
        <v>150</v>
      </c>
      <c r="F1973">
        <v>1</v>
      </c>
      <c r="H1973" t="str" cm="1">
        <f t="array" ref="H1973">_xlfn.IFS(
             AND(E1973&gt;110,C1973&gt;2011,F1973&gt;100),"High: overrated, new and good rotation",
             AND(E1973&lt;90,C1973&gt;2011,F1973&gt;100),"High: underrated, new and good rotation",
             AND(E1973&lt;90,C1973&lt;2011,F1973&gt;100),"High: underrated, not too new but good rotation",
             AND(E1973&lt;=110,C1973&gt;2011,F1973&lt;=25),"Critic: well priced/underrated and new, but bad rotation",
             AND(E1973&gt;110,F1973&gt;100),"Top Tier: premium vehicules that tend to be sold above market prices",
             AND(E1973&gt;=90,E1973&lt;=110,F1973&gt;25),"Moderate: fair price and regular to good rotation",
             AND(E1973&lt;90,AND(C1973&lt;=2011,C1973&gt;=2000),AND(F1973&lt;100,F1973&gt;25)),"Moderate: underrated regular model and regular rotation",
             AND(E1973&lt;90,C1973&gt;2011,AND(F1973&lt;=100,F1973&gt;25)),"Moderate: underrated new model with regular rotation",
             AND(E1973&lt;90,C1973&lt;2000,AND(F1973&lt;=100,F1973&gt;25)),"Moderate: underrated old model with regular rotation",
             AND(C1973&lt;=2011,F1973&lt;=25),"Low: not new model and bad rotation",
             AND(E1973&gt;110,AND(C1973&lt;=2011,C1973&gt;=2000),F1973&lt;=25),"Low: overrated regular model with bad rotation",
             AND(E1973&gt;110,C1973&lt;2011,AND(F1973&lt;=100,F1973&gt;25)),"Low: overrated regular model (not new) with regular rotation",
             AND(E1973&gt;110,C1973&gt;2011,F1973&lt;=25),"Low: overrated new model with bad rotation"
)</f>
        <v>Low: not new model and bad rotation</v>
      </c>
    </row>
    <row r="1974" spans="1:8" x14ac:dyDescent="0.3">
      <c r="A1974" t="s">
        <v>23</v>
      </c>
      <c r="B1974" t="s">
        <v>382</v>
      </c>
      <c r="C1974">
        <v>1997</v>
      </c>
      <c r="D1974">
        <v>610</v>
      </c>
      <c r="E1974">
        <v>139.66739319415925</v>
      </c>
      <c r="F1974">
        <v>5</v>
      </c>
      <c r="H1974" t="str" cm="1">
        <f t="array" ref="H1974">_xlfn.IFS(
             AND(E1974&gt;110,C1974&gt;2011,F1974&gt;100),"High: overrated, new and good rotation",
             AND(E1974&lt;90,C1974&gt;2011,F1974&gt;100),"High: underrated, new and good rotation",
             AND(E1974&lt;90,C1974&lt;2011,F1974&gt;100),"High: underrated, not too new but good rotation",
             AND(E1974&lt;=110,C1974&gt;2011,F1974&lt;=25),"Critic: well priced/underrated and new, but bad rotation",
             AND(E1974&gt;110,F1974&gt;100),"Top Tier: premium vehicules that tend to be sold above market prices",
             AND(E1974&gt;=90,E1974&lt;=110,F1974&gt;25),"Moderate: fair price and regular to good rotation",
             AND(E1974&lt;90,AND(C1974&lt;=2011,C1974&gt;=2000),AND(F1974&lt;100,F1974&gt;25)),"Moderate: underrated regular model and regular rotation",
             AND(E1974&lt;90,C1974&gt;2011,AND(F1974&lt;=100,F1974&gt;25)),"Moderate: underrated new model with regular rotation",
             AND(E1974&lt;90,C1974&lt;2000,AND(F1974&lt;=100,F1974&gt;25)),"Moderate: underrated old model with regular rotation",
             AND(C1974&lt;=2011,F1974&lt;=25),"Low: not new model and bad rotation",
             AND(E1974&gt;110,AND(C1974&lt;=2011,C1974&gt;=2000),F1974&lt;=25),"Low: overrated regular model with bad rotation",
             AND(E1974&gt;110,C1974&lt;2011,AND(F1974&lt;=100,F1974&gt;25)),"Low: overrated regular model (not new) with regular rotation",
             AND(E1974&gt;110,C1974&gt;2011,F1974&lt;=25),"Low: overrated new model with bad rotation"
)</f>
        <v>Low: not new model and bad rotation</v>
      </c>
    </row>
    <row r="1975" spans="1:8" x14ac:dyDescent="0.3">
      <c r="A1975" t="s">
        <v>23</v>
      </c>
      <c r="B1975" t="s">
        <v>382</v>
      </c>
      <c r="C1975">
        <v>2002</v>
      </c>
      <c r="D1975">
        <v>11725</v>
      </c>
      <c r="E1975">
        <v>94.816078170095892</v>
      </c>
      <c r="F1975">
        <v>34</v>
      </c>
      <c r="H1975" t="str" cm="1">
        <f t="array" ref="H1975">_xlfn.IFS(
             AND(E1975&gt;110,C1975&gt;2011,F1975&gt;100),"High: overrated, new and good rotation",
             AND(E1975&lt;90,C1975&gt;2011,F1975&gt;100),"High: underrated, new and good rotation",
             AND(E1975&lt;90,C1975&lt;2011,F1975&gt;100),"High: underrated, not too new but good rotation",
             AND(E1975&lt;=110,C1975&gt;2011,F1975&lt;=25),"Critic: well priced/underrated and new, but bad rotation",
             AND(E1975&gt;110,F1975&gt;100),"Top Tier: premium vehicules that tend to be sold above market prices",
             AND(E1975&gt;=90,E1975&lt;=110,F1975&gt;25),"Moderate: fair price and regular to good rotation",
             AND(E1975&lt;90,AND(C1975&lt;=2011,C1975&gt;=2000),AND(F1975&lt;100,F1975&gt;25)),"Moderate: underrated regular model and regular rotation",
             AND(E1975&lt;90,C1975&gt;2011,AND(F1975&lt;=100,F1975&gt;25)),"Moderate: underrated new model with regular rotation",
             AND(E1975&lt;90,C1975&lt;2000,AND(F1975&lt;=100,F1975&gt;25)),"Moderate: underrated old model with regular rotation",
             AND(C1975&lt;=2011,F1975&lt;=25),"Low: not new model and bad rotation",
             AND(E1975&gt;110,AND(C1975&lt;=2011,C1975&gt;=2000),F1975&lt;=25),"Low: overrated regular model with bad rotation",
             AND(E1975&gt;110,C1975&lt;2011,AND(F1975&lt;=100,F1975&gt;25)),"Low: overrated regular model (not new) with regular rotation",
             AND(E1975&gt;110,C1975&gt;2011,F1975&lt;=25),"Low: overrated new model with bad rotation"
)</f>
        <v>Moderate: fair price and regular to good rotation</v>
      </c>
    </row>
    <row r="1976" spans="1:8" x14ac:dyDescent="0.3">
      <c r="A1976" t="s">
        <v>23</v>
      </c>
      <c r="B1976" t="s">
        <v>382</v>
      </c>
      <c r="C1976">
        <v>2003</v>
      </c>
      <c r="D1976">
        <v>11827.5</v>
      </c>
      <c r="E1976">
        <v>103.18155321951924</v>
      </c>
      <c r="F1976">
        <v>20</v>
      </c>
      <c r="H1976" t="str" cm="1">
        <f t="array" ref="H1976">_xlfn.IFS(
             AND(E1976&gt;110,C1976&gt;2011,F1976&gt;100),"High: overrated, new and good rotation",
             AND(E1976&lt;90,C1976&gt;2011,F1976&gt;100),"High: underrated, new and good rotation",
             AND(E1976&lt;90,C1976&lt;2011,F1976&gt;100),"High: underrated, not too new but good rotation",
             AND(E1976&lt;=110,C1976&gt;2011,F1976&lt;=25),"Critic: well priced/underrated and new, but bad rotation",
             AND(E1976&gt;110,F1976&gt;100),"Top Tier: premium vehicules that tend to be sold above market prices",
             AND(E1976&gt;=90,E1976&lt;=110,F1976&gt;25),"Moderate: fair price and regular to good rotation",
             AND(E1976&lt;90,AND(C1976&lt;=2011,C1976&gt;=2000),AND(F1976&lt;100,F1976&gt;25)),"Moderate: underrated regular model and regular rotation",
             AND(E1976&lt;90,C1976&gt;2011,AND(F1976&lt;=100,F1976&gt;25)),"Moderate: underrated new model with regular rotation",
             AND(E1976&lt;90,C1976&lt;2000,AND(F1976&lt;=100,F1976&gt;25)),"Moderate: underrated old model with regular rotation",
             AND(C1976&lt;=2011,F1976&lt;=25),"Low: not new model and bad rotation",
             AND(E1976&gt;110,AND(C1976&lt;=2011,C1976&gt;=2000),F1976&lt;=25),"Low: overrated regular model with bad rotation",
             AND(E1976&gt;110,C1976&lt;2011,AND(F1976&lt;=100,F1976&gt;25)),"Low: overrated regular model (not new) with regular rotation",
             AND(E1976&gt;110,C1976&gt;2011,F1976&lt;=25),"Low: overrated new model with bad rotation"
)</f>
        <v>Low: not new model and bad rotation</v>
      </c>
    </row>
    <row r="1977" spans="1:8" x14ac:dyDescent="0.3">
      <c r="A1977" t="s">
        <v>23</v>
      </c>
      <c r="B1977" t="s">
        <v>382</v>
      </c>
      <c r="C1977">
        <v>2004</v>
      </c>
      <c r="D1977">
        <v>12981.481481481482</v>
      </c>
      <c r="E1977">
        <v>106.76849645619338</v>
      </c>
      <c r="F1977">
        <v>27</v>
      </c>
      <c r="H1977" t="str" cm="1">
        <f t="array" ref="H1977">_xlfn.IFS(
             AND(E1977&gt;110,C1977&gt;2011,F1977&gt;100),"High: overrated, new and good rotation",
             AND(E1977&lt;90,C1977&gt;2011,F1977&gt;100),"High: underrated, new and good rotation",
             AND(E1977&lt;90,C1977&lt;2011,F1977&gt;100),"High: underrated, not too new but good rotation",
             AND(E1977&lt;=110,C1977&gt;2011,F1977&lt;=25),"Critic: well priced/underrated and new, but bad rotation",
             AND(E1977&gt;110,F1977&gt;100),"Top Tier: premium vehicules that tend to be sold above market prices",
             AND(E1977&gt;=90,E1977&lt;=110,F1977&gt;25),"Moderate: fair price and regular to good rotation",
             AND(E1977&lt;90,AND(C1977&lt;=2011,C1977&gt;=2000),AND(F1977&lt;100,F1977&gt;25)),"Moderate: underrated regular model and regular rotation",
             AND(E1977&lt;90,C1977&gt;2011,AND(F1977&lt;=100,F1977&gt;25)),"Moderate: underrated new model with regular rotation",
             AND(E1977&lt;90,C1977&lt;2000,AND(F1977&lt;=100,F1977&gt;25)),"Moderate: underrated old model with regular rotation",
             AND(C1977&lt;=2011,F1977&lt;=25),"Low: not new model and bad rotation",
             AND(E1977&gt;110,AND(C1977&lt;=2011,C1977&gt;=2000),F1977&lt;=25),"Low: overrated regular model with bad rotation",
             AND(E1977&gt;110,C1977&lt;2011,AND(F1977&lt;=100,F1977&gt;25)),"Low: overrated regular model (not new) with regular rotation",
             AND(E1977&gt;110,C1977&gt;2011,F1977&lt;=25),"Low: overrated new model with bad rotation"
)</f>
        <v>Moderate: fair price and regular to good rotation</v>
      </c>
    </row>
    <row r="1978" spans="1:8" x14ac:dyDescent="0.3">
      <c r="A1978" t="s">
        <v>23</v>
      </c>
      <c r="B1978" t="s">
        <v>382</v>
      </c>
      <c r="C1978">
        <v>2005</v>
      </c>
      <c r="D1978">
        <v>12238.461538461539</v>
      </c>
      <c r="E1978">
        <v>105.78024140844022</v>
      </c>
      <c r="F1978">
        <v>13</v>
      </c>
      <c r="H1978" t="str" cm="1">
        <f t="array" ref="H1978">_xlfn.IFS(
             AND(E1978&gt;110,C1978&gt;2011,F1978&gt;100),"High: overrated, new and good rotation",
             AND(E1978&lt;90,C1978&gt;2011,F1978&gt;100),"High: underrated, new and good rotation",
             AND(E1978&lt;90,C1978&lt;2011,F1978&gt;100),"High: underrated, not too new but good rotation",
             AND(E1978&lt;=110,C1978&gt;2011,F1978&lt;=25),"Critic: well priced/underrated and new, but bad rotation",
             AND(E1978&gt;110,F1978&gt;100),"Top Tier: premium vehicules that tend to be sold above market prices",
             AND(E1978&gt;=90,E1978&lt;=110,F1978&gt;25),"Moderate: fair price and regular to good rotation",
             AND(E1978&lt;90,AND(C1978&lt;=2011,C1978&gt;=2000),AND(F1978&lt;100,F1978&gt;25)),"Moderate: underrated regular model and regular rotation",
             AND(E1978&lt;90,C1978&gt;2011,AND(F1978&lt;=100,F1978&gt;25)),"Moderate: underrated new model with regular rotation",
             AND(E1978&lt;90,C1978&lt;2000,AND(F1978&lt;=100,F1978&gt;25)),"Moderate: underrated old model with regular rotation",
             AND(C1978&lt;=2011,F1978&lt;=25),"Low: not new model and bad rotation",
             AND(E1978&gt;110,AND(C1978&lt;=2011,C1978&gt;=2000),F1978&lt;=25),"Low: overrated regular model with bad rotation",
             AND(E1978&gt;110,C1978&lt;2011,AND(F1978&lt;=100,F1978&gt;25)),"Low: overrated regular model (not new) with regular rotation",
             AND(E1978&gt;110,C1978&gt;2011,F1978&lt;=25),"Low: overrated new model with bad rotation"
)</f>
        <v>Low: not new model and bad rotation</v>
      </c>
    </row>
    <row r="1979" spans="1:8" x14ac:dyDescent="0.3">
      <c r="A1979" t="s">
        <v>23</v>
      </c>
      <c r="B1979" t="s">
        <v>383</v>
      </c>
      <c r="C1979">
        <v>2010</v>
      </c>
      <c r="D1979">
        <v>8155.917159763314</v>
      </c>
      <c r="E1979">
        <v>96.475842350579796</v>
      </c>
      <c r="F1979">
        <v>169</v>
      </c>
      <c r="H1979" t="str" cm="1">
        <f t="array" ref="H1979">_xlfn.IFS(
             AND(E1979&gt;110,C1979&gt;2011,F1979&gt;100),"High: overrated, new and good rotation",
             AND(E1979&lt;90,C1979&gt;2011,F1979&gt;100),"High: underrated, new and good rotation",
             AND(E1979&lt;90,C1979&lt;2011,F1979&gt;100),"High: underrated, not too new but good rotation",
             AND(E1979&lt;=110,C1979&gt;2011,F1979&lt;=25),"Critic: well priced/underrated and new, but bad rotation",
             AND(E1979&gt;110,F1979&gt;100),"Top Tier: premium vehicules that tend to be sold above market prices",
             AND(E1979&gt;=90,E1979&lt;=110,F1979&gt;25),"Moderate: fair price and regular to good rotation",
             AND(E1979&lt;90,AND(C1979&lt;=2011,C1979&gt;=2000),AND(F1979&lt;100,F1979&gt;25)),"Moderate: underrated regular model and regular rotation",
             AND(E1979&lt;90,C1979&gt;2011,AND(F1979&lt;=100,F1979&gt;25)),"Moderate: underrated new model with regular rotation",
             AND(E1979&lt;90,C1979&lt;2000,AND(F1979&lt;=100,F1979&gt;25)),"Moderate: underrated old model with regular rotation",
             AND(C1979&lt;=2011,F1979&lt;=25),"Low: not new model and bad rotation",
             AND(E1979&gt;110,AND(C1979&lt;=2011,C1979&gt;=2000),F1979&lt;=25),"Low: overrated regular model with bad rotation",
             AND(E1979&gt;110,C1979&lt;2011,AND(F1979&lt;=100,F1979&gt;25)),"Low: overrated regular model (not new) with regular rotation",
             AND(E1979&gt;110,C1979&gt;2011,F1979&lt;=25),"Low: overrated new model with bad rotation"
)</f>
        <v>Moderate: fair price and regular to good rotation</v>
      </c>
    </row>
    <row r="1980" spans="1:8" x14ac:dyDescent="0.3">
      <c r="A1980" t="s">
        <v>23</v>
      </c>
      <c r="B1980" t="s">
        <v>383</v>
      </c>
      <c r="C1980">
        <v>2011</v>
      </c>
      <c r="D1980">
        <v>8789.0086206896558</v>
      </c>
      <c r="E1980">
        <v>96.945383055381797</v>
      </c>
      <c r="F1980">
        <v>232</v>
      </c>
      <c r="H1980" t="str" cm="1">
        <f t="array" ref="H1980">_xlfn.IFS(
             AND(E1980&gt;110,C1980&gt;2011,F1980&gt;100),"High: overrated, new and good rotation",
             AND(E1980&lt;90,C1980&gt;2011,F1980&gt;100),"High: underrated, new and good rotation",
             AND(E1980&lt;90,C1980&lt;2011,F1980&gt;100),"High: underrated, not too new but good rotation",
             AND(E1980&lt;=110,C1980&gt;2011,F1980&lt;=25),"Critic: well priced/underrated and new, but bad rotation",
             AND(E1980&gt;110,F1980&gt;100),"Top Tier: premium vehicules that tend to be sold above market prices",
             AND(E1980&gt;=90,E1980&lt;=110,F1980&gt;25),"Moderate: fair price and regular to good rotation",
             AND(E1980&lt;90,AND(C1980&lt;=2011,C1980&gt;=2000),AND(F1980&lt;100,F1980&gt;25)),"Moderate: underrated regular model and regular rotation",
             AND(E1980&lt;90,C1980&gt;2011,AND(F1980&lt;=100,F1980&gt;25)),"Moderate: underrated new model with regular rotation",
             AND(E1980&lt;90,C1980&lt;2000,AND(F1980&lt;=100,F1980&gt;25)),"Moderate: underrated old model with regular rotation",
             AND(C1980&lt;=2011,F1980&lt;=25),"Low: not new model and bad rotation",
             AND(E1980&gt;110,AND(C1980&lt;=2011,C1980&gt;=2000),F1980&lt;=25),"Low: overrated regular model with bad rotation",
             AND(E1980&gt;110,C1980&lt;2011,AND(F1980&lt;=100,F1980&gt;25)),"Low: overrated regular model (not new) with regular rotation",
             AND(E1980&gt;110,C1980&gt;2011,F1980&lt;=25),"Low: overrated new model with bad rotation"
)</f>
        <v>Moderate: fair price and regular to good rotation</v>
      </c>
    </row>
    <row r="1981" spans="1:8" x14ac:dyDescent="0.3">
      <c r="A1981" t="s">
        <v>23</v>
      </c>
      <c r="B1981" t="s">
        <v>383</v>
      </c>
      <c r="C1981">
        <v>2012</v>
      </c>
      <c r="D1981">
        <v>11133.793103448275</v>
      </c>
      <c r="E1981">
        <v>98.455284166284997</v>
      </c>
      <c r="F1981">
        <v>145</v>
      </c>
      <c r="H1981" t="str" cm="1">
        <f t="array" ref="H1981">_xlfn.IFS(
             AND(E1981&gt;110,C1981&gt;2011,F1981&gt;100),"High: overrated, new and good rotation",
             AND(E1981&lt;90,C1981&gt;2011,F1981&gt;100),"High: underrated, new and good rotation",
             AND(E1981&lt;90,C1981&lt;2011,F1981&gt;100),"High: underrated, not too new but good rotation",
             AND(E1981&lt;=110,C1981&gt;2011,F1981&lt;=25),"Critic: well priced/underrated and new, but bad rotation",
             AND(E1981&gt;110,F1981&gt;100),"Top Tier: premium vehicules that tend to be sold above market prices",
             AND(E1981&gt;=90,E1981&lt;=110,F1981&gt;25),"Moderate: fair price and regular to good rotation",
             AND(E1981&lt;90,AND(C1981&lt;=2011,C1981&gt;=2000),AND(F1981&lt;100,F1981&gt;25)),"Moderate: underrated regular model and regular rotation",
             AND(E1981&lt;90,C1981&gt;2011,AND(F1981&lt;=100,F1981&gt;25)),"Moderate: underrated new model with regular rotation",
             AND(E1981&lt;90,C1981&lt;2000,AND(F1981&lt;=100,F1981&gt;25)),"Moderate: underrated old model with regular rotation",
             AND(C1981&lt;=2011,F1981&lt;=25),"Low: not new model and bad rotation",
             AND(E1981&gt;110,AND(C1981&lt;=2011,C1981&gt;=2000),F1981&lt;=25),"Low: overrated regular model with bad rotation",
             AND(E1981&gt;110,C1981&lt;2011,AND(F1981&lt;=100,F1981&gt;25)),"Low: overrated regular model (not new) with regular rotation",
             AND(E1981&gt;110,C1981&gt;2011,F1981&lt;=25),"Low: overrated new model with bad rotation"
)</f>
        <v>Moderate: fair price and regular to good rotation</v>
      </c>
    </row>
    <row r="1982" spans="1:8" x14ac:dyDescent="0.3">
      <c r="A1982" t="s">
        <v>23</v>
      </c>
      <c r="B1982" t="s">
        <v>383</v>
      </c>
      <c r="C1982">
        <v>2013</v>
      </c>
      <c r="D1982">
        <v>14955.555555555555</v>
      </c>
      <c r="E1982">
        <v>93.080389500965694</v>
      </c>
      <c r="F1982">
        <v>63</v>
      </c>
      <c r="H1982" t="str" cm="1">
        <f t="array" ref="H1982">_xlfn.IFS(
             AND(E1982&gt;110,C1982&gt;2011,F1982&gt;100),"High: overrated, new and good rotation",
             AND(E1982&lt;90,C1982&gt;2011,F1982&gt;100),"High: underrated, new and good rotation",
             AND(E1982&lt;90,C1982&lt;2011,F1982&gt;100),"High: underrated, not too new but good rotation",
             AND(E1982&lt;=110,C1982&gt;2011,F1982&lt;=25),"Critic: well priced/underrated and new, but bad rotation",
             AND(E1982&gt;110,F1982&gt;100),"Top Tier: premium vehicules that tend to be sold above market prices",
             AND(E1982&gt;=90,E1982&lt;=110,F1982&gt;25),"Moderate: fair price and regular to good rotation",
             AND(E1982&lt;90,AND(C1982&lt;=2011,C1982&gt;=2000),AND(F1982&lt;100,F1982&gt;25)),"Moderate: underrated regular model and regular rotation",
             AND(E1982&lt;90,C1982&gt;2011,AND(F1982&lt;=100,F1982&gt;25)),"Moderate: underrated new model with regular rotation",
             AND(E1982&lt;90,C1982&lt;2000,AND(F1982&lt;=100,F1982&gt;25)),"Moderate: underrated old model with regular rotation",
             AND(C1982&lt;=2011,F1982&lt;=25),"Low: not new model and bad rotation",
             AND(E1982&gt;110,AND(C1982&lt;=2011,C1982&gt;=2000),F1982&lt;=25),"Low: overrated regular model with bad rotation",
             AND(E1982&gt;110,C1982&lt;2011,AND(F1982&lt;=100,F1982&gt;25)),"Low: overrated regular model (not new) with regular rotation",
             AND(E1982&gt;110,C1982&gt;2011,F1982&lt;=25),"Low: overrated new model with bad rotation"
)</f>
        <v>Moderate: fair price and regular to good rotation</v>
      </c>
    </row>
    <row r="1983" spans="1:8" x14ac:dyDescent="0.3">
      <c r="A1983" t="s">
        <v>23</v>
      </c>
      <c r="B1983" t="s">
        <v>383</v>
      </c>
      <c r="C1983">
        <v>2014</v>
      </c>
      <c r="D1983">
        <v>21122.093023255813</v>
      </c>
      <c r="E1983">
        <v>101.16242325776207</v>
      </c>
      <c r="F1983">
        <v>86</v>
      </c>
      <c r="H1983" t="str" cm="1">
        <f t="array" ref="H1983">_xlfn.IFS(
             AND(E1983&gt;110,C1983&gt;2011,F1983&gt;100),"High: overrated, new and good rotation",
             AND(E1983&lt;90,C1983&gt;2011,F1983&gt;100),"High: underrated, new and good rotation",
             AND(E1983&lt;90,C1983&lt;2011,F1983&gt;100),"High: underrated, not too new but good rotation",
             AND(E1983&lt;=110,C1983&gt;2011,F1983&lt;=25),"Critic: well priced/underrated and new, but bad rotation",
             AND(E1983&gt;110,F1983&gt;100),"Top Tier: premium vehicules that tend to be sold above market prices",
             AND(E1983&gt;=90,E1983&lt;=110,F1983&gt;25),"Moderate: fair price and regular to good rotation",
             AND(E1983&lt;90,AND(C1983&lt;=2011,C1983&gt;=2000),AND(F1983&lt;100,F1983&gt;25)),"Moderate: underrated regular model and regular rotation",
             AND(E1983&lt;90,C1983&gt;2011,AND(F1983&lt;=100,F1983&gt;25)),"Moderate: underrated new model with regular rotation",
             AND(E1983&lt;90,C1983&lt;2000,AND(F1983&lt;=100,F1983&gt;25)),"Moderate: underrated old model with regular rotation",
             AND(C1983&lt;=2011,F1983&lt;=25),"Low: not new model and bad rotation",
             AND(E1983&gt;110,AND(C1983&lt;=2011,C1983&gt;=2000),F1983&lt;=25),"Low: overrated regular model with bad rotation",
             AND(E1983&gt;110,C1983&lt;2011,AND(F1983&lt;=100,F1983&gt;25)),"Low: overrated regular model (not new) with regular rotation",
             AND(E1983&gt;110,C1983&gt;2011,F1983&lt;=25),"Low: overrated new model with bad rotation"
)</f>
        <v>Moderate: fair price and regular to good rotation</v>
      </c>
    </row>
    <row r="1984" spans="1:8" x14ac:dyDescent="0.3">
      <c r="A1984" t="s">
        <v>23</v>
      </c>
      <c r="B1984" t="s">
        <v>384</v>
      </c>
      <c r="C1984">
        <v>2015</v>
      </c>
      <c r="D1984">
        <v>23823.684210526317</v>
      </c>
      <c r="E1984">
        <v>96.906711090110193</v>
      </c>
      <c r="F1984">
        <v>19</v>
      </c>
      <c r="H1984" t="str" cm="1">
        <f t="array" ref="H1984">_xlfn.IFS(
             AND(E1984&gt;110,C1984&gt;2011,F1984&gt;100),"High: overrated, new and good rotation",
             AND(E1984&lt;90,C1984&gt;2011,F1984&gt;100),"High: underrated, new and good rotation",
             AND(E1984&lt;90,C1984&lt;2011,F1984&gt;100),"High: underrated, not too new but good rotation",
             AND(E1984&lt;=110,C1984&gt;2011,F1984&lt;=25),"Critic: well priced/underrated and new, but bad rotation",
             AND(E1984&gt;110,F1984&gt;100),"Top Tier: premium vehicules that tend to be sold above market prices",
             AND(E1984&gt;=90,E1984&lt;=110,F1984&gt;25),"Moderate: fair price and regular to good rotation",
             AND(E1984&lt;90,AND(C1984&lt;=2011,C1984&gt;=2000),AND(F1984&lt;100,F1984&gt;25)),"Moderate: underrated regular model and regular rotation",
             AND(E1984&lt;90,C1984&gt;2011,AND(F1984&lt;=100,F1984&gt;25)),"Moderate: underrated new model with regular rotation",
             AND(E1984&lt;90,C1984&lt;2000,AND(F1984&lt;=100,F1984&gt;25)),"Moderate: underrated old model with regular rotation",
             AND(C1984&lt;=2011,F1984&lt;=25),"Low: not new model and bad rotation",
             AND(E1984&gt;110,AND(C1984&lt;=2011,C1984&gt;=2000),F1984&lt;=25),"Low: overrated regular model with bad rotation",
             AND(E1984&gt;110,C1984&lt;2011,AND(F1984&lt;=100,F1984&gt;25)),"Low: overrated regular model (not new) with regular rotation",
             AND(E1984&gt;110,C1984&gt;2011,F1984&lt;=25),"Low: overrated new model with bad rotation"
)</f>
        <v>Critic: well priced/underrated and new, but bad rotation</v>
      </c>
    </row>
    <row r="1985" spans="1:8" x14ac:dyDescent="0.3">
      <c r="A1985" t="s">
        <v>23</v>
      </c>
      <c r="B1985" t="s">
        <v>385</v>
      </c>
      <c r="C1985">
        <v>2015</v>
      </c>
      <c r="D1985">
        <v>28564.705882352941</v>
      </c>
      <c r="E1985">
        <v>97.447550745530577</v>
      </c>
      <c r="F1985">
        <v>17</v>
      </c>
      <c r="H1985" t="str" cm="1">
        <f t="array" ref="H1985">_xlfn.IFS(
             AND(E1985&gt;110,C1985&gt;2011,F1985&gt;100),"High: overrated, new and good rotation",
             AND(E1985&lt;90,C1985&gt;2011,F1985&gt;100),"High: underrated, new and good rotation",
             AND(E1985&lt;90,C1985&lt;2011,F1985&gt;100),"High: underrated, not too new but good rotation",
             AND(E1985&lt;=110,C1985&gt;2011,F1985&lt;=25),"Critic: well priced/underrated and new, but bad rotation",
             AND(E1985&gt;110,F1985&gt;100),"Top Tier: premium vehicules that tend to be sold above market prices",
             AND(E1985&gt;=90,E1985&lt;=110,F1985&gt;25),"Moderate: fair price and regular to good rotation",
             AND(E1985&lt;90,AND(C1985&lt;=2011,C1985&gt;=2000),AND(F1985&lt;100,F1985&gt;25)),"Moderate: underrated regular model and regular rotation",
             AND(E1985&lt;90,C1985&gt;2011,AND(F1985&lt;=100,F1985&gt;25)),"Moderate: underrated new model with regular rotation",
             AND(E1985&lt;90,C1985&lt;2000,AND(F1985&lt;=100,F1985&gt;25)),"Moderate: underrated old model with regular rotation",
             AND(C1985&lt;=2011,F1985&lt;=25),"Low: not new model and bad rotation",
             AND(E1985&gt;110,AND(C1985&lt;=2011,C1985&gt;=2000),F1985&lt;=25),"Low: overrated regular model with bad rotation",
             AND(E1985&gt;110,C1985&lt;2011,AND(F1985&lt;=100,F1985&gt;25)),"Low: overrated regular model (not new) with regular rotation",
             AND(E1985&gt;110,C1985&gt;2011,F1985&lt;=25),"Low: overrated new model with bad rotation"
)</f>
        <v>Critic: well priced/underrated and new, but bad rotation</v>
      </c>
    </row>
    <row r="1986" spans="1:8" x14ac:dyDescent="0.3">
      <c r="A1986" t="s">
        <v>23</v>
      </c>
      <c r="B1986" t="s">
        <v>386</v>
      </c>
      <c r="C1986">
        <v>1999</v>
      </c>
      <c r="D1986">
        <v>667.85714285714289</v>
      </c>
      <c r="E1986">
        <v>84.745696874109413</v>
      </c>
      <c r="F1986">
        <v>7</v>
      </c>
      <c r="H1986" t="str" cm="1">
        <f t="array" ref="H1986">_xlfn.IFS(
             AND(E1986&gt;110,C1986&gt;2011,F1986&gt;100),"High: overrated, new and good rotation",
             AND(E1986&lt;90,C1986&gt;2011,F1986&gt;100),"High: underrated, new and good rotation",
             AND(E1986&lt;90,C1986&lt;2011,F1986&gt;100),"High: underrated, not too new but good rotation",
             AND(E1986&lt;=110,C1986&gt;2011,F1986&lt;=25),"Critic: well priced/underrated and new, but bad rotation",
             AND(E1986&gt;110,F1986&gt;100),"Top Tier: premium vehicules that tend to be sold above market prices",
             AND(E1986&gt;=90,E1986&lt;=110,F1986&gt;25),"Moderate: fair price and regular to good rotation",
             AND(E1986&lt;90,AND(C1986&lt;=2011,C1986&gt;=2000),AND(F1986&lt;100,F1986&gt;25)),"Moderate: underrated regular model and regular rotation",
             AND(E1986&lt;90,C1986&gt;2011,AND(F1986&lt;=100,F1986&gt;25)),"Moderate: underrated new model with regular rotation",
             AND(E1986&lt;90,C1986&lt;2000,AND(F1986&lt;=100,F1986&gt;25)),"Moderate: underrated old model with regular rotation",
             AND(C1986&lt;=2011,F1986&lt;=25),"Low: not new model and bad rotation",
             AND(E1986&gt;110,AND(C1986&lt;=2011,C1986&gt;=2000),F1986&lt;=25),"Low: overrated regular model with bad rotation",
             AND(E1986&gt;110,C1986&lt;2011,AND(F1986&lt;=100,F1986&gt;25)),"Low: overrated regular model (not new) with regular rotation",
             AND(E1986&gt;110,C1986&gt;2011,F1986&lt;=25),"Low: overrated new model with bad rotation"
)</f>
        <v>Low: not new model and bad rotation</v>
      </c>
    </row>
    <row r="1987" spans="1:8" x14ac:dyDescent="0.3">
      <c r="A1987" t="s">
        <v>23</v>
      </c>
      <c r="B1987" t="s">
        <v>386</v>
      </c>
      <c r="C1987">
        <v>2000</v>
      </c>
      <c r="D1987">
        <v>525</v>
      </c>
      <c r="E1987">
        <v>112.67115753183865</v>
      </c>
      <c r="F1987">
        <v>5</v>
      </c>
      <c r="H1987" t="str" cm="1">
        <f t="array" ref="H1987">_xlfn.IFS(
             AND(E1987&gt;110,C1987&gt;2011,F1987&gt;100),"High: overrated, new and good rotation",
             AND(E1987&lt;90,C1987&gt;2011,F1987&gt;100),"High: underrated, new and good rotation",
             AND(E1987&lt;90,C1987&lt;2011,F1987&gt;100),"High: underrated, not too new but good rotation",
             AND(E1987&lt;=110,C1987&gt;2011,F1987&lt;=25),"Critic: well priced/underrated and new, but bad rotation",
             AND(E1987&gt;110,F1987&gt;100),"Top Tier: premium vehicules that tend to be sold above market prices",
             AND(E1987&gt;=90,E1987&lt;=110,F1987&gt;25),"Moderate: fair price and regular to good rotation",
             AND(E1987&lt;90,AND(C1987&lt;=2011,C1987&gt;=2000),AND(F1987&lt;100,F1987&gt;25)),"Moderate: underrated regular model and regular rotation",
             AND(E1987&lt;90,C1987&gt;2011,AND(F1987&lt;=100,F1987&gt;25)),"Moderate: underrated new model with regular rotation",
             AND(E1987&lt;90,C1987&lt;2000,AND(F1987&lt;=100,F1987&gt;25)),"Moderate: underrated old model with regular rotation",
             AND(C1987&lt;=2011,F1987&lt;=25),"Low: not new model and bad rotation",
             AND(E1987&gt;110,AND(C1987&lt;=2011,C1987&gt;=2000),F1987&lt;=25),"Low: overrated regular model with bad rotation",
             AND(E1987&gt;110,C1987&lt;2011,AND(F1987&lt;=100,F1987&gt;25)),"Low: overrated regular model (not new) with regular rotation",
             AND(E1987&gt;110,C1987&gt;2011,F1987&lt;=25),"Low: overrated new model with bad rotation"
)</f>
        <v>Low: not new model and bad rotation</v>
      </c>
    </row>
    <row r="1988" spans="1:8" x14ac:dyDescent="0.3">
      <c r="A1988" t="s">
        <v>23</v>
      </c>
      <c r="B1988" t="s">
        <v>386</v>
      </c>
      <c r="C1988">
        <v>2001</v>
      </c>
      <c r="D1988">
        <v>825</v>
      </c>
      <c r="E1988">
        <v>96.776282931490542</v>
      </c>
      <c r="F1988">
        <v>43</v>
      </c>
      <c r="H1988" t="str" cm="1">
        <f t="array" ref="H1988">_xlfn.IFS(
             AND(E1988&gt;110,C1988&gt;2011,F1988&gt;100),"High: overrated, new and good rotation",
             AND(E1988&lt;90,C1988&gt;2011,F1988&gt;100),"High: underrated, new and good rotation",
             AND(E1988&lt;90,C1988&lt;2011,F1988&gt;100),"High: underrated, not too new but good rotation",
             AND(E1988&lt;=110,C1988&gt;2011,F1988&lt;=25),"Critic: well priced/underrated and new, but bad rotation",
             AND(E1988&gt;110,F1988&gt;100),"Top Tier: premium vehicules that tend to be sold above market prices",
             AND(E1988&gt;=90,E1988&lt;=110,F1988&gt;25),"Moderate: fair price and regular to good rotation",
             AND(E1988&lt;90,AND(C1988&lt;=2011,C1988&gt;=2000),AND(F1988&lt;100,F1988&gt;25)),"Moderate: underrated regular model and regular rotation",
             AND(E1988&lt;90,C1988&gt;2011,AND(F1988&lt;=100,F1988&gt;25)),"Moderate: underrated new model with regular rotation",
             AND(E1988&lt;90,C1988&lt;2000,AND(F1988&lt;=100,F1988&gt;25)),"Moderate: underrated old model with regular rotation",
             AND(C1988&lt;=2011,F1988&lt;=25),"Low: not new model and bad rotation",
             AND(E1988&gt;110,AND(C1988&lt;=2011,C1988&gt;=2000),F1988&lt;=25),"Low: overrated regular model with bad rotation",
             AND(E1988&gt;110,C1988&lt;2011,AND(F1988&lt;=100,F1988&gt;25)),"Low: overrated regular model (not new) with regular rotation",
             AND(E1988&gt;110,C1988&gt;2011,F1988&lt;=25),"Low: overrated new model with bad rotation"
)</f>
        <v>Moderate: fair price and regular to good rotation</v>
      </c>
    </row>
    <row r="1989" spans="1:8" x14ac:dyDescent="0.3">
      <c r="A1989" t="s">
        <v>23</v>
      </c>
      <c r="B1989" t="s">
        <v>386</v>
      </c>
      <c r="C1989">
        <v>2002</v>
      </c>
      <c r="D1989">
        <v>942.0454545454545</v>
      </c>
      <c r="E1989">
        <v>91.56068184748321</v>
      </c>
      <c r="F1989">
        <v>66</v>
      </c>
      <c r="H1989" t="str" cm="1">
        <f t="array" ref="H1989">_xlfn.IFS(
             AND(E1989&gt;110,C1989&gt;2011,F1989&gt;100),"High: overrated, new and good rotation",
             AND(E1989&lt;90,C1989&gt;2011,F1989&gt;100),"High: underrated, new and good rotation",
             AND(E1989&lt;90,C1989&lt;2011,F1989&gt;100),"High: underrated, not too new but good rotation",
             AND(E1989&lt;=110,C1989&gt;2011,F1989&lt;=25),"Critic: well priced/underrated and new, but bad rotation",
             AND(E1989&gt;110,F1989&gt;100),"Top Tier: premium vehicules that tend to be sold above market prices",
             AND(E1989&gt;=90,E1989&lt;=110,F1989&gt;25),"Moderate: fair price and regular to good rotation",
             AND(E1989&lt;90,AND(C1989&lt;=2011,C1989&gt;=2000),AND(F1989&lt;100,F1989&gt;25)),"Moderate: underrated regular model and regular rotation",
             AND(E1989&lt;90,C1989&gt;2011,AND(F1989&lt;=100,F1989&gt;25)),"Moderate: underrated new model with regular rotation",
             AND(E1989&lt;90,C1989&lt;2000,AND(F1989&lt;=100,F1989&gt;25)),"Moderate: underrated old model with regular rotation",
             AND(C1989&lt;=2011,F1989&lt;=25),"Low: not new model and bad rotation",
             AND(E1989&gt;110,AND(C1989&lt;=2011,C1989&gt;=2000),F1989&lt;=25),"Low: overrated regular model with bad rotation",
             AND(E1989&gt;110,C1989&lt;2011,AND(F1989&lt;=100,F1989&gt;25)),"Low: overrated regular model (not new) with regular rotation",
             AND(E1989&gt;110,C1989&gt;2011,F1989&lt;=25),"Low: overrated new model with bad rotation"
)</f>
        <v>Moderate: fair price and regular to good rotation</v>
      </c>
    </row>
    <row r="1990" spans="1:8" x14ac:dyDescent="0.3">
      <c r="A1990" t="s">
        <v>23</v>
      </c>
      <c r="B1990" t="s">
        <v>386</v>
      </c>
      <c r="C1990">
        <v>2003</v>
      </c>
      <c r="D1990">
        <v>1144.375</v>
      </c>
      <c r="E1990">
        <v>97.846551723812965</v>
      </c>
      <c r="F1990">
        <v>80</v>
      </c>
      <c r="H1990" t="str" cm="1">
        <f t="array" ref="H1990">_xlfn.IFS(
             AND(E1990&gt;110,C1990&gt;2011,F1990&gt;100),"High: overrated, new and good rotation",
             AND(E1990&lt;90,C1990&gt;2011,F1990&gt;100),"High: underrated, new and good rotation",
             AND(E1990&lt;90,C1990&lt;2011,F1990&gt;100),"High: underrated, not too new but good rotation",
             AND(E1990&lt;=110,C1990&gt;2011,F1990&lt;=25),"Critic: well priced/underrated and new, but bad rotation",
             AND(E1990&gt;110,F1990&gt;100),"Top Tier: premium vehicules that tend to be sold above market prices",
             AND(E1990&gt;=90,E1990&lt;=110,F1990&gt;25),"Moderate: fair price and regular to good rotation",
             AND(E1990&lt;90,AND(C1990&lt;=2011,C1990&gt;=2000),AND(F1990&lt;100,F1990&gt;25)),"Moderate: underrated regular model and regular rotation",
             AND(E1990&lt;90,C1990&gt;2011,AND(F1990&lt;=100,F1990&gt;25)),"Moderate: underrated new model with regular rotation",
             AND(E1990&lt;90,C1990&lt;2000,AND(F1990&lt;=100,F1990&gt;25)),"Moderate: underrated old model with regular rotation",
             AND(C1990&lt;=2011,F1990&lt;=25),"Low: not new model and bad rotation",
             AND(E1990&gt;110,AND(C1990&lt;=2011,C1990&gt;=2000),F1990&lt;=25),"Low: overrated regular model with bad rotation",
             AND(E1990&gt;110,C1990&lt;2011,AND(F1990&lt;=100,F1990&gt;25)),"Low: overrated regular model (not new) with regular rotation",
             AND(E1990&gt;110,C1990&gt;2011,F1990&lt;=25),"Low: overrated new model with bad rotation"
)</f>
        <v>Moderate: fair price and regular to good rotation</v>
      </c>
    </row>
    <row r="1991" spans="1:8" x14ac:dyDescent="0.3">
      <c r="A1991" t="s">
        <v>23</v>
      </c>
      <c r="B1991" t="s">
        <v>387</v>
      </c>
      <c r="C1991">
        <v>2001</v>
      </c>
      <c r="D1991">
        <v>281.25</v>
      </c>
      <c r="E1991">
        <v>93.16378066378067</v>
      </c>
      <c r="F1991">
        <v>4</v>
      </c>
      <c r="H1991" t="str" cm="1">
        <f t="array" ref="H1991">_xlfn.IFS(
             AND(E1991&gt;110,C1991&gt;2011,F1991&gt;100),"High: overrated, new and good rotation",
             AND(E1991&lt;90,C1991&gt;2011,F1991&gt;100),"High: underrated, new and good rotation",
             AND(E1991&lt;90,C1991&lt;2011,F1991&gt;100),"High: underrated, not too new but good rotation",
             AND(E1991&lt;=110,C1991&gt;2011,F1991&lt;=25),"Critic: well priced/underrated and new, but bad rotation",
             AND(E1991&gt;110,F1991&gt;100),"Top Tier: premium vehicules that tend to be sold above market prices",
             AND(E1991&gt;=90,E1991&lt;=110,F1991&gt;25),"Moderate: fair price and regular to good rotation",
             AND(E1991&lt;90,AND(C1991&lt;=2011,C1991&gt;=2000),AND(F1991&lt;100,F1991&gt;25)),"Moderate: underrated regular model and regular rotation",
             AND(E1991&lt;90,C1991&gt;2011,AND(F1991&lt;=100,F1991&gt;25)),"Moderate: underrated new model with regular rotation",
             AND(E1991&lt;90,C1991&lt;2000,AND(F1991&lt;=100,F1991&gt;25)),"Moderate: underrated old model with regular rotation",
             AND(C1991&lt;=2011,F1991&lt;=25),"Low: not new model and bad rotation",
             AND(E1991&gt;110,AND(C1991&lt;=2011,C1991&gt;=2000),F1991&lt;=25),"Low: overrated regular model with bad rotation",
             AND(E1991&gt;110,C1991&lt;2011,AND(F1991&lt;=100,F1991&gt;25)),"Low: overrated regular model (not new) with regular rotation",
             AND(E1991&gt;110,C1991&gt;2011,F1991&lt;=25),"Low: overrated new model with bad rotation"
)</f>
        <v>Low: not new model and bad rotation</v>
      </c>
    </row>
    <row r="1992" spans="1:8" x14ac:dyDescent="0.3">
      <c r="A1992" t="s">
        <v>24</v>
      </c>
      <c r="B1992" t="s">
        <v>388</v>
      </c>
      <c r="C1992">
        <v>1997</v>
      </c>
      <c r="D1992">
        <v>400</v>
      </c>
      <c r="E1992">
        <v>133.33333333333331</v>
      </c>
      <c r="F1992">
        <v>1</v>
      </c>
      <c r="H1992" t="str" cm="1">
        <f t="array" ref="H1992">_xlfn.IFS(
             AND(E1992&gt;110,C1992&gt;2011,F1992&gt;100),"High: overrated, new and good rotation",
             AND(E1992&lt;90,C1992&gt;2011,F1992&gt;100),"High: underrated, new and good rotation",
             AND(E1992&lt;90,C1992&lt;2011,F1992&gt;100),"High: underrated, not too new but good rotation",
             AND(E1992&lt;=110,C1992&gt;2011,F1992&lt;=25),"Critic: well priced/underrated and new, but bad rotation",
             AND(E1992&gt;110,F1992&gt;100),"Top Tier: premium vehicules that tend to be sold above market prices",
             AND(E1992&gt;=90,E1992&lt;=110,F1992&gt;25),"Moderate: fair price and regular to good rotation",
             AND(E1992&lt;90,AND(C1992&lt;=2011,C1992&gt;=2000),AND(F1992&lt;100,F1992&gt;25)),"Moderate: underrated regular model and regular rotation",
             AND(E1992&lt;90,C1992&gt;2011,AND(F1992&lt;=100,F1992&gt;25)),"Moderate: underrated new model with regular rotation",
             AND(E1992&lt;90,C1992&lt;2000,AND(F1992&lt;=100,F1992&gt;25)),"Moderate: underrated old model with regular rotation",
             AND(C1992&lt;=2011,F1992&lt;=25),"Low: not new model and bad rotation",
             AND(E1992&gt;110,AND(C1992&lt;=2011,C1992&gt;=2000),F1992&lt;=25),"Low: overrated regular model with bad rotation",
             AND(E1992&gt;110,C1992&lt;2011,AND(F1992&lt;=100,F1992&gt;25)),"Low: overrated regular model (not new) with regular rotation",
             AND(E1992&gt;110,C1992&gt;2011,F1992&lt;=25),"Low: overrated new model with bad rotation"
)</f>
        <v>Low: not new model and bad rotation</v>
      </c>
    </row>
    <row r="1993" spans="1:8" x14ac:dyDescent="0.3">
      <c r="A1993" t="s">
        <v>24</v>
      </c>
      <c r="B1993" t="s">
        <v>237</v>
      </c>
      <c r="C1993">
        <v>1993</v>
      </c>
      <c r="D1993">
        <v>375</v>
      </c>
      <c r="E1993">
        <v>101.81818181818183</v>
      </c>
      <c r="F1993">
        <v>2</v>
      </c>
      <c r="H1993" t="str" cm="1">
        <f t="array" ref="H1993">_xlfn.IFS(
             AND(E1993&gt;110,C1993&gt;2011,F1993&gt;100),"High: overrated, new and good rotation",
             AND(E1993&lt;90,C1993&gt;2011,F1993&gt;100),"High: underrated, new and good rotation",
             AND(E1993&lt;90,C1993&lt;2011,F1993&gt;100),"High: underrated, not too new but good rotation",
             AND(E1993&lt;=110,C1993&gt;2011,F1993&lt;=25),"Critic: well priced/underrated and new, but bad rotation",
             AND(E1993&gt;110,F1993&gt;100),"Top Tier: premium vehicules that tend to be sold above market prices",
             AND(E1993&gt;=90,E1993&lt;=110,F1993&gt;25),"Moderate: fair price and regular to good rotation",
             AND(E1993&lt;90,AND(C1993&lt;=2011,C1993&gt;=2000),AND(F1993&lt;100,F1993&gt;25)),"Moderate: underrated regular model and regular rotation",
             AND(E1993&lt;90,C1993&gt;2011,AND(F1993&lt;=100,F1993&gt;25)),"Moderate: underrated new model with regular rotation",
             AND(E1993&lt;90,C1993&lt;2000,AND(F1993&lt;=100,F1993&gt;25)),"Moderate: underrated old model with regular rotation",
             AND(C1993&lt;=2011,F1993&lt;=25),"Low: not new model and bad rotation",
             AND(E1993&gt;110,AND(C1993&lt;=2011,C1993&gt;=2000),F1993&lt;=25),"Low: overrated regular model with bad rotation",
             AND(E1993&gt;110,C1993&lt;2011,AND(F1993&lt;=100,F1993&gt;25)),"Low: overrated regular model (not new) with regular rotation",
             AND(E1993&gt;110,C1993&gt;2011,F1993&lt;=25),"Low: overrated new model with bad rotation"
)</f>
        <v>Low: not new model and bad rotation</v>
      </c>
    </row>
    <row r="1994" spans="1:8" x14ac:dyDescent="0.3">
      <c r="A1994" t="s">
        <v>24</v>
      </c>
      <c r="B1994" t="s">
        <v>237</v>
      </c>
      <c r="C1994">
        <v>1994</v>
      </c>
      <c r="D1994">
        <v>258.33333333333331</v>
      </c>
      <c r="E1994">
        <v>48.744588744588746</v>
      </c>
      <c r="F1994">
        <v>3</v>
      </c>
      <c r="H1994" t="str" cm="1">
        <f t="array" ref="H1994">_xlfn.IFS(
             AND(E1994&gt;110,C1994&gt;2011,F1994&gt;100),"High: overrated, new and good rotation",
             AND(E1994&lt;90,C1994&gt;2011,F1994&gt;100),"High: underrated, new and good rotation",
             AND(E1994&lt;90,C1994&lt;2011,F1994&gt;100),"High: underrated, not too new but good rotation",
             AND(E1994&lt;=110,C1994&gt;2011,F1994&lt;=25),"Critic: well priced/underrated and new, but bad rotation",
             AND(E1994&gt;110,F1994&gt;100),"Top Tier: premium vehicules that tend to be sold above market prices",
             AND(E1994&gt;=90,E1994&lt;=110,F1994&gt;25),"Moderate: fair price and regular to good rotation",
             AND(E1994&lt;90,AND(C1994&lt;=2011,C1994&gt;=2000),AND(F1994&lt;100,F1994&gt;25)),"Moderate: underrated regular model and regular rotation",
             AND(E1994&lt;90,C1994&gt;2011,AND(F1994&lt;=100,F1994&gt;25)),"Moderate: underrated new model with regular rotation",
             AND(E1994&lt;90,C1994&lt;2000,AND(F1994&lt;=100,F1994&gt;25)),"Moderate: underrated old model with regular rotation",
             AND(C1994&lt;=2011,F1994&lt;=25),"Low: not new model and bad rotation",
             AND(E1994&gt;110,AND(C1994&lt;=2011,C1994&gt;=2000),F1994&lt;=25),"Low: overrated regular model with bad rotation",
             AND(E1994&gt;110,C1994&lt;2011,AND(F1994&lt;=100,F1994&gt;25)),"Low: overrated regular model (not new) with regular rotation",
             AND(E1994&gt;110,C1994&gt;2011,F1994&lt;=25),"Low: overrated new model with bad rotation"
)</f>
        <v>Low: not new model and bad rotation</v>
      </c>
    </row>
    <row r="1995" spans="1:8" x14ac:dyDescent="0.3">
      <c r="A1995" t="s">
        <v>24</v>
      </c>
      <c r="B1995" t="s">
        <v>237</v>
      </c>
      <c r="C1995">
        <v>1995</v>
      </c>
      <c r="D1995">
        <v>550</v>
      </c>
      <c r="E1995">
        <v>110.00000000000001</v>
      </c>
      <c r="F1995">
        <v>1</v>
      </c>
      <c r="H1995" t="str" cm="1">
        <f t="array" ref="H1995">_xlfn.IFS(
             AND(E1995&gt;110,C1995&gt;2011,F1995&gt;100),"High: overrated, new and good rotation",
             AND(E1995&lt;90,C1995&gt;2011,F1995&gt;100),"High: underrated, new and good rotation",
             AND(E1995&lt;90,C1995&lt;2011,F1995&gt;100),"High: underrated, not too new but good rotation",
             AND(E1995&lt;=110,C1995&gt;2011,F1995&lt;=25),"Critic: well priced/underrated and new, but bad rotation",
             AND(E1995&gt;110,F1995&gt;100),"Top Tier: premium vehicules that tend to be sold above market prices",
             AND(E1995&gt;=90,E1995&lt;=110,F1995&gt;25),"Moderate: fair price and regular to good rotation",
             AND(E1995&lt;90,AND(C1995&lt;=2011,C1995&gt;=2000),AND(F1995&lt;100,F1995&gt;25)),"Moderate: underrated regular model and regular rotation",
             AND(E1995&lt;90,C1995&gt;2011,AND(F1995&lt;=100,F1995&gt;25)),"Moderate: underrated new model with regular rotation",
             AND(E1995&lt;90,C1995&lt;2000,AND(F1995&lt;=100,F1995&gt;25)),"Moderate: underrated old model with regular rotation",
             AND(C1995&lt;=2011,F1995&lt;=25),"Low: not new model and bad rotation",
             AND(E1995&gt;110,AND(C1995&lt;=2011,C1995&gt;=2000),F1995&lt;=25),"Low: overrated regular model with bad rotation",
             AND(E1995&gt;110,C1995&lt;2011,AND(F1995&lt;=100,F1995&gt;25)),"Low: overrated regular model (not new) with regular rotation",
             AND(E1995&gt;110,C1995&gt;2011,F1995&lt;=25),"Low: overrated new model with bad rotation"
)</f>
        <v>Low: not new model and bad rotation</v>
      </c>
    </row>
    <row r="1996" spans="1:8" x14ac:dyDescent="0.3">
      <c r="A1996" t="s">
        <v>24</v>
      </c>
      <c r="B1996" t="s">
        <v>237</v>
      </c>
      <c r="C1996">
        <v>1996</v>
      </c>
      <c r="D1996">
        <v>558.33333333333337</v>
      </c>
      <c r="E1996">
        <v>86.094240827287862</v>
      </c>
      <c r="F1996">
        <v>9</v>
      </c>
      <c r="H1996" t="str" cm="1">
        <f t="array" ref="H1996">_xlfn.IFS(
             AND(E1996&gt;110,C1996&gt;2011,F1996&gt;100),"High: overrated, new and good rotation",
             AND(E1996&lt;90,C1996&gt;2011,F1996&gt;100),"High: underrated, new and good rotation",
             AND(E1996&lt;90,C1996&lt;2011,F1996&gt;100),"High: underrated, not too new but good rotation",
             AND(E1996&lt;=110,C1996&gt;2011,F1996&lt;=25),"Critic: well priced/underrated and new, but bad rotation",
             AND(E1996&gt;110,F1996&gt;100),"Top Tier: premium vehicules that tend to be sold above market prices",
             AND(E1996&gt;=90,E1996&lt;=110,F1996&gt;25),"Moderate: fair price and regular to good rotation",
             AND(E1996&lt;90,AND(C1996&lt;=2011,C1996&gt;=2000),AND(F1996&lt;100,F1996&gt;25)),"Moderate: underrated regular model and regular rotation",
             AND(E1996&lt;90,C1996&gt;2011,AND(F1996&lt;=100,F1996&gt;25)),"Moderate: underrated new model with regular rotation",
             AND(E1996&lt;90,C1996&lt;2000,AND(F1996&lt;=100,F1996&gt;25)),"Moderate: underrated old model with regular rotation",
             AND(C1996&lt;=2011,F1996&lt;=25),"Low: not new model and bad rotation",
             AND(E1996&gt;110,AND(C1996&lt;=2011,C1996&gt;=2000),F1996&lt;=25),"Low: overrated regular model with bad rotation",
             AND(E1996&gt;110,C1996&lt;2011,AND(F1996&lt;=100,F1996&gt;25)),"Low: overrated regular model (not new) with regular rotation",
             AND(E1996&gt;110,C1996&gt;2011,F1996&lt;=25),"Low: overrated new model with bad rotation"
)</f>
        <v>Low: not new model and bad rotation</v>
      </c>
    </row>
    <row r="1997" spans="1:8" x14ac:dyDescent="0.3">
      <c r="A1997" t="s">
        <v>24</v>
      </c>
      <c r="B1997" t="s">
        <v>237</v>
      </c>
      <c r="C1997">
        <v>1997</v>
      </c>
      <c r="D1997">
        <v>850</v>
      </c>
      <c r="E1997">
        <v>105.63042065711782</v>
      </c>
      <c r="F1997">
        <v>3</v>
      </c>
      <c r="H1997" t="str" cm="1">
        <f t="array" ref="H1997">_xlfn.IFS(
             AND(E1997&gt;110,C1997&gt;2011,F1997&gt;100),"High: overrated, new and good rotation",
             AND(E1997&lt;90,C1997&gt;2011,F1997&gt;100),"High: underrated, new and good rotation",
             AND(E1997&lt;90,C1997&lt;2011,F1997&gt;100),"High: underrated, not too new but good rotation",
             AND(E1997&lt;=110,C1997&gt;2011,F1997&lt;=25),"Critic: well priced/underrated and new, but bad rotation",
             AND(E1997&gt;110,F1997&gt;100),"Top Tier: premium vehicules that tend to be sold above market prices",
             AND(E1997&gt;=90,E1997&lt;=110,F1997&gt;25),"Moderate: fair price and regular to good rotation",
             AND(E1997&lt;90,AND(C1997&lt;=2011,C1997&gt;=2000),AND(F1997&lt;100,F1997&gt;25)),"Moderate: underrated regular model and regular rotation",
             AND(E1997&lt;90,C1997&gt;2011,AND(F1997&lt;=100,F1997&gt;25)),"Moderate: underrated new model with regular rotation",
             AND(E1997&lt;90,C1997&lt;2000,AND(F1997&lt;=100,F1997&gt;25)),"Moderate: underrated old model with regular rotation",
             AND(C1997&lt;=2011,F1997&lt;=25),"Low: not new model and bad rotation",
             AND(E1997&gt;110,AND(C1997&lt;=2011,C1997&gt;=2000),F1997&lt;=25),"Low: overrated regular model with bad rotation",
             AND(E1997&gt;110,C1997&lt;2011,AND(F1997&lt;=100,F1997&gt;25)),"Low: overrated regular model (not new) with regular rotation",
             AND(E1997&gt;110,C1997&gt;2011,F1997&lt;=25),"Low: overrated new model with bad rotation"
)</f>
        <v>Low: not new model and bad rotation</v>
      </c>
    </row>
    <row r="1998" spans="1:8" x14ac:dyDescent="0.3">
      <c r="A1998" t="s">
        <v>25</v>
      </c>
      <c r="B1998" t="s">
        <v>197</v>
      </c>
      <c r="C1998">
        <v>1995</v>
      </c>
      <c r="D1998">
        <v>500</v>
      </c>
      <c r="E1998">
        <v>38.461538461538467</v>
      </c>
      <c r="F1998">
        <v>1</v>
      </c>
      <c r="H1998" t="str" cm="1">
        <f t="array" ref="H1998">_xlfn.IFS(
             AND(E1998&gt;110,C1998&gt;2011,F1998&gt;100),"High: overrated, new and good rotation",
             AND(E1998&lt;90,C1998&gt;2011,F1998&gt;100),"High: underrated, new and good rotation",
             AND(E1998&lt;90,C1998&lt;2011,F1998&gt;100),"High: underrated, not too new but good rotation",
             AND(E1998&lt;=110,C1998&gt;2011,F1998&lt;=25),"Critic: well priced/underrated and new, but bad rotation",
             AND(E1998&gt;110,F1998&gt;100),"Top Tier: premium vehicules that tend to be sold above market prices",
             AND(E1998&gt;=90,E1998&lt;=110,F1998&gt;25),"Moderate: fair price and regular to good rotation",
             AND(E1998&lt;90,AND(C1998&lt;=2011,C1998&gt;=2000),AND(F1998&lt;100,F1998&gt;25)),"Moderate: underrated regular model and regular rotation",
             AND(E1998&lt;90,C1998&gt;2011,AND(F1998&lt;=100,F1998&gt;25)),"Moderate: underrated new model with regular rotation",
             AND(E1998&lt;90,C1998&lt;2000,AND(F1998&lt;=100,F1998&gt;25)),"Moderate: underrated old model with regular rotation",
             AND(C1998&lt;=2011,F1998&lt;=25),"Low: not new model and bad rotation",
             AND(E1998&gt;110,AND(C1998&lt;=2011,C1998&gt;=2000),F1998&lt;=25),"Low: overrated regular model with bad rotation",
             AND(E1998&gt;110,C1998&lt;2011,AND(F1998&lt;=100,F1998&gt;25)),"Low: overrated regular model (not new) with regular rotation",
             AND(E1998&gt;110,C1998&gt;2011,F1998&lt;=25),"Low: overrated new model with bad rotation"
)</f>
        <v>Low: not new model and bad rotation</v>
      </c>
    </row>
    <row r="1999" spans="1:8" x14ac:dyDescent="0.3">
      <c r="A1999" t="s">
        <v>25</v>
      </c>
      <c r="B1999" t="s">
        <v>197</v>
      </c>
      <c r="C1999">
        <v>1997</v>
      </c>
      <c r="D1999">
        <v>800</v>
      </c>
      <c r="E1999">
        <v>120</v>
      </c>
      <c r="F1999">
        <v>2</v>
      </c>
      <c r="H1999" t="str" cm="1">
        <f t="array" ref="H1999">_xlfn.IFS(
             AND(E1999&gt;110,C1999&gt;2011,F1999&gt;100),"High: overrated, new and good rotation",
             AND(E1999&lt;90,C1999&gt;2011,F1999&gt;100),"High: underrated, new and good rotation",
             AND(E1999&lt;90,C1999&lt;2011,F1999&gt;100),"High: underrated, not too new but good rotation",
             AND(E1999&lt;=110,C1999&gt;2011,F1999&lt;=25),"Critic: well priced/underrated and new, but bad rotation",
             AND(E1999&gt;110,F1999&gt;100),"Top Tier: premium vehicules that tend to be sold above market prices",
             AND(E1999&gt;=90,E1999&lt;=110,F1999&gt;25),"Moderate: fair price and regular to good rotation",
             AND(E1999&lt;90,AND(C1999&lt;=2011,C1999&gt;=2000),AND(F1999&lt;100,F1999&gt;25)),"Moderate: underrated regular model and regular rotation",
             AND(E1999&lt;90,C1999&gt;2011,AND(F1999&lt;=100,F1999&gt;25)),"Moderate: underrated new model with regular rotation",
             AND(E1999&lt;90,C1999&lt;2000,AND(F1999&lt;=100,F1999&gt;25)),"Moderate: underrated old model with regular rotation",
             AND(C1999&lt;=2011,F1999&lt;=25),"Low: not new model and bad rotation",
             AND(E1999&gt;110,AND(C1999&lt;=2011,C1999&gt;=2000),F1999&lt;=25),"Low: overrated regular model with bad rotation",
             AND(E1999&gt;110,C1999&lt;2011,AND(F1999&lt;=100,F1999&gt;25)),"Low: overrated regular model (not new) with regular rotation",
             AND(E1999&gt;110,C1999&gt;2011,F1999&lt;=25),"Low: overrated new model with bad rotation"
)</f>
        <v>Low: not new model and bad rotation</v>
      </c>
    </row>
    <row r="2000" spans="1:8" x14ac:dyDescent="0.3">
      <c r="A2000" t="s">
        <v>25</v>
      </c>
      <c r="B2000" t="s">
        <v>197</v>
      </c>
      <c r="C2000">
        <v>1999</v>
      </c>
      <c r="D2000">
        <v>2250</v>
      </c>
      <c r="E2000">
        <v>57.142857142857139</v>
      </c>
      <c r="F2000">
        <v>2</v>
      </c>
      <c r="H2000" t="str" cm="1">
        <f t="array" ref="H2000">_xlfn.IFS(
             AND(E2000&gt;110,C2000&gt;2011,F2000&gt;100),"High: overrated, new and good rotation",
             AND(E2000&lt;90,C2000&gt;2011,F2000&gt;100),"High: underrated, new and good rotation",
             AND(E2000&lt;90,C2000&lt;2011,F2000&gt;100),"High: underrated, not too new but good rotation",
             AND(E2000&lt;=110,C2000&gt;2011,F2000&lt;=25),"Critic: well priced/underrated and new, but bad rotation",
             AND(E2000&gt;110,F2000&gt;100),"Top Tier: premium vehicules that tend to be sold above market prices",
             AND(E2000&gt;=90,E2000&lt;=110,F2000&gt;25),"Moderate: fair price and regular to good rotation",
             AND(E2000&lt;90,AND(C2000&lt;=2011,C2000&gt;=2000),AND(F2000&lt;100,F2000&gt;25)),"Moderate: underrated regular model and regular rotation",
             AND(E2000&lt;90,C2000&gt;2011,AND(F2000&lt;=100,F2000&gt;25)),"Moderate: underrated new model with regular rotation",
             AND(E2000&lt;90,C2000&lt;2000,AND(F2000&lt;=100,F2000&gt;25)),"Moderate: underrated old model with regular rotation",
             AND(C2000&lt;=2011,F2000&lt;=25),"Low: not new model and bad rotation",
             AND(E2000&gt;110,AND(C2000&lt;=2011,C2000&gt;=2000),F2000&lt;=25),"Low: overrated regular model with bad rotation",
             AND(E2000&gt;110,C2000&lt;2011,AND(F2000&lt;=100,F2000&gt;25)),"Low: overrated regular model (not new) with regular rotation",
             AND(E2000&gt;110,C2000&gt;2011,F2000&lt;=25),"Low: overrated new model with bad rotation"
)</f>
        <v>Low: not new model and bad rotation</v>
      </c>
    </row>
    <row r="2001" spans="1:8" x14ac:dyDescent="0.3">
      <c r="A2001" t="s">
        <v>25</v>
      </c>
      <c r="B2001" t="s">
        <v>197</v>
      </c>
      <c r="C2001">
        <v>2003</v>
      </c>
      <c r="D2001">
        <v>5200</v>
      </c>
      <c r="E2001">
        <v>138.53630646083477</v>
      </c>
      <c r="F2001">
        <v>2</v>
      </c>
      <c r="H2001" t="str" cm="1">
        <f t="array" ref="H2001">_xlfn.IFS(
             AND(E2001&gt;110,C2001&gt;2011,F2001&gt;100),"High: overrated, new and good rotation",
             AND(E2001&lt;90,C2001&gt;2011,F2001&gt;100),"High: underrated, new and good rotation",
             AND(E2001&lt;90,C2001&lt;2011,F2001&gt;100),"High: underrated, not too new but good rotation",
             AND(E2001&lt;=110,C2001&gt;2011,F2001&lt;=25),"Critic: well priced/underrated and new, but bad rotation",
             AND(E2001&gt;110,F2001&gt;100),"Top Tier: premium vehicules that tend to be sold above market prices",
             AND(E2001&gt;=90,E2001&lt;=110,F2001&gt;25),"Moderate: fair price and regular to good rotation",
             AND(E2001&lt;90,AND(C2001&lt;=2011,C2001&gt;=2000),AND(F2001&lt;100,F2001&gt;25)),"Moderate: underrated regular model and regular rotation",
             AND(E2001&lt;90,C2001&gt;2011,AND(F2001&lt;=100,F2001&gt;25)),"Moderate: underrated new model with regular rotation",
             AND(E2001&lt;90,C2001&lt;2000,AND(F2001&lt;=100,F2001&gt;25)),"Moderate: underrated old model with regular rotation",
             AND(C2001&lt;=2011,F2001&lt;=25),"Low: not new model and bad rotation",
             AND(E2001&gt;110,AND(C2001&lt;=2011,C2001&gt;=2000),F2001&lt;=25),"Low: overrated regular model with bad rotation",
             AND(E2001&gt;110,C2001&lt;2011,AND(F2001&lt;=100,F2001&gt;25)),"Low: overrated regular model (not new) with regular rotation",
             AND(E2001&gt;110,C2001&gt;2011,F2001&lt;=25),"Low: overrated new model with bad rotation"
)</f>
        <v>Low: not new model and bad rotation</v>
      </c>
    </row>
    <row r="2002" spans="1:8" x14ac:dyDescent="0.3">
      <c r="A2002" t="s">
        <v>25</v>
      </c>
      <c r="B2002" t="s">
        <v>198</v>
      </c>
      <c r="C2002">
        <v>2002</v>
      </c>
      <c r="D2002">
        <v>5000</v>
      </c>
      <c r="E2002">
        <v>126.58227848101266</v>
      </c>
      <c r="F2002">
        <v>1</v>
      </c>
      <c r="H2002" t="str" cm="1">
        <f t="array" ref="H2002">_xlfn.IFS(
             AND(E2002&gt;110,C2002&gt;2011,F2002&gt;100),"High: overrated, new and good rotation",
             AND(E2002&lt;90,C2002&gt;2011,F2002&gt;100),"High: underrated, new and good rotation",
             AND(E2002&lt;90,C2002&lt;2011,F2002&gt;100),"High: underrated, not too new but good rotation",
             AND(E2002&lt;=110,C2002&gt;2011,F2002&lt;=25),"Critic: well priced/underrated and new, but bad rotation",
             AND(E2002&gt;110,F2002&gt;100),"Top Tier: premium vehicules that tend to be sold above market prices",
             AND(E2002&gt;=90,E2002&lt;=110,F2002&gt;25),"Moderate: fair price and regular to good rotation",
             AND(E2002&lt;90,AND(C2002&lt;=2011,C2002&gt;=2000),AND(F2002&lt;100,F2002&gt;25)),"Moderate: underrated regular model and regular rotation",
             AND(E2002&lt;90,C2002&gt;2011,AND(F2002&lt;=100,F2002&gt;25)),"Moderate: underrated new model with regular rotation",
             AND(E2002&lt;90,C2002&lt;2000,AND(F2002&lt;=100,F2002&gt;25)),"Moderate: underrated old model with regular rotation",
             AND(C2002&lt;=2011,F2002&lt;=25),"Low: not new model and bad rotation",
             AND(E2002&gt;110,AND(C2002&lt;=2011,C2002&gt;=2000),F2002&lt;=25),"Low: overrated regular model with bad rotation",
             AND(E2002&gt;110,C2002&lt;2011,AND(F2002&lt;=100,F2002&gt;25)),"Low: overrated regular model (not new) with regular rotation",
             AND(E2002&gt;110,C2002&gt;2011,F2002&lt;=25),"Low: overrated new model with bad rotation"
)</f>
        <v>Low: not new model and bad rotation</v>
      </c>
    </row>
    <row r="2003" spans="1:8" x14ac:dyDescent="0.3">
      <c r="A2003" t="s">
        <v>25</v>
      </c>
      <c r="B2003" t="s">
        <v>389</v>
      </c>
      <c r="C2003">
        <v>2007</v>
      </c>
      <c r="D2003">
        <v>9513</v>
      </c>
      <c r="E2003">
        <v>98.348403686500291</v>
      </c>
      <c r="F2003">
        <v>200</v>
      </c>
      <c r="H2003" t="str" cm="1">
        <f t="array" ref="H2003">_xlfn.IFS(
             AND(E2003&gt;110,C2003&gt;2011,F2003&gt;100),"High: overrated, new and good rotation",
             AND(E2003&lt;90,C2003&gt;2011,F2003&gt;100),"High: underrated, new and good rotation",
             AND(E2003&lt;90,C2003&lt;2011,F2003&gt;100),"High: underrated, not too new but good rotation",
             AND(E2003&lt;=110,C2003&gt;2011,F2003&lt;=25),"Critic: well priced/underrated and new, but bad rotation",
             AND(E2003&gt;110,F2003&gt;100),"Top Tier: premium vehicules that tend to be sold above market prices",
             AND(E2003&gt;=90,E2003&lt;=110,F2003&gt;25),"Moderate: fair price and regular to good rotation",
             AND(E2003&lt;90,AND(C2003&lt;=2011,C2003&gt;=2000),AND(F2003&lt;100,F2003&gt;25)),"Moderate: underrated regular model and regular rotation",
             AND(E2003&lt;90,C2003&gt;2011,AND(F2003&lt;=100,F2003&gt;25)),"Moderate: underrated new model with regular rotation",
             AND(E2003&lt;90,C2003&lt;2000,AND(F2003&lt;=100,F2003&gt;25)),"Moderate: underrated old model with regular rotation",
             AND(C2003&lt;=2011,F2003&lt;=25),"Low: not new model and bad rotation",
             AND(E2003&gt;110,AND(C2003&lt;=2011,C2003&gt;=2000),F2003&lt;=25),"Low: overrated regular model with bad rotation",
             AND(E2003&gt;110,C2003&lt;2011,AND(F2003&lt;=100,F2003&gt;25)),"Low: overrated regular model (not new) with regular rotation",
             AND(E2003&gt;110,C2003&gt;2011,F2003&lt;=25),"Low: overrated new model with bad rotation"
)</f>
        <v>Moderate: fair price and regular to good rotation</v>
      </c>
    </row>
    <row r="2004" spans="1:8" x14ac:dyDescent="0.3">
      <c r="A2004" t="s">
        <v>25</v>
      </c>
      <c r="B2004" t="s">
        <v>389</v>
      </c>
      <c r="C2004">
        <v>2008</v>
      </c>
      <c r="D2004">
        <v>10741.412742382272</v>
      </c>
      <c r="E2004">
        <v>98.954143158545278</v>
      </c>
      <c r="F2004">
        <v>361</v>
      </c>
      <c r="H2004" t="str" cm="1">
        <f t="array" ref="H2004">_xlfn.IFS(
             AND(E2004&gt;110,C2004&gt;2011,F2004&gt;100),"High: overrated, new and good rotation",
             AND(E2004&lt;90,C2004&gt;2011,F2004&gt;100),"High: underrated, new and good rotation",
             AND(E2004&lt;90,C2004&lt;2011,F2004&gt;100),"High: underrated, not too new but good rotation",
             AND(E2004&lt;=110,C2004&gt;2011,F2004&lt;=25),"Critic: well priced/underrated and new, but bad rotation",
             AND(E2004&gt;110,F2004&gt;100),"Top Tier: premium vehicules that tend to be sold above market prices",
             AND(E2004&gt;=90,E2004&lt;=110,F2004&gt;25),"Moderate: fair price and regular to good rotation",
             AND(E2004&lt;90,AND(C2004&lt;=2011,C2004&gt;=2000),AND(F2004&lt;100,F2004&gt;25)),"Moderate: underrated regular model and regular rotation",
             AND(E2004&lt;90,C2004&gt;2011,AND(F2004&lt;=100,F2004&gt;25)),"Moderate: underrated new model with regular rotation",
             AND(E2004&lt;90,C2004&lt;2000,AND(F2004&lt;=100,F2004&gt;25)),"Moderate: underrated old model with regular rotation",
             AND(C2004&lt;=2011,F2004&lt;=25),"Low: not new model and bad rotation",
             AND(E2004&gt;110,AND(C2004&lt;=2011,C2004&gt;=2000),F2004&lt;=25),"Low: overrated regular model with bad rotation",
             AND(E2004&gt;110,C2004&lt;2011,AND(F2004&lt;=100,F2004&gt;25)),"Low: overrated regular model (not new) with regular rotation",
             AND(E2004&gt;110,C2004&gt;2011,F2004&lt;=25),"Low: overrated new model with bad rotation"
)</f>
        <v>Moderate: fair price and regular to good rotation</v>
      </c>
    </row>
    <row r="2005" spans="1:8" x14ac:dyDescent="0.3">
      <c r="A2005" t="s">
        <v>25</v>
      </c>
      <c r="B2005" t="s">
        <v>389</v>
      </c>
      <c r="C2005">
        <v>2009</v>
      </c>
      <c r="D2005">
        <v>11974.881516587679</v>
      </c>
      <c r="E2005">
        <v>100.41031138225328</v>
      </c>
      <c r="F2005">
        <v>211</v>
      </c>
      <c r="H2005" t="str" cm="1">
        <f t="array" ref="H2005">_xlfn.IFS(
             AND(E2005&gt;110,C2005&gt;2011,F2005&gt;100),"High: overrated, new and good rotation",
             AND(E2005&lt;90,C2005&gt;2011,F2005&gt;100),"High: underrated, new and good rotation",
             AND(E2005&lt;90,C2005&lt;2011,F2005&gt;100),"High: underrated, not too new but good rotation",
             AND(E2005&lt;=110,C2005&gt;2011,F2005&lt;=25),"Critic: well priced/underrated and new, but bad rotation",
             AND(E2005&gt;110,F2005&gt;100),"Top Tier: premium vehicules that tend to be sold above market prices",
             AND(E2005&gt;=90,E2005&lt;=110,F2005&gt;25),"Moderate: fair price and regular to good rotation",
             AND(E2005&lt;90,AND(C2005&lt;=2011,C2005&gt;=2000),AND(F2005&lt;100,F2005&gt;25)),"Moderate: underrated regular model and regular rotation",
             AND(E2005&lt;90,C2005&gt;2011,AND(F2005&lt;=100,F2005&gt;25)),"Moderate: underrated new model with regular rotation",
             AND(E2005&lt;90,C2005&lt;2000,AND(F2005&lt;=100,F2005&gt;25)),"Moderate: underrated old model with regular rotation",
             AND(C2005&lt;=2011,F2005&lt;=25),"Low: not new model and bad rotation",
             AND(E2005&gt;110,AND(C2005&lt;=2011,C2005&gt;=2000),F2005&lt;=25),"Low: overrated regular model with bad rotation",
             AND(E2005&gt;110,C2005&lt;2011,AND(F2005&lt;=100,F2005&gt;25)),"Low: overrated regular model (not new) with regular rotation",
             AND(E2005&gt;110,C2005&gt;2011,F2005&lt;=25),"Low: overrated new model with bad rotation"
)</f>
        <v>Moderate: fair price and regular to good rotation</v>
      </c>
    </row>
    <row r="2006" spans="1:8" x14ac:dyDescent="0.3">
      <c r="A2006" t="s">
        <v>25</v>
      </c>
      <c r="B2006" t="s">
        <v>389</v>
      </c>
      <c r="C2006">
        <v>2010</v>
      </c>
      <c r="D2006">
        <v>14285.307692307691</v>
      </c>
      <c r="E2006">
        <v>100.82828154555752</v>
      </c>
      <c r="F2006">
        <v>195</v>
      </c>
      <c r="H2006" t="str" cm="1">
        <f t="array" ref="H2006">_xlfn.IFS(
             AND(E2006&gt;110,C2006&gt;2011,F2006&gt;100),"High: overrated, new and good rotation",
             AND(E2006&lt;90,C2006&gt;2011,F2006&gt;100),"High: underrated, new and good rotation",
             AND(E2006&lt;90,C2006&lt;2011,F2006&gt;100),"High: underrated, not too new but good rotation",
             AND(E2006&lt;=110,C2006&gt;2011,F2006&lt;=25),"Critic: well priced/underrated and new, but bad rotation",
             AND(E2006&gt;110,F2006&gt;100),"Top Tier: premium vehicules that tend to be sold above market prices",
             AND(E2006&gt;=90,E2006&lt;=110,F2006&gt;25),"Moderate: fair price and regular to good rotation",
             AND(E2006&lt;90,AND(C2006&lt;=2011,C2006&gt;=2000),AND(F2006&lt;100,F2006&gt;25)),"Moderate: underrated regular model and regular rotation",
             AND(E2006&lt;90,C2006&gt;2011,AND(F2006&lt;=100,F2006&gt;25)),"Moderate: underrated new model with regular rotation",
             AND(E2006&lt;90,C2006&lt;2000,AND(F2006&lt;=100,F2006&gt;25)),"Moderate: underrated old model with regular rotation",
             AND(C2006&lt;=2011,F2006&lt;=25),"Low: not new model and bad rotation",
             AND(E2006&gt;110,AND(C2006&lt;=2011,C2006&gt;=2000),F2006&lt;=25),"Low: overrated regular model with bad rotation",
             AND(E2006&gt;110,C2006&lt;2011,AND(F2006&lt;=100,F2006&gt;25)),"Low: overrated regular model (not new) with regular rotation",
             AND(E2006&gt;110,C2006&gt;2011,F2006&lt;=25),"Low: overrated new model with bad rotation"
)</f>
        <v>Moderate: fair price and regular to good rotation</v>
      </c>
    </row>
    <row r="2007" spans="1:8" x14ac:dyDescent="0.3">
      <c r="A2007" t="s">
        <v>25</v>
      </c>
      <c r="B2007" t="s">
        <v>389</v>
      </c>
      <c r="C2007">
        <v>2011</v>
      </c>
      <c r="D2007">
        <v>19719.180327868853</v>
      </c>
      <c r="E2007">
        <v>100.54043242540676</v>
      </c>
      <c r="F2007">
        <v>305</v>
      </c>
      <c r="H2007" t="str" cm="1">
        <f t="array" ref="H2007">_xlfn.IFS(
             AND(E2007&gt;110,C2007&gt;2011,F2007&gt;100),"High: overrated, new and good rotation",
             AND(E2007&lt;90,C2007&gt;2011,F2007&gt;100),"High: underrated, new and good rotation",
             AND(E2007&lt;90,C2007&lt;2011,F2007&gt;100),"High: underrated, not too new but good rotation",
             AND(E2007&lt;=110,C2007&gt;2011,F2007&lt;=25),"Critic: well priced/underrated and new, but bad rotation",
             AND(E2007&gt;110,F2007&gt;100),"Top Tier: premium vehicules that tend to be sold above market prices",
             AND(E2007&gt;=90,E2007&lt;=110,F2007&gt;25),"Moderate: fair price and regular to good rotation",
             AND(E2007&lt;90,AND(C2007&lt;=2011,C2007&gt;=2000),AND(F2007&lt;100,F2007&gt;25)),"Moderate: underrated regular model and regular rotation",
             AND(E2007&lt;90,C2007&gt;2011,AND(F2007&lt;=100,F2007&gt;25)),"Moderate: underrated new model with regular rotation",
             AND(E2007&lt;90,C2007&lt;2000,AND(F2007&lt;=100,F2007&gt;25)),"Moderate: underrated old model with regular rotation",
             AND(C2007&lt;=2011,F2007&lt;=25),"Low: not new model and bad rotation",
             AND(E2007&gt;110,AND(C2007&lt;=2011,C2007&gt;=2000),F2007&lt;=25),"Low: overrated regular model with bad rotation",
             AND(E2007&gt;110,C2007&lt;2011,AND(F2007&lt;=100,F2007&gt;25)),"Low: overrated regular model (not new) with regular rotation",
             AND(E2007&gt;110,C2007&gt;2011,F2007&lt;=25),"Low: overrated new model with bad rotation"
)</f>
        <v>Moderate: fair price and regular to good rotation</v>
      </c>
    </row>
    <row r="2008" spans="1:8" x14ac:dyDescent="0.3">
      <c r="A2008" t="s">
        <v>25</v>
      </c>
      <c r="B2008" t="s">
        <v>389</v>
      </c>
      <c r="C2008">
        <v>2012</v>
      </c>
      <c r="D2008">
        <v>23993.828451882844</v>
      </c>
      <c r="E2008">
        <v>99.756247998837452</v>
      </c>
      <c r="F2008">
        <v>478</v>
      </c>
      <c r="H2008" t="str" cm="1">
        <f t="array" ref="H2008">_xlfn.IFS(
             AND(E2008&gt;110,C2008&gt;2011,F2008&gt;100),"High: overrated, new and good rotation",
             AND(E2008&lt;90,C2008&gt;2011,F2008&gt;100),"High: underrated, new and good rotation",
             AND(E2008&lt;90,C2008&lt;2011,F2008&gt;100),"High: underrated, not too new but good rotation",
             AND(E2008&lt;=110,C2008&gt;2011,F2008&lt;=25),"Critic: well priced/underrated and new, but bad rotation",
             AND(E2008&gt;110,F2008&gt;100),"Top Tier: premium vehicules that tend to be sold above market prices",
             AND(E2008&gt;=90,E2008&lt;=110,F2008&gt;25),"Moderate: fair price and regular to good rotation",
             AND(E2008&lt;90,AND(C2008&lt;=2011,C2008&gt;=2000),AND(F2008&lt;100,F2008&gt;25)),"Moderate: underrated regular model and regular rotation",
             AND(E2008&lt;90,C2008&gt;2011,AND(F2008&lt;=100,F2008&gt;25)),"Moderate: underrated new model with regular rotation",
             AND(E2008&lt;90,C2008&lt;2000,AND(F2008&lt;=100,F2008&gt;25)),"Moderate: underrated old model with regular rotation",
             AND(C2008&lt;=2011,F2008&lt;=25),"Low: not new model and bad rotation",
             AND(E2008&gt;110,AND(C2008&lt;=2011,C2008&gt;=2000),F2008&lt;=25),"Low: overrated regular model with bad rotation",
             AND(E2008&gt;110,C2008&lt;2011,AND(F2008&lt;=100,F2008&gt;25)),"Low: overrated regular model (not new) with regular rotation",
             AND(E2008&gt;110,C2008&gt;2011,F2008&lt;=25),"Low: overrated new model with bad rotation"
)</f>
        <v>Moderate: fair price and regular to good rotation</v>
      </c>
    </row>
    <row r="2009" spans="1:8" x14ac:dyDescent="0.3">
      <c r="A2009" t="s">
        <v>25</v>
      </c>
      <c r="B2009" t="s">
        <v>389</v>
      </c>
      <c r="C2009">
        <v>2013</v>
      </c>
      <c r="D2009">
        <v>27007.84375</v>
      </c>
      <c r="E2009">
        <v>100.74033103870809</v>
      </c>
      <c r="F2009">
        <v>64</v>
      </c>
      <c r="H2009" t="str" cm="1">
        <f t="array" ref="H2009">_xlfn.IFS(
             AND(E2009&gt;110,C2009&gt;2011,F2009&gt;100),"High: overrated, new and good rotation",
             AND(E2009&lt;90,C2009&gt;2011,F2009&gt;100),"High: underrated, new and good rotation",
             AND(E2009&lt;90,C2009&lt;2011,F2009&gt;100),"High: underrated, not too new but good rotation",
             AND(E2009&lt;=110,C2009&gt;2011,F2009&lt;=25),"Critic: well priced/underrated and new, but bad rotation",
             AND(E2009&gt;110,F2009&gt;100),"Top Tier: premium vehicules that tend to be sold above market prices",
             AND(E2009&gt;=90,E2009&lt;=110,F2009&gt;25),"Moderate: fair price and regular to good rotation",
             AND(E2009&lt;90,AND(C2009&lt;=2011,C2009&gt;=2000),AND(F2009&lt;100,F2009&gt;25)),"Moderate: underrated regular model and regular rotation",
             AND(E2009&lt;90,C2009&gt;2011,AND(F2009&lt;=100,F2009&gt;25)),"Moderate: underrated new model with regular rotation",
             AND(E2009&lt;90,C2009&lt;2000,AND(F2009&lt;=100,F2009&gt;25)),"Moderate: underrated old model with regular rotation",
             AND(C2009&lt;=2011,F2009&lt;=25),"Low: not new model and bad rotation",
             AND(E2009&gt;110,AND(C2009&lt;=2011,C2009&gt;=2000),F2009&lt;=25),"Low: overrated regular model with bad rotation",
             AND(E2009&gt;110,C2009&lt;2011,AND(F2009&lt;=100,F2009&gt;25)),"Low: overrated regular model (not new) with regular rotation",
             AND(E2009&gt;110,C2009&gt;2011,F2009&lt;=25),"Low: overrated new model with bad rotation"
)</f>
        <v>Moderate: fair price and regular to good rotation</v>
      </c>
    </row>
    <row r="2010" spans="1:8" x14ac:dyDescent="0.3">
      <c r="A2010" t="s">
        <v>25</v>
      </c>
      <c r="B2010" t="s">
        <v>389</v>
      </c>
      <c r="C2010">
        <v>2014</v>
      </c>
      <c r="D2010">
        <v>29831.854838709678</v>
      </c>
      <c r="E2010">
        <v>97.947523977966128</v>
      </c>
      <c r="F2010">
        <v>124</v>
      </c>
      <c r="H2010" t="str" cm="1">
        <f t="array" ref="H2010">_xlfn.IFS(
             AND(E2010&gt;110,C2010&gt;2011,F2010&gt;100),"High: overrated, new and good rotation",
             AND(E2010&lt;90,C2010&gt;2011,F2010&gt;100),"High: underrated, new and good rotation",
             AND(E2010&lt;90,C2010&lt;2011,F2010&gt;100),"High: underrated, not too new but good rotation",
             AND(E2010&lt;=110,C2010&gt;2011,F2010&lt;=25),"Critic: well priced/underrated and new, but bad rotation",
             AND(E2010&gt;110,F2010&gt;100),"Top Tier: premium vehicules that tend to be sold above market prices",
             AND(E2010&gt;=90,E2010&lt;=110,F2010&gt;25),"Moderate: fair price and regular to good rotation",
             AND(E2010&lt;90,AND(C2010&lt;=2011,C2010&gt;=2000),AND(F2010&lt;100,F2010&gt;25)),"Moderate: underrated regular model and regular rotation",
             AND(E2010&lt;90,C2010&gt;2011,AND(F2010&lt;=100,F2010&gt;25)),"Moderate: underrated new model with regular rotation",
             AND(E2010&lt;90,C2010&lt;2000,AND(F2010&lt;=100,F2010&gt;25)),"Moderate: underrated old model with regular rotation",
             AND(C2010&lt;=2011,F2010&lt;=25),"Low: not new model and bad rotation",
             AND(E2010&gt;110,AND(C2010&lt;=2011,C2010&gt;=2000),F2010&lt;=25),"Low: overrated regular model with bad rotation",
             AND(E2010&gt;110,C2010&lt;2011,AND(F2010&lt;=100,F2010&gt;25)),"Low: overrated regular model (not new) with regular rotation",
             AND(E2010&gt;110,C2010&gt;2011,F2010&lt;=25),"Low: overrated new model with bad rotation"
)</f>
        <v>Moderate: fair price and regular to good rotation</v>
      </c>
    </row>
    <row r="2011" spans="1:8" x14ac:dyDescent="0.3">
      <c r="A2011" t="s">
        <v>25</v>
      </c>
      <c r="B2011" t="s">
        <v>389</v>
      </c>
      <c r="C2011">
        <v>2015</v>
      </c>
      <c r="D2011">
        <v>32291.964285714286</v>
      </c>
      <c r="E2011">
        <v>98.699710714966983</v>
      </c>
      <c r="F2011">
        <v>56</v>
      </c>
      <c r="H2011" t="str" cm="1">
        <f t="array" ref="H2011">_xlfn.IFS(
             AND(E2011&gt;110,C2011&gt;2011,F2011&gt;100),"High: overrated, new and good rotation",
             AND(E2011&lt;90,C2011&gt;2011,F2011&gt;100),"High: underrated, new and good rotation",
             AND(E2011&lt;90,C2011&lt;2011,F2011&gt;100),"High: underrated, not too new but good rotation",
             AND(E2011&lt;=110,C2011&gt;2011,F2011&lt;=25),"Critic: well priced/underrated and new, but bad rotation",
             AND(E2011&gt;110,F2011&gt;100),"Top Tier: premium vehicules that tend to be sold above market prices",
             AND(E2011&gt;=90,E2011&lt;=110,F2011&gt;25),"Moderate: fair price and regular to good rotation",
             AND(E2011&lt;90,AND(C2011&lt;=2011,C2011&gt;=2000),AND(F2011&lt;100,F2011&gt;25)),"Moderate: underrated regular model and regular rotation",
             AND(E2011&lt;90,C2011&gt;2011,AND(F2011&lt;=100,F2011&gt;25)),"Moderate: underrated new model with regular rotation",
             AND(E2011&lt;90,C2011&lt;2000,AND(F2011&lt;=100,F2011&gt;25)),"Moderate: underrated old model with regular rotation",
             AND(C2011&lt;=2011,F2011&lt;=25),"Low: not new model and bad rotation",
             AND(E2011&gt;110,AND(C2011&lt;=2011,C2011&gt;=2000),F2011&lt;=25),"Low: overrated regular model with bad rotation",
             AND(E2011&gt;110,C2011&lt;2011,AND(F2011&lt;=100,F2011&gt;25)),"Low: overrated regular model (not new) with regular rotation",
             AND(E2011&gt;110,C2011&gt;2011,F2011&lt;=25),"Low: overrated new model with bad rotation"
)</f>
        <v>Moderate: fair price and regular to good rotation</v>
      </c>
    </row>
    <row r="2012" spans="1:8" x14ac:dyDescent="0.3">
      <c r="A2012" t="s">
        <v>25</v>
      </c>
      <c r="B2012" t="s">
        <v>390</v>
      </c>
      <c r="C2012">
        <v>2004</v>
      </c>
      <c r="D2012">
        <v>4612.5</v>
      </c>
      <c r="E2012">
        <v>84.485188019115498</v>
      </c>
      <c r="F2012">
        <v>8</v>
      </c>
      <c r="H2012" t="str" cm="1">
        <f t="array" ref="H2012">_xlfn.IFS(
             AND(E2012&gt;110,C2012&gt;2011,F2012&gt;100),"High: overrated, new and good rotation",
             AND(E2012&lt;90,C2012&gt;2011,F2012&gt;100),"High: underrated, new and good rotation",
             AND(E2012&lt;90,C2012&lt;2011,F2012&gt;100),"High: underrated, not too new but good rotation",
             AND(E2012&lt;=110,C2012&gt;2011,F2012&lt;=25),"Critic: well priced/underrated and new, but bad rotation",
             AND(E2012&gt;110,F2012&gt;100),"Top Tier: premium vehicules that tend to be sold above market prices",
             AND(E2012&gt;=90,E2012&lt;=110,F2012&gt;25),"Moderate: fair price and regular to good rotation",
             AND(E2012&lt;90,AND(C2012&lt;=2011,C2012&gt;=2000),AND(F2012&lt;100,F2012&gt;25)),"Moderate: underrated regular model and regular rotation",
             AND(E2012&lt;90,C2012&gt;2011,AND(F2012&lt;=100,F2012&gt;25)),"Moderate: underrated new model with regular rotation",
             AND(E2012&lt;90,C2012&lt;2000,AND(F2012&lt;=100,F2012&gt;25)),"Moderate: underrated old model with regular rotation",
             AND(C2012&lt;=2011,F2012&lt;=25),"Low: not new model and bad rotation",
             AND(E2012&gt;110,AND(C2012&lt;=2011,C2012&gt;=2000),F2012&lt;=25),"Low: overrated regular model with bad rotation",
             AND(E2012&gt;110,C2012&lt;2011,AND(F2012&lt;=100,F2012&gt;25)),"Low: overrated regular model (not new) with regular rotation",
             AND(E2012&gt;110,C2012&gt;2011,F2012&lt;=25),"Low: overrated new model with bad rotation"
)</f>
        <v>Low: not new model and bad rotation</v>
      </c>
    </row>
    <row r="2013" spans="1:8" x14ac:dyDescent="0.3">
      <c r="A2013" t="s">
        <v>25</v>
      </c>
      <c r="B2013" t="s">
        <v>390</v>
      </c>
      <c r="C2013">
        <v>2005</v>
      </c>
      <c r="D2013">
        <v>6626.086956521739</v>
      </c>
      <c r="E2013">
        <v>98.652724722843317</v>
      </c>
      <c r="F2013">
        <v>23</v>
      </c>
      <c r="H2013" t="str" cm="1">
        <f t="array" ref="H2013">_xlfn.IFS(
             AND(E2013&gt;110,C2013&gt;2011,F2013&gt;100),"High: overrated, new and good rotation",
             AND(E2013&lt;90,C2013&gt;2011,F2013&gt;100),"High: underrated, new and good rotation",
             AND(E2013&lt;90,C2013&lt;2011,F2013&gt;100),"High: underrated, not too new but good rotation",
             AND(E2013&lt;=110,C2013&gt;2011,F2013&lt;=25),"Critic: well priced/underrated and new, but bad rotation",
             AND(E2013&gt;110,F2013&gt;100),"Top Tier: premium vehicules that tend to be sold above market prices",
             AND(E2013&gt;=90,E2013&lt;=110,F2013&gt;25),"Moderate: fair price and regular to good rotation",
             AND(E2013&lt;90,AND(C2013&lt;=2011,C2013&gt;=2000),AND(F2013&lt;100,F2013&gt;25)),"Moderate: underrated regular model and regular rotation",
             AND(E2013&lt;90,C2013&gt;2011,AND(F2013&lt;=100,F2013&gt;25)),"Moderate: underrated new model with regular rotation",
             AND(E2013&lt;90,C2013&lt;2000,AND(F2013&lt;=100,F2013&gt;25)),"Moderate: underrated old model with regular rotation",
             AND(C2013&lt;=2011,F2013&lt;=25),"Low: not new model and bad rotation",
             AND(E2013&gt;110,AND(C2013&lt;=2011,C2013&gt;=2000),F2013&lt;=25),"Low: overrated regular model with bad rotation",
             AND(E2013&gt;110,C2013&lt;2011,AND(F2013&lt;=100,F2013&gt;25)),"Low: overrated regular model (not new) with regular rotation",
             AND(E2013&gt;110,C2013&gt;2011,F2013&lt;=25),"Low: overrated new model with bad rotation"
)</f>
        <v>Low: not new model and bad rotation</v>
      </c>
    </row>
    <row r="2014" spans="1:8" x14ac:dyDescent="0.3">
      <c r="A2014" t="s">
        <v>25</v>
      </c>
      <c r="B2014" t="s">
        <v>390</v>
      </c>
      <c r="C2014">
        <v>2006</v>
      </c>
      <c r="D2014">
        <v>7638.7096774193551</v>
      </c>
      <c r="E2014">
        <v>93.677015605174986</v>
      </c>
      <c r="F2014">
        <v>31</v>
      </c>
      <c r="H2014" t="str" cm="1">
        <f t="array" ref="H2014">_xlfn.IFS(
             AND(E2014&gt;110,C2014&gt;2011,F2014&gt;100),"High: overrated, new and good rotation",
             AND(E2014&lt;90,C2014&gt;2011,F2014&gt;100),"High: underrated, new and good rotation",
             AND(E2014&lt;90,C2014&lt;2011,F2014&gt;100),"High: underrated, not too new but good rotation",
             AND(E2014&lt;=110,C2014&gt;2011,F2014&lt;=25),"Critic: well priced/underrated and new, but bad rotation",
             AND(E2014&gt;110,F2014&gt;100),"Top Tier: premium vehicules that tend to be sold above market prices",
             AND(E2014&gt;=90,E2014&lt;=110,F2014&gt;25),"Moderate: fair price and regular to good rotation",
             AND(E2014&lt;90,AND(C2014&lt;=2011,C2014&gt;=2000),AND(F2014&lt;100,F2014&gt;25)),"Moderate: underrated regular model and regular rotation",
             AND(E2014&lt;90,C2014&gt;2011,AND(F2014&lt;=100,F2014&gt;25)),"Moderate: underrated new model with regular rotation",
             AND(E2014&lt;90,C2014&lt;2000,AND(F2014&lt;=100,F2014&gt;25)),"Moderate: underrated old model with regular rotation",
             AND(C2014&lt;=2011,F2014&lt;=25),"Low: not new model and bad rotation",
             AND(E2014&gt;110,AND(C2014&lt;=2011,C2014&gt;=2000),F2014&lt;=25),"Low: overrated regular model with bad rotation",
             AND(E2014&gt;110,C2014&lt;2011,AND(F2014&lt;=100,F2014&gt;25)),"Low: overrated regular model (not new) with regular rotation",
             AND(E2014&gt;110,C2014&gt;2011,F2014&lt;=25),"Low: overrated new model with bad rotation"
)</f>
        <v>Moderate: fair price and regular to good rotation</v>
      </c>
    </row>
    <row r="2015" spans="1:8" x14ac:dyDescent="0.3">
      <c r="A2015" t="s">
        <v>25</v>
      </c>
      <c r="B2015" t="s">
        <v>390</v>
      </c>
      <c r="C2015">
        <v>2007</v>
      </c>
      <c r="D2015">
        <v>7482.3529411764703</v>
      </c>
      <c r="E2015">
        <v>104.5301068233497</v>
      </c>
      <c r="F2015">
        <v>17</v>
      </c>
      <c r="H2015" t="str" cm="1">
        <f t="array" ref="H2015">_xlfn.IFS(
             AND(E2015&gt;110,C2015&gt;2011,F2015&gt;100),"High: overrated, new and good rotation",
             AND(E2015&lt;90,C2015&gt;2011,F2015&gt;100),"High: underrated, new and good rotation",
             AND(E2015&lt;90,C2015&lt;2011,F2015&gt;100),"High: underrated, not too new but good rotation",
             AND(E2015&lt;=110,C2015&gt;2011,F2015&lt;=25),"Critic: well priced/underrated and new, but bad rotation",
             AND(E2015&gt;110,F2015&gt;100),"Top Tier: premium vehicules that tend to be sold above market prices",
             AND(E2015&gt;=90,E2015&lt;=110,F2015&gt;25),"Moderate: fair price and regular to good rotation",
             AND(E2015&lt;90,AND(C2015&lt;=2011,C2015&gt;=2000),AND(F2015&lt;100,F2015&gt;25)),"Moderate: underrated regular model and regular rotation",
             AND(E2015&lt;90,C2015&gt;2011,AND(F2015&lt;=100,F2015&gt;25)),"Moderate: underrated new model with regular rotation",
             AND(E2015&lt;90,C2015&lt;2000,AND(F2015&lt;=100,F2015&gt;25)),"Moderate: underrated old model with regular rotation",
             AND(C2015&lt;=2011,F2015&lt;=25),"Low: not new model and bad rotation",
             AND(E2015&gt;110,AND(C2015&lt;=2011,C2015&gt;=2000),F2015&lt;=25),"Low: overrated regular model with bad rotation",
             AND(E2015&gt;110,C2015&lt;2011,AND(F2015&lt;=100,F2015&gt;25)),"Low: overrated regular model (not new) with regular rotation",
             AND(E2015&gt;110,C2015&gt;2011,F2015&lt;=25),"Low: overrated new model with bad rotation"
)</f>
        <v>Low: not new model and bad rotation</v>
      </c>
    </row>
    <row r="2016" spans="1:8" x14ac:dyDescent="0.3">
      <c r="A2016" t="s">
        <v>25</v>
      </c>
      <c r="B2016" t="s">
        <v>390</v>
      </c>
      <c r="C2016">
        <v>2008</v>
      </c>
      <c r="D2016">
        <v>8825</v>
      </c>
      <c r="E2016">
        <v>117.94665054088557</v>
      </c>
      <c r="F2016">
        <v>2</v>
      </c>
      <c r="H2016" t="str" cm="1">
        <f t="array" ref="H2016">_xlfn.IFS(
             AND(E2016&gt;110,C2016&gt;2011,F2016&gt;100),"High: overrated, new and good rotation",
             AND(E2016&lt;90,C2016&gt;2011,F2016&gt;100),"High: underrated, new and good rotation",
             AND(E2016&lt;90,C2016&lt;2011,F2016&gt;100),"High: underrated, not too new but good rotation",
             AND(E2016&lt;=110,C2016&gt;2011,F2016&lt;=25),"Critic: well priced/underrated and new, but bad rotation",
             AND(E2016&gt;110,F2016&gt;100),"Top Tier: premium vehicules that tend to be sold above market prices",
             AND(E2016&gt;=90,E2016&lt;=110,F2016&gt;25),"Moderate: fair price and regular to good rotation",
             AND(E2016&lt;90,AND(C2016&lt;=2011,C2016&gt;=2000),AND(F2016&lt;100,F2016&gt;25)),"Moderate: underrated regular model and regular rotation",
             AND(E2016&lt;90,C2016&gt;2011,AND(F2016&lt;=100,F2016&gt;25)),"Moderate: underrated new model with regular rotation",
             AND(E2016&lt;90,C2016&lt;2000,AND(F2016&lt;=100,F2016&gt;25)),"Moderate: underrated old model with regular rotation",
             AND(C2016&lt;=2011,F2016&lt;=25),"Low: not new model and bad rotation",
             AND(E2016&gt;110,AND(C2016&lt;=2011,C2016&gt;=2000),F2016&lt;=25),"Low: overrated regular model with bad rotation",
             AND(E2016&gt;110,C2016&lt;2011,AND(F2016&lt;=100,F2016&gt;25)),"Low: overrated regular model (not new) with regular rotation",
             AND(E2016&gt;110,C2016&gt;2011,F2016&lt;=25),"Low: overrated new model with bad rotation"
)</f>
        <v>Low: not new model and bad rotation</v>
      </c>
    </row>
    <row r="2017" spans="1:8" x14ac:dyDescent="0.3">
      <c r="A2017" t="s">
        <v>25</v>
      </c>
      <c r="B2017" t="s">
        <v>390</v>
      </c>
      <c r="C2017">
        <v>2010</v>
      </c>
      <c r="D2017">
        <v>14835.714285714286</v>
      </c>
      <c r="E2017">
        <v>100.61267798096044</v>
      </c>
      <c r="F2017">
        <v>14</v>
      </c>
      <c r="H2017" t="str" cm="1">
        <f t="array" ref="H2017">_xlfn.IFS(
             AND(E2017&gt;110,C2017&gt;2011,F2017&gt;100),"High: overrated, new and good rotation",
             AND(E2017&lt;90,C2017&gt;2011,F2017&gt;100),"High: underrated, new and good rotation",
             AND(E2017&lt;90,C2017&lt;2011,F2017&gt;100),"High: underrated, not too new but good rotation",
             AND(E2017&lt;=110,C2017&gt;2011,F2017&lt;=25),"Critic: well priced/underrated and new, but bad rotation",
             AND(E2017&gt;110,F2017&gt;100),"Top Tier: premium vehicules that tend to be sold above market prices",
             AND(E2017&gt;=90,E2017&lt;=110,F2017&gt;25),"Moderate: fair price and regular to good rotation",
             AND(E2017&lt;90,AND(C2017&lt;=2011,C2017&gt;=2000),AND(F2017&lt;100,F2017&gt;25)),"Moderate: underrated regular model and regular rotation",
             AND(E2017&lt;90,C2017&gt;2011,AND(F2017&lt;=100,F2017&gt;25)),"Moderate: underrated new model with regular rotation",
             AND(E2017&lt;90,C2017&lt;2000,AND(F2017&lt;=100,F2017&gt;25)),"Moderate: underrated old model with regular rotation",
             AND(C2017&lt;=2011,F2017&lt;=25),"Low: not new model and bad rotation",
             AND(E2017&gt;110,AND(C2017&lt;=2011,C2017&gt;=2000),F2017&lt;=25),"Low: overrated regular model with bad rotation",
             AND(E2017&gt;110,C2017&lt;2011,AND(F2017&lt;=100,F2017&gt;25)),"Low: overrated regular model (not new) with regular rotation",
             AND(E2017&gt;110,C2017&gt;2011,F2017&lt;=25),"Low: overrated new model with bad rotation"
)</f>
        <v>Low: not new model and bad rotation</v>
      </c>
    </row>
    <row r="2018" spans="1:8" x14ac:dyDescent="0.3">
      <c r="A2018" t="s">
        <v>25</v>
      </c>
      <c r="B2018" t="s">
        <v>390</v>
      </c>
      <c r="C2018">
        <v>2011</v>
      </c>
      <c r="D2018">
        <v>14528.571428571429</v>
      </c>
      <c r="E2018">
        <v>97.278262795666251</v>
      </c>
      <c r="F2018">
        <v>7</v>
      </c>
      <c r="H2018" t="str" cm="1">
        <f t="array" ref="H2018">_xlfn.IFS(
             AND(E2018&gt;110,C2018&gt;2011,F2018&gt;100),"High: overrated, new and good rotation",
             AND(E2018&lt;90,C2018&gt;2011,F2018&gt;100),"High: underrated, new and good rotation",
             AND(E2018&lt;90,C2018&lt;2011,F2018&gt;100),"High: underrated, not too new but good rotation",
             AND(E2018&lt;=110,C2018&gt;2011,F2018&lt;=25),"Critic: well priced/underrated and new, but bad rotation",
             AND(E2018&gt;110,F2018&gt;100),"Top Tier: premium vehicules that tend to be sold above market prices",
             AND(E2018&gt;=90,E2018&lt;=110,F2018&gt;25),"Moderate: fair price and regular to good rotation",
             AND(E2018&lt;90,AND(C2018&lt;=2011,C2018&gt;=2000),AND(F2018&lt;100,F2018&gt;25)),"Moderate: underrated regular model and regular rotation",
             AND(E2018&lt;90,C2018&gt;2011,AND(F2018&lt;=100,F2018&gt;25)),"Moderate: underrated new model with regular rotation",
             AND(E2018&lt;90,C2018&lt;2000,AND(F2018&lt;=100,F2018&gt;25)),"Moderate: underrated old model with regular rotation",
             AND(C2018&lt;=2011,F2018&lt;=25),"Low: not new model and bad rotation",
             AND(E2018&gt;110,AND(C2018&lt;=2011,C2018&gt;=2000),F2018&lt;=25),"Low: overrated regular model with bad rotation",
             AND(E2018&gt;110,C2018&lt;2011,AND(F2018&lt;=100,F2018&gt;25)),"Low: overrated regular model (not new) with regular rotation",
             AND(E2018&gt;110,C2018&gt;2011,F2018&lt;=25),"Low: overrated new model with bad rotation"
)</f>
        <v>Low: not new model and bad rotation</v>
      </c>
    </row>
    <row r="2019" spans="1:8" x14ac:dyDescent="0.3">
      <c r="A2019" t="s">
        <v>25</v>
      </c>
      <c r="B2019" t="s">
        <v>390</v>
      </c>
      <c r="C2019">
        <v>2012</v>
      </c>
      <c r="D2019">
        <v>18407.142857142859</v>
      </c>
      <c r="E2019">
        <v>105.66258724833244</v>
      </c>
      <c r="F2019">
        <v>14</v>
      </c>
      <c r="H2019" t="str" cm="1">
        <f t="array" ref="H2019">_xlfn.IFS(
             AND(E2019&gt;110,C2019&gt;2011,F2019&gt;100),"High: overrated, new and good rotation",
             AND(E2019&lt;90,C2019&gt;2011,F2019&gt;100),"High: underrated, new and good rotation",
             AND(E2019&lt;90,C2019&lt;2011,F2019&gt;100),"High: underrated, not too new but good rotation",
             AND(E2019&lt;=110,C2019&gt;2011,F2019&lt;=25),"Critic: well priced/underrated and new, but bad rotation",
             AND(E2019&gt;110,F2019&gt;100),"Top Tier: premium vehicules that tend to be sold above market prices",
             AND(E2019&gt;=90,E2019&lt;=110,F2019&gt;25),"Moderate: fair price and regular to good rotation",
             AND(E2019&lt;90,AND(C2019&lt;=2011,C2019&gt;=2000),AND(F2019&lt;100,F2019&gt;25)),"Moderate: underrated regular model and regular rotation",
             AND(E2019&lt;90,C2019&gt;2011,AND(F2019&lt;=100,F2019&gt;25)),"Moderate: underrated new model with regular rotation",
             AND(E2019&lt;90,C2019&lt;2000,AND(F2019&lt;=100,F2019&gt;25)),"Moderate: underrated old model with regular rotation",
             AND(C2019&lt;=2011,F2019&lt;=25),"Low: not new model and bad rotation",
             AND(E2019&gt;110,AND(C2019&lt;=2011,C2019&gt;=2000),F2019&lt;=25),"Low: overrated regular model with bad rotation",
             AND(E2019&gt;110,C2019&lt;2011,AND(F2019&lt;=100,F2019&gt;25)),"Low: overrated regular model (not new) with regular rotation",
             AND(E2019&gt;110,C2019&gt;2011,F2019&lt;=25),"Low: overrated new model with bad rotation"
)</f>
        <v>Critic: well priced/underrated and new, but bad rotation</v>
      </c>
    </row>
    <row r="2020" spans="1:8" x14ac:dyDescent="0.3">
      <c r="A2020" t="s">
        <v>25</v>
      </c>
      <c r="B2020" t="s">
        <v>391</v>
      </c>
      <c r="C2020">
        <v>1998</v>
      </c>
      <c r="D2020">
        <v>879.5454545454545</v>
      </c>
      <c r="E2020">
        <v>98.340205109301991</v>
      </c>
      <c r="F2020">
        <v>11</v>
      </c>
      <c r="H2020" t="str" cm="1">
        <f t="array" ref="H2020">_xlfn.IFS(
             AND(E2020&gt;110,C2020&gt;2011,F2020&gt;100),"High: overrated, new and good rotation",
             AND(E2020&lt;90,C2020&gt;2011,F2020&gt;100),"High: underrated, new and good rotation",
             AND(E2020&lt;90,C2020&lt;2011,F2020&gt;100),"High: underrated, not too new but good rotation",
             AND(E2020&lt;=110,C2020&gt;2011,F2020&lt;=25),"Critic: well priced/underrated and new, but bad rotation",
             AND(E2020&gt;110,F2020&gt;100),"Top Tier: premium vehicules that tend to be sold above market prices",
             AND(E2020&gt;=90,E2020&lt;=110,F2020&gt;25),"Moderate: fair price and regular to good rotation",
             AND(E2020&lt;90,AND(C2020&lt;=2011,C2020&gt;=2000),AND(F2020&lt;100,F2020&gt;25)),"Moderate: underrated regular model and regular rotation",
             AND(E2020&lt;90,C2020&gt;2011,AND(F2020&lt;=100,F2020&gt;25)),"Moderate: underrated new model with regular rotation",
             AND(E2020&lt;90,C2020&lt;2000,AND(F2020&lt;=100,F2020&gt;25)),"Moderate: underrated old model with regular rotation",
             AND(C2020&lt;=2011,F2020&lt;=25),"Low: not new model and bad rotation",
             AND(E2020&gt;110,AND(C2020&lt;=2011,C2020&gt;=2000),F2020&lt;=25),"Low: overrated regular model with bad rotation",
             AND(E2020&gt;110,C2020&lt;2011,AND(F2020&lt;=100,F2020&gt;25)),"Low: overrated regular model (not new) with regular rotation",
             AND(E2020&gt;110,C2020&gt;2011,F2020&lt;=25),"Low: overrated new model with bad rotation"
)</f>
        <v>Low: not new model and bad rotation</v>
      </c>
    </row>
    <row r="2021" spans="1:8" x14ac:dyDescent="0.3">
      <c r="A2021" t="s">
        <v>25</v>
      </c>
      <c r="B2021" t="s">
        <v>391</v>
      </c>
      <c r="C2021">
        <v>1999</v>
      </c>
      <c r="D2021">
        <v>525</v>
      </c>
      <c r="E2021">
        <v>132.28966209229367</v>
      </c>
      <c r="F2021">
        <v>8</v>
      </c>
      <c r="H2021" t="str" cm="1">
        <f t="array" ref="H2021">_xlfn.IFS(
             AND(E2021&gt;110,C2021&gt;2011,F2021&gt;100),"High: overrated, new and good rotation",
             AND(E2021&lt;90,C2021&gt;2011,F2021&gt;100),"High: underrated, new and good rotation",
             AND(E2021&lt;90,C2021&lt;2011,F2021&gt;100),"High: underrated, not too new but good rotation",
             AND(E2021&lt;=110,C2021&gt;2011,F2021&lt;=25),"Critic: well priced/underrated and new, but bad rotation",
             AND(E2021&gt;110,F2021&gt;100),"Top Tier: premium vehicules that tend to be sold above market prices",
             AND(E2021&gt;=90,E2021&lt;=110,F2021&gt;25),"Moderate: fair price and regular to good rotation",
             AND(E2021&lt;90,AND(C2021&lt;=2011,C2021&gt;=2000),AND(F2021&lt;100,F2021&gt;25)),"Moderate: underrated regular model and regular rotation",
             AND(E2021&lt;90,C2021&gt;2011,AND(F2021&lt;=100,F2021&gt;25)),"Moderate: underrated new model with regular rotation",
             AND(E2021&lt;90,C2021&lt;2000,AND(F2021&lt;=100,F2021&gt;25)),"Moderate: underrated old model with regular rotation",
             AND(C2021&lt;=2011,F2021&lt;=25),"Low: not new model and bad rotation",
             AND(E2021&gt;110,AND(C2021&lt;=2011,C2021&gt;=2000),F2021&lt;=25),"Low: overrated regular model with bad rotation",
             AND(E2021&gt;110,C2021&lt;2011,AND(F2021&lt;=100,F2021&gt;25)),"Low: overrated regular model (not new) with regular rotation",
             AND(E2021&gt;110,C2021&gt;2011,F2021&lt;=25),"Low: overrated new model with bad rotation"
)</f>
        <v>Low: not new model and bad rotation</v>
      </c>
    </row>
    <row r="2022" spans="1:8" x14ac:dyDescent="0.3">
      <c r="A2022" t="s">
        <v>25</v>
      </c>
      <c r="B2022" t="s">
        <v>391</v>
      </c>
      <c r="C2022">
        <v>2002</v>
      </c>
      <c r="D2022">
        <v>2144.1860465116279</v>
      </c>
      <c r="E2022">
        <v>97.420119377053808</v>
      </c>
      <c r="F2022">
        <v>86</v>
      </c>
      <c r="H2022" t="str" cm="1">
        <f t="array" ref="H2022">_xlfn.IFS(
             AND(E2022&gt;110,C2022&gt;2011,F2022&gt;100),"High: overrated, new and good rotation",
             AND(E2022&lt;90,C2022&gt;2011,F2022&gt;100),"High: underrated, new and good rotation",
             AND(E2022&lt;90,C2022&lt;2011,F2022&gt;100),"High: underrated, not too new but good rotation",
             AND(E2022&lt;=110,C2022&gt;2011,F2022&lt;=25),"Critic: well priced/underrated and new, but bad rotation",
             AND(E2022&gt;110,F2022&gt;100),"Top Tier: premium vehicules that tend to be sold above market prices",
             AND(E2022&gt;=90,E2022&lt;=110,F2022&gt;25),"Moderate: fair price and regular to good rotation",
             AND(E2022&lt;90,AND(C2022&lt;=2011,C2022&gt;=2000),AND(F2022&lt;100,F2022&gt;25)),"Moderate: underrated regular model and regular rotation",
             AND(E2022&lt;90,C2022&gt;2011,AND(F2022&lt;=100,F2022&gt;25)),"Moderate: underrated new model with regular rotation",
             AND(E2022&lt;90,C2022&lt;2000,AND(F2022&lt;=100,F2022&gt;25)),"Moderate: underrated old model with regular rotation",
             AND(C2022&lt;=2011,F2022&lt;=25),"Low: not new model and bad rotation",
             AND(E2022&gt;110,AND(C2022&lt;=2011,C2022&gt;=2000),F2022&lt;=25),"Low: overrated regular model with bad rotation",
             AND(E2022&gt;110,C2022&lt;2011,AND(F2022&lt;=100,F2022&gt;25)),"Low: overrated regular model (not new) with regular rotation",
             AND(E2022&gt;110,C2022&gt;2011,F2022&lt;=25),"Low: overrated new model with bad rotation"
)</f>
        <v>Moderate: fair price and regular to good rotation</v>
      </c>
    </row>
    <row r="2023" spans="1:8" x14ac:dyDescent="0.3">
      <c r="A2023" t="s">
        <v>25</v>
      </c>
      <c r="B2023" t="s">
        <v>391</v>
      </c>
      <c r="C2023">
        <v>2003</v>
      </c>
      <c r="D2023">
        <v>2733.2142857142858</v>
      </c>
      <c r="E2023">
        <v>102.1169195110398</v>
      </c>
      <c r="F2023">
        <v>70</v>
      </c>
      <c r="H2023" t="str" cm="1">
        <f t="array" ref="H2023">_xlfn.IFS(
             AND(E2023&gt;110,C2023&gt;2011,F2023&gt;100),"High: overrated, new and good rotation",
             AND(E2023&lt;90,C2023&gt;2011,F2023&gt;100),"High: underrated, new and good rotation",
             AND(E2023&lt;90,C2023&lt;2011,F2023&gt;100),"High: underrated, not too new but good rotation",
             AND(E2023&lt;=110,C2023&gt;2011,F2023&lt;=25),"Critic: well priced/underrated and new, but bad rotation",
             AND(E2023&gt;110,F2023&gt;100),"Top Tier: premium vehicules that tend to be sold above market prices",
             AND(E2023&gt;=90,E2023&lt;=110,F2023&gt;25),"Moderate: fair price and regular to good rotation",
             AND(E2023&lt;90,AND(C2023&lt;=2011,C2023&gt;=2000),AND(F2023&lt;100,F2023&gt;25)),"Moderate: underrated regular model and regular rotation",
             AND(E2023&lt;90,C2023&gt;2011,AND(F2023&lt;=100,F2023&gt;25)),"Moderate: underrated new model with regular rotation",
             AND(E2023&lt;90,C2023&lt;2000,AND(F2023&lt;=100,F2023&gt;25)),"Moderate: underrated old model with regular rotation",
             AND(C2023&lt;=2011,F2023&lt;=25),"Low: not new model and bad rotation",
             AND(E2023&gt;110,AND(C2023&lt;=2011,C2023&gt;=2000),F2023&lt;=25),"Low: overrated regular model with bad rotation",
             AND(E2023&gt;110,C2023&lt;2011,AND(F2023&lt;=100,F2023&gt;25)),"Low: overrated regular model (not new) with regular rotation",
             AND(E2023&gt;110,C2023&gt;2011,F2023&lt;=25),"Low: overrated new model with bad rotation"
)</f>
        <v>Moderate: fair price and regular to good rotation</v>
      </c>
    </row>
    <row r="2024" spans="1:8" x14ac:dyDescent="0.3">
      <c r="A2024" t="s">
        <v>25</v>
      </c>
      <c r="B2024" t="s">
        <v>391</v>
      </c>
      <c r="C2024">
        <v>2004</v>
      </c>
      <c r="D2024">
        <v>3096.4285714285716</v>
      </c>
      <c r="E2024">
        <v>100.60630630710429</v>
      </c>
      <c r="F2024">
        <v>84</v>
      </c>
      <c r="H2024" t="str" cm="1">
        <f t="array" ref="H2024">_xlfn.IFS(
             AND(E2024&gt;110,C2024&gt;2011,F2024&gt;100),"High: overrated, new and good rotation",
             AND(E2024&lt;90,C2024&gt;2011,F2024&gt;100),"High: underrated, new and good rotation",
             AND(E2024&lt;90,C2024&lt;2011,F2024&gt;100),"High: underrated, not too new but good rotation",
             AND(E2024&lt;=110,C2024&gt;2011,F2024&lt;=25),"Critic: well priced/underrated and new, but bad rotation",
             AND(E2024&gt;110,F2024&gt;100),"Top Tier: premium vehicules that tend to be sold above market prices",
             AND(E2024&gt;=90,E2024&lt;=110,F2024&gt;25),"Moderate: fair price and regular to good rotation",
             AND(E2024&lt;90,AND(C2024&lt;=2011,C2024&gt;=2000),AND(F2024&lt;100,F2024&gt;25)),"Moderate: underrated regular model and regular rotation",
             AND(E2024&lt;90,C2024&gt;2011,AND(F2024&lt;=100,F2024&gt;25)),"Moderate: underrated new model with regular rotation",
             AND(E2024&lt;90,C2024&lt;2000,AND(F2024&lt;=100,F2024&gt;25)),"Moderate: underrated old model with regular rotation",
             AND(C2024&lt;=2011,F2024&lt;=25),"Low: not new model and bad rotation",
             AND(E2024&gt;110,AND(C2024&lt;=2011,C2024&gt;=2000),F2024&lt;=25),"Low: overrated regular model with bad rotation",
             AND(E2024&gt;110,C2024&lt;2011,AND(F2024&lt;=100,F2024&gt;25)),"Low: overrated regular model (not new) with regular rotation",
             AND(E2024&gt;110,C2024&gt;2011,F2024&lt;=25),"Low: overrated new model with bad rotation"
)</f>
        <v>Moderate: fair price and regular to good rotation</v>
      </c>
    </row>
    <row r="2025" spans="1:8" x14ac:dyDescent="0.3">
      <c r="A2025" t="s">
        <v>25</v>
      </c>
      <c r="B2025" t="s">
        <v>391</v>
      </c>
      <c r="C2025">
        <v>2005</v>
      </c>
      <c r="D2025">
        <v>3649.431818181818</v>
      </c>
      <c r="E2025">
        <v>94.447763358903117</v>
      </c>
      <c r="F2025">
        <v>88</v>
      </c>
      <c r="H2025" t="str" cm="1">
        <f t="array" ref="H2025">_xlfn.IFS(
             AND(E2025&gt;110,C2025&gt;2011,F2025&gt;100),"High: overrated, new and good rotation",
             AND(E2025&lt;90,C2025&gt;2011,F2025&gt;100),"High: underrated, new and good rotation",
             AND(E2025&lt;90,C2025&lt;2011,F2025&gt;100),"High: underrated, not too new but good rotation",
             AND(E2025&lt;=110,C2025&gt;2011,F2025&lt;=25),"Critic: well priced/underrated and new, but bad rotation",
             AND(E2025&gt;110,F2025&gt;100),"Top Tier: premium vehicules that tend to be sold above market prices",
             AND(E2025&gt;=90,E2025&lt;=110,F2025&gt;25),"Moderate: fair price and regular to good rotation",
             AND(E2025&lt;90,AND(C2025&lt;=2011,C2025&gt;=2000),AND(F2025&lt;100,F2025&gt;25)),"Moderate: underrated regular model and regular rotation",
             AND(E2025&lt;90,C2025&gt;2011,AND(F2025&lt;=100,F2025&gt;25)),"Moderate: underrated new model with regular rotation",
             AND(E2025&lt;90,C2025&lt;2000,AND(F2025&lt;=100,F2025&gt;25)),"Moderate: underrated old model with regular rotation",
             AND(C2025&lt;=2011,F2025&lt;=25),"Low: not new model and bad rotation",
             AND(E2025&gt;110,AND(C2025&lt;=2011,C2025&gt;=2000),F2025&lt;=25),"Low: overrated regular model with bad rotation",
             AND(E2025&gt;110,C2025&lt;2011,AND(F2025&lt;=100,F2025&gt;25)),"Low: overrated regular model (not new) with regular rotation",
             AND(E2025&gt;110,C2025&gt;2011,F2025&lt;=25),"Low: overrated new model with bad rotation"
)</f>
        <v>Moderate: fair price and regular to good rotation</v>
      </c>
    </row>
    <row r="2026" spans="1:8" x14ac:dyDescent="0.3">
      <c r="A2026" t="s">
        <v>25</v>
      </c>
      <c r="B2026" t="s">
        <v>391</v>
      </c>
      <c r="C2026">
        <v>2006</v>
      </c>
      <c r="D2026">
        <v>4941.0714285714284</v>
      </c>
      <c r="E2026">
        <v>92.350591040128364</v>
      </c>
      <c r="F2026">
        <v>98</v>
      </c>
      <c r="H2026" t="str" cm="1">
        <f t="array" ref="H2026">_xlfn.IFS(
             AND(E2026&gt;110,C2026&gt;2011,F2026&gt;100),"High: overrated, new and good rotation",
             AND(E2026&lt;90,C2026&gt;2011,F2026&gt;100),"High: underrated, new and good rotation",
             AND(E2026&lt;90,C2026&lt;2011,F2026&gt;100),"High: underrated, not too new but good rotation",
             AND(E2026&lt;=110,C2026&gt;2011,F2026&lt;=25),"Critic: well priced/underrated and new, but bad rotation",
             AND(E2026&gt;110,F2026&gt;100),"Top Tier: premium vehicules that tend to be sold above market prices",
             AND(E2026&gt;=90,E2026&lt;=110,F2026&gt;25),"Moderate: fair price and regular to good rotation",
             AND(E2026&lt;90,AND(C2026&lt;=2011,C2026&gt;=2000),AND(F2026&lt;100,F2026&gt;25)),"Moderate: underrated regular model and regular rotation",
             AND(E2026&lt;90,C2026&gt;2011,AND(F2026&lt;=100,F2026&gt;25)),"Moderate: underrated new model with regular rotation",
             AND(E2026&lt;90,C2026&lt;2000,AND(F2026&lt;=100,F2026&gt;25)),"Moderate: underrated old model with regular rotation",
             AND(C2026&lt;=2011,F2026&lt;=25),"Low: not new model and bad rotation",
             AND(E2026&gt;110,AND(C2026&lt;=2011,C2026&gt;=2000),F2026&lt;=25),"Low: overrated regular model with bad rotation",
             AND(E2026&gt;110,C2026&lt;2011,AND(F2026&lt;=100,F2026&gt;25)),"Low: overrated regular model (not new) with regular rotation",
             AND(E2026&gt;110,C2026&gt;2011,F2026&lt;=25),"Low: overrated new model with bad rotation"
)</f>
        <v>Moderate: fair price and regular to good rotation</v>
      </c>
    </row>
    <row r="2027" spans="1:8" x14ac:dyDescent="0.3">
      <c r="A2027" t="s">
        <v>25</v>
      </c>
      <c r="B2027" t="s">
        <v>391</v>
      </c>
      <c r="C2027">
        <v>2007</v>
      </c>
      <c r="D2027">
        <v>6073.6842105263158</v>
      </c>
      <c r="E2027">
        <v>100.35786722168382</v>
      </c>
      <c r="F2027">
        <v>76</v>
      </c>
      <c r="H2027" t="str" cm="1">
        <f t="array" ref="H2027">_xlfn.IFS(
             AND(E2027&gt;110,C2027&gt;2011,F2027&gt;100),"High: overrated, new and good rotation",
             AND(E2027&lt;90,C2027&gt;2011,F2027&gt;100),"High: underrated, new and good rotation",
             AND(E2027&lt;90,C2027&lt;2011,F2027&gt;100),"High: underrated, not too new but good rotation",
             AND(E2027&lt;=110,C2027&gt;2011,F2027&lt;=25),"Critic: well priced/underrated and new, but bad rotation",
             AND(E2027&gt;110,F2027&gt;100),"Top Tier: premium vehicules that tend to be sold above market prices",
             AND(E2027&gt;=90,E2027&lt;=110,F2027&gt;25),"Moderate: fair price and regular to good rotation",
             AND(E2027&lt;90,AND(C2027&lt;=2011,C2027&gt;=2000),AND(F2027&lt;100,F2027&gt;25)),"Moderate: underrated regular model and regular rotation",
             AND(E2027&lt;90,C2027&gt;2011,AND(F2027&lt;=100,F2027&gt;25)),"Moderate: underrated new model with regular rotation",
             AND(E2027&lt;90,C2027&lt;2000,AND(F2027&lt;=100,F2027&gt;25)),"Moderate: underrated old model with regular rotation",
             AND(C2027&lt;=2011,F2027&lt;=25),"Low: not new model and bad rotation",
             AND(E2027&gt;110,AND(C2027&lt;=2011,C2027&gt;=2000),F2027&lt;=25),"Low: overrated regular model with bad rotation",
             AND(E2027&gt;110,C2027&lt;2011,AND(F2027&lt;=100,F2027&gt;25)),"Low: overrated regular model (not new) with regular rotation",
             AND(E2027&gt;110,C2027&gt;2011,F2027&lt;=25),"Low: overrated new model with bad rotation"
)</f>
        <v>Moderate: fair price and regular to good rotation</v>
      </c>
    </row>
    <row r="2028" spans="1:8" x14ac:dyDescent="0.3">
      <c r="A2028" t="s">
        <v>25</v>
      </c>
      <c r="B2028" t="s">
        <v>391</v>
      </c>
      <c r="C2028">
        <v>2008</v>
      </c>
      <c r="D2028">
        <v>7219.565217391304</v>
      </c>
      <c r="E2028">
        <v>98.413989988153944</v>
      </c>
      <c r="F2028">
        <v>69</v>
      </c>
      <c r="H2028" t="str" cm="1">
        <f t="array" ref="H2028">_xlfn.IFS(
             AND(E2028&gt;110,C2028&gt;2011,F2028&gt;100),"High: overrated, new and good rotation",
             AND(E2028&lt;90,C2028&gt;2011,F2028&gt;100),"High: underrated, new and good rotation",
             AND(E2028&lt;90,C2028&lt;2011,F2028&gt;100),"High: underrated, not too new but good rotation",
             AND(E2028&lt;=110,C2028&gt;2011,F2028&lt;=25),"Critic: well priced/underrated and new, but bad rotation",
             AND(E2028&gt;110,F2028&gt;100),"Top Tier: premium vehicules that tend to be sold above market prices",
             AND(E2028&gt;=90,E2028&lt;=110,F2028&gt;25),"Moderate: fair price and regular to good rotation",
             AND(E2028&lt;90,AND(C2028&lt;=2011,C2028&gt;=2000),AND(F2028&lt;100,F2028&gt;25)),"Moderate: underrated regular model and regular rotation",
             AND(E2028&lt;90,C2028&gt;2011,AND(F2028&lt;=100,F2028&gt;25)),"Moderate: underrated new model with regular rotation",
             AND(E2028&lt;90,C2028&lt;2000,AND(F2028&lt;=100,F2028&gt;25)),"Moderate: underrated old model with regular rotation",
             AND(C2028&lt;=2011,F2028&lt;=25),"Low: not new model and bad rotation",
             AND(E2028&gt;110,AND(C2028&lt;=2011,C2028&gt;=2000),F2028&lt;=25),"Low: overrated regular model with bad rotation",
             AND(E2028&gt;110,C2028&lt;2011,AND(F2028&lt;=100,F2028&gt;25)),"Low: overrated regular model (not new) with regular rotation",
             AND(E2028&gt;110,C2028&gt;2011,F2028&lt;=25),"Low: overrated new model with bad rotation"
)</f>
        <v>Moderate: fair price and regular to good rotation</v>
      </c>
    </row>
    <row r="2029" spans="1:8" x14ac:dyDescent="0.3">
      <c r="A2029" t="s">
        <v>25</v>
      </c>
      <c r="B2029" t="s">
        <v>391</v>
      </c>
      <c r="C2029">
        <v>2009</v>
      </c>
      <c r="D2029">
        <v>10271.428571428571</v>
      </c>
      <c r="E2029">
        <v>110.62111036943084</v>
      </c>
      <c r="F2029">
        <v>7</v>
      </c>
      <c r="H2029" t="str" cm="1">
        <f t="array" ref="H2029">_xlfn.IFS(
             AND(E2029&gt;110,C2029&gt;2011,F2029&gt;100),"High: overrated, new and good rotation",
             AND(E2029&lt;90,C2029&gt;2011,F2029&gt;100),"High: underrated, new and good rotation",
             AND(E2029&lt;90,C2029&lt;2011,F2029&gt;100),"High: underrated, not too new but good rotation",
             AND(E2029&lt;=110,C2029&gt;2011,F2029&lt;=25),"Critic: well priced/underrated and new, but bad rotation",
             AND(E2029&gt;110,F2029&gt;100),"Top Tier: premium vehicules that tend to be sold above market prices",
             AND(E2029&gt;=90,E2029&lt;=110,F2029&gt;25),"Moderate: fair price and regular to good rotation",
             AND(E2029&lt;90,AND(C2029&lt;=2011,C2029&gt;=2000),AND(F2029&lt;100,F2029&gt;25)),"Moderate: underrated regular model and regular rotation",
             AND(E2029&lt;90,C2029&gt;2011,AND(F2029&lt;=100,F2029&gt;25)),"Moderate: underrated new model with regular rotation",
             AND(E2029&lt;90,C2029&lt;2000,AND(F2029&lt;=100,F2029&gt;25)),"Moderate: underrated old model with regular rotation",
             AND(C2029&lt;=2011,F2029&lt;=25),"Low: not new model and bad rotation",
             AND(E2029&gt;110,AND(C2029&lt;=2011,C2029&gt;=2000),F2029&lt;=25),"Low: overrated regular model with bad rotation",
             AND(E2029&gt;110,C2029&lt;2011,AND(F2029&lt;=100,F2029&gt;25)),"Low: overrated regular model (not new) with regular rotation",
             AND(E2029&gt;110,C2029&gt;2011,F2029&lt;=25),"Low: overrated new model with bad rotation"
)</f>
        <v>Low: not new model and bad rotation</v>
      </c>
    </row>
    <row r="2030" spans="1:8" x14ac:dyDescent="0.3">
      <c r="A2030" t="s">
        <v>25</v>
      </c>
      <c r="B2030" t="s">
        <v>392</v>
      </c>
      <c r="C2030">
        <v>2002</v>
      </c>
      <c r="D2030">
        <v>2211.5384615384614</v>
      </c>
      <c r="E2030">
        <v>122.48981217469449</v>
      </c>
      <c r="F2030">
        <v>13</v>
      </c>
      <c r="H2030" t="str" cm="1">
        <f t="array" ref="H2030">_xlfn.IFS(
             AND(E2030&gt;110,C2030&gt;2011,F2030&gt;100),"High: overrated, new and good rotation",
             AND(E2030&lt;90,C2030&gt;2011,F2030&gt;100),"High: underrated, new and good rotation",
             AND(E2030&lt;90,C2030&lt;2011,F2030&gt;100),"High: underrated, not too new but good rotation",
             AND(E2030&lt;=110,C2030&gt;2011,F2030&lt;=25),"Critic: well priced/underrated and new, but bad rotation",
             AND(E2030&gt;110,F2030&gt;100),"Top Tier: premium vehicules that tend to be sold above market prices",
             AND(E2030&gt;=90,E2030&lt;=110,F2030&gt;25),"Moderate: fair price and regular to good rotation",
             AND(E2030&lt;90,AND(C2030&lt;=2011,C2030&gt;=2000),AND(F2030&lt;100,F2030&gt;25)),"Moderate: underrated regular model and regular rotation",
             AND(E2030&lt;90,C2030&gt;2011,AND(F2030&lt;=100,F2030&gt;25)),"Moderate: underrated new model with regular rotation",
             AND(E2030&lt;90,C2030&lt;2000,AND(F2030&lt;=100,F2030&gt;25)),"Moderate: underrated old model with regular rotation",
             AND(C2030&lt;=2011,F2030&lt;=25),"Low: not new model and bad rotation",
             AND(E2030&gt;110,AND(C2030&lt;=2011,C2030&gt;=2000),F2030&lt;=25),"Low: overrated regular model with bad rotation",
             AND(E2030&gt;110,C2030&lt;2011,AND(F2030&lt;=100,F2030&gt;25)),"Low: overrated regular model (not new) with regular rotation",
             AND(E2030&gt;110,C2030&gt;2011,F2030&lt;=25),"Low: overrated new model with bad rotation"
)</f>
        <v>Low: not new model and bad rotation</v>
      </c>
    </row>
    <row r="2031" spans="1:8" x14ac:dyDescent="0.3">
      <c r="A2031" t="s">
        <v>25</v>
      </c>
      <c r="B2031" t="s">
        <v>392</v>
      </c>
      <c r="C2031">
        <v>2003</v>
      </c>
      <c r="D2031">
        <v>2588.8888888888887</v>
      </c>
      <c r="E2031">
        <v>96.12737305872723</v>
      </c>
      <c r="F2031">
        <v>54</v>
      </c>
      <c r="H2031" t="str" cm="1">
        <f t="array" ref="H2031">_xlfn.IFS(
             AND(E2031&gt;110,C2031&gt;2011,F2031&gt;100),"High: overrated, new and good rotation",
             AND(E2031&lt;90,C2031&gt;2011,F2031&gt;100),"High: underrated, new and good rotation",
             AND(E2031&lt;90,C2031&lt;2011,F2031&gt;100),"High: underrated, not too new but good rotation",
             AND(E2031&lt;=110,C2031&gt;2011,F2031&lt;=25),"Critic: well priced/underrated and new, but bad rotation",
             AND(E2031&gt;110,F2031&gt;100),"Top Tier: premium vehicules that tend to be sold above market prices",
             AND(E2031&gt;=90,E2031&lt;=110,F2031&gt;25),"Moderate: fair price and regular to good rotation",
             AND(E2031&lt;90,AND(C2031&lt;=2011,C2031&gt;=2000),AND(F2031&lt;100,F2031&gt;25)),"Moderate: underrated regular model and regular rotation",
             AND(E2031&lt;90,C2031&gt;2011,AND(F2031&lt;=100,F2031&gt;25)),"Moderate: underrated new model with regular rotation",
             AND(E2031&lt;90,C2031&lt;2000,AND(F2031&lt;=100,F2031&gt;25)),"Moderate: underrated old model with regular rotation",
             AND(C2031&lt;=2011,F2031&lt;=25),"Low: not new model and bad rotation",
             AND(E2031&gt;110,AND(C2031&lt;=2011,C2031&gt;=2000),F2031&lt;=25),"Low: overrated regular model with bad rotation",
             AND(E2031&gt;110,C2031&lt;2011,AND(F2031&lt;=100,F2031&gt;25)),"Low: overrated regular model (not new) with regular rotation",
             AND(E2031&gt;110,C2031&gt;2011,F2031&lt;=25),"Low: overrated new model with bad rotation"
)</f>
        <v>Moderate: fair price and regular to good rotation</v>
      </c>
    </row>
    <row r="2032" spans="1:8" x14ac:dyDescent="0.3">
      <c r="A2032" t="s">
        <v>25</v>
      </c>
      <c r="B2032" t="s">
        <v>392</v>
      </c>
      <c r="C2032">
        <v>2004</v>
      </c>
      <c r="D2032">
        <v>3270.5882352941176</v>
      </c>
      <c r="E2032">
        <v>104.6836798649198</v>
      </c>
      <c r="F2032">
        <v>51</v>
      </c>
      <c r="H2032" t="str" cm="1">
        <f t="array" ref="H2032">_xlfn.IFS(
             AND(E2032&gt;110,C2032&gt;2011,F2032&gt;100),"High: overrated, new and good rotation",
             AND(E2032&lt;90,C2032&gt;2011,F2032&gt;100),"High: underrated, new and good rotation",
             AND(E2032&lt;90,C2032&lt;2011,F2032&gt;100),"High: underrated, not too new but good rotation",
             AND(E2032&lt;=110,C2032&gt;2011,F2032&lt;=25),"Critic: well priced/underrated and new, but bad rotation",
             AND(E2032&gt;110,F2032&gt;100),"Top Tier: premium vehicules that tend to be sold above market prices",
             AND(E2032&gt;=90,E2032&lt;=110,F2032&gt;25),"Moderate: fair price and regular to good rotation",
             AND(E2032&lt;90,AND(C2032&lt;=2011,C2032&gt;=2000),AND(F2032&lt;100,F2032&gt;25)),"Moderate: underrated regular model and regular rotation",
             AND(E2032&lt;90,C2032&gt;2011,AND(F2032&lt;=100,F2032&gt;25)),"Moderate: underrated new model with regular rotation",
             AND(E2032&lt;90,C2032&lt;2000,AND(F2032&lt;=100,F2032&gt;25)),"Moderate: underrated old model with regular rotation",
             AND(C2032&lt;=2011,F2032&lt;=25),"Low: not new model and bad rotation",
             AND(E2032&gt;110,AND(C2032&lt;=2011,C2032&gt;=2000),F2032&lt;=25),"Low: overrated regular model with bad rotation",
             AND(E2032&gt;110,C2032&lt;2011,AND(F2032&lt;=100,F2032&gt;25)),"Low: overrated regular model (not new) with regular rotation",
             AND(E2032&gt;110,C2032&gt;2011,F2032&lt;=25),"Low: overrated new model with bad rotation"
)</f>
        <v>Moderate: fair price and regular to good rotation</v>
      </c>
    </row>
    <row r="2033" spans="1:8" x14ac:dyDescent="0.3">
      <c r="A2033" t="s">
        <v>25</v>
      </c>
      <c r="B2033" t="s">
        <v>392</v>
      </c>
      <c r="C2033">
        <v>2005</v>
      </c>
      <c r="D2033">
        <v>3946.6101694915255</v>
      </c>
      <c r="E2033">
        <v>95.414412389334444</v>
      </c>
      <c r="F2033">
        <v>59</v>
      </c>
      <c r="H2033" t="str" cm="1">
        <f t="array" ref="H2033">_xlfn.IFS(
             AND(E2033&gt;110,C2033&gt;2011,F2033&gt;100),"High: overrated, new and good rotation",
             AND(E2033&lt;90,C2033&gt;2011,F2033&gt;100),"High: underrated, new and good rotation",
             AND(E2033&lt;90,C2033&lt;2011,F2033&gt;100),"High: underrated, not too new but good rotation",
             AND(E2033&lt;=110,C2033&gt;2011,F2033&lt;=25),"Critic: well priced/underrated and new, but bad rotation",
             AND(E2033&gt;110,F2033&gt;100),"Top Tier: premium vehicules that tend to be sold above market prices",
             AND(E2033&gt;=90,E2033&lt;=110,F2033&gt;25),"Moderate: fair price and regular to good rotation",
             AND(E2033&lt;90,AND(C2033&lt;=2011,C2033&gt;=2000),AND(F2033&lt;100,F2033&gt;25)),"Moderate: underrated regular model and regular rotation",
             AND(E2033&lt;90,C2033&gt;2011,AND(F2033&lt;=100,F2033&gt;25)),"Moderate: underrated new model with regular rotation",
             AND(E2033&lt;90,C2033&lt;2000,AND(F2033&lt;=100,F2033&gt;25)),"Moderate: underrated old model with regular rotation",
             AND(C2033&lt;=2011,F2033&lt;=25),"Low: not new model and bad rotation",
             AND(E2033&gt;110,AND(C2033&lt;=2011,C2033&gt;=2000),F2033&lt;=25),"Low: overrated regular model with bad rotation",
             AND(E2033&gt;110,C2033&lt;2011,AND(F2033&lt;=100,F2033&gt;25)),"Low: overrated regular model (not new) with regular rotation",
             AND(E2033&gt;110,C2033&gt;2011,F2033&lt;=25),"Low: overrated new model with bad rotation"
)</f>
        <v>Moderate: fair price and regular to good rotation</v>
      </c>
    </row>
    <row r="2034" spans="1:8" x14ac:dyDescent="0.3">
      <c r="A2034" t="s">
        <v>25</v>
      </c>
      <c r="B2034" t="s">
        <v>392</v>
      </c>
      <c r="C2034">
        <v>2006</v>
      </c>
      <c r="D2034">
        <v>5490.909090909091</v>
      </c>
      <c r="E2034">
        <v>102.50809505017737</v>
      </c>
      <c r="F2034">
        <v>55</v>
      </c>
      <c r="H2034" t="str" cm="1">
        <f t="array" ref="H2034">_xlfn.IFS(
             AND(E2034&gt;110,C2034&gt;2011,F2034&gt;100),"High: overrated, new and good rotation",
             AND(E2034&lt;90,C2034&gt;2011,F2034&gt;100),"High: underrated, new and good rotation",
             AND(E2034&lt;90,C2034&lt;2011,F2034&gt;100),"High: underrated, not too new but good rotation",
             AND(E2034&lt;=110,C2034&gt;2011,F2034&lt;=25),"Critic: well priced/underrated and new, but bad rotation",
             AND(E2034&gt;110,F2034&gt;100),"Top Tier: premium vehicules that tend to be sold above market prices",
             AND(E2034&gt;=90,E2034&lt;=110,F2034&gt;25),"Moderate: fair price and regular to good rotation",
             AND(E2034&lt;90,AND(C2034&lt;=2011,C2034&gt;=2000),AND(F2034&lt;100,F2034&gt;25)),"Moderate: underrated regular model and regular rotation",
             AND(E2034&lt;90,C2034&gt;2011,AND(F2034&lt;=100,F2034&gt;25)),"Moderate: underrated new model with regular rotation",
             AND(E2034&lt;90,C2034&lt;2000,AND(F2034&lt;=100,F2034&gt;25)),"Moderate: underrated old model with regular rotation",
             AND(C2034&lt;=2011,F2034&lt;=25),"Low: not new model and bad rotation",
             AND(E2034&gt;110,AND(C2034&lt;=2011,C2034&gt;=2000),F2034&lt;=25),"Low: overrated regular model with bad rotation",
             AND(E2034&gt;110,C2034&lt;2011,AND(F2034&lt;=100,F2034&gt;25)),"Low: overrated regular model (not new) with regular rotation",
             AND(E2034&gt;110,C2034&gt;2011,F2034&lt;=25),"Low: overrated new model with bad rotation"
)</f>
        <v>Moderate: fair price and regular to good rotation</v>
      </c>
    </row>
    <row r="2035" spans="1:8" x14ac:dyDescent="0.3">
      <c r="A2035" t="s">
        <v>25</v>
      </c>
      <c r="B2035" t="s">
        <v>393</v>
      </c>
      <c r="C2035">
        <v>2004</v>
      </c>
      <c r="D2035">
        <v>3447.6744186046512</v>
      </c>
      <c r="E2035">
        <v>119.95317912196744</v>
      </c>
      <c r="F2035">
        <v>43</v>
      </c>
      <c r="H2035" t="str" cm="1">
        <f t="array" ref="H2035">_xlfn.IFS(
             AND(E2035&gt;110,C2035&gt;2011,F2035&gt;100),"High: overrated, new and good rotation",
             AND(E2035&lt;90,C2035&gt;2011,F2035&gt;100),"High: underrated, new and good rotation",
             AND(E2035&lt;90,C2035&lt;2011,F2035&gt;100),"High: underrated, not too new but good rotation",
             AND(E2035&lt;=110,C2035&gt;2011,F2035&lt;=25),"Critic: well priced/underrated and new, but bad rotation",
             AND(E2035&gt;110,F2035&gt;100),"Top Tier: premium vehicules that tend to be sold above market prices",
             AND(E2035&gt;=90,E2035&lt;=110,F2035&gt;25),"Moderate: fair price and regular to good rotation",
             AND(E2035&lt;90,AND(C2035&lt;=2011,C2035&gt;=2000),AND(F2035&lt;100,F2035&gt;25)),"Moderate: underrated regular model and regular rotation",
             AND(E2035&lt;90,C2035&gt;2011,AND(F2035&lt;=100,F2035&gt;25)),"Moderate: underrated new model with regular rotation",
             AND(E2035&lt;90,C2035&lt;2000,AND(F2035&lt;=100,F2035&gt;25)),"Moderate: underrated old model with regular rotation",
             AND(C2035&lt;=2011,F2035&lt;=25),"Low: not new model and bad rotation",
             AND(E2035&gt;110,AND(C2035&lt;=2011,C2035&gt;=2000),F2035&lt;=25),"Low: overrated regular model with bad rotation",
             AND(E2035&gt;110,C2035&lt;2011,AND(F2035&lt;=100,F2035&gt;25)),"Low: overrated regular model (not new) with regular rotation",
             AND(E2035&gt;110,C2035&gt;2011,F2035&lt;=25),"Low: overrated new model with bad rotation"
)</f>
        <v>Low: overrated regular model (not new) with regular rotation</v>
      </c>
    </row>
    <row r="2036" spans="1:8" x14ac:dyDescent="0.3">
      <c r="A2036" t="s">
        <v>25</v>
      </c>
      <c r="B2036" t="s">
        <v>393</v>
      </c>
      <c r="C2036">
        <v>2005</v>
      </c>
      <c r="D2036">
        <v>3480</v>
      </c>
      <c r="E2036">
        <v>103.65368073608985</v>
      </c>
      <c r="F2036">
        <v>10</v>
      </c>
      <c r="H2036" t="str" cm="1">
        <f t="array" ref="H2036">_xlfn.IFS(
             AND(E2036&gt;110,C2036&gt;2011,F2036&gt;100),"High: overrated, new and good rotation",
             AND(E2036&lt;90,C2036&gt;2011,F2036&gt;100),"High: underrated, new and good rotation",
             AND(E2036&lt;90,C2036&lt;2011,F2036&gt;100),"High: underrated, not too new but good rotation",
             AND(E2036&lt;=110,C2036&gt;2011,F2036&lt;=25),"Critic: well priced/underrated and new, but bad rotation",
             AND(E2036&gt;110,F2036&gt;100),"Top Tier: premium vehicules that tend to be sold above market prices",
             AND(E2036&gt;=90,E2036&lt;=110,F2036&gt;25),"Moderate: fair price and regular to good rotation",
             AND(E2036&lt;90,AND(C2036&lt;=2011,C2036&gt;=2000),AND(F2036&lt;100,F2036&gt;25)),"Moderate: underrated regular model and regular rotation",
             AND(E2036&lt;90,C2036&gt;2011,AND(F2036&lt;=100,F2036&gt;25)),"Moderate: underrated new model with regular rotation",
             AND(E2036&lt;90,C2036&lt;2000,AND(F2036&lt;=100,F2036&gt;25)),"Moderate: underrated old model with regular rotation",
             AND(C2036&lt;=2011,F2036&lt;=25),"Low: not new model and bad rotation",
             AND(E2036&gt;110,AND(C2036&lt;=2011,C2036&gt;=2000),F2036&lt;=25),"Low: overrated regular model with bad rotation",
             AND(E2036&gt;110,C2036&lt;2011,AND(F2036&lt;=100,F2036&gt;25)),"Low: overrated regular model (not new) with regular rotation",
             AND(E2036&gt;110,C2036&gt;2011,F2036&lt;=25),"Low: overrated new model with bad rotation"
)</f>
        <v>Low: not new model and bad rotation</v>
      </c>
    </row>
    <row r="2037" spans="1:8" x14ac:dyDescent="0.3">
      <c r="A2037" t="s">
        <v>25</v>
      </c>
      <c r="B2037" t="s">
        <v>394</v>
      </c>
      <c r="C2037">
        <v>1996</v>
      </c>
      <c r="D2037">
        <v>750</v>
      </c>
      <c r="E2037">
        <v>103.44827586206897</v>
      </c>
      <c r="F2037">
        <v>1</v>
      </c>
      <c r="H2037" t="str" cm="1">
        <f t="array" ref="H2037">_xlfn.IFS(
             AND(E2037&gt;110,C2037&gt;2011,F2037&gt;100),"High: overrated, new and good rotation",
             AND(E2037&lt;90,C2037&gt;2011,F2037&gt;100),"High: underrated, new and good rotation",
             AND(E2037&lt;90,C2037&lt;2011,F2037&gt;100),"High: underrated, not too new but good rotation",
             AND(E2037&lt;=110,C2037&gt;2011,F2037&lt;=25),"Critic: well priced/underrated and new, but bad rotation",
             AND(E2037&gt;110,F2037&gt;100),"Top Tier: premium vehicules that tend to be sold above market prices",
             AND(E2037&gt;=90,E2037&lt;=110,F2037&gt;25),"Moderate: fair price and regular to good rotation",
             AND(E2037&lt;90,AND(C2037&lt;=2011,C2037&gt;=2000),AND(F2037&lt;100,F2037&gt;25)),"Moderate: underrated regular model and regular rotation",
             AND(E2037&lt;90,C2037&gt;2011,AND(F2037&lt;=100,F2037&gt;25)),"Moderate: underrated new model with regular rotation",
             AND(E2037&lt;90,C2037&lt;2000,AND(F2037&lt;=100,F2037&gt;25)),"Moderate: underrated old model with regular rotation",
             AND(C2037&lt;=2011,F2037&lt;=25),"Low: not new model and bad rotation",
             AND(E2037&gt;110,AND(C2037&lt;=2011,C2037&gt;=2000),F2037&lt;=25),"Low: overrated regular model with bad rotation",
             AND(E2037&gt;110,C2037&lt;2011,AND(F2037&lt;=100,F2037&gt;25)),"Low: overrated regular model (not new) with regular rotation",
             AND(E2037&gt;110,C2037&gt;2011,F2037&lt;=25),"Low: overrated new model with bad rotation"
)</f>
        <v>Low: not new model and bad rotation</v>
      </c>
    </row>
    <row r="2038" spans="1:8" x14ac:dyDescent="0.3">
      <c r="A2038" t="s">
        <v>25</v>
      </c>
      <c r="B2038" t="s">
        <v>394</v>
      </c>
      <c r="C2038">
        <v>1997</v>
      </c>
      <c r="D2038">
        <v>675</v>
      </c>
      <c r="E2038">
        <v>88.303571428571431</v>
      </c>
      <c r="F2038">
        <v>3</v>
      </c>
      <c r="H2038" t="str" cm="1">
        <f t="array" ref="H2038">_xlfn.IFS(
             AND(E2038&gt;110,C2038&gt;2011,F2038&gt;100),"High: overrated, new and good rotation",
             AND(E2038&lt;90,C2038&gt;2011,F2038&gt;100),"High: underrated, new and good rotation",
             AND(E2038&lt;90,C2038&lt;2011,F2038&gt;100),"High: underrated, not too new but good rotation",
             AND(E2038&lt;=110,C2038&gt;2011,F2038&lt;=25),"Critic: well priced/underrated and new, but bad rotation",
             AND(E2038&gt;110,F2038&gt;100),"Top Tier: premium vehicules that tend to be sold above market prices",
             AND(E2038&gt;=90,E2038&lt;=110,F2038&gt;25),"Moderate: fair price and regular to good rotation",
             AND(E2038&lt;90,AND(C2038&lt;=2011,C2038&gt;=2000),AND(F2038&lt;100,F2038&gt;25)),"Moderate: underrated regular model and regular rotation",
             AND(E2038&lt;90,C2038&gt;2011,AND(F2038&lt;=100,F2038&gt;25)),"Moderate: underrated new model with regular rotation",
             AND(E2038&lt;90,C2038&lt;2000,AND(F2038&lt;=100,F2038&gt;25)),"Moderate: underrated old model with regular rotation",
             AND(C2038&lt;=2011,F2038&lt;=25),"Low: not new model and bad rotation",
             AND(E2038&gt;110,AND(C2038&lt;=2011,C2038&gt;=2000),F2038&lt;=25),"Low: overrated regular model with bad rotation",
             AND(E2038&gt;110,C2038&lt;2011,AND(F2038&lt;=100,F2038&gt;25)),"Low: overrated regular model (not new) with regular rotation",
             AND(E2038&gt;110,C2038&gt;2011,F2038&lt;=25),"Low: overrated new model with bad rotation"
)</f>
        <v>Low: not new model and bad rotation</v>
      </c>
    </row>
    <row r="2039" spans="1:8" x14ac:dyDescent="0.3">
      <c r="A2039" t="s">
        <v>25</v>
      </c>
      <c r="B2039" t="s">
        <v>394</v>
      </c>
      <c r="C2039">
        <v>1998</v>
      </c>
      <c r="D2039">
        <v>1000</v>
      </c>
      <c r="E2039">
        <v>102.56410256410255</v>
      </c>
      <c r="F2039">
        <v>1</v>
      </c>
      <c r="H2039" t="str" cm="1">
        <f t="array" ref="H2039">_xlfn.IFS(
             AND(E2039&gt;110,C2039&gt;2011,F2039&gt;100),"High: overrated, new and good rotation",
             AND(E2039&lt;90,C2039&gt;2011,F2039&gt;100),"High: underrated, new and good rotation",
             AND(E2039&lt;90,C2039&lt;2011,F2039&gt;100),"High: underrated, not too new but good rotation",
             AND(E2039&lt;=110,C2039&gt;2011,F2039&lt;=25),"Critic: well priced/underrated and new, but bad rotation",
             AND(E2039&gt;110,F2039&gt;100),"Top Tier: premium vehicules that tend to be sold above market prices",
             AND(E2039&gt;=90,E2039&lt;=110,F2039&gt;25),"Moderate: fair price and regular to good rotation",
             AND(E2039&lt;90,AND(C2039&lt;=2011,C2039&gt;=2000),AND(F2039&lt;100,F2039&gt;25)),"Moderate: underrated regular model and regular rotation",
             AND(E2039&lt;90,C2039&gt;2011,AND(F2039&lt;=100,F2039&gt;25)),"Moderate: underrated new model with regular rotation",
             AND(E2039&lt;90,C2039&lt;2000,AND(F2039&lt;=100,F2039&gt;25)),"Moderate: underrated old model with regular rotation",
             AND(C2039&lt;=2011,F2039&lt;=25),"Low: not new model and bad rotation",
             AND(E2039&gt;110,AND(C2039&lt;=2011,C2039&gt;=2000),F2039&lt;=25),"Low: overrated regular model with bad rotation",
             AND(E2039&gt;110,C2039&lt;2011,AND(F2039&lt;=100,F2039&gt;25)),"Low: overrated regular model (not new) with regular rotation",
             AND(E2039&gt;110,C2039&gt;2011,F2039&lt;=25),"Low: overrated new model with bad rotation"
)</f>
        <v>Low: not new model and bad rotation</v>
      </c>
    </row>
    <row r="2040" spans="1:8" x14ac:dyDescent="0.3">
      <c r="A2040" t="s">
        <v>25</v>
      </c>
      <c r="B2040" t="s">
        <v>394</v>
      </c>
      <c r="C2040">
        <v>2000</v>
      </c>
      <c r="D2040">
        <v>1019.4444444444445</v>
      </c>
      <c r="E2040">
        <v>94.588713072933515</v>
      </c>
      <c r="F2040">
        <v>18</v>
      </c>
      <c r="H2040" t="str" cm="1">
        <f t="array" ref="H2040">_xlfn.IFS(
             AND(E2040&gt;110,C2040&gt;2011,F2040&gt;100),"High: overrated, new and good rotation",
             AND(E2040&lt;90,C2040&gt;2011,F2040&gt;100),"High: underrated, new and good rotation",
             AND(E2040&lt;90,C2040&lt;2011,F2040&gt;100),"High: underrated, not too new but good rotation",
             AND(E2040&lt;=110,C2040&gt;2011,F2040&lt;=25),"Critic: well priced/underrated and new, but bad rotation",
             AND(E2040&gt;110,F2040&gt;100),"Top Tier: premium vehicules that tend to be sold above market prices",
             AND(E2040&gt;=90,E2040&lt;=110,F2040&gt;25),"Moderate: fair price and regular to good rotation",
             AND(E2040&lt;90,AND(C2040&lt;=2011,C2040&gt;=2000),AND(F2040&lt;100,F2040&gt;25)),"Moderate: underrated regular model and regular rotation",
             AND(E2040&lt;90,C2040&gt;2011,AND(F2040&lt;=100,F2040&gt;25)),"Moderate: underrated new model with regular rotation",
             AND(E2040&lt;90,C2040&lt;2000,AND(F2040&lt;=100,F2040&gt;25)),"Moderate: underrated old model with regular rotation",
             AND(C2040&lt;=2011,F2040&lt;=25),"Low: not new model and bad rotation",
             AND(E2040&gt;110,AND(C2040&lt;=2011,C2040&gt;=2000),F2040&lt;=25),"Low: overrated regular model with bad rotation",
             AND(E2040&gt;110,C2040&lt;2011,AND(F2040&lt;=100,F2040&gt;25)),"Low: overrated regular model (not new) with regular rotation",
             AND(E2040&gt;110,C2040&gt;2011,F2040&lt;=25),"Low: overrated new model with bad rotation"
)</f>
        <v>Low: not new model and bad rotation</v>
      </c>
    </row>
    <row r="2041" spans="1:8" x14ac:dyDescent="0.3">
      <c r="A2041" t="s">
        <v>25</v>
      </c>
      <c r="B2041" t="s">
        <v>394</v>
      </c>
      <c r="C2041">
        <v>2001</v>
      </c>
      <c r="D2041">
        <v>964.28571428571433</v>
      </c>
      <c r="E2041">
        <v>76.911380730061282</v>
      </c>
      <c r="F2041">
        <v>14</v>
      </c>
      <c r="H2041" t="str" cm="1">
        <f t="array" ref="H2041">_xlfn.IFS(
             AND(E2041&gt;110,C2041&gt;2011,F2041&gt;100),"High: overrated, new and good rotation",
             AND(E2041&lt;90,C2041&gt;2011,F2041&gt;100),"High: underrated, new and good rotation",
             AND(E2041&lt;90,C2041&lt;2011,F2041&gt;100),"High: underrated, not too new but good rotation",
             AND(E2041&lt;=110,C2041&gt;2011,F2041&lt;=25),"Critic: well priced/underrated and new, but bad rotation",
             AND(E2041&gt;110,F2041&gt;100),"Top Tier: premium vehicules that tend to be sold above market prices",
             AND(E2041&gt;=90,E2041&lt;=110,F2041&gt;25),"Moderate: fair price and regular to good rotation",
             AND(E2041&lt;90,AND(C2041&lt;=2011,C2041&gt;=2000),AND(F2041&lt;100,F2041&gt;25)),"Moderate: underrated regular model and regular rotation",
             AND(E2041&lt;90,C2041&gt;2011,AND(F2041&lt;=100,F2041&gt;25)),"Moderate: underrated new model with regular rotation",
             AND(E2041&lt;90,C2041&lt;2000,AND(F2041&lt;=100,F2041&gt;25)),"Moderate: underrated old model with regular rotation",
             AND(C2041&lt;=2011,F2041&lt;=25),"Low: not new model and bad rotation",
             AND(E2041&gt;110,AND(C2041&lt;=2011,C2041&gt;=2000),F2041&lt;=25),"Low: overrated regular model with bad rotation",
             AND(E2041&gt;110,C2041&lt;2011,AND(F2041&lt;=100,F2041&gt;25)),"Low: overrated regular model (not new) with regular rotation",
             AND(E2041&gt;110,C2041&gt;2011,F2041&lt;=25),"Low: overrated new model with bad rotation"
)</f>
        <v>Low: not new model and bad rotation</v>
      </c>
    </row>
    <row r="2042" spans="1:8" x14ac:dyDescent="0.3">
      <c r="A2042" t="s">
        <v>25</v>
      </c>
      <c r="B2042" t="s">
        <v>395</v>
      </c>
      <c r="C2042">
        <v>2000</v>
      </c>
      <c r="D2042">
        <v>2000</v>
      </c>
      <c r="E2042">
        <v>250</v>
      </c>
      <c r="F2042">
        <v>1</v>
      </c>
      <c r="H2042" t="str" cm="1">
        <f t="array" ref="H2042">_xlfn.IFS(
             AND(E2042&gt;110,C2042&gt;2011,F2042&gt;100),"High: overrated, new and good rotation",
             AND(E2042&lt;90,C2042&gt;2011,F2042&gt;100),"High: underrated, new and good rotation",
             AND(E2042&lt;90,C2042&lt;2011,F2042&gt;100),"High: underrated, not too new but good rotation",
             AND(E2042&lt;=110,C2042&gt;2011,F2042&lt;=25),"Critic: well priced/underrated and new, but bad rotation",
             AND(E2042&gt;110,F2042&gt;100),"Top Tier: premium vehicules that tend to be sold above market prices",
             AND(E2042&gt;=90,E2042&lt;=110,F2042&gt;25),"Moderate: fair price and regular to good rotation",
             AND(E2042&lt;90,AND(C2042&lt;=2011,C2042&gt;=2000),AND(F2042&lt;100,F2042&gt;25)),"Moderate: underrated regular model and regular rotation",
             AND(E2042&lt;90,C2042&gt;2011,AND(F2042&lt;=100,F2042&gt;25)),"Moderate: underrated new model with regular rotation",
             AND(E2042&lt;90,C2042&lt;2000,AND(F2042&lt;=100,F2042&gt;25)),"Moderate: underrated old model with regular rotation",
             AND(C2042&lt;=2011,F2042&lt;=25),"Low: not new model and bad rotation",
             AND(E2042&gt;110,AND(C2042&lt;=2011,C2042&gt;=2000),F2042&lt;=25),"Low: overrated regular model with bad rotation",
             AND(E2042&gt;110,C2042&lt;2011,AND(F2042&lt;=100,F2042&gt;25)),"Low: overrated regular model (not new) with regular rotation",
             AND(E2042&gt;110,C2042&gt;2011,F2042&lt;=25),"Low: overrated new model with bad rotation"
)</f>
        <v>Low: not new model and bad rotation</v>
      </c>
    </row>
    <row r="2043" spans="1:8" x14ac:dyDescent="0.3">
      <c r="A2043" t="s">
        <v>25</v>
      </c>
      <c r="B2043" t="s">
        <v>395</v>
      </c>
      <c r="C2043">
        <v>2002</v>
      </c>
      <c r="D2043">
        <v>1550</v>
      </c>
      <c r="E2043">
        <v>72.093023255813947</v>
      </c>
      <c r="F2043">
        <v>1</v>
      </c>
      <c r="H2043" t="str" cm="1">
        <f t="array" ref="H2043">_xlfn.IFS(
             AND(E2043&gt;110,C2043&gt;2011,F2043&gt;100),"High: overrated, new and good rotation",
             AND(E2043&lt;90,C2043&gt;2011,F2043&gt;100),"High: underrated, new and good rotation",
             AND(E2043&lt;90,C2043&lt;2011,F2043&gt;100),"High: underrated, not too new but good rotation",
             AND(E2043&lt;=110,C2043&gt;2011,F2043&lt;=25),"Critic: well priced/underrated and new, but bad rotation",
             AND(E2043&gt;110,F2043&gt;100),"Top Tier: premium vehicules that tend to be sold above market prices",
             AND(E2043&gt;=90,E2043&lt;=110,F2043&gt;25),"Moderate: fair price and regular to good rotation",
             AND(E2043&lt;90,AND(C2043&lt;=2011,C2043&gt;=2000),AND(F2043&lt;100,F2043&gt;25)),"Moderate: underrated regular model and regular rotation",
             AND(E2043&lt;90,C2043&gt;2011,AND(F2043&lt;=100,F2043&gt;25)),"Moderate: underrated new model with regular rotation",
             AND(E2043&lt;90,C2043&lt;2000,AND(F2043&lt;=100,F2043&gt;25)),"Moderate: underrated old model with regular rotation",
             AND(C2043&lt;=2011,F2043&lt;=25),"Low: not new model and bad rotation",
             AND(E2043&gt;110,AND(C2043&lt;=2011,C2043&gt;=2000),F2043&lt;=25),"Low: overrated regular model with bad rotation",
             AND(E2043&gt;110,C2043&lt;2011,AND(F2043&lt;=100,F2043&gt;25)),"Low: overrated regular model (not new) with regular rotation",
             AND(E2043&gt;110,C2043&gt;2011,F2043&lt;=25),"Low: overrated new model with bad rotation"
)</f>
        <v>Low: not new model and bad rotation</v>
      </c>
    </row>
    <row r="2044" spans="1:8" x14ac:dyDescent="0.3">
      <c r="A2044" t="s">
        <v>25</v>
      </c>
      <c r="B2044" t="s">
        <v>395</v>
      </c>
      <c r="C2044">
        <v>2003</v>
      </c>
      <c r="D2044">
        <v>3100</v>
      </c>
      <c r="E2044">
        <v>118.0952380952381</v>
      </c>
      <c r="F2044">
        <v>1</v>
      </c>
      <c r="H2044" t="str" cm="1">
        <f t="array" ref="H2044">_xlfn.IFS(
             AND(E2044&gt;110,C2044&gt;2011,F2044&gt;100),"High: overrated, new and good rotation",
             AND(E2044&lt;90,C2044&gt;2011,F2044&gt;100),"High: underrated, new and good rotation",
             AND(E2044&lt;90,C2044&lt;2011,F2044&gt;100),"High: underrated, not too new but good rotation",
             AND(E2044&lt;=110,C2044&gt;2011,F2044&lt;=25),"Critic: well priced/underrated and new, but bad rotation",
             AND(E2044&gt;110,F2044&gt;100),"Top Tier: premium vehicules that tend to be sold above market prices",
             AND(E2044&gt;=90,E2044&lt;=110,F2044&gt;25),"Moderate: fair price and regular to good rotation",
             AND(E2044&lt;90,AND(C2044&lt;=2011,C2044&gt;=2000),AND(F2044&lt;100,F2044&gt;25)),"Moderate: underrated regular model and regular rotation",
             AND(E2044&lt;90,C2044&gt;2011,AND(F2044&lt;=100,F2044&gt;25)),"Moderate: underrated new model with regular rotation",
             AND(E2044&lt;90,C2044&lt;2000,AND(F2044&lt;=100,F2044&gt;25)),"Moderate: underrated old model with regular rotation",
             AND(C2044&lt;=2011,F2044&lt;=25),"Low: not new model and bad rotation",
             AND(E2044&gt;110,AND(C2044&lt;=2011,C2044&gt;=2000),F2044&lt;=25),"Low: overrated regular model with bad rotation",
             AND(E2044&gt;110,C2044&lt;2011,AND(F2044&lt;=100,F2044&gt;25)),"Low: overrated regular model (not new) with regular rotation",
             AND(E2044&gt;110,C2044&gt;2011,F2044&lt;=25),"Low: overrated new model with bad rotation"
)</f>
        <v>Low: not new model and bad rotation</v>
      </c>
    </row>
    <row r="2045" spans="1:8" x14ac:dyDescent="0.3">
      <c r="A2045" t="s">
        <v>25</v>
      </c>
      <c r="B2045" t="s">
        <v>395</v>
      </c>
      <c r="C2045">
        <v>2005</v>
      </c>
      <c r="D2045">
        <v>2150</v>
      </c>
      <c r="E2045">
        <v>60.99290780141844</v>
      </c>
      <c r="F2045">
        <v>1</v>
      </c>
      <c r="H2045" t="str" cm="1">
        <f t="array" ref="H2045">_xlfn.IFS(
             AND(E2045&gt;110,C2045&gt;2011,F2045&gt;100),"High: overrated, new and good rotation",
             AND(E2045&lt;90,C2045&gt;2011,F2045&gt;100),"High: underrated, new and good rotation",
             AND(E2045&lt;90,C2045&lt;2011,F2045&gt;100),"High: underrated, not too new but good rotation",
             AND(E2045&lt;=110,C2045&gt;2011,F2045&lt;=25),"Critic: well priced/underrated and new, but bad rotation",
             AND(E2045&gt;110,F2045&gt;100),"Top Tier: premium vehicules that tend to be sold above market prices",
             AND(E2045&gt;=90,E2045&lt;=110,F2045&gt;25),"Moderate: fair price and regular to good rotation",
             AND(E2045&lt;90,AND(C2045&lt;=2011,C2045&gt;=2000),AND(F2045&lt;100,F2045&gt;25)),"Moderate: underrated regular model and regular rotation",
             AND(E2045&lt;90,C2045&gt;2011,AND(F2045&lt;=100,F2045&gt;25)),"Moderate: underrated new model with regular rotation",
             AND(E2045&lt;90,C2045&lt;2000,AND(F2045&lt;=100,F2045&gt;25)),"Moderate: underrated old model with regular rotation",
             AND(C2045&lt;=2011,F2045&lt;=25),"Low: not new model and bad rotation",
             AND(E2045&gt;110,AND(C2045&lt;=2011,C2045&gt;=2000),F2045&lt;=25),"Low: overrated regular model with bad rotation",
             AND(E2045&gt;110,C2045&lt;2011,AND(F2045&lt;=100,F2045&gt;25)),"Low: overrated regular model (not new) with regular rotation",
             AND(E2045&gt;110,C2045&gt;2011,F2045&lt;=25),"Low: overrated new model with bad rotation"
)</f>
        <v>Low: not new model and bad rotation</v>
      </c>
    </row>
    <row r="2046" spans="1:8" x14ac:dyDescent="0.3">
      <c r="A2046" t="s">
        <v>25</v>
      </c>
      <c r="B2046" t="s">
        <v>396</v>
      </c>
      <c r="C2046">
        <v>2001</v>
      </c>
      <c r="D2046">
        <v>2000</v>
      </c>
      <c r="E2046">
        <v>77.669902912621353</v>
      </c>
      <c r="F2046">
        <v>1</v>
      </c>
      <c r="H2046" t="str" cm="1">
        <f t="array" ref="H2046">_xlfn.IFS(
             AND(E2046&gt;110,C2046&gt;2011,F2046&gt;100),"High: overrated, new and good rotation",
             AND(E2046&lt;90,C2046&gt;2011,F2046&gt;100),"High: underrated, new and good rotation",
             AND(E2046&lt;90,C2046&lt;2011,F2046&gt;100),"High: underrated, not too new but good rotation",
             AND(E2046&lt;=110,C2046&gt;2011,F2046&lt;=25),"Critic: well priced/underrated and new, but bad rotation",
             AND(E2046&gt;110,F2046&gt;100),"Top Tier: premium vehicules that tend to be sold above market prices",
             AND(E2046&gt;=90,E2046&lt;=110,F2046&gt;25),"Moderate: fair price and regular to good rotation",
             AND(E2046&lt;90,AND(C2046&lt;=2011,C2046&gt;=2000),AND(F2046&lt;100,F2046&gt;25)),"Moderate: underrated regular model and regular rotation",
             AND(E2046&lt;90,C2046&gt;2011,AND(F2046&lt;=100,F2046&gt;25)),"Moderate: underrated new model with regular rotation",
             AND(E2046&lt;90,C2046&lt;2000,AND(F2046&lt;=100,F2046&gt;25)),"Moderate: underrated old model with regular rotation",
             AND(C2046&lt;=2011,F2046&lt;=25),"Low: not new model and bad rotation",
             AND(E2046&gt;110,AND(C2046&lt;=2011,C2046&gt;=2000),F2046&lt;=25),"Low: overrated regular model with bad rotation",
             AND(E2046&gt;110,C2046&lt;2011,AND(F2046&lt;=100,F2046&gt;25)),"Low: overrated regular model (not new) with regular rotation",
             AND(E2046&gt;110,C2046&gt;2011,F2046&lt;=25),"Low: overrated new model with bad rotation"
)</f>
        <v>Low: not new model and bad rotation</v>
      </c>
    </row>
    <row r="2047" spans="1:8" x14ac:dyDescent="0.3">
      <c r="A2047" t="s">
        <v>25</v>
      </c>
      <c r="B2047" t="s">
        <v>396</v>
      </c>
      <c r="C2047">
        <v>2005</v>
      </c>
      <c r="D2047">
        <v>2100</v>
      </c>
      <c r="E2047">
        <v>89.361702127659569</v>
      </c>
      <c r="F2047">
        <v>1</v>
      </c>
      <c r="H2047" t="str" cm="1">
        <f t="array" ref="H2047">_xlfn.IFS(
             AND(E2047&gt;110,C2047&gt;2011,F2047&gt;100),"High: overrated, new and good rotation",
             AND(E2047&lt;90,C2047&gt;2011,F2047&gt;100),"High: underrated, new and good rotation",
             AND(E2047&lt;90,C2047&lt;2011,F2047&gt;100),"High: underrated, not too new but good rotation",
             AND(E2047&lt;=110,C2047&gt;2011,F2047&lt;=25),"Critic: well priced/underrated and new, but bad rotation",
             AND(E2047&gt;110,F2047&gt;100),"Top Tier: premium vehicules that tend to be sold above market prices",
             AND(E2047&gt;=90,E2047&lt;=110,F2047&gt;25),"Moderate: fair price and regular to good rotation",
             AND(E2047&lt;90,AND(C2047&lt;=2011,C2047&gt;=2000),AND(F2047&lt;100,F2047&gt;25)),"Moderate: underrated regular model and regular rotation",
             AND(E2047&lt;90,C2047&gt;2011,AND(F2047&lt;=100,F2047&gt;25)),"Moderate: underrated new model with regular rotation",
             AND(E2047&lt;90,C2047&lt;2000,AND(F2047&lt;=100,F2047&gt;25)),"Moderate: underrated old model with regular rotation",
             AND(C2047&lt;=2011,F2047&lt;=25),"Low: not new model and bad rotation",
             AND(E2047&gt;110,AND(C2047&lt;=2011,C2047&gt;=2000),F2047&lt;=25),"Low: overrated regular model with bad rotation",
             AND(E2047&gt;110,C2047&lt;2011,AND(F2047&lt;=100,F2047&gt;25)),"Low: overrated regular model (not new) with regular rotation",
             AND(E2047&gt;110,C2047&gt;2011,F2047&lt;=25),"Low: overrated new model with bad rotation"
)</f>
        <v>Low: not new model and bad rotation</v>
      </c>
    </row>
    <row r="2048" spans="1:8" x14ac:dyDescent="0.3">
      <c r="A2048" t="s">
        <v>25</v>
      </c>
      <c r="B2048" t="s">
        <v>397</v>
      </c>
      <c r="C2048">
        <v>2006</v>
      </c>
      <c r="D2048">
        <v>5300</v>
      </c>
      <c r="E2048">
        <v>99.712070874861567</v>
      </c>
      <c r="F2048">
        <v>2</v>
      </c>
      <c r="H2048" t="str" cm="1">
        <f t="array" ref="H2048">_xlfn.IFS(
             AND(E2048&gt;110,C2048&gt;2011,F2048&gt;100),"High: overrated, new and good rotation",
             AND(E2048&lt;90,C2048&gt;2011,F2048&gt;100),"High: underrated, new and good rotation",
             AND(E2048&lt;90,C2048&lt;2011,F2048&gt;100),"High: underrated, not too new but good rotation",
             AND(E2048&lt;=110,C2048&gt;2011,F2048&lt;=25),"Critic: well priced/underrated and new, but bad rotation",
             AND(E2048&gt;110,F2048&gt;100),"Top Tier: premium vehicules that tend to be sold above market prices",
             AND(E2048&gt;=90,E2048&lt;=110,F2048&gt;25),"Moderate: fair price and regular to good rotation",
             AND(E2048&lt;90,AND(C2048&lt;=2011,C2048&gt;=2000),AND(F2048&lt;100,F2048&gt;25)),"Moderate: underrated regular model and regular rotation",
             AND(E2048&lt;90,C2048&gt;2011,AND(F2048&lt;=100,F2048&gt;25)),"Moderate: underrated new model with regular rotation",
             AND(E2048&lt;90,C2048&lt;2000,AND(F2048&lt;=100,F2048&gt;25)),"Moderate: underrated old model with regular rotation",
             AND(C2048&lt;=2011,F2048&lt;=25),"Low: not new model and bad rotation",
             AND(E2048&gt;110,AND(C2048&lt;=2011,C2048&gt;=2000),F2048&lt;=25),"Low: overrated regular model with bad rotation",
             AND(E2048&gt;110,C2048&lt;2011,AND(F2048&lt;=100,F2048&gt;25)),"Low: overrated regular model (not new) with regular rotation",
             AND(E2048&gt;110,C2048&gt;2011,F2048&lt;=25),"Low: overrated new model with bad rotation"
)</f>
        <v>Low: not new model and bad rotation</v>
      </c>
    </row>
    <row r="2049" spans="1:8" x14ac:dyDescent="0.3">
      <c r="A2049" t="s">
        <v>25</v>
      </c>
      <c r="B2049" t="s">
        <v>397</v>
      </c>
      <c r="C2049">
        <v>2011</v>
      </c>
      <c r="D2049">
        <v>37000</v>
      </c>
      <c r="E2049">
        <v>567.0498084291188</v>
      </c>
      <c r="F2049">
        <v>1</v>
      </c>
      <c r="H2049" t="str" cm="1">
        <f t="array" ref="H2049">_xlfn.IFS(
             AND(E2049&gt;110,C2049&gt;2011,F2049&gt;100),"High: overrated, new and good rotation",
             AND(E2049&lt;90,C2049&gt;2011,F2049&gt;100),"High: underrated, new and good rotation",
             AND(E2049&lt;90,C2049&lt;2011,F2049&gt;100),"High: underrated, not too new but good rotation",
             AND(E2049&lt;=110,C2049&gt;2011,F2049&lt;=25),"Critic: well priced/underrated and new, but bad rotation",
             AND(E2049&gt;110,F2049&gt;100),"Top Tier: premium vehicules that tend to be sold above market prices",
             AND(E2049&gt;=90,E2049&lt;=110,F2049&gt;25),"Moderate: fair price and regular to good rotation",
             AND(E2049&lt;90,AND(C2049&lt;=2011,C2049&gt;=2000),AND(F2049&lt;100,F2049&gt;25)),"Moderate: underrated regular model and regular rotation",
             AND(E2049&lt;90,C2049&gt;2011,AND(F2049&lt;=100,F2049&gt;25)),"Moderate: underrated new model with regular rotation",
             AND(E2049&lt;90,C2049&lt;2000,AND(F2049&lt;=100,F2049&gt;25)),"Moderate: underrated old model with regular rotation",
             AND(C2049&lt;=2011,F2049&lt;=25),"Low: not new model and bad rotation",
             AND(E2049&gt;110,AND(C2049&lt;=2011,C2049&gt;=2000),F2049&lt;=25),"Low: overrated regular model with bad rotation",
             AND(E2049&gt;110,C2049&lt;2011,AND(F2049&lt;=100,F2049&gt;25)),"Low: overrated regular model (not new) with regular rotation",
             AND(E2049&gt;110,C2049&gt;2011,F2049&lt;=25),"Low: overrated new model with bad rotation"
)</f>
        <v>Low: not new model and bad rotation</v>
      </c>
    </row>
    <row r="2050" spans="1:8" x14ac:dyDescent="0.3">
      <c r="A2050" t="s">
        <v>25</v>
      </c>
      <c r="B2050" t="s">
        <v>397</v>
      </c>
      <c r="C2050">
        <v>2013</v>
      </c>
      <c r="D2050">
        <v>16950</v>
      </c>
      <c r="E2050">
        <v>95.804320934009681</v>
      </c>
      <c r="F2050">
        <v>6</v>
      </c>
      <c r="H2050" t="str" cm="1">
        <f t="array" ref="H2050">_xlfn.IFS(
             AND(E2050&gt;110,C2050&gt;2011,F2050&gt;100),"High: overrated, new and good rotation",
             AND(E2050&lt;90,C2050&gt;2011,F2050&gt;100),"High: underrated, new and good rotation",
             AND(E2050&lt;90,C2050&lt;2011,F2050&gt;100),"High: underrated, not too new but good rotation",
             AND(E2050&lt;=110,C2050&gt;2011,F2050&lt;=25),"Critic: well priced/underrated and new, but bad rotation",
             AND(E2050&gt;110,F2050&gt;100),"Top Tier: premium vehicules that tend to be sold above market prices",
             AND(E2050&gt;=90,E2050&lt;=110,F2050&gt;25),"Moderate: fair price and regular to good rotation",
             AND(E2050&lt;90,AND(C2050&lt;=2011,C2050&gt;=2000),AND(F2050&lt;100,F2050&gt;25)),"Moderate: underrated regular model and regular rotation",
             AND(E2050&lt;90,C2050&gt;2011,AND(F2050&lt;=100,F2050&gt;25)),"Moderate: underrated new model with regular rotation",
             AND(E2050&lt;90,C2050&lt;2000,AND(F2050&lt;=100,F2050&gt;25)),"Moderate: underrated old model with regular rotation",
             AND(C2050&lt;=2011,F2050&lt;=25),"Low: not new model and bad rotation",
             AND(E2050&gt;110,AND(C2050&lt;=2011,C2050&gt;=2000),F2050&lt;=25),"Low: overrated regular model with bad rotation",
             AND(E2050&gt;110,C2050&lt;2011,AND(F2050&lt;=100,F2050&gt;25)),"Low: overrated regular model (not new) with regular rotation",
             AND(E2050&gt;110,C2050&gt;2011,F2050&lt;=25),"Low: overrated new model with bad rotation"
)</f>
        <v>Critic: well priced/underrated and new, but bad rotation</v>
      </c>
    </row>
    <row r="2051" spans="1:8" x14ac:dyDescent="0.3">
      <c r="A2051" t="s">
        <v>25</v>
      </c>
      <c r="B2051" t="s">
        <v>397</v>
      </c>
      <c r="C2051">
        <v>2014</v>
      </c>
      <c r="D2051">
        <v>22500</v>
      </c>
      <c r="E2051">
        <v>98.992972932459494</v>
      </c>
      <c r="F2051">
        <v>4</v>
      </c>
      <c r="H2051" t="str" cm="1">
        <f t="array" ref="H2051">_xlfn.IFS(
             AND(E2051&gt;110,C2051&gt;2011,F2051&gt;100),"High: overrated, new and good rotation",
             AND(E2051&lt;90,C2051&gt;2011,F2051&gt;100),"High: underrated, new and good rotation",
             AND(E2051&lt;90,C2051&lt;2011,F2051&gt;100),"High: underrated, not too new but good rotation",
             AND(E2051&lt;=110,C2051&gt;2011,F2051&lt;=25),"Critic: well priced/underrated and new, but bad rotation",
             AND(E2051&gt;110,F2051&gt;100),"Top Tier: premium vehicules that tend to be sold above market prices",
             AND(E2051&gt;=90,E2051&lt;=110,F2051&gt;25),"Moderate: fair price and regular to good rotation",
             AND(E2051&lt;90,AND(C2051&lt;=2011,C2051&gt;=2000),AND(F2051&lt;100,F2051&gt;25)),"Moderate: underrated regular model and regular rotation",
             AND(E2051&lt;90,C2051&gt;2011,AND(F2051&lt;=100,F2051&gt;25)),"Moderate: underrated new model with regular rotation",
             AND(E2051&lt;90,C2051&lt;2000,AND(F2051&lt;=100,F2051&gt;25)),"Moderate: underrated old model with regular rotation",
             AND(C2051&lt;=2011,F2051&lt;=25),"Low: not new model and bad rotation",
             AND(E2051&gt;110,AND(C2051&lt;=2011,C2051&gt;=2000),F2051&lt;=25),"Low: overrated regular model with bad rotation",
             AND(E2051&gt;110,C2051&lt;2011,AND(F2051&lt;=100,F2051&gt;25)),"Low: overrated regular model (not new) with regular rotation",
             AND(E2051&gt;110,C2051&gt;2011,F2051&lt;=25),"Low: overrated new model with bad rotation"
)</f>
        <v>Critic: well priced/underrated and new, but bad rotation</v>
      </c>
    </row>
    <row r="2052" spans="1:8" x14ac:dyDescent="0.3">
      <c r="A2052" t="s">
        <v>25</v>
      </c>
      <c r="B2052" t="s">
        <v>398</v>
      </c>
      <c r="C2052">
        <v>2000</v>
      </c>
      <c r="D2052">
        <v>3100</v>
      </c>
      <c r="E2052">
        <v>122.77227722772277</v>
      </c>
      <c r="F2052">
        <v>1</v>
      </c>
      <c r="H2052" t="str" cm="1">
        <f t="array" ref="H2052">_xlfn.IFS(
             AND(E2052&gt;110,C2052&gt;2011,F2052&gt;100),"High: overrated, new and good rotation",
             AND(E2052&lt;90,C2052&gt;2011,F2052&gt;100),"High: underrated, new and good rotation",
             AND(E2052&lt;90,C2052&lt;2011,F2052&gt;100),"High: underrated, not too new but good rotation",
             AND(E2052&lt;=110,C2052&gt;2011,F2052&lt;=25),"Critic: well priced/underrated and new, but bad rotation",
             AND(E2052&gt;110,F2052&gt;100),"Top Tier: premium vehicules that tend to be sold above market prices",
             AND(E2052&gt;=90,E2052&lt;=110,F2052&gt;25),"Moderate: fair price and regular to good rotation",
             AND(E2052&lt;90,AND(C2052&lt;=2011,C2052&gt;=2000),AND(F2052&lt;100,F2052&gt;25)),"Moderate: underrated regular model and regular rotation",
             AND(E2052&lt;90,C2052&gt;2011,AND(F2052&lt;=100,F2052&gt;25)),"Moderate: underrated new model with regular rotation",
             AND(E2052&lt;90,C2052&lt;2000,AND(F2052&lt;=100,F2052&gt;25)),"Moderate: underrated old model with regular rotation",
             AND(C2052&lt;=2011,F2052&lt;=25),"Low: not new model and bad rotation",
             AND(E2052&gt;110,AND(C2052&lt;=2011,C2052&gt;=2000),F2052&lt;=25),"Low: overrated regular model with bad rotation",
             AND(E2052&gt;110,C2052&lt;2011,AND(F2052&lt;=100,F2052&gt;25)),"Low: overrated regular model (not new) with regular rotation",
             AND(E2052&gt;110,C2052&gt;2011,F2052&lt;=25),"Low: overrated new model with bad rotation"
)</f>
        <v>Low: not new model and bad rotation</v>
      </c>
    </row>
    <row r="2053" spans="1:8" x14ac:dyDescent="0.3">
      <c r="A2053" t="s">
        <v>25</v>
      </c>
      <c r="B2053" t="s">
        <v>398</v>
      </c>
      <c r="C2053">
        <v>2002</v>
      </c>
      <c r="D2053">
        <v>2200</v>
      </c>
      <c r="E2053">
        <v>112.43502824858757</v>
      </c>
      <c r="F2053">
        <v>4</v>
      </c>
      <c r="H2053" t="str" cm="1">
        <f t="array" ref="H2053">_xlfn.IFS(
             AND(E2053&gt;110,C2053&gt;2011,F2053&gt;100),"High: overrated, new and good rotation",
             AND(E2053&lt;90,C2053&gt;2011,F2053&gt;100),"High: underrated, new and good rotation",
             AND(E2053&lt;90,C2053&lt;2011,F2053&gt;100),"High: underrated, not too new but good rotation",
             AND(E2053&lt;=110,C2053&gt;2011,F2053&lt;=25),"Critic: well priced/underrated and new, but bad rotation",
             AND(E2053&gt;110,F2053&gt;100),"Top Tier: premium vehicules that tend to be sold above market prices",
             AND(E2053&gt;=90,E2053&lt;=110,F2053&gt;25),"Moderate: fair price and regular to good rotation",
             AND(E2053&lt;90,AND(C2053&lt;=2011,C2053&gt;=2000),AND(F2053&lt;100,F2053&gt;25)),"Moderate: underrated regular model and regular rotation",
             AND(E2053&lt;90,C2053&gt;2011,AND(F2053&lt;=100,F2053&gt;25)),"Moderate: underrated new model with regular rotation",
             AND(E2053&lt;90,C2053&lt;2000,AND(F2053&lt;=100,F2053&gt;25)),"Moderate: underrated old model with regular rotation",
             AND(C2053&lt;=2011,F2053&lt;=25),"Low: not new model and bad rotation",
             AND(E2053&gt;110,AND(C2053&lt;=2011,C2053&gt;=2000),F2053&lt;=25),"Low: overrated regular model with bad rotation",
             AND(E2053&gt;110,C2053&lt;2011,AND(F2053&lt;=100,F2053&gt;25)),"Low: overrated regular model (not new) with regular rotation",
             AND(E2053&gt;110,C2053&gt;2011,F2053&lt;=25),"Low: overrated new model with bad rotation"
)</f>
        <v>Low: not new model and bad rotation</v>
      </c>
    </row>
    <row r="2054" spans="1:8" x14ac:dyDescent="0.3">
      <c r="A2054" t="s">
        <v>25</v>
      </c>
      <c r="B2054" t="s">
        <v>398</v>
      </c>
      <c r="C2054">
        <v>2003</v>
      </c>
      <c r="D2054">
        <v>2400</v>
      </c>
      <c r="E2054">
        <v>480</v>
      </c>
      <c r="F2054">
        <v>1</v>
      </c>
      <c r="H2054" t="str" cm="1">
        <f t="array" ref="H2054">_xlfn.IFS(
             AND(E2054&gt;110,C2054&gt;2011,F2054&gt;100),"High: overrated, new and good rotation",
             AND(E2054&lt;90,C2054&gt;2011,F2054&gt;100),"High: underrated, new and good rotation",
             AND(E2054&lt;90,C2054&lt;2011,F2054&gt;100),"High: underrated, not too new but good rotation",
             AND(E2054&lt;=110,C2054&gt;2011,F2054&lt;=25),"Critic: well priced/underrated and new, but bad rotation",
             AND(E2054&gt;110,F2054&gt;100),"Top Tier: premium vehicules that tend to be sold above market prices",
             AND(E2054&gt;=90,E2054&lt;=110,F2054&gt;25),"Moderate: fair price and regular to good rotation",
             AND(E2054&lt;90,AND(C2054&lt;=2011,C2054&gt;=2000),AND(F2054&lt;100,F2054&gt;25)),"Moderate: underrated regular model and regular rotation",
             AND(E2054&lt;90,C2054&gt;2011,AND(F2054&lt;=100,F2054&gt;25)),"Moderate: underrated new model with regular rotation",
             AND(E2054&lt;90,C2054&lt;2000,AND(F2054&lt;=100,F2054&gt;25)),"Moderate: underrated old model with regular rotation",
             AND(C2054&lt;=2011,F2054&lt;=25),"Low: not new model and bad rotation",
             AND(E2054&gt;110,AND(C2054&lt;=2011,C2054&gt;=2000),F2054&lt;=25),"Low: overrated regular model with bad rotation",
             AND(E2054&gt;110,C2054&lt;2011,AND(F2054&lt;=100,F2054&gt;25)),"Low: overrated regular model (not new) with regular rotation",
             AND(E2054&gt;110,C2054&gt;2011,F2054&lt;=25),"Low: overrated new model with bad rotation"
)</f>
        <v>Low: not new model and bad rotation</v>
      </c>
    </row>
    <row r="2055" spans="1:8" x14ac:dyDescent="0.3">
      <c r="A2055" t="s">
        <v>25</v>
      </c>
      <c r="B2055" t="s">
        <v>398</v>
      </c>
      <c r="C2055">
        <v>2004</v>
      </c>
      <c r="D2055">
        <v>3966.6666666666665</v>
      </c>
      <c r="E2055">
        <v>118.54918748535771</v>
      </c>
      <c r="F2055">
        <v>3</v>
      </c>
      <c r="H2055" t="str" cm="1">
        <f t="array" ref="H2055">_xlfn.IFS(
             AND(E2055&gt;110,C2055&gt;2011,F2055&gt;100),"High: overrated, new and good rotation",
             AND(E2055&lt;90,C2055&gt;2011,F2055&gt;100),"High: underrated, new and good rotation",
             AND(E2055&lt;90,C2055&lt;2011,F2055&gt;100),"High: underrated, not too new but good rotation",
             AND(E2055&lt;=110,C2055&gt;2011,F2055&lt;=25),"Critic: well priced/underrated and new, but bad rotation",
             AND(E2055&gt;110,F2055&gt;100),"Top Tier: premium vehicules that tend to be sold above market prices",
             AND(E2055&gt;=90,E2055&lt;=110,F2055&gt;25),"Moderate: fair price and regular to good rotation",
             AND(E2055&lt;90,AND(C2055&lt;=2011,C2055&gt;=2000),AND(F2055&lt;100,F2055&gt;25)),"Moderate: underrated regular model and regular rotation",
             AND(E2055&lt;90,C2055&gt;2011,AND(F2055&lt;=100,F2055&gt;25)),"Moderate: underrated new model with regular rotation",
             AND(E2055&lt;90,C2055&lt;2000,AND(F2055&lt;=100,F2055&gt;25)),"Moderate: underrated old model with regular rotation",
             AND(C2055&lt;=2011,F2055&lt;=25),"Low: not new model and bad rotation",
             AND(E2055&gt;110,AND(C2055&lt;=2011,C2055&gt;=2000),F2055&lt;=25),"Low: overrated regular model with bad rotation",
             AND(E2055&gt;110,C2055&lt;2011,AND(F2055&lt;=100,F2055&gt;25)),"Low: overrated regular model (not new) with regular rotation",
             AND(E2055&gt;110,C2055&gt;2011,F2055&lt;=25),"Low: overrated new model with bad rotation"
)</f>
        <v>Low: not new model and bad rotation</v>
      </c>
    </row>
    <row r="2056" spans="1:8" x14ac:dyDescent="0.3">
      <c r="A2056" t="s">
        <v>25</v>
      </c>
      <c r="B2056" t="s">
        <v>398</v>
      </c>
      <c r="C2056">
        <v>2005</v>
      </c>
      <c r="D2056">
        <v>3800</v>
      </c>
      <c r="E2056">
        <v>86.921562314068751</v>
      </c>
      <c r="F2056">
        <v>4</v>
      </c>
      <c r="H2056" t="str" cm="1">
        <f t="array" ref="H2056">_xlfn.IFS(
             AND(E2056&gt;110,C2056&gt;2011,F2056&gt;100),"High: overrated, new and good rotation",
             AND(E2056&lt;90,C2056&gt;2011,F2056&gt;100),"High: underrated, new and good rotation",
             AND(E2056&lt;90,C2056&lt;2011,F2056&gt;100),"High: underrated, not too new but good rotation",
             AND(E2056&lt;=110,C2056&gt;2011,F2056&lt;=25),"Critic: well priced/underrated and new, but bad rotation",
             AND(E2056&gt;110,F2056&gt;100),"Top Tier: premium vehicules that tend to be sold above market prices",
             AND(E2056&gt;=90,E2056&lt;=110,F2056&gt;25),"Moderate: fair price and regular to good rotation",
             AND(E2056&lt;90,AND(C2056&lt;=2011,C2056&gt;=2000),AND(F2056&lt;100,F2056&gt;25)),"Moderate: underrated regular model and regular rotation",
             AND(E2056&lt;90,C2056&gt;2011,AND(F2056&lt;=100,F2056&gt;25)),"Moderate: underrated new model with regular rotation",
             AND(E2056&lt;90,C2056&lt;2000,AND(F2056&lt;=100,F2056&gt;25)),"Moderate: underrated old model with regular rotation",
             AND(C2056&lt;=2011,F2056&lt;=25),"Low: not new model and bad rotation",
             AND(E2056&gt;110,AND(C2056&lt;=2011,C2056&gt;=2000),F2056&lt;=25),"Low: overrated regular model with bad rotation",
             AND(E2056&gt;110,C2056&lt;2011,AND(F2056&lt;=100,F2056&gt;25)),"Low: overrated regular model (not new) with regular rotation",
             AND(E2056&gt;110,C2056&gt;2011,F2056&lt;=25),"Low: overrated new model with bad rotation"
)</f>
        <v>Low: not new model and bad rotation</v>
      </c>
    </row>
    <row r="2057" spans="1:8" x14ac:dyDescent="0.3">
      <c r="A2057" t="s">
        <v>25</v>
      </c>
      <c r="B2057" t="s">
        <v>398</v>
      </c>
      <c r="C2057">
        <v>2006</v>
      </c>
      <c r="D2057">
        <v>4300</v>
      </c>
      <c r="E2057">
        <v>180.51336898395724</v>
      </c>
      <c r="F2057">
        <v>5</v>
      </c>
      <c r="H2057" t="str" cm="1">
        <f t="array" ref="H2057">_xlfn.IFS(
             AND(E2057&gt;110,C2057&gt;2011,F2057&gt;100),"High: overrated, new and good rotation",
             AND(E2057&lt;90,C2057&gt;2011,F2057&gt;100),"High: underrated, new and good rotation",
             AND(E2057&lt;90,C2057&lt;2011,F2057&gt;100),"High: underrated, not too new but good rotation",
             AND(E2057&lt;=110,C2057&gt;2011,F2057&lt;=25),"Critic: well priced/underrated and new, but bad rotation",
             AND(E2057&gt;110,F2057&gt;100),"Top Tier: premium vehicules that tend to be sold above market prices",
             AND(E2057&gt;=90,E2057&lt;=110,F2057&gt;25),"Moderate: fair price and regular to good rotation",
             AND(E2057&lt;90,AND(C2057&lt;=2011,C2057&gt;=2000),AND(F2057&lt;100,F2057&gt;25)),"Moderate: underrated regular model and regular rotation",
             AND(E2057&lt;90,C2057&gt;2011,AND(F2057&lt;=100,F2057&gt;25)),"Moderate: underrated new model with regular rotation",
             AND(E2057&lt;90,C2057&lt;2000,AND(F2057&lt;=100,F2057&gt;25)),"Moderate: underrated old model with regular rotation",
             AND(C2057&lt;=2011,F2057&lt;=25),"Low: not new model and bad rotation",
             AND(E2057&gt;110,AND(C2057&lt;=2011,C2057&gt;=2000),F2057&lt;=25),"Low: overrated regular model with bad rotation",
             AND(E2057&gt;110,C2057&lt;2011,AND(F2057&lt;=100,F2057&gt;25)),"Low: overrated regular model (not new) with regular rotation",
             AND(E2057&gt;110,C2057&gt;2011,F2057&lt;=25),"Low: overrated new model with bad rotation"
)</f>
        <v>Low: not new model and bad rotation</v>
      </c>
    </row>
    <row r="2058" spans="1:8" x14ac:dyDescent="0.3">
      <c r="A2058" t="s">
        <v>25</v>
      </c>
      <c r="B2058" t="s">
        <v>398</v>
      </c>
      <c r="C2058">
        <v>2007</v>
      </c>
      <c r="D2058">
        <v>4690</v>
      </c>
      <c r="E2058">
        <v>121.61562137049941</v>
      </c>
      <c r="F2058">
        <v>5</v>
      </c>
      <c r="H2058" t="str" cm="1">
        <f t="array" ref="H2058">_xlfn.IFS(
             AND(E2058&gt;110,C2058&gt;2011,F2058&gt;100),"High: overrated, new and good rotation",
             AND(E2058&lt;90,C2058&gt;2011,F2058&gt;100),"High: underrated, new and good rotation",
             AND(E2058&lt;90,C2058&lt;2011,F2058&gt;100),"High: underrated, not too new but good rotation",
             AND(E2058&lt;=110,C2058&gt;2011,F2058&lt;=25),"Critic: well priced/underrated and new, but bad rotation",
             AND(E2058&gt;110,F2058&gt;100),"Top Tier: premium vehicules that tend to be sold above market prices",
             AND(E2058&gt;=90,E2058&lt;=110,F2058&gt;25),"Moderate: fair price and regular to good rotation",
             AND(E2058&lt;90,AND(C2058&lt;=2011,C2058&gt;=2000),AND(F2058&lt;100,F2058&gt;25)),"Moderate: underrated regular model and regular rotation",
             AND(E2058&lt;90,C2058&gt;2011,AND(F2058&lt;=100,F2058&gt;25)),"Moderate: underrated new model with regular rotation",
             AND(E2058&lt;90,C2058&lt;2000,AND(F2058&lt;=100,F2058&gt;25)),"Moderate: underrated old model with regular rotation",
             AND(C2058&lt;=2011,F2058&lt;=25),"Low: not new model and bad rotation",
             AND(E2058&gt;110,AND(C2058&lt;=2011,C2058&gt;=2000),F2058&lt;=25),"Low: overrated regular model with bad rotation",
             AND(E2058&gt;110,C2058&lt;2011,AND(F2058&lt;=100,F2058&gt;25)),"Low: overrated regular model (not new) with regular rotation",
             AND(E2058&gt;110,C2058&gt;2011,F2058&lt;=25),"Low: overrated new model with bad rotation"
)</f>
        <v>Low: not new model and bad rotation</v>
      </c>
    </row>
    <row r="2059" spans="1:8" x14ac:dyDescent="0.3">
      <c r="A2059" t="s">
        <v>25</v>
      </c>
      <c r="B2059" t="s">
        <v>398</v>
      </c>
      <c r="C2059">
        <v>2008</v>
      </c>
      <c r="D2059">
        <v>6871.4285714285716</v>
      </c>
      <c r="E2059">
        <v>122.41643681750816</v>
      </c>
      <c r="F2059">
        <v>7</v>
      </c>
      <c r="H2059" t="str" cm="1">
        <f t="array" ref="H2059">_xlfn.IFS(
             AND(E2059&gt;110,C2059&gt;2011,F2059&gt;100),"High: overrated, new and good rotation",
             AND(E2059&lt;90,C2059&gt;2011,F2059&gt;100),"High: underrated, new and good rotation",
             AND(E2059&lt;90,C2059&lt;2011,F2059&gt;100),"High: underrated, not too new but good rotation",
             AND(E2059&lt;=110,C2059&gt;2011,F2059&lt;=25),"Critic: well priced/underrated and new, but bad rotation",
             AND(E2059&gt;110,F2059&gt;100),"Top Tier: premium vehicules that tend to be sold above market prices",
             AND(E2059&gt;=90,E2059&lt;=110,F2059&gt;25),"Moderate: fair price and regular to good rotation",
             AND(E2059&lt;90,AND(C2059&lt;=2011,C2059&gt;=2000),AND(F2059&lt;100,F2059&gt;25)),"Moderate: underrated regular model and regular rotation",
             AND(E2059&lt;90,C2059&gt;2011,AND(F2059&lt;=100,F2059&gt;25)),"Moderate: underrated new model with regular rotation",
             AND(E2059&lt;90,C2059&lt;2000,AND(F2059&lt;=100,F2059&gt;25)),"Moderate: underrated old model with regular rotation",
             AND(C2059&lt;=2011,F2059&lt;=25),"Low: not new model and bad rotation",
             AND(E2059&gt;110,AND(C2059&lt;=2011,C2059&gt;=2000),F2059&lt;=25),"Low: overrated regular model with bad rotation",
             AND(E2059&gt;110,C2059&lt;2011,AND(F2059&lt;=100,F2059&gt;25)),"Low: overrated regular model (not new) with regular rotation",
             AND(E2059&gt;110,C2059&gt;2011,F2059&lt;=25),"Low: overrated new model with bad rotation"
)</f>
        <v>Low: not new model and bad rotation</v>
      </c>
    </row>
    <row r="2060" spans="1:8" x14ac:dyDescent="0.3">
      <c r="A2060" t="s">
        <v>25</v>
      </c>
      <c r="B2060" t="s">
        <v>398</v>
      </c>
      <c r="C2060">
        <v>2009</v>
      </c>
      <c r="D2060">
        <v>7740</v>
      </c>
      <c r="E2060">
        <v>100.44615797076126</v>
      </c>
      <c r="F2060">
        <v>5</v>
      </c>
      <c r="H2060" t="str" cm="1">
        <f t="array" ref="H2060">_xlfn.IFS(
             AND(E2060&gt;110,C2060&gt;2011,F2060&gt;100),"High: overrated, new and good rotation",
             AND(E2060&lt;90,C2060&gt;2011,F2060&gt;100),"High: underrated, new and good rotation",
             AND(E2060&lt;90,C2060&lt;2011,F2060&gt;100),"High: underrated, not too new but good rotation",
             AND(E2060&lt;=110,C2060&gt;2011,F2060&lt;=25),"Critic: well priced/underrated and new, but bad rotation",
             AND(E2060&gt;110,F2060&gt;100),"Top Tier: premium vehicules that tend to be sold above market prices",
             AND(E2060&gt;=90,E2060&lt;=110,F2060&gt;25),"Moderate: fair price and regular to good rotation",
             AND(E2060&lt;90,AND(C2060&lt;=2011,C2060&gt;=2000),AND(F2060&lt;100,F2060&gt;25)),"Moderate: underrated regular model and regular rotation",
             AND(E2060&lt;90,C2060&gt;2011,AND(F2060&lt;=100,F2060&gt;25)),"Moderate: underrated new model with regular rotation",
             AND(E2060&lt;90,C2060&lt;2000,AND(F2060&lt;=100,F2060&gt;25)),"Moderate: underrated old model with regular rotation",
             AND(C2060&lt;=2011,F2060&lt;=25),"Low: not new model and bad rotation",
             AND(E2060&gt;110,AND(C2060&lt;=2011,C2060&gt;=2000),F2060&lt;=25),"Low: overrated regular model with bad rotation",
             AND(E2060&gt;110,C2060&lt;2011,AND(F2060&lt;=100,F2060&gt;25)),"Low: overrated regular model (not new) with regular rotation",
             AND(E2060&gt;110,C2060&gt;2011,F2060&lt;=25),"Low: overrated new model with bad rotation"
)</f>
        <v>Low: not new model and bad rotation</v>
      </c>
    </row>
    <row r="2061" spans="1:8" x14ac:dyDescent="0.3">
      <c r="A2061" t="s">
        <v>25</v>
      </c>
      <c r="B2061" t="s">
        <v>398</v>
      </c>
      <c r="C2061">
        <v>2010</v>
      </c>
      <c r="D2061">
        <v>10200</v>
      </c>
      <c r="E2061">
        <v>125.15337423312884</v>
      </c>
      <c r="F2061">
        <v>1</v>
      </c>
      <c r="H2061" t="str" cm="1">
        <f t="array" ref="H2061">_xlfn.IFS(
             AND(E2061&gt;110,C2061&gt;2011,F2061&gt;100),"High: overrated, new and good rotation",
             AND(E2061&lt;90,C2061&gt;2011,F2061&gt;100),"High: underrated, new and good rotation",
             AND(E2061&lt;90,C2061&lt;2011,F2061&gt;100),"High: underrated, not too new but good rotation",
             AND(E2061&lt;=110,C2061&gt;2011,F2061&lt;=25),"Critic: well priced/underrated and new, but bad rotation",
             AND(E2061&gt;110,F2061&gt;100),"Top Tier: premium vehicules that tend to be sold above market prices",
             AND(E2061&gt;=90,E2061&lt;=110,F2061&gt;25),"Moderate: fair price and regular to good rotation",
             AND(E2061&lt;90,AND(C2061&lt;=2011,C2061&gt;=2000),AND(F2061&lt;100,F2061&gt;25)),"Moderate: underrated regular model and regular rotation",
             AND(E2061&lt;90,C2061&gt;2011,AND(F2061&lt;=100,F2061&gt;25)),"Moderate: underrated new model with regular rotation",
             AND(E2061&lt;90,C2061&lt;2000,AND(F2061&lt;=100,F2061&gt;25)),"Moderate: underrated old model with regular rotation",
             AND(C2061&lt;=2011,F2061&lt;=25),"Low: not new model and bad rotation",
             AND(E2061&gt;110,AND(C2061&lt;=2011,C2061&gt;=2000),F2061&lt;=25),"Low: overrated regular model with bad rotation",
             AND(E2061&gt;110,C2061&lt;2011,AND(F2061&lt;=100,F2061&gt;25)),"Low: overrated regular model (not new) with regular rotation",
             AND(E2061&gt;110,C2061&gt;2011,F2061&lt;=25),"Low: overrated new model with bad rotation"
)</f>
        <v>Low: not new model and bad rotation</v>
      </c>
    </row>
    <row r="2062" spans="1:8" x14ac:dyDescent="0.3">
      <c r="A2062" t="s">
        <v>25</v>
      </c>
      <c r="B2062" t="s">
        <v>398</v>
      </c>
      <c r="C2062">
        <v>2011</v>
      </c>
      <c r="D2062">
        <v>12475</v>
      </c>
      <c r="E2062">
        <v>115.64081417860554</v>
      </c>
      <c r="F2062">
        <v>4</v>
      </c>
      <c r="H2062" t="str" cm="1">
        <f t="array" ref="H2062">_xlfn.IFS(
             AND(E2062&gt;110,C2062&gt;2011,F2062&gt;100),"High: overrated, new and good rotation",
             AND(E2062&lt;90,C2062&gt;2011,F2062&gt;100),"High: underrated, new and good rotation",
             AND(E2062&lt;90,C2062&lt;2011,F2062&gt;100),"High: underrated, not too new but good rotation",
             AND(E2062&lt;=110,C2062&gt;2011,F2062&lt;=25),"Critic: well priced/underrated and new, but bad rotation",
             AND(E2062&gt;110,F2062&gt;100),"Top Tier: premium vehicules that tend to be sold above market prices",
             AND(E2062&gt;=90,E2062&lt;=110,F2062&gt;25),"Moderate: fair price and regular to good rotation",
             AND(E2062&lt;90,AND(C2062&lt;=2011,C2062&gt;=2000),AND(F2062&lt;100,F2062&gt;25)),"Moderate: underrated regular model and regular rotation",
             AND(E2062&lt;90,C2062&gt;2011,AND(F2062&lt;=100,F2062&gt;25)),"Moderate: underrated new model with regular rotation",
             AND(E2062&lt;90,C2062&lt;2000,AND(F2062&lt;=100,F2062&gt;25)),"Moderate: underrated old model with regular rotation",
             AND(C2062&lt;=2011,F2062&lt;=25),"Low: not new model and bad rotation",
             AND(E2062&gt;110,AND(C2062&lt;=2011,C2062&gt;=2000),F2062&lt;=25),"Low: overrated regular model with bad rotation",
             AND(E2062&gt;110,C2062&lt;2011,AND(F2062&lt;=100,F2062&gt;25)),"Low: overrated regular model (not new) with regular rotation",
             AND(E2062&gt;110,C2062&gt;2011,F2062&lt;=25),"Low: overrated new model with bad rotation"
)</f>
        <v>Low: not new model and bad rotation</v>
      </c>
    </row>
    <row r="2063" spans="1:8" x14ac:dyDescent="0.3">
      <c r="A2063" t="s">
        <v>25</v>
      </c>
      <c r="B2063" t="s">
        <v>398</v>
      </c>
      <c r="C2063">
        <v>2012</v>
      </c>
      <c r="D2063">
        <v>11240</v>
      </c>
      <c r="E2063">
        <v>139.68755730988451</v>
      </c>
      <c r="F2063">
        <v>5</v>
      </c>
      <c r="H2063" t="str" cm="1">
        <f t="array" ref="H2063">_xlfn.IFS(
             AND(E2063&gt;110,C2063&gt;2011,F2063&gt;100),"High: overrated, new and good rotation",
             AND(E2063&lt;90,C2063&gt;2011,F2063&gt;100),"High: underrated, new and good rotation",
             AND(E2063&lt;90,C2063&lt;2011,F2063&gt;100),"High: underrated, not too new but good rotation",
             AND(E2063&lt;=110,C2063&gt;2011,F2063&lt;=25),"Critic: well priced/underrated and new, but bad rotation",
             AND(E2063&gt;110,F2063&gt;100),"Top Tier: premium vehicules that tend to be sold above market prices",
             AND(E2063&gt;=90,E2063&lt;=110,F2063&gt;25),"Moderate: fair price and regular to good rotation",
             AND(E2063&lt;90,AND(C2063&lt;=2011,C2063&gt;=2000),AND(F2063&lt;100,F2063&gt;25)),"Moderate: underrated regular model and regular rotation",
             AND(E2063&lt;90,C2063&gt;2011,AND(F2063&lt;=100,F2063&gt;25)),"Moderate: underrated new model with regular rotation",
             AND(E2063&lt;90,C2063&lt;2000,AND(F2063&lt;=100,F2063&gt;25)),"Moderate: underrated old model with regular rotation",
             AND(C2063&lt;=2011,F2063&lt;=25),"Low: not new model and bad rotation",
             AND(E2063&gt;110,AND(C2063&lt;=2011,C2063&gt;=2000),F2063&lt;=25),"Low: overrated regular model with bad rotation",
             AND(E2063&gt;110,C2063&lt;2011,AND(F2063&lt;=100,F2063&gt;25)),"Low: overrated regular model (not new) with regular rotation",
             AND(E2063&gt;110,C2063&gt;2011,F2063&lt;=25),"Low: overrated new model with bad rotation"
)</f>
        <v>Low: overrated new model with bad rotation</v>
      </c>
    </row>
    <row r="2064" spans="1:8" x14ac:dyDescent="0.3">
      <c r="A2064" t="s">
        <v>25</v>
      </c>
      <c r="B2064" t="s">
        <v>398</v>
      </c>
      <c r="C2064">
        <v>2014</v>
      </c>
      <c r="D2064">
        <v>20625.892857142859</v>
      </c>
      <c r="E2064">
        <v>99.640196922855225</v>
      </c>
      <c r="F2064">
        <v>616</v>
      </c>
      <c r="H2064" t="str" cm="1">
        <f t="array" ref="H2064">_xlfn.IFS(
             AND(E2064&gt;110,C2064&gt;2011,F2064&gt;100),"High: overrated, new and good rotation",
             AND(E2064&lt;90,C2064&gt;2011,F2064&gt;100),"High: underrated, new and good rotation",
             AND(E2064&lt;90,C2064&lt;2011,F2064&gt;100),"High: underrated, not too new but good rotation",
             AND(E2064&lt;=110,C2064&gt;2011,F2064&lt;=25),"Critic: well priced/underrated and new, but bad rotation",
             AND(E2064&gt;110,F2064&gt;100),"Top Tier: premium vehicules that tend to be sold above market prices",
             AND(E2064&gt;=90,E2064&lt;=110,F2064&gt;25),"Moderate: fair price and regular to good rotation",
             AND(E2064&lt;90,AND(C2064&lt;=2011,C2064&gt;=2000),AND(F2064&lt;100,F2064&gt;25)),"Moderate: underrated regular model and regular rotation",
             AND(E2064&lt;90,C2064&gt;2011,AND(F2064&lt;=100,F2064&gt;25)),"Moderate: underrated new model with regular rotation",
             AND(E2064&lt;90,C2064&lt;2000,AND(F2064&lt;=100,F2064&gt;25)),"Moderate: underrated old model with regular rotation",
             AND(C2064&lt;=2011,F2064&lt;=25),"Low: not new model and bad rotation",
             AND(E2064&gt;110,AND(C2064&lt;=2011,C2064&gt;=2000),F2064&lt;=25),"Low: overrated regular model with bad rotation",
             AND(E2064&gt;110,C2064&lt;2011,AND(F2064&lt;=100,F2064&gt;25)),"Low: overrated regular model (not new) with regular rotation",
             AND(E2064&gt;110,C2064&gt;2011,F2064&lt;=25),"Low: overrated new model with bad rotation"
)</f>
        <v>Moderate: fair price and regular to good rotation</v>
      </c>
    </row>
    <row r="2065" spans="1:8" x14ac:dyDescent="0.3">
      <c r="A2065" t="s">
        <v>25</v>
      </c>
      <c r="B2065" t="s">
        <v>399</v>
      </c>
      <c r="C2065">
        <v>2002</v>
      </c>
      <c r="D2065">
        <v>11600</v>
      </c>
      <c r="E2065">
        <v>163.95759717314488</v>
      </c>
      <c r="F2065">
        <v>1</v>
      </c>
      <c r="H2065" t="str" cm="1">
        <f t="array" ref="H2065">_xlfn.IFS(
             AND(E2065&gt;110,C2065&gt;2011,F2065&gt;100),"High: overrated, new and good rotation",
             AND(E2065&lt;90,C2065&gt;2011,F2065&gt;100),"High: underrated, new and good rotation",
             AND(E2065&lt;90,C2065&lt;2011,F2065&gt;100),"High: underrated, not too new but good rotation",
             AND(E2065&lt;=110,C2065&gt;2011,F2065&lt;=25),"Critic: well priced/underrated and new, but bad rotation",
             AND(E2065&gt;110,F2065&gt;100),"Top Tier: premium vehicules that tend to be sold above market prices",
             AND(E2065&gt;=90,E2065&lt;=110,F2065&gt;25),"Moderate: fair price and regular to good rotation",
             AND(E2065&lt;90,AND(C2065&lt;=2011,C2065&gt;=2000),AND(F2065&lt;100,F2065&gt;25)),"Moderate: underrated regular model and regular rotation",
             AND(E2065&lt;90,C2065&gt;2011,AND(F2065&lt;=100,F2065&gt;25)),"Moderate: underrated new model with regular rotation",
             AND(E2065&lt;90,C2065&lt;2000,AND(F2065&lt;=100,F2065&gt;25)),"Moderate: underrated old model with regular rotation",
             AND(C2065&lt;=2011,F2065&lt;=25),"Low: not new model and bad rotation",
             AND(E2065&gt;110,AND(C2065&lt;=2011,C2065&gt;=2000),F2065&lt;=25),"Low: overrated regular model with bad rotation",
             AND(E2065&gt;110,C2065&lt;2011,AND(F2065&lt;=100,F2065&gt;25)),"Low: overrated regular model (not new) with regular rotation",
             AND(E2065&gt;110,C2065&gt;2011,F2065&lt;=25),"Low: overrated new model with bad rotation"
)</f>
        <v>Low: not new model and bad rotation</v>
      </c>
    </row>
    <row r="2066" spans="1:8" x14ac:dyDescent="0.3">
      <c r="A2066" t="s">
        <v>25</v>
      </c>
      <c r="B2066" t="s">
        <v>400</v>
      </c>
      <c r="C2066">
        <v>1999</v>
      </c>
      <c r="D2066">
        <v>3500</v>
      </c>
      <c r="E2066">
        <v>273.66037735849056</v>
      </c>
      <c r="F2066">
        <v>2</v>
      </c>
      <c r="H2066" t="str" cm="1">
        <f t="array" ref="H2066">_xlfn.IFS(
             AND(E2066&gt;110,C2066&gt;2011,F2066&gt;100),"High: overrated, new and good rotation",
             AND(E2066&lt;90,C2066&gt;2011,F2066&gt;100),"High: underrated, new and good rotation",
             AND(E2066&lt;90,C2066&lt;2011,F2066&gt;100),"High: underrated, not too new but good rotation",
             AND(E2066&lt;=110,C2066&gt;2011,F2066&lt;=25),"Critic: well priced/underrated and new, but bad rotation",
             AND(E2066&gt;110,F2066&gt;100),"Top Tier: premium vehicules that tend to be sold above market prices",
             AND(E2066&gt;=90,E2066&lt;=110,F2066&gt;25),"Moderate: fair price and regular to good rotation",
             AND(E2066&lt;90,AND(C2066&lt;=2011,C2066&gt;=2000),AND(F2066&lt;100,F2066&gt;25)),"Moderate: underrated regular model and regular rotation",
             AND(E2066&lt;90,C2066&gt;2011,AND(F2066&lt;=100,F2066&gt;25)),"Moderate: underrated new model with regular rotation",
             AND(E2066&lt;90,C2066&lt;2000,AND(F2066&lt;=100,F2066&gt;25)),"Moderate: underrated old model with regular rotation",
             AND(C2066&lt;=2011,F2066&lt;=25),"Low: not new model and bad rotation",
             AND(E2066&gt;110,AND(C2066&lt;=2011,C2066&gt;=2000),F2066&lt;=25),"Low: overrated regular model with bad rotation",
             AND(E2066&gt;110,C2066&lt;2011,AND(F2066&lt;=100,F2066&gt;25)),"Low: overrated regular model (not new) with regular rotation",
             AND(E2066&gt;110,C2066&gt;2011,F2066&lt;=25),"Low: overrated new model with bad rotation"
)</f>
        <v>Low: not new model and bad rotation</v>
      </c>
    </row>
    <row r="2067" spans="1:8" x14ac:dyDescent="0.3">
      <c r="A2067" t="s">
        <v>25</v>
      </c>
      <c r="B2067" t="s">
        <v>400</v>
      </c>
      <c r="C2067">
        <v>2000</v>
      </c>
      <c r="D2067">
        <v>2422.7272727272725</v>
      </c>
      <c r="E2067">
        <v>116.7532249506523</v>
      </c>
      <c r="F2067">
        <v>11</v>
      </c>
      <c r="H2067" t="str" cm="1">
        <f t="array" ref="H2067">_xlfn.IFS(
             AND(E2067&gt;110,C2067&gt;2011,F2067&gt;100),"High: overrated, new and good rotation",
             AND(E2067&lt;90,C2067&gt;2011,F2067&gt;100),"High: underrated, new and good rotation",
             AND(E2067&lt;90,C2067&lt;2011,F2067&gt;100),"High: underrated, not too new but good rotation",
             AND(E2067&lt;=110,C2067&gt;2011,F2067&lt;=25),"Critic: well priced/underrated and new, but bad rotation",
             AND(E2067&gt;110,F2067&gt;100),"Top Tier: premium vehicules that tend to be sold above market prices",
             AND(E2067&gt;=90,E2067&lt;=110,F2067&gt;25),"Moderate: fair price and regular to good rotation",
             AND(E2067&lt;90,AND(C2067&lt;=2011,C2067&gt;=2000),AND(F2067&lt;100,F2067&gt;25)),"Moderate: underrated regular model and regular rotation",
             AND(E2067&lt;90,C2067&gt;2011,AND(F2067&lt;=100,F2067&gt;25)),"Moderate: underrated new model with regular rotation",
             AND(E2067&lt;90,C2067&lt;2000,AND(F2067&lt;=100,F2067&gt;25)),"Moderate: underrated old model with regular rotation",
             AND(C2067&lt;=2011,F2067&lt;=25),"Low: not new model and bad rotation",
             AND(E2067&gt;110,AND(C2067&lt;=2011,C2067&gt;=2000),F2067&lt;=25),"Low: overrated regular model with bad rotation",
             AND(E2067&gt;110,C2067&lt;2011,AND(F2067&lt;=100,F2067&gt;25)),"Low: overrated regular model (not new) with regular rotation",
             AND(E2067&gt;110,C2067&gt;2011,F2067&lt;=25),"Low: overrated new model with bad rotation"
)</f>
        <v>Low: not new model and bad rotation</v>
      </c>
    </row>
    <row r="2068" spans="1:8" x14ac:dyDescent="0.3">
      <c r="A2068" t="s">
        <v>25</v>
      </c>
      <c r="B2068" t="s">
        <v>400</v>
      </c>
      <c r="C2068">
        <v>2001</v>
      </c>
      <c r="D2068">
        <v>3236.3636363636365</v>
      </c>
      <c r="E2068">
        <v>230.83709546846964</v>
      </c>
      <c r="F2068">
        <v>22</v>
      </c>
      <c r="H2068" t="str" cm="1">
        <f t="array" ref="H2068">_xlfn.IFS(
             AND(E2068&gt;110,C2068&gt;2011,F2068&gt;100),"High: overrated, new and good rotation",
             AND(E2068&lt;90,C2068&gt;2011,F2068&gt;100),"High: underrated, new and good rotation",
             AND(E2068&lt;90,C2068&lt;2011,F2068&gt;100),"High: underrated, not too new but good rotation",
             AND(E2068&lt;=110,C2068&gt;2011,F2068&lt;=25),"Critic: well priced/underrated and new, but bad rotation",
             AND(E2068&gt;110,F2068&gt;100),"Top Tier: premium vehicules that tend to be sold above market prices",
             AND(E2068&gt;=90,E2068&lt;=110,F2068&gt;25),"Moderate: fair price and regular to good rotation",
             AND(E2068&lt;90,AND(C2068&lt;=2011,C2068&gt;=2000),AND(F2068&lt;100,F2068&gt;25)),"Moderate: underrated regular model and regular rotation",
             AND(E2068&lt;90,C2068&gt;2011,AND(F2068&lt;=100,F2068&gt;25)),"Moderate: underrated new model with regular rotation",
             AND(E2068&lt;90,C2068&lt;2000,AND(F2068&lt;=100,F2068&gt;25)),"Moderate: underrated old model with regular rotation",
             AND(C2068&lt;=2011,F2068&lt;=25),"Low: not new model and bad rotation",
             AND(E2068&gt;110,AND(C2068&lt;=2011,C2068&gt;=2000),F2068&lt;=25),"Low: overrated regular model with bad rotation",
             AND(E2068&gt;110,C2068&lt;2011,AND(F2068&lt;=100,F2068&gt;25)),"Low: overrated regular model (not new) with regular rotation",
             AND(E2068&gt;110,C2068&gt;2011,F2068&lt;=25),"Low: overrated new model with bad rotation"
)</f>
        <v>Low: not new model and bad rotation</v>
      </c>
    </row>
    <row r="2069" spans="1:8" x14ac:dyDescent="0.3">
      <c r="A2069" t="s">
        <v>25</v>
      </c>
      <c r="B2069" t="s">
        <v>400</v>
      </c>
      <c r="C2069">
        <v>2002</v>
      </c>
      <c r="D2069">
        <v>4045.1612903225805</v>
      </c>
      <c r="E2069">
        <v>92.24076949607813</v>
      </c>
      <c r="F2069">
        <v>31</v>
      </c>
      <c r="H2069" t="str" cm="1">
        <f t="array" ref="H2069">_xlfn.IFS(
             AND(E2069&gt;110,C2069&gt;2011,F2069&gt;100),"High: overrated, new and good rotation",
             AND(E2069&lt;90,C2069&gt;2011,F2069&gt;100),"High: underrated, new and good rotation",
             AND(E2069&lt;90,C2069&lt;2011,F2069&gt;100),"High: underrated, not too new but good rotation",
             AND(E2069&lt;=110,C2069&gt;2011,F2069&lt;=25),"Critic: well priced/underrated and new, but bad rotation",
             AND(E2069&gt;110,F2069&gt;100),"Top Tier: premium vehicules that tend to be sold above market prices",
             AND(E2069&gt;=90,E2069&lt;=110,F2069&gt;25),"Moderate: fair price and regular to good rotation",
             AND(E2069&lt;90,AND(C2069&lt;=2011,C2069&gt;=2000),AND(F2069&lt;100,F2069&gt;25)),"Moderate: underrated regular model and regular rotation",
             AND(E2069&lt;90,C2069&gt;2011,AND(F2069&lt;=100,F2069&gt;25)),"Moderate: underrated new model with regular rotation",
             AND(E2069&lt;90,C2069&lt;2000,AND(F2069&lt;=100,F2069&gt;25)),"Moderate: underrated old model with regular rotation",
             AND(C2069&lt;=2011,F2069&lt;=25),"Low: not new model and bad rotation",
             AND(E2069&gt;110,AND(C2069&lt;=2011,C2069&gt;=2000),F2069&lt;=25),"Low: overrated regular model with bad rotation",
             AND(E2069&gt;110,C2069&lt;2011,AND(F2069&lt;=100,F2069&gt;25)),"Low: overrated regular model (not new) with regular rotation",
             AND(E2069&gt;110,C2069&gt;2011,F2069&lt;=25),"Low: overrated new model with bad rotation"
)</f>
        <v>Moderate: fair price and regular to good rotation</v>
      </c>
    </row>
    <row r="2070" spans="1:8" x14ac:dyDescent="0.3">
      <c r="A2070" t="s">
        <v>25</v>
      </c>
      <c r="B2070" t="s">
        <v>400</v>
      </c>
      <c r="C2070">
        <v>2003</v>
      </c>
      <c r="D2070">
        <v>4872.0930232558139</v>
      </c>
      <c r="E2070">
        <v>110.39609435894515</v>
      </c>
      <c r="F2070">
        <v>43</v>
      </c>
      <c r="H2070" t="str" cm="1">
        <f t="array" ref="H2070">_xlfn.IFS(
             AND(E2070&gt;110,C2070&gt;2011,F2070&gt;100),"High: overrated, new and good rotation",
             AND(E2070&lt;90,C2070&gt;2011,F2070&gt;100),"High: underrated, new and good rotation",
             AND(E2070&lt;90,C2070&lt;2011,F2070&gt;100),"High: underrated, not too new but good rotation",
             AND(E2070&lt;=110,C2070&gt;2011,F2070&lt;=25),"Critic: well priced/underrated and new, but bad rotation",
             AND(E2070&gt;110,F2070&gt;100),"Top Tier: premium vehicules that tend to be sold above market prices",
             AND(E2070&gt;=90,E2070&lt;=110,F2070&gt;25),"Moderate: fair price and regular to good rotation",
             AND(E2070&lt;90,AND(C2070&lt;=2011,C2070&gt;=2000),AND(F2070&lt;100,F2070&gt;25)),"Moderate: underrated regular model and regular rotation",
             AND(E2070&lt;90,C2070&gt;2011,AND(F2070&lt;=100,F2070&gt;25)),"Moderate: underrated new model with regular rotation",
             AND(E2070&lt;90,C2070&lt;2000,AND(F2070&lt;=100,F2070&gt;25)),"Moderate: underrated old model with regular rotation",
             AND(C2070&lt;=2011,F2070&lt;=25),"Low: not new model and bad rotation",
             AND(E2070&gt;110,AND(C2070&lt;=2011,C2070&gt;=2000),F2070&lt;=25),"Low: overrated regular model with bad rotation",
             AND(E2070&gt;110,C2070&lt;2011,AND(F2070&lt;=100,F2070&gt;25)),"Low: overrated regular model (not new) with regular rotation",
             AND(E2070&gt;110,C2070&gt;2011,F2070&lt;=25),"Low: overrated new model with bad rotation"
)</f>
        <v>Low: overrated regular model (not new) with regular rotation</v>
      </c>
    </row>
    <row r="2071" spans="1:8" x14ac:dyDescent="0.3">
      <c r="A2071" t="s">
        <v>25</v>
      </c>
      <c r="B2071" t="s">
        <v>400</v>
      </c>
      <c r="C2071">
        <v>2004</v>
      </c>
      <c r="D2071">
        <v>6649.2857142857147</v>
      </c>
      <c r="E2071">
        <v>98.52336250723809</v>
      </c>
      <c r="F2071">
        <v>70</v>
      </c>
      <c r="H2071" t="str" cm="1">
        <f t="array" ref="H2071">_xlfn.IFS(
             AND(E2071&gt;110,C2071&gt;2011,F2071&gt;100),"High: overrated, new and good rotation",
             AND(E2071&lt;90,C2071&gt;2011,F2071&gt;100),"High: underrated, new and good rotation",
             AND(E2071&lt;90,C2071&lt;2011,F2071&gt;100),"High: underrated, not too new but good rotation",
             AND(E2071&lt;=110,C2071&gt;2011,F2071&lt;=25),"Critic: well priced/underrated and new, but bad rotation",
             AND(E2071&gt;110,F2071&gt;100),"Top Tier: premium vehicules that tend to be sold above market prices",
             AND(E2071&gt;=90,E2071&lt;=110,F2071&gt;25),"Moderate: fair price and regular to good rotation",
             AND(E2071&lt;90,AND(C2071&lt;=2011,C2071&gt;=2000),AND(F2071&lt;100,F2071&gt;25)),"Moderate: underrated regular model and regular rotation",
             AND(E2071&lt;90,C2071&gt;2011,AND(F2071&lt;=100,F2071&gt;25)),"Moderate: underrated new model with regular rotation",
             AND(E2071&lt;90,C2071&lt;2000,AND(F2071&lt;=100,F2071&gt;25)),"Moderate: underrated old model with regular rotation",
             AND(C2071&lt;=2011,F2071&lt;=25),"Low: not new model and bad rotation",
             AND(E2071&gt;110,AND(C2071&lt;=2011,C2071&gt;=2000),F2071&lt;=25),"Low: overrated regular model with bad rotation",
             AND(E2071&gt;110,C2071&lt;2011,AND(F2071&lt;=100,F2071&gt;25)),"Low: overrated regular model (not new) with regular rotation",
             AND(E2071&gt;110,C2071&gt;2011,F2071&lt;=25),"Low: overrated new model with bad rotation"
)</f>
        <v>Moderate: fair price and regular to good rotation</v>
      </c>
    </row>
    <row r="2072" spans="1:8" x14ac:dyDescent="0.3">
      <c r="A2072" t="s">
        <v>25</v>
      </c>
      <c r="B2072" t="s">
        <v>400</v>
      </c>
      <c r="C2072">
        <v>2005</v>
      </c>
      <c r="D2072">
        <v>8154.424778761062</v>
      </c>
      <c r="E2072">
        <v>95.330943982592075</v>
      </c>
      <c r="F2072">
        <v>113</v>
      </c>
      <c r="H2072" t="str" cm="1">
        <f t="array" ref="H2072">_xlfn.IFS(
             AND(E2072&gt;110,C2072&gt;2011,F2072&gt;100),"High: overrated, new and good rotation",
             AND(E2072&lt;90,C2072&gt;2011,F2072&gt;100),"High: underrated, new and good rotation",
             AND(E2072&lt;90,C2072&lt;2011,F2072&gt;100),"High: underrated, not too new but good rotation",
             AND(E2072&lt;=110,C2072&gt;2011,F2072&lt;=25),"Critic: well priced/underrated and new, but bad rotation",
             AND(E2072&gt;110,F2072&gt;100),"Top Tier: premium vehicules that tend to be sold above market prices",
             AND(E2072&gt;=90,E2072&lt;=110,F2072&gt;25),"Moderate: fair price and regular to good rotation",
             AND(E2072&lt;90,AND(C2072&lt;=2011,C2072&gt;=2000),AND(F2072&lt;100,F2072&gt;25)),"Moderate: underrated regular model and regular rotation",
             AND(E2072&lt;90,C2072&gt;2011,AND(F2072&lt;=100,F2072&gt;25)),"Moderate: underrated new model with regular rotation",
             AND(E2072&lt;90,C2072&lt;2000,AND(F2072&lt;=100,F2072&gt;25)),"Moderate: underrated old model with regular rotation",
             AND(C2072&lt;=2011,F2072&lt;=25),"Low: not new model and bad rotation",
             AND(E2072&gt;110,AND(C2072&lt;=2011,C2072&gt;=2000),F2072&lt;=25),"Low: overrated regular model with bad rotation",
             AND(E2072&gt;110,C2072&lt;2011,AND(F2072&lt;=100,F2072&gt;25)),"Low: overrated regular model (not new) with regular rotation",
             AND(E2072&gt;110,C2072&gt;2011,F2072&lt;=25),"Low: overrated new model with bad rotation"
)</f>
        <v>Moderate: fair price and regular to good rotation</v>
      </c>
    </row>
    <row r="2073" spans="1:8" x14ac:dyDescent="0.3">
      <c r="A2073" t="s">
        <v>25</v>
      </c>
      <c r="B2073" t="s">
        <v>400</v>
      </c>
      <c r="C2073">
        <v>2006</v>
      </c>
      <c r="D2073">
        <v>9410.4395604395613</v>
      </c>
      <c r="E2073">
        <v>104.81735899147533</v>
      </c>
      <c r="F2073">
        <v>91</v>
      </c>
      <c r="H2073" t="str" cm="1">
        <f t="array" ref="H2073">_xlfn.IFS(
             AND(E2073&gt;110,C2073&gt;2011,F2073&gt;100),"High: overrated, new and good rotation",
             AND(E2073&lt;90,C2073&gt;2011,F2073&gt;100),"High: underrated, new and good rotation",
             AND(E2073&lt;90,C2073&lt;2011,F2073&gt;100),"High: underrated, not too new but good rotation",
             AND(E2073&lt;=110,C2073&gt;2011,F2073&lt;=25),"Critic: well priced/underrated and new, but bad rotation",
             AND(E2073&gt;110,F2073&gt;100),"Top Tier: premium vehicules that tend to be sold above market prices",
             AND(E2073&gt;=90,E2073&lt;=110,F2073&gt;25),"Moderate: fair price and regular to good rotation",
             AND(E2073&lt;90,AND(C2073&lt;=2011,C2073&gt;=2000),AND(F2073&lt;100,F2073&gt;25)),"Moderate: underrated regular model and regular rotation",
             AND(E2073&lt;90,C2073&gt;2011,AND(F2073&lt;=100,F2073&gt;25)),"Moderate: underrated new model with regular rotation",
             AND(E2073&lt;90,C2073&lt;2000,AND(F2073&lt;=100,F2073&gt;25)),"Moderate: underrated old model with regular rotation",
             AND(C2073&lt;=2011,F2073&lt;=25),"Low: not new model and bad rotation",
             AND(E2073&gt;110,AND(C2073&lt;=2011,C2073&gt;=2000),F2073&lt;=25),"Low: overrated regular model with bad rotation",
             AND(E2073&gt;110,C2073&lt;2011,AND(F2073&lt;=100,F2073&gt;25)),"Low: overrated regular model (not new) with regular rotation",
             AND(E2073&gt;110,C2073&gt;2011,F2073&lt;=25),"Low: overrated new model with bad rotation"
)</f>
        <v>Moderate: fair price and regular to good rotation</v>
      </c>
    </row>
    <row r="2074" spans="1:8" x14ac:dyDescent="0.3">
      <c r="A2074" t="s">
        <v>25</v>
      </c>
      <c r="B2074" t="s">
        <v>400</v>
      </c>
      <c r="C2074">
        <v>2007</v>
      </c>
      <c r="D2074">
        <v>13098.4375</v>
      </c>
      <c r="E2074">
        <v>100.16999230590731</v>
      </c>
      <c r="F2074">
        <v>128</v>
      </c>
      <c r="H2074" t="str" cm="1">
        <f t="array" ref="H2074">_xlfn.IFS(
             AND(E2074&gt;110,C2074&gt;2011,F2074&gt;100),"High: overrated, new and good rotation",
             AND(E2074&lt;90,C2074&gt;2011,F2074&gt;100),"High: underrated, new and good rotation",
             AND(E2074&lt;90,C2074&lt;2011,F2074&gt;100),"High: underrated, not too new but good rotation",
             AND(E2074&lt;=110,C2074&gt;2011,F2074&lt;=25),"Critic: well priced/underrated and new, but bad rotation",
             AND(E2074&gt;110,F2074&gt;100),"Top Tier: premium vehicules that tend to be sold above market prices",
             AND(E2074&gt;=90,E2074&lt;=110,F2074&gt;25),"Moderate: fair price and regular to good rotation",
             AND(E2074&lt;90,AND(C2074&lt;=2011,C2074&gt;=2000),AND(F2074&lt;100,F2074&gt;25)),"Moderate: underrated regular model and regular rotation",
             AND(E2074&lt;90,C2074&gt;2011,AND(F2074&lt;=100,F2074&gt;25)),"Moderate: underrated new model with regular rotation",
             AND(E2074&lt;90,C2074&lt;2000,AND(F2074&lt;=100,F2074&gt;25)),"Moderate: underrated old model with regular rotation",
             AND(C2074&lt;=2011,F2074&lt;=25),"Low: not new model and bad rotation",
             AND(E2074&gt;110,AND(C2074&lt;=2011,C2074&gt;=2000),F2074&lt;=25),"Low: overrated regular model with bad rotation",
             AND(E2074&gt;110,C2074&lt;2011,AND(F2074&lt;=100,F2074&gt;25)),"Low: overrated regular model (not new) with regular rotation",
             AND(E2074&gt;110,C2074&gt;2011,F2074&lt;=25),"Low: overrated new model with bad rotation"
)</f>
        <v>Moderate: fair price and regular to good rotation</v>
      </c>
    </row>
    <row r="2075" spans="1:8" x14ac:dyDescent="0.3">
      <c r="A2075" t="s">
        <v>25</v>
      </c>
      <c r="B2075" t="s">
        <v>400</v>
      </c>
      <c r="C2075">
        <v>2008</v>
      </c>
      <c r="D2075">
        <v>14738.986784140969</v>
      </c>
      <c r="E2075">
        <v>97.404352832949883</v>
      </c>
      <c r="F2075">
        <v>227</v>
      </c>
      <c r="H2075" t="str" cm="1">
        <f t="array" ref="H2075">_xlfn.IFS(
             AND(E2075&gt;110,C2075&gt;2011,F2075&gt;100),"High: overrated, new and good rotation",
             AND(E2075&lt;90,C2075&gt;2011,F2075&gt;100),"High: underrated, new and good rotation",
             AND(E2075&lt;90,C2075&lt;2011,F2075&gt;100),"High: underrated, not too new but good rotation",
             AND(E2075&lt;=110,C2075&gt;2011,F2075&lt;=25),"Critic: well priced/underrated and new, but bad rotation",
             AND(E2075&gt;110,F2075&gt;100),"Top Tier: premium vehicules that tend to be sold above market prices",
             AND(E2075&gt;=90,E2075&lt;=110,F2075&gt;25),"Moderate: fair price and regular to good rotation",
             AND(E2075&lt;90,AND(C2075&lt;=2011,C2075&gt;=2000),AND(F2075&lt;100,F2075&gt;25)),"Moderate: underrated regular model and regular rotation",
             AND(E2075&lt;90,C2075&gt;2011,AND(F2075&lt;=100,F2075&gt;25)),"Moderate: underrated new model with regular rotation",
             AND(E2075&lt;90,C2075&lt;2000,AND(F2075&lt;=100,F2075&gt;25)),"Moderate: underrated old model with regular rotation",
             AND(C2075&lt;=2011,F2075&lt;=25),"Low: not new model and bad rotation",
             AND(E2075&gt;110,AND(C2075&lt;=2011,C2075&gt;=2000),F2075&lt;=25),"Low: overrated regular model with bad rotation",
             AND(E2075&gt;110,C2075&lt;2011,AND(F2075&lt;=100,F2075&gt;25)),"Low: overrated regular model (not new) with regular rotation",
             AND(E2075&gt;110,C2075&gt;2011,F2075&lt;=25),"Low: overrated new model with bad rotation"
)</f>
        <v>Moderate: fair price and regular to good rotation</v>
      </c>
    </row>
    <row r="2076" spans="1:8" x14ac:dyDescent="0.3">
      <c r="A2076" t="s">
        <v>25</v>
      </c>
      <c r="B2076" t="s">
        <v>400</v>
      </c>
      <c r="C2076">
        <v>2009</v>
      </c>
      <c r="D2076">
        <v>17050.705521472391</v>
      </c>
      <c r="E2076">
        <v>101.44599101243152</v>
      </c>
      <c r="F2076">
        <v>163</v>
      </c>
      <c r="H2076" t="str" cm="1">
        <f t="array" ref="H2076">_xlfn.IFS(
             AND(E2076&gt;110,C2076&gt;2011,F2076&gt;100),"High: overrated, new and good rotation",
             AND(E2076&lt;90,C2076&gt;2011,F2076&gt;100),"High: underrated, new and good rotation",
             AND(E2076&lt;90,C2076&lt;2011,F2076&gt;100),"High: underrated, not too new but good rotation",
             AND(E2076&lt;=110,C2076&gt;2011,F2076&lt;=25),"Critic: well priced/underrated and new, but bad rotation",
             AND(E2076&gt;110,F2076&gt;100),"Top Tier: premium vehicules that tend to be sold above market prices",
             AND(E2076&gt;=90,E2076&lt;=110,F2076&gt;25),"Moderate: fair price and regular to good rotation",
             AND(E2076&lt;90,AND(C2076&lt;=2011,C2076&gt;=2000),AND(F2076&lt;100,F2076&gt;25)),"Moderate: underrated regular model and regular rotation",
             AND(E2076&lt;90,C2076&gt;2011,AND(F2076&lt;=100,F2076&gt;25)),"Moderate: underrated new model with regular rotation",
             AND(E2076&lt;90,C2076&lt;2000,AND(F2076&lt;=100,F2076&gt;25)),"Moderate: underrated old model with regular rotation",
             AND(C2076&lt;=2011,F2076&lt;=25),"Low: not new model and bad rotation",
             AND(E2076&gt;110,AND(C2076&lt;=2011,C2076&gt;=2000),F2076&lt;=25),"Low: overrated regular model with bad rotation",
             AND(E2076&gt;110,C2076&lt;2011,AND(F2076&lt;=100,F2076&gt;25)),"Low: overrated regular model (not new) with regular rotation",
             AND(E2076&gt;110,C2076&gt;2011,F2076&lt;=25),"Low: overrated new model with bad rotation"
)</f>
        <v>Moderate: fair price and regular to good rotation</v>
      </c>
    </row>
    <row r="2077" spans="1:8" x14ac:dyDescent="0.3">
      <c r="A2077" t="s">
        <v>25</v>
      </c>
      <c r="B2077" t="s">
        <v>400</v>
      </c>
      <c r="C2077">
        <v>2010</v>
      </c>
      <c r="D2077">
        <v>19136.285714285714</v>
      </c>
      <c r="E2077">
        <v>99.402711728255255</v>
      </c>
      <c r="F2077">
        <v>175</v>
      </c>
      <c r="H2077" t="str" cm="1">
        <f t="array" ref="H2077">_xlfn.IFS(
             AND(E2077&gt;110,C2077&gt;2011,F2077&gt;100),"High: overrated, new and good rotation",
             AND(E2077&lt;90,C2077&gt;2011,F2077&gt;100),"High: underrated, new and good rotation",
             AND(E2077&lt;90,C2077&lt;2011,F2077&gt;100),"High: underrated, not too new but good rotation",
             AND(E2077&lt;=110,C2077&gt;2011,F2077&lt;=25),"Critic: well priced/underrated and new, but bad rotation",
             AND(E2077&gt;110,F2077&gt;100),"Top Tier: premium vehicules that tend to be sold above market prices",
             AND(E2077&gt;=90,E2077&lt;=110,F2077&gt;25),"Moderate: fair price and regular to good rotation",
             AND(E2077&lt;90,AND(C2077&lt;=2011,C2077&gt;=2000),AND(F2077&lt;100,F2077&gt;25)),"Moderate: underrated regular model and regular rotation",
             AND(E2077&lt;90,C2077&gt;2011,AND(F2077&lt;=100,F2077&gt;25)),"Moderate: underrated new model with regular rotation",
             AND(E2077&lt;90,C2077&lt;2000,AND(F2077&lt;=100,F2077&gt;25)),"Moderate: underrated old model with regular rotation",
             AND(C2077&lt;=2011,F2077&lt;=25),"Low: not new model and bad rotation",
             AND(E2077&gt;110,AND(C2077&lt;=2011,C2077&gt;=2000),F2077&lt;=25),"Low: overrated regular model with bad rotation",
             AND(E2077&gt;110,C2077&lt;2011,AND(F2077&lt;=100,F2077&gt;25)),"Low: overrated regular model (not new) with regular rotation",
             AND(E2077&gt;110,C2077&gt;2011,F2077&lt;=25),"Low: overrated new model with bad rotation"
)</f>
        <v>Moderate: fair price and regular to good rotation</v>
      </c>
    </row>
    <row r="2078" spans="1:8" x14ac:dyDescent="0.3">
      <c r="A2078" t="s">
        <v>25</v>
      </c>
      <c r="B2078" t="s">
        <v>400</v>
      </c>
      <c r="C2078">
        <v>2011</v>
      </c>
      <c r="D2078">
        <v>21277.945619335347</v>
      </c>
      <c r="E2078">
        <v>100.32421017700163</v>
      </c>
      <c r="F2078">
        <v>331</v>
      </c>
      <c r="H2078" t="str" cm="1">
        <f t="array" ref="H2078">_xlfn.IFS(
             AND(E2078&gt;110,C2078&gt;2011,F2078&gt;100),"High: overrated, new and good rotation",
             AND(E2078&lt;90,C2078&gt;2011,F2078&gt;100),"High: underrated, new and good rotation",
             AND(E2078&lt;90,C2078&lt;2011,F2078&gt;100),"High: underrated, not too new but good rotation",
             AND(E2078&lt;=110,C2078&gt;2011,F2078&lt;=25),"Critic: well priced/underrated and new, but bad rotation",
             AND(E2078&gt;110,F2078&gt;100),"Top Tier: premium vehicules that tend to be sold above market prices",
             AND(E2078&gt;=90,E2078&lt;=110,F2078&gt;25),"Moderate: fair price and regular to good rotation",
             AND(E2078&lt;90,AND(C2078&lt;=2011,C2078&gt;=2000),AND(F2078&lt;100,F2078&gt;25)),"Moderate: underrated regular model and regular rotation",
             AND(E2078&lt;90,C2078&gt;2011,AND(F2078&lt;=100,F2078&gt;25)),"Moderate: underrated new model with regular rotation",
             AND(E2078&lt;90,C2078&lt;2000,AND(F2078&lt;=100,F2078&gt;25)),"Moderate: underrated old model with regular rotation",
             AND(C2078&lt;=2011,F2078&lt;=25),"Low: not new model and bad rotation",
             AND(E2078&gt;110,AND(C2078&lt;=2011,C2078&gt;=2000),F2078&lt;=25),"Low: overrated regular model with bad rotation",
             AND(E2078&gt;110,C2078&lt;2011,AND(F2078&lt;=100,F2078&gt;25)),"Low: overrated regular model (not new) with regular rotation",
             AND(E2078&gt;110,C2078&gt;2011,F2078&lt;=25),"Low: overrated new model with bad rotation"
)</f>
        <v>Moderate: fair price and regular to good rotation</v>
      </c>
    </row>
    <row r="2079" spans="1:8" x14ac:dyDescent="0.3">
      <c r="A2079" t="s">
        <v>25</v>
      </c>
      <c r="B2079" t="s">
        <v>400</v>
      </c>
      <c r="C2079">
        <v>2012</v>
      </c>
      <c r="D2079">
        <v>24240.753424657534</v>
      </c>
      <c r="E2079">
        <v>99.580629982054802</v>
      </c>
      <c r="F2079">
        <v>292</v>
      </c>
      <c r="H2079" t="str" cm="1">
        <f t="array" ref="H2079">_xlfn.IFS(
             AND(E2079&gt;110,C2079&gt;2011,F2079&gt;100),"High: overrated, new and good rotation",
             AND(E2079&lt;90,C2079&gt;2011,F2079&gt;100),"High: underrated, new and good rotation",
             AND(E2079&lt;90,C2079&lt;2011,F2079&gt;100),"High: underrated, not too new but good rotation",
             AND(E2079&lt;=110,C2079&gt;2011,F2079&lt;=25),"Critic: well priced/underrated and new, but bad rotation",
             AND(E2079&gt;110,F2079&gt;100),"Top Tier: premium vehicules that tend to be sold above market prices",
             AND(E2079&gt;=90,E2079&lt;=110,F2079&gt;25),"Moderate: fair price and regular to good rotation",
             AND(E2079&lt;90,AND(C2079&lt;=2011,C2079&gt;=2000),AND(F2079&lt;100,F2079&gt;25)),"Moderate: underrated regular model and regular rotation",
             AND(E2079&lt;90,C2079&gt;2011,AND(F2079&lt;=100,F2079&gt;25)),"Moderate: underrated new model with regular rotation",
             AND(E2079&lt;90,C2079&lt;2000,AND(F2079&lt;=100,F2079&gt;25)),"Moderate: underrated old model with regular rotation",
             AND(C2079&lt;=2011,F2079&lt;=25),"Low: not new model and bad rotation",
             AND(E2079&gt;110,AND(C2079&lt;=2011,C2079&gt;=2000),F2079&lt;=25),"Low: overrated regular model with bad rotation",
             AND(E2079&gt;110,C2079&lt;2011,AND(F2079&lt;=100,F2079&gt;25)),"Low: overrated regular model (not new) with regular rotation",
             AND(E2079&gt;110,C2079&gt;2011,F2079&lt;=25),"Low: overrated new model with bad rotation"
)</f>
        <v>Moderate: fair price and regular to good rotation</v>
      </c>
    </row>
    <row r="2080" spans="1:8" x14ac:dyDescent="0.3">
      <c r="A2080" t="s">
        <v>25</v>
      </c>
      <c r="B2080" t="s">
        <v>400</v>
      </c>
      <c r="C2080">
        <v>2013</v>
      </c>
      <c r="D2080">
        <v>26368.980891719744</v>
      </c>
      <c r="E2080">
        <v>98.838711474030575</v>
      </c>
      <c r="F2080">
        <v>314</v>
      </c>
      <c r="H2080" t="str" cm="1">
        <f t="array" ref="H2080">_xlfn.IFS(
             AND(E2080&gt;110,C2080&gt;2011,F2080&gt;100),"High: overrated, new and good rotation",
             AND(E2080&lt;90,C2080&gt;2011,F2080&gt;100),"High: underrated, new and good rotation",
             AND(E2080&lt;90,C2080&lt;2011,F2080&gt;100),"High: underrated, not too new but good rotation",
             AND(E2080&lt;=110,C2080&gt;2011,F2080&lt;=25),"Critic: well priced/underrated and new, but bad rotation",
             AND(E2080&gt;110,F2080&gt;100),"Top Tier: premium vehicules that tend to be sold above market prices",
             AND(E2080&gt;=90,E2080&lt;=110,F2080&gt;25),"Moderate: fair price and regular to good rotation",
             AND(E2080&lt;90,AND(C2080&lt;=2011,C2080&gt;=2000),AND(F2080&lt;100,F2080&gt;25)),"Moderate: underrated regular model and regular rotation",
             AND(E2080&lt;90,C2080&gt;2011,AND(F2080&lt;=100,F2080&gt;25)),"Moderate: underrated new model with regular rotation",
             AND(E2080&lt;90,C2080&lt;2000,AND(F2080&lt;=100,F2080&gt;25)),"Moderate: underrated old model with regular rotation",
             AND(C2080&lt;=2011,F2080&lt;=25),"Low: not new model and bad rotation",
             AND(E2080&gt;110,AND(C2080&lt;=2011,C2080&gt;=2000),F2080&lt;=25),"Low: overrated regular model with bad rotation",
             AND(E2080&gt;110,C2080&lt;2011,AND(F2080&lt;=100,F2080&gt;25)),"Low: overrated regular model (not new) with regular rotation",
             AND(E2080&gt;110,C2080&gt;2011,F2080&lt;=25),"Low: overrated new model with bad rotation"
)</f>
        <v>Moderate: fair price and regular to good rotation</v>
      </c>
    </row>
    <row r="2081" spans="1:8" x14ac:dyDescent="0.3">
      <c r="A2081" t="s">
        <v>25</v>
      </c>
      <c r="B2081" t="s">
        <v>400</v>
      </c>
      <c r="C2081">
        <v>2014</v>
      </c>
      <c r="D2081">
        <v>32390.154440154442</v>
      </c>
      <c r="E2081">
        <v>99.700956932658585</v>
      </c>
      <c r="F2081">
        <v>259</v>
      </c>
      <c r="H2081" t="str" cm="1">
        <f t="array" ref="H2081">_xlfn.IFS(
             AND(E2081&gt;110,C2081&gt;2011,F2081&gt;100),"High: overrated, new and good rotation",
             AND(E2081&lt;90,C2081&gt;2011,F2081&gt;100),"High: underrated, new and good rotation",
             AND(E2081&lt;90,C2081&lt;2011,F2081&gt;100),"High: underrated, not too new but good rotation",
             AND(E2081&lt;=110,C2081&gt;2011,F2081&lt;=25),"Critic: well priced/underrated and new, but bad rotation",
             AND(E2081&gt;110,F2081&gt;100),"Top Tier: premium vehicules that tend to be sold above market prices",
             AND(E2081&gt;=90,E2081&lt;=110,F2081&gt;25),"Moderate: fair price and regular to good rotation",
             AND(E2081&lt;90,AND(C2081&lt;=2011,C2081&gt;=2000),AND(F2081&lt;100,F2081&gt;25)),"Moderate: underrated regular model and regular rotation",
             AND(E2081&lt;90,C2081&gt;2011,AND(F2081&lt;=100,F2081&gt;25)),"Moderate: underrated new model with regular rotation",
             AND(E2081&lt;90,C2081&lt;2000,AND(F2081&lt;=100,F2081&gt;25)),"Moderate: underrated old model with regular rotation",
             AND(C2081&lt;=2011,F2081&lt;=25),"Low: not new model and bad rotation",
             AND(E2081&gt;110,AND(C2081&lt;=2011,C2081&gt;=2000),F2081&lt;=25),"Low: overrated regular model with bad rotation",
             AND(E2081&gt;110,C2081&lt;2011,AND(F2081&lt;=100,F2081&gt;25)),"Low: overrated regular model (not new) with regular rotation",
             AND(E2081&gt;110,C2081&gt;2011,F2081&lt;=25),"Low: overrated new model with bad rotation"
)</f>
        <v>Moderate: fair price and regular to good rotation</v>
      </c>
    </row>
    <row r="2082" spans="1:8" x14ac:dyDescent="0.3">
      <c r="A2082" t="s">
        <v>25</v>
      </c>
      <c r="B2082" t="s">
        <v>400</v>
      </c>
      <c r="C2082">
        <v>2015</v>
      </c>
      <c r="D2082">
        <v>36600</v>
      </c>
      <c r="E2082">
        <v>104.28790382809659</v>
      </c>
      <c r="F2082">
        <v>10</v>
      </c>
      <c r="H2082" t="str" cm="1">
        <f t="array" ref="H2082">_xlfn.IFS(
             AND(E2082&gt;110,C2082&gt;2011,F2082&gt;100),"High: overrated, new and good rotation",
             AND(E2082&lt;90,C2082&gt;2011,F2082&gt;100),"High: underrated, new and good rotation",
             AND(E2082&lt;90,C2082&lt;2011,F2082&gt;100),"High: underrated, not too new but good rotation",
             AND(E2082&lt;=110,C2082&gt;2011,F2082&lt;=25),"Critic: well priced/underrated and new, but bad rotation",
             AND(E2082&gt;110,F2082&gt;100),"Top Tier: premium vehicules that tend to be sold above market prices",
             AND(E2082&gt;=90,E2082&lt;=110,F2082&gt;25),"Moderate: fair price and regular to good rotation",
             AND(E2082&lt;90,AND(C2082&lt;=2011,C2082&gt;=2000),AND(F2082&lt;100,F2082&gt;25)),"Moderate: underrated regular model and regular rotation",
             AND(E2082&lt;90,C2082&gt;2011,AND(F2082&lt;=100,F2082&gt;25)),"Moderate: underrated new model with regular rotation",
             AND(E2082&lt;90,C2082&lt;2000,AND(F2082&lt;=100,F2082&gt;25)),"Moderate: underrated old model with regular rotation",
             AND(C2082&lt;=2011,F2082&lt;=25),"Low: not new model and bad rotation",
             AND(E2082&gt;110,AND(C2082&lt;=2011,C2082&gt;=2000),F2082&lt;=25),"Low: overrated regular model with bad rotation",
             AND(E2082&gt;110,C2082&lt;2011,AND(F2082&lt;=100,F2082&gt;25)),"Low: overrated regular model (not new) with regular rotation",
             AND(E2082&gt;110,C2082&gt;2011,F2082&lt;=25),"Low: overrated new model with bad rotation"
)</f>
        <v>Critic: well priced/underrated and new, but bad rotation</v>
      </c>
    </row>
    <row r="2083" spans="1:8" x14ac:dyDescent="0.3">
      <c r="A2083" t="s">
        <v>25</v>
      </c>
      <c r="B2083" t="s">
        <v>401</v>
      </c>
      <c r="C2083">
        <v>2007</v>
      </c>
      <c r="D2083">
        <v>10851.136363636364</v>
      </c>
      <c r="E2083">
        <v>94.633146720159175</v>
      </c>
      <c r="F2083">
        <v>44</v>
      </c>
      <c r="H2083" t="str" cm="1">
        <f t="array" ref="H2083">_xlfn.IFS(
             AND(E2083&gt;110,C2083&gt;2011,F2083&gt;100),"High: overrated, new and good rotation",
             AND(E2083&lt;90,C2083&gt;2011,F2083&gt;100),"High: underrated, new and good rotation",
             AND(E2083&lt;90,C2083&lt;2011,F2083&gt;100),"High: underrated, not too new but good rotation",
             AND(E2083&lt;=110,C2083&gt;2011,F2083&lt;=25),"Critic: well priced/underrated and new, but bad rotation",
             AND(E2083&gt;110,F2083&gt;100),"Top Tier: premium vehicules that tend to be sold above market prices",
             AND(E2083&gt;=90,E2083&lt;=110,F2083&gt;25),"Moderate: fair price and regular to good rotation",
             AND(E2083&lt;90,AND(C2083&lt;=2011,C2083&gt;=2000),AND(F2083&lt;100,F2083&gt;25)),"Moderate: underrated regular model and regular rotation",
             AND(E2083&lt;90,C2083&gt;2011,AND(F2083&lt;=100,F2083&gt;25)),"Moderate: underrated new model with regular rotation",
             AND(E2083&lt;90,C2083&lt;2000,AND(F2083&lt;=100,F2083&gt;25)),"Moderate: underrated old model with regular rotation",
             AND(C2083&lt;=2011,F2083&lt;=25),"Low: not new model and bad rotation",
             AND(E2083&gt;110,AND(C2083&lt;=2011,C2083&gt;=2000),F2083&lt;=25),"Low: overrated regular model with bad rotation",
             AND(E2083&gt;110,C2083&lt;2011,AND(F2083&lt;=100,F2083&gt;25)),"Low: overrated regular model (not new) with regular rotation",
             AND(E2083&gt;110,C2083&gt;2011,F2083&lt;=25),"Low: overrated new model with bad rotation"
)</f>
        <v>Moderate: fair price and regular to good rotation</v>
      </c>
    </row>
    <row r="2084" spans="1:8" x14ac:dyDescent="0.3">
      <c r="A2084" t="s">
        <v>25</v>
      </c>
      <c r="B2084" t="s">
        <v>402</v>
      </c>
      <c r="C2084">
        <v>2009</v>
      </c>
      <c r="D2084">
        <v>17100</v>
      </c>
      <c r="E2084">
        <v>93.459743943861753</v>
      </c>
      <c r="F2084">
        <v>2</v>
      </c>
      <c r="H2084" t="str" cm="1">
        <f t="array" ref="H2084">_xlfn.IFS(
             AND(E2084&gt;110,C2084&gt;2011,F2084&gt;100),"High: overrated, new and good rotation",
             AND(E2084&lt;90,C2084&gt;2011,F2084&gt;100),"High: underrated, new and good rotation",
             AND(E2084&lt;90,C2084&lt;2011,F2084&gt;100),"High: underrated, not too new but good rotation",
             AND(E2084&lt;=110,C2084&gt;2011,F2084&lt;=25),"Critic: well priced/underrated and new, but bad rotation",
             AND(E2084&gt;110,F2084&gt;100),"Top Tier: premium vehicules that tend to be sold above market prices",
             AND(E2084&gt;=90,E2084&lt;=110,F2084&gt;25),"Moderate: fair price and regular to good rotation",
             AND(E2084&lt;90,AND(C2084&lt;=2011,C2084&gt;=2000),AND(F2084&lt;100,F2084&gt;25)),"Moderate: underrated regular model and regular rotation",
             AND(E2084&lt;90,C2084&gt;2011,AND(F2084&lt;=100,F2084&gt;25)),"Moderate: underrated new model with regular rotation",
             AND(E2084&lt;90,C2084&lt;2000,AND(F2084&lt;=100,F2084&gt;25)),"Moderate: underrated old model with regular rotation",
             AND(C2084&lt;=2011,F2084&lt;=25),"Low: not new model and bad rotation",
             AND(E2084&gt;110,AND(C2084&lt;=2011,C2084&gt;=2000),F2084&lt;=25),"Low: overrated regular model with bad rotation",
             AND(E2084&gt;110,C2084&lt;2011,AND(F2084&lt;=100,F2084&gt;25)),"Low: overrated regular model (not new) with regular rotation",
             AND(E2084&gt;110,C2084&gt;2011,F2084&lt;=25),"Low: overrated new model with bad rotation"
)</f>
        <v>Low: not new model and bad rotation</v>
      </c>
    </row>
    <row r="2085" spans="1:8" x14ac:dyDescent="0.3">
      <c r="A2085" t="s">
        <v>25</v>
      </c>
      <c r="B2085" t="s">
        <v>403</v>
      </c>
      <c r="C2085">
        <v>2003</v>
      </c>
      <c r="D2085">
        <v>7580</v>
      </c>
      <c r="E2085">
        <v>98.216831743380055</v>
      </c>
      <c r="F2085">
        <v>5</v>
      </c>
      <c r="H2085" t="str" cm="1">
        <f t="array" ref="H2085">_xlfn.IFS(
             AND(E2085&gt;110,C2085&gt;2011,F2085&gt;100),"High: overrated, new and good rotation",
             AND(E2085&lt;90,C2085&gt;2011,F2085&gt;100),"High: underrated, new and good rotation",
             AND(E2085&lt;90,C2085&lt;2011,F2085&gt;100),"High: underrated, not too new but good rotation",
             AND(E2085&lt;=110,C2085&gt;2011,F2085&lt;=25),"Critic: well priced/underrated and new, but bad rotation",
             AND(E2085&gt;110,F2085&gt;100),"Top Tier: premium vehicules that tend to be sold above market prices",
             AND(E2085&gt;=90,E2085&lt;=110,F2085&gt;25),"Moderate: fair price and regular to good rotation",
             AND(E2085&lt;90,AND(C2085&lt;=2011,C2085&gt;=2000),AND(F2085&lt;100,F2085&gt;25)),"Moderate: underrated regular model and regular rotation",
             AND(E2085&lt;90,C2085&gt;2011,AND(F2085&lt;=100,F2085&gt;25)),"Moderate: underrated new model with regular rotation",
             AND(E2085&lt;90,C2085&lt;2000,AND(F2085&lt;=100,F2085&gt;25)),"Moderate: underrated old model with regular rotation",
             AND(C2085&lt;=2011,F2085&lt;=25),"Low: not new model and bad rotation",
             AND(E2085&gt;110,AND(C2085&lt;=2011,C2085&gt;=2000),F2085&lt;=25),"Low: overrated regular model with bad rotation",
             AND(E2085&gt;110,C2085&lt;2011,AND(F2085&lt;=100,F2085&gt;25)),"Low: overrated regular model (not new) with regular rotation",
             AND(E2085&gt;110,C2085&gt;2011,F2085&lt;=25),"Low: overrated new model with bad rotation"
)</f>
        <v>Low: not new model and bad rotation</v>
      </c>
    </row>
    <row r="2086" spans="1:8" x14ac:dyDescent="0.3">
      <c r="A2086" t="s">
        <v>25</v>
      </c>
      <c r="B2086" t="s">
        <v>403</v>
      </c>
      <c r="C2086">
        <v>2006</v>
      </c>
      <c r="D2086">
        <v>13300</v>
      </c>
      <c r="E2086">
        <v>103.50194552529184</v>
      </c>
      <c r="F2086">
        <v>1</v>
      </c>
      <c r="H2086" t="str" cm="1">
        <f t="array" ref="H2086">_xlfn.IFS(
             AND(E2086&gt;110,C2086&gt;2011,F2086&gt;100),"High: overrated, new and good rotation",
             AND(E2086&lt;90,C2086&gt;2011,F2086&gt;100),"High: underrated, new and good rotation",
             AND(E2086&lt;90,C2086&lt;2011,F2086&gt;100),"High: underrated, not too new but good rotation",
             AND(E2086&lt;=110,C2086&gt;2011,F2086&lt;=25),"Critic: well priced/underrated and new, but bad rotation",
             AND(E2086&gt;110,F2086&gt;100),"Top Tier: premium vehicules that tend to be sold above market prices",
             AND(E2086&gt;=90,E2086&lt;=110,F2086&gt;25),"Moderate: fair price and regular to good rotation",
             AND(E2086&lt;90,AND(C2086&lt;=2011,C2086&gt;=2000),AND(F2086&lt;100,F2086&gt;25)),"Moderate: underrated regular model and regular rotation",
             AND(E2086&lt;90,C2086&gt;2011,AND(F2086&lt;=100,F2086&gt;25)),"Moderate: underrated new model with regular rotation",
             AND(E2086&lt;90,C2086&lt;2000,AND(F2086&lt;=100,F2086&gt;25)),"Moderate: underrated old model with regular rotation",
             AND(C2086&lt;=2011,F2086&lt;=25),"Low: not new model and bad rotation",
             AND(E2086&gt;110,AND(C2086&lt;=2011,C2086&gt;=2000),F2086&lt;=25),"Low: overrated regular model with bad rotation",
             AND(E2086&gt;110,C2086&lt;2011,AND(F2086&lt;=100,F2086&gt;25)),"Low: overrated regular model (not new) with regular rotation",
             AND(E2086&gt;110,C2086&gt;2011,F2086&lt;=25),"Low: overrated new model with bad rotation"
)</f>
        <v>Low: not new model and bad rotation</v>
      </c>
    </row>
    <row r="2087" spans="1:8" x14ac:dyDescent="0.3">
      <c r="A2087" t="s">
        <v>25</v>
      </c>
      <c r="B2087" t="s">
        <v>404</v>
      </c>
      <c r="C2087">
        <v>2000</v>
      </c>
      <c r="D2087">
        <v>4700</v>
      </c>
      <c r="E2087">
        <v>125.33333333333334</v>
      </c>
      <c r="F2087">
        <v>1</v>
      </c>
      <c r="H2087" t="str" cm="1">
        <f t="array" ref="H2087">_xlfn.IFS(
             AND(E2087&gt;110,C2087&gt;2011,F2087&gt;100),"High: overrated, new and good rotation",
             AND(E2087&lt;90,C2087&gt;2011,F2087&gt;100),"High: underrated, new and good rotation",
             AND(E2087&lt;90,C2087&lt;2011,F2087&gt;100),"High: underrated, not too new but good rotation",
             AND(E2087&lt;=110,C2087&gt;2011,F2087&lt;=25),"Critic: well priced/underrated and new, but bad rotation",
             AND(E2087&gt;110,F2087&gt;100),"Top Tier: premium vehicules that tend to be sold above market prices",
             AND(E2087&gt;=90,E2087&lt;=110,F2087&gt;25),"Moderate: fair price and regular to good rotation",
             AND(E2087&lt;90,AND(C2087&lt;=2011,C2087&gt;=2000),AND(F2087&lt;100,F2087&gt;25)),"Moderate: underrated regular model and regular rotation",
             AND(E2087&lt;90,C2087&gt;2011,AND(F2087&lt;=100,F2087&gt;25)),"Moderate: underrated new model with regular rotation",
             AND(E2087&lt;90,C2087&lt;2000,AND(F2087&lt;=100,F2087&gt;25)),"Moderate: underrated old model with regular rotation",
             AND(C2087&lt;=2011,F2087&lt;=25),"Low: not new model and bad rotation",
             AND(E2087&gt;110,AND(C2087&lt;=2011,C2087&gt;=2000),F2087&lt;=25),"Low: overrated regular model with bad rotation",
             AND(E2087&gt;110,C2087&lt;2011,AND(F2087&lt;=100,F2087&gt;25)),"Low: overrated regular model (not new) with regular rotation",
             AND(E2087&gt;110,C2087&gt;2011,F2087&lt;=25),"Low: overrated new model with bad rotation"
)</f>
        <v>Low: not new model and bad rotation</v>
      </c>
    </row>
    <row r="2088" spans="1:8" x14ac:dyDescent="0.3">
      <c r="A2088" t="s">
        <v>25</v>
      </c>
      <c r="B2088" t="s">
        <v>404</v>
      </c>
      <c r="C2088">
        <v>2003</v>
      </c>
      <c r="D2088">
        <v>6700</v>
      </c>
      <c r="E2088">
        <v>85.623003194888184</v>
      </c>
      <c r="F2088">
        <v>1</v>
      </c>
      <c r="H2088" t="str" cm="1">
        <f t="array" ref="H2088">_xlfn.IFS(
             AND(E2088&gt;110,C2088&gt;2011,F2088&gt;100),"High: overrated, new and good rotation",
             AND(E2088&lt;90,C2088&gt;2011,F2088&gt;100),"High: underrated, new and good rotation",
             AND(E2088&lt;90,C2088&lt;2011,F2088&gt;100),"High: underrated, not too new but good rotation",
             AND(E2088&lt;=110,C2088&gt;2011,F2088&lt;=25),"Critic: well priced/underrated and new, but bad rotation",
             AND(E2088&gt;110,F2088&gt;100),"Top Tier: premium vehicules that tend to be sold above market prices",
             AND(E2088&gt;=90,E2088&lt;=110,F2088&gt;25),"Moderate: fair price and regular to good rotation",
             AND(E2088&lt;90,AND(C2088&lt;=2011,C2088&gt;=2000),AND(F2088&lt;100,F2088&gt;25)),"Moderate: underrated regular model and regular rotation",
             AND(E2088&lt;90,C2088&gt;2011,AND(F2088&lt;=100,F2088&gt;25)),"Moderate: underrated new model with regular rotation",
             AND(E2088&lt;90,C2088&lt;2000,AND(F2088&lt;=100,F2088&gt;25)),"Moderate: underrated old model with regular rotation",
             AND(C2088&lt;=2011,F2088&lt;=25),"Low: not new model and bad rotation",
             AND(E2088&gt;110,AND(C2088&lt;=2011,C2088&gt;=2000),F2088&lt;=25),"Low: overrated regular model with bad rotation",
             AND(E2088&gt;110,C2088&lt;2011,AND(F2088&lt;=100,F2088&gt;25)),"Low: overrated regular model (not new) with regular rotation",
             AND(E2088&gt;110,C2088&gt;2011,F2088&lt;=25),"Low: overrated new model with bad rotation"
)</f>
        <v>Low: not new model and bad rotation</v>
      </c>
    </row>
    <row r="2089" spans="1:8" x14ac:dyDescent="0.3">
      <c r="A2089" t="s">
        <v>25</v>
      </c>
      <c r="B2089" t="s">
        <v>404</v>
      </c>
      <c r="C2089">
        <v>2004</v>
      </c>
      <c r="D2089">
        <v>11000</v>
      </c>
      <c r="E2089">
        <v>94.420600858369099</v>
      </c>
      <c r="F2089">
        <v>1</v>
      </c>
      <c r="H2089" t="str" cm="1">
        <f t="array" ref="H2089">_xlfn.IFS(
             AND(E2089&gt;110,C2089&gt;2011,F2089&gt;100),"High: overrated, new and good rotation",
             AND(E2089&lt;90,C2089&gt;2011,F2089&gt;100),"High: underrated, new and good rotation",
             AND(E2089&lt;90,C2089&lt;2011,F2089&gt;100),"High: underrated, not too new but good rotation",
             AND(E2089&lt;=110,C2089&gt;2011,F2089&lt;=25),"Critic: well priced/underrated and new, but bad rotation",
             AND(E2089&gt;110,F2089&gt;100),"Top Tier: premium vehicules that tend to be sold above market prices",
             AND(E2089&gt;=90,E2089&lt;=110,F2089&gt;25),"Moderate: fair price and regular to good rotation",
             AND(E2089&lt;90,AND(C2089&lt;=2011,C2089&gt;=2000),AND(F2089&lt;100,F2089&gt;25)),"Moderate: underrated regular model and regular rotation",
             AND(E2089&lt;90,C2089&gt;2011,AND(F2089&lt;=100,F2089&gt;25)),"Moderate: underrated new model with regular rotation",
             AND(E2089&lt;90,C2089&lt;2000,AND(F2089&lt;=100,F2089&gt;25)),"Moderate: underrated old model with regular rotation",
             AND(C2089&lt;=2011,F2089&lt;=25),"Low: not new model and bad rotation",
             AND(E2089&gt;110,AND(C2089&lt;=2011,C2089&gt;=2000),F2089&lt;=25),"Low: overrated regular model with bad rotation",
             AND(E2089&gt;110,C2089&lt;2011,AND(F2089&lt;=100,F2089&gt;25)),"Low: overrated regular model (not new) with regular rotation",
             AND(E2089&gt;110,C2089&gt;2011,F2089&lt;=25),"Low: overrated new model with bad rotation"
)</f>
        <v>Low: not new model and bad rotation</v>
      </c>
    </row>
    <row r="2090" spans="1:8" x14ac:dyDescent="0.3">
      <c r="A2090" t="s">
        <v>25</v>
      </c>
      <c r="B2090" t="s">
        <v>405</v>
      </c>
      <c r="C2090">
        <v>2001</v>
      </c>
      <c r="D2090">
        <v>2650</v>
      </c>
      <c r="E2090">
        <v>82.875335120643427</v>
      </c>
      <c r="F2090">
        <v>2</v>
      </c>
      <c r="H2090" t="str" cm="1">
        <f t="array" ref="H2090">_xlfn.IFS(
             AND(E2090&gt;110,C2090&gt;2011,F2090&gt;100),"High: overrated, new and good rotation",
             AND(E2090&lt;90,C2090&gt;2011,F2090&gt;100),"High: underrated, new and good rotation",
             AND(E2090&lt;90,C2090&lt;2011,F2090&gt;100),"High: underrated, not too new but good rotation",
             AND(E2090&lt;=110,C2090&gt;2011,F2090&lt;=25),"Critic: well priced/underrated and new, but bad rotation",
             AND(E2090&gt;110,F2090&gt;100),"Top Tier: premium vehicules that tend to be sold above market prices",
             AND(E2090&gt;=90,E2090&lt;=110,F2090&gt;25),"Moderate: fair price and regular to good rotation",
             AND(E2090&lt;90,AND(C2090&lt;=2011,C2090&gt;=2000),AND(F2090&lt;100,F2090&gt;25)),"Moderate: underrated regular model and regular rotation",
             AND(E2090&lt;90,C2090&gt;2011,AND(F2090&lt;=100,F2090&gt;25)),"Moderate: underrated new model with regular rotation",
             AND(E2090&lt;90,C2090&lt;2000,AND(F2090&lt;=100,F2090&gt;25)),"Moderate: underrated old model with regular rotation",
             AND(C2090&lt;=2011,F2090&lt;=25),"Low: not new model and bad rotation",
             AND(E2090&gt;110,AND(C2090&lt;=2011,C2090&gt;=2000),F2090&lt;=25),"Low: overrated regular model with bad rotation",
             AND(E2090&gt;110,C2090&lt;2011,AND(F2090&lt;=100,F2090&gt;25)),"Low: overrated regular model (not new) with regular rotation",
             AND(E2090&gt;110,C2090&gt;2011,F2090&lt;=25),"Low: overrated new model with bad rotation"
)</f>
        <v>Low: not new model and bad rotation</v>
      </c>
    </row>
    <row r="2091" spans="1:8" x14ac:dyDescent="0.3">
      <c r="A2091" t="s">
        <v>25</v>
      </c>
      <c r="B2091" t="s">
        <v>405</v>
      </c>
      <c r="C2091">
        <v>2002</v>
      </c>
      <c r="D2091">
        <v>5666.666666666667</v>
      </c>
      <c r="E2091">
        <v>118.05648889863981</v>
      </c>
      <c r="F2091">
        <v>3</v>
      </c>
      <c r="H2091" t="str" cm="1">
        <f t="array" ref="H2091">_xlfn.IFS(
             AND(E2091&gt;110,C2091&gt;2011,F2091&gt;100),"High: overrated, new and good rotation",
             AND(E2091&lt;90,C2091&gt;2011,F2091&gt;100),"High: underrated, new and good rotation",
             AND(E2091&lt;90,C2091&lt;2011,F2091&gt;100),"High: underrated, not too new but good rotation",
             AND(E2091&lt;=110,C2091&gt;2011,F2091&lt;=25),"Critic: well priced/underrated and new, but bad rotation",
             AND(E2091&gt;110,F2091&gt;100),"Top Tier: premium vehicules that tend to be sold above market prices",
             AND(E2091&gt;=90,E2091&lt;=110,F2091&gt;25),"Moderate: fair price and regular to good rotation",
             AND(E2091&lt;90,AND(C2091&lt;=2011,C2091&gt;=2000),AND(F2091&lt;100,F2091&gt;25)),"Moderate: underrated regular model and regular rotation",
             AND(E2091&lt;90,C2091&gt;2011,AND(F2091&lt;=100,F2091&gt;25)),"Moderate: underrated new model with regular rotation",
             AND(E2091&lt;90,C2091&lt;2000,AND(F2091&lt;=100,F2091&gt;25)),"Moderate: underrated old model with regular rotation",
             AND(C2091&lt;=2011,F2091&lt;=25),"Low: not new model and bad rotation",
             AND(E2091&gt;110,AND(C2091&lt;=2011,C2091&gt;=2000),F2091&lt;=25),"Low: overrated regular model with bad rotation",
             AND(E2091&gt;110,C2091&lt;2011,AND(F2091&lt;=100,F2091&gt;25)),"Low: overrated regular model (not new) with regular rotation",
             AND(E2091&gt;110,C2091&gt;2011,F2091&lt;=25),"Low: overrated new model with bad rotation"
)</f>
        <v>Low: not new model and bad rotation</v>
      </c>
    </row>
    <row r="2092" spans="1:8" x14ac:dyDescent="0.3">
      <c r="A2092" t="s">
        <v>25</v>
      </c>
      <c r="B2092" t="s">
        <v>405</v>
      </c>
      <c r="C2092">
        <v>2003</v>
      </c>
      <c r="D2092">
        <v>10480.76923076923</v>
      </c>
      <c r="E2092">
        <v>112.9125253647028</v>
      </c>
      <c r="F2092">
        <v>13</v>
      </c>
      <c r="H2092" t="str" cm="1">
        <f t="array" ref="H2092">_xlfn.IFS(
             AND(E2092&gt;110,C2092&gt;2011,F2092&gt;100),"High: overrated, new and good rotation",
             AND(E2092&lt;90,C2092&gt;2011,F2092&gt;100),"High: underrated, new and good rotation",
             AND(E2092&lt;90,C2092&lt;2011,F2092&gt;100),"High: underrated, not too new but good rotation",
             AND(E2092&lt;=110,C2092&gt;2011,F2092&lt;=25),"Critic: well priced/underrated and new, but bad rotation",
             AND(E2092&gt;110,F2092&gt;100),"Top Tier: premium vehicules that tend to be sold above market prices",
             AND(E2092&gt;=90,E2092&lt;=110,F2092&gt;25),"Moderate: fair price and regular to good rotation",
             AND(E2092&lt;90,AND(C2092&lt;=2011,C2092&gt;=2000),AND(F2092&lt;100,F2092&gt;25)),"Moderate: underrated regular model and regular rotation",
             AND(E2092&lt;90,C2092&gt;2011,AND(F2092&lt;=100,F2092&gt;25)),"Moderate: underrated new model with regular rotation",
             AND(E2092&lt;90,C2092&lt;2000,AND(F2092&lt;=100,F2092&gt;25)),"Moderate: underrated old model with regular rotation",
             AND(C2092&lt;=2011,F2092&lt;=25),"Low: not new model and bad rotation",
             AND(E2092&gt;110,AND(C2092&lt;=2011,C2092&gt;=2000),F2092&lt;=25),"Low: overrated regular model with bad rotation",
             AND(E2092&gt;110,C2092&lt;2011,AND(F2092&lt;=100,F2092&gt;25)),"Low: overrated regular model (not new) with regular rotation",
             AND(E2092&gt;110,C2092&gt;2011,F2092&lt;=25),"Low: overrated new model with bad rotation"
)</f>
        <v>Low: not new model and bad rotation</v>
      </c>
    </row>
    <row r="2093" spans="1:8" x14ac:dyDescent="0.3">
      <c r="A2093" t="s">
        <v>25</v>
      </c>
      <c r="B2093" t="s">
        <v>405</v>
      </c>
      <c r="C2093">
        <v>2004</v>
      </c>
      <c r="D2093">
        <v>11750</v>
      </c>
      <c r="E2093">
        <v>112.70072523633235</v>
      </c>
      <c r="F2093">
        <v>24</v>
      </c>
      <c r="H2093" t="str" cm="1">
        <f t="array" ref="H2093">_xlfn.IFS(
             AND(E2093&gt;110,C2093&gt;2011,F2093&gt;100),"High: overrated, new and good rotation",
             AND(E2093&lt;90,C2093&gt;2011,F2093&gt;100),"High: underrated, new and good rotation",
             AND(E2093&lt;90,C2093&lt;2011,F2093&gt;100),"High: underrated, not too new but good rotation",
             AND(E2093&lt;=110,C2093&gt;2011,F2093&lt;=25),"Critic: well priced/underrated and new, but bad rotation",
             AND(E2093&gt;110,F2093&gt;100),"Top Tier: premium vehicules that tend to be sold above market prices",
             AND(E2093&gt;=90,E2093&lt;=110,F2093&gt;25),"Moderate: fair price and regular to good rotation",
             AND(E2093&lt;90,AND(C2093&lt;=2011,C2093&gt;=2000),AND(F2093&lt;100,F2093&gt;25)),"Moderate: underrated regular model and regular rotation",
             AND(E2093&lt;90,C2093&gt;2011,AND(F2093&lt;=100,F2093&gt;25)),"Moderate: underrated new model with regular rotation",
             AND(E2093&lt;90,C2093&lt;2000,AND(F2093&lt;=100,F2093&gt;25)),"Moderate: underrated old model with regular rotation",
             AND(C2093&lt;=2011,F2093&lt;=25),"Low: not new model and bad rotation",
             AND(E2093&gt;110,AND(C2093&lt;=2011,C2093&gt;=2000),F2093&lt;=25),"Low: overrated regular model with bad rotation",
             AND(E2093&gt;110,C2093&lt;2011,AND(F2093&lt;=100,F2093&gt;25)),"Low: overrated regular model (not new) with regular rotation",
             AND(E2093&gt;110,C2093&gt;2011,F2093&lt;=25),"Low: overrated new model with bad rotation"
)</f>
        <v>Low: not new model and bad rotation</v>
      </c>
    </row>
    <row r="2094" spans="1:8" x14ac:dyDescent="0.3">
      <c r="A2094" t="s">
        <v>25</v>
      </c>
      <c r="B2094" t="s">
        <v>405</v>
      </c>
      <c r="C2094">
        <v>2005</v>
      </c>
      <c r="D2094">
        <v>15162.5</v>
      </c>
      <c r="E2094">
        <v>97.644579673503415</v>
      </c>
      <c r="F2094">
        <v>36</v>
      </c>
      <c r="H2094" t="str" cm="1">
        <f t="array" ref="H2094">_xlfn.IFS(
             AND(E2094&gt;110,C2094&gt;2011,F2094&gt;100),"High: overrated, new and good rotation",
             AND(E2094&lt;90,C2094&gt;2011,F2094&gt;100),"High: underrated, new and good rotation",
             AND(E2094&lt;90,C2094&lt;2011,F2094&gt;100),"High: underrated, not too new but good rotation",
             AND(E2094&lt;=110,C2094&gt;2011,F2094&lt;=25),"Critic: well priced/underrated and new, but bad rotation",
             AND(E2094&gt;110,F2094&gt;100),"Top Tier: premium vehicules that tend to be sold above market prices",
             AND(E2094&gt;=90,E2094&lt;=110,F2094&gt;25),"Moderate: fair price and regular to good rotation",
             AND(E2094&lt;90,AND(C2094&lt;=2011,C2094&gt;=2000),AND(F2094&lt;100,F2094&gt;25)),"Moderate: underrated regular model and regular rotation",
             AND(E2094&lt;90,C2094&gt;2011,AND(F2094&lt;=100,F2094&gt;25)),"Moderate: underrated new model with regular rotation",
             AND(E2094&lt;90,C2094&lt;2000,AND(F2094&lt;=100,F2094&gt;25)),"Moderate: underrated old model with regular rotation",
             AND(C2094&lt;=2011,F2094&lt;=25),"Low: not new model and bad rotation",
             AND(E2094&gt;110,AND(C2094&lt;=2011,C2094&gt;=2000),F2094&lt;=25),"Low: overrated regular model with bad rotation",
             AND(E2094&gt;110,C2094&lt;2011,AND(F2094&lt;=100,F2094&gt;25)),"Low: overrated regular model (not new) with regular rotation",
             AND(E2094&gt;110,C2094&gt;2011,F2094&lt;=25),"Low: overrated new model with bad rotation"
)</f>
        <v>Moderate: fair price and regular to good rotation</v>
      </c>
    </row>
    <row r="2095" spans="1:8" x14ac:dyDescent="0.3">
      <c r="A2095" t="s">
        <v>25</v>
      </c>
      <c r="B2095" t="s">
        <v>405</v>
      </c>
      <c r="C2095">
        <v>2006</v>
      </c>
      <c r="D2095">
        <v>17276.5625</v>
      </c>
      <c r="E2095">
        <v>98.177523342620376</v>
      </c>
      <c r="F2095">
        <v>32</v>
      </c>
      <c r="H2095" t="str" cm="1">
        <f t="array" ref="H2095">_xlfn.IFS(
             AND(E2095&gt;110,C2095&gt;2011,F2095&gt;100),"High: overrated, new and good rotation",
             AND(E2095&lt;90,C2095&gt;2011,F2095&gt;100),"High: underrated, new and good rotation",
             AND(E2095&lt;90,C2095&lt;2011,F2095&gt;100),"High: underrated, not too new but good rotation",
             AND(E2095&lt;=110,C2095&gt;2011,F2095&lt;=25),"Critic: well priced/underrated and new, but bad rotation",
             AND(E2095&gt;110,F2095&gt;100),"Top Tier: premium vehicules that tend to be sold above market prices",
             AND(E2095&gt;=90,E2095&lt;=110,F2095&gt;25),"Moderate: fair price and regular to good rotation",
             AND(E2095&lt;90,AND(C2095&lt;=2011,C2095&gt;=2000),AND(F2095&lt;100,F2095&gt;25)),"Moderate: underrated regular model and regular rotation",
             AND(E2095&lt;90,C2095&gt;2011,AND(F2095&lt;=100,F2095&gt;25)),"Moderate: underrated new model with regular rotation",
             AND(E2095&lt;90,C2095&lt;2000,AND(F2095&lt;=100,F2095&gt;25)),"Moderate: underrated old model with regular rotation",
             AND(C2095&lt;=2011,F2095&lt;=25),"Low: not new model and bad rotation",
             AND(E2095&gt;110,AND(C2095&lt;=2011,C2095&gt;=2000),F2095&lt;=25),"Low: overrated regular model with bad rotation",
             AND(E2095&gt;110,C2095&lt;2011,AND(F2095&lt;=100,F2095&gt;25)),"Low: overrated regular model (not new) with regular rotation",
             AND(E2095&gt;110,C2095&gt;2011,F2095&lt;=25),"Low: overrated new model with bad rotation"
)</f>
        <v>Moderate: fair price and regular to good rotation</v>
      </c>
    </row>
    <row r="2096" spans="1:8" x14ac:dyDescent="0.3">
      <c r="A2096" t="s">
        <v>25</v>
      </c>
      <c r="B2096" t="s">
        <v>405</v>
      </c>
      <c r="C2096">
        <v>2007</v>
      </c>
      <c r="D2096">
        <v>18021.428571428572</v>
      </c>
      <c r="E2096">
        <v>102.05569061460683</v>
      </c>
      <c r="F2096">
        <v>14</v>
      </c>
      <c r="H2096" t="str" cm="1">
        <f t="array" ref="H2096">_xlfn.IFS(
             AND(E2096&gt;110,C2096&gt;2011,F2096&gt;100),"High: overrated, new and good rotation",
             AND(E2096&lt;90,C2096&gt;2011,F2096&gt;100),"High: underrated, new and good rotation",
             AND(E2096&lt;90,C2096&lt;2011,F2096&gt;100),"High: underrated, not too new but good rotation",
             AND(E2096&lt;=110,C2096&gt;2011,F2096&lt;=25),"Critic: well priced/underrated and new, but bad rotation",
             AND(E2096&gt;110,F2096&gt;100),"Top Tier: premium vehicules that tend to be sold above market prices",
             AND(E2096&gt;=90,E2096&lt;=110,F2096&gt;25),"Moderate: fair price and regular to good rotation",
             AND(E2096&lt;90,AND(C2096&lt;=2011,C2096&gt;=2000),AND(F2096&lt;100,F2096&gt;25)),"Moderate: underrated regular model and regular rotation",
             AND(E2096&lt;90,C2096&gt;2011,AND(F2096&lt;=100,F2096&gt;25)),"Moderate: underrated new model with regular rotation",
             AND(E2096&lt;90,C2096&lt;2000,AND(F2096&lt;=100,F2096&gt;25)),"Moderate: underrated old model with regular rotation",
             AND(C2096&lt;=2011,F2096&lt;=25),"Low: not new model and bad rotation",
             AND(E2096&gt;110,AND(C2096&lt;=2011,C2096&gt;=2000),F2096&lt;=25),"Low: overrated regular model with bad rotation",
             AND(E2096&gt;110,C2096&lt;2011,AND(F2096&lt;=100,F2096&gt;25)),"Low: overrated regular model (not new) with regular rotation",
             AND(E2096&gt;110,C2096&gt;2011,F2096&lt;=25),"Low: overrated new model with bad rotation"
)</f>
        <v>Low: not new model and bad rotation</v>
      </c>
    </row>
    <row r="2097" spans="1:8" x14ac:dyDescent="0.3">
      <c r="A2097" t="s">
        <v>25</v>
      </c>
      <c r="B2097" t="s">
        <v>405</v>
      </c>
      <c r="C2097">
        <v>2008</v>
      </c>
      <c r="D2097">
        <v>22764.634146341465</v>
      </c>
      <c r="E2097">
        <v>102.26929817792782</v>
      </c>
      <c r="F2097">
        <v>41</v>
      </c>
      <c r="H2097" t="str" cm="1">
        <f t="array" ref="H2097">_xlfn.IFS(
             AND(E2097&gt;110,C2097&gt;2011,F2097&gt;100),"High: overrated, new and good rotation",
             AND(E2097&lt;90,C2097&gt;2011,F2097&gt;100),"High: underrated, new and good rotation",
             AND(E2097&lt;90,C2097&lt;2011,F2097&gt;100),"High: underrated, not too new but good rotation",
             AND(E2097&lt;=110,C2097&gt;2011,F2097&lt;=25),"Critic: well priced/underrated and new, but bad rotation",
             AND(E2097&gt;110,F2097&gt;100),"Top Tier: premium vehicules that tend to be sold above market prices",
             AND(E2097&gt;=90,E2097&lt;=110,F2097&gt;25),"Moderate: fair price and regular to good rotation",
             AND(E2097&lt;90,AND(C2097&lt;=2011,C2097&gt;=2000),AND(F2097&lt;100,F2097&gt;25)),"Moderate: underrated regular model and regular rotation",
             AND(E2097&lt;90,C2097&gt;2011,AND(F2097&lt;=100,F2097&gt;25)),"Moderate: underrated new model with regular rotation",
             AND(E2097&lt;90,C2097&lt;2000,AND(F2097&lt;=100,F2097&gt;25)),"Moderate: underrated old model with regular rotation",
             AND(C2097&lt;=2011,F2097&lt;=25),"Low: not new model and bad rotation",
             AND(E2097&gt;110,AND(C2097&lt;=2011,C2097&gt;=2000),F2097&lt;=25),"Low: overrated regular model with bad rotation",
             AND(E2097&gt;110,C2097&lt;2011,AND(F2097&lt;=100,F2097&gt;25)),"Low: overrated regular model (not new) with regular rotation",
             AND(E2097&gt;110,C2097&gt;2011,F2097&lt;=25),"Low: overrated new model with bad rotation"
)</f>
        <v>Moderate: fair price and regular to good rotation</v>
      </c>
    </row>
    <row r="2098" spans="1:8" x14ac:dyDescent="0.3">
      <c r="A2098" t="s">
        <v>25</v>
      </c>
      <c r="B2098" t="s">
        <v>405</v>
      </c>
      <c r="C2098">
        <v>2009</v>
      </c>
      <c r="D2098">
        <v>23329.032258064515</v>
      </c>
      <c r="E2098">
        <v>98.46993043311312</v>
      </c>
      <c r="F2098">
        <v>31</v>
      </c>
      <c r="H2098" t="str" cm="1">
        <f t="array" ref="H2098">_xlfn.IFS(
             AND(E2098&gt;110,C2098&gt;2011,F2098&gt;100),"High: overrated, new and good rotation",
             AND(E2098&lt;90,C2098&gt;2011,F2098&gt;100),"High: underrated, new and good rotation",
             AND(E2098&lt;90,C2098&lt;2011,F2098&gt;100),"High: underrated, not too new but good rotation",
             AND(E2098&lt;=110,C2098&gt;2011,F2098&lt;=25),"Critic: well priced/underrated and new, but bad rotation",
             AND(E2098&gt;110,F2098&gt;100),"Top Tier: premium vehicules that tend to be sold above market prices",
             AND(E2098&gt;=90,E2098&lt;=110,F2098&gt;25),"Moderate: fair price and regular to good rotation",
             AND(E2098&lt;90,AND(C2098&lt;=2011,C2098&gt;=2000),AND(F2098&lt;100,F2098&gt;25)),"Moderate: underrated regular model and regular rotation",
             AND(E2098&lt;90,C2098&gt;2011,AND(F2098&lt;=100,F2098&gt;25)),"Moderate: underrated new model with regular rotation",
             AND(E2098&lt;90,C2098&lt;2000,AND(F2098&lt;=100,F2098&gt;25)),"Moderate: underrated old model with regular rotation",
             AND(C2098&lt;=2011,F2098&lt;=25),"Low: not new model and bad rotation",
             AND(E2098&gt;110,AND(C2098&lt;=2011,C2098&gt;=2000),F2098&lt;=25),"Low: overrated regular model with bad rotation",
             AND(E2098&gt;110,C2098&lt;2011,AND(F2098&lt;=100,F2098&gt;25)),"Low: overrated regular model (not new) with regular rotation",
             AND(E2098&gt;110,C2098&gt;2011,F2098&lt;=25),"Low: overrated new model with bad rotation"
)</f>
        <v>Moderate: fair price and regular to good rotation</v>
      </c>
    </row>
    <row r="2099" spans="1:8" x14ac:dyDescent="0.3">
      <c r="A2099" t="s">
        <v>25</v>
      </c>
      <c r="B2099" t="s">
        <v>405</v>
      </c>
      <c r="C2099">
        <v>2010</v>
      </c>
      <c r="D2099">
        <v>21658.620689655174</v>
      </c>
      <c r="E2099">
        <v>96.125191890690957</v>
      </c>
      <c r="F2099">
        <v>29</v>
      </c>
      <c r="H2099" t="str" cm="1">
        <f t="array" ref="H2099">_xlfn.IFS(
             AND(E2099&gt;110,C2099&gt;2011,F2099&gt;100),"High: overrated, new and good rotation",
             AND(E2099&lt;90,C2099&gt;2011,F2099&gt;100),"High: underrated, new and good rotation",
             AND(E2099&lt;90,C2099&lt;2011,F2099&gt;100),"High: underrated, not too new but good rotation",
             AND(E2099&lt;=110,C2099&gt;2011,F2099&lt;=25),"Critic: well priced/underrated and new, but bad rotation",
             AND(E2099&gt;110,F2099&gt;100),"Top Tier: premium vehicules that tend to be sold above market prices",
             AND(E2099&gt;=90,E2099&lt;=110,F2099&gt;25),"Moderate: fair price and regular to good rotation",
             AND(E2099&lt;90,AND(C2099&lt;=2011,C2099&gt;=2000),AND(F2099&lt;100,F2099&gt;25)),"Moderate: underrated regular model and regular rotation",
             AND(E2099&lt;90,C2099&gt;2011,AND(F2099&lt;=100,F2099&gt;25)),"Moderate: underrated new model with regular rotation",
             AND(E2099&lt;90,C2099&lt;2000,AND(F2099&lt;=100,F2099&gt;25)),"Moderate: underrated old model with regular rotation",
             AND(C2099&lt;=2011,F2099&lt;=25),"Low: not new model and bad rotation",
             AND(E2099&gt;110,AND(C2099&lt;=2011,C2099&gt;=2000),F2099&lt;=25),"Low: overrated regular model with bad rotation",
             AND(E2099&gt;110,C2099&lt;2011,AND(F2099&lt;=100,F2099&gt;25)),"Low: overrated regular model (not new) with regular rotation",
             AND(E2099&gt;110,C2099&gt;2011,F2099&lt;=25),"Low: overrated new model with bad rotation"
)</f>
        <v>Moderate: fair price and regular to good rotation</v>
      </c>
    </row>
    <row r="2100" spans="1:8" x14ac:dyDescent="0.3">
      <c r="A2100" t="s">
        <v>25</v>
      </c>
      <c r="B2100" t="s">
        <v>405</v>
      </c>
      <c r="C2100">
        <v>2011</v>
      </c>
      <c r="D2100">
        <v>26942.361111111109</v>
      </c>
      <c r="E2100">
        <v>99.911687587028425</v>
      </c>
      <c r="F2100">
        <v>72</v>
      </c>
      <c r="H2100" t="str" cm="1">
        <f t="array" ref="H2100">_xlfn.IFS(
             AND(E2100&gt;110,C2100&gt;2011,F2100&gt;100),"High: overrated, new and good rotation",
             AND(E2100&lt;90,C2100&gt;2011,F2100&gt;100),"High: underrated, new and good rotation",
             AND(E2100&lt;90,C2100&lt;2011,F2100&gt;100),"High: underrated, not too new but good rotation",
             AND(E2100&lt;=110,C2100&gt;2011,F2100&lt;=25),"Critic: well priced/underrated and new, but bad rotation",
             AND(E2100&gt;110,F2100&gt;100),"Top Tier: premium vehicules that tend to be sold above market prices",
             AND(E2100&gt;=90,E2100&lt;=110,F2100&gt;25),"Moderate: fair price and regular to good rotation",
             AND(E2100&lt;90,AND(C2100&lt;=2011,C2100&gt;=2000),AND(F2100&lt;100,F2100&gt;25)),"Moderate: underrated regular model and regular rotation",
             AND(E2100&lt;90,C2100&gt;2011,AND(F2100&lt;=100,F2100&gt;25)),"Moderate: underrated new model with regular rotation",
             AND(E2100&lt;90,C2100&lt;2000,AND(F2100&lt;=100,F2100&gt;25)),"Moderate: underrated old model with regular rotation",
             AND(C2100&lt;=2011,F2100&lt;=25),"Low: not new model and bad rotation",
             AND(E2100&gt;110,AND(C2100&lt;=2011,C2100&gt;=2000),F2100&lt;=25),"Low: overrated regular model with bad rotation",
             AND(E2100&gt;110,C2100&lt;2011,AND(F2100&lt;=100,F2100&gt;25)),"Low: overrated regular model (not new) with regular rotation",
             AND(E2100&gt;110,C2100&gt;2011,F2100&lt;=25),"Low: overrated new model with bad rotation"
)</f>
        <v>Moderate: fair price and regular to good rotation</v>
      </c>
    </row>
    <row r="2101" spans="1:8" x14ac:dyDescent="0.3">
      <c r="A2101" t="s">
        <v>25</v>
      </c>
      <c r="B2101" t="s">
        <v>405</v>
      </c>
      <c r="C2101">
        <v>2012</v>
      </c>
      <c r="D2101">
        <v>31635.849056603773</v>
      </c>
      <c r="E2101">
        <v>98.662645479328702</v>
      </c>
      <c r="F2101">
        <v>53</v>
      </c>
      <c r="H2101" t="str" cm="1">
        <f t="array" ref="H2101">_xlfn.IFS(
             AND(E2101&gt;110,C2101&gt;2011,F2101&gt;100),"High: overrated, new and good rotation",
             AND(E2101&lt;90,C2101&gt;2011,F2101&gt;100),"High: underrated, new and good rotation",
             AND(E2101&lt;90,C2101&lt;2011,F2101&gt;100),"High: underrated, not too new but good rotation",
             AND(E2101&lt;=110,C2101&gt;2011,F2101&lt;=25),"Critic: well priced/underrated and new, but bad rotation",
             AND(E2101&gt;110,F2101&gt;100),"Top Tier: premium vehicules that tend to be sold above market prices",
             AND(E2101&gt;=90,E2101&lt;=110,F2101&gt;25),"Moderate: fair price and regular to good rotation",
             AND(E2101&lt;90,AND(C2101&lt;=2011,C2101&gt;=2000),AND(F2101&lt;100,F2101&gt;25)),"Moderate: underrated regular model and regular rotation",
             AND(E2101&lt;90,C2101&gt;2011,AND(F2101&lt;=100,F2101&gt;25)),"Moderate: underrated new model with regular rotation",
             AND(E2101&lt;90,C2101&lt;2000,AND(F2101&lt;=100,F2101&gt;25)),"Moderate: underrated old model with regular rotation",
             AND(C2101&lt;=2011,F2101&lt;=25),"Low: not new model and bad rotation",
             AND(E2101&gt;110,AND(C2101&lt;=2011,C2101&gt;=2000),F2101&lt;=25),"Low: overrated regular model with bad rotation",
             AND(E2101&gt;110,C2101&lt;2011,AND(F2101&lt;=100,F2101&gt;25)),"Low: overrated regular model (not new) with regular rotation",
             AND(E2101&gt;110,C2101&gt;2011,F2101&lt;=25),"Low: overrated new model with bad rotation"
)</f>
        <v>Moderate: fair price and regular to good rotation</v>
      </c>
    </row>
    <row r="2102" spans="1:8" x14ac:dyDescent="0.3">
      <c r="A2102" t="s">
        <v>25</v>
      </c>
      <c r="B2102" t="s">
        <v>405</v>
      </c>
      <c r="C2102">
        <v>2013</v>
      </c>
      <c r="D2102">
        <v>38197.321428571428</v>
      </c>
      <c r="E2102">
        <v>100.12983623862621</v>
      </c>
      <c r="F2102">
        <v>56</v>
      </c>
      <c r="H2102" t="str" cm="1">
        <f t="array" ref="H2102">_xlfn.IFS(
             AND(E2102&gt;110,C2102&gt;2011,F2102&gt;100),"High: overrated, new and good rotation",
             AND(E2102&lt;90,C2102&gt;2011,F2102&gt;100),"High: underrated, new and good rotation",
             AND(E2102&lt;90,C2102&lt;2011,F2102&gt;100),"High: underrated, not too new but good rotation",
             AND(E2102&lt;=110,C2102&gt;2011,F2102&lt;=25),"Critic: well priced/underrated and new, but bad rotation",
             AND(E2102&gt;110,F2102&gt;100),"Top Tier: premium vehicules that tend to be sold above market prices",
             AND(E2102&gt;=90,E2102&lt;=110,F2102&gt;25),"Moderate: fair price and regular to good rotation",
             AND(E2102&lt;90,AND(C2102&lt;=2011,C2102&gt;=2000),AND(F2102&lt;100,F2102&gt;25)),"Moderate: underrated regular model and regular rotation",
             AND(E2102&lt;90,C2102&gt;2011,AND(F2102&lt;=100,F2102&gt;25)),"Moderate: underrated new model with regular rotation",
             AND(E2102&lt;90,C2102&lt;2000,AND(F2102&lt;=100,F2102&gt;25)),"Moderate: underrated old model with regular rotation",
             AND(C2102&lt;=2011,F2102&lt;=25),"Low: not new model and bad rotation",
             AND(E2102&gt;110,AND(C2102&lt;=2011,C2102&gt;=2000),F2102&lt;=25),"Low: overrated regular model with bad rotation",
             AND(E2102&gt;110,C2102&lt;2011,AND(F2102&lt;=100,F2102&gt;25)),"Low: overrated regular model (not new) with regular rotation",
             AND(E2102&gt;110,C2102&gt;2011,F2102&lt;=25),"Low: overrated new model with bad rotation"
)</f>
        <v>Moderate: fair price and regular to good rotation</v>
      </c>
    </row>
    <row r="2103" spans="1:8" x14ac:dyDescent="0.3">
      <c r="A2103" t="s">
        <v>25</v>
      </c>
      <c r="B2103" t="s">
        <v>405</v>
      </c>
      <c r="C2103">
        <v>2014</v>
      </c>
      <c r="D2103">
        <v>41175</v>
      </c>
      <c r="E2103">
        <v>98.072226323051964</v>
      </c>
      <c r="F2103">
        <v>22</v>
      </c>
      <c r="H2103" t="str" cm="1">
        <f t="array" ref="H2103">_xlfn.IFS(
             AND(E2103&gt;110,C2103&gt;2011,F2103&gt;100),"High: overrated, new and good rotation",
             AND(E2103&lt;90,C2103&gt;2011,F2103&gt;100),"High: underrated, new and good rotation",
             AND(E2103&lt;90,C2103&lt;2011,F2103&gt;100),"High: underrated, not too new but good rotation",
             AND(E2103&lt;=110,C2103&gt;2011,F2103&lt;=25),"Critic: well priced/underrated and new, but bad rotation",
             AND(E2103&gt;110,F2103&gt;100),"Top Tier: premium vehicules that tend to be sold above market prices",
             AND(E2103&gt;=90,E2103&lt;=110,F2103&gt;25),"Moderate: fair price and regular to good rotation",
             AND(E2103&lt;90,AND(C2103&lt;=2011,C2103&gt;=2000),AND(F2103&lt;100,F2103&gt;25)),"Moderate: underrated regular model and regular rotation",
             AND(E2103&lt;90,C2103&gt;2011,AND(F2103&lt;=100,F2103&gt;25)),"Moderate: underrated new model with regular rotation",
             AND(E2103&lt;90,C2103&lt;2000,AND(F2103&lt;=100,F2103&gt;25)),"Moderate: underrated old model with regular rotation",
             AND(C2103&lt;=2011,F2103&lt;=25),"Low: not new model and bad rotation",
             AND(E2103&gt;110,AND(C2103&lt;=2011,C2103&gt;=2000),F2103&lt;=25),"Low: overrated regular model with bad rotation",
             AND(E2103&gt;110,C2103&lt;2011,AND(F2103&lt;=100,F2103&gt;25)),"Low: overrated regular model (not new) with regular rotation",
             AND(E2103&gt;110,C2103&gt;2011,F2103&lt;=25),"Low: overrated new model with bad rotation"
)</f>
        <v>Critic: well priced/underrated and new, but bad rotation</v>
      </c>
    </row>
    <row r="2104" spans="1:8" x14ac:dyDescent="0.3">
      <c r="A2104" t="s">
        <v>25</v>
      </c>
      <c r="B2104" t="s">
        <v>405</v>
      </c>
      <c r="C2104">
        <v>2015</v>
      </c>
      <c r="D2104">
        <v>52578.571428571428</v>
      </c>
      <c r="E2104">
        <v>98.994230106693678</v>
      </c>
      <c r="F2104">
        <v>14</v>
      </c>
      <c r="H2104" t="str" cm="1">
        <f t="array" ref="H2104">_xlfn.IFS(
             AND(E2104&gt;110,C2104&gt;2011,F2104&gt;100),"High: overrated, new and good rotation",
             AND(E2104&lt;90,C2104&gt;2011,F2104&gt;100),"High: underrated, new and good rotation",
             AND(E2104&lt;90,C2104&lt;2011,F2104&gt;100),"High: underrated, not too new but good rotation",
             AND(E2104&lt;=110,C2104&gt;2011,F2104&lt;=25),"Critic: well priced/underrated and new, but bad rotation",
             AND(E2104&gt;110,F2104&gt;100),"Top Tier: premium vehicules that tend to be sold above market prices",
             AND(E2104&gt;=90,E2104&lt;=110,F2104&gt;25),"Moderate: fair price and regular to good rotation",
             AND(E2104&lt;90,AND(C2104&lt;=2011,C2104&gt;=2000),AND(F2104&lt;100,F2104&gt;25)),"Moderate: underrated regular model and regular rotation",
             AND(E2104&lt;90,C2104&gt;2011,AND(F2104&lt;=100,F2104&gt;25)),"Moderate: underrated new model with regular rotation",
             AND(E2104&lt;90,C2104&lt;2000,AND(F2104&lt;=100,F2104&gt;25)),"Moderate: underrated old model with regular rotation",
             AND(C2104&lt;=2011,F2104&lt;=25),"Low: not new model and bad rotation",
             AND(E2104&gt;110,AND(C2104&lt;=2011,C2104&gt;=2000),F2104&lt;=25),"Low: overrated regular model with bad rotation",
             AND(E2104&gt;110,C2104&lt;2011,AND(F2104&lt;=100,F2104&gt;25)),"Low: overrated regular model (not new) with regular rotation",
             AND(E2104&gt;110,C2104&gt;2011,F2104&lt;=25),"Low: overrated new model with bad rotation"
)</f>
        <v>Critic: well priced/underrated and new, but bad rotation</v>
      </c>
    </row>
    <row r="2105" spans="1:8" x14ac:dyDescent="0.3">
      <c r="A2105" t="s">
        <v>25</v>
      </c>
      <c r="B2105" t="s">
        <v>406</v>
      </c>
      <c r="C2105">
        <v>2007</v>
      </c>
      <c r="D2105">
        <v>19171.052631578947</v>
      </c>
      <c r="E2105">
        <v>92.110760052975209</v>
      </c>
      <c r="F2105">
        <v>19</v>
      </c>
      <c r="H2105" t="str" cm="1">
        <f t="array" ref="H2105">_xlfn.IFS(
             AND(E2105&gt;110,C2105&gt;2011,F2105&gt;100),"High: overrated, new and good rotation",
             AND(E2105&lt;90,C2105&gt;2011,F2105&gt;100),"High: underrated, new and good rotation",
             AND(E2105&lt;90,C2105&lt;2011,F2105&gt;100),"High: underrated, not too new but good rotation",
             AND(E2105&lt;=110,C2105&gt;2011,F2105&lt;=25),"Critic: well priced/underrated and new, but bad rotation",
             AND(E2105&gt;110,F2105&gt;100),"Top Tier: premium vehicules that tend to be sold above market prices",
             AND(E2105&gt;=90,E2105&lt;=110,F2105&gt;25),"Moderate: fair price and regular to good rotation",
             AND(E2105&lt;90,AND(C2105&lt;=2011,C2105&gt;=2000),AND(F2105&lt;100,F2105&gt;25)),"Moderate: underrated regular model and regular rotation",
             AND(E2105&lt;90,C2105&gt;2011,AND(F2105&lt;=100,F2105&gt;25)),"Moderate: underrated new model with regular rotation",
             AND(E2105&lt;90,C2105&lt;2000,AND(F2105&lt;=100,F2105&gt;25)),"Moderate: underrated old model with regular rotation",
             AND(C2105&lt;=2011,F2105&lt;=25),"Low: not new model and bad rotation",
             AND(E2105&gt;110,AND(C2105&lt;=2011,C2105&gt;=2000),F2105&lt;=25),"Low: overrated regular model with bad rotation",
             AND(E2105&gt;110,C2105&lt;2011,AND(F2105&lt;=100,F2105&gt;25)),"Low: overrated regular model (not new) with regular rotation",
             AND(E2105&gt;110,C2105&gt;2011,F2105&lt;=25),"Low: overrated new model with bad rotation"
)</f>
        <v>Low: not new model and bad rotation</v>
      </c>
    </row>
    <row r="2106" spans="1:8" x14ac:dyDescent="0.3">
      <c r="A2106" t="s">
        <v>25</v>
      </c>
      <c r="B2106" t="s">
        <v>407</v>
      </c>
      <c r="C2106">
        <v>2005</v>
      </c>
      <c r="D2106">
        <v>15540</v>
      </c>
      <c r="E2106">
        <v>84.75515098072114</v>
      </c>
      <c r="F2106">
        <v>5</v>
      </c>
      <c r="H2106" t="str" cm="1">
        <f t="array" ref="H2106">_xlfn.IFS(
             AND(E2106&gt;110,C2106&gt;2011,F2106&gt;100),"High: overrated, new and good rotation",
             AND(E2106&lt;90,C2106&gt;2011,F2106&gt;100),"High: underrated, new and good rotation",
             AND(E2106&lt;90,C2106&lt;2011,F2106&gt;100),"High: underrated, not too new but good rotation",
             AND(E2106&lt;=110,C2106&gt;2011,F2106&lt;=25),"Critic: well priced/underrated and new, but bad rotation",
             AND(E2106&gt;110,F2106&gt;100),"Top Tier: premium vehicules that tend to be sold above market prices",
             AND(E2106&gt;=90,E2106&lt;=110,F2106&gt;25),"Moderate: fair price and regular to good rotation",
             AND(E2106&lt;90,AND(C2106&lt;=2011,C2106&gt;=2000),AND(F2106&lt;100,F2106&gt;25)),"Moderate: underrated regular model and regular rotation",
             AND(E2106&lt;90,C2106&gt;2011,AND(F2106&lt;=100,F2106&gt;25)),"Moderate: underrated new model with regular rotation",
             AND(E2106&lt;90,C2106&lt;2000,AND(F2106&lt;=100,F2106&gt;25)),"Moderate: underrated old model with regular rotation",
             AND(C2106&lt;=2011,F2106&lt;=25),"Low: not new model and bad rotation",
             AND(E2106&gt;110,AND(C2106&lt;=2011,C2106&gt;=2000),F2106&lt;=25),"Low: overrated regular model with bad rotation",
             AND(E2106&gt;110,C2106&lt;2011,AND(F2106&lt;=100,F2106&gt;25)),"Low: overrated regular model (not new) with regular rotation",
             AND(E2106&gt;110,C2106&gt;2011,F2106&lt;=25),"Low: overrated new model with bad rotation"
)</f>
        <v>Low: not new model and bad rotation</v>
      </c>
    </row>
    <row r="2107" spans="1:8" x14ac:dyDescent="0.3">
      <c r="A2107" t="s">
        <v>25</v>
      </c>
      <c r="B2107" t="s">
        <v>407</v>
      </c>
      <c r="C2107">
        <v>2006</v>
      </c>
      <c r="D2107">
        <v>17550</v>
      </c>
      <c r="E2107">
        <v>91.539235489881179</v>
      </c>
      <c r="F2107">
        <v>5</v>
      </c>
      <c r="H2107" t="str" cm="1">
        <f t="array" ref="H2107">_xlfn.IFS(
             AND(E2107&gt;110,C2107&gt;2011,F2107&gt;100),"High: overrated, new and good rotation",
             AND(E2107&lt;90,C2107&gt;2011,F2107&gt;100),"High: underrated, new and good rotation",
             AND(E2107&lt;90,C2107&lt;2011,F2107&gt;100),"High: underrated, not too new but good rotation",
             AND(E2107&lt;=110,C2107&gt;2011,F2107&lt;=25),"Critic: well priced/underrated and new, but bad rotation",
             AND(E2107&gt;110,F2107&gt;100),"Top Tier: premium vehicules that tend to be sold above market prices",
             AND(E2107&gt;=90,E2107&lt;=110,F2107&gt;25),"Moderate: fair price and regular to good rotation",
             AND(E2107&lt;90,AND(C2107&lt;=2011,C2107&gt;=2000),AND(F2107&lt;100,F2107&gt;25)),"Moderate: underrated regular model and regular rotation",
             AND(E2107&lt;90,C2107&gt;2011,AND(F2107&lt;=100,F2107&gt;25)),"Moderate: underrated new model with regular rotation",
             AND(E2107&lt;90,C2107&lt;2000,AND(F2107&lt;=100,F2107&gt;25)),"Moderate: underrated old model with regular rotation",
             AND(C2107&lt;=2011,F2107&lt;=25),"Low: not new model and bad rotation",
             AND(E2107&gt;110,AND(C2107&lt;=2011,C2107&gt;=2000),F2107&lt;=25),"Low: overrated regular model with bad rotation",
             AND(E2107&gt;110,C2107&lt;2011,AND(F2107&lt;=100,F2107&gt;25)),"Low: overrated regular model (not new) with regular rotation",
             AND(E2107&gt;110,C2107&gt;2011,F2107&lt;=25),"Low: overrated new model with bad rotation"
)</f>
        <v>Low: not new model and bad rotation</v>
      </c>
    </row>
    <row r="2108" spans="1:8" x14ac:dyDescent="0.3">
      <c r="A2108" t="s">
        <v>25</v>
      </c>
      <c r="B2108" t="s">
        <v>408</v>
      </c>
      <c r="C2108">
        <v>2008</v>
      </c>
      <c r="D2108">
        <v>22418.75</v>
      </c>
      <c r="E2108">
        <v>90.960447306940097</v>
      </c>
      <c r="F2108">
        <v>8</v>
      </c>
      <c r="H2108" t="str" cm="1">
        <f t="array" ref="H2108">_xlfn.IFS(
             AND(E2108&gt;110,C2108&gt;2011,F2108&gt;100),"High: overrated, new and good rotation",
             AND(E2108&lt;90,C2108&gt;2011,F2108&gt;100),"High: underrated, new and good rotation",
             AND(E2108&lt;90,C2108&lt;2011,F2108&gt;100),"High: underrated, not too new but good rotation",
             AND(E2108&lt;=110,C2108&gt;2011,F2108&lt;=25),"Critic: well priced/underrated and new, but bad rotation",
             AND(E2108&gt;110,F2108&gt;100),"Top Tier: premium vehicules that tend to be sold above market prices",
             AND(E2108&gt;=90,E2108&lt;=110,F2108&gt;25),"Moderate: fair price and regular to good rotation",
             AND(E2108&lt;90,AND(C2108&lt;=2011,C2108&gt;=2000),AND(F2108&lt;100,F2108&gt;25)),"Moderate: underrated regular model and regular rotation",
             AND(E2108&lt;90,C2108&gt;2011,AND(F2108&lt;=100,F2108&gt;25)),"Moderate: underrated new model with regular rotation",
             AND(E2108&lt;90,C2108&lt;2000,AND(F2108&lt;=100,F2108&gt;25)),"Moderate: underrated old model with regular rotation",
             AND(C2108&lt;=2011,F2108&lt;=25),"Low: not new model and bad rotation",
             AND(E2108&gt;110,AND(C2108&lt;=2011,C2108&gt;=2000),F2108&lt;=25),"Low: overrated regular model with bad rotation",
             AND(E2108&gt;110,C2108&lt;2011,AND(F2108&lt;=100,F2108&gt;25)),"Low: overrated regular model (not new) with regular rotation",
             AND(E2108&gt;110,C2108&gt;2011,F2108&lt;=25),"Low: overrated new model with bad rotation"
)</f>
        <v>Low: not new model and bad rotation</v>
      </c>
    </row>
    <row r="2109" spans="1:8" x14ac:dyDescent="0.3">
      <c r="A2109" t="s">
        <v>25</v>
      </c>
      <c r="B2109" t="s">
        <v>408</v>
      </c>
      <c r="C2109">
        <v>2011</v>
      </c>
      <c r="D2109">
        <v>29166.666666666668</v>
      </c>
      <c r="E2109">
        <v>97.251051891366714</v>
      </c>
      <c r="F2109">
        <v>15</v>
      </c>
      <c r="H2109" t="str" cm="1">
        <f t="array" ref="H2109">_xlfn.IFS(
             AND(E2109&gt;110,C2109&gt;2011,F2109&gt;100),"High: overrated, new and good rotation",
             AND(E2109&lt;90,C2109&gt;2011,F2109&gt;100),"High: underrated, new and good rotation",
             AND(E2109&lt;90,C2109&lt;2011,F2109&gt;100),"High: underrated, not too new but good rotation",
             AND(E2109&lt;=110,C2109&gt;2011,F2109&lt;=25),"Critic: well priced/underrated and new, but bad rotation",
             AND(E2109&gt;110,F2109&gt;100),"Top Tier: premium vehicules that tend to be sold above market prices",
             AND(E2109&gt;=90,E2109&lt;=110,F2109&gt;25),"Moderate: fair price and regular to good rotation",
             AND(E2109&lt;90,AND(C2109&lt;=2011,C2109&gt;=2000),AND(F2109&lt;100,F2109&gt;25)),"Moderate: underrated regular model and regular rotation",
             AND(E2109&lt;90,C2109&gt;2011,AND(F2109&lt;=100,F2109&gt;25)),"Moderate: underrated new model with regular rotation",
             AND(E2109&lt;90,C2109&lt;2000,AND(F2109&lt;=100,F2109&gt;25)),"Moderate: underrated old model with regular rotation",
             AND(C2109&lt;=2011,F2109&lt;=25),"Low: not new model and bad rotation",
             AND(E2109&gt;110,AND(C2109&lt;=2011,C2109&gt;=2000),F2109&lt;=25),"Low: overrated regular model with bad rotation",
             AND(E2109&gt;110,C2109&lt;2011,AND(F2109&lt;=100,F2109&gt;25)),"Low: overrated regular model (not new) with regular rotation",
             AND(E2109&gt;110,C2109&gt;2011,F2109&lt;=25),"Low: overrated new model with bad rotation"
)</f>
        <v>Low: not new model and bad rotation</v>
      </c>
    </row>
    <row r="2110" spans="1:8" x14ac:dyDescent="0.3">
      <c r="A2110" t="s">
        <v>25</v>
      </c>
      <c r="B2110" t="s">
        <v>408</v>
      </c>
      <c r="C2110">
        <v>2012</v>
      </c>
      <c r="D2110">
        <v>32781.25</v>
      </c>
      <c r="E2110">
        <v>99.27721464818697</v>
      </c>
      <c r="F2110">
        <v>8</v>
      </c>
      <c r="H2110" t="str" cm="1">
        <f t="array" ref="H2110">_xlfn.IFS(
             AND(E2110&gt;110,C2110&gt;2011,F2110&gt;100),"High: overrated, new and good rotation",
             AND(E2110&lt;90,C2110&gt;2011,F2110&gt;100),"High: underrated, new and good rotation",
             AND(E2110&lt;90,C2110&lt;2011,F2110&gt;100),"High: underrated, not too new but good rotation",
             AND(E2110&lt;=110,C2110&gt;2011,F2110&lt;=25),"Critic: well priced/underrated and new, but bad rotation",
             AND(E2110&gt;110,F2110&gt;100),"Top Tier: premium vehicules that tend to be sold above market prices",
             AND(E2110&gt;=90,E2110&lt;=110,F2110&gt;25),"Moderate: fair price and regular to good rotation",
             AND(E2110&lt;90,AND(C2110&lt;=2011,C2110&gt;=2000),AND(F2110&lt;100,F2110&gt;25)),"Moderate: underrated regular model and regular rotation",
             AND(E2110&lt;90,C2110&gt;2011,AND(F2110&lt;=100,F2110&gt;25)),"Moderate: underrated new model with regular rotation",
             AND(E2110&lt;90,C2110&lt;2000,AND(F2110&lt;=100,F2110&gt;25)),"Moderate: underrated old model with regular rotation",
             AND(C2110&lt;=2011,F2110&lt;=25),"Low: not new model and bad rotation",
             AND(E2110&gt;110,AND(C2110&lt;=2011,C2110&gt;=2000),F2110&lt;=25),"Low: overrated regular model with bad rotation",
             AND(E2110&gt;110,C2110&lt;2011,AND(F2110&lt;=100,F2110&gt;25)),"Low: overrated regular model (not new) with regular rotation",
             AND(E2110&gt;110,C2110&gt;2011,F2110&lt;=25),"Low: overrated new model with bad rotation"
)</f>
        <v>Critic: well priced/underrated and new, but bad rotation</v>
      </c>
    </row>
    <row r="2111" spans="1:8" x14ac:dyDescent="0.3">
      <c r="A2111" t="s">
        <v>25</v>
      </c>
      <c r="B2111" t="s">
        <v>408</v>
      </c>
      <c r="C2111">
        <v>2013</v>
      </c>
      <c r="D2111">
        <v>40406.25</v>
      </c>
      <c r="E2111">
        <v>100.54986142441157</v>
      </c>
      <c r="F2111">
        <v>8</v>
      </c>
      <c r="H2111" t="str" cm="1">
        <f t="array" ref="H2111">_xlfn.IFS(
             AND(E2111&gt;110,C2111&gt;2011,F2111&gt;100),"High: overrated, new and good rotation",
             AND(E2111&lt;90,C2111&gt;2011,F2111&gt;100),"High: underrated, new and good rotation",
             AND(E2111&lt;90,C2111&lt;2011,F2111&gt;100),"High: underrated, not too new but good rotation",
             AND(E2111&lt;=110,C2111&gt;2011,F2111&lt;=25),"Critic: well priced/underrated and new, but bad rotation",
             AND(E2111&gt;110,F2111&gt;100),"Top Tier: premium vehicules that tend to be sold above market prices",
             AND(E2111&gt;=90,E2111&lt;=110,F2111&gt;25),"Moderate: fair price and regular to good rotation",
             AND(E2111&lt;90,AND(C2111&lt;=2011,C2111&gt;=2000),AND(F2111&lt;100,F2111&gt;25)),"Moderate: underrated regular model and regular rotation",
             AND(E2111&lt;90,C2111&gt;2011,AND(F2111&lt;=100,F2111&gt;25)),"Moderate: underrated new model with regular rotation",
             AND(E2111&lt;90,C2111&lt;2000,AND(F2111&lt;=100,F2111&gt;25)),"Moderate: underrated old model with regular rotation",
             AND(C2111&lt;=2011,F2111&lt;=25),"Low: not new model and bad rotation",
             AND(E2111&gt;110,AND(C2111&lt;=2011,C2111&gt;=2000),F2111&lt;=25),"Low: overrated regular model with bad rotation",
             AND(E2111&gt;110,C2111&lt;2011,AND(F2111&lt;=100,F2111&gt;25)),"Low: overrated regular model (not new) with regular rotation",
             AND(E2111&gt;110,C2111&gt;2011,F2111&lt;=25),"Low: overrated new model with bad rotation"
)</f>
        <v>Critic: well priced/underrated and new, but bad rotation</v>
      </c>
    </row>
    <row r="2112" spans="1:8" x14ac:dyDescent="0.3">
      <c r="A2112" t="s">
        <v>25</v>
      </c>
      <c r="B2112" t="s">
        <v>408</v>
      </c>
      <c r="C2112">
        <v>2014</v>
      </c>
      <c r="D2112">
        <v>44800</v>
      </c>
      <c r="E2112">
        <v>92.753623188405797</v>
      </c>
      <c r="F2112">
        <v>1</v>
      </c>
      <c r="H2112" t="str" cm="1">
        <f t="array" ref="H2112">_xlfn.IFS(
             AND(E2112&gt;110,C2112&gt;2011,F2112&gt;100),"High: overrated, new and good rotation",
             AND(E2112&lt;90,C2112&gt;2011,F2112&gt;100),"High: underrated, new and good rotation",
             AND(E2112&lt;90,C2112&lt;2011,F2112&gt;100),"High: underrated, not too new but good rotation",
             AND(E2112&lt;=110,C2112&gt;2011,F2112&lt;=25),"Critic: well priced/underrated and new, but bad rotation",
             AND(E2112&gt;110,F2112&gt;100),"Top Tier: premium vehicules that tend to be sold above market prices",
             AND(E2112&gt;=90,E2112&lt;=110,F2112&gt;25),"Moderate: fair price and regular to good rotation",
             AND(E2112&lt;90,AND(C2112&lt;=2011,C2112&gt;=2000),AND(F2112&lt;100,F2112&gt;25)),"Moderate: underrated regular model and regular rotation",
             AND(E2112&lt;90,C2112&gt;2011,AND(F2112&lt;=100,F2112&gt;25)),"Moderate: underrated new model with regular rotation",
             AND(E2112&lt;90,C2112&lt;2000,AND(F2112&lt;=100,F2112&gt;25)),"Moderate: underrated old model with regular rotation",
             AND(C2112&lt;=2011,F2112&lt;=25),"Low: not new model and bad rotation",
             AND(E2112&gt;110,AND(C2112&lt;=2011,C2112&gt;=2000),F2112&lt;=25),"Low: overrated regular model with bad rotation",
             AND(E2112&gt;110,C2112&lt;2011,AND(F2112&lt;=100,F2112&gt;25)),"Low: overrated regular model (not new) with regular rotation",
             AND(E2112&gt;110,C2112&gt;2011,F2112&lt;=25),"Low: overrated new model with bad rotation"
)</f>
        <v>Critic: well priced/underrated and new, but bad rotation</v>
      </c>
    </row>
    <row r="2113" spans="1:8" x14ac:dyDescent="0.3">
      <c r="A2113" t="s">
        <v>25</v>
      </c>
      <c r="B2113" t="s">
        <v>408</v>
      </c>
      <c r="C2113">
        <v>2015</v>
      </c>
      <c r="D2113">
        <v>54085.714285714283</v>
      </c>
      <c r="E2113">
        <v>101.07472741453569</v>
      </c>
      <c r="F2113">
        <v>7</v>
      </c>
      <c r="H2113" t="str" cm="1">
        <f t="array" ref="H2113">_xlfn.IFS(
             AND(E2113&gt;110,C2113&gt;2011,F2113&gt;100),"High: overrated, new and good rotation",
             AND(E2113&lt;90,C2113&gt;2011,F2113&gt;100),"High: underrated, new and good rotation",
             AND(E2113&lt;90,C2113&lt;2011,F2113&gt;100),"High: underrated, not too new but good rotation",
             AND(E2113&lt;=110,C2113&gt;2011,F2113&lt;=25),"Critic: well priced/underrated and new, but bad rotation",
             AND(E2113&gt;110,F2113&gt;100),"Top Tier: premium vehicules that tend to be sold above market prices",
             AND(E2113&gt;=90,E2113&lt;=110,F2113&gt;25),"Moderate: fair price and regular to good rotation",
             AND(E2113&lt;90,AND(C2113&lt;=2011,C2113&gt;=2000),AND(F2113&lt;100,F2113&gt;25)),"Moderate: underrated regular model and regular rotation",
             AND(E2113&lt;90,C2113&gt;2011,AND(F2113&lt;=100,F2113&gt;25)),"Moderate: underrated new model with regular rotation",
             AND(E2113&lt;90,C2113&lt;2000,AND(F2113&lt;=100,F2113&gt;25)),"Moderate: underrated old model with regular rotation",
             AND(C2113&lt;=2011,F2113&lt;=25),"Low: not new model and bad rotation",
             AND(E2113&gt;110,AND(C2113&lt;=2011,C2113&gt;=2000),F2113&lt;=25),"Low: overrated regular model with bad rotation",
             AND(E2113&gt;110,C2113&lt;2011,AND(F2113&lt;=100,F2113&gt;25)),"Low: overrated regular model (not new) with regular rotation",
             AND(E2113&gt;110,C2113&gt;2011,F2113&lt;=25),"Low: overrated new model with bad rotation"
)</f>
        <v>Critic: well priced/underrated and new, but bad rotation</v>
      </c>
    </row>
    <row r="2114" spans="1:8" x14ac:dyDescent="0.3">
      <c r="A2114" t="s">
        <v>25</v>
      </c>
      <c r="B2114" t="s">
        <v>409</v>
      </c>
      <c r="C2114">
        <v>1996</v>
      </c>
      <c r="D2114">
        <v>900</v>
      </c>
      <c r="E2114">
        <v>97.297297297297305</v>
      </c>
      <c r="F2114">
        <v>1</v>
      </c>
      <c r="H2114" t="str" cm="1">
        <f t="array" ref="H2114">_xlfn.IFS(
             AND(E2114&gt;110,C2114&gt;2011,F2114&gt;100),"High: overrated, new and good rotation",
             AND(E2114&lt;90,C2114&gt;2011,F2114&gt;100),"High: underrated, new and good rotation",
             AND(E2114&lt;90,C2114&lt;2011,F2114&gt;100),"High: underrated, not too new but good rotation",
             AND(E2114&lt;=110,C2114&gt;2011,F2114&lt;=25),"Critic: well priced/underrated and new, but bad rotation",
             AND(E2114&gt;110,F2114&gt;100),"Top Tier: premium vehicules that tend to be sold above market prices",
             AND(E2114&gt;=90,E2114&lt;=110,F2114&gt;25),"Moderate: fair price and regular to good rotation",
             AND(E2114&lt;90,AND(C2114&lt;=2011,C2114&gt;=2000),AND(F2114&lt;100,F2114&gt;25)),"Moderate: underrated regular model and regular rotation",
             AND(E2114&lt;90,C2114&gt;2011,AND(F2114&lt;=100,F2114&gt;25)),"Moderate: underrated new model with regular rotation",
             AND(E2114&lt;90,C2114&lt;2000,AND(F2114&lt;=100,F2114&gt;25)),"Moderate: underrated old model with regular rotation",
             AND(C2114&lt;=2011,F2114&lt;=25),"Low: not new model and bad rotation",
             AND(E2114&gt;110,AND(C2114&lt;=2011,C2114&gt;=2000),F2114&lt;=25),"Low: overrated regular model with bad rotation",
             AND(E2114&gt;110,C2114&lt;2011,AND(F2114&lt;=100,F2114&gt;25)),"Low: overrated regular model (not new) with regular rotation",
             AND(E2114&gt;110,C2114&gt;2011,F2114&lt;=25),"Low: overrated new model with bad rotation"
)</f>
        <v>Low: not new model and bad rotation</v>
      </c>
    </row>
    <row r="2115" spans="1:8" x14ac:dyDescent="0.3">
      <c r="A2115" t="s">
        <v>25</v>
      </c>
      <c r="B2115" t="s">
        <v>409</v>
      </c>
      <c r="C2115">
        <v>1997</v>
      </c>
      <c r="D2115">
        <v>1000</v>
      </c>
      <c r="E2115">
        <v>70.175438596491219</v>
      </c>
      <c r="F2115">
        <v>1</v>
      </c>
      <c r="H2115" t="str" cm="1">
        <f t="array" ref="H2115">_xlfn.IFS(
             AND(E2115&gt;110,C2115&gt;2011,F2115&gt;100),"High: overrated, new and good rotation",
             AND(E2115&lt;90,C2115&gt;2011,F2115&gt;100),"High: underrated, new and good rotation",
             AND(E2115&lt;90,C2115&lt;2011,F2115&gt;100),"High: underrated, not too new but good rotation",
             AND(E2115&lt;=110,C2115&gt;2011,F2115&lt;=25),"Critic: well priced/underrated and new, but bad rotation",
             AND(E2115&gt;110,F2115&gt;100),"Top Tier: premium vehicules that tend to be sold above market prices",
             AND(E2115&gt;=90,E2115&lt;=110,F2115&gt;25),"Moderate: fair price and regular to good rotation",
             AND(E2115&lt;90,AND(C2115&lt;=2011,C2115&gt;=2000),AND(F2115&lt;100,F2115&gt;25)),"Moderate: underrated regular model and regular rotation",
             AND(E2115&lt;90,C2115&gt;2011,AND(F2115&lt;=100,F2115&gt;25)),"Moderate: underrated new model with regular rotation",
             AND(E2115&lt;90,C2115&lt;2000,AND(F2115&lt;=100,F2115&gt;25)),"Moderate: underrated old model with regular rotation",
             AND(C2115&lt;=2011,F2115&lt;=25),"Low: not new model and bad rotation",
             AND(E2115&gt;110,AND(C2115&lt;=2011,C2115&gt;=2000),F2115&lt;=25),"Low: overrated regular model with bad rotation",
             AND(E2115&gt;110,C2115&lt;2011,AND(F2115&lt;=100,F2115&gt;25)),"Low: overrated regular model (not new) with regular rotation",
             AND(E2115&gt;110,C2115&gt;2011,F2115&lt;=25),"Low: overrated new model with bad rotation"
)</f>
        <v>Low: not new model and bad rotation</v>
      </c>
    </row>
    <row r="2116" spans="1:8" x14ac:dyDescent="0.3">
      <c r="A2116" t="s">
        <v>25</v>
      </c>
      <c r="B2116" t="s">
        <v>409</v>
      </c>
      <c r="C2116">
        <v>1998</v>
      </c>
      <c r="D2116">
        <v>500</v>
      </c>
      <c r="E2116">
        <v>29.411764705882355</v>
      </c>
      <c r="F2116">
        <v>1</v>
      </c>
      <c r="H2116" t="str" cm="1">
        <f t="array" ref="H2116">_xlfn.IFS(
             AND(E2116&gt;110,C2116&gt;2011,F2116&gt;100),"High: overrated, new and good rotation",
             AND(E2116&lt;90,C2116&gt;2011,F2116&gt;100),"High: underrated, new and good rotation",
             AND(E2116&lt;90,C2116&lt;2011,F2116&gt;100),"High: underrated, not too new but good rotation",
             AND(E2116&lt;=110,C2116&gt;2011,F2116&lt;=25),"Critic: well priced/underrated and new, but bad rotation",
             AND(E2116&gt;110,F2116&gt;100),"Top Tier: premium vehicules that tend to be sold above market prices",
             AND(E2116&gt;=90,E2116&lt;=110,F2116&gt;25),"Moderate: fair price and regular to good rotation",
             AND(E2116&lt;90,AND(C2116&lt;=2011,C2116&gt;=2000),AND(F2116&lt;100,F2116&gt;25)),"Moderate: underrated regular model and regular rotation",
             AND(E2116&lt;90,C2116&gt;2011,AND(F2116&lt;=100,F2116&gt;25)),"Moderate: underrated new model with regular rotation",
             AND(E2116&lt;90,C2116&lt;2000,AND(F2116&lt;=100,F2116&gt;25)),"Moderate: underrated old model with regular rotation",
             AND(C2116&lt;=2011,F2116&lt;=25),"Low: not new model and bad rotation",
             AND(E2116&gt;110,AND(C2116&lt;=2011,C2116&gt;=2000),F2116&lt;=25),"Low: overrated regular model with bad rotation",
             AND(E2116&gt;110,C2116&lt;2011,AND(F2116&lt;=100,F2116&gt;25)),"Low: overrated regular model (not new) with regular rotation",
             AND(E2116&gt;110,C2116&gt;2011,F2116&lt;=25),"Low: overrated new model with bad rotation"
)</f>
        <v>Low: not new model and bad rotation</v>
      </c>
    </row>
    <row r="2117" spans="1:8" x14ac:dyDescent="0.3">
      <c r="A2117" t="s">
        <v>25</v>
      </c>
      <c r="B2117" t="s">
        <v>409</v>
      </c>
      <c r="C2117">
        <v>1999</v>
      </c>
      <c r="D2117">
        <v>3700</v>
      </c>
      <c r="E2117">
        <v>148</v>
      </c>
      <c r="F2117">
        <v>1</v>
      </c>
      <c r="H2117" t="str" cm="1">
        <f t="array" ref="H2117">_xlfn.IFS(
             AND(E2117&gt;110,C2117&gt;2011,F2117&gt;100),"High: overrated, new and good rotation",
             AND(E2117&lt;90,C2117&gt;2011,F2117&gt;100),"High: underrated, new and good rotation",
             AND(E2117&lt;90,C2117&lt;2011,F2117&gt;100),"High: underrated, not too new but good rotation",
             AND(E2117&lt;=110,C2117&gt;2011,F2117&lt;=25),"Critic: well priced/underrated and new, but bad rotation",
             AND(E2117&gt;110,F2117&gt;100),"Top Tier: premium vehicules that tend to be sold above market prices",
             AND(E2117&gt;=90,E2117&lt;=110,F2117&gt;25),"Moderate: fair price and regular to good rotation",
             AND(E2117&lt;90,AND(C2117&lt;=2011,C2117&gt;=2000),AND(F2117&lt;100,F2117&gt;25)),"Moderate: underrated regular model and regular rotation",
             AND(E2117&lt;90,C2117&gt;2011,AND(F2117&lt;=100,F2117&gt;25)),"Moderate: underrated new model with regular rotation",
             AND(E2117&lt;90,C2117&lt;2000,AND(F2117&lt;=100,F2117&gt;25)),"Moderate: underrated old model with regular rotation",
             AND(C2117&lt;=2011,F2117&lt;=25),"Low: not new model and bad rotation",
             AND(E2117&gt;110,AND(C2117&lt;=2011,C2117&gt;=2000),F2117&lt;=25),"Low: overrated regular model with bad rotation",
             AND(E2117&gt;110,C2117&lt;2011,AND(F2117&lt;=100,F2117&gt;25)),"Low: overrated regular model (not new) with regular rotation",
             AND(E2117&gt;110,C2117&gt;2011,F2117&lt;=25),"Low: overrated new model with bad rotation"
)</f>
        <v>Low: not new model and bad rotation</v>
      </c>
    </row>
    <row r="2118" spans="1:8" x14ac:dyDescent="0.3">
      <c r="A2118" t="s">
        <v>25</v>
      </c>
      <c r="B2118" t="s">
        <v>409</v>
      </c>
      <c r="C2118">
        <v>2000</v>
      </c>
      <c r="D2118">
        <v>2485.7142857142858</v>
      </c>
      <c r="E2118">
        <v>90.207378992478851</v>
      </c>
      <c r="F2118">
        <v>7</v>
      </c>
      <c r="H2118" t="str" cm="1">
        <f t="array" ref="H2118">_xlfn.IFS(
             AND(E2118&gt;110,C2118&gt;2011,F2118&gt;100),"High: overrated, new and good rotation",
             AND(E2118&lt;90,C2118&gt;2011,F2118&gt;100),"High: underrated, new and good rotation",
             AND(E2118&lt;90,C2118&lt;2011,F2118&gt;100),"High: underrated, not too new but good rotation",
             AND(E2118&lt;=110,C2118&gt;2011,F2118&lt;=25),"Critic: well priced/underrated and new, but bad rotation",
             AND(E2118&gt;110,F2118&gt;100),"Top Tier: premium vehicules that tend to be sold above market prices",
             AND(E2118&gt;=90,E2118&lt;=110,F2118&gt;25),"Moderate: fair price and regular to good rotation",
             AND(E2118&lt;90,AND(C2118&lt;=2011,C2118&gt;=2000),AND(F2118&lt;100,F2118&gt;25)),"Moderate: underrated regular model and regular rotation",
             AND(E2118&lt;90,C2118&gt;2011,AND(F2118&lt;=100,F2118&gt;25)),"Moderate: underrated new model with regular rotation",
             AND(E2118&lt;90,C2118&lt;2000,AND(F2118&lt;=100,F2118&gt;25)),"Moderate: underrated old model with regular rotation",
             AND(C2118&lt;=2011,F2118&lt;=25),"Low: not new model and bad rotation",
             AND(E2118&gt;110,AND(C2118&lt;=2011,C2118&gt;=2000),F2118&lt;=25),"Low: overrated regular model with bad rotation",
             AND(E2118&gt;110,C2118&lt;2011,AND(F2118&lt;=100,F2118&gt;25)),"Low: overrated regular model (not new) with regular rotation",
             AND(E2118&gt;110,C2118&gt;2011,F2118&lt;=25),"Low: overrated new model with bad rotation"
)</f>
        <v>Low: not new model and bad rotation</v>
      </c>
    </row>
    <row r="2119" spans="1:8" x14ac:dyDescent="0.3">
      <c r="A2119" t="s">
        <v>25</v>
      </c>
      <c r="B2119" t="s">
        <v>409</v>
      </c>
      <c r="C2119">
        <v>2001</v>
      </c>
      <c r="D2119">
        <v>2983.3333333333335</v>
      </c>
      <c r="E2119">
        <v>92.062375375628392</v>
      </c>
      <c r="F2119">
        <v>3</v>
      </c>
      <c r="H2119" t="str" cm="1">
        <f t="array" ref="H2119">_xlfn.IFS(
             AND(E2119&gt;110,C2119&gt;2011,F2119&gt;100),"High: overrated, new and good rotation",
             AND(E2119&lt;90,C2119&gt;2011,F2119&gt;100),"High: underrated, new and good rotation",
             AND(E2119&lt;90,C2119&lt;2011,F2119&gt;100),"High: underrated, not too new but good rotation",
             AND(E2119&lt;=110,C2119&gt;2011,F2119&lt;=25),"Critic: well priced/underrated and new, but bad rotation",
             AND(E2119&gt;110,F2119&gt;100),"Top Tier: premium vehicules that tend to be sold above market prices",
             AND(E2119&gt;=90,E2119&lt;=110,F2119&gt;25),"Moderate: fair price and regular to good rotation",
             AND(E2119&lt;90,AND(C2119&lt;=2011,C2119&gt;=2000),AND(F2119&lt;100,F2119&gt;25)),"Moderate: underrated regular model and regular rotation",
             AND(E2119&lt;90,C2119&gt;2011,AND(F2119&lt;=100,F2119&gt;25)),"Moderate: underrated new model with regular rotation",
             AND(E2119&lt;90,C2119&lt;2000,AND(F2119&lt;=100,F2119&gt;25)),"Moderate: underrated old model with regular rotation",
             AND(C2119&lt;=2011,F2119&lt;=25),"Low: not new model and bad rotation",
             AND(E2119&gt;110,AND(C2119&lt;=2011,C2119&gt;=2000),F2119&lt;=25),"Low: overrated regular model with bad rotation",
             AND(E2119&gt;110,C2119&lt;2011,AND(F2119&lt;=100,F2119&gt;25)),"Low: overrated regular model (not new) with regular rotation",
             AND(E2119&gt;110,C2119&gt;2011,F2119&lt;=25),"Low: overrated new model with bad rotation"
)</f>
        <v>Low: not new model and bad rotation</v>
      </c>
    </row>
    <row r="2120" spans="1:8" x14ac:dyDescent="0.3">
      <c r="A2120" t="s">
        <v>25</v>
      </c>
      <c r="B2120" t="s">
        <v>409</v>
      </c>
      <c r="C2120">
        <v>2002</v>
      </c>
      <c r="D2120">
        <v>3096.875</v>
      </c>
      <c r="E2120">
        <v>102.00058236067429</v>
      </c>
      <c r="F2120">
        <v>16</v>
      </c>
      <c r="H2120" t="str" cm="1">
        <f t="array" ref="H2120">_xlfn.IFS(
             AND(E2120&gt;110,C2120&gt;2011,F2120&gt;100),"High: overrated, new and good rotation",
             AND(E2120&lt;90,C2120&gt;2011,F2120&gt;100),"High: underrated, new and good rotation",
             AND(E2120&lt;90,C2120&lt;2011,F2120&gt;100),"High: underrated, not too new but good rotation",
             AND(E2120&lt;=110,C2120&gt;2011,F2120&lt;=25),"Critic: well priced/underrated and new, but bad rotation",
             AND(E2120&gt;110,F2120&gt;100),"Top Tier: premium vehicules that tend to be sold above market prices",
             AND(E2120&gt;=90,E2120&lt;=110,F2120&gt;25),"Moderate: fair price and regular to good rotation",
             AND(E2120&lt;90,AND(C2120&lt;=2011,C2120&gt;=2000),AND(F2120&lt;100,F2120&gt;25)),"Moderate: underrated regular model and regular rotation",
             AND(E2120&lt;90,C2120&gt;2011,AND(F2120&lt;=100,F2120&gt;25)),"Moderate: underrated new model with regular rotation",
             AND(E2120&lt;90,C2120&lt;2000,AND(F2120&lt;=100,F2120&gt;25)),"Moderate: underrated old model with regular rotation",
             AND(C2120&lt;=2011,F2120&lt;=25),"Low: not new model and bad rotation",
             AND(E2120&gt;110,AND(C2120&lt;=2011,C2120&gt;=2000),F2120&lt;=25),"Low: overrated regular model with bad rotation",
             AND(E2120&gt;110,C2120&lt;2011,AND(F2120&lt;=100,F2120&gt;25)),"Low: overrated regular model (not new) with regular rotation",
             AND(E2120&gt;110,C2120&gt;2011,F2120&lt;=25),"Low: overrated new model with bad rotation"
)</f>
        <v>Low: not new model and bad rotation</v>
      </c>
    </row>
    <row r="2121" spans="1:8" x14ac:dyDescent="0.3">
      <c r="A2121" t="s">
        <v>25</v>
      </c>
      <c r="B2121" t="s">
        <v>409</v>
      </c>
      <c r="C2121">
        <v>2003</v>
      </c>
      <c r="D2121">
        <v>3698.8636363636365</v>
      </c>
      <c r="E2121">
        <v>106.69226428060252</v>
      </c>
      <c r="F2121">
        <v>22</v>
      </c>
      <c r="H2121" t="str" cm="1">
        <f t="array" ref="H2121">_xlfn.IFS(
             AND(E2121&gt;110,C2121&gt;2011,F2121&gt;100),"High: overrated, new and good rotation",
             AND(E2121&lt;90,C2121&gt;2011,F2121&gt;100),"High: underrated, new and good rotation",
             AND(E2121&lt;90,C2121&lt;2011,F2121&gt;100),"High: underrated, not too new but good rotation",
             AND(E2121&lt;=110,C2121&gt;2011,F2121&lt;=25),"Critic: well priced/underrated and new, but bad rotation",
             AND(E2121&gt;110,F2121&gt;100),"Top Tier: premium vehicules that tend to be sold above market prices",
             AND(E2121&gt;=90,E2121&lt;=110,F2121&gt;25),"Moderate: fair price and regular to good rotation",
             AND(E2121&lt;90,AND(C2121&lt;=2011,C2121&gt;=2000),AND(F2121&lt;100,F2121&gt;25)),"Moderate: underrated regular model and regular rotation",
             AND(E2121&lt;90,C2121&gt;2011,AND(F2121&lt;=100,F2121&gt;25)),"Moderate: underrated new model with regular rotation",
             AND(E2121&lt;90,C2121&lt;2000,AND(F2121&lt;=100,F2121&gt;25)),"Moderate: underrated old model with regular rotation",
             AND(C2121&lt;=2011,F2121&lt;=25),"Low: not new model and bad rotation",
             AND(E2121&gt;110,AND(C2121&lt;=2011,C2121&gt;=2000),F2121&lt;=25),"Low: overrated regular model with bad rotation",
             AND(E2121&gt;110,C2121&lt;2011,AND(F2121&lt;=100,F2121&gt;25)),"Low: overrated regular model (not new) with regular rotation",
             AND(E2121&gt;110,C2121&gt;2011,F2121&lt;=25),"Low: overrated new model with bad rotation"
)</f>
        <v>Low: not new model and bad rotation</v>
      </c>
    </row>
    <row r="2122" spans="1:8" x14ac:dyDescent="0.3">
      <c r="A2122" t="s">
        <v>25</v>
      </c>
      <c r="B2122" t="s">
        <v>409</v>
      </c>
      <c r="C2122">
        <v>2004</v>
      </c>
      <c r="D2122">
        <v>5633.333333333333</v>
      </c>
      <c r="E2122">
        <v>85.200666764201785</v>
      </c>
      <c r="F2122">
        <v>3</v>
      </c>
      <c r="H2122" t="str" cm="1">
        <f t="array" ref="H2122">_xlfn.IFS(
             AND(E2122&gt;110,C2122&gt;2011,F2122&gt;100),"High: overrated, new and good rotation",
             AND(E2122&lt;90,C2122&gt;2011,F2122&gt;100),"High: underrated, new and good rotation",
             AND(E2122&lt;90,C2122&lt;2011,F2122&gt;100),"High: underrated, not too new but good rotation",
             AND(E2122&lt;=110,C2122&gt;2011,F2122&lt;=25),"Critic: well priced/underrated and new, but bad rotation",
             AND(E2122&gt;110,F2122&gt;100),"Top Tier: premium vehicules that tend to be sold above market prices",
             AND(E2122&gt;=90,E2122&lt;=110,F2122&gt;25),"Moderate: fair price and regular to good rotation",
             AND(E2122&lt;90,AND(C2122&lt;=2011,C2122&gt;=2000),AND(F2122&lt;100,F2122&gt;25)),"Moderate: underrated regular model and regular rotation",
             AND(E2122&lt;90,C2122&gt;2011,AND(F2122&lt;=100,F2122&gt;25)),"Moderate: underrated new model with regular rotation",
             AND(E2122&lt;90,C2122&lt;2000,AND(F2122&lt;=100,F2122&gt;25)),"Moderate: underrated old model with regular rotation",
             AND(C2122&lt;=2011,F2122&lt;=25),"Low: not new model and bad rotation",
             AND(E2122&gt;110,AND(C2122&lt;=2011,C2122&gt;=2000),F2122&lt;=25),"Low: overrated regular model with bad rotation",
             AND(E2122&gt;110,C2122&lt;2011,AND(F2122&lt;=100,F2122&gt;25)),"Low: overrated regular model (not new) with regular rotation",
             AND(E2122&gt;110,C2122&gt;2011,F2122&lt;=25),"Low: overrated new model with bad rotation"
)</f>
        <v>Low: not new model and bad rotation</v>
      </c>
    </row>
    <row r="2123" spans="1:8" x14ac:dyDescent="0.3">
      <c r="A2123" t="s">
        <v>25</v>
      </c>
      <c r="B2123" t="s">
        <v>410</v>
      </c>
      <c r="C2123">
        <v>2005</v>
      </c>
      <c r="D2123">
        <v>4000</v>
      </c>
      <c r="E2123">
        <v>104.57516339869282</v>
      </c>
      <c r="F2123">
        <v>1</v>
      </c>
      <c r="H2123" t="str" cm="1">
        <f t="array" ref="H2123">_xlfn.IFS(
             AND(E2123&gt;110,C2123&gt;2011,F2123&gt;100),"High: overrated, new and good rotation",
             AND(E2123&lt;90,C2123&gt;2011,F2123&gt;100),"High: underrated, new and good rotation",
             AND(E2123&lt;90,C2123&lt;2011,F2123&gt;100),"High: underrated, not too new but good rotation",
             AND(E2123&lt;=110,C2123&gt;2011,F2123&lt;=25),"Critic: well priced/underrated and new, but bad rotation",
             AND(E2123&gt;110,F2123&gt;100),"Top Tier: premium vehicules that tend to be sold above market prices",
             AND(E2123&gt;=90,E2123&lt;=110,F2123&gt;25),"Moderate: fair price and regular to good rotation",
             AND(E2123&lt;90,AND(C2123&lt;=2011,C2123&gt;=2000),AND(F2123&lt;100,F2123&gt;25)),"Moderate: underrated regular model and regular rotation",
             AND(E2123&lt;90,C2123&gt;2011,AND(F2123&lt;=100,F2123&gt;25)),"Moderate: underrated new model with regular rotation",
             AND(E2123&lt;90,C2123&lt;2000,AND(F2123&lt;=100,F2123&gt;25)),"Moderate: underrated old model with regular rotation",
             AND(C2123&lt;=2011,F2123&lt;=25),"Low: not new model and bad rotation",
             AND(E2123&gt;110,AND(C2123&lt;=2011,C2123&gt;=2000),F2123&lt;=25),"Low: overrated regular model with bad rotation",
             AND(E2123&gt;110,C2123&lt;2011,AND(F2123&lt;=100,F2123&gt;25)),"Low: overrated regular model (not new) with regular rotation",
             AND(E2123&gt;110,C2123&gt;2011,F2123&lt;=25),"Low: overrated new model with bad rotation"
)</f>
        <v>Low: not new model and bad rotation</v>
      </c>
    </row>
    <row r="2124" spans="1:8" x14ac:dyDescent="0.3">
      <c r="A2124" t="s">
        <v>25</v>
      </c>
      <c r="B2124" t="s">
        <v>410</v>
      </c>
      <c r="C2124">
        <v>2006</v>
      </c>
      <c r="D2124">
        <v>9900</v>
      </c>
      <c r="E2124">
        <v>104.6609667122663</v>
      </c>
      <c r="F2124">
        <v>5</v>
      </c>
      <c r="H2124" t="str" cm="1">
        <f t="array" ref="H2124">_xlfn.IFS(
             AND(E2124&gt;110,C2124&gt;2011,F2124&gt;100),"High: overrated, new and good rotation",
             AND(E2124&lt;90,C2124&gt;2011,F2124&gt;100),"High: underrated, new and good rotation",
             AND(E2124&lt;90,C2124&lt;2011,F2124&gt;100),"High: underrated, not too new but good rotation",
             AND(E2124&lt;=110,C2124&gt;2011,F2124&lt;=25),"Critic: well priced/underrated and new, but bad rotation",
             AND(E2124&gt;110,F2124&gt;100),"Top Tier: premium vehicules that tend to be sold above market prices",
             AND(E2124&gt;=90,E2124&lt;=110,F2124&gt;25),"Moderate: fair price and regular to good rotation",
             AND(E2124&lt;90,AND(C2124&lt;=2011,C2124&gt;=2000),AND(F2124&lt;100,F2124&gt;25)),"Moderate: underrated regular model and regular rotation",
             AND(E2124&lt;90,C2124&gt;2011,AND(F2124&lt;=100,F2124&gt;25)),"Moderate: underrated new model with regular rotation",
             AND(E2124&lt;90,C2124&lt;2000,AND(F2124&lt;=100,F2124&gt;25)),"Moderate: underrated old model with regular rotation",
             AND(C2124&lt;=2011,F2124&lt;=25),"Low: not new model and bad rotation",
             AND(E2124&gt;110,AND(C2124&lt;=2011,C2124&gt;=2000),F2124&lt;=25),"Low: overrated regular model with bad rotation",
             AND(E2124&gt;110,C2124&lt;2011,AND(F2124&lt;=100,F2124&gt;25)),"Low: overrated regular model (not new) with regular rotation",
             AND(E2124&gt;110,C2124&gt;2011,F2124&lt;=25),"Low: overrated new model with bad rotation"
)</f>
        <v>Low: not new model and bad rotation</v>
      </c>
    </row>
    <row r="2125" spans="1:8" x14ac:dyDescent="0.3">
      <c r="A2125" t="s">
        <v>25</v>
      </c>
      <c r="B2125" t="s">
        <v>410</v>
      </c>
      <c r="C2125">
        <v>2007</v>
      </c>
      <c r="D2125">
        <v>16512.5</v>
      </c>
      <c r="E2125">
        <v>112.98908185416933</v>
      </c>
      <c r="F2125">
        <v>2</v>
      </c>
      <c r="H2125" t="str" cm="1">
        <f t="array" ref="H2125">_xlfn.IFS(
             AND(E2125&gt;110,C2125&gt;2011,F2125&gt;100),"High: overrated, new and good rotation",
             AND(E2125&lt;90,C2125&gt;2011,F2125&gt;100),"High: underrated, new and good rotation",
             AND(E2125&lt;90,C2125&lt;2011,F2125&gt;100),"High: underrated, not too new but good rotation",
             AND(E2125&lt;=110,C2125&gt;2011,F2125&lt;=25),"Critic: well priced/underrated and new, but bad rotation",
             AND(E2125&gt;110,F2125&gt;100),"Top Tier: premium vehicules that tend to be sold above market prices",
             AND(E2125&gt;=90,E2125&lt;=110,F2125&gt;25),"Moderate: fair price and regular to good rotation",
             AND(E2125&lt;90,AND(C2125&lt;=2011,C2125&gt;=2000),AND(F2125&lt;100,F2125&gt;25)),"Moderate: underrated regular model and regular rotation",
             AND(E2125&lt;90,C2125&gt;2011,AND(F2125&lt;=100,F2125&gt;25)),"Moderate: underrated new model with regular rotation",
             AND(E2125&lt;90,C2125&lt;2000,AND(F2125&lt;=100,F2125&gt;25)),"Moderate: underrated old model with regular rotation",
             AND(C2125&lt;=2011,F2125&lt;=25),"Low: not new model and bad rotation",
             AND(E2125&gt;110,AND(C2125&lt;=2011,C2125&gt;=2000),F2125&lt;=25),"Low: overrated regular model with bad rotation",
             AND(E2125&gt;110,C2125&lt;2011,AND(F2125&lt;=100,F2125&gt;25)),"Low: overrated regular model (not new) with regular rotation",
             AND(E2125&gt;110,C2125&gt;2011,F2125&lt;=25),"Low: overrated new model with bad rotation"
)</f>
        <v>Low: not new model and bad rotation</v>
      </c>
    </row>
    <row r="2126" spans="1:8" x14ac:dyDescent="0.3">
      <c r="A2126" t="s">
        <v>25</v>
      </c>
      <c r="B2126" t="s">
        <v>411</v>
      </c>
      <c r="C2126">
        <v>1999</v>
      </c>
      <c r="D2126">
        <v>600</v>
      </c>
      <c r="E2126">
        <v>40</v>
      </c>
      <c r="F2126">
        <v>1</v>
      </c>
      <c r="H2126" t="str" cm="1">
        <f t="array" ref="H2126">_xlfn.IFS(
             AND(E2126&gt;110,C2126&gt;2011,F2126&gt;100),"High: overrated, new and good rotation",
             AND(E2126&lt;90,C2126&gt;2011,F2126&gt;100),"High: underrated, new and good rotation",
             AND(E2126&lt;90,C2126&lt;2011,F2126&gt;100),"High: underrated, not too new but good rotation",
             AND(E2126&lt;=110,C2126&gt;2011,F2126&lt;=25),"Critic: well priced/underrated and new, but bad rotation",
             AND(E2126&gt;110,F2126&gt;100),"Top Tier: premium vehicules that tend to be sold above market prices",
             AND(E2126&gt;=90,E2126&lt;=110,F2126&gt;25),"Moderate: fair price and regular to good rotation",
             AND(E2126&lt;90,AND(C2126&lt;=2011,C2126&gt;=2000),AND(F2126&lt;100,F2126&gt;25)),"Moderate: underrated regular model and regular rotation",
             AND(E2126&lt;90,C2126&gt;2011,AND(F2126&lt;=100,F2126&gt;25)),"Moderate: underrated new model with regular rotation",
             AND(E2126&lt;90,C2126&lt;2000,AND(F2126&lt;=100,F2126&gt;25)),"Moderate: underrated old model with regular rotation",
             AND(C2126&lt;=2011,F2126&lt;=25),"Low: not new model and bad rotation",
             AND(E2126&gt;110,AND(C2126&lt;=2011,C2126&gt;=2000),F2126&lt;=25),"Low: overrated regular model with bad rotation",
             AND(E2126&gt;110,C2126&lt;2011,AND(F2126&lt;=100,F2126&gt;25)),"Low: overrated regular model (not new) with regular rotation",
             AND(E2126&gt;110,C2126&gt;2011,F2126&lt;=25),"Low: overrated new model with bad rotation"
)</f>
        <v>Low: not new model and bad rotation</v>
      </c>
    </row>
    <row r="2127" spans="1:8" x14ac:dyDescent="0.3">
      <c r="A2127" t="s">
        <v>25</v>
      </c>
      <c r="B2127" t="s">
        <v>256</v>
      </c>
      <c r="C2127">
        <v>1993</v>
      </c>
      <c r="D2127">
        <v>1600</v>
      </c>
      <c r="E2127">
        <v>158.02310654685496</v>
      </c>
      <c r="F2127">
        <v>2</v>
      </c>
      <c r="H2127" t="str" cm="1">
        <f t="array" ref="H2127">_xlfn.IFS(
             AND(E2127&gt;110,C2127&gt;2011,F2127&gt;100),"High: overrated, new and good rotation",
             AND(E2127&lt;90,C2127&gt;2011,F2127&gt;100),"High: underrated, new and good rotation",
             AND(E2127&lt;90,C2127&lt;2011,F2127&gt;100),"High: underrated, not too new but good rotation",
             AND(E2127&lt;=110,C2127&gt;2011,F2127&lt;=25),"Critic: well priced/underrated and new, but bad rotation",
             AND(E2127&gt;110,F2127&gt;100),"Top Tier: premium vehicules that tend to be sold above market prices",
             AND(E2127&gt;=90,E2127&lt;=110,F2127&gt;25),"Moderate: fair price and regular to good rotation",
             AND(E2127&lt;90,AND(C2127&lt;=2011,C2127&gt;=2000),AND(F2127&lt;100,F2127&gt;25)),"Moderate: underrated regular model and regular rotation",
             AND(E2127&lt;90,C2127&gt;2011,AND(F2127&lt;=100,F2127&gt;25)),"Moderate: underrated new model with regular rotation",
             AND(E2127&lt;90,C2127&lt;2000,AND(F2127&lt;=100,F2127&gt;25)),"Moderate: underrated old model with regular rotation",
             AND(C2127&lt;=2011,F2127&lt;=25),"Low: not new model and bad rotation",
             AND(E2127&gt;110,AND(C2127&lt;=2011,C2127&gt;=2000),F2127&lt;=25),"Low: overrated regular model with bad rotation",
             AND(E2127&gt;110,C2127&lt;2011,AND(F2127&lt;=100,F2127&gt;25)),"Low: overrated regular model (not new) with regular rotation",
             AND(E2127&gt;110,C2127&gt;2011,F2127&lt;=25),"Low: overrated new model with bad rotation"
)</f>
        <v>Low: not new model and bad rotation</v>
      </c>
    </row>
    <row r="2128" spans="1:8" x14ac:dyDescent="0.3">
      <c r="A2128" t="s">
        <v>25</v>
      </c>
      <c r="B2128" t="s">
        <v>256</v>
      </c>
      <c r="C2128">
        <v>1995</v>
      </c>
      <c r="D2128">
        <v>500</v>
      </c>
      <c r="E2128">
        <v>52.631578947368418</v>
      </c>
      <c r="F2128">
        <v>1</v>
      </c>
      <c r="H2128" t="str" cm="1">
        <f t="array" ref="H2128">_xlfn.IFS(
             AND(E2128&gt;110,C2128&gt;2011,F2128&gt;100),"High: overrated, new and good rotation",
             AND(E2128&lt;90,C2128&gt;2011,F2128&gt;100),"High: underrated, new and good rotation",
             AND(E2128&lt;90,C2128&lt;2011,F2128&gt;100),"High: underrated, not too new but good rotation",
             AND(E2128&lt;=110,C2128&gt;2011,F2128&lt;=25),"Critic: well priced/underrated and new, but bad rotation",
             AND(E2128&gt;110,F2128&gt;100),"Top Tier: premium vehicules that tend to be sold above market prices",
             AND(E2128&gt;=90,E2128&lt;=110,F2128&gt;25),"Moderate: fair price and regular to good rotation",
             AND(E2128&lt;90,AND(C2128&lt;=2011,C2128&gt;=2000),AND(F2128&lt;100,F2128&gt;25)),"Moderate: underrated regular model and regular rotation",
             AND(E2128&lt;90,C2128&gt;2011,AND(F2128&lt;=100,F2128&gt;25)),"Moderate: underrated new model with regular rotation",
             AND(E2128&lt;90,C2128&lt;2000,AND(F2128&lt;=100,F2128&gt;25)),"Moderate: underrated old model with regular rotation",
             AND(C2128&lt;=2011,F2128&lt;=25),"Low: not new model and bad rotation",
             AND(E2128&gt;110,AND(C2128&lt;=2011,C2128&gt;=2000),F2128&lt;=25),"Low: overrated regular model with bad rotation",
             AND(E2128&gt;110,C2128&lt;2011,AND(F2128&lt;=100,F2128&gt;25)),"Low: overrated regular model (not new) with regular rotation",
             AND(E2128&gt;110,C2128&gt;2011,F2128&lt;=25),"Low: overrated new model with bad rotation"
)</f>
        <v>Low: not new model and bad rotation</v>
      </c>
    </row>
    <row r="2129" spans="1:8" x14ac:dyDescent="0.3">
      <c r="A2129" t="s">
        <v>25</v>
      </c>
      <c r="B2129" t="s">
        <v>256</v>
      </c>
      <c r="C2129">
        <v>1996</v>
      </c>
      <c r="D2129">
        <v>700</v>
      </c>
      <c r="E2129">
        <v>52.830188679245282</v>
      </c>
      <c r="F2129">
        <v>1</v>
      </c>
      <c r="H2129" t="str" cm="1">
        <f t="array" ref="H2129">_xlfn.IFS(
             AND(E2129&gt;110,C2129&gt;2011,F2129&gt;100),"High: overrated, new and good rotation",
             AND(E2129&lt;90,C2129&gt;2011,F2129&gt;100),"High: underrated, new and good rotation",
             AND(E2129&lt;90,C2129&lt;2011,F2129&gt;100),"High: underrated, not too new but good rotation",
             AND(E2129&lt;=110,C2129&gt;2011,F2129&lt;=25),"Critic: well priced/underrated and new, but bad rotation",
             AND(E2129&gt;110,F2129&gt;100),"Top Tier: premium vehicules that tend to be sold above market prices",
             AND(E2129&gt;=90,E2129&lt;=110,F2129&gt;25),"Moderate: fair price and regular to good rotation",
             AND(E2129&lt;90,AND(C2129&lt;=2011,C2129&gt;=2000),AND(F2129&lt;100,F2129&gt;25)),"Moderate: underrated regular model and regular rotation",
             AND(E2129&lt;90,C2129&gt;2011,AND(F2129&lt;=100,F2129&gt;25)),"Moderate: underrated new model with regular rotation",
             AND(E2129&lt;90,C2129&lt;2000,AND(F2129&lt;=100,F2129&gt;25)),"Moderate: underrated old model with regular rotation",
             AND(C2129&lt;=2011,F2129&lt;=25),"Low: not new model and bad rotation",
             AND(E2129&gt;110,AND(C2129&lt;=2011,C2129&gt;=2000),F2129&lt;=25),"Low: overrated regular model with bad rotation",
             AND(E2129&gt;110,C2129&lt;2011,AND(F2129&lt;=100,F2129&gt;25)),"Low: overrated regular model (not new) with regular rotation",
             AND(E2129&gt;110,C2129&gt;2011,F2129&lt;=25),"Low: overrated new model with bad rotation"
)</f>
        <v>Low: not new model and bad rotation</v>
      </c>
    </row>
    <row r="2130" spans="1:8" x14ac:dyDescent="0.3">
      <c r="A2130" t="s">
        <v>25</v>
      </c>
      <c r="B2130" t="s">
        <v>256</v>
      </c>
      <c r="C2130">
        <v>1997</v>
      </c>
      <c r="D2130">
        <v>1050</v>
      </c>
      <c r="E2130">
        <v>104.74630474630474</v>
      </c>
      <c r="F2130">
        <v>3</v>
      </c>
      <c r="H2130" t="str" cm="1">
        <f t="array" ref="H2130">_xlfn.IFS(
             AND(E2130&gt;110,C2130&gt;2011,F2130&gt;100),"High: overrated, new and good rotation",
             AND(E2130&lt;90,C2130&gt;2011,F2130&gt;100),"High: underrated, new and good rotation",
             AND(E2130&lt;90,C2130&lt;2011,F2130&gt;100),"High: underrated, not too new but good rotation",
             AND(E2130&lt;=110,C2130&gt;2011,F2130&lt;=25),"Critic: well priced/underrated and new, but bad rotation",
             AND(E2130&gt;110,F2130&gt;100),"Top Tier: premium vehicules that tend to be sold above market prices",
             AND(E2130&gt;=90,E2130&lt;=110,F2130&gt;25),"Moderate: fair price and regular to good rotation",
             AND(E2130&lt;90,AND(C2130&lt;=2011,C2130&gt;=2000),AND(F2130&lt;100,F2130&gt;25)),"Moderate: underrated regular model and regular rotation",
             AND(E2130&lt;90,C2130&gt;2011,AND(F2130&lt;=100,F2130&gt;25)),"Moderate: underrated new model with regular rotation",
             AND(E2130&lt;90,C2130&lt;2000,AND(F2130&lt;=100,F2130&gt;25)),"Moderate: underrated old model with regular rotation",
             AND(C2130&lt;=2011,F2130&lt;=25),"Low: not new model and bad rotation",
             AND(E2130&gt;110,AND(C2130&lt;=2011,C2130&gt;=2000),F2130&lt;=25),"Low: overrated regular model with bad rotation",
             AND(E2130&gt;110,C2130&lt;2011,AND(F2130&lt;=100,F2130&gt;25)),"Low: overrated regular model (not new) with regular rotation",
             AND(E2130&gt;110,C2130&gt;2011,F2130&lt;=25),"Low: overrated new model with bad rotation"
)</f>
        <v>Low: not new model and bad rotation</v>
      </c>
    </row>
    <row r="2131" spans="1:8" x14ac:dyDescent="0.3">
      <c r="A2131" t="s">
        <v>25</v>
      </c>
      <c r="B2131" t="s">
        <v>256</v>
      </c>
      <c r="C2131">
        <v>1998</v>
      </c>
      <c r="D2131">
        <v>1800</v>
      </c>
      <c r="E2131">
        <v>141.1764705882353</v>
      </c>
      <c r="F2131">
        <v>1</v>
      </c>
      <c r="H2131" t="str" cm="1">
        <f t="array" ref="H2131">_xlfn.IFS(
             AND(E2131&gt;110,C2131&gt;2011,F2131&gt;100),"High: overrated, new and good rotation",
             AND(E2131&lt;90,C2131&gt;2011,F2131&gt;100),"High: underrated, new and good rotation",
             AND(E2131&lt;90,C2131&lt;2011,F2131&gt;100),"High: underrated, not too new but good rotation",
             AND(E2131&lt;=110,C2131&gt;2011,F2131&lt;=25),"Critic: well priced/underrated and new, but bad rotation",
             AND(E2131&gt;110,F2131&gt;100),"Top Tier: premium vehicules that tend to be sold above market prices",
             AND(E2131&gt;=90,E2131&lt;=110,F2131&gt;25),"Moderate: fair price and regular to good rotation",
             AND(E2131&lt;90,AND(C2131&lt;=2011,C2131&gt;=2000),AND(F2131&lt;100,F2131&gt;25)),"Moderate: underrated regular model and regular rotation",
             AND(E2131&lt;90,C2131&gt;2011,AND(F2131&lt;=100,F2131&gt;25)),"Moderate: underrated new model with regular rotation",
             AND(E2131&lt;90,C2131&lt;2000,AND(F2131&lt;=100,F2131&gt;25)),"Moderate: underrated old model with regular rotation",
             AND(C2131&lt;=2011,F2131&lt;=25),"Low: not new model and bad rotation",
             AND(E2131&gt;110,AND(C2131&lt;=2011,C2131&gt;=2000),F2131&lt;=25),"Low: overrated regular model with bad rotation",
             AND(E2131&gt;110,C2131&lt;2011,AND(F2131&lt;=100,F2131&gt;25)),"Low: overrated regular model (not new) with regular rotation",
             AND(E2131&gt;110,C2131&gt;2011,F2131&lt;=25),"Low: overrated new model with bad rotation"
)</f>
        <v>Low: not new model and bad rotation</v>
      </c>
    </row>
    <row r="2132" spans="1:8" x14ac:dyDescent="0.3">
      <c r="A2132" t="s">
        <v>25</v>
      </c>
      <c r="B2132" t="s">
        <v>256</v>
      </c>
      <c r="C2132">
        <v>1999</v>
      </c>
      <c r="D2132">
        <v>1177.2727272727273</v>
      </c>
      <c r="E2132">
        <v>81.164912825306331</v>
      </c>
      <c r="F2132">
        <v>11</v>
      </c>
      <c r="H2132" t="str" cm="1">
        <f t="array" ref="H2132">_xlfn.IFS(
             AND(E2132&gt;110,C2132&gt;2011,F2132&gt;100),"High: overrated, new and good rotation",
             AND(E2132&lt;90,C2132&gt;2011,F2132&gt;100),"High: underrated, new and good rotation",
             AND(E2132&lt;90,C2132&lt;2011,F2132&gt;100),"High: underrated, not too new but good rotation",
             AND(E2132&lt;=110,C2132&gt;2011,F2132&lt;=25),"Critic: well priced/underrated and new, but bad rotation",
             AND(E2132&gt;110,F2132&gt;100),"Top Tier: premium vehicules that tend to be sold above market prices",
             AND(E2132&gt;=90,E2132&lt;=110,F2132&gt;25),"Moderate: fair price and regular to good rotation",
             AND(E2132&lt;90,AND(C2132&lt;=2011,C2132&gt;=2000),AND(F2132&lt;100,F2132&gt;25)),"Moderate: underrated regular model and regular rotation",
             AND(E2132&lt;90,C2132&gt;2011,AND(F2132&lt;=100,F2132&gt;25)),"Moderate: underrated new model with regular rotation",
             AND(E2132&lt;90,C2132&lt;2000,AND(F2132&lt;=100,F2132&gt;25)),"Moderate: underrated old model with regular rotation",
             AND(C2132&lt;=2011,F2132&lt;=25),"Low: not new model and bad rotation",
             AND(E2132&gt;110,AND(C2132&lt;=2011,C2132&gt;=2000),F2132&lt;=25),"Low: overrated regular model with bad rotation",
             AND(E2132&gt;110,C2132&lt;2011,AND(F2132&lt;=100,F2132&gt;25)),"Low: overrated regular model (not new) with regular rotation",
             AND(E2132&gt;110,C2132&gt;2011,F2132&lt;=25),"Low: overrated new model with bad rotation"
)</f>
        <v>Low: not new model and bad rotation</v>
      </c>
    </row>
    <row r="2133" spans="1:8" x14ac:dyDescent="0.3">
      <c r="A2133" t="s">
        <v>25</v>
      </c>
      <c r="B2133" t="s">
        <v>412</v>
      </c>
      <c r="C2133">
        <v>2010</v>
      </c>
      <c r="D2133">
        <v>12514.893617021276</v>
      </c>
      <c r="E2133">
        <v>100.75824567009688</v>
      </c>
      <c r="F2133">
        <v>141</v>
      </c>
      <c r="H2133" t="str" cm="1">
        <f t="array" ref="H2133">_xlfn.IFS(
             AND(E2133&gt;110,C2133&gt;2011,F2133&gt;100),"High: overrated, new and good rotation",
             AND(E2133&lt;90,C2133&gt;2011,F2133&gt;100),"High: underrated, new and good rotation",
             AND(E2133&lt;90,C2133&lt;2011,F2133&gt;100),"High: underrated, not too new but good rotation",
             AND(E2133&lt;=110,C2133&gt;2011,F2133&lt;=25),"Critic: well priced/underrated and new, but bad rotation",
             AND(E2133&gt;110,F2133&gt;100),"Top Tier: premium vehicules that tend to be sold above market prices",
             AND(E2133&gt;=90,E2133&lt;=110,F2133&gt;25),"Moderate: fair price and regular to good rotation",
             AND(E2133&lt;90,AND(C2133&lt;=2011,C2133&gt;=2000),AND(F2133&lt;100,F2133&gt;25)),"Moderate: underrated regular model and regular rotation",
             AND(E2133&lt;90,C2133&gt;2011,AND(F2133&lt;=100,F2133&gt;25)),"Moderate: underrated new model with regular rotation",
             AND(E2133&lt;90,C2133&lt;2000,AND(F2133&lt;=100,F2133&gt;25)),"Moderate: underrated old model with regular rotation",
             AND(C2133&lt;=2011,F2133&lt;=25),"Low: not new model and bad rotation",
             AND(E2133&gt;110,AND(C2133&lt;=2011,C2133&gt;=2000),F2133&lt;=25),"Low: overrated regular model with bad rotation",
             AND(E2133&gt;110,C2133&lt;2011,AND(F2133&lt;=100,F2133&gt;25)),"Low: overrated regular model (not new) with regular rotation",
             AND(E2133&gt;110,C2133&gt;2011,F2133&lt;=25),"Low: overrated new model with bad rotation"
)</f>
        <v>Moderate: fair price and regular to good rotation</v>
      </c>
    </row>
    <row r="2134" spans="1:8" x14ac:dyDescent="0.3">
      <c r="A2134" t="s">
        <v>25</v>
      </c>
      <c r="B2134" t="s">
        <v>412</v>
      </c>
      <c r="C2134">
        <v>2011</v>
      </c>
      <c r="D2134">
        <v>14047.252747252747</v>
      </c>
      <c r="E2134">
        <v>99.692494859416087</v>
      </c>
      <c r="F2134">
        <v>182</v>
      </c>
      <c r="H2134" t="str" cm="1">
        <f t="array" ref="H2134">_xlfn.IFS(
             AND(E2134&gt;110,C2134&gt;2011,F2134&gt;100),"High: overrated, new and good rotation",
             AND(E2134&lt;90,C2134&gt;2011,F2134&gt;100),"High: underrated, new and good rotation",
             AND(E2134&lt;90,C2134&lt;2011,F2134&gt;100),"High: underrated, not too new but good rotation",
             AND(E2134&lt;=110,C2134&gt;2011,F2134&lt;=25),"Critic: well priced/underrated and new, but bad rotation",
             AND(E2134&gt;110,F2134&gt;100),"Top Tier: premium vehicules that tend to be sold above market prices",
             AND(E2134&gt;=90,E2134&lt;=110,F2134&gt;25),"Moderate: fair price and regular to good rotation",
             AND(E2134&lt;90,AND(C2134&lt;=2011,C2134&gt;=2000),AND(F2134&lt;100,F2134&gt;25)),"Moderate: underrated regular model and regular rotation",
             AND(E2134&lt;90,C2134&gt;2011,AND(F2134&lt;=100,F2134&gt;25)),"Moderate: underrated new model with regular rotation",
             AND(E2134&lt;90,C2134&lt;2000,AND(F2134&lt;=100,F2134&gt;25)),"Moderate: underrated old model with regular rotation",
             AND(C2134&lt;=2011,F2134&lt;=25),"Low: not new model and bad rotation",
             AND(E2134&gt;110,AND(C2134&lt;=2011,C2134&gt;=2000),F2134&lt;=25),"Low: overrated regular model with bad rotation",
             AND(E2134&gt;110,C2134&lt;2011,AND(F2134&lt;=100,F2134&gt;25)),"Low: overrated regular model (not new) with regular rotation",
             AND(E2134&gt;110,C2134&gt;2011,F2134&lt;=25),"Low: overrated new model with bad rotation"
)</f>
        <v>Moderate: fair price and regular to good rotation</v>
      </c>
    </row>
    <row r="2135" spans="1:8" x14ac:dyDescent="0.3">
      <c r="A2135" t="s">
        <v>25</v>
      </c>
      <c r="B2135" t="s">
        <v>412</v>
      </c>
      <c r="C2135">
        <v>2012</v>
      </c>
      <c r="D2135">
        <v>16680.976430976432</v>
      </c>
      <c r="E2135">
        <v>99.104731423669961</v>
      </c>
      <c r="F2135">
        <v>297</v>
      </c>
      <c r="H2135" t="str" cm="1">
        <f t="array" ref="H2135">_xlfn.IFS(
             AND(E2135&gt;110,C2135&gt;2011,F2135&gt;100),"High: overrated, new and good rotation",
             AND(E2135&lt;90,C2135&gt;2011,F2135&gt;100),"High: underrated, new and good rotation",
             AND(E2135&lt;90,C2135&lt;2011,F2135&gt;100),"High: underrated, not too new but good rotation",
             AND(E2135&lt;=110,C2135&gt;2011,F2135&lt;=25),"Critic: well priced/underrated and new, but bad rotation",
             AND(E2135&gt;110,F2135&gt;100),"Top Tier: premium vehicules that tend to be sold above market prices",
             AND(E2135&gt;=90,E2135&lt;=110,F2135&gt;25),"Moderate: fair price and regular to good rotation",
             AND(E2135&lt;90,AND(C2135&lt;=2011,C2135&gt;=2000),AND(F2135&lt;100,F2135&gt;25)),"Moderate: underrated regular model and regular rotation",
             AND(E2135&lt;90,C2135&gt;2011,AND(F2135&lt;=100,F2135&gt;25)),"Moderate: underrated new model with regular rotation",
             AND(E2135&lt;90,C2135&lt;2000,AND(F2135&lt;=100,F2135&gt;25)),"Moderate: underrated old model with regular rotation",
             AND(C2135&lt;=2011,F2135&lt;=25),"Low: not new model and bad rotation",
             AND(E2135&gt;110,AND(C2135&lt;=2011,C2135&gt;=2000),F2135&lt;=25),"Low: overrated regular model with bad rotation",
             AND(E2135&gt;110,C2135&lt;2011,AND(F2135&lt;=100,F2135&gt;25)),"Low: overrated regular model (not new) with regular rotation",
             AND(E2135&gt;110,C2135&gt;2011,F2135&lt;=25),"Low: overrated new model with bad rotation"
)</f>
        <v>Moderate: fair price and regular to good rotation</v>
      </c>
    </row>
    <row r="2136" spans="1:8" x14ac:dyDescent="0.3">
      <c r="A2136" t="s">
        <v>25</v>
      </c>
      <c r="B2136" t="s">
        <v>412</v>
      </c>
      <c r="C2136">
        <v>2013</v>
      </c>
      <c r="D2136">
        <v>18752.972972972973</v>
      </c>
      <c r="E2136">
        <v>100.44827354795044</v>
      </c>
      <c r="F2136">
        <v>185</v>
      </c>
      <c r="H2136" t="str" cm="1">
        <f t="array" ref="H2136">_xlfn.IFS(
             AND(E2136&gt;110,C2136&gt;2011,F2136&gt;100),"High: overrated, new and good rotation",
             AND(E2136&lt;90,C2136&gt;2011,F2136&gt;100),"High: underrated, new and good rotation",
             AND(E2136&lt;90,C2136&lt;2011,F2136&gt;100),"High: underrated, not too new but good rotation",
             AND(E2136&lt;=110,C2136&gt;2011,F2136&lt;=25),"Critic: well priced/underrated and new, but bad rotation",
             AND(E2136&gt;110,F2136&gt;100),"Top Tier: premium vehicules that tend to be sold above market prices",
             AND(E2136&gt;=90,E2136&lt;=110,F2136&gt;25),"Moderate: fair price and regular to good rotation",
             AND(E2136&lt;90,AND(C2136&lt;=2011,C2136&gt;=2000),AND(F2136&lt;100,F2136&gt;25)),"Moderate: underrated regular model and regular rotation",
             AND(E2136&lt;90,C2136&gt;2011,AND(F2136&lt;=100,F2136&gt;25)),"Moderate: underrated new model with regular rotation",
             AND(E2136&lt;90,C2136&lt;2000,AND(F2136&lt;=100,F2136&gt;25)),"Moderate: underrated old model with regular rotation",
             AND(C2136&lt;=2011,F2136&lt;=25),"Low: not new model and bad rotation",
             AND(E2136&gt;110,AND(C2136&lt;=2011,C2136&gt;=2000),F2136&lt;=25),"Low: overrated regular model with bad rotation",
             AND(E2136&gt;110,C2136&lt;2011,AND(F2136&lt;=100,F2136&gt;25)),"Low: overrated regular model (not new) with regular rotation",
             AND(E2136&gt;110,C2136&gt;2011,F2136&lt;=25),"Low: overrated new model with bad rotation"
)</f>
        <v>Moderate: fair price and regular to good rotation</v>
      </c>
    </row>
    <row r="2137" spans="1:8" x14ac:dyDescent="0.3">
      <c r="A2137" t="s">
        <v>25</v>
      </c>
      <c r="B2137" t="s">
        <v>412</v>
      </c>
      <c r="C2137">
        <v>2014</v>
      </c>
      <c r="D2137">
        <v>21518.609022556389</v>
      </c>
      <c r="E2137">
        <v>98.985238824840977</v>
      </c>
      <c r="F2137">
        <v>266</v>
      </c>
      <c r="H2137" t="str" cm="1">
        <f t="array" ref="H2137">_xlfn.IFS(
             AND(E2137&gt;110,C2137&gt;2011,F2137&gt;100),"High: overrated, new and good rotation",
             AND(E2137&lt;90,C2137&gt;2011,F2137&gt;100),"High: underrated, new and good rotation",
             AND(E2137&lt;90,C2137&lt;2011,F2137&gt;100),"High: underrated, not too new but good rotation",
             AND(E2137&lt;=110,C2137&gt;2011,F2137&lt;=25),"Critic: well priced/underrated and new, but bad rotation",
             AND(E2137&gt;110,F2137&gt;100),"Top Tier: premium vehicules that tend to be sold above market prices",
             AND(E2137&gt;=90,E2137&lt;=110,F2137&gt;25),"Moderate: fair price and regular to good rotation",
             AND(E2137&lt;90,AND(C2137&lt;=2011,C2137&gt;=2000),AND(F2137&lt;100,F2137&gt;25)),"Moderate: underrated regular model and regular rotation",
             AND(E2137&lt;90,C2137&gt;2011,AND(F2137&lt;=100,F2137&gt;25)),"Moderate: underrated new model with regular rotation",
             AND(E2137&lt;90,C2137&lt;2000,AND(F2137&lt;=100,F2137&gt;25)),"Moderate: underrated old model with regular rotation",
             AND(C2137&lt;=2011,F2137&lt;=25),"Low: not new model and bad rotation",
             AND(E2137&gt;110,AND(C2137&lt;=2011,C2137&gt;=2000),F2137&lt;=25),"Low: overrated regular model with bad rotation",
             AND(E2137&gt;110,C2137&lt;2011,AND(F2137&lt;=100,F2137&gt;25)),"Low: overrated regular model (not new) with regular rotation",
             AND(E2137&gt;110,C2137&gt;2011,F2137&lt;=25),"Low: overrated new model with bad rotation"
)</f>
        <v>Moderate: fair price and regular to good rotation</v>
      </c>
    </row>
    <row r="2138" spans="1:8" x14ac:dyDescent="0.3">
      <c r="A2138" t="s">
        <v>25</v>
      </c>
      <c r="B2138" t="s">
        <v>412</v>
      </c>
      <c r="C2138">
        <v>2015</v>
      </c>
      <c r="D2138">
        <v>22421.153846153848</v>
      </c>
      <c r="E2138">
        <v>96.063654378682386</v>
      </c>
      <c r="F2138">
        <v>52</v>
      </c>
      <c r="H2138" t="str" cm="1">
        <f t="array" ref="H2138">_xlfn.IFS(
             AND(E2138&gt;110,C2138&gt;2011,F2138&gt;100),"High: overrated, new and good rotation",
             AND(E2138&lt;90,C2138&gt;2011,F2138&gt;100),"High: underrated, new and good rotation",
             AND(E2138&lt;90,C2138&lt;2011,F2138&gt;100),"High: underrated, not too new but good rotation",
             AND(E2138&lt;=110,C2138&gt;2011,F2138&lt;=25),"Critic: well priced/underrated and new, but bad rotation",
             AND(E2138&gt;110,F2138&gt;100),"Top Tier: premium vehicules that tend to be sold above market prices",
             AND(E2138&gt;=90,E2138&lt;=110,F2138&gt;25),"Moderate: fair price and regular to good rotation",
             AND(E2138&lt;90,AND(C2138&lt;=2011,C2138&gt;=2000),AND(F2138&lt;100,F2138&gt;25)),"Moderate: underrated regular model and regular rotation",
             AND(E2138&lt;90,C2138&gt;2011,AND(F2138&lt;=100,F2138&gt;25)),"Moderate: underrated new model with regular rotation",
             AND(E2138&lt;90,C2138&lt;2000,AND(F2138&lt;=100,F2138&gt;25)),"Moderate: underrated old model with regular rotation",
             AND(C2138&lt;=2011,F2138&lt;=25),"Low: not new model and bad rotation",
             AND(E2138&gt;110,AND(C2138&lt;=2011,C2138&gt;=2000),F2138&lt;=25),"Low: overrated regular model with bad rotation",
             AND(E2138&gt;110,C2138&lt;2011,AND(F2138&lt;=100,F2138&gt;25)),"Low: overrated regular model (not new) with regular rotation",
             AND(E2138&gt;110,C2138&gt;2011,F2138&lt;=25),"Low: overrated new model with bad rotation"
)</f>
        <v>Moderate: fair price and regular to good rotation</v>
      </c>
    </row>
    <row r="2139" spans="1:8" x14ac:dyDescent="0.3">
      <c r="A2139" t="s">
        <v>25</v>
      </c>
      <c r="B2139" t="s">
        <v>413</v>
      </c>
      <c r="C2139">
        <v>1996</v>
      </c>
      <c r="D2139">
        <v>400</v>
      </c>
      <c r="E2139">
        <v>57.142857142857139</v>
      </c>
      <c r="F2139">
        <v>1</v>
      </c>
      <c r="H2139" t="str" cm="1">
        <f t="array" ref="H2139">_xlfn.IFS(
             AND(E2139&gt;110,C2139&gt;2011,F2139&gt;100),"High: overrated, new and good rotation",
             AND(E2139&lt;90,C2139&gt;2011,F2139&gt;100),"High: underrated, new and good rotation",
             AND(E2139&lt;90,C2139&lt;2011,F2139&gt;100),"High: underrated, not too new but good rotation",
             AND(E2139&lt;=110,C2139&gt;2011,F2139&lt;=25),"Critic: well priced/underrated and new, but bad rotation",
             AND(E2139&gt;110,F2139&gt;100),"Top Tier: premium vehicules that tend to be sold above market prices",
             AND(E2139&gt;=90,E2139&lt;=110,F2139&gt;25),"Moderate: fair price and regular to good rotation",
             AND(E2139&lt;90,AND(C2139&lt;=2011,C2139&gt;=2000),AND(F2139&lt;100,F2139&gt;25)),"Moderate: underrated regular model and regular rotation",
             AND(E2139&lt;90,C2139&gt;2011,AND(F2139&lt;=100,F2139&gt;25)),"Moderate: underrated new model with regular rotation",
             AND(E2139&lt;90,C2139&lt;2000,AND(F2139&lt;=100,F2139&gt;25)),"Moderate: underrated old model with regular rotation",
             AND(C2139&lt;=2011,F2139&lt;=25),"Low: not new model and bad rotation",
             AND(E2139&gt;110,AND(C2139&lt;=2011,C2139&gt;=2000),F2139&lt;=25),"Low: overrated regular model with bad rotation",
             AND(E2139&gt;110,C2139&lt;2011,AND(F2139&lt;=100,F2139&gt;25)),"Low: overrated regular model (not new) with regular rotation",
             AND(E2139&gt;110,C2139&gt;2011,F2139&lt;=25),"Low: overrated new model with bad rotation"
)</f>
        <v>Low: not new model and bad rotation</v>
      </c>
    </row>
    <row r="2140" spans="1:8" x14ac:dyDescent="0.3">
      <c r="A2140" t="s">
        <v>25</v>
      </c>
      <c r="B2140" t="s">
        <v>413</v>
      </c>
      <c r="C2140">
        <v>1997</v>
      </c>
      <c r="D2140">
        <v>550</v>
      </c>
      <c r="E2140">
        <v>50.084175084175087</v>
      </c>
      <c r="F2140">
        <v>3</v>
      </c>
      <c r="H2140" t="str" cm="1">
        <f t="array" ref="H2140">_xlfn.IFS(
             AND(E2140&gt;110,C2140&gt;2011,F2140&gt;100),"High: overrated, new and good rotation",
             AND(E2140&lt;90,C2140&gt;2011,F2140&gt;100),"High: underrated, new and good rotation",
             AND(E2140&lt;90,C2140&lt;2011,F2140&gt;100),"High: underrated, not too new but good rotation",
             AND(E2140&lt;=110,C2140&gt;2011,F2140&lt;=25),"Critic: well priced/underrated and new, but bad rotation",
             AND(E2140&gt;110,F2140&gt;100),"Top Tier: premium vehicules that tend to be sold above market prices",
             AND(E2140&gt;=90,E2140&lt;=110,F2140&gt;25),"Moderate: fair price and regular to good rotation",
             AND(E2140&lt;90,AND(C2140&lt;=2011,C2140&gt;=2000),AND(F2140&lt;100,F2140&gt;25)),"Moderate: underrated regular model and regular rotation",
             AND(E2140&lt;90,C2140&gt;2011,AND(F2140&lt;=100,F2140&gt;25)),"Moderate: underrated new model with regular rotation",
             AND(E2140&lt;90,C2140&lt;2000,AND(F2140&lt;=100,F2140&gt;25)),"Moderate: underrated old model with regular rotation",
             AND(C2140&lt;=2011,F2140&lt;=25),"Low: not new model and bad rotation",
             AND(E2140&gt;110,AND(C2140&lt;=2011,C2140&gt;=2000),F2140&lt;=25),"Low: overrated regular model with bad rotation",
             AND(E2140&gt;110,C2140&lt;2011,AND(F2140&lt;=100,F2140&gt;25)),"Low: overrated regular model (not new) with regular rotation",
             AND(E2140&gt;110,C2140&gt;2011,F2140&lt;=25),"Low: overrated new model with bad rotation"
)</f>
        <v>Low: not new model and bad rotation</v>
      </c>
    </row>
    <row r="2141" spans="1:8" x14ac:dyDescent="0.3">
      <c r="A2141" t="s">
        <v>25</v>
      </c>
      <c r="B2141" t="s">
        <v>413</v>
      </c>
      <c r="C2141">
        <v>1998</v>
      </c>
      <c r="D2141">
        <v>850</v>
      </c>
      <c r="E2141">
        <v>120.36199095022624</v>
      </c>
      <c r="F2141">
        <v>2</v>
      </c>
      <c r="H2141" t="str" cm="1">
        <f t="array" ref="H2141">_xlfn.IFS(
             AND(E2141&gt;110,C2141&gt;2011,F2141&gt;100),"High: overrated, new and good rotation",
             AND(E2141&lt;90,C2141&gt;2011,F2141&gt;100),"High: underrated, new and good rotation",
             AND(E2141&lt;90,C2141&lt;2011,F2141&gt;100),"High: underrated, not too new but good rotation",
             AND(E2141&lt;=110,C2141&gt;2011,F2141&lt;=25),"Critic: well priced/underrated and new, but bad rotation",
             AND(E2141&gt;110,F2141&gt;100),"Top Tier: premium vehicules that tend to be sold above market prices",
             AND(E2141&gt;=90,E2141&lt;=110,F2141&gt;25),"Moderate: fair price and regular to good rotation",
             AND(E2141&lt;90,AND(C2141&lt;=2011,C2141&gt;=2000),AND(F2141&lt;100,F2141&gt;25)),"Moderate: underrated regular model and regular rotation",
             AND(E2141&lt;90,C2141&gt;2011,AND(F2141&lt;=100,F2141&gt;25)),"Moderate: underrated new model with regular rotation",
             AND(E2141&lt;90,C2141&lt;2000,AND(F2141&lt;=100,F2141&gt;25)),"Moderate: underrated old model with regular rotation",
             AND(C2141&lt;=2011,F2141&lt;=25),"Low: not new model and bad rotation",
             AND(E2141&gt;110,AND(C2141&lt;=2011,C2141&gt;=2000),F2141&lt;=25),"Low: overrated regular model with bad rotation",
             AND(E2141&gt;110,C2141&lt;2011,AND(F2141&lt;=100,F2141&gt;25)),"Low: overrated regular model (not new) with regular rotation",
             AND(E2141&gt;110,C2141&gt;2011,F2141&lt;=25),"Low: overrated new model with bad rotation"
)</f>
        <v>Low: not new model and bad rotation</v>
      </c>
    </row>
    <row r="2142" spans="1:8" x14ac:dyDescent="0.3">
      <c r="A2142" t="s">
        <v>25</v>
      </c>
      <c r="B2142" t="s">
        <v>413</v>
      </c>
      <c r="C2142">
        <v>1999</v>
      </c>
      <c r="D2142">
        <v>1144.2307692307693</v>
      </c>
      <c r="E2142">
        <v>73.444223154885336</v>
      </c>
      <c r="F2142">
        <v>13</v>
      </c>
      <c r="H2142" t="str" cm="1">
        <f t="array" ref="H2142">_xlfn.IFS(
             AND(E2142&gt;110,C2142&gt;2011,F2142&gt;100),"High: overrated, new and good rotation",
             AND(E2142&lt;90,C2142&gt;2011,F2142&gt;100),"High: underrated, new and good rotation",
             AND(E2142&lt;90,C2142&lt;2011,F2142&gt;100),"High: underrated, not too new but good rotation",
             AND(E2142&lt;=110,C2142&gt;2011,F2142&lt;=25),"Critic: well priced/underrated and new, but bad rotation",
             AND(E2142&gt;110,F2142&gt;100),"Top Tier: premium vehicules that tend to be sold above market prices",
             AND(E2142&gt;=90,E2142&lt;=110,F2142&gt;25),"Moderate: fair price and regular to good rotation",
             AND(E2142&lt;90,AND(C2142&lt;=2011,C2142&gt;=2000),AND(F2142&lt;100,F2142&gt;25)),"Moderate: underrated regular model and regular rotation",
             AND(E2142&lt;90,C2142&gt;2011,AND(F2142&lt;=100,F2142&gt;25)),"Moderate: underrated new model with regular rotation",
             AND(E2142&lt;90,C2142&lt;2000,AND(F2142&lt;=100,F2142&gt;25)),"Moderate: underrated old model with regular rotation",
             AND(C2142&lt;=2011,F2142&lt;=25),"Low: not new model and bad rotation",
             AND(E2142&gt;110,AND(C2142&lt;=2011,C2142&gt;=2000),F2142&lt;=25),"Low: overrated regular model with bad rotation",
             AND(E2142&gt;110,C2142&lt;2011,AND(F2142&lt;=100,F2142&gt;25)),"Low: overrated regular model (not new) with regular rotation",
             AND(E2142&gt;110,C2142&gt;2011,F2142&lt;=25),"Low: overrated new model with bad rotation"
)</f>
        <v>Low: not new model and bad rotation</v>
      </c>
    </row>
    <row r="2143" spans="1:8" x14ac:dyDescent="0.3">
      <c r="A2143" t="s">
        <v>25</v>
      </c>
      <c r="B2143" t="s">
        <v>413</v>
      </c>
      <c r="C2143">
        <v>2000</v>
      </c>
      <c r="D2143">
        <v>1500</v>
      </c>
      <c r="E2143">
        <v>117.52345215759851</v>
      </c>
      <c r="F2143">
        <v>2</v>
      </c>
      <c r="H2143" t="str" cm="1">
        <f t="array" ref="H2143">_xlfn.IFS(
             AND(E2143&gt;110,C2143&gt;2011,F2143&gt;100),"High: overrated, new and good rotation",
             AND(E2143&lt;90,C2143&gt;2011,F2143&gt;100),"High: underrated, new and good rotation",
             AND(E2143&lt;90,C2143&lt;2011,F2143&gt;100),"High: underrated, not too new but good rotation",
             AND(E2143&lt;=110,C2143&gt;2011,F2143&lt;=25),"Critic: well priced/underrated and new, but bad rotation",
             AND(E2143&gt;110,F2143&gt;100),"Top Tier: premium vehicules that tend to be sold above market prices",
             AND(E2143&gt;=90,E2143&lt;=110,F2143&gt;25),"Moderate: fair price and regular to good rotation",
             AND(E2143&lt;90,AND(C2143&lt;=2011,C2143&gt;=2000),AND(F2143&lt;100,F2143&gt;25)),"Moderate: underrated regular model and regular rotation",
             AND(E2143&lt;90,C2143&gt;2011,AND(F2143&lt;=100,F2143&gt;25)),"Moderate: underrated new model with regular rotation",
             AND(E2143&lt;90,C2143&lt;2000,AND(F2143&lt;=100,F2143&gt;25)),"Moderate: underrated old model with regular rotation",
             AND(C2143&lt;=2011,F2143&lt;=25),"Low: not new model and bad rotation",
             AND(E2143&gt;110,AND(C2143&lt;=2011,C2143&gt;=2000),F2143&lt;=25),"Low: overrated regular model with bad rotation",
             AND(E2143&gt;110,C2143&lt;2011,AND(F2143&lt;=100,F2143&gt;25)),"Low: overrated regular model (not new) with regular rotation",
             AND(E2143&gt;110,C2143&gt;2011,F2143&lt;=25),"Low: overrated new model with bad rotation"
)</f>
        <v>Low: not new model and bad rotation</v>
      </c>
    </row>
    <row r="2144" spans="1:8" x14ac:dyDescent="0.3">
      <c r="A2144" t="s">
        <v>25</v>
      </c>
      <c r="B2144" t="s">
        <v>413</v>
      </c>
      <c r="C2144">
        <v>2001</v>
      </c>
      <c r="D2144">
        <v>3254.8387096774195</v>
      </c>
      <c r="E2144">
        <v>124.35164810601709</v>
      </c>
      <c r="F2144">
        <v>31</v>
      </c>
      <c r="H2144" t="str" cm="1">
        <f t="array" ref="H2144">_xlfn.IFS(
             AND(E2144&gt;110,C2144&gt;2011,F2144&gt;100),"High: overrated, new and good rotation",
             AND(E2144&lt;90,C2144&gt;2011,F2144&gt;100),"High: underrated, new and good rotation",
             AND(E2144&lt;90,C2144&lt;2011,F2144&gt;100),"High: underrated, not too new but good rotation",
             AND(E2144&lt;=110,C2144&gt;2011,F2144&lt;=25),"Critic: well priced/underrated and new, but bad rotation",
             AND(E2144&gt;110,F2144&gt;100),"Top Tier: premium vehicules that tend to be sold above market prices",
             AND(E2144&gt;=90,E2144&lt;=110,F2144&gt;25),"Moderate: fair price and regular to good rotation",
             AND(E2144&lt;90,AND(C2144&lt;=2011,C2144&gt;=2000),AND(F2144&lt;100,F2144&gt;25)),"Moderate: underrated regular model and regular rotation",
             AND(E2144&lt;90,C2144&gt;2011,AND(F2144&lt;=100,F2144&gt;25)),"Moderate: underrated new model with regular rotation",
             AND(E2144&lt;90,C2144&lt;2000,AND(F2144&lt;=100,F2144&gt;25)),"Moderate: underrated old model with regular rotation",
             AND(C2144&lt;=2011,F2144&lt;=25),"Low: not new model and bad rotation",
             AND(E2144&gt;110,AND(C2144&lt;=2011,C2144&gt;=2000),F2144&lt;=25),"Low: overrated regular model with bad rotation",
             AND(E2144&gt;110,C2144&lt;2011,AND(F2144&lt;=100,F2144&gt;25)),"Low: overrated regular model (not new) with regular rotation",
             AND(E2144&gt;110,C2144&gt;2011,F2144&lt;=25),"Low: overrated new model with bad rotation"
)</f>
        <v>Low: overrated regular model (not new) with regular rotation</v>
      </c>
    </row>
    <row r="2145" spans="1:8" x14ac:dyDescent="0.3">
      <c r="A2145" t="s">
        <v>25</v>
      </c>
      <c r="B2145" t="s">
        <v>413</v>
      </c>
      <c r="C2145">
        <v>2002</v>
      </c>
      <c r="D2145">
        <v>3330.7692307692309</v>
      </c>
      <c r="E2145">
        <v>97.469167085201448</v>
      </c>
      <c r="F2145">
        <v>39</v>
      </c>
      <c r="H2145" t="str" cm="1">
        <f t="array" ref="H2145">_xlfn.IFS(
             AND(E2145&gt;110,C2145&gt;2011,F2145&gt;100),"High: overrated, new and good rotation",
             AND(E2145&lt;90,C2145&gt;2011,F2145&gt;100),"High: underrated, new and good rotation",
             AND(E2145&lt;90,C2145&lt;2011,F2145&gt;100),"High: underrated, not too new but good rotation",
             AND(E2145&lt;=110,C2145&gt;2011,F2145&lt;=25),"Critic: well priced/underrated and new, but bad rotation",
             AND(E2145&gt;110,F2145&gt;100),"Top Tier: premium vehicules that tend to be sold above market prices",
             AND(E2145&gt;=90,E2145&lt;=110,F2145&gt;25),"Moderate: fair price and regular to good rotation",
             AND(E2145&lt;90,AND(C2145&lt;=2011,C2145&gt;=2000),AND(F2145&lt;100,F2145&gt;25)),"Moderate: underrated regular model and regular rotation",
             AND(E2145&lt;90,C2145&gt;2011,AND(F2145&lt;=100,F2145&gt;25)),"Moderate: underrated new model with regular rotation",
             AND(E2145&lt;90,C2145&lt;2000,AND(F2145&lt;=100,F2145&gt;25)),"Moderate: underrated old model with regular rotation",
             AND(C2145&lt;=2011,F2145&lt;=25),"Low: not new model and bad rotation",
             AND(E2145&gt;110,AND(C2145&lt;=2011,C2145&gt;=2000),F2145&lt;=25),"Low: overrated regular model with bad rotation",
             AND(E2145&gt;110,C2145&lt;2011,AND(F2145&lt;=100,F2145&gt;25)),"Low: overrated regular model (not new) with regular rotation",
             AND(E2145&gt;110,C2145&gt;2011,F2145&lt;=25),"Low: overrated new model with bad rotation"
)</f>
        <v>Moderate: fair price and regular to good rotation</v>
      </c>
    </row>
    <row r="2146" spans="1:8" x14ac:dyDescent="0.3">
      <c r="A2146" t="s">
        <v>25</v>
      </c>
      <c r="B2146" t="s">
        <v>413</v>
      </c>
      <c r="C2146">
        <v>2003</v>
      </c>
      <c r="D2146">
        <v>4744.8051948051952</v>
      </c>
      <c r="E2146">
        <v>103.85945209719382</v>
      </c>
      <c r="F2146">
        <v>77</v>
      </c>
      <c r="H2146" t="str" cm="1">
        <f t="array" ref="H2146">_xlfn.IFS(
             AND(E2146&gt;110,C2146&gt;2011,F2146&gt;100),"High: overrated, new and good rotation",
             AND(E2146&lt;90,C2146&gt;2011,F2146&gt;100),"High: underrated, new and good rotation",
             AND(E2146&lt;90,C2146&lt;2011,F2146&gt;100),"High: underrated, not too new but good rotation",
             AND(E2146&lt;=110,C2146&gt;2011,F2146&lt;=25),"Critic: well priced/underrated and new, but bad rotation",
             AND(E2146&gt;110,F2146&gt;100),"Top Tier: premium vehicules that tend to be sold above market prices",
             AND(E2146&gt;=90,E2146&lt;=110,F2146&gt;25),"Moderate: fair price and regular to good rotation",
             AND(E2146&lt;90,AND(C2146&lt;=2011,C2146&gt;=2000),AND(F2146&lt;100,F2146&gt;25)),"Moderate: underrated regular model and regular rotation",
             AND(E2146&lt;90,C2146&gt;2011,AND(F2146&lt;=100,F2146&gt;25)),"Moderate: underrated new model with regular rotation",
             AND(E2146&lt;90,C2146&lt;2000,AND(F2146&lt;=100,F2146&gt;25)),"Moderate: underrated old model with regular rotation",
             AND(C2146&lt;=2011,F2146&lt;=25),"Low: not new model and bad rotation",
             AND(E2146&gt;110,AND(C2146&lt;=2011,C2146&gt;=2000),F2146&lt;=25),"Low: overrated regular model with bad rotation",
             AND(E2146&gt;110,C2146&lt;2011,AND(F2146&lt;=100,F2146&gt;25)),"Low: overrated regular model (not new) with regular rotation",
             AND(E2146&gt;110,C2146&gt;2011,F2146&lt;=25),"Low: overrated new model with bad rotation"
)</f>
        <v>Moderate: fair price and regular to good rotation</v>
      </c>
    </row>
    <row r="2147" spans="1:8" x14ac:dyDescent="0.3">
      <c r="A2147" t="s">
        <v>25</v>
      </c>
      <c r="B2147" t="s">
        <v>413</v>
      </c>
      <c r="C2147">
        <v>2004</v>
      </c>
      <c r="D2147">
        <v>5531.5533980582522</v>
      </c>
      <c r="E2147">
        <v>101.1991783198005</v>
      </c>
      <c r="F2147">
        <v>103</v>
      </c>
      <c r="H2147" t="str" cm="1">
        <f t="array" ref="H2147">_xlfn.IFS(
             AND(E2147&gt;110,C2147&gt;2011,F2147&gt;100),"High: overrated, new and good rotation",
             AND(E2147&lt;90,C2147&gt;2011,F2147&gt;100),"High: underrated, new and good rotation",
             AND(E2147&lt;90,C2147&lt;2011,F2147&gt;100),"High: underrated, not too new but good rotation",
             AND(E2147&lt;=110,C2147&gt;2011,F2147&lt;=25),"Critic: well priced/underrated and new, but bad rotation",
             AND(E2147&gt;110,F2147&gt;100),"Top Tier: premium vehicules that tend to be sold above market prices",
             AND(E2147&gt;=90,E2147&lt;=110,F2147&gt;25),"Moderate: fair price and regular to good rotation",
             AND(E2147&lt;90,AND(C2147&lt;=2011,C2147&gt;=2000),AND(F2147&lt;100,F2147&gt;25)),"Moderate: underrated regular model and regular rotation",
             AND(E2147&lt;90,C2147&gt;2011,AND(F2147&lt;=100,F2147&gt;25)),"Moderate: underrated new model with regular rotation",
             AND(E2147&lt;90,C2147&lt;2000,AND(F2147&lt;=100,F2147&gt;25)),"Moderate: underrated old model with regular rotation",
             AND(C2147&lt;=2011,F2147&lt;=25),"Low: not new model and bad rotation",
             AND(E2147&gt;110,AND(C2147&lt;=2011,C2147&gt;=2000),F2147&lt;=25),"Low: overrated regular model with bad rotation",
             AND(E2147&gt;110,C2147&lt;2011,AND(F2147&lt;=100,F2147&gt;25)),"Low: overrated regular model (not new) with regular rotation",
             AND(E2147&gt;110,C2147&gt;2011,F2147&lt;=25),"Low: overrated new model with bad rotation"
)</f>
        <v>Moderate: fair price and regular to good rotation</v>
      </c>
    </row>
    <row r="2148" spans="1:8" x14ac:dyDescent="0.3">
      <c r="A2148" t="s">
        <v>25</v>
      </c>
      <c r="B2148" t="s">
        <v>413</v>
      </c>
      <c r="C2148">
        <v>2005</v>
      </c>
      <c r="D2148">
        <v>6589.8058252427181</v>
      </c>
      <c r="E2148">
        <v>101.6115925246296</v>
      </c>
      <c r="F2148">
        <v>103</v>
      </c>
      <c r="H2148" t="str" cm="1">
        <f t="array" ref="H2148">_xlfn.IFS(
             AND(E2148&gt;110,C2148&gt;2011,F2148&gt;100),"High: overrated, new and good rotation",
             AND(E2148&lt;90,C2148&gt;2011,F2148&gt;100),"High: underrated, new and good rotation",
             AND(E2148&lt;90,C2148&lt;2011,F2148&gt;100),"High: underrated, not too new but good rotation",
             AND(E2148&lt;=110,C2148&gt;2011,F2148&lt;=25),"Critic: well priced/underrated and new, but bad rotation",
             AND(E2148&gt;110,F2148&gt;100),"Top Tier: premium vehicules that tend to be sold above market prices",
             AND(E2148&gt;=90,E2148&lt;=110,F2148&gt;25),"Moderate: fair price and regular to good rotation",
             AND(E2148&lt;90,AND(C2148&lt;=2011,C2148&gt;=2000),AND(F2148&lt;100,F2148&gt;25)),"Moderate: underrated regular model and regular rotation",
             AND(E2148&lt;90,C2148&gt;2011,AND(F2148&lt;=100,F2148&gt;25)),"Moderate: underrated new model with regular rotation",
             AND(E2148&lt;90,C2148&lt;2000,AND(F2148&lt;=100,F2148&gt;25)),"Moderate: underrated old model with regular rotation",
             AND(C2148&lt;=2011,F2148&lt;=25),"Low: not new model and bad rotation",
             AND(E2148&gt;110,AND(C2148&lt;=2011,C2148&gt;=2000),F2148&lt;=25),"Low: overrated regular model with bad rotation",
             AND(E2148&gt;110,C2148&lt;2011,AND(F2148&lt;=100,F2148&gt;25)),"Low: overrated regular model (not new) with regular rotation",
             AND(E2148&gt;110,C2148&gt;2011,F2148&lt;=25),"Low: overrated new model with bad rotation"
)</f>
        <v>Moderate: fair price and regular to good rotation</v>
      </c>
    </row>
    <row r="2149" spans="1:8" x14ac:dyDescent="0.3">
      <c r="A2149" t="s">
        <v>25</v>
      </c>
      <c r="B2149" t="s">
        <v>413</v>
      </c>
      <c r="C2149">
        <v>2006</v>
      </c>
      <c r="D2149">
        <v>8245.7142857142862</v>
      </c>
      <c r="E2149">
        <v>104.14449728406484</v>
      </c>
      <c r="F2149">
        <v>35</v>
      </c>
      <c r="H2149" t="str" cm="1">
        <f t="array" ref="H2149">_xlfn.IFS(
             AND(E2149&gt;110,C2149&gt;2011,F2149&gt;100),"High: overrated, new and good rotation",
             AND(E2149&lt;90,C2149&gt;2011,F2149&gt;100),"High: underrated, new and good rotation",
             AND(E2149&lt;90,C2149&lt;2011,F2149&gt;100),"High: underrated, not too new but good rotation",
             AND(E2149&lt;=110,C2149&gt;2011,F2149&lt;=25),"Critic: well priced/underrated and new, but bad rotation",
             AND(E2149&gt;110,F2149&gt;100),"Top Tier: premium vehicules that tend to be sold above market prices",
             AND(E2149&gt;=90,E2149&lt;=110,F2149&gt;25),"Moderate: fair price and regular to good rotation",
             AND(E2149&lt;90,AND(C2149&lt;=2011,C2149&gt;=2000),AND(F2149&lt;100,F2149&gt;25)),"Moderate: underrated regular model and regular rotation",
             AND(E2149&lt;90,C2149&gt;2011,AND(F2149&lt;=100,F2149&gt;25)),"Moderate: underrated new model with regular rotation",
             AND(E2149&lt;90,C2149&lt;2000,AND(F2149&lt;=100,F2149&gt;25)),"Moderate: underrated old model with regular rotation",
             AND(C2149&lt;=2011,F2149&lt;=25),"Low: not new model and bad rotation",
             AND(E2149&gt;110,AND(C2149&lt;=2011,C2149&gt;=2000),F2149&lt;=25),"Low: overrated regular model with bad rotation",
             AND(E2149&gt;110,C2149&lt;2011,AND(F2149&lt;=100,F2149&gt;25)),"Low: overrated regular model (not new) with regular rotation",
             AND(E2149&gt;110,C2149&gt;2011,F2149&lt;=25),"Low: overrated new model with bad rotation"
)</f>
        <v>Moderate: fair price and regular to good rotation</v>
      </c>
    </row>
    <row r="2150" spans="1:8" x14ac:dyDescent="0.3">
      <c r="A2150" t="s">
        <v>25</v>
      </c>
      <c r="B2150" t="s">
        <v>413</v>
      </c>
      <c r="C2150">
        <v>2007</v>
      </c>
      <c r="D2150">
        <v>14153.535353535353</v>
      </c>
      <c r="E2150">
        <v>99.908189413769861</v>
      </c>
      <c r="F2150">
        <v>297</v>
      </c>
      <c r="H2150" t="str" cm="1">
        <f t="array" ref="H2150">_xlfn.IFS(
             AND(E2150&gt;110,C2150&gt;2011,F2150&gt;100),"High: overrated, new and good rotation",
             AND(E2150&lt;90,C2150&gt;2011,F2150&gt;100),"High: underrated, new and good rotation",
             AND(E2150&lt;90,C2150&lt;2011,F2150&gt;100),"High: underrated, not too new but good rotation",
             AND(E2150&lt;=110,C2150&gt;2011,F2150&lt;=25),"Critic: well priced/underrated and new, but bad rotation",
             AND(E2150&gt;110,F2150&gt;100),"Top Tier: premium vehicules that tend to be sold above market prices",
             AND(E2150&gt;=90,E2150&lt;=110,F2150&gt;25),"Moderate: fair price and regular to good rotation",
             AND(E2150&lt;90,AND(C2150&lt;=2011,C2150&gt;=2000),AND(F2150&lt;100,F2150&gt;25)),"Moderate: underrated regular model and regular rotation",
             AND(E2150&lt;90,C2150&gt;2011,AND(F2150&lt;=100,F2150&gt;25)),"Moderate: underrated new model with regular rotation",
             AND(E2150&lt;90,C2150&lt;2000,AND(F2150&lt;=100,F2150&gt;25)),"Moderate: underrated old model with regular rotation",
             AND(C2150&lt;=2011,F2150&lt;=25),"Low: not new model and bad rotation",
             AND(E2150&gt;110,AND(C2150&lt;=2011,C2150&gt;=2000),F2150&lt;=25),"Low: overrated regular model with bad rotation",
             AND(E2150&gt;110,C2150&lt;2011,AND(F2150&lt;=100,F2150&gt;25)),"Low: overrated regular model (not new) with regular rotation",
             AND(E2150&gt;110,C2150&gt;2011,F2150&lt;=25),"Low: overrated new model with bad rotation"
)</f>
        <v>Moderate: fair price and regular to good rotation</v>
      </c>
    </row>
    <row r="2151" spans="1:8" x14ac:dyDescent="0.3">
      <c r="A2151" t="s">
        <v>25</v>
      </c>
      <c r="B2151" t="s">
        <v>413</v>
      </c>
      <c r="C2151">
        <v>2008</v>
      </c>
      <c r="D2151">
        <v>16319.580419580419</v>
      </c>
      <c r="E2151">
        <v>98.988038740377206</v>
      </c>
      <c r="F2151">
        <v>143</v>
      </c>
      <c r="H2151" t="str" cm="1">
        <f t="array" ref="H2151">_xlfn.IFS(
             AND(E2151&gt;110,C2151&gt;2011,F2151&gt;100),"High: overrated, new and good rotation",
             AND(E2151&lt;90,C2151&gt;2011,F2151&gt;100),"High: underrated, new and good rotation",
             AND(E2151&lt;90,C2151&lt;2011,F2151&gt;100),"High: underrated, not too new but good rotation",
             AND(E2151&lt;=110,C2151&gt;2011,F2151&lt;=25),"Critic: well priced/underrated and new, but bad rotation",
             AND(E2151&gt;110,F2151&gt;100),"Top Tier: premium vehicules that tend to be sold above market prices",
             AND(E2151&gt;=90,E2151&lt;=110,F2151&gt;25),"Moderate: fair price and regular to good rotation",
             AND(E2151&lt;90,AND(C2151&lt;=2011,C2151&gt;=2000),AND(F2151&lt;100,F2151&gt;25)),"Moderate: underrated regular model and regular rotation",
             AND(E2151&lt;90,C2151&gt;2011,AND(F2151&lt;=100,F2151&gt;25)),"Moderate: underrated new model with regular rotation",
             AND(E2151&lt;90,C2151&lt;2000,AND(F2151&lt;=100,F2151&gt;25)),"Moderate: underrated old model with regular rotation",
             AND(C2151&lt;=2011,F2151&lt;=25),"Low: not new model and bad rotation",
             AND(E2151&gt;110,AND(C2151&lt;=2011,C2151&gt;=2000),F2151&lt;=25),"Low: overrated regular model with bad rotation",
             AND(E2151&gt;110,C2151&lt;2011,AND(F2151&lt;=100,F2151&gt;25)),"Low: overrated regular model (not new) with regular rotation",
             AND(E2151&gt;110,C2151&gt;2011,F2151&lt;=25),"Low: overrated new model with bad rotation"
)</f>
        <v>Moderate: fair price and regular to good rotation</v>
      </c>
    </row>
    <row r="2152" spans="1:8" x14ac:dyDescent="0.3">
      <c r="A2152" t="s">
        <v>25</v>
      </c>
      <c r="B2152" t="s">
        <v>413</v>
      </c>
      <c r="C2152">
        <v>2009</v>
      </c>
      <c r="D2152">
        <v>19629.48717948718</v>
      </c>
      <c r="E2152">
        <v>99.535017384647603</v>
      </c>
      <c r="F2152">
        <v>78</v>
      </c>
      <c r="H2152" t="str" cm="1">
        <f t="array" ref="H2152">_xlfn.IFS(
             AND(E2152&gt;110,C2152&gt;2011,F2152&gt;100),"High: overrated, new and good rotation",
             AND(E2152&lt;90,C2152&gt;2011,F2152&gt;100),"High: underrated, new and good rotation",
             AND(E2152&lt;90,C2152&lt;2011,F2152&gt;100),"High: underrated, not too new but good rotation",
             AND(E2152&lt;=110,C2152&gt;2011,F2152&lt;=25),"Critic: well priced/underrated and new, but bad rotation",
             AND(E2152&gt;110,F2152&gt;100),"Top Tier: premium vehicules that tend to be sold above market prices",
             AND(E2152&gt;=90,E2152&lt;=110,F2152&gt;25),"Moderate: fair price and regular to good rotation",
             AND(E2152&lt;90,AND(C2152&lt;=2011,C2152&gt;=2000),AND(F2152&lt;100,F2152&gt;25)),"Moderate: underrated regular model and regular rotation",
             AND(E2152&lt;90,C2152&gt;2011,AND(F2152&lt;=100,F2152&gt;25)),"Moderate: underrated new model with regular rotation",
             AND(E2152&lt;90,C2152&lt;2000,AND(F2152&lt;=100,F2152&gt;25)),"Moderate: underrated old model with regular rotation",
             AND(C2152&lt;=2011,F2152&lt;=25),"Low: not new model and bad rotation",
             AND(E2152&gt;110,AND(C2152&lt;=2011,C2152&gt;=2000),F2152&lt;=25),"Low: overrated regular model with bad rotation",
             AND(E2152&gt;110,C2152&lt;2011,AND(F2152&lt;=100,F2152&gt;25)),"Low: overrated regular model (not new) with regular rotation",
             AND(E2152&gt;110,C2152&gt;2011,F2152&lt;=25),"Low: overrated new model with bad rotation"
)</f>
        <v>Moderate: fair price and regular to good rotation</v>
      </c>
    </row>
    <row r="2153" spans="1:8" x14ac:dyDescent="0.3">
      <c r="A2153" t="s">
        <v>25</v>
      </c>
      <c r="B2153" t="s">
        <v>413</v>
      </c>
      <c r="C2153">
        <v>2010</v>
      </c>
      <c r="D2153">
        <v>22866.964285714286</v>
      </c>
      <c r="E2153">
        <v>101.39009397589443</v>
      </c>
      <c r="F2153">
        <v>56</v>
      </c>
      <c r="H2153" t="str" cm="1">
        <f t="array" ref="H2153">_xlfn.IFS(
             AND(E2153&gt;110,C2153&gt;2011,F2153&gt;100),"High: overrated, new and good rotation",
             AND(E2153&lt;90,C2153&gt;2011,F2153&gt;100),"High: underrated, new and good rotation",
             AND(E2153&lt;90,C2153&lt;2011,F2153&gt;100),"High: underrated, not too new but good rotation",
             AND(E2153&lt;=110,C2153&gt;2011,F2153&lt;=25),"Critic: well priced/underrated and new, but bad rotation",
             AND(E2153&gt;110,F2153&gt;100),"Top Tier: premium vehicules that tend to be sold above market prices",
             AND(E2153&gt;=90,E2153&lt;=110,F2153&gt;25),"Moderate: fair price and regular to good rotation",
             AND(E2153&lt;90,AND(C2153&lt;=2011,C2153&gt;=2000),AND(F2153&lt;100,F2153&gt;25)),"Moderate: underrated regular model and regular rotation",
             AND(E2153&lt;90,C2153&gt;2011,AND(F2153&lt;=100,F2153&gt;25)),"Moderate: underrated new model with regular rotation",
             AND(E2153&lt;90,C2153&lt;2000,AND(F2153&lt;=100,F2153&gt;25)),"Moderate: underrated old model with regular rotation",
             AND(C2153&lt;=2011,F2153&lt;=25),"Low: not new model and bad rotation",
             AND(E2153&gt;110,AND(C2153&lt;=2011,C2153&gt;=2000),F2153&lt;=25),"Low: overrated regular model with bad rotation",
             AND(E2153&gt;110,C2153&lt;2011,AND(F2153&lt;=100,F2153&gt;25)),"Low: overrated regular model (not new) with regular rotation",
             AND(E2153&gt;110,C2153&gt;2011,F2153&lt;=25),"Low: overrated new model with bad rotation"
)</f>
        <v>Moderate: fair price and regular to good rotation</v>
      </c>
    </row>
    <row r="2154" spans="1:8" x14ac:dyDescent="0.3">
      <c r="A2154" t="s">
        <v>25</v>
      </c>
      <c r="B2154" t="s">
        <v>413</v>
      </c>
      <c r="C2154">
        <v>2011</v>
      </c>
      <c r="D2154">
        <v>26770.297029702971</v>
      </c>
      <c r="E2154">
        <v>99.305142812051145</v>
      </c>
      <c r="F2154">
        <v>101</v>
      </c>
      <c r="H2154" t="str" cm="1">
        <f t="array" ref="H2154">_xlfn.IFS(
             AND(E2154&gt;110,C2154&gt;2011,F2154&gt;100),"High: overrated, new and good rotation",
             AND(E2154&lt;90,C2154&gt;2011,F2154&gt;100),"High: underrated, new and good rotation",
             AND(E2154&lt;90,C2154&lt;2011,F2154&gt;100),"High: underrated, not too new but good rotation",
             AND(E2154&lt;=110,C2154&gt;2011,F2154&lt;=25),"Critic: well priced/underrated and new, but bad rotation",
             AND(E2154&gt;110,F2154&gt;100),"Top Tier: premium vehicules that tend to be sold above market prices",
             AND(E2154&gt;=90,E2154&lt;=110,F2154&gt;25),"Moderate: fair price and regular to good rotation",
             AND(E2154&lt;90,AND(C2154&lt;=2011,C2154&gt;=2000),AND(F2154&lt;100,F2154&gt;25)),"Moderate: underrated regular model and regular rotation",
             AND(E2154&lt;90,C2154&gt;2011,AND(F2154&lt;=100,F2154&gt;25)),"Moderate: underrated new model with regular rotation",
             AND(E2154&lt;90,C2154&lt;2000,AND(F2154&lt;=100,F2154&gt;25)),"Moderate: underrated old model with regular rotation",
             AND(C2154&lt;=2011,F2154&lt;=25),"Low: not new model and bad rotation",
             AND(E2154&gt;110,AND(C2154&lt;=2011,C2154&gt;=2000),F2154&lt;=25),"Low: overrated regular model with bad rotation",
             AND(E2154&gt;110,C2154&lt;2011,AND(F2154&lt;=100,F2154&gt;25)),"Low: overrated regular model (not new) with regular rotation",
             AND(E2154&gt;110,C2154&gt;2011,F2154&lt;=25),"Low: overrated new model with bad rotation"
)</f>
        <v>Moderate: fair price and regular to good rotation</v>
      </c>
    </row>
    <row r="2155" spans="1:8" x14ac:dyDescent="0.3">
      <c r="A2155" t="s">
        <v>25</v>
      </c>
      <c r="B2155" t="s">
        <v>413</v>
      </c>
      <c r="C2155">
        <v>2012</v>
      </c>
      <c r="D2155">
        <v>31847.058823529413</v>
      </c>
      <c r="E2155">
        <v>98.352834208757145</v>
      </c>
      <c r="F2155">
        <v>51</v>
      </c>
      <c r="H2155" t="str" cm="1">
        <f t="array" ref="H2155">_xlfn.IFS(
             AND(E2155&gt;110,C2155&gt;2011,F2155&gt;100),"High: overrated, new and good rotation",
             AND(E2155&lt;90,C2155&gt;2011,F2155&gt;100),"High: underrated, new and good rotation",
             AND(E2155&lt;90,C2155&lt;2011,F2155&gt;100),"High: underrated, not too new but good rotation",
             AND(E2155&lt;=110,C2155&gt;2011,F2155&lt;=25),"Critic: well priced/underrated and new, but bad rotation",
             AND(E2155&gt;110,F2155&gt;100),"Top Tier: premium vehicules that tend to be sold above market prices",
             AND(E2155&gt;=90,E2155&lt;=110,F2155&gt;25),"Moderate: fair price and regular to good rotation",
             AND(E2155&lt;90,AND(C2155&lt;=2011,C2155&gt;=2000),AND(F2155&lt;100,F2155&gt;25)),"Moderate: underrated regular model and regular rotation",
             AND(E2155&lt;90,C2155&gt;2011,AND(F2155&lt;=100,F2155&gt;25)),"Moderate: underrated new model with regular rotation",
             AND(E2155&lt;90,C2155&lt;2000,AND(F2155&lt;=100,F2155&gt;25)),"Moderate: underrated old model with regular rotation",
             AND(C2155&lt;=2011,F2155&lt;=25),"Low: not new model and bad rotation",
             AND(E2155&gt;110,AND(C2155&lt;=2011,C2155&gt;=2000),F2155&lt;=25),"Low: overrated regular model with bad rotation",
             AND(E2155&gt;110,C2155&lt;2011,AND(F2155&lt;=100,F2155&gt;25)),"Low: overrated regular model (not new) with regular rotation",
             AND(E2155&gt;110,C2155&gt;2011,F2155&lt;=25),"Low: overrated new model with bad rotation"
)</f>
        <v>Moderate: fair price and regular to good rotation</v>
      </c>
    </row>
    <row r="2156" spans="1:8" x14ac:dyDescent="0.3">
      <c r="A2156" t="s">
        <v>25</v>
      </c>
      <c r="B2156" t="s">
        <v>413</v>
      </c>
      <c r="C2156">
        <v>2013</v>
      </c>
      <c r="D2156">
        <v>31758.476923076923</v>
      </c>
      <c r="E2156">
        <v>100.59986016481459</v>
      </c>
      <c r="F2156">
        <v>65</v>
      </c>
      <c r="H2156" t="str" cm="1">
        <f t="array" ref="H2156">_xlfn.IFS(
             AND(E2156&gt;110,C2156&gt;2011,F2156&gt;100),"High: overrated, new and good rotation",
             AND(E2156&lt;90,C2156&gt;2011,F2156&gt;100),"High: underrated, new and good rotation",
             AND(E2156&lt;90,C2156&lt;2011,F2156&gt;100),"High: underrated, not too new but good rotation",
             AND(E2156&lt;=110,C2156&gt;2011,F2156&lt;=25),"Critic: well priced/underrated and new, but bad rotation",
             AND(E2156&gt;110,F2156&gt;100),"Top Tier: premium vehicules that tend to be sold above market prices",
             AND(E2156&gt;=90,E2156&lt;=110,F2156&gt;25),"Moderate: fair price and regular to good rotation",
             AND(E2156&lt;90,AND(C2156&lt;=2011,C2156&gt;=2000),AND(F2156&lt;100,F2156&gt;25)),"Moderate: underrated regular model and regular rotation",
             AND(E2156&lt;90,C2156&gt;2011,AND(F2156&lt;=100,F2156&gt;25)),"Moderate: underrated new model with regular rotation",
             AND(E2156&lt;90,C2156&lt;2000,AND(F2156&lt;=100,F2156&gt;25)),"Moderate: underrated old model with regular rotation",
             AND(C2156&lt;=2011,F2156&lt;=25),"Low: not new model and bad rotation",
             AND(E2156&gt;110,AND(C2156&lt;=2011,C2156&gt;=2000),F2156&lt;=25),"Low: overrated regular model with bad rotation",
             AND(E2156&gt;110,C2156&lt;2011,AND(F2156&lt;=100,F2156&gt;25)),"Low: overrated regular model (not new) with regular rotation",
             AND(E2156&gt;110,C2156&gt;2011,F2156&lt;=25),"Low: overrated new model with bad rotation"
)</f>
        <v>Moderate: fair price and regular to good rotation</v>
      </c>
    </row>
    <row r="2157" spans="1:8" x14ac:dyDescent="0.3">
      <c r="A2157" t="s">
        <v>25</v>
      </c>
      <c r="B2157" t="s">
        <v>413</v>
      </c>
      <c r="C2157">
        <v>2014</v>
      </c>
      <c r="D2157">
        <v>35432.456140350878</v>
      </c>
      <c r="E2157">
        <v>98.534206057098871</v>
      </c>
      <c r="F2157">
        <v>57</v>
      </c>
      <c r="H2157" t="str" cm="1">
        <f t="array" ref="H2157">_xlfn.IFS(
             AND(E2157&gt;110,C2157&gt;2011,F2157&gt;100),"High: overrated, new and good rotation",
             AND(E2157&lt;90,C2157&gt;2011,F2157&gt;100),"High: underrated, new and good rotation",
             AND(E2157&lt;90,C2157&lt;2011,F2157&gt;100),"High: underrated, not too new but good rotation",
             AND(E2157&lt;=110,C2157&gt;2011,F2157&lt;=25),"Critic: well priced/underrated and new, but bad rotation",
             AND(E2157&gt;110,F2157&gt;100),"Top Tier: premium vehicules that tend to be sold above market prices",
             AND(E2157&gt;=90,E2157&lt;=110,F2157&gt;25),"Moderate: fair price and regular to good rotation",
             AND(E2157&lt;90,AND(C2157&lt;=2011,C2157&gt;=2000),AND(F2157&lt;100,F2157&gt;25)),"Moderate: underrated regular model and regular rotation",
             AND(E2157&lt;90,C2157&gt;2011,AND(F2157&lt;=100,F2157&gt;25)),"Moderate: underrated new model with regular rotation",
             AND(E2157&lt;90,C2157&lt;2000,AND(F2157&lt;=100,F2157&gt;25)),"Moderate: underrated old model with regular rotation",
             AND(C2157&lt;=2011,F2157&lt;=25),"Low: not new model and bad rotation",
             AND(E2157&gt;110,AND(C2157&lt;=2011,C2157&gt;=2000),F2157&lt;=25),"Low: overrated regular model with bad rotation",
             AND(E2157&gt;110,C2157&lt;2011,AND(F2157&lt;=100,F2157&gt;25)),"Low: overrated regular model (not new) with regular rotation",
             AND(E2157&gt;110,C2157&gt;2011,F2157&lt;=25),"Low: overrated new model with bad rotation"
)</f>
        <v>Moderate: fair price and regular to good rotation</v>
      </c>
    </row>
    <row r="2158" spans="1:8" x14ac:dyDescent="0.3">
      <c r="A2158" t="s">
        <v>25</v>
      </c>
      <c r="B2158" t="s">
        <v>413</v>
      </c>
      <c r="C2158">
        <v>2015</v>
      </c>
      <c r="D2158">
        <v>47878.703703703701</v>
      </c>
      <c r="E2158">
        <v>95.624712566147664</v>
      </c>
      <c r="F2158">
        <v>54</v>
      </c>
      <c r="H2158" t="str" cm="1">
        <f t="array" ref="H2158">_xlfn.IFS(
             AND(E2158&gt;110,C2158&gt;2011,F2158&gt;100),"High: overrated, new and good rotation",
             AND(E2158&lt;90,C2158&gt;2011,F2158&gt;100),"High: underrated, new and good rotation",
             AND(E2158&lt;90,C2158&lt;2011,F2158&gt;100),"High: underrated, not too new but good rotation",
             AND(E2158&lt;=110,C2158&gt;2011,F2158&lt;=25),"Critic: well priced/underrated and new, but bad rotation",
             AND(E2158&gt;110,F2158&gt;100),"Top Tier: premium vehicules that tend to be sold above market prices",
             AND(E2158&gt;=90,E2158&lt;=110,F2158&gt;25),"Moderate: fair price and regular to good rotation",
             AND(E2158&lt;90,AND(C2158&lt;=2011,C2158&gt;=2000),AND(F2158&lt;100,F2158&gt;25)),"Moderate: underrated regular model and regular rotation",
             AND(E2158&lt;90,C2158&gt;2011,AND(F2158&lt;=100,F2158&gt;25)),"Moderate: underrated new model with regular rotation",
             AND(E2158&lt;90,C2158&lt;2000,AND(F2158&lt;=100,F2158&gt;25)),"Moderate: underrated old model with regular rotation",
             AND(C2158&lt;=2011,F2158&lt;=25),"Low: not new model and bad rotation",
             AND(E2158&gt;110,AND(C2158&lt;=2011,C2158&gt;=2000),F2158&lt;=25),"Low: overrated regular model with bad rotation",
             AND(E2158&gt;110,C2158&lt;2011,AND(F2158&lt;=100,F2158&gt;25)),"Low: overrated regular model (not new) with regular rotation",
             AND(E2158&gt;110,C2158&gt;2011,F2158&lt;=25),"Low: overrated new model with bad rotation"
)</f>
        <v>Moderate: fair price and regular to good rotation</v>
      </c>
    </row>
    <row r="2159" spans="1:8" x14ac:dyDescent="0.3">
      <c r="A2159" t="s">
        <v>25</v>
      </c>
      <c r="B2159" t="s">
        <v>414</v>
      </c>
      <c r="C2159">
        <v>2000</v>
      </c>
      <c r="D2159">
        <v>2128.5714285714284</v>
      </c>
      <c r="E2159">
        <v>164.75760984364101</v>
      </c>
      <c r="F2159">
        <v>7</v>
      </c>
      <c r="H2159" t="str" cm="1">
        <f t="array" ref="H2159">_xlfn.IFS(
             AND(E2159&gt;110,C2159&gt;2011,F2159&gt;100),"High: overrated, new and good rotation",
             AND(E2159&lt;90,C2159&gt;2011,F2159&gt;100),"High: underrated, new and good rotation",
             AND(E2159&lt;90,C2159&lt;2011,F2159&gt;100),"High: underrated, not too new but good rotation",
             AND(E2159&lt;=110,C2159&gt;2011,F2159&lt;=25),"Critic: well priced/underrated and new, but bad rotation",
             AND(E2159&gt;110,F2159&gt;100),"Top Tier: premium vehicules that tend to be sold above market prices",
             AND(E2159&gt;=90,E2159&lt;=110,F2159&gt;25),"Moderate: fair price and regular to good rotation",
             AND(E2159&lt;90,AND(C2159&lt;=2011,C2159&gt;=2000),AND(F2159&lt;100,F2159&gt;25)),"Moderate: underrated regular model and regular rotation",
             AND(E2159&lt;90,C2159&gt;2011,AND(F2159&lt;=100,F2159&gt;25)),"Moderate: underrated new model with regular rotation",
             AND(E2159&lt;90,C2159&lt;2000,AND(F2159&lt;=100,F2159&gt;25)),"Moderate: underrated old model with regular rotation",
             AND(C2159&lt;=2011,F2159&lt;=25),"Low: not new model and bad rotation",
             AND(E2159&gt;110,AND(C2159&lt;=2011,C2159&gt;=2000),F2159&lt;=25),"Low: overrated regular model with bad rotation",
             AND(E2159&gt;110,C2159&lt;2011,AND(F2159&lt;=100,F2159&gt;25)),"Low: overrated regular model (not new) with regular rotation",
             AND(E2159&gt;110,C2159&gt;2011,F2159&lt;=25),"Low: overrated new model with bad rotation"
)</f>
        <v>Low: not new model and bad rotation</v>
      </c>
    </row>
    <row r="2160" spans="1:8" x14ac:dyDescent="0.3">
      <c r="A2160" t="s">
        <v>25</v>
      </c>
      <c r="B2160" t="s">
        <v>415</v>
      </c>
      <c r="C2160">
        <v>2008</v>
      </c>
      <c r="D2160">
        <v>15108.695652173914</v>
      </c>
      <c r="E2160">
        <v>103.82123316705272</v>
      </c>
      <c r="F2160">
        <v>23</v>
      </c>
      <c r="H2160" t="str" cm="1">
        <f t="array" ref="H2160">_xlfn.IFS(
             AND(E2160&gt;110,C2160&gt;2011,F2160&gt;100),"High: overrated, new and good rotation",
             AND(E2160&lt;90,C2160&gt;2011,F2160&gt;100),"High: underrated, new and good rotation",
             AND(E2160&lt;90,C2160&lt;2011,F2160&gt;100),"High: underrated, not too new but good rotation",
             AND(E2160&lt;=110,C2160&gt;2011,F2160&lt;=25),"Critic: well priced/underrated and new, but bad rotation",
             AND(E2160&gt;110,F2160&gt;100),"Top Tier: premium vehicules that tend to be sold above market prices",
             AND(E2160&gt;=90,E2160&lt;=110,F2160&gt;25),"Moderate: fair price and regular to good rotation",
             AND(E2160&lt;90,AND(C2160&lt;=2011,C2160&gt;=2000),AND(F2160&lt;100,F2160&gt;25)),"Moderate: underrated regular model and regular rotation",
             AND(E2160&lt;90,C2160&gt;2011,AND(F2160&lt;=100,F2160&gt;25)),"Moderate: underrated new model with regular rotation",
             AND(E2160&lt;90,C2160&lt;2000,AND(F2160&lt;=100,F2160&gt;25)),"Moderate: underrated old model with regular rotation",
             AND(C2160&lt;=2011,F2160&lt;=25),"Low: not new model and bad rotation",
             AND(E2160&gt;110,AND(C2160&lt;=2011,C2160&gt;=2000),F2160&lt;=25),"Low: overrated regular model with bad rotation",
             AND(E2160&gt;110,C2160&lt;2011,AND(F2160&lt;=100,F2160&gt;25)),"Low: overrated regular model (not new) with regular rotation",
             AND(E2160&gt;110,C2160&gt;2011,F2160&lt;=25),"Low: overrated new model with bad rotation"
)</f>
        <v>Low: not new model and bad rotation</v>
      </c>
    </row>
    <row r="2161" spans="1:8" x14ac:dyDescent="0.3">
      <c r="A2161" t="s">
        <v>25</v>
      </c>
      <c r="B2161" t="s">
        <v>415</v>
      </c>
      <c r="C2161">
        <v>2009</v>
      </c>
      <c r="D2161">
        <v>15580</v>
      </c>
      <c r="E2161">
        <v>95.887515619978402</v>
      </c>
      <c r="F2161">
        <v>5</v>
      </c>
      <c r="H2161" t="str" cm="1">
        <f t="array" ref="H2161">_xlfn.IFS(
             AND(E2161&gt;110,C2161&gt;2011,F2161&gt;100),"High: overrated, new and good rotation",
             AND(E2161&lt;90,C2161&gt;2011,F2161&gt;100),"High: underrated, new and good rotation",
             AND(E2161&lt;90,C2161&lt;2011,F2161&gt;100),"High: underrated, not too new but good rotation",
             AND(E2161&lt;=110,C2161&gt;2011,F2161&lt;=25),"Critic: well priced/underrated and new, but bad rotation",
             AND(E2161&gt;110,F2161&gt;100),"Top Tier: premium vehicules that tend to be sold above market prices",
             AND(E2161&gt;=90,E2161&lt;=110,F2161&gt;25),"Moderate: fair price and regular to good rotation",
             AND(E2161&lt;90,AND(C2161&lt;=2011,C2161&gt;=2000),AND(F2161&lt;100,F2161&gt;25)),"Moderate: underrated regular model and regular rotation",
             AND(E2161&lt;90,C2161&gt;2011,AND(F2161&lt;=100,F2161&gt;25)),"Moderate: underrated new model with regular rotation",
             AND(E2161&lt;90,C2161&lt;2000,AND(F2161&lt;=100,F2161&gt;25)),"Moderate: underrated old model with regular rotation",
             AND(C2161&lt;=2011,F2161&lt;=25),"Low: not new model and bad rotation",
             AND(E2161&gt;110,AND(C2161&lt;=2011,C2161&gt;=2000),F2161&lt;=25),"Low: overrated regular model with bad rotation",
             AND(E2161&gt;110,C2161&lt;2011,AND(F2161&lt;=100,F2161&gt;25)),"Low: overrated regular model (not new) with regular rotation",
             AND(E2161&gt;110,C2161&gt;2011,F2161&lt;=25),"Low: overrated new model with bad rotation"
)</f>
        <v>Low: not new model and bad rotation</v>
      </c>
    </row>
    <row r="2162" spans="1:8" x14ac:dyDescent="0.3">
      <c r="A2162" t="s">
        <v>25</v>
      </c>
      <c r="B2162" t="s">
        <v>415</v>
      </c>
      <c r="C2162">
        <v>2010</v>
      </c>
      <c r="D2162">
        <v>22900</v>
      </c>
      <c r="E2162">
        <v>102.69058295964126</v>
      </c>
      <c r="F2162">
        <v>1</v>
      </c>
      <c r="H2162" t="str" cm="1">
        <f t="array" ref="H2162">_xlfn.IFS(
             AND(E2162&gt;110,C2162&gt;2011,F2162&gt;100),"High: overrated, new and good rotation",
             AND(E2162&lt;90,C2162&gt;2011,F2162&gt;100),"High: underrated, new and good rotation",
             AND(E2162&lt;90,C2162&lt;2011,F2162&gt;100),"High: underrated, not too new but good rotation",
             AND(E2162&lt;=110,C2162&gt;2011,F2162&lt;=25),"Critic: well priced/underrated and new, but bad rotation",
             AND(E2162&gt;110,F2162&gt;100),"Top Tier: premium vehicules that tend to be sold above market prices",
             AND(E2162&gt;=90,E2162&lt;=110,F2162&gt;25),"Moderate: fair price and regular to good rotation",
             AND(E2162&lt;90,AND(C2162&lt;=2011,C2162&gt;=2000),AND(F2162&lt;100,F2162&gt;25)),"Moderate: underrated regular model and regular rotation",
             AND(E2162&lt;90,C2162&gt;2011,AND(F2162&lt;=100,F2162&gt;25)),"Moderate: underrated new model with regular rotation",
             AND(E2162&lt;90,C2162&lt;2000,AND(F2162&lt;=100,F2162&gt;25)),"Moderate: underrated old model with regular rotation",
             AND(C2162&lt;=2011,F2162&lt;=25),"Low: not new model and bad rotation",
             AND(E2162&gt;110,AND(C2162&lt;=2011,C2162&gt;=2000),F2162&lt;=25),"Low: overrated regular model with bad rotation",
             AND(E2162&gt;110,C2162&lt;2011,AND(F2162&lt;=100,F2162&gt;25)),"Low: overrated regular model (not new) with regular rotation",
             AND(E2162&gt;110,C2162&gt;2011,F2162&lt;=25),"Low: overrated new model with bad rotation"
)</f>
        <v>Low: not new model and bad rotation</v>
      </c>
    </row>
    <row r="2163" spans="1:8" x14ac:dyDescent="0.3">
      <c r="A2163" t="s">
        <v>25</v>
      </c>
      <c r="B2163" t="s">
        <v>415</v>
      </c>
      <c r="C2163">
        <v>2011</v>
      </c>
      <c r="D2163">
        <v>29562.5</v>
      </c>
      <c r="E2163">
        <v>96.46187126600293</v>
      </c>
      <c r="F2163">
        <v>4</v>
      </c>
      <c r="H2163" t="str" cm="1">
        <f t="array" ref="H2163">_xlfn.IFS(
             AND(E2163&gt;110,C2163&gt;2011,F2163&gt;100),"High: overrated, new and good rotation",
             AND(E2163&lt;90,C2163&gt;2011,F2163&gt;100),"High: underrated, new and good rotation",
             AND(E2163&lt;90,C2163&lt;2011,F2163&gt;100),"High: underrated, not too new but good rotation",
             AND(E2163&lt;=110,C2163&gt;2011,F2163&lt;=25),"Critic: well priced/underrated and new, but bad rotation",
             AND(E2163&gt;110,F2163&gt;100),"Top Tier: premium vehicules that tend to be sold above market prices",
             AND(E2163&gt;=90,E2163&lt;=110,F2163&gt;25),"Moderate: fair price and regular to good rotation",
             AND(E2163&lt;90,AND(C2163&lt;=2011,C2163&gt;=2000),AND(F2163&lt;100,F2163&gt;25)),"Moderate: underrated regular model and regular rotation",
             AND(E2163&lt;90,C2163&gt;2011,AND(F2163&lt;=100,F2163&gt;25)),"Moderate: underrated new model with regular rotation",
             AND(E2163&lt;90,C2163&lt;2000,AND(F2163&lt;=100,F2163&gt;25)),"Moderate: underrated old model with regular rotation",
             AND(C2163&lt;=2011,F2163&lt;=25),"Low: not new model and bad rotation",
             AND(E2163&gt;110,AND(C2163&lt;=2011,C2163&gt;=2000),F2163&lt;=25),"Low: overrated regular model with bad rotation",
             AND(E2163&gt;110,C2163&lt;2011,AND(F2163&lt;=100,F2163&gt;25)),"Low: overrated regular model (not new) with regular rotation",
             AND(E2163&gt;110,C2163&gt;2011,F2163&lt;=25),"Low: overrated new model with bad rotation"
)</f>
        <v>Low: not new model and bad rotation</v>
      </c>
    </row>
    <row r="2164" spans="1:8" x14ac:dyDescent="0.3">
      <c r="A2164" t="s">
        <v>25</v>
      </c>
      <c r="B2164" t="s">
        <v>416</v>
      </c>
      <c r="C2164">
        <v>2000</v>
      </c>
      <c r="D2164">
        <v>2400</v>
      </c>
      <c r="E2164">
        <v>146.18990481170346</v>
      </c>
      <c r="F2164">
        <v>10</v>
      </c>
      <c r="H2164" t="str" cm="1">
        <f t="array" ref="H2164">_xlfn.IFS(
             AND(E2164&gt;110,C2164&gt;2011,F2164&gt;100),"High: overrated, new and good rotation",
             AND(E2164&lt;90,C2164&gt;2011,F2164&gt;100),"High: underrated, new and good rotation",
             AND(E2164&lt;90,C2164&lt;2011,F2164&gt;100),"High: underrated, not too new but good rotation",
             AND(E2164&lt;=110,C2164&gt;2011,F2164&lt;=25),"Critic: well priced/underrated and new, but bad rotation",
             AND(E2164&gt;110,F2164&gt;100),"Top Tier: premium vehicules that tend to be sold above market prices",
             AND(E2164&gt;=90,E2164&lt;=110,F2164&gt;25),"Moderate: fair price and regular to good rotation",
             AND(E2164&lt;90,AND(C2164&lt;=2011,C2164&gt;=2000),AND(F2164&lt;100,F2164&gt;25)),"Moderate: underrated regular model and regular rotation",
             AND(E2164&lt;90,C2164&gt;2011,AND(F2164&lt;=100,F2164&gt;25)),"Moderate: underrated new model with regular rotation",
             AND(E2164&lt;90,C2164&lt;2000,AND(F2164&lt;=100,F2164&gt;25)),"Moderate: underrated old model with regular rotation",
             AND(C2164&lt;=2011,F2164&lt;=25),"Low: not new model and bad rotation",
             AND(E2164&gt;110,AND(C2164&lt;=2011,C2164&gt;=2000),F2164&lt;=25),"Low: overrated regular model with bad rotation",
             AND(E2164&gt;110,C2164&lt;2011,AND(F2164&lt;=100,F2164&gt;25)),"Low: overrated regular model (not new) with regular rotation",
             AND(E2164&gt;110,C2164&gt;2011,F2164&lt;=25),"Low: overrated new model with bad rotation"
)</f>
        <v>Low: not new model and bad rotation</v>
      </c>
    </row>
    <row r="2165" spans="1:8" x14ac:dyDescent="0.3">
      <c r="A2165" t="s">
        <v>25</v>
      </c>
      <c r="B2165" t="s">
        <v>416</v>
      </c>
      <c r="C2165">
        <v>2001</v>
      </c>
      <c r="D2165">
        <v>2430.2631578947367</v>
      </c>
      <c r="E2165">
        <v>93.651259975678585</v>
      </c>
      <c r="F2165">
        <v>38</v>
      </c>
      <c r="H2165" t="str" cm="1">
        <f t="array" ref="H2165">_xlfn.IFS(
             AND(E2165&gt;110,C2165&gt;2011,F2165&gt;100),"High: overrated, new and good rotation",
             AND(E2165&lt;90,C2165&gt;2011,F2165&gt;100),"High: underrated, new and good rotation",
             AND(E2165&lt;90,C2165&lt;2011,F2165&gt;100),"High: underrated, not too new but good rotation",
             AND(E2165&lt;=110,C2165&gt;2011,F2165&lt;=25),"Critic: well priced/underrated and new, but bad rotation",
             AND(E2165&gt;110,F2165&gt;100),"Top Tier: premium vehicules that tend to be sold above market prices",
             AND(E2165&gt;=90,E2165&lt;=110,F2165&gt;25),"Moderate: fair price and regular to good rotation",
             AND(E2165&lt;90,AND(C2165&lt;=2011,C2165&gt;=2000),AND(F2165&lt;100,F2165&gt;25)),"Moderate: underrated regular model and regular rotation",
             AND(E2165&lt;90,C2165&gt;2011,AND(F2165&lt;=100,F2165&gt;25)),"Moderate: underrated new model with regular rotation",
             AND(E2165&lt;90,C2165&lt;2000,AND(F2165&lt;=100,F2165&gt;25)),"Moderate: underrated old model with regular rotation",
             AND(C2165&lt;=2011,F2165&lt;=25),"Low: not new model and bad rotation",
             AND(E2165&gt;110,AND(C2165&lt;=2011,C2165&gt;=2000),F2165&lt;=25),"Low: overrated regular model with bad rotation",
             AND(E2165&gt;110,C2165&lt;2011,AND(F2165&lt;=100,F2165&gt;25)),"Low: overrated regular model (not new) with regular rotation",
             AND(E2165&gt;110,C2165&gt;2011,F2165&lt;=25),"Low: overrated new model with bad rotation"
)</f>
        <v>Moderate: fair price and regular to good rotation</v>
      </c>
    </row>
    <row r="2166" spans="1:8" x14ac:dyDescent="0.3">
      <c r="A2166" t="s">
        <v>25</v>
      </c>
      <c r="B2166" t="s">
        <v>416</v>
      </c>
      <c r="C2166">
        <v>2002</v>
      </c>
      <c r="D2166">
        <v>2955.3191489361702</v>
      </c>
      <c r="E2166">
        <v>100.67493621523221</v>
      </c>
      <c r="F2166">
        <v>47</v>
      </c>
      <c r="H2166" t="str" cm="1">
        <f t="array" ref="H2166">_xlfn.IFS(
             AND(E2166&gt;110,C2166&gt;2011,F2166&gt;100),"High: overrated, new and good rotation",
             AND(E2166&lt;90,C2166&gt;2011,F2166&gt;100),"High: underrated, new and good rotation",
             AND(E2166&lt;90,C2166&lt;2011,F2166&gt;100),"High: underrated, not too new but good rotation",
             AND(E2166&lt;=110,C2166&gt;2011,F2166&lt;=25),"Critic: well priced/underrated and new, but bad rotation",
             AND(E2166&gt;110,F2166&gt;100),"Top Tier: premium vehicules that tend to be sold above market prices",
             AND(E2166&gt;=90,E2166&lt;=110,F2166&gt;25),"Moderate: fair price and regular to good rotation",
             AND(E2166&lt;90,AND(C2166&lt;=2011,C2166&gt;=2000),AND(F2166&lt;100,F2166&gt;25)),"Moderate: underrated regular model and regular rotation",
             AND(E2166&lt;90,C2166&gt;2011,AND(F2166&lt;=100,F2166&gt;25)),"Moderate: underrated new model with regular rotation",
             AND(E2166&lt;90,C2166&lt;2000,AND(F2166&lt;=100,F2166&gt;25)),"Moderate: underrated old model with regular rotation",
             AND(C2166&lt;=2011,F2166&lt;=25),"Low: not new model and bad rotation",
             AND(E2166&gt;110,AND(C2166&lt;=2011,C2166&gt;=2000),F2166&lt;=25),"Low: overrated regular model with bad rotation",
             AND(E2166&gt;110,C2166&lt;2011,AND(F2166&lt;=100,F2166&gt;25)),"Low: overrated regular model (not new) with regular rotation",
             AND(E2166&gt;110,C2166&gt;2011,F2166&lt;=25),"Low: overrated new model with bad rotation"
)</f>
        <v>Moderate: fair price and regular to good rotation</v>
      </c>
    </row>
    <row r="2167" spans="1:8" x14ac:dyDescent="0.3">
      <c r="A2167" t="s">
        <v>25</v>
      </c>
      <c r="B2167" t="s">
        <v>416</v>
      </c>
      <c r="C2167">
        <v>2003</v>
      </c>
      <c r="D2167">
        <v>4603.2894736842109</v>
      </c>
      <c r="E2167">
        <v>99.464633023376251</v>
      </c>
      <c r="F2167">
        <v>76</v>
      </c>
      <c r="H2167" t="str" cm="1">
        <f t="array" ref="H2167">_xlfn.IFS(
             AND(E2167&gt;110,C2167&gt;2011,F2167&gt;100),"High: overrated, new and good rotation",
             AND(E2167&lt;90,C2167&gt;2011,F2167&gt;100),"High: underrated, new and good rotation",
             AND(E2167&lt;90,C2167&lt;2011,F2167&gt;100),"High: underrated, not too new but good rotation",
             AND(E2167&lt;=110,C2167&gt;2011,F2167&lt;=25),"Critic: well priced/underrated and new, but bad rotation",
             AND(E2167&gt;110,F2167&gt;100),"Top Tier: premium vehicules that tend to be sold above market prices",
             AND(E2167&gt;=90,E2167&lt;=110,F2167&gt;25),"Moderate: fair price and regular to good rotation",
             AND(E2167&lt;90,AND(C2167&lt;=2011,C2167&gt;=2000),AND(F2167&lt;100,F2167&gt;25)),"Moderate: underrated regular model and regular rotation",
             AND(E2167&lt;90,C2167&gt;2011,AND(F2167&lt;=100,F2167&gt;25)),"Moderate: underrated new model with regular rotation",
             AND(E2167&lt;90,C2167&lt;2000,AND(F2167&lt;=100,F2167&gt;25)),"Moderate: underrated old model with regular rotation",
             AND(C2167&lt;=2011,F2167&lt;=25),"Low: not new model and bad rotation",
             AND(E2167&gt;110,AND(C2167&lt;=2011,C2167&gt;=2000),F2167&lt;=25),"Low: overrated regular model with bad rotation",
             AND(E2167&gt;110,C2167&lt;2011,AND(F2167&lt;=100,F2167&gt;25)),"Low: overrated regular model (not new) with regular rotation",
             AND(E2167&gt;110,C2167&gt;2011,F2167&lt;=25),"Low: overrated new model with bad rotation"
)</f>
        <v>Moderate: fair price and regular to good rotation</v>
      </c>
    </row>
    <row r="2168" spans="1:8" x14ac:dyDescent="0.3">
      <c r="A2168" t="s">
        <v>25</v>
      </c>
      <c r="B2168" t="s">
        <v>416</v>
      </c>
      <c r="C2168">
        <v>2004</v>
      </c>
      <c r="D2168">
        <v>4806.5789473684208</v>
      </c>
      <c r="E2168">
        <v>99.192862438065461</v>
      </c>
      <c r="F2168">
        <v>76</v>
      </c>
      <c r="H2168" t="str" cm="1">
        <f t="array" ref="H2168">_xlfn.IFS(
             AND(E2168&gt;110,C2168&gt;2011,F2168&gt;100),"High: overrated, new and good rotation",
             AND(E2168&lt;90,C2168&gt;2011,F2168&gt;100),"High: underrated, new and good rotation",
             AND(E2168&lt;90,C2168&lt;2011,F2168&gt;100),"High: underrated, not too new but good rotation",
             AND(E2168&lt;=110,C2168&gt;2011,F2168&lt;=25),"Critic: well priced/underrated and new, but bad rotation",
             AND(E2168&gt;110,F2168&gt;100),"Top Tier: premium vehicules that tend to be sold above market prices",
             AND(E2168&gt;=90,E2168&lt;=110,F2168&gt;25),"Moderate: fair price and regular to good rotation",
             AND(E2168&lt;90,AND(C2168&lt;=2011,C2168&gt;=2000),AND(F2168&lt;100,F2168&gt;25)),"Moderate: underrated regular model and regular rotation",
             AND(E2168&lt;90,C2168&gt;2011,AND(F2168&lt;=100,F2168&gt;25)),"Moderate: underrated new model with regular rotation",
             AND(E2168&lt;90,C2168&lt;2000,AND(F2168&lt;=100,F2168&gt;25)),"Moderate: underrated old model with regular rotation",
             AND(C2168&lt;=2011,F2168&lt;=25),"Low: not new model and bad rotation",
             AND(E2168&gt;110,AND(C2168&lt;=2011,C2168&gt;=2000),F2168&lt;=25),"Low: overrated regular model with bad rotation",
             AND(E2168&gt;110,C2168&lt;2011,AND(F2168&lt;=100,F2168&gt;25)),"Low: overrated regular model (not new) with regular rotation",
             AND(E2168&gt;110,C2168&gt;2011,F2168&lt;=25),"Low: overrated new model with bad rotation"
)</f>
        <v>Moderate: fair price and regular to good rotation</v>
      </c>
    </row>
    <row r="2169" spans="1:8" x14ac:dyDescent="0.3">
      <c r="A2169" t="s">
        <v>25</v>
      </c>
      <c r="B2169" t="s">
        <v>416</v>
      </c>
      <c r="C2169">
        <v>2005</v>
      </c>
      <c r="D2169">
        <v>6536.1111111111113</v>
      </c>
      <c r="E2169">
        <v>102.62850209155314</v>
      </c>
      <c r="F2169">
        <v>108</v>
      </c>
      <c r="H2169" t="str" cm="1">
        <f t="array" ref="H2169">_xlfn.IFS(
             AND(E2169&gt;110,C2169&gt;2011,F2169&gt;100),"High: overrated, new and good rotation",
             AND(E2169&lt;90,C2169&gt;2011,F2169&gt;100),"High: underrated, new and good rotation",
             AND(E2169&lt;90,C2169&lt;2011,F2169&gt;100),"High: underrated, not too new but good rotation",
             AND(E2169&lt;=110,C2169&gt;2011,F2169&lt;=25),"Critic: well priced/underrated and new, but bad rotation",
             AND(E2169&gt;110,F2169&gt;100),"Top Tier: premium vehicules that tend to be sold above market prices",
             AND(E2169&gt;=90,E2169&lt;=110,F2169&gt;25),"Moderate: fair price and regular to good rotation",
             AND(E2169&lt;90,AND(C2169&lt;=2011,C2169&gt;=2000),AND(F2169&lt;100,F2169&gt;25)),"Moderate: underrated regular model and regular rotation",
             AND(E2169&lt;90,C2169&gt;2011,AND(F2169&lt;=100,F2169&gt;25)),"Moderate: underrated new model with regular rotation",
             AND(E2169&lt;90,C2169&lt;2000,AND(F2169&lt;=100,F2169&gt;25)),"Moderate: underrated old model with regular rotation",
             AND(C2169&lt;=2011,F2169&lt;=25),"Low: not new model and bad rotation",
             AND(E2169&gt;110,AND(C2169&lt;=2011,C2169&gt;=2000),F2169&lt;=25),"Low: overrated regular model with bad rotation",
             AND(E2169&gt;110,C2169&lt;2011,AND(F2169&lt;=100,F2169&gt;25)),"Low: overrated regular model (not new) with regular rotation",
             AND(E2169&gt;110,C2169&gt;2011,F2169&lt;=25),"Low: overrated new model with bad rotation"
)</f>
        <v>Moderate: fair price and regular to good rotation</v>
      </c>
    </row>
    <row r="2170" spans="1:8" x14ac:dyDescent="0.3">
      <c r="A2170" t="s">
        <v>25</v>
      </c>
      <c r="B2170" t="s">
        <v>416</v>
      </c>
      <c r="C2170">
        <v>2006</v>
      </c>
      <c r="D2170">
        <v>8142.5925925925922</v>
      </c>
      <c r="E2170">
        <v>107.44932479703071</v>
      </c>
      <c r="F2170">
        <v>54</v>
      </c>
      <c r="H2170" t="str" cm="1">
        <f t="array" ref="H2170">_xlfn.IFS(
             AND(E2170&gt;110,C2170&gt;2011,F2170&gt;100),"High: overrated, new and good rotation",
             AND(E2170&lt;90,C2170&gt;2011,F2170&gt;100),"High: underrated, new and good rotation",
             AND(E2170&lt;90,C2170&lt;2011,F2170&gt;100),"High: underrated, not too new but good rotation",
             AND(E2170&lt;=110,C2170&gt;2011,F2170&lt;=25),"Critic: well priced/underrated and new, but bad rotation",
             AND(E2170&gt;110,F2170&gt;100),"Top Tier: premium vehicules that tend to be sold above market prices",
             AND(E2170&gt;=90,E2170&lt;=110,F2170&gt;25),"Moderate: fair price and regular to good rotation",
             AND(E2170&lt;90,AND(C2170&lt;=2011,C2170&gt;=2000),AND(F2170&lt;100,F2170&gt;25)),"Moderate: underrated regular model and regular rotation",
             AND(E2170&lt;90,C2170&gt;2011,AND(F2170&lt;=100,F2170&gt;25)),"Moderate: underrated new model with regular rotation",
             AND(E2170&lt;90,C2170&lt;2000,AND(F2170&lt;=100,F2170&gt;25)),"Moderate: underrated old model with regular rotation",
             AND(C2170&lt;=2011,F2170&lt;=25),"Low: not new model and bad rotation",
             AND(E2170&gt;110,AND(C2170&lt;=2011,C2170&gt;=2000),F2170&lt;=25),"Low: overrated regular model with bad rotation",
             AND(E2170&gt;110,C2170&lt;2011,AND(F2170&lt;=100,F2170&gt;25)),"Low: overrated regular model (not new) with regular rotation",
             AND(E2170&gt;110,C2170&gt;2011,F2170&lt;=25),"Low: overrated new model with bad rotation"
)</f>
        <v>Moderate: fair price and regular to good rotation</v>
      </c>
    </row>
    <row r="2171" spans="1:8" x14ac:dyDescent="0.3">
      <c r="A2171" t="s">
        <v>25</v>
      </c>
      <c r="B2171" t="s">
        <v>416</v>
      </c>
      <c r="C2171">
        <v>2007</v>
      </c>
      <c r="D2171">
        <v>12761.557788944723</v>
      </c>
      <c r="E2171">
        <v>100.07575458263824</v>
      </c>
      <c r="F2171">
        <v>199</v>
      </c>
      <c r="H2171" t="str" cm="1">
        <f t="array" ref="H2171">_xlfn.IFS(
             AND(E2171&gt;110,C2171&gt;2011,F2171&gt;100),"High: overrated, new and good rotation",
             AND(E2171&lt;90,C2171&gt;2011,F2171&gt;100),"High: underrated, new and good rotation",
             AND(E2171&lt;90,C2171&lt;2011,F2171&gt;100),"High: underrated, not too new but good rotation",
             AND(E2171&lt;=110,C2171&gt;2011,F2171&lt;=25),"Critic: well priced/underrated and new, but bad rotation",
             AND(E2171&gt;110,F2171&gt;100),"Top Tier: premium vehicules that tend to be sold above market prices",
             AND(E2171&gt;=90,E2171&lt;=110,F2171&gt;25),"Moderate: fair price and regular to good rotation",
             AND(E2171&lt;90,AND(C2171&lt;=2011,C2171&gt;=2000),AND(F2171&lt;100,F2171&gt;25)),"Moderate: underrated regular model and regular rotation",
             AND(E2171&lt;90,C2171&gt;2011,AND(F2171&lt;=100,F2171&gt;25)),"Moderate: underrated new model with regular rotation",
             AND(E2171&lt;90,C2171&lt;2000,AND(F2171&lt;=100,F2171&gt;25)),"Moderate: underrated old model with regular rotation",
             AND(C2171&lt;=2011,F2171&lt;=25),"Low: not new model and bad rotation",
             AND(E2171&gt;110,AND(C2171&lt;=2011,C2171&gt;=2000),F2171&lt;=25),"Low: overrated regular model with bad rotation",
             AND(E2171&gt;110,C2171&lt;2011,AND(F2171&lt;=100,F2171&gt;25)),"Low: overrated regular model (not new) with regular rotation",
             AND(E2171&gt;110,C2171&gt;2011,F2171&lt;=25),"Low: overrated new model with bad rotation"
)</f>
        <v>Moderate: fair price and regular to good rotation</v>
      </c>
    </row>
    <row r="2172" spans="1:8" x14ac:dyDescent="0.3">
      <c r="A2172" t="s">
        <v>25</v>
      </c>
      <c r="B2172" t="s">
        <v>416</v>
      </c>
      <c r="C2172">
        <v>2008</v>
      </c>
      <c r="D2172">
        <v>15701.442307692309</v>
      </c>
      <c r="E2172">
        <v>102.4319175471695</v>
      </c>
      <c r="F2172">
        <v>104</v>
      </c>
      <c r="H2172" t="str" cm="1">
        <f t="array" ref="H2172">_xlfn.IFS(
             AND(E2172&gt;110,C2172&gt;2011,F2172&gt;100),"High: overrated, new and good rotation",
             AND(E2172&lt;90,C2172&gt;2011,F2172&gt;100),"High: underrated, new and good rotation",
             AND(E2172&lt;90,C2172&lt;2011,F2172&gt;100),"High: underrated, not too new but good rotation",
             AND(E2172&lt;=110,C2172&gt;2011,F2172&lt;=25),"Critic: well priced/underrated and new, but bad rotation",
             AND(E2172&gt;110,F2172&gt;100),"Top Tier: premium vehicules that tend to be sold above market prices",
             AND(E2172&gt;=90,E2172&lt;=110,F2172&gt;25),"Moderate: fair price and regular to good rotation",
             AND(E2172&lt;90,AND(C2172&lt;=2011,C2172&gt;=2000),AND(F2172&lt;100,F2172&gt;25)),"Moderate: underrated regular model and regular rotation",
             AND(E2172&lt;90,C2172&gt;2011,AND(F2172&lt;=100,F2172&gt;25)),"Moderate: underrated new model with regular rotation",
             AND(E2172&lt;90,C2172&lt;2000,AND(F2172&lt;=100,F2172&gt;25)),"Moderate: underrated old model with regular rotation",
             AND(C2172&lt;=2011,F2172&lt;=25),"Low: not new model and bad rotation",
             AND(E2172&gt;110,AND(C2172&lt;=2011,C2172&gt;=2000),F2172&lt;=25),"Low: overrated regular model with bad rotation",
             AND(E2172&gt;110,C2172&lt;2011,AND(F2172&lt;=100,F2172&gt;25)),"Low: overrated regular model (not new) with regular rotation",
             AND(E2172&gt;110,C2172&gt;2011,F2172&lt;=25),"Low: overrated new model with bad rotation"
)</f>
        <v>Moderate: fair price and regular to good rotation</v>
      </c>
    </row>
    <row r="2173" spans="1:8" x14ac:dyDescent="0.3">
      <c r="A2173" t="s">
        <v>25</v>
      </c>
      <c r="B2173" t="s">
        <v>416</v>
      </c>
      <c r="C2173">
        <v>2009</v>
      </c>
      <c r="D2173">
        <v>19334.693877551021</v>
      </c>
      <c r="E2173">
        <v>102.82551887325913</v>
      </c>
      <c r="F2173">
        <v>49</v>
      </c>
      <c r="H2173" t="str" cm="1">
        <f t="array" ref="H2173">_xlfn.IFS(
             AND(E2173&gt;110,C2173&gt;2011,F2173&gt;100),"High: overrated, new and good rotation",
             AND(E2173&lt;90,C2173&gt;2011,F2173&gt;100),"High: underrated, new and good rotation",
             AND(E2173&lt;90,C2173&lt;2011,F2173&gt;100),"High: underrated, not too new but good rotation",
             AND(E2173&lt;=110,C2173&gt;2011,F2173&lt;=25),"Critic: well priced/underrated and new, but bad rotation",
             AND(E2173&gt;110,F2173&gt;100),"Top Tier: premium vehicules that tend to be sold above market prices",
             AND(E2173&gt;=90,E2173&lt;=110,F2173&gt;25),"Moderate: fair price and regular to good rotation",
             AND(E2173&lt;90,AND(C2173&lt;=2011,C2173&gt;=2000),AND(F2173&lt;100,F2173&gt;25)),"Moderate: underrated regular model and regular rotation",
             AND(E2173&lt;90,C2173&gt;2011,AND(F2173&lt;=100,F2173&gt;25)),"Moderate: underrated new model with regular rotation",
             AND(E2173&lt;90,C2173&lt;2000,AND(F2173&lt;=100,F2173&gt;25)),"Moderate: underrated old model with regular rotation",
             AND(C2173&lt;=2011,F2173&lt;=25),"Low: not new model and bad rotation",
             AND(E2173&gt;110,AND(C2173&lt;=2011,C2173&gt;=2000),F2173&lt;=25),"Low: overrated regular model with bad rotation",
             AND(E2173&gt;110,C2173&lt;2011,AND(F2173&lt;=100,F2173&gt;25)),"Low: overrated regular model (not new) with regular rotation",
             AND(E2173&gt;110,C2173&gt;2011,F2173&lt;=25),"Low: overrated new model with bad rotation"
)</f>
        <v>Moderate: fair price and regular to good rotation</v>
      </c>
    </row>
    <row r="2174" spans="1:8" x14ac:dyDescent="0.3">
      <c r="A2174" t="s">
        <v>25</v>
      </c>
      <c r="B2174" t="s">
        <v>416</v>
      </c>
      <c r="C2174">
        <v>2010</v>
      </c>
      <c r="D2174">
        <v>22944.565217391304</v>
      </c>
      <c r="E2174">
        <v>104.15666181822927</v>
      </c>
      <c r="F2174">
        <v>46</v>
      </c>
      <c r="H2174" t="str" cm="1">
        <f t="array" ref="H2174">_xlfn.IFS(
             AND(E2174&gt;110,C2174&gt;2011,F2174&gt;100),"High: overrated, new and good rotation",
             AND(E2174&lt;90,C2174&gt;2011,F2174&gt;100),"High: underrated, new and good rotation",
             AND(E2174&lt;90,C2174&lt;2011,F2174&gt;100),"High: underrated, not too new but good rotation",
             AND(E2174&lt;=110,C2174&gt;2011,F2174&lt;=25),"Critic: well priced/underrated and new, but bad rotation",
             AND(E2174&gt;110,F2174&gt;100),"Top Tier: premium vehicules that tend to be sold above market prices",
             AND(E2174&gt;=90,E2174&lt;=110,F2174&gt;25),"Moderate: fair price and regular to good rotation",
             AND(E2174&lt;90,AND(C2174&lt;=2011,C2174&gt;=2000),AND(F2174&lt;100,F2174&gt;25)),"Moderate: underrated regular model and regular rotation",
             AND(E2174&lt;90,C2174&gt;2011,AND(F2174&lt;=100,F2174&gt;25)),"Moderate: underrated new model with regular rotation",
             AND(E2174&lt;90,C2174&lt;2000,AND(F2174&lt;=100,F2174&gt;25)),"Moderate: underrated old model with regular rotation",
             AND(C2174&lt;=2011,F2174&lt;=25),"Low: not new model and bad rotation",
             AND(E2174&gt;110,AND(C2174&lt;=2011,C2174&gt;=2000),F2174&lt;=25),"Low: overrated regular model with bad rotation",
             AND(E2174&gt;110,C2174&lt;2011,AND(F2174&lt;=100,F2174&gt;25)),"Low: overrated regular model (not new) with regular rotation",
             AND(E2174&gt;110,C2174&gt;2011,F2174&lt;=25),"Low: overrated new model with bad rotation"
)</f>
        <v>Moderate: fair price and regular to good rotation</v>
      </c>
    </row>
    <row r="2175" spans="1:8" x14ac:dyDescent="0.3">
      <c r="A2175" t="s">
        <v>25</v>
      </c>
      <c r="B2175" t="s">
        <v>416</v>
      </c>
      <c r="C2175">
        <v>2011</v>
      </c>
      <c r="D2175">
        <v>25526.08695652174</v>
      </c>
      <c r="E2175">
        <v>101.40567731170981</v>
      </c>
      <c r="F2175">
        <v>69</v>
      </c>
      <c r="H2175" t="str" cm="1">
        <f t="array" ref="H2175">_xlfn.IFS(
             AND(E2175&gt;110,C2175&gt;2011,F2175&gt;100),"High: overrated, new and good rotation",
             AND(E2175&lt;90,C2175&gt;2011,F2175&gt;100),"High: underrated, new and good rotation",
             AND(E2175&lt;90,C2175&lt;2011,F2175&gt;100),"High: underrated, not too new but good rotation",
             AND(E2175&lt;=110,C2175&gt;2011,F2175&lt;=25),"Critic: well priced/underrated and new, but bad rotation",
             AND(E2175&gt;110,F2175&gt;100),"Top Tier: premium vehicules that tend to be sold above market prices",
             AND(E2175&gt;=90,E2175&lt;=110,F2175&gt;25),"Moderate: fair price and regular to good rotation",
             AND(E2175&lt;90,AND(C2175&lt;=2011,C2175&gt;=2000),AND(F2175&lt;100,F2175&gt;25)),"Moderate: underrated regular model and regular rotation",
             AND(E2175&lt;90,C2175&gt;2011,AND(F2175&lt;=100,F2175&gt;25)),"Moderate: underrated new model with regular rotation",
             AND(E2175&lt;90,C2175&lt;2000,AND(F2175&lt;=100,F2175&gt;25)),"Moderate: underrated old model with regular rotation",
             AND(C2175&lt;=2011,F2175&lt;=25),"Low: not new model and bad rotation",
             AND(E2175&gt;110,AND(C2175&lt;=2011,C2175&gt;=2000),F2175&lt;=25),"Low: overrated regular model with bad rotation",
             AND(E2175&gt;110,C2175&lt;2011,AND(F2175&lt;=100,F2175&gt;25)),"Low: overrated regular model (not new) with regular rotation",
             AND(E2175&gt;110,C2175&gt;2011,F2175&lt;=25),"Low: overrated new model with bad rotation"
)</f>
        <v>Moderate: fair price and regular to good rotation</v>
      </c>
    </row>
    <row r="2176" spans="1:8" x14ac:dyDescent="0.3">
      <c r="A2176" t="s">
        <v>25</v>
      </c>
      <c r="B2176" t="s">
        <v>416</v>
      </c>
      <c r="C2176">
        <v>2012</v>
      </c>
      <c r="D2176">
        <v>31073.469387755104</v>
      </c>
      <c r="E2176">
        <v>104.36299220051897</v>
      </c>
      <c r="F2176">
        <v>49</v>
      </c>
      <c r="H2176" t="str" cm="1">
        <f t="array" ref="H2176">_xlfn.IFS(
             AND(E2176&gt;110,C2176&gt;2011,F2176&gt;100),"High: overrated, new and good rotation",
             AND(E2176&lt;90,C2176&gt;2011,F2176&gt;100),"High: underrated, new and good rotation",
             AND(E2176&lt;90,C2176&lt;2011,F2176&gt;100),"High: underrated, not too new but good rotation",
             AND(E2176&lt;=110,C2176&gt;2011,F2176&lt;=25),"Critic: well priced/underrated and new, but bad rotation",
             AND(E2176&gt;110,F2176&gt;100),"Top Tier: premium vehicules that tend to be sold above market prices",
             AND(E2176&gt;=90,E2176&lt;=110,F2176&gt;25),"Moderate: fair price and regular to good rotation",
             AND(E2176&lt;90,AND(C2176&lt;=2011,C2176&gt;=2000),AND(F2176&lt;100,F2176&gt;25)),"Moderate: underrated regular model and regular rotation",
             AND(E2176&lt;90,C2176&gt;2011,AND(F2176&lt;=100,F2176&gt;25)),"Moderate: underrated new model with regular rotation",
             AND(E2176&lt;90,C2176&lt;2000,AND(F2176&lt;=100,F2176&gt;25)),"Moderate: underrated old model with regular rotation",
             AND(C2176&lt;=2011,F2176&lt;=25),"Low: not new model and bad rotation",
             AND(E2176&gt;110,AND(C2176&lt;=2011,C2176&gt;=2000),F2176&lt;=25),"Low: overrated regular model with bad rotation",
             AND(E2176&gt;110,C2176&lt;2011,AND(F2176&lt;=100,F2176&gt;25)),"Low: overrated regular model (not new) with regular rotation",
             AND(E2176&gt;110,C2176&gt;2011,F2176&lt;=25),"Low: overrated new model with bad rotation"
)</f>
        <v>Moderate: fair price and regular to good rotation</v>
      </c>
    </row>
    <row r="2177" spans="1:8" x14ac:dyDescent="0.3">
      <c r="A2177" t="s">
        <v>25</v>
      </c>
      <c r="B2177" t="s">
        <v>416</v>
      </c>
      <c r="C2177">
        <v>2013</v>
      </c>
      <c r="D2177">
        <v>28137.300653594772</v>
      </c>
      <c r="E2177">
        <v>99.657691350478089</v>
      </c>
      <c r="F2177">
        <v>153</v>
      </c>
      <c r="H2177" t="str" cm="1">
        <f t="array" ref="H2177">_xlfn.IFS(
             AND(E2177&gt;110,C2177&gt;2011,F2177&gt;100),"High: overrated, new and good rotation",
             AND(E2177&lt;90,C2177&gt;2011,F2177&gt;100),"High: underrated, new and good rotation",
             AND(E2177&lt;90,C2177&lt;2011,F2177&gt;100),"High: underrated, not too new but good rotation",
             AND(E2177&lt;=110,C2177&gt;2011,F2177&lt;=25),"Critic: well priced/underrated and new, but bad rotation",
             AND(E2177&gt;110,F2177&gt;100),"Top Tier: premium vehicules that tend to be sold above market prices",
             AND(E2177&gt;=90,E2177&lt;=110,F2177&gt;25),"Moderate: fair price and regular to good rotation",
             AND(E2177&lt;90,AND(C2177&lt;=2011,C2177&gt;=2000),AND(F2177&lt;100,F2177&gt;25)),"Moderate: underrated regular model and regular rotation",
             AND(E2177&lt;90,C2177&gt;2011,AND(F2177&lt;=100,F2177&gt;25)),"Moderate: underrated new model with regular rotation",
             AND(E2177&lt;90,C2177&lt;2000,AND(F2177&lt;=100,F2177&gt;25)),"Moderate: underrated old model with regular rotation",
             AND(C2177&lt;=2011,F2177&lt;=25),"Low: not new model and bad rotation",
             AND(E2177&gt;110,AND(C2177&lt;=2011,C2177&gt;=2000),F2177&lt;=25),"Low: overrated regular model with bad rotation",
             AND(E2177&gt;110,C2177&lt;2011,AND(F2177&lt;=100,F2177&gt;25)),"Low: overrated regular model (not new) with regular rotation",
             AND(E2177&gt;110,C2177&gt;2011,F2177&lt;=25),"Low: overrated new model with bad rotation"
)</f>
        <v>Moderate: fair price and regular to good rotation</v>
      </c>
    </row>
    <row r="2178" spans="1:8" x14ac:dyDescent="0.3">
      <c r="A2178" t="s">
        <v>25</v>
      </c>
      <c r="B2178" t="s">
        <v>416</v>
      </c>
      <c r="C2178">
        <v>2014</v>
      </c>
      <c r="D2178">
        <v>31830.219780219781</v>
      </c>
      <c r="E2178">
        <v>99.383185060558105</v>
      </c>
      <c r="F2178">
        <v>91</v>
      </c>
      <c r="H2178" t="str" cm="1">
        <f t="array" ref="H2178">_xlfn.IFS(
             AND(E2178&gt;110,C2178&gt;2011,F2178&gt;100),"High: overrated, new and good rotation",
             AND(E2178&lt;90,C2178&gt;2011,F2178&gt;100),"High: underrated, new and good rotation",
             AND(E2178&lt;90,C2178&lt;2011,F2178&gt;100),"High: underrated, not too new but good rotation",
             AND(E2178&lt;=110,C2178&gt;2011,F2178&lt;=25),"Critic: well priced/underrated and new, but bad rotation",
             AND(E2178&gt;110,F2178&gt;100),"Top Tier: premium vehicules that tend to be sold above market prices",
             AND(E2178&gt;=90,E2178&lt;=110,F2178&gt;25),"Moderate: fair price and regular to good rotation",
             AND(E2178&lt;90,AND(C2178&lt;=2011,C2178&gt;=2000),AND(F2178&lt;100,F2178&gt;25)),"Moderate: underrated regular model and regular rotation",
             AND(E2178&lt;90,C2178&gt;2011,AND(F2178&lt;=100,F2178&gt;25)),"Moderate: underrated new model with regular rotation",
             AND(E2178&lt;90,C2178&lt;2000,AND(F2178&lt;=100,F2178&gt;25)),"Moderate: underrated old model with regular rotation",
             AND(C2178&lt;=2011,F2178&lt;=25),"Low: not new model and bad rotation",
             AND(E2178&gt;110,AND(C2178&lt;=2011,C2178&gt;=2000),F2178&lt;=25),"Low: overrated regular model with bad rotation",
             AND(E2178&gt;110,C2178&lt;2011,AND(F2178&lt;=100,F2178&gt;25)),"Low: overrated regular model (not new) with regular rotation",
             AND(E2178&gt;110,C2178&gt;2011,F2178&lt;=25),"Low: overrated new model with bad rotation"
)</f>
        <v>Moderate: fair price and regular to good rotation</v>
      </c>
    </row>
    <row r="2179" spans="1:8" x14ac:dyDescent="0.3">
      <c r="A2179" t="s">
        <v>25</v>
      </c>
      <c r="B2179" t="s">
        <v>416</v>
      </c>
      <c r="C2179">
        <v>2015</v>
      </c>
      <c r="D2179">
        <v>46784.375</v>
      </c>
      <c r="E2179">
        <v>100.46977697017756</v>
      </c>
      <c r="F2179">
        <v>48</v>
      </c>
      <c r="H2179" t="str" cm="1">
        <f t="array" ref="H2179">_xlfn.IFS(
             AND(E2179&gt;110,C2179&gt;2011,F2179&gt;100),"High: overrated, new and good rotation",
             AND(E2179&lt;90,C2179&gt;2011,F2179&gt;100),"High: underrated, new and good rotation",
             AND(E2179&lt;90,C2179&lt;2011,F2179&gt;100),"High: underrated, not too new but good rotation",
             AND(E2179&lt;=110,C2179&gt;2011,F2179&lt;=25),"Critic: well priced/underrated and new, but bad rotation",
             AND(E2179&gt;110,F2179&gt;100),"Top Tier: premium vehicules that tend to be sold above market prices",
             AND(E2179&gt;=90,E2179&lt;=110,F2179&gt;25),"Moderate: fair price and regular to good rotation",
             AND(E2179&lt;90,AND(C2179&lt;=2011,C2179&gt;=2000),AND(F2179&lt;100,F2179&gt;25)),"Moderate: underrated regular model and regular rotation",
             AND(E2179&lt;90,C2179&gt;2011,AND(F2179&lt;=100,F2179&gt;25)),"Moderate: underrated new model with regular rotation",
             AND(E2179&lt;90,C2179&lt;2000,AND(F2179&lt;=100,F2179&gt;25)),"Moderate: underrated old model with regular rotation",
             AND(C2179&lt;=2011,F2179&lt;=25),"Low: not new model and bad rotation",
             AND(E2179&gt;110,AND(C2179&lt;=2011,C2179&gt;=2000),F2179&lt;=25),"Low: overrated regular model with bad rotation",
             AND(E2179&gt;110,C2179&lt;2011,AND(F2179&lt;=100,F2179&gt;25)),"Low: overrated regular model (not new) with regular rotation",
             AND(E2179&gt;110,C2179&gt;2011,F2179&lt;=25),"Low: overrated new model with bad rotation"
)</f>
        <v>Moderate: fair price and regular to good rotation</v>
      </c>
    </row>
    <row r="2180" spans="1:8" x14ac:dyDescent="0.3">
      <c r="A2180" t="s">
        <v>26</v>
      </c>
      <c r="B2180" t="s">
        <v>417</v>
      </c>
      <c r="C2180">
        <v>1990</v>
      </c>
      <c r="D2180">
        <v>344.44444444444446</v>
      </c>
      <c r="E2180">
        <v>53.950247189954723</v>
      </c>
      <c r="F2180">
        <v>9</v>
      </c>
      <c r="H2180" t="str" cm="1">
        <f t="array" ref="H2180">_xlfn.IFS(
             AND(E2180&gt;110,C2180&gt;2011,F2180&gt;100),"High: overrated, new and good rotation",
             AND(E2180&lt;90,C2180&gt;2011,F2180&gt;100),"High: underrated, new and good rotation",
             AND(E2180&lt;90,C2180&lt;2011,F2180&gt;100),"High: underrated, not too new but good rotation",
             AND(E2180&lt;=110,C2180&gt;2011,F2180&lt;=25),"Critic: well priced/underrated and new, but bad rotation",
             AND(E2180&gt;110,F2180&gt;100),"Top Tier: premium vehicules that tend to be sold above market prices",
             AND(E2180&gt;=90,E2180&lt;=110,F2180&gt;25),"Moderate: fair price and regular to good rotation",
             AND(E2180&lt;90,AND(C2180&lt;=2011,C2180&gt;=2000),AND(F2180&lt;100,F2180&gt;25)),"Moderate: underrated regular model and regular rotation",
             AND(E2180&lt;90,C2180&gt;2011,AND(F2180&lt;=100,F2180&gt;25)),"Moderate: underrated new model with regular rotation",
             AND(E2180&lt;90,C2180&lt;2000,AND(F2180&lt;=100,F2180&gt;25)),"Moderate: underrated old model with regular rotation",
             AND(C2180&lt;=2011,F2180&lt;=25),"Low: not new model and bad rotation",
             AND(E2180&gt;110,AND(C2180&lt;=2011,C2180&gt;=2000),F2180&lt;=25),"Low: overrated regular model with bad rotation",
             AND(E2180&gt;110,C2180&lt;2011,AND(F2180&lt;=100,F2180&gt;25)),"Low: overrated regular model (not new) with regular rotation",
             AND(E2180&gt;110,C2180&gt;2011,F2180&lt;=25),"Low: overrated new model with bad rotation"
)</f>
        <v>Low: not new model and bad rotation</v>
      </c>
    </row>
    <row r="2181" spans="1:8" x14ac:dyDescent="0.3">
      <c r="A2181" t="s">
        <v>26</v>
      </c>
      <c r="B2181" t="s">
        <v>417</v>
      </c>
      <c r="C2181">
        <v>1991</v>
      </c>
      <c r="D2181">
        <v>352.77777777777777</v>
      </c>
      <c r="E2181">
        <v>88.617688955924265</v>
      </c>
      <c r="F2181">
        <v>9</v>
      </c>
      <c r="H2181" t="str" cm="1">
        <f t="array" ref="H2181">_xlfn.IFS(
             AND(E2181&gt;110,C2181&gt;2011,F2181&gt;100),"High: overrated, new and good rotation",
             AND(E2181&lt;90,C2181&gt;2011,F2181&gt;100),"High: underrated, new and good rotation",
             AND(E2181&lt;90,C2181&lt;2011,F2181&gt;100),"High: underrated, not too new but good rotation",
             AND(E2181&lt;=110,C2181&gt;2011,F2181&lt;=25),"Critic: well priced/underrated and new, but bad rotation",
             AND(E2181&gt;110,F2181&gt;100),"Top Tier: premium vehicules that tend to be sold above market prices",
             AND(E2181&gt;=90,E2181&lt;=110,F2181&gt;25),"Moderate: fair price and regular to good rotation",
             AND(E2181&lt;90,AND(C2181&lt;=2011,C2181&gt;=2000),AND(F2181&lt;100,F2181&gt;25)),"Moderate: underrated regular model and regular rotation",
             AND(E2181&lt;90,C2181&gt;2011,AND(F2181&lt;=100,F2181&gt;25)),"Moderate: underrated new model with regular rotation",
             AND(E2181&lt;90,C2181&lt;2000,AND(F2181&lt;=100,F2181&gt;25)),"Moderate: underrated old model with regular rotation",
             AND(C2181&lt;=2011,F2181&lt;=25),"Low: not new model and bad rotation",
             AND(E2181&gt;110,AND(C2181&lt;=2011,C2181&gt;=2000),F2181&lt;=25),"Low: overrated regular model with bad rotation",
             AND(E2181&gt;110,C2181&lt;2011,AND(F2181&lt;=100,F2181&gt;25)),"Low: overrated regular model (not new) with regular rotation",
             AND(E2181&gt;110,C2181&gt;2011,F2181&lt;=25),"Low: overrated new model with bad rotation"
)</f>
        <v>Low: not new model and bad rotation</v>
      </c>
    </row>
    <row r="2182" spans="1:8" x14ac:dyDescent="0.3">
      <c r="A2182" t="s">
        <v>26</v>
      </c>
      <c r="B2182" t="s">
        <v>417</v>
      </c>
      <c r="C2182">
        <v>1992</v>
      </c>
      <c r="D2182">
        <v>576.31578947368416</v>
      </c>
      <c r="E2182">
        <v>91.917275939674028</v>
      </c>
      <c r="F2182">
        <v>19</v>
      </c>
      <c r="H2182" t="str" cm="1">
        <f t="array" ref="H2182">_xlfn.IFS(
             AND(E2182&gt;110,C2182&gt;2011,F2182&gt;100),"High: overrated, new and good rotation",
             AND(E2182&lt;90,C2182&gt;2011,F2182&gt;100),"High: underrated, new and good rotation",
             AND(E2182&lt;90,C2182&lt;2011,F2182&gt;100),"High: underrated, not too new but good rotation",
             AND(E2182&lt;=110,C2182&gt;2011,F2182&lt;=25),"Critic: well priced/underrated and new, but bad rotation",
             AND(E2182&gt;110,F2182&gt;100),"Top Tier: premium vehicules that tend to be sold above market prices",
             AND(E2182&gt;=90,E2182&lt;=110,F2182&gt;25),"Moderate: fair price and regular to good rotation",
             AND(E2182&lt;90,AND(C2182&lt;=2011,C2182&gt;=2000),AND(F2182&lt;100,F2182&gt;25)),"Moderate: underrated regular model and regular rotation",
             AND(E2182&lt;90,C2182&gt;2011,AND(F2182&lt;=100,F2182&gt;25)),"Moderate: underrated new model with regular rotation",
             AND(E2182&lt;90,C2182&lt;2000,AND(F2182&lt;=100,F2182&gt;25)),"Moderate: underrated old model with regular rotation",
             AND(C2182&lt;=2011,F2182&lt;=25),"Low: not new model and bad rotation",
             AND(E2182&gt;110,AND(C2182&lt;=2011,C2182&gt;=2000),F2182&lt;=25),"Low: overrated regular model with bad rotation",
             AND(E2182&gt;110,C2182&lt;2011,AND(F2182&lt;=100,F2182&gt;25)),"Low: overrated regular model (not new) with regular rotation",
             AND(E2182&gt;110,C2182&gt;2011,F2182&lt;=25),"Low: overrated new model with bad rotation"
)</f>
        <v>Low: not new model and bad rotation</v>
      </c>
    </row>
    <row r="2183" spans="1:8" x14ac:dyDescent="0.3">
      <c r="A2183" t="s">
        <v>26</v>
      </c>
      <c r="B2183" t="s">
        <v>417</v>
      </c>
      <c r="C2183">
        <v>1993</v>
      </c>
      <c r="D2183">
        <v>666.17647058823525</v>
      </c>
      <c r="E2183">
        <v>103.91141510646155</v>
      </c>
      <c r="F2183">
        <v>17</v>
      </c>
      <c r="H2183" t="str" cm="1">
        <f t="array" ref="H2183">_xlfn.IFS(
             AND(E2183&gt;110,C2183&gt;2011,F2183&gt;100),"High: overrated, new and good rotation",
             AND(E2183&lt;90,C2183&gt;2011,F2183&gt;100),"High: underrated, new and good rotation",
             AND(E2183&lt;90,C2183&lt;2011,F2183&gt;100),"High: underrated, not too new but good rotation",
             AND(E2183&lt;=110,C2183&gt;2011,F2183&lt;=25),"Critic: well priced/underrated and new, but bad rotation",
             AND(E2183&gt;110,F2183&gt;100),"Top Tier: premium vehicules that tend to be sold above market prices",
             AND(E2183&gt;=90,E2183&lt;=110,F2183&gt;25),"Moderate: fair price and regular to good rotation",
             AND(E2183&lt;90,AND(C2183&lt;=2011,C2183&gt;=2000),AND(F2183&lt;100,F2183&gt;25)),"Moderate: underrated regular model and regular rotation",
             AND(E2183&lt;90,C2183&gt;2011,AND(F2183&lt;=100,F2183&gt;25)),"Moderate: underrated new model with regular rotation",
             AND(E2183&lt;90,C2183&lt;2000,AND(F2183&lt;=100,F2183&gt;25)),"Moderate: underrated old model with regular rotation",
             AND(C2183&lt;=2011,F2183&lt;=25),"Low: not new model and bad rotation",
             AND(E2183&gt;110,AND(C2183&lt;=2011,C2183&gt;=2000),F2183&lt;=25),"Low: overrated regular model with bad rotation",
             AND(E2183&gt;110,C2183&lt;2011,AND(F2183&lt;=100,F2183&gt;25)),"Low: overrated regular model (not new) with regular rotation",
             AND(E2183&gt;110,C2183&gt;2011,F2183&lt;=25),"Low: overrated new model with bad rotation"
)</f>
        <v>Low: not new model and bad rotation</v>
      </c>
    </row>
    <row r="2184" spans="1:8" x14ac:dyDescent="0.3">
      <c r="A2184" t="s">
        <v>26</v>
      </c>
      <c r="B2184" t="s">
        <v>417</v>
      </c>
      <c r="C2184">
        <v>1994</v>
      </c>
      <c r="D2184">
        <v>713.83928571428567</v>
      </c>
      <c r="E2184">
        <v>98.12567215950628</v>
      </c>
      <c r="F2184">
        <v>56</v>
      </c>
      <c r="H2184" t="str" cm="1">
        <f t="array" ref="H2184">_xlfn.IFS(
             AND(E2184&gt;110,C2184&gt;2011,F2184&gt;100),"High: overrated, new and good rotation",
             AND(E2184&lt;90,C2184&gt;2011,F2184&gt;100),"High: underrated, new and good rotation",
             AND(E2184&lt;90,C2184&lt;2011,F2184&gt;100),"High: underrated, not too new but good rotation",
             AND(E2184&lt;=110,C2184&gt;2011,F2184&lt;=25),"Critic: well priced/underrated and new, but bad rotation",
             AND(E2184&gt;110,F2184&gt;100),"Top Tier: premium vehicules that tend to be sold above market prices",
             AND(E2184&gt;=90,E2184&lt;=110,F2184&gt;25),"Moderate: fair price and regular to good rotation",
             AND(E2184&lt;90,AND(C2184&lt;=2011,C2184&gt;=2000),AND(F2184&lt;100,F2184&gt;25)),"Moderate: underrated regular model and regular rotation",
             AND(E2184&lt;90,C2184&gt;2011,AND(F2184&lt;=100,F2184&gt;25)),"Moderate: underrated new model with regular rotation",
             AND(E2184&lt;90,C2184&lt;2000,AND(F2184&lt;=100,F2184&gt;25)),"Moderate: underrated old model with regular rotation",
             AND(C2184&lt;=2011,F2184&lt;=25),"Low: not new model and bad rotation",
             AND(E2184&gt;110,AND(C2184&lt;=2011,C2184&gt;=2000),F2184&lt;=25),"Low: overrated regular model with bad rotation",
             AND(E2184&gt;110,C2184&lt;2011,AND(F2184&lt;=100,F2184&gt;25)),"Low: overrated regular model (not new) with regular rotation",
             AND(E2184&gt;110,C2184&gt;2011,F2184&lt;=25),"Low: overrated new model with bad rotation"
)</f>
        <v>Moderate: fair price and regular to good rotation</v>
      </c>
    </row>
    <row r="2185" spans="1:8" x14ac:dyDescent="0.3">
      <c r="A2185" t="s">
        <v>26</v>
      </c>
      <c r="B2185" t="s">
        <v>417</v>
      </c>
      <c r="C2185">
        <v>1995</v>
      </c>
      <c r="D2185">
        <v>725</v>
      </c>
      <c r="E2185">
        <v>90.30431355362721</v>
      </c>
      <c r="F2185">
        <v>41</v>
      </c>
      <c r="H2185" t="str" cm="1">
        <f t="array" ref="H2185">_xlfn.IFS(
             AND(E2185&gt;110,C2185&gt;2011,F2185&gt;100),"High: overrated, new and good rotation",
             AND(E2185&lt;90,C2185&gt;2011,F2185&gt;100),"High: underrated, new and good rotation",
             AND(E2185&lt;90,C2185&lt;2011,F2185&gt;100),"High: underrated, not too new but good rotation",
             AND(E2185&lt;=110,C2185&gt;2011,F2185&lt;=25),"Critic: well priced/underrated and new, but bad rotation",
             AND(E2185&gt;110,F2185&gt;100),"Top Tier: premium vehicules that tend to be sold above market prices",
             AND(E2185&gt;=90,E2185&lt;=110,F2185&gt;25),"Moderate: fair price and regular to good rotation",
             AND(E2185&lt;90,AND(C2185&lt;=2011,C2185&gt;=2000),AND(F2185&lt;100,F2185&gt;25)),"Moderate: underrated regular model and regular rotation",
             AND(E2185&lt;90,C2185&gt;2011,AND(F2185&lt;=100,F2185&gt;25)),"Moderate: underrated new model with regular rotation",
             AND(E2185&lt;90,C2185&lt;2000,AND(F2185&lt;=100,F2185&gt;25)),"Moderate: underrated old model with regular rotation",
             AND(C2185&lt;=2011,F2185&lt;=25),"Low: not new model and bad rotation",
             AND(E2185&gt;110,AND(C2185&lt;=2011,C2185&gt;=2000),F2185&lt;=25),"Low: overrated regular model with bad rotation",
             AND(E2185&gt;110,C2185&lt;2011,AND(F2185&lt;=100,F2185&gt;25)),"Low: overrated regular model (not new) with regular rotation",
             AND(E2185&gt;110,C2185&gt;2011,F2185&lt;=25),"Low: overrated new model with bad rotation"
)</f>
        <v>Moderate: fair price and regular to good rotation</v>
      </c>
    </row>
    <row r="2186" spans="1:8" x14ac:dyDescent="0.3">
      <c r="A2186" t="s">
        <v>26</v>
      </c>
      <c r="B2186" t="s">
        <v>417</v>
      </c>
      <c r="C2186">
        <v>1996</v>
      </c>
      <c r="D2186">
        <v>718</v>
      </c>
      <c r="E2186">
        <v>103.81030210663469</v>
      </c>
      <c r="F2186">
        <v>50</v>
      </c>
      <c r="H2186" t="str" cm="1">
        <f t="array" ref="H2186">_xlfn.IFS(
             AND(E2186&gt;110,C2186&gt;2011,F2186&gt;100),"High: overrated, new and good rotation",
             AND(E2186&lt;90,C2186&gt;2011,F2186&gt;100),"High: underrated, new and good rotation",
             AND(E2186&lt;90,C2186&lt;2011,F2186&gt;100),"High: underrated, not too new but good rotation",
             AND(E2186&lt;=110,C2186&gt;2011,F2186&lt;=25),"Critic: well priced/underrated and new, but bad rotation",
             AND(E2186&gt;110,F2186&gt;100),"Top Tier: premium vehicules that tend to be sold above market prices",
             AND(E2186&gt;=90,E2186&lt;=110,F2186&gt;25),"Moderate: fair price and regular to good rotation",
             AND(E2186&lt;90,AND(C2186&lt;=2011,C2186&gt;=2000),AND(F2186&lt;100,F2186&gt;25)),"Moderate: underrated regular model and regular rotation",
             AND(E2186&lt;90,C2186&gt;2011,AND(F2186&lt;=100,F2186&gt;25)),"Moderate: underrated new model with regular rotation",
             AND(E2186&lt;90,C2186&lt;2000,AND(F2186&lt;=100,F2186&gt;25)),"Moderate: underrated old model with regular rotation",
             AND(C2186&lt;=2011,F2186&lt;=25),"Low: not new model and bad rotation",
             AND(E2186&gt;110,AND(C2186&lt;=2011,C2186&gt;=2000),F2186&lt;=25),"Low: overrated regular model with bad rotation",
             AND(E2186&gt;110,C2186&lt;2011,AND(F2186&lt;=100,F2186&gt;25)),"Low: overrated regular model (not new) with regular rotation",
             AND(E2186&gt;110,C2186&gt;2011,F2186&lt;=25),"Low: overrated new model with bad rotation"
)</f>
        <v>Moderate: fair price and regular to good rotation</v>
      </c>
    </row>
    <row r="2187" spans="1:8" x14ac:dyDescent="0.3">
      <c r="A2187" t="s">
        <v>26</v>
      </c>
      <c r="B2187" t="s">
        <v>417</v>
      </c>
      <c r="C2187">
        <v>1997</v>
      </c>
      <c r="D2187">
        <v>771.15384615384619</v>
      </c>
      <c r="E2187">
        <v>116.45494318846551</v>
      </c>
      <c r="F2187">
        <v>91</v>
      </c>
      <c r="H2187" t="str" cm="1">
        <f t="array" ref="H2187">_xlfn.IFS(
             AND(E2187&gt;110,C2187&gt;2011,F2187&gt;100),"High: overrated, new and good rotation",
             AND(E2187&lt;90,C2187&gt;2011,F2187&gt;100),"High: underrated, new and good rotation",
             AND(E2187&lt;90,C2187&lt;2011,F2187&gt;100),"High: underrated, not too new but good rotation",
             AND(E2187&lt;=110,C2187&gt;2011,F2187&lt;=25),"Critic: well priced/underrated and new, but bad rotation",
             AND(E2187&gt;110,F2187&gt;100),"Top Tier: premium vehicules that tend to be sold above market prices",
             AND(E2187&gt;=90,E2187&lt;=110,F2187&gt;25),"Moderate: fair price and regular to good rotation",
             AND(E2187&lt;90,AND(C2187&lt;=2011,C2187&gt;=2000),AND(F2187&lt;100,F2187&gt;25)),"Moderate: underrated regular model and regular rotation",
             AND(E2187&lt;90,C2187&gt;2011,AND(F2187&lt;=100,F2187&gt;25)),"Moderate: underrated new model with regular rotation",
             AND(E2187&lt;90,C2187&lt;2000,AND(F2187&lt;=100,F2187&gt;25)),"Moderate: underrated old model with regular rotation",
             AND(C2187&lt;=2011,F2187&lt;=25),"Low: not new model and bad rotation",
             AND(E2187&gt;110,AND(C2187&lt;=2011,C2187&gt;=2000),F2187&lt;=25),"Low: overrated regular model with bad rotation",
             AND(E2187&gt;110,C2187&lt;2011,AND(F2187&lt;=100,F2187&gt;25)),"Low: overrated regular model (not new) with regular rotation",
             AND(E2187&gt;110,C2187&gt;2011,F2187&lt;=25),"Low: overrated new model with bad rotation"
)</f>
        <v>Low: overrated regular model (not new) with regular rotation</v>
      </c>
    </row>
    <row r="2188" spans="1:8" x14ac:dyDescent="0.3">
      <c r="A2188" t="s">
        <v>26</v>
      </c>
      <c r="B2188" t="s">
        <v>417</v>
      </c>
      <c r="C2188">
        <v>1998</v>
      </c>
      <c r="D2188">
        <v>1220.8860759493671</v>
      </c>
      <c r="E2188">
        <v>105.84921664893977</v>
      </c>
      <c r="F2188">
        <v>158</v>
      </c>
      <c r="H2188" t="str" cm="1">
        <f t="array" ref="H2188">_xlfn.IFS(
             AND(E2188&gt;110,C2188&gt;2011,F2188&gt;100),"High: overrated, new and good rotation",
             AND(E2188&lt;90,C2188&gt;2011,F2188&gt;100),"High: underrated, new and good rotation",
             AND(E2188&lt;90,C2188&lt;2011,F2188&gt;100),"High: underrated, not too new but good rotation",
             AND(E2188&lt;=110,C2188&gt;2011,F2188&lt;=25),"Critic: well priced/underrated and new, but bad rotation",
             AND(E2188&gt;110,F2188&gt;100),"Top Tier: premium vehicules that tend to be sold above market prices",
             AND(E2188&gt;=90,E2188&lt;=110,F2188&gt;25),"Moderate: fair price and regular to good rotation",
             AND(E2188&lt;90,AND(C2188&lt;=2011,C2188&gt;=2000),AND(F2188&lt;100,F2188&gt;25)),"Moderate: underrated regular model and regular rotation",
             AND(E2188&lt;90,C2188&gt;2011,AND(F2188&lt;=100,F2188&gt;25)),"Moderate: underrated new model with regular rotation",
             AND(E2188&lt;90,C2188&lt;2000,AND(F2188&lt;=100,F2188&gt;25)),"Moderate: underrated old model with regular rotation",
             AND(C2188&lt;=2011,F2188&lt;=25),"Low: not new model and bad rotation",
             AND(E2188&gt;110,AND(C2188&lt;=2011,C2188&gt;=2000),F2188&lt;=25),"Low: overrated regular model with bad rotation",
             AND(E2188&gt;110,C2188&lt;2011,AND(F2188&lt;=100,F2188&gt;25)),"Low: overrated regular model (not new) with regular rotation",
             AND(E2188&gt;110,C2188&gt;2011,F2188&lt;=25),"Low: overrated new model with bad rotation"
)</f>
        <v>Moderate: fair price and regular to good rotation</v>
      </c>
    </row>
    <row r="2189" spans="1:8" x14ac:dyDescent="0.3">
      <c r="A2189" t="s">
        <v>26</v>
      </c>
      <c r="B2189" t="s">
        <v>417</v>
      </c>
      <c r="C2189">
        <v>1999</v>
      </c>
      <c r="D2189">
        <v>1482.4675324675325</v>
      </c>
      <c r="E2189">
        <v>107.72909173040475</v>
      </c>
      <c r="F2189">
        <v>154</v>
      </c>
      <c r="H2189" t="str" cm="1">
        <f t="array" ref="H2189">_xlfn.IFS(
             AND(E2189&gt;110,C2189&gt;2011,F2189&gt;100),"High: overrated, new and good rotation",
             AND(E2189&lt;90,C2189&gt;2011,F2189&gt;100),"High: underrated, new and good rotation",
             AND(E2189&lt;90,C2189&lt;2011,F2189&gt;100),"High: underrated, not too new but good rotation",
             AND(E2189&lt;=110,C2189&gt;2011,F2189&lt;=25),"Critic: well priced/underrated and new, but bad rotation",
             AND(E2189&gt;110,F2189&gt;100),"Top Tier: premium vehicules that tend to be sold above market prices",
             AND(E2189&gt;=90,E2189&lt;=110,F2189&gt;25),"Moderate: fair price and regular to good rotation",
             AND(E2189&lt;90,AND(C2189&lt;=2011,C2189&gt;=2000),AND(F2189&lt;100,F2189&gt;25)),"Moderate: underrated regular model and regular rotation",
             AND(E2189&lt;90,C2189&gt;2011,AND(F2189&lt;=100,F2189&gt;25)),"Moderate: underrated new model with regular rotation",
             AND(E2189&lt;90,C2189&lt;2000,AND(F2189&lt;=100,F2189&gt;25)),"Moderate: underrated old model with regular rotation",
             AND(C2189&lt;=2011,F2189&lt;=25),"Low: not new model and bad rotation",
             AND(E2189&gt;110,AND(C2189&lt;=2011,C2189&gt;=2000),F2189&lt;=25),"Low: overrated regular model with bad rotation",
             AND(E2189&gt;110,C2189&lt;2011,AND(F2189&lt;=100,F2189&gt;25)),"Low: overrated regular model (not new) with regular rotation",
             AND(E2189&gt;110,C2189&gt;2011,F2189&lt;=25),"Low: overrated new model with bad rotation"
)</f>
        <v>Moderate: fair price and regular to good rotation</v>
      </c>
    </row>
    <row r="2190" spans="1:8" x14ac:dyDescent="0.3">
      <c r="A2190" t="s">
        <v>26</v>
      </c>
      <c r="B2190" t="s">
        <v>417</v>
      </c>
      <c r="C2190">
        <v>2000</v>
      </c>
      <c r="D2190">
        <v>1545.7207207207207</v>
      </c>
      <c r="E2190">
        <v>107.8099745081478</v>
      </c>
      <c r="F2190">
        <v>222</v>
      </c>
      <c r="H2190" t="str" cm="1">
        <f t="array" ref="H2190">_xlfn.IFS(
             AND(E2190&gt;110,C2190&gt;2011,F2190&gt;100),"High: overrated, new and good rotation",
             AND(E2190&lt;90,C2190&gt;2011,F2190&gt;100),"High: underrated, new and good rotation",
             AND(E2190&lt;90,C2190&lt;2011,F2190&gt;100),"High: underrated, not too new but good rotation",
             AND(E2190&lt;=110,C2190&gt;2011,F2190&lt;=25),"Critic: well priced/underrated and new, but bad rotation",
             AND(E2190&gt;110,F2190&gt;100),"Top Tier: premium vehicules that tend to be sold above market prices",
             AND(E2190&gt;=90,E2190&lt;=110,F2190&gt;25),"Moderate: fair price and regular to good rotation",
             AND(E2190&lt;90,AND(C2190&lt;=2011,C2190&gt;=2000),AND(F2190&lt;100,F2190&gt;25)),"Moderate: underrated regular model and regular rotation",
             AND(E2190&lt;90,C2190&gt;2011,AND(F2190&lt;=100,F2190&gt;25)),"Moderate: underrated new model with regular rotation",
             AND(E2190&lt;90,C2190&lt;2000,AND(F2190&lt;=100,F2190&gt;25)),"Moderate: underrated old model with regular rotation",
             AND(C2190&lt;=2011,F2190&lt;=25),"Low: not new model and bad rotation",
             AND(E2190&gt;110,AND(C2190&lt;=2011,C2190&gt;=2000),F2190&lt;=25),"Low: overrated regular model with bad rotation",
             AND(E2190&gt;110,C2190&lt;2011,AND(F2190&lt;=100,F2190&gt;25)),"Low: overrated regular model (not new) with regular rotation",
             AND(E2190&gt;110,C2190&gt;2011,F2190&lt;=25),"Low: overrated new model with bad rotation"
)</f>
        <v>Moderate: fair price and regular to good rotation</v>
      </c>
    </row>
    <row r="2191" spans="1:8" x14ac:dyDescent="0.3">
      <c r="A2191" t="s">
        <v>26</v>
      </c>
      <c r="B2191" t="s">
        <v>417</v>
      </c>
      <c r="C2191">
        <v>2001</v>
      </c>
      <c r="D2191">
        <v>1760.3316326530612</v>
      </c>
      <c r="E2191">
        <v>104.59940256179374</v>
      </c>
      <c r="F2191">
        <v>196</v>
      </c>
      <c r="H2191" t="str" cm="1">
        <f t="array" ref="H2191">_xlfn.IFS(
             AND(E2191&gt;110,C2191&gt;2011,F2191&gt;100),"High: overrated, new and good rotation",
             AND(E2191&lt;90,C2191&gt;2011,F2191&gt;100),"High: underrated, new and good rotation",
             AND(E2191&lt;90,C2191&lt;2011,F2191&gt;100),"High: underrated, not too new but good rotation",
             AND(E2191&lt;=110,C2191&gt;2011,F2191&lt;=25),"Critic: well priced/underrated and new, but bad rotation",
             AND(E2191&gt;110,F2191&gt;100),"Top Tier: premium vehicules that tend to be sold above market prices",
             AND(E2191&gt;=90,E2191&lt;=110,F2191&gt;25),"Moderate: fair price and regular to good rotation",
             AND(E2191&lt;90,AND(C2191&lt;=2011,C2191&gt;=2000),AND(F2191&lt;100,F2191&gt;25)),"Moderate: underrated regular model and regular rotation",
             AND(E2191&lt;90,C2191&gt;2011,AND(F2191&lt;=100,F2191&gt;25)),"Moderate: underrated new model with regular rotation",
             AND(E2191&lt;90,C2191&lt;2000,AND(F2191&lt;=100,F2191&gt;25)),"Moderate: underrated old model with regular rotation",
             AND(C2191&lt;=2011,F2191&lt;=25),"Low: not new model and bad rotation",
             AND(E2191&gt;110,AND(C2191&lt;=2011,C2191&gt;=2000),F2191&lt;=25),"Low: overrated regular model with bad rotation",
             AND(E2191&gt;110,C2191&lt;2011,AND(F2191&lt;=100,F2191&gt;25)),"Low: overrated regular model (not new) with regular rotation",
             AND(E2191&gt;110,C2191&gt;2011,F2191&lt;=25),"Low: overrated new model with bad rotation"
)</f>
        <v>Moderate: fair price and regular to good rotation</v>
      </c>
    </row>
    <row r="2192" spans="1:8" x14ac:dyDescent="0.3">
      <c r="A2192" t="s">
        <v>26</v>
      </c>
      <c r="B2192" t="s">
        <v>417</v>
      </c>
      <c r="C2192">
        <v>2002</v>
      </c>
      <c r="D2192">
        <v>2101.5463917525772</v>
      </c>
      <c r="E2192">
        <v>105.34717800767014</v>
      </c>
      <c r="F2192">
        <v>291</v>
      </c>
      <c r="H2192" t="str" cm="1">
        <f t="array" ref="H2192">_xlfn.IFS(
             AND(E2192&gt;110,C2192&gt;2011,F2192&gt;100),"High: overrated, new and good rotation",
             AND(E2192&lt;90,C2192&gt;2011,F2192&gt;100),"High: underrated, new and good rotation",
             AND(E2192&lt;90,C2192&lt;2011,F2192&gt;100),"High: underrated, not too new but good rotation",
             AND(E2192&lt;=110,C2192&gt;2011,F2192&lt;=25),"Critic: well priced/underrated and new, but bad rotation",
             AND(E2192&gt;110,F2192&gt;100),"Top Tier: premium vehicules that tend to be sold above market prices",
             AND(E2192&gt;=90,E2192&lt;=110,F2192&gt;25),"Moderate: fair price and regular to good rotation",
             AND(E2192&lt;90,AND(C2192&lt;=2011,C2192&gt;=2000),AND(F2192&lt;100,F2192&gt;25)),"Moderate: underrated regular model and regular rotation",
             AND(E2192&lt;90,C2192&gt;2011,AND(F2192&lt;=100,F2192&gt;25)),"Moderate: underrated new model with regular rotation",
             AND(E2192&lt;90,C2192&lt;2000,AND(F2192&lt;=100,F2192&gt;25)),"Moderate: underrated old model with regular rotation",
             AND(C2192&lt;=2011,F2192&lt;=25),"Low: not new model and bad rotation",
             AND(E2192&gt;110,AND(C2192&lt;=2011,C2192&gt;=2000),F2192&lt;=25),"Low: overrated regular model with bad rotation",
             AND(E2192&gt;110,C2192&lt;2011,AND(F2192&lt;=100,F2192&gt;25)),"Low: overrated regular model (not new) with regular rotation",
             AND(E2192&gt;110,C2192&gt;2011,F2192&lt;=25),"Low: overrated new model with bad rotation"
)</f>
        <v>Moderate: fair price and regular to good rotation</v>
      </c>
    </row>
    <row r="2193" spans="1:8" x14ac:dyDescent="0.3">
      <c r="A2193" t="s">
        <v>26</v>
      </c>
      <c r="B2193" t="s">
        <v>417</v>
      </c>
      <c r="C2193">
        <v>2003</v>
      </c>
      <c r="D2193">
        <v>3427.0731707317073</v>
      </c>
      <c r="E2193">
        <v>100.33095736788094</v>
      </c>
      <c r="F2193">
        <v>410</v>
      </c>
      <c r="H2193" t="str" cm="1">
        <f t="array" ref="H2193">_xlfn.IFS(
             AND(E2193&gt;110,C2193&gt;2011,F2193&gt;100),"High: overrated, new and good rotation",
             AND(E2193&lt;90,C2193&gt;2011,F2193&gt;100),"High: underrated, new and good rotation",
             AND(E2193&lt;90,C2193&lt;2011,F2193&gt;100),"High: underrated, not too new but good rotation",
             AND(E2193&lt;=110,C2193&gt;2011,F2193&lt;=25),"Critic: well priced/underrated and new, but bad rotation",
             AND(E2193&gt;110,F2193&gt;100),"Top Tier: premium vehicules that tend to be sold above market prices",
             AND(E2193&gt;=90,E2193&lt;=110,F2193&gt;25),"Moderate: fair price and regular to good rotation",
             AND(E2193&lt;90,AND(C2193&lt;=2011,C2193&gt;=2000),AND(F2193&lt;100,F2193&gt;25)),"Moderate: underrated regular model and regular rotation",
             AND(E2193&lt;90,C2193&gt;2011,AND(F2193&lt;=100,F2193&gt;25)),"Moderate: underrated new model with regular rotation",
             AND(E2193&lt;90,C2193&lt;2000,AND(F2193&lt;=100,F2193&gt;25)),"Moderate: underrated old model with regular rotation",
             AND(C2193&lt;=2011,F2193&lt;=25),"Low: not new model and bad rotation",
             AND(E2193&gt;110,AND(C2193&lt;=2011,C2193&gt;=2000),F2193&lt;=25),"Low: overrated regular model with bad rotation",
             AND(E2193&gt;110,C2193&lt;2011,AND(F2193&lt;=100,F2193&gt;25)),"Low: overrated regular model (not new) with regular rotation",
             AND(E2193&gt;110,C2193&gt;2011,F2193&lt;=25),"Low: overrated new model with bad rotation"
)</f>
        <v>Moderate: fair price and regular to good rotation</v>
      </c>
    </row>
    <row r="2194" spans="1:8" x14ac:dyDescent="0.3">
      <c r="A2194" t="s">
        <v>26</v>
      </c>
      <c r="B2194" t="s">
        <v>417</v>
      </c>
      <c r="C2194">
        <v>2004</v>
      </c>
      <c r="D2194">
        <v>4006.657223796034</v>
      </c>
      <c r="E2194">
        <v>100.29609871563349</v>
      </c>
      <c r="F2194">
        <v>353</v>
      </c>
      <c r="H2194" t="str" cm="1">
        <f t="array" ref="H2194">_xlfn.IFS(
             AND(E2194&gt;110,C2194&gt;2011,F2194&gt;100),"High: overrated, new and good rotation",
             AND(E2194&lt;90,C2194&gt;2011,F2194&gt;100),"High: underrated, new and good rotation",
             AND(E2194&lt;90,C2194&lt;2011,F2194&gt;100),"High: underrated, not too new but good rotation",
             AND(E2194&lt;=110,C2194&gt;2011,F2194&lt;=25),"Critic: well priced/underrated and new, but bad rotation",
             AND(E2194&gt;110,F2194&gt;100),"Top Tier: premium vehicules that tend to be sold above market prices",
             AND(E2194&gt;=90,E2194&lt;=110,F2194&gt;25),"Moderate: fair price and regular to good rotation",
             AND(E2194&lt;90,AND(C2194&lt;=2011,C2194&gt;=2000),AND(F2194&lt;100,F2194&gt;25)),"Moderate: underrated regular model and regular rotation",
             AND(E2194&lt;90,C2194&gt;2011,AND(F2194&lt;=100,F2194&gt;25)),"Moderate: underrated new model with regular rotation",
             AND(E2194&lt;90,C2194&lt;2000,AND(F2194&lt;=100,F2194&gt;25)),"Moderate: underrated old model with regular rotation",
             AND(C2194&lt;=2011,F2194&lt;=25),"Low: not new model and bad rotation",
             AND(E2194&gt;110,AND(C2194&lt;=2011,C2194&gt;=2000),F2194&lt;=25),"Low: overrated regular model with bad rotation",
             AND(E2194&gt;110,C2194&lt;2011,AND(F2194&lt;=100,F2194&gt;25)),"Low: overrated regular model (not new) with regular rotation",
             AND(E2194&gt;110,C2194&gt;2011,F2194&lt;=25),"Low: overrated new model with bad rotation"
)</f>
        <v>Moderate: fair price and regular to good rotation</v>
      </c>
    </row>
    <row r="2195" spans="1:8" x14ac:dyDescent="0.3">
      <c r="A2195" t="s">
        <v>26</v>
      </c>
      <c r="B2195" t="s">
        <v>417</v>
      </c>
      <c r="C2195">
        <v>2005</v>
      </c>
      <c r="D2195">
        <v>4490.9836065573772</v>
      </c>
      <c r="E2195">
        <v>100.24475820187617</v>
      </c>
      <c r="F2195">
        <v>305</v>
      </c>
      <c r="H2195" t="str" cm="1">
        <f t="array" ref="H2195">_xlfn.IFS(
             AND(E2195&gt;110,C2195&gt;2011,F2195&gt;100),"High: overrated, new and good rotation",
             AND(E2195&lt;90,C2195&gt;2011,F2195&gt;100),"High: underrated, new and good rotation",
             AND(E2195&lt;90,C2195&lt;2011,F2195&gt;100),"High: underrated, not too new but good rotation",
             AND(E2195&lt;=110,C2195&gt;2011,F2195&lt;=25),"Critic: well priced/underrated and new, but bad rotation",
             AND(E2195&gt;110,F2195&gt;100),"Top Tier: premium vehicules that tend to be sold above market prices",
             AND(E2195&gt;=90,E2195&lt;=110,F2195&gt;25),"Moderate: fair price and regular to good rotation",
             AND(E2195&lt;90,AND(C2195&lt;=2011,C2195&gt;=2000),AND(F2195&lt;100,F2195&gt;25)),"Moderate: underrated regular model and regular rotation",
             AND(E2195&lt;90,C2195&gt;2011,AND(F2195&lt;=100,F2195&gt;25)),"Moderate: underrated new model with regular rotation",
             AND(E2195&lt;90,C2195&lt;2000,AND(F2195&lt;=100,F2195&gt;25)),"Moderate: underrated old model with regular rotation",
             AND(C2195&lt;=2011,F2195&lt;=25),"Low: not new model and bad rotation",
             AND(E2195&gt;110,AND(C2195&lt;=2011,C2195&gt;=2000),F2195&lt;=25),"Low: overrated regular model with bad rotation",
             AND(E2195&gt;110,C2195&lt;2011,AND(F2195&lt;=100,F2195&gt;25)),"Low: overrated regular model (not new) with regular rotation",
             AND(E2195&gt;110,C2195&gt;2011,F2195&lt;=25),"Low: overrated new model with bad rotation"
)</f>
        <v>Moderate: fair price and regular to good rotation</v>
      </c>
    </row>
    <row r="2196" spans="1:8" x14ac:dyDescent="0.3">
      <c r="A2196" t="s">
        <v>26</v>
      </c>
      <c r="B2196" t="s">
        <v>417</v>
      </c>
      <c r="C2196">
        <v>2006</v>
      </c>
      <c r="D2196">
        <v>5442.5480769230771</v>
      </c>
      <c r="E2196">
        <v>99.317544847953826</v>
      </c>
      <c r="F2196">
        <v>208</v>
      </c>
      <c r="H2196" t="str" cm="1">
        <f t="array" ref="H2196">_xlfn.IFS(
             AND(E2196&gt;110,C2196&gt;2011,F2196&gt;100),"High: overrated, new and good rotation",
             AND(E2196&lt;90,C2196&gt;2011,F2196&gt;100),"High: underrated, new and good rotation",
             AND(E2196&lt;90,C2196&lt;2011,F2196&gt;100),"High: underrated, not too new but good rotation",
             AND(E2196&lt;=110,C2196&gt;2011,F2196&lt;=25),"Critic: well priced/underrated and new, but bad rotation",
             AND(E2196&gt;110,F2196&gt;100),"Top Tier: premium vehicules that tend to be sold above market prices",
             AND(E2196&gt;=90,E2196&lt;=110,F2196&gt;25),"Moderate: fair price and regular to good rotation",
             AND(E2196&lt;90,AND(C2196&lt;=2011,C2196&gt;=2000),AND(F2196&lt;100,F2196&gt;25)),"Moderate: underrated regular model and regular rotation",
             AND(E2196&lt;90,C2196&gt;2011,AND(F2196&lt;=100,F2196&gt;25)),"Moderate: underrated new model with regular rotation",
             AND(E2196&lt;90,C2196&lt;2000,AND(F2196&lt;=100,F2196&gt;25)),"Moderate: underrated old model with regular rotation",
             AND(C2196&lt;=2011,F2196&lt;=25),"Low: not new model and bad rotation",
             AND(E2196&gt;110,AND(C2196&lt;=2011,C2196&gt;=2000),F2196&lt;=25),"Low: overrated regular model with bad rotation",
             AND(E2196&gt;110,C2196&lt;2011,AND(F2196&lt;=100,F2196&gt;25)),"Low: overrated regular model (not new) with regular rotation",
             AND(E2196&gt;110,C2196&gt;2011,F2196&lt;=25),"Low: overrated new model with bad rotation"
)</f>
        <v>Moderate: fair price and regular to good rotation</v>
      </c>
    </row>
    <row r="2197" spans="1:8" x14ac:dyDescent="0.3">
      <c r="A2197" t="s">
        <v>26</v>
      </c>
      <c r="B2197" t="s">
        <v>417</v>
      </c>
      <c r="C2197">
        <v>2007</v>
      </c>
      <c r="D2197">
        <v>6181.4917127071822</v>
      </c>
      <c r="E2197">
        <v>101.41456545613761</v>
      </c>
      <c r="F2197">
        <v>362</v>
      </c>
      <c r="H2197" t="str" cm="1">
        <f t="array" ref="H2197">_xlfn.IFS(
             AND(E2197&gt;110,C2197&gt;2011,F2197&gt;100),"High: overrated, new and good rotation",
             AND(E2197&lt;90,C2197&gt;2011,F2197&gt;100),"High: underrated, new and good rotation",
             AND(E2197&lt;90,C2197&lt;2011,F2197&gt;100),"High: underrated, not too new but good rotation",
             AND(E2197&lt;=110,C2197&gt;2011,F2197&lt;=25),"Critic: well priced/underrated and new, but bad rotation",
             AND(E2197&gt;110,F2197&gt;100),"Top Tier: premium vehicules that tend to be sold above market prices",
             AND(E2197&gt;=90,E2197&lt;=110,F2197&gt;25),"Moderate: fair price and regular to good rotation",
             AND(E2197&lt;90,AND(C2197&lt;=2011,C2197&gt;=2000),AND(F2197&lt;100,F2197&gt;25)),"Moderate: underrated regular model and regular rotation",
             AND(E2197&lt;90,C2197&gt;2011,AND(F2197&lt;=100,F2197&gt;25)),"Moderate: underrated new model with regular rotation",
             AND(E2197&lt;90,C2197&lt;2000,AND(F2197&lt;=100,F2197&gt;25)),"Moderate: underrated old model with regular rotation",
             AND(C2197&lt;=2011,F2197&lt;=25),"Low: not new model and bad rotation",
             AND(E2197&gt;110,AND(C2197&lt;=2011,C2197&gt;=2000),F2197&lt;=25),"Low: overrated regular model with bad rotation",
             AND(E2197&gt;110,C2197&lt;2011,AND(F2197&lt;=100,F2197&gt;25)),"Low: overrated regular model (not new) with regular rotation",
             AND(E2197&gt;110,C2197&gt;2011,F2197&lt;=25),"Low: overrated new model with bad rotation"
)</f>
        <v>Moderate: fair price and regular to good rotation</v>
      </c>
    </row>
    <row r="2198" spans="1:8" x14ac:dyDescent="0.3">
      <c r="A2198" t="s">
        <v>26</v>
      </c>
      <c r="B2198" t="s">
        <v>417</v>
      </c>
      <c r="C2198">
        <v>2008</v>
      </c>
      <c r="D2198">
        <v>8472.6991150442482</v>
      </c>
      <c r="E2198">
        <v>99.471289979230249</v>
      </c>
      <c r="F2198">
        <v>565</v>
      </c>
      <c r="H2198" t="str" cm="1">
        <f t="array" ref="H2198">_xlfn.IFS(
             AND(E2198&gt;110,C2198&gt;2011,F2198&gt;100),"High: overrated, new and good rotation",
             AND(E2198&lt;90,C2198&gt;2011,F2198&gt;100),"High: underrated, new and good rotation",
             AND(E2198&lt;90,C2198&lt;2011,F2198&gt;100),"High: underrated, not too new but good rotation",
             AND(E2198&lt;=110,C2198&gt;2011,F2198&lt;=25),"Critic: well priced/underrated and new, but bad rotation",
             AND(E2198&gt;110,F2198&gt;100),"Top Tier: premium vehicules that tend to be sold above market prices",
             AND(E2198&gt;=90,E2198&lt;=110,F2198&gt;25),"Moderate: fair price and regular to good rotation",
             AND(E2198&lt;90,AND(C2198&lt;=2011,C2198&gt;=2000),AND(F2198&lt;100,F2198&gt;25)),"Moderate: underrated regular model and regular rotation",
             AND(E2198&lt;90,C2198&gt;2011,AND(F2198&lt;=100,F2198&gt;25)),"Moderate: underrated new model with regular rotation",
             AND(E2198&lt;90,C2198&lt;2000,AND(F2198&lt;=100,F2198&gt;25)),"Moderate: underrated old model with regular rotation",
             AND(C2198&lt;=2011,F2198&lt;=25),"Low: not new model and bad rotation",
             AND(E2198&gt;110,AND(C2198&lt;=2011,C2198&gt;=2000),F2198&lt;=25),"Low: overrated regular model with bad rotation",
             AND(E2198&gt;110,C2198&lt;2011,AND(F2198&lt;=100,F2198&gt;25)),"Low: overrated regular model (not new) with regular rotation",
             AND(E2198&gt;110,C2198&gt;2011,F2198&lt;=25),"Low: overrated new model with bad rotation"
)</f>
        <v>Moderate: fair price and regular to good rotation</v>
      </c>
    </row>
    <row r="2199" spans="1:8" x14ac:dyDescent="0.3">
      <c r="A2199" t="s">
        <v>26</v>
      </c>
      <c r="B2199" t="s">
        <v>417</v>
      </c>
      <c r="C2199">
        <v>2009</v>
      </c>
      <c r="D2199">
        <v>9151.2731481481478</v>
      </c>
      <c r="E2199">
        <v>99.437685617766306</v>
      </c>
      <c r="F2199">
        <v>432</v>
      </c>
      <c r="H2199" t="str" cm="1">
        <f t="array" ref="H2199">_xlfn.IFS(
             AND(E2199&gt;110,C2199&gt;2011,F2199&gt;100),"High: overrated, new and good rotation",
             AND(E2199&lt;90,C2199&gt;2011,F2199&gt;100),"High: underrated, new and good rotation",
             AND(E2199&lt;90,C2199&lt;2011,F2199&gt;100),"High: underrated, not too new but good rotation",
             AND(E2199&lt;=110,C2199&gt;2011,F2199&lt;=25),"Critic: well priced/underrated and new, but bad rotation",
             AND(E2199&gt;110,F2199&gt;100),"Top Tier: premium vehicules that tend to be sold above market prices",
             AND(E2199&gt;=90,E2199&lt;=110,F2199&gt;25),"Moderate: fair price and regular to good rotation",
             AND(E2199&lt;90,AND(C2199&lt;=2011,C2199&gt;=2000),AND(F2199&lt;100,F2199&gt;25)),"Moderate: underrated regular model and regular rotation",
             AND(E2199&lt;90,C2199&gt;2011,AND(F2199&lt;=100,F2199&gt;25)),"Moderate: underrated new model with regular rotation",
             AND(E2199&lt;90,C2199&lt;2000,AND(F2199&lt;=100,F2199&gt;25)),"Moderate: underrated old model with regular rotation",
             AND(C2199&lt;=2011,F2199&lt;=25),"Low: not new model and bad rotation",
             AND(E2199&gt;110,AND(C2199&lt;=2011,C2199&gt;=2000),F2199&lt;=25),"Low: overrated regular model with bad rotation",
             AND(E2199&gt;110,C2199&lt;2011,AND(F2199&lt;=100,F2199&gt;25)),"Low: overrated regular model (not new) with regular rotation",
             AND(E2199&gt;110,C2199&gt;2011,F2199&lt;=25),"Low: overrated new model with bad rotation"
)</f>
        <v>Moderate: fair price and regular to good rotation</v>
      </c>
    </row>
    <row r="2200" spans="1:8" x14ac:dyDescent="0.3">
      <c r="A2200" t="s">
        <v>26</v>
      </c>
      <c r="B2200" t="s">
        <v>417</v>
      </c>
      <c r="C2200">
        <v>2010</v>
      </c>
      <c r="D2200">
        <v>10231.524547803618</v>
      </c>
      <c r="E2200">
        <v>99.485654658271585</v>
      </c>
      <c r="F2200">
        <v>387</v>
      </c>
      <c r="H2200" t="str" cm="1">
        <f t="array" ref="H2200">_xlfn.IFS(
             AND(E2200&gt;110,C2200&gt;2011,F2200&gt;100),"High: overrated, new and good rotation",
             AND(E2200&lt;90,C2200&gt;2011,F2200&gt;100),"High: underrated, new and good rotation",
             AND(E2200&lt;90,C2200&lt;2011,F2200&gt;100),"High: underrated, not too new but good rotation",
             AND(E2200&lt;=110,C2200&gt;2011,F2200&lt;=25),"Critic: well priced/underrated and new, but bad rotation",
             AND(E2200&gt;110,F2200&gt;100),"Top Tier: premium vehicules that tend to be sold above market prices",
             AND(E2200&gt;=90,E2200&lt;=110,F2200&gt;25),"Moderate: fair price and regular to good rotation",
             AND(E2200&lt;90,AND(C2200&lt;=2011,C2200&gt;=2000),AND(F2200&lt;100,F2200&gt;25)),"Moderate: underrated regular model and regular rotation",
             AND(E2200&lt;90,C2200&gt;2011,AND(F2200&lt;=100,F2200&gt;25)),"Moderate: underrated new model with regular rotation",
             AND(E2200&lt;90,C2200&lt;2000,AND(F2200&lt;=100,F2200&gt;25)),"Moderate: underrated old model with regular rotation",
             AND(C2200&lt;=2011,F2200&lt;=25),"Low: not new model and bad rotation",
             AND(E2200&gt;110,AND(C2200&lt;=2011,C2200&gt;=2000),F2200&lt;=25),"Low: overrated regular model with bad rotation",
             AND(E2200&gt;110,C2200&lt;2011,AND(F2200&lt;=100,F2200&gt;25)),"Low: overrated regular model (not new) with regular rotation",
             AND(E2200&gt;110,C2200&gt;2011,F2200&lt;=25),"Low: overrated new model with bad rotation"
)</f>
        <v>Moderate: fair price and regular to good rotation</v>
      </c>
    </row>
    <row r="2201" spans="1:8" x14ac:dyDescent="0.3">
      <c r="A2201" t="s">
        <v>26</v>
      </c>
      <c r="B2201" t="s">
        <v>417</v>
      </c>
      <c r="C2201">
        <v>2011</v>
      </c>
      <c r="D2201">
        <v>11561.716621253407</v>
      </c>
      <c r="E2201">
        <v>98.093377679968086</v>
      </c>
      <c r="F2201">
        <v>367</v>
      </c>
      <c r="H2201" t="str" cm="1">
        <f t="array" ref="H2201">_xlfn.IFS(
             AND(E2201&gt;110,C2201&gt;2011,F2201&gt;100),"High: overrated, new and good rotation",
             AND(E2201&lt;90,C2201&gt;2011,F2201&gt;100),"High: underrated, new and good rotation",
             AND(E2201&lt;90,C2201&lt;2011,F2201&gt;100),"High: underrated, not too new but good rotation",
             AND(E2201&lt;=110,C2201&gt;2011,F2201&lt;=25),"Critic: well priced/underrated and new, but bad rotation",
             AND(E2201&gt;110,F2201&gt;100),"Top Tier: premium vehicules that tend to be sold above market prices",
             AND(E2201&gt;=90,E2201&lt;=110,F2201&gt;25),"Moderate: fair price and regular to good rotation",
             AND(E2201&lt;90,AND(C2201&lt;=2011,C2201&gt;=2000),AND(F2201&lt;100,F2201&gt;25)),"Moderate: underrated regular model and regular rotation",
             AND(E2201&lt;90,C2201&gt;2011,AND(F2201&lt;=100,F2201&gt;25)),"Moderate: underrated new model with regular rotation",
             AND(E2201&lt;90,C2201&lt;2000,AND(F2201&lt;=100,F2201&gt;25)),"Moderate: underrated old model with regular rotation",
             AND(C2201&lt;=2011,F2201&lt;=25),"Low: not new model and bad rotation",
             AND(E2201&gt;110,AND(C2201&lt;=2011,C2201&gt;=2000),F2201&lt;=25),"Low: overrated regular model with bad rotation",
             AND(E2201&gt;110,C2201&lt;2011,AND(F2201&lt;=100,F2201&gt;25)),"Low: overrated regular model (not new) with regular rotation",
             AND(E2201&gt;110,C2201&gt;2011,F2201&lt;=25),"Low: overrated new model with bad rotation"
)</f>
        <v>Moderate: fair price and regular to good rotation</v>
      </c>
    </row>
    <row r="2202" spans="1:8" x14ac:dyDescent="0.3">
      <c r="A2202" t="s">
        <v>26</v>
      </c>
      <c r="B2202" t="s">
        <v>417</v>
      </c>
      <c r="C2202">
        <v>2012</v>
      </c>
      <c r="D2202">
        <v>13380.612244897959</v>
      </c>
      <c r="E2202">
        <v>100.21129935019437</v>
      </c>
      <c r="F2202">
        <v>3185</v>
      </c>
      <c r="H2202" t="str" cm="1">
        <f t="array" ref="H2202">_xlfn.IFS(
             AND(E2202&gt;110,C2202&gt;2011,F2202&gt;100),"High: overrated, new and good rotation",
             AND(E2202&lt;90,C2202&gt;2011,F2202&gt;100),"High: underrated, new and good rotation",
             AND(E2202&lt;90,C2202&lt;2011,F2202&gt;100),"High: underrated, not too new but good rotation",
             AND(E2202&lt;=110,C2202&gt;2011,F2202&lt;=25),"Critic: well priced/underrated and new, but bad rotation",
             AND(E2202&gt;110,F2202&gt;100),"Top Tier: premium vehicules that tend to be sold above market prices",
             AND(E2202&gt;=90,E2202&lt;=110,F2202&gt;25),"Moderate: fair price and regular to good rotation",
             AND(E2202&lt;90,AND(C2202&lt;=2011,C2202&gt;=2000),AND(F2202&lt;100,F2202&gt;25)),"Moderate: underrated regular model and regular rotation",
             AND(E2202&lt;90,C2202&gt;2011,AND(F2202&lt;=100,F2202&gt;25)),"Moderate: underrated new model with regular rotation",
             AND(E2202&lt;90,C2202&lt;2000,AND(F2202&lt;=100,F2202&gt;25)),"Moderate: underrated old model with regular rotation",
             AND(C2202&lt;=2011,F2202&lt;=25),"Low: not new model and bad rotation",
             AND(E2202&gt;110,AND(C2202&lt;=2011,C2202&gt;=2000),F2202&lt;=25),"Low: overrated regular model with bad rotation",
             AND(E2202&gt;110,C2202&lt;2011,AND(F2202&lt;=100,F2202&gt;25)),"Low: overrated regular model (not new) with regular rotation",
             AND(E2202&gt;110,C2202&gt;2011,F2202&lt;=25),"Low: overrated new model with bad rotation"
)</f>
        <v>Moderate: fair price and regular to good rotation</v>
      </c>
    </row>
    <row r="2203" spans="1:8" x14ac:dyDescent="0.3">
      <c r="A2203" t="s">
        <v>26</v>
      </c>
      <c r="B2203" t="s">
        <v>417</v>
      </c>
      <c r="C2203">
        <v>2013</v>
      </c>
      <c r="D2203">
        <v>17592.82608695652</v>
      </c>
      <c r="E2203">
        <v>99.474896004424423</v>
      </c>
      <c r="F2203">
        <v>575</v>
      </c>
      <c r="H2203" t="str" cm="1">
        <f t="array" ref="H2203">_xlfn.IFS(
             AND(E2203&gt;110,C2203&gt;2011,F2203&gt;100),"High: overrated, new and good rotation",
             AND(E2203&lt;90,C2203&gt;2011,F2203&gt;100),"High: underrated, new and good rotation",
             AND(E2203&lt;90,C2203&lt;2011,F2203&gt;100),"High: underrated, not too new but good rotation",
             AND(E2203&lt;=110,C2203&gt;2011,F2203&lt;=25),"Critic: well priced/underrated and new, but bad rotation",
             AND(E2203&gt;110,F2203&gt;100),"Top Tier: premium vehicules that tend to be sold above market prices",
             AND(E2203&gt;=90,E2203&lt;=110,F2203&gt;25),"Moderate: fair price and regular to good rotation",
             AND(E2203&lt;90,AND(C2203&lt;=2011,C2203&gt;=2000),AND(F2203&lt;100,F2203&gt;25)),"Moderate: underrated regular model and regular rotation",
             AND(E2203&lt;90,C2203&gt;2011,AND(F2203&lt;=100,F2203&gt;25)),"Moderate: underrated new model with regular rotation",
             AND(E2203&lt;90,C2203&lt;2000,AND(F2203&lt;=100,F2203&gt;25)),"Moderate: underrated old model with regular rotation",
             AND(C2203&lt;=2011,F2203&lt;=25),"Low: not new model and bad rotation",
             AND(E2203&gt;110,AND(C2203&lt;=2011,C2203&gt;=2000),F2203&lt;=25),"Low: overrated regular model with bad rotation",
             AND(E2203&gt;110,C2203&lt;2011,AND(F2203&lt;=100,F2203&gt;25)),"Low: overrated regular model (not new) with regular rotation",
             AND(E2203&gt;110,C2203&gt;2011,F2203&lt;=25),"Low: overrated new model with bad rotation"
)</f>
        <v>Moderate: fair price and regular to good rotation</v>
      </c>
    </row>
    <row r="2204" spans="1:8" x14ac:dyDescent="0.3">
      <c r="A2204" t="s">
        <v>26</v>
      </c>
      <c r="B2204" t="s">
        <v>417</v>
      </c>
      <c r="C2204">
        <v>2014</v>
      </c>
      <c r="D2204">
        <v>19072.900763358779</v>
      </c>
      <c r="E2204">
        <v>99.034198795113099</v>
      </c>
      <c r="F2204">
        <v>393</v>
      </c>
      <c r="H2204" t="str" cm="1">
        <f t="array" ref="H2204">_xlfn.IFS(
             AND(E2204&gt;110,C2204&gt;2011,F2204&gt;100),"High: overrated, new and good rotation",
             AND(E2204&lt;90,C2204&gt;2011,F2204&gt;100),"High: underrated, new and good rotation",
             AND(E2204&lt;90,C2204&lt;2011,F2204&gt;100),"High: underrated, not too new but good rotation",
             AND(E2204&lt;=110,C2204&gt;2011,F2204&lt;=25),"Critic: well priced/underrated and new, but bad rotation",
             AND(E2204&gt;110,F2204&gt;100),"Top Tier: premium vehicules that tend to be sold above market prices",
             AND(E2204&gt;=90,E2204&lt;=110,F2204&gt;25),"Moderate: fair price and regular to good rotation",
             AND(E2204&lt;90,AND(C2204&lt;=2011,C2204&gt;=2000),AND(F2204&lt;100,F2204&gt;25)),"Moderate: underrated regular model and regular rotation",
             AND(E2204&lt;90,C2204&gt;2011,AND(F2204&lt;=100,F2204&gt;25)),"Moderate: underrated new model with regular rotation",
             AND(E2204&lt;90,C2204&lt;2000,AND(F2204&lt;=100,F2204&gt;25)),"Moderate: underrated old model with regular rotation",
             AND(C2204&lt;=2011,F2204&lt;=25),"Low: not new model and bad rotation",
             AND(E2204&gt;110,AND(C2204&lt;=2011,C2204&gt;=2000),F2204&lt;=25),"Low: overrated regular model with bad rotation",
             AND(E2204&gt;110,C2204&lt;2011,AND(F2204&lt;=100,F2204&gt;25)),"Low: overrated regular model (not new) with regular rotation",
             AND(E2204&gt;110,C2204&gt;2011,F2204&lt;=25),"Low: overrated new model with bad rotation"
)</f>
        <v>Moderate: fair price and regular to good rotation</v>
      </c>
    </row>
    <row r="2205" spans="1:8" x14ac:dyDescent="0.3">
      <c r="A2205" t="s">
        <v>26</v>
      </c>
      <c r="B2205" t="s">
        <v>417</v>
      </c>
      <c r="C2205">
        <v>2015</v>
      </c>
      <c r="D2205">
        <v>20911.111111111109</v>
      </c>
      <c r="E2205">
        <v>97.886150282336374</v>
      </c>
      <c r="F2205">
        <v>18</v>
      </c>
      <c r="H2205" t="str" cm="1">
        <f t="array" ref="H2205">_xlfn.IFS(
             AND(E2205&gt;110,C2205&gt;2011,F2205&gt;100),"High: overrated, new and good rotation",
             AND(E2205&lt;90,C2205&gt;2011,F2205&gt;100),"High: underrated, new and good rotation",
             AND(E2205&lt;90,C2205&lt;2011,F2205&gt;100),"High: underrated, not too new but good rotation",
             AND(E2205&lt;=110,C2205&gt;2011,F2205&lt;=25),"Critic: well priced/underrated and new, but bad rotation",
             AND(E2205&gt;110,F2205&gt;100),"Top Tier: premium vehicules that tend to be sold above market prices",
             AND(E2205&gt;=90,E2205&lt;=110,F2205&gt;25),"Moderate: fair price and regular to good rotation",
             AND(E2205&lt;90,AND(C2205&lt;=2011,C2205&gt;=2000),AND(F2205&lt;100,F2205&gt;25)),"Moderate: underrated regular model and regular rotation",
             AND(E2205&lt;90,C2205&gt;2011,AND(F2205&lt;=100,F2205&gt;25)),"Moderate: underrated new model with regular rotation",
             AND(E2205&lt;90,C2205&lt;2000,AND(F2205&lt;=100,F2205&gt;25)),"Moderate: underrated old model with regular rotation",
             AND(C2205&lt;=2011,F2205&lt;=25),"Low: not new model and bad rotation",
             AND(E2205&gt;110,AND(C2205&lt;=2011,C2205&gt;=2000),F2205&lt;=25),"Low: overrated regular model with bad rotation",
             AND(E2205&gt;110,C2205&lt;2011,AND(F2205&lt;=100,F2205&gt;25)),"Low: overrated regular model (not new) with regular rotation",
             AND(E2205&gt;110,C2205&gt;2011,F2205&lt;=25),"Low: overrated new model with bad rotation"
)</f>
        <v>Critic: well priced/underrated and new, but bad rotation</v>
      </c>
    </row>
    <row r="2206" spans="1:8" x14ac:dyDescent="0.3">
      <c r="A2206" t="s">
        <v>26</v>
      </c>
      <c r="B2206" t="s">
        <v>418</v>
      </c>
      <c r="C2206">
        <v>2010</v>
      </c>
      <c r="D2206">
        <v>13761.428571428571</v>
      </c>
      <c r="E2206">
        <v>99.41323636009777</v>
      </c>
      <c r="F2206">
        <v>70</v>
      </c>
      <c r="H2206" t="str" cm="1">
        <f t="array" ref="H2206">_xlfn.IFS(
             AND(E2206&gt;110,C2206&gt;2011,F2206&gt;100),"High: overrated, new and good rotation",
             AND(E2206&lt;90,C2206&gt;2011,F2206&gt;100),"High: underrated, new and good rotation",
             AND(E2206&lt;90,C2206&lt;2011,F2206&gt;100),"High: underrated, not too new but good rotation",
             AND(E2206&lt;=110,C2206&gt;2011,F2206&lt;=25),"Critic: well priced/underrated and new, but bad rotation",
             AND(E2206&gt;110,F2206&gt;100),"Top Tier: premium vehicules that tend to be sold above market prices",
             AND(E2206&gt;=90,E2206&lt;=110,F2206&gt;25),"Moderate: fair price and regular to good rotation",
             AND(E2206&lt;90,AND(C2206&lt;=2011,C2206&gt;=2000),AND(F2206&lt;100,F2206&gt;25)),"Moderate: underrated regular model and regular rotation",
             AND(E2206&lt;90,C2206&gt;2011,AND(F2206&lt;=100,F2206&gt;25)),"Moderate: underrated new model with regular rotation",
             AND(E2206&lt;90,C2206&lt;2000,AND(F2206&lt;=100,F2206&gt;25)),"Moderate: underrated old model with regular rotation",
             AND(C2206&lt;=2011,F2206&lt;=25),"Low: not new model and bad rotation",
             AND(E2206&gt;110,AND(C2206&lt;=2011,C2206&gt;=2000),F2206&lt;=25),"Low: overrated regular model with bad rotation",
             AND(E2206&gt;110,C2206&lt;2011,AND(F2206&lt;=100,F2206&gt;25)),"Low: overrated regular model (not new) with regular rotation",
             AND(E2206&gt;110,C2206&gt;2011,F2206&lt;=25),"Low: overrated new model with bad rotation"
)</f>
        <v>Moderate: fair price and regular to good rotation</v>
      </c>
    </row>
    <row r="2207" spans="1:8" x14ac:dyDescent="0.3">
      <c r="A2207" t="s">
        <v>26</v>
      </c>
      <c r="B2207" t="s">
        <v>418</v>
      </c>
      <c r="C2207">
        <v>2011</v>
      </c>
      <c r="D2207">
        <v>16119.85294117647</v>
      </c>
      <c r="E2207">
        <v>101.29146765803281</v>
      </c>
      <c r="F2207">
        <v>34</v>
      </c>
      <c r="H2207" t="str" cm="1">
        <f t="array" ref="H2207">_xlfn.IFS(
             AND(E2207&gt;110,C2207&gt;2011,F2207&gt;100),"High: overrated, new and good rotation",
             AND(E2207&lt;90,C2207&gt;2011,F2207&gt;100),"High: underrated, new and good rotation",
             AND(E2207&lt;90,C2207&lt;2011,F2207&gt;100),"High: underrated, not too new but good rotation",
             AND(E2207&lt;=110,C2207&gt;2011,F2207&lt;=25),"Critic: well priced/underrated and new, but bad rotation",
             AND(E2207&gt;110,F2207&gt;100),"Top Tier: premium vehicules that tend to be sold above market prices",
             AND(E2207&gt;=90,E2207&lt;=110,F2207&gt;25),"Moderate: fair price and regular to good rotation",
             AND(E2207&lt;90,AND(C2207&lt;=2011,C2207&gt;=2000),AND(F2207&lt;100,F2207&gt;25)),"Moderate: underrated regular model and regular rotation",
             AND(E2207&lt;90,C2207&gt;2011,AND(F2207&lt;=100,F2207&gt;25)),"Moderate: underrated new model with regular rotation",
             AND(E2207&lt;90,C2207&lt;2000,AND(F2207&lt;=100,F2207&gt;25)),"Moderate: underrated old model with regular rotation",
             AND(C2207&lt;=2011,F2207&lt;=25),"Low: not new model and bad rotation",
             AND(E2207&gt;110,AND(C2207&lt;=2011,C2207&gt;=2000),F2207&lt;=25),"Low: overrated regular model with bad rotation",
             AND(E2207&gt;110,C2207&lt;2011,AND(F2207&lt;=100,F2207&gt;25)),"Low: overrated regular model (not new) with regular rotation",
             AND(E2207&gt;110,C2207&gt;2011,F2207&lt;=25),"Low: overrated new model with bad rotation"
)</f>
        <v>Moderate: fair price and regular to good rotation</v>
      </c>
    </row>
    <row r="2208" spans="1:8" x14ac:dyDescent="0.3">
      <c r="A2208" t="s">
        <v>26</v>
      </c>
      <c r="B2208" t="s">
        <v>419</v>
      </c>
      <c r="C2208">
        <v>2014</v>
      </c>
      <c r="D2208">
        <v>25575</v>
      </c>
      <c r="E2208">
        <v>97.602813400430875</v>
      </c>
      <c r="F2208">
        <v>10</v>
      </c>
      <c r="H2208" t="str" cm="1">
        <f t="array" ref="H2208">_xlfn.IFS(
             AND(E2208&gt;110,C2208&gt;2011,F2208&gt;100),"High: overrated, new and good rotation",
             AND(E2208&lt;90,C2208&gt;2011,F2208&gt;100),"High: underrated, new and good rotation",
             AND(E2208&lt;90,C2208&lt;2011,F2208&gt;100),"High: underrated, not too new but good rotation",
             AND(E2208&lt;=110,C2208&gt;2011,F2208&lt;=25),"Critic: well priced/underrated and new, but bad rotation",
             AND(E2208&gt;110,F2208&gt;100),"Top Tier: premium vehicules that tend to be sold above market prices",
             AND(E2208&gt;=90,E2208&lt;=110,F2208&gt;25),"Moderate: fair price and regular to good rotation",
             AND(E2208&lt;90,AND(C2208&lt;=2011,C2208&gt;=2000),AND(F2208&lt;100,F2208&gt;25)),"Moderate: underrated regular model and regular rotation",
             AND(E2208&lt;90,C2208&gt;2011,AND(F2208&lt;=100,F2208&gt;25)),"Moderate: underrated new model with regular rotation",
             AND(E2208&lt;90,C2208&lt;2000,AND(F2208&lt;=100,F2208&gt;25)),"Moderate: underrated old model with regular rotation",
             AND(C2208&lt;=2011,F2208&lt;=25),"Low: not new model and bad rotation",
             AND(E2208&gt;110,AND(C2208&lt;=2011,C2208&gt;=2000),F2208&lt;=25),"Low: overrated regular model with bad rotation",
             AND(E2208&gt;110,C2208&lt;2011,AND(F2208&lt;=100,F2208&gt;25)),"Low: overrated regular model (not new) with regular rotation",
             AND(E2208&gt;110,C2208&gt;2011,F2208&lt;=25),"Low: overrated new model with bad rotation"
)</f>
        <v>Critic: well priced/underrated and new, but bad rotation</v>
      </c>
    </row>
    <row r="2209" spans="1:8" x14ac:dyDescent="0.3">
      <c r="A2209" t="s">
        <v>26</v>
      </c>
      <c r="B2209" t="s">
        <v>420</v>
      </c>
      <c r="C2209">
        <v>1991</v>
      </c>
      <c r="D2209">
        <v>400</v>
      </c>
      <c r="E2209">
        <v>64</v>
      </c>
      <c r="F2209">
        <v>1</v>
      </c>
      <c r="H2209" t="str" cm="1">
        <f t="array" ref="H2209">_xlfn.IFS(
             AND(E2209&gt;110,C2209&gt;2011,F2209&gt;100),"High: overrated, new and good rotation",
             AND(E2209&lt;90,C2209&gt;2011,F2209&gt;100),"High: underrated, new and good rotation",
             AND(E2209&lt;90,C2209&lt;2011,F2209&gt;100),"High: underrated, not too new but good rotation",
             AND(E2209&lt;=110,C2209&gt;2011,F2209&lt;=25),"Critic: well priced/underrated and new, but bad rotation",
             AND(E2209&gt;110,F2209&gt;100),"Top Tier: premium vehicules that tend to be sold above market prices",
             AND(E2209&gt;=90,E2209&lt;=110,F2209&gt;25),"Moderate: fair price and regular to good rotation",
             AND(E2209&lt;90,AND(C2209&lt;=2011,C2209&gt;=2000),AND(F2209&lt;100,F2209&gt;25)),"Moderate: underrated regular model and regular rotation",
             AND(E2209&lt;90,C2209&gt;2011,AND(F2209&lt;=100,F2209&gt;25)),"Moderate: underrated new model with regular rotation",
             AND(E2209&lt;90,C2209&lt;2000,AND(F2209&lt;=100,F2209&gt;25)),"Moderate: underrated old model with regular rotation",
             AND(C2209&lt;=2011,F2209&lt;=25),"Low: not new model and bad rotation",
             AND(E2209&gt;110,AND(C2209&lt;=2011,C2209&gt;=2000),F2209&lt;=25),"Low: overrated regular model with bad rotation",
             AND(E2209&gt;110,C2209&lt;2011,AND(F2209&lt;=100,F2209&gt;25)),"Low: overrated regular model (not new) with regular rotation",
             AND(E2209&gt;110,C2209&gt;2011,F2209&lt;=25),"Low: overrated new model with bad rotation"
)</f>
        <v>Low: not new model and bad rotation</v>
      </c>
    </row>
    <row r="2210" spans="1:8" x14ac:dyDescent="0.3">
      <c r="A2210" t="s">
        <v>26</v>
      </c>
      <c r="B2210" t="s">
        <v>420</v>
      </c>
      <c r="C2210">
        <v>1993</v>
      </c>
      <c r="D2210">
        <v>541.66666666666663</v>
      </c>
      <c r="E2210">
        <v>84.194920784068074</v>
      </c>
      <c r="F2210">
        <v>6</v>
      </c>
      <c r="H2210" t="str" cm="1">
        <f t="array" ref="H2210">_xlfn.IFS(
             AND(E2210&gt;110,C2210&gt;2011,F2210&gt;100),"High: overrated, new and good rotation",
             AND(E2210&lt;90,C2210&gt;2011,F2210&gt;100),"High: underrated, new and good rotation",
             AND(E2210&lt;90,C2210&lt;2011,F2210&gt;100),"High: underrated, not too new but good rotation",
             AND(E2210&lt;=110,C2210&gt;2011,F2210&lt;=25),"Critic: well priced/underrated and new, but bad rotation",
             AND(E2210&gt;110,F2210&gt;100),"Top Tier: premium vehicules that tend to be sold above market prices",
             AND(E2210&gt;=90,E2210&lt;=110,F2210&gt;25),"Moderate: fair price and regular to good rotation",
             AND(E2210&lt;90,AND(C2210&lt;=2011,C2210&gt;=2000),AND(F2210&lt;100,F2210&gt;25)),"Moderate: underrated regular model and regular rotation",
             AND(E2210&lt;90,C2210&gt;2011,AND(F2210&lt;=100,F2210&gt;25)),"Moderate: underrated new model with regular rotation",
             AND(E2210&lt;90,C2210&lt;2000,AND(F2210&lt;=100,F2210&gt;25)),"Moderate: underrated old model with regular rotation",
             AND(C2210&lt;=2011,F2210&lt;=25),"Low: not new model and bad rotation",
             AND(E2210&gt;110,AND(C2210&lt;=2011,C2210&gt;=2000),F2210&lt;=25),"Low: overrated regular model with bad rotation",
             AND(E2210&gt;110,C2210&lt;2011,AND(F2210&lt;=100,F2210&gt;25)),"Low: overrated regular model (not new) with regular rotation",
             AND(E2210&gt;110,C2210&gt;2011,F2210&lt;=25),"Low: overrated new model with bad rotation"
)</f>
        <v>Low: not new model and bad rotation</v>
      </c>
    </row>
    <row r="2211" spans="1:8" x14ac:dyDescent="0.3">
      <c r="A2211" t="s">
        <v>26</v>
      </c>
      <c r="B2211" t="s">
        <v>420</v>
      </c>
      <c r="C2211">
        <v>1994</v>
      </c>
      <c r="D2211">
        <v>486.11111111111109</v>
      </c>
      <c r="E2211">
        <v>87.152056115397983</v>
      </c>
      <c r="F2211">
        <v>9</v>
      </c>
      <c r="H2211" t="str" cm="1">
        <f t="array" ref="H2211">_xlfn.IFS(
             AND(E2211&gt;110,C2211&gt;2011,F2211&gt;100),"High: overrated, new and good rotation",
             AND(E2211&lt;90,C2211&gt;2011,F2211&gt;100),"High: underrated, new and good rotation",
             AND(E2211&lt;90,C2211&lt;2011,F2211&gt;100),"High: underrated, not too new but good rotation",
             AND(E2211&lt;=110,C2211&gt;2011,F2211&lt;=25),"Critic: well priced/underrated and new, but bad rotation",
             AND(E2211&gt;110,F2211&gt;100),"Top Tier: premium vehicules that tend to be sold above market prices",
             AND(E2211&gt;=90,E2211&lt;=110,F2211&gt;25),"Moderate: fair price and regular to good rotation",
             AND(E2211&lt;90,AND(C2211&lt;=2011,C2211&gt;=2000),AND(F2211&lt;100,F2211&gt;25)),"Moderate: underrated regular model and regular rotation",
             AND(E2211&lt;90,C2211&gt;2011,AND(F2211&lt;=100,F2211&gt;25)),"Moderate: underrated new model with regular rotation",
             AND(E2211&lt;90,C2211&lt;2000,AND(F2211&lt;=100,F2211&gt;25)),"Moderate: underrated old model with regular rotation",
             AND(C2211&lt;=2011,F2211&lt;=25),"Low: not new model and bad rotation",
             AND(E2211&gt;110,AND(C2211&lt;=2011,C2211&gt;=2000),F2211&lt;=25),"Low: overrated regular model with bad rotation",
             AND(E2211&gt;110,C2211&lt;2011,AND(F2211&lt;=100,F2211&gt;25)),"Low: overrated regular model (not new) with regular rotation",
             AND(E2211&gt;110,C2211&gt;2011,F2211&lt;=25),"Low: overrated new model with bad rotation"
)</f>
        <v>Low: not new model and bad rotation</v>
      </c>
    </row>
    <row r="2212" spans="1:8" x14ac:dyDescent="0.3">
      <c r="A2212" t="s">
        <v>26</v>
      </c>
      <c r="B2212" t="s">
        <v>420</v>
      </c>
      <c r="C2212">
        <v>1995</v>
      </c>
      <c r="D2212">
        <v>853.26086956521738</v>
      </c>
      <c r="E2212">
        <v>122.42050991291758</v>
      </c>
      <c r="F2212">
        <v>23</v>
      </c>
      <c r="H2212" t="str" cm="1">
        <f t="array" ref="H2212">_xlfn.IFS(
             AND(E2212&gt;110,C2212&gt;2011,F2212&gt;100),"High: overrated, new and good rotation",
             AND(E2212&lt;90,C2212&gt;2011,F2212&gt;100),"High: underrated, new and good rotation",
             AND(E2212&lt;90,C2212&lt;2011,F2212&gt;100),"High: underrated, not too new but good rotation",
             AND(E2212&lt;=110,C2212&gt;2011,F2212&lt;=25),"Critic: well priced/underrated and new, but bad rotation",
             AND(E2212&gt;110,F2212&gt;100),"Top Tier: premium vehicules that tend to be sold above market prices",
             AND(E2212&gt;=90,E2212&lt;=110,F2212&gt;25),"Moderate: fair price and regular to good rotation",
             AND(E2212&lt;90,AND(C2212&lt;=2011,C2212&gt;=2000),AND(F2212&lt;100,F2212&gt;25)),"Moderate: underrated regular model and regular rotation",
             AND(E2212&lt;90,C2212&gt;2011,AND(F2212&lt;=100,F2212&gt;25)),"Moderate: underrated new model with regular rotation",
             AND(E2212&lt;90,C2212&lt;2000,AND(F2212&lt;=100,F2212&gt;25)),"Moderate: underrated old model with regular rotation",
             AND(C2212&lt;=2011,F2212&lt;=25),"Low: not new model and bad rotation",
             AND(E2212&gt;110,AND(C2212&lt;=2011,C2212&gt;=2000),F2212&lt;=25),"Low: overrated regular model with bad rotation",
             AND(E2212&gt;110,C2212&lt;2011,AND(F2212&lt;=100,F2212&gt;25)),"Low: overrated regular model (not new) with regular rotation",
             AND(E2212&gt;110,C2212&gt;2011,F2212&lt;=25),"Low: overrated new model with bad rotation"
)</f>
        <v>Low: not new model and bad rotation</v>
      </c>
    </row>
    <row r="2213" spans="1:8" x14ac:dyDescent="0.3">
      <c r="A2213" t="s">
        <v>26</v>
      </c>
      <c r="B2213" t="s">
        <v>420</v>
      </c>
      <c r="C2213">
        <v>1996</v>
      </c>
      <c r="D2213">
        <v>844.16666666666663</v>
      </c>
      <c r="E2213">
        <v>98.119373029503535</v>
      </c>
      <c r="F2213">
        <v>30</v>
      </c>
      <c r="H2213" t="str" cm="1">
        <f t="array" ref="H2213">_xlfn.IFS(
             AND(E2213&gt;110,C2213&gt;2011,F2213&gt;100),"High: overrated, new and good rotation",
             AND(E2213&lt;90,C2213&gt;2011,F2213&gt;100),"High: underrated, new and good rotation",
             AND(E2213&lt;90,C2213&lt;2011,F2213&gt;100),"High: underrated, not too new but good rotation",
             AND(E2213&lt;=110,C2213&gt;2011,F2213&lt;=25),"Critic: well priced/underrated and new, but bad rotation",
             AND(E2213&gt;110,F2213&gt;100),"Top Tier: premium vehicules that tend to be sold above market prices",
             AND(E2213&gt;=90,E2213&lt;=110,F2213&gt;25),"Moderate: fair price and regular to good rotation",
             AND(E2213&lt;90,AND(C2213&lt;=2011,C2213&gt;=2000),AND(F2213&lt;100,F2213&gt;25)),"Moderate: underrated regular model and regular rotation",
             AND(E2213&lt;90,C2213&gt;2011,AND(F2213&lt;=100,F2213&gt;25)),"Moderate: underrated new model with regular rotation",
             AND(E2213&lt;90,C2213&lt;2000,AND(F2213&lt;=100,F2213&gt;25)),"Moderate: underrated old model with regular rotation",
             AND(C2213&lt;=2011,F2213&lt;=25),"Low: not new model and bad rotation",
             AND(E2213&gt;110,AND(C2213&lt;=2011,C2213&gt;=2000),F2213&lt;=25),"Low: overrated regular model with bad rotation",
             AND(E2213&gt;110,C2213&lt;2011,AND(F2213&lt;=100,F2213&gt;25)),"Low: overrated regular model (not new) with regular rotation",
             AND(E2213&gt;110,C2213&gt;2011,F2213&lt;=25),"Low: overrated new model with bad rotation"
)</f>
        <v>Moderate: fair price and regular to good rotation</v>
      </c>
    </row>
    <row r="2214" spans="1:8" x14ac:dyDescent="0.3">
      <c r="A2214" t="s">
        <v>26</v>
      </c>
      <c r="B2214" t="s">
        <v>420</v>
      </c>
      <c r="C2214">
        <v>1997</v>
      </c>
      <c r="D2214">
        <v>981.15942028985512</v>
      </c>
      <c r="E2214">
        <v>100.08938500243767</v>
      </c>
      <c r="F2214">
        <v>69</v>
      </c>
      <c r="H2214" t="str" cm="1">
        <f t="array" ref="H2214">_xlfn.IFS(
             AND(E2214&gt;110,C2214&gt;2011,F2214&gt;100),"High: overrated, new and good rotation",
             AND(E2214&lt;90,C2214&gt;2011,F2214&gt;100),"High: underrated, new and good rotation",
             AND(E2214&lt;90,C2214&lt;2011,F2214&gt;100),"High: underrated, not too new but good rotation",
             AND(E2214&lt;=110,C2214&gt;2011,F2214&lt;=25),"Critic: well priced/underrated and new, but bad rotation",
             AND(E2214&gt;110,F2214&gt;100),"Top Tier: premium vehicules that tend to be sold above market prices",
             AND(E2214&gt;=90,E2214&lt;=110,F2214&gt;25),"Moderate: fair price and regular to good rotation",
             AND(E2214&lt;90,AND(C2214&lt;=2011,C2214&gt;=2000),AND(F2214&lt;100,F2214&gt;25)),"Moderate: underrated regular model and regular rotation",
             AND(E2214&lt;90,C2214&gt;2011,AND(F2214&lt;=100,F2214&gt;25)),"Moderate: underrated new model with regular rotation",
             AND(E2214&lt;90,C2214&lt;2000,AND(F2214&lt;=100,F2214&gt;25)),"Moderate: underrated old model with regular rotation",
             AND(C2214&lt;=2011,F2214&lt;=25),"Low: not new model and bad rotation",
             AND(E2214&gt;110,AND(C2214&lt;=2011,C2214&gt;=2000),F2214&lt;=25),"Low: overrated regular model with bad rotation",
             AND(E2214&gt;110,C2214&lt;2011,AND(F2214&lt;=100,F2214&gt;25)),"Low: overrated regular model (not new) with regular rotation",
             AND(E2214&gt;110,C2214&gt;2011,F2214&lt;=25),"Low: overrated new model with bad rotation"
)</f>
        <v>Moderate: fair price and regular to good rotation</v>
      </c>
    </row>
    <row r="2215" spans="1:8" x14ac:dyDescent="0.3">
      <c r="A2215" t="s">
        <v>26</v>
      </c>
      <c r="B2215" t="s">
        <v>420</v>
      </c>
      <c r="C2215">
        <v>1998</v>
      </c>
      <c r="D2215">
        <v>1160.8108108108108</v>
      </c>
      <c r="E2215">
        <v>103.71577346971115</v>
      </c>
      <c r="F2215">
        <v>74</v>
      </c>
      <c r="H2215" t="str" cm="1">
        <f t="array" ref="H2215">_xlfn.IFS(
             AND(E2215&gt;110,C2215&gt;2011,F2215&gt;100),"High: overrated, new and good rotation",
             AND(E2215&lt;90,C2215&gt;2011,F2215&gt;100),"High: underrated, new and good rotation",
             AND(E2215&lt;90,C2215&lt;2011,F2215&gt;100),"High: underrated, not too new but good rotation",
             AND(E2215&lt;=110,C2215&gt;2011,F2215&lt;=25),"Critic: well priced/underrated and new, but bad rotation",
             AND(E2215&gt;110,F2215&gt;100),"Top Tier: premium vehicules that tend to be sold above market prices",
             AND(E2215&gt;=90,E2215&lt;=110,F2215&gt;25),"Moderate: fair price and regular to good rotation",
             AND(E2215&lt;90,AND(C2215&lt;=2011,C2215&gt;=2000),AND(F2215&lt;100,F2215&gt;25)),"Moderate: underrated regular model and regular rotation",
             AND(E2215&lt;90,C2215&gt;2011,AND(F2215&lt;=100,F2215&gt;25)),"Moderate: underrated new model with regular rotation",
             AND(E2215&lt;90,C2215&lt;2000,AND(F2215&lt;=100,F2215&gt;25)),"Moderate: underrated old model with regular rotation",
             AND(C2215&lt;=2011,F2215&lt;=25),"Low: not new model and bad rotation",
             AND(E2215&gt;110,AND(C2215&lt;=2011,C2215&gt;=2000),F2215&lt;=25),"Low: overrated regular model with bad rotation",
             AND(E2215&gt;110,C2215&lt;2011,AND(F2215&lt;=100,F2215&gt;25)),"Low: overrated regular model (not new) with regular rotation",
             AND(E2215&gt;110,C2215&gt;2011,F2215&lt;=25),"Low: overrated new model with bad rotation"
)</f>
        <v>Moderate: fair price and regular to good rotation</v>
      </c>
    </row>
    <row r="2216" spans="1:8" x14ac:dyDescent="0.3">
      <c r="A2216" t="s">
        <v>26</v>
      </c>
      <c r="B2216" t="s">
        <v>420</v>
      </c>
      <c r="C2216">
        <v>1999</v>
      </c>
      <c r="D2216">
        <v>1336.7283950617284</v>
      </c>
      <c r="E2216">
        <v>117.65023438403207</v>
      </c>
      <c r="F2216">
        <v>81</v>
      </c>
      <c r="H2216" t="str" cm="1">
        <f t="array" ref="H2216">_xlfn.IFS(
             AND(E2216&gt;110,C2216&gt;2011,F2216&gt;100),"High: overrated, new and good rotation",
             AND(E2216&lt;90,C2216&gt;2011,F2216&gt;100),"High: underrated, new and good rotation",
             AND(E2216&lt;90,C2216&lt;2011,F2216&gt;100),"High: underrated, not too new but good rotation",
             AND(E2216&lt;=110,C2216&gt;2011,F2216&lt;=25),"Critic: well priced/underrated and new, but bad rotation",
             AND(E2216&gt;110,F2216&gt;100),"Top Tier: premium vehicules that tend to be sold above market prices",
             AND(E2216&gt;=90,E2216&lt;=110,F2216&gt;25),"Moderate: fair price and regular to good rotation",
             AND(E2216&lt;90,AND(C2216&lt;=2011,C2216&gt;=2000),AND(F2216&lt;100,F2216&gt;25)),"Moderate: underrated regular model and regular rotation",
             AND(E2216&lt;90,C2216&gt;2011,AND(F2216&lt;=100,F2216&gt;25)),"Moderate: underrated new model with regular rotation",
             AND(E2216&lt;90,C2216&lt;2000,AND(F2216&lt;=100,F2216&gt;25)),"Moderate: underrated old model with regular rotation",
             AND(C2216&lt;=2011,F2216&lt;=25),"Low: not new model and bad rotation",
             AND(E2216&gt;110,AND(C2216&lt;=2011,C2216&gt;=2000),F2216&lt;=25),"Low: overrated regular model with bad rotation",
             AND(E2216&gt;110,C2216&lt;2011,AND(F2216&lt;=100,F2216&gt;25)),"Low: overrated regular model (not new) with regular rotation",
             AND(E2216&gt;110,C2216&gt;2011,F2216&lt;=25),"Low: overrated new model with bad rotation"
)</f>
        <v>Low: overrated regular model (not new) with regular rotation</v>
      </c>
    </row>
    <row r="2217" spans="1:8" x14ac:dyDescent="0.3">
      <c r="A2217" t="s">
        <v>26</v>
      </c>
      <c r="B2217" t="s">
        <v>420</v>
      </c>
      <c r="C2217">
        <v>2000</v>
      </c>
      <c r="D2217">
        <v>1465.909090909091</v>
      </c>
      <c r="E2217">
        <v>104.26610993019806</v>
      </c>
      <c r="F2217">
        <v>99</v>
      </c>
      <c r="H2217" t="str" cm="1">
        <f t="array" ref="H2217">_xlfn.IFS(
             AND(E2217&gt;110,C2217&gt;2011,F2217&gt;100),"High: overrated, new and good rotation",
             AND(E2217&lt;90,C2217&gt;2011,F2217&gt;100),"High: underrated, new and good rotation",
             AND(E2217&lt;90,C2217&lt;2011,F2217&gt;100),"High: underrated, not too new but good rotation",
             AND(E2217&lt;=110,C2217&gt;2011,F2217&lt;=25),"Critic: well priced/underrated and new, but bad rotation",
             AND(E2217&gt;110,F2217&gt;100),"Top Tier: premium vehicules that tend to be sold above market prices",
             AND(E2217&gt;=90,E2217&lt;=110,F2217&gt;25),"Moderate: fair price and regular to good rotation",
             AND(E2217&lt;90,AND(C2217&lt;=2011,C2217&gt;=2000),AND(F2217&lt;100,F2217&gt;25)),"Moderate: underrated regular model and regular rotation",
             AND(E2217&lt;90,C2217&gt;2011,AND(F2217&lt;=100,F2217&gt;25)),"Moderate: underrated new model with regular rotation",
             AND(E2217&lt;90,C2217&lt;2000,AND(F2217&lt;=100,F2217&gt;25)),"Moderate: underrated old model with regular rotation",
             AND(C2217&lt;=2011,F2217&lt;=25),"Low: not new model and bad rotation",
             AND(E2217&gt;110,AND(C2217&lt;=2011,C2217&gt;=2000),F2217&lt;=25),"Low: overrated regular model with bad rotation",
             AND(E2217&gt;110,C2217&lt;2011,AND(F2217&lt;=100,F2217&gt;25)),"Low: overrated regular model (not new) with regular rotation",
             AND(E2217&gt;110,C2217&gt;2011,F2217&lt;=25),"Low: overrated new model with bad rotation"
)</f>
        <v>Moderate: fair price and regular to good rotation</v>
      </c>
    </row>
    <row r="2218" spans="1:8" x14ac:dyDescent="0.3">
      <c r="A2218" t="s">
        <v>26</v>
      </c>
      <c r="B2218" t="s">
        <v>420</v>
      </c>
      <c r="C2218">
        <v>2001</v>
      </c>
      <c r="D2218">
        <v>1812.7300613496932</v>
      </c>
      <c r="E2218">
        <v>97.857581640005264</v>
      </c>
      <c r="F2218">
        <v>163</v>
      </c>
      <c r="H2218" t="str" cm="1">
        <f t="array" ref="H2218">_xlfn.IFS(
             AND(E2218&gt;110,C2218&gt;2011,F2218&gt;100),"High: overrated, new and good rotation",
             AND(E2218&lt;90,C2218&gt;2011,F2218&gt;100),"High: underrated, new and good rotation",
             AND(E2218&lt;90,C2218&lt;2011,F2218&gt;100),"High: underrated, not too new but good rotation",
             AND(E2218&lt;=110,C2218&gt;2011,F2218&lt;=25),"Critic: well priced/underrated and new, but bad rotation",
             AND(E2218&gt;110,F2218&gt;100),"Top Tier: premium vehicules that tend to be sold above market prices",
             AND(E2218&gt;=90,E2218&lt;=110,F2218&gt;25),"Moderate: fair price and regular to good rotation",
             AND(E2218&lt;90,AND(C2218&lt;=2011,C2218&gt;=2000),AND(F2218&lt;100,F2218&gt;25)),"Moderate: underrated regular model and regular rotation",
             AND(E2218&lt;90,C2218&gt;2011,AND(F2218&lt;=100,F2218&gt;25)),"Moderate: underrated new model with regular rotation",
             AND(E2218&lt;90,C2218&lt;2000,AND(F2218&lt;=100,F2218&gt;25)),"Moderate: underrated old model with regular rotation",
             AND(C2218&lt;=2011,F2218&lt;=25),"Low: not new model and bad rotation",
             AND(E2218&gt;110,AND(C2218&lt;=2011,C2218&gt;=2000),F2218&lt;=25),"Low: overrated regular model with bad rotation",
             AND(E2218&gt;110,C2218&lt;2011,AND(F2218&lt;=100,F2218&gt;25)),"Low: overrated regular model (not new) with regular rotation",
             AND(E2218&gt;110,C2218&gt;2011,F2218&lt;=25),"Low: overrated new model with bad rotation"
)</f>
        <v>Moderate: fair price and regular to good rotation</v>
      </c>
    </row>
    <row r="2219" spans="1:8" x14ac:dyDescent="0.3">
      <c r="A2219" t="s">
        <v>26</v>
      </c>
      <c r="B2219" t="s">
        <v>420</v>
      </c>
      <c r="C2219">
        <v>2002</v>
      </c>
      <c r="D2219">
        <v>2128.3950617283949</v>
      </c>
      <c r="E2219">
        <v>101.74716351518084</v>
      </c>
      <c r="F2219">
        <v>162</v>
      </c>
      <c r="H2219" t="str" cm="1">
        <f t="array" ref="H2219">_xlfn.IFS(
             AND(E2219&gt;110,C2219&gt;2011,F2219&gt;100),"High: overrated, new and good rotation",
             AND(E2219&lt;90,C2219&gt;2011,F2219&gt;100),"High: underrated, new and good rotation",
             AND(E2219&lt;90,C2219&lt;2011,F2219&gt;100),"High: underrated, not too new but good rotation",
             AND(E2219&lt;=110,C2219&gt;2011,F2219&lt;=25),"Critic: well priced/underrated and new, but bad rotation",
             AND(E2219&gt;110,F2219&gt;100),"Top Tier: premium vehicules that tend to be sold above market prices",
             AND(E2219&gt;=90,E2219&lt;=110,F2219&gt;25),"Moderate: fair price and regular to good rotation",
             AND(E2219&lt;90,AND(C2219&lt;=2011,C2219&gt;=2000),AND(F2219&lt;100,F2219&gt;25)),"Moderate: underrated regular model and regular rotation",
             AND(E2219&lt;90,C2219&gt;2011,AND(F2219&lt;=100,F2219&gt;25)),"Moderate: underrated new model with regular rotation",
             AND(E2219&lt;90,C2219&lt;2000,AND(F2219&lt;=100,F2219&gt;25)),"Moderate: underrated old model with regular rotation",
             AND(C2219&lt;=2011,F2219&lt;=25),"Low: not new model and bad rotation",
             AND(E2219&gt;110,AND(C2219&lt;=2011,C2219&gt;=2000),F2219&lt;=25),"Low: overrated regular model with bad rotation",
             AND(E2219&gt;110,C2219&lt;2011,AND(F2219&lt;=100,F2219&gt;25)),"Low: overrated regular model (not new) with regular rotation",
             AND(E2219&gt;110,C2219&gt;2011,F2219&lt;=25),"Low: overrated new model with bad rotation"
)</f>
        <v>Moderate: fair price and regular to good rotation</v>
      </c>
    </row>
    <row r="2220" spans="1:8" x14ac:dyDescent="0.3">
      <c r="A2220" t="s">
        <v>26</v>
      </c>
      <c r="B2220" t="s">
        <v>420</v>
      </c>
      <c r="C2220">
        <v>2003</v>
      </c>
      <c r="D2220">
        <v>2289.1447368421054</v>
      </c>
      <c r="E2220">
        <v>99.223532280538478</v>
      </c>
      <c r="F2220">
        <v>228</v>
      </c>
      <c r="H2220" t="str" cm="1">
        <f t="array" ref="H2220">_xlfn.IFS(
             AND(E2220&gt;110,C2220&gt;2011,F2220&gt;100),"High: overrated, new and good rotation",
             AND(E2220&lt;90,C2220&gt;2011,F2220&gt;100),"High: underrated, new and good rotation",
             AND(E2220&lt;90,C2220&lt;2011,F2220&gt;100),"High: underrated, not too new but good rotation",
             AND(E2220&lt;=110,C2220&gt;2011,F2220&lt;=25),"Critic: well priced/underrated and new, but bad rotation",
             AND(E2220&gt;110,F2220&gt;100),"Top Tier: premium vehicules that tend to be sold above market prices",
             AND(E2220&gt;=90,E2220&lt;=110,F2220&gt;25),"Moderate: fair price and regular to good rotation",
             AND(E2220&lt;90,AND(C2220&lt;=2011,C2220&gt;=2000),AND(F2220&lt;100,F2220&gt;25)),"Moderate: underrated regular model and regular rotation",
             AND(E2220&lt;90,C2220&gt;2011,AND(F2220&lt;=100,F2220&gt;25)),"Moderate: underrated new model with regular rotation",
             AND(E2220&lt;90,C2220&lt;2000,AND(F2220&lt;=100,F2220&gt;25)),"Moderate: underrated old model with regular rotation",
             AND(C2220&lt;=2011,F2220&lt;=25),"Low: not new model and bad rotation",
             AND(E2220&gt;110,AND(C2220&lt;=2011,C2220&gt;=2000),F2220&lt;=25),"Low: overrated regular model with bad rotation",
             AND(E2220&gt;110,C2220&lt;2011,AND(F2220&lt;=100,F2220&gt;25)),"Low: overrated regular model (not new) with regular rotation",
             AND(E2220&gt;110,C2220&gt;2011,F2220&lt;=25),"Low: overrated new model with bad rotation"
)</f>
        <v>Moderate: fair price and regular to good rotation</v>
      </c>
    </row>
    <row r="2221" spans="1:8" x14ac:dyDescent="0.3">
      <c r="A2221" t="s">
        <v>26</v>
      </c>
      <c r="B2221" t="s">
        <v>420</v>
      </c>
      <c r="C2221">
        <v>2004</v>
      </c>
      <c r="D2221">
        <v>2786.4253393665158</v>
      </c>
      <c r="E2221">
        <v>101.44808735159626</v>
      </c>
      <c r="F2221">
        <v>221</v>
      </c>
      <c r="H2221" t="str" cm="1">
        <f t="array" ref="H2221">_xlfn.IFS(
             AND(E2221&gt;110,C2221&gt;2011,F2221&gt;100),"High: overrated, new and good rotation",
             AND(E2221&lt;90,C2221&gt;2011,F2221&gt;100),"High: underrated, new and good rotation",
             AND(E2221&lt;90,C2221&lt;2011,F2221&gt;100),"High: underrated, not too new but good rotation",
             AND(E2221&lt;=110,C2221&gt;2011,F2221&lt;=25),"Critic: well priced/underrated and new, but bad rotation",
             AND(E2221&gt;110,F2221&gt;100),"Top Tier: premium vehicules that tend to be sold above market prices",
             AND(E2221&gt;=90,E2221&lt;=110,F2221&gt;25),"Moderate: fair price and regular to good rotation",
             AND(E2221&lt;90,AND(C2221&lt;=2011,C2221&gt;=2000),AND(F2221&lt;100,F2221&gt;25)),"Moderate: underrated regular model and regular rotation",
             AND(E2221&lt;90,C2221&gt;2011,AND(F2221&lt;=100,F2221&gt;25)),"Moderate: underrated new model with regular rotation",
             AND(E2221&lt;90,C2221&lt;2000,AND(F2221&lt;=100,F2221&gt;25)),"Moderate: underrated old model with regular rotation",
             AND(C2221&lt;=2011,F2221&lt;=25),"Low: not new model and bad rotation",
             AND(E2221&gt;110,AND(C2221&lt;=2011,C2221&gt;=2000),F2221&lt;=25),"Low: overrated regular model with bad rotation",
             AND(E2221&gt;110,C2221&lt;2011,AND(F2221&lt;=100,F2221&gt;25)),"Low: overrated regular model (not new) with regular rotation",
             AND(E2221&gt;110,C2221&gt;2011,F2221&lt;=25),"Low: overrated new model with bad rotation"
)</f>
        <v>Moderate: fair price and regular to good rotation</v>
      </c>
    </row>
    <row r="2222" spans="1:8" x14ac:dyDescent="0.3">
      <c r="A2222" t="s">
        <v>26</v>
      </c>
      <c r="B2222" t="s">
        <v>420</v>
      </c>
      <c r="C2222">
        <v>2005</v>
      </c>
      <c r="D2222">
        <v>3230.2863436123348</v>
      </c>
      <c r="E2222">
        <v>99.552873744942062</v>
      </c>
      <c r="F2222">
        <v>227</v>
      </c>
      <c r="H2222" t="str" cm="1">
        <f t="array" ref="H2222">_xlfn.IFS(
             AND(E2222&gt;110,C2222&gt;2011,F2222&gt;100),"High: overrated, new and good rotation",
             AND(E2222&lt;90,C2222&gt;2011,F2222&gt;100),"High: underrated, new and good rotation",
             AND(E2222&lt;90,C2222&lt;2011,F2222&gt;100),"High: underrated, not too new but good rotation",
             AND(E2222&lt;=110,C2222&gt;2011,F2222&lt;=25),"Critic: well priced/underrated and new, but bad rotation",
             AND(E2222&gt;110,F2222&gt;100),"Top Tier: premium vehicules that tend to be sold above market prices",
             AND(E2222&gt;=90,E2222&lt;=110,F2222&gt;25),"Moderate: fair price and regular to good rotation",
             AND(E2222&lt;90,AND(C2222&lt;=2011,C2222&gt;=2000),AND(F2222&lt;100,F2222&gt;25)),"Moderate: underrated regular model and regular rotation",
             AND(E2222&lt;90,C2222&gt;2011,AND(F2222&lt;=100,F2222&gt;25)),"Moderate: underrated new model with regular rotation",
             AND(E2222&lt;90,C2222&lt;2000,AND(F2222&lt;=100,F2222&gt;25)),"Moderate: underrated old model with regular rotation",
             AND(C2222&lt;=2011,F2222&lt;=25),"Low: not new model and bad rotation",
             AND(E2222&gt;110,AND(C2222&lt;=2011,C2222&gt;=2000),F2222&lt;=25),"Low: overrated regular model with bad rotation",
             AND(E2222&gt;110,C2222&lt;2011,AND(F2222&lt;=100,F2222&gt;25)),"Low: overrated regular model (not new) with regular rotation",
             AND(E2222&gt;110,C2222&gt;2011,F2222&lt;=25),"Low: overrated new model with bad rotation"
)</f>
        <v>Moderate: fair price and regular to good rotation</v>
      </c>
    </row>
    <row r="2223" spans="1:8" x14ac:dyDescent="0.3">
      <c r="A2223" t="s">
        <v>26</v>
      </c>
      <c r="B2223" t="s">
        <v>420</v>
      </c>
      <c r="C2223">
        <v>2006</v>
      </c>
      <c r="D2223">
        <v>4688.6292834890965</v>
      </c>
      <c r="E2223">
        <v>99.731915544437143</v>
      </c>
      <c r="F2223">
        <v>321</v>
      </c>
      <c r="H2223" t="str" cm="1">
        <f t="array" ref="H2223">_xlfn.IFS(
             AND(E2223&gt;110,C2223&gt;2011,F2223&gt;100),"High: overrated, new and good rotation",
             AND(E2223&lt;90,C2223&gt;2011,F2223&gt;100),"High: underrated, new and good rotation",
             AND(E2223&lt;90,C2223&lt;2011,F2223&gt;100),"High: underrated, not too new but good rotation",
             AND(E2223&lt;=110,C2223&gt;2011,F2223&lt;=25),"Critic: well priced/underrated and new, but bad rotation",
             AND(E2223&gt;110,F2223&gt;100),"Top Tier: premium vehicules that tend to be sold above market prices",
             AND(E2223&gt;=90,E2223&lt;=110,F2223&gt;25),"Moderate: fair price and regular to good rotation",
             AND(E2223&lt;90,AND(C2223&lt;=2011,C2223&gt;=2000),AND(F2223&lt;100,F2223&gt;25)),"Moderate: underrated regular model and regular rotation",
             AND(E2223&lt;90,C2223&gt;2011,AND(F2223&lt;=100,F2223&gt;25)),"Moderate: underrated new model with regular rotation",
             AND(E2223&lt;90,C2223&lt;2000,AND(F2223&lt;=100,F2223&gt;25)),"Moderate: underrated old model with regular rotation",
             AND(C2223&lt;=2011,F2223&lt;=25),"Low: not new model and bad rotation",
             AND(E2223&gt;110,AND(C2223&lt;=2011,C2223&gt;=2000),F2223&lt;=25),"Low: overrated regular model with bad rotation",
             AND(E2223&gt;110,C2223&lt;2011,AND(F2223&lt;=100,F2223&gt;25)),"Low: overrated regular model (not new) with regular rotation",
             AND(E2223&gt;110,C2223&gt;2011,F2223&lt;=25),"Low: overrated new model with bad rotation"
)</f>
        <v>Moderate: fair price and regular to good rotation</v>
      </c>
    </row>
    <row r="2224" spans="1:8" x14ac:dyDescent="0.3">
      <c r="A2224" t="s">
        <v>26</v>
      </c>
      <c r="B2224" t="s">
        <v>420</v>
      </c>
      <c r="C2224">
        <v>2007</v>
      </c>
      <c r="D2224">
        <v>5485.5855855855852</v>
      </c>
      <c r="E2224">
        <v>101.01875076003371</v>
      </c>
      <c r="F2224">
        <v>333</v>
      </c>
      <c r="H2224" t="str" cm="1">
        <f t="array" ref="H2224">_xlfn.IFS(
             AND(E2224&gt;110,C2224&gt;2011,F2224&gt;100),"High: overrated, new and good rotation",
             AND(E2224&lt;90,C2224&gt;2011,F2224&gt;100),"High: underrated, new and good rotation",
             AND(E2224&lt;90,C2224&lt;2011,F2224&gt;100),"High: underrated, not too new but good rotation",
             AND(E2224&lt;=110,C2224&gt;2011,F2224&lt;=25),"Critic: well priced/underrated and new, but bad rotation",
             AND(E2224&gt;110,F2224&gt;100),"Top Tier: premium vehicules that tend to be sold above market prices",
             AND(E2224&gt;=90,E2224&lt;=110,F2224&gt;25),"Moderate: fair price and regular to good rotation",
             AND(E2224&lt;90,AND(C2224&lt;=2011,C2224&gt;=2000),AND(F2224&lt;100,F2224&gt;25)),"Moderate: underrated regular model and regular rotation",
             AND(E2224&lt;90,C2224&gt;2011,AND(F2224&lt;=100,F2224&gt;25)),"Moderate: underrated new model with regular rotation",
             AND(E2224&lt;90,C2224&lt;2000,AND(F2224&lt;=100,F2224&gt;25)),"Moderate: underrated old model with regular rotation",
             AND(C2224&lt;=2011,F2224&lt;=25),"Low: not new model and bad rotation",
             AND(E2224&gt;110,AND(C2224&lt;=2011,C2224&gt;=2000),F2224&lt;=25),"Low: overrated regular model with bad rotation",
             AND(E2224&gt;110,C2224&lt;2011,AND(F2224&lt;=100,F2224&gt;25)),"Low: overrated regular model (not new) with regular rotation",
             AND(E2224&gt;110,C2224&gt;2011,F2224&lt;=25),"Low: overrated new model with bad rotation"
)</f>
        <v>Moderate: fair price and regular to good rotation</v>
      </c>
    </row>
    <row r="2225" spans="1:8" x14ac:dyDescent="0.3">
      <c r="A2225" t="s">
        <v>26</v>
      </c>
      <c r="B2225" t="s">
        <v>420</v>
      </c>
      <c r="C2225">
        <v>2008</v>
      </c>
      <c r="D2225">
        <v>6529.9031476997579</v>
      </c>
      <c r="E2225">
        <v>98.426915585643215</v>
      </c>
      <c r="F2225">
        <v>413</v>
      </c>
      <c r="H2225" t="str" cm="1">
        <f t="array" ref="H2225">_xlfn.IFS(
             AND(E2225&gt;110,C2225&gt;2011,F2225&gt;100),"High: overrated, new and good rotation",
             AND(E2225&lt;90,C2225&gt;2011,F2225&gt;100),"High: underrated, new and good rotation",
             AND(E2225&lt;90,C2225&lt;2011,F2225&gt;100),"High: underrated, not too new but good rotation",
             AND(E2225&lt;=110,C2225&gt;2011,F2225&lt;=25),"Critic: well priced/underrated and new, but bad rotation",
             AND(E2225&gt;110,F2225&gt;100),"Top Tier: premium vehicules that tend to be sold above market prices",
             AND(E2225&gt;=90,E2225&lt;=110,F2225&gt;25),"Moderate: fair price and regular to good rotation",
             AND(E2225&lt;90,AND(C2225&lt;=2011,C2225&gt;=2000),AND(F2225&lt;100,F2225&gt;25)),"Moderate: underrated regular model and regular rotation",
             AND(E2225&lt;90,C2225&gt;2011,AND(F2225&lt;=100,F2225&gt;25)),"Moderate: underrated new model with regular rotation",
             AND(E2225&lt;90,C2225&lt;2000,AND(F2225&lt;=100,F2225&gt;25)),"Moderate: underrated old model with regular rotation",
             AND(C2225&lt;=2011,F2225&lt;=25),"Low: not new model and bad rotation",
             AND(E2225&gt;110,AND(C2225&lt;=2011,C2225&gt;=2000),F2225&lt;=25),"Low: overrated regular model with bad rotation",
             AND(E2225&gt;110,C2225&lt;2011,AND(F2225&lt;=100,F2225&gt;25)),"Low: overrated regular model (not new) with regular rotation",
             AND(E2225&gt;110,C2225&gt;2011,F2225&lt;=25),"Low: overrated new model with bad rotation"
)</f>
        <v>Moderate: fair price and regular to good rotation</v>
      </c>
    </row>
    <row r="2226" spans="1:8" x14ac:dyDescent="0.3">
      <c r="A2226" t="s">
        <v>26</v>
      </c>
      <c r="B2226" t="s">
        <v>420</v>
      </c>
      <c r="C2226">
        <v>2009</v>
      </c>
      <c r="D2226">
        <v>7480.1785714285716</v>
      </c>
      <c r="E2226">
        <v>97.06897605611195</v>
      </c>
      <c r="F2226">
        <v>280</v>
      </c>
      <c r="H2226" t="str" cm="1">
        <f t="array" ref="H2226">_xlfn.IFS(
             AND(E2226&gt;110,C2226&gt;2011,F2226&gt;100),"High: overrated, new and good rotation",
             AND(E2226&lt;90,C2226&gt;2011,F2226&gt;100),"High: underrated, new and good rotation",
             AND(E2226&lt;90,C2226&lt;2011,F2226&gt;100),"High: underrated, not too new but good rotation",
             AND(E2226&lt;=110,C2226&gt;2011,F2226&lt;=25),"Critic: well priced/underrated and new, but bad rotation",
             AND(E2226&gt;110,F2226&gt;100),"Top Tier: premium vehicules that tend to be sold above market prices",
             AND(E2226&gt;=90,E2226&lt;=110,F2226&gt;25),"Moderate: fair price and regular to good rotation",
             AND(E2226&lt;90,AND(C2226&lt;=2011,C2226&gt;=2000),AND(F2226&lt;100,F2226&gt;25)),"Moderate: underrated regular model and regular rotation",
             AND(E2226&lt;90,C2226&gt;2011,AND(F2226&lt;=100,F2226&gt;25)),"Moderate: underrated new model with regular rotation",
             AND(E2226&lt;90,C2226&lt;2000,AND(F2226&lt;=100,F2226&gt;25)),"Moderate: underrated old model with regular rotation",
             AND(C2226&lt;=2011,F2226&lt;=25),"Low: not new model and bad rotation",
             AND(E2226&gt;110,AND(C2226&lt;=2011,C2226&gt;=2000),F2226&lt;=25),"Low: overrated regular model with bad rotation",
             AND(E2226&gt;110,C2226&lt;2011,AND(F2226&lt;=100,F2226&gt;25)),"Low: overrated regular model (not new) with regular rotation",
             AND(E2226&gt;110,C2226&gt;2011,F2226&lt;=25),"Low: overrated new model with bad rotation"
)</f>
        <v>Moderate: fair price and regular to good rotation</v>
      </c>
    </row>
    <row r="2227" spans="1:8" x14ac:dyDescent="0.3">
      <c r="A2227" t="s">
        <v>26</v>
      </c>
      <c r="B2227" t="s">
        <v>420</v>
      </c>
      <c r="C2227">
        <v>2010</v>
      </c>
      <c r="D2227">
        <v>8149.4550408719342</v>
      </c>
      <c r="E2227">
        <v>97.848300519327637</v>
      </c>
      <c r="F2227">
        <v>367</v>
      </c>
      <c r="H2227" t="str" cm="1">
        <f t="array" ref="H2227">_xlfn.IFS(
             AND(E2227&gt;110,C2227&gt;2011,F2227&gt;100),"High: overrated, new and good rotation",
             AND(E2227&lt;90,C2227&gt;2011,F2227&gt;100),"High: underrated, new and good rotation",
             AND(E2227&lt;90,C2227&lt;2011,F2227&gt;100),"High: underrated, not too new but good rotation",
             AND(E2227&lt;=110,C2227&gt;2011,F2227&lt;=25),"Critic: well priced/underrated and new, but bad rotation",
             AND(E2227&gt;110,F2227&gt;100),"Top Tier: premium vehicules that tend to be sold above market prices",
             AND(E2227&gt;=90,E2227&lt;=110,F2227&gt;25),"Moderate: fair price and regular to good rotation",
             AND(E2227&lt;90,AND(C2227&lt;=2011,C2227&gt;=2000),AND(F2227&lt;100,F2227&gt;25)),"Moderate: underrated regular model and regular rotation",
             AND(E2227&lt;90,C2227&gt;2011,AND(F2227&lt;=100,F2227&gt;25)),"Moderate: underrated new model with regular rotation",
             AND(E2227&lt;90,C2227&lt;2000,AND(F2227&lt;=100,F2227&gt;25)),"Moderate: underrated old model with regular rotation",
             AND(C2227&lt;=2011,F2227&lt;=25),"Low: not new model and bad rotation",
             AND(E2227&gt;110,AND(C2227&lt;=2011,C2227&gt;=2000),F2227&lt;=25),"Low: overrated regular model with bad rotation",
             AND(E2227&gt;110,C2227&lt;2011,AND(F2227&lt;=100,F2227&gt;25)),"Low: overrated regular model (not new) with regular rotation",
             AND(E2227&gt;110,C2227&gt;2011,F2227&lt;=25),"Low: overrated new model with bad rotation"
)</f>
        <v>Moderate: fair price and regular to good rotation</v>
      </c>
    </row>
    <row r="2228" spans="1:8" x14ac:dyDescent="0.3">
      <c r="A2228" t="s">
        <v>26</v>
      </c>
      <c r="B2228" t="s">
        <v>420</v>
      </c>
      <c r="C2228">
        <v>2011</v>
      </c>
      <c r="D2228">
        <v>9282.5581395348836</v>
      </c>
      <c r="E2228">
        <v>100.38073214677121</v>
      </c>
      <c r="F2228">
        <v>215</v>
      </c>
      <c r="H2228" t="str" cm="1">
        <f t="array" ref="H2228">_xlfn.IFS(
             AND(E2228&gt;110,C2228&gt;2011,F2228&gt;100),"High: overrated, new and good rotation",
             AND(E2228&lt;90,C2228&gt;2011,F2228&gt;100),"High: underrated, new and good rotation",
             AND(E2228&lt;90,C2228&lt;2011,F2228&gt;100),"High: underrated, not too new but good rotation",
             AND(E2228&lt;=110,C2228&gt;2011,F2228&lt;=25),"Critic: well priced/underrated and new, but bad rotation",
             AND(E2228&gt;110,F2228&gt;100),"Top Tier: premium vehicules that tend to be sold above market prices",
             AND(E2228&gt;=90,E2228&lt;=110,F2228&gt;25),"Moderate: fair price and regular to good rotation",
             AND(E2228&lt;90,AND(C2228&lt;=2011,C2228&gt;=2000),AND(F2228&lt;100,F2228&gt;25)),"Moderate: underrated regular model and regular rotation",
             AND(E2228&lt;90,C2228&gt;2011,AND(F2228&lt;=100,F2228&gt;25)),"Moderate: underrated new model with regular rotation",
             AND(E2228&lt;90,C2228&lt;2000,AND(F2228&lt;=100,F2228&gt;25)),"Moderate: underrated old model with regular rotation",
             AND(C2228&lt;=2011,F2228&lt;=25),"Low: not new model and bad rotation",
             AND(E2228&gt;110,AND(C2228&lt;=2011,C2228&gt;=2000),F2228&lt;=25),"Low: overrated regular model with bad rotation",
             AND(E2228&gt;110,C2228&lt;2011,AND(F2228&lt;=100,F2228&gt;25)),"Low: overrated regular model (not new) with regular rotation",
             AND(E2228&gt;110,C2228&gt;2011,F2228&lt;=25),"Low: overrated new model with bad rotation"
)</f>
        <v>Moderate: fair price and regular to good rotation</v>
      </c>
    </row>
    <row r="2229" spans="1:8" x14ac:dyDescent="0.3">
      <c r="A2229" t="s">
        <v>26</v>
      </c>
      <c r="B2229" t="s">
        <v>420</v>
      </c>
      <c r="C2229">
        <v>2012</v>
      </c>
      <c r="D2229">
        <v>11393.513433934486</v>
      </c>
      <c r="E2229">
        <v>99.455779939102953</v>
      </c>
      <c r="F2229">
        <v>2717</v>
      </c>
      <c r="H2229" t="str" cm="1">
        <f t="array" ref="H2229">_xlfn.IFS(
             AND(E2229&gt;110,C2229&gt;2011,F2229&gt;100),"High: overrated, new and good rotation",
             AND(E2229&lt;90,C2229&gt;2011,F2229&gt;100),"High: underrated, new and good rotation",
             AND(E2229&lt;90,C2229&lt;2011,F2229&gt;100),"High: underrated, not too new but good rotation",
             AND(E2229&lt;=110,C2229&gt;2011,F2229&lt;=25),"Critic: well priced/underrated and new, but bad rotation",
             AND(E2229&gt;110,F2229&gt;100),"Top Tier: premium vehicules that tend to be sold above market prices",
             AND(E2229&gt;=90,E2229&lt;=110,F2229&gt;25),"Moderate: fair price and regular to good rotation",
             AND(E2229&lt;90,AND(C2229&lt;=2011,C2229&gt;=2000),AND(F2229&lt;100,F2229&gt;25)),"Moderate: underrated regular model and regular rotation",
             AND(E2229&lt;90,C2229&gt;2011,AND(F2229&lt;=100,F2229&gt;25)),"Moderate: underrated new model with regular rotation",
             AND(E2229&lt;90,C2229&lt;2000,AND(F2229&lt;=100,F2229&gt;25)),"Moderate: underrated old model with regular rotation",
             AND(C2229&lt;=2011,F2229&lt;=25),"Low: not new model and bad rotation",
             AND(E2229&gt;110,AND(C2229&lt;=2011,C2229&gt;=2000),F2229&lt;=25),"Low: overrated regular model with bad rotation",
             AND(E2229&gt;110,C2229&lt;2011,AND(F2229&lt;=100,F2229&gt;25)),"Low: overrated regular model (not new) with regular rotation",
             AND(E2229&gt;110,C2229&gt;2011,F2229&lt;=25),"Low: overrated new model with bad rotation"
)</f>
        <v>Moderate: fair price and regular to good rotation</v>
      </c>
    </row>
    <row r="2230" spans="1:8" x14ac:dyDescent="0.3">
      <c r="A2230" t="s">
        <v>26</v>
      </c>
      <c r="B2230" t="s">
        <v>420</v>
      </c>
      <c r="C2230">
        <v>2013</v>
      </c>
      <c r="D2230">
        <v>13701.174661746618</v>
      </c>
      <c r="E2230">
        <v>98.831071801862208</v>
      </c>
      <c r="F2230">
        <v>813</v>
      </c>
      <c r="H2230" t="str" cm="1">
        <f t="array" ref="H2230">_xlfn.IFS(
             AND(E2230&gt;110,C2230&gt;2011,F2230&gt;100),"High: overrated, new and good rotation",
             AND(E2230&lt;90,C2230&gt;2011,F2230&gt;100),"High: underrated, new and good rotation",
             AND(E2230&lt;90,C2230&lt;2011,F2230&gt;100),"High: underrated, not too new but good rotation",
             AND(E2230&lt;=110,C2230&gt;2011,F2230&lt;=25),"Critic: well priced/underrated and new, but bad rotation",
             AND(E2230&gt;110,F2230&gt;100),"Top Tier: premium vehicules that tend to be sold above market prices",
             AND(E2230&gt;=90,E2230&lt;=110,F2230&gt;25),"Moderate: fair price and regular to good rotation",
             AND(E2230&lt;90,AND(C2230&lt;=2011,C2230&gt;=2000),AND(F2230&lt;100,F2230&gt;25)),"Moderate: underrated regular model and regular rotation",
             AND(E2230&lt;90,C2230&gt;2011,AND(F2230&lt;=100,F2230&gt;25)),"Moderate: underrated new model with regular rotation",
             AND(E2230&lt;90,C2230&lt;2000,AND(F2230&lt;=100,F2230&gt;25)),"Moderate: underrated old model with regular rotation",
             AND(C2230&lt;=2011,F2230&lt;=25),"Low: not new model and bad rotation",
             AND(E2230&gt;110,AND(C2230&lt;=2011,C2230&gt;=2000),F2230&lt;=25),"Low: overrated regular model with bad rotation",
             AND(E2230&gt;110,C2230&lt;2011,AND(F2230&lt;=100,F2230&gt;25)),"Low: overrated regular model (not new) with regular rotation",
             AND(E2230&gt;110,C2230&gt;2011,F2230&lt;=25),"Low: overrated new model with bad rotation"
)</f>
        <v>Moderate: fair price and regular to good rotation</v>
      </c>
    </row>
    <row r="2231" spans="1:8" x14ac:dyDescent="0.3">
      <c r="A2231" t="s">
        <v>26</v>
      </c>
      <c r="B2231" t="s">
        <v>420</v>
      </c>
      <c r="C2231">
        <v>2014</v>
      </c>
      <c r="D2231">
        <v>15190.980113636364</v>
      </c>
      <c r="E2231">
        <v>98.311840554905885</v>
      </c>
      <c r="F2231">
        <v>352</v>
      </c>
      <c r="H2231" t="str" cm="1">
        <f t="array" ref="H2231">_xlfn.IFS(
             AND(E2231&gt;110,C2231&gt;2011,F2231&gt;100),"High: overrated, new and good rotation",
             AND(E2231&lt;90,C2231&gt;2011,F2231&gt;100),"High: underrated, new and good rotation",
             AND(E2231&lt;90,C2231&lt;2011,F2231&gt;100),"High: underrated, not too new but good rotation",
             AND(E2231&lt;=110,C2231&gt;2011,F2231&lt;=25),"Critic: well priced/underrated and new, but bad rotation",
             AND(E2231&gt;110,F2231&gt;100),"Top Tier: premium vehicules that tend to be sold above market prices",
             AND(E2231&gt;=90,E2231&lt;=110,F2231&gt;25),"Moderate: fair price and regular to good rotation",
             AND(E2231&lt;90,AND(C2231&lt;=2011,C2231&gt;=2000),AND(F2231&lt;100,F2231&gt;25)),"Moderate: underrated regular model and regular rotation",
             AND(E2231&lt;90,C2231&gt;2011,AND(F2231&lt;=100,F2231&gt;25)),"Moderate: underrated new model with regular rotation",
             AND(E2231&lt;90,C2231&lt;2000,AND(F2231&lt;=100,F2231&gt;25)),"Moderate: underrated old model with regular rotation",
             AND(C2231&lt;=2011,F2231&lt;=25),"Low: not new model and bad rotation",
             AND(E2231&gt;110,AND(C2231&lt;=2011,C2231&gt;=2000),F2231&lt;=25),"Low: overrated regular model with bad rotation",
             AND(E2231&gt;110,C2231&lt;2011,AND(F2231&lt;=100,F2231&gt;25)),"Low: overrated regular model (not new) with regular rotation",
             AND(E2231&gt;110,C2231&gt;2011,F2231&lt;=25),"Low: overrated new model with bad rotation"
)</f>
        <v>Moderate: fair price and regular to good rotation</v>
      </c>
    </row>
    <row r="2232" spans="1:8" x14ac:dyDescent="0.3">
      <c r="A2232" t="s">
        <v>26</v>
      </c>
      <c r="B2232" t="s">
        <v>420</v>
      </c>
      <c r="C2232">
        <v>2015</v>
      </c>
      <c r="D2232">
        <v>14908.333333333334</v>
      </c>
      <c r="E2232">
        <v>94.281583627139739</v>
      </c>
      <c r="F2232">
        <v>6</v>
      </c>
      <c r="H2232" t="str" cm="1">
        <f t="array" ref="H2232">_xlfn.IFS(
             AND(E2232&gt;110,C2232&gt;2011,F2232&gt;100),"High: overrated, new and good rotation",
             AND(E2232&lt;90,C2232&gt;2011,F2232&gt;100),"High: underrated, new and good rotation",
             AND(E2232&lt;90,C2232&lt;2011,F2232&gt;100),"High: underrated, not too new but good rotation",
             AND(E2232&lt;=110,C2232&gt;2011,F2232&lt;=25),"Critic: well priced/underrated and new, but bad rotation",
             AND(E2232&gt;110,F2232&gt;100),"Top Tier: premium vehicules that tend to be sold above market prices",
             AND(E2232&gt;=90,E2232&lt;=110,F2232&gt;25),"Moderate: fair price and regular to good rotation",
             AND(E2232&lt;90,AND(C2232&lt;=2011,C2232&gt;=2000),AND(F2232&lt;100,F2232&gt;25)),"Moderate: underrated regular model and regular rotation",
             AND(E2232&lt;90,C2232&gt;2011,AND(F2232&lt;=100,F2232&gt;25)),"Moderate: underrated new model with regular rotation",
             AND(E2232&lt;90,C2232&lt;2000,AND(F2232&lt;=100,F2232&gt;25)),"Moderate: underrated old model with regular rotation",
             AND(C2232&lt;=2011,F2232&lt;=25),"Low: not new model and bad rotation",
             AND(E2232&gt;110,AND(C2232&lt;=2011,C2232&gt;=2000),F2232&lt;=25),"Low: overrated regular model with bad rotation",
             AND(E2232&gt;110,C2232&lt;2011,AND(F2232&lt;=100,F2232&gt;25)),"Low: overrated regular model (not new) with regular rotation",
             AND(E2232&gt;110,C2232&gt;2011,F2232&lt;=25),"Low: overrated new model with bad rotation"
)</f>
        <v>Critic: well priced/underrated and new, but bad rotation</v>
      </c>
    </row>
    <row r="2233" spans="1:8" x14ac:dyDescent="0.3">
      <c r="A2233" t="s">
        <v>26</v>
      </c>
      <c r="B2233" t="s">
        <v>421</v>
      </c>
      <c r="C2233">
        <v>1993</v>
      </c>
      <c r="D2233">
        <v>450</v>
      </c>
      <c r="E2233">
        <v>34.615384615384613</v>
      </c>
      <c r="F2233">
        <v>1</v>
      </c>
      <c r="H2233" t="str" cm="1">
        <f t="array" ref="H2233">_xlfn.IFS(
             AND(E2233&gt;110,C2233&gt;2011,F2233&gt;100),"High: overrated, new and good rotation",
             AND(E2233&lt;90,C2233&gt;2011,F2233&gt;100),"High: underrated, new and good rotation",
             AND(E2233&lt;90,C2233&lt;2011,F2233&gt;100),"High: underrated, not too new but good rotation",
             AND(E2233&lt;=110,C2233&gt;2011,F2233&lt;=25),"Critic: well priced/underrated and new, but bad rotation",
             AND(E2233&gt;110,F2233&gt;100),"Top Tier: premium vehicules that tend to be sold above market prices",
             AND(E2233&gt;=90,E2233&lt;=110,F2233&gt;25),"Moderate: fair price and regular to good rotation",
             AND(E2233&lt;90,AND(C2233&lt;=2011,C2233&gt;=2000),AND(F2233&lt;100,F2233&gt;25)),"Moderate: underrated regular model and regular rotation",
             AND(E2233&lt;90,C2233&gt;2011,AND(F2233&lt;=100,F2233&gt;25)),"Moderate: underrated new model with regular rotation",
             AND(E2233&lt;90,C2233&lt;2000,AND(F2233&lt;=100,F2233&gt;25)),"Moderate: underrated old model with regular rotation",
             AND(C2233&lt;=2011,F2233&lt;=25),"Low: not new model and bad rotation",
             AND(E2233&gt;110,AND(C2233&lt;=2011,C2233&gt;=2000),F2233&lt;=25),"Low: overrated regular model with bad rotation",
             AND(E2233&gt;110,C2233&lt;2011,AND(F2233&lt;=100,F2233&gt;25)),"Low: overrated regular model (not new) with regular rotation",
             AND(E2233&gt;110,C2233&gt;2011,F2233&lt;=25),"Low: overrated new model with bad rotation"
)</f>
        <v>Low: not new model and bad rotation</v>
      </c>
    </row>
    <row r="2234" spans="1:8" x14ac:dyDescent="0.3">
      <c r="A2234" t="s">
        <v>26</v>
      </c>
      <c r="B2234" t="s">
        <v>422</v>
      </c>
      <c r="C2234">
        <v>1997</v>
      </c>
      <c r="D2234">
        <v>1364.1304347826087</v>
      </c>
      <c r="E2234">
        <v>101.10918039616395</v>
      </c>
      <c r="F2234">
        <v>23</v>
      </c>
      <c r="H2234" t="str" cm="1">
        <f t="array" ref="H2234">_xlfn.IFS(
             AND(E2234&gt;110,C2234&gt;2011,F2234&gt;100),"High: overrated, new and good rotation",
             AND(E2234&lt;90,C2234&gt;2011,F2234&gt;100),"High: underrated, new and good rotation",
             AND(E2234&lt;90,C2234&lt;2011,F2234&gt;100),"High: underrated, not too new but good rotation",
             AND(E2234&lt;=110,C2234&gt;2011,F2234&lt;=25),"Critic: well priced/underrated and new, but bad rotation",
             AND(E2234&gt;110,F2234&gt;100),"Top Tier: premium vehicules that tend to be sold above market prices",
             AND(E2234&gt;=90,E2234&lt;=110,F2234&gt;25),"Moderate: fair price and regular to good rotation",
             AND(E2234&lt;90,AND(C2234&lt;=2011,C2234&gt;=2000),AND(F2234&lt;100,F2234&gt;25)),"Moderate: underrated regular model and regular rotation",
             AND(E2234&lt;90,C2234&gt;2011,AND(F2234&lt;=100,F2234&gt;25)),"Moderate: underrated new model with regular rotation",
             AND(E2234&lt;90,C2234&lt;2000,AND(F2234&lt;=100,F2234&gt;25)),"Moderate: underrated old model with regular rotation",
             AND(C2234&lt;=2011,F2234&lt;=25),"Low: not new model and bad rotation",
             AND(E2234&gt;110,AND(C2234&lt;=2011,C2234&gt;=2000),F2234&lt;=25),"Low: overrated regular model with bad rotation",
             AND(E2234&gt;110,C2234&lt;2011,AND(F2234&lt;=100,F2234&gt;25)),"Low: overrated regular model (not new) with regular rotation",
             AND(E2234&gt;110,C2234&gt;2011,F2234&lt;=25),"Low: overrated new model with bad rotation"
)</f>
        <v>Low: not new model and bad rotation</v>
      </c>
    </row>
    <row r="2235" spans="1:8" x14ac:dyDescent="0.3">
      <c r="A2235" t="s">
        <v>26</v>
      </c>
      <c r="B2235" t="s">
        <v>422</v>
      </c>
      <c r="C2235">
        <v>1998</v>
      </c>
      <c r="D2235">
        <v>1706.5217391304348</v>
      </c>
      <c r="E2235">
        <v>110.17256219642852</v>
      </c>
      <c r="F2235">
        <v>23</v>
      </c>
      <c r="H2235" t="str" cm="1">
        <f t="array" ref="H2235">_xlfn.IFS(
             AND(E2235&gt;110,C2235&gt;2011,F2235&gt;100),"High: overrated, new and good rotation",
             AND(E2235&lt;90,C2235&gt;2011,F2235&gt;100),"High: underrated, new and good rotation",
             AND(E2235&lt;90,C2235&lt;2011,F2235&gt;100),"High: underrated, not too new but good rotation",
             AND(E2235&lt;=110,C2235&gt;2011,F2235&lt;=25),"Critic: well priced/underrated and new, but bad rotation",
             AND(E2235&gt;110,F2235&gt;100),"Top Tier: premium vehicules that tend to be sold above market prices",
             AND(E2235&gt;=90,E2235&lt;=110,F2235&gt;25),"Moderate: fair price and regular to good rotation",
             AND(E2235&lt;90,AND(C2235&lt;=2011,C2235&gt;=2000),AND(F2235&lt;100,F2235&gt;25)),"Moderate: underrated regular model and regular rotation",
             AND(E2235&lt;90,C2235&gt;2011,AND(F2235&lt;=100,F2235&gt;25)),"Moderate: underrated new model with regular rotation",
             AND(E2235&lt;90,C2235&lt;2000,AND(F2235&lt;=100,F2235&gt;25)),"Moderate: underrated old model with regular rotation",
             AND(C2235&lt;=2011,F2235&lt;=25),"Low: not new model and bad rotation",
             AND(E2235&gt;110,AND(C2235&lt;=2011,C2235&gt;=2000),F2235&lt;=25),"Low: overrated regular model with bad rotation",
             AND(E2235&gt;110,C2235&lt;2011,AND(F2235&lt;=100,F2235&gt;25)),"Low: overrated regular model (not new) with regular rotation",
             AND(E2235&gt;110,C2235&gt;2011,F2235&lt;=25),"Low: overrated new model with bad rotation"
)</f>
        <v>Low: not new model and bad rotation</v>
      </c>
    </row>
    <row r="2236" spans="1:8" x14ac:dyDescent="0.3">
      <c r="A2236" t="s">
        <v>26</v>
      </c>
      <c r="B2236" t="s">
        <v>422</v>
      </c>
      <c r="C2236">
        <v>1999</v>
      </c>
      <c r="D2236">
        <v>1790.5405405405406</v>
      </c>
      <c r="E2236">
        <v>105.47012980347515</v>
      </c>
      <c r="F2236">
        <v>37</v>
      </c>
      <c r="H2236" t="str" cm="1">
        <f t="array" ref="H2236">_xlfn.IFS(
             AND(E2236&gt;110,C2236&gt;2011,F2236&gt;100),"High: overrated, new and good rotation",
             AND(E2236&lt;90,C2236&gt;2011,F2236&gt;100),"High: underrated, new and good rotation",
             AND(E2236&lt;90,C2236&lt;2011,F2236&gt;100),"High: underrated, not too new but good rotation",
             AND(E2236&lt;=110,C2236&gt;2011,F2236&lt;=25),"Critic: well priced/underrated and new, but bad rotation",
             AND(E2236&gt;110,F2236&gt;100),"Top Tier: premium vehicules that tend to be sold above market prices",
             AND(E2236&gt;=90,E2236&lt;=110,F2236&gt;25),"Moderate: fair price and regular to good rotation",
             AND(E2236&lt;90,AND(C2236&lt;=2011,C2236&gt;=2000),AND(F2236&lt;100,F2236&gt;25)),"Moderate: underrated regular model and regular rotation",
             AND(E2236&lt;90,C2236&gt;2011,AND(F2236&lt;=100,F2236&gt;25)),"Moderate: underrated new model with regular rotation",
             AND(E2236&lt;90,C2236&lt;2000,AND(F2236&lt;=100,F2236&gt;25)),"Moderate: underrated old model with regular rotation",
             AND(C2236&lt;=2011,F2236&lt;=25),"Low: not new model and bad rotation",
             AND(E2236&gt;110,AND(C2236&lt;=2011,C2236&gt;=2000),F2236&lt;=25),"Low: overrated regular model with bad rotation",
             AND(E2236&gt;110,C2236&lt;2011,AND(F2236&lt;=100,F2236&gt;25)),"Low: overrated regular model (not new) with regular rotation",
             AND(E2236&gt;110,C2236&gt;2011,F2236&lt;=25),"Low: overrated new model with bad rotation"
)</f>
        <v>Moderate: fair price and regular to good rotation</v>
      </c>
    </row>
    <row r="2237" spans="1:8" x14ac:dyDescent="0.3">
      <c r="A2237" t="s">
        <v>26</v>
      </c>
      <c r="B2237" t="s">
        <v>422</v>
      </c>
      <c r="C2237">
        <v>2000</v>
      </c>
      <c r="D2237">
        <v>2334</v>
      </c>
      <c r="E2237">
        <v>105.88442318524592</v>
      </c>
      <c r="F2237">
        <v>50</v>
      </c>
      <c r="H2237" t="str" cm="1">
        <f t="array" ref="H2237">_xlfn.IFS(
             AND(E2237&gt;110,C2237&gt;2011,F2237&gt;100),"High: overrated, new and good rotation",
             AND(E2237&lt;90,C2237&gt;2011,F2237&gt;100),"High: underrated, new and good rotation",
             AND(E2237&lt;90,C2237&lt;2011,F2237&gt;100),"High: underrated, not too new but good rotation",
             AND(E2237&lt;=110,C2237&gt;2011,F2237&lt;=25),"Critic: well priced/underrated and new, but bad rotation",
             AND(E2237&gt;110,F2237&gt;100),"Top Tier: premium vehicules that tend to be sold above market prices",
             AND(E2237&gt;=90,E2237&lt;=110,F2237&gt;25),"Moderate: fair price and regular to good rotation",
             AND(E2237&lt;90,AND(C2237&lt;=2011,C2237&gt;=2000),AND(F2237&lt;100,F2237&gt;25)),"Moderate: underrated regular model and regular rotation",
             AND(E2237&lt;90,C2237&gt;2011,AND(F2237&lt;=100,F2237&gt;25)),"Moderate: underrated new model with regular rotation",
             AND(E2237&lt;90,C2237&lt;2000,AND(F2237&lt;=100,F2237&gt;25)),"Moderate: underrated old model with regular rotation",
             AND(C2237&lt;=2011,F2237&lt;=25),"Low: not new model and bad rotation",
             AND(E2237&gt;110,AND(C2237&lt;=2011,C2237&gt;=2000),F2237&lt;=25),"Low: overrated regular model with bad rotation",
             AND(E2237&gt;110,C2237&lt;2011,AND(F2237&lt;=100,F2237&gt;25)),"Low: overrated regular model (not new) with regular rotation",
             AND(E2237&gt;110,C2237&gt;2011,F2237&lt;=25),"Low: overrated new model with bad rotation"
)</f>
        <v>Moderate: fair price and regular to good rotation</v>
      </c>
    </row>
    <row r="2238" spans="1:8" x14ac:dyDescent="0.3">
      <c r="A2238" t="s">
        <v>26</v>
      </c>
      <c r="B2238" t="s">
        <v>422</v>
      </c>
      <c r="C2238">
        <v>2001</v>
      </c>
      <c r="D2238">
        <v>2326.3636363636365</v>
      </c>
      <c r="E2238">
        <v>104.92328466238384</v>
      </c>
      <c r="F2238">
        <v>55</v>
      </c>
      <c r="H2238" t="str" cm="1">
        <f t="array" ref="H2238">_xlfn.IFS(
             AND(E2238&gt;110,C2238&gt;2011,F2238&gt;100),"High: overrated, new and good rotation",
             AND(E2238&lt;90,C2238&gt;2011,F2238&gt;100),"High: underrated, new and good rotation",
             AND(E2238&lt;90,C2238&lt;2011,F2238&gt;100),"High: underrated, not too new but good rotation",
             AND(E2238&lt;=110,C2238&gt;2011,F2238&lt;=25),"Critic: well priced/underrated and new, but bad rotation",
             AND(E2238&gt;110,F2238&gt;100),"Top Tier: premium vehicules that tend to be sold above market prices",
             AND(E2238&gt;=90,E2238&lt;=110,F2238&gt;25),"Moderate: fair price and regular to good rotation",
             AND(E2238&lt;90,AND(C2238&lt;=2011,C2238&gt;=2000),AND(F2238&lt;100,F2238&gt;25)),"Moderate: underrated regular model and regular rotation",
             AND(E2238&lt;90,C2238&gt;2011,AND(F2238&lt;=100,F2238&gt;25)),"Moderate: underrated new model with regular rotation",
             AND(E2238&lt;90,C2238&lt;2000,AND(F2238&lt;=100,F2238&gt;25)),"Moderate: underrated old model with regular rotation",
             AND(C2238&lt;=2011,F2238&lt;=25),"Low: not new model and bad rotation",
             AND(E2238&gt;110,AND(C2238&lt;=2011,C2238&gt;=2000),F2238&lt;=25),"Low: overrated regular model with bad rotation",
             AND(E2238&gt;110,C2238&lt;2011,AND(F2238&lt;=100,F2238&gt;25)),"Low: overrated regular model (not new) with regular rotation",
             AND(E2238&gt;110,C2238&gt;2011,F2238&lt;=25),"Low: overrated new model with bad rotation"
)</f>
        <v>Moderate: fair price and regular to good rotation</v>
      </c>
    </row>
    <row r="2239" spans="1:8" x14ac:dyDescent="0.3">
      <c r="A2239" t="s">
        <v>26</v>
      </c>
      <c r="B2239" t="s">
        <v>422</v>
      </c>
      <c r="C2239">
        <v>2002</v>
      </c>
      <c r="D2239">
        <v>3498.5714285714284</v>
      </c>
      <c r="E2239">
        <v>102.85308026088387</v>
      </c>
      <c r="F2239">
        <v>70</v>
      </c>
      <c r="H2239" t="str" cm="1">
        <f t="array" ref="H2239">_xlfn.IFS(
             AND(E2239&gt;110,C2239&gt;2011,F2239&gt;100),"High: overrated, new and good rotation",
             AND(E2239&lt;90,C2239&gt;2011,F2239&gt;100),"High: underrated, new and good rotation",
             AND(E2239&lt;90,C2239&lt;2011,F2239&gt;100),"High: underrated, not too new but good rotation",
             AND(E2239&lt;=110,C2239&gt;2011,F2239&lt;=25),"Critic: well priced/underrated and new, but bad rotation",
             AND(E2239&gt;110,F2239&gt;100),"Top Tier: premium vehicules that tend to be sold above market prices",
             AND(E2239&gt;=90,E2239&lt;=110,F2239&gt;25),"Moderate: fair price and regular to good rotation",
             AND(E2239&lt;90,AND(C2239&lt;=2011,C2239&gt;=2000),AND(F2239&lt;100,F2239&gt;25)),"Moderate: underrated regular model and regular rotation",
             AND(E2239&lt;90,C2239&gt;2011,AND(F2239&lt;=100,F2239&gt;25)),"Moderate: underrated new model with regular rotation",
             AND(E2239&lt;90,C2239&lt;2000,AND(F2239&lt;=100,F2239&gt;25)),"Moderate: underrated old model with regular rotation",
             AND(C2239&lt;=2011,F2239&lt;=25),"Low: not new model and bad rotation",
             AND(E2239&gt;110,AND(C2239&lt;=2011,C2239&gt;=2000),F2239&lt;=25),"Low: overrated regular model with bad rotation",
             AND(E2239&gt;110,C2239&lt;2011,AND(F2239&lt;=100,F2239&gt;25)),"Low: overrated regular model (not new) with regular rotation",
             AND(E2239&gt;110,C2239&gt;2011,F2239&lt;=25),"Low: overrated new model with bad rotation"
)</f>
        <v>Moderate: fair price and regular to good rotation</v>
      </c>
    </row>
    <row r="2240" spans="1:8" x14ac:dyDescent="0.3">
      <c r="A2240" t="s">
        <v>26</v>
      </c>
      <c r="B2240" t="s">
        <v>422</v>
      </c>
      <c r="C2240">
        <v>2003</v>
      </c>
      <c r="D2240">
        <v>3977.840909090909</v>
      </c>
      <c r="E2240">
        <v>104.8497309119516</v>
      </c>
      <c r="F2240">
        <v>88</v>
      </c>
      <c r="H2240" t="str" cm="1">
        <f t="array" ref="H2240">_xlfn.IFS(
             AND(E2240&gt;110,C2240&gt;2011,F2240&gt;100),"High: overrated, new and good rotation",
             AND(E2240&lt;90,C2240&gt;2011,F2240&gt;100),"High: underrated, new and good rotation",
             AND(E2240&lt;90,C2240&lt;2011,F2240&gt;100),"High: underrated, not too new but good rotation",
             AND(E2240&lt;=110,C2240&gt;2011,F2240&lt;=25),"Critic: well priced/underrated and new, but bad rotation",
             AND(E2240&gt;110,F2240&gt;100),"Top Tier: premium vehicules that tend to be sold above market prices",
             AND(E2240&gt;=90,E2240&lt;=110,F2240&gt;25),"Moderate: fair price and regular to good rotation",
             AND(E2240&lt;90,AND(C2240&lt;=2011,C2240&gt;=2000),AND(F2240&lt;100,F2240&gt;25)),"Moderate: underrated regular model and regular rotation",
             AND(E2240&lt;90,C2240&gt;2011,AND(F2240&lt;=100,F2240&gt;25)),"Moderate: underrated new model with regular rotation",
             AND(E2240&lt;90,C2240&lt;2000,AND(F2240&lt;=100,F2240&gt;25)),"Moderate: underrated old model with regular rotation",
             AND(C2240&lt;=2011,F2240&lt;=25),"Low: not new model and bad rotation",
             AND(E2240&gt;110,AND(C2240&lt;=2011,C2240&gt;=2000),F2240&lt;=25),"Low: overrated regular model with bad rotation",
             AND(E2240&gt;110,C2240&lt;2011,AND(F2240&lt;=100,F2240&gt;25)),"Low: overrated regular model (not new) with regular rotation",
             AND(E2240&gt;110,C2240&gt;2011,F2240&lt;=25),"Low: overrated new model with bad rotation"
)</f>
        <v>Moderate: fair price and regular to good rotation</v>
      </c>
    </row>
    <row r="2241" spans="1:8" x14ac:dyDescent="0.3">
      <c r="A2241" t="s">
        <v>26</v>
      </c>
      <c r="B2241" t="s">
        <v>422</v>
      </c>
      <c r="C2241">
        <v>2004</v>
      </c>
      <c r="D2241">
        <v>4590.625</v>
      </c>
      <c r="E2241">
        <v>107.10979980234863</v>
      </c>
      <c r="F2241">
        <v>96</v>
      </c>
      <c r="H2241" t="str" cm="1">
        <f t="array" ref="H2241">_xlfn.IFS(
             AND(E2241&gt;110,C2241&gt;2011,F2241&gt;100),"High: overrated, new and good rotation",
             AND(E2241&lt;90,C2241&gt;2011,F2241&gt;100),"High: underrated, new and good rotation",
             AND(E2241&lt;90,C2241&lt;2011,F2241&gt;100),"High: underrated, not too new but good rotation",
             AND(E2241&lt;=110,C2241&gt;2011,F2241&lt;=25),"Critic: well priced/underrated and new, but bad rotation",
             AND(E2241&gt;110,F2241&gt;100),"Top Tier: premium vehicules that tend to be sold above market prices",
             AND(E2241&gt;=90,E2241&lt;=110,F2241&gt;25),"Moderate: fair price and regular to good rotation",
             AND(E2241&lt;90,AND(C2241&lt;=2011,C2241&gt;=2000),AND(F2241&lt;100,F2241&gt;25)),"Moderate: underrated regular model and regular rotation",
             AND(E2241&lt;90,C2241&gt;2011,AND(F2241&lt;=100,F2241&gt;25)),"Moderate: underrated new model with regular rotation",
             AND(E2241&lt;90,C2241&lt;2000,AND(F2241&lt;=100,F2241&gt;25)),"Moderate: underrated old model with regular rotation",
             AND(C2241&lt;=2011,F2241&lt;=25),"Low: not new model and bad rotation",
             AND(E2241&gt;110,AND(C2241&lt;=2011,C2241&gt;=2000),F2241&lt;=25),"Low: overrated regular model with bad rotation",
             AND(E2241&gt;110,C2241&lt;2011,AND(F2241&lt;=100,F2241&gt;25)),"Low: overrated regular model (not new) with regular rotation",
             AND(E2241&gt;110,C2241&gt;2011,F2241&lt;=25),"Low: overrated new model with bad rotation"
)</f>
        <v>Moderate: fair price and regular to good rotation</v>
      </c>
    </row>
    <row r="2242" spans="1:8" x14ac:dyDescent="0.3">
      <c r="A2242" t="s">
        <v>26</v>
      </c>
      <c r="B2242" t="s">
        <v>422</v>
      </c>
      <c r="C2242">
        <v>2005</v>
      </c>
      <c r="D2242">
        <v>5255.5</v>
      </c>
      <c r="E2242">
        <v>101.96962698191521</v>
      </c>
      <c r="F2242">
        <v>100</v>
      </c>
      <c r="H2242" t="str" cm="1">
        <f t="array" ref="H2242">_xlfn.IFS(
             AND(E2242&gt;110,C2242&gt;2011,F2242&gt;100),"High: overrated, new and good rotation",
             AND(E2242&lt;90,C2242&gt;2011,F2242&gt;100),"High: underrated, new and good rotation",
             AND(E2242&lt;90,C2242&lt;2011,F2242&gt;100),"High: underrated, not too new but good rotation",
             AND(E2242&lt;=110,C2242&gt;2011,F2242&lt;=25),"Critic: well priced/underrated and new, but bad rotation",
             AND(E2242&gt;110,F2242&gt;100),"Top Tier: premium vehicules that tend to be sold above market prices",
             AND(E2242&gt;=90,E2242&lt;=110,F2242&gt;25),"Moderate: fair price and regular to good rotation",
             AND(E2242&lt;90,AND(C2242&lt;=2011,C2242&gt;=2000),AND(F2242&lt;100,F2242&gt;25)),"Moderate: underrated regular model and regular rotation",
             AND(E2242&lt;90,C2242&gt;2011,AND(F2242&lt;=100,F2242&gt;25)),"Moderate: underrated new model with regular rotation",
             AND(E2242&lt;90,C2242&lt;2000,AND(F2242&lt;=100,F2242&gt;25)),"Moderate: underrated old model with regular rotation",
             AND(C2242&lt;=2011,F2242&lt;=25),"Low: not new model and bad rotation",
             AND(E2242&gt;110,AND(C2242&lt;=2011,C2242&gt;=2000),F2242&lt;=25),"Low: overrated regular model with bad rotation",
             AND(E2242&gt;110,C2242&lt;2011,AND(F2242&lt;=100,F2242&gt;25)),"Low: overrated regular model (not new) with regular rotation",
             AND(E2242&gt;110,C2242&gt;2011,F2242&lt;=25),"Low: overrated new model with bad rotation"
)</f>
        <v>Moderate: fair price and regular to good rotation</v>
      </c>
    </row>
    <row r="2243" spans="1:8" x14ac:dyDescent="0.3">
      <c r="A2243" t="s">
        <v>26</v>
      </c>
      <c r="B2243" t="s">
        <v>422</v>
      </c>
      <c r="C2243">
        <v>2006</v>
      </c>
      <c r="D2243">
        <v>7079.545454545455</v>
      </c>
      <c r="E2243">
        <v>103.54143858103339</v>
      </c>
      <c r="F2243">
        <v>88</v>
      </c>
      <c r="H2243" t="str" cm="1">
        <f t="array" ref="H2243">_xlfn.IFS(
             AND(E2243&gt;110,C2243&gt;2011,F2243&gt;100),"High: overrated, new and good rotation",
             AND(E2243&lt;90,C2243&gt;2011,F2243&gt;100),"High: underrated, new and good rotation",
             AND(E2243&lt;90,C2243&lt;2011,F2243&gt;100),"High: underrated, not too new but good rotation",
             AND(E2243&lt;=110,C2243&gt;2011,F2243&lt;=25),"Critic: well priced/underrated and new, but bad rotation",
             AND(E2243&gt;110,F2243&gt;100),"Top Tier: premium vehicules that tend to be sold above market prices",
             AND(E2243&gt;=90,E2243&lt;=110,F2243&gt;25),"Moderate: fair price and regular to good rotation",
             AND(E2243&lt;90,AND(C2243&lt;=2011,C2243&gt;=2000),AND(F2243&lt;100,F2243&gt;25)),"Moderate: underrated regular model and regular rotation",
             AND(E2243&lt;90,C2243&gt;2011,AND(F2243&lt;=100,F2243&gt;25)),"Moderate: underrated new model with regular rotation",
             AND(E2243&lt;90,C2243&lt;2000,AND(F2243&lt;=100,F2243&gt;25)),"Moderate: underrated old model with regular rotation",
             AND(C2243&lt;=2011,F2243&lt;=25),"Low: not new model and bad rotation",
             AND(E2243&gt;110,AND(C2243&lt;=2011,C2243&gt;=2000),F2243&lt;=25),"Low: overrated regular model with bad rotation",
             AND(E2243&gt;110,C2243&lt;2011,AND(F2243&lt;=100,F2243&gt;25)),"Low: overrated regular model (not new) with regular rotation",
             AND(E2243&gt;110,C2243&gt;2011,F2243&lt;=25),"Low: overrated new model with bad rotation"
)</f>
        <v>Moderate: fair price and regular to good rotation</v>
      </c>
    </row>
    <row r="2244" spans="1:8" x14ac:dyDescent="0.3">
      <c r="A2244" t="s">
        <v>26</v>
      </c>
      <c r="B2244" t="s">
        <v>422</v>
      </c>
      <c r="C2244">
        <v>2007</v>
      </c>
      <c r="D2244">
        <v>8833.1914893617013</v>
      </c>
      <c r="E2244">
        <v>102.69475725114263</v>
      </c>
      <c r="F2244">
        <v>235</v>
      </c>
      <c r="H2244" t="str" cm="1">
        <f t="array" ref="H2244">_xlfn.IFS(
             AND(E2244&gt;110,C2244&gt;2011,F2244&gt;100),"High: overrated, new and good rotation",
             AND(E2244&lt;90,C2244&gt;2011,F2244&gt;100),"High: underrated, new and good rotation",
             AND(E2244&lt;90,C2244&lt;2011,F2244&gt;100),"High: underrated, not too new but good rotation",
             AND(E2244&lt;=110,C2244&gt;2011,F2244&lt;=25),"Critic: well priced/underrated and new, but bad rotation",
             AND(E2244&gt;110,F2244&gt;100),"Top Tier: premium vehicules that tend to be sold above market prices",
             AND(E2244&gt;=90,E2244&lt;=110,F2244&gt;25),"Moderate: fair price and regular to good rotation",
             AND(E2244&lt;90,AND(C2244&lt;=2011,C2244&gt;=2000),AND(F2244&lt;100,F2244&gt;25)),"Moderate: underrated regular model and regular rotation",
             AND(E2244&lt;90,C2244&gt;2011,AND(F2244&lt;=100,F2244&gt;25)),"Moderate: underrated new model with regular rotation",
             AND(E2244&lt;90,C2244&lt;2000,AND(F2244&lt;=100,F2244&gt;25)),"Moderate: underrated old model with regular rotation",
             AND(C2244&lt;=2011,F2244&lt;=25),"Low: not new model and bad rotation",
             AND(E2244&gt;110,AND(C2244&lt;=2011,C2244&gt;=2000),F2244&lt;=25),"Low: overrated regular model with bad rotation",
             AND(E2244&gt;110,C2244&lt;2011,AND(F2244&lt;=100,F2244&gt;25)),"Low: overrated regular model (not new) with regular rotation",
             AND(E2244&gt;110,C2244&gt;2011,F2244&lt;=25),"Low: overrated new model with bad rotation"
)</f>
        <v>Moderate: fair price and regular to good rotation</v>
      </c>
    </row>
    <row r="2245" spans="1:8" x14ac:dyDescent="0.3">
      <c r="A2245" t="s">
        <v>26</v>
      </c>
      <c r="B2245" t="s">
        <v>422</v>
      </c>
      <c r="C2245">
        <v>2008</v>
      </c>
      <c r="D2245">
        <v>9516.1202185792354</v>
      </c>
      <c r="E2245">
        <v>99.506188626336098</v>
      </c>
      <c r="F2245">
        <v>183</v>
      </c>
      <c r="H2245" t="str" cm="1">
        <f t="array" ref="H2245">_xlfn.IFS(
             AND(E2245&gt;110,C2245&gt;2011,F2245&gt;100),"High: overrated, new and good rotation",
             AND(E2245&lt;90,C2245&gt;2011,F2245&gt;100),"High: underrated, new and good rotation",
             AND(E2245&lt;90,C2245&lt;2011,F2245&gt;100),"High: underrated, not too new but good rotation",
             AND(E2245&lt;=110,C2245&gt;2011,F2245&lt;=25),"Critic: well priced/underrated and new, but bad rotation",
             AND(E2245&gt;110,F2245&gt;100),"Top Tier: premium vehicules that tend to be sold above market prices",
             AND(E2245&gt;=90,E2245&lt;=110,F2245&gt;25),"Moderate: fair price and regular to good rotation",
             AND(E2245&lt;90,AND(C2245&lt;=2011,C2245&gt;=2000),AND(F2245&lt;100,F2245&gt;25)),"Moderate: underrated regular model and regular rotation",
             AND(E2245&lt;90,C2245&gt;2011,AND(F2245&lt;=100,F2245&gt;25)),"Moderate: underrated new model with regular rotation",
             AND(E2245&lt;90,C2245&lt;2000,AND(F2245&lt;=100,F2245&gt;25)),"Moderate: underrated old model with regular rotation",
             AND(C2245&lt;=2011,F2245&lt;=25),"Low: not new model and bad rotation",
             AND(E2245&gt;110,AND(C2245&lt;=2011,C2245&gt;=2000),F2245&lt;=25),"Low: overrated regular model with bad rotation",
             AND(E2245&gt;110,C2245&lt;2011,AND(F2245&lt;=100,F2245&gt;25)),"Low: overrated regular model (not new) with regular rotation",
             AND(E2245&gt;110,C2245&gt;2011,F2245&lt;=25),"Low: overrated new model with bad rotation"
)</f>
        <v>Moderate: fair price and regular to good rotation</v>
      </c>
    </row>
    <row r="2246" spans="1:8" x14ac:dyDescent="0.3">
      <c r="A2246" t="s">
        <v>26</v>
      </c>
      <c r="B2246" t="s">
        <v>422</v>
      </c>
      <c r="C2246">
        <v>2009</v>
      </c>
      <c r="D2246">
        <v>12109.756097560976</v>
      </c>
      <c r="E2246">
        <v>102.57580871688923</v>
      </c>
      <c r="F2246">
        <v>164</v>
      </c>
      <c r="H2246" t="str" cm="1">
        <f t="array" ref="H2246">_xlfn.IFS(
             AND(E2246&gt;110,C2246&gt;2011,F2246&gt;100),"High: overrated, new and good rotation",
             AND(E2246&lt;90,C2246&gt;2011,F2246&gt;100),"High: underrated, new and good rotation",
             AND(E2246&lt;90,C2246&lt;2011,F2246&gt;100),"High: underrated, not too new but good rotation",
             AND(E2246&lt;=110,C2246&gt;2011,F2246&lt;=25),"Critic: well priced/underrated and new, but bad rotation",
             AND(E2246&gt;110,F2246&gt;100),"Top Tier: premium vehicules that tend to be sold above market prices",
             AND(E2246&gt;=90,E2246&lt;=110,F2246&gt;25),"Moderate: fair price and regular to good rotation",
             AND(E2246&lt;90,AND(C2246&lt;=2011,C2246&gt;=2000),AND(F2246&lt;100,F2246&gt;25)),"Moderate: underrated regular model and regular rotation",
             AND(E2246&lt;90,C2246&gt;2011,AND(F2246&lt;=100,F2246&gt;25)),"Moderate: underrated new model with regular rotation",
             AND(E2246&lt;90,C2246&lt;2000,AND(F2246&lt;=100,F2246&gt;25)),"Moderate: underrated old model with regular rotation",
             AND(C2246&lt;=2011,F2246&lt;=25),"Low: not new model and bad rotation",
             AND(E2246&gt;110,AND(C2246&lt;=2011,C2246&gt;=2000),F2246&lt;=25),"Low: overrated regular model with bad rotation",
             AND(E2246&gt;110,C2246&lt;2011,AND(F2246&lt;=100,F2246&gt;25)),"Low: overrated regular model (not new) with regular rotation",
             AND(E2246&gt;110,C2246&gt;2011,F2246&lt;=25),"Low: overrated new model with bad rotation"
)</f>
        <v>Moderate: fair price and regular to good rotation</v>
      </c>
    </row>
    <row r="2247" spans="1:8" x14ac:dyDescent="0.3">
      <c r="A2247" t="s">
        <v>26</v>
      </c>
      <c r="B2247" t="s">
        <v>422</v>
      </c>
      <c r="C2247">
        <v>2010</v>
      </c>
      <c r="D2247">
        <v>12897.64705882353</v>
      </c>
      <c r="E2247">
        <v>101.4079618365045</v>
      </c>
      <c r="F2247">
        <v>187</v>
      </c>
      <c r="H2247" t="str" cm="1">
        <f t="array" ref="H2247">_xlfn.IFS(
             AND(E2247&gt;110,C2247&gt;2011,F2247&gt;100),"High: overrated, new and good rotation",
             AND(E2247&lt;90,C2247&gt;2011,F2247&gt;100),"High: underrated, new and good rotation",
             AND(E2247&lt;90,C2247&lt;2011,F2247&gt;100),"High: underrated, not too new but good rotation",
             AND(E2247&lt;=110,C2247&gt;2011,F2247&lt;=25),"Critic: well priced/underrated and new, but bad rotation",
             AND(E2247&gt;110,F2247&gt;100),"Top Tier: premium vehicules that tend to be sold above market prices",
             AND(E2247&gt;=90,E2247&lt;=110,F2247&gt;25),"Moderate: fair price and regular to good rotation",
             AND(E2247&lt;90,AND(C2247&lt;=2011,C2247&gt;=2000),AND(F2247&lt;100,F2247&gt;25)),"Moderate: underrated regular model and regular rotation",
             AND(E2247&lt;90,C2247&gt;2011,AND(F2247&lt;=100,F2247&gt;25)),"Moderate: underrated new model with regular rotation",
             AND(E2247&lt;90,C2247&lt;2000,AND(F2247&lt;=100,F2247&gt;25)),"Moderate: underrated old model with regular rotation",
             AND(C2247&lt;=2011,F2247&lt;=25),"Low: not new model and bad rotation",
             AND(E2247&gt;110,AND(C2247&lt;=2011,C2247&gt;=2000),F2247&lt;=25),"Low: overrated regular model with bad rotation",
             AND(E2247&gt;110,C2247&lt;2011,AND(F2247&lt;=100,F2247&gt;25)),"Low: overrated regular model (not new) with regular rotation",
             AND(E2247&gt;110,C2247&gt;2011,F2247&lt;=25),"Low: overrated new model with bad rotation"
)</f>
        <v>Moderate: fair price and regular to good rotation</v>
      </c>
    </row>
    <row r="2248" spans="1:8" x14ac:dyDescent="0.3">
      <c r="A2248" t="s">
        <v>26</v>
      </c>
      <c r="B2248" t="s">
        <v>422</v>
      </c>
      <c r="C2248">
        <v>2011</v>
      </c>
      <c r="D2248">
        <v>14859.138655462184</v>
      </c>
      <c r="E2248">
        <v>98.758280597505319</v>
      </c>
      <c r="F2248">
        <v>476</v>
      </c>
      <c r="H2248" t="str" cm="1">
        <f t="array" ref="H2248">_xlfn.IFS(
             AND(E2248&gt;110,C2248&gt;2011,F2248&gt;100),"High: overrated, new and good rotation",
             AND(E2248&lt;90,C2248&gt;2011,F2248&gt;100),"High: underrated, new and good rotation",
             AND(E2248&lt;90,C2248&lt;2011,F2248&gt;100),"High: underrated, not too new but good rotation",
             AND(E2248&lt;=110,C2248&gt;2011,F2248&lt;=25),"Critic: well priced/underrated and new, but bad rotation",
             AND(E2248&gt;110,F2248&gt;100),"Top Tier: premium vehicules that tend to be sold above market prices",
             AND(E2248&gt;=90,E2248&lt;=110,F2248&gt;25),"Moderate: fair price and regular to good rotation",
             AND(E2248&lt;90,AND(C2248&lt;=2011,C2248&gt;=2000),AND(F2248&lt;100,F2248&gt;25)),"Moderate: underrated regular model and regular rotation",
             AND(E2248&lt;90,C2248&gt;2011,AND(F2248&lt;=100,F2248&gt;25)),"Moderate: underrated new model with regular rotation",
             AND(E2248&lt;90,C2248&lt;2000,AND(F2248&lt;=100,F2248&gt;25)),"Moderate: underrated old model with regular rotation",
             AND(C2248&lt;=2011,F2248&lt;=25),"Low: not new model and bad rotation",
             AND(E2248&gt;110,AND(C2248&lt;=2011,C2248&gt;=2000),F2248&lt;=25),"Low: overrated regular model with bad rotation",
             AND(E2248&gt;110,C2248&lt;2011,AND(F2248&lt;=100,F2248&gt;25)),"Low: overrated regular model (not new) with regular rotation",
             AND(E2248&gt;110,C2248&gt;2011,F2248&lt;=25),"Low: overrated new model with bad rotation"
)</f>
        <v>Moderate: fair price and regular to good rotation</v>
      </c>
    </row>
    <row r="2249" spans="1:8" x14ac:dyDescent="0.3">
      <c r="A2249" t="s">
        <v>26</v>
      </c>
      <c r="B2249" t="s">
        <v>422</v>
      </c>
      <c r="C2249">
        <v>2012</v>
      </c>
      <c r="D2249">
        <v>18440.602582496413</v>
      </c>
      <c r="E2249">
        <v>99.362092105634702</v>
      </c>
      <c r="F2249">
        <v>697</v>
      </c>
      <c r="H2249" t="str" cm="1">
        <f t="array" ref="H2249">_xlfn.IFS(
             AND(E2249&gt;110,C2249&gt;2011,F2249&gt;100),"High: overrated, new and good rotation",
             AND(E2249&lt;90,C2249&gt;2011,F2249&gt;100),"High: underrated, new and good rotation",
             AND(E2249&lt;90,C2249&lt;2011,F2249&gt;100),"High: underrated, not too new but good rotation",
             AND(E2249&lt;=110,C2249&gt;2011,F2249&lt;=25),"Critic: well priced/underrated and new, but bad rotation",
             AND(E2249&gt;110,F2249&gt;100),"Top Tier: premium vehicules that tend to be sold above market prices",
             AND(E2249&gt;=90,E2249&lt;=110,F2249&gt;25),"Moderate: fair price and regular to good rotation",
             AND(E2249&lt;90,AND(C2249&lt;=2011,C2249&gt;=2000),AND(F2249&lt;100,F2249&gt;25)),"Moderate: underrated regular model and regular rotation",
             AND(E2249&lt;90,C2249&gt;2011,AND(F2249&lt;=100,F2249&gt;25)),"Moderate: underrated new model with regular rotation",
             AND(E2249&lt;90,C2249&lt;2000,AND(F2249&lt;=100,F2249&gt;25)),"Moderate: underrated old model with regular rotation",
             AND(C2249&lt;=2011,F2249&lt;=25),"Low: not new model and bad rotation",
             AND(E2249&gt;110,AND(C2249&lt;=2011,C2249&gt;=2000),F2249&lt;=25),"Low: overrated regular model with bad rotation",
             AND(E2249&gt;110,C2249&lt;2011,AND(F2249&lt;=100,F2249&gt;25)),"Low: overrated regular model (not new) with regular rotation",
             AND(E2249&gt;110,C2249&gt;2011,F2249&lt;=25),"Low: overrated new model with bad rotation"
)</f>
        <v>Moderate: fair price and regular to good rotation</v>
      </c>
    </row>
    <row r="2250" spans="1:8" x14ac:dyDescent="0.3">
      <c r="A2250" t="s">
        <v>26</v>
      </c>
      <c r="B2250" t="s">
        <v>422</v>
      </c>
      <c r="C2250">
        <v>2013</v>
      </c>
      <c r="D2250">
        <v>19459.97074468085</v>
      </c>
      <c r="E2250">
        <v>99.540792487293771</v>
      </c>
      <c r="F2250">
        <v>376</v>
      </c>
      <c r="H2250" t="str" cm="1">
        <f t="array" ref="H2250">_xlfn.IFS(
             AND(E2250&gt;110,C2250&gt;2011,F2250&gt;100),"High: overrated, new and good rotation",
             AND(E2250&lt;90,C2250&gt;2011,F2250&gt;100),"High: underrated, new and good rotation",
             AND(E2250&lt;90,C2250&lt;2011,F2250&gt;100),"High: underrated, not too new but good rotation",
             AND(E2250&lt;=110,C2250&gt;2011,F2250&lt;=25),"Critic: well priced/underrated and new, but bad rotation",
             AND(E2250&gt;110,F2250&gt;100),"Top Tier: premium vehicules that tend to be sold above market prices",
             AND(E2250&gt;=90,E2250&lt;=110,F2250&gt;25),"Moderate: fair price and regular to good rotation",
             AND(E2250&lt;90,AND(C2250&lt;=2011,C2250&gt;=2000),AND(F2250&lt;100,F2250&gt;25)),"Moderate: underrated regular model and regular rotation",
             AND(E2250&lt;90,C2250&gt;2011,AND(F2250&lt;=100,F2250&gt;25)),"Moderate: underrated new model with regular rotation",
             AND(E2250&lt;90,C2250&lt;2000,AND(F2250&lt;=100,F2250&gt;25)),"Moderate: underrated old model with regular rotation",
             AND(C2250&lt;=2011,F2250&lt;=25),"Low: not new model and bad rotation",
             AND(E2250&gt;110,AND(C2250&lt;=2011,C2250&gt;=2000),F2250&lt;=25),"Low: overrated regular model with bad rotation",
             AND(E2250&gt;110,C2250&lt;2011,AND(F2250&lt;=100,F2250&gt;25)),"Low: overrated regular model (not new) with regular rotation",
             AND(E2250&gt;110,C2250&gt;2011,F2250&lt;=25),"Low: overrated new model with bad rotation"
)</f>
        <v>Moderate: fair price and regular to good rotation</v>
      </c>
    </row>
    <row r="2251" spans="1:8" x14ac:dyDescent="0.3">
      <c r="A2251" t="s">
        <v>26</v>
      </c>
      <c r="B2251" t="s">
        <v>422</v>
      </c>
      <c r="C2251">
        <v>2014</v>
      </c>
      <c r="D2251">
        <v>21749.774774774774</v>
      </c>
      <c r="E2251">
        <v>99.495700557308282</v>
      </c>
      <c r="F2251">
        <v>222</v>
      </c>
      <c r="H2251" t="str" cm="1">
        <f t="array" ref="H2251">_xlfn.IFS(
             AND(E2251&gt;110,C2251&gt;2011,F2251&gt;100),"High: overrated, new and good rotation",
             AND(E2251&lt;90,C2251&gt;2011,F2251&gt;100),"High: underrated, new and good rotation",
             AND(E2251&lt;90,C2251&lt;2011,F2251&gt;100),"High: underrated, not too new but good rotation",
             AND(E2251&lt;=110,C2251&gt;2011,F2251&lt;=25),"Critic: well priced/underrated and new, but bad rotation",
             AND(E2251&gt;110,F2251&gt;100),"Top Tier: premium vehicules that tend to be sold above market prices",
             AND(E2251&gt;=90,E2251&lt;=110,F2251&gt;25),"Moderate: fair price and regular to good rotation",
             AND(E2251&lt;90,AND(C2251&lt;=2011,C2251&gt;=2000),AND(F2251&lt;100,F2251&gt;25)),"Moderate: underrated regular model and regular rotation",
             AND(E2251&lt;90,C2251&gt;2011,AND(F2251&lt;=100,F2251&gt;25)),"Moderate: underrated new model with regular rotation",
             AND(E2251&lt;90,C2251&lt;2000,AND(F2251&lt;=100,F2251&gt;25)),"Moderate: underrated old model with regular rotation",
             AND(C2251&lt;=2011,F2251&lt;=25),"Low: not new model and bad rotation",
             AND(E2251&gt;110,AND(C2251&lt;=2011,C2251&gt;=2000),F2251&lt;=25),"Low: overrated regular model with bad rotation",
             AND(E2251&gt;110,C2251&lt;2011,AND(F2251&lt;=100,F2251&gt;25)),"Low: overrated regular model (not new) with regular rotation",
             AND(E2251&gt;110,C2251&gt;2011,F2251&lt;=25),"Low: overrated new model with bad rotation"
)</f>
        <v>Moderate: fair price and regular to good rotation</v>
      </c>
    </row>
    <row r="2252" spans="1:8" x14ac:dyDescent="0.3">
      <c r="A2252" t="s">
        <v>26</v>
      </c>
      <c r="B2252" t="s">
        <v>422</v>
      </c>
      <c r="C2252">
        <v>2015</v>
      </c>
      <c r="D2252">
        <v>25550</v>
      </c>
      <c r="E2252">
        <v>97.763835263835261</v>
      </c>
      <c r="F2252">
        <v>2</v>
      </c>
      <c r="H2252" t="str" cm="1">
        <f t="array" ref="H2252">_xlfn.IFS(
             AND(E2252&gt;110,C2252&gt;2011,F2252&gt;100),"High: overrated, new and good rotation",
             AND(E2252&lt;90,C2252&gt;2011,F2252&gt;100),"High: underrated, new and good rotation",
             AND(E2252&lt;90,C2252&lt;2011,F2252&gt;100),"High: underrated, not too new but good rotation",
             AND(E2252&lt;=110,C2252&gt;2011,F2252&lt;=25),"Critic: well priced/underrated and new, but bad rotation",
             AND(E2252&gt;110,F2252&gt;100),"Top Tier: premium vehicules that tend to be sold above market prices",
             AND(E2252&gt;=90,E2252&lt;=110,F2252&gt;25),"Moderate: fair price and regular to good rotation",
             AND(E2252&lt;90,AND(C2252&lt;=2011,C2252&gt;=2000),AND(F2252&lt;100,F2252&gt;25)),"Moderate: underrated regular model and regular rotation",
             AND(E2252&lt;90,C2252&gt;2011,AND(F2252&lt;=100,F2252&gt;25)),"Moderate: underrated new model with regular rotation",
             AND(E2252&lt;90,C2252&lt;2000,AND(F2252&lt;=100,F2252&gt;25)),"Moderate: underrated old model with regular rotation",
             AND(C2252&lt;=2011,F2252&lt;=25),"Low: not new model and bad rotation",
             AND(E2252&gt;110,AND(C2252&lt;=2011,C2252&gt;=2000),F2252&lt;=25),"Low: overrated regular model with bad rotation",
             AND(E2252&gt;110,C2252&lt;2011,AND(F2252&lt;=100,F2252&gt;25)),"Low: overrated regular model (not new) with regular rotation",
             AND(E2252&gt;110,C2252&gt;2011,F2252&lt;=25),"Low: overrated new model with bad rotation"
)</f>
        <v>Critic: well priced/underrated and new, but bad rotation</v>
      </c>
    </row>
    <row r="2253" spans="1:8" x14ac:dyDescent="0.3">
      <c r="A2253" t="s">
        <v>26</v>
      </c>
      <c r="B2253" t="s">
        <v>423</v>
      </c>
      <c r="C2253">
        <v>2011</v>
      </c>
      <c r="D2253">
        <v>8751.6666666666661</v>
      </c>
      <c r="E2253">
        <v>96.866245990284753</v>
      </c>
      <c r="F2253">
        <v>60</v>
      </c>
      <c r="H2253" t="str" cm="1">
        <f t="array" ref="H2253">_xlfn.IFS(
             AND(E2253&gt;110,C2253&gt;2011,F2253&gt;100),"High: overrated, new and good rotation",
             AND(E2253&lt;90,C2253&gt;2011,F2253&gt;100),"High: underrated, new and good rotation",
             AND(E2253&lt;90,C2253&lt;2011,F2253&gt;100),"High: underrated, not too new but good rotation",
             AND(E2253&lt;=110,C2253&gt;2011,F2253&lt;=25),"Critic: well priced/underrated and new, but bad rotation",
             AND(E2253&gt;110,F2253&gt;100),"Top Tier: premium vehicules that tend to be sold above market prices",
             AND(E2253&gt;=90,E2253&lt;=110,F2253&gt;25),"Moderate: fair price and regular to good rotation",
             AND(E2253&lt;90,AND(C2253&lt;=2011,C2253&gt;=2000),AND(F2253&lt;100,F2253&gt;25)),"Moderate: underrated regular model and regular rotation",
             AND(E2253&lt;90,C2253&gt;2011,AND(F2253&lt;=100,F2253&gt;25)),"Moderate: underrated new model with regular rotation",
             AND(E2253&lt;90,C2253&lt;2000,AND(F2253&lt;=100,F2253&gt;25)),"Moderate: underrated old model with regular rotation",
             AND(C2253&lt;=2011,F2253&lt;=25),"Low: not new model and bad rotation",
             AND(E2253&gt;110,AND(C2253&lt;=2011,C2253&gt;=2000),F2253&lt;=25),"Low: overrated regular model with bad rotation",
             AND(E2253&gt;110,C2253&lt;2011,AND(F2253&lt;=100,F2253&gt;25)),"Low: overrated regular model (not new) with regular rotation",
             AND(E2253&gt;110,C2253&gt;2011,F2253&lt;=25),"Low: overrated new model with bad rotation"
)</f>
        <v>Moderate: fair price and regular to good rotation</v>
      </c>
    </row>
    <row r="2254" spans="1:8" x14ac:dyDescent="0.3">
      <c r="A2254" t="s">
        <v>26</v>
      </c>
      <c r="B2254" t="s">
        <v>423</v>
      </c>
      <c r="C2254">
        <v>2012</v>
      </c>
      <c r="D2254">
        <v>11280</v>
      </c>
      <c r="E2254">
        <v>102.01809539275951</v>
      </c>
      <c r="F2254">
        <v>30</v>
      </c>
      <c r="H2254" t="str" cm="1">
        <f t="array" ref="H2254">_xlfn.IFS(
             AND(E2254&gt;110,C2254&gt;2011,F2254&gt;100),"High: overrated, new and good rotation",
             AND(E2254&lt;90,C2254&gt;2011,F2254&gt;100),"High: underrated, new and good rotation",
             AND(E2254&lt;90,C2254&lt;2011,F2254&gt;100),"High: underrated, not too new but good rotation",
             AND(E2254&lt;=110,C2254&gt;2011,F2254&lt;=25),"Critic: well priced/underrated and new, but bad rotation",
             AND(E2254&gt;110,F2254&gt;100),"Top Tier: premium vehicules that tend to be sold above market prices",
             AND(E2254&gt;=90,E2254&lt;=110,F2254&gt;25),"Moderate: fair price and regular to good rotation",
             AND(E2254&lt;90,AND(C2254&lt;=2011,C2254&gt;=2000),AND(F2254&lt;100,F2254&gt;25)),"Moderate: underrated regular model and regular rotation",
             AND(E2254&lt;90,C2254&gt;2011,AND(F2254&lt;=100,F2254&gt;25)),"Moderate: underrated new model with regular rotation",
             AND(E2254&lt;90,C2254&lt;2000,AND(F2254&lt;=100,F2254&gt;25)),"Moderate: underrated old model with regular rotation",
             AND(C2254&lt;=2011,F2254&lt;=25),"Low: not new model and bad rotation",
             AND(E2254&gt;110,AND(C2254&lt;=2011,C2254&gt;=2000),F2254&lt;=25),"Low: overrated regular model with bad rotation",
             AND(E2254&gt;110,C2254&lt;2011,AND(F2254&lt;=100,F2254&gt;25)),"Low: overrated regular model (not new) with regular rotation",
             AND(E2254&gt;110,C2254&gt;2011,F2254&lt;=25),"Low: overrated new model with bad rotation"
)</f>
        <v>Moderate: fair price and regular to good rotation</v>
      </c>
    </row>
    <row r="2255" spans="1:8" x14ac:dyDescent="0.3">
      <c r="A2255" t="s">
        <v>26</v>
      </c>
      <c r="B2255" t="s">
        <v>423</v>
      </c>
      <c r="C2255">
        <v>2013</v>
      </c>
      <c r="D2255">
        <v>12105.555555555555</v>
      </c>
      <c r="E2255">
        <v>97.779977606301202</v>
      </c>
      <c r="F2255">
        <v>9</v>
      </c>
      <c r="H2255" t="str" cm="1">
        <f t="array" ref="H2255">_xlfn.IFS(
             AND(E2255&gt;110,C2255&gt;2011,F2255&gt;100),"High: overrated, new and good rotation",
             AND(E2255&lt;90,C2255&gt;2011,F2255&gt;100),"High: underrated, new and good rotation",
             AND(E2255&lt;90,C2255&lt;2011,F2255&gt;100),"High: underrated, not too new but good rotation",
             AND(E2255&lt;=110,C2255&gt;2011,F2255&lt;=25),"Critic: well priced/underrated and new, but bad rotation",
             AND(E2255&gt;110,F2255&gt;100),"Top Tier: premium vehicules that tend to be sold above market prices",
             AND(E2255&gt;=90,E2255&lt;=110,F2255&gt;25),"Moderate: fair price and regular to good rotation",
             AND(E2255&lt;90,AND(C2255&lt;=2011,C2255&gt;=2000),AND(F2255&lt;100,F2255&gt;25)),"Moderate: underrated regular model and regular rotation",
             AND(E2255&lt;90,C2255&gt;2011,AND(F2255&lt;=100,F2255&gt;25)),"Moderate: underrated new model with regular rotation",
             AND(E2255&lt;90,C2255&lt;2000,AND(F2255&lt;=100,F2255&gt;25)),"Moderate: underrated old model with regular rotation",
             AND(C2255&lt;=2011,F2255&lt;=25),"Low: not new model and bad rotation",
             AND(E2255&gt;110,AND(C2255&lt;=2011,C2255&gt;=2000),F2255&lt;=25),"Low: overrated regular model with bad rotation",
             AND(E2255&gt;110,C2255&lt;2011,AND(F2255&lt;=100,F2255&gt;25)),"Low: overrated regular model (not new) with regular rotation",
             AND(E2255&gt;110,C2255&gt;2011,F2255&lt;=25),"Low: overrated new model with bad rotation"
)</f>
        <v>Critic: well priced/underrated and new, but bad rotation</v>
      </c>
    </row>
    <row r="2256" spans="1:8" x14ac:dyDescent="0.3">
      <c r="A2256" t="s">
        <v>26</v>
      </c>
      <c r="B2256" t="s">
        <v>423</v>
      </c>
      <c r="C2256">
        <v>2014</v>
      </c>
      <c r="D2256">
        <v>15787.5</v>
      </c>
      <c r="E2256">
        <v>98.384708694457089</v>
      </c>
      <c r="F2256">
        <v>8</v>
      </c>
      <c r="H2256" t="str" cm="1">
        <f t="array" ref="H2256">_xlfn.IFS(
             AND(E2256&gt;110,C2256&gt;2011,F2256&gt;100),"High: overrated, new and good rotation",
             AND(E2256&lt;90,C2256&gt;2011,F2256&gt;100),"High: underrated, new and good rotation",
             AND(E2256&lt;90,C2256&lt;2011,F2256&gt;100),"High: underrated, not too new but good rotation",
             AND(E2256&lt;=110,C2256&gt;2011,F2256&lt;=25),"Critic: well priced/underrated and new, but bad rotation",
             AND(E2256&gt;110,F2256&gt;100),"Top Tier: premium vehicules that tend to be sold above market prices",
             AND(E2256&gt;=90,E2256&lt;=110,F2256&gt;25),"Moderate: fair price and regular to good rotation",
             AND(E2256&lt;90,AND(C2256&lt;=2011,C2256&gt;=2000),AND(F2256&lt;100,F2256&gt;25)),"Moderate: underrated regular model and regular rotation",
             AND(E2256&lt;90,C2256&gt;2011,AND(F2256&lt;=100,F2256&gt;25)),"Moderate: underrated new model with regular rotation",
             AND(E2256&lt;90,C2256&lt;2000,AND(F2256&lt;=100,F2256&gt;25)),"Moderate: underrated old model with regular rotation",
             AND(C2256&lt;=2011,F2256&lt;=25),"Low: not new model and bad rotation",
             AND(E2256&gt;110,AND(C2256&lt;=2011,C2256&gt;=2000),F2256&lt;=25),"Low: overrated regular model with bad rotation",
             AND(E2256&gt;110,C2256&lt;2011,AND(F2256&lt;=100,F2256&gt;25)),"Low: overrated regular model (not new) with regular rotation",
             AND(E2256&gt;110,C2256&gt;2011,F2256&lt;=25),"Low: overrated new model with bad rotation"
)</f>
        <v>Critic: well priced/underrated and new, but bad rotation</v>
      </c>
    </row>
    <row r="2257" spans="1:8" x14ac:dyDescent="0.3">
      <c r="A2257" t="s">
        <v>26</v>
      </c>
      <c r="B2257" t="s">
        <v>424</v>
      </c>
      <c r="C2257">
        <v>2012</v>
      </c>
      <c r="D2257">
        <v>17656.060606060608</v>
      </c>
      <c r="E2257">
        <v>99.716030398689227</v>
      </c>
      <c r="F2257">
        <v>264</v>
      </c>
      <c r="H2257" t="str" cm="1">
        <f t="array" ref="H2257">_xlfn.IFS(
             AND(E2257&gt;110,C2257&gt;2011,F2257&gt;100),"High: overrated, new and good rotation",
             AND(E2257&lt;90,C2257&gt;2011,F2257&gt;100),"High: underrated, new and good rotation",
             AND(E2257&lt;90,C2257&lt;2011,F2257&gt;100),"High: underrated, not too new but good rotation",
             AND(E2257&lt;=110,C2257&gt;2011,F2257&lt;=25),"Critic: well priced/underrated and new, but bad rotation",
             AND(E2257&gt;110,F2257&gt;100),"Top Tier: premium vehicules that tend to be sold above market prices",
             AND(E2257&gt;=90,E2257&lt;=110,F2257&gt;25),"Moderate: fair price and regular to good rotation",
             AND(E2257&lt;90,AND(C2257&lt;=2011,C2257&gt;=2000),AND(F2257&lt;100,F2257&gt;25)),"Moderate: underrated regular model and regular rotation",
             AND(E2257&lt;90,C2257&gt;2011,AND(F2257&lt;=100,F2257&gt;25)),"Moderate: underrated new model with regular rotation",
             AND(E2257&lt;90,C2257&lt;2000,AND(F2257&lt;=100,F2257&gt;25)),"Moderate: underrated old model with regular rotation",
             AND(C2257&lt;=2011,F2257&lt;=25),"Low: not new model and bad rotation",
             AND(E2257&gt;110,AND(C2257&lt;=2011,C2257&gt;=2000),F2257&lt;=25),"Low: overrated regular model with bad rotation",
             AND(E2257&gt;110,C2257&lt;2011,AND(F2257&lt;=100,F2257&gt;25)),"Low: overrated regular model (not new) with regular rotation",
             AND(E2257&gt;110,C2257&gt;2011,F2257&lt;=25),"Low: overrated new model with bad rotation"
)</f>
        <v>Moderate: fair price and regular to good rotation</v>
      </c>
    </row>
    <row r="2258" spans="1:8" x14ac:dyDescent="0.3">
      <c r="A2258" t="s">
        <v>26</v>
      </c>
      <c r="B2258" t="s">
        <v>424</v>
      </c>
      <c r="C2258">
        <v>2013</v>
      </c>
      <c r="D2258">
        <v>19818.518518518518</v>
      </c>
      <c r="E2258">
        <v>99.128569514190247</v>
      </c>
      <c r="F2258">
        <v>27</v>
      </c>
      <c r="H2258" t="str" cm="1">
        <f t="array" ref="H2258">_xlfn.IFS(
             AND(E2258&gt;110,C2258&gt;2011,F2258&gt;100),"High: overrated, new and good rotation",
             AND(E2258&lt;90,C2258&gt;2011,F2258&gt;100),"High: underrated, new and good rotation",
             AND(E2258&lt;90,C2258&lt;2011,F2258&gt;100),"High: underrated, not too new but good rotation",
             AND(E2258&lt;=110,C2258&gt;2011,F2258&lt;=25),"Critic: well priced/underrated and new, but bad rotation",
             AND(E2258&gt;110,F2258&gt;100),"Top Tier: premium vehicules that tend to be sold above market prices",
             AND(E2258&gt;=90,E2258&lt;=110,F2258&gt;25),"Moderate: fair price and regular to good rotation",
             AND(E2258&lt;90,AND(C2258&lt;=2011,C2258&gt;=2000),AND(F2258&lt;100,F2258&gt;25)),"Moderate: underrated regular model and regular rotation",
             AND(E2258&lt;90,C2258&gt;2011,AND(F2258&lt;=100,F2258&gt;25)),"Moderate: underrated new model with regular rotation",
             AND(E2258&lt;90,C2258&lt;2000,AND(F2258&lt;=100,F2258&gt;25)),"Moderate: underrated old model with regular rotation",
             AND(C2258&lt;=2011,F2258&lt;=25),"Low: not new model and bad rotation",
             AND(E2258&gt;110,AND(C2258&lt;=2011,C2258&gt;=2000),F2258&lt;=25),"Low: overrated regular model with bad rotation",
             AND(E2258&gt;110,C2258&lt;2011,AND(F2258&lt;=100,F2258&gt;25)),"Low: overrated regular model (not new) with regular rotation",
             AND(E2258&gt;110,C2258&gt;2011,F2258&lt;=25),"Low: overrated new model with bad rotation"
)</f>
        <v>Moderate: fair price and regular to good rotation</v>
      </c>
    </row>
    <row r="2259" spans="1:8" x14ac:dyDescent="0.3">
      <c r="A2259" t="s">
        <v>26</v>
      </c>
      <c r="B2259" t="s">
        <v>424</v>
      </c>
      <c r="C2259">
        <v>2014</v>
      </c>
      <c r="D2259">
        <v>25292.857142857141</v>
      </c>
      <c r="E2259">
        <v>98.253763295228239</v>
      </c>
      <c r="F2259">
        <v>7</v>
      </c>
      <c r="H2259" t="str" cm="1">
        <f t="array" ref="H2259">_xlfn.IFS(
             AND(E2259&gt;110,C2259&gt;2011,F2259&gt;100),"High: overrated, new and good rotation",
             AND(E2259&lt;90,C2259&gt;2011,F2259&gt;100),"High: underrated, new and good rotation",
             AND(E2259&lt;90,C2259&lt;2011,F2259&gt;100),"High: underrated, not too new but good rotation",
             AND(E2259&lt;=110,C2259&gt;2011,F2259&lt;=25),"Critic: well priced/underrated and new, but bad rotation",
             AND(E2259&gt;110,F2259&gt;100),"Top Tier: premium vehicules that tend to be sold above market prices",
             AND(E2259&gt;=90,E2259&lt;=110,F2259&gt;25),"Moderate: fair price and regular to good rotation",
             AND(E2259&lt;90,AND(C2259&lt;=2011,C2259&gt;=2000),AND(F2259&lt;100,F2259&gt;25)),"Moderate: underrated regular model and regular rotation",
             AND(E2259&lt;90,C2259&gt;2011,AND(F2259&lt;=100,F2259&gt;25)),"Moderate: underrated new model with regular rotation",
             AND(E2259&lt;90,C2259&lt;2000,AND(F2259&lt;=100,F2259&gt;25)),"Moderate: underrated old model with regular rotation",
             AND(C2259&lt;=2011,F2259&lt;=25),"Low: not new model and bad rotation",
             AND(E2259&gt;110,AND(C2259&lt;=2011,C2259&gt;=2000),F2259&lt;=25),"Low: overrated regular model with bad rotation",
             AND(E2259&gt;110,C2259&lt;2011,AND(F2259&lt;=100,F2259&gt;25)),"Low: overrated regular model (not new) with regular rotation",
             AND(E2259&gt;110,C2259&gt;2011,F2259&lt;=25),"Low: overrated new model with bad rotation"
)</f>
        <v>Critic: well priced/underrated and new, but bad rotation</v>
      </c>
    </row>
    <row r="2260" spans="1:8" x14ac:dyDescent="0.3">
      <c r="A2260" t="s">
        <v>26</v>
      </c>
      <c r="B2260" t="s">
        <v>425</v>
      </c>
      <c r="C2260">
        <v>2003</v>
      </c>
      <c r="D2260">
        <v>3910.8695652173915</v>
      </c>
      <c r="E2260">
        <v>106.38743917356716</v>
      </c>
      <c r="F2260">
        <v>46</v>
      </c>
      <c r="H2260" t="str" cm="1">
        <f t="array" ref="H2260">_xlfn.IFS(
             AND(E2260&gt;110,C2260&gt;2011,F2260&gt;100),"High: overrated, new and good rotation",
             AND(E2260&lt;90,C2260&gt;2011,F2260&gt;100),"High: underrated, new and good rotation",
             AND(E2260&lt;90,C2260&lt;2011,F2260&gt;100),"High: underrated, not too new but good rotation",
             AND(E2260&lt;=110,C2260&gt;2011,F2260&lt;=25),"Critic: well priced/underrated and new, but bad rotation",
             AND(E2260&gt;110,F2260&gt;100),"Top Tier: premium vehicules that tend to be sold above market prices",
             AND(E2260&gt;=90,E2260&lt;=110,F2260&gt;25),"Moderate: fair price and regular to good rotation",
             AND(E2260&lt;90,AND(C2260&lt;=2011,C2260&gt;=2000),AND(F2260&lt;100,F2260&gt;25)),"Moderate: underrated regular model and regular rotation",
             AND(E2260&lt;90,C2260&gt;2011,AND(F2260&lt;=100,F2260&gt;25)),"Moderate: underrated new model with regular rotation",
             AND(E2260&lt;90,C2260&lt;2000,AND(F2260&lt;=100,F2260&gt;25)),"Moderate: underrated old model with regular rotation",
             AND(C2260&lt;=2011,F2260&lt;=25),"Low: not new model and bad rotation",
             AND(E2260&gt;110,AND(C2260&lt;=2011,C2260&gt;=2000),F2260&lt;=25),"Low: overrated regular model with bad rotation",
             AND(E2260&gt;110,C2260&lt;2011,AND(F2260&lt;=100,F2260&gt;25)),"Low: overrated regular model (not new) with regular rotation",
             AND(E2260&gt;110,C2260&gt;2011,F2260&lt;=25),"Low: overrated new model with bad rotation"
)</f>
        <v>Moderate: fair price and regular to good rotation</v>
      </c>
    </row>
    <row r="2261" spans="1:8" x14ac:dyDescent="0.3">
      <c r="A2261" t="s">
        <v>26</v>
      </c>
      <c r="B2261" t="s">
        <v>425</v>
      </c>
      <c r="C2261">
        <v>2004</v>
      </c>
      <c r="D2261">
        <v>4182</v>
      </c>
      <c r="E2261">
        <v>101.2784545798156</v>
      </c>
      <c r="F2261">
        <v>50</v>
      </c>
      <c r="H2261" t="str" cm="1">
        <f t="array" ref="H2261">_xlfn.IFS(
             AND(E2261&gt;110,C2261&gt;2011,F2261&gt;100),"High: overrated, new and good rotation",
             AND(E2261&lt;90,C2261&gt;2011,F2261&gt;100),"High: underrated, new and good rotation",
             AND(E2261&lt;90,C2261&lt;2011,F2261&gt;100),"High: underrated, not too new but good rotation",
             AND(E2261&lt;=110,C2261&gt;2011,F2261&lt;=25),"Critic: well priced/underrated and new, but bad rotation",
             AND(E2261&gt;110,F2261&gt;100),"Top Tier: premium vehicules that tend to be sold above market prices",
             AND(E2261&gt;=90,E2261&lt;=110,F2261&gt;25),"Moderate: fair price and regular to good rotation",
             AND(E2261&lt;90,AND(C2261&lt;=2011,C2261&gt;=2000),AND(F2261&lt;100,F2261&gt;25)),"Moderate: underrated regular model and regular rotation",
             AND(E2261&lt;90,C2261&gt;2011,AND(F2261&lt;=100,F2261&gt;25)),"Moderate: underrated new model with regular rotation",
             AND(E2261&lt;90,C2261&lt;2000,AND(F2261&lt;=100,F2261&gt;25)),"Moderate: underrated old model with regular rotation",
             AND(C2261&lt;=2011,F2261&lt;=25),"Low: not new model and bad rotation",
             AND(E2261&gt;110,AND(C2261&lt;=2011,C2261&gt;=2000),F2261&lt;=25),"Low: overrated regular model with bad rotation",
             AND(E2261&gt;110,C2261&lt;2011,AND(F2261&lt;=100,F2261&gt;25)),"Low: overrated regular model (not new) with regular rotation",
             AND(E2261&gt;110,C2261&gt;2011,F2261&lt;=25),"Low: overrated new model with bad rotation"
)</f>
        <v>Moderate: fair price and regular to good rotation</v>
      </c>
    </row>
    <row r="2262" spans="1:8" x14ac:dyDescent="0.3">
      <c r="A2262" t="s">
        <v>26</v>
      </c>
      <c r="B2262" t="s">
        <v>425</v>
      </c>
      <c r="C2262">
        <v>2005</v>
      </c>
      <c r="D2262">
        <v>5242.826086956522</v>
      </c>
      <c r="E2262">
        <v>108.76231991541758</v>
      </c>
      <c r="F2262">
        <v>46</v>
      </c>
      <c r="H2262" t="str" cm="1">
        <f t="array" ref="H2262">_xlfn.IFS(
             AND(E2262&gt;110,C2262&gt;2011,F2262&gt;100),"High: overrated, new and good rotation",
             AND(E2262&lt;90,C2262&gt;2011,F2262&gt;100),"High: underrated, new and good rotation",
             AND(E2262&lt;90,C2262&lt;2011,F2262&gt;100),"High: underrated, not too new but good rotation",
             AND(E2262&lt;=110,C2262&gt;2011,F2262&lt;=25),"Critic: well priced/underrated and new, but bad rotation",
             AND(E2262&gt;110,F2262&gt;100),"Top Tier: premium vehicules that tend to be sold above market prices",
             AND(E2262&gt;=90,E2262&lt;=110,F2262&gt;25),"Moderate: fair price and regular to good rotation",
             AND(E2262&lt;90,AND(C2262&lt;=2011,C2262&gt;=2000),AND(F2262&lt;100,F2262&gt;25)),"Moderate: underrated regular model and regular rotation",
             AND(E2262&lt;90,C2262&gt;2011,AND(F2262&lt;=100,F2262&gt;25)),"Moderate: underrated new model with regular rotation",
             AND(E2262&lt;90,C2262&lt;2000,AND(F2262&lt;=100,F2262&gt;25)),"Moderate: underrated old model with regular rotation",
             AND(C2262&lt;=2011,F2262&lt;=25),"Low: not new model and bad rotation",
             AND(E2262&gt;110,AND(C2262&lt;=2011,C2262&gt;=2000),F2262&lt;=25),"Low: overrated regular model with bad rotation",
             AND(E2262&gt;110,C2262&lt;2011,AND(F2262&lt;=100,F2262&gt;25)),"Low: overrated regular model (not new) with regular rotation",
             AND(E2262&gt;110,C2262&gt;2011,F2262&lt;=25),"Low: overrated new model with bad rotation"
)</f>
        <v>Moderate: fair price and regular to good rotation</v>
      </c>
    </row>
    <row r="2263" spans="1:8" x14ac:dyDescent="0.3">
      <c r="A2263" t="s">
        <v>26</v>
      </c>
      <c r="B2263" t="s">
        <v>425</v>
      </c>
      <c r="C2263">
        <v>2006</v>
      </c>
      <c r="D2263">
        <v>6411.1111111111113</v>
      </c>
      <c r="E2263">
        <v>97.284963344938276</v>
      </c>
      <c r="F2263">
        <v>36</v>
      </c>
      <c r="H2263" t="str" cm="1">
        <f t="array" ref="H2263">_xlfn.IFS(
             AND(E2263&gt;110,C2263&gt;2011,F2263&gt;100),"High: overrated, new and good rotation",
             AND(E2263&lt;90,C2263&gt;2011,F2263&gt;100),"High: underrated, new and good rotation",
             AND(E2263&lt;90,C2263&lt;2011,F2263&gt;100),"High: underrated, not too new but good rotation",
             AND(E2263&lt;=110,C2263&gt;2011,F2263&lt;=25),"Critic: well priced/underrated and new, but bad rotation",
             AND(E2263&gt;110,F2263&gt;100),"Top Tier: premium vehicules that tend to be sold above market prices",
             AND(E2263&gt;=90,E2263&lt;=110,F2263&gt;25),"Moderate: fair price and regular to good rotation",
             AND(E2263&lt;90,AND(C2263&lt;=2011,C2263&gt;=2000),AND(F2263&lt;100,F2263&gt;25)),"Moderate: underrated regular model and regular rotation",
             AND(E2263&lt;90,C2263&gt;2011,AND(F2263&lt;=100,F2263&gt;25)),"Moderate: underrated new model with regular rotation",
             AND(E2263&lt;90,C2263&lt;2000,AND(F2263&lt;=100,F2263&gt;25)),"Moderate: underrated old model with regular rotation",
             AND(C2263&lt;=2011,F2263&lt;=25),"Low: not new model and bad rotation",
             AND(E2263&gt;110,AND(C2263&lt;=2011,C2263&gt;=2000),F2263&lt;=25),"Low: overrated regular model with bad rotation",
             AND(E2263&gt;110,C2263&lt;2011,AND(F2263&lt;=100,F2263&gt;25)),"Low: overrated regular model (not new) with regular rotation",
             AND(E2263&gt;110,C2263&gt;2011,F2263&lt;=25),"Low: overrated new model with bad rotation"
)</f>
        <v>Moderate: fair price and regular to good rotation</v>
      </c>
    </row>
    <row r="2264" spans="1:8" x14ac:dyDescent="0.3">
      <c r="A2264" t="s">
        <v>26</v>
      </c>
      <c r="B2264" t="s">
        <v>425</v>
      </c>
      <c r="C2264">
        <v>2007</v>
      </c>
      <c r="D2264">
        <v>7678</v>
      </c>
      <c r="E2264">
        <v>104.73670027315069</v>
      </c>
      <c r="F2264">
        <v>25</v>
      </c>
      <c r="H2264" t="str" cm="1">
        <f t="array" ref="H2264">_xlfn.IFS(
             AND(E2264&gt;110,C2264&gt;2011,F2264&gt;100),"High: overrated, new and good rotation",
             AND(E2264&lt;90,C2264&gt;2011,F2264&gt;100),"High: underrated, new and good rotation",
             AND(E2264&lt;90,C2264&lt;2011,F2264&gt;100),"High: underrated, not too new but good rotation",
             AND(E2264&lt;=110,C2264&gt;2011,F2264&lt;=25),"Critic: well priced/underrated and new, but bad rotation",
             AND(E2264&gt;110,F2264&gt;100),"Top Tier: premium vehicules that tend to be sold above market prices",
             AND(E2264&gt;=90,E2264&lt;=110,F2264&gt;25),"Moderate: fair price and regular to good rotation",
             AND(E2264&lt;90,AND(C2264&lt;=2011,C2264&gt;=2000),AND(F2264&lt;100,F2264&gt;25)),"Moderate: underrated regular model and regular rotation",
             AND(E2264&lt;90,C2264&gt;2011,AND(F2264&lt;=100,F2264&gt;25)),"Moderate: underrated new model with regular rotation",
             AND(E2264&lt;90,C2264&lt;2000,AND(F2264&lt;=100,F2264&gt;25)),"Moderate: underrated old model with regular rotation",
             AND(C2264&lt;=2011,F2264&lt;=25),"Low: not new model and bad rotation",
             AND(E2264&gt;110,AND(C2264&lt;=2011,C2264&gt;=2000),F2264&lt;=25),"Low: overrated regular model with bad rotation",
             AND(E2264&gt;110,C2264&lt;2011,AND(F2264&lt;=100,F2264&gt;25)),"Low: overrated regular model (not new) with regular rotation",
             AND(E2264&gt;110,C2264&gt;2011,F2264&lt;=25),"Low: overrated new model with bad rotation"
)</f>
        <v>Low: not new model and bad rotation</v>
      </c>
    </row>
    <row r="2265" spans="1:8" x14ac:dyDescent="0.3">
      <c r="A2265" t="s">
        <v>26</v>
      </c>
      <c r="B2265" t="s">
        <v>425</v>
      </c>
      <c r="C2265">
        <v>2008</v>
      </c>
      <c r="D2265">
        <v>8540.1960784313724</v>
      </c>
      <c r="E2265">
        <v>103.52271428049001</v>
      </c>
      <c r="F2265">
        <v>51</v>
      </c>
      <c r="H2265" t="str" cm="1">
        <f t="array" ref="H2265">_xlfn.IFS(
             AND(E2265&gt;110,C2265&gt;2011,F2265&gt;100),"High: overrated, new and good rotation",
             AND(E2265&lt;90,C2265&gt;2011,F2265&gt;100),"High: underrated, new and good rotation",
             AND(E2265&lt;90,C2265&lt;2011,F2265&gt;100),"High: underrated, not too new but good rotation",
             AND(E2265&lt;=110,C2265&gt;2011,F2265&lt;=25),"Critic: well priced/underrated and new, but bad rotation",
             AND(E2265&gt;110,F2265&gt;100),"Top Tier: premium vehicules that tend to be sold above market prices",
             AND(E2265&gt;=90,E2265&lt;=110,F2265&gt;25),"Moderate: fair price and regular to good rotation",
             AND(E2265&lt;90,AND(C2265&lt;=2011,C2265&gt;=2000),AND(F2265&lt;100,F2265&gt;25)),"Moderate: underrated regular model and regular rotation",
             AND(E2265&lt;90,C2265&gt;2011,AND(F2265&lt;=100,F2265&gt;25)),"Moderate: underrated new model with regular rotation",
             AND(E2265&lt;90,C2265&lt;2000,AND(F2265&lt;=100,F2265&gt;25)),"Moderate: underrated old model with regular rotation",
             AND(C2265&lt;=2011,F2265&lt;=25),"Low: not new model and bad rotation",
             AND(E2265&gt;110,AND(C2265&lt;=2011,C2265&gt;=2000),F2265&lt;=25),"Low: overrated regular model with bad rotation",
             AND(E2265&gt;110,C2265&lt;2011,AND(F2265&lt;=100,F2265&gt;25)),"Low: overrated regular model (not new) with regular rotation",
             AND(E2265&gt;110,C2265&gt;2011,F2265&lt;=25),"Low: overrated new model with bad rotation"
)</f>
        <v>Moderate: fair price and regular to good rotation</v>
      </c>
    </row>
    <row r="2266" spans="1:8" x14ac:dyDescent="0.3">
      <c r="A2266" t="s">
        <v>26</v>
      </c>
      <c r="B2266" t="s">
        <v>425</v>
      </c>
      <c r="C2266">
        <v>2009</v>
      </c>
      <c r="D2266">
        <v>11555.555555555555</v>
      </c>
      <c r="E2266">
        <v>95.732606997566464</v>
      </c>
      <c r="F2266">
        <v>9</v>
      </c>
      <c r="H2266" t="str" cm="1">
        <f t="array" ref="H2266">_xlfn.IFS(
             AND(E2266&gt;110,C2266&gt;2011,F2266&gt;100),"High: overrated, new and good rotation",
             AND(E2266&lt;90,C2266&gt;2011,F2266&gt;100),"High: underrated, new and good rotation",
             AND(E2266&lt;90,C2266&lt;2011,F2266&gt;100),"High: underrated, not too new but good rotation",
             AND(E2266&lt;=110,C2266&gt;2011,F2266&lt;=25),"Critic: well priced/underrated and new, but bad rotation",
             AND(E2266&gt;110,F2266&gt;100),"Top Tier: premium vehicules that tend to be sold above market prices",
             AND(E2266&gt;=90,E2266&lt;=110,F2266&gt;25),"Moderate: fair price and regular to good rotation",
             AND(E2266&lt;90,AND(C2266&lt;=2011,C2266&gt;=2000),AND(F2266&lt;100,F2266&gt;25)),"Moderate: underrated regular model and regular rotation",
             AND(E2266&lt;90,C2266&gt;2011,AND(F2266&lt;=100,F2266&gt;25)),"Moderate: underrated new model with regular rotation",
             AND(E2266&lt;90,C2266&lt;2000,AND(F2266&lt;=100,F2266&gt;25)),"Moderate: underrated old model with regular rotation",
             AND(C2266&lt;=2011,F2266&lt;=25),"Low: not new model and bad rotation",
             AND(E2266&gt;110,AND(C2266&lt;=2011,C2266&gt;=2000),F2266&lt;=25),"Low: overrated regular model with bad rotation",
             AND(E2266&gt;110,C2266&lt;2011,AND(F2266&lt;=100,F2266&gt;25)),"Low: overrated regular model (not new) with regular rotation",
             AND(E2266&gt;110,C2266&gt;2011,F2266&lt;=25),"Low: overrated new model with bad rotation"
)</f>
        <v>Low: not new model and bad rotation</v>
      </c>
    </row>
    <row r="2267" spans="1:8" x14ac:dyDescent="0.3">
      <c r="A2267" t="s">
        <v>26</v>
      </c>
      <c r="B2267" t="s">
        <v>425</v>
      </c>
      <c r="C2267">
        <v>2010</v>
      </c>
      <c r="D2267">
        <v>12336.111111111111</v>
      </c>
      <c r="E2267">
        <v>96.046168979198953</v>
      </c>
      <c r="F2267">
        <v>18</v>
      </c>
      <c r="H2267" t="str" cm="1">
        <f t="array" ref="H2267">_xlfn.IFS(
             AND(E2267&gt;110,C2267&gt;2011,F2267&gt;100),"High: overrated, new and good rotation",
             AND(E2267&lt;90,C2267&gt;2011,F2267&gt;100),"High: underrated, new and good rotation",
             AND(E2267&lt;90,C2267&lt;2011,F2267&gt;100),"High: underrated, not too new but good rotation",
             AND(E2267&lt;=110,C2267&gt;2011,F2267&lt;=25),"Critic: well priced/underrated and new, but bad rotation",
             AND(E2267&gt;110,F2267&gt;100),"Top Tier: premium vehicules that tend to be sold above market prices",
             AND(E2267&gt;=90,E2267&lt;=110,F2267&gt;25),"Moderate: fair price and regular to good rotation",
             AND(E2267&lt;90,AND(C2267&lt;=2011,C2267&gt;=2000),AND(F2267&lt;100,F2267&gt;25)),"Moderate: underrated regular model and regular rotation",
             AND(E2267&lt;90,C2267&gt;2011,AND(F2267&lt;=100,F2267&gt;25)),"Moderate: underrated new model with regular rotation",
             AND(E2267&lt;90,C2267&lt;2000,AND(F2267&lt;=100,F2267&gt;25)),"Moderate: underrated old model with regular rotation",
             AND(C2267&lt;=2011,F2267&lt;=25),"Low: not new model and bad rotation",
             AND(E2267&gt;110,AND(C2267&lt;=2011,C2267&gt;=2000),F2267&lt;=25),"Low: overrated regular model with bad rotation",
             AND(E2267&gt;110,C2267&lt;2011,AND(F2267&lt;=100,F2267&gt;25)),"Low: overrated regular model (not new) with regular rotation",
             AND(E2267&gt;110,C2267&gt;2011,F2267&lt;=25),"Low: overrated new model with bad rotation"
)</f>
        <v>Low: not new model and bad rotation</v>
      </c>
    </row>
    <row r="2268" spans="1:8" x14ac:dyDescent="0.3">
      <c r="A2268" t="s">
        <v>26</v>
      </c>
      <c r="B2268" t="s">
        <v>425</v>
      </c>
      <c r="C2268">
        <v>2011</v>
      </c>
      <c r="D2268">
        <v>15654.545454545454</v>
      </c>
      <c r="E2268">
        <v>103.98704249078834</v>
      </c>
      <c r="F2268">
        <v>11</v>
      </c>
      <c r="H2268" t="str" cm="1">
        <f t="array" ref="H2268">_xlfn.IFS(
             AND(E2268&gt;110,C2268&gt;2011,F2268&gt;100),"High: overrated, new and good rotation",
             AND(E2268&lt;90,C2268&gt;2011,F2268&gt;100),"High: underrated, new and good rotation",
             AND(E2268&lt;90,C2268&lt;2011,F2268&gt;100),"High: underrated, not too new but good rotation",
             AND(E2268&lt;=110,C2268&gt;2011,F2268&lt;=25),"Critic: well priced/underrated and new, but bad rotation",
             AND(E2268&gt;110,F2268&gt;100),"Top Tier: premium vehicules that tend to be sold above market prices",
             AND(E2268&gt;=90,E2268&lt;=110,F2268&gt;25),"Moderate: fair price and regular to good rotation",
             AND(E2268&lt;90,AND(C2268&lt;=2011,C2268&gt;=2000),AND(F2268&lt;100,F2268&gt;25)),"Moderate: underrated regular model and regular rotation",
             AND(E2268&lt;90,C2268&gt;2011,AND(F2268&lt;=100,F2268&gt;25)),"Moderate: underrated new model with regular rotation",
             AND(E2268&lt;90,C2268&lt;2000,AND(F2268&lt;=100,F2268&gt;25)),"Moderate: underrated old model with regular rotation",
             AND(C2268&lt;=2011,F2268&lt;=25),"Low: not new model and bad rotation",
             AND(E2268&gt;110,AND(C2268&lt;=2011,C2268&gt;=2000),F2268&lt;=25),"Low: overrated regular model with bad rotation",
             AND(E2268&gt;110,C2268&lt;2011,AND(F2268&lt;=100,F2268&gt;25)),"Low: overrated regular model (not new) with regular rotation",
             AND(E2268&gt;110,C2268&gt;2011,F2268&lt;=25),"Low: overrated new model with bad rotation"
)</f>
        <v>Low: not new model and bad rotation</v>
      </c>
    </row>
    <row r="2269" spans="1:8" x14ac:dyDescent="0.3">
      <c r="A2269" t="s">
        <v>26</v>
      </c>
      <c r="B2269" t="s">
        <v>426</v>
      </c>
      <c r="C2269">
        <v>2007</v>
      </c>
      <c r="D2269">
        <v>4429.591836734694</v>
      </c>
      <c r="E2269">
        <v>100.80770863876569</v>
      </c>
      <c r="F2269">
        <v>49</v>
      </c>
      <c r="H2269" t="str" cm="1">
        <f t="array" ref="H2269">_xlfn.IFS(
             AND(E2269&gt;110,C2269&gt;2011,F2269&gt;100),"High: overrated, new and good rotation",
             AND(E2269&lt;90,C2269&gt;2011,F2269&gt;100),"High: underrated, new and good rotation",
             AND(E2269&lt;90,C2269&lt;2011,F2269&gt;100),"High: underrated, not too new but good rotation",
             AND(E2269&lt;=110,C2269&gt;2011,F2269&lt;=25),"Critic: well priced/underrated and new, but bad rotation",
             AND(E2269&gt;110,F2269&gt;100),"Top Tier: premium vehicules that tend to be sold above market prices",
             AND(E2269&gt;=90,E2269&lt;=110,F2269&gt;25),"Moderate: fair price and regular to good rotation",
             AND(E2269&lt;90,AND(C2269&lt;=2011,C2269&gt;=2000),AND(F2269&lt;100,F2269&gt;25)),"Moderate: underrated regular model and regular rotation",
             AND(E2269&lt;90,C2269&gt;2011,AND(F2269&lt;=100,F2269&gt;25)),"Moderate: underrated new model with regular rotation",
             AND(E2269&lt;90,C2269&lt;2000,AND(F2269&lt;=100,F2269&gt;25)),"Moderate: underrated old model with regular rotation",
             AND(C2269&lt;=2011,F2269&lt;=25),"Low: not new model and bad rotation",
             AND(E2269&gt;110,AND(C2269&lt;=2011,C2269&gt;=2000),F2269&lt;=25),"Low: overrated regular model with bad rotation",
             AND(E2269&gt;110,C2269&lt;2011,AND(F2269&lt;=100,F2269&gt;25)),"Low: overrated regular model (not new) with regular rotation",
             AND(E2269&gt;110,C2269&gt;2011,F2269&lt;=25),"Low: overrated new model with bad rotation"
)</f>
        <v>Moderate: fair price and regular to good rotation</v>
      </c>
    </row>
    <row r="2270" spans="1:8" x14ac:dyDescent="0.3">
      <c r="A2270" t="s">
        <v>26</v>
      </c>
      <c r="B2270" t="s">
        <v>426</v>
      </c>
      <c r="C2270">
        <v>2008</v>
      </c>
      <c r="D2270">
        <v>5457.1428571428569</v>
      </c>
      <c r="E2270">
        <v>99.132712974607088</v>
      </c>
      <c r="F2270">
        <v>56</v>
      </c>
      <c r="H2270" t="str" cm="1">
        <f t="array" ref="H2270">_xlfn.IFS(
             AND(E2270&gt;110,C2270&gt;2011,F2270&gt;100),"High: overrated, new and good rotation",
             AND(E2270&lt;90,C2270&gt;2011,F2270&gt;100),"High: underrated, new and good rotation",
             AND(E2270&lt;90,C2270&lt;2011,F2270&gt;100),"High: underrated, not too new but good rotation",
             AND(E2270&lt;=110,C2270&gt;2011,F2270&lt;=25),"Critic: well priced/underrated and new, but bad rotation",
             AND(E2270&gt;110,F2270&gt;100),"Top Tier: premium vehicules that tend to be sold above market prices",
             AND(E2270&gt;=90,E2270&lt;=110,F2270&gt;25),"Moderate: fair price and regular to good rotation",
             AND(E2270&lt;90,AND(C2270&lt;=2011,C2270&gt;=2000),AND(F2270&lt;100,F2270&gt;25)),"Moderate: underrated regular model and regular rotation",
             AND(E2270&lt;90,C2270&gt;2011,AND(F2270&lt;=100,F2270&gt;25)),"Moderate: underrated new model with regular rotation",
             AND(E2270&lt;90,C2270&lt;2000,AND(F2270&lt;=100,F2270&gt;25)),"Moderate: underrated old model with regular rotation",
             AND(C2270&lt;=2011,F2270&lt;=25),"Low: not new model and bad rotation",
             AND(E2270&gt;110,AND(C2270&lt;=2011,C2270&gt;=2000),F2270&lt;=25),"Low: overrated regular model with bad rotation",
             AND(E2270&gt;110,C2270&lt;2011,AND(F2270&lt;=100,F2270&gt;25)),"Low: overrated regular model (not new) with regular rotation",
             AND(E2270&gt;110,C2270&gt;2011,F2270&lt;=25),"Low: overrated new model with bad rotation"
)</f>
        <v>Moderate: fair price and regular to good rotation</v>
      </c>
    </row>
    <row r="2271" spans="1:8" x14ac:dyDescent="0.3">
      <c r="A2271" t="s">
        <v>26</v>
      </c>
      <c r="B2271" t="s">
        <v>426</v>
      </c>
      <c r="C2271">
        <v>2009</v>
      </c>
      <c r="D2271">
        <v>6832.916666666667</v>
      </c>
      <c r="E2271">
        <v>96.890617250193515</v>
      </c>
      <c r="F2271">
        <v>60</v>
      </c>
      <c r="H2271" t="str" cm="1">
        <f t="array" ref="H2271">_xlfn.IFS(
             AND(E2271&gt;110,C2271&gt;2011,F2271&gt;100),"High: overrated, new and good rotation",
             AND(E2271&lt;90,C2271&gt;2011,F2271&gt;100),"High: underrated, new and good rotation",
             AND(E2271&lt;90,C2271&lt;2011,F2271&gt;100),"High: underrated, not too new but good rotation",
             AND(E2271&lt;=110,C2271&gt;2011,F2271&lt;=25),"Critic: well priced/underrated and new, but bad rotation",
             AND(E2271&gt;110,F2271&gt;100),"Top Tier: premium vehicules that tend to be sold above market prices",
             AND(E2271&gt;=90,E2271&lt;=110,F2271&gt;25),"Moderate: fair price and regular to good rotation",
             AND(E2271&lt;90,AND(C2271&lt;=2011,C2271&gt;=2000),AND(F2271&lt;100,F2271&gt;25)),"Moderate: underrated regular model and regular rotation",
             AND(E2271&lt;90,C2271&gt;2011,AND(F2271&lt;=100,F2271&gt;25)),"Moderate: underrated new model with regular rotation",
             AND(E2271&lt;90,C2271&lt;2000,AND(F2271&lt;=100,F2271&gt;25)),"Moderate: underrated old model with regular rotation",
             AND(C2271&lt;=2011,F2271&lt;=25),"Low: not new model and bad rotation",
             AND(E2271&gt;110,AND(C2271&lt;=2011,C2271&gt;=2000),F2271&lt;=25),"Low: overrated regular model with bad rotation",
             AND(E2271&gt;110,C2271&lt;2011,AND(F2271&lt;=100,F2271&gt;25)),"Low: overrated regular model (not new) with regular rotation",
             AND(E2271&gt;110,C2271&gt;2011,F2271&lt;=25),"Low: overrated new model with bad rotation"
)</f>
        <v>Moderate: fair price and regular to good rotation</v>
      </c>
    </row>
    <row r="2272" spans="1:8" x14ac:dyDescent="0.3">
      <c r="A2272" t="s">
        <v>26</v>
      </c>
      <c r="B2272" t="s">
        <v>426</v>
      </c>
      <c r="C2272">
        <v>2010</v>
      </c>
      <c r="D2272">
        <v>8286.538461538461</v>
      </c>
      <c r="E2272">
        <v>99.345212087304645</v>
      </c>
      <c r="F2272">
        <v>52</v>
      </c>
      <c r="H2272" t="str" cm="1">
        <f t="array" ref="H2272">_xlfn.IFS(
             AND(E2272&gt;110,C2272&gt;2011,F2272&gt;100),"High: overrated, new and good rotation",
             AND(E2272&lt;90,C2272&gt;2011,F2272&gt;100),"High: underrated, new and good rotation",
             AND(E2272&lt;90,C2272&lt;2011,F2272&gt;100),"High: underrated, not too new but good rotation",
             AND(E2272&lt;=110,C2272&gt;2011,F2272&lt;=25),"Critic: well priced/underrated and new, but bad rotation",
             AND(E2272&gt;110,F2272&gt;100),"Top Tier: premium vehicules that tend to be sold above market prices",
             AND(E2272&gt;=90,E2272&lt;=110,F2272&gt;25),"Moderate: fair price and regular to good rotation",
             AND(E2272&lt;90,AND(C2272&lt;=2011,C2272&gt;=2000),AND(F2272&lt;100,F2272&gt;25)),"Moderate: underrated regular model and regular rotation",
             AND(E2272&lt;90,C2272&gt;2011,AND(F2272&lt;=100,F2272&gt;25)),"Moderate: underrated new model with regular rotation",
             AND(E2272&lt;90,C2272&lt;2000,AND(F2272&lt;=100,F2272&gt;25)),"Moderate: underrated old model with regular rotation",
             AND(C2272&lt;=2011,F2272&lt;=25),"Low: not new model and bad rotation",
             AND(E2272&gt;110,AND(C2272&lt;=2011,C2272&gt;=2000),F2272&lt;=25),"Low: overrated regular model with bad rotation",
             AND(E2272&gt;110,C2272&lt;2011,AND(F2272&lt;=100,F2272&gt;25)),"Low: overrated regular model (not new) with regular rotation",
             AND(E2272&gt;110,C2272&gt;2011,F2272&lt;=25),"Low: overrated new model with bad rotation"
)</f>
        <v>Moderate: fair price and regular to good rotation</v>
      </c>
    </row>
    <row r="2273" spans="1:8" x14ac:dyDescent="0.3">
      <c r="A2273" t="s">
        <v>26</v>
      </c>
      <c r="B2273" t="s">
        <v>426</v>
      </c>
      <c r="C2273">
        <v>2011</v>
      </c>
      <c r="D2273">
        <v>9612.1951219512193</v>
      </c>
      <c r="E2273">
        <v>99.935826391196514</v>
      </c>
      <c r="F2273">
        <v>41</v>
      </c>
      <c r="H2273" t="str" cm="1">
        <f t="array" ref="H2273">_xlfn.IFS(
             AND(E2273&gt;110,C2273&gt;2011,F2273&gt;100),"High: overrated, new and good rotation",
             AND(E2273&lt;90,C2273&gt;2011,F2273&gt;100),"High: underrated, new and good rotation",
             AND(E2273&lt;90,C2273&lt;2011,F2273&gt;100),"High: underrated, not too new but good rotation",
             AND(E2273&lt;=110,C2273&gt;2011,F2273&lt;=25),"Critic: well priced/underrated and new, but bad rotation",
             AND(E2273&gt;110,F2273&gt;100),"Top Tier: premium vehicules that tend to be sold above market prices",
             AND(E2273&gt;=90,E2273&lt;=110,F2273&gt;25),"Moderate: fair price and regular to good rotation",
             AND(E2273&lt;90,AND(C2273&lt;=2011,C2273&gt;=2000),AND(F2273&lt;100,F2273&gt;25)),"Moderate: underrated regular model and regular rotation",
             AND(E2273&lt;90,C2273&gt;2011,AND(F2273&lt;=100,F2273&gt;25)),"Moderate: underrated new model with regular rotation",
             AND(E2273&lt;90,C2273&lt;2000,AND(F2273&lt;=100,F2273&gt;25)),"Moderate: underrated old model with regular rotation",
             AND(C2273&lt;=2011,F2273&lt;=25),"Low: not new model and bad rotation",
             AND(E2273&gt;110,AND(C2273&lt;=2011,C2273&gt;=2000),F2273&lt;=25),"Low: overrated regular model with bad rotation",
             AND(E2273&gt;110,C2273&lt;2011,AND(F2273&lt;=100,F2273&gt;25)),"Low: overrated regular model (not new) with regular rotation",
             AND(E2273&gt;110,C2273&gt;2011,F2273&lt;=25),"Low: overrated new model with bad rotation"
)</f>
        <v>Moderate: fair price and regular to good rotation</v>
      </c>
    </row>
    <row r="2274" spans="1:8" x14ac:dyDescent="0.3">
      <c r="A2274" t="s">
        <v>26</v>
      </c>
      <c r="B2274" t="s">
        <v>426</v>
      </c>
      <c r="C2274">
        <v>2012</v>
      </c>
      <c r="D2274">
        <v>10928.431372549019</v>
      </c>
      <c r="E2274">
        <v>98.515773328539836</v>
      </c>
      <c r="F2274">
        <v>51</v>
      </c>
      <c r="H2274" t="str" cm="1">
        <f t="array" ref="H2274">_xlfn.IFS(
             AND(E2274&gt;110,C2274&gt;2011,F2274&gt;100),"High: overrated, new and good rotation",
             AND(E2274&lt;90,C2274&gt;2011,F2274&gt;100),"High: underrated, new and good rotation",
             AND(E2274&lt;90,C2274&lt;2011,F2274&gt;100),"High: underrated, not too new but good rotation",
             AND(E2274&lt;=110,C2274&gt;2011,F2274&lt;=25),"Critic: well priced/underrated and new, but bad rotation",
             AND(E2274&gt;110,F2274&gt;100),"Top Tier: premium vehicules that tend to be sold above market prices",
             AND(E2274&gt;=90,E2274&lt;=110,F2274&gt;25),"Moderate: fair price and regular to good rotation",
             AND(E2274&lt;90,AND(C2274&lt;=2011,C2274&gt;=2000),AND(F2274&lt;100,F2274&gt;25)),"Moderate: underrated regular model and regular rotation",
             AND(E2274&lt;90,C2274&gt;2011,AND(F2274&lt;=100,F2274&gt;25)),"Moderate: underrated new model with regular rotation",
             AND(E2274&lt;90,C2274&lt;2000,AND(F2274&lt;=100,F2274&gt;25)),"Moderate: underrated old model with regular rotation",
             AND(C2274&lt;=2011,F2274&lt;=25),"Low: not new model and bad rotation",
             AND(E2274&gt;110,AND(C2274&lt;=2011,C2274&gt;=2000),F2274&lt;=25),"Low: overrated regular model with bad rotation",
             AND(E2274&gt;110,C2274&lt;2011,AND(F2274&lt;=100,F2274&gt;25)),"Low: overrated regular model (not new) with regular rotation",
             AND(E2274&gt;110,C2274&gt;2011,F2274&lt;=25),"Low: overrated new model with bad rotation"
)</f>
        <v>Moderate: fair price and regular to good rotation</v>
      </c>
    </row>
    <row r="2275" spans="1:8" x14ac:dyDescent="0.3">
      <c r="A2275" t="s">
        <v>26</v>
      </c>
      <c r="B2275" t="s">
        <v>426</v>
      </c>
      <c r="C2275">
        <v>2013</v>
      </c>
      <c r="D2275">
        <v>12378.350515463917</v>
      </c>
      <c r="E2275">
        <v>96.623053354239602</v>
      </c>
      <c r="F2275">
        <v>97</v>
      </c>
      <c r="H2275" t="str" cm="1">
        <f t="array" ref="H2275">_xlfn.IFS(
             AND(E2275&gt;110,C2275&gt;2011,F2275&gt;100),"High: overrated, new and good rotation",
             AND(E2275&lt;90,C2275&gt;2011,F2275&gt;100),"High: underrated, new and good rotation",
             AND(E2275&lt;90,C2275&lt;2011,F2275&gt;100),"High: underrated, not too new but good rotation",
             AND(E2275&lt;=110,C2275&gt;2011,F2275&lt;=25),"Critic: well priced/underrated and new, but bad rotation",
             AND(E2275&gt;110,F2275&gt;100),"Top Tier: premium vehicules that tend to be sold above market prices",
             AND(E2275&gt;=90,E2275&lt;=110,F2275&gt;25),"Moderate: fair price and regular to good rotation",
             AND(E2275&lt;90,AND(C2275&lt;=2011,C2275&gt;=2000),AND(F2275&lt;100,F2275&gt;25)),"Moderate: underrated regular model and regular rotation",
             AND(E2275&lt;90,C2275&gt;2011,AND(F2275&lt;=100,F2275&gt;25)),"Moderate: underrated new model with regular rotation",
             AND(E2275&lt;90,C2275&lt;2000,AND(F2275&lt;=100,F2275&gt;25)),"Moderate: underrated old model with regular rotation",
             AND(C2275&lt;=2011,F2275&lt;=25),"Low: not new model and bad rotation",
             AND(E2275&gt;110,AND(C2275&lt;=2011,C2275&gt;=2000),F2275&lt;=25),"Low: overrated regular model with bad rotation",
             AND(E2275&gt;110,C2275&lt;2011,AND(F2275&lt;=100,F2275&gt;25)),"Low: overrated regular model (not new) with regular rotation",
             AND(E2275&gt;110,C2275&gt;2011,F2275&lt;=25),"Low: overrated new model with bad rotation"
)</f>
        <v>Moderate: fair price and regular to good rotation</v>
      </c>
    </row>
    <row r="2276" spans="1:8" x14ac:dyDescent="0.3">
      <c r="A2276" t="s">
        <v>26</v>
      </c>
      <c r="B2276" t="s">
        <v>426</v>
      </c>
      <c r="C2276">
        <v>2015</v>
      </c>
      <c r="D2276">
        <v>15542.307692307691</v>
      </c>
      <c r="E2276">
        <v>104.63866981504779</v>
      </c>
      <c r="F2276">
        <v>26</v>
      </c>
      <c r="H2276" t="str" cm="1">
        <f t="array" ref="H2276">_xlfn.IFS(
             AND(E2276&gt;110,C2276&gt;2011,F2276&gt;100),"High: overrated, new and good rotation",
             AND(E2276&lt;90,C2276&gt;2011,F2276&gt;100),"High: underrated, new and good rotation",
             AND(E2276&lt;90,C2276&lt;2011,F2276&gt;100),"High: underrated, not too new but good rotation",
             AND(E2276&lt;=110,C2276&gt;2011,F2276&lt;=25),"Critic: well priced/underrated and new, but bad rotation",
             AND(E2276&gt;110,F2276&gt;100),"Top Tier: premium vehicules that tend to be sold above market prices",
             AND(E2276&gt;=90,E2276&lt;=110,F2276&gt;25),"Moderate: fair price and regular to good rotation",
             AND(E2276&lt;90,AND(C2276&lt;=2011,C2276&gt;=2000),AND(F2276&lt;100,F2276&gt;25)),"Moderate: underrated regular model and regular rotation",
             AND(E2276&lt;90,C2276&gt;2011,AND(F2276&lt;=100,F2276&gt;25)),"Moderate: underrated new model with regular rotation",
             AND(E2276&lt;90,C2276&lt;2000,AND(F2276&lt;=100,F2276&gt;25)),"Moderate: underrated old model with regular rotation",
             AND(C2276&lt;=2011,F2276&lt;=25),"Low: not new model and bad rotation",
             AND(E2276&gt;110,AND(C2276&lt;=2011,C2276&gt;=2000),F2276&lt;=25),"Low: overrated regular model with bad rotation",
             AND(E2276&gt;110,C2276&lt;2011,AND(F2276&lt;=100,F2276&gt;25)),"Low: overrated regular model (not new) with regular rotation",
             AND(E2276&gt;110,C2276&gt;2011,F2276&lt;=25),"Low: overrated new model with bad rotation"
)</f>
        <v>Moderate: fair price and regular to good rotation</v>
      </c>
    </row>
    <row r="2277" spans="1:8" x14ac:dyDescent="0.3">
      <c r="A2277" t="s">
        <v>26</v>
      </c>
      <c r="B2277" t="s">
        <v>427</v>
      </c>
      <c r="C2277">
        <v>2000</v>
      </c>
      <c r="D2277">
        <v>2550</v>
      </c>
      <c r="E2277">
        <v>148.17738565126538</v>
      </c>
      <c r="F2277">
        <v>2</v>
      </c>
      <c r="H2277" t="str" cm="1">
        <f t="array" ref="H2277">_xlfn.IFS(
             AND(E2277&gt;110,C2277&gt;2011,F2277&gt;100),"High: overrated, new and good rotation",
             AND(E2277&lt;90,C2277&gt;2011,F2277&gt;100),"High: underrated, new and good rotation",
             AND(E2277&lt;90,C2277&lt;2011,F2277&gt;100),"High: underrated, not too new but good rotation",
             AND(E2277&lt;=110,C2277&gt;2011,F2277&lt;=25),"Critic: well priced/underrated and new, but bad rotation",
             AND(E2277&gt;110,F2277&gt;100),"Top Tier: premium vehicules that tend to be sold above market prices",
             AND(E2277&gt;=90,E2277&lt;=110,F2277&gt;25),"Moderate: fair price and regular to good rotation",
             AND(E2277&lt;90,AND(C2277&lt;=2011,C2277&gt;=2000),AND(F2277&lt;100,F2277&gt;25)),"Moderate: underrated regular model and regular rotation",
             AND(E2277&lt;90,C2277&gt;2011,AND(F2277&lt;=100,F2277&gt;25)),"Moderate: underrated new model with regular rotation",
             AND(E2277&lt;90,C2277&lt;2000,AND(F2277&lt;=100,F2277&gt;25)),"Moderate: underrated old model with regular rotation",
             AND(C2277&lt;=2011,F2277&lt;=25),"Low: not new model and bad rotation",
             AND(E2277&gt;110,AND(C2277&lt;=2011,C2277&gt;=2000),F2277&lt;=25),"Low: overrated regular model with bad rotation",
             AND(E2277&gt;110,C2277&lt;2011,AND(F2277&lt;=100,F2277&gt;25)),"Low: overrated regular model (not new) with regular rotation",
             AND(E2277&gt;110,C2277&gt;2011,F2277&lt;=25),"Low: overrated new model with bad rotation"
)</f>
        <v>Low: not new model and bad rotation</v>
      </c>
    </row>
    <row r="2278" spans="1:8" x14ac:dyDescent="0.3">
      <c r="A2278" t="s">
        <v>26</v>
      </c>
      <c r="B2278" t="s">
        <v>427</v>
      </c>
      <c r="C2278">
        <v>2001</v>
      </c>
      <c r="D2278">
        <v>1900</v>
      </c>
      <c r="E2278">
        <v>88.372093023255815</v>
      </c>
      <c r="F2278">
        <v>1</v>
      </c>
      <c r="H2278" t="str" cm="1">
        <f t="array" ref="H2278">_xlfn.IFS(
             AND(E2278&gt;110,C2278&gt;2011,F2278&gt;100),"High: overrated, new and good rotation",
             AND(E2278&lt;90,C2278&gt;2011,F2278&gt;100),"High: underrated, new and good rotation",
             AND(E2278&lt;90,C2278&lt;2011,F2278&gt;100),"High: underrated, not too new but good rotation",
             AND(E2278&lt;=110,C2278&gt;2011,F2278&lt;=25),"Critic: well priced/underrated and new, but bad rotation",
             AND(E2278&gt;110,F2278&gt;100),"Top Tier: premium vehicules that tend to be sold above market prices",
             AND(E2278&gt;=90,E2278&lt;=110,F2278&gt;25),"Moderate: fair price and regular to good rotation",
             AND(E2278&lt;90,AND(C2278&lt;=2011,C2278&gt;=2000),AND(F2278&lt;100,F2278&gt;25)),"Moderate: underrated regular model and regular rotation",
             AND(E2278&lt;90,C2278&gt;2011,AND(F2278&lt;=100,F2278&gt;25)),"Moderate: underrated new model with regular rotation",
             AND(E2278&lt;90,C2278&lt;2000,AND(F2278&lt;=100,F2278&gt;25)),"Moderate: underrated old model with regular rotation",
             AND(C2278&lt;=2011,F2278&lt;=25),"Low: not new model and bad rotation",
             AND(E2278&gt;110,AND(C2278&lt;=2011,C2278&gt;=2000),F2278&lt;=25),"Low: overrated regular model with bad rotation",
             AND(E2278&gt;110,C2278&lt;2011,AND(F2278&lt;=100,F2278&gt;25)),"Low: overrated regular model (not new) with regular rotation",
             AND(E2278&gt;110,C2278&gt;2011,F2278&lt;=25),"Low: overrated new model with bad rotation"
)</f>
        <v>Low: not new model and bad rotation</v>
      </c>
    </row>
    <row r="2279" spans="1:8" x14ac:dyDescent="0.3">
      <c r="A2279" t="s">
        <v>26</v>
      </c>
      <c r="B2279" t="s">
        <v>427</v>
      </c>
      <c r="C2279">
        <v>2002</v>
      </c>
      <c r="D2279">
        <v>1925</v>
      </c>
      <c r="E2279">
        <v>103.36037764229425</v>
      </c>
      <c r="F2279">
        <v>4</v>
      </c>
      <c r="H2279" t="str" cm="1">
        <f t="array" ref="H2279">_xlfn.IFS(
             AND(E2279&gt;110,C2279&gt;2011,F2279&gt;100),"High: overrated, new and good rotation",
             AND(E2279&lt;90,C2279&gt;2011,F2279&gt;100),"High: underrated, new and good rotation",
             AND(E2279&lt;90,C2279&lt;2011,F2279&gt;100),"High: underrated, not too new but good rotation",
             AND(E2279&lt;=110,C2279&gt;2011,F2279&lt;=25),"Critic: well priced/underrated and new, but bad rotation",
             AND(E2279&gt;110,F2279&gt;100),"Top Tier: premium vehicules that tend to be sold above market prices",
             AND(E2279&gt;=90,E2279&lt;=110,F2279&gt;25),"Moderate: fair price and regular to good rotation",
             AND(E2279&lt;90,AND(C2279&lt;=2011,C2279&gt;=2000),AND(F2279&lt;100,F2279&gt;25)),"Moderate: underrated regular model and regular rotation",
             AND(E2279&lt;90,C2279&gt;2011,AND(F2279&lt;=100,F2279&gt;25)),"Moderate: underrated new model with regular rotation",
             AND(E2279&lt;90,C2279&lt;2000,AND(F2279&lt;=100,F2279&gt;25)),"Moderate: underrated old model with regular rotation",
             AND(C2279&lt;=2011,F2279&lt;=25),"Low: not new model and bad rotation",
             AND(E2279&gt;110,AND(C2279&lt;=2011,C2279&gt;=2000),F2279&lt;=25),"Low: overrated regular model with bad rotation",
             AND(E2279&gt;110,C2279&lt;2011,AND(F2279&lt;=100,F2279&gt;25)),"Low: overrated regular model (not new) with regular rotation",
             AND(E2279&gt;110,C2279&gt;2011,F2279&lt;=25),"Low: overrated new model with bad rotation"
)</f>
        <v>Low: not new model and bad rotation</v>
      </c>
    </row>
    <row r="2280" spans="1:8" x14ac:dyDescent="0.3">
      <c r="A2280" t="s">
        <v>26</v>
      </c>
      <c r="B2280" t="s">
        <v>427</v>
      </c>
      <c r="C2280">
        <v>2003</v>
      </c>
      <c r="D2280">
        <v>3133.3333333333335</v>
      </c>
      <c r="E2280">
        <v>120.37089748566007</v>
      </c>
      <c r="F2280">
        <v>3</v>
      </c>
      <c r="H2280" t="str" cm="1">
        <f t="array" ref="H2280">_xlfn.IFS(
             AND(E2280&gt;110,C2280&gt;2011,F2280&gt;100),"High: overrated, new and good rotation",
             AND(E2280&lt;90,C2280&gt;2011,F2280&gt;100),"High: underrated, new and good rotation",
             AND(E2280&lt;90,C2280&lt;2011,F2280&gt;100),"High: underrated, not too new but good rotation",
             AND(E2280&lt;=110,C2280&gt;2011,F2280&lt;=25),"Critic: well priced/underrated and new, but bad rotation",
             AND(E2280&gt;110,F2280&gt;100),"Top Tier: premium vehicules that tend to be sold above market prices",
             AND(E2280&gt;=90,E2280&lt;=110,F2280&gt;25),"Moderate: fair price and regular to good rotation",
             AND(E2280&lt;90,AND(C2280&lt;=2011,C2280&gt;=2000),AND(F2280&lt;100,F2280&gt;25)),"Moderate: underrated regular model and regular rotation",
             AND(E2280&lt;90,C2280&gt;2011,AND(F2280&lt;=100,F2280&gt;25)),"Moderate: underrated new model with regular rotation",
             AND(E2280&lt;90,C2280&lt;2000,AND(F2280&lt;=100,F2280&gt;25)),"Moderate: underrated old model with regular rotation",
             AND(C2280&lt;=2011,F2280&lt;=25),"Low: not new model and bad rotation",
             AND(E2280&gt;110,AND(C2280&lt;=2011,C2280&gt;=2000),F2280&lt;=25),"Low: overrated regular model with bad rotation",
             AND(E2280&gt;110,C2280&lt;2011,AND(F2280&lt;=100,F2280&gt;25)),"Low: overrated regular model (not new) with regular rotation",
             AND(E2280&gt;110,C2280&gt;2011,F2280&lt;=25),"Low: overrated new model with bad rotation"
)</f>
        <v>Low: not new model and bad rotation</v>
      </c>
    </row>
    <row r="2281" spans="1:8" x14ac:dyDescent="0.3">
      <c r="A2281" t="s">
        <v>26</v>
      </c>
      <c r="B2281" t="s">
        <v>427</v>
      </c>
      <c r="C2281">
        <v>2010</v>
      </c>
      <c r="D2281">
        <v>7096.875</v>
      </c>
      <c r="E2281">
        <v>97.7585291743667</v>
      </c>
      <c r="F2281">
        <v>64</v>
      </c>
      <c r="H2281" t="str" cm="1">
        <f t="array" ref="H2281">_xlfn.IFS(
             AND(E2281&gt;110,C2281&gt;2011,F2281&gt;100),"High: overrated, new and good rotation",
             AND(E2281&lt;90,C2281&gt;2011,F2281&gt;100),"High: underrated, new and good rotation",
             AND(E2281&lt;90,C2281&lt;2011,F2281&gt;100),"High: underrated, not too new but good rotation",
             AND(E2281&lt;=110,C2281&gt;2011,F2281&lt;=25),"Critic: well priced/underrated and new, but bad rotation",
             AND(E2281&gt;110,F2281&gt;100),"Top Tier: premium vehicules that tend to be sold above market prices",
             AND(E2281&gt;=90,E2281&lt;=110,F2281&gt;25),"Moderate: fair price and regular to good rotation",
             AND(E2281&lt;90,AND(C2281&lt;=2011,C2281&gt;=2000),AND(F2281&lt;100,F2281&gt;25)),"Moderate: underrated regular model and regular rotation",
             AND(E2281&lt;90,C2281&gt;2011,AND(F2281&lt;=100,F2281&gt;25)),"Moderate: underrated new model with regular rotation",
             AND(E2281&lt;90,C2281&lt;2000,AND(F2281&lt;=100,F2281&gt;25)),"Moderate: underrated old model with regular rotation",
             AND(C2281&lt;=2011,F2281&lt;=25),"Low: not new model and bad rotation",
             AND(E2281&gt;110,AND(C2281&lt;=2011,C2281&gt;=2000),F2281&lt;=25),"Low: overrated regular model with bad rotation",
             AND(E2281&gt;110,C2281&lt;2011,AND(F2281&lt;=100,F2281&gt;25)),"Low: overrated regular model (not new) with regular rotation",
             AND(E2281&gt;110,C2281&gt;2011,F2281&lt;=25),"Low: overrated new model with bad rotation"
)</f>
        <v>Moderate: fair price and regular to good rotation</v>
      </c>
    </row>
    <row r="2282" spans="1:8" x14ac:dyDescent="0.3">
      <c r="A2282" t="s">
        <v>26</v>
      </c>
      <c r="B2282" t="s">
        <v>427</v>
      </c>
      <c r="C2282">
        <v>2011</v>
      </c>
      <c r="D2282">
        <v>9038.2978723404249</v>
      </c>
      <c r="E2282">
        <v>100.07384084811672</v>
      </c>
      <c r="F2282">
        <v>47</v>
      </c>
      <c r="H2282" t="str" cm="1">
        <f t="array" ref="H2282">_xlfn.IFS(
             AND(E2282&gt;110,C2282&gt;2011,F2282&gt;100),"High: overrated, new and good rotation",
             AND(E2282&lt;90,C2282&gt;2011,F2282&gt;100),"High: underrated, new and good rotation",
             AND(E2282&lt;90,C2282&lt;2011,F2282&gt;100),"High: underrated, not too new but good rotation",
             AND(E2282&lt;=110,C2282&gt;2011,F2282&lt;=25),"Critic: well priced/underrated and new, but bad rotation",
             AND(E2282&gt;110,F2282&gt;100),"Top Tier: premium vehicules that tend to be sold above market prices",
             AND(E2282&gt;=90,E2282&lt;=110,F2282&gt;25),"Moderate: fair price and regular to good rotation",
             AND(E2282&lt;90,AND(C2282&lt;=2011,C2282&gt;=2000),AND(F2282&lt;100,F2282&gt;25)),"Moderate: underrated regular model and regular rotation",
             AND(E2282&lt;90,C2282&gt;2011,AND(F2282&lt;=100,F2282&gt;25)),"Moderate: underrated new model with regular rotation",
             AND(E2282&lt;90,C2282&lt;2000,AND(F2282&lt;=100,F2282&gt;25)),"Moderate: underrated old model with regular rotation",
             AND(C2282&lt;=2011,F2282&lt;=25),"Low: not new model and bad rotation",
             AND(E2282&gt;110,AND(C2282&lt;=2011,C2282&gt;=2000),F2282&lt;=25),"Low: overrated regular model with bad rotation",
             AND(E2282&gt;110,C2282&lt;2011,AND(F2282&lt;=100,F2282&gt;25)),"Low: overrated regular model (not new) with regular rotation",
             AND(E2282&gt;110,C2282&gt;2011,F2282&lt;=25),"Low: overrated new model with bad rotation"
)</f>
        <v>Moderate: fair price and regular to good rotation</v>
      </c>
    </row>
    <row r="2283" spans="1:8" x14ac:dyDescent="0.3">
      <c r="A2283" t="s">
        <v>26</v>
      </c>
      <c r="B2283" t="s">
        <v>427</v>
      </c>
      <c r="C2283">
        <v>2012</v>
      </c>
      <c r="D2283">
        <v>10493.055555555555</v>
      </c>
      <c r="E2283">
        <v>99.875532202651414</v>
      </c>
      <c r="F2283">
        <v>36</v>
      </c>
      <c r="H2283" t="str" cm="1">
        <f t="array" ref="H2283">_xlfn.IFS(
             AND(E2283&gt;110,C2283&gt;2011,F2283&gt;100),"High: overrated, new and good rotation",
             AND(E2283&lt;90,C2283&gt;2011,F2283&gt;100),"High: underrated, new and good rotation",
             AND(E2283&lt;90,C2283&lt;2011,F2283&gt;100),"High: underrated, not too new but good rotation",
             AND(E2283&lt;=110,C2283&gt;2011,F2283&lt;=25),"Critic: well priced/underrated and new, but bad rotation",
             AND(E2283&gt;110,F2283&gt;100),"Top Tier: premium vehicules that tend to be sold above market prices",
             AND(E2283&gt;=90,E2283&lt;=110,F2283&gt;25),"Moderate: fair price and regular to good rotation",
             AND(E2283&lt;90,AND(C2283&lt;=2011,C2283&gt;=2000),AND(F2283&lt;100,F2283&gt;25)),"Moderate: underrated regular model and regular rotation",
             AND(E2283&lt;90,C2283&gt;2011,AND(F2283&lt;=100,F2283&gt;25)),"Moderate: underrated new model with regular rotation",
             AND(E2283&lt;90,C2283&lt;2000,AND(F2283&lt;=100,F2283&gt;25)),"Moderate: underrated old model with regular rotation",
             AND(C2283&lt;=2011,F2283&lt;=25),"Low: not new model and bad rotation",
             AND(E2283&gt;110,AND(C2283&lt;=2011,C2283&gt;=2000),F2283&lt;=25),"Low: overrated regular model with bad rotation",
             AND(E2283&gt;110,C2283&lt;2011,AND(F2283&lt;=100,F2283&gt;25)),"Low: overrated regular model (not new) with regular rotation",
             AND(E2283&gt;110,C2283&gt;2011,F2283&lt;=25),"Low: overrated new model with bad rotation"
)</f>
        <v>Moderate: fair price and regular to good rotation</v>
      </c>
    </row>
    <row r="2284" spans="1:8" x14ac:dyDescent="0.3">
      <c r="A2284" t="s">
        <v>26</v>
      </c>
      <c r="B2284" t="s">
        <v>427</v>
      </c>
      <c r="C2284">
        <v>2013</v>
      </c>
      <c r="D2284">
        <v>11315.322580645161</v>
      </c>
      <c r="E2284">
        <v>100.6054671087784</v>
      </c>
      <c r="F2284">
        <v>62</v>
      </c>
      <c r="H2284" t="str" cm="1">
        <f t="array" ref="H2284">_xlfn.IFS(
             AND(E2284&gt;110,C2284&gt;2011,F2284&gt;100),"High: overrated, new and good rotation",
             AND(E2284&lt;90,C2284&gt;2011,F2284&gt;100),"High: underrated, new and good rotation",
             AND(E2284&lt;90,C2284&lt;2011,F2284&gt;100),"High: underrated, not too new but good rotation",
             AND(E2284&lt;=110,C2284&gt;2011,F2284&lt;=25),"Critic: well priced/underrated and new, but bad rotation",
             AND(E2284&gt;110,F2284&gt;100),"Top Tier: premium vehicules that tend to be sold above market prices",
             AND(E2284&gt;=90,E2284&lt;=110,F2284&gt;25),"Moderate: fair price and regular to good rotation",
             AND(E2284&lt;90,AND(C2284&lt;=2011,C2284&gt;=2000),AND(F2284&lt;100,F2284&gt;25)),"Moderate: underrated regular model and regular rotation",
             AND(E2284&lt;90,C2284&gt;2011,AND(F2284&lt;=100,F2284&gt;25)),"Moderate: underrated new model with regular rotation",
             AND(E2284&lt;90,C2284&lt;2000,AND(F2284&lt;=100,F2284&gt;25)),"Moderate: underrated old model with regular rotation",
             AND(C2284&lt;=2011,F2284&lt;=25),"Low: not new model and bad rotation",
             AND(E2284&gt;110,AND(C2284&lt;=2011,C2284&gt;=2000),F2284&lt;=25),"Low: overrated regular model with bad rotation",
             AND(E2284&gt;110,C2284&lt;2011,AND(F2284&lt;=100,F2284&gt;25)),"Low: overrated regular model (not new) with regular rotation",
             AND(E2284&gt;110,C2284&gt;2011,F2284&lt;=25),"Low: overrated new model with bad rotation"
)</f>
        <v>Moderate: fair price and regular to good rotation</v>
      </c>
    </row>
    <row r="2285" spans="1:8" x14ac:dyDescent="0.3">
      <c r="A2285" t="s">
        <v>26</v>
      </c>
      <c r="B2285" t="s">
        <v>427</v>
      </c>
      <c r="C2285">
        <v>2014</v>
      </c>
      <c r="D2285">
        <v>14425</v>
      </c>
      <c r="E2285">
        <v>107.54077921197052</v>
      </c>
      <c r="F2285">
        <v>4</v>
      </c>
      <c r="H2285" t="str" cm="1">
        <f t="array" ref="H2285">_xlfn.IFS(
             AND(E2285&gt;110,C2285&gt;2011,F2285&gt;100),"High: overrated, new and good rotation",
             AND(E2285&lt;90,C2285&gt;2011,F2285&gt;100),"High: underrated, new and good rotation",
             AND(E2285&lt;90,C2285&lt;2011,F2285&gt;100),"High: underrated, not too new but good rotation",
             AND(E2285&lt;=110,C2285&gt;2011,F2285&lt;=25),"Critic: well priced/underrated and new, but bad rotation",
             AND(E2285&gt;110,F2285&gt;100),"Top Tier: premium vehicules that tend to be sold above market prices",
             AND(E2285&gt;=90,E2285&lt;=110,F2285&gt;25),"Moderate: fair price and regular to good rotation",
             AND(E2285&lt;90,AND(C2285&lt;=2011,C2285&gt;=2000),AND(F2285&lt;100,F2285&gt;25)),"Moderate: underrated regular model and regular rotation",
             AND(E2285&lt;90,C2285&gt;2011,AND(F2285&lt;=100,F2285&gt;25)),"Moderate: underrated new model with regular rotation",
             AND(E2285&lt;90,C2285&lt;2000,AND(F2285&lt;=100,F2285&gt;25)),"Moderate: underrated old model with regular rotation",
             AND(C2285&lt;=2011,F2285&lt;=25),"Low: not new model and bad rotation",
             AND(E2285&gt;110,AND(C2285&lt;=2011,C2285&gt;=2000),F2285&lt;=25),"Low: overrated regular model with bad rotation",
             AND(E2285&gt;110,C2285&lt;2011,AND(F2285&lt;=100,F2285&gt;25)),"Low: overrated regular model (not new) with regular rotation",
             AND(E2285&gt;110,C2285&gt;2011,F2285&lt;=25),"Low: overrated new model with bad rotation"
)</f>
        <v>Critic: well priced/underrated and new, but bad rotation</v>
      </c>
    </row>
    <row r="2286" spans="1:8" x14ac:dyDescent="0.3">
      <c r="A2286" t="s">
        <v>26</v>
      </c>
      <c r="B2286" t="s">
        <v>428</v>
      </c>
      <c r="C2286">
        <v>1997</v>
      </c>
      <c r="D2286">
        <v>425</v>
      </c>
      <c r="E2286">
        <v>48.817204301075272</v>
      </c>
      <c r="F2286">
        <v>2</v>
      </c>
      <c r="H2286" t="str" cm="1">
        <f t="array" ref="H2286">_xlfn.IFS(
             AND(E2286&gt;110,C2286&gt;2011,F2286&gt;100),"High: overrated, new and good rotation",
             AND(E2286&lt;90,C2286&gt;2011,F2286&gt;100),"High: underrated, new and good rotation",
             AND(E2286&lt;90,C2286&lt;2011,F2286&gt;100),"High: underrated, not too new but good rotation",
             AND(E2286&lt;=110,C2286&gt;2011,F2286&lt;=25),"Critic: well priced/underrated and new, but bad rotation",
             AND(E2286&gt;110,F2286&gt;100),"Top Tier: premium vehicules that tend to be sold above market prices",
             AND(E2286&gt;=90,E2286&lt;=110,F2286&gt;25),"Moderate: fair price and regular to good rotation",
             AND(E2286&lt;90,AND(C2286&lt;=2011,C2286&gt;=2000),AND(F2286&lt;100,F2286&gt;25)),"Moderate: underrated regular model and regular rotation",
             AND(E2286&lt;90,C2286&gt;2011,AND(F2286&lt;=100,F2286&gt;25)),"Moderate: underrated new model with regular rotation",
             AND(E2286&lt;90,C2286&lt;2000,AND(F2286&lt;=100,F2286&gt;25)),"Moderate: underrated old model with regular rotation",
             AND(C2286&lt;=2011,F2286&lt;=25),"Low: not new model and bad rotation",
             AND(E2286&gt;110,AND(C2286&lt;=2011,C2286&gt;=2000),F2286&lt;=25),"Low: overrated regular model with bad rotation",
             AND(E2286&gt;110,C2286&lt;2011,AND(F2286&lt;=100,F2286&gt;25)),"Low: overrated regular model (not new) with regular rotation",
             AND(E2286&gt;110,C2286&gt;2011,F2286&lt;=25),"Low: overrated new model with bad rotation"
)</f>
        <v>Low: not new model and bad rotation</v>
      </c>
    </row>
    <row r="2287" spans="1:8" x14ac:dyDescent="0.3">
      <c r="A2287" t="s">
        <v>26</v>
      </c>
      <c r="B2287" t="s">
        <v>428</v>
      </c>
      <c r="C2287">
        <v>1999</v>
      </c>
      <c r="D2287">
        <v>1220</v>
      </c>
      <c r="E2287">
        <v>124.76068877163269</v>
      </c>
      <c r="F2287">
        <v>5</v>
      </c>
      <c r="H2287" t="str" cm="1">
        <f t="array" ref="H2287">_xlfn.IFS(
             AND(E2287&gt;110,C2287&gt;2011,F2287&gt;100),"High: overrated, new and good rotation",
             AND(E2287&lt;90,C2287&gt;2011,F2287&gt;100),"High: underrated, new and good rotation",
             AND(E2287&lt;90,C2287&lt;2011,F2287&gt;100),"High: underrated, not too new but good rotation",
             AND(E2287&lt;=110,C2287&gt;2011,F2287&lt;=25),"Critic: well priced/underrated and new, but bad rotation",
             AND(E2287&gt;110,F2287&gt;100),"Top Tier: premium vehicules that tend to be sold above market prices",
             AND(E2287&gt;=90,E2287&lt;=110,F2287&gt;25),"Moderate: fair price and regular to good rotation",
             AND(E2287&lt;90,AND(C2287&lt;=2011,C2287&gt;=2000),AND(F2287&lt;100,F2287&gt;25)),"Moderate: underrated regular model and regular rotation",
             AND(E2287&lt;90,C2287&gt;2011,AND(F2287&lt;=100,F2287&gt;25)),"Moderate: underrated new model with regular rotation",
             AND(E2287&lt;90,C2287&lt;2000,AND(F2287&lt;=100,F2287&gt;25)),"Moderate: underrated old model with regular rotation",
             AND(C2287&lt;=2011,F2287&lt;=25),"Low: not new model and bad rotation",
             AND(E2287&gt;110,AND(C2287&lt;=2011,C2287&gt;=2000),F2287&lt;=25),"Low: overrated regular model with bad rotation",
             AND(E2287&gt;110,C2287&lt;2011,AND(F2287&lt;=100,F2287&gt;25)),"Low: overrated regular model (not new) with regular rotation",
             AND(E2287&gt;110,C2287&gt;2011,F2287&lt;=25),"Low: overrated new model with bad rotation"
)</f>
        <v>Low: not new model and bad rotation</v>
      </c>
    </row>
    <row r="2288" spans="1:8" x14ac:dyDescent="0.3">
      <c r="A2288" t="s">
        <v>26</v>
      </c>
      <c r="B2288" t="s">
        <v>428</v>
      </c>
      <c r="C2288">
        <v>2000</v>
      </c>
      <c r="D2288">
        <v>1240.2173913043478</v>
      </c>
      <c r="E2288">
        <v>96.33115479590198</v>
      </c>
      <c r="F2288">
        <v>23</v>
      </c>
      <c r="H2288" t="str" cm="1">
        <f t="array" ref="H2288">_xlfn.IFS(
             AND(E2288&gt;110,C2288&gt;2011,F2288&gt;100),"High: overrated, new and good rotation",
             AND(E2288&lt;90,C2288&gt;2011,F2288&gt;100),"High: underrated, new and good rotation",
             AND(E2288&lt;90,C2288&lt;2011,F2288&gt;100),"High: underrated, not too new but good rotation",
             AND(E2288&lt;=110,C2288&gt;2011,F2288&lt;=25),"Critic: well priced/underrated and new, but bad rotation",
             AND(E2288&gt;110,F2288&gt;100),"Top Tier: premium vehicules that tend to be sold above market prices",
             AND(E2288&gt;=90,E2288&lt;=110,F2288&gt;25),"Moderate: fair price and regular to good rotation",
             AND(E2288&lt;90,AND(C2288&lt;=2011,C2288&gt;=2000),AND(F2288&lt;100,F2288&gt;25)),"Moderate: underrated regular model and regular rotation",
             AND(E2288&lt;90,C2288&gt;2011,AND(F2288&lt;=100,F2288&gt;25)),"Moderate: underrated new model with regular rotation",
             AND(E2288&lt;90,C2288&lt;2000,AND(F2288&lt;=100,F2288&gt;25)),"Moderate: underrated old model with regular rotation",
             AND(C2288&lt;=2011,F2288&lt;=25),"Low: not new model and bad rotation",
             AND(E2288&gt;110,AND(C2288&lt;=2011,C2288&gt;=2000),F2288&lt;=25),"Low: overrated regular model with bad rotation",
             AND(E2288&gt;110,C2288&lt;2011,AND(F2288&lt;=100,F2288&gt;25)),"Low: overrated regular model (not new) with regular rotation",
             AND(E2288&gt;110,C2288&gt;2011,F2288&lt;=25),"Low: overrated new model with bad rotation"
)</f>
        <v>Low: not new model and bad rotation</v>
      </c>
    </row>
    <row r="2289" spans="1:8" x14ac:dyDescent="0.3">
      <c r="A2289" t="s">
        <v>26</v>
      </c>
      <c r="B2289" t="s">
        <v>428</v>
      </c>
      <c r="C2289">
        <v>2001</v>
      </c>
      <c r="D2289">
        <v>1407.1022727272727</v>
      </c>
      <c r="E2289">
        <v>95.110200370466103</v>
      </c>
      <c r="F2289">
        <v>88</v>
      </c>
      <c r="H2289" t="str" cm="1">
        <f t="array" ref="H2289">_xlfn.IFS(
             AND(E2289&gt;110,C2289&gt;2011,F2289&gt;100),"High: overrated, new and good rotation",
             AND(E2289&lt;90,C2289&gt;2011,F2289&gt;100),"High: underrated, new and good rotation",
             AND(E2289&lt;90,C2289&lt;2011,F2289&gt;100),"High: underrated, not too new but good rotation",
             AND(E2289&lt;=110,C2289&gt;2011,F2289&lt;=25),"Critic: well priced/underrated and new, but bad rotation",
             AND(E2289&gt;110,F2289&gt;100),"Top Tier: premium vehicules that tend to be sold above market prices",
             AND(E2289&gt;=90,E2289&lt;=110,F2289&gt;25),"Moderate: fair price and regular to good rotation",
             AND(E2289&lt;90,AND(C2289&lt;=2011,C2289&gt;=2000),AND(F2289&lt;100,F2289&gt;25)),"Moderate: underrated regular model and regular rotation",
             AND(E2289&lt;90,C2289&gt;2011,AND(F2289&lt;=100,F2289&gt;25)),"Moderate: underrated new model with regular rotation",
             AND(E2289&lt;90,C2289&lt;2000,AND(F2289&lt;=100,F2289&gt;25)),"Moderate: underrated old model with regular rotation",
             AND(C2289&lt;=2011,F2289&lt;=25),"Low: not new model and bad rotation",
             AND(E2289&gt;110,AND(C2289&lt;=2011,C2289&gt;=2000),F2289&lt;=25),"Low: overrated regular model with bad rotation",
             AND(E2289&gt;110,C2289&lt;2011,AND(F2289&lt;=100,F2289&gt;25)),"Low: overrated regular model (not new) with regular rotation",
             AND(E2289&gt;110,C2289&gt;2011,F2289&lt;=25),"Low: overrated new model with bad rotation"
)</f>
        <v>Moderate: fair price and regular to good rotation</v>
      </c>
    </row>
    <row r="2290" spans="1:8" x14ac:dyDescent="0.3">
      <c r="A2290" t="s">
        <v>26</v>
      </c>
      <c r="B2290" t="s">
        <v>428</v>
      </c>
      <c r="C2290">
        <v>2002</v>
      </c>
      <c r="D2290">
        <v>1701.851851851852</v>
      </c>
      <c r="E2290">
        <v>101.98953033317595</v>
      </c>
      <c r="F2290">
        <v>135</v>
      </c>
      <c r="H2290" t="str" cm="1">
        <f t="array" ref="H2290">_xlfn.IFS(
             AND(E2290&gt;110,C2290&gt;2011,F2290&gt;100),"High: overrated, new and good rotation",
             AND(E2290&lt;90,C2290&gt;2011,F2290&gt;100),"High: underrated, new and good rotation",
             AND(E2290&lt;90,C2290&lt;2011,F2290&gt;100),"High: underrated, not too new but good rotation",
             AND(E2290&lt;=110,C2290&gt;2011,F2290&lt;=25),"Critic: well priced/underrated and new, but bad rotation",
             AND(E2290&gt;110,F2290&gt;100),"Top Tier: premium vehicules that tend to be sold above market prices",
             AND(E2290&gt;=90,E2290&lt;=110,F2290&gt;25),"Moderate: fair price and regular to good rotation",
             AND(E2290&lt;90,AND(C2290&lt;=2011,C2290&gt;=2000),AND(F2290&lt;100,F2290&gt;25)),"Moderate: underrated regular model and regular rotation",
             AND(E2290&lt;90,C2290&gt;2011,AND(F2290&lt;=100,F2290&gt;25)),"Moderate: underrated new model with regular rotation",
             AND(E2290&lt;90,C2290&lt;2000,AND(F2290&lt;=100,F2290&gt;25)),"Moderate: underrated old model with regular rotation",
             AND(C2290&lt;=2011,F2290&lt;=25),"Low: not new model and bad rotation",
             AND(E2290&gt;110,AND(C2290&lt;=2011,C2290&gt;=2000),F2290&lt;=25),"Low: overrated regular model with bad rotation",
             AND(E2290&gt;110,C2290&lt;2011,AND(F2290&lt;=100,F2290&gt;25)),"Low: overrated regular model (not new) with regular rotation",
             AND(E2290&gt;110,C2290&gt;2011,F2290&lt;=25),"Low: overrated new model with bad rotation"
)</f>
        <v>Moderate: fair price and regular to good rotation</v>
      </c>
    </row>
    <row r="2291" spans="1:8" x14ac:dyDescent="0.3">
      <c r="A2291" t="s">
        <v>26</v>
      </c>
      <c r="B2291" t="s">
        <v>428</v>
      </c>
      <c r="C2291">
        <v>2003</v>
      </c>
      <c r="D2291">
        <v>2134.848484848485</v>
      </c>
      <c r="E2291">
        <v>101.50743296311283</v>
      </c>
      <c r="F2291">
        <v>165</v>
      </c>
      <c r="H2291" t="str" cm="1">
        <f t="array" ref="H2291">_xlfn.IFS(
             AND(E2291&gt;110,C2291&gt;2011,F2291&gt;100),"High: overrated, new and good rotation",
             AND(E2291&lt;90,C2291&gt;2011,F2291&gt;100),"High: underrated, new and good rotation",
             AND(E2291&lt;90,C2291&lt;2011,F2291&gt;100),"High: underrated, not too new but good rotation",
             AND(E2291&lt;=110,C2291&gt;2011,F2291&lt;=25),"Critic: well priced/underrated and new, but bad rotation",
             AND(E2291&gt;110,F2291&gt;100),"Top Tier: premium vehicules that tend to be sold above market prices",
             AND(E2291&gt;=90,E2291&lt;=110,F2291&gt;25),"Moderate: fair price and regular to good rotation",
             AND(E2291&lt;90,AND(C2291&lt;=2011,C2291&gt;=2000),AND(F2291&lt;100,F2291&gt;25)),"Moderate: underrated regular model and regular rotation",
             AND(E2291&lt;90,C2291&gt;2011,AND(F2291&lt;=100,F2291&gt;25)),"Moderate: underrated new model with regular rotation",
             AND(E2291&lt;90,C2291&lt;2000,AND(F2291&lt;=100,F2291&gt;25)),"Moderate: underrated old model with regular rotation",
             AND(C2291&lt;=2011,F2291&lt;=25),"Low: not new model and bad rotation",
             AND(E2291&gt;110,AND(C2291&lt;=2011,C2291&gt;=2000),F2291&lt;=25),"Low: overrated regular model with bad rotation",
             AND(E2291&gt;110,C2291&lt;2011,AND(F2291&lt;=100,F2291&gt;25)),"Low: overrated regular model (not new) with regular rotation",
             AND(E2291&gt;110,C2291&gt;2011,F2291&lt;=25),"Low: overrated new model with bad rotation"
)</f>
        <v>Moderate: fair price and regular to good rotation</v>
      </c>
    </row>
    <row r="2292" spans="1:8" x14ac:dyDescent="0.3">
      <c r="A2292" t="s">
        <v>26</v>
      </c>
      <c r="B2292" t="s">
        <v>428</v>
      </c>
      <c r="C2292">
        <v>2004</v>
      </c>
      <c r="D2292">
        <v>2611.1111111111113</v>
      </c>
      <c r="E2292">
        <v>100.92314801696301</v>
      </c>
      <c r="F2292">
        <v>153</v>
      </c>
      <c r="H2292" t="str" cm="1">
        <f t="array" ref="H2292">_xlfn.IFS(
             AND(E2292&gt;110,C2292&gt;2011,F2292&gt;100),"High: overrated, new and good rotation",
             AND(E2292&lt;90,C2292&gt;2011,F2292&gt;100),"High: underrated, new and good rotation",
             AND(E2292&lt;90,C2292&lt;2011,F2292&gt;100),"High: underrated, not too new but good rotation",
             AND(E2292&lt;=110,C2292&gt;2011,F2292&lt;=25),"Critic: well priced/underrated and new, but bad rotation",
             AND(E2292&gt;110,F2292&gt;100),"Top Tier: premium vehicules that tend to be sold above market prices",
             AND(E2292&gt;=90,E2292&lt;=110,F2292&gt;25),"Moderate: fair price and regular to good rotation",
             AND(E2292&lt;90,AND(C2292&lt;=2011,C2292&gt;=2000),AND(F2292&lt;100,F2292&gt;25)),"Moderate: underrated regular model and regular rotation",
             AND(E2292&lt;90,C2292&gt;2011,AND(F2292&lt;=100,F2292&gt;25)),"Moderate: underrated new model with regular rotation",
             AND(E2292&lt;90,C2292&lt;2000,AND(F2292&lt;=100,F2292&gt;25)),"Moderate: underrated old model with regular rotation",
             AND(C2292&lt;=2011,F2292&lt;=25),"Low: not new model and bad rotation",
             AND(E2292&gt;110,AND(C2292&lt;=2011,C2292&gt;=2000),F2292&lt;=25),"Low: overrated regular model with bad rotation",
             AND(E2292&gt;110,C2292&lt;2011,AND(F2292&lt;=100,F2292&gt;25)),"Low: overrated regular model (not new) with regular rotation",
             AND(E2292&gt;110,C2292&gt;2011,F2292&lt;=25),"Low: overrated new model with bad rotation"
)</f>
        <v>Moderate: fair price and regular to good rotation</v>
      </c>
    </row>
    <row r="2293" spans="1:8" x14ac:dyDescent="0.3">
      <c r="A2293" t="s">
        <v>26</v>
      </c>
      <c r="B2293" t="s">
        <v>428</v>
      </c>
      <c r="C2293">
        <v>2005</v>
      </c>
      <c r="D2293">
        <v>4904.8611111111113</v>
      </c>
      <c r="E2293">
        <v>102.96788623686092</v>
      </c>
      <c r="F2293">
        <v>288</v>
      </c>
      <c r="H2293" t="str" cm="1">
        <f t="array" ref="H2293">_xlfn.IFS(
             AND(E2293&gt;110,C2293&gt;2011,F2293&gt;100),"High: overrated, new and good rotation",
             AND(E2293&lt;90,C2293&gt;2011,F2293&gt;100),"High: underrated, new and good rotation",
             AND(E2293&lt;90,C2293&lt;2011,F2293&gt;100),"High: underrated, not too new but good rotation",
             AND(E2293&lt;=110,C2293&gt;2011,F2293&lt;=25),"Critic: well priced/underrated and new, but bad rotation",
             AND(E2293&gt;110,F2293&gt;100),"Top Tier: premium vehicules that tend to be sold above market prices",
             AND(E2293&gt;=90,E2293&lt;=110,F2293&gt;25),"Moderate: fair price and regular to good rotation",
             AND(E2293&lt;90,AND(C2293&lt;=2011,C2293&gt;=2000),AND(F2293&lt;100,F2293&gt;25)),"Moderate: underrated regular model and regular rotation",
             AND(E2293&lt;90,C2293&gt;2011,AND(F2293&lt;=100,F2293&gt;25)),"Moderate: underrated new model with regular rotation",
             AND(E2293&lt;90,C2293&lt;2000,AND(F2293&lt;=100,F2293&gt;25)),"Moderate: underrated old model with regular rotation",
             AND(C2293&lt;=2011,F2293&lt;=25),"Low: not new model and bad rotation",
             AND(E2293&gt;110,AND(C2293&lt;=2011,C2293&gt;=2000),F2293&lt;=25),"Low: overrated regular model with bad rotation",
             AND(E2293&gt;110,C2293&lt;2011,AND(F2293&lt;=100,F2293&gt;25)),"Low: overrated regular model (not new) with regular rotation",
             AND(E2293&gt;110,C2293&gt;2011,F2293&lt;=25),"Low: overrated new model with bad rotation"
)</f>
        <v>Moderate: fair price and regular to good rotation</v>
      </c>
    </row>
    <row r="2294" spans="1:8" x14ac:dyDescent="0.3">
      <c r="A2294" t="s">
        <v>26</v>
      </c>
      <c r="B2294" t="s">
        <v>428</v>
      </c>
      <c r="C2294">
        <v>2006</v>
      </c>
      <c r="D2294">
        <v>5943.9655172413795</v>
      </c>
      <c r="E2294">
        <v>103.68183619109683</v>
      </c>
      <c r="F2294">
        <v>319</v>
      </c>
      <c r="H2294" t="str" cm="1">
        <f t="array" ref="H2294">_xlfn.IFS(
             AND(E2294&gt;110,C2294&gt;2011,F2294&gt;100),"High: overrated, new and good rotation",
             AND(E2294&lt;90,C2294&gt;2011,F2294&gt;100),"High: underrated, new and good rotation",
             AND(E2294&lt;90,C2294&lt;2011,F2294&gt;100),"High: underrated, not too new but good rotation",
             AND(E2294&lt;=110,C2294&gt;2011,F2294&lt;=25),"Critic: well priced/underrated and new, but bad rotation",
             AND(E2294&gt;110,F2294&gt;100),"Top Tier: premium vehicules that tend to be sold above market prices",
             AND(E2294&gt;=90,E2294&lt;=110,F2294&gt;25),"Moderate: fair price and regular to good rotation",
             AND(E2294&lt;90,AND(C2294&lt;=2011,C2294&gt;=2000),AND(F2294&lt;100,F2294&gt;25)),"Moderate: underrated regular model and regular rotation",
             AND(E2294&lt;90,C2294&gt;2011,AND(F2294&lt;=100,F2294&gt;25)),"Moderate: underrated new model with regular rotation",
             AND(E2294&lt;90,C2294&lt;2000,AND(F2294&lt;=100,F2294&gt;25)),"Moderate: underrated old model with regular rotation",
             AND(C2294&lt;=2011,F2294&lt;=25),"Low: not new model and bad rotation",
             AND(E2294&gt;110,AND(C2294&lt;=2011,C2294&gt;=2000),F2294&lt;=25),"Low: overrated regular model with bad rotation",
             AND(E2294&gt;110,C2294&lt;2011,AND(F2294&lt;=100,F2294&gt;25)),"Low: overrated regular model (not new) with regular rotation",
             AND(E2294&gt;110,C2294&gt;2011,F2294&lt;=25),"Low: overrated new model with bad rotation"
)</f>
        <v>Moderate: fair price and regular to good rotation</v>
      </c>
    </row>
    <row r="2295" spans="1:8" x14ac:dyDescent="0.3">
      <c r="A2295" t="s">
        <v>26</v>
      </c>
      <c r="B2295" t="s">
        <v>428</v>
      </c>
      <c r="C2295">
        <v>2007</v>
      </c>
      <c r="D2295">
        <v>7091.3074712643675</v>
      </c>
      <c r="E2295">
        <v>100.71468149219196</v>
      </c>
      <c r="F2295">
        <v>348</v>
      </c>
      <c r="H2295" t="str" cm="1">
        <f t="array" ref="H2295">_xlfn.IFS(
             AND(E2295&gt;110,C2295&gt;2011,F2295&gt;100),"High: overrated, new and good rotation",
             AND(E2295&lt;90,C2295&gt;2011,F2295&gt;100),"High: underrated, new and good rotation",
             AND(E2295&lt;90,C2295&lt;2011,F2295&gt;100),"High: underrated, not too new but good rotation",
             AND(E2295&lt;=110,C2295&gt;2011,F2295&lt;=25),"Critic: well priced/underrated and new, but bad rotation",
             AND(E2295&gt;110,F2295&gt;100),"Top Tier: premium vehicules that tend to be sold above market prices",
             AND(E2295&gt;=90,E2295&lt;=110,F2295&gt;25),"Moderate: fair price and regular to good rotation",
             AND(E2295&lt;90,AND(C2295&lt;=2011,C2295&gt;=2000),AND(F2295&lt;100,F2295&gt;25)),"Moderate: underrated regular model and regular rotation",
             AND(E2295&lt;90,C2295&gt;2011,AND(F2295&lt;=100,F2295&gt;25)),"Moderate: underrated new model with regular rotation",
             AND(E2295&lt;90,C2295&lt;2000,AND(F2295&lt;=100,F2295&gt;25)),"Moderate: underrated old model with regular rotation",
             AND(C2295&lt;=2011,F2295&lt;=25),"Low: not new model and bad rotation",
             AND(E2295&gt;110,AND(C2295&lt;=2011,C2295&gt;=2000),F2295&lt;=25),"Low: overrated regular model with bad rotation",
             AND(E2295&gt;110,C2295&lt;2011,AND(F2295&lt;=100,F2295&gt;25)),"Low: overrated regular model (not new) with regular rotation",
             AND(E2295&gt;110,C2295&gt;2011,F2295&lt;=25),"Low: overrated new model with bad rotation"
)</f>
        <v>Moderate: fair price and regular to good rotation</v>
      </c>
    </row>
    <row r="2296" spans="1:8" x14ac:dyDescent="0.3">
      <c r="A2296" t="s">
        <v>26</v>
      </c>
      <c r="B2296" t="s">
        <v>428</v>
      </c>
      <c r="C2296">
        <v>2008</v>
      </c>
      <c r="D2296">
        <v>9487.9032258064508</v>
      </c>
      <c r="E2296">
        <v>100.12153641663653</v>
      </c>
      <c r="F2296">
        <v>186</v>
      </c>
      <c r="H2296" t="str" cm="1">
        <f t="array" ref="H2296">_xlfn.IFS(
             AND(E2296&gt;110,C2296&gt;2011,F2296&gt;100),"High: overrated, new and good rotation",
             AND(E2296&lt;90,C2296&gt;2011,F2296&gt;100),"High: underrated, new and good rotation",
             AND(E2296&lt;90,C2296&lt;2011,F2296&gt;100),"High: underrated, not too new but good rotation",
             AND(E2296&lt;=110,C2296&gt;2011,F2296&lt;=25),"Critic: well priced/underrated and new, but bad rotation",
             AND(E2296&gt;110,F2296&gt;100),"Top Tier: premium vehicules that tend to be sold above market prices",
             AND(E2296&gt;=90,E2296&lt;=110,F2296&gt;25),"Moderate: fair price and regular to good rotation",
             AND(E2296&lt;90,AND(C2296&lt;=2011,C2296&gt;=2000),AND(F2296&lt;100,F2296&gt;25)),"Moderate: underrated regular model and regular rotation",
             AND(E2296&lt;90,C2296&gt;2011,AND(F2296&lt;=100,F2296&gt;25)),"Moderate: underrated new model with regular rotation",
             AND(E2296&lt;90,C2296&lt;2000,AND(F2296&lt;=100,F2296&gt;25)),"Moderate: underrated old model with regular rotation",
             AND(C2296&lt;=2011,F2296&lt;=25),"Low: not new model and bad rotation",
             AND(E2296&gt;110,AND(C2296&lt;=2011,C2296&gt;=2000),F2296&lt;=25),"Low: overrated regular model with bad rotation",
             AND(E2296&gt;110,C2296&lt;2011,AND(F2296&lt;=100,F2296&gt;25)),"Low: overrated regular model (not new) with regular rotation",
             AND(E2296&gt;110,C2296&gt;2011,F2296&lt;=25),"Low: overrated new model with bad rotation"
)</f>
        <v>Moderate: fair price and regular to good rotation</v>
      </c>
    </row>
    <row r="2297" spans="1:8" x14ac:dyDescent="0.3">
      <c r="A2297" t="s">
        <v>26</v>
      </c>
      <c r="B2297" t="s">
        <v>428</v>
      </c>
      <c r="C2297">
        <v>2009</v>
      </c>
      <c r="D2297">
        <v>10604.954954954956</v>
      </c>
      <c r="E2297">
        <v>98.804382384777838</v>
      </c>
      <c r="F2297">
        <v>111</v>
      </c>
      <c r="H2297" t="str" cm="1">
        <f t="array" ref="H2297">_xlfn.IFS(
             AND(E2297&gt;110,C2297&gt;2011,F2297&gt;100),"High: overrated, new and good rotation",
             AND(E2297&lt;90,C2297&gt;2011,F2297&gt;100),"High: underrated, new and good rotation",
             AND(E2297&lt;90,C2297&lt;2011,F2297&gt;100),"High: underrated, not too new but good rotation",
             AND(E2297&lt;=110,C2297&gt;2011,F2297&lt;=25),"Critic: well priced/underrated and new, but bad rotation",
             AND(E2297&gt;110,F2297&gt;100),"Top Tier: premium vehicules that tend to be sold above market prices",
             AND(E2297&gt;=90,E2297&lt;=110,F2297&gt;25),"Moderate: fair price and regular to good rotation",
             AND(E2297&lt;90,AND(C2297&lt;=2011,C2297&gt;=2000),AND(F2297&lt;100,F2297&gt;25)),"Moderate: underrated regular model and regular rotation",
             AND(E2297&lt;90,C2297&gt;2011,AND(F2297&lt;=100,F2297&gt;25)),"Moderate: underrated new model with regular rotation",
             AND(E2297&lt;90,C2297&lt;2000,AND(F2297&lt;=100,F2297&gt;25)),"Moderate: underrated old model with regular rotation",
             AND(C2297&lt;=2011,F2297&lt;=25),"Low: not new model and bad rotation",
             AND(E2297&gt;110,AND(C2297&lt;=2011,C2297&gt;=2000),F2297&lt;=25),"Low: overrated regular model with bad rotation",
             AND(E2297&gt;110,C2297&lt;2011,AND(F2297&lt;=100,F2297&gt;25)),"Low: overrated regular model (not new) with regular rotation",
             AND(E2297&gt;110,C2297&gt;2011,F2297&lt;=25),"Low: overrated new model with bad rotation"
)</f>
        <v>Moderate: fair price and regular to good rotation</v>
      </c>
    </row>
    <row r="2298" spans="1:8" x14ac:dyDescent="0.3">
      <c r="A2298" t="s">
        <v>26</v>
      </c>
      <c r="B2298" t="s">
        <v>428</v>
      </c>
      <c r="C2298">
        <v>2010</v>
      </c>
      <c r="D2298">
        <v>14115.748031496063</v>
      </c>
      <c r="E2298">
        <v>100.28701252399287</v>
      </c>
      <c r="F2298">
        <v>127</v>
      </c>
      <c r="H2298" t="str" cm="1">
        <f t="array" ref="H2298">_xlfn.IFS(
             AND(E2298&gt;110,C2298&gt;2011,F2298&gt;100),"High: overrated, new and good rotation",
             AND(E2298&lt;90,C2298&gt;2011,F2298&gt;100),"High: underrated, new and good rotation",
             AND(E2298&lt;90,C2298&lt;2011,F2298&gt;100),"High: underrated, not too new but good rotation",
             AND(E2298&lt;=110,C2298&gt;2011,F2298&lt;=25),"Critic: well priced/underrated and new, but bad rotation",
             AND(E2298&gt;110,F2298&gt;100),"Top Tier: premium vehicules that tend to be sold above market prices",
             AND(E2298&gt;=90,E2298&lt;=110,F2298&gt;25),"Moderate: fair price and regular to good rotation",
             AND(E2298&lt;90,AND(C2298&lt;=2011,C2298&gt;=2000),AND(F2298&lt;100,F2298&gt;25)),"Moderate: underrated regular model and regular rotation",
             AND(E2298&lt;90,C2298&gt;2011,AND(F2298&lt;=100,F2298&gt;25)),"Moderate: underrated new model with regular rotation",
             AND(E2298&lt;90,C2298&lt;2000,AND(F2298&lt;=100,F2298&gt;25)),"Moderate: underrated old model with regular rotation",
             AND(C2298&lt;=2011,F2298&lt;=25),"Low: not new model and bad rotation",
             AND(E2298&gt;110,AND(C2298&lt;=2011,C2298&gt;=2000),F2298&lt;=25),"Low: overrated regular model with bad rotation",
             AND(E2298&gt;110,C2298&lt;2011,AND(F2298&lt;=100,F2298&gt;25)),"Low: overrated regular model (not new) with regular rotation",
             AND(E2298&gt;110,C2298&gt;2011,F2298&lt;=25),"Low: overrated new model with bad rotation"
)</f>
        <v>Moderate: fair price and regular to good rotation</v>
      </c>
    </row>
    <row r="2299" spans="1:8" x14ac:dyDescent="0.3">
      <c r="A2299" t="s">
        <v>26</v>
      </c>
      <c r="B2299" t="s">
        <v>428</v>
      </c>
      <c r="C2299">
        <v>2011</v>
      </c>
      <c r="D2299">
        <v>18127.450980392157</v>
      </c>
      <c r="E2299">
        <v>100.08938405550775</v>
      </c>
      <c r="F2299">
        <v>153</v>
      </c>
      <c r="H2299" t="str" cm="1">
        <f t="array" ref="H2299">_xlfn.IFS(
             AND(E2299&gt;110,C2299&gt;2011,F2299&gt;100),"High: overrated, new and good rotation",
             AND(E2299&lt;90,C2299&gt;2011,F2299&gt;100),"High: underrated, new and good rotation",
             AND(E2299&lt;90,C2299&lt;2011,F2299&gt;100),"High: underrated, not too new but good rotation",
             AND(E2299&lt;=110,C2299&gt;2011,F2299&lt;=25),"Critic: well priced/underrated and new, but bad rotation",
             AND(E2299&gt;110,F2299&gt;100),"Top Tier: premium vehicules that tend to be sold above market prices",
             AND(E2299&gt;=90,E2299&lt;=110,F2299&gt;25),"Moderate: fair price and regular to good rotation",
             AND(E2299&lt;90,AND(C2299&lt;=2011,C2299&gt;=2000),AND(F2299&lt;100,F2299&gt;25)),"Moderate: underrated regular model and regular rotation",
             AND(E2299&lt;90,C2299&gt;2011,AND(F2299&lt;=100,F2299&gt;25)),"Moderate: underrated new model with regular rotation",
             AND(E2299&lt;90,C2299&lt;2000,AND(F2299&lt;=100,F2299&gt;25)),"Moderate: underrated old model with regular rotation",
             AND(C2299&lt;=2011,F2299&lt;=25),"Low: not new model and bad rotation",
             AND(E2299&gt;110,AND(C2299&lt;=2011,C2299&gt;=2000),F2299&lt;=25),"Low: overrated regular model with bad rotation",
             AND(E2299&gt;110,C2299&lt;2011,AND(F2299&lt;=100,F2299&gt;25)),"Low: overrated regular model (not new) with regular rotation",
             AND(E2299&gt;110,C2299&gt;2011,F2299&lt;=25),"Low: overrated new model with bad rotation"
)</f>
        <v>Moderate: fair price and regular to good rotation</v>
      </c>
    </row>
    <row r="2300" spans="1:8" x14ac:dyDescent="0.3">
      <c r="A2300" t="s">
        <v>26</v>
      </c>
      <c r="B2300" t="s">
        <v>428</v>
      </c>
      <c r="C2300">
        <v>2012</v>
      </c>
      <c r="D2300">
        <v>19805.515832482124</v>
      </c>
      <c r="E2300">
        <v>98.561713193778687</v>
      </c>
      <c r="F2300">
        <v>979</v>
      </c>
      <c r="H2300" t="str" cm="1">
        <f t="array" ref="H2300">_xlfn.IFS(
             AND(E2300&gt;110,C2300&gt;2011,F2300&gt;100),"High: overrated, new and good rotation",
             AND(E2300&lt;90,C2300&gt;2011,F2300&gt;100),"High: underrated, new and good rotation",
             AND(E2300&lt;90,C2300&lt;2011,F2300&gt;100),"High: underrated, not too new but good rotation",
             AND(E2300&lt;=110,C2300&gt;2011,F2300&lt;=25),"Critic: well priced/underrated and new, but bad rotation",
             AND(E2300&gt;110,F2300&gt;100),"Top Tier: premium vehicules that tend to be sold above market prices",
             AND(E2300&gt;=90,E2300&lt;=110,F2300&gt;25),"Moderate: fair price and regular to good rotation",
             AND(E2300&lt;90,AND(C2300&lt;=2011,C2300&gt;=2000),AND(F2300&lt;100,F2300&gt;25)),"Moderate: underrated regular model and regular rotation",
             AND(E2300&lt;90,C2300&gt;2011,AND(F2300&lt;=100,F2300&gt;25)),"Moderate: underrated new model with regular rotation",
             AND(E2300&lt;90,C2300&lt;2000,AND(F2300&lt;=100,F2300&gt;25)),"Moderate: underrated old model with regular rotation",
             AND(C2300&lt;=2011,F2300&lt;=25),"Low: not new model and bad rotation",
             AND(E2300&gt;110,AND(C2300&lt;=2011,C2300&gt;=2000),F2300&lt;=25),"Low: overrated regular model with bad rotation",
             AND(E2300&gt;110,C2300&lt;2011,AND(F2300&lt;=100,F2300&gt;25)),"Low: overrated regular model (not new) with regular rotation",
             AND(E2300&gt;110,C2300&gt;2011,F2300&lt;=25),"Low: overrated new model with bad rotation"
)</f>
        <v>Moderate: fair price and regular to good rotation</v>
      </c>
    </row>
    <row r="2301" spans="1:8" x14ac:dyDescent="0.3">
      <c r="A2301" t="s">
        <v>26</v>
      </c>
      <c r="B2301" t="s">
        <v>428</v>
      </c>
      <c r="C2301">
        <v>2013</v>
      </c>
      <c r="D2301">
        <v>23109.113300492612</v>
      </c>
      <c r="E2301">
        <v>98.637846462018757</v>
      </c>
      <c r="F2301">
        <v>203</v>
      </c>
      <c r="H2301" t="str" cm="1">
        <f t="array" ref="H2301">_xlfn.IFS(
             AND(E2301&gt;110,C2301&gt;2011,F2301&gt;100),"High: overrated, new and good rotation",
             AND(E2301&lt;90,C2301&gt;2011,F2301&gt;100),"High: underrated, new and good rotation",
             AND(E2301&lt;90,C2301&lt;2011,F2301&gt;100),"High: underrated, not too new but good rotation",
             AND(E2301&lt;=110,C2301&gt;2011,F2301&lt;=25),"Critic: well priced/underrated and new, but bad rotation",
             AND(E2301&gt;110,F2301&gt;100),"Top Tier: premium vehicules that tend to be sold above market prices",
             AND(E2301&gt;=90,E2301&lt;=110,F2301&gt;25),"Moderate: fair price and regular to good rotation",
             AND(E2301&lt;90,AND(C2301&lt;=2011,C2301&gt;=2000),AND(F2301&lt;100,F2301&gt;25)),"Moderate: underrated regular model and regular rotation",
             AND(E2301&lt;90,C2301&gt;2011,AND(F2301&lt;=100,F2301&gt;25)),"Moderate: underrated new model with regular rotation",
             AND(E2301&lt;90,C2301&lt;2000,AND(F2301&lt;=100,F2301&gt;25)),"Moderate: underrated old model with regular rotation",
             AND(C2301&lt;=2011,F2301&lt;=25),"Low: not new model and bad rotation",
             AND(E2301&gt;110,AND(C2301&lt;=2011,C2301&gt;=2000),F2301&lt;=25),"Low: overrated regular model with bad rotation",
             AND(E2301&gt;110,C2301&lt;2011,AND(F2301&lt;=100,F2301&gt;25)),"Low: overrated regular model (not new) with regular rotation",
             AND(E2301&gt;110,C2301&gt;2011,F2301&lt;=25),"Low: overrated new model with bad rotation"
)</f>
        <v>Moderate: fair price and regular to good rotation</v>
      </c>
    </row>
    <row r="2302" spans="1:8" x14ac:dyDescent="0.3">
      <c r="A2302" t="s">
        <v>26</v>
      </c>
      <c r="B2302" t="s">
        <v>428</v>
      </c>
      <c r="C2302">
        <v>2014</v>
      </c>
      <c r="D2302">
        <v>28535.567010309278</v>
      </c>
      <c r="E2302">
        <v>99.147915176314015</v>
      </c>
      <c r="F2302">
        <v>97</v>
      </c>
      <c r="H2302" t="str" cm="1">
        <f t="array" ref="H2302">_xlfn.IFS(
             AND(E2302&gt;110,C2302&gt;2011,F2302&gt;100),"High: overrated, new and good rotation",
             AND(E2302&lt;90,C2302&gt;2011,F2302&gt;100),"High: underrated, new and good rotation",
             AND(E2302&lt;90,C2302&lt;2011,F2302&gt;100),"High: underrated, not too new but good rotation",
             AND(E2302&lt;=110,C2302&gt;2011,F2302&lt;=25),"Critic: well priced/underrated and new, but bad rotation",
             AND(E2302&gt;110,F2302&gt;100),"Top Tier: premium vehicules that tend to be sold above market prices",
             AND(E2302&gt;=90,E2302&lt;=110,F2302&gt;25),"Moderate: fair price and regular to good rotation",
             AND(E2302&lt;90,AND(C2302&lt;=2011,C2302&gt;=2000),AND(F2302&lt;100,F2302&gt;25)),"Moderate: underrated regular model and regular rotation",
             AND(E2302&lt;90,C2302&gt;2011,AND(F2302&lt;=100,F2302&gt;25)),"Moderate: underrated new model with regular rotation",
             AND(E2302&lt;90,C2302&lt;2000,AND(F2302&lt;=100,F2302&gt;25)),"Moderate: underrated old model with regular rotation",
             AND(C2302&lt;=2011,F2302&lt;=25),"Low: not new model and bad rotation",
             AND(E2302&gt;110,AND(C2302&lt;=2011,C2302&gt;=2000),F2302&lt;=25),"Low: overrated regular model with bad rotation",
             AND(E2302&gt;110,C2302&lt;2011,AND(F2302&lt;=100,F2302&gt;25)),"Low: overrated regular model (not new) with regular rotation",
             AND(E2302&gt;110,C2302&gt;2011,F2302&lt;=25),"Low: overrated new model with bad rotation"
)</f>
        <v>Moderate: fair price and regular to good rotation</v>
      </c>
    </row>
    <row r="2303" spans="1:8" x14ac:dyDescent="0.3">
      <c r="A2303" t="s">
        <v>26</v>
      </c>
      <c r="B2303" t="s">
        <v>428</v>
      </c>
      <c r="C2303">
        <v>2015</v>
      </c>
      <c r="D2303">
        <v>30320.833333333332</v>
      </c>
      <c r="E2303">
        <v>103.73861934126369</v>
      </c>
      <c r="F2303">
        <v>12</v>
      </c>
      <c r="H2303" t="str" cm="1">
        <f t="array" ref="H2303">_xlfn.IFS(
             AND(E2303&gt;110,C2303&gt;2011,F2303&gt;100),"High: overrated, new and good rotation",
             AND(E2303&lt;90,C2303&gt;2011,F2303&gt;100),"High: underrated, new and good rotation",
             AND(E2303&lt;90,C2303&lt;2011,F2303&gt;100),"High: underrated, not too new but good rotation",
             AND(E2303&lt;=110,C2303&gt;2011,F2303&lt;=25),"Critic: well priced/underrated and new, but bad rotation",
             AND(E2303&gt;110,F2303&gt;100),"Top Tier: premium vehicules that tend to be sold above market prices",
             AND(E2303&gt;=90,E2303&lt;=110,F2303&gt;25),"Moderate: fair price and regular to good rotation",
             AND(E2303&lt;90,AND(C2303&lt;=2011,C2303&gt;=2000),AND(F2303&lt;100,F2303&gt;25)),"Moderate: underrated regular model and regular rotation",
             AND(E2303&lt;90,C2303&gt;2011,AND(F2303&lt;=100,F2303&gt;25)),"Moderate: underrated new model with regular rotation",
             AND(E2303&lt;90,C2303&lt;2000,AND(F2303&lt;=100,F2303&gt;25)),"Moderate: underrated old model with regular rotation",
             AND(C2303&lt;=2011,F2303&lt;=25),"Low: not new model and bad rotation",
             AND(E2303&gt;110,AND(C2303&lt;=2011,C2303&gt;=2000),F2303&lt;=25),"Low: overrated regular model with bad rotation",
             AND(E2303&gt;110,C2303&lt;2011,AND(F2303&lt;=100,F2303&gt;25)),"Low: overrated regular model (not new) with regular rotation",
             AND(E2303&gt;110,C2303&gt;2011,F2303&lt;=25),"Low: overrated new model with bad rotation"
)</f>
        <v>Critic: well priced/underrated and new, but bad rotation</v>
      </c>
    </row>
    <row r="2304" spans="1:8" x14ac:dyDescent="0.3">
      <c r="A2304" t="s">
        <v>26</v>
      </c>
      <c r="B2304" t="s">
        <v>429</v>
      </c>
      <c r="C2304">
        <v>1998</v>
      </c>
      <c r="D2304">
        <v>543.75</v>
      </c>
      <c r="E2304">
        <v>89.342020592020589</v>
      </c>
      <c r="F2304">
        <v>4</v>
      </c>
      <c r="H2304" t="str" cm="1">
        <f t="array" ref="H2304">_xlfn.IFS(
             AND(E2304&gt;110,C2304&gt;2011,F2304&gt;100),"High: overrated, new and good rotation",
             AND(E2304&lt;90,C2304&gt;2011,F2304&gt;100),"High: underrated, new and good rotation",
             AND(E2304&lt;90,C2304&lt;2011,F2304&gt;100),"High: underrated, not too new but good rotation",
             AND(E2304&lt;=110,C2304&gt;2011,F2304&lt;=25),"Critic: well priced/underrated and new, but bad rotation",
             AND(E2304&gt;110,F2304&gt;100),"Top Tier: premium vehicules that tend to be sold above market prices",
             AND(E2304&gt;=90,E2304&lt;=110,F2304&gt;25),"Moderate: fair price and regular to good rotation",
             AND(E2304&lt;90,AND(C2304&lt;=2011,C2304&gt;=2000),AND(F2304&lt;100,F2304&gt;25)),"Moderate: underrated regular model and regular rotation",
             AND(E2304&lt;90,C2304&gt;2011,AND(F2304&lt;=100,F2304&gt;25)),"Moderate: underrated new model with regular rotation",
             AND(E2304&lt;90,C2304&lt;2000,AND(F2304&lt;=100,F2304&gt;25)),"Moderate: underrated old model with regular rotation",
             AND(C2304&lt;=2011,F2304&lt;=25),"Low: not new model and bad rotation",
             AND(E2304&gt;110,AND(C2304&lt;=2011,C2304&gt;=2000),F2304&lt;=25),"Low: overrated regular model with bad rotation",
             AND(E2304&gt;110,C2304&lt;2011,AND(F2304&lt;=100,F2304&gt;25)),"Low: overrated regular model (not new) with regular rotation",
             AND(E2304&gt;110,C2304&gt;2011,F2304&lt;=25),"Low: overrated new model with bad rotation"
)</f>
        <v>Low: not new model and bad rotation</v>
      </c>
    </row>
    <row r="2305" spans="1:8" x14ac:dyDescent="0.3">
      <c r="A2305" t="s">
        <v>26</v>
      </c>
      <c r="B2305" t="s">
        <v>429</v>
      </c>
      <c r="C2305">
        <v>1999</v>
      </c>
      <c r="D2305">
        <v>1115</v>
      </c>
      <c r="E2305">
        <v>128.03959131545338</v>
      </c>
      <c r="F2305">
        <v>5</v>
      </c>
      <c r="H2305" t="str" cm="1">
        <f t="array" ref="H2305">_xlfn.IFS(
             AND(E2305&gt;110,C2305&gt;2011,F2305&gt;100),"High: overrated, new and good rotation",
             AND(E2305&lt;90,C2305&gt;2011,F2305&gt;100),"High: underrated, new and good rotation",
             AND(E2305&lt;90,C2305&lt;2011,F2305&gt;100),"High: underrated, not too new but good rotation",
             AND(E2305&lt;=110,C2305&gt;2011,F2305&lt;=25),"Critic: well priced/underrated and new, but bad rotation",
             AND(E2305&gt;110,F2305&gt;100),"Top Tier: premium vehicules that tend to be sold above market prices",
             AND(E2305&gt;=90,E2305&lt;=110,F2305&gt;25),"Moderate: fair price and regular to good rotation",
             AND(E2305&lt;90,AND(C2305&lt;=2011,C2305&gt;=2000),AND(F2305&lt;100,F2305&gt;25)),"Moderate: underrated regular model and regular rotation",
             AND(E2305&lt;90,C2305&gt;2011,AND(F2305&lt;=100,F2305&gt;25)),"Moderate: underrated new model with regular rotation",
             AND(E2305&lt;90,C2305&lt;2000,AND(F2305&lt;=100,F2305&gt;25)),"Moderate: underrated old model with regular rotation",
             AND(C2305&lt;=2011,F2305&lt;=25),"Low: not new model and bad rotation",
             AND(E2305&gt;110,AND(C2305&lt;=2011,C2305&gt;=2000),F2305&lt;=25),"Low: overrated regular model with bad rotation",
             AND(E2305&gt;110,C2305&lt;2011,AND(F2305&lt;=100,F2305&gt;25)),"Low: overrated regular model (not new) with regular rotation",
             AND(E2305&gt;110,C2305&gt;2011,F2305&lt;=25),"Low: overrated new model with bad rotation"
)</f>
        <v>Low: not new model and bad rotation</v>
      </c>
    </row>
    <row r="2306" spans="1:8" x14ac:dyDescent="0.3">
      <c r="A2306" t="s">
        <v>26</v>
      </c>
      <c r="B2306" t="s">
        <v>429</v>
      </c>
      <c r="C2306">
        <v>2000</v>
      </c>
      <c r="D2306">
        <v>1400</v>
      </c>
      <c r="E2306">
        <v>111.23108903101863</v>
      </c>
      <c r="F2306">
        <v>8</v>
      </c>
      <c r="H2306" t="str" cm="1">
        <f t="array" ref="H2306">_xlfn.IFS(
             AND(E2306&gt;110,C2306&gt;2011,F2306&gt;100),"High: overrated, new and good rotation",
             AND(E2306&lt;90,C2306&gt;2011,F2306&gt;100),"High: underrated, new and good rotation",
             AND(E2306&lt;90,C2306&lt;2011,F2306&gt;100),"High: underrated, not too new but good rotation",
             AND(E2306&lt;=110,C2306&gt;2011,F2306&lt;=25),"Critic: well priced/underrated and new, but bad rotation",
             AND(E2306&gt;110,F2306&gt;100),"Top Tier: premium vehicules that tend to be sold above market prices",
             AND(E2306&gt;=90,E2306&lt;=110,F2306&gt;25),"Moderate: fair price and regular to good rotation",
             AND(E2306&lt;90,AND(C2306&lt;=2011,C2306&gt;=2000),AND(F2306&lt;100,F2306&gt;25)),"Moderate: underrated regular model and regular rotation",
             AND(E2306&lt;90,C2306&gt;2011,AND(F2306&lt;=100,F2306&gt;25)),"Moderate: underrated new model with regular rotation",
             AND(E2306&lt;90,C2306&lt;2000,AND(F2306&lt;=100,F2306&gt;25)),"Moderate: underrated old model with regular rotation",
             AND(C2306&lt;=2011,F2306&lt;=25),"Low: not new model and bad rotation",
             AND(E2306&gt;110,AND(C2306&lt;=2011,C2306&gt;=2000),F2306&lt;=25),"Low: overrated regular model with bad rotation",
             AND(E2306&gt;110,C2306&lt;2011,AND(F2306&lt;=100,F2306&gt;25)),"Low: overrated regular model (not new) with regular rotation",
             AND(E2306&gt;110,C2306&gt;2011,F2306&lt;=25),"Low: overrated new model with bad rotation"
)</f>
        <v>Low: not new model and bad rotation</v>
      </c>
    </row>
    <row r="2307" spans="1:8" x14ac:dyDescent="0.3">
      <c r="A2307" t="s">
        <v>26</v>
      </c>
      <c r="B2307" t="s">
        <v>429</v>
      </c>
      <c r="C2307">
        <v>2001</v>
      </c>
      <c r="D2307">
        <v>1855.5555555555557</v>
      </c>
      <c r="E2307">
        <v>128.72295666583216</v>
      </c>
      <c r="F2307">
        <v>9</v>
      </c>
      <c r="H2307" t="str" cm="1">
        <f t="array" ref="H2307">_xlfn.IFS(
             AND(E2307&gt;110,C2307&gt;2011,F2307&gt;100),"High: overrated, new and good rotation",
             AND(E2307&lt;90,C2307&gt;2011,F2307&gt;100),"High: underrated, new and good rotation",
             AND(E2307&lt;90,C2307&lt;2011,F2307&gt;100),"High: underrated, not too new but good rotation",
             AND(E2307&lt;=110,C2307&gt;2011,F2307&lt;=25),"Critic: well priced/underrated and new, but bad rotation",
             AND(E2307&gt;110,F2307&gt;100),"Top Tier: premium vehicules that tend to be sold above market prices",
             AND(E2307&gt;=90,E2307&lt;=110,F2307&gt;25),"Moderate: fair price and regular to good rotation",
             AND(E2307&lt;90,AND(C2307&lt;=2011,C2307&gt;=2000),AND(F2307&lt;100,F2307&gt;25)),"Moderate: underrated regular model and regular rotation",
             AND(E2307&lt;90,C2307&gt;2011,AND(F2307&lt;=100,F2307&gt;25)),"Moderate: underrated new model with regular rotation",
             AND(E2307&lt;90,C2307&lt;2000,AND(F2307&lt;=100,F2307&gt;25)),"Moderate: underrated old model with regular rotation",
             AND(C2307&lt;=2011,F2307&lt;=25),"Low: not new model and bad rotation",
             AND(E2307&gt;110,AND(C2307&lt;=2011,C2307&gt;=2000),F2307&lt;=25),"Low: overrated regular model with bad rotation",
             AND(E2307&gt;110,C2307&lt;2011,AND(F2307&lt;=100,F2307&gt;25)),"Low: overrated regular model (not new) with regular rotation",
             AND(E2307&gt;110,C2307&gt;2011,F2307&lt;=25),"Low: overrated new model with bad rotation"
)</f>
        <v>Low: not new model and bad rotation</v>
      </c>
    </row>
    <row r="2308" spans="1:8" x14ac:dyDescent="0.3">
      <c r="A2308" t="s">
        <v>26</v>
      </c>
      <c r="B2308" t="s">
        <v>429</v>
      </c>
      <c r="C2308">
        <v>2002</v>
      </c>
      <c r="D2308">
        <v>362.5</v>
      </c>
      <c r="E2308">
        <v>18.15625</v>
      </c>
      <c r="F2308">
        <v>2</v>
      </c>
      <c r="H2308" t="str" cm="1">
        <f t="array" ref="H2308">_xlfn.IFS(
             AND(E2308&gt;110,C2308&gt;2011,F2308&gt;100),"High: overrated, new and good rotation",
             AND(E2308&lt;90,C2308&gt;2011,F2308&gt;100),"High: underrated, new and good rotation",
             AND(E2308&lt;90,C2308&lt;2011,F2308&gt;100),"High: underrated, not too new but good rotation",
             AND(E2308&lt;=110,C2308&gt;2011,F2308&lt;=25),"Critic: well priced/underrated and new, but bad rotation",
             AND(E2308&gt;110,F2308&gt;100),"Top Tier: premium vehicules that tend to be sold above market prices",
             AND(E2308&gt;=90,E2308&lt;=110,F2308&gt;25),"Moderate: fair price and regular to good rotation",
             AND(E2308&lt;90,AND(C2308&lt;=2011,C2308&gt;=2000),AND(F2308&lt;100,F2308&gt;25)),"Moderate: underrated regular model and regular rotation",
             AND(E2308&lt;90,C2308&gt;2011,AND(F2308&lt;=100,F2308&gt;25)),"Moderate: underrated new model with regular rotation",
             AND(E2308&lt;90,C2308&lt;2000,AND(F2308&lt;=100,F2308&gt;25)),"Moderate: underrated old model with regular rotation",
             AND(C2308&lt;=2011,F2308&lt;=25),"Low: not new model and bad rotation",
             AND(E2308&gt;110,AND(C2308&lt;=2011,C2308&gt;=2000),F2308&lt;=25),"Low: overrated regular model with bad rotation",
             AND(E2308&gt;110,C2308&lt;2011,AND(F2308&lt;=100,F2308&gt;25)),"Low: overrated regular model (not new) with regular rotation",
             AND(E2308&gt;110,C2308&gt;2011,F2308&lt;=25),"Low: overrated new model with bad rotation"
)</f>
        <v>Low: not new model and bad rotation</v>
      </c>
    </row>
    <row r="2309" spans="1:8" x14ac:dyDescent="0.3">
      <c r="A2309" t="s">
        <v>26</v>
      </c>
      <c r="B2309" t="s">
        <v>430</v>
      </c>
      <c r="C2309">
        <v>2003</v>
      </c>
      <c r="D2309">
        <v>3692.8571428571427</v>
      </c>
      <c r="E2309">
        <v>106.63064873691492</v>
      </c>
      <c r="F2309">
        <v>126</v>
      </c>
      <c r="H2309" t="str" cm="1">
        <f t="array" ref="H2309">_xlfn.IFS(
             AND(E2309&gt;110,C2309&gt;2011,F2309&gt;100),"High: overrated, new and good rotation",
             AND(E2309&lt;90,C2309&gt;2011,F2309&gt;100),"High: underrated, new and good rotation",
             AND(E2309&lt;90,C2309&lt;2011,F2309&gt;100),"High: underrated, not too new but good rotation",
             AND(E2309&lt;=110,C2309&gt;2011,F2309&lt;=25),"Critic: well priced/underrated and new, but bad rotation",
             AND(E2309&gt;110,F2309&gt;100),"Top Tier: premium vehicules that tend to be sold above market prices",
             AND(E2309&gt;=90,E2309&lt;=110,F2309&gt;25),"Moderate: fair price and regular to good rotation",
             AND(E2309&lt;90,AND(C2309&lt;=2011,C2309&gt;=2000),AND(F2309&lt;100,F2309&gt;25)),"Moderate: underrated regular model and regular rotation",
             AND(E2309&lt;90,C2309&gt;2011,AND(F2309&lt;=100,F2309&gt;25)),"Moderate: underrated new model with regular rotation",
             AND(E2309&lt;90,C2309&lt;2000,AND(F2309&lt;=100,F2309&gt;25)),"Moderate: underrated old model with regular rotation",
             AND(C2309&lt;=2011,F2309&lt;=25),"Low: not new model and bad rotation",
             AND(E2309&gt;110,AND(C2309&lt;=2011,C2309&gt;=2000),F2309&lt;=25),"Low: overrated regular model with bad rotation",
             AND(E2309&gt;110,C2309&lt;2011,AND(F2309&lt;=100,F2309&gt;25)),"Low: overrated regular model (not new) with regular rotation",
             AND(E2309&gt;110,C2309&gt;2011,F2309&lt;=25),"Low: overrated new model with bad rotation"
)</f>
        <v>Moderate: fair price and regular to good rotation</v>
      </c>
    </row>
    <row r="2310" spans="1:8" x14ac:dyDescent="0.3">
      <c r="A2310" t="s">
        <v>26</v>
      </c>
      <c r="B2310" t="s">
        <v>430</v>
      </c>
      <c r="C2310">
        <v>2004</v>
      </c>
      <c r="D2310">
        <v>4617.3076923076924</v>
      </c>
      <c r="E2310">
        <v>103.84121646269617</v>
      </c>
      <c r="F2310">
        <v>26</v>
      </c>
      <c r="H2310" t="str" cm="1">
        <f t="array" ref="H2310">_xlfn.IFS(
             AND(E2310&gt;110,C2310&gt;2011,F2310&gt;100),"High: overrated, new and good rotation",
             AND(E2310&lt;90,C2310&gt;2011,F2310&gt;100),"High: underrated, new and good rotation",
             AND(E2310&lt;90,C2310&lt;2011,F2310&gt;100),"High: underrated, not too new but good rotation",
             AND(E2310&lt;=110,C2310&gt;2011,F2310&lt;=25),"Critic: well priced/underrated and new, but bad rotation",
             AND(E2310&gt;110,F2310&gt;100),"Top Tier: premium vehicules that tend to be sold above market prices",
             AND(E2310&gt;=90,E2310&lt;=110,F2310&gt;25),"Moderate: fair price and regular to good rotation",
             AND(E2310&lt;90,AND(C2310&lt;=2011,C2310&gt;=2000),AND(F2310&lt;100,F2310&gt;25)),"Moderate: underrated regular model and regular rotation",
             AND(E2310&lt;90,C2310&gt;2011,AND(F2310&lt;=100,F2310&gt;25)),"Moderate: underrated new model with regular rotation",
             AND(E2310&lt;90,C2310&lt;2000,AND(F2310&lt;=100,F2310&gt;25)),"Moderate: underrated old model with regular rotation",
             AND(C2310&lt;=2011,F2310&lt;=25),"Low: not new model and bad rotation",
             AND(E2310&gt;110,AND(C2310&lt;=2011,C2310&gt;=2000),F2310&lt;=25),"Low: overrated regular model with bad rotation",
             AND(E2310&gt;110,C2310&lt;2011,AND(F2310&lt;=100,F2310&gt;25)),"Low: overrated regular model (not new) with regular rotation",
             AND(E2310&gt;110,C2310&gt;2011,F2310&lt;=25),"Low: overrated new model with bad rotation"
)</f>
        <v>Moderate: fair price and regular to good rotation</v>
      </c>
    </row>
    <row r="2311" spans="1:8" x14ac:dyDescent="0.3">
      <c r="A2311" t="s">
        <v>26</v>
      </c>
      <c r="B2311" t="s">
        <v>430</v>
      </c>
      <c r="C2311">
        <v>2005</v>
      </c>
      <c r="D2311">
        <v>4845.2380952380954</v>
      </c>
      <c r="E2311">
        <v>97.614069542729467</v>
      </c>
      <c r="F2311">
        <v>21</v>
      </c>
      <c r="H2311" t="str" cm="1">
        <f t="array" ref="H2311">_xlfn.IFS(
             AND(E2311&gt;110,C2311&gt;2011,F2311&gt;100),"High: overrated, new and good rotation",
             AND(E2311&lt;90,C2311&gt;2011,F2311&gt;100),"High: underrated, new and good rotation",
             AND(E2311&lt;90,C2311&lt;2011,F2311&gt;100),"High: underrated, not too new but good rotation",
             AND(E2311&lt;=110,C2311&gt;2011,F2311&lt;=25),"Critic: well priced/underrated and new, but bad rotation",
             AND(E2311&gt;110,F2311&gt;100),"Top Tier: premium vehicules that tend to be sold above market prices",
             AND(E2311&gt;=90,E2311&lt;=110,F2311&gt;25),"Moderate: fair price and regular to good rotation",
             AND(E2311&lt;90,AND(C2311&lt;=2011,C2311&gt;=2000),AND(F2311&lt;100,F2311&gt;25)),"Moderate: underrated regular model and regular rotation",
             AND(E2311&lt;90,C2311&gt;2011,AND(F2311&lt;=100,F2311&gt;25)),"Moderate: underrated new model with regular rotation",
             AND(E2311&lt;90,C2311&lt;2000,AND(F2311&lt;=100,F2311&gt;25)),"Moderate: underrated old model with regular rotation",
             AND(C2311&lt;=2011,F2311&lt;=25),"Low: not new model and bad rotation",
             AND(E2311&gt;110,AND(C2311&lt;=2011,C2311&gt;=2000),F2311&lt;=25),"Low: overrated regular model with bad rotation",
             AND(E2311&gt;110,C2311&lt;2011,AND(F2311&lt;=100,F2311&gt;25)),"Low: overrated regular model (not new) with regular rotation",
             AND(E2311&gt;110,C2311&gt;2011,F2311&lt;=25),"Low: overrated new model with bad rotation"
)</f>
        <v>Low: not new model and bad rotation</v>
      </c>
    </row>
    <row r="2312" spans="1:8" x14ac:dyDescent="0.3">
      <c r="A2312" t="s">
        <v>26</v>
      </c>
      <c r="B2312" t="s">
        <v>430</v>
      </c>
      <c r="C2312">
        <v>2006</v>
      </c>
      <c r="D2312">
        <v>6642.7419354838712</v>
      </c>
      <c r="E2312">
        <v>102.2110417809957</v>
      </c>
      <c r="F2312">
        <v>62</v>
      </c>
      <c r="H2312" t="str" cm="1">
        <f t="array" ref="H2312">_xlfn.IFS(
             AND(E2312&gt;110,C2312&gt;2011,F2312&gt;100),"High: overrated, new and good rotation",
             AND(E2312&lt;90,C2312&gt;2011,F2312&gt;100),"High: underrated, new and good rotation",
             AND(E2312&lt;90,C2312&lt;2011,F2312&gt;100),"High: underrated, not too new but good rotation",
             AND(E2312&lt;=110,C2312&gt;2011,F2312&lt;=25),"Critic: well priced/underrated and new, but bad rotation",
             AND(E2312&gt;110,F2312&gt;100),"Top Tier: premium vehicules that tend to be sold above market prices",
             AND(E2312&gt;=90,E2312&lt;=110,F2312&gt;25),"Moderate: fair price and regular to good rotation",
             AND(E2312&lt;90,AND(C2312&lt;=2011,C2312&gt;=2000),AND(F2312&lt;100,F2312&gt;25)),"Moderate: underrated regular model and regular rotation",
             AND(E2312&lt;90,C2312&gt;2011,AND(F2312&lt;=100,F2312&gt;25)),"Moderate: underrated new model with regular rotation",
             AND(E2312&lt;90,C2312&lt;2000,AND(F2312&lt;=100,F2312&gt;25)),"Moderate: underrated old model with regular rotation",
             AND(C2312&lt;=2011,F2312&lt;=25),"Low: not new model and bad rotation",
             AND(E2312&gt;110,AND(C2312&lt;=2011,C2312&gt;=2000),F2312&lt;=25),"Low: overrated regular model with bad rotation",
             AND(E2312&gt;110,C2312&lt;2011,AND(F2312&lt;=100,F2312&gt;25)),"Low: overrated regular model (not new) with regular rotation",
             AND(E2312&gt;110,C2312&gt;2011,F2312&lt;=25),"Low: overrated new model with bad rotation"
)</f>
        <v>Moderate: fair price and regular to good rotation</v>
      </c>
    </row>
    <row r="2313" spans="1:8" x14ac:dyDescent="0.3">
      <c r="A2313" t="s">
        <v>26</v>
      </c>
      <c r="B2313" t="s">
        <v>430</v>
      </c>
      <c r="C2313">
        <v>2007</v>
      </c>
      <c r="D2313">
        <v>7989.0410958904113</v>
      </c>
      <c r="E2313">
        <v>100.16182196181562</v>
      </c>
      <c r="F2313">
        <v>146</v>
      </c>
      <c r="H2313" t="str" cm="1">
        <f t="array" ref="H2313">_xlfn.IFS(
             AND(E2313&gt;110,C2313&gt;2011,F2313&gt;100),"High: overrated, new and good rotation",
             AND(E2313&lt;90,C2313&gt;2011,F2313&gt;100),"High: underrated, new and good rotation",
             AND(E2313&lt;90,C2313&lt;2011,F2313&gt;100),"High: underrated, not too new but good rotation",
             AND(E2313&lt;=110,C2313&gt;2011,F2313&lt;=25),"Critic: well priced/underrated and new, but bad rotation",
             AND(E2313&gt;110,F2313&gt;100),"Top Tier: premium vehicules that tend to be sold above market prices",
             AND(E2313&gt;=90,E2313&lt;=110,F2313&gt;25),"Moderate: fair price and regular to good rotation",
             AND(E2313&lt;90,AND(C2313&lt;=2011,C2313&gt;=2000),AND(F2313&lt;100,F2313&gt;25)),"Moderate: underrated regular model and regular rotation",
             AND(E2313&lt;90,C2313&gt;2011,AND(F2313&lt;=100,F2313&gt;25)),"Moderate: underrated new model with regular rotation",
             AND(E2313&lt;90,C2313&lt;2000,AND(F2313&lt;=100,F2313&gt;25)),"Moderate: underrated old model with regular rotation",
             AND(C2313&lt;=2011,F2313&lt;=25),"Low: not new model and bad rotation",
             AND(E2313&gt;110,AND(C2313&lt;=2011,C2313&gt;=2000),F2313&lt;=25),"Low: overrated regular model with bad rotation",
             AND(E2313&gt;110,C2313&lt;2011,AND(F2313&lt;=100,F2313&gt;25)),"Low: overrated regular model (not new) with regular rotation",
             AND(E2313&gt;110,C2313&gt;2011,F2313&lt;=25),"Low: overrated new model with bad rotation"
)</f>
        <v>Moderate: fair price and regular to good rotation</v>
      </c>
    </row>
    <row r="2314" spans="1:8" x14ac:dyDescent="0.3">
      <c r="A2314" t="s">
        <v>26</v>
      </c>
      <c r="B2314" t="s">
        <v>430</v>
      </c>
      <c r="C2314">
        <v>2008</v>
      </c>
      <c r="D2314">
        <v>9721.9298245614027</v>
      </c>
      <c r="E2314">
        <v>102.54279917142389</v>
      </c>
      <c r="F2314">
        <v>114</v>
      </c>
      <c r="H2314" t="str" cm="1">
        <f t="array" ref="H2314">_xlfn.IFS(
             AND(E2314&gt;110,C2314&gt;2011,F2314&gt;100),"High: overrated, new and good rotation",
             AND(E2314&lt;90,C2314&gt;2011,F2314&gt;100),"High: underrated, new and good rotation",
             AND(E2314&lt;90,C2314&lt;2011,F2314&gt;100),"High: underrated, not too new but good rotation",
             AND(E2314&lt;=110,C2314&gt;2011,F2314&lt;=25),"Critic: well priced/underrated and new, but bad rotation",
             AND(E2314&gt;110,F2314&gt;100),"Top Tier: premium vehicules that tend to be sold above market prices",
             AND(E2314&gt;=90,E2314&lt;=110,F2314&gt;25),"Moderate: fair price and regular to good rotation",
             AND(E2314&lt;90,AND(C2314&lt;=2011,C2314&gt;=2000),AND(F2314&lt;100,F2314&gt;25)),"Moderate: underrated regular model and regular rotation",
             AND(E2314&lt;90,C2314&gt;2011,AND(F2314&lt;=100,F2314&gt;25)),"Moderate: underrated new model with regular rotation",
             AND(E2314&lt;90,C2314&lt;2000,AND(F2314&lt;=100,F2314&gt;25)),"Moderate: underrated old model with regular rotation",
             AND(C2314&lt;=2011,F2314&lt;=25),"Low: not new model and bad rotation",
             AND(E2314&gt;110,AND(C2314&lt;=2011,C2314&gt;=2000),F2314&lt;=25),"Low: overrated regular model with bad rotation",
             AND(E2314&gt;110,C2314&lt;2011,AND(F2314&lt;=100,F2314&gt;25)),"Low: overrated regular model (not new) with regular rotation",
             AND(E2314&gt;110,C2314&gt;2011,F2314&lt;=25),"Low: overrated new model with bad rotation"
)</f>
        <v>Moderate: fair price and regular to good rotation</v>
      </c>
    </row>
    <row r="2315" spans="1:8" x14ac:dyDescent="0.3">
      <c r="A2315" t="s">
        <v>26</v>
      </c>
      <c r="B2315" t="s">
        <v>430</v>
      </c>
      <c r="C2315">
        <v>2009</v>
      </c>
      <c r="D2315">
        <v>13714.208633093525</v>
      </c>
      <c r="E2315">
        <v>102.22973529216442</v>
      </c>
      <c r="F2315">
        <v>139</v>
      </c>
      <c r="H2315" t="str" cm="1">
        <f t="array" ref="H2315">_xlfn.IFS(
             AND(E2315&gt;110,C2315&gt;2011,F2315&gt;100),"High: overrated, new and good rotation",
             AND(E2315&lt;90,C2315&gt;2011,F2315&gt;100),"High: underrated, new and good rotation",
             AND(E2315&lt;90,C2315&lt;2011,F2315&gt;100),"High: underrated, not too new but good rotation",
             AND(E2315&lt;=110,C2315&gt;2011,F2315&lt;=25),"Critic: well priced/underrated and new, but bad rotation",
             AND(E2315&gt;110,F2315&gt;100),"Top Tier: premium vehicules that tend to be sold above market prices",
             AND(E2315&gt;=90,E2315&lt;=110,F2315&gt;25),"Moderate: fair price and regular to good rotation",
             AND(E2315&lt;90,AND(C2315&lt;=2011,C2315&gt;=2000),AND(F2315&lt;100,F2315&gt;25)),"Moderate: underrated regular model and regular rotation",
             AND(E2315&lt;90,C2315&gt;2011,AND(F2315&lt;=100,F2315&gt;25)),"Moderate: underrated new model with regular rotation",
             AND(E2315&lt;90,C2315&lt;2000,AND(F2315&lt;=100,F2315&gt;25)),"Moderate: underrated old model with regular rotation",
             AND(C2315&lt;=2011,F2315&lt;=25),"Low: not new model and bad rotation",
             AND(E2315&gt;110,AND(C2315&lt;=2011,C2315&gt;=2000),F2315&lt;=25),"Low: overrated regular model with bad rotation",
             AND(E2315&gt;110,C2315&lt;2011,AND(F2315&lt;=100,F2315&gt;25)),"Low: overrated regular model (not new) with regular rotation",
             AND(E2315&gt;110,C2315&gt;2011,F2315&lt;=25),"Low: overrated new model with bad rotation"
)</f>
        <v>Moderate: fair price and regular to good rotation</v>
      </c>
    </row>
    <row r="2316" spans="1:8" x14ac:dyDescent="0.3">
      <c r="A2316" t="s">
        <v>26</v>
      </c>
      <c r="B2316" t="s">
        <v>430</v>
      </c>
      <c r="C2316">
        <v>2010</v>
      </c>
      <c r="D2316">
        <v>16067.64705882353</v>
      </c>
      <c r="E2316">
        <v>100.22165249402927</v>
      </c>
      <c r="F2316">
        <v>85</v>
      </c>
      <c r="H2316" t="str" cm="1">
        <f t="array" ref="H2316">_xlfn.IFS(
             AND(E2316&gt;110,C2316&gt;2011,F2316&gt;100),"High: overrated, new and good rotation",
             AND(E2316&lt;90,C2316&gt;2011,F2316&gt;100),"High: underrated, new and good rotation",
             AND(E2316&lt;90,C2316&lt;2011,F2316&gt;100),"High: underrated, not too new but good rotation",
             AND(E2316&lt;=110,C2316&gt;2011,F2316&lt;=25),"Critic: well priced/underrated and new, but bad rotation",
             AND(E2316&gt;110,F2316&gt;100),"Top Tier: premium vehicules that tend to be sold above market prices",
             AND(E2316&gt;=90,E2316&lt;=110,F2316&gt;25),"Moderate: fair price and regular to good rotation",
             AND(E2316&lt;90,AND(C2316&lt;=2011,C2316&gt;=2000),AND(F2316&lt;100,F2316&gt;25)),"Moderate: underrated regular model and regular rotation",
             AND(E2316&lt;90,C2316&gt;2011,AND(F2316&lt;=100,F2316&gt;25)),"Moderate: underrated new model with regular rotation",
             AND(E2316&lt;90,C2316&lt;2000,AND(F2316&lt;=100,F2316&gt;25)),"Moderate: underrated old model with regular rotation",
             AND(C2316&lt;=2011,F2316&lt;=25),"Low: not new model and bad rotation",
             AND(E2316&gt;110,AND(C2316&lt;=2011,C2316&gt;=2000),F2316&lt;=25),"Low: overrated regular model with bad rotation",
             AND(E2316&gt;110,C2316&lt;2011,AND(F2316&lt;=100,F2316&gt;25)),"Low: overrated regular model (not new) with regular rotation",
             AND(E2316&gt;110,C2316&gt;2011,F2316&lt;=25),"Low: overrated new model with bad rotation"
)</f>
        <v>Moderate: fair price and regular to good rotation</v>
      </c>
    </row>
    <row r="2317" spans="1:8" x14ac:dyDescent="0.3">
      <c r="A2317" t="s">
        <v>26</v>
      </c>
      <c r="B2317" t="s">
        <v>430</v>
      </c>
      <c r="C2317">
        <v>2011</v>
      </c>
      <c r="D2317">
        <v>18462.807017543859</v>
      </c>
      <c r="E2317">
        <v>99.580920024772155</v>
      </c>
      <c r="F2317">
        <v>285</v>
      </c>
      <c r="H2317" t="str" cm="1">
        <f t="array" ref="H2317">_xlfn.IFS(
             AND(E2317&gt;110,C2317&gt;2011,F2317&gt;100),"High: overrated, new and good rotation",
             AND(E2317&lt;90,C2317&gt;2011,F2317&gt;100),"High: underrated, new and good rotation",
             AND(E2317&lt;90,C2317&lt;2011,F2317&gt;100),"High: underrated, not too new but good rotation",
             AND(E2317&lt;=110,C2317&gt;2011,F2317&lt;=25),"Critic: well priced/underrated and new, but bad rotation",
             AND(E2317&gt;110,F2317&gt;100),"Top Tier: premium vehicules that tend to be sold above market prices",
             AND(E2317&gt;=90,E2317&lt;=110,F2317&gt;25),"Moderate: fair price and regular to good rotation",
             AND(E2317&lt;90,AND(C2317&lt;=2011,C2317&gt;=2000),AND(F2317&lt;100,F2317&gt;25)),"Moderate: underrated regular model and regular rotation",
             AND(E2317&lt;90,C2317&gt;2011,AND(F2317&lt;=100,F2317&gt;25)),"Moderate: underrated new model with regular rotation",
             AND(E2317&lt;90,C2317&lt;2000,AND(F2317&lt;=100,F2317&gt;25)),"Moderate: underrated old model with regular rotation",
             AND(C2317&lt;=2011,F2317&lt;=25),"Low: not new model and bad rotation",
             AND(E2317&gt;110,AND(C2317&lt;=2011,C2317&gt;=2000),F2317&lt;=25),"Low: overrated regular model with bad rotation",
             AND(E2317&gt;110,C2317&lt;2011,AND(F2317&lt;=100,F2317&gt;25)),"Low: overrated regular model (not new) with regular rotation",
             AND(E2317&gt;110,C2317&gt;2011,F2317&lt;=25),"Low: overrated new model with bad rotation"
)</f>
        <v>Moderate: fair price and regular to good rotation</v>
      </c>
    </row>
    <row r="2318" spans="1:8" x14ac:dyDescent="0.3">
      <c r="A2318" t="s">
        <v>26</v>
      </c>
      <c r="B2318" t="s">
        <v>430</v>
      </c>
      <c r="C2318">
        <v>2012</v>
      </c>
      <c r="D2318">
        <v>21934.214618973561</v>
      </c>
      <c r="E2318">
        <v>98.733645144890929</v>
      </c>
      <c r="F2318">
        <v>643</v>
      </c>
      <c r="H2318" t="str" cm="1">
        <f t="array" ref="H2318">_xlfn.IFS(
             AND(E2318&gt;110,C2318&gt;2011,F2318&gt;100),"High: overrated, new and good rotation",
             AND(E2318&lt;90,C2318&gt;2011,F2318&gt;100),"High: underrated, new and good rotation",
             AND(E2318&lt;90,C2318&lt;2011,F2318&gt;100),"High: underrated, not too new but good rotation",
             AND(E2318&lt;=110,C2318&gt;2011,F2318&lt;=25),"Critic: well priced/underrated and new, but bad rotation",
             AND(E2318&gt;110,F2318&gt;100),"Top Tier: premium vehicules that tend to be sold above market prices",
             AND(E2318&gt;=90,E2318&lt;=110,F2318&gt;25),"Moderate: fair price and regular to good rotation",
             AND(E2318&lt;90,AND(C2318&lt;=2011,C2318&gt;=2000),AND(F2318&lt;100,F2318&gt;25)),"Moderate: underrated regular model and regular rotation",
             AND(E2318&lt;90,C2318&gt;2011,AND(F2318&lt;=100,F2318&gt;25)),"Moderate: underrated new model with regular rotation",
             AND(E2318&lt;90,C2318&lt;2000,AND(F2318&lt;=100,F2318&gt;25)),"Moderate: underrated old model with regular rotation",
             AND(C2318&lt;=2011,F2318&lt;=25),"Low: not new model and bad rotation",
             AND(E2318&gt;110,AND(C2318&lt;=2011,C2318&gt;=2000),F2318&lt;=25),"Low: overrated regular model with bad rotation",
             AND(E2318&gt;110,C2318&lt;2011,AND(F2318&lt;=100,F2318&gt;25)),"Low: overrated regular model (not new) with regular rotation",
             AND(E2318&gt;110,C2318&gt;2011,F2318&lt;=25),"Low: overrated new model with bad rotation"
)</f>
        <v>Moderate: fair price and regular to good rotation</v>
      </c>
    </row>
    <row r="2319" spans="1:8" x14ac:dyDescent="0.3">
      <c r="A2319" t="s">
        <v>26</v>
      </c>
      <c r="B2319" t="s">
        <v>430</v>
      </c>
      <c r="C2319">
        <v>2013</v>
      </c>
      <c r="D2319">
        <v>26211.044776119405</v>
      </c>
      <c r="E2319">
        <v>99.124280264870123</v>
      </c>
      <c r="F2319">
        <v>335</v>
      </c>
      <c r="H2319" t="str" cm="1">
        <f t="array" ref="H2319">_xlfn.IFS(
             AND(E2319&gt;110,C2319&gt;2011,F2319&gt;100),"High: overrated, new and good rotation",
             AND(E2319&lt;90,C2319&gt;2011,F2319&gt;100),"High: underrated, new and good rotation",
             AND(E2319&lt;90,C2319&lt;2011,F2319&gt;100),"High: underrated, not too new but good rotation",
             AND(E2319&lt;=110,C2319&gt;2011,F2319&lt;=25),"Critic: well priced/underrated and new, but bad rotation",
             AND(E2319&gt;110,F2319&gt;100),"Top Tier: premium vehicules that tend to be sold above market prices",
             AND(E2319&gt;=90,E2319&lt;=110,F2319&gt;25),"Moderate: fair price and regular to good rotation",
             AND(E2319&lt;90,AND(C2319&lt;=2011,C2319&gt;=2000),AND(F2319&lt;100,F2319&gt;25)),"Moderate: underrated regular model and regular rotation",
             AND(E2319&lt;90,C2319&gt;2011,AND(F2319&lt;=100,F2319&gt;25)),"Moderate: underrated new model with regular rotation",
             AND(E2319&lt;90,C2319&lt;2000,AND(F2319&lt;=100,F2319&gt;25)),"Moderate: underrated old model with regular rotation",
             AND(C2319&lt;=2011,F2319&lt;=25),"Low: not new model and bad rotation",
             AND(E2319&gt;110,AND(C2319&lt;=2011,C2319&gt;=2000),F2319&lt;=25),"Low: overrated regular model with bad rotation",
             AND(E2319&gt;110,C2319&lt;2011,AND(F2319&lt;=100,F2319&gt;25)),"Low: overrated regular model (not new) with regular rotation",
             AND(E2319&gt;110,C2319&gt;2011,F2319&lt;=25),"Low: overrated new model with bad rotation"
)</f>
        <v>Moderate: fair price and regular to good rotation</v>
      </c>
    </row>
    <row r="2320" spans="1:8" x14ac:dyDescent="0.3">
      <c r="A2320" t="s">
        <v>26</v>
      </c>
      <c r="B2320" t="s">
        <v>430</v>
      </c>
      <c r="C2320">
        <v>2014</v>
      </c>
      <c r="D2320">
        <v>29417.391304347828</v>
      </c>
      <c r="E2320">
        <v>99.912965519090079</v>
      </c>
      <c r="F2320">
        <v>92</v>
      </c>
      <c r="H2320" t="str" cm="1">
        <f t="array" ref="H2320">_xlfn.IFS(
             AND(E2320&gt;110,C2320&gt;2011,F2320&gt;100),"High: overrated, new and good rotation",
             AND(E2320&lt;90,C2320&gt;2011,F2320&gt;100),"High: underrated, new and good rotation",
             AND(E2320&lt;90,C2320&lt;2011,F2320&gt;100),"High: underrated, not too new but good rotation",
             AND(E2320&lt;=110,C2320&gt;2011,F2320&lt;=25),"Critic: well priced/underrated and new, but bad rotation",
             AND(E2320&gt;110,F2320&gt;100),"Top Tier: premium vehicules that tend to be sold above market prices",
             AND(E2320&gt;=90,E2320&lt;=110,F2320&gt;25),"Moderate: fair price and regular to good rotation",
             AND(E2320&lt;90,AND(C2320&lt;=2011,C2320&gt;=2000),AND(F2320&lt;100,F2320&gt;25)),"Moderate: underrated regular model and regular rotation",
             AND(E2320&lt;90,C2320&gt;2011,AND(F2320&lt;=100,F2320&gt;25)),"Moderate: underrated new model with regular rotation",
             AND(E2320&lt;90,C2320&lt;2000,AND(F2320&lt;=100,F2320&gt;25)),"Moderate: underrated old model with regular rotation",
             AND(C2320&lt;=2011,F2320&lt;=25),"Low: not new model and bad rotation",
             AND(E2320&gt;110,AND(C2320&lt;=2011,C2320&gt;=2000),F2320&lt;=25),"Low: overrated regular model with bad rotation",
             AND(E2320&gt;110,C2320&lt;2011,AND(F2320&lt;=100,F2320&gt;25)),"Low: overrated regular model (not new) with regular rotation",
             AND(E2320&gt;110,C2320&gt;2011,F2320&lt;=25),"Low: overrated new model with bad rotation"
)</f>
        <v>Moderate: fair price and regular to good rotation</v>
      </c>
    </row>
    <row r="2321" spans="1:8" x14ac:dyDescent="0.3">
      <c r="A2321" t="s">
        <v>26</v>
      </c>
      <c r="B2321" t="s">
        <v>430</v>
      </c>
      <c r="C2321">
        <v>2015</v>
      </c>
      <c r="D2321">
        <v>31857.692307692309</v>
      </c>
      <c r="E2321">
        <v>98.194933254213936</v>
      </c>
      <c r="F2321">
        <v>13</v>
      </c>
      <c r="H2321" t="str" cm="1">
        <f t="array" ref="H2321">_xlfn.IFS(
             AND(E2321&gt;110,C2321&gt;2011,F2321&gt;100),"High: overrated, new and good rotation",
             AND(E2321&lt;90,C2321&gt;2011,F2321&gt;100),"High: underrated, new and good rotation",
             AND(E2321&lt;90,C2321&lt;2011,F2321&gt;100),"High: underrated, not too new but good rotation",
             AND(E2321&lt;=110,C2321&gt;2011,F2321&lt;=25),"Critic: well priced/underrated and new, but bad rotation",
             AND(E2321&gt;110,F2321&gt;100),"Top Tier: premium vehicules that tend to be sold above market prices",
             AND(E2321&gt;=90,E2321&lt;=110,F2321&gt;25),"Moderate: fair price and regular to good rotation",
             AND(E2321&lt;90,AND(C2321&lt;=2011,C2321&gt;=2000),AND(F2321&lt;100,F2321&gt;25)),"Moderate: underrated regular model and regular rotation",
             AND(E2321&lt;90,C2321&gt;2011,AND(F2321&lt;=100,F2321&gt;25)),"Moderate: underrated new model with regular rotation",
             AND(E2321&lt;90,C2321&lt;2000,AND(F2321&lt;=100,F2321&gt;25)),"Moderate: underrated old model with regular rotation",
             AND(C2321&lt;=2011,F2321&lt;=25),"Low: not new model and bad rotation",
             AND(E2321&gt;110,AND(C2321&lt;=2011,C2321&gt;=2000),F2321&lt;=25),"Low: overrated regular model with bad rotation",
             AND(E2321&gt;110,C2321&lt;2011,AND(F2321&lt;=100,F2321&gt;25)),"Low: overrated regular model (not new) with regular rotation",
             AND(E2321&gt;110,C2321&gt;2011,F2321&lt;=25),"Low: overrated new model with bad rotation"
)</f>
        <v>Critic: well priced/underrated and new, but bad rotation</v>
      </c>
    </row>
    <row r="2322" spans="1:8" x14ac:dyDescent="0.3">
      <c r="A2322" t="s">
        <v>26</v>
      </c>
      <c r="B2322" t="s">
        <v>431</v>
      </c>
      <c r="C2322">
        <v>1997</v>
      </c>
      <c r="D2322">
        <v>1533.3333333333333</v>
      </c>
      <c r="E2322">
        <v>126.57283562082932</v>
      </c>
      <c r="F2322">
        <v>3</v>
      </c>
      <c r="H2322" t="str" cm="1">
        <f t="array" ref="H2322">_xlfn.IFS(
             AND(E2322&gt;110,C2322&gt;2011,F2322&gt;100),"High: overrated, new and good rotation",
             AND(E2322&lt;90,C2322&gt;2011,F2322&gt;100),"High: underrated, new and good rotation",
             AND(E2322&lt;90,C2322&lt;2011,F2322&gt;100),"High: underrated, not too new but good rotation",
             AND(E2322&lt;=110,C2322&gt;2011,F2322&lt;=25),"Critic: well priced/underrated and new, but bad rotation",
             AND(E2322&gt;110,F2322&gt;100),"Top Tier: premium vehicules that tend to be sold above market prices",
             AND(E2322&gt;=90,E2322&lt;=110,F2322&gt;25),"Moderate: fair price and regular to good rotation",
             AND(E2322&lt;90,AND(C2322&lt;=2011,C2322&gt;=2000),AND(F2322&lt;100,F2322&gt;25)),"Moderate: underrated regular model and regular rotation",
             AND(E2322&lt;90,C2322&gt;2011,AND(F2322&lt;=100,F2322&gt;25)),"Moderate: underrated new model with regular rotation",
             AND(E2322&lt;90,C2322&lt;2000,AND(F2322&lt;=100,F2322&gt;25)),"Moderate: underrated old model with regular rotation",
             AND(C2322&lt;=2011,F2322&lt;=25),"Low: not new model and bad rotation",
             AND(E2322&gt;110,AND(C2322&lt;=2011,C2322&gt;=2000),F2322&lt;=25),"Low: overrated regular model with bad rotation",
             AND(E2322&gt;110,C2322&lt;2011,AND(F2322&lt;=100,F2322&gt;25)),"Low: overrated regular model (not new) with regular rotation",
             AND(E2322&gt;110,C2322&gt;2011,F2322&lt;=25),"Low: overrated new model with bad rotation"
)</f>
        <v>Low: not new model and bad rotation</v>
      </c>
    </row>
    <row r="2323" spans="1:8" x14ac:dyDescent="0.3">
      <c r="A2323" t="s">
        <v>26</v>
      </c>
      <c r="B2323" t="s">
        <v>431</v>
      </c>
      <c r="C2323">
        <v>1998</v>
      </c>
      <c r="D2323">
        <v>2500</v>
      </c>
      <c r="E2323">
        <v>117.24233596892773</v>
      </c>
      <c r="F2323">
        <v>2</v>
      </c>
      <c r="H2323" t="str" cm="1">
        <f t="array" ref="H2323">_xlfn.IFS(
             AND(E2323&gt;110,C2323&gt;2011,F2323&gt;100),"High: overrated, new and good rotation",
             AND(E2323&lt;90,C2323&gt;2011,F2323&gt;100),"High: underrated, new and good rotation",
             AND(E2323&lt;90,C2323&lt;2011,F2323&gt;100),"High: underrated, not too new but good rotation",
             AND(E2323&lt;=110,C2323&gt;2011,F2323&lt;=25),"Critic: well priced/underrated and new, but bad rotation",
             AND(E2323&gt;110,F2323&gt;100),"Top Tier: premium vehicules that tend to be sold above market prices",
             AND(E2323&gt;=90,E2323&lt;=110,F2323&gt;25),"Moderate: fair price and regular to good rotation",
             AND(E2323&lt;90,AND(C2323&lt;=2011,C2323&gt;=2000),AND(F2323&lt;100,F2323&gt;25)),"Moderate: underrated regular model and regular rotation",
             AND(E2323&lt;90,C2323&gt;2011,AND(F2323&lt;=100,F2323&gt;25)),"Moderate: underrated new model with regular rotation",
             AND(E2323&lt;90,C2323&lt;2000,AND(F2323&lt;=100,F2323&gt;25)),"Moderate: underrated old model with regular rotation",
             AND(C2323&lt;=2011,F2323&lt;=25),"Low: not new model and bad rotation",
             AND(E2323&gt;110,AND(C2323&lt;=2011,C2323&gt;=2000),F2323&lt;=25),"Low: overrated regular model with bad rotation",
             AND(E2323&gt;110,C2323&lt;2011,AND(F2323&lt;=100,F2323&gt;25)),"Low: overrated regular model (not new) with regular rotation",
             AND(E2323&gt;110,C2323&gt;2011,F2323&lt;=25),"Low: overrated new model with bad rotation"
)</f>
        <v>Low: not new model and bad rotation</v>
      </c>
    </row>
    <row r="2324" spans="1:8" x14ac:dyDescent="0.3">
      <c r="A2324" t="s">
        <v>26</v>
      </c>
      <c r="B2324" t="s">
        <v>431</v>
      </c>
      <c r="C2324">
        <v>1999</v>
      </c>
      <c r="D2324">
        <v>1000</v>
      </c>
      <c r="E2324">
        <v>67.796610169491515</v>
      </c>
      <c r="F2324">
        <v>1</v>
      </c>
      <c r="H2324" t="str" cm="1">
        <f t="array" ref="H2324">_xlfn.IFS(
             AND(E2324&gt;110,C2324&gt;2011,F2324&gt;100),"High: overrated, new and good rotation",
             AND(E2324&lt;90,C2324&gt;2011,F2324&gt;100),"High: underrated, new and good rotation",
             AND(E2324&lt;90,C2324&lt;2011,F2324&gt;100),"High: underrated, not too new but good rotation",
             AND(E2324&lt;=110,C2324&gt;2011,F2324&lt;=25),"Critic: well priced/underrated and new, but bad rotation",
             AND(E2324&gt;110,F2324&gt;100),"Top Tier: premium vehicules that tend to be sold above market prices",
             AND(E2324&gt;=90,E2324&lt;=110,F2324&gt;25),"Moderate: fair price and regular to good rotation",
             AND(E2324&lt;90,AND(C2324&lt;=2011,C2324&gt;=2000),AND(F2324&lt;100,F2324&gt;25)),"Moderate: underrated regular model and regular rotation",
             AND(E2324&lt;90,C2324&gt;2011,AND(F2324&lt;=100,F2324&gt;25)),"Moderate: underrated new model with regular rotation",
             AND(E2324&lt;90,C2324&lt;2000,AND(F2324&lt;=100,F2324&gt;25)),"Moderate: underrated old model with regular rotation",
             AND(C2324&lt;=2011,F2324&lt;=25),"Low: not new model and bad rotation",
             AND(E2324&gt;110,AND(C2324&lt;=2011,C2324&gt;=2000),F2324&lt;=25),"Low: overrated regular model with bad rotation",
             AND(E2324&gt;110,C2324&lt;2011,AND(F2324&lt;=100,F2324&gt;25)),"Low: overrated regular model (not new) with regular rotation",
             AND(E2324&gt;110,C2324&gt;2011,F2324&lt;=25),"Low: overrated new model with bad rotation"
)</f>
        <v>Low: not new model and bad rotation</v>
      </c>
    </row>
    <row r="2325" spans="1:8" x14ac:dyDescent="0.3">
      <c r="A2325" t="s">
        <v>26</v>
      </c>
      <c r="B2325" t="s">
        <v>431</v>
      </c>
      <c r="C2325">
        <v>2000</v>
      </c>
      <c r="D2325">
        <v>2025</v>
      </c>
      <c r="E2325">
        <v>106.875</v>
      </c>
      <c r="F2325">
        <v>2</v>
      </c>
      <c r="H2325" t="str" cm="1">
        <f t="array" ref="H2325">_xlfn.IFS(
             AND(E2325&gt;110,C2325&gt;2011,F2325&gt;100),"High: overrated, new and good rotation",
             AND(E2325&lt;90,C2325&gt;2011,F2325&gt;100),"High: underrated, new and good rotation",
             AND(E2325&lt;90,C2325&lt;2011,F2325&gt;100),"High: underrated, not too new but good rotation",
             AND(E2325&lt;=110,C2325&gt;2011,F2325&lt;=25),"Critic: well priced/underrated and new, but bad rotation",
             AND(E2325&gt;110,F2325&gt;100),"Top Tier: premium vehicules that tend to be sold above market prices",
             AND(E2325&gt;=90,E2325&lt;=110,F2325&gt;25),"Moderate: fair price and regular to good rotation",
             AND(E2325&lt;90,AND(C2325&lt;=2011,C2325&gt;=2000),AND(F2325&lt;100,F2325&gt;25)),"Moderate: underrated regular model and regular rotation",
             AND(E2325&lt;90,C2325&gt;2011,AND(F2325&lt;=100,F2325&gt;25)),"Moderate: underrated new model with regular rotation",
             AND(E2325&lt;90,C2325&lt;2000,AND(F2325&lt;=100,F2325&gt;25)),"Moderate: underrated old model with regular rotation",
             AND(C2325&lt;=2011,F2325&lt;=25),"Low: not new model and bad rotation",
             AND(E2325&gt;110,AND(C2325&lt;=2011,C2325&gt;=2000),F2325&lt;=25),"Low: overrated regular model with bad rotation",
             AND(E2325&gt;110,C2325&lt;2011,AND(F2325&lt;=100,F2325&gt;25)),"Low: overrated regular model (not new) with regular rotation",
             AND(E2325&gt;110,C2325&gt;2011,F2325&lt;=25),"Low: overrated new model with bad rotation"
)</f>
        <v>Low: not new model and bad rotation</v>
      </c>
    </row>
    <row r="2326" spans="1:8" x14ac:dyDescent="0.3">
      <c r="A2326" t="s">
        <v>26</v>
      </c>
      <c r="B2326" t="s">
        <v>431</v>
      </c>
      <c r="C2326">
        <v>2001</v>
      </c>
      <c r="D2326">
        <v>3033.3333333333335</v>
      </c>
      <c r="E2326">
        <v>133.77241191835384</v>
      </c>
      <c r="F2326">
        <v>3</v>
      </c>
      <c r="H2326" t="str" cm="1">
        <f t="array" ref="H2326">_xlfn.IFS(
             AND(E2326&gt;110,C2326&gt;2011,F2326&gt;100),"High: overrated, new and good rotation",
             AND(E2326&lt;90,C2326&gt;2011,F2326&gt;100),"High: underrated, new and good rotation",
             AND(E2326&lt;90,C2326&lt;2011,F2326&gt;100),"High: underrated, not too new but good rotation",
             AND(E2326&lt;=110,C2326&gt;2011,F2326&lt;=25),"Critic: well priced/underrated and new, but bad rotation",
             AND(E2326&gt;110,F2326&gt;100),"Top Tier: premium vehicules that tend to be sold above market prices",
             AND(E2326&gt;=90,E2326&lt;=110,F2326&gt;25),"Moderate: fair price and regular to good rotation",
             AND(E2326&lt;90,AND(C2326&lt;=2011,C2326&gt;=2000),AND(F2326&lt;100,F2326&gt;25)),"Moderate: underrated regular model and regular rotation",
             AND(E2326&lt;90,C2326&gt;2011,AND(F2326&lt;=100,F2326&gt;25)),"Moderate: underrated new model with regular rotation",
             AND(E2326&lt;90,C2326&lt;2000,AND(F2326&lt;=100,F2326&gt;25)),"Moderate: underrated old model with regular rotation",
             AND(C2326&lt;=2011,F2326&lt;=25),"Low: not new model and bad rotation",
             AND(E2326&gt;110,AND(C2326&lt;=2011,C2326&gt;=2000),F2326&lt;=25),"Low: overrated regular model with bad rotation",
             AND(E2326&gt;110,C2326&lt;2011,AND(F2326&lt;=100,F2326&gt;25)),"Low: overrated regular model (not new) with regular rotation",
             AND(E2326&gt;110,C2326&gt;2011,F2326&lt;=25),"Low: overrated new model with bad rotation"
)</f>
        <v>Low: not new model and bad rotation</v>
      </c>
    </row>
    <row r="2327" spans="1:8" x14ac:dyDescent="0.3">
      <c r="A2327" t="s">
        <v>26</v>
      </c>
      <c r="B2327" t="s">
        <v>432</v>
      </c>
      <c r="C2327">
        <v>2006</v>
      </c>
      <c r="D2327">
        <v>8654.1666666666661</v>
      </c>
      <c r="E2327">
        <v>101.31709352272588</v>
      </c>
      <c r="F2327">
        <v>12</v>
      </c>
      <c r="H2327" t="str" cm="1">
        <f t="array" ref="H2327">_xlfn.IFS(
             AND(E2327&gt;110,C2327&gt;2011,F2327&gt;100),"High: overrated, new and good rotation",
             AND(E2327&lt;90,C2327&gt;2011,F2327&gt;100),"High: underrated, new and good rotation",
             AND(E2327&lt;90,C2327&lt;2011,F2327&gt;100),"High: underrated, not too new but good rotation",
             AND(E2327&lt;=110,C2327&gt;2011,F2327&lt;=25),"Critic: well priced/underrated and new, but bad rotation",
             AND(E2327&gt;110,F2327&gt;100),"Top Tier: premium vehicules that tend to be sold above market prices",
             AND(E2327&gt;=90,E2327&lt;=110,F2327&gt;25),"Moderate: fair price and regular to good rotation",
             AND(E2327&lt;90,AND(C2327&lt;=2011,C2327&gt;=2000),AND(F2327&lt;100,F2327&gt;25)),"Moderate: underrated regular model and regular rotation",
             AND(E2327&lt;90,C2327&gt;2011,AND(F2327&lt;=100,F2327&gt;25)),"Moderate: underrated new model with regular rotation",
             AND(E2327&lt;90,C2327&lt;2000,AND(F2327&lt;=100,F2327&gt;25)),"Moderate: underrated old model with regular rotation",
             AND(C2327&lt;=2011,F2327&lt;=25),"Low: not new model and bad rotation",
             AND(E2327&gt;110,AND(C2327&lt;=2011,C2327&gt;=2000),F2327&lt;=25),"Low: overrated regular model with bad rotation",
             AND(E2327&gt;110,C2327&lt;2011,AND(F2327&lt;=100,F2327&gt;25)),"Low: overrated regular model (not new) with regular rotation",
             AND(E2327&gt;110,C2327&gt;2011,F2327&lt;=25),"Low: overrated new model with bad rotation"
)</f>
        <v>Low: not new model and bad rotation</v>
      </c>
    </row>
    <row r="2328" spans="1:8" x14ac:dyDescent="0.3">
      <c r="A2328" t="s">
        <v>26</v>
      </c>
      <c r="B2328" t="s">
        <v>433</v>
      </c>
      <c r="C2328">
        <v>2007</v>
      </c>
      <c r="D2328">
        <v>10208.823529411764</v>
      </c>
      <c r="E2328">
        <v>97.742912233807473</v>
      </c>
      <c r="F2328">
        <v>51</v>
      </c>
      <c r="H2328" t="str" cm="1">
        <f t="array" ref="H2328">_xlfn.IFS(
             AND(E2328&gt;110,C2328&gt;2011,F2328&gt;100),"High: overrated, new and good rotation",
             AND(E2328&lt;90,C2328&gt;2011,F2328&gt;100),"High: underrated, new and good rotation",
             AND(E2328&lt;90,C2328&lt;2011,F2328&gt;100),"High: underrated, not too new but good rotation",
             AND(E2328&lt;=110,C2328&gt;2011,F2328&lt;=25),"Critic: well priced/underrated and new, but bad rotation",
             AND(E2328&gt;110,F2328&gt;100),"Top Tier: premium vehicules that tend to be sold above market prices",
             AND(E2328&gt;=90,E2328&lt;=110,F2328&gt;25),"Moderate: fair price and regular to good rotation",
             AND(E2328&lt;90,AND(C2328&lt;=2011,C2328&gt;=2000),AND(F2328&lt;100,F2328&gt;25)),"Moderate: underrated regular model and regular rotation",
             AND(E2328&lt;90,C2328&gt;2011,AND(F2328&lt;=100,F2328&gt;25)),"Moderate: underrated new model with regular rotation",
             AND(E2328&lt;90,C2328&lt;2000,AND(F2328&lt;=100,F2328&gt;25)),"Moderate: underrated old model with regular rotation",
             AND(C2328&lt;=2011,F2328&lt;=25),"Low: not new model and bad rotation",
             AND(E2328&gt;110,AND(C2328&lt;=2011,C2328&gt;=2000),F2328&lt;=25),"Low: overrated regular model with bad rotation",
             AND(E2328&gt;110,C2328&lt;2011,AND(F2328&lt;=100,F2328&gt;25)),"Low: overrated regular model (not new) with regular rotation",
             AND(E2328&gt;110,C2328&gt;2011,F2328&lt;=25),"Low: overrated new model with bad rotation"
)</f>
        <v>Moderate: fair price and regular to good rotation</v>
      </c>
    </row>
    <row r="2329" spans="1:8" x14ac:dyDescent="0.3">
      <c r="A2329" t="s">
        <v>26</v>
      </c>
      <c r="B2329" t="s">
        <v>433</v>
      </c>
      <c r="C2329">
        <v>2008</v>
      </c>
      <c r="D2329">
        <v>11732.8125</v>
      </c>
      <c r="E2329">
        <v>99.349871311694301</v>
      </c>
      <c r="F2329">
        <v>32</v>
      </c>
      <c r="H2329" t="str" cm="1">
        <f t="array" ref="H2329">_xlfn.IFS(
             AND(E2329&gt;110,C2329&gt;2011,F2329&gt;100),"High: overrated, new and good rotation",
             AND(E2329&lt;90,C2329&gt;2011,F2329&gt;100),"High: underrated, new and good rotation",
             AND(E2329&lt;90,C2329&lt;2011,F2329&gt;100),"High: underrated, not too new but good rotation",
             AND(E2329&lt;=110,C2329&gt;2011,F2329&lt;=25),"Critic: well priced/underrated and new, but bad rotation",
             AND(E2329&gt;110,F2329&gt;100),"Top Tier: premium vehicules that tend to be sold above market prices",
             AND(E2329&gt;=90,E2329&lt;=110,F2329&gt;25),"Moderate: fair price and regular to good rotation",
             AND(E2329&lt;90,AND(C2329&lt;=2011,C2329&gt;=2000),AND(F2329&lt;100,F2329&gt;25)),"Moderate: underrated regular model and regular rotation",
             AND(E2329&lt;90,C2329&gt;2011,AND(F2329&lt;=100,F2329&gt;25)),"Moderate: underrated new model with regular rotation",
             AND(E2329&lt;90,C2329&lt;2000,AND(F2329&lt;=100,F2329&gt;25)),"Moderate: underrated old model with regular rotation",
             AND(C2329&lt;=2011,F2329&lt;=25),"Low: not new model and bad rotation",
             AND(E2329&gt;110,AND(C2329&lt;=2011,C2329&gt;=2000),F2329&lt;=25),"Low: overrated regular model with bad rotation",
             AND(E2329&gt;110,C2329&lt;2011,AND(F2329&lt;=100,F2329&gt;25)),"Low: overrated regular model (not new) with regular rotation",
             AND(E2329&gt;110,C2329&gt;2011,F2329&lt;=25),"Low: overrated new model with bad rotation"
)</f>
        <v>Moderate: fair price and regular to good rotation</v>
      </c>
    </row>
    <row r="2330" spans="1:8" x14ac:dyDescent="0.3">
      <c r="A2330" t="s">
        <v>26</v>
      </c>
      <c r="B2330" t="s">
        <v>433</v>
      </c>
      <c r="C2330">
        <v>2009</v>
      </c>
      <c r="D2330">
        <v>14107.692307692309</v>
      </c>
      <c r="E2330">
        <v>93.786404110340271</v>
      </c>
      <c r="F2330">
        <v>13</v>
      </c>
      <c r="H2330" t="str" cm="1">
        <f t="array" ref="H2330">_xlfn.IFS(
             AND(E2330&gt;110,C2330&gt;2011,F2330&gt;100),"High: overrated, new and good rotation",
             AND(E2330&lt;90,C2330&gt;2011,F2330&gt;100),"High: underrated, new and good rotation",
             AND(E2330&lt;90,C2330&lt;2011,F2330&gt;100),"High: underrated, not too new but good rotation",
             AND(E2330&lt;=110,C2330&gt;2011,F2330&lt;=25),"Critic: well priced/underrated and new, but bad rotation",
             AND(E2330&gt;110,F2330&gt;100),"Top Tier: premium vehicules that tend to be sold above market prices",
             AND(E2330&gt;=90,E2330&lt;=110,F2330&gt;25),"Moderate: fair price and regular to good rotation",
             AND(E2330&lt;90,AND(C2330&lt;=2011,C2330&gt;=2000),AND(F2330&lt;100,F2330&gt;25)),"Moderate: underrated regular model and regular rotation",
             AND(E2330&lt;90,C2330&gt;2011,AND(F2330&lt;=100,F2330&gt;25)),"Moderate: underrated new model with regular rotation",
             AND(E2330&lt;90,C2330&lt;2000,AND(F2330&lt;=100,F2330&gt;25)),"Moderate: underrated old model with regular rotation",
             AND(C2330&lt;=2011,F2330&lt;=25),"Low: not new model and bad rotation",
             AND(E2330&gt;110,AND(C2330&lt;=2011,C2330&gt;=2000),F2330&lt;=25),"Low: overrated regular model with bad rotation",
             AND(E2330&gt;110,C2330&lt;2011,AND(F2330&lt;=100,F2330&gt;25)),"Low: overrated regular model (not new) with regular rotation",
             AND(E2330&gt;110,C2330&gt;2011,F2330&lt;=25),"Low: overrated new model with bad rotation"
)</f>
        <v>Low: not new model and bad rotation</v>
      </c>
    </row>
    <row r="2331" spans="1:8" x14ac:dyDescent="0.3">
      <c r="A2331" t="s">
        <v>26</v>
      </c>
      <c r="B2331" t="s">
        <v>433</v>
      </c>
      <c r="C2331">
        <v>2010</v>
      </c>
      <c r="D2331">
        <v>16946.666666666668</v>
      </c>
      <c r="E2331">
        <v>98.258707175029457</v>
      </c>
      <c r="F2331">
        <v>15</v>
      </c>
      <c r="H2331" t="str" cm="1">
        <f t="array" ref="H2331">_xlfn.IFS(
             AND(E2331&gt;110,C2331&gt;2011,F2331&gt;100),"High: overrated, new and good rotation",
             AND(E2331&lt;90,C2331&gt;2011,F2331&gt;100),"High: underrated, new and good rotation",
             AND(E2331&lt;90,C2331&lt;2011,F2331&gt;100),"High: underrated, not too new but good rotation",
             AND(E2331&lt;=110,C2331&gt;2011,F2331&lt;=25),"Critic: well priced/underrated and new, but bad rotation",
             AND(E2331&gt;110,F2331&gt;100),"Top Tier: premium vehicules that tend to be sold above market prices",
             AND(E2331&gt;=90,E2331&lt;=110,F2331&gt;25),"Moderate: fair price and regular to good rotation",
             AND(E2331&lt;90,AND(C2331&lt;=2011,C2331&gt;=2000),AND(F2331&lt;100,F2331&gt;25)),"Moderate: underrated regular model and regular rotation",
             AND(E2331&lt;90,C2331&gt;2011,AND(F2331&lt;=100,F2331&gt;25)),"Moderate: underrated new model with regular rotation",
             AND(E2331&lt;90,C2331&lt;2000,AND(F2331&lt;=100,F2331&gt;25)),"Moderate: underrated old model with regular rotation",
             AND(C2331&lt;=2011,F2331&lt;=25),"Low: not new model and bad rotation",
             AND(E2331&gt;110,AND(C2331&lt;=2011,C2331&gt;=2000),F2331&lt;=25),"Low: overrated regular model with bad rotation",
             AND(E2331&gt;110,C2331&lt;2011,AND(F2331&lt;=100,F2331&gt;25)),"Low: overrated regular model (not new) with regular rotation",
             AND(E2331&gt;110,C2331&gt;2011,F2331&lt;=25),"Low: overrated new model with bad rotation"
)</f>
        <v>Low: not new model and bad rotation</v>
      </c>
    </row>
    <row r="2332" spans="1:8" x14ac:dyDescent="0.3">
      <c r="A2332" t="s">
        <v>26</v>
      </c>
      <c r="B2332" t="s">
        <v>433</v>
      </c>
      <c r="C2332">
        <v>2011</v>
      </c>
      <c r="D2332">
        <v>20704.761904761905</v>
      </c>
      <c r="E2332">
        <v>96.618102548523467</v>
      </c>
      <c r="F2332">
        <v>21</v>
      </c>
      <c r="H2332" t="str" cm="1">
        <f t="array" ref="H2332">_xlfn.IFS(
             AND(E2332&gt;110,C2332&gt;2011,F2332&gt;100),"High: overrated, new and good rotation",
             AND(E2332&lt;90,C2332&gt;2011,F2332&gt;100),"High: underrated, new and good rotation",
             AND(E2332&lt;90,C2332&lt;2011,F2332&gt;100),"High: underrated, not too new but good rotation",
             AND(E2332&lt;=110,C2332&gt;2011,F2332&lt;=25),"Critic: well priced/underrated and new, but bad rotation",
             AND(E2332&gt;110,F2332&gt;100),"Top Tier: premium vehicules that tend to be sold above market prices",
             AND(E2332&gt;=90,E2332&lt;=110,F2332&gt;25),"Moderate: fair price and regular to good rotation",
             AND(E2332&lt;90,AND(C2332&lt;=2011,C2332&gt;=2000),AND(F2332&lt;100,F2332&gt;25)),"Moderate: underrated regular model and regular rotation",
             AND(E2332&lt;90,C2332&gt;2011,AND(F2332&lt;=100,F2332&gt;25)),"Moderate: underrated new model with regular rotation",
             AND(E2332&lt;90,C2332&lt;2000,AND(F2332&lt;=100,F2332&gt;25)),"Moderate: underrated old model with regular rotation",
             AND(C2332&lt;=2011,F2332&lt;=25),"Low: not new model and bad rotation",
             AND(E2332&gt;110,AND(C2332&lt;=2011,C2332&gt;=2000),F2332&lt;=25),"Low: overrated regular model with bad rotation",
             AND(E2332&gt;110,C2332&lt;2011,AND(F2332&lt;=100,F2332&gt;25)),"Low: overrated regular model (not new) with regular rotation",
             AND(E2332&gt;110,C2332&gt;2011,F2332&lt;=25),"Low: overrated new model with bad rotation"
)</f>
        <v>Low: not new model and bad rotation</v>
      </c>
    </row>
    <row r="2333" spans="1:8" x14ac:dyDescent="0.3">
      <c r="A2333" t="s">
        <v>26</v>
      </c>
      <c r="B2333" t="s">
        <v>433</v>
      </c>
      <c r="C2333">
        <v>2012</v>
      </c>
      <c r="D2333">
        <v>23628</v>
      </c>
      <c r="E2333">
        <v>100.76572910487869</v>
      </c>
      <c r="F2333">
        <v>25</v>
      </c>
      <c r="H2333" t="str" cm="1">
        <f t="array" ref="H2333">_xlfn.IFS(
             AND(E2333&gt;110,C2333&gt;2011,F2333&gt;100),"High: overrated, new and good rotation",
             AND(E2333&lt;90,C2333&gt;2011,F2333&gt;100),"High: underrated, new and good rotation",
             AND(E2333&lt;90,C2333&lt;2011,F2333&gt;100),"High: underrated, not too new but good rotation",
             AND(E2333&lt;=110,C2333&gt;2011,F2333&lt;=25),"Critic: well priced/underrated and new, but bad rotation",
             AND(E2333&gt;110,F2333&gt;100),"Top Tier: premium vehicules that tend to be sold above market prices",
             AND(E2333&gt;=90,E2333&lt;=110,F2333&gt;25),"Moderate: fair price and regular to good rotation",
             AND(E2333&lt;90,AND(C2333&lt;=2011,C2333&gt;=2000),AND(F2333&lt;100,F2333&gt;25)),"Moderate: underrated regular model and regular rotation",
             AND(E2333&lt;90,C2333&gt;2011,AND(F2333&lt;=100,F2333&gt;25)),"Moderate: underrated new model with regular rotation",
             AND(E2333&lt;90,C2333&lt;2000,AND(F2333&lt;=100,F2333&gt;25)),"Moderate: underrated old model with regular rotation",
             AND(C2333&lt;=2011,F2333&lt;=25),"Low: not new model and bad rotation",
             AND(E2333&gt;110,AND(C2333&lt;=2011,C2333&gt;=2000),F2333&lt;=25),"Low: overrated regular model with bad rotation",
             AND(E2333&gt;110,C2333&lt;2011,AND(F2333&lt;=100,F2333&gt;25)),"Low: overrated regular model (not new) with regular rotation",
             AND(E2333&gt;110,C2333&gt;2011,F2333&lt;=25),"Low: overrated new model with bad rotation"
)</f>
        <v>Critic: well priced/underrated and new, but bad rotation</v>
      </c>
    </row>
    <row r="2334" spans="1:8" x14ac:dyDescent="0.3">
      <c r="A2334" t="s">
        <v>26</v>
      </c>
      <c r="B2334" t="s">
        <v>433</v>
      </c>
      <c r="C2334">
        <v>2013</v>
      </c>
      <c r="D2334">
        <v>26963.157894736843</v>
      </c>
      <c r="E2334">
        <v>101.94931846264592</v>
      </c>
      <c r="F2334">
        <v>19</v>
      </c>
      <c r="H2334" t="str" cm="1">
        <f t="array" ref="H2334">_xlfn.IFS(
             AND(E2334&gt;110,C2334&gt;2011,F2334&gt;100),"High: overrated, new and good rotation",
             AND(E2334&lt;90,C2334&gt;2011,F2334&gt;100),"High: underrated, new and good rotation",
             AND(E2334&lt;90,C2334&lt;2011,F2334&gt;100),"High: underrated, not too new but good rotation",
             AND(E2334&lt;=110,C2334&gt;2011,F2334&lt;=25),"Critic: well priced/underrated and new, but bad rotation",
             AND(E2334&gt;110,F2334&gt;100),"Top Tier: premium vehicules that tend to be sold above market prices",
             AND(E2334&gt;=90,E2334&lt;=110,F2334&gt;25),"Moderate: fair price and regular to good rotation",
             AND(E2334&lt;90,AND(C2334&lt;=2011,C2334&gt;=2000),AND(F2334&lt;100,F2334&gt;25)),"Moderate: underrated regular model and regular rotation",
             AND(E2334&lt;90,C2334&gt;2011,AND(F2334&lt;=100,F2334&gt;25)),"Moderate: underrated new model with regular rotation",
             AND(E2334&lt;90,C2334&lt;2000,AND(F2334&lt;=100,F2334&gt;25)),"Moderate: underrated old model with regular rotation",
             AND(C2334&lt;=2011,F2334&lt;=25),"Low: not new model and bad rotation",
             AND(E2334&gt;110,AND(C2334&lt;=2011,C2334&gt;=2000),F2334&lt;=25),"Low: overrated regular model with bad rotation",
             AND(E2334&gt;110,C2334&lt;2011,AND(F2334&lt;=100,F2334&gt;25)),"Low: overrated regular model (not new) with regular rotation",
             AND(E2334&gt;110,C2334&gt;2011,F2334&lt;=25),"Low: overrated new model with bad rotation"
)</f>
        <v>Critic: well priced/underrated and new, but bad rotation</v>
      </c>
    </row>
    <row r="2335" spans="1:8" x14ac:dyDescent="0.3">
      <c r="A2335" t="s">
        <v>26</v>
      </c>
      <c r="B2335" t="s">
        <v>433</v>
      </c>
      <c r="C2335">
        <v>2014</v>
      </c>
      <c r="D2335">
        <v>29085.294117647059</v>
      </c>
      <c r="E2335">
        <v>100.61615794950508</v>
      </c>
      <c r="F2335">
        <v>17</v>
      </c>
      <c r="H2335" t="str" cm="1">
        <f t="array" ref="H2335">_xlfn.IFS(
             AND(E2335&gt;110,C2335&gt;2011,F2335&gt;100),"High: overrated, new and good rotation",
             AND(E2335&lt;90,C2335&gt;2011,F2335&gt;100),"High: underrated, new and good rotation",
             AND(E2335&lt;90,C2335&lt;2011,F2335&gt;100),"High: underrated, not too new but good rotation",
             AND(E2335&lt;=110,C2335&gt;2011,F2335&lt;=25),"Critic: well priced/underrated and new, but bad rotation",
             AND(E2335&gt;110,F2335&gt;100),"Top Tier: premium vehicules that tend to be sold above market prices",
             AND(E2335&gt;=90,E2335&lt;=110,F2335&gt;25),"Moderate: fair price and regular to good rotation",
             AND(E2335&lt;90,AND(C2335&lt;=2011,C2335&gt;=2000),AND(F2335&lt;100,F2335&gt;25)),"Moderate: underrated regular model and regular rotation",
             AND(E2335&lt;90,C2335&gt;2011,AND(F2335&lt;=100,F2335&gt;25)),"Moderate: underrated new model with regular rotation",
             AND(E2335&lt;90,C2335&lt;2000,AND(F2335&lt;=100,F2335&gt;25)),"Moderate: underrated old model with regular rotation",
             AND(C2335&lt;=2011,F2335&lt;=25),"Low: not new model and bad rotation",
             AND(E2335&gt;110,AND(C2335&lt;=2011,C2335&gt;=2000),F2335&lt;=25),"Low: overrated regular model with bad rotation",
             AND(E2335&gt;110,C2335&lt;2011,AND(F2335&lt;=100,F2335&gt;25)),"Low: overrated regular model (not new) with regular rotation",
             AND(E2335&gt;110,C2335&gt;2011,F2335&lt;=25),"Low: overrated new model with bad rotation"
)</f>
        <v>Critic: well priced/underrated and new, but bad rotation</v>
      </c>
    </row>
    <row r="2336" spans="1:8" x14ac:dyDescent="0.3">
      <c r="A2336" t="s">
        <v>26</v>
      </c>
      <c r="B2336" t="s">
        <v>434</v>
      </c>
      <c r="C2336">
        <v>2000</v>
      </c>
      <c r="D2336">
        <v>11100</v>
      </c>
      <c r="E2336">
        <v>157.18073353954927</v>
      </c>
      <c r="F2336">
        <v>2</v>
      </c>
      <c r="H2336" t="str" cm="1">
        <f t="array" ref="H2336">_xlfn.IFS(
             AND(E2336&gt;110,C2336&gt;2011,F2336&gt;100),"High: overrated, new and good rotation",
             AND(E2336&lt;90,C2336&gt;2011,F2336&gt;100),"High: underrated, new and good rotation",
             AND(E2336&lt;90,C2336&lt;2011,F2336&gt;100),"High: underrated, not too new but good rotation",
             AND(E2336&lt;=110,C2336&gt;2011,F2336&lt;=25),"Critic: well priced/underrated and new, but bad rotation",
             AND(E2336&gt;110,F2336&gt;100),"Top Tier: premium vehicules that tend to be sold above market prices",
             AND(E2336&gt;=90,E2336&lt;=110,F2336&gt;25),"Moderate: fair price and regular to good rotation",
             AND(E2336&lt;90,AND(C2336&lt;=2011,C2336&gt;=2000),AND(F2336&lt;100,F2336&gt;25)),"Moderate: underrated regular model and regular rotation",
             AND(E2336&lt;90,C2336&gt;2011,AND(F2336&lt;=100,F2336&gt;25)),"Moderate: underrated new model with regular rotation",
             AND(E2336&lt;90,C2336&lt;2000,AND(F2336&lt;=100,F2336&gt;25)),"Moderate: underrated old model with regular rotation",
             AND(C2336&lt;=2011,F2336&lt;=25),"Low: not new model and bad rotation",
             AND(E2336&gt;110,AND(C2336&lt;=2011,C2336&gt;=2000),F2336&lt;=25),"Low: overrated regular model with bad rotation",
             AND(E2336&gt;110,C2336&lt;2011,AND(F2336&lt;=100,F2336&gt;25)),"Low: overrated regular model (not new) with regular rotation",
             AND(E2336&gt;110,C2336&gt;2011,F2336&lt;=25),"Low: overrated new model with bad rotation"
)</f>
        <v>Low: not new model and bad rotation</v>
      </c>
    </row>
    <row r="2337" spans="1:8" x14ac:dyDescent="0.3">
      <c r="A2337" t="s">
        <v>26</v>
      </c>
      <c r="B2337" t="s">
        <v>434</v>
      </c>
      <c r="C2337">
        <v>2001</v>
      </c>
      <c r="D2337">
        <v>9983.3333333333339</v>
      </c>
      <c r="E2337">
        <v>111.09193906614752</v>
      </c>
      <c r="F2337">
        <v>6</v>
      </c>
      <c r="H2337" t="str" cm="1">
        <f t="array" ref="H2337">_xlfn.IFS(
             AND(E2337&gt;110,C2337&gt;2011,F2337&gt;100),"High: overrated, new and good rotation",
             AND(E2337&lt;90,C2337&gt;2011,F2337&gt;100),"High: underrated, new and good rotation",
             AND(E2337&lt;90,C2337&lt;2011,F2337&gt;100),"High: underrated, not too new but good rotation",
             AND(E2337&lt;=110,C2337&gt;2011,F2337&lt;=25),"Critic: well priced/underrated and new, but bad rotation",
             AND(E2337&gt;110,F2337&gt;100),"Top Tier: premium vehicules that tend to be sold above market prices",
             AND(E2337&gt;=90,E2337&lt;=110,F2337&gt;25),"Moderate: fair price and regular to good rotation",
             AND(E2337&lt;90,AND(C2337&lt;=2011,C2337&gt;=2000),AND(F2337&lt;100,F2337&gt;25)),"Moderate: underrated regular model and regular rotation",
             AND(E2337&lt;90,C2337&gt;2011,AND(F2337&lt;=100,F2337&gt;25)),"Moderate: underrated new model with regular rotation",
             AND(E2337&lt;90,C2337&lt;2000,AND(F2337&lt;=100,F2337&gt;25)),"Moderate: underrated old model with regular rotation",
             AND(C2337&lt;=2011,F2337&lt;=25),"Low: not new model and bad rotation",
             AND(E2337&gt;110,AND(C2337&lt;=2011,C2337&gt;=2000),F2337&lt;=25),"Low: overrated regular model with bad rotation",
             AND(E2337&gt;110,C2337&lt;2011,AND(F2337&lt;=100,F2337&gt;25)),"Low: overrated regular model (not new) with regular rotation",
             AND(E2337&gt;110,C2337&gt;2011,F2337&lt;=25),"Low: overrated new model with bad rotation"
)</f>
        <v>Low: not new model and bad rotation</v>
      </c>
    </row>
    <row r="2338" spans="1:8" x14ac:dyDescent="0.3">
      <c r="A2338" t="s">
        <v>26</v>
      </c>
      <c r="B2338" t="s">
        <v>434</v>
      </c>
      <c r="C2338">
        <v>2002</v>
      </c>
      <c r="D2338">
        <v>10580</v>
      </c>
      <c r="E2338">
        <v>103.50249902154719</v>
      </c>
      <c r="F2338">
        <v>5</v>
      </c>
      <c r="H2338" t="str" cm="1">
        <f t="array" ref="H2338">_xlfn.IFS(
             AND(E2338&gt;110,C2338&gt;2011,F2338&gt;100),"High: overrated, new and good rotation",
             AND(E2338&lt;90,C2338&gt;2011,F2338&gt;100),"High: underrated, new and good rotation",
             AND(E2338&lt;90,C2338&lt;2011,F2338&gt;100),"High: underrated, not too new but good rotation",
             AND(E2338&lt;=110,C2338&gt;2011,F2338&lt;=25),"Critic: well priced/underrated and new, but bad rotation",
             AND(E2338&gt;110,F2338&gt;100),"Top Tier: premium vehicules that tend to be sold above market prices",
             AND(E2338&gt;=90,E2338&lt;=110,F2338&gt;25),"Moderate: fair price and regular to good rotation",
             AND(E2338&lt;90,AND(C2338&lt;=2011,C2338&gt;=2000),AND(F2338&lt;100,F2338&gt;25)),"Moderate: underrated regular model and regular rotation",
             AND(E2338&lt;90,C2338&gt;2011,AND(F2338&lt;=100,F2338&gt;25)),"Moderate: underrated new model with regular rotation",
             AND(E2338&lt;90,C2338&lt;2000,AND(F2338&lt;=100,F2338&gt;25)),"Moderate: underrated old model with regular rotation",
             AND(C2338&lt;=2011,F2338&lt;=25),"Low: not new model and bad rotation",
             AND(E2338&gt;110,AND(C2338&lt;=2011,C2338&gt;=2000),F2338&lt;=25),"Low: overrated regular model with bad rotation",
             AND(E2338&gt;110,C2338&lt;2011,AND(F2338&lt;=100,F2338&gt;25)),"Low: overrated regular model (not new) with regular rotation",
             AND(E2338&gt;110,C2338&gt;2011,F2338&lt;=25),"Low: overrated new model with bad rotation"
)</f>
        <v>Low: not new model and bad rotation</v>
      </c>
    </row>
    <row r="2339" spans="1:8" x14ac:dyDescent="0.3">
      <c r="A2339" t="s">
        <v>26</v>
      </c>
      <c r="B2339" t="s">
        <v>434</v>
      </c>
      <c r="C2339">
        <v>2003</v>
      </c>
      <c r="D2339">
        <v>6950</v>
      </c>
      <c r="E2339">
        <v>91.264071646553461</v>
      </c>
      <c r="F2339">
        <v>8</v>
      </c>
      <c r="H2339" t="str" cm="1">
        <f t="array" ref="H2339">_xlfn.IFS(
             AND(E2339&gt;110,C2339&gt;2011,F2339&gt;100),"High: overrated, new and good rotation",
             AND(E2339&lt;90,C2339&gt;2011,F2339&gt;100),"High: underrated, new and good rotation",
             AND(E2339&lt;90,C2339&lt;2011,F2339&gt;100),"High: underrated, not too new but good rotation",
             AND(E2339&lt;=110,C2339&gt;2011,F2339&lt;=25),"Critic: well priced/underrated and new, but bad rotation",
             AND(E2339&gt;110,F2339&gt;100),"Top Tier: premium vehicules that tend to be sold above market prices",
             AND(E2339&gt;=90,E2339&lt;=110,F2339&gt;25),"Moderate: fair price and regular to good rotation",
             AND(E2339&lt;90,AND(C2339&lt;=2011,C2339&gt;=2000),AND(F2339&lt;100,F2339&gt;25)),"Moderate: underrated regular model and regular rotation",
             AND(E2339&lt;90,C2339&gt;2011,AND(F2339&lt;=100,F2339&gt;25)),"Moderate: underrated new model with regular rotation",
             AND(E2339&lt;90,C2339&lt;2000,AND(F2339&lt;=100,F2339&gt;25)),"Moderate: underrated old model with regular rotation",
             AND(C2339&lt;=2011,F2339&lt;=25),"Low: not new model and bad rotation",
             AND(E2339&gt;110,AND(C2339&lt;=2011,C2339&gt;=2000),F2339&lt;=25),"Low: overrated regular model with bad rotation",
             AND(E2339&gt;110,C2339&lt;2011,AND(F2339&lt;=100,F2339&gt;25)),"Low: overrated regular model (not new) with regular rotation",
             AND(E2339&gt;110,C2339&gt;2011,F2339&lt;=25),"Low: overrated new model with bad rotation"
)</f>
        <v>Low: not new model and bad rotation</v>
      </c>
    </row>
    <row r="2340" spans="1:8" x14ac:dyDescent="0.3">
      <c r="A2340" t="s">
        <v>26</v>
      </c>
      <c r="B2340" t="s">
        <v>434</v>
      </c>
      <c r="C2340">
        <v>2004</v>
      </c>
      <c r="D2340">
        <v>10500</v>
      </c>
      <c r="E2340">
        <v>85.703195756242721</v>
      </c>
      <c r="F2340">
        <v>2</v>
      </c>
      <c r="H2340" t="str" cm="1">
        <f t="array" ref="H2340">_xlfn.IFS(
             AND(E2340&gt;110,C2340&gt;2011,F2340&gt;100),"High: overrated, new and good rotation",
             AND(E2340&lt;90,C2340&gt;2011,F2340&gt;100),"High: underrated, new and good rotation",
             AND(E2340&lt;90,C2340&lt;2011,F2340&gt;100),"High: underrated, not too new but good rotation",
             AND(E2340&lt;=110,C2340&gt;2011,F2340&lt;=25),"Critic: well priced/underrated and new, but bad rotation",
             AND(E2340&gt;110,F2340&gt;100),"Top Tier: premium vehicules that tend to be sold above market prices",
             AND(E2340&gt;=90,E2340&lt;=110,F2340&gt;25),"Moderate: fair price and regular to good rotation",
             AND(E2340&lt;90,AND(C2340&lt;=2011,C2340&gt;=2000),AND(F2340&lt;100,F2340&gt;25)),"Moderate: underrated regular model and regular rotation",
             AND(E2340&lt;90,C2340&gt;2011,AND(F2340&lt;=100,F2340&gt;25)),"Moderate: underrated new model with regular rotation",
             AND(E2340&lt;90,C2340&lt;2000,AND(F2340&lt;=100,F2340&gt;25)),"Moderate: underrated old model with regular rotation",
             AND(C2340&lt;=2011,F2340&lt;=25),"Low: not new model and bad rotation",
             AND(E2340&gt;110,AND(C2340&lt;=2011,C2340&gt;=2000),F2340&lt;=25),"Low: overrated regular model with bad rotation",
             AND(E2340&gt;110,C2340&lt;2011,AND(F2340&lt;=100,F2340&gt;25)),"Low: overrated regular model (not new) with regular rotation",
             AND(E2340&gt;110,C2340&gt;2011,F2340&lt;=25),"Low: overrated new model with bad rotation"
)</f>
        <v>Low: not new model and bad rotation</v>
      </c>
    </row>
    <row r="2341" spans="1:8" x14ac:dyDescent="0.3">
      <c r="A2341" t="s">
        <v>26</v>
      </c>
      <c r="B2341" t="s">
        <v>434</v>
      </c>
      <c r="C2341">
        <v>2005</v>
      </c>
      <c r="D2341">
        <v>14944.444444444445</v>
      </c>
      <c r="E2341">
        <v>108.94968597775438</v>
      </c>
      <c r="F2341">
        <v>9</v>
      </c>
      <c r="H2341" t="str" cm="1">
        <f t="array" ref="H2341">_xlfn.IFS(
             AND(E2341&gt;110,C2341&gt;2011,F2341&gt;100),"High: overrated, new and good rotation",
             AND(E2341&lt;90,C2341&gt;2011,F2341&gt;100),"High: underrated, new and good rotation",
             AND(E2341&lt;90,C2341&lt;2011,F2341&gt;100),"High: underrated, not too new but good rotation",
             AND(E2341&lt;=110,C2341&gt;2011,F2341&lt;=25),"Critic: well priced/underrated and new, but bad rotation",
             AND(E2341&gt;110,F2341&gt;100),"Top Tier: premium vehicules that tend to be sold above market prices",
             AND(E2341&gt;=90,E2341&lt;=110,F2341&gt;25),"Moderate: fair price and regular to good rotation",
             AND(E2341&lt;90,AND(C2341&lt;=2011,C2341&gt;=2000),AND(F2341&lt;100,F2341&gt;25)),"Moderate: underrated regular model and regular rotation",
             AND(E2341&lt;90,C2341&gt;2011,AND(F2341&lt;=100,F2341&gt;25)),"Moderate: underrated new model with regular rotation",
             AND(E2341&lt;90,C2341&lt;2000,AND(F2341&lt;=100,F2341&gt;25)),"Moderate: underrated old model with regular rotation",
             AND(C2341&lt;=2011,F2341&lt;=25),"Low: not new model and bad rotation",
             AND(E2341&gt;110,AND(C2341&lt;=2011,C2341&gt;=2000),F2341&lt;=25),"Low: overrated regular model with bad rotation",
             AND(E2341&gt;110,C2341&lt;2011,AND(F2341&lt;=100,F2341&gt;25)),"Low: overrated regular model (not new) with regular rotation",
             AND(E2341&gt;110,C2341&gt;2011,F2341&lt;=25),"Low: overrated new model with bad rotation"
)</f>
        <v>Low: not new model and bad rotation</v>
      </c>
    </row>
    <row r="2342" spans="1:8" x14ac:dyDescent="0.3">
      <c r="A2342" t="s">
        <v>26</v>
      </c>
      <c r="B2342" t="s">
        <v>434</v>
      </c>
      <c r="C2342">
        <v>2006</v>
      </c>
      <c r="D2342">
        <v>14216.666666666666</v>
      </c>
      <c r="E2342">
        <v>97.315851414606229</v>
      </c>
      <c r="F2342">
        <v>6</v>
      </c>
      <c r="H2342" t="str" cm="1">
        <f t="array" ref="H2342">_xlfn.IFS(
             AND(E2342&gt;110,C2342&gt;2011,F2342&gt;100),"High: overrated, new and good rotation",
             AND(E2342&lt;90,C2342&gt;2011,F2342&gt;100),"High: underrated, new and good rotation",
             AND(E2342&lt;90,C2342&lt;2011,F2342&gt;100),"High: underrated, not too new but good rotation",
             AND(E2342&lt;=110,C2342&gt;2011,F2342&lt;=25),"Critic: well priced/underrated and new, but bad rotation",
             AND(E2342&gt;110,F2342&gt;100),"Top Tier: premium vehicules that tend to be sold above market prices",
             AND(E2342&gt;=90,E2342&lt;=110,F2342&gt;25),"Moderate: fair price and regular to good rotation",
             AND(E2342&lt;90,AND(C2342&lt;=2011,C2342&gt;=2000),AND(F2342&lt;100,F2342&gt;25)),"Moderate: underrated regular model and regular rotation",
             AND(E2342&lt;90,C2342&gt;2011,AND(F2342&lt;=100,F2342&gt;25)),"Moderate: underrated new model with regular rotation",
             AND(E2342&lt;90,C2342&lt;2000,AND(F2342&lt;=100,F2342&gt;25)),"Moderate: underrated old model with regular rotation",
             AND(C2342&lt;=2011,F2342&lt;=25),"Low: not new model and bad rotation",
             AND(E2342&gt;110,AND(C2342&lt;=2011,C2342&gt;=2000),F2342&lt;=25),"Low: overrated regular model with bad rotation",
             AND(E2342&gt;110,C2342&lt;2011,AND(F2342&lt;=100,F2342&gt;25)),"Low: overrated regular model (not new) with regular rotation",
             AND(E2342&gt;110,C2342&gt;2011,F2342&lt;=25),"Low: overrated new model with bad rotation"
)</f>
        <v>Low: not new model and bad rotation</v>
      </c>
    </row>
    <row r="2343" spans="1:8" x14ac:dyDescent="0.3">
      <c r="A2343" t="s">
        <v>26</v>
      </c>
      <c r="B2343" t="s">
        <v>434</v>
      </c>
      <c r="C2343">
        <v>2007</v>
      </c>
      <c r="D2343">
        <v>19921.428571428572</v>
      </c>
      <c r="E2343">
        <v>113.54209017408562</v>
      </c>
      <c r="F2343">
        <v>7</v>
      </c>
      <c r="H2343" t="str" cm="1">
        <f t="array" ref="H2343">_xlfn.IFS(
             AND(E2343&gt;110,C2343&gt;2011,F2343&gt;100),"High: overrated, new and good rotation",
             AND(E2343&lt;90,C2343&gt;2011,F2343&gt;100),"High: underrated, new and good rotation",
             AND(E2343&lt;90,C2343&lt;2011,F2343&gt;100),"High: underrated, not too new but good rotation",
             AND(E2343&lt;=110,C2343&gt;2011,F2343&lt;=25),"Critic: well priced/underrated and new, but bad rotation",
             AND(E2343&gt;110,F2343&gt;100),"Top Tier: premium vehicules that tend to be sold above market prices",
             AND(E2343&gt;=90,E2343&lt;=110,F2343&gt;25),"Moderate: fair price and regular to good rotation",
             AND(E2343&lt;90,AND(C2343&lt;=2011,C2343&gt;=2000),AND(F2343&lt;100,F2343&gt;25)),"Moderate: underrated regular model and regular rotation",
             AND(E2343&lt;90,C2343&gt;2011,AND(F2343&lt;=100,F2343&gt;25)),"Moderate: underrated new model with regular rotation",
             AND(E2343&lt;90,C2343&lt;2000,AND(F2343&lt;=100,F2343&gt;25)),"Moderate: underrated old model with regular rotation",
             AND(C2343&lt;=2011,F2343&lt;=25),"Low: not new model and bad rotation",
             AND(E2343&gt;110,AND(C2343&lt;=2011,C2343&gt;=2000),F2343&lt;=25),"Low: overrated regular model with bad rotation",
             AND(E2343&gt;110,C2343&lt;2011,AND(F2343&lt;=100,F2343&gt;25)),"Low: overrated regular model (not new) with regular rotation",
             AND(E2343&gt;110,C2343&gt;2011,F2343&lt;=25),"Low: overrated new model with bad rotation"
)</f>
        <v>Low: not new model and bad rotation</v>
      </c>
    </row>
    <row r="2344" spans="1:8" x14ac:dyDescent="0.3">
      <c r="A2344" t="s">
        <v>26</v>
      </c>
      <c r="B2344" t="s">
        <v>434</v>
      </c>
      <c r="C2344">
        <v>2008</v>
      </c>
      <c r="D2344">
        <v>18300</v>
      </c>
      <c r="E2344">
        <v>103.09859154929578</v>
      </c>
      <c r="F2344">
        <v>1</v>
      </c>
      <c r="H2344" t="str" cm="1">
        <f t="array" ref="H2344">_xlfn.IFS(
             AND(E2344&gt;110,C2344&gt;2011,F2344&gt;100),"High: overrated, new and good rotation",
             AND(E2344&lt;90,C2344&gt;2011,F2344&gt;100),"High: underrated, new and good rotation",
             AND(E2344&lt;90,C2344&lt;2011,F2344&gt;100),"High: underrated, not too new but good rotation",
             AND(E2344&lt;=110,C2344&gt;2011,F2344&lt;=25),"Critic: well priced/underrated and new, but bad rotation",
             AND(E2344&gt;110,F2344&gt;100),"Top Tier: premium vehicules that tend to be sold above market prices",
             AND(E2344&gt;=90,E2344&lt;=110,F2344&gt;25),"Moderate: fair price and regular to good rotation",
             AND(E2344&lt;90,AND(C2344&lt;=2011,C2344&gt;=2000),AND(F2344&lt;100,F2344&gt;25)),"Moderate: underrated regular model and regular rotation",
             AND(E2344&lt;90,C2344&gt;2011,AND(F2344&lt;=100,F2344&gt;25)),"Moderate: underrated new model with regular rotation",
             AND(E2344&lt;90,C2344&lt;2000,AND(F2344&lt;=100,F2344&gt;25)),"Moderate: underrated old model with regular rotation",
             AND(C2344&lt;=2011,F2344&lt;=25),"Low: not new model and bad rotation",
             AND(E2344&gt;110,AND(C2344&lt;=2011,C2344&gt;=2000),F2344&lt;=25),"Low: overrated regular model with bad rotation",
             AND(E2344&gt;110,C2344&lt;2011,AND(F2344&lt;=100,F2344&gt;25)),"Low: overrated regular model (not new) with regular rotation",
             AND(E2344&gt;110,C2344&gt;2011,F2344&lt;=25),"Low: overrated new model with bad rotation"
)</f>
        <v>Low: not new model and bad rotation</v>
      </c>
    </row>
    <row r="2345" spans="1:8" x14ac:dyDescent="0.3">
      <c r="A2345" t="s">
        <v>27</v>
      </c>
      <c r="B2345" t="s">
        <v>435</v>
      </c>
      <c r="C2345">
        <v>2001</v>
      </c>
      <c r="D2345">
        <v>45750</v>
      </c>
      <c r="E2345">
        <v>105.4147465437788</v>
      </c>
      <c r="F2345">
        <v>1</v>
      </c>
      <c r="H2345" t="str" cm="1">
        <f t="array" ref="H2345">_xlfn.IFS(
             AND(E2345&gt;110,C2345&gt;2011,F2345&gt;100),"High: overrated, new and good rotation",
             AND(E2345&lt;90,C2345&gt;2011,F2345&gt;100),"High: underrated, new and good rotation",
             AND(E2345&lt;90,C2345&lt;2011,F2345&gt;100),"High: underrated, not too new but good rotation",
             AND(E2345&lt;=110,C2345&gt;2011,F2345&lt;=25),"Critic: well priced/underrated and new, but bad rotation",
             AND(E2345&gt;110,F2345&gt;100),"Top Tier: premium vehicules that tend to be sold above market prices",
             AND(E2345&gt;=90,E2345&lt;=110,F2345&gt;25),"Moderate: fair price and regular to good rotation",
             AND(E2345&lt;90,AND(C2345&lt;=2011,C2345&gt;=2000),AND(F2345&lt;100,F2345&gt;25)),"Moderate: underrated regular model and regular rotation",
             AND(E2345&lt;90,C2345&gt;2011,AND(F2345&lt;=100,F2345&gt;25)),"Moderate: underrated new model with regular rotation",
             AND(E2345&lt;90,C2345&lt;2000,AND(F2345&lt;=100,F2345&gt;25)),"Moderate: underrated old model with regular rotation",
             AND(C2345&lt;=2011,F2345&lt;=25),"Low: not new model and bad rotation",
             AND(E2345&gt;110,AND(C2345&lt;=2011,C2345&gt;=2000),F2345&lt;=25),"Low: overrated regular model with bad rotation",
             AND(E2345&gt;110,C2345&lt;2011,AND(F2345&lt;=100,F2345&gt;25)),"Low: overrated regular model (not new) with regular rotation",
             AND(E2345&gt;110,C2345&gt;2011,F2345&lt;=25),"Low: overrated new model with bad rotation"
)</f>
        <v>Low: not new model and bad rotation</v>
      </c>
    </row>
    <row r="2346" spans="1:8" x14ac:dyDescent="0.3">
      <c r="A2346" t="s">
        <v>27</v>
      </c>
      <c r="B2346" t="s">
        <v>436</v>
      </c>
      <c r="C2346">
        <v>2003</v>
      </c>
      <c r="D2346">
        <v>14130.379746835442</v>
      </c>
      <c r="E2346">
        <v>104.73626112005431</v>
      </c>
      <c r="F2346">
        <v>79</v>
      </c>
      <c r="H2346" t="str" cm="1">
        <f t="array" ref="H2346">_xlfn.IFS(
             AND(E2346&gt;110,C2346&gt;2011,F2346&gt;100),"High: overrated, new and good rotation",
             AND(E2346&lt;90,C2346&gt;2011,F2346&gt;100),"High: underrated, new and good rotation",
             AND(E2346&lt;90,C2346&lt;2011,F2346&gt;100),"High: underrated, not too new but good rotation",
             AND(E2346&lt;=110,C2346&gt;2011,F2346&lt;=25),"Critic: well priced/underrated and new, but bad rotation",
             AND(E2346&gt;110,F2346&gt;100),"Top Tier: premium vehicules that tend to be sold above market prices",
             AND(E2346&gt;=90,E2346&lt;=110,F2346&gt;25),"Moderate: fair price and regular to good rotation",
             AND(E2346&lt;90,AND(C2346&lt;=2011,C2346&gt;=2000),AND(F2346&lt;100,F2346&gt;25)),"Moderate: underrated regular model and regular rotation",
             AND(E2346&lt;90,C2346&gt;2011,AND(F2346&lt;=100,F2346&gt;25)),"Moderate: underrated new model with regular rotation",
             AND(E2346&lt;90,C2346&lt;2000,AND(F2346&lt;=100,F2346&gt;25)),"Moderate: underrated old model with regular rotation",
             AND(C2346&lt;=2011,F2346&lt;=25),"Low: not new model and bad rotation",
             AND(E2346&gt;110,AND(C2346&lt;=2011,C2346&gt;=2000),F2346&lt;=25),"Low: overrated regular model with bad rotation",
             AND(E2346&gt;110,C2346&lt;2011,AND(F2346&lt;=100,F2346&gt;25)),"Low: overrated regular model (not new) with regular rotation",
             AND(E2346&gt;110,C2346&gt;2011,F2346&lt;=25),"Low: overrated new model with bad rotation"
)</f>
        <v>Moderate: fair price and regular to good rotation</v>
      </c>
    </row>
    <row r="2347" spans="1:8" x14ac:dyDescent="0.3">
      <c r="A2347" t="s">
        <v>27</v>
      </c>
      <c r="B2347" t="s">
        <v>436</v>
      </c>
      <c r="C2347">
        <v>2004</v>
      </c>
      <c r="D2347">
        <v>15450</v>
      </c>
      <c r="E2347">
        <v>105.63275418684385</v>
      </c>
      <c r="F2347">
        <v>52</v>
      </c>
      <c r="H2347" t="str" cm="1">
        <f t="array" ref="H2347">_xlfn.IFS(
             AND(E2347&gt;110,C2347&gt;2011,F2347&gt;100),"High: overrated, new and good rotation",
             AND(E2347&lt;90,C2347&gt;2011,F2347&gt;100),"High: underrated, new and good rotation",
             AND(E2347&lt;90,C2347&lt;2011,F2347&gt;100),"High: underrated, not too new but good rotation",
             AND(E2347&lt;=110,C2347&gt;2011,F2347&lt;=25),"Critic: well priced/underrated and new, but bad rotation",
             AND(E2347&gt;110,F2347&gt;100),"Top Tier: premium vehicules that tend to be sold above market prices",
             AND(E2347&gt;=90,E2347&lt;=110,F2347&gt;25),"Moderate: fair price and regular to good rotation",
             AND(E2347&lt;90,AND(C2347&lt;=2011,C2347&gt;=2000),AND(F2347&lt;100,F2347&gt;25)),"Moderate: underrated regular model and regular rotation",
             AND(E2347&lt;90,C2347&gt;2011,AND(F2347&lt;=100,F2347&gt;25)),"Moderate: underrated new model with regular rotation",
             AND(E2347&lt;90,C2347&lt;2000,AND(F2347&lt;=100,F2347&gt;25)),"Moderate: underrated old model with regular rotation",
             AND(C2347&lt;=2011,F2347&lt;=25),"Low: not new model and bad rotation",
             AND(E2347&gt;110,AND(C2347&lt;=2011,C2347&gt;=2000),F2347&lt;=25),"Low: overrated regular model with bad rotation",
             AND(E2347&gt;110,C2347&lt;2011,AND(F2347&lt;=100,F2347&gt;25)),"Low: overrated regular model (not new) with regular rotation",
             AND(E2347&gt;110,C2347&gt;2011,F2347&lt;=25),"Low: overrated new model with bad rotation"
)</f>
        <v>Moderate: fair price and regular to good rotation</v>
      </c>
    </row>
    <row r="2348" spans="1:8" x14ac:dyDescent="0.3">
      <c r="A2348" t="s">
        <v>27</v>
      </c>
      <c r="B2348" t="s">
        <v>436</v>
      </c>
      <c r="C2348">
        <v>2005</v>
      </c>
      <c r="D2348">
        <v>16971.296296296296</v>
      </c>
      <c r="E2348">
        <v>96.324969875893089</v>
      </c>
      <c r="F2348">
        <v>54</v>
      </c>
      <c r="H2348" t="str" cm="1">
        <f t="array" ref="H2348">_xlfn.IFS(
             AND(E2348&gt;110,C2348&gt;2011,F2348&gt;100),"High: overrated, new and good rotation",
             AND(E2348&lt;90,C2348&gt;2011,F2348&gt;100),"High: underrated, new and good rotation",
             AND(E2348&lt;90,C2348&lt;2011,F2348&gt;100),"High: underrated, not too new but good rotation",
             AND(E2348&lt;=110,C2348&gt;2011,F2348&lt;=25),"Critic: well priced/underrated and new, but bad rotation",
             AND(E2348&gt;110,F2348&gt;100),"Top Tier: premium vehicules that tend to be sold above market prices",
             AND(E2348&gt;=90,E2348&lt;=110,F2348&gt;25),"Moderate: fair price and regular to good rotation",
             AND(E2348&lt;90,AND(C2348&lt;=2011,C2348&gt;=2000),AND(F2348&lt;100,F2348&gt;25)),"Moderate: underrated regular model and regular rotation",
             AND(E2348&lt;90,C2348&gt;2011,AND(F2348&lt;=100,F2348&gt;25)),"Moderate: underrated new model with regular rotation",
             AND(E2348&lt;90,C2348&lt;2000,AND(F2348&lt;=100,F2348&gt;25)),"Moderate: underrated old model with regular rotation",
             AND(C2348&lt;=2011,F2348&lt;=25),"Low: not new model and bad rotation",
             AND(E2348&gt;110,AND(C2348&lt;=2011,C2348&gt;=2000),F2348&lt;=25),"Low: overrated regular model with bad rotation",
             AND(E2348&gt;110,C2348&lt;2011,AND(F2348&lt;=100,F2348&gt;25)),"Low: overrated regular model (not new) with regular rotation",
             AND(E2348&gt;110,C2348&gt;2011,F2348&lt;=25),"Low: overrated new model with bad rotation"
)</f>
        <v>Moderate: fair price and regular to good rotation</v>
      </c>
    </row>
    <row r="2349" spans="1:8" x14ac:dyDescent="0.3">
      <c r="A2349" t="s">
        <v>27</v>
      </c>
      <c r="B2349" t="s">
        <v>436</v>
      </c>
      <c r="C2349">
        <v>2006</v>
      </c>
      <c r="D2349">
        <v>21503.260869565216</v>
      </c>
      <c r="E2349">
        <v>99.148789582610476</v>
      </c>
      <c r="F2349">
        <v>46</v>
      </c>
      <c r="H2349" t="str" cm="1">
        <f t="array" ref="H2349">_xlfn.IFS(
             AND(E2349&gt;110,C2349&gt;2011,F2349&gt;100),"High: overrated, new and good rotation",
             AND(E2349&lt;90,C2349&gt;2011,F2349&gt;100),"High: underrated, new and good rotation",
             AND(E2349&lt;90,C2349&lt;2011,F2349&gt;100),"High: underrated, not too new but good rotation",
             AND(E2349&lt;=110,C2349&gt;2011,F2349&lt;=25),"Critic: well priced/underrated and new, but bad rotation",
             AND(E2349&gt;110,F2349&gt;100),"Top Tier: premium vehicules that tend to be sold above market prices",
             AND(E2349&gt;=90,E2349&lt;=110,F2349&gt;25),"Moderate: fair price and regular to good rotation",
             AND(E2349&lt;90,AND(C2349&lt;=2011,C2349&gt;=2000),AND(F2349&lt;100,F2349&gt;25)),"Moderate: underrated regular model and regular rotation",
             AND(E2349&lt;90,C2349&gt;2011,AND(F2349&lt;=100,F2349&gt;25)),"Moderate: underrated new model with regular rotation",
             AND(E2349&lt;90,C2349&lt;2000,AND(F2349&lt;=100,F2349&gt;25)),"Moderate: underrated old model with regular rotation",
             AND(C2349&lt;=2011,F2349&lt;=25),"Low: not new model and bad rotation",
             AND(E2349&gt;110,AND(C2349&lt;=2011,C2349&gt;=2000),F2349&lt;=25),"Low: overrated regular model with bad rotation",
             AND(E2349&gt;110,C2349&lt;2011,AND(F2349&lt;=100,F2349&gt;25)),"Low: overrated regular model (not new) with regular rotation",
             AND(E2349&gt;110,C2349&gt;2011,F2349&lt;=25),"Low: overrated new model with bad rotation"
)</f>
        <v>Moderate: fair price and regular to good rotation</v>
      </c>
    </row>
    <row r="2350" spans="1:8" x14ac:dyDescent="0.3">
      <c r="A2350" t="s">
        <v>27</v>
      </c>
      <c r="B2350" t="s">
        <v>436</v>
      </c>
      <c r="C2350">
        <v>2007</v>
      </c>
      <c r="D2350">
        <v>23493.75</v>
      </c>
      <c r="E2350">
        <v>97.643519265200254</v>
      </c>
      <c r="F2350">
        <v>40</v>
      </c>
      <c r="H2350" t="str" cm="1">
        <f t="array" ref="H2350">_xlfn.IFS(
             AND(E2350&gt;110,C2350&gt;2011,F2350&gt;100),"High: overrated, new and good rotation",
             AND(E2350&lt;90,C2350&gt;2011,F2350&gt;100),"High: underrated, new and good rotation",
             AND(E2350&lt;90,C2350&lt;2011,F2350&gt;100),"High: underrated, not too new but good rotation",
             AND(E2350&lt;=110,C2350&gt;2011,F2350&lt;=25),"Critic: well priced/underrated and new, but bad rotation",
             AND(E2350&gt;110,F2350&gt;100),"Top Tier: premium vehicules that tend to be sold above market prices",
             AND(E2350&gt;=90,E2350&lt;=110,F2350&gt;25),"Moderate: fair price and regular to good rotation",
             AND(E2350&lt;90,AND(C2350&lt;=2011,C2350&gt;=2000),AND(F2350&lt;100,F2350&gt;25)),"Moderate: underrated regular model and regular rotation",
             AND(E2350&lt;90,C2350&gt;2011,AND(F2350&lt;=100,F2350&gt;25)),"Moderate: underrated new model with regular rotation",
             AND(E2350&lt;90,C2350&lt;2000,AND(F2350&lt;=100,F2350&gt;25)),"Moderate: underrated old model with regular rotation",
             AND(C2350&lt;=2011,F2350&lt;=25),"Low: not new model and bad rotation",
             AND(E2350&gt;110,AND(C2350&lt;=2011,C2350&gt;=2000),F2350&lt;=25),"Low: overrated regular model with bad rotation",
             AND(E2350&gt;110,C2350&lt;2011,AND(F2350&lt;=100,F2350&gt;25)),"Low: overrated regular model (not new) with regular rotation",
             AND(E2350&gt;110,C2350&gt;2011,F2350&lt;=25),"Low: overrated new model with bad rotation"
)</f>
        <v>Moderate: fair price and regular to good rotation</v>
      </c>
    </row>
    <row r="2351" spans="1:8" x14ac:dyDescent="0.3">
      <c r="A2351" t="s">
        <v>27</v>
      </c>
      <c r="B2351" t="s">
        <v>436</v>
      </c>
      <c r="C2351">
        <v>2008</v>
      </c>
      <c r="D2351">
        <v>30643.18181818182</v>
      </c>
      <c r="E2351">
        <v>103.14506218044804</v>
      </c>
      <c r="F2351">
        <v>22</v>
      </c>
      <c r="H2351" t="str" cm="1">
        <f t="array" ref="H2351">_xlfn.IFS(
             AND(E2351&gt;110,C2351&gt;2011,F2351&gt;100),"High: overrated, new and good rotation",
             AND(E2351&lt;90,C2351&gt;2011,F2351&gt;100),"High: underrated, new and good rotation",
             AND(E2351&lt;90,C2351&lt;2011,F2351&gt;100),"High: underrated, not too new but good rotation",
             AND(E2351&lt;=110,C2351&gt;2011,F2351&lt;=25),"Critic: well priced/underrated and new, but bad rotation",
             AND(E2351&gt;110,F2351&gt;100),"Top Tier: premium vehicules that tend to be sold above market prices",
             AND(E2351&gt;=90,E2351&lt;=110,F2351&gt;25),"Moderate: fair price and regular to good rotation",
             AND(E2351&lt;90,AND(C2351&lt;=2011,C2351&gt;=2000),AND(F2351&lt;100,F2351&gt;25)),"Moderate: underrated regular model and regular rotation",
             AND(E2351&lt;90,C2351&gt;2011,AND(F2351&lt;=100,F2351&gt;25)),"Moderate: underrated new model with regular rotation",
             AND(E2351&lt;90,C2351&lt;2000,AND(F2351&lt;=100,F2351&gt;25)),"Moderate: underrated old model with regular rotation",
             AND(C2351&lt;=2011,F2351&lt;=25),"Low: not new model and bad rotation",
             AND(E2351&gt;110,AND(C2351&lt;=2011,C2351&gt;=2000),F2351&lt;=25),"Low: overrated regular model with bad rotation",
             AND(E2351&gt;110,C2351&lt;2011,AND(F2351&lt;=100,F2351&gt;25)),"Low: overrated regular model (not new) with regular rotation",
             AND(E2351&gt;110,C2351&gt;2011,F2351&lt;=25),"Low: overrated new model with bad rotation"
)</f>
        <v>Low: not new model and bad rotation</v>
      </c>
    </row>
    <row r="2352" spans="1:8" x14ac:dyDescent="0.3">
      <c r="A2352" t="s">
        <v>27</v>
      </c>
      <c r="B2352" t="s">
        <v>436</v>
      </c>
      <c r="C2352">
        <v>2009</v>
      </c>
      <c r="D2352">
        <v>35500</v>
      </c>
      <c r="E2352">
        <v>112.22183833745699</v>
      </c>
      <c r="F2352">
        <v>3</v>
      </c>
      <c r="H2352" t="str" cm="1">
        <f t="array" ref="H2352">_xlfn.IFS(
             AND(E2352&gt;110,C2352&gt;2011,F2352&gt;100),"High: overrated, new and good rotation",
             AND(E2352&lt;90,C2352&gt;2011,F2352&gt;100),"High: underrated, new and good rotation",
             AND(E2352&lt;90,C2352&lt;2011,F2352&gt;100),"High: underrated, not too new but good rotation",
             AND(E2352&lt;=110,C2352&gt;2011,F2352&lt;=25),"Critic: well priced/underrated and new, but bad rotation",
             AND(E2352&gt;110,F2352&gt;100),"Top Tier: premium vehicules that tend to be sold above market prices",
             AND(E2352&gt;=90,E2352&lt;=110,F2352&gt;25),"Moderate: fair price and regular to good rotation",
             AND(E2352&lt;90,AND(C2352&lt;=2011,C2352&gt;=2000),AND(F2352&lt;100,F2352&gt;25)),"Moderate: underrated regular model and regular rotation",
             AND(E2352&lt;90,C2352&gt;2011,AND(F2352&lt;=100,F2352&gt;25)),"Moderate: underrated new model with regular rotation",
             AND(E2352&lt;90,C2352&lt;2000,AND(F2352&lt;=100,F2352&gt;25)),"Moderate: underrated old model with regular rotation",
             AND(C2352&lt;=2011,F2352&lt;=25),"Low: not new model and bad rotation",
             AND(E2352&gt;110,AND(C2352&lt;=2011,C2352&gt;=2000),F2352&lt;=25),"Low: overrated regular model with bad rotation",
             AND(E2352&gt;110,C2352&lt;2011,AND(F2352&lt;=100,F2352&gt;25)),"Low: overrated regular model (not new) with regular rotation",
             AND(E2352&gt;110,C2352&gt;2011,F2352&lt;=25),"Low: overrated new model with bad rotation"
)</f>
        <v>Low: not new model and bad rotation</v>
      </c>
    </row>
    <row r="2353" spans="1:8" x14ac:dyDescent="0.3">
      <c r="A2353" t="s">
        <v>27</v>
      </c>
      <c r="B2353" t="s">
        <v>437</v>
      </c>
      <c r="C2353">
        <v>2005</v>
      </c>
      <c r="D2353">
        <v>20890.384615384617</v>
      </c>
      <c r="E2353">
        <v>112.74043810934207</v>
      </c>
      <c r="F2353">
        <v>26</v>
      </c>
      <c r="H2353" t="str" cm="1">
        <f t="array" ref="H2353">_xlfn.IFS(
             AND(E2353&gt;110,C2353&gt;2011,F2353&gt;100),"High: overrated, new and good rotation",
             AND(E2353&lt;90,C2353&gt;2011,F2353&gt;100),"High: underrated, new and good rotation",
             AND(E2353&lt;90,C2353&lt;2011,F2353&gt;100),"High: underrated, not too new but good rotation",
             AND(E2353&lt;=110,C2353&gt;2011,F2353&lt;=25),"Critic: well priced/underrated and new, but bad rotation",
             AND(E2353&gt;110,F2353&gt;100),"Top Tier: premium vehicules that tend to be sold above market prices",
             AND(E2353&gt;=90,E2353&lt;=110,F2353&gt;25),"Moderate: fair price and regular to good rotation",
             AND(E2353&lt;90,AND(C2353&lt;=2011,C2353&gt;=2000),AND(F2353&lt;100,F2353&gt;25)),"Moderate: underrated regular model and regular rotation",
             AND(E2353&lt;90,C2353&gt;2011,AND(F2353&lt;=100,F2353&gt;25)),"Moderate: underrated new model with regular rotation",
             AND(E2353&lt;90,C2353&lt;2000,AND(F2353&lt;=100,F2353&gt;25)),"Moderate: underrated old model with regular rotation",
             AND(C2353&lt;=2011,F2353&lt;=25),"Low: not new model and bad rotation",
             AND(E2353&gt;110,AND(C2353&lt;=2011,C2353&gt;=2000),F2353&lt;=25),"Low: overrated regular model with bad rotation",
             AND(E2353&gt;110,C2353&lt;2011,AND(F2353&lt;=100,F2353&gt;25)),"Low: overrated regular model (not new) with regular rotation",
             AND(E2353&gt;110,C2353&gt;2011,F2353&lt;=25),"Low: overrated new model with bad rotation"
)</f>
        <v>Low: overrated regular model (not new) with regular rotation</v>
      </c>
    </row>
    <row r="2354" spans="1:8" x14ac:dyDescent="0.3">
      <c r="A2354" t="s">
        <v>27</v>
      </c>
      <c r="B2354" t="s">
        <v>437</v>
      </c>
      <c r="C2354">
        <v>2006</v>
      </c>
      <c r="D2354">
        <v>23135.294117647059</v>
      </c>
      <c r="E2354">
        <v>102.82509295922767</v>
      </c>
      <c r="F2354">
        <v>17</v>
      </c>
      <c r="H2354" t="str" cm="1">
        <f t="array" ref="H2354">_xlfn.IFS(
             AND(E2354&gt;110,C2354&gt;2011,F2354&gt;100),"High: overrated, new and good rotation",
             AND(E2354&lt;90,C2354&gt;2011,F2354&gt;100),"High: underrated, new and good rotation",
             AND(E2354&lt;90,C2354&lt;2011,F2354&gt;100),"High: underrated, not too new but good rotation",
             AND(E2354&lt;=110,C2354&gt;2011,F2354&lt;=25),"Critic: well priced/underrated and new, but bad rotation",
             AND(E2354&gt;110,F2354&gt;100),"Top Tier: premium vehicules that tend to be sold above market prices",
             AND(E2354&gt;=90,E2354&lt;=110,F2354&gt;25),"Moderate: fair price and regular to good rotation",
             AND(E2354&lt;90,AND(C2354&lt;=2011,C2354&gt;=2000),AND(F2354&lt;100,F2354&gt;25)),"Moderate: underrated regular model and regular rotation",
             AND(E2354&lt;90,C2354&gt;2011,AND(F2354&lt;=100,F2354&gt;25)),"Moderate: underrated new model with regular rotation",
             AND(E2354&lt;90,C2354&lt;2000,AND(F2354&lt;=100,F2354&gt;25)),"Moderate: underrated old model with regular rotation",
             AND(C2354&lt;=2011,F2354&lt;=25),"Low: not new model and bad rotation",
             AND(E2354&gt;110,AND(C2354&lt;=2011,C2354&gt;=2000),F2354&lt;=25),"Low: overrated regular model with bad rotation",
             AND(E2354&gt;110,C2354&lt;2011,AND(F2354&lt;=100,F2354&gt;25)),"Low: overrated regular model (not new) with regular rotation",
             AND(E2354&gt;110,C2354&gt;2011,F2354&lt;=25),"Low: overrated new model with bad rotation"
)</f>
        <v>Low: not new model and bad rotation</v>
      </c>
    </row>
    <row r="2355" spans="1:8" x14ac:dyDescent="0.3">
      <c r="A2355" t="s">
        <v>27</v>
      </c>
      <c r="B2355" t="s">
        <v>437</v>
      </c>
      <c r="C2355">
        <v>2007</v>
      </c>
      <c r="D2355">
        <v>24706.25</v>
      </c>
      <c r="E2355">
        <v>106.83288546091471</v>
      </c>
      <c r="F2355">
        <v>16</v>
      </c>
      <c r="H2355" t="str" cm="1">
        <f t="array" ref="H2355">_xlfn.IFS(
             AND(E2355&gt;110,C2355&gt;2011,F2355&gt;100),"High: overrated, new and good rotation",
             AND(E2355&lt;90,C2355&gt;2011,F2355&gt;100),"High: underrated, new and good rotation",
             AND(E2355&lt;90,C2355&lt;2011,F2355&gt;100),"High: underrated, not too new but good rotation",
             AND(E2355&lt;=110,C2355&gt;2011,F2355&lt;=25),"Critic: well priced/underrated and new, but bad rotation",
             AND(E2355&gt;110,F2355&gt;100),"Top Tier: premium vehicules that tend to be sold above market prices",
             AND(E2355&gt;=90,E2355&lt;=110,F2355&gt;25),"Moderate: fair price and regular to good rotation",
             AND(E2355&lt;90,AND(C2355&lt;=2011,C2355&gt;=2000),AND(F2355&lt;100,F2355&gt;25)),"Moderate: underrated regular model and regular rotation",
             AND(E2355&lt;90,C2355&gt;2011,AND(F2355&lt;=100,F2355&gt;25)),"Moderate: underrated new model with regular rotation",
             AND(E2355&lt;90,C2355&lt;2000,AND(F2355&lt;=100,F2355&gt;25)),"Moderate: underrated old model with regular rotation",
             AND(C2355&lt;=2011,F2355&lt;=25),"Low: not new model and bad rotation",
             AND(E2355&gt;110,AND(C2355&lt;=2011,C2355&gt;=2000),F2355&lt;=25),"Low: overrated regular model with bad rotation",
             AND(E2355&gt;110,C2355&lt;2011,AND(F2355&lt;=100,F2355&gt;25)),"Low: overrated regular model (not new) with regular rotation",
             AND(E2355&gt;110,C2355&gt;2011,F2355&lt;=25),"Low: overrated new model with bad rotation"
)</f>
        <v>Low: not new model and bad rotation</v>
      </c>
    </row>
    <row r="2356" spans="1:8" x14ac:dyDescent="0.3">
      <c r="A2356" t="s">
        <v>27</v>
      </c>
      <c r="B2356" t="s">
        <v>437</v>
      </c>
      <c r="C2356">
        <v>2008</v>
      </c>
      <c r="D2356">
        <v>31540</v>
      </c>
      <c r="E2356">
        <v>106.32978235190967</v>
      </c>
      <c r="F2356">
        <v>5</v>
      </c>
      <c r="H2356" t="str" cm="1">
        <f t="array" ref="H2356">_xlfn.IFS(
             AND(E2356&gt;110,C2356&gt;2011,F2356&gt;100),"High: overrated, new and good rotation",
             AND(E2356&lt;90,C2356&gt;2011,F2356&gt;100),"High: underrated, new and good rotation",
             AND(E2356&lt;90,C2356&lt;2011,F2356&gt;100),"High: underrated, not too new but good rotation",
             AND(E2356&lt;=110,C2356&gt;2011,F2356&lt;=25),"Critic: well priced/underrated and new, but bad rotation",
             AND(E2356&gt;110,F2356&gt;100),"Top Tier: premium vehicules that tend to be sold above market prices",
             AND(E2356&gt;=90,E2356&lt;=110,F2356&gt;25),"Moderate: fair price and regular to good rotation",
             AND(E2356&lt;90,AND(C2356&lt;=2011,C2356&gt;=2000),AND(F2356&lt;100,F2356&gt;25)),"Moderate: underrated regular model and regular rotation",
             AND(E2356&lt;90,C2356&gt;2011,AND(F2356&lt;=100,F2356&gt;25)),"Moderate: underrated new model with regular rotation",
             AND(E2356&lt;90,C2356&lt;2000,AND(F2356&lt;=100,F2356&gt;25)),"Moderate: underrated old model with regular rotation",
             AND(C2356&lt;=2011,F2356&lt;=25),"Low: not new model and bad rotation",
             AND(E2356&gt;110,AND(C2356&lt;=2011,C2356&gt;=2000),F2356&lt;=25),"Low: overrated regular model with bad rotation",
             AND(E2356&gt;110,C2356&lt;2011,AND(F2356&lt;=100,F2356&gt;25)),"Low: overrated regular model (not new) with regular rotation",
             AND(E2356&gt;110,C2356&gt;2011,F2356&lt;=25),"Low: overrated new model with bad rotation"
)</f>
        <v>Low: not new model and bad rotation</v>
      </c>
    </row>
    <row r="2357" spans="1:8" x14ac:dyDescent="0.3">
      <c r="A2357" t="s">
        <v>27</v>
      </c>
      <c r="B2357" t="s">
        <v>438</v>
      </c>
      <c r="C2357">
        <v>2006</v>
      </c>
      <c r="D2357">
        <v>10406.020942408377</v>
      </c>
      <c r="E2357">
        <v>98.699395867193232</v>
      </c>
      <c r="F2357">
        <v>191</v>
      </c>
      <c r="H2357" t="str" cm="1">
        <f t="array" ref="H2357">_xlfn.IFS(
             AND(E2357&gt;110,C2357&gt;2011,F2357&gt;100),"High: overrated, new and good rotation",
             AND(E2357&lt;90,C2357&gt;2011,F2357&gt;100),"High: underrated, new and good rotation",
             AND(E2357&lt;90,C2357&lt;2011,F2357&gt;100),"High: underrated, not too new but good rotation",
             AND(E2357&lt;=110,C2357&gt;2011,F2357&lt;=25),"Critic: well priced/underrated and new, but bad rotation",
             AND(E2357&gt;110,F2357&gt;100),"Top Tier: premium vehicules that tend to be sold above market prices",
             AND(E2357&gt;=90,E2357&lt;=110,F2357&gt;25),"Moderate: fair price and regular to good rotation",
             AND(E2357&lt;90,AND(C2357&lt;=2011,C2357&gt;=2000),AND(F2357&lt;100,F2357&gt;25)),"Moderate: underrated regular model and regular rotation",
             AND(E2357&lt;90,C2357&gt;2011,AND(F2357&lt;=100,F2357&gt;25)),"Moderate: underrated new model with regular rotation",
             AND(E2357&lt;90,C2357&lt;2000,AND(F2357&lt;=100,F2357&gt;25)),"Moderate: underrated old model with regular rotation",
             AND(C2357&lt;=2011,F2357&lt;=25),"Low: not new model and bad rotation",
             AND(E2357&gt;110,AND(C2357&lt;=2011,C2357&gt;=2000),F2357&lt;=25),"Low: overrated regular model with bad rotation",
             AND(E2357&gt;110,C2357&lt;2011,AND(F2357&lt;=100,F2357&gt;25)),"Low: overrated regular model (not new) with regular rotation",
             AND(E2357&gt;110,C2357&gt;2011,F2357&lt;=25),"Low: overrated new model with bad rotation"
)</f>
        <v>Moderate: fair price and regular to good rotation</v>
      </c>
    </row>
    <row r="2358" spans="1:8" x14ac:dyDescent="0.3">
      <c r="A2358" t="s">
        <v>27</v>
      </c>
      <c r="B2358" t="s">
        <v>438</v>
      </c>
      <c r="C2358">
        <v>2007</v>
      </c>
      <c r="D2358">
        <v>11765.380952380952</v>
      </c>
      <c r="E2358">
        <v>102.43267757362031</v>
      </c>
      <c r="F2358">
        <v>126</v>
      </c>
      <c r="H2358" t="str" cm="1">
        <f t="array" ref="H2358">_xlfn.IFS(
             AND(E2358&gt;110,C2358&gt;2011,F2358&gt;100),"High: overrated, new and good rotation",
             AND(E2358&lt;90,C2358&gt;2011,F2358&gt;100),"High: underrated, new and good rotation",
             AND(E2358&lt;90,C2358&lt;2011,F2358&gt;100),"High: underrated, not too new but good rotation",
             AND(E2358&lt;=110,C2358&gt;2011,F2358&lt;=25),"Critic: well priced/underrated and new, but bad rotation",
             AND(E2358&gt;110,F2358&gt;100),"Top Tier: premium vehicules that tend to be sold above market prices",
             AND(E2358&gt;=90,E2358&lt;=110,F2358&gt;25),"Moderate: fair price and regular to good rotation",
             AND(E2358&lt;90,AND(C2358&lt;=2011,C2358&gt;=2000),AND(F2358&lt;100,F2358&gt;25)),"Moderate: underrated regular model and regular rotation",
             AND(E2358&lt;90,C2358&gt;2011,AND(F2358&lt;=100,F2358&gt;25)),"Moderate: underrated new model with regular rotation",
             AND(E2358&lt;90,C2358&lt;2000,AND(F2358&lt;=100,F2358&gt;25)),"Moderate: underrated old model with regular rotation",
             AND(C2358&lt;=2011,F2358&lt;=25),"Low: not new model and bad rotation",
             AND(E2358&gt;110,AND(C2358&lt;=2011,C2358&gt;=2000),F2358&lt;=25),"Low: overrated regular model with bad rotation",
             AND(E2358&gt;110,C2358&lt;2011,AND(F2358&lt;=100,F2358&gt;25)),"Low: overrated regular model (not new) with regular rotation",
             AND(E2358&gt;110,C2358&gt;2011,F2358&lt;=25),"Low: overrated new model with bad rotation"
)</f>
        <v>Moderate: fair price and regular to good rotation</v>
      </c>
    </row>
    <row r="2359" spans="1:8" x14ac:dyDescent="0.3">
      <c r="A2359" t="s">
        <v>27</v>
      </c>
      <c r="B2359" t="s">
        <v>438</v>
      </c>
      <c r="C2359">
        <v>2008</v>
      </c>
      <c r="D2359">
        <v>13538.888888888889</v>
      </c>
      <c r="E2359">
        <v>102.01277536581031</v>
      </c>
      <c r="F2359">
        <v>99</v>
      </c>
      <c r="H2359" t="str" cm="1">
        <f t="array" ref="H2359">_xlfn.IFS(
             AND(E2359&gt;110,C2359&gt;2011,F2359&gt;100),"High: overrated, new and good rotation",
             AND(E2359&lt;90,C2359&gt;2011,F2359&gt;100),"High: underrated, new and good rotation",
             AND(E2359&lt;90,C2359&lt;2011,F2359&gt;100),"High: underrated, not too new but good rotation",
             AND(E2359&lt;=110,C2359&gt;2011,F2359&lt;=25),"Critic: well priced/underrated and new, but bad rotation",
             AND(E2359&gt;110,F2359&gt;100),"Top Tier: premium vehicules that tend to be sold above market prices",
             AND(E2359&gt;=90,E2359&lt;=110,F2359&gt;25),"Moderate: fair price and regular to good rotation",
             AND(E2359&lt;90,AND(C2359&lt;=2011,C2359&gt;=2000),AND(F2359&lt;100,F2359&gt;25)),"Moderate: underrated regular model and regular rotation",
             AND(E2359&lt;90,C2359&gt;2011,AND(F2359&lt;=100,F2359&gt;25)),"Moderate: underrated new model with regular rotation",
             AND(E2359&lt;90,C2359&lt;2000,AND(F2359&lt;=100,F2359&gt;25)),"Moderate: underrated old model with regular rotation",
             AND(C2359&lt;=2011,F2359&lt;=25),"Low: not new model and bad rotation",
             AND(E2359&gt;110,AND(C2359&lt;=2011,C2359&gt;=2000),F2359&lt;=25),"Low: overrated regular model with bad rotation",
             AND(E2359&gt;110,C2359&lt;2011,AND(F2359&lt;=100,F2359&gt;25)),"Low: overrated regular model (not new) with regular rotation",
             AND(E2359&gt;110,C2359&gt;2011,F2359&lt;=25),"Low: overrated new model with bad rotation"
)</f>
        <v>Moderate: fair price and regular to good rotation</v>
      </c>
    </row>
    <row r="2360" spans="1:8" x14ac:dyDescent="0.3">
      <c r="A2360" t="s">
        <v>27</v>
      </c>
      <c r="B2360" t="s">
        <v>438</v>
      </c>
      <c r="C2360">
        <v>2010</v>
      </c>
      <c r="D2360">
        <v>18766.666666666668</v>
      </c>
      <c r="E2360">
        <v>105.26783467959937</v>
      </c>
      <c r="F2360">
        <v>3</v>
      </c>
      <c r="H2360" t="str" cm="1">
        <f t="array" ref="H2360">_xlfn.IFS(
             AND(E2360&gt;110,C2360&gt;2011,F2360&gt;100),"High: overrated, new and good rotation",
             AND(E2360&lt;90,C2360&gt;2011,F2360&gt;100),"High: underrated, new and good rotation",
             AND(E2360&lt;90,C2360&lt;2011,F2360&gt;100),"High: underrated, not too new but good rotation",
             AND(E2360&lt;=110,C2360&gt;2011,F2360&lt;=25),"Critic: well priced/underrated and new, but bad rotation",
             AND(E2360&gt;110,F2360&gt;100),"Top Tier: premium vehicules that tend to be sold above market prices",
             AND(E2360&gt;=90,E2360&lt;=110,F2360&gt;25),"Moderate: fair price and regular to good rotation",
             AND(E2360&lt;90,AND(C2360&lt;=2011,C2360&gt;=2000),AND(F2360&lt;100,F2360&gt;25)),"Moderate: underrated regular model and regular rotation",
             AND(E2360&lt;90,C2360&gt;2011,AND(F2360&lt;=100,F2360&gt;25)),"Moderate: underrated new model with regular rotation",
             AND(E2360&lt;90,C2360&lt;2000,AND(F2360&lt;=100,F2360&gt;25)),"Moderate: underrated old model with regular rotation",
             AND(C2360&lt;=2011,F2360&lt;=25),"Low: not new model and bad rotation",
             AND(E2360&gt;110,AND(C2360&lt;=2011,C2360&gt;=2000),F2360&lt;=25),"Low: overrated regular model with bad rotation",
             AND(E2360&gt;110,C2360&lt;2011,AND(F2360&lt;=100,F2360&gt;25)),"Low: overrated regular model (not new) with regular rotation",
             AND(E2360&gt;110,C2360&gt;2011,F2360&lt;=25),"Low: overrated new model with bad rotation"
)</f>
        <v>Low: not new model and bad rotation</v>
      </c>
    </row>
    <row r="2361" spans="1:8" x14ac:dyDescent="0.3">
      <c r="A2361" t="s">
        <v>27</v>
      </c>
      <c r="B2361" t="s">
        <v>439</v>
      </c>
      <c r="C2361">
        <v>2009</v>
      </c>
      <c r="D2361">
        <v>21508.333333333332</v>
      </c>
      <c r="E2361">
        <v>113.98654188849569</v>
      </c>
      <c r="F2361">
        <v>6</v>
      </c>
      <c r="H2361" t="str" cm="1">
        <f t="array" ref="H2361">_xlfn.IFS(
             AND(E2361&gt;110,C2361&gt;2011,F2361&gt;100),"High: overrated, new and good rotation",
             AND(E2361&lt;90,C2361&gt;2011,F2361&gt;100),"High: underrated, new and good rotation",
             AND(E2361&lt;90,C2361&lt;2011,F2361&gt;100),"High: underrated, not too new but good rotation",
             AND(E2361&lt;=110,C2361&gt;2011,F2361&lt;=25),"Critic: well priced/underrated and new, but bad rotation",
             AND(E2361&gt;110,F2361&gt;100),"Top Tier: premium vehicules that tend to be sold above market prices",
             AND(E2361&gt;=90,E2361&lt;=110,F2361&gt;25),"Moderate: fair price and regular to good rotation",
             AND(E2361&lt;90,AND(C2361&lt;=2011,C2361&gt;=2000),AND(F2361&lt;100,F2361&gt;25)),"Moderate: underrated regular model and regular rotation",
             AND(E2361&lt;90,C2361&gt;2011,AND(F2361&lt;=100,F2361&gt;25)),"Moderate: underrated new model with regular rotation",
             AND(E2361&lt;90,C2361&lt;2000,AND(F2361&lt;=100,F2361&gt;25)),"Moderate: underrated old model with regular rotation",
             AND(C2361&lt;=2011,F2361&lt;=25),"Low: not new model and bad rotation",
             AND(E2361&gt;110,AND(C2361&lt;=2011,C2361&gt;=2000),F2361&lt;=25),"Low: overrated regular model with bad rotation",
             AND(E2361&gt;110,C2361&lt;2011,AND(F2361&lt;=100,F2361&gt;25)),"Low: overrated regular model (not new) with regular rotation",
             AND(E2361&gt;110,C2361&gt;2011,F2361&lt;=25),"Low: overrated new model with bad rotation"
)</f>
        <v>Low: not new model and bad rotation</v>
      </c>
    </row>
    <row r="2362" spans="1:8" x14ac:dyDescent="0.3">
      <c r="A2362" t="s">
        <v>28</v>
      </c>
      <c r="B2362" t="s">
        <v>440</v>
      </c>
      <c r="C2362">
        <v>2000</v>
      </c>
      <c r="D2362">
        <v>707.14285714285711</v>
      </c>
      <c r="E2362">
        <v>110.2761748377512</v>
      </c>
      <c r="F2362">
        <v>7</v>
      </c>
      <c r="H2362" t="str" cm="1">
        <f t="array" ref="H2362">_xlfn.IFS(
             AND(E2362&gt;110,C2362&gt;2011,F2362&gt;100),"High: overrated, new and good rotation",
             AND(E2362&lt;90,C2362&gt;2011,F2362&gt;100),"High: underrated, new and good rotation",
             AND(E2362&lt;90,C2362&lt;2011,F2362&gt;100),"High: underrated, not too new but good rotation",
             AND(E2362&lt;=110,C2362&gt;2011,F2362&lt;=25),"Critic: well priced/underrated and new, but bad rotation",
             AND(E2362&gt;110,F2362&gt;100),"Top Tier: premium vehicules that tend to be sold above market prices",
             AND(E2362&gt;=90,E2362&lt;=110,F2362&gt;25),"Moderate: fair price and regular to good rotation",
             AND(E2362&lt;90,AND(C2362&lt;=2011,C2362&gt;=2000),AND(F2362&lt;100,F2362&gt;25)),"Moderate: underrated regular model and regular rotation",
             AND(E2362&lt;90,C2362&gt;2011,AND(F2362&lt;=100,F2362&gt;25)),"Moderate: underrated new model with regular rotation",
             AND(E2362&lt;90,C2362&lt;2000,AND(F2362&lt;=100,F2362&gt;25)),"Moderate: underrated old model with regular rotation",
             AND(C2362&lt;=2011,F2362&lt;=25),"Low: not new model and bad rotation",
             AND(E2362&gt;110,AND(C2362&lt;=2011,C2362&gt;=2000),F2362&lt;=25),"Low: overrated regular model with bad rotation",
             AND(E2362&gt;110,C2362&lt;2011,AND(F2362&lt;=100,F2362&gt;25)),"Low: overrated regular model (not new) with regular rotation",
             AND(E2362&gt;110,C2362&gt;2011,F2362&lt;=25),"Low: overrated new model with bad rotation"
)</f>
        <v>Low: not new model and bad rotation</v>
      </c>
    </row>
    <row r="2363" spans="1:8" x14ac:dyDescent="0.3">
      <c r="A2363" t="s">
        <v>28</v>
      </c>
      <c r="B2363" t="s">
        <v>440</v>
      </c>
      <c r="C2363">
        <v>2001</v>
      </c>
      <c r="D2363">
        <v>525</v>
      </c>
      <c r="E2363">
        <v>69.270758426459267</v>
      </c>
      <c r="F2363">
        <v>14</v>
      </c>
      <c r="H2363" t="str" cm="1">
        <f t="array" ref="H2363">_xlfn.IFS(
             AND(E2363&gt;110,C2363&gt;2011,F2363&gt;100),"High: overrated, new and good rotation",
             AND(E2363&lt;90,C2363&gt;2011,F2363&gt;100),"High: underrated, new and good rotation",
             AND(E2363&lt;90,C2363&lt;2011,F2363&gt;100),"High: underrated, not too new but good rotation",
             AND(E2363&lt;=110,C2363&gt;2011,F2363&lt;=25),"Critic: well priced/underrated and new, but bad rotation",
             AND(E2363&gt;110,F2363&gt;100),"Top Tier: premium vehicules that tend to be sold above market prices",
             AND(E2363&gt;=90,E2363&lt;=110,F2363&gt;25),"Moderate: fair price and regular to good rotation",
             AND(E2363&lt;90,AND(C2363&lt;=2011,C2363&gt;=2000),AND(F2363&lt;100,F2363&gt;25)),"Moderate: underrated regular model and regular rotation",
             AND(E2363&lt;90,C2363&gt;2011,AND(F2363&lt;=100,F2363&gt;25)),"Moderate: underrated new model with regular rotation",
             AND(E2363&lt;90,C2363&lt;2000,AND(F2363&lt;=100,F2363&gt;25)),"Moderate: underrated old model with regular rotation",
             AND(C2363&lt;=2011,F2363&lt;=25),"Low: not new model and bad rotation",
             AND(E2363&gt;110,AND(C2363&lt;=2011,C2363&gt;=2000),F2363&lt;=25),"Low: overrated regular model with bad rotation",
             AND(E2363&gt;110,C2363&lt;2011,AND(F2363&lt;=100,F2363&gt;25)),"Low: overrated regular model (not new) with regular rotation",
             AND(E2363&gt;110,C2363&gt;2011,F2363&lt;=25),"Low: overrated new model with bad rotation"
)</f>
        <v>Low: not new model and bad rotation</v>
      </c>
    </row>
    <row r="2364" spans="1:8" x14ac:dyDescent="0.3">
      <c r="A2364" t="s">
        <v>28</v>
      </c>
      <c r="B2364" t="s">
        <v>440</v>
      </c>
      <c r="C2364">
        <v>2002</v>
      </c>
      <c r="D2364">
        <v>1035.6060606060605</v>
      </c>
      <c r="E2364">
        <v>102.42485913904206</v>
      </c>
      <c r="F2364">
        <v>33</v>
      </c>
      <c r="H2364" t="str" cm="1">
        <f t="array" ref="H2364">_xlfn.IFS(
             AND(E2364&gt;110,C2364&gt;2011,F2364&gt;100),"High: overrated, new and good rotation",
             AND(E2364&lt;90,C2364&gt;2011,F2364&gt;100),"High: underrated, new and good rotation",
             AND(E2364&lt;90,C2364&lt;2011,F2364&gt;100),"High: underrated, not too new but good rotation",
             AND(E2364&lt;=110,C2364&gt;2011,F2364&lt;=25),"Critic: well priced/underrated and new, but bad rotation",
             AND(E2364&gt;110,F2364&gt;100),"Top Tier: premium vehicules that tend to be sold above market prices",
             AND(E2364&gt;=90,E2364&lt;=110,F2364&gt;25),"Moderate: fair price and regular to good rotation",
             AND(E2364&lt;90,AND(C2364&lt;=2011,C2364&gt;=2000),AND(F2364&lt;100,F2364&gt;25)),"Moderate: underrated regular model and regular rotation",
             AND(E2364&lt;90,C2364&gt;2011,AND(F2364&lt;=100,F2364&gt;25)),"Moderate: underrated new model with regular rotation",
             AND(E2364&lt;90,C2364&lt;2000,AND(F2364&lt;=100,F2364&gt;25)),"Moderate: underrated old model with regular rotation",
             AND(C2364&lt;=2011,F2364&lt;=25),"Low: not new model and bad rotation",
             AND(E2364&gt;110,AND(C2364&lt;=2011,C2364&gt;=2000),F2364&lt;=25),"Low: overrated regular model with bad rotation",
             AND(E2364&gt;110,C2364&lt;2011,AND(F2364&lt;=100,F2364&gt;25)),"Low: overrated regular model (not new) with regular rotation",
             AND(E2364&gt;110,C2364&gt;2011,F2364&lt;=25),"Low: overrated new model with bad rotation"
)</f>
        <v>Moderate: fair price and regular to good rotation</v>
      </c>
    </row>
    <row r="2365" spans="1:8" x14ac:dyDescent="0.3">
      <c r="A2365" t="s">
        <v>28</v>
      </c>
      <c r="B2365" t="s">
        <v>440</v>
      </c>
      <c r="C2365">
        <v>2003</v>
      </c>
      <c r="D2365">
        <v>1283</v>
      </c>
      <c r="E2365">
        <v>110.37387766343521</v>
      </c>
      <c r="F2365">
        <v>25</v>
      </c>
      <c r="H2365" t="str" cm="1">
        <f t="array" ref="H2365">_xlfn.IFS(
             AND(E2365&gt;110,C2365&gt;2011,F2365&gt;100),"High: overrated, new and good rotation",
             AND(E2365&lt;90,C2365&gt;2011,F2365&gt;100),"High: underrated, new and good rotation",
             AND(E2365&lt;90,C2365&lt;2011,F2365&gt;100),"High: underrated, not too new but good rotation",
             AND(E2365&lt;=110,C2365&gt;2011,F2365&lt;=25),"Critic: well priced/underrated and new, but bad rotation",
             AND(E2365&gt;110,F2365&gt;100),"Top Tier: premium vehicules that tend to be sold above market prices",
             AND(E2365&gt;=90,E2365&lt;=110,F2365&gt;25),"Moderate: fair price and regular to good rotation",
             AND(E2365&lt;90,AND(C2365&lt;=2011,C2365&gt;=2000),AND(F2365&lt;100,F2365&gt;25)),"Moderate: underrated regular model and regular rotation",
             AND(E2365&lt;90,C2365&gt;2011,AND(F2365&lt;=100,F2365&gt;25)),"Moderate: underrated new model with regular rotation",
             AND(E2365&lt;90,C2365&lt;2000,AND(F2365&lt;=100,F2365&gt;25)),"Moderate: underrated old model with regular rotation",
             AND(C2365&lt;=2011,F2365&lt;=25),"Low: not new model and bad rotation",
             AND(E2365&gt;110,AND(C2365&lt;=2011,C2365&gt;=2000),F2365&lt;=25),"Low: overrated regular model with bad rotation",
             AND(E2365&gt;110,C2365&lt;2011,AND(F2365&lt;=100,F2365&gt;25)),"Low: overrated regular model (not new) with regular rotation",
             AND(E2365&gt;110,C2365&gt;2011,F2365&lt;=25),"Low: overrated new model with bad rotation"
)</f>
        <v>Low: not new model and bad rotation</v>
      </c>
    </row>
    <row r="2366" spans="1:8" x14ac:dyDescent="0.3">
      <c r="A2366" t="s">
        <v>28</v>
      </c>
      <c r="B2366" t="s">
        <v>440</v>
      </c>
      <c r="C2366">
        <v>2004</v>
      </c>
      <c r="D2366">
        <v>1213.0952380952381</v>
      </c>
      <c r="E2366">
        <v>105.05847354733794</v>
      </c>
      <c r="F2366">
        <v>21</v>
      </c>
      <c r="H2366" t="str" cm="1">
        <f t="array" ref="H2366">_xlfn.IFS(
             AND(E2366&gt;110,C2366&gt;2011,F2366&gt;100),"High: overrated, new and good rotation",
             AND(E2366&lt;90,C2366&gt;2011,F2366&gt;100),"High: underrated, new and good rotation",
             AND(E2366&lt;90,C2366&lt;2011,F2366&gt;100),"High: underrated, not too new but good rotation",
             AND(E2366&lt;=110,C2366&gt;2011,F2366&lt;=25),"Critic: well priced/underrated and new, but bad rotation",
             AND(E2366&gt;110,F2366&gt;100),"Top Tier: premium vehicules that tend to be sold above market prices",
             AND(E2366&gt;=90,E2366&lt;=110,F2366&gt;25),"Moderate: fair price and regular to good rotation",
             AND(E2366&lt;90,AND(C2366&lt;=2011,C2366&gt;=2000),AND(F2366&lt;100,F2366&gt;25)),"Moderate: underrated regular model and regular rotation",
             AND(E2366&lt;90,C2366&gt;2011,AND(F2366&lt;=100,F2366&gt;25)),"Moderate: underrated new model with regular rotation",
             AND(E2366&lt;90,C2366&lt;2000,AND(F2366&lt;=100,F2366&gt;25)),"Moderate: underrated old model with regular rotation",
             AND(C2366&lt;=2011,F2366&lt;=25),"Low: not new model and bad rotation",
             AND(E2366&gt;110,AND(C2366&lt;=2011,C2366&gt;=2000),F2366&lt;=25),"Low: overrated regular model with bad rotation",
             AND(E2366&gt;110,C2366&lt;2011,AND(F2366&lt;=100,F2366&gt;25)),"Low: overrated regular model (not new) with regular rotation",
             AND(E2366&gt;110,C2366&gt;2011,F2366&lt;=25),"Low: overrated new model with bad rotation"
)</f>
        <v>Low: not new model and bad rotation</v>
      </c>
    </row>
    <row r="2367" spans="1:8" x14ac:dyDescent="0.3">
      <c r="A2367" t="s">
        <v>28</v>
      </c>
      <c r="B2367" t="s">
        <v>440</v>
      </c>
      <c r="C2367">
        <v>2005</v>
      </c>
      <c r="D2367">
        <v>1383.3333333333333</v>
      </c>
      <c r="E2367">
        <v>97.118376969824155</v>
      </c>
      <c r="F2367">
        <v>18</v>
      </c>
      <c r="H2367" t="str" cm="1">
        <f t="array" ref="H2367">_xlfn.IFS(
             AND(E2367&gt;110,C2367&gt;2011,F2367&gt;100),"High: overrated, new and good rotation",
             AND(E2367&lt;90,C2367&gt;2011,F2367&gt;100),"High: underrated, new and good rotation",
             AND(E2367&lt;90,C2367&lt;2011,F2367&gt;100),"High: underrated, not too new but good rotation",
             AND(E2367&lt;=110,C2367&gt;2011,F2367&lt;=25),"Critic: well priced/underrated and new, but bad rotation",
             AND(E2367&gt;110,F2367&gt;100),"Top Tier: premium vehicules that tend to be sold above market prices",
             AND(E2367&gt;=90,E2367&lt;=110,F2367&gt;25),"Moderate: fair price and regular to good rotation",
             AND(E2367&lt;90,AND(C2367&lt;=2011,C2367&gt;=2000),AND(F2367&lt;100,F2367&gt;25)),"Moderate: underrated regular model and regular rotation",
             AND(E2367&lt;90,C2367&gt;2011,AND(F2367&lt;=100,F2367&gt;25)),"Moderate: underrated new model with regular rotation",
             AND(E2367&lt;90,C2367&lt;2000,AND(F2367&lt;=100,F2367&gt;25)),"Moderate: underrated old model with regular rotation",
             AND(C2367&lt;=2011,F2367&lt;=25),"Low: not new model and bad rotation",
             AND(E2367&gt;110,AND(C2367&lt;=2011,C2367&gt;=2000),F2367&lt;=25),"Low: overrated regular model with bad rotation",
             AND(E2367&gt;110,C2367&lt;2011,AND(F2367&lt;=100,F2367&gt;25)),"Low: overrated regular model (not new) with regular rotation",
             AND(E2367&gt;110,C2367&gt;2011,F2367&lt;=25),"Low: overrated new model with bad rotation"
)</f>
        <v>Low: not new model and bad rotation</v>
      </c>
    </row>
    <row r="2368" spans="1:8" x14ac:dyDescent="0.3">
      <c r="A2368" t="s">
        <v>28</v>
      </c>
      <c r="B2368" t="s">
        <v>440</v>
      </c>
      <c r="C2368">
        <v>2006</v>
      </c>
      <c r="D2368">
        <v>2353.125</v>
      </c>
      <c r="E2368">
        <v>91.729754509678486</v>
      </c>
      <c r="F2368">
        <v>16</v>
      </c>
      <c r="H2368" t="str" cm="1">
        <f t="array" ref="H2368">_xlfn.IFS(
             AND(E2368&gt;110,C2368&gt;2011,F2368&gt;100),"High: overrated, new and good rotation",
             AND(E2368&lt;90,C2368&gt;2011,F2368&gt;100),"High: underrated, new and good rotation",
             AND(E2368&lt;90,C2368&lt;2011,F2368&gt;100),"High: underrated, not too new but good rotation",
             AND(E2368&lt;=110,C2368&gt;2011,F2368&lt;=25),"Critic: well priced/underrated and new, but bad rotation",
             AND(E2368&gt;110,F2368&gt;100),"Top Tier: premium vehicules that tend to be sold above market prices",
             AND(E2368&gt;=90,E2368&lt;=110,F2368&gt;25),"Moderate: fair price and regular to good rotation",
             AND(E2368&lt;90,AND(C2368&lt;=2011,C2368&gt;=2000),AND(F2368&lt;100,F2368&gt;25)),"Moderate: underrated regular model and regular rotation",
             AND(E2368&lt;90,C2368&gt;2011,AND(F2368&lt;=100,F2368&gt;25)),"Moderate: underrated new model with regular rotation",
             AND(E2368&lt;90,C2368&lt;2000,AND(F2368&lt;=100,F2368&gt;25)),"Moderate: underrated old model with regular rotation",
             AND(C2368&lt;=2011,F2368&lt;=25),"Low: not new model and bad rotation",
             AND(E2368&gt;110,AND(C2368&lt;=2011,C2368&gt;=2000),F2368&lt;=25),"Low: overrated regular model with bad rotation",
             AND(E2368&gt;110,C2368&lt;2011,AND(F2368&lt;=100,F2368&gt;25)),"Low: overrated regular model (not new) with regular rotation",
             AND(E2368&gt;110,C2368&gt;2011,F2368&lt;=25),"Low: overrated new model with bad rotation"
)</f>
        <v>Low: not new model and bad rotation</v>
      </c>
    </row>
    <row r="2369" spans="1:8" x14ac:dyDescent="0.3">
      <c r="A2369" t="s">
        <v>28</v>
      </c>
      <c r="B2369" t="s">
        <v>440</v>
      </c>
      <c r="C2369">
        <v>2007</v>
      </c>
      <c r="D2369">
        <v>2629.7872340425533</v>
      </c>
      <c r="E2369">
        <v>98.539219269540396</v>
      </c>
      <c r="F2369">
        <v>47</v>
      </c>
      <c r="H2369" t="str" cm="1">
        <f t="array" ref="H2369">_xlfn.IFS(
             AND(E2369&gt;110,C2369&gt;2011,F2369&gt;100),"High: overrated, new and good rotation",
             AND(E2369&lt;90,C2369&gt;2011,F2369&gt;100),"High: underrated, new and good rotation",
             AND(E2369&lt;90,C2369&lt;2011,F2369&gt;100),"High: underrated, not too new but good rotation",
             AND(E2369&lt;=110,C2369&gt;2011,F2369&lt;=25),"Critic: well priced/underrated and new, but bad rotation",
             AND(E2369&gt;110,F2369&gt;100),"Top Tier: premium vehicules that tend to be sold above market prices",
             AND(E2369&gt;=90,E2369&lt;=110,F2369&gt;25),"Moderate: fair price and regular to good rotation",
             AND(E2369&lt;90,AND(C2369&lt;=2011,C2369&gt;=2000),AND(F2369&lt;100,F2369&gt;25)),"Moderate: underrated regular model and regular rotation",
             AND(E2369&lt;90,C2369&gt;2011,AND(F2369&lt;=100,F2369&gt;25)),"Moderate: underrated new model with regular rotation",
             AND(E2369&lt;90,C2369&lt;2000,AND(F2369&lt;=100,F2369&gt;25)),"Moderate: underrated old model with regular rotation",
             AND(C2369&lt;=2011,F2369&lt;=25),"Low: not new model and bad rotation",
             AND(E2369&gt;110,AND(C2369&lt;=2011,C2369&gt;=2000),F2369&lt;=25),"Low: overrated regular model with bad rotation",
             AND(E2369&gt;110,C2369&lt;2011,AND(F2369&lt;=100,F2369&gt;25)),"Low: overrated regular model (not new) with regular rotation",
             AND(E2369&gt;110,C2369&gt;2011,F2369&lt;=25),"Low: overrated new model with bad rotation"
)</f>
        <v>Moderate: fair price and regular to good rotation</v>
      </c>
    </row>
    <row r="2370" spans="1:8" x14ac:dyDescent="0.3">
      <c r="A2370" t="s">
        <v>28</v>
      </c>
      <c r="B2370" t="s">
        <v>440</v>
      </c>
      <c r="C2370">
        <v>2008</v>
      </c>
      <c r="D2370">
        <v>3110.204081632653</v>
      </c>
      <c r="E2370">
        <v>90.865965311914238</v>
      </c>
      <c r="F2370">
        <v>49</v>
      </c>
      <c r="H2370" t="str" cm="1">
        <f t="array" ref="H2370">_xlfn.IFS(
             AND(E2370&gt;110,C2370&gt;2011,F2370&gt;100),"High: overrated, new and good rotation",
             AND(E2370&lt;90,C2370&gt;2011,F2370&gt;100),"High: underrated, new and good rotation",
             AND(E2370&lt;90,C2370&lt;2011,F2370&gt;100),"High: underrated, not too new but good rotation",
             AND(E2370&lt;=110,C2370&gt;2011,F2370&lt;=25),"Critic: well priced/underrated and new, but bad rotation",
             AND(E2370&gt;110,F2370&gt;100),"Top Tier: premium vehicules that tend to be sold above market prices",
             AND(E2370&gt;=90,E2370&lt;=110,F2370&gt;25),"Moderate: fair price and regular to good rotation",
             AND(E2370&lt;90,AND(C2370&lt;=2011,C2370&gt;=2000),AND(F2370&lt;100,F2370&gt;25)),"Moderate: underrated regular model and regular rotation",
             AND(E2370&lt;90,C2370&gt;2011,AND(F2370&lt;=100,F2370&gt;25)),"Moderate: underrated new model with regular rotation",
             AND(E2370&lt;90,C2370&lt;2000,AND(F2370&lt;=100,F2370&gt;25)),"Moderate: underrated old model with regular rotation",
             AND(C2370&lt;=2011,F2370&lt;=25),"Low: not new model and bad rotation",
             AND(E2370&gt;110,AND(C2370&lt;=2011,C2370&gt;=2000),F2370&lt;=25),"Low: overrated regular model with bad rotation",
             AND(E2370&gt;110,C2370&lt;2011,AND(F2370&lt;=100,F2370&gt;25)),"Low: overrated regular model (not new) with regular rotation",
             AND(E2370&gt;110,C2370&gt;2011,F2370&lt;=25),"Low: overrated new model with bad rotation"
)</f>
        <v>Moderate: fair price and regular to good rotation</v>
      </c>
    </row>
    <row r="2371" spans="1:8" x14ac:dyDescent="0.3">
      <c r="A2371" t="s">
        <v>28</v>
      </c>
      <c r="B2371" t="s">
        <v>440</v>
      </c>
      <c r="C2371">
        <v>2009</v>
      </c>
      <c r="D2371">
        <v>3763.2075471698113</v>
      </c>
      <c r="E2371">
        <v>101.75906101025313</v>
      </c>
      <c r="F2371">
        <v>106</v>
      </c>
      <c r="H2371" t="str" cm="1">
        <f t="array" ref="H2371">_xlfn.IFS(
             AND(E2371&gt;110,C2371&gt;2011,F2371&gt;100),"High: overrated, new and good rotation",
             AND(E2371&lt;90,C2371&gt;2011,F2371&gt;100),"High: underrated, new and good rotation",
             AND(E2371&lt;90,C2371&lt;2011,F2371&gt;100),"High: underrated, not too new but good rotation",
             AND(E2371&lt;=110,C2371&gt;2011,F2371&lt;=25),"Critic: well priced/underrated and new, but bad rotation",
             AND(E2371&gt;110,F2371&gt;100),"Top Tier: premium vehicules that tend to be sold above market prices",
             AND(E2371&gt;=90,E2371&lt;=110,F2371&gt;25),"Moderate: fair price and regular to good rotation",
             AND(E2371&lt;90,AND(C2371&lt;=2011,C2371&gt;=2000),AND(F2371&lt;100,F2371&gt;25)),"Moderate: underrated regular model and regular rotation",
             AND(E2371&lt;90,C2371&gt;2011,AND(F2371&lt;=100,F2371&gt;25)),"Moderate: underrated new model with regular rotation",
             AND(E2371&lt;90,C2371&lt;2000,AND(F2371&lt;=100,F2371&gt;25)),"Moderate: underrated old model with regular rotation",
             AND(C2371&lt;=2011,F2371&lt;=25),"Low: not new model and bad rotation",
             AND(E2371&gt;110,AND(C2371&lt;=2011,C2371&gt;=2000),F2371&lt;=25),"Low: overrated regular model with bad rotation",
             AND(E2371&gt;110,C2371&lt;2011,AND(F2371&lt;=100,F2371&gt;25)),"Low: overrated regular model (not new) with regular rotation",
             AND(E2371&gt;110,C2371&gt;2011,F2371&lt;=25),"Low: overrated new model with bad rotation"
)</f>
        <v>Moderate: fair price and regular to good rotation</v>
      </c>
    </row>
    <row r="2372" spans="1:8" x14ac:dyDescent="0.3">
      <c r="A2372" t="s">
        <v>28</v>
      </c>
      <c r="B2372" t="s">
        <v>440</v>
      </c>
      <c r="C2372">
        <v>2010</v>
      </c>
      <c r="D2372">
        <v>4343.8095238095239</v>
      </c>
      <c r="E2372">
        <v>97.038721790952266</v>
      </c>
      <c r="F2372">
        <v>105</v>
      </c>
      <c r="H2372" t="str" cm="1">
        <f t="array" ref="H2372">_xlfn.IFS(
             AND(E2372&gt;110,C2372&gt;2011,F2372&gt;100),"High: overrated, new and good rotation",
             AND(E2372&lt;90,C2372&gt;2011,F2372&gt;100),"High: underrated, new and good rotation",
             AND(E2372&lt;90,C2372&lt;2011,F2372&gt;100),"High: underrated, not too new but good rotation",
             AND(E2372&lt;=110,C2372&gt;2011,F2372&lt;=25),"Critic: well priced/underrated and new, but bad rotation",
             AND(E2372&gt;110,F2372&gt;100),"Top Tier: premium vehicules that tend to be sold above market prices",
             AND(E2372&gt;=90,E2372&lt;=110,F2372&gt;25),"Moderate: fair price and regular to good rotation",
             AND(E2372&lt;90,AND(C2372&lt;=2011,C2372&gt;=2000),AND(F2372&lt;100,F2372&gt;25)),"Moderate: underrated regular model and regular rotation",
             AND(E2372&lt;90,C2372&gt;2011,AND(F2372&lt;=100,F2372&gt;25)),"Moderate: underrated new model with regular rotation",
             AND(E2372&lt;90,C2372&lt;2000,AND(F2372&lt;=100,F2372&gt;25)),"Moderate: underrated old model with regular rotation",
             AND(C2372&lt;=2011,F2372&lt;=25),"Low: not new model and bad rotation",
             AND(E2372&gt;110,AND(C2372&lt;=2011,C2372&gt;=2000),F2372&lt;=25),"Low: overrated regular model with bad rotation",
             AND(E2372&gt;110,C2372&lt;2011,AND(F2372&lt;=100,F2372&gt;25)),"Low: overrated regular model (not new) with regular rotation",
             AND(E2372&gt;110,C2372&gt;2011,F2372&lt;=25),"Low: overrated new model with bad rotation"
)</f>
        <v>Moderate: fair price and regular to good rotation</v>
      </c>
    </row>
    <row r="2373" spans="1:8" x14ac:dyDescent="0.3">
      <c r="A2373" t="s">
        <v>28</v>
      </c>
      <c r="B2373" t="s">
        <v>440</v>
      </c>
      <c r="C2373">
        <v>2011</v>
      </c>
      <c r="D2373">
        <v>5221.1538461538457</v>
      </c>
      <c r="E2373">
        <v>101.91604156172781</v>
      </c>
      <c r="F2373">
        <v>104</v>
      </c>
      <c r="H2373" t="str" cm="1">
        <f t="array" ref="H2373">_xlfn.IFS(
             AND(E2373&gt;110,C2373&gt;2011,F2373&gt;100),"High: overrated, new and good rotation",
             AND(E2373&lt;90,C2373&gt;2011,F2373&gt;100),"High: underrated, new and good rotation",
             AND(E2373&lt;90,C2373&lt;2011,F2373&gt;100),"High: underrated, not too new but good rotation",
             AND(E2373&lt;=110,C2373&gt;2011,F2373&lt;=25),"Critic: well priced/underrated and new, but bad rotation",
             AND(E2373&gt;110,F2373&gt;100),"Top Tier: premium vehicules that tend to be sold above market prices",
             AND(E2373&gt;=90,E2373&lt;=110,F2373&gt;25),"Moderate: fair price and regular to good rotation",
             AND(E2373&lt;90,AND(C2373&lt;=2011,C2373&gt;=2000),AND(F2373&lt;100,F2373&gt;25)),"Moderate: underrated regular model and regular rotation",
             AND(E2373&lt;90,C2373&gt;2011,AND(F2373&lt;=100,F2373&gt;25)),"Moderate: underrated new model with regular rotation",
             AND(E2373&lt;90,C2373&lt;2000,AND(F2373&lt;=100,F2373&gt;25)),"Moderate: underrated old model with regular rotation",
             AND(C2373&lt;=2011,F2373&lt;=25),"Low: not new model and bad rotation",
             AND(E2373&gt;110,AND(C2373&lt;=2011,C2373&gt;=2000),F2373&lt;=25),"Low: overrated regular model with bad rotation",
             AND(E2373&gt;110,C2373&lt;2011,AND(F2373&lt;=100,F2373&gt;25)),"Low: overrated regular model (not new) with regular rotation",
             AND(E2373&gt;110,C2373&gt;2011,F2373&lt;=25),"Low: overrated new model with bad rotation"
)</f>
        <v>Moderate: fair price and regular to good rotation</v>
      </c>
    </row>
    <row r="2374" spans="1:8" x14ac:dyDescent="0.3">
      <c r="A2374" t="s">
        <v>28</v>
      </c>
      <c r="B2374" t="s">
        <v>440</v>
      </c>
      <c r="C2374">
        <v>2012</v>
      </c>
      <c r="D2374">
        <v>8145.471014492754</v>
      </c>
      <c r="E2374">
        <v>97.273634543728278</v>
      </c>
      <c r="F2374">
        <v>276</v>
      </c>
      <c r="H2374" t="str" cm="1">
        <f t="array" ref="H2374">_xlfn.IFS(
             AND(E2374&gt;110,C2374&gt;2011,F2374&gt;100),"High: overrated, new and good rotation",
             AND(E2374&lt;90,C2374&gt;2011,F2374&gt;100),"High: underrated, new and good rotation",
             AND(E2374&lt;90,C2374&lt;2011,F2374&gt;100),"High: underrated, not too new but good rotation",
             AND(E2374&lt;=110,C2374&gt;2011,F2374&lt;=25),"Critic: well priced/underrated and new, but bad rotation",
             AND(E2374&gt;110,F2374&gt;100),"Top Tier: premium vehicules that tend to be sold above market prices",
             AND(E2374&gt;=90,E2374&lt;=110,F2374&gt;25),"Moderate: fair price and regular to good rotation",
             AND(E2374&lt;90,AND(C2374&lt;=2011,C2374&gt;=2000),AND(F2374&lt;100,F2374&gt;25)),"Moderate: underrated regular model and regular rotation",
             AND(E2374&lt;90,C2374&gt;2011,AND(F2374&lt;=100,F2374&gt;25)),"Moderate: underrated new model with regular rotation",
             AND(E2374&lt;90,C2374&lt;2000,AND(F2374&lt;=100,F2374&gt;25)),"Moderate: underrated old model with regular rotation",
             AND(C2374&lt;=2011,F2374&lt;=25),"Low: not new model and bad rotation",
             AND(E2374&gt;110,AND(C2374&lt;=2011,C2374&gt;=2000),F2374&lt;=25),"Low: overrated regular model with bad rotation",
             AND(E2374&gt;110,C2374&lt;2011,AND(F2374&lt;=100,F2374&gt;25)),"Low: overrated regular model (not new) with regular rotation",
             AND(E2374&gt;110,C2374&gt;2011,F2374&lt;=25),"Low: overrated new model with bad rotation"
)</f>
        <v>Moderate: fair price and regular to good rotation</v>
      </c>
    </row>
    <row r="2375" spans="1:8" x14ac:dyDescent="0.3">
      <c r="A2375" t="s">
        <v>28</v>
      </c>
      <c r="B2375" t="s">
        <v>440</v>
      </c>
      <c r="C2375">
        <v>2013</v>
      </c>
      <c r="D2375">
        <v>9307.8222748815169</v>
      </c>
      <c r="E2375">
        <v>96.687878465868991</v>
      </c>
      <c r="F2375">
        <v>844</v>
      </c>
      <c r="H2375" t="str" cm="1">
        <f t="array" ref="H2375">_xlfn.IFS(
             AND(E2375&gt;110,C2375&gt;2011,F2375&gt;100),"High: overrated, new and good rotation",
             AND(E2375&lt;90,C2375&gt;2011,F2375&gt;100),"High: underrated, new and good rotation",
             AND(E2375&lt;90,C2375&lt;2011,F2375&gt;100),"High: underrated, not too new but good rotation",
             AND(E2375&lt;=110,C2375&gt;2011,F2375&lt;=25),"Critic: well priced/underrated and new, but bad rotation",
             AND(E2375&gt;110,F2375&gt;100),"Top Tier: premium vehicules that tend to be sold above market prices",
             AND(E2375&gt;=90,E2375&lt;=110,F2375&gt;25),"Moderate: fair price and regular to good rotation",
             AND(E2375&lt;90,AND(C2375&lt;=2011,C2375&gt;=2000),AND(F2375&lt;100,F2375&gt;25)),"Moderate: underrated regular model and regular rotation",
             AND(E2375&lt;90,C2375&gt;2011,AND(F2375&lt;=100,F2375&gt;25)),"Moderate: underrated new model with regular rotation",
             AND(E2375&lt;90,C2375&lt;2000,AND(F2375&lt;=100,F2375&gt;25)),"Moderate: underrated old model with regular rotation",
             AND(C2375&lt;=2011,F2375&lt;=25),"Low: not new model and bad rotation",
             AND(E2375&gt;110,AND(C2375&lt;=2011,C2375&gt;=2000),F2375&lt;=25),"Low: overrated regular model with bad rotation",
             AND(E2375&gt;110,C2375&lt;2011,AND(F2375&lt;=100,F2375&gt;25)),"Low: overrated regular model (not new) with regular rotation",
             AND(E2375&gt;110,C2375&gt;2011,F2375&lt;=25),"Low: overrated new model with bad rotation"
)</f>
        <v>Moderate: fair price and regular to good rotation</v>
      </c>
    </row>
    <row r="2376" spans="1:8" x14ac:dyDescent="0.3">
      <c r="A2376" t="s">
        <v>28</v>
      </c>
      <c r="B2376" t="s">
        <v>440</v>
      </c>
      <c r="C2376">
        <v>2014</v>
      </c>
      <c r="D2376">
        <v>10213.190184049079</v>
      </c>
      <c r="E2376">
        <v>92.198388960383639</v>
      </c>
      <c r="F2376">
        <v>326</v>
      </c>
      <c r="H2376" t="str" cm="1">
        <f t="array" ref="H2376">_xlfn.IFS(
             AND(E2376&gt;110,C2376&gt;2011,F2376&gt;100),"High: overrated, new and good rotation",
             AND(E2376&lt;90,C2376&gt;2011,F2376&gt;100),"High: underrated, new and good rotation",
             AND(E2376&lt;90,C2376&lt;2011,F2376&gt;100),"High: underrated, not too new but good rotation",
             AND(E2376&lt;=110,C2376&gt;2011,F2376&lt;=25),"Critic: well priced/underrated and new, but bad rotation",
             AND(E2376&gt;110,F2376&gt;100),"Top Tier: premium vehicules that tend to be sold above market prices",
             AND(E2376&gt;=90,E2376&lt;=110,F2376&gt;25),"Moderate: fair price and regular to good rotation",
             AND(E2376&lt;90,AND(C2376&lt;=2011,C2376&gt;=2000),AND(F2376&lt;100,F2376&gt;25)),"Moderate: underrated regular model and regular rotation",
             AND(E2376&lt;90,C2376&gt;2011,AND(F2376&lt;=100,F2376&gt;25)),"Moderate: underrated new model with regular rotation",
             AND(E2376&lt;90,C2376&lt;2000,AND(F2376&lt;=100,F2376&gt;25)),"Moderate: underrated old model with regular rotation",
             AND(C2376&lt;=2011,F2376&lt;=25),"Low: not new model and bad rotation",
             AND(E2376&gt;110,AND(C2376&lt;=2011,C2376&gt;=2000),F2376&lt;=25),"Low: overrated regular model with bad rotation",
             AND(E2376&gt;110,C2376&lt;2011,AND(F2376&lt;=100,F2376&gt;25)),"Low: overrated regular model (not new) with regular rotation",
             AND(E2376&gt;110,C2376&gt;2011,F2376&lt;=25),"Low: overrated new model with bad rotation"
)</f>
        <v>Moderate: fair price and regular to good rotation</v>
      </c>
    </row>
    <row r="2377" spans="1:8" x14ac:dyDescent="0.3">
      <c r="A2377" t="s">
        <v>28</v>
      </c>
      <c r="B2377" t="s">
        <v>440</v>
      </c>
      <c r="C2377">
        <v>2015</v>
      </c>
      <c r="D2377">
        <v>8093.75</v>
      </c>
      <c r="E2377">
        <v>70.617309108720335</v>
      </c>
      <c r="F2377">
        <v>16</v>
      </c>
      <c r="H2377" t="str" cm="1">
        <f t="array" ref="H2377">_xlfn.IFS(
             AND(E2377&gt;110,C2377&gt;2011,F2377&gt;100),"High: overrated, new and good rotation",
             AND(E2377&lt;90,C2377&gt;2011,F2377&gt;100),"High: underrated, new and good rotation",
             AND(E2377&lt;90,C2377&lt;2011,F2377&gt;100),"High: underrated, not too new but good rotation",
             AND(E2377&lt;=110,C2377&gt;2011,F2377&lt;=25),"Critic: well priced/underrated and new, but bad rotation",
             AND(E2377&gt;110,F2377&gt;100),"Top Tier: premium vehicules that tend to be sold above market prices",
             AND(E2377&gt;=90,E2377&lt;=110,F2377&gt;25),"Moderate: fair price and regular to good rotation",
             AND(E2377&lt;90,AND(C2377&lt;=2011,C2377&gt;=2000),AND(F2377&lt;100,F2377&gt;25)),"Moderate: underrated regular model and regular rotation",
             AND(E2377&lt;90,C2377&gt;2011,AND(F2377&lt;=100,F2377&gt;25)),"Moderate: underrated new model with regular rotation",
             AND(E2377&lt;90,C2377&lt;2000,AND(F2377&lt;=100,F2377&gt;25)),"Moderate: underrated old model with regular rotation",
             AND(C2377&lt;=2011,F2377&lt;=25),"Low: not new model and bad rotation",
             AND(E2377&gt;110,AND(C2377&lt;=2011,C2377&gt;=2000),F2377&lt;=25),"Low: overrated regular model with bad rotation",
             AND(E2377&gt;110,C2377&lt;2011,AND(F2377&lt;=100,F2377&gt;25)),"Low: overrated regular model (not new) with regular rotation",
             AND(E2377&gt;110,C2377&gt;2011,F2377&lt;=25),"Low: overrated new model with bad rotation"
)</f>
        <v>Critic: well priced/underrated and new, but bad rotation</v>
      </c>
    </row>
    <row r="2378" spans="1:8" x14ac:dyDescent="0.3">
      <c r="A2378" t="s">
        <v>28</v>
      </c>
      <c r="B2378" t="s">
        <v>441</v>
      </c>
      <c r="C2378">
        <v>2006</v>
      </c>
      <c r="D2378">
        <v>4043.75</v>
      </c>
      <c r="E2378">
        <v>93.132416989034056</v>
      </c>
      <c r="F2378">
        <v>64</v>
      </c>
      <c r="H2378" t="str" cm="1">
        <f t="array" ref="H2378">_xlfn.IFS(
             AND(E2378&gt;110,C2378&gt;2011,F2378&gt;100),"High: overrated, new and good rotation",
             AND(E2378&lt;90,C2378&gt;2011,F2378&gt;100),"High: underrated, new and good rotation",
             AND(E2378&lt;90,C2378&lt;2011,F2378&gt;100),"High: underrated, not too new but good rotation",
             AND(E2378&lt;=110,C2378&gt;2011,F2378&lt;=25),"Critic: well priced/underrated and new, but bad rotation",
             AND(E2378&gt;110,F2378&gt;100),"Top Tier: premium vehicules that tend to be sold above market prices",
             AND(E2378&gt;=90,E2378&lt;=110,F2378&gt;25),"Moderate: fair price and regular to good rotation",
             AND(E2378&lt;90,AND(C2378&lt;=2011,C2378&gt;=2000),AND(F2378&lt;100,F2378&gt;25)),"Moderate: underrated regular model and regular rotation",
             AND(E2378&lt;90,C2378&gt;2011,AND(F2378&lt;=100,F2378&gt;25)),"Moderate: underrated new model with regular rotation",
             AND(E2378&lt;90,C2378&lt;2000,AND(F2378&lt;=100,F2378&gt;25)),"Moderate: underrated old model with regular rotation",
             AND(C2378&lt;=2011,F2378&lt;=25),"Low: not new model and bad rotation",
             AND(E2378&gt;110,AND(C2378&lt;=2011,C2378&gt;=2000),F2378&lt;=25),"Low: overrated regular model with bad rotation",
             AND(E2378&gt;110,C2378&lt;2011,AND(F2378&lt;=100,F2378&gt;25)),"Low: overrated regular model (not new) with regular rotation",
             AND(E2378&gt;110,C2378&gt;2011,F2378&lt;=25),"Low: overrated new model with bad rotation"
)</f>
        <v>Moderate: fair price and regular to good rotation</v>
      </c>
    </row>
    <row r="2379" spans="1:8" x14ac:dyDescent="0.3">
      <c r="A2379" t="s">
        <v>28</v>
      </c>
      <c r="B2379" t="s">
        <v>441</v>
      </c>
      <c r="C2379">
        <v>2007</v>
      </c>
      <c r="D2379">
        <v>5281.5789473684208</v>
      </c>
      <c r="E2379">
        <v>96.083687390030633</v>
      </c>
      <c r="F2379">
        <v>57</v>
      </c>
      <c r="H2379" t="str" cm="1">
        <f t="array" ref="H2379">_xlfn.IFS(
             AND(E2379&gt;110,C2379&gt;2011,F2379&gt;100),"High: overrated, new and good rotation",
             AND(E2379&lt;90,C2379&gt;2011,F2379&gt;100),"High: underrated, new and good rotation",
             AND(E2379&lt;90,C2379&lt;2011,F2379&gt;100),"High: underrated, not too new but good rotation",
             AND(E2379&lt;=110,C2379&gt;2011,F2379&lt;=25),"Critic: well priced/underrated and new, but bad rotation",
             AND(E2379&gt;110,F2379&gt;100),"Top Tier: premium vehicules that tend to be sold above market prices",
             AND(E2379&gt;=90,E2379&lt;=110,F2379&gt;25),"Moderate: fair price and regular to good rotation",
             AND(E2379&lt;90,AND(C2379&lt;=2011,C2379&gt;=2000),AND(F2379&lt;100,F2379&gt;25)),"Moderate: underrated regular model and regular rotation",
             AND(E2379&lt;90,C2379&gt;2011,AND(F2379&lt;=100,F2379&gt;25)),"Moderate: underrated new model with regular rotation",
             AND(E2379&lt;90,C2379&lt;2000,AND(F2379&lt;=100,F2379&gt;25)),"Moderate: underrated old model with regular rotation",
             AND(C2379&lt;=2011,F2379&lt;=25),"Low: not new model and bad rotation",
             AND(E2379&gt;110,AND(C2379&lt;=2011,C2379&gt;=2000),F2379&lt;=25),"Low: overrated regular model with bad rotation",
             AND(E2379&gt;110,C2379&lt;2011,AND(F2379&lt;=100,F2379&gt;25)),"Low: overrated regular model (not new) with regular rotation",
             AND(E2379&gt;110,C2379&gt;2011,F2379&lt;=25),"Low: overrated new model with bad rotation"
)</f>
        <v>Moderate: fair price and regular to good rotation</v>
      </c>
    </row>
    <row r="2380" spans="1:8" x14ac:dyDescent="0.3">
      <c r="A2380" t="s">
        <v>28</v>
      </c>
      <c r="B2380" t="s">
        <v>441</v>
      </c>
      <c r="C2380">
        <v>2008</v>
      </c>
      <c r="D2380">
        <v>6508</v>
      </c>
      <c r="E2380">
        <v>99.209547239918479</v>
      </c>
      <c r="F2380">
        <v>25</v>
      </c>
      <c r="H2380" t="str" cm="1">
        <f t="array" ref="H2380">_xlfn.IFS(
             AND(E2380&gt;110,C2380&gt;2011,F2380&gt;100),"High: overrated, new and good rotation",
             AND(E2380&lt;90,C2380&gt;2011,F2380&gt;100),"High: underrated, new and good rotation",
             AND(E2380&lt;90,C2380&lt;2011,F2380&gt;100),"High: underrated, not too new but good rotation",
             AND(E2380&lt;=110,C2380&gt;2011,F2380&lt;=25),"Critic: well priced/underrated and new, but bad rotation",
             AND(E2380&gt;110,F2380&gt;100),"Top Tier: premium vehicules that tend to be sold above market prices",
             AND(E2380&gt;=90,E2380&lt;=110,F2380&gt;25),"Moderate: fair price and regular to good rotation",
             AND(E2380&lt;90,AND(C2380&lt;=2011,C2380&gt;=2000),AND(F2380&lt;100,F2380&gt;25)),"Moderate: underrated regular model and regular rotation",
             AND(E2380&lt;90,C2380&gt;2011,AND(F2380&lt;=100,F2380&gt;25)),"Moderate: underrated new model with regular rotation",
             AND(E2380&lt;90,C2380&lt;2000,AND(F2380&lt;=100,F2380&gt;25)),"Moderate: underrated old model with regular rotation",
             AND(C2380&lt;=2011,F2380&lt;=25),"Low: not new model and bad rotation",
             AND(E2380&gt;110,AND(C2380&lt;=2011,C2380&gt;=2000),F2380&lt;=25),"Low: overrated regular model with bad rotation",
             AND(E2380&gt;110,C2380&lt;2011,AND(F2380&lt;=100,F2380&gt;25)),"Low: overrated regular model (not new) with regular rotation",
             AND(E2380&gt;110,C2380&gt;2011,F2380&lt;=25),"Low: overrated new model with bad rotation"
)</f>
        <v>Low: not new model and bad rotation</v>
      </c>
    </row>
    <row r="2381" spans="1:8" x14ac:dyDescent="0.3">
      <c r="A2381" t="s">
        <v>28</v>
      </c>
      <c r="B2381" t="s">
        <v>441</v>
      </c>
      <c r="C2381">
        <v>2009</v>
      </c>
      <c r="D2381">
        <v>7790.909090909091</v>
      </c>
      <c r="E2381">
        <v>98.461647498760115</v>
      </c>
      <c r="F2381">
        <v>11</v>
      </c>
      <c r="H2381" t="str" cm="1">
        <f t="array" ref="H2381">_xlfn.IFS(
             AND(E2381&gt;110,C2381&gt;2011,F2381&gt;100),"High: overrated, new and good rotation",
             AND(E2381&lt;90,C2381&gt;2011,F2381&gt;100),"High: underrated, new and good rotation",
             AND(E2381&lt;90,C2381&lt;2011,F2381&gt;100),"High: underrated, not too new but good rotation",
             AND(E2381&lt;=110,C2381&gt;2011,F2381&lt;=25),"Critic: well priced/underrated and new, but bad rotation",
             AND(E2381&gt;110,F2381&gt;100),"Top Tier: premium vehicules that tend to be sold above market prices",
             AND(E2381&gt;=90,E2381&lt;=110,F2381&gt;25),"Moderate: fair price and regular to good rotation",
             AND(E2381&lt;90,AND(C2381&lt;=2011,C2381&gt;=2000),AND(F2381&lt;100,F2381&gt;25)),"Moderate: underrated regular model and regular rotation",
             AND(E2381&lt;90,C2381&gt;2011,AND(F2381&lt;=100,F2381&gt;25)),"Moderate: underrated new model with regular rotation",
             AND(E2381&lt;90,C2381&lt;2000,AND(F2381&lt;=100,F2381&gt;25)),"Moderate: underrated old model with regular rotation",
             AND(C2381&lt;=2011,F2381&lt;=25),"Low: not new model and bad rotation",
             AND(E2381&gt;110,AND(C2381&lt;=2011,C2381&gt;=2000),F2381&lt;=25),"Low: overrated regular model with bad rotation",
             AND(E2381&gt;110,C2381&lt;2011,AND(F2381&lt;=100,F2381&gt;25)),"Low: overrated regular model (not new) with regular rotation",
             AND(E2381&gt;110,C2381&gt;2011,F2381&lt;=25),"Low: overrated new model with bad rotation"
)</f>
        <v>Low: not new model and bad rotation</v>
      </c>
    </row>
    <row r="2382" spans="1:8" x14ac:dyDescent="0.3">
      <c r="A2382" t="s">
        <v>28</v>
      </c>
      <c r="B2382" t="s">
        <v>441</v>
      </c>
      <c r="C2382">
        <v>2011</v>
      </c>
      <c r="D2382">
        <v>12350</v>
      </c>
      <c r="E2382">
        <v>99.631954877559409</v>
      </c>
      <c r="F2382">
        <v>4</v>
      </c>
      <c r="H2382" t="str" cm="1">
        <f t="array" ref="H2382">_xlfn.IFS(
             AND(E2382&gt;110,C2382&gt;2011,F2382&gt;100),"High: overrated, new and good rotation",
             AND(E2382&lt;90,C2382&gt;2011,F2382&gt;100),"High: underrated, new and good rotation",
             AND(E2382&lt;90,C2382&lt;2011,F2382&gt;100),"High: underrated, not too new but good rotation",
             AND(E2382&lt;=110,C2382&gt;2011,F2382&lt;=25),"Critic: well priced/underrated and new, but bad rotation",
             AND(E2382&gt;110,F2382&gt;100),"Top Tier: premium vehicules that tend to be sold above market prices",
             AND(E2382&gt;=90,E2382&lt;=110,F2382&gt;25),"Moderate: fair price and regular to good rotation",
             AND(E2382&lt;90,AND(C2382&lt;=2011,C2382&gt;=2000),AND(F2382&lt;100,F2382&gt;25)),"Moderate: underrated regular model and regular rotation",
             AND(E2382&lt;90,C2382&gt;2011,AND(F2382&lt;=100,F2382&gt;25)),"Moderate: underrated new model with regular rotation",
             AND(E2382&lt;90,C2382&lt;2000,AND(F2382&lt;=100,F2382&gt;25)),"Moderate: underrated old model with regular rotation",
             AND(C2382&lt;=2011,F2382&lt;=25),"Low: not new model and bad rotation",
             AND(E2382&gt;110,AND(C2382&lt;=2011,C2382&gt;=2000),F2382&lt;=25),"Low: overrated regular model with bad rotation",
             AND(E2382&gt;110,C2382&lt;2011,AND(F2382&lt;=100,F2382&gt;25)),"Low: overrated regular model (not new) with regular rotation",
             AND(E2382&gt;110,C2382&gt;2011,F2382&lt;=25),"Low: overrated new model with bad rotation"
)</f>
        <v>Low: not new model and bad rotation</v>
      </c>
    </row>
    <row r="2383" spans="1:8" x14ac:dyDescent="0.3">
      <c r="A2383" t="s">
        <v>28</v>
      </c>
      <c r="B2383" t="s">
        <v>441</v>
      </c>
      <c r="C2383">
        <v>2012</v>
      </c>
      <c r="D2383">
        <v>18340.322580645163</v>
      </c>
      <c r="E2383">
        <v>100.54734039929545</v>
      </c>
      <c r="F2383">
        <v>31</v>
      </c>
      <c r="H2383" t="str" cm="1">
        <f t="array" ref="H2383">_xlfn.IFS(
             AND(E2383&gt;110,C2383&gt;2011,F2383&gt;100),"High: overrated, new and good rotation",
             AND(E2383&lt;90,C2383&gt;2011,F2383&gt;100),"High: underrated, new and good rotation",
             AND(E2383&lt;90,C2383&lt;2011,F2383&gt;100),"High: underrated, not too new but good rotation",
             AND(E2383&lt;=110,C2383&gt;2011,F2383&lt;=25),"Critic: well priced/underrated and new, but bad rotation",
             AND(E2383&gt;110,F2383&gt;100),"Top Tier: premium vehicules that tend to be sold above market prices",
             AND(E2383&gt;=90,E2383&lt;=110,F2383&gt;25),"Moderate: fair price and regular to good rotation",
             AND(E2383&lt;90,AND(C2383&lt;=2011,C2383&gt;=2000),AND(F2383&lt;100,F2383&gt;25)),"Moderate: underrated regular model and regular rotation",
             AND(E2383&lt;90,C2383&gt;2011,AND(F2383&lt;=100,F2383&gt;25)),"Moderate: underrated new model with regular rotation",
             AND(E2383&lt;90,C2383&lt;2000,AND(F2383&lt;=100,F2383&gt;25)),"Moderate: underrated old model with regular rotation",
             AND(C2383&lt;=2011,F2383&lt;=25),"Low: not new model and bad rotation",
             AND(E2383&gt;110,AND(C2383&lt;=2011,C2383&gt;=2000),F2383&lt;=25),"Low: overrated regular model with bad rotation",
             AND(E2383&gt;110,C2383&lt;2011,AND(F2383&lt;=100,F2383&gt;25)),"Low: overrated regular model (not new) with regular rotation",
             AND(E2383&gt;110,C2383&gt;2011,F2383&lt;=25),"Low: overrated new model with bad rotation"
)</f>
        <v>Moderate: fair price and regular to good rotation</v>
      </c>
    </row>
    <row r="2384" spans="1:8" x14ac:dyDescent="0.3">
      <c r="A2384" t="s">
        <v>28</v>
      </c>
      <c r="B2384" t="s">
        <v>441</v>
      </c>
      <c r="C2384">
        <v>2013</v>
      </c>
      <c r="D2384">
        <v>20198.91304347826</v>
      </c>
      <c r="E2384">
        <v>100.88964390165086</v>
      </c>
      <c r="F2384">
        <v>46</v>
      </c>
      <c r="H2384" t="str" cm="1">
        <f t="array" ref="H2384">_xlfn.IFS(
             AND(E2384&gt;110,C2384&gt;2011,F2384&gt;100),"High: overrated, new and good rotation",
             AND(E2384&lt;90,C2384&gt;2011,F2384&gt;100),"High: underrated, new and good rotation",
             AND(E2384&lt;90,C2384&lt;2011,F2384&gt;100),"High: underrated, not too new but good rotation",
             AND(E2384&lt;=110,C2384&gt;2011,F2384&lt;=25),"Critic: well priced/underrated and new, but bad rotation",
             AND(E2384&gt;110,F2384&gt;100),"Top Tier: premium vehicules that tend to be sold above market prices",
             AND(E2384&gt;=90,E2384&lt;=110,F2384&gt;25),"Moderate: fair price and regular to good rotation",
             AND(E2384&lt;90,AND(C2384&lt;=2011,C2384&gt;=2000),AND(F2384&lt;100,F2384&gt;25)),"Moderate: underrated regular model and regular rotation",
             AND(E2384&lt;90,C2384&gt;2011,AND(F2384&lt;=100,F2384&gt;25)),"Moderate: underrated new model with regular rotation",
             AND(E2384&lt;90,C2384&lt;2000,AND(F2384&lt;=100,F2384&gt;25)),"Moderate: underrated old model with regular rotation",
             AND(C2384&lt;=2011,F2384&lt;=25),"Low: not new model and bad rotation",
             AND(E2384&gt;110,AND(C2384&lt;=2011,C2384&gt;=2000),F2384&lt;=25),"Low: overrated regular model with bad rotation",
             AND(E2384&gt;110,C2384&lt;2011,AND(F2384&lt;=100,F2384&gt;25)),"Low: overrated regular model (not new) with regular rotation",
             AND(E2384&gt;110,C2384&gt;2011,F2384&lt;=25),"Low: overrated new model with bad rotation"
)</f>
        <v>Moderate: fair price and regular to good rotation</v>
      </c>
    </row>
    <row r="2385" spans="1:8" x14ac:dyDescent="0.3">
      <c r="A2385" t="s">
        <v>28</v>
      </c>
      <c r="B2385" t="s">
        <v>441</v>
      </c>
      <c r="C2385">
        <v>2014</v>
      </c>
      <c r="D2385">
        <v>24459.375</v>
      </c>
      <c r="E2385">
        <v>102.22995861194543</v>
      </c>
      <c r="F2385">
        <v>64</v>
      </c>
      <c r="H2385" t="str" cm="1">
        <f t="array" ref="H2385">_xlfn.IFS(
             AND(E2385&gt;110,C2385&gt;2011,F2385&gt;100),"High: overrated, new and good rotation",
             AND(E2385&lt;90,C2385&gt;2011,F2385&gt;100),"High: underrated, new and good rotation",
             AND(E2385&lt;90,C2385&lt;2011,F2385&gt;100),"High: underrated, not too new but good rotation",
             AND(E2385&lt;=110,C2385&gt;2011,F2385&lt;=25),"Critic: well priced/underrated and new, but bad rotation",
             AND(E2385&gt;110,F2385&gt;100),"Top Tier: premium vehicules that tend to be sold above market prices",
             AND(E2385&gt;=90,E2385&lt;=110,F2385&gt;25),"Moderate: fair price and regular to good rotation",
             AND(E2385&lt;90,AND(C2385&lt;=2011,C2385&gt;=2000),AND(F2385&lt;100,F2385&gt;25)),"Moderate: underrated regular model and regular rotation",
             AND(E2385&lt;90,C2385&gt;2011,AND(F2385&lt;=100,F2385&gt;25)),"Moderate: underrated new model with regular rotation",
             AND(E2385&lt;90,C2385&lt;2000,AND(F2385&lt;=100,F2385&gt;25)),"Moderate: underrated old model with regular rotation",
             AND(C2385&lt;=2011,F2385&lt;=25),"Low: not new model and bad rotation",
             AND(E2385&gt;110,AND(C2385&lt;=2011,C2385&gt;=2000),F2385&lt;=25),"Low: overrated regular model with bad rotation",
             AND(E2385&gt;110,C2385&lt;2011,AND(F2385&lt;=100,F2385&gt;25)),"Low: overrated regular model (not new) with regular rotation",
             AND(E2385&gt;110,C2385&gt;2011,F2385&lt;=25),"Low: overrated new model with bad rotation"
)</f>
        <v>Moderate: fair price and regular to good rotation</v>
      </c>
    </row>
    <row r="2386" spans="1:8" x14ac:dyDescent="0.3">
      <c r="A2386" t="s">
        <v>28</v>
      </c>
      <c r="B2386" t="s">
        <v>442</v>
      </c>
      <c r="C2386">
        <v>2000</v>
      </c>
      <c r="D2386">
        <v>658.33333333333337</v>
      </c>
      <c r="E2386">
        <v>98.817085921136211</v>
      </c>
      <c r="F2386">
        <v>24</v>
      </c>
      <c r="H2386" t="str" cm="1">
        <f t="array" ref="H2386">_xlfn.IFS(
             AND(E2386&gt;110,C2386&gt;2011,F2386&gt;100),"High: overrated, new and good rotation",
             AND(E2386&lt;90,C2386&gt;2011,F2386&gt;100),"High: underrated, new and good rotation",
             AND(E2386&lt;90,C2386&lt;2011,F2386&gt;100),"High: underrated, not too new but good rotation",
             AND(E2386&lt;=110,C2386&gt;2011,F2386&lt;=25),"Critic: well priced/underrated and new, but bad rotation",
             AND(E2386&gt;110,F2386&gt;100),"Top Tier: premium vehicules that tend to be sold above market prices",
             AND(E2386&gt;=90,E2386&lt;=110,F2386&gt;25),"Moderate: fair price and regular to good rotation",
             AND(E2386&lt;90,AND(C2386&lt;=2011,C2386&gt;=2000),AND(F2386&lt;100,F2386&gt;25)),"Moderate: underrated regular model and regular rotation",
             AND(E2386&lt;90,C2386&gt;2011,AND(F2386&lt;=100,F2386&gt;25)),"Moderate: underrated new model with regular rotation",
             AND(E2386&lt;90,C2386&lt;2000,AND(F2386&lt;=100,F2386&gt;25)),"Moderate: underrated old model with regular rotation",
             AND(C2386&lt;=2011,F2386&lt;=25),"Low: not new model and bad rotation",
             AND(E2386&gt;110,AND(C2386&lt;=2011,C2386&gt;=2000),F2386&lt;=25),"Low: overrated regular model with bad rotation",
             AND(E2386&gt;110,C2386&lt;2011,AND(F2386&lt;=100,F2386&gt;25)),"Low: overrated regular model (not new) with regular rotation",
             AND(E2386&gt;110,C2386&gt;2011,F2386&lt;=25),"Low: overrated new model with bad rotation"
)</f>
        <v>Low: not new model and bad rotation</v>
      </c>
    </row>
    <row r="2387" spans="1:8" x14ac:dyDescent="0.3">
      <c r="A2387" t="s">
        <v>28</v>
      </c>
      <c r="B2387" t="s">
        <v>442</v>
      </c>
      <c r="C2387">
        <v>2001</v>
      </c>
      <c r="D2387">
        <v>949.16666666666663</v>
      </c>
      <c r="E2387">
        <v>90.911525616337087</v>
      </c>
      <c r="F2387">
        <v>30</v>
      </c>
      <c r="H2387" t="str" cm="1">
        <f t="array" ref="H2387">_xlfn.IFS(
             AND(E2387&gt;110,C2387&gt;2011,F2387&gt;100),"High: overrated, new and good rotation",
             AND(E2387&lt;90,C2387&gt;2011,F2387&gt;100),"High: underrated, new and good rotation",
             AND(E2387&lt;90,C2387&lt;2011,F2387&gt;100),"High: underrated, not too new but good rotation",
             AND(E2387&lt;=110,C2387&gt;2011,F2387&lt;=25),"Critic: well priced/underrated and new, but bad rotation",
             AND(E2387&gt;110,F2387&gt;100),"Top Tier: premium vehicules that tend to be sold above market prices",
             AND(E2387&gt;=90,E2387&lt;=110,F2387&gt;25),"Moderate: fair price and regular to good rotation",
             AND(E2387&lt;90,AND(C2387&lt;=2011,C2387&gt;=2000),AND(F2387&lt;100,F2387&gt;25)),"Moderate: underrated regular model and regular rotation",
             AND(E2387&lt;90,C2387&gt;2011,AND(F2387&lt;=100,F2387&gt;25)),"Moderate: underrated new model with regular rotation",
             AND(E2387&lt;90,C2387&lt;2000,AND(F2387&lt;=100,F2387&gt;25)),"Moderate: underrated old model with regular rotation",
             AND(C2387&lt;=2011,F2387&lt;=25),"Low: not new model and bad rotation",
             AND(E2387&gt;110,AND(C2387&lt;=2011,C2387&gt;=2000),F2387&lt;=25),"Low: overrated regular model with bad rotation",
             AND(E2387&gt;110,C2387&lt;2011,AND(F2387&lt;=100,F2387&gt;25)),"Low: overrated regular model (not new) with regular rotation",
             AND(E2387&gt;110,C2387&gt;2011,F2387&lt;=25),"Low: overrated new model with bad rotation"
)</f>
        <v>Moderate: fair price and regular to good rotation</v>
      </c>
    </row>
    <row r="2388" spans="1:8" x14ac:dyDescent="0.3">
      <c r="A2388" t="s">
        <v>28</v>
      </c>
      <c r="B2388" t="s">
        <v>442</v>
      </c>
      <c r="C2388">
        <v>2002</v>
      </c>
      <c r="D2388">
        <v>1039.2156862745098</v>
      </c>
      <c r="E2388">
        <v>102.7617905625473</v>
      </c>
      <c r="F2388">
        <v>51</v>
      </c>
      <c r="H2388" t="str" cm="1">
        <f t="array" ref="H2388">_xlfn.IFS(
             AND(E2388&gt;110,C2388&gt;2011,F2388&gt;100),"High: overrated, new and good rotation",
             AND(E2388&lt;90,C2388&gt;2011,F2388&gt;100),"High: underrated, new and good rotation",
             AND(E2388&lt;90,C2388&lt;2011,F2388&gt;100),"High: underrated, not too new but good rotation",
             AND(E2388&lt;=110,C2388&gt;2011,F2388&lt;=25),"Critic: well priced/underrated and new, but bad rotation",
             AND(E2388&gt;110,F2388&gt;100),"Top Tier: premium vehicules that tend to be sold above market prices",
             AND(E2388&gt;=90,E2388&lt;=110,F2388&gt;25),"Moderate: fair price and regular to good rotation",
             AND(E2388&lt;90,AND(C2388&lt;=2011,C2388&gt;=2000),AND(F2388&lt;100,F2388&gt;25)),"Moderate: underrated regular model and regular rotation",
             AND(E2388&lt;90,C2388&gt;2011,AND(F2388&lt;=100,F2388&gt;25)),"Moderate: underrated new model with regular rotation",
             AND(E2388&lt;90,C2388&lt;2000,AND(F2388&lt;=100,F2388&gt;25)),"Moderate: underrated old model with regular rotation",
             AND(C2388&lt;=2011,F2388&lt;=25),"Low: not new model and bad rotation",
             AND(E2388&gt;110,AND(C2388&lt;=2011,C2388&gt;=2000),F2388&lt;=25),"Low: overrated regular model with bad rotation",
             AND(E2388&gt;110,C2388&lt;2011,AND(F2388&lt;=100,F2388&gt;25)),"Low: overrated regular model (not new) with regular rotation",
             AND(E2388&gt;110,C2388&gt;2011,F2388&lt;=25),"Low: overrated new model with bad rotation"
)</f>
        <v>Moderate: fair price and regular to good rotation</v>
      </c>
    </row>
    <row r="2389" spans="1:8" x14ac:dyDescent="0.3">
      <c r="A2389" t="s">
        <v>28</v>
      </c>
      <c r="B2389" t="s">
        <v>442</v>
      </c>
      <c r="C2389">
        <v>2003</v>
      </c>
      <c r="D2389">
        <v>1423.6111111111111</v>
      </c>
      <c r="E2389">
        <v>128.08056174785742</v>
      </c>
      <c r="F2389">
        <v>72</v>
      </c>
      <c r="H2389" t="str" cm="1">
        <f t="array" ref="H2389">_xlfn.IFS(
             AND(E2389&gt;110,C2389&gt;2011,F2389&gt;100),"High: overrated, new and good rotation",
             AND(E2389&lt;90,C2389&gt;2011,F2389&gt;100),"High: underrated, new and good rotation",
             AND(E2389&lt;90,C2389&lt;2011,F2389&gt;100),"High: underrated, not too new but good rotation",
             AND(E2389&lt;=110,C2389&gt;2011,F2389&lt;=25),"Critic: well priced/underrated and new, but bad rotation",
             AND(E2389&gt;110,F2389&gt;100),"Top Tier: premium vehicules that tend to be sold above market prices",
             AND(E2389&gt;=90,E2389&lt;=110,F2389&gt;25),"Moderate: fair price and regular to good rotation",
             AND(E2389&lt;90,AND(C2389&lt;=2011,C2389&gt;=2000),AND(F2389&lt;100,F2389&gt;25)),"Moderate: underrated regular model and regular rotation",
             AND(E2389&lt;90,C2389&gt;2011,AND(F2389&lt;=100,F2389&gt;25)),"Moderate: underrated new model with regular rotation",
             AND(E2389&lt;90,C2389&lt;2000,AND(F2389&lt;=100,F2389&gt;25)),"Moderate: underrated old model with regular rotation",
             AND(C2389&lt;=2011,F2389&lt;=25),"Low: not new model and bad rotation",
             AND(E2389&gt;110,AND(C2389&lt;=2011,C2389&gt;=2000),F2389&lt;=25),"Low: overrated regular model with bad rotation",
             AND(E2389&gt;110,C2389&lt;2011,AND(F2389&lt;=100,F2389&gt;25)),"Low: overrated regular model (not new) with regular rotation",
             AND(E2389&gt;110,C2389&gt;2011,F2389&lt;=25),"Low: overrated new model with bad rotation"
)</f>
        <v>Low: overrated regular model (not new) with regular rotation</v>
      </c>
    </row>
    <row r="2390" spans="1:8" x14ac:dyDescent="0.3">
      <c r="A2390" t="s">
        <v>28</v>
      </c>
      <c r="B2390" t="s">
        <v>442</v>
      </c>
      <c r="C2390">
        <v>2004</v>
      </c>
      <c r="D2390">
        <v>1557.9545454545455</v>
      </c>
      <c r="E2390">
        <v>93.625472721215061</v>
      </c>
      <c r="F2390">
        <v>44</v>
      </c>
      <c r="H2390" t="str" cm="1">
        <f t="array" ref="H2390">_xlfn.IFS(
             AND(E2390&gt;110,C2390&gt;2011,F2390&gt;100),"High: overrated, new and good rotation",
             AND(E2390&lt;90,C2390&gt;2011,F2390&gt;100),"High: underrated, new and good rotation",
             AND(E2390&lt;90,C2390&lt;2011,F2390&gt;100),"High: underrated, not too new but good rotation",
             AND(E2390&lt;=110,C2390&gt;2011,F2390&lt;=25),"Critic: well priced/underrated and new, but bad rotation",
             AND(E2390&gt;110,F2390&gt;100),"Top Tier: premium vehicules that tend to be sold above market prices",
             AND(E2390&gt;=90,E2390&lt;=110,F2390&gt;25),"Moderate: fair price and regular to good rotation",
             AND(E2390&lt;90,AND(C2390&lt;=2011,C2390&gt;=2000),AND(F2390&lt;100,F2390&gt;25)),"Moderate: underrated regular model and regular rotation",
             AND(E2390&lt;90,C2390&gt;2011,AND(F2390&lt;=100,F2390&gt;25)),"Moderate: underrated new model with regular rotation",
             AND(E2390&lt;90,C2390&lt;2000,AND(F2390&lt;=100,F2390&gt;25)),"Moderate: underrated old model with regular rotation",
             AND(C2390&lt;=2011,F2390&lt;=25),"Low: not new model and bad rotation",
             AND(E2390&gt;110,AND(C2390&lt;=2011,C2390&gt;=2000),F2390&lt;=25),"Low: overrated regular model with bad rotation",
             AND(E2390&gt;110,C2390&lt;2011,AND(F2390&lt;=100,F2390&gt;25)),"Low: overrated regular model (not new) with regular rotation",
             AND(E2390&gt;110,C2390&gt;2011,F2390&lt;=25),"Low: overrated new model with bad rotation"
)</f>
        <v>Moderate: fair price and regular to good rotation</v>
      </c>
    </row>
    <row r="2391" spans="1:8" x14ac:dyDescent="0.3">
      <c r="A2391" t="s">
        <v>28</v>
      </c>
      <c r="B2391" t="s">
        <v>442</v>
      </c>
      <c r="C2391">
        <v>2005</v>
      </c>
      <c r="D2391">
        <v>1924.766355140187</v>
      </c>
      <c r="E2391">
        <v>104.51913980933925</v>
      </c>
      <c r="F2391">
        <v>107</v>
      </c>
      <c r="H2391" t="str" cm="1">
        <f t="array" ref="H2391">_xlfn.IFS(
             AND(E2391&gt;110,C2391&gt;2011,F2391&gt;100),"High: overrated, new and good rotation",
             AND(E2391&lt;90,C2391&gt;2011,F2391&gt;100),"High: underrated, new and good rotation",
             AND(E2391&lt;90,C2391&lt;2011,F2391&gt;100),"High: underrated, not too new but good rotation",
             AND(E2391&lt;=110,C2391&gt;2011,F2391&lt;=25),"Critic: well priced/underrated and new, but bad rotation",
             AND(E2391&gt;110,F2391&gt;100),"Top Tier: premium vehicules that tend to be sold above market prices",
             AND(E2391&gt;=90,E2391&lt;=110,F2391&gt;25),"Moderate: fair price and regular to good rotation",
             AND(E2391&lt;90,AND(C2391&lt;=2011,C2391&gt;=2000),AND(F2391&lt;100,F2391&gt;25)),"Moderate: underrated regular model and regular rotation",
             AND(E2391&lt;90,C2391&gt;2011,AND(F2391&lt;=100,F2391&gt;25)),"Moderate: underrated new model with regular rotation",
             AND(E2391&lt;90,C2391&lt;2000,AND(F2391&lt;=100,F2391&gt;25)),"Moderate: underrated old model with regular rotation",
             AND(C2391&lt;=2011,F2391&lt;=25),"Low: not new model and bad rotation",
             AND(E2391&gt;110,AND(C2391&lt;=2011,C2391&gt;=2000),F2391&lt;=25),"Low: overrated regular model with bad rotation",
             AND(E2391&gt;110,C2391&lt;2011,AND(F2391&lt;=100,F2391&gt;25)),"Low: overrated regular model (not new) with regular rotation",
             AND(E2391&gt;110,C2391&gt;2011,F2391&lt;=25),"Low: overrated new model with bad rotation"
)</f>
        <v>Moderate: fair price and regular to good rotation</v>
      </c>
    </row>
    <row r="2392" spans="1:8" x14ac:dyDescent="0.3">
      <c r="A2392" t="s">
        <v>28</v>
      </c>
      <c r="B2392" t="s">
        <v>442</v>
      </c>
      <c r="C2392">
        <v>2006</v>
      </c>
      <c r="D2392">
        <v>2282.7160493827159</v>
      </c>
      <c r="E2392">
        <v>91.844151996212631</v>
      </c>
      <c r="F2392">
        <v>81</v>
      </c>
      <c r="H2392" t="str" cm="1">
        <f t="array" ref="H2392">_xlfn.IFS(
             AND(E2392&gt;110,C2392&gt;2011,F2392&gt;100),"High: overrated, new and good rotation",
             AND(E2392&lt;90,C2392&gt;2011,F2392&gt;100),"High: underrated, new and good rotation",
             AND(E2392&lt;90,C2392&lt;2011,F2392&gt;100),"High: underrated, not too new but good rotation",
             AND(E2392&lt;=110,C2392&gt;2011,F2392&lt;=25),"Critic: well priced/underrated and new, but bad rotation",
             AND(E2392&gt;110,F2392&gt;100),"Top Tier: premium vehicules that tend to be sold above market prices",
             AND(E2392&gt;=90,E2392&lt;=110,F2392&gt;25),"Moderate: fair price and regular to good rotation",
             AND(E2392&lt;90,AND(C2392&lt;=2011,C2392&gt;=2000),AND(F2392&lt;100,F2392&gt;25)),"Moderate: underrated regular model and regular rotation",
             AND(E2392&lt;90,C2392&gt;2011,AND(F2392&lt;=100,F2392&gt;25)),"Moderate: underrated new model with regular rotation",
             AND(E2392&lt;90,C2392&lt;2000,AND(F2392&lt;=100,F2392&gt;25)),"Moderate: underrated old model with regular rotation",
             AND(C2392&lt;=2011,F2392&lt;=25),"Low: not new model and bad rotation",
             AND(E2392&gt;110,AND(C2392&lt;=2011,C2392&gt;=2000),F2392&lt;=25),"Low: overrated regular model with bad rotation",
             AND(E2392&gt;110,C2392&lt;2011,AND(F2392&lt;=100,F2392&gt;25)),"Low: overrated regular model (not new) with regular rotation",
             AND(E2392&gt;110,C2392&gt;2011,F2392&lt;=25),"Low: overrated new model with bad rotation"
)</f>
        <v>Moderate: fair price and regular to good rotation</v>
      </c>
    </row>
    <row r="2393" spans="1:8" x14ac:dyDescent="0.3">
      <c r="A2393" t="s">
        <v>28</v>
      </c>
      <c r="B2393" t="s">
        <v>442</v>
      </c>
      <c r="C2393">
        <v>2007</v>
      </c>
      <c r="D2393">
        <v>3563.3333333333335</v>
      </c>
      <c r="E2393">
        <v>107.5718996045745</v>
      </c>
      <c r="F2393">
        <v>60</v>
      </c>
      <c r="H2393" t="str" cm="1">
        <f t="array" ref="H2393">_xlfn.IFS(
             AND(E2393&gt;110,C2393&gt;2011,F2393&gt;100),"High: overrated, new and good rotation",
             AND(E2393&lt;90,C2393&gt;2011,F2393&gt;100),"High: underrated, new and good rotation",
             AND(E2393&lt;90,C2393&lt;2011,F2393&gt;100),"High: underrated, not too new but good rotation",
             AND(E2393&lt;=110,C2393&gt;2011,F2393&lt;=25),"Critic: well priced/underrated and new, but bad rotation",
             AND(E2393&gt;110,F2393&gt;100),"Top Tier: premium vehicules that tend to be sold above market prices",
             AND(E2393&gt;=90,E2393&lt;=110,F2393&gt;25),"Moderate: fair price and regular to good rotation",
             AND(E2393&lt;90,AND(C2393&lt;=2011,C2393&gt;=2000),AND(F2393&lt;100,F2393&gt;25)),"Moderate: underrated regular model and regular rotation",
             AND(E2393&lt;90,C2393&gt;2011,AND(F2393&lt;=100,F2393&gt;25)),"Moderate: underrated new model with regular rotation",
             AND(E2393&lt;90,C2393&lt;2000,AND(F2393&lt;=100,F2393&gt;25)),"Moderate: underrated old model with regular rotation",
             AND(C2393&lt;=2011,F2393&lt;=25),"Low: not new model and bad rotation",
             AND(E2393&gt;110,AND(C2393&lt;=2011,C2393&gt;=2000),F2393&lt;=25),"Low: overrated regular model with bad rotation",
             AND(E2393&gt;110,C2393&lt;2011,AND(F2393&lt;=100,F2393&gt;25)),"Low: overrated regular model (not new) with regular rotation",
             AND(E2393&gt;110,C2393&gt;2011,F2393&lt;=25),"Low: overrated new model with bad rotation"
)</f>
        <v>Moderate: fair price and regular to good rotation</v>
      </c>
    </row>
    <row r="2394" spans="1:8" x14ac:dyDescent="0.3">
      <c r="A2394" t="s">
        <v>28</v>
      </c>
      <c r="B2394" t="s">
        <v>442</v>
      </c>
      <c r="C2394">
        <v>2008</v>
      </c>
      <c r="D2394">
        <v>4192.5531914893618</v>
      </c>
      <c r="E2394">
        <v>97.693144387018947</v>
      </c>
      <c r="F2394">
        <v>94</v>
      </c>
      <c r="H2394" t="str" cm="1">
        <f t="array" ref="H2394">_xlfn.IFS(
             AND(E2394&gt;110,C2394&gt;2011,F2394&gt;100),"High: overrated, new and good rotation",
             AND(E2394&lt;90,C2394&gt;2011,F2394&gt;100),"High: underrated, new and good rotation",
             AND(E2394&lt;90,C2394&lt;2011,F2394&gt;100),"High: underrated, not too new but good rotation",
             AND(E2394&lt;=110,C2394&gt;2011,F2394&lt;=25),"Critic: well priced/underrated and new, but bad rotation",
             AND(E2394&gt;110,F2394&gt;100),"Top Tier: premium vehicules that tend to be sold above market prices",
             AND(E2394&gt;=90,E2394&lt;=110,F2394&gt;25),"Moderate: fair price and regular to good rotation",
             AND(E2394&lt;90,AND(C2394&lt;=2011,C2394&gt;=2000),AND(F2394&lt;100,F2394&gt;25)),"Moderate: underrated regular model and regular rotation",
             AND(E2394&lt;90,C2394&gt;2011,AND(F2394&lt;=100,F2394&gt;25)),"Moderate: underrated new model with regular rotation",
             AND(E2394&lt;90,C2394&lt;2000,AND(F2394&lt;=100,F2394&gt;25)),"Moderate: underrated old model with regular rotation",
             AND(C2394&lt;=2011,F2394&lt;=25),"Low: not new model and bad rotation",
             AND(E2394&gt;110,AND(C2394&lt;=2011,C2394&gt;=2000),F2394&lt;=25),"Low: overrated regular model with bad rotation",
             AND(E2394&gt;110,C2394&lt;2011,AND(F2394&lt;=100,F2394&gt;25)),"Low: overrated regular model (not new) with regular rotation",
             AND(E2394&gt;110,C2394&gt;2011,F2394&lt;=25),"Low: overrated new model with bad rotation"
)</f>
        <v>Moderate: fair price and regular to good rotation</v>
      </c>
    </row>
    <row r="2395" spans="1:8" x14ac:dyDescent="0.3">
      <c r="A2395" t="s">
        <v>28</v>
      </c>
      <c r="B2395" t="s">
        <v>442</v>
      </c>
      <c r="C2395">
        <v>2009</v>
      </c>
      <c r="D2395">
        <v>4944.6428571428569</v>
      </c>
      <c r="E2395">
        <v>97.286044737402236</v>
      </c>
      <c r="F2395">
        <v>84</v>
      </c>
      <c r="H2395" t="str" cm="1">
        <f t="array" ref="H2395">_xlfn.IFS(
             AND(E2395&gt;110,C2395&gt;2011,F2395&gt;100),"High: overrated, new and good rotation",
             AND(E2395&lt;90,C2395&gt;2011,F2395&gt;100),"High: underrated, new and good rotation",
             AND(E2395&lt;90,C2395&lt;2011,F2395&gt;100),"High: underrated, not too new but good rotation",
             AND(E2395&lt;=110,C2395&gt;2011,F2395&lt;=25),"Critic: well priced/underrated and new, but bad rotation",
             AND(E2395&gt;110,F2395&gt;100),"Top Tier: premium vehicules that tend to be sold above market prices",
             AND(E2395&gt;=90,E2395&lt;=110,F2395&gt;25),"Moderate: fair price and regular to good rotation",
             AND(E2395&lt;90,AND(C2395&lt;=2011,C2395&gt;=2000),AND(F2395&lt;100,F2395&gt;25)),"Moderate: underrated regular model and regular rotation",
             AND(E2395&lt;90,C2395&gt;2011,AND(F2395&lt;=100,F2395&gt;25)),"Moderate: underrated new model with regular rotation",
             AND(E2395&lt;90,C2395&lt;2000,AND(F2395&lt;=100,F2395&gt;25)),"Moderate: underrated old model with regular rotation",
             AND(C2395&lt;=2011,F2395&lt;=25),"Low: not new model and bad rotation",
             AND(E2395&gt;110,AND(C2395&lt;=2011,C2395&gt;=2000),F2395&lt;=25),"Low: overrated regular model with bad rotation",
             AND(E2395&gt;110,C2395&lt;2011,AND(F2395&lt;=100,F2395&gt;25)),"Low: overrated regular model (not new) with regular rotation",
             AND(E2395&gt;110,C2395&gt;2011,F2395&lt;=25),"Low: overrated new model with bad rotation"
)</f>
        <v>Moderate: fair price and regular to good rotation</v>
      </c>
    </row>
    <row r="2396" spans="1:8" x14ac:dyDescent="0.3">
      <c r="A2396" t="s">
        <v>28</v>
      </c>
      <c r="B2396" t="s">
        <v>442</v>
      </c>
      <c r="C2396">
        <v>2010</v>
      </c>
      <c r="D2396">
        <v>5688.0398671096345</v>
      </c>
      <c r="E2396">
        <v>97.99913253369138</v>
      </c>
      <c r="F2396">
        <v>301</v>
      </c>
      <c r="H2396" t="str" cm="1">
        <f t="array" ref="H2396">_xlfn.IFS(
             AND(E2396&gt;110,C2396&gt;2011,F2396&gt;100),"High: overrated, new and good rotation",
             AND(E2396&lt;90,C2396&gt;2011,F2396&gt;100),"High: underrated, new and good rotation",
             AND(E2396&lt;90,C2396&lt;2011,F2396&gt;100),"High: underrated, not too new but good rotation",
             AND(E2396&lt;=110,C2396&gt;2011,F2396&lt;=25),"Critic: well priced/underrated and new, but bad rotation",
             AND(E2396&gt;110,F2396&gt;100),"Top Tier: premium vehicules that tend to be sold above market prices",
             AND(E2396&gt;=90,E2396&lt;=110,F2396&gt;25),"Moderate: fair price and regular to good rotation",
             AND(E2396&lt;90,AND(C2396&lt;=2011,C2396&gt;=2000),AND(F2396&lt;100,F2396&gt;25)),"Moderate: underrated regular model and regular rotation",
             AND(E2396&lt;90,C2396&gt;2011,AND(F2396&lt;=100,F2396&gt;25)),"Moderate: underrated new model with regular rotation",
             AND(E2396&lt;90,C2396&lt;2000,AND(F2396&lt;=100,F2396&gt;25)),"Moderate: underrated old model with regular rotation",
             AND(C2396&lt;=2011,F2396&lt;=25),"Low: not new model and bad rotation",
             AND(E2396&gt;110,AND(C2396&lt;=2011,C2396&gt;=2000),F2396&lt;=25),"Low: overrated regular model with bad rotation",
             AND(E2396&gt;110,C2396&lt;2011,AND(F2396&lt;=100,F2396&gt;25)),"Low: overrated regular model (not new) with regular rotation",
             AND(E2396&gt;110,C2396&gt;2011,F2396&lt;=25),"Low: overrated new model with bad rotation"
)</f>
        <v>Moderate: fair price and regular to good rotation</v>
      </c>
    </row>
    <row r="2397" spans="1:8" x14ac:dyDescent="0.3">
      <c r="A2397" t="s">
        <v>28</v>
      </c>
      <c r="B2397" t="s">
        <v>442</v>
      </c>
      <c r="C2397">
        <v>2011</v>
      </c>
      <c r="D2397">
        <v>8240.5128205128203</v>
      </c>
      <c r="E2397">
        <v>98.577849255666919</v>
      </c>
      <c r="F2397">
        <v>195</v>
      </c>
      <c r="H2397" t="str" cm="1">
        <f t="array" ref="H2397">_xlfn.IFS(
             AND(E2397&gt;110,C2397&gt;2011,F2397&gt;100),"High: overrated, new and good rotation",
             AND(E2397&lt;90,C2397&gt;2011,F2397&gt;100),"High: underrated, new and good rotation",
             AND(E2397&lt;90,C2397&lt;2011,F2397&gt;100),"High: underrated, not too new but good rotation",
             AND(E2397&lt;=110,C2397&gt;2011,F2397&lt;=25),"Critic: well priced/underrated and new, but bad rotation",
             AND(E2397&gt;110,F2397&gt;100),"Top Tier: premium vehicules that tend to be sold above market prices",
             AND(E2397&gt;=90,E2397&lt;=110,F2397&gt;25),"Moderate: fair price and regular to good rotation",
             AND(E2397&lt;90,AND(C2397&lt;=2011,C2397&gt;=2000),AND(F2397&lt;100,F2397&gt;25)),"Moderate: underrated regular model and regular rotation",
             AND(E2397&lt;90,C2397&gt;2011,AND(F2397&lt;=100,F2397&gt;25)),"Moderate: underrated new model with regular rotation",
             AND(E2397&lt;90,C2397&lt;2000,AND(F2397&lt;=100,F2397&gt;25)),"Moderate: underrated old model with regular rotation",
             AND(C2397&lt;=2011,F2397&lt;=25),"Low: not new model and bad rotation",
             AND(E2397&gt;110,AND(C2397&lt;=2011,C2397&gt;=2000),F2397&lt;=25),"Low: overrated regular model with bad rotation",
             AND(E2397&gt;110,C2397&lt;2011,AND(F2397&lt;=100,F2397&gt;25)),"Low: overrated regular model (not new) with regular rotation",
             AND(E2397&gt;110,C2397&gt;2011,F2397&lt;=25),"Low: overrated new model with bad rotation"
)</f>
        <v>Moderate: fair price and regular to good rotation</v>
      </c>
    </row>
    <row r="2398" spans="1:8" x14ac:dyDescent="0.3">
      <c r="A2398" t="s">
        <v>28</v>
      </c>
      <c r="B2398" t="s">
        <v>442</v>
      </c>
      <c r="C2398">
        <v>2012</v>
      </c>
      <c r="D2398">
        <v>10845.225603357818</v>
      </c>
      <c r="E2398">
        <v>99.06517856992788</v>
      </c>
      <c r="F2398">
        <v>953</v>
      </c>
      <c r="H2398" t="str" cm="1">
        <f t="array" ref="H2398">_xlfn.IFS(
             AND(E2398&gt;110,C2398&gt;2011,F2398&gt;100),"High: overrated, new and good rotation",
             AND(E2398&lt;90,C2398&gt;2011,F2398&gt;100),"High: underrated, new and good rotation",
             AND(E2398&lt;90,C2398&lt;2011,F2398&gt;100),"High: underrated, not too new but good rotation",
             AND(E2398&lt;=110,C2398&gt;2011,F2398&lt;=25),"Critic: well priced/underrated and new, but bad rotation",
             AND(E2398&gt;110,F2398&gt;100),"Top Tier: premium vehicules that tend to be sold above market prices",
             AND(E2398&gt;=90,E2398&lt;=110,F2398&gt;25),"Moderate: fair price and regular to good rotation",
             AND(E2398&lt;90,AND(C2398&lt;=2011,C2398&gt;=2000),AND(F2398&lt;100,F2398&gt;25)),"Moderate: underrated regular model and regular rotation",
             AND(E2398&lt;90,C2398&gt;2011,AND(F2398&lt;=100,F2398&gt;25)),"Moderate: underrated new model with regular rotation",
             AND(E2398&lt;90,C2398&lt;2000,AND(F2398&lt;=100,F2398&gt;25)),"Moderate: underrated old model with regular rotation",
             AND(C2398&lt;=2011,F2398&lt;=25),"Low: not new model and bad rotation",
             AND(E2398&gt;110,AND(C2398&lt;=2011,C2398&gt;=2000),F2398&lt;=25),"Low: overrated regular model with bad rotation",
             AND(E2398&gt;110,C2398&lt;2011,AND(F2398&lt;=100,F2398&gt;25)),"Low: overrated regular model (not new) with regular rotation",
             AND(E2398&gt;110,C2398&gt;2011,F2398&lt;=25),"Low: overrated new model with bad rotation"
)</f>
        <v>Moderate: fair price and regular to good rotation</v>
      </c>
    </row>
    <row r="2399" spans="1:8" x14ac:dyDescent="0.3">
      <c r="A2399" t="s">
        <v>28</v>
      </c>
      <c r="B2399" t="s">
        <v>442</v>
      </c>
      <c r="C2399">
        <v>2013</v>
      </c>
      <c r="D2399">
        <v>11362.47533632287</v>
      </c>
      <c r="E2399">
        <v>98.540218266129173</v>
      </c>
      <c r="F2399">
        <v>3345</v>
      </c>
      <c r="H2399" t="str" cm="1">
        <f t="array" ref="H2399">_xlfn.IFS(
             AND(E2399&gt;110,C2399&gt;2011,F2399&gt;100),"High: overrated, new and good rotation",
             AND(E2399&lt;90,C2399&gt;2011,F2399&gt;100),"High: underrated, new and good rotation",
             AND(E2399&lt;90,C2399&lt;2011,F2399&gt;100),"High: underrated, not too new but good rotation",
             AND(E2399&lt;=110,C2399&gt;2011,F2399&lt;=25),"Critic: well priced/underrated and new, but bad rotation",
             AND(E2399&gt;110,F2399&gt;100),"Top Tier: premium vehicules that tend to be sold above market prices",
             AND(E2399&gt;=90,E2399&lt;=110,F2399&gt;25),"Moderate: fair price and regular to good rotation",
             AND(E2399&lt;90,AND(C2399&lt;=2011,C2399&gt;=2000),AND(F2399&lt;100,F2399&gt;25)),"Moderate: underrated regular model and regular rotation",
             AND(E2399&lt;90,C2399&gt;2011,AND(F2399&lt;=100,F2399&gt;25)),"Moderate: underrated new model with regular rotation",
             AND(E2399&lt;90,C2399&lt;2000,AND(F2399&lt;=100,F2399&gt;25)),"Moderate: underrated old model with regular rotation",
             AND(C2399&lt;=2011,F2399&lt;=25),"Low: not new model and bad rotation",
             AND(E2399&gt;110,AND(C2399&lt;=2011,C2399&gt;=2000),F2399&lt;=25),"Low: overrated regular model with bad rotation",
             AND(E2399&gt;110,C2399&lt;2011,AND(F2399&lt;=100,F2399&gt;25)),"Low: overrated regular model (not new) with regular rotation",
             AND(E2399&gt;110,C2399&gt;2011,F2399&lt;=25),"Low: overrated new model with bad rotation"
)</f>
        <v>Moderate: fair price and regular to good rotation</v>
      </c>
    </row>
    <row r="2400" spans="1:8" x14ac:dyDescent="0.3">
      <c r="A2400" t="s">
        <v>28</v>
      </c>
      <c r="B2400" t="s">
        <v>442</v>
      </c>
      <c r="C2400">
        <v>2014</v>
      </c>
      <c r="D2400">
        <v>12486.08</v>
      </c>
      <c r="E2400">
        <v>94.815410210565759</v>
      </c>
      <c r="F2400">
        <v>625</v>
      </c>
      <c r="H2400" t="str" cm="1">
        <f t="array" ref="H2400">_xlfn.IFS(
             AND(E2400&gt;110,C2400&gt;2011,F2400&gt;100),"High: overrated, new and good rotation",
             AND(E2400&lt;90,C2400&gt;2011,F2400&gt;100),"High: underrated, new and good rotation",
             AND(E2400&lt;90,C2400&lt;2011,F2400&gt;100),"High: underrated, not too new but good rotation",
             AND(E2400&lt;=110,C2400&gt;2011,F2400&lt;=25),"Critic: well priced/underrated and new, but bad rotation",
             AND(E2400&gt;110,F2400&gt;100),"Top Tier: premium vehicules that tend to be sold above market prices",
             AND(E2400&gt;=90,E2400&lt;=110,F2400&gt;25),"Moderate: fair price and regular to good rotation",
             AND(E2400&lt;90,AND(C2400&lt;=2011,C2400&gt;=2000),AND(F2400&lt;100,F2400&gt;25)),"Moderate: underrated regular model and regular rotation",
             AND(E2400&lt;90,C2400&gt;2011,AND(F2400&lt;=100,F2400&gt;25)),"Moderate: underrated new model with regular rotation",
             AND(E2400&lt;90,C2400&lt;2000,AND(F2400&lt;=100,F2400&gt;25)),"Moderate: underrated old model with regular rotation",
             AND(C2400&lt;=2011,F2400&lt;=25),"Low: not new model and bad rotation",
             AND(E2400&gt;110,AND(C2400&lt;=2011,C2400&gt;=2000),F2400&lt;=25),"Low: overrated regular model with bad rotation",
             AND(E2400&gt;110,C2400&lt;2011,AND(F2400&lt;=100,F2400&gt;25)),"Low: overrated regular model (not new) with regular rotation",
             AND(E2400&gt;110,C2400&gt;2011,F2400&lt;=25),"Low: overrated new model with bad rotation"
)</f>
        <v>Moderate: fair price and regular to good rotation</v>
      </c>
    </row>
    <row r="2401" spans="1:8" x14ac:dyDescent="0.3">
      <c r="A2401" t="s">
        <v>28</v>
      </c>
      <c r="B2401" t="s">
        <v>442</v>
      </c>
      <c r="C2401">
        <v>2015</v>
      </c>
      <c r="D2401">
        <v>11654.253731343284</v>
      </c>
      <c r="E2401">
        <v>85.741295626128661</v>
      </c>
      <c r="F2401">
        <v>134</v>
      </c>
      <c r="H2401" t="str" cm="1">
        <f t="array" ref="H2401">_xlfn.IFS(
             AND(E2401&gt;110,C2401&gt;2011,F2401&gt;100),"High: overrated, new and good rotation",
             AND(E2401&lt;90,C2401&gt;2011,F2401&gt;100),"High: underrated, new and good rotation",
             AND(E2401&lt;90,C2401&lt;2011,F2401&gt;100),"High: underrated, not too new but good rotation",
             AND(E2401&lt;=110,C2401&gt;2011,F2401&lt;=25),"Critic: well priced/underrated and new, but bad rotation",
             AND(E2401&gt;110,F2401&gt;100),"Top Tier: premium vehicules that tend to be sold above market prices",
             AND(E2401&gt;=90,E2401&lt;=110,F2401&gt;25),"Moderate: fair price and regular to good rotation",
             AND(E2401&lt;90,AND(C2401&lt;=2011,C2401&gt;=2000),AND(F2401&lt;100,F2401&gt;25)),"Moderate: underrated regular model and regular rotation",
             AND(E2401&lt;90,C2401&gt;2011,AND(F2401&lt;=100,F2401&gt;25)),"Moderate: underrated new model with regular rotation",
             AND(E2401&lt;90,C2401&lt;2000,AND(F2401&lt;=100,F2401&gt;25)),"Moderate: underrated old model with regular rotation",
             AND(C2401&lt;=2011,F2401&lt;=25),"Low: not new model and bad rotation",
             AND(E2401&gt;110,AND(C2401&lt;=2011,C2401&gt;=2000),F2401&lt;=25),"Low: overrated regular model with bad rotation",
             AND(E2401&gt;110,C2401&lt;2011,AND(F2401&lt;=100,F2401&gt;25)),"Low: overrated regular model (not new) with regular rotation",
             AND(E2401&gt;110,C2401&gt;2011,F2401&lt;=25),"Low: overrated new model with bad rotation"
)</f>
        <v>High: underrated, new and good rotation</v>
      </c>
    </row>
    <row r="2402" spans="1:8" x14ac:dyDescent="0.3">
      <c r="A2402" t="s">
        <v>28</v>
      </c>
      <c r="B2402" t="s">
        <v>443</v>
      </c>
      <c r="C2402">
        <v>2013</v>
      </c>
      <c r="D2402">
        <v>12031.770833333334</v>
      </c>
      <c r="E2402">
        <v>97.884250201094133</v>
      </c>
      <c r="F2402">
        <v>96</v>
      </c>
      <c r="H2402" t="str" cm="1">
        <f t="array" ref="H2402">_xlfn.IFS(
             AND(E2402&gt;110,C2402&gt;2011,F2402&gt;100),"High: overrated, new and good rotation",
             AND(E2402&lt;90,C2402&gt;2011,F2402&gt;100),"High: underrated, new and good rotation",
             AND(E2402&lt;90,C2402&lt;2011,F2402&gt;100),"High: underrated, not too new but good rotation",
             AND(E2402&lt;=110,C2402&gt;2011,F2402&lt;=25),"Critic: well priced/underrated and new, but bad rotation",
             AND(E2402&gt;110,F2402&gt;100),"Top Tier: premium vehicules that tend to be sold above market prices",
             AND(E2402&gt;=90,E2402&lt;=110,F2402&gt;25),"Moderate: fair price and regular to good rotation",
             AND(E2402&lt;90,AND(C2402&lt;=2011,C2402&gt;=2000),AND(F2402&lt;100,F2402&gt;25)),"Moderate: underrated regular model and regular rotation",
             AND(E2402&lt;90,C2402&gt;2011,AND(F2402&lt;=100,F2402&gt;25)),"Moderate: underrated new model with regular rotation",
             AND(E2402&lt;90,C2402&lt;2000,AND(F2402&lt;=100,F2402&gt;25)),"Moderate: underrated old model with regular rotation",
             AND(C2402&lt;=2011,F2402&lt;=25),"Low: not new model and bad rotation",
             AND(E2402&gt;110,AND(C2402&lt;=2011,C2402&gt;=2000),F2402&lt;=25),"Low: overrated regular model with bad rotation",
             AND(E2402&gt;110,C2402&lt;2011,AND(F2402&lt;=100,F2402&gt;25)),"Low: overrated regular model (not new) with regular rotation",
             AND(E2402&gt;110,C2402&gt;2011,F2402&lt;=25),"Low: overrated new model with bad rotation"
)</f>
        <v>Moderate: fair price and regular to good rotation</v>
      </c>
    </row>
    <row r="2403" spans="1:8" x14ac:dyDescent="0.3">
      <c r="A2403" t="s">
        <v>28</v>
      </c>
      <c r="B2403" t="s">
        <v>443</v>
      </c>
      <c r="C2403">
        <v>2014</v>
      </c>
      <c r="D2403">
        <v>15342.857142857143</v>
      </c>
      <c r="E2403">
        <v>99.912745747927687</v>
      </c>
      <c r="F2403">
        <v>7</v>
      </c>
      <c r="H2403" t="str" cm="1">
        <f t="array" ref="H2403">_xlfn.IFS(
             AND(E2403&gt;110,C2403&gt;2011,F2403&gt;100),"High: overrated, new and good rotation",
             AND(E2403&lt;90,C2403&gt;2011,F2403&gt;100),"High: underrated, new and good rotation",
             AND(E2403&lt;90,C2403&lt;2011,F2403&gt;100),"High: underrated, not too new but good rotation",
             AND(E2403&lt;=110,C2403&gt;2011,F2403&lt;=25),"Critic: well priced/underrated and new, but bad rotation",
             AND(E2403&gt;110,F2403&gt;100),"Top Tier: premium vehicules that tend to be sold above market prices",
             AND(E2403&gt;=90,E2403&lt;=110,F2403&gt;25),"Moderate: fair price and regular to good rotation",
             AND(E2403&lt;90,AND(C2403&lt;=2011,C2403&gt;=2000),AND(F2403&lt;100,F2403&gt;25)),"Moderate: underrated regular model and regular rotation",
             AND(E2403&lt;90,C2403&gt;2011,AND(F2403&lt;=100,F2403&gt;25)),"Moderate: underrated new model with regular rotation",
             AND(E2403&lt;90,C2403&lt;2000,AND(F2403&lt;=100,F2403&gt;25)),"Moderate: underrated old model with regular rotation",
             AND(C2403&lt;=2011,F2403&lt;=25),"Low: not new model and bad rotation",
             AND(E2403&gt;110,AND(C2403&lt;=2011,C2403&gt;=2000),F2403&lt;=25),"Low: overrated regular model with bad rotation",
             AND(E2403&gt;110,C2403&lt;2011,AND(F2403&lt;=100,F2403&gt;25)),"Low: overrated regular model (not new) with regular rotation",
             AND(E2403&gt;110,C2403&gt;2011,F2403&lt;=25),"Low: overrated new model with bad rotation"
)</f>
        <v>Critic: well priced/underrated and new, but bad rotation</v>
      </c>
    </row>
    <row r="2404" spans="1:8" x14ac:dyDescent="0.3">
      <c r="A2404" t="s">
        <v>28</v>
      </c>
      <c r="B2404" t="s">
        <v>444</v>
      </c>
      <c r="C2404">
        <v>2013</v>
      </c>
      <c r="D2404">
        <v>13055.405405405405</v>
      </c>
      <c r="E2404">
        <v>100.4432216924824</v>
      </c>
      <c r="F2404">
        <v>148</v>
      </c>
      <c r="H2404" t="str" cm="1">
        <f t="array" ref="H2404">_xlfn.IFS(
             AND(E2404&gt;110,C2404&gt;2011,F2404&gt;100),"High: overrated, new and good rotation",
             AND(E2404&lt;90,C2404&gt;2011,F2404&gt;100),"High: underrated, new and good rotation",
             AND(E2404&lt;90,C2404&lt;2011,F2404&gt;100),"High: underrated, not too new but good rotation",
             AND(E2404&lt;=110,C2404&gt;2011,F2404&lt;=25),"Critic: well priced/underrated and new, but bad rotation",
             AND(E2404&gt;110,F2404&gt;100),"Top Tier: premium vehicules that tend to be sold above market prices",
             AND(E2404&gt;=90,E2404&lt;=110,F2404&gt;25),"Moderate: fair price and regular to good rotation",
             AND(E2404&lt;90,AND(C2404&lt;=2011,C2404&gt;=2000),AND(F2404&lt;100,F2404&gt;25)),"Moderate: underrated regular model and regular rotation",
             AND(E2404&lt;90,C2404&gt;2011,AND(F2404&lt;=100,F2404&gt;25)),"Moderate: underrated new model with regular rotation",
             AND(E2404&lt;90,C2404&lt;2000,AND(F2404&lt;=100,F2404&gt;25)),"Moderate: underrated old model with regular rotation",
             AND(C2404&lt;=2011,F2404&lt;=25),"Low: not new model and bad rotation",
             AND(E2404&gt;110,AND(C2404&lt;=2011,C2404&gt;=2000),F2404&lt;=25),"Low: overrated regular model with bad rotation",
             AND(E2404&gt;110,C2404&lt;2011,AND(F2404&lt;=100,F2404&gt;25)),"Low: overrated regular model (not new) with regular rotation",
             AND(E2404&gt;110,C2404&gt;2011,F2404&lt;=25),"Low: overrated new model with bad rotation"
)</f>
        <v>Moderate: fair price and regular to good rotation</v>
      </c>
    </row>
    <row r="2405" spans="1:8" x14ac:dyDescent="0.3">
      <c r="A2405" t="s">
        <v>28</v>
      </c>
      <c r="B2405" t="s">
        <v>444</v>
      </c>
      <c r="C2405">
        <v>2014</v>
      </c>
      <c r="D2405">
        <v>12783.157894736842</v>
      </c>
      <c r="E2405">
        <v>93.106416514780648</v>
      </c>
      <c r="F2405">
        <v>95</v>
      </c>
      <c r="H2405" t="str" cm="1">
        <f t="array" ref="H2405">_xlfn.IFS(
             AND(E2405&gt;110,C2405&gt;2011,F2405&gt;100),"High: overrated, new and good rotation",
             AND(E2405&lt;90,C2405&gt;2011,F2405&gt;100),"High: underrated, new and good rotation",
             AND(E2405&lt;90,C2405&lt;2011,F2405&gt;100),"High: underrated, not too new but good rotation",
             AND(E2405&lt;=110,C2405&gt;2011,F2405&lt;=25),"Critic: well priced/underrated and new, but bad rotation",
             AND(E2405&gt;110,F2405&gt;100),"Top Tier: premium vehicules that tend to be sold above market prices",
             AND(E2405&gt;=90,E2405&lt;=110,F2405&gt;25),"Moderate: fair price and regular to good rotation",
             AND(E2405&lt;90,AND(C2405&lt;=2011,C2405&gt;=2000),AND(F2405&lt;100,F2405&gt;25)),"Moderate: underrated regular model and regular rotation",
             AND(E2405&lt;90,C2405&gt;2011,AND(F2405&lt;=100,F2405&gt;25)),"Moderate: underrated new model with regular rotation",
             AND(E2405&lt;90,C2405&lt;2000,AND(F2405&lt;=100,F2405&gt;25)),"Moderate: underrated old model with regular rotation",
             AND(C2405&lt;=2011,F2405&lt;=25),"Low: not new model and bad rotation",
             AND(E2405&gt;110,AND(C2405&lt;=2011,C2405&gt;=2000),F2405&lt;=25),"Low: overrated regular model with bad rotation",
             AND(E2405&gt;110,C2405&lt;2011,AND(F2405&lt;=100,F2405&gt;25)),"Low: overrated regular model (not new) with regular rotation",
             AND(E2405&gt;110,C2405&gt;2011,F2405&lt;=25),"Low: overrated new model with bad rotation"
)</f>
        <v>Moderate: fair price and regular to good rotation</v>
      </c>
    </row>
    <row r="2406" spans="1:8" x14ac:dyDescent="0.3">
      <c r="A2406" t="s">
        <v>28</v>
      </c>
      <c r="B2406" t="s">
        <v>445</v>
      </c>
      <c r="C2406">
        <v>2009</v>
      </c>
      <c r="D2406">
        <v>5866.666666666667</v>
      </c>
      <c r="E2406">
        <v>120.32634292655115</v>
      </c>
      <c r="F2406">
        <v>3</v>
      </c>
      <c r="H2406" t="str" cm="1">
        <f t="array" ref="H2406">_xlfn.IFS(
             AND(E2406&gt;110,C2406&gt;2011,F2406&gt;100),"High: overrated, new and good rotation",
             AND(E2406&lt;90,C2406&gt;2011,F2406&gt;100),"High: underrated, new and good rotation",
             AND(E2406&lt;90,C2406&lt;2011,F2406&gt;100),"High: underrated, not too new but good rotation",
             AND(E2406&lt;=110,C2406&gt;2011,F2406&lt;=25),"Critic: well priced/underrated and new, but bad rotation",
             AND(E2406&gt;110,F2406&gt;100),"Top Tier: premium vehicules that tend to be sold above market prices",
             AND(E2406&gt;=90,E2406&lt;=110,F2406&gt;25),"Moderate: fair price and regular to good rotation",
             AND(E2406&lt;90,AND(C2406&lt;=2011,C2406&gt;=2000),AND(F2406&lt;100,F2406&gt;25)),"Moderate: underrated regular model and regular rotation",
             AND(E2406&lt;90,C2406&gt;2011,AND(F2406&lt;=100,F2406&gt;25)),"Moderate: underrated new model with regular rotation",
             AND(E2406&lt;90,C2406&lt;2000,AND(F2406&lt;=100,F2406&gt;25)),"Moderate: underrated old model with regular rotation",
             AND(C2406&lt;=2011,F2406&lt;=25),"Low: not new model and bad rotation",
             AND(E2406&gt;110,AND(C2406&lt;=2011,C2406&gt;=2000),F2406&lt;=25),"Low: overrated regular model with bad rotation",
             AND(E2406&gt;110,C2406&lt;2011,AND(F2406&lt;=100,F2406&gt;25)),"Low: overrated regular model (not new) with regular rotation",
             AND(E2406&gt;110,C2406&gt;2011,F2406&lt;=25),"Low: overrated new model with bad rotation"
)</f>
        <v>Low: not new model and bad rotation</v>
      </c>
    </row>
    <row r="2407" spans="1:8" x14ac:dyDescent="0.3">
      <c r="A2407" t="s">
        <v>28</v>
      </c>
      <c r="B2407" t="s">
        <v>445</v>
      </c>
      <c r="C2407">
        <v>2010</v>
      </c>
      <c r="D2407">
        <v>6633.333333333333</v>
      </c>
      <c r="E2407">
        <v>105.33201172676742</v>
      </c>
      <c r="F2407">
        <v>48</v>
      </c>
      <c r="H2407" t="str" cm="1">
        <f t="array" ref="H2407">_xlfn.IFS(
             AND(E2407&gt;110,C2407&gt;2011,F2407&gt;100),"High: overrated, new and good rotation",
             AND(E2407&lt;90,C2407&gt;2011,F2407&gt;100),"High: underrated, new and good rotation",
             AND(E2407&lt;90,C2407&lt;2011,F2407&gt;100),"High: underrated, not too new but good rotation",
             AND(E2407&lt;=110,C2407&gt;2011,F2407&lt;=25),"Critic: well priced/underrated and new, but bad rotation",
             AND(E2407&gt;110,F2407&gt;100),"Top Tier: premium vehicules that tend to be sold above market prices",
             AND(E2407&gt;=90,E2407&lt;=110,F2407&gt;25),"Moderate: fair price and regular to good rotation",
             AND(E2407&lt;90,AND(C2407&lt;=2011,C2407&gt;=2000),AND(F2407&lt;100,F2407&gt;25)),"Moderate: underrated regular model and regular rotation",
             AND(E2407&lt;90,C2407&gt;2011,AND(F2407&lt;=100,F2407&gt;25)),"Moderate: underrated new model with regular rotation",
             AND(E2407&lt;90,C2407&lt;2000,AND(F2407&lt;=100,F2407&gt;25)),"Moderate: underrated old model with regular rotation",
             AND(C2407&lt;=2011,F2407&lt;=25),"Low: not new model and bad rotation",
             AND(E2407&gt;110,AND(C2407&lt;=2011,C2407&gt;=2000),F2407&lt;=25),"Low: overrated regular model with bad rotation",
             AND(E2407&gt;110,C2407&lt;2011,AND(F2407&lt;=100,F2407&gt;25)),"Low: overrated regular model (not new) with regular rotation",
             AND(E2407&gt;110,C2407&gt;2011,F2407&lt;=25),"Low: overrated new model with bad rotation"
)</f>
        <v>Moderate: fair price and regular to good rotation</v>
      </c>
    </row>
    <row r="2408" spans="1:8" x14ac:dyDescent="0.3">
      <c r="A2408" t="s">
        <v>28</v>
      </c>
      <c r="B2408" t="s">
        <v>445</v>
      </c>
      <c r="C2408">
        <v>2011</v>
      </c>
      <c r="D2408">
        <v>6395.833333333333</v>
      </c>
      <c r="E2408">
        <v>97.443126440266326</v>
      </c>
      <c r="F2408">
        <v>30</v>
      </c>
      <c r="H2408" t="str" cm="1">
        <f t="array" ref="H2408">_xlfn.IFS(
             AND(E2408&gt;110,C2408&gt;2011,F2408&gt;100),"High: overrated, new and good rotation",
             AND(E2408&lt;90,C2408&gt;2011,F2408&gt;100),"High: underrated, new and good rotation",
             AND(E2408&lt;90,C2408&lt;2011,F2408&gt;100),"High: underrated, not too new but good rotation",
             AND(E2408&lt;=110,C2408&gt;2011,F2408&lt;=25),"Critic: well priced/underrated and new, but bad rotation",
             AND(E2408&gt;110,F2408&gt;100),"Top Tier: premium vehicules that tend to be sold above market prices",
             AND(E2408&gt;=90,E2408&lt;=110,F2408&gt;25),"Moderate: fair price and regular to good rotation",
             AND(E2408&lt;90,AND(C2408&lt;=2011,C2408&gt;=2000),AND(F2408&lt;100,F2408&gt;25)),"Moderate: underrated regular model and regular rotation",
             AND(E2408&lt;90,C2408&gt;2011,AND(F2408&lt;=100,F2408&gt;25)),"Moderate: underrated new model with regular rotation",
             AND(E2408&lt;90,C2408&lt;2000,AND(F2408&lt;=100,F2408&gt;25)),"Moderate: underrated old model with regular rotation",
             AND(C2408&lt;=2011,F2408&lt;=25),"Low: not new model and bad rotation",
             AND(E2408&gt;110,AND(C2408&lt;=2011,C2408&gt;=2000),F2408&lt;=25),"Low: overrated regular model with bad rotation",
             AND(E2408&gt;110,C2408&lt;2011,AND(F2408&lt;=100,F2408&gt;25)),"Low: overrated regular model (not new) with regular rotation",
             AND(E2408&gt;110,C2408&gt;2011,F2408&lt;=25),"Low: overrated new model with bad rotation"
)</f>
        <v>Moderate: fair price and regular to good rotation</v>
      </c>
    </row>
    <row r="2409" spans="1:8" x14ac:dyDescent="0.3">
      <c r="A2409" t="s">
        <v>28</v>
      </c>
      <c r="B2409" t="s">
        <v>445</v>
      </c>
      <c r="C2409">
        <v>2012</v>
      </c>
      <c r="D2409">
        <v>9677.2727272727279</v>
      </c>
      <c r="E2409">
        <v>97.628842258046902</v>
      </c>
      <c r="F2409">
        <v>44</v>
      </c>
      <c r="H2409" t="str" cm="1">
        <f t="array" ref="H2409">_xlfn.IFS(
             AND(E2409&gt;110,C2409&gt;2011,F2409&gt;100),"High: overrated, new and good rotation",
             AND(E2409&lt;90,C2409&gt;2011,F2409&gt;100),"High: underrated, new and good rotation",
             AND(E2409&lt;90,C2409&lt;2011,F2409&gt;100),"High: underrated, not too new but good rotation",
             AND(E2409&lt;=110,C2409&gt;2011,F2409&lt;=25),"Critic: well priced/underrated and new, but bad rotation",
             AND(E2409&gt;110,F2409&gt;100),"Top Tier: premium vehicules that tend to be sold above market prices",
             AND(E2409&gt;=90,E2409&lt;=110,F2409&gt;25),"Moderate: fair price and regular to good rotation",
             AND(E2409&lt;90,AND(C2409&lt;=2011,C2409&gt;=2000),AND(F2409&lt;100,F2409&gt;25)),"Moderate: underrated regular model and regular rotation",
             AND(E2409&lt;90,C2409&gt;2011,AND(F2409&lt;=100,F2409&gt;25)),"Moderate: underrated new model with regular rotation",
             AND(E2409&lt;90,C2409&lt;2000,AND(F2409&lt;=100,F2409&gt;25)),"Moderate: underrated old model with regular rotation",
             AND(C2409&lt;=2011,F2409&lt;=25),"Low: not new model and bad rotation",
             AND(E2409&gt;110,AND(C2409&lt;=2011,C2409&gt;=2000),F2409&lt;=25),"Low: overrated regular model with bad rotation",
             AND(E2409&gt;110,C2409&lt;2011,AND(F2409&lt;=100,F2409&gt;25)),"Low: overrated regular model (not new) with regular rotation",
             AND(E2409&gt;110,C2409&gt;2011,F2409&lt;=25),"Low: overrated new model with bad rotation"
)</f>
        <v>Moderate: fair price and regular to good rotation</v>
      </c>
    </row>
    <row r="2410" spans="1:8" x14ac:dyDescent="0.3">
      <c r="A2410" t="s">
        <v>28</v>
      </c>
      <c r="B2410" t="s">
        <v>446</v>
      </c>
      <c r="C2410">
        <v>2007</v>
      </c>
      <c r="D2410">
        <v>3965.3846153846152</v>
      </c>
      <c r="E2410">
        <v>111.23374837836329</v>
      </c>
      <c r="F2410">
        <v>52</v>
      </c>
      <c r="H2410" t="str" cm="1">
        <f t="array" ref="H2410">_xlfn.IFS(
             AND(E2410&gt;110,C2410&gt;2011,F2410&gt;100),"High: overrated, new and good rotation",
             AND(E2410&lt;90,C2410&gt;2011,F2410&gt;100),"High: underrated, new and good rotation",
             AND(E2410&lt;90,C2410&lt;2011,F2410&gt;100),"High: underrated, not too new but good rotation",
             AND(E2410&lt;=110,C2410&gt;2011,F2410&lt;=25),"Critic: well priced/underrated and new, but bad rotation",
             AND(E2410&gt;110,F2410&gt;100),"Top Tier: premium vehicules that tend to be sold above market prices",
             AND(E2410&gt;=90,E2410&lt;=110,F2410&gt;25),"Moderate: fair price and regular to good rotation",
             AND(E2410&lt;90,AND(C2410&lt;=2011,C2410&gt;=2000),AND(F2410&lt;100,F2410&gt;25)),"Moderate: underrated regular model and regular rotation",
             AND(E2410&lt;90,C2410&gt;2011,AND(F2410&lt;=100,F2410&gt;25)),"Moderate: underrated new model with regular rotation",
             AND(E2410&lt;90,C2410&lt;2000,AND(F2410&lt;=100,F2410&gt;25)),"Moderate: underrated old model with regular rotation",
             AND(C2410&lt;=2011,F2410&lt;=25),"Low: not new model and bad rotation",
             AND(E2410&gt;110,AND(C2410&lt;=2011,C2410&gt;=2000),F2410&lt;=25),"Low: overrated regular model with bad rotation",
             AND(E2410&gt;110,C2410&lt;2011,AND(F2410&lt;=100,F2410&gt;25)),"Low: overrated regular model (not new) with regular rotation",
             AND(E2410&gt;110,C2410&gt;2011,F2410&lt;=25),"Low: overrated new model with bad rotation"
)</f>
        <v>Low: overrated regular model (not new) with regular rotation</v>
      </c>
    </row>
    <row r="2411" spans="1:8" x14ac:dyDescent="0.3">
      <c r="A2411" t="s">
        <v>28</v>
      </c>
      <c r="B2411" t="s">
        <v>446</v>
      </c>
      <c r="C2411">
        <v>2008</v>
      </c>
      <c r="D2411">
        <v>5300</v>
      </c>
      <c r="E2411">
        <v>111.68576465097044</v>
      </c>
      <c r="F2411">
        <v>14</v>
      </c>
      <c r="H2411" t="str" cm="1">
        <f t="array" ref="H2411">_xlfn.IFS(
             AND(E2411&gt;110,C2411&gt;2011,F2411&gt;100),"High: overrated, new and good rotation",
             AND(E2411&lt;90,C2411&gt;2011,F2411&gt;100),"High: underrated, new and good rotation",
             AND(E2411&lt;90,C2411&lt;2011,F2411&gt;100),"High: underrated, not too new but good rotation",
             AND(E2411&lt;=110,C2411&gt;2011,F2411&lt;=25),"Critic: well priced/underrated and new, but bad rotation",
             AND(E2411&gt;110,F2411&gt;100),"Top Tier: premium vehicules that tend to be sold above market prices",
             AND(E2411&gt;=90,E2411&lt;=110,F2411&gt;25),"Moderate: fair price and regular to good rotation",
             AND(E2411&lt;90,AND(C2411&lt;=2011,C2411&gt;=2000),AND(F2411&lt;100,F2411&gt;25)),"Moderate: underrated regular model and regular rotation",
             AND(E2411&lt;90,C2411&gt;2011,AND(F2411&lt;=100,F2411&gt;25)),"Moderate: underrated new model with regular rotation",
             AND(E2411&lt;90,C2411&lt;2000,AND(F2411&lt;=100,F2411&gt;25)),"Moderate: underrated old model with regular rotation",
             AND(C2411&lt;=2011,F2411&lt;=25),"Low: not new model and bad rotation",
             AND(E2411&gt;110,AND(C2411&lt;=2011,C2411&gt;=2000),F2411&lt;=25),"Low: overrated regular model with bad rotation",
             AND(E2411&gt;110,C2411&lt;2011,AND(F2411&lt;=100,F2411&gt;25)),"Low: overrated regular model (not new) with regular rotation",
             AND(E2411&gt;110,C2411&gt;2011,F2411&lt;=25),"Low: overrated new model with bad rotation"
)</f>
        <v>Low: not new model and bad rotation</v>
      </c>
    </row>
    <row r="2412" spans="1:8" x14ac:dyDescent="0.3">
      <c r="A2412" t="s">
        <v>28</v>
      </c>
      <c r="B2412" t="s">
        <v>447</v>
      </c>
      <c r="C2412">
        <v>2011</v>
      </c>
      <c r="D2412">
        <v>24577.777777777777</v>
      </c>
      <c r="E2412">
        <v>99.29152093873428</v>
      </c>
      <c r="F2412">
        <v>27</v>
      </c>
      <c r="H2412" t="str" cm="1">
        <f t="array" ref="H2412">_xlfn.IFS(
             AND(E2412&gt;110,C2412&gt;2011,F2412&gt;100),"High: overrated, new and good rotation",
             AND(E2412&lt;90,C2412&gt;2011,F2412&gt;100),"High: underrated, new and good rotation",
             AND(E2412&lt;90,C2412&lt;2011,F2412&gt;100),"High: underrated, not too new but good rotation",
             AND(E2412&lt;=110,C2412&gt;2011,F2412&lt;=25),"Critic: well priced/underrated and new, but bad rotation",
             AND(E2412&gt;110,F2412&gt;100),"Top Tier: premium vehicules that tend to be sold above market prices",
             AND(E2412&gt;=90,E2412&lt;=110,F2412&gt;25),"Moderate: fair price and regular to good rotation",
             AND(E2412&lt;90,AND(C2412&lt;=2011,C2412&gt;=2000),AND(F2412&lt;100,F2412&gt;25)),"Moderate: underrated regular model and regular rotation",
             AND(E2412&lt;90,C2412&gt;2011,AND(F2412&lt;=100,F2412&gt;25)),"Moderate: underrated new model with regular rotation",
             AND(E2412&lt;90,C2412&lt;2000,AND(F2412&lt;=100,F2412&gt;25)),"Moderate: underrated old model with regular rotation",
             AND(C2412&lt;=2011,F2412&lt;=25),"Low: not new model and bad rotation",
             AND(E2412&gt;110,AND(C2412&lt;=2011,C2412&gt;=2000),F2412&lt;=25),"Low: overrated regular model with bad rotation",
             AND(E2412&gt;110,C2412&lt;2011,AND(F2412&lt;=100,F2412&gt;25)),"Low: overrated regular model (not new) with regular rotation",
             AND(E2412&gt;110,C2412&gt;2011,F2412&lt;=25),"Low: overrated new model with bad rotation"
)</f>
        <v>Moderate: fair price and regular to good rotation</v>
      </c>
    </row>
    <row r="2413" spans="1:8" x14ac:dyDescent="0.3">
      <c r="A2413" t="s">
        <v>28</v>
      </c>
      <c r="B2413" t="s">
        <v>447</v>
      </c>
      <c r="C2413">
        <v>2012</v>
      </c>
      <c r="D2413">
        <v>26689.772727272728</v>
      </c>
      <c r="E2413">
        <v>99.831806764026837</v>
      </c>
      <c r="F2413">
        <v>44</v>
      </c>
      <c r="H2413" t="str" cm="1">
        <f t="array" ref="H2413">_xlfn.IFS(
             AND(E2413&gt;110,C2413&gt;2011,F2413&gt;100),"High: overrated, new and good rotation",
             AND(E2413&lt;90,C2413&gt;2011,F2413&gt;100),"High: underrated, new and good rotation",
             AND(E2413&lt;90,C2413&lt;2011,F2413&gt;100),"High: underrated, not too new but good rotation",
             AND(E2413&lt;=110,C2413&gt;2011,F2413&lt;=25),"Critic: well priced/underrated and new, but bad rotation",
             AND(E2413&gt;110,F2413&gt;100),"Top Tier: premium vehicules that tend to be sold above market prices",
             AND(E2413&gt;=90,E2413&lt;=110,F2413&gt;25),"Moderate: fair price and regular to good rotation",
             AND(E2413&lt;90,AND(C2413&lt;=2011,C2413&gt;=2000),AND(F2413&lt;100,F2413&gt;25)),"Moderate: underrated regular model and regular rotation",
             AND(E2413&lt;90,C2413&gt;2011,AND(F2413&lt;=100,F2413&gt;25)),"Moderate: underrated new model with regular rotation",
             AND(E2413&lt;90,C2413&lt;2000,AND(F2413&lt;=100,F2413&gt;25)),"Moderate: underrated old model with regular rotation",
             AND(C2413&lt;=2011,F2413&lt;=25),"Low: not new model and bad rotation",
             AND(E2413&gt;110,AND(C2413&lt;=2011,C2413&gt;=2000),F2413&lt;=25),"Low: overrated regular model with bad rotation",
             AND(E2413&gt;110,C2413&lt;2011,AND(F2413&lt;=100,F2413&gt;25)),"Low: overrated regular model (not new) with regular rotation",
             AND(E2413&gt;110,C2413&gt;2011,F2413&lt;=25),"Low: overrated new model with bad rotation"
)</f>
        <v>Moderate: fair price and regular to good rotation</v>
      </c>
    </row>
    <row r="2414" spans="1:8" x14ac:dyDescent="0.3">
      <c r="A2414" t="s">
        <v>28</v>
      </c>
      <c r="B2414" t="s">
        <v>447</v>
      </c>
      <c r="C2414">
        <v>2013</v>
      </c>
      <c r="D2414">
        <v>29733.333333333332</v>
      </c>
      <c r="E2414">
        <v>94.907232516095604</v>
      </c>
      <c r="F2414">
        <v>9</v>
      </c>
      <c r="H2414" t="str" cm="1">
        <f t="array" ref="H2414">_xlfn.IFS(
             AND(E2414&gt;110,C2414&gt;2011,F2414&gt;100),"High: overrated, new and good rotation",
             AND(E2414&lt;90,C2414&gt;2011,F2414&gt;100),"High: underrated, new and good rotation",
             AND(E2414&lt;90,C2414&lt;2011,F2414&gt;100),"High: underrated, not too new but good rotation",
             AND(E2414&lt;=110,C2414&gt;2011,F2414&lt;=25),"Critic: well priced/underrated and new, but bad rotation",
             AND(E2414&gt;110,F2414&gt;100),"Top Tier: premium vehicules that tend to be sold above market prices",
             AND(E2414&gt;=90,E2414&lt;=110,F2414&gt;25),"Moderate: fair price and regular to good rotation",
             AND(E2414&lt;90,AND(C2414&lt;=2011,C2414&gt;=2000),AND(F2414&lt;100,F2414&gt;25)),"Moderate: underrated regular model and regular rotation",
             AND(E2414&lt;90,C2414&gt;2011,AND(F2414&lt;=100,F2414&gt;25)),"Moderate: underrated new model with regular rotation",
             AND(E2414&lt;90,C2414&lt;2000,AND(F2414&lt;=100,F2414&gt;25)),"Moderate: underrated old model with regular rotation",
             AND(C2414&lt;=2011,F2414&lt;=25),"Low: not new model and bad rotation",
             AND(E2414&gt;110,AND(C2414&lt;=2011,C2414&gt;=2000),F2414&lt;=25),"Low: overrated regular model with bad rotation",
             AND(E2414&gt;110,C2414&lt;2011,AND(F2414&lt;=100,F2414&gt;25)),"Low: overrated regular model (not new) with regular rotation",
             AND(E2414&gt;110,C2414&gt;2011,F2414&lt;=25),"Low: overrated new model with bad rotation"
)</f>
        <v>Critic: well priced/underrated and new, but bad rotation</v>
      </c>
    </row>
    <row r="2415" spans="1:8" x14ac:dyDescent="0.3">
      <c r="A2415" t="s">
        <v>28</v>
      </c>
      <c r="B2415" t="s">
        <v>447</v>
      </c>
      <c r="C2415">
        <v>2014</v>
      </c>
      <c r="D2415">
        <v>42745.555555555555</v>
      </c>
      <c r="E2415">
        <v>97.718866558832815</v>
      </c>
      <c r="F2415">
        <v>45</v>
      </c>
      <c r="H2415" t="str" cm="1">
        <f t="array" ref="H2415">_xlfn.IFS(
             AND(E2415&gt;110,C2415&gt;2011,F2415&gt;100),"High: overrated, new and good rotation",
             AND(E2415&lt;90,C2415&gt;2011,F2415&gt;100),"High: underrated, new and good rotation",
             AND(E2415&lt;90,C2415&lt;2011,F2415&gt;100),"High: underrated, not too new but good rotation",
             AND(E2415&lt;=110,C2415&gt;2011,F2415&lt;=25),"Critic: well priced/underrated and new, but bad rotation",
             AND(E2415&gt;110,F2415&gt;100),"Top Tier: premium vehicules that tend to be sold above market prices",
             AND(E2415&gt;=90,E2415&lt;=110,F2415&gt;25),"Moderate: fair price and regular to good rotation",
             AND(E2415&lt;90,AND(C2415&lt;=2011,C2415&gt;=2000),AND(F2415&lt;100,F2415&gt;25)),"Moderate: underrated regular model and regular rotation",
             AND(E2415&lt;90,C2415&gt;2011,AND(F2415&lt;=100,F2415&gt;25)),"Moderate: underrated new model with regular rotation",
             AND(E2415&lt;90,C2415&lt;2000,AND(F2415&lt;=100,F2415&gt;25)),"Moderate: underrated old model with regular rotation",
             AND(C2415&lt;=2011,F2415&lt;=25),"Low: not new model and bad rotation",
             AND(E2415&gt;110,AND(C2415&lt;=2011,C2415&gt;=2000),F2415&lt;=25),"Low: overrated regular model with bad rotation",
             AND(E2415&gt;110,C2415&lt;2011,AND(F2415&lt;=100,F2415&gt;25)),"Low: overrated regular model (not new) with regular rotation",
             AND(E2415&gt;110,C2415&gt;2011,F2415&lt;=25),"Low: overrated new model with bad rotation"
)</f>
        <v>Moderate: fair price and regular to good rotation</v>
      </c>
    </row>
    <row r="2416" spans="1:8" x14ac:dyDescent="0.3">
      <c r="A2416" t="s">
        <v>28</v>
      </c>
      <c r="B2416" t="s">
        <v>447</v>
      </c>
      <c r="C2416">
        <v>2015</v>
      </c>
      <c r="D2416">
        <v>47257.142857142855</v>
      </c>
      <c r="E2416">
        <v>102.32990796174371</v>
      </c>
      <c r="F2416">
        <v>7</v>
      </c>
      <c r="H2416" t="str" cm="1">
        <f t="array" ref="H2416">_xlfn.IFS(
             AND(E2416&gt;110,C2416&gt;2011,F2416&gt;100),"High: overrated, new and good rotation",
             AND(E2416&lt;90,C2416&gt;2011,F2416&gt;100),"High: underrated, new and good rotation",
             AND(E2416&lt;90,C2416&lt;2011,F2416&gt;100),"High: underrated, not too new but good rotation",
             AND(E2416&lt;=110,C2416&gt;2011,F2416&lt;=25),"Critic: well priced/underrated and new, but bad rotation",
             AND(E2416&gt;110,F2416&gt;100),"Top Tier: premium vehicules that tend to be sold above market prices",
             AND(E2416&gt;=90,E2416&lt;=110,F2416&gt;25),"Moderate: fair price and regular to good rotation",
             AND(E2416&lt;90,AND(C2416&lt;=2011,C2416&gt;=2000),AND(F2416&lt;100,F2416&gt;25)),"Moderate: underrated regular model and regular rotation",
             AND(E2416&lt;90,C2416&gt;2011,AND(F2416&lt;=100,F2416&gt;25)),"Moderate: underrated new model with regular rotation",
             AND(E2416&lt;90,C2416&lt;2000,AND(F2416&lt;=100,F2416&gt;25)),"Moderate: underrated old model with regular rotation",
             AND(C2416&lt;=2011,F2416&lt;=25),"Low: not new model and bad rotation",
             AND(E2416&gt;110,AND(C2416&lt;=2011,C2416&gt;=2000),F2416&lt;=25),"Low: overrated regular model with bad rotation",
             AND(E2416&gt;110,C2416&lt;2011,AND(F2416&lt;=100,F2416&gt;25)),"Low: overrated regular model (not new) with regular rotation",
             AND(E2416&gt;110,C2416&gt;2011,F2416&lt;=25),"Low: overrated new model with bad rotation"
)</f>
        <v>Critic: well priced/underrated and new, but bad rotation</v>
      </c>
    </row>
    <row r="2417" spans="1:8" x14ac:dyDescent="0.3">
      <c r="A2417" t="s">
        <v>28</v>
      </c>
      <c r="B2417" t="s">
        <v>448</v>
      </c>
      <c r="C2417">
        <v>2009</v>
      </c>
      <c r="D2417">
        <v>11924.666666666666</v>
      </c>
      <c r="E2417">
        <v>95.139662888906599</v>
      </c>
      <c r="F2417">
        <v>75</v>
      </c>
      <c r="H2417" t="str" cm="1">
        <f t="array" ref="H2417">_xlfn.IFS(
             AND(E2417&gt;110,C2417&gt;2011,F2417&gt;100),"High: overrated, new and good rotation",
             AND(E2417&lt;90,C2417&gt;2011,F2417&gt;100),"High: underrated, new and good rotation",
             AND(E2417&lt;90,C2417&lt;2011,F2417&gt;100),"High: underrated, not too new but good rotation",
             AND(E2417&lt;=110,C2417&gt;2011,F2417&lt;=25),"Critic: well priced/underrated and new, but bad rotation",
             AND(E2417&gt;110,F2417&gt;100),"Top Tier: premium vehicules that tend to be sold above market prices",
             AND(E2417&gt;=90,E2417&lt;=110,F2417&gt;25),"Moderate: fair price and regular to good rotation",
             AND(E2417&lt;90,AND(C2417&lt;=2011,C2417&gt;=2000),AND(F2417&lt;100,F2417&gt;25)),"Moderate: underrated regular model and regular rotation",
             AND(E2417&lt;90,C2417&gt;2011,AND(F2417&lt;=100,F2417&gt;25)),"Moderate: underrated new model with regular rotation",
             AND(E2417&lt;90,C2417&lt;2000,AND(F2417&lt;=100,F2417&gt;25)),"Moderate: underrated old model with regular rotation",
             AND(C2417&lt;=2011,F2417&lt;=25),"Low: not new model and bad rotation",
             AND(E2417&gt;110,AND(C2417&lt;=2011,C2417&gt;=2000),F2417&lt;=25),"Low: overrated regular model with bad rotation",
             AND(E2417&gt;110,C2417&lt;2011,AND(F2417&lt;=100,F2417&gt;25)),"Low: overrated regular model (not new) with regular rotation",
             AND(E2417&gt;110,C2417&gt;2011,F2417&lt;=25),"Low: overrated new model with bad rotation"
)</f>
        <v>Moderate: fair price and regular to good rotation</v>
      </c>
    </row>
    <row r="2418" spans="1:8" x14ac:dyDescent="0.3">
      <c r="A2418" t="s">
        <v>28</v>
      </c>
      <c r="B2418" t="s">
        <v>448</v>
      </c>
      <c r="C2418">
        <v>2010</v>
      </c>
      <c r="D2418">
        <v>13350</v>
      </c>
      <c r="E2418">
        <v>100.62188941171627</v>
      </c>
      <c r="F2418">
        <v>22</v>
      </c>
      <c r="H2418" t="str" cm="1">
        <f t="array" ref="H2418">_xlfn.IFS(
             AND(E2418&gt;110,C2418&gt;2011,F2418&gt;100),"High: overrated, new and good rotation",
             AND(E2418&lt;90,C2418&gt;2011,F2418&gt;100),"High: underrated, new and good rotation",
             AND(E2418&lt;90,C2418&lt;2011,F2418&gt;100),"High: underrated, not too new but good rotation",
             AND(E2418&lt;=110,C2418&gt;2011,F2418&lt;=25),"Critic: well priced/underrated and new, but bad rotation",
             AND(E2418&gt;110,F2418&gt;100),"Top Tier: premium vehicules that tend to be sold above market prices",
             AND(E2418&gt;=90,E2418&lt;=110,F2418&gt;25),"Moderate: fair price and regular to good rotation",
             AND(E2418&lt;90,AND(C2418&lt;=2011,C2418&gt;=2000),AND(F2418&lt;100,F2418&gt;25)),"Moderate: underrated regular model and regular rotation",
             AND(E2418&lt;90,C2418&gt;2011,AND(F2418&lt;=100,F2418&gt;25)),"Moderate: underrated new model with regular rotation",
             AND(E2418&lt;90,C2418&lt;2000,AND(F2418&lt;=100,F2418&gt;25)),"Moderate: underrated old model with regular rotation",
             AND(C2418&lt;=2011,F2418&lt;=25),"Low: not new model and bad rotation",
             AND(E2418&gt;110,AND(C2418&lt;=2011,C2418&gt;=2000),F2418&lt;=25),"Low: overrated regular model with bad rotation",
             AND(E2418&gt;110,C2418&lt;2011,AND(F2418&lt;=100,F2418&gt;25)),"Low: overrated regular model (not new) with regular rotation",
             AND(E2418&gt;110,C2418&gt;2011,F2418&lt;=25),"Low: overrated new model with bad rotation"
)</f>
        <v>Low: not new model and bad rotation</v>
      </c>
    </row>
    <row r="2419" spans="1:8" x14ac:dyDescent="0.3">
      <c r="A2419" t="s">
        <v>28</v>
      </c>
      <c r="B2419" t="s">
        <v>448</v>
      </c>
      <c r="C2419">
        <v>2011</v>
      </c>
      <c r="D2419">
        <v>14855.072463768116</v>
      </c>
      <c r="E2419">
        <v>97.939588167897426</v>
      </c>
      <c r="F2419">
        <v>69</v>
      </c>
      <c r="H2419" t="str" cm="1">
        <f t="array" ref="H2419">_xlfn.IFS(
             AND(E2419&gt;110,C2419&gt;2011,F2419&gt;100),"High: overrated, new and good rotation",
             AND(E2419&lt;90,C2419&gt;2011,F2419&gt;100),"High: underrated, new and good rotation",
             AND(E2419&lt;90,C2419&lt;2011,F2419&gt;100),"High: underrated, not too new but good rotation",
             AND(E2419&lt;=110,C2419&gt;2011,F2419&lt;=25),"Critic: well priced/underrated and new, but bad rotation",
             AND(E2419&gt;110,F2419&gt;100),"Top Tier: premium vehicules that tend to be sold above market prices",
             AND(E2419&gt;=90,E2419&lt;=110,F2419&gt;25),"Moderate: fair price and regular to good rotation",
             AND(E2419&lt;90,AND(C2419&lt;=2011,C2419&gt;=2000),AND(F2419&lt;100,F2419&gt;25)),"Moderate: underrated regular model and regular rotation",
             AND(E2419&lt;90,C2419&gt;2011,AND(F2419&lt;=100,F2419&gt;25)),"Moderate: underrated new model with regular rotation",
             AND(E2419&lt;90,C2419&lt;2000,AND(F2419&lt;=100,F2419&gt;25)),"Moderate: underrated old model with regular rotation",
             AND(C2419&lt;=2011,F2419&lt;=25),"Low: not new model and bad rotation",
             AND(E2419&gt;110,AND(C2419&lt;=2011,C2419&gt;=2000),F2419&lt;=25),"Low: overrated regular model with bad rotation",
             AND(E2419&gt;110,C2419&lt;2011,AND(F2419&lt;=100,F2419&gt;25)),"Low: overrated regular model (not new) with regular rotation",
             AND(E2419&gt;110,C2419&gt;2011,F2419&lt;=25),"Low: overrated new model with bad rotation"
)</f>
        <v>Moderate: fair price and regular to good rotation</v>
      </c>
    </row>
    <row r="2420" spans="1:8" x14ac:dyDescent="0.3">
      <c r="A2420" t="s">
        <v>28</v>
      </c>
      <c r="B2420" t="s">
        <v>448</v>
      </c>
      <c r="C2420">
        <v>2012</v>
      </c>
      <c r="D2420">
        <v>17791.351111111111</v>
      </c>
      <c r="E2420">
        <v>99.979637518765855</v>
      </c>
      <c r="F2420">
        <v>450</v>
      </c>
      <c r="H2420" t="str" cm="1">
        <f t="array" ref="H2420">_xlfn.IFS(
             AND(E2420&gt;110,C2420&gt;2011,F2420&gt;100),"High: overrated, new and good rotation",
             AND(E2420&lt;90,C2420&gt;2011,F2420&gt;100),"High: underrated, new and good rotation",
             AND(E2420&lt;90,C2420&lt;2011,F2420&gt;100),"High: underrated, not too new but good rotation",
             AND(E2420&lt;=110,C2420&gt;2011,F2420&lt;=25),"Critic: well priced/underrated and new, but bad rotation",
             AND(E2420&gt;110,F2420&gt;100),"Top Tier: premium vehicules that tend to be sold above market prices",
             AND(E2420&gt;=90,E2420&lt;=110,F2420&gt;25),"Moderate: fair price and regular to good rotation",
             AND(E2420&lt;90,AND(C2420&lt;=2011,C2420&gt;=2000),AND(F2420&lt;100,F2420&gt;25)),"Moderate: underrated regular model and regular rotation",
             AND(E2420&lt;90,C2420&gt;2011,AND(F2420&lt;=100,F2420&gt;25)),"Moderate: underrated new model with regular rotation",
             AND(E2420&lt;90,C2420&lt;2000,AND(F2420&lt;=100,F2420&gt;25)),"Moderate: underrated old model with regular rotation",
             AND(C2420&lt;=2011,F2420&lt;=25),"Low: not new model and bad rotation",
             AND(E2420&gt;110,AND(C2420&lt;=2011,C2420&gt;=2000),F2420&lt;=25),"Low: overrated regular model with bad rotation",
             AND(E2420&gt;110,C2420&lt;2011,AND(F2420&lt;=100,F2420&gt;25)),"Low: overrated regular model (not new) with regular rotation",
             AND(E2420&gt;110,C2420&gt;2011,F2420&lt;=25),"Low: overrated new model with bad rotation"
)</f>
        <v>Moderate: fair price and regular to good rotation</v>
      </c>
    </row>
    <row r="2421" spans="1:8" x14ac:dyDescent="0.3">
      <c r="A2421" t="s">
        <v>28</v>
      </c>
      <c r="B2421" t="s">
        <v>448</v>
      </c>
      <c r="C2421">
        <v>2013</v>
      </c>
      <c r="D2421">
        <v>17118.458762886599</v>
      </c>
      <c r="E2421">
        <v>99.614208868024477</v>
      </c>
      <c r="F2421">
        <v>194</v>
      </c>
      <c r="H2421" t="str" cm="1">
        <f t="array" ref="H2421">_xlfn.IFS(
             AND(E2421&gt;110,C2421&gt;2011,F2421&gt;100),"High: overrated, new and good rotation",
             AND(E2421&lt;90,C2421&gt;2011,F2421&gt;100),"High: underrated, new and good rotation",
             AND(E2421&lt;90,C2421&lt;2011,F2421&gt;100),"High: underrated, not too new but good rotation",
             AND(E2421&lt;=110,C2421&gt;2011,F2421&lt;=25),"Critic: well priced/underrated and new, but bad rotation",
             AND(E2421&gt;110,F2421&gt;100),"Top Tier: premium vehicules that tend to be sold above market prices",
             AND(E2421&gt;=90,E2421&lt;=110,F2421&gt;25),"Moderate: fair price and regular to good rotation",
             AND(E2421&lt;90,AND(C2421&lt;=2011,C2421&gt;=2000),AND(F2421&lt;100,F2421&gt;25)),"Moderate: underrated regular model and regular rotation",
             AND(E2421&lt;90,C2421&gt;2011,AND(F2421&lt;=100,F2421&gt;25)),"Moderate: underrated new model with regular rotation",
             AND(E2421&lt;90,C2421&lt;2000,AND(F2421&lt;=100,F2421&gt;25)),"Moderate: underrated old model with regular rotation",
             AND(C2421&lt;=2011,F2421&lt;=25),"Low: not new model and bad rotation",
             AND(E2421&gt;110,AND(C2421&lt;=2011,C2421&gt;=2000),F2421&lt;=25),"Low: overrated regular model with bad rotation",
             AND(E2421&gt;110,C2421&lt;2011,AND(F2421&lt;=100,F2421&gt;25)),"Low: overrated regular model (not new) with regular rotation",
             AND(E2421&gt;110,C2421&gt;2011,F2421&lt;=25),"Low: overrated new model with bad rotation"
)</f>
        <v>Moderate: fair price and regular to good rotation</v>
      </c>
    </row>
    <row r="2422" spans="1:8" x14ac:dyDescent="0.3">
      <c r="A2422" t="s">
        <v>28</v>
      </c>
      <c r="B2422" t="s">
        <v>448</v>
      </c>
      <c r="C2422">
        <v>2014</v>
      </c>
      <c r="D2422">
        <v>23808.139534883721</v>
      </c>
      <c r="E2422">
        <v>98.607139236827123</v>
      </c>
      <c r="F2422">
        <v>43</v>
      </c>
      <c r="H2422" t="str" cm="1">
        <f t="array" ref="H2422">_xlfn.IFS(
             AND(E2422&gt;110,C2422&gt;2011,F2422&gt;100),"High: overrated, new and good rotation",
             AND(E2422&lt;90,C2422&gt;2011,F2422&gt;100),"High: underrated, new and good rotation",
             AND(E2422&lt;90,C2422&lt;2011,F2422&gt;100),"High: underrated, not too new but good rotation",
             AND(E2422&lt;=110,C2422&gt;2011,F2422&lt;=25),"Critic: well priced/underrated and new, but bad rotation",
             AND(E2422&gt;110,F2422&gt;100),"Top Tier: premium vehicules that tend to be sold above market prices",
             AND(E2422&gt;=90,E2422&lt;=110,F2422&gt;25),"Moderate: fair price and regular to good rotation",
             AND(E2422&lt;90,AND(C2422&lt;=2011,C2422&gt;=2000),AND(F2422&lt;100,F2422&gt;25)),"Moderate: underrated regular model and regular rotation",
             AND(E2422&lt;90,C2422&gt;2011,AND(F2422&lt;=100,F2422&gt;25)),"Moderate: underrated new model with regular rotation",
             AND(E2422&lt;90,C2422&lt;2000,AND(F2422&lt;=100,F2422&gt;25)),"Moderate: underrated old model with regular rotation",
             AND(C2422&lt;=2011,F2422&lt;=25),"Low: not new model and bad rotation",
             AND(E2422&gt;110,AND(C2422&lt;=2011,C2422&gt;=2000),F2422&lt;=25),"Low: overrated regular model with bad rotation",
             AND(E2422&gt;110,C2422&lt;2011,AND(F2422&lt;=100,F2422&gt;25)),"Low: overrated regular model (not new) with regular rotation",
             AND(E2422&gt;110,C2422&gt;2011,F2422&lt;=25),"Low: overrated new model with bad rotation"
)</f>
        <v>Moderate: fair price and regular to good rotation</v>
      </c>
    </row>
    <row r="2423" spans="1:8" x14ac:dyDescent="0.3">
      <c r="A2423" t="s">
        <v>28</v>
      </c>
      <c r="B2423" t="s">
        <v>448</v>
      </c>
      <c r="C2423">
        <v>2015</v>
      </c>
      <c r="D2423">
        <v>35503.333333333336</v>
      </c>
      <c r="E2423">
        <v>94.171054895011224</v>
      </c>
      <c r="F2423">
        <v>45</v>
      </c>
      <c r="H2423" t="str" cm="1">
        <f t="array" ref="H2423">_xlfn.IFS(
             AND(E2423&gt;110,C2423&gt;2011,F2423&gt;100),"High: overrated, new and good rotation",
             AND(E2423&lt;90,C2423&gt;2011,F2423&gt;100),"High: underrated, new and good rotation",
             AND(E2423&lt;90,C2423&lt;2011,F2423&gt;100),"High: underrated, not too new but good rotation",
             AND(E2423&lt;=110,C2423&gt;2011,F2423&lt;=25),"Critic: well priced/underrated and new, but bad rotation",
             AND(E2423&gt;110,F2423&gt;100),"Top Tier: premium vehicules that tend to be sold above market prices",
             AND(E2423&gt;=90,E2423&lt;=110,F2423&gt;25),"Moderate: fair price and regular to good rotation",
             AND(E2423&lt;90,AND(C2423&lt;=2011,C2423&gt;=2000),AND(F2423&lt;100,F2423&gt;25)),"Moderate: underrated regular model and regular rotation",
             AND(E2423&lt;90,C2423&gt;2011,AND(F2423&lt;=100,F2423&gt;25)),"Moderate: underrated new model with regular rotation",
             AND(E2423&lt;90,C2423&lt;2000,AND(F2423&lt;=100,F2423&gt;25)),"Moderate: underrated old model with regular rotation",
             AND(C2423&lt;=2011,F2423&lt;=25),"Low: not new model and bad rotation",
             AND(E2423&gt;110,AND(C2423&lt;=2011,C2423&gt;=2000),F2423&lt;=25),"Low: overrated regular model with bad rotation",
             AND(E2423&gt;110,C2423&lt;2011,AND(F2423&lt;=100,F2423&gt;25)),"Low: overrated regular model (not new) with regular rotation",
             AND(E2423&gt;110,C2423&gt;2011,F2423&lt;=25),"Low: overrated new model with bad rotation"
)</f>
        <v>Moderate: fair price and regular to good rotation</v>
      </c>
    </row>
    <row r="2424" spans="1:8" x14ac:dyDescent="0.3">
      <c r="A2424" t="s">
        <v>28</v>
      </c>
      <c r="B2424" t="s">
        <v>449</v>
      </c>
      <c r="C2424">
        <v>2010</v>
      </c>
      <c r="D2424">
        <v>11972.413793103447</v>
      </c>
      <c r="E2424">
        <v>100.62029017030697</v>
      </c>
      <c r="F2424">
        <v>29</v>
      </c>
      <c r="H2424" t="str" cm="1">
        <f t="array" ref="H2424">_xlfn.IFS(
             AND(E2424&gt;110,C2424&gt;2011,F2424&gt;100),"High: overrated, new and good rotation",
             AND(E2424&lt;90,C2424&gt;2011,F2424&gt;100),"High: underrated, new and good rotation",
             AND(E2424&lt;90,C2424&lt;2011,F2424&gt;100),"High: underrated, not too new but good rotation",
             AND(E2424&lt;=110,C2424&gt;2011,F2424&lt;=25),"Critic: well priced/underrated and new, but bad rotation",
             AND(E2424&gt;110,F2424&gt;100),"Top Tier: premium vehicules that tend to be sold above market prices",
             AND(E2424&gt;=90,E2424&lt;=110,F2424&gt;25),"Moderate: fair price and regular to good rotation",
             AND(E2424&lt;90,AND(C2424&lt;=2011,C2424&gt;=2000),AND(F2424&lt;100,F2424&gt;25)),"Moderate: underrated regular model and regular rotation",
             AND(E2424&lt;90,C2424&gt;2011,AND(F2424&lt;=100,F2424&gt;25)),"Moderate: underrated new model with regular rotation",
             AND(E2424&lt;90,C2424&lt;2000,AND(F2424&lt;=100,F2424&gt;25)),"Moderate: underrated old model with regular rotation",
             AND(C2424&lt;=2011,F2424&lt;=25),"Low: not new model and bad rotation",
             AND(E2424&gt;110,AND(C2424&lt;=2011,C2424&gt;=2000),F2424&lt;=25),"Low: overrated regular model with bad rotation",
             AND(E2424&gt;110,C2424&lt;2011,AND(F2424&lt;=100,F2424&gt;25)),"Low: overrated regular model (not new) with regular rotation",
             AND(E2424&gt;110,C2424&gt;2011,F2424&lt;=25),"Low: overrated new model with bad rotation"
)</f>
        <v>Moderate: fair price and regular to good rotation</v>
      </c>
    </row>
    <row r="2425" spans="1:8" x14ac:dyDescent="0.3">
      <c r="A2425" t="s">
        <v>28</v>
      </c>
      <c r="B2425" t="s">
        <v>449</v>
      </c>
      <c r="C2425">
        <v>2011</v>
      </c>
      <c r="D2425">
        <v>12501.785714285714</v>
      </c>
      <c r="E2425">
        <v>99.362152794172871</v>
      </c>
      <c r="F2425">
        <v>56</v>
      </c>
      <c r="H2425" t="str" cm="1">
        <f t="array" ref="H2425">_xlfn.IFS(
             AND(E2425&gt;110,C2425&gt;2011,F2425&gt;100),"High: overrated, new and good rotation",
             AND(E2425&lt;90,C2425&gt;2011,F2425&gt;100),"High: underrated, new and good rotation",
             AND(E2425&lt;90,C2425&lt;2011,F2425&gt;100),"High: underrated, not too new but good rotation",
             AND(E2425&lt;=110,C2425&gt;2011,F2425&lt;=25),"Critic: well priced/underrated and new, but bad rotation",
             AND(E2425&gt;110,F2425&gt;100),"Top Tier: premium vehicules that tend to be sold above market prices",
             AND(E2425&gt;=90,E2425&lt;=110,F2425&gt;25),"Moderate: fair price and regular to good rotation",
             AND(E2425&lt;90,AND(C2425&lt;=2011,C2425&gt;=2000),AND(F2425&lt;100,F2425&gt;25)),"Moderate: underrated regular model and regular rotation",
             AND(E2425&lt;90,C2425&gt;2011,AND(F2425&lt;=100,F2425&gt;25)),"Moderate: underrated new model with regular rotation",
             AND(E2425&lt;90,C2425&lt;2000,AND(F2425&lt;=100,F2425&gt;25)),"Moderate: underrated old model with regular rotation",
             AND(C2425&lt;=2011,F2425&lt;=25),"Low: not new model and bad rotation",
             AND(E2425&gt;110,AND(C2425&lt;=2011,C2425&gt;=2000),F2425&lt;=25),"Low: overrated regular model with bad rotation",
             AND(E2425&gt;110,C2425&lt;2011,AND(F2425&lt;=100,F2425&gt;25)),"Low: overrated regular model (not new) with regular rotation",
             AND(E2425&gt;110,C2425&gt;2011,F2425&lt;=25),"Low: overrated new model with bad rotation"
)</f>
        <v>Moderate: fair price and regular to good rotation</v>
      </c>
    </row>
    <row r="2426" spans="1:8" x14ac:dyDescent="0.3">
      <c r="A2426" t="s">
        <v>28</v>
      </c>
      <c r="B2426" t="s">
        <v>449</v>
      </c>
      <c r="C2426">
        <v>2012</v>
      </c>
      <c r="D2426">
        <v>14061.111111111111</v>
      </c>
      <c r="E2426">
        <v>100.45620428738455</v>
      </c>
      <c r="F2426">
        <v>63</v>
      </c>
      <c r="H2426" t="str" cm="1">
        <f t="array" ref="H2426">_xlfn.IFS(
             AND(E2426&gt;110,C2426&gt;2011,F2426&gt;100),"High: overrated, new and good rotation",
             AND(E2426&lt;90,C2426&gt;2011,F2426&gt;100),"High: underrated, new and good rotation",
             AND(E2426&lt;90,C2426&lt;2011,F2426&gt;100),"High: underrated, not too new but good rotation",
             AND(E2426&lt;=110,C2426&gt;2011,F2426&lt;=25),"Critic: well priced/underrated and new, but bad rotation",
             AND(E2426&gt;110,F2426&gt;100),"Top Tier: premium vehicules that tend to be sold above market prices",
             AND(E2426&gt;=90,E2426&lt;=110,F2426&gt;25),"Moderate: fair price and regular to good rotation",
             AND(E2426&lt;90,AND(C2426&lt;=2011,C2426&gt;=2000),AND(F2426&lt;100,F2426&gt;25)),"Moderate: underrated regular model and regular rotation",
             AND(E2426&lt;90,C2426&gt;2011,AND(F2426&lt;=100,F2426&gt;25)),"Moderate: underrated new model with regular rotation",
             AND(E2426&lt;90,C2426&lt;2000,AND(F2426&lt;=100,F2426&gt;25)),"Moderate: underrated old model with regular rotation",
             AND(C2426&lt;=2011,F2426&lt;=25),"Low: not new model and bad rotation",
             AND(E2426&gt;110,AND(C2426&lt;=2011,C2426&gt;=2000),F2426&lt;=25),"Low: overrated regular model with bad rotation",
             AND(E2426&gt;110,C2426&lt;2011,AND(F2426&lt;=100,F2426&gt;25)),"Low: overrated regular model (not new) with regular rotation",
             AND(E2426&gt;110,C2426&gt;2011,F2426&lt;=25),"Low: overrated new model with bad rotation"
)</f>
        <v>Moderate: fair price and regular to good rotation</v>
      </c>
    </row>
    <row r="2427" spans="1:8" x14ac:dyDescent="0.3">
      <c r="A2427" t="s">
        <v>28</v>
      </c>
      <c r="B2427" t="s">
        <v>449</v>
      </c>
      <c r="C2427">
        <v>2013</v>
      </c>
      <c r="D2427">
        <v>17982.442748091602</v>
      </c>
      <c r="E2427">
        <v>102.56105744159071</v>
      </c>
      <c r="F2427">
        <v>131</v>
      </c>
      <c r="H2427" t="str" cm="1">
        <f t="array" ref="H2427">_xlfn.IFS(
             AND(E2427&gt;110,C2427&gt;2011,F2427&gt;100),"High: overrated, new and good rotation",
             AND(E2427&lt;90,C2427&gt;2011,F2427&gt;100),"High: underrated, new and good rotation",
             AND(E2427&lt;90,C2427&lt;2011,F2427&gt;100),"High: underrated, not too new but good rotation",
             AND(E2427&lt;=110,C2427&gt;2011,F2427&lt;=25),"Critic: well priced/underrated and new, but bad rotation",
             AND(E2427&gt;110,F2427&gt;100),"Top Tier: premium vehicules that tend to be sold above market prices",
             AND(E2427&gt;=90,E2427&lt;=110,F2427&gt;25),"Moderate: fair price and regular to good rotation",
             AND(E2427&lt;90,AND(C2427&lt;=2011,C2427&gt;=2000),AND(F2427&lt;100,F2427&gt;25)),"Moderate: underrated regular model and regular rotation",
             AND(E2427&lt;90,C2427&gt;2011,AND(F2427&lt;=100,F2427&gt;25)),"Moderate: underrated new model with regular rotation",
             AND(E2427&lt;90,C2427&lt;2000,AND(F2427&lt;=100,F2427&gt;25)),"Moderate: underrated old model with regular rotation",
             AND(C2427&lt;=2011,F2427&lt;=25),"Low: not new model and bad rotation",
             AND(E2427&gt;110,AND(C2427&lt;=2011,C2427&gt;=2000),F2427&lt;=25),"Low: overrated regular model with bad rotation",
             AND(E2427&gt;110,C2427&lt;2011,AND(F2427&lt;=100,F2427&gt;25)),"Low: overrated regular model (not new) with regular rotation",
             AND(E2427&gt;110,C2427&gt;2011,F2427&lt;=25),"Low: overrated new model with bad rotation"
)</f>
        <v>Moderate: fair price and regular to good rotation</v>
      </c>
    </row>
    <row r="2428" spans="1:8" x14ac:dyDescent="0.3">
      <c r="A2428" t="s">
        <v>28</v>
      </c>
      <c r="B2428" t="s">
        <v>449</v>
      </c>
      <c r="C2428">
        <v>2014</v>
      </c>
      <c r="D2428">
        <v>22662.5</v>
      </c>
      <c r="E2428">
        <v>96.355055154755462</v>
      </c>
      <c r="F2428">
        <v>12</v>
      </c>
      <c r="H2428" t="str" cm="1">
        <f t="array" ref="H2428">_xlfn.IFS(
             AND(E2428&gt;110,C2428&gt;2011,F2428&gt;100),"High: overrated, new and good rotation",
             AND(E2428&lt;90,C2428&gt;2011,F2428&gt;100),"High: underrated, new and good rotation",
             AND(E2428&lt;90,C2428&lt;2011,F2428&gt;100),"High: underrated, not too new but good rotation",
             AND(E2428&lt;=110,C2428&gt;2011,F2428&lt;=25),"Critic: well priced/underrated and new, but bad rotation",
             AND(E2428&gt;110,F2428&gt;100),"Top Tier: premium vehicules that tend to be sold above market prices",
             AND(E2428&gt;=90,E2428&lt;=110,F2428&gt;25),"Moderate: fair price and regular to good rotation",
             AND(E2428&lt;90,AND(C2428&lt;=2011,C2428&gt;=2000),AND(F2428&lt;100,F2428&gt;25)),"Moderate: underrated regular model and regular rotation",
             AND(E2428&lt;90,C2428&gt;2011,AND(F2428&lt;=100,F2428&gt;25)),"Moderate: underrated new model with regular rotation",
             AND(E2428&lt;90,C2428&lt;2000,AND(F2428&lt;=100,F2428&gt;25)),"Moderate: underrated old model with regular rotation",
             AND(C2428&lt;=2011,F2428&lt;=25),"Low: not new model and bad rotation",
             AND(E2428&gt;110,AND(C2428&lt;=2011,C2428&gt;=2000),F2428&lt;=25),"Low: overrated regular model with bad rotation",
             AND(E2428&gt;110,C2428&lt;2011,AND(F2428&lt;=100,F2428&gt;25)),"Low: overrated regular model (not new) with regular rotation",
             AND(E2428&gt;110,C2428&gt;2011,F2428&lt;=25),"Low: overrated new model with bad rotation"
)</f>
        <v>Critic: well priced/underrated and new, but bad rotation</v>
      </c>
    </row>
    <row r="2429" spans="1:8" x14ac:dyDescent="0.3">
      <c r="A2429" t="s">
        <v>28</v>
      </c>
      <c r="B2429" t="s">
        <v>449</v>
      </c>
      <c r="C2429">
        <v>2015</v>
      </c>
      <c r="D2429">
        <v>29300</v>
      </c>
      <c r="E2429">
        <v>102.44755244755245</v>
      </c>
      <c r="F2429">
        <v>2</v>
      </c>
      <c r="H2429" t="str" cm="1">
        <f t="array" ref="H2429">_xlfn.IFS(
             AND(E2429&gt;110,C2429&gt;2011,F2429&gt;100),"High: overrated, new and good rotation",
             AND(E2429&lt;90,C2429&gt;2011,F2429&gt;100),"High: underrated, new and good rotation",
             AND(E2429&lt;90,C2429&lt;2011,F2429&gt;100),"High: underrated, not too new but good rotation",
             AND(E2429&lt;=110,C2429&gt;2011,F2429&lt;=25),"Critic: well priced/underrated and new, but bad rotation",
             AND(E2429&gt;110,F2429&gt;100),"Top Tier: premium vehicules that tend to be sold above market prices",
             AND(E2429&gt;=90,E2429&lt;=110,F2429&gt;25),"Moderate: fair price and regular to good rotation",
             AND(E2429&lt;90,AND(C2429&lt;=2011,C2429&gt;=2000),AND(F2429&lt;100,F2429&gt;25)),"Moderate: underrated regular model and regular rotation",
             AND(E2429&lt;90,C2429&gt;2011,AND(F2429&lt;=100,F2429&gt;25)),"Moderate: underrated new model with regular rotation",
             AND(E2429&lt;90,C2429&lt;2000,AND(F2429&lt;=100,F2429&gt;25)),"Moderate: underrated old model with regular rotation",
             AND(C2429&lt;=2011,F2429&lt;=25),"Low: not new model and bad rotation",
             AND(E2429&gt;110,AND(C2429&lt;=2011,C2429&gt;=2000),F2429&lt;=25),"Low: overrated regular model with bad rotation",
             AND(E2429&gt;110,C2429&lt;2011,AND(F2429&lt;=100,F2429&gt;25)),"Low: overrated regular model (not new) with regular rotation",
             AND(E2429&gt;110,C2429&gt;2011,F2429&lt;=25),"Low: overrated new model with bad rotation"
)</f>
        <v>Critic: well priced/underrated and new, but bad rotation</v>
      </c>
    </row>
    <row r="2430" spans="1:8" x14ac:dyDescent="0.3">
      <c r="A2430" t="s">
        <v>28</v>
      </c>
      <c r="B2430" t="s">
        <v>450</v>
      </c>
      <c r="C2430">
        <v>2001</v>
      </c>
      <c r="D2430">
        <v>1421.4285714285713</v>
      </c>
      <c r="E2430">
        <v>109.83200355253716</v>
      </c>
      <c r="F2430">
        <v>7</v>
      </c>
      <c r="H2430" t="str" cm="1">
        <f t="array" ref="H2430">_xlfn.IFS(
             AND(E2430&gt;110,C2430&gt;2011,F2430&gt;100),"High: overrated, new and good rotation",
             AND(E2430&lt;90,C2430&gt;2011,F2430&gt;100),"High: underrated, new and good rotation",
             AND(E2430&lt;90,C2430&lt;2011,F2430&gt;100),"High: underrated, not too new but good rotation",
             AND(E2430&lt;=110,C2430&gt;2011,F2430&lt;=25),"Critic: well priced/underrated and new, but bad rotation",
             AND(E2430&gt;110,F2430&gt;100),"Top Tier: premium vehicules that tend to be sold above market prices",
             AND(E2430&gt;=90,E2430&lt;=110,F2430&gt;25),"Moderate: fair price and regular to good rotation",
             AND(E2430&lt;90,AND(C2430&lt;=2011,C2430&gt;=2000),AND(F2430&lt;100,F2430&gt;25)),"Moderate: underrated regular model and regular rotation",
             AND(E2430&lt;90,C2430&gt;2011,AND(F2430&lt;=100,F2430&gt;25)),"Moderate: underrated new model with regular rotation",
             AND(E2430&lt;90,C2430&lt;2000,AND(F2430&lt;=100,F2430&gt;25)),"Moderate: underrated old model with regular rotation",
             AND(C2430&lt;=2011,F2430&lt;=25),"Low: not new model and bad rotation",
             AND(E2430&gt;110,AND(C2430&lt;=2011,C2430&gt;=2000),F2430&lt;=25),"Low: overrated regular model with bad rotation",
             AND(E2430&gt;110,C2430&lt;2011,AND(F2430&lt;=100,F2430&gt;25)),"Low: overrated regular model (not new) with regular rotation",
             AND(E2430&gt;110,C2430&gt;2011,F2430&lt;=25),"Low: overrated new model with bad rotation"
)</f>
        <v>Low: not new model and bad rotation</v>
      </c>
    </row>
    <row r="2431" spans="1:8" x14ac:dyDescent="0.3">
      <c r="A2431" t="s">
        <v>28</v>
      </c>
      <c r="B2431" t="s">
        <v>450</v>
      </c>
      <c r="C2431">
        <v>2005</v>
      </c>
      <c r="D2431">
        <v>2000</v>
      </c>
      <c r="E2431">
        <v>65.040650406504056</v>
      </c>
      <c r="F2431">
        <v>1</v>
      </c>
      <c r="H2431" t="str" cm="1">
        <f t="array" ref="H2431">_xlfn.IFS(
             AND(E2431&gt;110,C2431&gt;2011,F2431&gt;100),"High: overrated, new and good rotation",
             AND(E2431&lt;90,C2431&gt;2011,F2431&gt;100),"High: underrated, new and good rotation",
             AND(E2431&lt;90,C2431&lt;2011,F2431&gt;100),"High: underrated, not too new but good rotation",
             AND(E2431&lt;=110,C2431&gt;2011,F2431&lt;=25),"Critic: well priced/underrated and new, but bad rotation",
             AND(E2431&gt;110,F2431&gt;100),"Top Tier: premium vehicules that tend to be sold above market prices",
             AND(E2431&gt;=90,E2431&lt;=110,F2431&gt;25),"Moderate: fair price and regular to good rotation",
             AND(E2431&lt;90,AND(C2431&lt;=2011,C2431&gt;=2000),AND(F2431&lt;100,F2431&gt;25)),"Moderate: underrated regular model and regular rotation",
             AND(E2431&lt;90,C2431&gt;2011,AND(F2431&lt;=100,F2431&gt;25)),"Moderate: underrated new model with regular rotation",
             AND(E2431&lt;90,C2431&lt;2000,AND(F2431&lt;=100,F2431&gt;25)),"Moderate: underrated old model with regular rotation",
             AND(C2431&lt;=2011,F2431&lt;=25),"Low: not new model and bad rotation",
             AND(E2431&gt;110,AND(C2431&lt;=2011,C2431&gt;=2000),F2431&lt;=25),"Low: overrated regular model with bad rotation",
             AND(E2431&gt;110,C2431&lt;2011,AND(F2431&lt;=100,F2431&gt;25)),"Low: overrated regular model (not new) with regular rotation",
             AND(E2431&gt;110,C2431&gt;2011,F2431&lt;=25),"Low: overrated new model with bad rotation"
)</f>
        <v>Low: not new model and bad rotation</v>
      </c>
    </row>
    <row r="2432" spans="1:8" x14ac:dyDescent="0.3">
      <c r="A2432" t="s">
        <v>28</v>
      </c>
      <c r="B2432" t="s">
        <v>450</v>
      </c>
      <c r="C2432">
        <v>2010</v>
      </c>
      <c r="D2432">
        <v>9800</v>
      </c>
      <c r="E2432">
        <v>92.452830188679243</v>
      </c>
      <c r="F2432">
        <v>1</v>
      </c>
      <c r="H2432" t="str" cm="1">
        <f t="array" ref="H2432">_xlfn.IFS(
             AND(E2432&gt;110,C2432&gt;2011,F2432&gt;100),"High: overrated, new and good rotation",
             AND(E2432&lt;90,C2432&gt;2011,F2432&gt;100),"High: underrated, new and good rotation",
             AND(E2432&lt;90,C2432&lt;2011,F2432&gt;100),"High: underrated, not too new but good rotation",
             AND(E2432&lt;=110,C2432&gt;2011,F2432&lt;=25),"Critic: well priced/underrated and new, but bad rotation",
             AND(E2432&gt;110,F2432&gt;100),"Top Tier: premium vehicules that tend to be sold above market prices",
             AND(E2432&gt;=90,E2432&lt;=110,F2432&gt;25),"Moderate: fair price and regular to good rotation",
             AND(E2432&lt;90,AND(C2432&lt;=2011,C2432&gt;=2000),AND(F2432&lt;100,F2432&gt;25)),"Moderate: underrated regular model and regular rotation",
             AND(E2432&lt;90,C2432&gt;2011,AND(F2432&lt;=100,F2432&gt;25)),"Moderate: underrated new model with regular rotation",
             AND(E2432&lt;90,C2432&lt;2000,AND(F2432&lt;=100,F2432&gt;25)),"Moderate: underrated old model with regular rotation",
             AND(C2432&lt;=2011,F2432&lt;=25),"Low: not new model and bad rotation",
             AND(E2432&gt;110,AND(C2432&lt;=2011,C2432&gt;=2000),F2432&lt;=25),"Low: overrated regular model with bad rotation",
             AND(E2432&gt;110,C2432&lt;2011,AND(F2432&lt;=100,F2432&gt;25)),"Low: overrated regular model (not new) with regular rotation",
             AND(E2432&gt;110,C2432&gt;2011,F2432&lt;=25),"Low: overrated new model with bad rotation"
)</f>
        <v>Low: not new model and bad rotation</v>
      </c>
    </row>
    <row r="2433" spans="1:8" x14ac:dyDescent="0.3">
      <c r="A2433" t="s">
        <v>28</v>
      </c>
      <c r="B2433" t="s">
        <v>451</v>
      </c>
      <c r="C2433">
        <v>2001</v>
      </c>
      <c r="D2433">
        <v>2083.3333333333335</v>
      </c>
      <c r="E2433">
        <v>177.65567765567766</v>
      </c>
      <c r="F2433">
        <v>3</v>
      </c>
      <c r="H2433" t="str" cm="1">
        <f t="array" ref="H2433">_xlfn.IFS(
             AND(E2433&gt;110,C2433&gt;2011,F2433&gt;100),"High: overrated, new and good rotation",
             AND(E2433&lt;90,C2433&gt;2011,F2433&gt;100),"High: underrated, new and good rotation",
             AND(E2433&lt;90,C2433&lt;2011,F2433&gt;100),"High: underrated, not too new but good rotation",
             AND(E2433&lt;=110,C2433&gt;2011,F2433&lt;=25),"Critic: well priced/underrated and new, but bad rotation",
             AND(E2433&gt;110,F2433&gt;100),"Top Tier: premium vehicules that tend to be sold above market prices",
             AND(E2433&gt;=90,E2433&lt;=110,F2433&gt;25),"Moderate: fair price and regular to good rotation",
             AND(E2433&lt;90,AND(C2433&lt;=2011,C2433&gt;=2000),AND(F2433&lt;100,F2433&gt;25)),"Moderate: underrated regular model and regular rotation",
             AND(E2433&lt;90,C2433&gt;2011,AND(F2433&lt;=100,F2433&gt;25)),"Moderate: underrated new model with regular rotation",
             AND(E2433&lt;90,C2433&lt;2000,AND(F2433&lt;=100,F2433&gt;25)),"Moderate: underrated old model with regular rotation",
             AND(C2433&lt;=2011,F2433&lt;=25),"Low: not new model and bad rotation",
             AND(E2433&gt;110,AND(C2433&lt;=2011,C2433&gt;=2000),F2433&lt;=25),"Low: overrated regular model with bad rotation",
             AND(E2433&gt;110,C2433&lt;2011,AND(F2433&lt;=100,F2433&gt;25)),"Low: overrated regular model (not new) with regular rotation",
             AND(E2433&gt;110,C2433&gt;2011,F2433&lt;=25),"Low: overrated new model with bad rotation"
)</f>
        <v>Low: not new model and bad rotation</v>
      </c>
    </row>
    <row r="2434" spans="1:8" x14ac:dyDescent="0.3">
      <c r="A2434" t="s">
        <v>28</v>
      </c>
      <c r="B2434" t="s">
        <v>451</v>
      </c>
      <c r="C2434">
        <v>2002</v>
      </c>
      <c r="D2434">
        <v>1470.6140350877192</v>
      </c>
      <c r="E2434">
        <v>108.08009023943835</v>
      </c>
      <c r="F2434">
        <v>57</v>
      </c>
      <c r="H2434" t="str" cm="1">
        <f t="array" ref="H2434">_xlfn.IFS(
             AND(E2434&gt;110,C2434&gt;2011,F2434&gt;100),"High: overrated, new and good rotation",
             AND(E2434&lt;90,C2434&gt;2011,F2434&gt;100),"High: underrated, new and good rotation",
             AND(E2434&lt;90,C2434&lt;2011,F2434&gt;100),"High: underrated, not too new but good rotation",
             AND(E2434&lt;=110,C2434&gt;2011,F2434&lt;=25),"Critic: well priced/underrated and new, but bad rotation",
             AND(E2434&gt;110,F2434&gt;100),"Top Tier: premium vehicules that tend to be sold above market prices",
             AND(E2434&gt;=90,E2434&lt;=110,F2434&gt;25),"Moderate: fair price and regular to good rotation",
             AND(E2434&lt;90,AND(C2434&lt;=2011,C2434&gt;=2000),AND(F2434&lt;100,F2434&gt;25)),"Moderate: underrated regular model and regular rotation",
             AND(E2434&lt;90,C2434&gt;2011,AND(F2434&lt;=100,F2434&gt;25)),"Moderate: underrated new model with regular rotation",
             AND(E2434&lt;90,C2434&lt;2000,AND(F2434&lt;=100,F2434&gt;25)),"Moderate: underrated old model with regular rotation",
             AND(C2434&lt;=2011,F2434&lt;=25),"Low: not new model and bad rotation",
             AND(E2434&gt;110,AND(C2434&lt;=2011,C2434&gt;=2000),F2434&lt;=25),"Low: overrated regular model with bad rotation",
             AND(E2434&gt;110,C2434&lt;2011,AND(F2434&lt;=100,F2434&gt;25)),"Low: overrated regular model (not new) with regular rotation",
             AND(E2434&gt;110,C2434&gt;2011,F2434&lt;=25),"Low: overrated new model with bad rotation"
)</f>
        <v>Moderate: fair price and regular to good rotation</v>
      </c>
    </row>
    <row r="2435" spans="1:8" x14ac:dyDescent="0.3">
      <c r="A2435" t="s">
        <v>28</v>
      </c>
      <c r="B2435" t="s">
        <v>451</v>
      </c>
      <c r="C2435">
        <v>2003</v>
      </c>
      <c r="D2435">
        <v>1761.8131868131868</v>
      </c>
      <c r="E2435">
        <v>96.657493655541472</v>
      </c>
      <c r="F2435">
        <v>91</v>
      </c>
      <c r="H2435" t="str" cm="1">
        <f t="array" ref="H2435">_xlfn.IFS(
             AND(E2435&gt;110,C2435&gt;2011,F2435&gt;100),"High: overrated, new and good rotation",
             AND(E2435&lt;90,C2435&gt;2011,F2435&gt;100),"High: underrated, new and good rotation",
             AND(E2435&lt;90,C2435&lt;2011,F2435&gt;100),"High: underrated, not too new but good rotation",
             AND(E2435&lt;=110,C2435&gt;2011,F2435&lt;=25),"Critic: well priced/underrated and new, but bad rotation",
             AND(E2435&gt;110,F2435&gt;100),"Top Tier: premium vehicules that tend to be sold above market prices",
             AND(E2435&gt;=90,E2435&lt;=110,F2435&gt;25),"Moderate: fair price and regular to good rotation",
             AND(E2435&lt;90,AND(C2435&lt;=2011,C2435&gt;=2000),AND(F2435&lt;100,F2435&gt;25)),"Moderate: underrated regular model and regular rotation",
             AND(E2435&lt;90,C2435&gt;2011,AND(F2435&lt;=100,F2435&gt;25)),"Moderate: underrated new model with regular rotation",
             AND(E2435&lt;90,C2435&lt;2000,AND(F2435&lt;=100,F2435&gt;25)),"Moderate: underrated old model with regular rotation",
             AND(C2435&lt;=2011,F2435&lt;=25),"Low: not new model and bad rotation",
             AND(E2435&gt;110,AND(C2435&lt;=2011,C2435&gt;=2000),F2435&lt;=25),"Low: overrated regular model with bad rotation",
             AND(E2435&gt;110,C2435&lt;2011,AND(F2435&lt;=100,F2435&gt;25)),"Low: overrated regular model (not new) with regular rotation",
             AND(E2435&gt;110,C2435&gt;2011,F2435&lt;=25),"Low: overrated new model with bad rotation"
)</f>
        <v>Moderate: fair price and regular to good rotation</v>
      </c>
    </row>
    <row r="2436" spans="1:8" x14ac:dyDescent="0.3">
      <c r="A2436" t="s">
        <v>28</v>
      </c>
      <c r="B2436" t="s">
        <v>451</v>
      </c>
      <c r="C2436">
        <v>2004</v>
      </c>
      <c r="D2436">
        <v>2128.409090909091</v>
      </c>
      <c r="E2436">
        <v>97.195583412116633</v>
      </c>
      <c r="F2436">
        <v>132</v>
      </c>
      <c r="H2436" t="str" cm="1">
        <f t="array" ref="H2436">_xlfn.IFS(
             AND(E2436&gt;110,C2436&gt;2011,F2436&gt;100),"High: overrated, new and good rotation",
             AND(E2436&lt;90,C2436&gt;2011,F2436&gt;100),"High: underrated, new and good rotation",
             AND(E2436&lt;90,C2436&lt;2011,F2436&gt;100),"High: underrated, not too new but good rotation",
             AND(E2436&lt;=110,C2436&gt;2011,F2436&lt;=25),"Critic: well priced/underrated and new, but bad rotation",
             AND(E2436&gt;110,F2436&gt;100),"Top Tier: premium vehicules that tend to be sold above market prices",
             AND(E2436&gt;=90,E2436&lt;=110,F2436&gt;25),"Moderate: fair price and regular to good rotation",
             AND(E2436&lt;90,AND(C2436&lt;=2011,C2436&gt;=2000),AND(F2436&lt;100,F2436&gt;25)),"Moderate: underrated regular model and regular rotation",
             AND(E2436&lt;90,C2436&gt;2011,AND(F2436&lt;=100,F2436&gt;25)),"Moderate: underrated new model with regular rotation",
             AND(E2436&lt;90,C2436&lt;2000,AND(F2436&lt;=100,F2436&gt;25)),"Moderate: underrated old model with regular rotation",
             AND(C2436&lt;=2011,F2436&lt;=25),"Low: not new model and bad rotation",
             AND(E2436&gt;110,AND(C2436&lt;=2011,C2436&gt;=2000),F2436&lt;=25),"Low: overrated regular model with bad rotation",
             AND(E2436&gt;110,C2436&lt;2011,AND(F2436&lt;=100,F2436&gt;25)),"Low: overrated regular model (not new) with regular rotation",
             AND(E2436&gt;110,C2436&gt;2011,F2436&lt;=25),"Low: overrated new model with bad rotation"
)</f>
        <v>Moderate: fair price and regular to good rotation</v>
      </c>
    </row>
    <row r="2437" spans="1:8" x14ac:dyDescent="0.3">
      <c r="A2437" t="s">
        <v>28</v>
      </c>
      <c r="B2437" t="s">
        <v>451</v>
      </c>
      <c r="C2437">
        <v>2005</v>
      </c>
      <c r="D2437">
        <v>2984.6534653465346</v>
      </c>
      <c r="E2437">
        <v>94.593339310136571</v>
      </c>
      <c r="F2437">
        <v>101</v>
      </c>
      <c r="H2437" t="str" cm="1">
        <f t="array" ref="H2437">_xlfn.IFS(
             AND(E2437&gt;110,C2437&gt;2011,F2437&gt;100),"High: overrated, new and good rotation",
             AND(E2437&lt;90,C2437&gt;2011,F2437&gt;100),"High: underrated, new and good rotation",
             AND(E2437&lt;90,C2437&lt;2011,F2437&gt;100),"High: underrated, not too new but good rotation",
             AND(E2437&lt;=110,C2437&gt;2011,F2437&lt;=25),"Critic: well priced/underrated and new, but bad rotation",
             AND(E2437&gt;110,F2437&gt;100),"Top Tier: premium vehicules that tend to be sold above market prices",
             AND(E2437&gt;=90,E2437&lt;=110,F2437&gt;25),"Moderate: fair price and regular to good rotation",
             AND(E2437&lt;90,AND(C2437&lt;=2011,C2437&gt;=2000),AND(F2437&lt;100,F2437&gt;25)),"Moderate: underrated regular model and regular rotation",
             AND(E2437&lt;90,C2437&gt;2011,AND(F2437&lt;=100,F2437&gt;25)),"Moderate: underrated new model with regular rotation",
             AND(E2437&lt;90,C2437&lt;2000,AND(F2437&lt;=100,F2437&gt;25)),"Moderate: underrated old model with regular rotation",
             AND(C2437&lt;=2011,F2437&lt;=25),"Low: not new model and bad rotation",
             AND(E2437&gt;110,AND(C2437&lt;=2011,C2437&gt;=2000),F2437&lt;=25),"Low: overrated regular model with bad rotation",
             AND(E2437&gt;110,C2437&lt;2011,AND(F2437&lt;=100,F2437&gt;25)),"Low: overrated regular model (not new) with regular rotation",
             AND(E2437&gt;110,C2437&gt;2011,F2437&lt;=25),"Low: overrated new model with bad rotation"
)</f>
        <v>Moderate: fair price and regular to good rotation</v>
      </c>
    </row>
    <row r="2438" spans="1:8" x14ac:dyDescent="0.3">
      <c r="A2438" t="s">
        <v>28</v>
      </c>
      <c r="B2438" t="s">
        <v>451</v>
      </c>
      <c r="C2438">
        <v>2006</v>
      </c>
      <c r="D2438">
        <v>3933.9622641509436</v>
      </c>
      <c r="E2438">
        <v>99.347409371240758</v>
      </c>
      <c r="F2438">
        <v>53</v>
      </c>
      <c r="H2438" t="str" cm="1">
        <f t="array" ref="H2438">_xlfn.IFS(
             AND(E2438&gt;110,C2438&gt;2011,F2438&gt;100),"High: overrated, new and good rotation",
             AND(E2438&lt;90,C2438&gt;2011,F2438&gt;100),"High: underrated, new and good rotation",
             AND(E2438&lt;90,C2438&lt;2011,F2438&gt;100),"High: underrated, not too new but good rotation",
             AND(E2438&lt;=110,C2438&gt;2011,F2438&lt;=25),"Critic: well priced/underrated and new, but bad rotation",
             AND(E2438&gt;110,F2438&gt;100),"Top Tier: premium vehicules that tend to be sold above market prices",
             AND(E2438&gt;=90,E2438&lt;=110,F2438&gt;25),"Moderate: fair price and regular to good rotation",
             AND(E2438&lt;90,AND(C2438&lt;=2011,C2438&gt;=2000),AND(F2438&lt;100,F2438&gt;25)),"Moderate: underrated regular model and regular rotation",
             AND(E2438&lt;90,C2438&gt;2011,AND(F2438&lt;=100,F2438&gt;25)),"Moderate: underrated new model with regular rotation",
             AND(E2438&lt;90,C2438&lt;2000,AND(F2438&lt;=100,F2438&gt;25)),"Moderate: underrated old model with regular rotation",
             AND(C2438&lt;=2011,F2438&lt;=25),"Low: not new model and bad rotation",
             AND(E2438&gt;110,AND(C2438&lt;=2011,C2438&gt;=2000),F2438&lt;=25),"Low: overrated regular model with bad rotation",
             AND(E2438&gt;110,C2438&lt;2011,AND(F2438&lt;=100,F2438&gt;25)),"Low: overrated regular model (not new) with regular rotation",
             AND(E2438&gt;110,C2438&gt;2011,F2438&lt;=25),"Low: overrated new model with bad rotation"
)</f>
        <v>Moderate: fair price and regular to good rotation</v>
      </c>
    </row>
    <row r="2439" spans="1:8" x14ac:dyDescent="0.3">
      <c r="A2439" t="s">
        <v>28</v>
      </c>
      <c r="B2439" t="s">
        <v>451</v>
      </c>
      <c r="C2439">
        <v>2007</v>
      </c>
      <c r="D2439">
        <v>6227.575757575758</v>
      </c>
      <c r="E2439">
        <v>97.871993200449367</v>
      </c>
      <c r="F2439">
        <v>165</v>
      </c>
      <c r="H2439" t="str" cm="1">
        <f t="array" ref="H2439">_xlfn.IFS(
             AND(E2439&gt;110,C2439&gt;2011,F2439&gt;100),"High: overrated, new and good rotation",
             AND(E2439&lt;90,C2439&gt;2011,F2439&gt;100),"High: underrated, new and good rotation",
             AND(E2439&lt;90,C2439&lt;2011,F2439&gt;100),"High: underrated, not too new but good rotation",
             AND(E2439&lt;=110,C2439&gt;2011,F2439&lt;=25),"Critic: well priced/underrated and new, but bad rotation",
             AND(E2439&gt;110,F2439&gt;100),"Top Tier: premium vehicules that tend to be sold above market prices",
             AND(E2439&gt;=90,E2439&lt;=110,F2439&gt;25),"Moderate: fair price and regular to good rotation",
             AND(E2439&lt;90,AND(C2439&lt;=2011,C2439&gt;=2000),AND(F2439&lt;100,F2439&gt;25)),"Moderate: underrated regular model and regular rotation",
             AND(E2439&lt;90,C2439&gt;2011,AND(F2439&lt;=100,F2439&gt;25)),"Moderate: underrated new model with regular rotation",
             AND(E2439&lt;90,C2439&lt;2000,AND(F2439&lt;=100,F2439&gt;25)),"Moderate: underrated old model with regular rotation",
             AND(C2439&lt;=2011,F2439&lt;=25),"Low: not new model and bad rotation",
             AND(E2439&gt;110,AND(C2439&lt;=2011,C2439&gt;=2000),F2439&lt;=25),"Low: overrated regular model with bad rotation",
             AND(E2439&gt;110,C2439&lt;2011,AND(F2439&lt;=100,F2439&gt;25)),"Low: overrated regular model (not new) with regular rotation",
             AND(E2439&gt;110,C2439&gt;2011,F2439&lt;=25),"Low: overrated new model with bad rotation"
)</f>
        <v>Moderate: fair price and regular to good rotation</v>
      </c>
    </row>
    <row r="2440" spans="1:8" x14ac:dyDescent="0.3">
      <c r="A2440" t="s">
        <v>28</v>
      </c>
      <c r="B2440" t="s">
        <v>451</v>
      </c>
      <c r="C2440">
        <v>2008</v>
      </c>
      <c r="D2440">
        <v>7074.3902439024387</v>
      </c>
      <c r="E2440">
        <v>96.766224799131962</v>
      </c>
      <c r="F2440">
        <v>123</v>
      </c>
      <c r="H2440" t="str" cm="1">
        <f t="array" ref="H2440">_xlfn.IFS(
             AND(E2440&gt;110,C2440&gt;2011,F2440&gt;100),"High: overrated, new and good rotation",
             AND(E2440&lt;90,C2440&gt;2011,F2440&gt;100),"High: underrated, new and good rotation",
             AND(E2440&lt;90,C2440&lt;2011,F2440&gt;100),"High: underrated, not too new but good rotation",
             AND(E2440&lt;=110,C2440&gt;2011,F2440&lt;=25),"Critic: well priced/underrated and new, but bad rotation",
             AND(E2440&gt;110,F2440&gt;100),"Top Tier: premium vehicules that tend to be sold above market prices",
             AND(E2440&gt;=90,E2440&lt;=110,F2440&gt;25),"Moderate: fair price and regular to good rotation",
             AND(E2440&lt;90,AND(C2440&lt;=2011,C2440&gt;=2000),AND(F2440&lt;100,F2440&gt;25)),"Moderate: underrated regular model and regular rotation",
             AND(E2440&lt;90,C2440&gt;2011,AND(F2440&lt;=100,F2440&gt;25)),"Moderate: underrated new model with regular rotation",
             AND(E2440&lt;90,C2440&lt;2000,AND(F2440&lt;=100,F2440&gt;25)),"Moderate: underrated old model with regular rotation",
             AND(C2440&lt;=2011,F2440&lt;=25),"Low: not new model and bad rotation",
             AND(E2440&gt;110,AND(C2440&lt;=2011,C2440&gt;=2000),F2440&lt;=25),"Low: overrated regular model with bad rotation",
             AND(E2440&gt;110,C2440&lt;2011,AND(F2440&lt;=100,F2440&gt;25)),"Low: overrated regular model (not new) with regular rotation",
             AND(E2440&gt;110,C2440&gt;2011,F2440&lt;=25),"Low: overrated new model with bad rotation"
)</f>
        <v>Moderate: fair price and regular to good rotation</v>
      </c>
    </row>
    <row r="2441" spans="1:8" x14ac:dyDescent="0.3">
      <c r="A2441" t="s">
        <v>28</v>
      </c>
      <c r="B2441" t="s">
        <v>451</v>
      </c>
      <c r="C2441">
        <v>2009</v>
      </c>
      <c r="D2441">
        <v>9267.5196850393695</v>
      </c>
      <c r="E2441">
        <v>100.14930881393697</v>
      </c>
      <c r="F2441">
        <v>127</v>
      </c>
      <c r="H2441" t="str" cm="1">
        <f t="array" ref="H2441">_xlfn.IFS(
             AND(E2441&gt;110,C2441&gt;2011,F2441&gt;100),"High: overrated, new and good rotation",
             AND(E2441&lt;90,C2441&gt;2011,F2441&gt;100),"High: underrated, new and good rotation",
             AND(E2441&lt;90,C2441&lt;2011,F2441&gt;100),"High: underrated, not too new but good rotation",
             AND(E2441&lt;=110,C2441&gt;2011,F2441&lt;=25),"Critic: well priced/underrated and new, but bad rotation",
             AND(E2441&gt;110,F2441&gt;100),"Top Tier: premium vehicules that tend to be sold above market prices",
             AND(E2441&gt;=90,E2441&lt;=110,F2441&gt;25),"Moderate: fair price and regular to good rotation",
             AND(E2441&lt;90,AND(C2441&lt;=2011,C2441&gt;=2000),AND(F2441&lt;100,F2441&gt;25)),"Moderate: underrated regular model and regular rotation",
             AND(E2441&lt;90,C2441&gt;2011,AND(F2441&lt;=100,F2441&gt;25)),"Moderate: underrated new model with regular rotation",
             AND(E2441&lt;90,C2441&lt;2000,AND(F2441&lt;=100,F2441&gt;25)),"Moderate: underrated old model with regular rotation",
             AND(C2441&lt;=2011,F2441&lt;=25),"Low: not new model and bad rotation",
             AND(E2441&gt;110,AND(C2441&lt;=2011,C2441&gt;=2000),F2441&lt;=25),"Low: overrated regular model with bad rotation",
             AND(E2441&gt;110,C2441&lt;2011,AND(F2441&lt;=100,F2441&gt;25)),"Low: overrated regular model (not new) with regular rotation",
             AND(E2441&gt;110,C2441&gt;2011,F2441&lt;=25),"Low: overrated new model with bad rotation"
)</f>
        <v>Moderate: fair price and regular to good rotation</v>
      </c>
    </row>
    <row r="2442" spans="1:8" x14ac:dyDescent="0.3">
      <c r="A2442" t="s">
        <v>28</v>
      </c>
      <c r="B2442" t="s">
        <v>451</v>
      </c>
      <c r="C2442">
        <v>2010</v>
      </c>
      <c r="D2442">
        <v>10571.094890510949</v>
      </c>
      <c r="E2442">
        <v>100.39021572794903</v>
      </c>
      <c r="F2442">
        <v>137</v>
      </c>
      <c r="H2442" t="str" cm="1">
        <f t="array" ref="H2442">_xlfn.IFS(
             AND(E2442&gt;110,C2442&gt;2011,F2442&gt;100),"High: overrated, new and good rotation",
             AND(E2442&lt;90,C2442&gt;2011,F2442&gt;100),"High: underrated, new and good rotation",
             AND(E2442&lt;90,C2442&lt;2011,F2442&gt;100),"High: underrated, not too new but good rotation",
             AND(E2442&lt;=110,C2442&gt;2011,F2442&lt;=25),"Critic: well priced/underrated and new, but bad rotation",
             AND(E2442&gt;110,F2442&gt;100),"Top Tier: premium vehicules that tend to be sold above market prices",
             AND(E2442&gt;=90,E2442&lt;=110,F2442&gt;25),"Moderate: fair price and regular to good rotation",
             AND(E2442&lt;90,AND(C2442&lt;=2011,C2442&gt;=2000),AND(F2442&lt;100,F2442&gt;25)),"Moderate: underrated regular model and regular rotation",
             AND(E2442&lt;90,C2442&gt;2011,AND(F2442&lt;=100,F2442&gt;25)),"Moderate: underrated new model with regular rotation",
             AND(E2442&lt;90,C2442&lt;2000,AND(F2442&lt;=100,F2442&gt;25)),"Moderate: underrated old model with regular rotation",
             AND(C2442&lt;=2011,F2442&lt;=25),"Low: not new model and bad rotation",
             AND(E2442&gt;110,AND(C2442&lt;=2011,C2442&gt;=2000),F2442&lt;=25),"Low: overrated regular model with bad rotation",
             AND(E2442&gt;110,C2442&lt;2011,AND(F2442&lt;=100,F2442&gt;25)),"Low: overrated regular model (not new) with regular rotation",
             AND(E2442&gt;110,C2442&gt;2011,F2442&lt;=25),"Low: overrated new model with bad rotation"
)</f>
        <v>Moderate: fair price and regular to good rotation</v>
      </c>
    </row>
    <row r="2443" spans="1:8" x14ac:dyDescent="0.3">
      <c r="A2443" t="s">
        <v>28</v>
      </c>
      <c r="B2443" t="s">
        <v>451</v>
      </c>
      <c r="C2443">
        <v>2011</v>
      </c>
      <c r="D2443">
        <v>12129.844961240309</v>
      </c>
      <c r="E2443">
        <v>100.99228823640004</v>
      </c>
      <c r="F2443">
        <v>129</v>
      </c>
      <c r="H2443" t="str" cm="1">
        <f t="array" ref="H2443">_xlfn.IFS(
             AND(E2443&gt;110,C2443&gt;2011,F2443&gt;100),"High: overrated, new and good rotation",
             AND(E2443&lt;90,C2443&gt;2011,F2443&gt;100),"High: underrated, new and good rotation",
             AND(E2443&lt;90,C2443&lt;2011,F2443&gt;100),"High: underrated, not too new but good rotation",
             AND(E2443&lt;=110,C2443&gt;2011,F2443&lt;=25),"Critic: well priced/underrated and new, but bad rotation",
             AND(E2443&gt;110,F2443&gt;100),"Top Tier: premium vehicules that tend to be sold above market prices",
             AND(E2443&gt;=90,E2443&lt;=110,F2443&gt;25),"Moderate: fair price and regular to good rotation",
             AND(E2443&lt;90,AND(C2443&lt;=2011,C2443&gt;=2000),AND(F2443&lt;100,F2443&gt;25)),"Moderate: underrated regular model and regular rotation",
             AND(E2443&lt;90,C2443&gt;2011,AND(F2443&lt;=100,F2443&gt;25)),"Moderate: underrated new model with regular rotation",
             AND(E2443&lt;90,C2443&lt;2000,AND(F2443&lt;=100,F2443&gt;25)),"Moderate: underrated old model with regular rotation",
             AND(C2443&lt;=2011,F2443&lt;=25),"Low: not new model and bad rotation",
             AND(E2443&gt;110,AND(C2443&lt;=2011,C2443&gt;=2000),F2443&lt;=25),"Low: overrated regular model with bad rotation",
             AND(E2443&gt;110,C2443&lt;2011,AND(F2443&lt;=100,F2443&gt;25)),"Low: overrated regular model (not new) with regular rotation",
             AND(E2443&gt;110,C2443&gt;2011,F2443&lt;=25),"Low: overrated new model with bad rotation"
)</f>
        <v>Moderate: fair price and regular to good rotation</v>
      </c>
    </row>
    <row r="2444" spans="1:8" x14ac:dyDescent="0.3">
      <c r="A2444" t="s">
        <v>28</v>
      </c>
      <c r="B2444" t="s">
        <v>451</v>
      </c>
      <c r="C2444">
        <v>2012</v>
      </c>
      <c r="D2444">
        <v>14184.511627906977</v>
      </c>
      <c r="E2444">
        <v>99.670949213447699</v>
      </c>
      <c r="F2444">
        <v>129</v>
      </c>
      <c r="H2444" t="str" cm="1">
        <f t="array" ref="H2444">_xlfn.IFS(
             AND(E2444&gt;110,C2444&gt;2011,F2444&gt;100),"High: overrated, new and good rotation",
             AND(E2444&lt;90,C2444&gt;2011,F2444&gt;100),"High: underrated, new and good rotation",
             AND(E2444&lt;90,C2444&lt;2011,F2444&gt;100),"High: underrated, not too new but good rotation",
             AND(E2444&lt;=110,C2444&gt;2011,F2444&lt;=25),"Critic: well priced/underrated and new, but bad rotation",
             AND(E2444&gt;110,F2444&gt;100),"Top Tier: premium vehicules that tend to be sold above market prices",
             AND(E2444&gt;=90,E2444&lt;=110,F2444&gt;25),"Moderate: fair price and regular to good rotation",
             AND(E2444&lt;90,AND(C2444&lt;=2011,C2444&gt;=2000),AND(F2444&lt;100,F2444&gt;25)),"Moderate: underrated regular model and regular rotation",
             AND(E2444&lt;90,C2444&gt;2011,AND(F2444&lt;=100,F2444&gt;25)),"Moderate: underrated new model with regular rotation",
             AND(E2444&lt;90,C2444&lt;2000,AND(F2444&lt;=100,F2444&gt;25)),"Moderate: underrated old model with regular rotation",
             AND(C2444&lt;=2011,F2444&lt;=25),"Low: not new model and bad rotation",
             AND(E2444&gt;110,AND(C2444&lt;=2011,C2444&gt;=2000),F2444&lt;=25),"Low: overrated regular model with bad rotation",
             AND(E2444&gt;110,C2444&lt;2011,AND(F2444&lt;=100,F2444&gt;25)),"Low: overrated regular model (not new) with regular rotation",
             AND(E2444&gt;110,C2444&gt;2011,F2444&lt;=25),"Low: overrated new model with bad rotation"
)</f>
        <v>Moderate: fair price and regular to good rotation</v>
      </c>
    </row>
    <row r="2445" spans="1:8" x14ac:dyDescent="0.3">
      <c r="A2445" t="s">
        <v>28</v>
      </c>
      <c r="B2445" t="s">
        <v>451</v>
      </c>
      <c r="C2445">
        <v>2013</v>
      </c>
      <c r="D2445">
        <v>19238.825757575756</v>
      </c>
      <c r="E2445">
        <v>101.2721013678229</v>
      </c>
      <c r="F2445">
        <v>264</v>
      </c>
      <c r="H2445" t="str" cm="1">
        <f t="array" ref="H2445">_xlfn.IFS(
             AND(E2445&gt;110,C2445&gt;2011,F2445&gt;100),"High: overrated, new and good rotation",
             AND(E2445&lt;90,C2445&gt;2011,F2445&gt;100),"High: underrated, new and good rotation",
             AND(E2445&lt;90,C2445&lt;2011,F2445&gt;100),"High: underrated, not too new but good rotation",
             AND(E2445&lt;=110,C2445&gt;2011,F2445&lt;=25),"Critic: well priced/underrated and new, but bad rotation",
             AND(E2445&gt;110,F2445&gt;100),"Top Tier: premium vehicules that tend to be sold above market prices",
             AND(E2445&gt;=90,E2445&lt;=110,F2445&gt;25),"Moderate: fair price and regular to good rotation",
             AND(E2445&lt;90,AND(C2445&lt;=2011,C2445&gt;=2000),AND(F2445&lt;100,F2445&gt;25)),"Moderate: underrated regular model and regular rotation",
             AND(E2445&lt;90,C2445&gt;2011,AND(F2445&lt;=100,F2445&gt;25)),"Moderate: underrated new model with regular rotation",
             AND(E2445&lt;90,C2445&lt;2000,AND(F2445&lt;=100,F2445&gt;25)),"Moderate: underrated old model with regular rotation",
             AND(C2445&lt;=2011,F2445&lt;=25),"Low: not new model and bad rotation",
             AND(E2445&gt;110,AND(C2445&lt;=2011,C2445&gt;=2000),F2445&lt;=25),"Low: overrated regular model with bad rotation",
             AND(E2445&gt;110,C2445&lt;2011,AND(F2445&lt;=100,F2445&gt;25)),"Low: overrated regular model (not new) with regular rotation",
             AND(E2445&gt;110,C2445&gt;2011,F2445&lt;=25),"Low: overrated new model with bad rotation"
)</f>
        <v>Moderate: fair price and regular to good rotation</v>
      </c>
    </row>
    <row r="2446" spans="1:8" x14ac:dyDescent="0.3">
      <c r="A2446" t="s">
        <v>28</v>
      </c>
      <c r="B2446" t="s">
        <v>451</v>
      </c>
      <c r="C2446">
        <v>2014</v>
      </c>
      <c r="D2446">
        <v>24581.25</v>
      </c>
      <c r="E2446">
        <v>99.319375315667884</v>
      </c>
      <c r="F2446">
        <v>72</v>
      </c>
      <c r="H2446" t="str" cm="1">
        <f t="array" ref="H2446">_xlfn.IFS(
             AND(E2446&gt;110,C2446&gt;2011,F2446&gt;100),"High: overrated, new and good rotation",
             AND(E2446&lt;90,C2446&gt;2011,F2446&gt;100),"High: underrated, new and good rotation",
             AND(E2446&lt;90,C2446&lt;2011,F2446&gt;100),"High: underrated, not too new but good rotation",
             AND(E2446&lt;=110,C2446&gt;2011,F2446&lt;=25),"Critic: well priced/underrated and new, but bad rotation",
             AND(E2446&gt;110,F2446&gt;100),"Top Tier: premium vehicules that tend to be sold above market prices",
             AND(E2446&gt;=90,E2446&lt;=110,F2446&gt;25),"Moderate: fair price and regular to good rotation",
             AND(E2446&lt;90,AND(C2446&lt;=2011,C2446&gt;=2000),AND(F2446&lt;100,F2446&gt;25)),"Moderate: underrated regular model and regular rotation",
             AND(E2446&lt;90,C2446&gt;2011,AND(F2446&lt;=100,F2446&gt;25)),"Moderate: underrated new model with regular rotation",
             AND(E2446&lt;90,C2446&lt;2000,AND(F2446&lt;=100,F2446&gt;25)),"Moderate: underrated old model with regular rotation",
             AND(C2446&lt;=2011,F2446&lt;=25),"Low: not new model and bad rotation",
             AND(E2446&gt;110,AND(C2446&lt;=2011,C2446&gt;=2000),F2446&lt;=25),"Low: overrated regular model with bad rotation",
             AND(E2446&gt;110,C2446&lt;2011,AND(F2446&lt;=100,F2446&gt;25)),"Low: overrated regular model (not new) with regular rotation",
             AND(E2446&gt;110,C2446&gt;2011,F2446&lt;=25),"Low: overrated new model with bad rotation"
)</f>
        <v>Moderate: fair price and regular to good rotation</v>
      </c>
    </row>
    <row r="2447" spans="1:8" x14ac:dyDescent="0.3">
      <c r="A2447" t="s">
        <v>28</v>
      </c>
      <c r="B2447" t="s">
        <v>451</v>
      </c>
      <c r="C2447">
        <v>2015</v>
      </c>
      <c r="D2447">
        <v>29150</v>
      </c>
      <c r="E2447">
        <v>100.34782088122606</v>
      </c>
      <c r="F2447">
        <v>2</v>
      </c>
      <c r="H2447" t="str" cm="1">
        <f t="array" ref="H2447">_xlfn.IFS(
             AND(E2447&gt;110,C2447&gt;2011,F2447&gt;100),"High: overrated, new and good rotation",
             AND(E2447&lt;90,C2447&gt;2011,F2447&gt;100),"High: underrated, new and good rotation",
             AND(E2447&lt;90,C2447&lt;2011,F2447&gt;100),"High: underrated, not too new but good rotation",
             AND(E2447&lt;=110,C2447&gt;2011,F2447&lt;=25),"Critic: well priced/underrated and new, but bad rotation",
             AND(E2447&gt;110,F2447&gt;100),"Top Tier: premium vehicules that tend to be sold above market prices",
             AND(E2447&gt;=90,E2447&lt;=110,F2447&gt;25),"Moderate: fair price and regular to good rotation",
             AND(E2447&lt;90,AND(C2447&lt;=2011,C2447&gt;=2000),AND(F2447&lt;100,F2447&gt;25)),"Moderate: underrated regular model and regular rotation",
             AND(E2447&lt;90,C2447&gt;2011,AND(F2447&lt;=100,F2447&gt;25)),"Moderate: underrated new model with regular rotation",
             AND(E2447&lt;90,C2447&lt;2000,AND(F2447&lt;=100,F2447&gt;25)),"Moderate: underrated old model with regular rotation",
             AND(C2447&lt;=2011,F2447&lt;=25),"Low: not new model and bad rotation",
             AND(E2447&gt;110,AND(C2447&lt;=2011,C2447&gt;=2000),F2447&lt;=25),"Low: overrated regular model with bad rotation",
             AND(E2447&gt;110,C2447&lt;2011,AND(F2447&lt;=100,F2447&gt;25)),"Low: overrated regular model (not new) with regular rotation",
             AND(E2447&gt;110,C2447&gt;2011,F2447&lt;=25),"Low: overrated new model with bad rotation"
)</f>
        <v>Critic: well priced/underrated and new, but bad rotation</v>
      </c>
    </row>
    <row r="2448" spans="1:8" x14ac:dyDescent="0.3">
      <c r="A2448" t="s">
        <v>28</v>
      </c>
      <c r="B2448" t="s">
        <v>452</v>
      </c>
      <c r="C2448">
        <v>2014</v>
      </c>
      <c r="D2448">
        <v>19948.007246376812</v>
      </c>
      <c r="E2448">
        <v>100.00865042098663</v>
      </c>
      <c r="F2448">
        <v>276</v>
      </c>
      <c r="H2448" t="str" cm="1">
        <f t="array" ref="H2448">_xlfn.IFS(
             AND(E2448&gt;110,C2448&gt;2011,F2448&gt;100),"High: overrated, new and good rotation",
             AND(E2448&lt;90,C2448&gt;2011,F2448&gt;100),"High: underrated, new and good rotation",
             AND(E2448&lt;90,C2448&lt;2011,F2448&gt;100),"High: underrated, not too new but good rotation",
             AND(E2448&lt;=110,C2448&gt;2011,F2448&lt;=25),"Critic: well priced/underrated and new, but bad rotation",
             AND(E2448&gt;110,F2448&gt;100),"Top Tier: premium vehicules that tend to be sold above market prices",
             AND(E2448&gt;=90,E2448&lt;=110,F2448&gt;25),"Moderate: fair price and regular to good rotation",
             AND(E2448&lt;90,AND(C2448&lt;=2011,C2448&gt;=2000),AND(F2448&lt;100,F2448&gt;25)),"Moderate: underrated regular model and regular rotation",
             AND(E2448&lt;90,C2448&gt;2011,AND(F2448&lt;=100,F2448&gt;25)),"Moderate: underrated new model with regular rotation",
             AND(E2448&lt;90,C2448&lt;2000,AND(F2448&lt;=100,F2448&gt;25)),"Moderate: underrated old model with regular rotation",
             AND(C2448&lt;=2011,F2448&lt;=25),"Low: not new model and bad rotation",
             AND(E2448&gt;110,AND(C2448&lt;=2011,C2448&gt;=2000),F2448&lt;=25),"Low: overrated regular model with bad rotation",
             AND(E2448&gt;110,C2448&lt;2011,AND(F2448&lt;=100,F2448&gt;25)),"Low: overrated regular model (not new) with regular rotation",
             AND(E2448&gt;110,C2448&gt;2011,F2448&lt;=25),"Low: overrated new model with bad rotation"
)</f>
        <v>Moderate: fair price and regular to good rotation</v>
      </c>
    </row>
    <row r="2449" spans="1:8" x14ac:dyDescent="0.3">
      <c r="A2449" t="s">
        <v>28</v>
      </c>
      <c r="B2449" t="s">
        <v>452</v>
      </c>
      <c r="C2449">
        <v>2015</v>
      </c>
      <c r="D2449">
        <v>18721.428571428572</v>
      </c>
      <c r="E2449">
        <v>91.271737178566426</v>
      </c>
      <c r="F2449">
        <v>28</v>
      </c>
      <c r="H2449" t="str" cm="1">
        <f t="array" ref="H2449">_xlfn.IFS(
             AND(E2449&gt;110,C2449&gt;2011,F2449&gt;100),"High: overrated, new and good rotation",
             AND(E2449&lt;90,C2449&gt;2011,F2449&gt;100),"High: underrated, new and good rotation",
             AND(E2449&lt;90,C2449&lt;2011,F2449&gt;100),"High: underrated, not too new but good rotation",
             AND(E2449&lt;=110,C2449&gt;2011,F2449&lt;=25),"Critic: well priced/underrated and new, but bad rotation",
             AND(E2449&gt;110,F2449&gt;100),"Top Tier: premium vehicules that tend to be sold above market prices",
             AND(E2449&gt;=90,E2449&lt;=110,F2449&gt;25),"Moderate: fair price and regular to good rotation",
             AND(E2449&lt;90,AND(C2449&lt;=2011,C2449&gt;=2000),AND(F2449&lt;100,F2449&gt;25)),"Moderate: underrated regular model and regular rotation",
             AND(E2449&lt;90,C2449&gt;2011,AND(F2449&lt;=100,F2449&gt;25)),"Moderate: underrated new model with regular rotation",
             AND(E2449&lt;90,C2449&lt;2000,AND(F2449&lt;=100,F2449&gt;25)),"Moderate: underrated old model with regular rotation",
             AND(C2449&lt;=2011,F2449&lt;=25),"Low: not new model and bad rotation",
             AND(E2449&gt;110,AND(C2449&lt;=2011,C2449&gt;=2000),F2449&lt;=25),"Low: overrated regular model with bad rotation",
             AND(E2449&gt;110,C2449&lt;2011,AND(F2449&lt;=100,F2449&gt;25)),"Low: overrated regular model (not new) with regular rotation",
             AND(E2449&gt;110,C2449&gt;2011,F2449&lt;=25),"Low: overrated new model with bad rotation"
)</f>
        <v>Moderate: fair price and regular to good rotation</v>
      </c>
    </row>
    <row r="2450" spans="1:8" x14ac:dyDescent="0.3">
      <c r="A2450" t="s">
        <v>28</v>
      </c>
      <c r="B2450" t="s">
        <v>453</v>
      </c>
      <c r="C2450">
        <v>1999</v>
      </c>
      <c r="D2450">
        <v>200</v>
      </c>
      <c r="E2450">
        <v>42.105263157894733</v>
      </c>
      <c r="F2450">
        <v>1</v>
      </c>
      <c r="H2450" t="str" cm="1">
        <f t="array" ref="H2450">_xlfn.IFS(
             AND(E2450&gt;110,C2450&gt;2011,F2450&gt;100),"High: overrated, new and good rotation",
             AND(E2450&lt;90,C2450&gt;2011,F2450&gt;100),"High: underrated, new and good rotation",
             AND(E2450&lt;90,C2450&lt;2011,F2450&gt;100),"High: underrated, not too new but good rotation",
             AND(E2450&lt;=110,C2450&gt;2011,F2450&lt;=25),"Critic: well priced/underrated and new, but bad rotation",
             AND(E2450&gt;110,F2450&gt;100),"Top Tier: premium vehicules that tend to be sold above market prices",
             AND(E2450&gt;=90,E2450&lt;=110,F2450&gt;25),"Moderate: fair price and regular to good rotation",
             AND(E2450&lt;90,AND(C2450&lt;=2011,C2450&gt;=2000),AND(F2450&lt;100,F2450&gt;25)),"Moderate: underrated regular model and regular rotation",
             AND(E2450&lt;90,C2450&gt;2011,AND(F2450&lt;=100,F2450&gt;25)),"Moderate: underrated new model with regular rotation",
             AND(E2450&lt;90,C2450&lt;2000,AND(F2450&lt;=100,F2450&gt;25)),"Moderate: underrated old model with regular rotation",
             AND(C2450&lt;=2011,F2450&lt;=25),"Low: not new model and bad rotation",
             AND(E2450&gt;110,AND(C2450&lt;=2011,C2450&gt;=2000),F2450&lt;=25),"Low: overrated regular model with bad rotation",
             AND(E2450&gt;110,C2450&lt;2011,AND(F2450&lt;=100,F2450&gt;25)),"Low: overrated regular model (not new) with regular rotation",
             AND(E2450&gt;110,C2450&gt;2011,F2450&lt;=25),"Low: overrated new model with bad rotation"
)</f>
        <v>Low: not new model and bad rotation</v>
      </c>
    </row>
    <row r="2451" spans="1:8" x14ac:dyDescent="0.3">
      <c r="A2451" t="s">
        <v>28</v>
      </c>
      <c r="B2451" t="s">
        <v>453</v>
      </c>
      <c r="C2451">
        <v>2000</v>
      </c>
      <c r="D2451">
        <v>761.11111111111109</v>
      </c>
      <c r="E2451">
        <v>96.021710792460809</v>
      </c>
      <c r="F2451">
        <v>9</v>
      </c>
      <c r="H2451" t="str" cm="1">
        <f t="array" ref="H2451">_xlfn.IFS(
             AND(E2451&gt;110,C2451&gt;2011,F2451&gt;100),"High: overrated, new and good rotation",
             AND(E2451&lt;90,C2451&gt;2011,F2451&gt;100),"High: underrated, new and good rotation",
             AND(E2451&lt;90,C2451&lt;2011,F2451&gt;100),"High: underrated, not too new but good rotation",
             AND(E2451&lt;=110,C2451&gt;2011,F2451&lt;=25),"Critic: well priced/underrated and new, but bad rotation",
             AND(E2451&gt;110,F2451&gt;100),"Top Tier: premium vehicules that tend to be sold above market prices",
             AND(E2451&gt;=90,E2451&lt;=110,F2451&gt;25),"Moderate: fair price and regular to good rotation",
             AND(E2451&lt;90,AND(C2451&lt;=2011,C2451&gt;=2000),AND(F2451&lt;100,F2451&gt;25)),"Moderate: underrated regular model and regular rotation",
             AND(E2451&lt;90,C2451&gt;2011,AND(F2451&lt;=100,F2451&gt;25)),"Moderate: underrated new model with regular rotation",
             AND(E2451&lt;90,C2451&lt;2000,AND(F2451&lt;=100,F2451&gt;25)),"Moderate: underrated old model with regular rotation",
             AND(C2451&lt;=2011,F2451&lt;=25),"Low: not new model and bad rotation",
             AND(E2451&gt;110,AND(C2451&lt;=2011,C2451&gt;=2000),F2451&lt;=25),"Low: overrated regular model with bad rotation",
             AND(E2451&gt;110,C2451&lt;2011,AND(F2451&lt;=100,F2451&gt;25)),"Low: overrated regular model (not new) with regular rotation",
             AND(E2451&gt;110,C2451&gt;2011,F2451&lt;=25),"Low: overrated new model with bad rotation"
)</f>
        <v>Low: not new model and bad rotation</v>
      </c>
    </row>
    <row r="2452" spans="1:8" x14ac:dyDescent="0.3">
      <c r="A2452" t="s">
        <v>28</v>
      </c>
      <c r="B2452" t="s">
        <v>453</v>
      </c>
      <c r="C2452">
        <v>2001</v>
      </c>
      <c r="D2452">
        <v>805.68181818181813</v>
      </c>
      <c r="E2452">
        <v>102.17998470585916</v>
      </c>
      <c r="F2452">
        <v>22</v>
      </c>
      <c r="H2452" t="str" cm="1">
        <f t="array" ref="H2452">_xlfn.IFS(
             AND(E2452&gt;110,C2452&gt;2011,F2452&gt;100),"High: overrated, new and good rotation",
             AND(E2452&lt;90,C2452&gt;2011,F2452&gt;100),"High: underrated, new and good rotation",
             AND(E2452&lt;90,C2452&lt;2011,F2452&gt;100),"High: underrated, not too new but good rotation",
             AND(E2452&lt;=110,C2452&gt;2011,F2452&lt;=25),"Critic: well priced/underrated and new, but bad rotation",
             AND(E2452&gt;110,F2452&gt;100),"Top Tier: premium vehicules that tend to be sold above market prices",
             AND(E2452&gt;=90,E2452&lt;=110,F2452&gt;25),"Moderate: fair price and regular to good rotation",
             AND(E2452&lt;90,AND(C2452&lt;=2011,C2452&gt;=2000),AND(F2452&lt;100,F2452&gt;25)),"Moderate: underrated regular model and regular rotation",
             AND(E2452&lt;90,C2452&gt;2011,AND(F2452&lt;=100,F2452&gt;25)),"Moderate: underrated new model with regular rotation",
             AND(E2452&lt;90,C2452&lt;2000,AND(F2452&lt;=100,F2452&gt;25)),"Moderate: underrated old model with regular rotation",
             AND(C2452&lt;=2011,F2452&lt;=25),"Low: not new model and bad rotation",
             AND(E2452&gt;110,AND(C2452&lt;=2011,C2452&gt;=2000),F2452&lt;=25),"Low: overrated regular model with bad rotation",
             AND(E2452&gt;110,C2452&lt;2011,AND(F2452&lt;=100,F2452&gt;25)),"Low: overrated regular model (not new) with regular rotation",
             AND(E2452&gt;110,C2452&gt;2011,F2452&lt;=25),"Low: overrated new model with bad rotation"
)</f>
        <v>Low: not new model and bad rotation</v>
      </c>
    </row>
    <row r="2453" spans="1:8" x14ac:dyDescent="0.3">
      <c r="A2453" t="s">
        <v>28</v>
      </c>
      <c r="B2453" t="s">
        <v>453</v>
      </c>
      <c r="C2453">
        <v>2002</v>
      </c>
      <c r="D2453">
        <v>1255.4347826086957</v>
      </c>
      <c r="E2453">
        <v>112.64816911016675</v>
      </c>
      <c r="F2453">
        <v>46</v>
      </c>
      <c r="H2453" t="str" cm="1">
        <f t="array" ref="H2453">_xlfn.IFS(
             AND(E2453&gt;110,C2453&gt;2011,F2453&gt;100),"High: overrated, new and good rotation",
             AND(E2453&lt;90,C2453&gt;2011,F2453&gt;100),"High: underrated, new and good rotation",
             AND(E2453&lt;90,C2453&lt;2011,F2453&gt;100),"High: underrated, not too new but good rotation",
             AND(E2453&lt;=110,C2453&gt;2011,F2453&lt;=25),"Critic: well priced/underrated and new, but bad rotation",
             AND(E2453&gt;110,F2453&gt;100),"Top Tier: premium vehicules that tend to be sold above market prices",
             AND(E2453&gt;=90,E2453&lt;=110,F2453&gt;25),"Moderate: fair price and regular to good rotation",
             AND(E2453&lt;90,AND(C2453&lt;=2011,C2453&gt;=2000),AND(F2453&lt;100,F2453&gt;25)),"Moderate: underrated regular model and regular rotation",
             AND(E2453&lt;90,C2453&gt;2011,AND(F2453&lt;=100,F2453&gt;25)),"Moderate: underrated new model with regular rotation",
             AND(E2453&lt;90,C2453&lt;2000,AND(F2453&lt;=100,F2453&gt;25)),"Moderate: underrated old model with regular rotation",
             AND(C2453&lt;=2011,F2453&lt;=25),"Low: not new model and bad rotation",
             AND(E2453&gt;110,AND(C2453&lt;=2011,C2453&gt;=2000),F2453&lt;=25),"Low: overrated regular model with bad rotation",
             AND(E2453&gt;110,C2453&lt;2011,AND(F2453&lt;=100,F2453&gt;25)),"Low: overrated regular model (not new) with regular rotation",
             AND(E2453&gt;110,C2453&gt;2011,F2453&lt;=25),"Low: overrated new model with bad rotation"
)</f>
        <v>Low: overrated regular model (not new) with regular rotation</v>
      </c>
    </row>
    <row r="2454" spans="1:8" x14ac:dyDescent="0.3">
      <c r="A2454" t="s">
        <v>28</v>
      </c>
      <c r="B2454" t="s">
        <v>453</v>
      </c>
      <c r="C2454">
        <v>2003</v>
      </c>
      <c r="D2454">
        <v>1485.7954545454545</v>
      </c>
      <c r="E2454">
        <v>89.618605112874249</v>
      </c>
      <c r="F2454">
        <v>44</v>
      </c>
      <c r="H2454" t="str" cm="1">
        <f t="array" ref="H2454">_xlfn.IFS(
             AND(E2454&gt;110,C2454&gt;2011,F2454&gt;100),"High: overrated, new and good rotation",
             AND(E2454&lt;90,C2454&gt;2011,F2454&gt;100),"High: underrated, new and good rotation",
             AND(E2454&lt;90,C2454&lt;2011,F2454&gt;100),"High: underrated, not too new but good rotation",
             AND(E2454&lt;=110,C2454&gt;2011,F2454&lt;=25),"Critic: well priced/underrated and new, but bad rotation",
             AND(E2454&gt;110,F2454&gt;100),"Top Tier: premium vehicules that tend to be sold above market prices",
             AND(E2454&gt;=90,E2454&lt;=110,F2454&gt;25),"Moderate: fair price and regular to good rotation",
             AND(E2454&lt;90,AND(C2454&lt;=2011,C2454&gt;=2000),AND(F2454&lt;100,F2454&gt;25)),"Moderate: underrated regular model and regular rotation",
             AND(E2454&lt;90,C2454&gt;2011,AND(F2454&lt;=100,F2454&gt;25)),"Moderate: underrated new model with regular rotation",
             AND(E2454&lt;90,C2454&lt;2000,AND(F2454&lt;=100,F2454&gt;25)),"Moderate: underrated old model with regular rotation",
             AND(C2454&lt;=2011,F2454&lt;=25),"Low: not new model and bad rotation",
             AND(E2454&gt;110,AND(C2454&lt;=2011,C2454&gt;=2000),F2454&lt;=25),"Low: overrated regular model with bad rotation",
             AND(E2454&gt;110,C2454&lt;2011,AND(F2454&lt;=100,F2454&gt;25)),"Low: overrated regular model (not new) with regular rotation",
             AND(E2454&gt;110,C2454&gt;2011,F2454&lt;=25),"Low: overrated new model with bad rotation"
)</f>
        <v>Moderate: underrated regular model and regular rotation</v>
      </c>
    </row>
    <row r="2455" spans="1:8" x14ac:dyDescent="0.3">
      <c r="A2455" t="s">
        <v>28</v>
      </c>
      <c r="B2455" t="s">
        <v>453</v>
      </c>
      <c r="C2455">
        <v>2004</v>
      </c>
      <c r="D2455">
        <v>1462.2881355932204</v>
      </c>
      <c r="E2455">
        <v>92.643296771647613</v>
      </c>
      <c r="F2455">
        <v>59</v>
      </c>
      <c r="H2455" t="str" cm="1">
        <f t="array" ref="H2455">_xlfn.IFS(
             AND(E2455&gt;110,C2455&gt;2011,F2455&gt;100),"High: overrated, new and good rotation",
             AND(E2455&lt;90,C2455&gt;2011,F2455&gt;100),"High: underrated, new and good rotation",
             AND(E2455&lt;90,C2455&lt;2011,F2455&gt;100),"High: underrated, not too new but good rotation",
             AND(E2455&lt;=110,C2455&gt;2011,F2455&lt;=25),"Critic: well priced/underrated and new, but bad rotation",
             AND(E2455&gt;110,F2455&gt;100),"Top Tier: premium vehicules that tend to be sold above market prices",
             AND(E2455&gt;=90,E2455&lt;=110,F2455&gt;25),"Moderate: fair price and regular to good rotation",
             AND(E2455&lt;90,AND(C2455&lt;=2011,C2455&gt;=2000),AND(F2455&lt;100,F2455&gt;25)),"Moderate: underrated regular model and regular rotation",
             AND(E2455&lt;90,C2455&gt;2011,AND(F2455&lt;=100,F2455&gt;25)),"Moderate: underrated new model with regular rotation",
             AND(E2455&lt;90,C2455&lt;2000,AND(F2455&lt;=100,F2455&gt;25)),"Moderate: underrated old model with regular rotation",
             AND(C2455&lt;=2011,F2455&lt;=25),"Low: not new model and bad rotation",
             AND(E2455&gt;110,AND(C2455&lt;=2011,C2455&gt;=2000),F2455&lt;=25),"Low: overrated regular model with bad rotation",
             AND(E2455&gt;110,C2455&lt;2011,AND(F2455&lt;=100,F2455&gt;25)),"Low: overrated regular model (not new) with regular rotation",
             AND(E2455&gt;110,C2455&gt;2011,F2455&lt;=25),"Low: overrated new model with bad rotation"
)</f>
        <v>Moderate: fair price and regular to good rotation</v>
      </c>
    </row>
    <row r="2456" spans="1:8" x14ac:dyDescent="0.3">
      <c r="A2456" t="s">
        <v>28</v>
      </c>
      <c r="B2456" t="s">
        <v>453</v>
      </c>
      <c r="C2456">
        <v>2005</v>
      </c>
      <c r="D2456">
        <v>2058.0645161290322</v>
      </c>
      <c r="E2456">
        <v>171.85411852683771</v>
      </c>
      <c r="F2456">
        <v>62</v>
      </c>
      <c r="H2456" t="str" cm="1">
        <f t="array" ref="H2456">_xlfn.IFS(
             AND(E2456&gt;110,C2456&gt;2011,F2456&gt;100),"High: overrated, new and good rotation",
             AND(E2456&lt;90,C2456&gt;2011,F2456&gt;100),"High: underrated, new and good rotation",
             AND(E2456&lt;90,C2456&lt;2011,F2456&gt;100),"High: underrated, not too new but good rotation",
             AND(E2456&lt;=110,C2456&gt;2011,F2456&lt;=25),"Critic: well priced/underrated and new, but bad rotation",
             AND(E2456&gt;110,F2456&gt;100),"Top Tier: premium vehicules that tend to be sold above market prices",
             AND(E2456&gt;=90,E2456&lt;=110,F2456&gt;25),"Moderate: fair price and regular to good rotation",
             AND(E2456&lt;90,AND(C2456&lt;=2011,C2456&gt;=2000),AND(F2456&lt;100,F2456&gt;25)),"Moderate: underrated regular model and regular rotation",
             AND(E2456&lt;90,C2456&gt;2011,AND(F2456&lt;=100,F2456&gt;25)),"Moderate: underrated new model with regular rotation",
             AND(E2456&lt;90,C2456&lt;2000,AND(F2456&lt;=100,F2456&gt;25)),"Moderate: underrated old model with regular rotation",
             AND(C2456&lt;=2011,F2456&lt;=25),"Low: not new model and bad rotation",
             AND(E2456&gt;110,AND(C2456&lt;=2011,C2456&gt;=2000),F2456&lt;=25),"Low: overrated regular model with bad rotation",
             AND(E2456&gt;110,C2456&lt;2011,AND(F2456&lt;=100,F2456&gt;25)),"Low: overrated regular model (not new) with regular rotation",
             AND(E2456&gt;110,C2456&gt;2011,F2456&lt;=25),"Low: overrated new model with bad rotation"
)</f>
        <v>Low: overrated regular model (not new) with regular rotation</v>
      </c>
    </row>
    <row r="2457" spans="1:8" x14ac:dyDescent="0.3">
      <c r="A2457" t="s">
        <v>28</v>
      </c>
      <c r="B2457" t="s">
        <v>453</v>
      </c>
      <c r="C2457">
        <v>2006</v>
      </c>
      <c r="D2457">
        <v>3137.313432835821</v>
      </c>
      <c r="E2457">
        <v>101.16353973882549</v>
      </c>
      <c r="F2457">
        <v>268</v>
      </c>
      <c r="H2457" t="str" cm="1">
        <f t="array" ref="H2457">_xlfn.IFS(
             AND(E2457&gt;110,C2457&gt;2011,F2457&gt;100),"High: overrated, new and good rotation",
             AND(E2457&lt;90,C2457&gt;2011,F2457&gt;100),"High: underrated, new and good rotation",
             AND(E2457&lt;90,C2457&lt;2011,F2457&gt;100),"High: underrated, not too new but good rotation",
             AND(E2457&lt;=110,C2457&gt;2011,F2457&lt;=25),"Critic: well priced/underrated and new, but bad rotation",
             AND(E2457&gt;110,F2457&gt;100),"Top Tier: premium vehicules that tend to be sold above market prices",
             AND(E2457&gt;=90,E2457&lt;=110,F2457&gt;25),"Moderate: fair price and regular to good rotation",
             AND(E2457&lt;90,AND(C2457&lt;=2011,C2457&gt;=2000),AND(F2457&lt;100,F2457&gt;25)),"Moderate: underrated regular model and regular rotation",
             AND(E2457&lt;90,C2457&gt;2011,AND(F2457&lt;=100,F2457&gt;25)),"Moderate: underrated new model with regular rotation",
             AND(E2457&lt;90,C2457&lt;2000,AND(F2457&lt;=100,F2457&gt;25)),"Moderate: underrated old model with regular rotation",
             AND(C2457&lt;=2011,F2457&lt;=25),"Low: not new model and bad rotation",
             AND(E2457&gt;110,AND(C2457&lt;=2011,C2457&gt;=2000),F2457&lt;=25),"Low: overrated regular model with bad rotation",
             AND(E2457&gt;110,C2457&lt;2011,AND(F2457&lt;=100,F2457&gt;25)),"Low: overrated regular model (not new) with regular rotation",
             AND(E2457&gt;110,C2457&gt;2011,F2457&lt;=25),"Low: overrated new model with bad rotation"
)</f>
        <v>Moderate: fair price and regular to good rotation</v>
      </c>
    </row>
    <row r="2458" spans="1:8" x14ac:dyDescent="0.3">
      <c r="A2458" t="s">
        <v>28</v>
      </c>
      <c r="B2458" t="s">
        <v>453</v>
      </c>
      <c r="C2458">
        <v>2007</v>
      </c>
      <c r="D2458">
        <v>3444.5945945945946</v>
      </c>
      <c r="E2458">
        <v>89.787927496684617</v>
      </c>
      <c r="F2458">
        <v>74</v>
      </c>
      <c r="H2458" t="str" cm="1">
        <f t="array" ref="H2458">_xlfn.IFS(
             AND(E2458&gt;110,C2458&gt;2011,F2458&gt;100),"High: overrated, new and good rotation",
             AND(E2458&lt;90,C2458&gt;2011,F2458&gt;100),"High: underrated, new and good rotation",
             AND(E2458&lt;90,C2458&lt;2011,F2458&gt;100),"High: underrated, not too new but good rotation",
             AND(E2458&lt;=110,C2458&gt;2011,F2458&lt;=25),"Critic: well priced/underrated and new, but bad rotation",
             AND(E2458&gt;110,F2458&gt;100),"Top Tier: premium vehicules that tend to be sold above market prices",
             AND(E2458&gt;=90,E2458&lt;=110,F2458&gt;25),"Moderate: fair price and regular to good rotation",
             AND(E2458&lt;90,AND(C2458&lt;=2011,C2458&gt;=2000),AND(F2458&lt;100,F2458&gt;25)),"Moderate: underrated regular model and regular rotation",
             AND(E2458&lt;90,C2458&gt;2011,AND(F2458&lt;=100,F2458&gt;25)),"Moderate: underrated new model with regular rotation",
             AND(E2458&lt;90,C2458&lt;2000,AND(F2458&lt;=100,F2458&gt;25)),"Moderate: underrated old model with regular rotation",
             AND(C2458&lt;=2011,F2458&lt;=25),"Low: not new model and bad rotation",
             AND(E2458&gt;110,AND(C2458&lt;=2011,C2458&gt;=2000),F2458&lt;=25),"Low: overrated regular model with bad rotation",
             AND(E2458&gt;110,C2458&lt;2011,AND(F2458&lt;=100,F2458&gt;25)),"Low: overrated regular model (not new) with regular rotation",
             AND(E2458&gt;110,C2458&gt;2011,F2458&lt;=25),"Low: overrated new model with bad rotation"
)</f>
        <v>Moderate: underrated regular model and regular rotation</v>
      </c>
    </row>
    <row r="2459" spans="1:8" x14ac:dyDescent="0.3">
      <c r="A2459" t="s">
        <v>28</v>
      </c>
      <c r="B2459" t="s">
        <v>453</v>
      </c>
      <c r="C2459">
        <v>2008</v>
      </c>
      <c r="D2459">
        <v>4426.0204081632655</v>
      </c>
      <c r="E2459">
        <v>95.400985847601874</v>
      </c>
      <c r="F2459">
        <v>98</v>
      </c>
      <c r="H2459" t="str" cm="1">
        <f t="array" ref="H2459">_xlfn.IFS(
             AND(E2459&gt;110,C2459&gt;2011,F2459&gt;100),"High: overrated, new and good rotation",
             AND(E2459&lt;90,C2459&gt;2011,F2459&gt;100),"High: underrated, new and good rotation",
             AND(E2459&lt;90,C2459&lt;2011,F2459&gt;100),"High: underrated, not too new but good rotation",
             AND(E2459&lt;=110,C2459&gt;2011,F2459&lt;=25),"Critic: well priced/underrated and new, but bad rotation",
             AND(E2459&gt;110,F2459&gt;100),"Top Tier: premium vehicules that tend to be sold above market prices",
             AND(E2459&gt;=90,E2459&lt;=110,F2459&gt;25),"Moderate: fair price and regular to good rotation",
             AND(E2459&lt;90,AND(C2459&lt;=2011,C2459&gt;=2000),AND(F2459&lt;100,F2459&gt;25)),"Moderate: underrated regular model and regular rotation",
             AND(E2459&lt;90,C2459&gt;2011,AND(F2459&lt;=100,F2459&gt;25)),"Moderate: underrated new model with regular rotation",
             AND(E2459&lt;90,C2459&lt;2000,AND(F2459&lt;=100,F2459&gt;25)),"Moderate: underrated old model with regular rotation",
             AND(C2459&lt;=2011,F2459&lt;=25),"Low: not new model and bad rotation",
             AND(E2459&gt;110,AND(C2459&lt;=2011,C2459&gt;=2000),F2459&lt;=25),"Low: overrated regular model with bad rotation",
             AND(E2459&gt;110,C2459&lt;2011,AND(F2459&lt;=100,F2459&gt;25)),"Low: overrated regular model (not new) with regular rotation",
             AND(E2459&gt;110,C2459&gt;2011,F2459&lt;=25),"Low: overrated new model with bad rotation"
)</f>
        <v>Moderate: fair price and regular to good rotation</v>
      </c>
    </row>
    <row r="2460" spans="1:8" x14ac:dyDescent="0.3">
      <c r="A2460" t="s">
        <v>28</v>
      </c>
      <c r="B2460" t="s">
        <v>453</v>
      </c>
      <c r="C2460">
        <v>2009</v>
      </c>
      <c r="D2460">
        <v>5604.3956043956041</v>
      </c>
      <c r="E2460">
        <v>97.335425131152505</v>
      </c>
      <c r="F2460">
        <v>273</v>
      </c>
      <c r="H2460" t="str" cm="1">
        <f t="array" ref="H2460">_xlfn.IFS(
             AND(E2460&gt;110,C2460&gt;2011,F2460&gt;100),"High: overrated, new and good rotation",
             AND(E2460&lt;90,C2460&gt;2011,F2460&gt;100),"High: underrated, new and good rotation",
             AND(E2460&lt;90,C2460&lt;2011,F2460&gt;100),"High: underrated, not too new but good rotation",
             AND(E2460&lt;=110,C2460&gt;2011,F2460&lt;=25),"Critic: well priced/underrated and new, but bad rotation",
             AND(E2460&gt;110,F2460&gt;100),"Top Tier: premium vehicules that tend to be sold above market prices",
             AND(E2460&gt;=90,E2460&lt;=110,F2460&gt;25),"Moderate: fair price and regular to good rotation",
             AND(E2460&lt;90,AND(C2460&lt;=2011,C2460&gt;=2000),AND(F2460&lt;100,F2460&gt;25)),"Moderate: underrated regular model and regular rotation",
             AND(E2460&lt;90,C2460&gt;2011,AND(F2460&lt;=100,F2460&gt;25)),"Moderate: underrated new model with regular rotation",
             AND(E2460&lt;90,C2460&lt;2000,AND(F2460&lt;=100,F2460&gt;25)),"Moderate: underrated old model with regular rotation",
             AND(C2460&lt;=2011,F2460&lt;=25),"Low: not new model and bad rotation",
             AND(E2460&gt;110,AND(C2460&lt;=2011,C2460&gt;=2000),F2460&lt;=25),"Low: overrated regular model with bad rotation",
             AND(E2460&gt;110,C2460&lt;2011,AND(F2460&lt;=100,F2460&gt;25)),"Low: overrated regular model (not new) with regular rotation",
             AND(E2460&gt;110,C2460&gt;2011,F2460&lt;=25),"Low: overrated new model with bad rotation"
)</f>
        <v>Moderate: fair price and regular to good rotation</v>
      </c>
    </row>
    <row r="2461" spans="1:8" x14ac:dyDescent="0.3">
      <c r="A2461" t="s">
        <v>28</v>
      </c>
      <c r="B2461" t="s">
        <v>453</v>
      </c>
      <c r="C2461">
        <v>2010</v>
      </c>
      <c r="D2461">
        <v>5834.4827586206893</v>
      </c>
      <c r="E2461">
        <v>97.755337793803008</v>
      </c>
      <c r="F2461">
        <v>145</v>
      </c>
      <c r="H2461" t="str" cm="1">
        <f t="array" ref="H2461">_xlfn.IFS(
             AND(E2461&gt;110,C2461&gt;2011,F2461&gt;100),"High: overrated, new and good rotation",
             AND(E2461&lt;90,C2461&gt;2011,F2461&gt;100),"High: underrated, new and good rotation",
             AND(E2461&lt;90,C2461&lt;2011,F2461&gt;100),"High: underrated, not too new but good rotation",
             AND(E2461&lt;=110,C2461&gt;2011,F2461&lt;=25),"Critic: well priced/underrated and new, but bad rotation",
             AND(E2461&gt;110,F2461&gt;100),"Top Tier: premium vehicules that tend to be sold above market prices",
             AND(E2461&gt;=90,E2461&lt;=110,F2461&gt;25),"Moderate: fair price and regular to good rotation",
             AND(E2461&lt;90,AND(C2461&lt;=2011,C2461&gt;=2000),AND(F2461&lt;100,F2461&gt;25)),"Moderate: underrated regular model and regular rotation",
             AND(E2461&lt;90,C2461&gt;2011,AND(F2461&lt;=100,F2461&gt;25)),"Moderate: underrated new model with regular rotation",
             AND(E2461&lt;90,C2461&lt;2000,AND(F2461&lt;=100,F2461&gt;25)),"Moderate: underrated old model with regular rotation",
             AND(C2461&lt;=2011,F2461&lt;=25),"Low: not new model and bad rotation",
             AND(E2461&gt;110,AND(C2461&lt;=2011,C2461&gt;=2000),F2461&lt;=25),"Low: overrated regular model with bad rotation",
             AND(E2461&gt;110,C2461&lt;2011,AND(F2461&lt;=100,F2461&gt;25)),"Low: overrated regular model (not new) with regular rotation",
             AND(E2461&gt;110,C2461&gt;2011,F2461&lt;=25),"Low: overrated new model with bad rotation"
)</f>
        <v>Moderate: fair price and regular to good rotation</v>
      </c>
    </row>
    <row r="2462" spans="1:8" x14ac:dyDescent="0.3">
      <c r="A2462" t="s">
        <v>28</v>
      </c>
      <c r="B2462" t="s">
        <v>453</v>
      </c>
      <c r="C2462">
        <v>2011</v>
      </c>
      <c r="D2462">
        <v>9527.5039370078739</v>
      </c>
      <c r="E2462">
        <v>97.278466548530545</v>
      </c>
      <c r="F2462">
        <v>889</v>
      </c>
      <c r="H2462" t="str" cm="1">
        <f t="array" ref="H2462">_xlfn.IFS(
             AND(E2462&gt;110,C2462&gt;2011,F2462&gt;100),"High: overrated, new and good rotation",
             AND(E2462&lt;90,C2462&gt;2011,F2462&gt;100),"High: underrated, new and good rotation",
             AND(E2462&lt;90,C2462&lt;2011,F2462&gt;100),"High: underrated, not too new but good rotation",
             AND(E2462&lt;=110,C2462&gt;2011,F2462&lt;=25),"Critic: well priced/underrated and new, but bad rotation",
             AND(E2462&gt;110,F2462&gt;100),"Top Tier: premium vehicules that tend to be sold above market prices",
             AND(E2462&gt;=90,E2462&lt;=110,F2462&gt;25),"Moderate: fair price and regular to good rotation",
             AND(E2462&lt;90,AND(C2462&lt;=2011,C2462&gt;=2000),AND(F2462&lt;100,F2462&gt;25)),"Moderate: underrated regular model and regular rotation",
             AND(E2462&lt;90,C2462&gt;2011,AND(F2462&lt;=100,F2462&gt;25)),"Moderate: underrated new model with regular rotation",
             AND(E2462&lt;90,C2462&lt;2000,AND(F2462&lt;=100,F2462&gt;25)),"Moderate: underrated old model with regular rotation",
             AND(C2462&lt;=2011,F2462&lt;=25),"Low: not new model and bad rotation",
             AND(E2462&gt;110,AND(C2462&lt;=2011,C2462&gt;=2000),F2462&lt;=25),"Low: overrated regular model with bad rotation",
             AND(E2462&gt;110,C2462&lt;2011,AND(F2462&lt;=100,F2462&gt;25)),"Low: overrated regular model (not new) with regular rotation",
             AND(E2462&gt;110,C2462&gt;2011,F2462&lt;=25),"Low: overrated new model with bad rotation"
)</f>
        <v>Moderate: fair price and regular to good rotation</v>
      </c>
    </row>
    <row r="2463" spans="1:8" x14ac:dyDescent="0.3">
      <c r="A2463" t="s">
        <v>28</v>
      </c>
      <c r="B2463" t="s">
        <v>453</v>
      </c>
      <c r="C2463">
        <v>2012</v>
      </c>
      <c r="D2463">
        <v>12506.439524838013</v>
      </c>
      <c r="E2463">
        <v>98.962553784333807</v>
      </c>
      <c r="F2463">
        <v>1852</v>
      </c>
      <c r="H2463" t="str" cm="1">
        <f t="array" ref="H2463">_xlfn.IFS(
             AND(E2463&gt;110,C2463&gt;2011,F2463&gt;100),"High: overrated, new and good rotation",
             AND(E2463&lt;90,C2463&gt;2011,F2463&gt;100),"High: underrated, new and good rotation",
             AND(E2463&lt;90,C2463&lt;2011,F2463&gt;100),"High: underrated, not too new but good rotation",
             AND(E2463&lt;=110,C2463&gt;2011,F2463&lt;=25),"Critic: well priced/underrated and new, but bad rotation",
             AND(E2463&gt;110,F2463&gt;100),"Top Tier: premium vehicules that tend to be sold above market prices",
             AND(E2463&gt;=90,E2463&lt;=110,F2463&gt;25),"Moderate: fair price and regular to good rotation",
             AND(E2463&lt;90,AND(C2463&lt;=2011,C2463&gt;=2000),AND(F2463&lt;100,F2463&gt;25)),"Moderate: underrated regular model and regular rotation",
             AND(E2463&lt;90,C2463&gt;2011,AND(F2463&lt;=100,F2463&gt;25)),"Moderate: underrated new model with regular rotation",
             AND(E2463&lt;90,C2463&lt;2000,AND(F2463&lt;=100,F2463&gt;25)),"Moderate: underrated old model with regular rotation",
             AND(C2463&lt;=2011,F2463&lt;=25),"Low: not new model and bad rotation",
             AND(E2463&gt;110,AND(C2463&lt;=2011,C2463&gt;=2000),F2463&lt;=25),"Low: overrated regular model with bad rotation",
             AND(E2463&gt;110,C2463&lt;2011,AND(F2463&lt;=100,F2463&gt;25)),"Low: overrated regular model (not new) with regular rotation",
             AND(E2463&gt;110,C2463&gt;2011,F2463&lt;=25),"Low: overrated new model with bad rotation"
)</f>
        <v>Moderate: fair price and regular to good rotation</v>
      </c>
    </row>
    <row r="2464" spans="1:8" x14ac:dyDescent="0.3">
      <c r="A2464" t="s">
        <v>28</v>
      </c>
      <c r="B2464" t="s">
        <v>453</v>
      </c>
      <c r="C2464">
        <v>2013</v>
      </c>
      <c r="D2464">
        <v>12612.945420028476</v>
      </c>
      <c r="E2464">
        <v>98.727189664329885</v>
      </c>
      <c r="F2464">
        <v>2107</v>
      </c>
      <c r="H2464" t="str" cm="1">
        <f t="array" ref="H2464">_xlfn.IFS(
             AND(E2464&gt;110,C2464&gt;2011,F2464&gt;100),"High: overrated, new and good rotation",
             AND(E2464&lt;90,C2464&gt;2011,F2464&gt;100),"High: underrated, new and good rotation",
             AND(E2464&lt;90,C2464&lt;2011,F2464&gt;100),"High: underrated, not too new but good rotation",
             AND(E2464&lt;=110,C2464&gt;2011,F2464&lt;=25),"Critic: well priced/underrated and new, but bad rotation",
             AND(E2464&gt;110,F2464&gt;100),"Top Tier: premium vehicules that tend to be sold above market prices",
             AND(E2464&gt;=90,E2464&lt;=110,F2464&gt;25),"Moderate: fair price and regular to good rotation",
             AND(E2464&lt;90,AND(C2464&lt;=2011,C2464&gt;=2000),AND(F2464&lt;100,F2464&gt;25)),"Moderate: underrated regular model and regular rotation",
             AND(E2464&lt;90,C2464&gt;2011,AND(F2464&lt;=100,F2464&gt;25)),"Moderate: underrated new model with regular rotation",
             AND(E2464&lt;90,C2464&lt;2000,AND(F2464&lt;=100,F2464&gt;25)),"Moderate: underrated old model with regular rotation",
             AND(C2464&lt;=2011,F2464&lt;=25),"Low: not new model and bad rotation",
             AND(E2464&gt;110,AND(C2464&lt;=2011,C2464&gt;=2000),F2464&lt;=25),"Low: overrated regular model with bad rotation",
             AND(E2464&gt;110,C2464&lt;2011,AND(F2464&lt;=100,F2464&gt;25)),"Low: overrated regular model (not new) with regular rotation",
             AND(E2464&gt;110,C2464&gt;2011,F2464&lt;=25),"Low: overrated new model with bad rotation"
)</f>
        <v>Moderate: fair price and regular to good rotation</v>
      </c>
    </row>
    <row r="2465" spans="1:8" x14ac:dyDescent="0.3">
      <c r="A2465" t="s">
        <v>28</v>
      </c>
      <c r="B2465" t="s">
        <v>453</v>
      </c>
      <c r="C2465">
        <v>2014</v>
      </c>
      <c r="D2465">
        <v>13816.927453769558</v>
      </c>
      <c r="E2465">
        <v>95.67021435592946</v>
      </c>
      <c r="F2465">
        <v>703</v>
      </c>
      <c r="H2465" t="str" cm="1">
        <f t="array" ref="H2465">_xlfn.IFS(
             AND(E2465&gt;110,C2465&gt;2011,F2465&gt;100),"High: overrated, new and good rotation",
             AND(E2465&lt;90,C2465&gt;2011,F2465&gt;100),"High: underrated, new and good rotation",
             AND(E2465&lt;90,C2465&lt;2011,F2465&gt;100),"High: underrated, not too new but good rotation",
             AND(E2465&lt;=110,C2465&gt;2011,F2465&lt;=25),"Critic: well priced/underrated and new, but bad rotation",
             AND(E2465&gt;110,F2465&gt;100),"Top Tier: premium vehicules that tend to be sold above market prices",
             AND(E2465&gt;=90,E2465&lt;=110,F2465&gt;25),"Moderate: fair price and regular to good rotation",
             AND(E2465&lt;90,AND(C2465&lt;=2011,C2465&gt;=2000),AND(F2465&lt;100,F2465&gt;25)),"Moderate: underrated regular model and regular rotation",
             AND(E2465&lt;90,C2465&gt;2011,AND(F2465&lt;=100,F2465&gt;25)),"Moderate: underrated new model with regular rotation",
             AND(E2465&lt;90,C2465&lt;2000,AND(F2465&lt;=100,F2465&gt;25)),"Moderate: underrated old model with regular rotation",
             AND(C2465&lt;=2011,F2465&lt;=25),"Low: not new model and bad rotation",
             AND(E2465&gt;110,AND(C2465&lt;=2011,C2465&gt;=2000),F2465&lt;=25),"Low: overrated regular model with bad rotation",
             AND(E2465&gt;110,C2465&lt;2011,AND(F2465&lt;=100,F2465&gt;25)),"Low: overrated regular model (not new) with regular rotation",
             AND(E2465&gt;110,C2465&gt;2011,F2465&lt;=25),"Low: overrated new model with bad rotation"
)</f>
        <v>Moderate: fair price and regular to good rotation</v>
      </c>
    </row>
    <row r="2466" spans="1:8" x14ac:dyDescent="0.3">
      <c r="A2466" t="s">
        <v>28</v>
      </c>
      <c r="B2466" t="s">
        <v>453</v>
      </c>
      <c r="C2466">
        <v>2015</v>
      </c>
      <c r="D2466">
        <v>14247.904191616766</v>
      </c>
      <c r="E2466">
        <v>86.390720550994914</v>
      </c>
      <c r="F2466">
        <v>167</v>
      </c>
      <c r="H2466" t="str" cm="1">
        <f t="array" ref="H2466">_xlfn.IFS(
             AND(E2466&gt;110,C2466&gt;2011,F2466&gt;100),"High: overrated, new and good rotation",
             AND(E2466&lt;90,C2466&gt;2011,F2466&gt;100),"High: underrated, new and good rotation",
             AND(E2466&lt;90,C2466&lt;2011,F2466&gt;100),"High: underrated, not too new but good rotation",
             AND(E2466&lt;=110,C2466&gt;2011,F2466&lt;=25),"Critic: well priced/underrated and new, but bad rotation",
             AND(E2466&gt;110,F2466&gt;100),"Top Tier: premium vehicules that tend to be sold above market prices",
             AND(E2466&gt;=90,E2466&lt;=110,F2466&gt;25),"Moderate: fair price and regular to good rotation",
             AND(E2466&lt;90,AND(C2466&lt;=2011,C2466&gt;=2000),AND(F2466&lt;100,F2466&gt;25)),"Moderate: underrated regular model and regular rotation",
             AND(E2466&lt;90,C2466&gt;2011,AND(F2466&lt;=100,F2466&gt;25)),"Moderate: underrated new model with regular rotation",
             AND(E2466&lt;90,C2466&lt;2000,AND(F2466&lt;=100,F2466&gt;25)),"Moderate: underrated old model with regular rotation",
             AND(C2466&lt;=2011,F2466&lt;=25),"Low: not new model and bad rotation",
             AND(E2466&gt;110,AND(C2466&lt;=2011,C2466&gt;=2000),F2466&lt;=25),"Low: overrated regular model with bad rotation",
             AND(E2466&gt;110,C2466&lt;2011,AND(F2466&lt;=100,F2466&gt;25)),"Low: overrated regular model (not new) with regular rotation",
             AND(E2466&gt;110,C2466&gt;2011,F2466&lt;=25),"Low: overrated new model with bad rotation"
)</f>
        <v>High: underrated, new and good rotation</v>
      </c>
    </row>
    <row r="2467" spans="1:8" x14ac:dyDescent="0.3">
      <c r="A2467" t="s">
        <v>28</v>
      </c>
      <c r="B2467" t="s">
        <v>454</v>
      </c>
      <c r="C2467">
        <v>2011</v>
      </c>
      <c r="D2467">
        <v>11143</v>
      </c>
      <c r="E2467">
        <v>97.992468049944748</v>
      </c>
      <c r="F2467">
        <v>40</v>
      </c>
      <c r="H2467" t="str" cm="1">
        <f t="array" ref="H2467">_xlfn.IFS(
             AND(E2467&gt;110,C2467&gt;2011,F2467&gt;100),"High: overrated, new and good rotation",
             AND(E2467&lt;90,C2467&gt;2011,F2467&gt;100),"High: underrated, new and good rotation",
             AND(E2467&lt;90,C2467&lt;2011,F2467&gt;100),"High: underrated, not too new but good rotation",
             AND(E2467&lt;=110,C2467&gt;2011,F2467&lt;=25),"Critic: well priced/underrated and new, but bad rotation",
             AND(E2467&gt;110,F2467&gt;100),"Top Tier: premium vehicules that tend to be sold above market prices",
             AND(E2467&gt;=90,E2467&lt;=110,F2467&gt;25),"Moderate: fair price and regular to good rotation",
             AND(E2467&lt;90,AND(C2467&lt;=2011,C2467&gt;=2000),AND(F2467&lt;100,F2467&gt;25)),"Moderate: underrated regular model and regular rotation",
             AND(E2467&lt;90,C2467&gt;2011,AND(F2467&lt;=100,F2467&gt;25)),"Moderate: underrated new model with regular rotation",
             AND(E2467&lt;90,C2467&lt;2000,AND(F2467&lt;=100,F2467&gt;25)),"Moderate: underrated old model with regular rotation",
             AND(C2467&lt;=2011,F2467&lt;=25),"Low: not new model and bad rotation",
             AND(E2467&gt;110,AND(C2467&lt;=2011,C2467&gt;=2000),F2467&lt;=25),"Low: overrated regular model with bad rotation",
             AND(E2467&gt;110,C2467&lt;2011,AND(F2467&lt;=100,F2467&gt;25)),"Low: overrated regular model (not new) with regular rotation",
             AND(E2467&gt;110,C2467&gt;2011,F2467&lt;=25),"Low: overrated new model with bad rotation"
)</f>
        <v>Moderate: fair price and regular to good rotation</v>
      </c>
    </row>
    <row r="2468" spans="1:8" x14ac:dyDescent="0.3">
      <c r="A2468" t="s">
        <v>28</v>
      </c>
      <c r="B2468" t="s">
        <v>454</v>
      </c>
      <c r="C2468">
        <v>2012</v>
      </c>
      <c r="D2468">
        <v>14090.686274509804</v>
      </c>
      <c r="E2468">
        <v>102.81072360990252</v>
      </c>
      <c r="F2468">
        <v>102</v>
      </c>
      <c r="H2468" t="str" cm="1">
        <f t="array" ref="H2468">_xlfn.IFS(
             AND(E2468&gt;110,C2468&gt;2011,F2468&gt;100),"High: overrated, new and good rotation",
             AND(E2468&lt;90,C2468&gt;2011,F2468&gt;100),"High: underrated, new and good rotation",
             AND(E2468&lt;90,C2468&lt;2011,F2468&gt;100),"High: underrated, not too new but good rotation",
             AND(E2468&lt;=110,C2468&gt;2011,F2468&lt;=25),"Critic: well priced/underrated and new, but bad rotation",
             AND(E2468&gt;110,F2468&gt;100),"Top Tier: premium vehicules that tend to be sold above market prices",
             AND(E2468&gt;=90,E2468&lt;=110,F2468&gt;25),"Moderate: fair price and regular to good rotation",
             AND(E2468&lt;90,AND(C2468&lt;=2011,C2468&gt;=2000),AND(F2468&lt;100,F2468&gt;25)),"Moderate: underrated regular model and regular rotation",
             AND(E2468&lt;90,C2468&gt;2011,AND(F2468&lt;=100,F2468&gt;25)),"Moderate: underrated new model with regular rotation",
             AND(E2468&lt;90,C2468&lt;2000,AND(F2468&lt;=100,F2468&gt;25)),"Moderate: underrated old model with regular rotation",
             AND(C2468&lt;=2011,F2468&lt;=25),"Low: not new model and bad rotation",
             AND(E2468&gt;110,AND(C2468&lt;=2011,C2468&gt;=2000),F2468&lt;=25),"Low: overrated regular model with bad rotation",
             AND(E2468&gt;110,C2468&lt;2011,AND(F2468&lt;=100,F2468&gt;25)),"Low: overrated regular model (not new) with regular rotation",
             AND(E2468&gt;110,C2468&gt;2011,F2468&lt;=25),"Low: overrated new model with bad rotation"
)</f>
        <v>Moderate: fair price and regular to good rotation</v>
      </c>
    </row>
    <row r="2469" spans="1:8" x14ac:dyDescent="0.3">
      <c r="A2469" t="s">
        <v>28</v>
      </c>
      <c r="B2469" t="s">
        <v>454</v>
      </c>
      <c r="C2469">
        <v>2013</v>
      </c>
      <c r="D2469">
        <v>14814.983713355048</v>
      </c>
      <c r="E2469">
        <v>98.868108857920461</v>
      </c>
      <c r="F2469">
        <v>307</v>
      </c>
      <c r="H2469" t="str" cm="1">
        <f t="array" ref="H2469">_xlfn.IFS(
             AND(E2469&gt;110,C2469&gt;2011,F2469&gt;100),"High: overrated, new and good rotation",
             AND(E2469&lt;90,C2469&gt;2011,F2469&gt;100),"High: underrated, new and good rotation",
             AND(E2469&lt;90,C2469&lt;2011,F2469&gt;100),"High: underrated, not too new but good rotation",
             AND(E2469&lt;=110,C2469&gt;2011,F2469&lt;=25),"Critic: well priced/underrated and new, but bad rotation",
             AND(E2469&gt;110,F2469&gt;100),"Top Tier: premium vehicules that tend to be sold above market prices",
             AND(E2469&gt;=90,E2469&lt;=110,F2469&gt;25),"Moderate: fair price and regular to good rotation",
             AND(E2469&lt;90,AND(C2469&lt;=2011,C2469&gt;=2000),AND(F2469&lt;100,F2469&gt;25)),"Moderate: underrated regular model and regular rotation",
             AND(E2469&lt;90,C2469&gt;2011,AND(F2469&lt;=100,F2469&gt;25)),"Moderate: underrated new model with regular rotation",
             AND(E2469&lt;90,C2469&lt;2000,AND(F2469&lt;=100,F2469&gt;25)),"Moderate: underrated old model with regular rotation",
             AND(C2469&lt;=2011,F2469&lt;=25),"Low: not new model and bad rotation",
             AND(E2469&gt;110,AND(C2469&lt;=2011,C2469&gt;=2000),F2469&lt;=25),"Low: overrated regular model with bad rotation",
             AND(E2469&gt;110,C2469&lt;2011,AND(F2469&lt;=100,F2469&gt;25)),"Low: overrated regular model (not new) with regular rotation",
             AND(E2469&gt;110,C2469&gt;2011,F2469&lt;=25),"Low: overrated new model with bad rotation"
)</f>
        <v>Moderate: fair price and regular to good rotation</v>
      </c>
    </row>
    <row r="2470" spans="1:8" x14ac:dyDescent="0.3">
      <c r="A2470" t="s">
        <v>28</v>
      </c>
      <c r="B2470" t="s">
        <v>454</v>
      </c>
      <c r="C2470">
        <v>2014</v>
      </c>
      <c r="D2470">
        <v>18606.557377049179</v>
      </c>
      <c r="E2470">
        <v>97.033676103904952</v>
      </c>
      <c r="F2470">
        <v>61</v>
      </c>
      <c r="H2470" t="str" cm="1">
        <f t="array" ref="H2470">_xlfn.IFS(
             AND(E2470&gt;110,C2470&gt;2011,F2470&gt;100),"High: overrated, new and good rotation",
             AND(E2470&lt;90,C2470&gt;2011,F2470&gt;100),"High: underrated, new and good rotation",
             AND(E2470&lt;90,C2470&lt;2011,F2470&gt;100),"High: underrated, not too new but good rotation",
             AND(E2470&lt;=110,C2470&gt;2011,F2470&lt;=25),"Critic: well priced/underrated and new, but bad rotation",
             AND(E2470&gt;110,F2470&gt;100),"Top Tier: premium vehicules that tend to be sold above market prices",
             AND(E2470&gt;=90,E2470&lt;=110,F2470&gt;25),"Moderate: fair price and regular to good rotation",
             AND(E2470&lt;90,AND(C2470&lt;=2011,C2470&gt;=2000),AND(F2470&lt;100,F2470&gt;25)),"Moderate: underrated regular model and regular rotation",
             AND(E2470&lt;90,C2470&gt;2011,AND(F2470&lt;=100,F2470&gt;25)),"Moderate: underrated new model with regular rotation",
             AND(E2470&lt;90,C2470&lt;2000,AND(F2470&lt;=100,F2470&gt;25)),"Moderate: underrated old model with regular rotation",
             AND(C2470&lt;=2011,F2470&lt;=25),"Low: not new model and bad rotation",
             AND(E2470&gt;110,AND(C2470&lt;=2011,C2470&gt;=2000),F2470&lt;=25),"Low: overrated regular model with bad rotation",
             AND(E2470&gt;110,C2470&lt;2011,AND(F2470&lt;=100,F2470&gt;25)),"Low: overrated regular model (not new) with regular rotation",
             AND(E2470&gt;110,C2470&gt;2011,F2470&lt;=25),"Low: overrated new model with bad rotation"
)</f>
        <v>Moderate: fair price and regular to good rotation</v>
      </c>
    </row>
    <row r="2471" spans="1:8" x14ac:dyDescent="0.3">
      <c r="A2471" t="s">
        <v>28</v>
      </c>
      <c r="B2471" t="s">
        <v>454</v>
      </c>
      <c r="C2471">
        <v>2015</v>
      </c>
      <c r="D2471">
        <v>27266.666666666668</v>
      </c>
      <c r="E2471">
        <v>103.75588355938429</v>
      </c>
      <c r="F2471">
        <v>33</v>
      </c>
      <c r="H2471" t="str" cm="1">
        <f t="array" ref="H2471">_xlfn.IFS(
             AND(E2471&gt;110,C2471&gt;2011,F2471&gt;100),"High: overrated, new and good rotation",
             AND(E2471&lt;90,C2471&gt;2011,F2471&gt;100),"High: underrated, new and good rotation",
             AND(E2471&lt;90,C2471&lt;2011,F2471&gt;100),"High: underrated, not too new but good rotation",
             AND(E2471&lt;=110,C2471&gt;2011,F2471&lt;=25),"Critic: well priced/underrated and new, but bad rotation",
             AND(E2471&gt;110,F2471&gt;100),"Top Tier: premium vehicules that tend to be sold above market prices",
             AND(E2471&gt;=90,E2471&lt;=110,F2471&gt;25),"Moderate: fair price and regular to good rotation",
             AND(E2471&lt;90,AND(C2471&lt;=2011,C2471&gt;=2000),AND(F2471&lt;100,F2471&gt;25)),"Moderate: underrated regular model and regular rotation",
             AND(E2471&lt;90,C2471&gt;2011,AND(F2471&lt;=100,F2471&gt;25)),"Moderate: underrated new model with regular rotation",
             AND(E2471&lt;90,C2471&lt;2000,AND(F2471&lt;=100,F2471&gt;25)),"Moderate: underrated old model with regular rotation",
             AND(C2471&lt;=2011,F2471&lt;=25),"Low: not new model and bad rotation",
             AND(E2471&gt;110,AND(C2471&lt;=2011,C2471&gt;=2000),F2471&lt;=25),"Low: overrated regular model with bad rotation",
             AND(E2471&gt;110,C2471&lt;2011,AND(F2471&lt;=100,F2471&gt;25)),"Low: overrated regular model (not new) with regular rotation",
             AND(E2471&gt;110,C2471&gt;2011,F2471&lt;=25),"Low: overrated new model with bad rotation"
)</f>
        <v>Moderate: fair price and regular to good rotation</v>
      </c>
    </row>
    <row r="2472" spans="1:8" x14ac:dyDescent="0.3">
      <c r="A2472" t="s">
        <v>28</v>
      </c>
      <c r="B2472" t="s">
        <v>455</v>
      </c>
      <c r="C2472">
        <v>2000</v>
      </c>
      <c r="D2472">
        <v>540.625</v>
      </c>
      <c r="E2472">
        <v>83.99958314291473</v>
      </c>
      <c r="F2472">
        <v>8</v>
      </c>
      <c r="H2472" t="str" cm="1">
        <f t="array" ref="H2472">_xlfn.IFS(
             AND(E2472&gt;110,C2472&gt;2011,F2472&gt;100),"High: overrated, new and good rotation",
             AND(E2472&lt;90,C2472&gt;2011,F2472&gt;100),"High: underrated, new and good rotation",
             AND(E2472&lt;90,C2472&lt;2011,F2472&gt;100),"High: underrated, not too new but good rotation",
             AND(E2472&lt;=110,C2472&gt;2011,F2472&lt;=25),"Critic: well priced/underrated and new, but bad rotation",
             AND(E2472&gt;110,F2472&gt;100),"Top Tier: premium vehicules that tend to be sold above market prices",
             AND(E2472&gt;=90,E2472&lt;=110,F2472&gt;25),"Moderate: fair price and regular to good rotation",
             AND(E2472&lt;90,AND(C2472&lt;=2011,C2472&gt;=2000),AND(F2472&lt;100,F2472&gt;25)),"Moderate: underrated regular model and regular rotation",
             AND(E2472&lt;90,C2472&gt;2011,AND(F2472&lt;=100,F2472&gt;25)),"Moderate: underrated new model with regular rotation",
             AND(E2472&lt;90,C2472&lt;2000,AND(F2472&lt;=100,F2472&gt;25)),"Moderate: underrated old model with regular rotation",
             AND(C2472&lt;=2011,F2472&lt;=25),"Low: not new model and bad rotation",
             AND(E2472&gt;110,AND(C2472&lt;=2011,C2472&gt;=2000),F2472&lt;=25),"Low: overrated regular model with bad rotation",
             AND(E2472&gt;110,C2472&lt;2011,AND(F2472&lt;=100,F2472&gt;25)),"Low: overrated regular model (not new) with regular rotation",
             AND(E2472&gt;110,C2472&gt;2011,F2472&lt;=25),"Low: overrated new model with bad rotation"
)</f>
        <v>Low: not new model and bad rotation</v>
      </c>
    </row>
    <row r="2473" spans="1:8" x14ac:dyDescent="0.3">
      <c r="A2473" t="s">
        <v>28</v>
      </c>
      <c r="B2473" t="s">
        <v>455</v>
      </c>
      <c r="C2473">
        <v>2001</v>
      </c>
      <c r="D2473">
        <v>775</v>
      </c>
      <c r="E2473">
        <v>96.111191863480201</v>
      </c>
      <c r="F2473">
        <v>8</v>
      </c>
      <c r="H2473" t="str" cm="1">
        <f t="array" ref="H2473">_xlfn.IFS(
             AND(E2473&gt;110,C2473&gt;2011,F2473&gt;100),"High: overrated, new and good rotation",
             AND(E2473&lt;90,C2473&gt;2011,F2473&gt;100),"High: underrated, new and good rotation",
             AND(E2473&lt;90,C2473&lt;2011,F2473&gt;100),"High: underrated, not too new but good rotation",
             AND(E2473&lt;=110,C2473&gt;2011,F2473&lt;=25),"Critic: well priced/underrated and new, but bad rotation",
             AND(E2473&gt;110,F2473&gt;100),"Top Tier: premium vehicules that tend to be sold above market prices",
             AND(E2473&gt;=90,E2473&lt;=110,F2473&gt;25),"Moderate: fair price and regular to good rotation",
             AND(E2473&lt;90,AND(C2473&lt;=2011,C2473&gt;=2000),AND(F2473&lt;100,F2473&gt;25)),"Moderate: underrated regular model and regular rotation",
             AND(E2473&lt;90,C2473&gt;2011,AND(F2473&lt;=100,F2473&gt;25)),"Moderate: underrated new model with regular rotation",
             AND(E2473&lt;90,C2473&lt;2000,AND(F2473&lt;=100,F2473&gt;25)),"Moderate: underrated old model with regular rotation",
             AND(C2473&lt;=2011,F2473&lt;=25),"Low: not new model and bad rotation",
             AND(E2473&gt;110,AND(C2473&lt;=2011,C2473&gt;=2000),F2473&lt;=25),"Low: overrated regular model with bad rotation",
             AND(E2473&gt;110,C2473&lt;2011,AND(F2473&lt;=100,F2473&gt;25)),"Low: overrated regular model (not new) with regular rotation",
             AND(E2473&gt;110,C2473&gt;2011,F2473&lt;=25),"Low: overrated new model with bad rotation"
)</f>
        <v>Low: not new model and bad rotation</v>
      </c>
    </row>
    <row r="2474" spans="1:8" x14ac:dyDescent="0.3">
      <c r="A2474" t="s">
        <v>28</v>
      </c>
      <c r="B2474" t="s">
        <v>455</v>
      </c>
      <c r="C2474">
        <v>2003</v>
      </c>
      <c r="D2474">
        <v>1676.0869565217392</v>
      </c>
      <c r="E2474">
        <v>120.11549417408905</v>
      </c>
      <c r="F2474">
        <v>23</v>
      </c>
      <c r="H2474" t="str" cm="1">
        <f t="array" ref="H2474">_xlfn.IFS(
             AND(E2474&gt;110,C2474&gt;2011,F2474&gt;100),"High: overrated, new and good rotation",
             AND(E2474&lt;90,C2474&gt;2011,F2474&gt;100),"High: underrated, new and good rotation",
             AND(E2474&lt;90,C2474&lt;2011,F2474&gt;100),"High: underrated, not too new but good rotation",
             AND(E2474&lt;=110,C2474&gt;2011,F2474&lt;=25),"Critic: well priced/underrated and new, but bad rotation",
             AND(E2474&gt;110,F2474&gt;100),"Top Tier: premium vehicules that tend to be sold above market prices",
             AND(E2474&gt;=90,E2474&lt;=110,F2474&gt;25),"Moderate: fair price and regular to good rotation",
             AND(E2474&lt;90,AND(C2474&lt;=2011,C2474&gt;=2000),AND(F2474&lt;100,F2474&gt;25)),"Moderate: underrated regular model and regular rotation",
             AND(E2474&lt;90,C2474&gt;2011,AND(F2474&lt;=100,F2474&gt;25)),"Moderate: underrated new model with regular rotation",
             AND(E2474&lt;90,C2474&lt;2000,AND(F2474&lt;=100,F2474&gt;25)),"Moderate: underrated old model with regular rotation",
             AND(C2474&lt;=2011,F2474&lt;=25),"Low: not new model and bad rotation",
             AND(E2474&gt;110,AND(C2474&lt;=2011,C2474&gt;=2000),F2474&lt;=25),"Low: overrated regular model with bad rotation",
             AND(E2474&gt;110,C2474&lt;2011,AND(F2474&lt;=100,F2474&gt;25)),"Low: overrated regular model (not new) with regular rotation",
             AND(E2474&gt;110,C2474&gt;2011,F2474&lt;=25),"Low: overrated new model with bad rotation"
)</f>
        <v>Low: not new model and bad rotation</v>
      </c>
    </row>
    <row r="2475" spans="1:8" x14ac:dyDescent="0.3">
      <c r="A2475" t="s">
        <v>28</v>
      </c>
      <c r="B2475" t="s">
        <v>455</v>
      </c>
      <c r="C2475">
        <v>2004</v>
      </c>
      <c r="D2475">
        <v>2332.608695652174</v>
      </c>
      <c r="E2475">
        <v>99.317476145580102</v>
      </c>
      <c r="F2475">
        <v>23</v>
      </c>
      <c r="H2475" t="str" cm="1">
        <f t="array" ref="H2475">_xlfn.IFS(
             AND(E2475&gt;110,C2475&gt;2011,F2475&gt;100),"High: overrated, new and good rotation",
             AND(E2475&lt;90,C2475&gt;2011,F2475&gt;100),"High: underrated, new and good rotation",
             AND(E2475&lt;90,C2475&lt;2011,F2475&gt;100),"High: underrated, not too new but good rotation",
             AND(E2475&lt;=110,C2475&gt;2011,F2475&lt;=25),"Critic: well priced/underrated and new, but bad rotation",
             AND(E2475&gt;110,F2475&gt;100),"Top Tier: premium vehicules that tend to be sold above market prices",
             AND(E2475&gt;=90,E2475&lt;=110,F2475&gt;25),"Moderate: fair price and regular to good rotation",
             AND(E2475&lt;90,AND(C2475&lt;=2011,C2475&gt;=2000),AND(F2475&lt;100,F2475&gt;25)),"Moderate: underrated regular model and regular rotation",
             AND(E2475&lt;90,C2475&gt;2011,AND(F2475&lt;=100,F2475&gt;25)),"Moderate: underrated new model with regular rotation",
             AND(E2475&lt;90,C2475&lt;2000,AND(F2475&lt;=100,F2475&gt;25)),"Moderate: underrated old model with regular rotation",
             AND(C2475&lt;=2011,F2475&lt;=25),"Low: not new model and bad rotation",
             AND(E2475&gt;110,AND(C2475&lt;=2011,C2475&gt;=2000),F2475&lt;=25),"Low: overrated regular model with bad rotation",
             AND(E2475&gt;110,C2475&lt;2011,AND(F2475&lt;=100,F2475&gt;25)),"Low: overrated regular model (not new) with regular rotation",
             AND(E2475&gt;110,C2475&gt;2011,F2475&lt;=25),"Low: overrated new model with bad rotation"
)</f>
        <v>Low: not new model and bad rotation</v>
      </c>
    </row>
    <row r="2476" spans="1:8" x14ac:dyDescent="0.3">
      <c r="A2476" t="s">
        <v>28</v>
      </c>
      <c r="B2476" t="s">
        <v>455</v>
      </c>
      <c r="C2476">
        <v>2005</v>
      </c>
      <c r="D2476">
        <v>2183.3333333333335</v>
      </c>
      <c r="E2476">
        <v>79.512899878277551</v>
      </c>
      <c r="F2476">
        <v>18</v>
      </c>
      <c r="H2476" t="str" cm="1">
        <f t="array" ref="H2476">_xlfn.IFS(
             AND(E2476&gt;110,C2476&gt;2011,F2476&gt;100),"High: overrated, new and good rotation",
             AND(E2476&lt;90,C2476&gt;2011,F2476&gt;100),"High: underrated, new and good rotation",
             AND(E2476&lt;90,C2476&lt;2011,F2476&gt;100),"High: underrated, not too new but good rotation",
             AND(E2476&lt;=110,C2476&gt;2011,F2476&lt;=25),"Critic: well priced/underrated and new, but bad rotation",
             AND(E2476&gt;110,F2476&gt;100),"Top Tier: premium vehicules that tend to be sold above market prices",
             AND(E2476&gt;=90,E2476&lt;=110,F2476&gt;25),"Moderate: fair price and regular to good rotation",
             AND(E2476&lt;90,AND(C2476&lt;=2011,C2476&gt;=2000),AND(F2476&lt;100,F2476&gt;25)),"Moderate: underrated regular model and regular rotation",
             AND(E2476&lt;90,C2476&gt;2011,AND(F2476&lt;=100,F2476&gt;25)),"Moderate: underrated new model with regular rotation",
             AND(E2476&lt;90,C2476&lt;2000,AND(F2476&lt;=100,F2476&gt;25)),"Moderate: underrated old model with regular rotation",
             AND(C2476&lt;=2011,F2476&lt;=25),"Low: not new model and bad rotation",
             AND(E2476&gt;110,AND(C2476&lt;=2011,C2476&gt;=2000),F2476&lt;=25),"Low: overrated regular model with bad rotation",
             AND(E2476&gt;110,C2476&lt;2011,AND(F2476&lt;=100,F2476&gt;25)),"Low: overrated regular model (not new) with regular rotation",
             AND(E2476&gt;110,C2476&gt;2011,F2476&lt;=25),"Low: overrated new model with bad rotation"
)</f>
        <v>Low: not new model and bad rotation</v>
      </c>
    </row>
    <row r="2477" spans="1:8" x14ac:dyDescent="0.3">
      <c r="A2477" t="s">
        <v>28</v>
      </c>
      <c r="B2477" t="s">
        <v>455</v>
      </c>
      <c r="C2477">
        <v>2006</v>
      </c>
      <c r="D2477">
        <v>3176.7741935483873</v>
      </c>
      <c r="E2477">
        <v>98.281245459914032</v>
      </c>
      <c r="F2477">
        <v>31</v>
      </c>
      <c r="H2477" t="str" cm="1">
        <f t="array" ref="H2477">_xlfn.IFS(
             AND(E2477&gt;110,C2477&gt;2011,F2477&gt;100),"High: overrated, new and good rotation",
             AND(E2477&lt;90,C2477&gt;2011,F2477&gt;100),"High: underrated, new and good rotation",
             AND(E2477&lt;90,C2477&lt;2011,F2477&gt;100),"High: underrated, not too new but good rotation",
             AND(E2477&lt;=110,C2477&gt;2011,F2477&lt;=25),"Critic: well priced/underrated and new, but bad rotation",
             AND(E2477&gt;110,F2477&gt;100),"Top Tier: premium vehicules that tend to be sold above market prices",
             AND(E2477&gt;=90,E2477&lt;=110,F2477&gt;25),"Moderate: fair price and regular to good rotation",
             AND(E2477&lt;90,AND(C2477&lt;=2011,C2477&gt;=2000),AND(F2477&lt;100,F2477&gt;25)),"Moderate: underrated regular model and regular rotation",
             AND(E2477&lt;90,C2477&gt;2011,AND(F2477&lt;=100,F2477&gt;25)),"Moderate: underrated new model with regular rotation",
             AND(E2477&lt;90,C2477&lt;2000,AND(F2477&lt;=100,F2477&gt;25)),"Moderate: underrated old model with regular rotation",
             AND(C2477&lt;=2011,F2477&lt;=25),"Low: not new model and bad rotation",
             AND(E2477&gt;110,AND(C2477&lt;=2011,C2477&gt;=2000),F2477&lt;=25),"Low: overrated regular model with bad rotation",
             AND(E2477&gt;110,C2477&lt;2011,AND(F2477&lt;=100,F2477&gt;25)),"Low: overrated regular model (not new) with regular rotation",
             AND(E2477&gt;110,C2477&gt;2011,F2477&lt;=25),"Low: overrated new model with bad rotation"
)</f>
        <v>Moderate: fair price and regular to good rotation</v>
      </c>
    </row>
    <row r="2478" spans="1:8" x14ac:dyDescent="0.3">
      <c r="A2478" t="s">
        <v>28</v>
      </c>
      <c r="B2478" t="s">
        <v>455</v>
      </c>
      <c r="C2478">
        <v>2007</v>
      </c>
      <c r="D2478">
        <v>4464</v>
      </c>
      <c r="E2478">
        <v>103.1090360911065</v>
      </c>
      <c r="F2478">
        <v>25</v>
      </c>
      <c r="H2478" t="str" cm="1">
        <f t="array" ref="H2478">_xlfn.IFS(
             AND(E2478&gt;110,C2478&gt;2011,F2478&gt;100),"High: overrated, new and good rotation",
             AND(E2478&lt;90,C2478&gt;2011,F2478&gt;100),"High: underrated, new and good rotation",
             AND(E2478&lt;90,C2478&lt;2011,F2478&gt;100),"High: underrated, not too new but good rotation",
             AND(E2478&lt;=110,C2478&gt;2011,F2478&lt;=25),"Critic: well priced/underrated and new, but bad rotation",
             AND(E2478&gt;110,F2478&gt;100),"Top Tier: premium vehicules that tend to be sold above market prices",
             AND(E2478&gt;=90,E2478&lt;=110,F2478&gt;25),"Moderate: fair price and regular to good rotation",
             AND(E2478&lt;90,AND(C2478&lt;=2011,C2478&gt;=2000),AND(F2478&lt;100,F2478&gt;25)),"Moderate: underrated regular model and regular rotation",
             AND(E2478&lt;90,C2478&gt;2011,AND(F2478&lt;=100,F2478&gt;25)),"Moderate: underrated new model with regular rotation",
             AND(E2478&lt;90,C2478&lt;2000,AND(F2478&lt;=100,F2478&gt;25)),"Moderate: underrated old model with regular rotation",
             AND(C2478&lt;=2011,F2478&lt;=25),"Low: not new model and bad rotation",
             AND(E2478&gt;110,AND(C2478&lt;=2011,C2478&gt;=2000),F2478&lt;=25),"Low: overrated regular model with bad rotation",
             AND(E2478&gt;110,C2478&lt;2011,AND(F2478&lt;=100,F2478&gt;25)),"Low: overrated regular model (not new) with regular rotation",
             AND(E2478&gt;110,C2478&gt;2011,F2478&lt;=25),"Low: overrated new model with bad rotation"
)</f>
        <v>Low: not new model and bad rotation</v>
      </c>
    </row>
    <row r="2479" spans="1:8" x14ac:dyDescent="0.3">
      <c r="A2479" t="s">
        <v>28</v>
      </c>
      <c r="B2479" t="s">
        <v>455</v>
      </c>
      <c r="C2479">
        <v>2008</v>
      </c>
      <c r="D2479">
        <v>4664.2857142857147</v>
      </c>
      <c r="E2479">
        <v>94.783356611501318</v>
      </c>
      <c r="F2479">
        <v>42</v>
      </c>
      <c r="H2479" t="str" cm="1">
        <f t="array" ref="H2479">_xlfn.IFS(
             AND(E2479&gt;110,C2479&gt;2011,F2479&gt;100),"High: overrated, new and good rotation",
             AND(E2479&lt;90,C2479&gt;2011,F2479&gt;100),"High: underrated, new and good rotation",
             AND(E2479&lt;90,C2479&lt;2011,F2479&gt;100),"High: underrated, not too new but good rotation",
             AND(E2479&lt;=110,C2479&gt;2011,F2479&lt;=25),"Critic: well priced/underrated and new, but bad rotation",
             AND(E2479&gt;110,F2479&gt;100),"Top Tier: premium vehicules that tend to be sold above market prices",
             AND(E2479&gt;=90,E2479&lt;=110,F2479&gt;25),"Moderate: fair price and regular to good rotation",
             AND(E2479&lt;90,AND(C2479&lt;=2011,C2479&gt;=2000),AND(F2479&lt;100,F2479&gt;25)),"Moderate: underrated regular model and regular rotation",
             AND(E2479&lt;90,C2479&gt;2011,AND(F2479&lt;=100,F2479&gt;25)),"Moderate: underrated new model with regular rotation",
             AND(E2479&lt;90,C2479&lt;2000,AND(F2479&lt;=100,F2479&gt;25)),"Moderate: underrated old model with regular rotation",
             AND(C2479&lt;=2011,F2479&lt;=25),"Low: not new model and bad rotation",
             AND(E2479&gt;110,AND(C2479&lt;=2011,C2479&gt;=2000),F2479&lt;=25),"Low: overrated regular model with bad rotation",
             AND(E2479&gt;110,C2479&lt;2011,AND(F2479&lt;=100,F2479&gt;25)),"Low: overrated regular model (not new) with regular rotation",
             AND(E2479&gt;110,C2479&gt;2011,F2479&lt;=25),"Low: overrated new model with bad rotation"
)</f>
        <v>Moderate: fair price and regular to good rotation</v>
      </c>
    </row>
    <row r="2480" spans="1:8" x14ac:dyDescent="0.3">
      <c r="A2480" t="s">
        <v>28</v>
      </c>
      <c r="B2480" t="s">
        <v>456</v>
      </c>
      <c r="C2480">
        <v>2005</v>
      </c>
      <c r="D2480">
        <v>3365.4411764705883</v>
      </c>
      <c r="E2480">
        <v>99.031210298990672</v>
      </c>
      <c r="F2480">
        <v>68</v>
      </c>
      <c r="H2480" t="str" cm="1">
        <f t="array" ref="H2480">_xlfn.IFS(
             AND(E2480&gt;110,C2480&gt;2011,F2480&gt;100),"High: overrated, new and good rotation",
             AND(E2480&lt;90,C2480&gt;2011,F2480&gt;100),"High: underrated, new and good rotation",
             AND(E2480&lt;90,C2480&lt;2011,F2480&gt;100),"High: underrated, not too new but good rotation",
             AND(E2480&lt;=110,C2480&gt;2011,F2480&lt;=25),"Critic: well priced/underrated and new, but bad rotation",
             AND(E2480&gt;110,F2480&gt;100),"Top Tier: premium vehicules that tend to be sold above market prices",
             AND(E2480&gt;=90,E2480&lt;=110,F2480&gt;25),"Moderate: fair price and regular to good rotation",
             AND(E2480&lt;90,AND(C2480&lt;=2011,C2480&gt;=2000),AND(F2480&lt;100,F2480&gt;25)),"Moderate: underrated regular model and regular rotation",
             AND(E2480&lt;90,C2480&gt;2011,AND(F2480&lt;=100,F2480&gt;25)),"Moderate: underrated new model with regular rotation",
             AND(E2480&lt;90,C2480&lt;2000,AND(F2480&lt;=100,F2480&gt;25)),"Moderate: underrated old model with regular rotation",
             AND(C2480&lt;=2011,F2480&lt;=25),"Low: not new model and bad rotation",
             AND(E2480&gt;110,AND(C2480&lt;=2011,C2480&gt;=2000),F2480&lt;=25),"Low: overrated regular model with bad rotation",
             AND(E2480&gt;110,C2480&lt;2011,AND(F2480&lt;=100,F2480&gt;25)),"Low: overrated regular model (not new) with regular rotation",
             AND(E2480&gt;110,C2480&gt;2011,F2480&lt;=25),"Low: overrated new model with bad rotation"
)</f>
        <v>Moderate: fair price and regular to good rotation</v>
      </c>
    </row>
    <row r="2481" spans="1:8" x14ac:dyDescent="0.3">
      <c r="A2481" t="s">
        <v>28</v>
      </c>
      <c r="B2481" t="s">
        <v>456</v>
      </c>
      <c r="C2481">
        <v>2006</v>
      </c>
      <c r="D2481">
        <v>3973.913043478261</v>
      </c>
      <c r="E2481">
        <v>96.628882241517047</v>
      </c>
      <c r="F2481">
        <v>69</v>
      </c>
      <c r="H2481" t="str" cm="1">
        <f t="array" ref="H2481">_xlfn.IFS(
             AND(E2481&gt;110,C2481&gt;2011,F2481&gt;100),"High: overrated, new and good rotation",
             AND(E2481&lt;90,C2481&gt;2011,F2481&gt;100),"High: underrated, new and good rotation",
             AND(E2481&lt;90,C2481&lt;2011,F2481&gt;100),"High: underrated, not too new but good rotation",
             AND(E2481&lt;=110,C2481&gt;2011,F2481&lt;=25),"Critic: well priced/underrated and new, but bad rotation",
             AND(E2481&gt;110,F2481&gt;100),"Top Tier: premium vehicules that tend to be sold above market prices",
             AND(E2481&gt;=90,E2481&lt;=110,F2481&gt;25),"Moderate: fair price and regular to good rotation",
             AND(E2481&lt;90,AND(C2481&lt;=2011,C2481&gt;=2000),AND(F2481&lt;100,F2481&gt;25)),"Moderate: underrated regular model and regular rotation",
             AND(E2481&lt;90,C2481&gt;2011,AND(F2481&lt;=100,F2481&gt;25)),"Moderate: underrated new model with regular rotation",
             AND(E2481&lt;90,C2481&lt;2000,AND(F2481&lt;=100,F2481&gt;25)),"Moderate: underrated old model with regular rotation",
             AND(C2481&lt;=2011,F2481&lt;=25),"Low: not new model and bad rotation",
             AND(E2481&gt;110,AND(C2481&lt;=2011,C2481&gt;=2000),F2481&lt;=25),"Low: overrated regular model with bad rotation",
             AND(E2481&gt;110,C2481&lt;2011,AND(F2481&lt;=100,F2481&gt;25)),"Low: overrated regular model (not new) with regular rotation",
             AND(E2481&gt;110,C2481&gt;2011,F2481&lt;=25),"Low: overrated new model with bad rotation"
)</f>
        <v>Moderate: fair price and regular to good rotation</v>
      </c>
    </row>
    <row r="2482" spans="1:8" x14ac:dyDescent="0.3">
      <c r="A2482" t="s">
        <v>28</v>
      </c>
      <c r="B2482" t="s">
        <v>456</v>
      </c>
      <c r="C2482">
        <v>2007</v>
      </c>
      <c r="D2482">
        <v>4662.0967741935483</v>
      </c>
      <c r="E2482">
        <v>95.169657355962556</v>
      </c>
      <c r="F2482">
        <v>62</v>
      </c>
      <c r="H2482" t="str" cm="1">
        <f t="array" ref="H2482">_xlfn.IFS(
             AND(E2482&gt;110,C2482&gt;2011,F2482&gt;100),"High: overrated, new and good rotation",
             AND(E2482&lt;90,C2482&gt;2011,F2482&gt;100),"High: underrated, new and good rotation",
             AND(E2482&lt;90,C2482&lt;2011,F2482&gt;100),"High: underrated, not too new but good rotation",
             AND(E2482&lt;=110,C2482&gt;2011,F2482&lt;=25),"Critic: well priced/underrated and new, but bad rotation",
             AND(E2482&gt;110,F2482&gt;100),"Top Tier: premium vehicules that tend to be sold above market prices",
             AND(E2482&gt;=90,E2482&lt;=110,F2482&gt;25),"Moderate: fair price and regular to good rotation",
             AND(E2482&lt;90,AND(C2482&lt;=2011,C2482&gt;=2000),AND(F2482&lt;100,F2482&gt;25)),"Moderate: underrated regular model and regular rotation",
             AND(E2482&lt;90,C2482&gt;2011,AND(F2482&lt;=100,F2482&gt;25)),"Moderate: underrated new model with regular rotation",
             AND(E2482&lt;90,C2482&lt;2000,AND(F2482&lt;=100,F2482&gt;25)),"Moderate: underrated old model with regular rotation",
             AND(C2482&lt;=2011,F2482&lt;=25),"Low: not new model and bad rotation",
             AND(E2482&gt;110,AND(C2482&lt;=2011,C2482&gt;=2000),F2482&lt;=25),"Low: overrated regular model with bad rotation",
             AND(E2482&gt;110,C2482&lt;2011,AND(F2482&lt;=100,F2482&gt;25)),"Low: overrated regular model (not new) with regular rotation",
             AND(E2482&gt;110,C2482&gt;2011,F2482&lt;=25),"Low: overrated new model with bad rotation"
)</f>
        <v>Moderate: fair price and regular to good rotation</v>
      </c>
    </row>
    <row r="2483" spans="1:8" x14ac:dyDescent="0.3">
      <c r="A2483" t="s">
        <v>28</v>
      </c>
      <c r="B2483" t="s">
        <v>456</v>
      </c>
      <c r="C2483">
        <v>2008</v>
      </c>
      <c r="D2483">
        <v>6043.5483870967746</v>
      </c>
      <c r="E2483">
        <v>99.715983288015153</v>
      </c>
      <c r="F2483">
        <v>31</v>
      </c>
      <c r="H2483" t="str" cm="1">
        <f t="array" ref="H2483">_xlfn.IFS(
             AND(E2483&gt;110,C2483&gt;2011,F2483&gt;100),"High: overrated, new and good rotation",
             AND(E2483&lt;90,C2483&gt;2011,F2483&gt;100),"High: underrated, new and good rotation",
             AND(E2483&lt;90,C2483&lt;2011,F2483&gt;100),"High: underrated, not too new but good rotation",
             AND(E2483&lt;=110,C2483&gt;2011,F2483&lt;=25),"Critic: well priced/underrated and new, but bad rotation",
             AND(E2483&gt;110,F2483&gt;100),"Top Tier: premium vehicules that tend to be sold above market prices",
             AND(E2483&gt;=90,E2483&lt;=110,F2483&gt;25),"Moderate: fair price and regular to good rotation",
             AND(E2483&lt;90,AND(C2483&lt;=2011,C2483&gt;=2000),AND(F2483&lt;100,F2483&gt;25)),"Moderate: underrated regular model and regular rotation",
             AND(E2483&lt;90,C2483&gt;2011,AND(F2483&lt;=100,F2483&gt;25)),"Moderate: underrated new model with regular rotation",
             AND(E2483&lt;90,C2483&lt;2000,AND(F2483&lt;=100,F2483&gt;25)),"Moderate: underrated old model with regular rotation",
             AND(C2483&lt;=2011,F2483&lt;=25),"Low: not new model and bad rotation",
             AND(E2483&gt;110,AND(C2483&lt;=2011,C2483&gt;=2000),F2483&lt;=25),"Low: overrated regular model with bad rotation",
             AND(E2483&gt;110,C2483&lt;2011,AND(F2483&lt;=100,F2483&gt;25)),"Low: overrated regular model (not new) with regular rotation",
             AND(E2483&gt;110,C2483&gt;2011,F2483&lt;=25),"Low: overrated new model with bad rotation"
)</f>
        <v>Moderate: fair price and regular to good rotation</v>
      </c>
    </row>
    <row r="2484" spans="1:8" x14ac:dyDescent="0.3">
      <c r="A2484" t="s">
        <v>28</v>
      </c>
      <c r="B2484" t="s">
        <v>456</v>
      </c>
      <c r="C2484">
        <v>2009</v>
      </c>
      <c r="D2484">
        <v>6760</v>
      </c>
      <c r="E2484">
        <v>96.522961521231863</v>
      </c>
      <c r="F2484">
        <v>20</v>
      </c>
      <c r="H2484" t="str" cm="1">
        <f t="array" ref="H2484">_xlfn.IFS(
             AND(E2484&gt;110,C2484&gt;2011,F2484&gt;100),"High: overrated, new and good rotation",
             AND(E2484&lt;90,C2484&gt;2011,F2484&gt;100),"High: underrated, new and good rotation",
             AND(E2484&lt;90,C2484&lt;2011,F2484&gt;100),"High: underrated, not too new but good rotation",
             AND(E2484&lt;=110,C2484&gt;2011,F2484&lt;=25),"Critic: well priced/underrated and new, but bad rotation",
             AND(E2484&gt;110,F2484&gt;100),"Top Tier: premium vehicules that tend to be sold above market prices",
             AND(E2484&gt;=90,E2484&lt;=110,F2484&gt;25),"Moderate: fair price and regular to good rotation",
             AND(E2484&lt;90,AND(C2484&lt;=2011,C2484&gt;=2000),AND(F2484&lt;100,F2484&gt;25)),"Moderate: underrated regular model and regular rotation",
             AND(E2484&lt;90,C2484&gt;2011,AND(F2484&lt;=100,F2484&gt;25)),"Moderate: underrated new model with regular rotation",
             AND(E2484&lt;90,C2484&lt;2000,AND(F2484&lt;=100,F2484&gt;25)),"Moderate: underrated old model with regular rotation",
             AND(C2484&lt;=2011,F2484&lt;=25),"Low: not new model and bad rotation",
             AND(E2484&gt;110,AND(C2484&lt;=2011,C2484&gt;=2000),F2484&lt;=25),"Low: overrated regular model with bad rotation",
             AND(E2484&gt;110,C2484&lt;2011,AND(F2484&lt;=100,F2484&gt;25)),"Low: overrated regular model (not new) with regular rotation",
             AND(E2484&gt;110,C2484&gt;2011,F2484&lt;=25),"Low: overrated new model with bad rotation"
)</f>
        <v>Low: not new model and bad rotation</v>
      </c>
    </row>
    <row r="2485" spans="1:8" x14ac:dyDescent="0.3">
      <c r="A2485" t="s">
        <v>28</v>
      </c>
      <c r="B2485" t="s">
        <v>456</v>
      </c>
      <c r="C2485">
        <v>2010</v>
      </c>
      <c r="D2485">
        <v>11003.333333333334</v>
      </c>
      <c r="E2485">
        <v>98.774925152604325</v>
      </c>
      <c r="F2485">
        <v>60</v>
      </c>
      <c r="H2485" t="str" cm="1">
        <f t="array" ref="H2485">_xlfn.IFS(
             AND(E2485&gt;110,C2485&gt;2011,F2485&gt;100),"High: overrated, new and good rotation",
             AND(E2485&lt;90,C2485&gt;2011,F2485&gt;100),"High: underrated, new and good rotation",
             AND(E2485&lt;90,C2485&lt;2011,F2485&gt;100),"High: underrated, not too new but good rotation",
             AND(E2485&lt;=110,C2485&gt;2011,F2485&lt;=25),"Critic: well priced/underrated and new, but bad rotation",
             AND(E2485&gt;110,F2485&gt;100),"Top Tier: premium vehicules that tend to be sold above market prices",
             AND(E2485&gt;=90,E2485&lt;=110,F2485&gt;25),"Moderate: fair price and regular to good rotation",
             AND(E2485&lt;90,AND(C2485&lt;=2011,C2485&gt;=2000),AND(F2485&lt;100,F2485&gt;25)),"Moderate: underrated regular model and regular rotation",
             AND(E2485&lt;90,C2485&gt;2011,AND(F2485&lt;=100,F2485&gt;25)),"Moderate: underrated new model with regular rotation",
             AND(E2485&lt;90,C2485&lt;2000,AND(F2485&lt;=100,F2485&gt;25)),"Moderate: underrated old model with regular rotation",
             AND(C2485&lt;=2011,F2485&lt;=25),"Low: not new model and bad rotation",
             AND(E2485&gt;110,AND(C2485&lt;=2011,C2485&gt;=2000),F2485&lt;=25),"Low: overrated regular model with bad rotation",
             AND(E2485&gt;110,C2485&lt;2011,AND(F2485&lt;=100,F2485&gt;25)),"Low: overrated regular model (not new) with regular rotation",
             AND(E2485&gt;110,C2485&gt;2011,F2485&lt;=25),"Low: overrated new model with bad rotation"
)</f>
        <v>Moderate: fair price and regular to good rotation</v>
      </c>
    </row>
    <row r="2486" spans="1:8" x14ac:dyDescent="0.3">
      <c r="A2486" t="s">
        <v>28</v>
      </c>
      <c r="B2486" t="s">
        <v>456</v>
      </c>
      <c r="C2486">
        <v>2011</v>
      </c>
      <c r="D2486">
        <v>11947.15909090909</v>
      </c>
      <c r="E2486">
        <v>101.7121664942045</v>
      </c>
      <c r="F2486">
        <v>88</v>
      </c>
      <c r="H2486" t="str" cm="1">
        <f t="array" ref="H2486">_xlfn.IFS(
             AND(E2486&gt;110,C2486&gt;2011,F2486&gt;100),"High: overrated, new and good rotation",
             AND(E2486&lt;90,C2486&gt;2011,F2486&gt;100),"High: underrated, new and good rotation",
             AND(E2486&lt;90,C2486&lt;2011,F2486&gt;100),"High: underrated, not too new but good rotation",
             AND(E2486&lt;=110,C2486&gt;2011,F2486&lt;=25),"Critic: well priced/underrated and new, but bad rotation",
             AND(E2486&gt;110,F2486&gt;100),"Top Tier: premium vehicules that tend to be sold above market prices",
             AND(E2486&gt;=90,E2486&lt;=110,F2486&gt;25),"Moderate: fair price and regular to good rotation",
             AND(E2486&lt;90,AND(C2486&lt;=2011,C2486&gt;=2000),AND(F2486&lt;100,F2486&gt;25)),"Moderate: underrated regular model and regular rotation",
             AND(E2486&lt;90,C2486&gt;2011,AND(F2486&lt;=100,F2486&gt;25)),"Moderate: underrated new model with regular rotation",
             AND(E2486&lt;90,C2486&lt;2000,AND(F2486&lt;=100,F2486&gt;25)),"Moderate: underrated old model with regular rotation",
             AND(C2486&lt;=2011,F2486&lt;=25),"Low: not new model and bad rotation",
             AND(E2486&gt;110,AND(C2486&lt;=2011,C2486&gt;=2000),F2486&lt;=25),"Low: overrated regular model with bad rotation",
             AND(E2486&gt;110,C2486&lt;2011,AND(F2486&lt;=100,F2486&gt;25)),"Low: overrated regular model (not new) with regular rotation",
             AND(E2486&gt;110,C2486&gt;2011,F2486&lt;=25),"Low: overrated new model with bad rotation"
)</f>
        <v>Moderate: fair price and regular to good rotation</v>
      </c>
    </row>
    <row r="2487" spans="1:8" x14ac:dyDescent="0.3">
      <c r="A2487" t="s">
        <v>28</v>
      </c>
      <c r="B2487" t="s">
        <v>456</v>
      </c>
      <c r="C2487">
        <v>2012</v>
      </c>
      <c r="D2487">
        <v>14491.153846153846</v>
      </c>
      <c r="E2487">
        <v>99.792054729847365</v>
      </c>
      <c r="F2487">
        <v>130</v>
      </c>
      <c r="H2487" t="str" cm="1">
        <f t="array" ref="H2487">_xlfn.IFS(
             AND(E2487&gt;110,C2487&gt;2011,F2487&gt;100),"High: overrated, new and good rotation",
             AND(E2487&lt;90,C2487&gt;2011,F2487&gt;100),"High: underrated, new and good rotation",
             AND(E2487&lt;90,C2487&lt;2011,F2487&gt;100),"High: underrated, not too new but good rotation",
             AND(E2487&lt;=110,C2487&gt;2011,F2487&lt;=25),"Critic: well priced/underrated and new, but bad rotation",
             AND(E2487&gt;110,F2487&gt;100),"Top Tier: premium vehicules that tend to be sold above market prices",
             AND(E2487&gt;=90,E2487&lt;=110,F2487&gt;25),"Moderate: fair price and regular to good rotation",
             AND(E2487&lt;90,AND(C2487&lt;=2011,C2487&gt;=2000),AND(F2487&lt;100,F2487&gt;25)),"Moderate: underrated regular model and regular rotation",
             AND(E2487&lt;90,C2487&gt;2011,AND(F2487&lt;=100,F2487&gt;25)),"Moderate: underrated new model with regular rotation",
             AND(E2487&lt;90,C2487&lt;2000,AND(F2487&lt;=100,F2487&gt;25)),"Moderate: underrated old model with regular rotation",
             AND(C2487&lt;=2011,F2487&lt;=25),"Low: not new model and bad rotation",
             AND(E2487&gt;110,AND(C2487&lt;=2011,C2487&gt;=2000),F2487&lt;=25),"Low: overrated regular model with bad rotation",
             AND(E2487&gt;110,C2487&lt;2011,AND(F2487&lt;=100,F2487&gt;25)),"Low: overrated regular model (not new) with regular rotation",
             AND(E2487&gt;110,C2487&gt;2011,F2487&lt;=25),"Low: overrated new model with bad rotation"
)</f>
        <v>Moderate: fair price and regular to good rotation</v>
      </c>
    </row>
    <row r="2488" spans="1:8" x14ac:dyDescent="0.3">
      <c r="A2488" t="s">
        <v>28</v>
      </c>
      <c r="B2488" t="s">
        <v>456</v>
      </c>
      <c r="C2488">
        <v>2013</v>
      </c>
      <c r="D2488">
        <v>16350.735294117647</v>
      </c>
      <c r="E2488">
        <v>99.387859545424092</v>
      </c>
      <c r="F2488">
        <v>136</v>
      </c>
      <c r="H2488" t="str" cm="1">
        <f t="array" ref="H2488">_xlfn.IFS(
             AND(E2488&gt;110,C2488&gt;2011,F2488&gt;100),"High: overrated, new and good rotation",
             AND(E2488&lt;90,C2488&gt;2011,F2488&gt;100),"High: underrated, new and good rotation",
             AND(E2488&lt;90,C2488&lt;2011,F2488&gt;100),"High: underrated, not too new but good rotation",
             AND(E2488&lt;=110,C2488&gt;2011,F2488&lt;=25),"Critic: well priced/underrated and new, but bad rotation",
             AND(E2488&gt;110,F2488&gt;100),"Top Tier: premium vehicules that tend to be sold above market prices",
             AND(E2488&gt;=90,E2488&lt;=110,F2488&gt;25),"Moderate: fair price and regular to good rotation",
             AND(E2488&lt;90,AND(C2488&lt;=2011,C2488&gt;=2000),AND(F2488&lt;100,F2488&gt;25)),"Moderate: underrated regular model and regular rotation",
             AND(E2488&lt;90,C2488&gt;2011,AND(F2488&lt;=100,F2488&gt;25)),"Moderate: underrated new model with regular rotation",
             AND(E2488&lt;90,C2488&lt;2000,AND(F2488&lt;=100,F2488&gt;25)),"Moderate: underrated old model with regular rotation",
             AND(C2488&lt;=2011,F2488&lt;=25),"Low: not new model and bad rotation",
             AND(E2488&gt;110,AND(C2488&lt;=2011,C2488&gt;=2000),F2488&lt;=25),"Low: overrated regular model with bad rotation",
             AND(E2488&gt;110,C2488&lt;2011,AND(F2488&lt;=100,F2488&gt;25)),"Low: overrated regular model (not new) with regular rotation",
             AND(E2488&gt;110,C2488&gt;2011,F2488&lt;=25),"Low: overrated new model with bad rotation"
)</f>
        <v>Moderate: fair price and regular to good rotation</v>
      </c>
    </row>
    <row r="2489" spans="1:8" x14ac:dyDescent="0.3">
      <c r="A2489" t="s">
        <v>28</v>
      </c>
      <c r="B2489" t="s">
        <v>456</v>
      </c>
      <c r="C2489">
        <v>2014</v>
      </c>
      <c r="D2489">
        <v>18142.5</v>
      </c>
      <c r="E2489">
        <v>96.651279677302455</v>
      </c>
      <c r="F2489">
        <v>160</v>
      </c>
      <c r="H2489" t="str" cm="1">
        <f t="array" ref="H2489">_xlfn.IFS(
             AND(E2489&gt;110,C2489&gt;2011,F2489&gt;100),"High: overrated, new and good rotation",
             AND(E2489&lt;90,C2489&gt;2011,F2489&gt;100),"High: underrated, new and good rotation",
             AND(E2489&lt;90,C2489&lt;2011,F2489&gt;100),"High: underrated, not too new but good rotation",
             AND(E2489&lt;=110,C2489&gt;2011,F2489&lt;=25),"Critic: well priced/underrated and new, but bad rotation",
             AND(E2489&gt;110,F2489&gt;100),"Top Tier: premium vehicules that tend to be sold above market prices",
             AND(E2489&gt;=90,E2489&lt;=110,F2489&gt;25),"Moderate: fair price and regular to good rotation",
             AND(E2489&lt;90,AND(C2489&lt;=2011,C2489&gt;=2000),AND(F2489&lt;100,F2489&gt;25)),"Moderate: underrated regular model and regular rotation",
             AND(E2489&lt;90,C2489&gt;2011,AND(F2489&lt;=100,F2489&gt;25)),"Moderate: underrated new model with regular rotation",
             AND(E2489&lt;90,C2489&lt;2000,AND(F2489&lt;=100,F2489&gt;25)),"Moderate: underrated old model with regular rotation",
             AND(C2489&lt;=2011,F2489&lt;=25),"Low: not new model and bad rotation",
             AND(E2489&gt;110,AND(C2489&lt;=2011,C2489&gt;=2000),F2489&lt;=25),"Low: overrated regular model with bad rotation",
             AND(E2489&gt;110,C2489&lt;2011,AND(F2489&lt;=100,F2489&gt;25)),"Low: overrated regular model (not new) with regular rotation",
             AND(E2489&gt;110,C2489&gt;2011,F2489&lt;=25),"Low: overrated new model with bad rotation"
)</f>
        <v>Moderate: fair price and regular to good rotation</v>
      </c>
    </row>
    <row r="2490" spans="1:8" x14ac:dyDescent="0.3">
      <c r="A2490" t="s">
        <v>28</v>
      </c>
      <c r="B2490" t="s">
        <v>456</v>
      </c>
      <c r="C2490">
        <v>2015</v>
      </c>
      <c r="D2490">
        <v>19016</v>
      </c>
      <c r="E2490">
        <v>96.947499486865325</v>
      </c>
      <c r="F2490">
        <v>25</v>
      </c>
      <c r="H2490" t="str" cm="1">
        <f t="array" ref="H2490">_xlfn.IFS(
             AND(E2490&gt;110,C2490&gt;2011,F2490&gt;100),"High: overrated, new and good rotation",
             AND(E2490&lt;90,C2490&gt;2011,F2490&gt;100),"High: underrated, new and good rotation",
             AND(E2490&lt;90,C2490&lt;2011,F2490&gt;100),"High: underrated, not too new but good rotation",
             AND(E2490&lt;=110,C2490&gt;2011,F2490&lt;=25),"Critic: well priced/underrated and new, but bad rotation",
             AND(E2490&gt;110,F2490&gt;100),"Top Tier: premium vehicules that tend to be sold above market prices",
             AND(E2490&gt;=90,E2490&lt;=110,F2490&gt;25),"Moderate: fair price and regular to good rotation",
             AND(E2490&lt;90,AND(C2490&lt;=2011,C2490&gt;=2000),AND(F2490&lt;100,F2490&gt;25)),"Moderate: underrated regular model and regular rotation",
             AND(E2490&lt;90,C2490&gt;2011,AND(F2490&lt;=100,F2490&gt;25)),"Moderate: underrated new model with regular rotation",
             AND(E2490&lt;90,C2490&lt;2000,AND(F2490&lt;=100,F2490&gt;25)),"Moderate: underrated old model with regular rotation",
             AND(C2490&lt;=2011,F2490&lt;=25),"Low: not new model and bad rotation",
             AND(E2490&gt;110,AND(C2490&lt;=2011,C2490&gt;=2000),F2490&lt;=25),"Low: overrated regular model with bad rotation",
             AND(E2490&gt;110,C2490&lt;2011,AND(F2490&lt;=100,F2490&gt;25)),"Low: overrated regular model (not new) with regular rotation",
             AND(E2490&gt;110,C2490&gt;2011,F2490&lt;=25),"Low: overrated new model with bad rotation"
)</f>
        <v>Critic: well priced/underrated and new, but bad rotation</v>
      </c>
    </row>
    <row r="2491" spans="1:8" x14ac:dyDescent="0.3">
      <c r="A2491" t="s">
        <v>28</v>
      </c>
      <c r="B2491" t="s">
        <v>457</v>
      </c>
      <c r="C2491">
        <v>2012</v>
      </c>
      <c r="D2491">
        <v>11842.830188679245</v>
      </c>
      <c r="E2491">
        <v>99.802162711847174</v>
      </c>
      <c r="F2491">
        <v>265</v>
      </c>
      <c r="H2491" t="str" cm="1">
        <f t="array" ref="H2491">_xlfn.IFS(
             AND(E2491&gt;110,C2491&gt;2011,F2491&gt;100),"High: overrated, new and good rotation",
             AND(E2491&lt;90,C2491&gt;2011,F2491&gt;100),"High: underrated, new and good rotation",
             AND(E2491&lt;90,C2491&lt;2011,F2491&gt;100),"High: underrated, not too new but good rotation",
             AND(E2491&lt;=110,C2491&gt;2011,F2491&lt;=25),"Critic: well priced/underrated and new, but bad rotation",
             AND(E2491&gt;110,F2491&gt;100),"Top Tier: premium vehicules that tend to be sold above market prices",
             AND(E2491&gt;=90,E2491&lt;=110,F2491&gt;25),"Moderate: fair price and regular to good rotation",
             AND(E2491&lt;90,AND(C2491&lt;=2011,C2491&gt;=2000),AND(F2491&lt;100,F2491&gt;25)),"Moderate: underrated regular model and regular rotation",
             AND(E2491&lt;90,C2491&gt;2011,AND(F2491&lt;=100,F2491&gt;25)),"Moderate: underrated new model with regular rotation",
             AND(E2491&lt;90,C2491&lt;2000,AND(F2491&lt;=100,F2491&gt;25)),"Moderate: underrated old model with regular rotation",
             AND(C2491&lt;=2011,F2491&lt;=25),"Low: not new model and bad rotation",
             AND(E2491&gt;110,AND(C2491&lt;=2011,C2491&gt;=2000),F2491&lt;=25),"Low: overrated regular model with bad rotation",
             AND(E2491&gt;110,C2491&lt;2011,AND(F2491&lt;=100,F2491&gt;25)),"Low: overrated regular model (not new) with regular rotation",
             AND(E2491&gt;110,C2491&gt;2011,F2491&lt;=25),"Low: overrated new model with bad rotation"
)</f>
        <v>Moderate: fair price and regular to good rotation</v>
      </c>
    </row>
    <row r="2492" spans="1:8" x14ac:dyDescent="0.3">
      <c r="A2492" t="s">
        <v>28</v>
      </c>
      <c r="B2492" t="s">
        <v>457</v>
      </c>
      <c r="C2492">
        <v>2013</v>
      </c>
      <c r="D2492">
        <v>13906.666666666666</v>
      </c>
      <c r="E2492">
        <v>100.53658050743088</v>
      </c>
      <c r="F2492">
        <v>225</v>
      </c>
      <c r="H2492" t="str" cm="1">
        <f t="array" ref="H2492">_xlfn.IFS(
             AND(E2492&gt;110,C2492&gt;2011,F2492&gt;100),"High: overrated, new and good rotation",
             AND(E2492&lt;90,C2492&gt;2011,F2492&gt;100),"High: underrated, new and good rotation",
             AND(E2492&lt;90,C2492&lt;2011,F2492&gt;100),"High: underrated, not too new but good rotation",
             AND(E2492&lt;=110,C2492&gt;2011,F2492&lt;=25),"Critic: well priced/underrated and new, but bad rotation",
             AND(E2492&gt;110,F2492&gt;100),"Top Tier: premium vehicules that tend to be sold above market prices",
             AND(E2492&gt;=90,E2492&lt;=110,F2492&gt;25),"Moderate: fair price and regular to good rotation",
             AND(E2492&lt;90,AND(C2492&lt;=2011,C2492&gt;=2000),AND(F2492&lt;100,F2492&gt;25)),"Moderate: underrated regular model and regular rotation",
             AND(E2492&lt;90,C2492&gt;2011,AND(F2492&lt;=100,F2492&gt;25)),"Moderate: underrated new model with regular rotation",
             AND(E2492&lt;90,C2492&lt;2000,AND(F2492&lt;=100,F2492&gt;25)),"Moderate: underrated old model with regular rotation",
             AND(C2492&lt;=2011,F2492&lt;=25),"Low: not new model and bad rotation",
             AND(E2492&gt;110,AND(C2492&lt;=2011,C2492&gt;=2000),F2492&lt;=25),"Low: overrated regular model with bad rotation",
             AND(E2492&gt;110,C2492&lt;2011,AND(F2492&lt;=100,F2492&gt;25)),"Low: overrated regular model (not new) with regular rotation",
             AND(E2492&gt;110,C2492&gt;2011,F2492&lt;=25),"Low: overrated new model with bad rotation"
)</f>
        <v>Moderate: fair price and regular to good rotation</v>
      </c>
    </row>
    <row r="2493" spans="1:8" x14ac:dyDescent="0.3">
      <c r="A2493" t="s">
        <v>28</v>
      </c>
      <c r="B2493" t="s">
        <v>457</v>
      </c>
      <c r="C2493">
        <v>2014</v>
      </c>
      <c r="D2493">
        <v>14210</v>
      </c>
      <c r="E2493">
        <v>95.03105603494275</v>
      </c>
      <c r="F2493">
        <v>75</v>
      </c>
      <c r="H2493" t="str" cm="1">
        <f t="array" ref="H2493">_xlfn.IFS(
             AND(E2493&gt;110,C2493&gt;2011,F2493&gt;100),"High: overrated, new and good rotation",
             AND(E2493&lt;90,C2493&gt;2011,F2493&gt;100),"High: underrated, new and good rotation",
             AND(E2493&lt;90,C2493&lt;2011,F2493&gt;100),"High: underrated, not too new but good rotation",
             AND(E2493&lt;=110,C2493&gt;2011,F2493&lt;=25),"Critic: well priced/underrated and new, but bad rotation",
             AND(E2493&gt;110,F2493&gt;100),"Top Tier: premium vehicules that tend to be sold above market prices",
             AND(E2493&gt;=90,E2493&lt;=110,F2493&gt;25),"Moderate: fair price and regular to good rotation",
             AND(E2493&lt;90,AND(C2493&lt;=2011,C2493&gt;=2000),AND(F2493&lt;100,F2493&gt;25)),"Moderate: underrated regular model and regular rotation",
             AND(E2493&lt;90,C2493&gt;2011,AND(F2493&lt;=100,F2493&gt;25)),"Moderate: underrated new model with regular rotation",
             AND(E2493&lt;90,C2493&lt;2000,AND(F2493&lt;=100,F2493&gt;25)),"Moderate: underrated old model with regular rotation",
             AND(C2493&lt;=2011,F2493&lt;=25),"Low: not new model and bad rotation",
             AND(E2493&gt;110,AND(C2493&lt;=2011,C2493&gt;=2000),F2493&lt;=25),"Low: overrated regular model with bad rotation",
             AND(E2493&gt;110,C2493&lt;2011,AND(F2493&lt;=100,F2493&gt;25)),"Low: overrated regular model (not new) with regular rotation",
             AND(E2493&gt;110,C2493&gt;2011,F2493&lt;=25),"Low: overrated new model with bad rotation"
)</f>
        <v>Moderate: fair price and regular to good rotation</v>
      </c>
    </row>
    <row r="2494" spans="1:8" x14ac:dyDescent="0.3">
      <c r="A2494" t="s">
        <v>28</v>
      </c>
      <c r="B2494" t="s">
        <v>457</v>
      </c>
      <c r="C2494">
        <v>2015</v>
      </c>
      <c r="D2494">
        <v>19582.857142857141</v>
      </c>
      <c r="E2494">
        <v>105.26363962590368</v>
      </c>
      <c r="F2494">
        <v>35</v>
      </c>
      <c r="H2494" t="str" cm="1">
        <f t="array" ref="H2494">_xlfn.IFS(
             AND(E2494&gt;110,C2494&gt;2011,F2494&gt;100),"High: overrated, new and good rotation",
             AND(E2494&lt;90,C2494&gt;2011,F2494&gt;100),"High: underrated, new and good rotation",
             AND(E2494&lt;90,C2494&lt;2011,F2494&gt;100),"High: underrated, not too new but good rotation",
             AND(E2494&lt;=110,C2494&gt;2011,F2494&lt;=25),"Critic: well priced/underrated and new, but bad rotation",
             AND(E2494&gt;110,F2494&gt;100),"Top Tier: premium vehicules that tend to be sold above market prices",
             AND(E2494&gt;=90,E2494&lt;=110,F2494&gt;25),"Moderate: fair price and regular to good rotation",
             AND(E2494&lt;90,AND(C2494&lt;=2011,C2494&gt;=2000),AND(F2494&lt;100,F2494&gt;25)),"Moderate: underrated regular model and regular rotation",
             AND(E2494&lt;90,C2494&gt;2011,AND(F2494&lt;=100,F2494&gt;25)),"Moderate: underrated new model with regular rotation",
             AND(E2494&lt;90,C2494&lt;2000,AND(F2494&lt;=100,F2494&gt;25)),"Moderate: underrated old model with regular rotation",
             AND(C2494&lt;=2011,F2494&lt;=25),"Low: not new model and bad rotation",
             AND(E2494&gt;110,AND(C2494&lt;=2011,C2494&gt;=2000),F2494&lt;=25),"Low: overrated regular model with bad rotation",
             AND(E2494&gt;110,C2494&lt;2011,AND(F2494&lt;=100,F2494&gt;25)),"Low: overrated regular model (not new) with regular rotation",
             AND(E2494&gt;110,C2494&gt;2011,F2494&lt;=25),"Low: overrated new model with bad rotation"
)</f>
        <v>Moderate: fair price and regular to good rotation</v>
      </c>
    </row>
    <row r="2495" spans="1:8" x14ac:dyDescent="0.3">
      <c r="A2495" t="s">
        <v>28</v>
      </c>
      <c r="B2495" t="s">
        <v>458</v>
      </c>
      <c r="C2495">
        <v>2007</v>
      </c>
      <c r="D2495">
        <v>7669.53125</v>
      </c>
      <c r="E2495">
        <v>99.613543951400857</v>
      </c>
      <c r="F2495">
        <v>32</v>
      </c>
      <c r="H2495" t="str" cm="1">
        <f t="array" ref="H2495">_xlfn.IFS(
             AND(E2495&gt;110,C2495&gt;2011,F2495&gt;100),"High: overrated, new and good rotation",
             AND(E2495&lt;90,C2495&gt;2011,F2495&gt;100),"High: underrated, new and good rotation",
             AND(E2495&lt;90,C2495&lt;2011,F2495&gt;100),"High: underrated, not too new but good rotation",
             AND(E2495&lt;=110,C2495&gt;2011,F2495&lt;=25),"Critic: well priced/underrated and new, but bad rotation",
             AND(E2495&gt;110,F2495&gt;100),"Top Tier: premium vehicules that tend to be sold above market prices",
             AND(E2495&gt;=90,E2495&lt;=110,F2495&gt;25),"Moderate: fair price and regular to good rotation",
             AND(E2495&lt;90,AND(C2495&lt;=2011,C2495&gt;=2000),AND(F2495&lt;100,F2495&gt;25)),"Moderate: underrated regular model and regular rotation",
             AND(E2495&lt;90,C2495&gt;2011,AND(F2495&lt;=100,F2495&gt;25)),"Moderate: underrated new model with regular rotation",
             AND(E2495&lt;90,C2495&lt;2000,AND(F2495&lt;=100,F2495&gt;25)),"Moderate: underrated old model with regular rotation",
             AND(C2495&lt;=2011,F2495&lt;=25),"Low: not new model and bad rotation",
             AND(E2495&gt;110,AND(C2495&lt;=2011,C2495&gt;=2000),F2495&lt;=25),"Low: overrated regular model with bad rotation",
             AND(E2495&gt;110,C2495&lt;2011,AND(F2495&lt;=100,F2495&gt;25)),"Low: overrated regular model (not new) with regular rotation",
             AND(E2495&gt;110,C2495&gt;2011,F2495&lt;=25),"Low: overrated new model with bad rotation"
)</f>
        <v>Moderate: fair price and regular to good rotation</v>
      </c>
    </row>
    <row r="2496" spans="1:8" x14ac:dyDescent="0.3">
      <c r="A2496" t="s">
        <v>28</v>
      </c>
      <c r="B2496" t="s">
        <v>458</v>
      </c>
      <c r="C2496">
        <v>2008</v>
      </c>
      <c r="D2496">
        <v>9786.0465116279065</v>
      </c>
      <c r="E2496">
        <v>102.63530674534876</v>
      </c>
      <c r="F2496">
        <v>43</v>
      </c>
      <c r="H2496" t="str" cm="1">
        <f t="array" ref="H2496">_xlfn.IFS(
             AND(E2496&gt;110,C2496&gt;2011,F2496&gt;100),"High: overrated, new and good rotation",
             AND(E2496&lt;90,C2496&gt;2011,F2496&gt;100),"High: underrated, new and good rotation",
             AND(E2496&lt;90,C2496&lt;2011,F2496&gt;100),"High: underrated, not too new but good rotation",
             AND(E2496&lt;=110,C2496&gt;2011,F2496&lt;=25),"Critic: well priced/underrated and new, but bad rotation",
             AND(E2496&gt;110,F2496&gt;100),"Top Tier: premium vehicules that tend to be sold above market prices",
             AND(E2496&gt;=90,E2496&lt;=110,F2496&gt;25),"Moderate: fair price and regular to good rotation",
             AND(E2496&lt;90,AND(C2496&lt;=2011,C2496&gt;=2000),AND(F2496&lt;100,F2496&gt;25)),"Moderate: underrated regular model and regular rotation",
             AND(E2496&lt;90,C2496&gt;2011,AND(F2496&lt;=100,F2496&gt;25)),"Moderate: underrated new model with regular rotation",
             AND(E2496&lt;90,C2496&lt;2000,AND(F2496&lt;=100,F2496&gt;25)),"Moderate: underrated old model with regular rotation",
             AND(C2496&lt;=2011,F2496&lt;=25),"Low: not new model and bad rotation",
             AND(E2496&gt;110,AND(C2496&lt;=2011,C2496&gt;=2000),F2496&lt;=25),"Low: overrated regular model with bad rotation",
             AND(E2496&gt;110,C2496&lt;2011,AND(F2496&lt;=100,F2496&gt;25)),"Low: overrated regular model (not new) with regular rotation",
             AND(E2496&gt;110,C2496&gt;2011,F2496&lt;=25),"Low: overrated new model with bad rotation"
)</f>
        <v>Moderate: fair price and regular to good rotation</v>
      </c>
    </row>
    <row r="2497" spans="1:8" x14ac:dyDescent="0.3">
      <c r="A2497" t="s">
        <v>28</v>
      </c>
      <c r="B2497" t="s">
        <v>458</v>
      </c>
      <c r="C2497">
        <v>2009</v>
      </c>
      <c r="D2497">
        <v>11833.333333333334</v>
      </c>
      <c r="E2497">
        <v>104.49262764792995</v>
      </c>
      <c r="F2497">
        <v>3</v>
      </c>
      <c r="H2497" t="str" cm="1">
        <f t="array" ref="H2497">_xlfn.IFS(
             AND(E2497&gt;110,C2497&gt;2011,F2497&gt;100),"High: overrated, new and good rotation",
             AND(E2497&lt;90,C2497&gt;2011,F2497&gt;100),"High: underrated, new and good rotation",
             AND(E2497&lt;90,C2497&lt;2011,F2497&gt;100),"High: underrated, not too new but good rotation",
             AND(E2497&lt;=110,C2497&gt;2011,F2497&lt;=25),"Critic: well priced/underrated and new, but bad rotation",
             AND(E2497&gt;110,F2497&gt;100),"Top Tier: premium vehicules that tend to be sold above market prices",
             AND(E2497&gt;=90,E2497&lt;=110,F2497&gt;25),"Moderate: fair price and regular to good rotation",
             AND(E2497&lt;90,AND(C2497&lt;=2011,C2497&gt;=2000),AND(F2497&lt;100,F2497&gt;25)),"Moderate: underrated regular model and regular rotation",
             AND(E2497&lt;90,C2497&gt;2011,AND(F2497&lt;=100,F2497&gt;25)),"Moderate: underrated new model with regular rotation",
             AND(E2497&lt;90,C2497&lt;2000,AND(F2497&lt;=100,F2497&gt;25)),"Moderate: underrated old model with regular rotation",
             AND(C2497&lt;=2011,F2497&lt;=25),"Low: not new model and bad rotation",
             AND(E2497&gt;110,AND(C2497&lt;=2011,C2497&gt;=2000),F2497&lt;=25),"Low: overrated regular model with bad rotation",
             AND(E2497&gt;110,C2497&lt;2011,AND(F2497&lt;=100,F2497&gt;25)),"Low: overrated regular model (not new) with regular rotation",
             AND(E2497&gt;110,C2497&gt;2011,F2497&lt;=25),"Low: overrated new model with bad rotation"
)</f>
        <v>Low: not new model and bad rotation</v>
      </c>
    </row>
    <row r="2498" spans="1:8" x14ac:dyDescent="0.3">
      <c r="A2498" t="s">
        <v>28</v>
      </c>
      <c r="B2498" t="s">
        <v>458</v>
      </c>
      <c r="C2498">
        <v>2010</v>
      </c>
      <c r="D2498">
        <v>10415.78947368421</v>
      </c>
      <c r="E2498">
        <v>95.325202111099813</v>
      </c>
      <c r="F2498">
        <v>19</v>
      </c>
      <c r="H2498" t="str" cm="1">
        <f t="array" ref="H2498">_xlfn.IFS(
             AND(E2498&gt;110,C2498&gt;2011,F2498&gt;100),"High: overrated, new and good rotation",
             AND(E2498&lt;90,C2498&gt;2011,F2498&gt;100),"High: underrated, new and good rotation",
             AND(E2498&lt;90,C2498&lt;2011,F2498&gt;100),"High: underrated, not too new but good rotation",
             AND(E2498&lt;=110,C2498&gt;2011,F2498&lt;=25),"Critic: well priced/underrated and new, but bad rotation",
             AND(E2498&gt;110,F2498&gt;100),"Top Tier: premium vehicules that tend to be sold above market prices",
             AND(E2498&gt;=90,E2498&lt;=110,F2498&gt;25),"Moderate: fair price and regular to good rotation",
             AND(E2498&lt;90,AND(C2498&lt;=2011,C2498&gt;=2000),AND(F2498&lt;100,F2498&gt;25)),"Moderate: underrated regular model and regular rotation",
             AND(E2498&lt;90,C2498&gt;2011,AND(F2498&lt;=100,F2498&gt;25)),"Moderate: underrated new model with regular rotation",
             AND(E2498&lt;90,C2498&lt;2000,AND(F2498&lt;=100,F2498&gt;25)),"Moderate: underrated old model with regular rotation",
             AND(C2498&lt;=2011,F2498&lt;=25),"Low: not new model and bad rotation",
             AND(E2498&gt;110,AND(C2498&lt;=2011,C2498&gt;=2000),F2498&lt;=25),"Low: overrated regular model with bad rotation",
             AND(E2498&gt;110,C2498&lt;2011,AND(F2498&lt;=100,F2498&gt;25)),"Low: overrated regular model (not new) with regular rotation",
             AND(E2498&gt;110,C2498&gt;2011,F2498&lt;=25),"Low: overrated new model with bad rotation"
)</f>
        <v>Low: not new model and bad rotation</v>
      </c>
    </row>
    <row r="2499" spans="1:8" x14ac:dyDescent="0.3">
      <c r="A2499" t="s">
        <v>28</v>
      </c>
      <c r="B2499" t="s">
        <v>458</v>
      </c>
      <c r="C2499">
        <v>2011</v>
      </c>
      <c r="D2499">
        <v>12721.428571428571</v>
      </c>
      <c r="E2499">
        <v>97.576811101506152</v>
      </c>
      <c r="F2499">
        <v>28</v>
      </c>
      <c r="H2499" t="str" cm="1">
        <f t="array" ref="H2499">_xlfn.IFS(
             AND(E2499&gt;110,C2499&gt;2011,F2499&gt;100),"High: overrated, new and good rotation",
             AND(E2499&lt;90,C2499&gt;2011,F2499&gt;100),"High: underrated, new and good rotation",
             AND(E2499&lt;90,C2499&lt;2011,F2499&gt;100),"High: underrated, not too new but good rotation",
             AND(E2499&lt;=110,C2499&gt;2011,F2499&lt;=25),"Critic: well priced/underrated and new, but bad rotation",
             AND(E2499&gt;110,F2499&gt;100),"Top Tier: premium vehicules that tend to be sold above market prices",
             AND(E2499&gt;=90,E2499&lt;=110,F2499&gt;25),"Moderate: fair price and regular to good rotation",
             AND(E2499&lt;90,AND(C2499&lt;=2011,C2499&gt;=2000),AND(F2499&lt;100,F2499&gt;25)),"Moderate: underrated regular model and regular rotation",
             AND(E2499&lt;90,C2499&gt;2011,AND(F2499&lt;=100,F2499&gt;25)),"Moderate: underrated new model with regular rotation",
             AND(E2499&lt;90,C2499&lt;2000,AND(F2499&lt;=100,F2499&gt;25)),"Moderate: underrated old model with regular rotation",
             AND(C2499&lt;=2011,F2499&lt;=25),"Low: not new model and bad rotation",
             AND(E2499&gt;110,AND(C2499&lt;=2011,C2499&gt;=2000),F2499&lt;=25),"Low: overrated regular model with bad rotation",
             AND(E2499&gt;110,C2499&lt;2011,AND(F2499&lt;=100,F2499&gt;25)),"Low: overrated regular model (not new) with regular rotation",
             AND(E2499&gt;110,C2499&gt;2011,F2499&lt;=25),"Low: overrated new model with bad rotation"
)</f>
        <v>Moderate: fair price and regular to good rotation</v>
      </c>
    </row>
    <row r="2500" spans="1:8" x14ac:dyDescent="0.3">
      <c r="A2500" t="s">
        <v>28</v>
      </c>
      <c r="B2500" t="s">
        <v>458</v>
      </c>
      <c r="C2500">
        <v>2012</v>
      </c>
      <c r="D2500">
        <v>17650</v>
      </c>
      <c r="E2500">
        <v>102.12574140622912</v>
      </c>
      <c r="F2500">
        <v>29</v>
      </c>
      <c r="H2500" t="str" cm="1">
        <f t="array" ref="H2500">_xlfn.IFS(
             AND(E2500&gt;110,C2500&gt;2011,F2500&gt;100),"High: overrated, new and good rotation",
             AND(E2500&lt;90,C2500&gt;2011,F2500&gt;100),"High: underrated, new and good rotation",
             AND(E2500&lt;90,C2500&lt;2011,F2500&gt;100),"High: underrated, not too new but good rotation",
             AND(E2500&lt;=110,C2500&gt;2011,F2500&lt;=25),"Critic: well priced/underrated and new, but bad rotation",
             AND(E2500&gt;110,F2500&gt;100),"Top Tier: premium vehicules that tend to be sold above market prices",
             AND(E2500&gt;=90,E2500&lt;=110,F2500&gt;25),"Moderate: fair price and regular to good rotation",
             AND(E2500&lt;90,AND(C2500&lt;=2011,C2500&gt;=2000),AND(F2500&lt;100,F2500&gt;25)),"Moderate: underrated regular model and regular rotation",
             AND(E2500&lt;90,C2500&gt;2011,AND(F2500&lt;=100,F2500&gt;25)),"Moderate: underrated new model with regular rotation",
             AND(E2500&lt;90,C2500&lt;2000,AND(F2500&lt;=100,F2500&gt;25)),"Moderate: underrated old model with regular rotation",
             AND(C2500&lt;=2011,F2500&lt;=25),"Low: not new model and bad rotation",
             AND(E2500&gt;110,AND(C2500&lt;=2011,C2500&gt;=2000),F2500&lt;=25),"Low: overrated regular model with bad rotation",
             AND(E2500&gt;110,C2500&lt;2011,AND(F2500&lt;=100,F2500&gt;25)),"Low: overrated regular model (not new) with regular rotation",
             AND(E2500&gt;110,C2500&gt;2011,F2500&lt;=25),"Low: overrated new model with bad rotation"
)</f>
        <v>Moderate: fair price and regular to good rotation</v>
      </c>
    </row>
    <row r="2501" spans="1:8" x14ac:dyDescent="0.3">
      <c r="A2501" t="s">
        <v>28</v>
      </c>
      <c r="B2501" t="s">
        <v>459</v>
      </c>
      <c r="C2501">
        <v>2001</v>
      </c>
      <c r="D2501">
        <v>1578.5714285714287</v>
      </c>
      <c r="E2501">
        <v>136.21501382878978</v>
      </c>
      <c r="F2501">
        <v>7</v>
      </c>
      <c r="H2501" t="str" cm="1">
        <f t="array" ref="H2501">_xlfn.IFS(
             AND(E2501&gt;110,C2501&gt;2011,F2501&gt;100),"High: overrated, new and good rotation",
             AND(E2501&lt;90,C2501&gt;2011,F2501&gt;100),"High: underrated, new and good rotation",
             AND(E2501&lt;90,C2501&lt;2011,F2501&gt;100),"High: underrated, not too new but good rotation",
             AND(E2501&lt;=110,C2501&gt;2011,F2501&lt;=25),"Critic: well priced/underrated and new, but bad rotation",
             AND(E2501&gt;110,F2501&gt;100),"Top Tier: premium vehicules that tend to be sold above market prices",
             AND(E2501&gt;=90,E2501&lt;=110,F2501&gt;25),"Moderate: fair price and regular to good rotation",
             AND(E2501&lt;90,AND(C2501&lt;=2011,C2501&gt;=2000),AND(F2501&lt;100,F2501&gt;25)),"Moderate: underrated regular model and regular rotation",
             AND(E2501&lt;90,C2501&gt;2011,AND(F2501&lt;=100,F2501&gt;25)),"Moderate: underrated new model with regular rotation",
             AND(E2501&lt;90,C2501&lt;2000,AND(F2501&lt;=100,F2501&gt;25)),"Moderate: underrated old model with regular rotation",
             AND(C2501&lt;=2011,F2501&lt;=25),"Low: not new model and bad rotation",
             AND(E2501&gt;110,AND(C2501&lt;=2011,C2501&gt;=2000),F2501&lt;=25),"Low: overrated regular model with bad rotation",
             AND(E2501&gt;110,C2501&lt;2011,AND(F2501&lt;=100,F2501&gt;25)),"Low: overrated regular model (not new) with regular rotation",
             AND(E2501&gt;110,C2501&gt;2011,F2501&lt;=25),"Low: overrated new model with bad rotation"
)</f>
        <v>Low: not new model and bad rotation</v>
      </c>
    </row>
    <row r="2502" spans="1:8" x14ac:dyDescent="0.3">
      <c r="A2502" t="s">
        <v>28</v>
      </c>
      <c r="B2502" t="s">
        <v>460</v>
      </c>
      <c r="C2502">
        <v>2002</v>
      </c>
      <c r="D2502">
        <v>1408.9285714285713</v>
      </c>
      <c r="E2502">
        <v>113.92051538707899</v>
      </c>
      <c r="F2502">
        <v>14</v>
      </c>
      <c r="H2502" t="str" cm="1">
        <f t="array" ref="H2502">_xlfn.IFS(
             AND(E2502&gt;110,C2502&gt;2011,F2502&gt;100),"High: overrated, new and good rotation",
             AND(E2502&lt;90,C2502&gt;2011,F2502&gt;100),"High: underrated, new and good rotation",
             AND(E2502&lt;90,C2502&lt;2011,F2502&gt;100),"High: underrated, not too new but good rotation",
             AND(E2502&lt;=110,C2502&gt;2011,F2502&lt;=25),"Critic: well priced/underrated and new, but bad rotation",
             AND(E2502&gt;110,F2502&gt;100),"Top Tier: premium vehicules that tend to be sold above market prices",
             AND(E2502&gt;=90,E2502&lt;=110,F2502&gt;25),"Moderate: fair price and regular to good rotation",
             AND(E2502&lt;90,AND(C2502&lt;=2011,C2502&gt;=2000),AND(F2502&lt;100,F2502&gt;25)),"Moderate: underrated regular model and regular rotation",
             AND(E2502&lt;90,C2502&gt;2011,AND(F2502&lt;=100,F2502&gt;25)),"Moderate: underrated new model with regular rotation",
             AND(E2502&lt;90,C2502&lt;2000,AND(F2502&lt;=100,F2502&gt;25)),"Moderate: underrated old model with regular rotation",
             AND(C2502&lt;=2011,F2502&lt;=25),"Low: not new model and bad rotation",
             AND(E2502&gt;110,AND(C2502&lt;=2011,C2502&gt;=2000),F2502&lt;=25),"Low: overrated regular model with bad rotation",
             AND(E2502&gt;110,C2502&lt;2011,AND(F2502&lt;=100,F2502&gt;25)),"Low: overrated regular model (not new) with regular rotation",
             AND(E2502&gt;110,C2502&gt;2011,F2502&lt;=25),"Low: overrated new model with bad rotation"
)</f>
        <v>Low: not new model and bad rotation</v>
      </c>
    </row>
    <row r="2503" spans="1:8" x14ac:dyDescent="0.3">
      <c r="A2503" t="s">
        <v>28</v>
      </c>
      <c r="B2503" t="s">
        <v>460</v>
      </c>
      <c r="C2503">
        <v>2003</v>
      </c>
      <c r="D2503">
        <v>930</v>
      </c>
      <c r="E2503">
        <v>60.759648909152062</v>
      </c>
      <c r="F2503">
        <v>5</v>
      </c>
      <c r="H2503" t="str" cm="1">
        <f t="array" ref="H2503">_xlfn.IFS(
             AND(E2503&gt;110,C2503&gt;2011,F2503&gt;100),"High: overrated, new and good rotation",
             AND(E2503&lt;90,C2503&gt;2011,F2503&gt;100),"High: underrated, new and good rotation",
             AND(E2503&lt;90,C2503&lt;2011,F2503&gt;100),"High: underrated, not too new but good rotation",
             AND(E2503&lt;=110,C2503&gt;2011,F2503&lt;=25),"Critic: well priced/underrated and new, but bad rotation",
             AND(E2503&gt;110,F2503&gt;100),"Top Tier: premium vehicules that tend to be sold above market prices",
             AND(E2503&gt;=90,E2503&lt;=110,F2503&gt;25),"Moderate: fair price and regular to good rotation",
             AND(E2503&lt;90,AND(C2503&lt;=2011,C2503&gt;=2000),AND(F2503&lt;100,F2503&gt;25)),"Moderate: underrated regular model and regular rotation",
             AND(E2503&lt;90,C2503&gt;2011,AND(F2503&lt;=100,F2503&gt;25)),"Moderate: underrated new model with regular rotation",
             AND(E2503&lt;90,C2503&lt;2000,AND(F2503&lt;=100,F2503&gt;25)),"Moderate: underrated old model with regular rotation",
             AND(C2503&lt;=2011,F2503&lt;=25),"Low: not new model and bad rotation",
             AND(E2503&gt;110,AND(C2503&lt;=2011,C2503&gt;=2000),F2503&lt;=25),"Low: overrated regular model with bad rotation",
             AND(E2503&gt;110,C2503&lt;2011,AND(F2503&lt;=100,F2503&gt;25)),"Low: overrated regular model (not new) with regular rotation",
             AND(E2503&gt;110,C2503&gt;2011,F2503&lt;=25),"Low: overrated new model with bad rotation"
)</f>
        <v>Low: not new model and bad rotation</v>
      </c>
    </row>
    <row r="2504" spans="1:8" x14ac:dyDescent="0.3">
      <c r="A2504" t="s">
        <v>28</v>
      </c>
      <c r="B2504" t="s">
        <v>460</v>
      </c>
      <c r="C2504">
        <v>2004</v>
      </c>
      <c r="D2504">
        <v>1500</v>
      </c>
      <c r="E2504">
        <v>89.002676569617364</v>
      </c>
      <c r="F2504">
        <v>26</v>
      </c>
      <c r="H2504" t="str" cm="1">
        <f t="array" ref="H2504">_xlfn.IFS(
             AND(E2504&gt;110,C2504&gt;2011,F2504&gt;100),"High: overrated, new and good rotation",
             AND(E2504&lt;90,C2504&gt;2011,F2504&gt;100),"High: underrated, new and good rotation",
             AND(E2504&lt;90,C2504&lt;2011,F2504&gt;100),"High: underrated, not too new but good rotation",
             AND(E2504&lt;=110,C2504&gt;2011,F2504&lt;=25),"Critic: well priced/underrated and new, but bad rotation",
             AND(E2504&gt;110,F2504&gt;100),"Top Tier: premium vehicules that tend to be sold above market prices",
             AND(E2504&gt;=90,E2504&lt;=110,F2504&gt;25),"Moderate: fair price and regular to good rotation",
             AND(E2504&lt;90,AND(C2504&lt;=2011,C2504&gt;=2000),AND(F2504&lt;100,F2504&gt;25)),"Moderate: underrated regular model and regular rotation",
             AND(E2504&lt;90,C2504&gt;2011,AND(F2504&lt;=100,F2504&gt;25)),"Moderate: underrated new model with regular rotation",
             AND(E2504&lt;90,C2504&lt;2000,AND(F2504&lt;=100,F2504&gt;25)),"Moderate: underrated old model with regular rotation",
             AND(C2504&lt;=2011,F2504&lt;=25),"Low: not new model and bad rotation",
             AND(E2504&gt;110,AND(C2504&lt;=2011,C2504&gt;=2000),F2504&lt;=25),"Low: overrated regular model with bad rotation",
             AND(E2504&gt;110,C2504&lt;2011,AND(F2504&lt;=100,F2504&gt;25)),"Low: overrated regular model (not new) with regular rotation",
             AND(E2504&gt;110,C2504&gt;2011,F2504&lt;=25),"Low: overrated new model with bad rotation"
)</f>
        <v>Moderate: underrated regular model and regular rotation</v>
      </c>
    </row>
    <row r="2505" spans="1:8" x14ac:dyDescent="0.3">
      <c r="A2505" t="s">
        <v>28</v>
      </c>
      <c r="B2505" t="s">
        <v>460</v>
      </c>
      <c r="C2505">
        <v>2005</v>
      </c>
      <c r="D2505">
        <v>2567.8571428571427</v>
      </c>
      <c r="E2505">
        <v>96.732888545102085</v>
      </c>
      <c r="F2505">
        <v>28</v>
      </c>
      <c r="H2505" t="str" cm="1">
        <f t="array" ref="H2505">_xlfn.IFS(
             AND(E2505&gt;110,C2505&gt;2011,F2505&gt;100),"High: overrated, new and good rotation",
             AND(E2505&lt;90,C2505&gt;2011,F2505&gt;100),"High: underrated, new and good rotation",
             AND(E2505&lt;90,C2505&lt;2011,F2505&gt;100),"High: underrated, not too new but good rotation",
             AND(E2505&lt;=110,C2505&gt;2011,F2505&lt;=25),"Critic: well priced/underrated and new, but bad rotation",
             AND(E2505&gt;110,F2505&gt;100),"Top Tier: premium vehicules that tend to be sold above market prices",
             AND(E2505&gt;=90,E2505&lt;=110,F2505&gt;25),"Moderate: fair price and regular to good rotation",
             AND(E2505&lt;90,AND(C2505&lt;=2011,C2505&gt;=2000),AND(F2505&lt;100,F2505&gt;25)),"Moderate: underrated regular model and regular rotation",
             AND(E2505&lt;90,C2505&gt;2011,AND(F2505&lt;=100,F2505&gt;25)),"Moderate: underrated new model with regular rotation",
             AND(E2505&lt;90,C2505&lt;2000,AND(F2505&lt;=100,F2505&gt;25)),"Moderate: underrated old model with regular rotation",
             AND(C2505&lt;=2011,F2505&lt;=25),"Low: not new model and bad rotation",
             AND(E2505&gt;110,AND(C2505&lt;=2011,C2505&gt;=2000),F2505&lt;=25),"Low: overrated regular model with bad rotation",
             AND(E2505&gt;110,C2505&lt;2011,AND(F2505&lt;=100,F2505&gt;25)),"Low: overrated regular model (not new) with regular rotation",
             AND(E2505&gt;110,C2505&gt;2011,F2505&lt;=25),"Low: overrated new model with bad rotation"
)</f>
        <v>Moderate: fair price and regular to good rotation</v>
      </c>
    </row>
    <row r="2506" spans="1:8" x14ac:dyDescent="0.3">
      <c r="A2506" t="s">
        <v>29</v>
      </c>
      <c r="B2506" t="s">
        <v>461</v>
      </c>
      <c r="C2506">
        <v>2011</v>
      </c>
      <c r="D2506">
        <v>21917.391304347828</v>
      </c>
      <c r="E2506">
        <v>99.979879725231356</v>
      </c>
      <c r="F2506">
        <v>92</v>
      </c>
      <c r="H2506" t="str" cm="1">
        <f t="array" ref="H2506">_xlfn.IFS(
             AND(E2506&gt;110,C2506&gt;2011,F2506&gt;100),"High: overrated, new and good rotation",
             AND(E2506&lt;90,C2506&gt;2011,F2506&gt;100),"High: underrated, new and good rotation",
             AND(E2506&lt;90,C2506&lt;2011,F2506&gt;100),"High: underrated, not too new but good rotation",
             AND(E2506&lt;=110,C2506&gt;2011,F2506&lt;=25),"Critic: well priced/underrated and new, but bad rotation",
             AND(E2506&gt;110,F2506&gt;100),"Top Tier: premium vehicules that tend to be sold above market prices",
             AND(E2506&gt;=90,E2506&lt;=110,F2506&gt;25),"Moderate: fair price and regular to good rotation",
             AND(E2506&lt;90,AND(C2506&lt;=2011,C2506&gt;=2000),AND(F2506&lt;100,F2506&gt;25)),"Moderate: underrated regular model and regular rotation",
             AND(E2506&lt;90,C2506&gt;2011,AND(F2506&lt;=100,F2506&gt;25)),"Moderate: underrated new model with regular rotation",
             AND(E2506&lt;90,C2506&lt;2000,AND(F2506&lt;=100,F2506&gt;25)),"Moderate: underrated old model with regular rotation",
             AND(C2506&lt;=2011,F2506&lt;=25),"Low: not new model and bad rotation",
             AND(E2506&gt;110,AND(C2506&lt;=2011,C2506&gt;=2000),F2506&lt;=25),"Low: overrated regular model with bad rotation",
             AND(E2506&gt;110,C2506&lt;2011,AND(F2506&lt;=100,F2506&gt;25)),"Low: overrated regular model (not new) with regular rotation",
             AND(E2506&gt;110,C2506&gt;2011,F2506&lt;=25),"Low: overrated new model with bad rotation"
)</f>
        <v>Moderate: fair price and regular to good rotation</v>
      </c>
    </row>
    <row r="2507" spans="1:8" x14ac:dyDescent="0.3">
      <c r="A2507" t="s">
        <v>29</v>
      </c>
      <c r="B2507" t="s">
        <v>461</v>
      </c>
      <c r="C2507">
        <v>2012</v>
      </c>
      <c r="D2507">
        <v>23176.470588235294</v>
      </c>
      <c r="E2507">
        <v>99.855263239249652</v>
      </c>
      <c r="F2507">
        <v>51</v>
      </c>
      <c r="H2507" t="str" cm="1">
        <f t="array" ref="H2507">_xlfn.IFS(
             AND(E2507&gt;110,C2507&gt;2011,F2507&gt;100),"High: overrated, new and good rotation",
             AND(E2507&lt;90,C2507&gt;2011,F2507&gt;100),"High: underrated, new and good rotation",
             AND(E2507&lt;90,C2507&lt;2011,F2507&gt;100),"High: underrated, not too new but good rotation",
             AND(E2507&lt;=110,C2507&gt;2011,F2507&lt;=25),"Critic: well priced/underrated and new, but bad rotation",
             AND(E2507&gt;110,F2507&gt;100),"Top Tier: premium vehicules that tend to be sold above market prices",
             AND(E2507&gt;=90,E2507&lt;=110,F2507&gt;25),"Moderate: fair price and regular to good rotation",
             AND(E2507&lt;90,AND(C2507&lt;=2011,C2507&gt;=2000),AND(F2507&lt;100,F2507&gt;25)),"Moderate: underrated regular model and regular rotation",
             AND(E2507&lt;90,C2507&gt;2011,AND(F2507&lt;=100,F2507&gt;25)),"Moderate: underrated new model with regular rotation",
             AND(E2507&lt;90,C2507&lt;2000,AND(F2507&lt;=100,F2507&gt;25)),"Moderate: underrated old model with regular rotation",
             AND(C2507&lt;=2011,F2507&lt;=25),"Low: not new model and bad rotation",
             AND(E2507&gt;110,AND(C2507&lt;=2011,C2507&gt;=2000),F2507&lt;=25),"Low: overrated regular model with bad rotation",
             AND(E2507&gt;110,C2507&lt;2011,AND(F2507&lt;=100,F2507&gt;25)),"Low: overrated regular model (not new) with regular rotation",
             AND(E2507&gt;110,C2507&gt;2011,F2507&lt;=25),"Low: overrated new model with bad rotation"
)</f>
        <v>Moderate: fair price and regular to good rotation</v>
      </c>
    </row>
    <row r="2508" spans="1:8" x14ac:dyDescent="0.3">
      <c r="A2508" t="s">
        <v>29</v>
      </c>
      <c r="B2508" t="s">
        <v>461</v>
      </c>
      <c r="C2508">
        <v>2013</v>
      </c>
      <c r="D2508">
        <v>28250</v>
      </c>
      <c r="E2508">
        <v>101.25448028673836</v>
      </c>
      <c r="F2508">
        <v>1</v>
      </c>
      <c r="H2508" t="str" cm="1">
        <f t="array" ref="H2508">_xlfn.IFS(
             AND(E2508&gt;110,C2508&gt;2011,F2508&gt;100),"High: overrated, new and good rotation",
             AND(E2508&lt;90,C2508&gt;2011,F2508&gt;100),"High: underrated, new and good rotation",
             AND(E2508&lt;90,C2508&lt;2011,F2508&gt;100),"High: underrated, not too new but good rotation",
             AND(E2508&lt;=110,C2508&gt;2011,F2508&lt;=25),"Critic: well priced/underrated and new, but bad rotation",
             AND(E2508&gt;110,F2508&gt;100),"Top Tier: premium vehicules that tend to be sold above market prices",
             AND(E2508&gt;=90,E2508&lt;=110,F2508&gt;25),"Moderate: fair price and regular to good rotation",
             AND(E2508&lt;90,AND(C2508&lt;=2011,C2508&gt;=2000),AND(F2508&lt;100,F2508&gt;25)),"Moderate: underrated regular model and regular rotation",
             AND(E2508&lt;90,C2508&gt;2011,AND(F2508&lt;=100,F2508&gt;25)),"Moderate: underrated new model with regular rotation",
             AND(E2508&lt;90,C2508&lt;2000,AND(F2508&lt;=100,F2508&gt;25)),"Moderate: underrated old model with regular rotation",
             AND(C2508&lt;=2011,F2508&lt;=25),"Low: not new model and bad rotation",
             AND(E2508&gt;110,AND(C2508&lt;=2011,C2508&gt;=2000),F2508&lt;=25),"Low: overrated regular model with bad rotation",
             AND(E2508&gt;110,C2508&lt;2011,AND(F2508&lt;=100,F2508&gt;25)),"Low: overrated regular model (not new) with regular rotation",
             AND(E2508&gt;110,C2508&gt;2011,F2508&lt;=25),"Low: overrated new model with bad rotation"
)</f>
        <v>Critic: well priced/underrated and new, but bad rotation</v>
      </c>
    </row>
    <row r="2509" spans="1:8" x14ac:dyDescent="0.3">
      <c r="A2509" t="s">
        <v>29</v>
      </c>
      <c r="B2509" t="s">
        <v>462</v>
      </c>
      <c r="C2509">
        <v>2008</v>
      </c>
      <c r="D2509">
        <v>11796.59090909091</v>
      </c>
      <c r="E2509">
        <v>100.27030146026696</v>
      </c>
      <c r="F2509">
        <v>44</v>
      </c>
      <c r="H2509" t="str" cm="1">
        <f t="array" ref="H2509">_xlfn.IFS(
             AND(E2509&gt;110,C2509&gt;2011,F2509&gt;100),"High: overrated, new and good rotation",
             AND(E2509&lt;90,C2509&gt;2011,F2509&gt;100),"High: underrated, new and good rotation",
             AND(E2509&lt;90,C2509&lt;2011,F2509&gt;100),"High: underrated, not too new but good rotation",
             AND(E2509&lt;=110,C2509&gt;2011,F2509&lt;=25),"Critic: well priced/underrated and new, but bad rotation",
             AND(E2509&gt;110,F2509&gt;100),"Top Tier: premium vehicules that tend to be sold above market prices",
             AND(E2509&gt;=90,E2509&lt;=110,F2509&gt;25),"Moderate: fair price and regular to good rotation",
             AND(E2509&lt;90,AND(C2509&lt;=2011,C2509&gt;=2000),AND(F2509&lt;100,F2509&gt;25)),"Moderate: underrated regular model and regular rotation",
             AND(E2509&lt;90,C2509&gt;2011,AND(F2509&lt;=100,F2509&gt;25)),"Moderate: underrated new model with regular rotation",
             AND(E2509&lt;90,C2509&lt;2000,AND(F2509&lt;=100,F2509&gt;25)),"Moderate: underrated old model with regular rotation",
             AND(C2509&lt;=2011,F2509&lt;=25),"Low: not new model and bad rotation",
             AND(E2509&gt;110,AND(C2509&lt;=2011,C2509&gt;=2000),F2509&lt;=25),"Low: overrated regular model with bad rotation",
             AND(E2509&gt;110,C2509&lt;2011,AND(F2509&lt;=100,F2509&gt;25)),"Low: overrated regular model (not new) with regular rotation",
             AND(E2509&gt;110,C2509&gt;2011,F2509&lt;=25),"Low: overrated new model with bad rotation"
)</f>
        <v>Moderate: fair price and regular to good rotation</v>
      </c>
    </row>
    <row r="2510" spans="1:8" x14ac:dyDescent="0.3">
      <c r="A2510" t="s">
        <v>29</v>
      </c>
      <c r="B2510" t="s">
        <v>462</v>
      </c>
      <c r="C2510">
        <v>2009</v>
      </c>
      <c r="D2510">
        <v>13100</v>
      </c>
      <c r="E2510">
        <v>100.64714946070877</v>
      </c>
      <c r="F2510">
        <v>2</v>
      </c>
      <c r="H2510" t="str" cm="1">
        <f t="array" ref="H2510">_xlfn.IFS(
             AND(E2510&gt;110,C2510&gt;2011,F2510&gt;100),"High: overrated, new and good rotation",
             AND(E2510&lt;90,C2510&gt;2011,F2510&gt;100),"High: underrated, new and good rotation",
             AND(E2510&lt;90,C2510&lt;2011,F2510&gt;100),"High: underrated, not too new but good rotation",
             AND(E2510&lt;=110,C2510&gt;2011,F2510&lt;=25),"Critic: well priced/underrated and new, but bad rotation",
             AND(E2510&gt;110,F2510&gt;100),"Top Tier: premium vehicules that tend to be sold above market prices",
             AND(E2510&gt;=90,E2510&lt;=110,F2510&gt;25),"Moderate: fair price and regular to good rotation",
             AND(E2510&lt;90,AND(C2510&lt;=2011,C2510&gt;=2000),AND(F2510&lt;100,F2510&gt;25)),"Moderate: underrated regular model and regular rotation",
             AND(E2510&lt;90,C2510&gt;2011,AND(F2510&lt;=100,F2510&gt;25)),"Moderate: underrated new model with regular rotation",
             AND(E2510&lt;90,C2510&lt;2000,AND(F2510&lt;=100,F2510&gt;25)),"Moderate: underrated old model with regular rotation",
             AND(C2510&lt;=2011,F2510&lt;=25),"Low: not new model and bad rotation",
             AND(E2510&gt;110,AND(C2510&lt;=2011,C2510&gt;=2000),F2510&lt;=25),"Low: overrated regular model with bad rotation",
             AND(E2510&gt;110,C2510&lt;2011,AND(F2510&lt;=100,F2510&gt;25)),"Low: overrated regular model (not new) with regular rotation",
             AND(E2510&gt;110,C2510&gt;2011,F2510&lt;=25),"Low: overrated new model with bad rotation"
)</f>
        <v>Low: not new model and bad rotation</v>
      </c>
    </row>
    <row r="2511" spans="1:8" x14ac:dyDescent="0.3">
      <c r="A2511" t="s">
        <v>29</v>
      </c>
      <c r="B2511" t="s">
        <v>462</v>
      </c>
      <c r="C2511">
        <v>2010</v>
      </c>
      <c r="D2511">
        <v>15950</v>
      </c>
      <c r="E2511">
        <v>101.49678946435824</v>
      </c>
      <c r="F2511">
        <v>16</v>
      </c>
      <c r="H2511" t="str" cm="1">
        <f t="array" ref="H2511">_xlfn.IFS(
             AND(E2511&gt;110,C2511&gt;2011,F2511&gt;100),"High: overrated, new and good rotation",
             AND(E2511&lt;90,C2511&gt;2011,F2511&gt;100),"High: underrated, new and good rotation",
             AND(E2511&lt;90,C2511&lt;2011,F2511&gt;100),"High: underrated, not too new but good rotation",
             AND(E2511&lt;=110,C2511&gt;2011,F2511&lt;=25),"Critic: well priced/underrated and new, but bad rotation",
             AND(E2511&gt;110,F2511&gt;100),"Top Tier: premium vehicules that tend to be sold above market prices",
             AND(E2511&gt;=90,E2511&lt;=110,F2511&gt;25),"Moderate: fair price and regular to good rotation",
             AND(E2511&lt;90,AND(C2511&lt;=2011,C2511&gt;=2000),AND(F2511&lt;100,F2511&gt;25)),"Moderate: underrated regular model and regular rotation",
             AND(E2511&lt;90,C2511&gt;2011,AND(F2511&lt;=100,F2511&gt;25)),"Moderate: underrated new model with regular rotation",
             AND(E2511&lt;90,C2511&lt;2000,AND(F2511&lt;=100,F2511&gt;25)),"Moderate: underrated old model with regular rotation",
             AND(C2511&lt;=2011,F2511&lt;=25),"Low: not new model and bad rotation",
             AND(E2511&gt;110,AND(C2511&lt;=2011,C2511&gt;=2000),F2511&lt;=25),"Low: overrated regular model with bad rotation",
             AND(E2511&gt;110,C2511&lt;2011,AND(F2511&lt;=100,F2511&gt;25)),"Low: overrated regular model (not new) with regular rotation",
             AND(E2511&gt;110,C2511&gt;2011,F2511&lt;=25),"Low: overrated new model with bad rotation"
)</f>
        <v>Low: not new model and bad rotation</v>
      </c>
    </row>
    <row r="2512" spans="1:8" x14ac:dyDescent="0.3">
      <c r="A2512" t="s">
        <v>29</v>
      </c>
      <c r="B2512" t="s">
        <v>463</v>
      </c>
      <c r="C2512">
        <v>2011</v>
      </c>
      <c r="D2512">
        <v>26863.85135135135</v>
      </c>
      <c r="E2512">
        <v>98.355394095576571</v>
      </c>
      <c r="F2512">
        <v>148</v>
      </c>
      <c r="H2512" t="str" cm="1">
        <f t="array" ref="H2512">_xlfn.IFS(
             AND(E2512&gt;110,C2512&gt;2011,F2512&gt;100),"High: overrated, new and good rotation",
             AND(E2512&lt;90,C2512&gt;2011,F2512&gt;100),"High: underrated, new and good rotation",
             AND(E2512&lt;90,C2512&lt;2011,F2512&gt;100),"High: underrated, not too new but good rotation",
             AND(E2512&lt;=110,C2512&gt;2011,F2512&lt;=25),"Critic: well priced/underrated and new, but bad rotation",
             AND(E2512&gt;110,F2512&gt;100),"Top Tier: premium vehicules that tend to be sold above market prices",
             AND(E2512&gt;=90,E2512&lt;=110,F2512&gt;25),"Moderate: fair price and regular to good rotation",
             AND(E2512&lt;90,AND(C2512&lt;=2011,C2512&gt;=2000),AND(F2512&lt;100,F2512&gt;25)),"Moderate: underrated regular model and regular rotation",
             AND(E2512&lt;90,C2512&gt;2011,AND(F2512&lt;=100,F2512&gt;25)),"Moderate: underrated new model with regular rotation",
             AND(E2512&lt;90,C2512&lt;2000,AND(F2512&lt;=100,F2512&gt;25)),"Moderate: underrated old model with regular rotation",
             AND(C2512&lt;=2011,F2512&lt;=25),"Low: not new model and bad rotation",
             AND(E2512&gt;110,AND(C2512&lt;=2011,C2512&gt;=2000),F2512&lt;=25),"Low: overrated regular model with bad rotation",
             AND(E2512&gt;110,C2512&lt;2011,AND(F2512&lt;=100,F2512&gt;25)),"Low: overrated regular model (not new) with regular rotation",
             AND(E2512&gt;110,C2512&gt;2011,F2512&lt;=25),"Low: overrated new model with bad rotation"
)</f>
        <v>Moderate: fair price and regular to good rotation</v>
      </c>
    </row>
    <row r="2513" spans="1:8" x14ac:dyDescent="0.3">
      <c r="A2513" t="s">
        <v>29</v>
      </c>
      <c r="B2513" t="s">
        <v>463</v>
      </c>
      <c r="C2513">
        <v>2012</v>
      </c>
      <c r="D2513">
        <v>28328.861538461537</v>
      </c>
      <c r="E2513">
        <v>99.699704122915591</v>
      </c>
      <c r="F2513">
        <v>130</v>
      </c>
      <c r="H2513" t="str" cm="1">
        <f t="array" ref="H2513">_xlfn.IFS(
             AND(E2513&gt;110,C2513&gt;2011,F2513&gt;100),"High: overrated, new and good rotation",
             AND(E2513&lt;90,C2513&gt;2011,F2513&gt;100),"High: underrated, new and good rotation",
             AND(E2513&lt;90,C2513&lt;2011,F2513&gt;100),"High: underrated, not too new but good rotation",
             AND(E2513&lt;=110,C2513&gt;2011,F2513&lt;=25),"Critic: well priced/underrated and new, but bad rotation",
             AND(E2513&gt;110,F2513&gt;100),"Top Tier: premium vehicules that tend to be sold above market prices",
             AND(E2513&gt;=90,E2513&lt;=110,F2513&gt;25),"Moderate: fair price and regular to good rotation",
             AND(E2513&lt;90,AND(C2513&lt;=2011,C2513&gt;=2000),AND(F2513&lt;100,F2513&gt;25)),"Moderate: underrated regular model and regular rotation",
             AND(E2513&lt;90,C2513&gt;2011,AND(F2513&lt;=100,F2513&gt;25)),"Moderate: underrated new model with regular rotation",
             AND(E2513&lt;90,C2513&lt;2000,AND(F2513&lt;=100,F2513&gt;25)),"Moderate: underrated old model with regular rotation",
             AND(C2513&lt;=2011,F2513&lt;=25),"Low: not new model and bad rotation",
             AND(E2513&gt;110,AND(C2513&lt;=2011,C2513&gt;=2000),F2513&lt;=25),"Low: overrated regular model with bad rotation",
             AND(E2513&gt;110,C2513&lt;2011,AND(F2513&lt;=100,F2513&gt;25)),"Low: overrated regular model (not new) with regular rotation",
             AND(E2513&gt;110,C2513&gt;2011,F2513&lt;=25),"Low: overrated new model with bad rotation"
)</f>
        <v>Moderate: fair price and regular to good rotation</v>
      </c>
    </row>
    <row r="2514" spans="1:8" x14ac:dyDescent="0.3">
      <c r="A2514" t="s">
        <v>29</v>
      </c>
      <c r="B2514" t="s">
        <v>463</v>
      </c>
      <c r="C2514">
        <v>2013</v>
      </c>
      <c r="D2514">
        <v>26876.793103448275</v>
      </c>
      <c r="E2514">
        <v>100.89670231113641</v>
      </c>
      <c r="F2514">
        <v>116</v>
      </c>
      <c r="H2514" t="str" cm="1">
        <f t="array" ref="H2514">_xlfn.IFS(
             AND(E2514&gt;110,C2514&gt;2011,F2514&gt;100),"High: overrated, new and good rotation",
             AND(E2514&lt;90,C2514&gt;2011,F2514&gt;100),"High: underrated, new and good rotation",
             AND(E2514&lt;90,C2514&lt;2011,F2514&gt;100),"High: underrated, not too new but good rotation",
             AND(E2514&lt;=110,C2514&gt;2011,F2514&lt;=25),"Critic: well priced/underrated and new, but bad rotation",
             AND(E2514&gt;110,F2514&gt;100),"Top Tier: premium vehicules that tend to be sold above market prices",
             AND(E2514&gt;=90,E2514&lt;=110,F2514&gt;25),"Moderate: fair price and regular to good rotation",
             AND(E2514&lt;90,AND(C2514&lt;=2011,C2514&gt;=2000),AND(F2514&lt;100,F2514&gt;25)),"Moderate: underrated regular model and regular rotation",
             AND(E2514&lt;90,C2514&gt;2011,AND(F2514&lt;=100,F2514&gt;25)),"Moderate: underrated new model with regular rotation",
             AND(E2514&lt;90,C2514&lt;2000,AND(F2514&lt;=100,F2514&gt;25)),"Moderate: underrated old model with regular rotation",
             AND(C2514&lt;=2011,F2514&lt;=25),"Low: not new model and bad rotation",
             AND(E2514&gt;110,AND(C2514&lt;=2011,C2514&gt;=2000),F2514&lt;=25),"Low: overrated regular model with bad rotation",
             AND(E2514&gt;110,C2514&lt;2011,AND(F2514&lt;=100,F2514&gt;25)),"Low: overrated regular model (not new) with regular rotation",
             AND(E2514&gt;110,C2514&gt;2011,F2514&lt;=25),"Low: overrated new model with bad rotation"
)</f>
        <v>Moderate: fair price and regular to good rotation</v>
      </c>
    </row>
    <row r="2515" spans="1:8" x14ac:dyDescent="0.3">
      <c r="A2515" t="s">
        <v>29</v>
      </c>
      <c r="B2515" t="s">
        <v>464</v>
      </c>
      <c r="C2515">
        <v>2003</v>
      </c>
      <c r="D2515">
        <v>6386.363636363636</v>
      </c>
      <c r="E2515">
        <v>92.765677420445229</v>
      </c>
      <c r="F2515">
        <v>22</v>
      </c>
      <c r="H2515" t="str" cm="1">
        <f t="array" ref="H2515">_xlfn.IFS(
             AND(E2515&gt;110,C2515&gt;2011,F2515&gt;100),"High: overrated, new and good rotation",
             AND(E2515&lt;90,C2515&gt;2011,F2515&gt;100),"High: underrated, new and good rotation",
             AND(E2515&lt;90,C2515&lt;2011,F2515&gt;100),"High: underrated, not too new but good rotation",
             AND(E2515&lt;=110,C2515&gt;2011,F2515&lt;=25),"Critic: well priced/underrated and new, but bad rotation",
             AND(E2515&gt;110,F2515&gt;100),"Top Tier: premium vehicules that tend to be sold above market prices",
             AND(E2515&gt;=90,E2515&lt;=110,F2515&gt;25),"Moderate: fair price and regular to good rotation",
             AND(E2515&lt;90,AND(C2515&lt;=2011,C2515&gt;=2000),AND(F2515&lt;100,F2515&gt;25)),"Moderate: underrated regular model and regular rotation",
             AND(E2515&lt;90,C2515&gt;2011,AND(F2515&lt;=100,F2515&gt;25)),"Moderate: underrated new model with regular rotation",
             AND(E2515&lt;90,C2515&lt;2000,AND(F2515&lt;=100,F2515&gt;25)),"Moderate: underrated old model with regular rotation",
             AND(C2515&lt;=2011,F2515&lt;=25),"Low: not new model and bad rotation",
             AND(E2515&gt;110,AND(C2515&lt;=2011,C2515&gt;=2000),F2515&lt;=25),"Low: overrated regular model with bad rotation",
             AND(E2515&gt;110,C2515&lt;2011,AND(F2515&lt;=100,F2515&gt;25)),"Low: overrated regular model (not new) with regular rotation",
             AND(E2515&gt;110,C2515&gt;2011,F2515&lt;=25),"Low: overrated new model with bad rotation"
)</f>
        <v>Low: not new model and bad rotation</v>
      </c>
    </row>
    <row r="2516" spans="1:8" x14ac:dyDescent="0.3">
      <c r="A2516" t="s">
        <v>29</v>
      </c>
      <c r="B2516" t="s">
        <v>464</v>
      </c>
      <c r="C2516">
        <v>2004</v>
      </c>
      <c r="D2516">
        <v>7203.623188405797</v>
      </c>
      <c r="E2516">
        <v>99.108903836093603</v>
      </c>
      <c r="F2516">
        <v>69</v>
      </c>
      <c r="H2516" t="str" cm="1">
        <f t="array" ref="H2516">_xlfn.IFS(
             AND(E2516&gt;110,C2516&gt;2011,F2516&gt;100),"High: overrated, new and good rotation",
             AND(E2516&lt;90,C2516&gt;2011,F2516&gt;100),"High: underrated, new and good rotation",
             AND(E2516&lt;90,C2516&lt;2011,F2516&gt;100),"High: underrated, not too new but good rotation",
             AND(E2516&lt;=110,C2516&gt;2011,F2516&lt;=25),"Critic: well priced/underrated and new, but bad rotation",
             AND(E2516&gt;110,F2516&gt;100),"Top Tier: premium vehicules that tend to be sold above market prices",
             AND(E2516&gt;=90,E2516&lt;=110,F2516&gt;25),"Moderate: fair price and regular to good rotation",
             AND(E2516&lt;90,AND(C2516&lt;=2011,C2516&gt;=2000),AND(F2516&lt;100,F2516&gt;25)),"Moderate: underrated regular model and regular rotation",
             AND(E2516&lt;90,C2516&gt;2011,AND(F2516&lt;=100,F2516&gt;25)),"Moderate: underrated new model with regular rotation",
             AND(E2516&lt;90,C2516&lt;2000,AND(F2516&lt;=100,F2516&gt;25)),"Moderate: underrated old model with regular rotation",
             AND(C2516&lt;=2011,F2516&lt;=25),"Low: not new model and bad rotation",
             AND(E2516&gt;110,AND(C2516&lt;=2011,C2516&gt;=2000),F2516&lt;=25),"Low: overrated regular model with bad rotation",
             AND(E2516&gt;110,C2516&lt;2011,AND(F2516&lt;=100,F2516&gt;25)),"Low: overrated regular model (not new) with regular rotation",
             AND(E2516&gt;110,C2516&gt;2011,F2516&lt;=25),"Low: overrated new model with bad rotation"
)</f>
        <v>Moderate: fair price and regular to good rotation</v>
      </c>
    </row>
    <row r="2517" spans="1:8" x14ac:dyDescent="0.3">
      <c r="A2517" t="s">
        <v>29</v>
      </c>
      <c r="B2517" t="s">
        <v>464</v>
      </c>
      <c r="C2517">
        <v>2005</v>
      </c>
      <c r="D2517">
        <v>7901.0204081632655</v>
      </c>
      <c r="E2517">
        <v>99.619423652639682</v>
      </c>
      <c r="F2517">
        <v>49</v>
      </c>
      <c r="H2517" t="str" cm="1">
        <f t="array" ref="H2517">_xlfn.IFS(
             AND(E2517&gt;110,C2517&gt;2011,F2517&gt;100),"High: overrated, new and good rotation",
             AND(E2517&lt;90,C2517&gt;2011,F2517&gt;100),"High: underrated, new and good rotation",
             AND(E2517&lt;90,C2517&lt;2011,F2517&gt;100),"High: underrated, not too new but good rotation",
             AND(E2517&lt;=110,C2517&gt;2011,F2517&lt;=25),"Critic: well priced/underrated and new, but bad rotation",
             AND(E2517&gt;110,F2517&gt;100),"Top Tier: premium vehicules that tend to be sold above market prices",
             AND(E2517&gt;=90,E2517&lt;=110,F2517&gt;25),"Moderate: fair price and regular to good rotation",
             AND(E2517&lt;90,AND(C2517&lt;=2011,C2517&gt;=2000),AND(F2517&lt;100,F2517&gt;25)),"Moderate: underrated regular model and regular rotation",
             AND(E2517&lt;90,C2517&gt;2011,AND(F2517&lt;=100,F2517&gt;25)),"Moderate: underrated new model with regular rotation",
             AND(E2517&lt;90,C2517&lt;2000,AND(F2517&lt;=100,F2517&gt;25)),"Moderate: underrated old model with regular rotation",
             AND(C2517&lt;=2011,F2517&lt;=25),"Low: not new model and bad rotation",
             AND(E2517&gt;110,AND(C2517&lt;=2011,C2517&gt;=2000),F2517&lt;=25),"Low: overrated regular model with bad rotation",
             AND(E2517&gt;110,C2517&lt;2011,AND(F2517&lt;=100,F2517&gt;25)),"Low: overrated regular model (not new) with regular rotation",
             AND(E2517&gt;110,C2517&gt;2011,F2517&lt;=25),"Low: overrated new model with bad rotation"
)</f>
        <v>Moderate: fair price and regular to good rotation</v>
      </c>
    </row>
    <row r="2518" spans="1:8" x14ac:dyDescent="0.3">
      <c r="A2518" t="s">
        <v>29</v>
      </c>
      <c r="B2518" t="s">
        <v>464</v>
      </c>
      <c r="C2518">
        <v>2006</v>
      </c>
      <c r="D2518">
        <v>10372.368421052632</v>
      </c>
      <c r="E2518">
        <v>99.116317675356456</v>
      </c>
      <c r="F2518">
        <v>38</v>
      </c>
      <c r="H2518" t="str" cm="1">
        <f t="array" ref="H2518">_xlfn.IFS(
             AND(E2518&gt;110,C2518&gt;2011,F2518&gt;100),"High: overrated, new and good rotation",
             AND(E2518&lt;90,C2518&gt;2011,F2518&gt;100),"High: underrated, new and good rotation",
             AND(E2518&lt;90,C2518&lt;2011,F2518&gt;100),"High: underrated, not too new but good rotation",
             AND(E2518&lt;=110,C2518&gt;2011,F2518&lt;=25),"Critic: well priced/underrated and new, but bad rotation",
             AND(E2518&gt;110,F2518&gt;100),"Top Tier: premium vehicules that tend to be sold above market prices",
             AND(E2518&gt;=90,E2518&lt;=110,F2518&gt;25),"Moderate: fair price and regular to good rotation",
             AND(E2518&lt;90,AND(C2518&lt;=2011,C2518&gt;=2000),AND(F2518&lt;100,F2518&gt;25)),"Moderate: underrated regular model and regular rotation",
             AND(E2518&lt;90,C2518&gt;2011,AND(F2518&lt;=100,F2518&gt;25)),"Moderate: underrated new model with regular rotation",
             AND(E2518&lt;90,C2518&lt;2000,AND(F2518&lt;=100,F2518&gt;25)),"Moderate: underrated old model with regular rotation",
             AND(C2518&lt;=2011,F2518&lt;=25),"Low: not new model and bad rotation",
             AND(E2518&gt;110,AND(C2518&lt;=2011,C2518&gt;=2000),F2518&lt;=25),"Low: overrated regular model with bad rotation",
             AND(E2518&gt;110,C2518&lt;2011,AND(F2518&lt;=100,F2518&gt;25)),"Low: overrated regular model (not new) with regular rotation",
             AND(E2518&gt;110,C2518&gt;2011,F2518&lt;=25),"Low: overrated new model with bad rotation"
)</f>
        <v>Moderate: fair price and regular to good rotation</v>
      </c>
    </row>
    <row r="2519" spans="1:8" x14ac:dyDescent="0.3">
      <c r="A2519" t="s">
        <v>29</v>
      </c>
      <c r="B2519" t="s">
        <v>464</v>
      </c>
      <c r="C2519">
        <v>2007</v>
      </c>
      <c r="D2519">
        <v>11918.75</v>
      </c>
      <c r="E2519">
        <v>105.63872934206856</v>
      </c>
      <c r="F2519">
        <v>32</v>
      </c>
      <c r="H2519" t="str" cm="1">
        <f t="array" ref="H2519">_xlfn.IFS(
             AND(E2519&gt;110,C2519&gt;2011,F2519&gt;100),"High: overrated, new and good rotation",
             AND(E2519&lt;90,C2519&gt;2011,F2519&gt;100),"High: underrated, new and good rotation",
             AND(E2519&lt;90,C2519&lt;2011,F2519&gt;100),"High: underrated, not too new but good rotation",
             AND(E2519&lt;=110,C2519&gt;2011,F2519&lt;=25),"Critic: well priced/underrated and new, but bad rotation",
             AND(E2519&gt;110,F2519&gt;100),"Top Tier: premium vehicules that tend to be sold above market prices",
             AND(E2519&gt;=90,E2519&lt;=110,F2519&gt;25),"Moderate: fair price and regular to good rotation",
             AND(E2519&lt;90,AND(C2519&lt;=2011,C2519&gt;=2000),AND(F2519&lt;100,F2519&gt;25)),"Moderate: underrated regular model and regular rotation",
             AND(E2519&lt;90,C2519&gt;2011,AND(F2519&lt;=100,F2519&gt;25)),"Moderate: underrated new model with regular rotation",
             AND(E2519&lt;90,C2519&lt;2000,AND(F2519&lt;=100,F2519&gt;25)),"Moderate: underrated old model with regular rotation",
             AND(C2519&lt;=2011,F2519&lt;=25),"Low: not new model and bad rotation",
             AND(E2519&gt;110,AND(C2519&lt;=2011,C2519&gt;=2000),F2519&lt;=25),"Low: overrated regular model with bad rotation",
             AND(E2519&gt;110,C2519&lt;2011,AND(F2519&lt;=100,F2519&gt;25)),"Low: overrated regular model (not new) with regular rotation",
             AND(E2519&gt;110,C2519&gt;2011,F2519&lt;=25),"Low: overrated new model with bad rotation"
)</f>
        <v>Moderate: fair price and regular to good rotation</v>
      </c>
    </row>
    <row r="2520" spans="1:8" x14ac:dyDescent="0.3">
      <c r="A2520" t="s">
        <v>29</v>
      </c>
      <c r="B2520" t="s">
        <v>464</v>
      </c>
      <c r="C2520">
        <v>2008</v>
      </c>
      <c r="D2520">
        <v>13847.560975609756</v>
      </c>
      <c r="E2520">
        <v>98.409540234670573</v>
      </c>
      <c r="F2520">
        <v>41</v>
      </c>
      <c r="H2520" t="str" cm="1">
        <f t="array" ref="H2520">_xlfn.IFS(
             AND(E2520&gt;110,C2520&gt;2011,F2520&gt;100),"High: overrated, new and good rotation",
             AND(E2520&lt;90,C2520&gt;2011,F2520&gt;100),"High: underrated, new and good rotation",
             AND(E2520&lt;90,C2520&lt;2011,F2520&gt;100),"High: underrated, not too new but good rotation",
             AND(E2520&lt;=110,C2520&gt;2011,F2520&lt;=25),"Critic: well priced/underrated and new, but bad rotation",
             AND(E2520&gt;110,F2520&gt;100),"Top Tier: premium vehicules that tend to be sold above market prices",
             AND(E2520&gt;=90,E2520&lt;=110,F2520&gt;25),"Moderate: fair price and regular to good rotation",
             AND(E2520&lt;90,AND(C2520&lt;=2011,C2520&gt;=2000),AND(F2520&lt;100,F2520&gt;25)),"Moderate: underrated regular model and regular rotation",
             AND(E2520&lt;90,C2520&gt;2011,AND(F2520&lt;=100,F2520&gt;25)),"Moderate: underrated new model with regular rotation",
             AND(E2520&lt;90,C2520&lt;2000,AND(F2520&lt;=100,F2520&gt;25)),"Moderate: underrated old model with regular rotation",
             AND(C2520&lt;=2011,F2520&lt;=25),"Low: not new model and bad rotation",
             AND(E2520&gt;110,AND(C2520&lt;=2011,C2520&gt;=2000),F2520&lt;=25),"Low: overrated regular model with bad rotation",
             AND(E2520&gt;110,C2520&lt;2011,AND(F2520&lt;=100,F2520&gt;25)),"Low: overrated regular model (not new) with regular rotation",
             AND(E2520&gt;110,C2520&gt;2011,F2520&lt;=25),"Low: overrated new model with bad rotation"
)</f>
        <v>Moderate: fair price and regular to good rotation</v>
      </c>
    </row>
    <row r="2521" spans="1:8" x14ac:dyDescent="0.3">
      <c r="A2521" t="s">
        <v>29</v>
      </c>
      <c r="B2521" t="s">
        <v>464</v>
      </c>
      <c r="C2521">
        <v>2009</v>
      </c>
      <c r="D2521">
        <v>18007.575757575756</v>
      </c>
      <c r="E2521">
        <v>102.83603219849033</v>
      </c>
      <c r="F2521">
        <v>33</v>
      </c>
      <c r="H2521" t="str" cm="1">
        <f t="array" ref="H2521">_xlfn.IFS(
             AND(E2521&gt;110,C2521&gt;2011,F2521&gt;100),"High: overrated, new and good rotation",
             AND(E2521&lt;90,C2521&gt;2011,F2521&gt;100),"High: underrated, new and good rotation",
             AND(E2521&lt;90,C2521&lt;2011,F2521&gt;100),"High: underrated, not too new but good rotation",
             AND(E2521&lt;=110,C2521&gt;2011,F2521&lt;=25),"Critic: well priced/underrated and new, but bad rotation",
             AND(E2521&gt;110,F2521&gt;100),"Top Tier: premium vehicules that tend to be sold above market prices",
             AND(E2521&gt;=90,E2521&lt;=110,F2521&gt;25),"Moderate: fair price and regular to good rotation",
             AND(E2521&lt;90,AND(C2521&lt;=2011,C2521&gt;=2000),AND(F2521&lt;100,F2521&gt;25)),"Moderate: underrated regular model and regular rotation",
             AND(E2521&lt;90,C2521&gt;2011,AND(F2521&lt;=100,F2521&gt;25)),"Moderate: underrated new model with regular rotation",
             AND(E2521&lt;90,C2521&lt;2000,AND(F2521&lt;=100,F2521&gt;25)),"Moderate: underrated old model with regular rotation",
             AND(C2521&lt;=2011,F2521&lt;=25),"Low: not new model and bad rotation",
             AND(E2521&gt;110,AND(C2521&lt;=2011,C2521&gt;=2000),F2521&lt;=25),"Low: overrated regular model with bad rotation",
             AND(E2521&gt;110,C2521&lt;2011,AND(F2521&lt;=100,F2521&gt;25)),"Low: overrated regular model (not new) with regular rotation",
             AND(E2521&gt;110,C2521&gt;2011,F2521&lt;=25),"Low: overrated new model with bad rotation"
)</f>
        <v>Moderate: fair price and regular to good rotation</v>
      </c>
    </row>
    <row r="2522" spans="1:8" x14ac:dyDescent="0.3">
      <c r="A2522" t="s">
        <v>29</v>
      </c>
      <c r="B2522" t="s">
        <v>464</v>
      </c>
      <c r="C2522">
        <v>2010</v>
      </c>
      <c r="D2522">
        <v>20075.862068965518</v>
      </c>
      <c r="E2522">
        <v>100.54874926198808</v>
      </c>
      <c r="F2522">
        <v>29</v>
      </c>
      <c r="H2522" t="str" cm="1">
        <f t="array" ref="H2522">_xlfn.IFS(
             AND(E2522&gt;110,C2522&gt;2011,F2522&gt;100),"High: overrated, new and good rotation",
             AND(E2522&lt;90,C2522&gt;2011,F2522&gt;100),"High: underrated, new and good rotation",
             AND(E2522&lt;90,C2522&lt;2011,F2522&gt;100),"High: underrated, not too new but good rotation",
             AND(E2522&lt;=110,C2522&gt;2011,F2522&lt;=25),"Critic: well priced/underrated and new, but bad rotation",
             AND(E2522&gt;110,F2522&gt;100),"Top Tier: premium vehicules that tend to be sold above market prices",
             AND(E2522&gt;=90,E2522&lt;=110,F2522&gt;25),"Moderate: fair price and regular to good rotation",
             AND(E2522&lt;90,AND(C2522&lt;=2011,C2522&gt;=2000),AND(F2522&lt;100,F2522&gt;25)),"Moderate: underrated regular model and regular rotation",
             AND(E2522&lt;90,C2522&gt;2011,AND(F2522&lt;=100,F2522&gt;25)),"Moderate: underrated new model with regular rotation",
             AND(E2522&lt;90,C2522&lt;2000,AND(F2522&lt;=100,F2522&gt;25)),"Moderate: underrated old model with regular rotation",
             AND(C2522&lt;=2011,F2522&lt;=25),"Low: not new model and bad rotation",
             AND(E2522&gt;110,AND(C2522&lt;=2011,C2522&gt;=2000),F2522&lt;=25),"Low: overrated regular model with bad rotation",
             AND(E2522&gt;110,C2522&lt;2011,AND(F2522&lt;=100,F2522&gt;25)),"Low: overrated regular model (not new) with regular rotation",
             AND(E2522&gt;110,C2522&gt;2011,F2522&lt;=25),"Low: overrated new model with bad rotation"
)</f>
        <v>Moderate: fair price and regular to good rotation</v>
      </c>
    </row>
    <row r="2523" spans="1:8" x14ac:dyDescent="0.3">
      <c r="A2523" t="s">
        <v>29</v>
      </c>
      <c r="B2523" t="s">
        <v>465</v>
      </c>
      <c r="C2523">
        <v>2003</v>
      </c>
      <c r="D2523">
        <v>6318.181818181818</v>
      </c>
      <c r="E2523">
        <v>95.14925724609698</v>
      </c>
      <c r="F2523">
        <v>11</v>
      </c>
      <c r="H2523" t="str" cm="1">
        <f t="array" ref="H2523">_xlfn.IFS(
             AND(E2523&gt;110,C2523&gt;2011,F2523&gt;100),"High: overrated, new and good rotation",
             AND(E2523&lt;90,C2523&gt;2011,F2523&gt;100),"High: underrated, new and good rotation",
             AND(E2523&lt;90,C2523&lt;2011,F2523&gt;100),"High: underrated, not too new but good rotation",
             AND(E2523&lt;=110,C2523&gt;2011,F2523&lt;=25),"Critic: well priced/underrated and new, but bad rotation",
             AND(E2523&gt;110,F2523&gt;100),"Top Tier: premium vehicules that tend to be sold above market prices",
             AND(E2523&gt;=90,E2523&lt;=110,F2523&gt;25),"Moderate: fair price and regular to good rotation",
             AND(E2523&lt;90,AND(C2523&lt;=2011,C2523&gt;=2000),AND(F2523&lt;100,F2523&gt;25)),"Moderate: underrated regular model and regular rotation",
             AND(E2523&lt;90,C2523&gt;2011,AND(F2523&lt;=100,F2523&gt;25)),"Moderate: underrated new model with regular rotation",
             AND(E2523&lt;90,C2523&lt;2000,AND(F2523&lt;=100,F2523&gt;25)),"Moderate: underrated old model with regular rotation",
             AND(C2523&lt;=2011,F2523&lt;=25),"Low: not new model and bad rotation",
             AND(E2523&gt;110,AND(C2523&lt;=2011,C2523&gt;=2000),F2523&lt;=25),"Low: overrated regular model with bad rotation",
             AND(E2523&gt;110,C2523&lt;2011,AND(F2523&lt;=100,F2523&gt;25)),"Low: overrated regular model (not new) with regular rotation",
             AND(E2523&gt;110,C2523&gt;2011,F2523&lt;=25),"Low: overrated new model with bad rotation"
)</f>
        <v>Low: not new model and bad rotation</v>
      </c>
    </row>
    <row r="2524" spans="1:8" x14ac:dyDescent="0.3">
      <c r="A2524" t="s">
        <v>29</v>
      </c>
      <c r="B2524" t="s">
        <v>465</v>
      </c>
      <c r="C2524">
        <v>2004</v>
      </c>
      <c r="D2524">
        <v>6040</v>
      </c>
      <c r="E2524">
        <v>88.396087867614966</v>
      </c>
      <c r="F2524">
        <v>10</v>
      </c>
      <c r="H2524" t="str" cm="1">
        <f t="array" ref="H2524">_xlfn.IFS(
             AND(E2524&gt;110,C2524&gt;2011,F2524&gt;100),"High: overrated, new and good rotation",
             AND(E2524&lt;90,C2524&gt;2011,F2524&gt;100),"High: underrated, new and good rotation",
             AND(E2524&lt;90,C2524&lt;2011,F2524&gt;100),"High: underrated, not too new but good rotation",
             AND(E2524&lt;=110,C2524&gt;2011,F2524&lt;=25),"Critic: well priced/underrated and new, but bad rotation",
             AND(E2524&gt;110,F2524&gt;100),"Top Tier: premium vehicules that tend to be sold above market prices",
             AND(E2524&gt;=90,E2524&lt;=110,F2524&gt;25),"Moderate: fair price and regular to good rotation",
             AND(E2524&lt;90,AND(C2524&lt;=2011,C2524&gt;=2000),AND(F2524&lt;100,F2524&gt;25)),"Moderate: underrated regular model and regular rotation",
             AND(E2524&lt;90,C2524&gt;2011,AND(F2524&lt;=100,F2524&gt;25)),"Moderate: underrated new model with regular rotation",
             AND(E2524&lt;90,C2524&lt;2000,AND(F2524&lt;=100,F2524&gt;25)),"Moderate: underrated old model with regular rotation",
             AND(C2524&lt;=2011,F2524&lt;=25),"Low: not new model and bad rotation",
             AND(E2524&gt;110,AND(C2524&lt;=2011,C2524&gt;=2000),F2524&lt;=25),"Low: overrated regular model with bad rotation",
             AND(E2524&gt;110,C2524&lt;2011,AND(F2524&lt;=100,F2524&gt;25)),"Low: overrated regular model (not new) with regular rotation",
             AND(E2524&gt;110,C2524&gt;2011,F2524&lt;=25),"Low: overrated new model with bad rotation"
)</f>
        <v>Low: not new model and bad rotation</v>
      </c>
    </row>
    <row r="2525" spans="1:8" x14ac:dyDescent="0.3">
      <c r="A2525" t="s">
        <v>29</v>
      </c>
      <c r="B2525" t="s">
        <v>465</v>
      </c>
      <c r="C2525">
        <v>2005</v>
      </c>
      <c r="D2525">
        <v>5600</v>
      </c>
      <c r="E2525">
        <v>78.429600635153264</v>
      </c>
      <c r="F2525">
        <v>3</v>
      </c>
      <c r="H2525" t="str" cm="1">
        <f t="array" ref="H2525">_xlfn.IFS(
             AND(E2525&gt;110,C2525&gt;2011,F2525&gt;100),"High: overrated, new and good rotation",
             AND(E2525&lt;90,C2525&gt;2011,F2525&gt;100),"High: underrated, new and good rotation",
             AND(E2525&lt;90,C2525&lt;2011,F2525&gt;100),"High: underrated, not too new but good rotation",
             AND(E2525&lt;=110,C2525&gt;2011,F2525&lt;=25),"Critic: well priced/underrated and new, but bad rotation",
             AND(E2525&gt;110,F2525&gt;100),"Top Tier: premium vehicules that tend to be sold above market prices",
             AND(E2525&gt;=90,E2525&lt;=110,F2525&gt;25),"Moderate: fair price and regular to good rotation",
             AND(E2525&lt;90,AND(C2525&lt;=2011,C2525&gt;=2000),AND(F2525&lt;100,F2525&gt;25)),"Moderate: underrated regular model and regular rotation",
             AND(E2525&lt;90,C2525&gt;2011,AND(F2525&lt;=100,F2525&gt;25)),"Moderate: underrated new model with regular rotation",
             AND(E2525&lt;90,C2525&lt;2000,AND(F2525&lt;=100,F2525&gt;25)),"Moderate: underrated old model with regular rotation",
             AND(C2525&lt;=2011,F2525&lt;=25),"Low: not new model and bad rotation",
             AND(E2525&gt;110,AND(C2525&lt;=2011,C2525&gt;=2000),F2525&lt;=25),"Low: overrated regular model with bad rotation",
             AND(E2525&gt;110,C2525&lt;2011,AND(F2525&lt;=100,F2525&gt;25)),"Low: overrated regular model (not new) with regular rotation",
             AND(E2525&gt;110,C2525&gt;2011,F2525&lt;=25),"Low: overrated new model with bad rotation"
)</f>
        <v>Low: not new model and bad rotation</v>
      </c>
    </row>
    <row r="2526" spans="1:8" x14ac:dyDescent="0.3">
      <c r="A2526" t="s">
        <v>29</v>
      </c>
      <c r="B2526" t="s">
        <v>465</v>
      </c>
      <c r="C2526">
        <v>2006</v>
      </c>
      <c r="D2526">
        <v>12125</v>
      </c>
      <c r="E2526">
        <v>96.821289800030286</v>
      </c>
      <c r="F2526">
        <v>8</v>
      </c>
      <c r="H2526" t="str" cm="1">
        <f t="array" ref="H2526">_xlfn.IFS(
             AND(E2526&gt;110,C2526&gt;2011,F2526&gt;100),"High: overrated, new and good rotation",
             AND(E2526&lt;90,C2526&gt;2011,F2526&gt;100),"High: underrated, new and good rotation",
             AND(E2526&lt;90,C2526&lt;2011,F2526&gt;100),"High: underrated, not too new but good rotation",
             AND(E2526&lt;=110,C2526&gt;2011,F2526&lt;=25),"Critic: well priced/underrated and new, but bad rotation",
             AND(E2526&gt;110,F2526&gt;100),"Top Tier: premium vehicules that tend to be sold above market prices",
             AND(E2526&gt;=90,E2526&lt;=110,F2526&gt;25),"Moderate: fair price and regular to good rotation",
             AND(E2526&lt;90,AND(C2526&lt;=2011,C2526&gt;=2000),AND(F2526&lt;100,F2526&gt;25)),"Moderate: underrated regular model and regular rotation",
             AND(E2526&lt;90,C2526&gt;2011,AND(F2526&lt;=100,F2526&gt;25)),"Moderate: underrated new model with regular rotation",
             AND(E2526&lt;90,C2526&lt;2000,AND(F2526&lt;=100,F2526&gt;25)),"Moderate: underrated old model with regular rotation",
             AND(C2526&lt;=2011,F2526&lt;=25),"Low: not new model and bad rotation",
             AND(E2526&gt;110,AND(C2526&lt;=2011,C2526&gt;=2000),F2526&lt;=25),"Low: overrated regular model with bad rotation",
             AND(E2526&gt;110,C2526&lt;2011,AND(F2526&lt;=100,F2526&gt;25)),"Low: overrated regular model (not new) with regular rotation",
             AND(E2526&gt;110,C2526&gt;2011,F2526&lt;=25),"Low: overrated new model with bad rotation"
)</f>
        <v>Low: not new model and bad rotation</v>
      </c>
    </row>
    <row r="2527" spans="1:8" x14ac:dyDescent="0.3">
      <c r="A2527" t="s">
        <v>29</v>
      </c>
      <c r="B2527" t="s">
        <v>465</v>
      </c>
      <c r="C2527">
        <v>2007</v>
      </c>
      <c r="D2527">
        <v>14100</v>
      </c>
      <c r="E2527">
        <v>106.01503759398496</v>
      </c>
      <c r="F2527">
        <v>1</v>
      </c>
      <c r="H2527" t="str" cm="1">
        <f t="array" ref="H2527">_xlfn.IFS(
             AND(E2527&gt;110,C2527&gt;2011,F2527&gt;100),"High: overrated, new and good rotation",
             AND(E2527&lt;90,C2527&gt;2011,F2527&gt;100),"High: underrated, new and good rotation",
             AND(E2527&lt;90,C2527&lt;2011,F2527&gt;100),"High: underrated, not too new but good rotation",
             AND(E2527&lt;=110,C2527&gt;2011,F2527&lt;=25),"Critic: well priced/underrated and new, but bad rotation",
             AND(E2527&gt;110,F2527&gt;100),"Top Tier: premium vehicules that tend to be sold above market prices",
             AND(E2527&gt;=90,E2527&lt;=110,F2527&gt;25),"Moderate: fair price and regular to good rotation",
             AND(E2527&lt;90,AND(C2527&lt;=2011,C2527&gt;=2000),AND(F2527&lt;100,F2527&gt;25)),"Moderate: underrated regular model and regular rotation",
             AND(E2527&lt;90,C2527&gt;2011,AND(F2527&lt;=100,F2527&gt;25)),"Moderate: underrated new model with regular rotation",
             AND(E2527&lt;90,C2527&lt;2000,AND(F2527&lt;=100,F2527&gt;25)),"Moderate: underrated old model with regular rotation",
             AND(C2527&lt;=2011,F2527&lt;=25),"Low: not new model and bad rotation",
             AND(E2527&gt;110,AND(C2527&lt;=2011,C2527&gt;=2000),F2527&lt;=25),"Low: overrated regular model with bad rotation",
             AND(E2527&gt;110,C2527&lt;2011,AND(F2527&lt;=100,F2527&gt;25)),"Low: overrated regular model (not new) with regular rotation",
             AND(E2527&gt;110,C2527&gt;2011,F2527&lt;=25),"Low: overrated new model with bad rotation"
)</f>
        <v>Low: not new model and bad rotation</v>
      </c>
    </row>
    <row r="2528" spans="1:8" x14ac:dyDescent="0.3">
      <c r="A2528" t="s">
        <v>29</v>
      </c>
      <c r="B2528" t="s">
        <v>465</v>
      </c>
      <c r="C2528">
        <v>2008</v>
      </c>
      <c r="D2528">
        <v>17300</v>
      </c>
      <c r="E2528">
        <v>97.19101123595506</v>
      </c>
      <c r="F2528">
        <v>1</v>
      </c>
      <c r="H2528" t="str" cm="1">
        <f t="array" ref="H2528">_xlfn.IFS(
             AND(E2528&gt;110,C2528&gt;2011,F2528&gt;100),"High: overrated, new and good rotation",
             AND(E2528&lt;90,C2528&gt;2011,F2528&gt;100),"High: underrated, new and good rotation",
             AND(E2528&lt;90,C2528&lt;2011,F2528&gt;100),"High: underrated, not too new but good rotation",
             AND(E2528&lt;=110,C2528&gt;2011,F2528&lt;=25),"Critic: well priced/underrated and new, but bad rotation",
             AND(E2528&gt;110,F2528&gt;100),"Top Tier: premium vehicules that tend to be sold above market prices",
             AND(E2528&gt;=90,E2528&lt;=110,F2528&gt;25),"Moderate: fair price and regular to good rotation",
             AND(E2528&lt;90,AND(C2528&lt;=2011,C2528&gt;=2000),AND(F2528&lt;100,F2528&gt;25)),"Moderate: underrated regular model and regular rotation",
             AND(E2528&lt;90,C2528&gt;2011,AND(F2528&lt;=100,F2528&gt;25)),"Moderate: underrated new model with regular rotation",
             AND(E2528&lt;90,C2528&lt;2000,AND(F2528&lt;=100,F2528&gt;25)),"Moderate: underrated old model with regular rotation",
             AND(C2528&lt;=2011,F2528&lt;=25),"Low: not new model and bad rotation",
             AND(E2528&gt;110,AND(C2528&lt;=2011,C2528&gt;=2000),F2528&lt;=25),"Low: overrated regular model with bad rotation",
             AND(E2528&gt;110,C2528&lt;2011,AND(F2528&lt;=100,F2528&gt;25)),"Low: overrated regular model (not new) with regular rotation",
             AND(E2528&gt;110,C2528&gt;2011,F2528&lt;=25),"Low: overrated new model with bad rotation"
)</f>
        <v>Low: not new model and bad rotation</v>
      </c>
    </row>
    <row r="2529" spans="1:8" x14ac:dyDescent="0.3">
      <c r="A2529" t="s">
        <v>29</v>
      </c>
      <c r="B2529" t="s">
        <v>466</v>
      </c>
      <c r="C2529">
        <v>2009</v>
      </c>
      <c r="D2529">
        <v>18900</v>
      </c>
      <c r="E2529">
        <v>102.39485419600388</v>
      </c>
      <c r="F2529">
        <v>4</v>
      </c>
      <c r="H2529" t="str" cm="1">
        <f t="array" ref="H2529">_xlfn.IFS(
             AND(E2529&gt;110,C2529&gt;2011,F2529&gt;100),"High: overrated, new and good rotation",
             AND(E2529&lt;90,C2529&gt;2011,F2529&gt;100),"High: underrated, new and good rotation",
             AND(E2529&lt;90,C2529&lt;2011,F2529&gt;100),"High: underrated, not too new but good rotation",
             AND(E2529&lt;=110,C2529&gt;2011,F2529&lt;=25),"Critic: well priced/underrated and new, but bad rotation",
             AND(E2529&gt;110,F2529&gt;100),"Top Tier: premium vehicules that tend to be sold above market prices",
             AND(E2529&gt;=90,E2529&lt;=110,F2529&gt;25),"Moderate: fair price and regular to good rotation",
             AND(E2529&lt;90,AND(C2529&lt;=2011,C2529&gt;=2000),AND(F2529&lt;100,F2529&gt;25)),"Moderate: underrated regular model and regular rotation",
             AND(E2529&lt;90,C2529&gt;2011,AND(F2529&lt;=100,F2529&gt;25)),"Moderate: underrated new model with regular rotation",
             AND(E2529&lt;90,C2529&lt;2000,AND(F2529&lt;=100,F2529&gt;25)),"Moderate: underrated old model with regular rotation",
             AND(C2529&lt;=2011,F2529&lt;=25),"Low: not new model and bad rotation",
             AND(E2529&gt;110,AND(C2529&lt;=2011,C2529&gt;=2000),F2529&lt;=25),"Low: overrated regular model with bad rotation",
             AND(E2529&gt;110,C2529&lt;2011,AND(F2529&lt;=100,F2529&gt;25)),"Low: overrated regular model (not new) with regular rotation",
             AND(E2529&gt;110,C2529&gt;2011,F2529&lt;=25),"Low: overrated new model with bad rotation"
)</f>
        <v>Low: not new model and bad rotation</v>
      </c>
    </row>
    <row r="2530" spans="1:8" x14ac:dyDescent="0.3">
      <c r="A2530" t="s">
        <v>29</v>
      </c>
      <c r="B2530" t="s">
        <v>466</v>
      </c>
      <c r="C2530">
        <v>2010</v>
      </c>
      <c r="D2530">
        <v>27150</v>
      </c>
      <c r="E2530">
        <v>99.726110772976256</v>
      </c>
      <c r="F2530">
        <v>2</v>
      </c>
      <c r="H2530" t="str" cm="1">
        <f t="array" ref="H2530">_xlfn.IFS(
             AND(E2530&gt;110,C2530&gt;2011,F2530&gt;100),"High: overrated, new and good rotation",
             AND(E2530&lt;90,C2530&gt;2011,F2530&gt;100),"High: underrated, new and good rotation",
             AND(E2530&lt;90,C2530&lt;2011,F2530&gt;100),"High: underrated, not too new but good rotation",
             AND(E2530&lt;=110,C2530&gt;2011,F2530&lt;=25),"Critic: well priced/underrated and new, but bad rotation",
             AND(E2530&gt;110,F2530&gt;100),"Top Tier: premium vehicules that tend to be sold above market prices",
             AND(E2530&gt;=90,E2530&lt;=110,F2530&gt;25),"Moderate: fair price and regular to good rotation",
             AND(E2530&lt;90,AND(C2530&lt;=2011,C2530&gt;=2000),AND(F2530&lt;100,F2530&gt;25)),"Moderate: underrated regular model and regular rotation",
             AND(E2530&lt;90,C2530&gt;2011,AND(F2530&lt;=100,F2530&gt;25)),"Moderate: underrated new model with regular rotation",
             AND(E2530&lt;90,C2530&lt;2000,AND(F2530&lt;=100,F2530&gt;25)),"Moderate: underrated old model with regular rotation",
             AND(C2530&lt;=2011,F2530&lt;=25),"Low: not new model and bad rotation",
             AND(E2530&gt;110,AND(C2530&lt;=2011,C2530&gt;=2000),F2530&lt;=25),"Low: overrated regular model with bad rotation",
             AND(E2530&gt;110,C2530&lt;2011,AND(F2530&lt;=100,F2530&gt;25)),"Low: overrated regular model (not new) with regular rotation",
             AND(E2530&gt;110,C2530&gt;2011,F2530&lt;=25),"Low: overrated new model with bad rotation"
)</f>
        <v>Low: not new model and bad rotation</v>
      </c>
    </row>
    <row r="2531" spans="1:8" x14ac:dyDescent="0.3">
      <c r="A2531" t="s">
        <v>29</v>
      </c>
      <c r="B2531" t="s">
        <v>467</v>
      </c>
      <c r="C2531">
        <v>2011</v>
      </c>
      <c r="D2531">
        <v>24543.666666666668</v>
      </c>
      <c r="E2531">
        <v>99.450731062383838</v>
      </c>
      <c r="F2531">
        <v>150</v>
      </c>
      <c r="H2531" t="str" cm="1">
        <f t="array" ref="H2531">_xlfn.IFS(
             AND(E2531&gt;110,C2531&gt;2011,F2531&gt;100),"High: overrated, new and good rotation",
             AND(E2531&lt;90,C2531&gt;2011,F2531&gt;100),"High: underrated, new and good rotation",
             AND(E2531&lt;90,C2531&lt;2011,F2531&gt;100),"High: underrated, not too new but good rotation",
             AND(E2531&lt;=110,C2531&gt;2011,F2531&lt;=25),"Critic: well priced/underrated and new, but bad rotation",
             AND(E2531&gt;110,F2531&gt;100),"Top Tier: premium vehicules that tend to be sold above market prices",
             AND(E2531&gt;=90,E2531&lt;=110,F2531&gt;25),"Moderate: fair price and regular to good rotation",
             AND(E2531&lt;90,AND(C2531&lt;=2011,C2531&gt;=2000),AND(F2531&lt;100,F2531&gt;25)),"Moderate: underrated regular model and regular rotation",
             AND(E2531&lt;90,C2531&gt;2011,AND(F2531&lt;=100,F2531&gt;25)),"Moderate: underrated new model with regular rotation",
             AND(E2531&lt;90,C2531&lt;2000,AND(F2531&lt;=100,F2531&gt;25)),"Moderate: underrated old model with regular rotation",
             AND(C2531&lt;=2011,F2531&lt;=25),"Low: not new model and bad rotation",
             AND(E2531&gt;110,AND(C2531&lt;=2011,C2531&gt;=2000),F2531&lt;=25),"Low: overrated regular model with bad rotation",
             AND(E2531&gt;110,C2531&lt;2011,AND(F2531&lt;=100,F2531&gt;25)),"Low: overrated regular model (not new) with regular rotation",
             AND(E2531&gt;110,C2531&gt;2011,F2531&lt;=25),"Low: overrated new model with bad rotation"
)</f>
        <v>Moderate: fair price and regular to good rotation</v>
      </c>
    </row>
    <row r="2532" spans="1:8" x14ac:dyDescent="0.3">
      <c r="A2532" t="s">
        <v>29</v>
      </c>
      <c r="B2532" t="s">
        <v>467</v>
      </c>
      <c r="C2532">
        <v>2012</v>
      </c>
      <c r="D2532">
        <v>26671.111111111109</v>
      </c>
      <c r="E2532">
        <v>100.58720440843062</v>
      </c>
      <c r="F2532">
        <v>135</v>
      </c>
      <c r="H2532" t="str" cm="1">
        <f t="array" ref="H2532">_xlfn.IFS(
             AND(E2532&gt;110,C2532&gt;2011,F2532&gt;100),"High: overrated, new and good rotation",
             AND(E2532&lt;90,C2532&gt;2011,F2532&gt;100),"High: underrated, new and good rotation",
             AND(E2532&lt;90,C2532&lt;2011,F2532&gt;100),"High: underrated, not too new but good rotation",
             AND(E2532&lt;=110,C2532&gt;2011,F2532&lt;=25),"Critic: well priced/underrated and new, but bad rotation",
             AND(E2532&gt;110,F2532&gt;100),"Top Tier: premium vehicules that tend to be sold above market prices",
             AND(E2532&gt;=90,E2532&lt;=110,F2532&gt;25),"Moderate: fair price and regular to good rotation",
             AND(E2532&lt;90,AND(C2532&lt;=2011,C2532&gt;=2000),AND(F2532&lt;100,F2532&gt;25)),"Moderate: underrated regular model and regular rotation",
             AND(E2532&lt;90,C2532&gt;2011,AND(F2532&lt;=100,F2532&gt;25)),"Moderate: underrated new model with regular rotation",
             AND(E2532&lt;90,C2532&lt;2000,AND(F2532&lt;=100,F2532&gt;25)),"Moderate: underrated old model with regular rotation",
             AND(C2532&lt;=2011,F2532&lt;=25),"Low: not new model and bad rotation",
             AND(E2532&gt;110,AND(C2532&lt;=2011,C2532&gt;=2000),F2532&lt;=25),"Low: overrated regular model with bad rotation",
             AND(E2532&gt;110,C2532&lt;2011,AND(F2532&lt;=100,F2532&gt;25)),"Low: overrated regular model (not new) with regular rotation",
             AND(E2532&gt;110,C2532&gt;2011,F2532&lt;=25),"Low: overrated new model with bad rotation"
)</f>
        <v>Moderate: fair price and regular to good rotation</v>
      </c>
    </row>
    <row r="2533" spans="1:8" x14ac:dyDescent="0.3">
      <c r="A2533" t="s">
        <v>29</v>
      </c>
      <c r="B2533" t="s">
        <v>467</v>
      </c>
      <c r="C2533">
        <v>2013</v>
      </c>
      <c r="D2533">
        <v>31589.473684210527</v>
      </c>
      <c r="E2533">
        <v>100.40753195708065</v>
      </c>
      <c r="F2533">
        <v>38</v>
      </c>
      <c r="H2533" t="str" cm="1">
        <f t="array" ref="H2533">_xlfn.IFS(
             AND(E2533&gt;110,C2533&gt;2011,F2533&gt;100),"High: overrated, new and good rotation",
             AND(E2533&lt;90,C2533&gt;2011,F2533&gt;100),"High: underrated, new and good rotation",
             AND(E2533&lt;90,C2533&lt;2011,F2533&gt;100),"High: underrated, not too new but good rotation",
             AND(E2533&lt;=110,C2533&gt;2011,F2533&lt;=25),"Critic: well priced/underrated and new, but bad rotation",
             AND(E2533&gt;110,F2533&gt;100),"Top Tier: premium vehicules that tend to be sold above market prices",
             AND(E2533&gt;=90,E2533&lt;=110,F2533&gt;25),"Moderate: fair price and regular to good rotation",
             AND(E2533&lt;90,AND(C2533&lt;=2011,C2533&gt;=2000),AND(F2533&lt;100,F2533&gt;25)),"Moderate: underrated regular model and regular rotation",
             AND(E2533&lt;90,C2533&gt;2011,AND(F2533&lt;=100,F2533&gt;25)),"Moderate: underrated new model with regular rotation",
             AND(E2533&lt;90,C2533&lt;2000,AND(F2533&lt;=100,F2533&gt;25)),"Moderate: underrated old model with regular rotation",
             AND(C2533&lt;=2011,F2533&lt;=25),"Low: not new model and bad rotation",
             AND(E2533&gt;110,AND(C2533&lt;=2011,C2533&gt;=2000),F2533&lt;=25),"Low: overrated regular model with bad rotation",
             AND(E2533&gt;110,C2533&lt;2011,AND(F2533&lt;=100,F2533&gt;25)),"Low: overrated regular model (not new) with regular rotation",
             AND(E2533&gt;110,C2533&gt;2011,F2533&lt;=25),"Low: overrated new model with bad rotation"
)</f>
        <v>Moderate: fair price and regular to good rotation</v>
      </c>
    </row>
    <row r="2534" spans="1:8" x14ac:dyDescent="0.3">
      <c r="A2534" t="s">
        <v>29</v>
      </c>
      <c r="B2534" t="s">
        <v>468</v>
      </c>
      <c r="C2534">
        <v>2011</v>
      </c>
      <c r="D2534">
        <v>20612.032710280375</v>
      </c>
      <c r="E2534">
        <v>99.064031474164238</v>
      </c>
      <c r="F2534">
        <v>428</v>
      </c>
      <c r="H2534" t="str" cm="1">
        <f t="array" ref="H2534">_xlfn.IFS(
             AND(E2534&gt;110,C2534&gt;2011,F2534&gt;100),"High: overrated, new and good rotation",
             AND(E2534&lt;90,C2534&gt;2011,F2534&gt;100),"High: underrated, new and good rotation",
             AND(E2534&lt;90,C2534&lt;2011,F2534&gt;100),"High: underrated, not too new but good rotation",
             AND(E2534&lt;=110,C2534&gt;2011,F2534&lt;=25),"Critic: well priced/underrated and new, but bad rotation",
             AND(E2534&gt;110,F2534&gt;100),"Top Tier: premium vehicules that tend to be sold above market prices",
             AND(E2534&gt;=90,E2534&lt;=110,F2534&gt;25),"Moderate: fair price and regular to good rotation",
             AND(E2534&lt;90,AND(C2534&lt;=2011,C2534&gt;=2000),AND(F2534&lt;100,F2534&gt;25)),"Moderate: underrated regular model and regular rotation",
             AND(E2534&lt;90,C2534&gt;2011,AND(F2534&lt;=100,F2534&gt;25)),"Moderate: underrated new model with regular rotation",
             AND(E2534&lt;90,C2534&lt;2000,AND(F2534&lt;=100,F2534&gt;25)),"Moderate: underrated old model with regular rotation",
             AND(C2534&lt;=2011,F2534&lt;=25),"Low: not new model and bad rotation",
             AND(E2534&gt;110,AND(C2534&lt;=2011,C2534&gt;=2000),F2534&lt;=25),"Low: overrated regular model with bad rotation",
             AND(E2534&gt;110,C2534&lt;2011,AND(F2534&lt;=100,F2534&gt;25)),"Low: overrated regular model (not new) with regular rotation",
             AND(E2534&gt;110,C2534&gt;2011,F2534&lt;=25),"Low: overrated new model with bad rotation"
)</f>
        <v>Moderate: fair price and regular to good rotation</v>
      </c>
    </row>
    <row r="2535" spans="1:8" x14ac:dyDescent="0.3">
      <c r="A2535" t="s">
        <v>29</v>
      </c>
      <c r="B2535" t="s">
        <v>468</v>
      </c>
      <c r="C2535">
        <v>2012</v>
      </c>
      <c r="D2535">
        <v>21699.220103986136</v>
      </c>
      <c r="E2535">
        <v>99.336321683654973</v>
      </c>
      <c r="F2535">
        <v>577</v>
      </c>
      <c r="H2535" t="str" cm="1">
        <f t="array" ref="H2535">_xlfn.IFS(
             AND(E2535&gt;110,C2535&gt;2011,F2535&gt;100),"High: overrated, new and good rotation",
             AND(E2535&lt;90,C2535&gt;2011,F2535&gt;100),"High: underrated, new and good rotation",
             AND(E2535&lt;90,C2535&lt;2011,F2535&gt;100),"High: underrated, not too new but good rotation",
             AND(E2535&lt;=110,C2535&gt;2011,F2535&lt;=25),"Critic: well priced/underrated and new, but bad rotation",
             AND(E2535&gt;110,F2535&gt;100),"Top Tier: premium vehicules that tend to be sold above market prices",
             AND(E2535&gt;=90,E2535&lt;=110,F2535&gt;25),"Moderate: fair price and regular to good rotation",
             AND(E2535&lt;90,AND(C2535&lt;=2011,C2535&gt;=2000),AND(F2535&lt;100,F2535&gt;25)),"Moderate: underrated regular model and regular rotation",
             AND(E2535&lt;90,C2535&gt;2011,AND(F2535&lt;=100,F2535&gt;25)),"Moderate: underrated new model with regular rotation",
             AND(E2535&lt;90,C2535&lt;2000,AND(F2535&lt;=100,F2535&gt;25)),"Moderate: underrated old model with regular rotation",
             AND(C2535&lt;=2011,F2535&lt;=25),"Low: not new model and bad rotation",
             AND(E2535&gt;110,AND(C2535&lt;=2011,C2535&gt;=2000),F2535&lt;=25),"Low: overrated regular model with bad rotation",
             AND(E2535&gt;110,C2535&lt;2011,AND(F2535&lt;=100,F2535&gt;25)),"Low: overrated regular model (not new) with regular rotation",
             AND(E2535&gt;110,C2535&gt;2011,F2535&lt;=25),"Low: overrated new model with bad rotation"
)</f>
        <v>Moderate: fair price and regular to good rotation</v>
      </c>
    </row>
    <row r="2536" spans="1:8" x14ac:dyDescent="0.3">
      <c r="A2536" t="s">
        <v>29</v>
      </c>
      <c r="B2536" t="s">
        <v>468</v>
      </c>
      <c r="C2536">
        <v>2013</v>
      </c>
      <c r="D2536">
        <v>24497.444633730836</v>
      </c>
      <c r="E2536">
        <v>99.970240792483409</v>
      </c>
      <c r="F2536">
        <v>587</v>
      </c>
      <c r="H2536" t="str" cm="1">
        <f t="array" ref="H2536">_xlfn.IFS(
             AND(E2536&gt;110,C2536&gt;2011,F2536&gt;100),"High: overrated, new and good rotation",
             AND(E2536&lt;90,C2536&gt;2011,F2536&gt;100),"High: underrated, new and good rotation",
             AND(E2536&lt;90,C2536&lt;2011,F2536&gt;100),"High: underrated, not too new but good rotation",
             AND(E2536&lt;=110,C2536&gt;2011,F2536&lt;=25),"Critic: well priced/underrated and new, but bad rotation",
             AND(E2536&gt;110,F2536&gt;100),"Top Tier: premium vehicules that tend to be sold above market prices",
             AND(E2536&gt;=90,E2536&lt;=110,F2536&gt;25),"Moderate: fair price and regular to good rotation",
             AND(E2536&lt;90,AND(C2536&lt;=2011,C2536&gt;=2000),AND(F2536&lt;100,F2536&gt;25)),"Moderate: underrated regular model and regular rotation",
             AND(E2536&lt;90,C2536&gt;2011,AND(F2536&lt;=100,F2536&gt;25)),"Moderate: underrated new model with regular rotation",
             AND(E2536&lt;90,C2536&lt;2000,AND(F2536&lt;=100,F2536&gt;25)),"Moderate: underrated old model with regular rotation",
             AND(C2536&lt;=2011,F2536&lt;=25),"Low: not new model and bad rotation",
             AND(E2536&gt;110,AND(C2536&lt;=2011,C2536&gt;=2000),F2536&lt;=25),"Low: overrated regular model with bad rotation",
             AND(E2536&gt;110,C2536&lt;2011,AND(F2536&lt;=100,F2536&gt;25)),"Low: overrated regular model (not new) with regular rotation",
             AND(E2536&gt;110,C2536&gt;2011,F2536&lt;=25),"Low: overrated new model with bad rotation"
)</f>
        <v>Moderate: fair price and regular to good rotation</v>
      </c>
    </row>
    <row r="2537" spans="1:8" x14ac:dyDescent="0.3">
      <c r="A2537" t="s">
        <v>29</v>
      </c>
      <c r="B2537" t="s">
        <v>469</v>
      </c>
      <c r="C2537">
        <v>2011</v>
      </c>
      <c r="D2537">
        <v>18130.478873239437</v>
      </c>
      <c r="E2537">
        <v>99.370908786961337</v>
      </c>
      <c r="F2537">
        <v>1775</v>
      </c>
      <c r="H2537" t="str" cm="1">
        <f t="array" ref="H2537">_xlfn.IFS(
             AND(E2537&gt;110,C2537&gt;2011,F2537&gt;100),"High: overrated, new and good rotation",
             AND(E2537&lt;90,C2537&gt;2011,F2537&gt;100),"High: underrated, new and good rotation",
             AND(E2537&lt;90,C2537&lt;2011,F2537&gt;100),"High: underrated, not too new but good rotation",
             AND(E2537&lt;=110,C2537&gt;2011,F2537&lt;=25),"Critic: well priced/underrated and new, but bad rotation",
             AND(E2537&gt;110,F2537&gt;100),"Top Tier: premium vehicules that tend to be sold above market prices",
             AND(E2537&gt;=90,E2537&lt;=110,F2537&gt;25),"Moderate: fair price and regular to good rotation",
             AND(E2537&lt;90,AND(C2537&lt;=2011,C2537&gt;=2000),AND(F2537&lt;100,F2537&gt;25)),"Moderate: underrated regular model and regular rotation",
             AND(E2537&lt;90,C2537&gt;2011,AND(F2537&lt;=100,F2537&gt;25)),"Moderate: underrated new model with regular rotation",
             AND(E2537&lt;90,C2537&lt;2000,AND(F2537&lt;=100,F2537&gt;25)),"Moderate: underrated old model with regular rotation",
             AND(C2537&lt;=2011,F2537&lt;=25),"Low: not new model and bad rotation",
             AND(E2537&gt;110,AND(C2537&lt;=2011,C2537&gt;=2000),F2537&lt;=25),"Low: overrated regular model with bad rotation",
             AND(E2537&gt;110,C2537&lt;2011,AND(F2537&lt;=100,F2537&gt;25)),"Low: overrated regular model (not new) with regular rotation",
             AND(E2537&gt;110,C2537&gt;2011,F2537&lt;=25),"Low: overrated new model with bad rotation"
)</f>
        <v>Moderate: fair price and regular to good rotation</v>
      </c>
    </row>
    <row r="2538" spans="1:8" x14ac:dyDescent="0.3">
      <c r="A2538" t="s">
        <v>29</v>
      </c>
      <c r="B2538" t="s">
        <v>469</v>
      </c>
      <c r="C2538">
        <v>2012</v>
      </c>
      <c r="D2538">
        <v>19121.037190082643</v>
      </c>
      <c r="E2538">
        <v>99.768653202335059</v>
      </c>
      <c r="F2538">
        <v>2662</v>
      </c>
      <c r="H2538" t="str" cm="1">
        <f t="array" ref="H2538">_xlfn.IFS(
             AND(E2538&gt;110,C2538&gt;2011,F2538&gt;100),"High: overrated, new and good rotation",
             AND(E2538&lt;90,C2538&gt;2011,F2538&gt;100),"High: underrated, new and good rotation",
             AND(E2538&lt;90,C2538&lt;2011,F2538&gt;100),"High: underrated, not too new but good rotation",
             AND(E2538&lt;=110,C2538&gt;2011,F2538&lt;=25),"Critic: well priced/underrated and new, but bad rotation",
             AND(E2538&gt;110,F2538&gt;100),"Top Tier: premium vehicules that tend to be sold above market prices",
             AND(E2538&gt;=90,E2538&lt;=110,F2538&gt;25),"Moderate: fair price and regular to good rotation",
             AND(E2538&lt;90,AND(C2538&lt;=2011,C2538&gt;=2000),AND(F2538&lt;100,F2538&gt;25)),"Moderate: underrated regular model and regular rotation",
             AND(E2538&lt;90,C2538&gt;2011,AND(F2538&lt;=100,F2538&gt;25)),"Moderate: underrated new model with regular rotation",
             AND(E2538&lt;90,C2538&lt;2000,AND(F2538&lt;=100,F2538&gt;25)),"Moderate: underrated old model with regular rotation",
             AND(C2538&lt;=2011,F2538&lt;=25),"Low: not new model and bad rotation",
             AND(E2538&gt;110,AND(C2538&lt;=2011,C2538&gt;=2000),F2538&lt;=25),"Low: overrated regular model with bad rotation",
             AND(E2538&gt;110,C2538&lt;2011,AND(F2538&lt;=100,F2538&gt;25)),"Low: overrated regular model (not new) with regular rotation",
             AND(E2538&gt;110,C2538&gt;2011,F2538&lt;=25),"Low: overrated new model with bad rotation"
)</f>
        <v>Moderate: fair price and regular to good rotation</v>
      </c>
    </row>
    <row r="2539" spans="1:8" x14ac:dyDescent="0.3">
      <c r="A2539" t="s">
        <v>29</v>
      </c>
      <c r="B2539" t="s">
        <v>469</v>
      </c>
      <c r="C2539">
        <v>2013</v>
      </c>
      <c r="D2539">
        <v>21757.384228187919</v>
      </c>
      <c r="E2539">
        <v>99.67297212874692</v>
      </c>
      <c r="F2539">
        <v>2980</v>
      </c>
      <c r="H2539" t="str" cm="1">
        <f t="array" ref="H2539">_xlfn.IFS(
             AND(E2539&gt;110,C2539&gt;2011,F2539&gt;100),"High: overrated, new and good rotation",
             AND(E2539&lt;90,C2539&gt;2011,F2539&gt;100),"High: underrated, new and good rotation",
             AND(E2539&lt;90,C2539&lt;2011,F2539&gt;100),"High: underrated, not too new but good rotation",
             AND(E2539&lt;=110,C2539&gt;2011,F2539&lt;=25),"Critic: well priced/underrated and new, but bad rotation",
             AND(E2539&gt;110,F2539&gt;100),"Top Tier: premium vehicules that tend to be sold above market prices",
             AND(E2539&gt;=90,E2539&lt;=110,F2539&gt;25),"Moderate: fair price and regular to good rotation",
             AND(E2539&lt;90,AND(C2539&lt;=2011,C2539&gt;=2000),AND(F2539&lt;100,F2539&gt;25)),"Moderate: underrated regular model and regular rotation",
             AND(E2539&lt;90,C2539&gt;2011,AND(F2539&lt;=100,F2539&gt;25)),"Moderate: underrated new model with regular rotation",
             AND(E2539&lt;90,C2539&lt;2000,AND(F2539&lt;=100,F2539&gt;25)),"Moderate: underrated old model with regular rotation",
             AND(C2539&lt;=2011,F2539&lt;=25),"Low: not new model and bad rotation",
             AND(E2539&gt;110,AND(C2539&lt;=2011,C2539&gt;=2000),F2539&lt;=25),"Low: overrated regular model with bad rotation",
             AND(E2539&gt;110,C2539&lt;2011,AND(F2539&lt;=100,F2539&gt;25)),"Low: overrated regular model (not new) with regular rotation",
             AND(E2539&gt;110,C2539&gt;2011,F2539&lt;=25),"Low: overrated new model with bad rotation"
)</f>
        <v>Moderate: fair price and regular to good rotation</v>
      </c>
    </row>
    <row r="2540" spans="1:8" x14ac:dyDescent="0.3">
      <c r="A2540" t="s">
        <v>29</v>
      </c>
      <c r="B2540" t="s">
        <v>470</v>
      </c>
      <c r="C2540">
        <v>1993</v>
      </c>
      <c r="D2540">
        <v>325</v>
      </c>
      <c r="E2540">
        <v>135.55555555555554</v>
      </c>
      <c r="F2540">
        <v>2</v>
      </c>
      <c r="H2540" t="str" cm="1">
        <f t="array" ref="H2540">_xlfn.IFS(
             AND(E2540&gt;110,C2540&gt;2011,F2540&gt;100),"High: overrated, new and good rotation",
             AND(E2540&lt;90,C2540&gt;2011,F2540&gt;100),"High: underrated, new and good rotation",
             AND(E2540&lt;90,C2540&lt;2011,F2540&gt;100),"High: underrated, not too new but good rotation",
             AND(E2540&lt;=110,C2540&gt;2011,F2540&lt;=25),"Critic: well priced/underrated and new, but bad rotation",
             AND(E2540&gt;110,F2540&gt;100),"Top Tier: premium vehicules that tend to be sold above market prices",
             AND(E2540&gt;=90,E2540&lt;=110,F2540&gt;25),"Moderate: fair price and regular to good rotation",
             AND(E2540&lt;90,AND(C2540&lt;=2011,C2540&gt;=2000),AND(F2540&lt;100,F2540&gt;25)),"Moderate: underrated regular model and regular rotation",
             AND(E2540&lt;90,C2540&gt;2011,AND(F2540&lt;=100,F2540&gt;25)),"Moderate: underrated new model with regular rotation",
             AND(E2540&lt;90,C2540&lt;2000,AND(F2540&lt;=100,F2540&gt;25)),"Moderate: underrated old model with regular rotation",
             AND(C2540&lt;=2011,F2540&lt;=25),"Low: not new model and bad rotation",
             AND(E2540&gt;110,AND(C2540&lt;=2011,C2540&gt;=2000),F2540&lt;=25),"Low: overrated regular model with bad rotation",
             AND(E2540&gt;110,C2540&lt;2011,AND(F2540&lt;=100,F2540&gt;25)),"Low: overrated regular model (not new) with regular rotation",
             AND(E2540&gt;110,C2540&gt;2011,F2540&lt;=25),"Low: overrated new model with bad rotation"
)</f>
        <v>Low: not new model and bad rotation</v>
      </c>
    </row>
    <row r="2541" spans="1:8" x14ac:dyDescent="0.3">
      <c r="A2541" t="s">
        <v>29</v>
      </c>
      <c r="B2541" t="s">
        <v>470</v>
      </c>
      <c r="C2541">
        <v>1995</v>
      </c>
      <c r="D2541">
        <v>541.66666666666663</v>
      </c>
      <c r="E2541">
        <v>123.06892453951276</v>
      </c>
      <c r="F2541">
        <v>3</v>
      </c>
      <c r="H2541" t="str" cm="1">
        <f t="array" ref="H2541">_xlfn.IFS(
             AND(E2541&gt;110,C2541&gt;2011,F2541&gt;100),"High: overrated, new and good rotation",
             AND(E2541&lt;90,C2541&gt;2011,F2541&gt;100),"High: underrated, new and good rotation",
             AND(E2541&lt;90,C2541&lt;2011,F2541&gt;100),"High: underrated, not too new but good rotation",
             AND(E2541&lt;=110,C2541&gt;2011,F2541&lt;=25),"Critic: well priced/underrated and new, but bad rotation",
             AND(E2541&gt;110,F2541&gt;100),"Top Tier: premium vehicules that tend to be sold above market prices",
             AND(E2541&gt;=90,E2541&lt;=110,F2541&gt;25),"Moderate: fair price and regular to good rotation",
             AND(E2541&lt;90,AND(C2541&lt;=2011,C2541&gt;=2000),AND(F2541&lt;100,F2541&gt;25)),"Moderate: underrated regular model and regular rotation",
             AND(E2541&lt;90,C2541&gt;2011,AND(F2541&lt;=100,F2541&gt;25)),"Moderate: underrated new model with regular rotation",
             AND(E2541&lt;90,C2541&lt;2000,AND(F2541&lt;=100,F2541&gt;25)),"Moderate: underrated old model with regular rotation",
             AND(C2541&lt;=2011,F2541&lt;=25),"Low: not new model and bad rotation",
             AND(E2541&gt;110,AND(C2541&lt;=2011,C2541&gt;=2000),F2541&lt;=25),"Low: overrated regular model with bad rotation",
             AND(E2541&gt;110,C2541&lt;2011,AND(F2541&lt;=100,F2541&gt;25)),"Low: overrated regular model (not new) with regular rotation",
             AND(E2541&gt;110,C2541&gt;2011,F2541&lt;=25),"Low: overrated new model with bad rotation"
)</f>
        <v>Low: not new model and bad rotation</v>
      </c>
    </row>
    <row r="2542" spans="1:8" x14ac:dyDescent="0.3">
      <c r="A2542" t="s">
        <v>29</v>
      </c>
      <c r="B2542" t="s">
        <v>470</v>
      </c>
      <c r="C2542">
        <v>1996</v>
      </c>
      <c r="D2542">
        <v>562.5</v>
      </c>
      <c r="E2542">
        <v>89.836883029073689</v>
      </c>
      <c r="F2542">
        <v>4</v>
      </c>
      <c r="H2542" t="str" cm="1">
        <f t="array" ref="H2542">_xlfn.IFS(
             AND(E2542&gt;110,C2542&gt;2011,F2542&gt;100),"High: overrated, new and good rotation",
             AND(E2542&lt;90,C2542&gt;2011,F2542&gt;100),"High: underrated, new and good rotation",
             AND(E2542&lt;90,C2542&lt;2011,F2542&gt;100),"High: underrated, not too new but good rotation",
             AND(E2542&lt;=110,C2542&gt;2011,F2542&lt;=25),"Critic: well priced/underrated and new, but bad rotation",
             AND(E2542&gt;110,F2542&gt;100),"Top Tier: premium vehicules that tend to be sold above market prices",
             AND(E2542&gt;=90,E2542&lt;=110,F2542&gt;25),"Moderate: fair price and regular to good rotation",
             AND(E2542&lt;90,AND(C2542&lt;=2011,C2542&gt;=2000),AND(F2542&lt;100,F2542&gt;25)),"Moderate: underrated regular model and regular rotation",
             AND(E2542&lt;90,C2542&gt;2011,AND(F2542&lt;=100,F2542&gt;25)),"Moderate: underrated new model with regular rotation",
             AND(E2542&lt;90,C2542&lt;2000,AND(F2542&lt;=100,F2542&gt;25)),"Moderate: underrated old model with regular rotation",
             AND(C2542&lt;=2011,F2542&lt;=25),"Low: not new model and bad rotation",
             AND(E2542&gt;110,AND(C2542&lt;=2011,C2542&gt;=2000),F2542&lt;=25),"Low: overrated regular model with bad rotation",
             AND(E2542&gt;110,C2542&lt;2011,AND(F2542&lt;=100,F2542&gt;25)),"Low: overrated regular model (not new) with regular rotation",
             AND(E2542&gt;110,C2542&gt;2011,F2542&lt;=25),"Low: overrated new model with bad rotation"
)</f>
        <v>Low: not new model and bad rotation</v>
      </c>
    </row>
    <row r="2543" spans="1:8" x14ac:dyDescent="0.3">
      <c r="A2543" t="s">
        <v>29</v>
      </c>
      <c r="B2543" t="s">
        <v>470</v>
      </c>
      <c r="C2543">
        <v>1999</v>
      </c>
      <c r="D2543">
        <v>950</v>
      </c>
      <c r="E2543">
        <v>81.968610261293179</v>
      </c>
      <c r="F2543">
        <v>7</v>
      </c>
      <c r="H2543" t="str" cm="1">
        <f t="array" ref="H2543">_xlfn.IFS(
             AND(E2543&gt;110,C2543&gt;2011,F2543&gt;100),"High: overrated, new and good rotation",
             AND(E2543&lt;90,C2543&gt;2011,F2543&gt;100),"High: underrated, new and good rotation",
             AND(E2543&lt;90,C2543&lt;2011,F2543&gt;100),"High: underrated, not too new but good rotation",
             AND(E2543&lt;=110,C2543&gt;2011,F2543&lt;=25),"Critic: well priced/underrated and new, but bad rotation",
             AND(E2543&gt;110,F2543&gt;100),"Top Tier: premium vehicules that tend to be sold above market prices",
             AND(E2543&gt;=90,E2543&lt;=110,F2543&gt;25),"Moderate: fair price and regular to good rotation",
             AND(E2543&lt;90,AND(C2543&lt;=2011,C2543&gt;=2000),AND(F2543&lt;100,F2543&gt;25)),"Moderate: underrated regular model and regular rotation",
             AND(E2543&lt;90,C2543&gt;2011,AND(F2543&lt;=100,F2543&gt;25)),"Moderate: underrated new model with regular rotation",
             AND(E2543&lt;90,C2543&lt;2000,AND(F2543&lt;=100,F2543&gt;25)),"Moderate: underrated old model with regular rotation",
             AND(C2543&lt;=2011,F2543&lt;=25),"Low: not new model and bad rotation",
             AND(E2543&gt;110,AND(C2543&lt;=2011,C2543&gt;=2000),F2543&lt;=25),"Low: overrated regular model with bad rotation",
             AND(E2543&gt;110,C2543&lt;2011,AND(F2543&lt;=100,F2543&gt;25)),"Low: overrated regular model (not new) with regular rotation",
             AND(E2543&gt;110,C2543&gt;2011,F2543&lt;=25),"Low: overrated new model with bad rotation"
)</f>
        <v>Low: not new model and bad rotation</v>
      </c>
    </row>
    <row r="2544" spans="1:8" x14ac:dyDescent="0.3">
      <c r="A2544" t="s">
        <v>29</v>
      </c>
      <c r="B2544" t="s">
        <v>470</v>
      </c>
      <c r="C2544">
        <v>2000</v>
      </c>
      <c r="D2544">
        <v>1070</v>
      </c>
      <c r="E2544">
        <v>122.05422235916549</v>
      </c>
      <c r="F2544">
        <v>5</v>
      </c>
      <c r="H2544" t="str" cm="1">
        <f t="array" ref="H2544">_xlfn.IFS(
             AND(E2544&gt;110,C2544&gt;2011,F2544&gt;100),"High: overrated, new and good rotation",
             AND(E2544&lt;90,C2544&gt;2011,F2544&gt;100),"High: underrated, new and good rotation",
             AND(E2544&lt;90,C2544&lt;2011,F2544&gt;100),"High: underrated, not too new but good rotation",
             AND(E2544&lt;=110,C2544&gt;2011,F2544&lt;=25),"Critic: well priced/underrated and new, but bad rotation",
             AND(E2544&gt;110,F2544&gt;100),"Top Tier: premium vehicules that tend to be sold above market prices",
             AND(E2544&gt;=90,E2544&lt;=110,F2544&gt;25),"Moderate: fair price and regular to good rotation",
             AND(E2544&lt;90,AND(C2544&lt;=2011,C2544&gt;=2000),AND(F2544&lt;100,F2544&gt;25)),"Moderate: underrated regular model and regular rotation",
             AND(E2544&lt;90,C2544&gt;2011,AND(F2544&lt;=100,F2544&gt;25)),"Moderate: underrated new model with regular rotation",
             AND(E2544&lt;90,C2544&lt;2000,AND(F2544&lt;=100,F2544&gt;25)),"Moderate: underrated old model with regular rotation",
             AND(C2544&lt;=2011,F2544&lt;=25),"Low: not new model and bad rotation",
             AND(E2544&gt;110,AND(C2544&lt;=2011,C2544&gt;=2000),F2544&lt;=25),"Low: overrated regular model with bad rotation",
             AND(E2544&gt;110,C2544&lt;2011,AND(F2544&lt;=100,F2544&gt;25)),"Low: overrated regular model (not new) with regular rotation",
             AND(E2544&gt;110,C2544&gt;2011,F2544&lt;=25),"Low: overrated new model with bad rotation"
)</f>
        <v>Low: not new model and bad rotation</v>
      </c>
    </row>
    <row r="2545" spans="1:8" x14ac:dyDescent="0.3">
      <c r="A2545" t="s">
        <v>29</v>
      </c>
      <c r="B2545" t="s">
        <v>470</v>
      </c>
      <c r="C2545">
        <v>2001</v>
      </c>
      <c r="D2545">
        <v>1178.5714285714287</v>
      </c>
      <c r="E2545">
        <v>122.46272074242687</v>
      </c>
      <c r="F2545">
        <v>7</v>
      </c>
      <c r="H2545" t="str" cm="1">
        <f t="array" ref="H2545">_xlfn.IFS(
             AND(E2545&gt;110,C2545&gt;2011,F2545&gt;100),"High: overrated, new and good rotation",
             AND(E2545&lt;90,C2545&gt;2011,F2545&gt;100),"High: underrated, new and good rotation",
             AND(E2545&lt;90,C2545&lt;2011,F2545&gt;100),"High: underrated, not too new but good rotation",
             AND(E2545&lt;=110,C2545&gt;2011,F2545&lt;=25),"Critic: well priced/underrated and new, but bad rotation",
             AND(E2545&gt;110,F2545&gt;100),"Top Tier: premium vehicules that tend to be sold above market prices",
             AND(E2545&gt;=90,E2545&lt;=110,F2545&gt;25),"Moderate: fair price and regular to good rotation",
             AND(E2545&lt;90,AND(C2545&lt;=2011,C2545&gt;=2000),AND(F2545&lt;100,F2545&gt;25)),"Moderate: underrated regular model and regular rotation",
             AND(E2545&lt;90,C2545&gt;2011,AND(F2545&lt;=100,F2545&gt;25)),"Moderate: underrated new model with regular rotation",
             AND(E2545&lt;90,C2545&lt;2000,AND(F2545&lt;=100,F2545&gt;25)),"Moderate: underrated old model with regular rotation",
             AND(C2545&lt;=2011,F2545&lt;=25),"Low: not new model and bad rotation",
             AND(E2545&gt;110,AND(C2545&lt;=2011,C2545&gt;=2000),F2545&lt;=25),"Low: overrated regular model with bad rotation",
             AND(E2545&gt;110,C2545&lt;2011,AND(F2545&lt;=100,F2545&gt;25)),"Low: overrated regular model (not new) with regular rotation",
             AND(E2545&gt;110,C2545&gt;2011,F2545&lt;=25),"Low: overrated new model with bad rotation"
)</f>
        <v>Low: not new model and bad rotation</v>
      </c>
    </row>
    <row r="2546" spans="1:8" x14ac:dyDescent="0.3">
      <c r="A2546" t="s">
        <v>29</v>
      </c>
      <c r="B2546" t="s">
        <v>470</v>
      </c>
      <c r="C2546">
        <v>2002</v>
      </c>
      <c r="D2546">
        <v>1457.1428571428571</v>
      </c>
      <c r="E2546">
        <v>98.59402156980461</v>
      </c>
      <c r="F2546">
        <v>7</v>
      </c>
      <c r="H2546" t="str" cm="1">
        <f t="array" ref="H2546">_xlfn.IFS(
             AND(E2546&gt;110,C2546&gt;2011,F2546&gt;100),"High: overrated, new and good rotation",
             AND(E2546&lt;90,C2546&gt;2011,F2546&gt;100),"High: underrated, new and good rotation",
             AND(E2546&lt;90,C2546&lt;2011,F2546&gt;100),"High: underrated, not too new but good rotation",
             AND(E2546&lt;=110,C2546&gt;2011,F2546&lt;=25),"Critic: well priced/underrated and new, but bad rotation",
             AND(E2546&gt;110,F2546&gt;100),"Top Tier: premium vehicules that tend to be sold above market prices",
             AND(E2546&gt;=90,E2546&lt;=110,F2546&gt;25),"Moderate: fair price and regular to good rotation",
             AND(E2546&lt;90,AND(C2546&lt;=2011,C2546&gt;=2000),AND(F2546&lt;100,F2546&gt;25)),"Moderate: underrated regular model and regular rotation",
             AND(E2546&lt;90,C2546&gt;2011,AND(F2546&lt;=100,F2546&gt;25)),"Moderate: underrated new model with regular rotation",
             AND(E2546&lt;90,C2546&lt;2000,AND(F2546&lt;=100,F2546&gt;25)),"Moderate: underrated old model with regular rotation",
             AND(C2546&lt;=2011,F2546&lt;=25),"Low: not new model and bad rotation",
             AND(E2546&gt;110,AND(C2546&lt;=2011,C2546&gt;=2000),F2546&lt;=25),"Low: overrated regular model with bad rotation",
             AND(E2546&gt;110,C2546&lt;2011,AND(F2546&lt;=100,F2546&gt;25)),"Low: overrated regular model (not new) with regular rotation",
             AND(E2546&gt;110,C2546&gt;2011,F2546&lt;=25),"Low: overrated new model with bad rotation"
)</f>
        <v>Low: not new model and bad rotation</v>
      </c>
    </row>
    <row r="2547" spans="1:8" x14ac:dyDescent="0.3">
      <c r="A2547" t="s">
        <v>29</v>
      </c>
      <c r="B2547" t="s">
        <v>471</v>
      </c>
      <c r="C2547">
        <v>2003</v>
      </c>
      <c r="D2547">
        <v>4287.8531073446329</v>
      </c>
      <c r="E2547">
        <v>100.48734122847466</v>
      </c>
      <c r="F2547">
        <v>177</v>
      </c>
      <c r="H2547" t="str" cm="1">
        <f t="array" ref="H2547">_xlfn.IFS(
             AND(E2547&gt;110,C2547&gt;2011,F2547&gt;100),"High: overrated, new and good rotation",
             AND(E2547&lt;90,C2547&gt;2011,F2547&gt;100),"High: underrated, new and good rotation",
             AND(E2547&lt;90,C2547&lt;2011,F2547&gt;100),"High: underrated, not too new but good rotation",
             AND(E2547&lt;=110,C2547&gt;2011,F2547&lt;=25),"Critic: well priced/underrated and new, but bad rotation",
             AND(E2547&gt;110,F2547&gt;100),"Top Tier: premium vehicules that tend to be sold above market prices",
             AND(E2547&gt;=90,E2547&lt;=110,F2547&gt;25),"Moderate: fair price and regular to good rotation",
             AND(E2547&lt;90,AND(C2547&lt;=2011,C2547&gt;=2000),AND(F2547&lt;100,F2547&gt;25)),"Moderate: underrated regular model and regular rotation",
             AND(E2547&lt;90,C2547&gt;2011,AND(F2547&lt;=100,F2547&gt;25)),"Moderate: underrated new model with regular rotation",
             AND(E2547&lt;90,C2547&lt;2000,AND(F2547&lt;=100,F2547&gt;25)),"Moderate: underrated old model with regular rotation",
             AND(C2547&lt;=2011,F2547&lt;=25),"Low: not new model and bad rotation",
             AND(E2547&gt;110,AND(C2547&lt;=2011,C2547&gt;=2000),F2547&lt;=25),"Low: overrated regular model with bad rotation",
             AND(E2547&gt;110,C2547&lt;2011,AND(F2547&lt;=100,F2547&gt;25)),"Low: overrated regular model (not new) with regular rotation",
             AND(E2547&gt;110,C2547&gt;2011,F2547&lt;=25),"Low: overrated new model with bad rotation"
)</f>
        <v>Moderate: fair price and regular to good rotation</v>
      </c>
    </row>
    <row r="2548" spans="1:8" x14ac:dyDescent="0.3">
      <c r="A2548" t="s">
        <v>29</v>
      </c>
      <c r="B2548" t="s">
        <v>471</v>
      </c>
      <c r="C2548">
        <v>2004</v>
      </c>
      <c r="D2548">
        <v>5334.2105263157891</v>
      </c>
      <c r="E2548">
        <v>98.652224383919545</v>
      </c>
      <c r="F2548">
        <v>228</v>
      </c>
      <c r="H2548" t="str" cm="1">
        <f t="array" ref="H2548">_xlfn.IFS(
             AND(E2548&gt;110,C2548&gt;2011,F2548&gt;100),"High: overrated, new and good rotation",
             AND(E2548&lt;90,C2548&gt;2011,F2548&gt;100),"High: underrated, new and good rotation",
             AND(E2548&lt;90,C2548&lt;2011,F2548&gt;100),"High: underrated, not too new but good rotation",
             AND(E2548&lt;=110,C2548&gt;2011,F2548&lt;=25),"Critic: well priced/underrated and new, but bad rotation",
             AND(E2548&gt;110,F2548&gt;100),"Top Tier: premium vehicules that tend to be sold above market prices",
             AND(E2548&gt;=90,E2548&lt;=110,F2548&gt;25),"Moderate: fair price and regular to good rotation",
             AND(E2548&lt;90,AND(C2548&lt;=2011,C2548&gt;=2000),AND(F2548&lt;100,F2548&gt;25)),"Moderate: underrated regular model and regular rotation",
             AND(E2548&lt;90,C2548&gt;2011,AND(F2548&lt;=100,F2548&gt;25)),"Moderate: underrated new model with regular rotation",
             AND(E2548&lt;90,C2548&lt;2000,AND(F2548&lt;=100,F2548&gt;25)),"Moderate: underrated old model with regular rotation",
             AND(C2548&lt;=2011,F2548&lt;=25),"Low: not new model and bad rotation",
             AND(E2548&gt;110,AND(C2548&lt;=2011,C2548&gt;=2000),F2548&lt;=25),"Low: overrated regular model with bad rotation",
             AND(E2548&gt;110,C2548&lt;2011,AND(F2548&lt;=100,F2548&gt;25)),"Low: overrated regular model (not new) with regular rotation",
             AND(E2548&gt;110,C2548&gt;2011,F2548&lt;=25),"Low: overrated new model with bad rotation"
)</f>
        <v>Moderate: fair price and regular to good rotation</v>
      </c>
    </row>
    <row r="2549" spans="1:8" x14ac:dyDescent="0.3">
      <c r="A2549" t="s">
        <v>29</v>
      </c>
      <c r="B2549" t="s">
        <v>471</v>
      </c>
      <c r="C2549">
        <v>2005</v>
      </c>
      <c r="D2549">
        <v>6218.0288461538457</v>
      </c>
      <c r="E2549">
        <v>102.78909991177376</v>
      </c>
      <c r="F2549">
        <v>208</v>
      </c>
      <c r="H2549" t="str" cm="1">
        <f t="array" ref="H2549">_xlfn.IFS(
             AND(E2549&gt;110,C2549&gt;2011,F2549&gt;100),"High: overrated, new and good rotation",
             AND(E2549&lt;90,C2549&gt;2011,F2549&gt;100),"High: underrated, new and good rotation",
             AND(E2549&lt;90,C2549&lt;2011,F2549&gt;100),"High: underrated, not too new but good rotation",
             AND(E2549&lt;=110,C2549&gt;2011,F2549&lt;=25),"Critic: well priced/underrated and new, but bad rotation",
             AND(E2549&gt;110,F2549&gt;100),"Top Tier: premium vehicules that tend to be sold above market prices",
             AND(E2549&gt;=90,E2549&lt;=110,F2549&gt;25),"Moderate: fair price and regular to good rotation",
             AND(E2549&lt;90,AND(C2549&lt;=2011,C2549&gt;=2000),AND(F2549&lt;100,F2549&gt;25)),"Moderate: underrated regular model and regular rotation",
             AND(E2549&lt;90,C2549&gt;2011,AND(F2549&lt;=100,F2549&gt;25)),"Moderate: underrated new model with regular rotation",
             AND(E2549&lt;90,C2549&lt;2000,AND(F2549&lt;=100,F2549&gt;25)),"Moderate: underrated old model with regular rotation",
             AND(C2549&lt;=2011,F2549&lt;=25),"Low: not new model and bad rotation",
             AND(E2549&gt;110,AND(C2549&lt;=2011,C2549&gt;=2000),F2549&lt;=25),"Low: overrated regular model with bad rotation",
             AND(E2549&gt;110,C2549&lt;2011,AND(F2549&lt;=100,F2549&gt;25)),"Low: overrated regular model (not new) with regular rotation",
             AND(E2549&gt;110,C2549&gt;2011,F2549&lt;=25),"Low: overrated new model with bad rotation"
)</f>
        <v>Moderate: fair price and regular to good rotation</v>
      </c>
    </row>
    <row r="2550" spans="1:8" x14ac:dyDescent="0.3">
      <c r="A2550" t="s">
        <v>29</v>
      </c>
      <c r="B2550" t="s">
        <v>471</v>
      </c>
      <c r="C2550">
        <v>2006</v>
      </c>
      <c r="D2550">
        <v>7517.1597633136098</v>
      </c>
      <c r="E2550">
        <v>101.34921397428208</v>
      </c>
      <c r="F2550">
        <v>169</v>
      </c>
      <c r="H2550" t="str" cm="1">
        <f t="array" ref="H2550">_xlfn.IFS(
             AND(E2550&gt;110,C2550&gt;2011,F2550&gt;100),"High: overrated, new and good rotation",
             AND(E2550&lt;90,C2550&gt;2011,F2550&gt;100),"High: underrated, new and good rotation",
             AND(E2550&lt;90,C2550&lt;2011,F2550&gt;100),"High: underrated, not too new but good rotation",
             AND(E2550&lt;=110,C2550&gt;2011,F2550&lt;=25),"Critic: well priced/underrated and new, but bad rotation",
             AND(E2550&gt;110,F2550&gt;100),"Top Tier: premium vehicules that tend to be sold above market prices",
             AND(E2550&gt;=90,E2550&lt;=110,F2550&gt;25),"Moderate: fair price and regular to good rotation",
             AND(E2550&lt;90,AND(C2550&lt;=2011,C2550&gt;=2000),AND(F2550&lt;100,F2550&gt;25)),"Moderate: underrated regular model and regular rotation",
             AND(E2550&lt;90,C2550&gt;2011,AND(F2550&lt;=100,F2550&gt;25)),"Moderate: underrated new model with regular rotation",
             AND(E2550&lt;90,C2550&lt;2000,AND(F2550&lt;=100,F2550&gt;25)),"Moderate: underrated old model with regular rotation",
             AND(C2550&lt;=2011,F2550&lt;=25),"Low: not new model and bad rotation",
             AND(E2550&gt;110,AND(C2550&lt;=2011,C2550&gt;=2000),F2550&lt;=25),"Low: overrated regular model with bad rotation",
             AND(E2550&gt;110,C2550&lt;2011,AND(F2550&lt;=100,F2550&gt;25)),"Low: overrated regular model (not new) with regular rotation",
             AND(E2550&gt;110,C2550&gt;2011,F2550&lt;=25),"Low: overrated new model with bad rotation"
)</f>
        <v>Moderate: fair price and regular to good rotation</v>
      </c>
    </row>
    <row r="2551" spans="1:8" x14ac:dyDescent="0.3">
      <c r="A2551" t="s">
        <v>29</v>
      </c>
      <c r="B2551" t="s">
        <v>471</v>
      </c>
      <c r="C2551">
        <v>2007</v>
      </c>
      <c r="D2551">
        <v>8766.6666666666661</v>
      </c>
      <c r="E2551">
        <v>96.931759631337712</v>
      </c>
      <c r="F2551">
        <v>147</v>
      </c>
      <c r="H2551" t="str" cm="1">
        <f t="array" ref="H2551">_xlfn.IFS(
             AND(E2551&gt;110,C2551&gt;2011,F2551&gt;100),"High: overrated, new and good rotation",
             AND(E2551&lt;90,C2551&gt;2011,F2551&gt;100),"High: underrated, new and good rotation",
             AND(E2551&lt;90,C2551&lt;2011,F2551&gt;100),"High: underrated, not too new but good rotation",
             AND(E2551&lt;=110,C2551&gt;2011,F2551&lt;=25),"Critic: well priced/underrated and new, but bad rotation",
             AND(E2551&gt;110,F2551&gt;100),"Top Tier: premium vehicules that tend to be sold above market prices",
             AND(E2551&gt;=90,E2551&lt;=110,F2551&gt;25),"Moderate: fair price and regular to good rotation",
             AND(E2551&lt;90,AND(C2551&lt;=2011,C2551&gt;=2000),AND(F2551&lt;100,F2551&gt;25)),"Moderate: underrated regular model and regular rotation",
             AND(E2551&lt;90,C2551&gt;2011,AND(F2551&lt;=100,F2551&gt;25)),"Moderate: underrated new model with regular rotation",
             AND(E2551&lt;90,C2551&lt;2000,AND(F2551&lt;=100,F2551&gt;25)),"Moderate: underrated old model with regular rotation",
             AND(C2551&lt;=2011,F2551&lt;=25),"Low: not new model and bad rotation",
             AND(E2551&gt;110,AND(C2551&lt;=2011,C2551&gt;=2000),F2551&lt;=25),"Low: overrated regular model with bad rotation",
             AND(E2551&gt;110,C2551&lt;2011,AND(F2551&lt;=100,F2551&gt;25)),"Low: overrated regular model (not new) with regular rotation",
             AND(E2551&gt;110,C2551&gt;2011,F2551&lt;=25),"Low: overrated new model with bad rotation"
)</f>
        <v>Moderate: fair price and regular to good rotation</v>
      </c>
    </row>
    <row r="2552" spans="1:8" x14ac:dyDescent="0.3">
      <c r="A2552" t="s">
        <v>29</v>
      </c>
      <c r="B2552" t="s">
        <v>471</v>
      </c>
      <c r="C2552">
        <v>2008</v>
      </c>
      <c r="D2552">
        <v>10436.496350364963</v>
      </c>
      <c r="E2552">
        <v>96.971660032385969</v>
      </c>
      <c r="F2552">
        <v>137</v>
      </c>
      <c r="H2552" t="str" cm="1">
        <f t="array" ref="H2552">_xlfn.IFS(
             AND(E2552&gt;110,C2552&gt;2011,F2552&gt;100),"High: overrated, new and good rotation",
             AND(E2552&lt;90,C2552&gt;2011,F2552&gt;100),"High: underrated, new and good rotation",
             AND(E2552&lt;90,C2552&lt;2011,F2552&gt;100),"High: underrated, not too new but good rotation",
             AND(E2552&lt;=110,C2552&gt;2011,F2552&lt;=25),"Critic: well priced/underrated and new, but bad rotation",
             AND(E2552&gt;110,F2552&gt;100),"Top Tier: premium vehicules that tend to be sold above market prices",
             AND(E2552&gt;=90,E2552&lt;=110,F2552&gt;25),"Moderate: fair price and regular to good rotation",
             AND(E2552&lt;90,AND(C2552&lt;=2011,C2552&gt;=2000),AND(F2552&lt;100,F2552&gt;25)),"Moderate: underrated regular model and regular rotation",
             AND(E2552&lt;90,C2552&gt;2011,AND(F2552&lt;=100,F2552&gt;25)),"Moderate: underrated new model with regular rotation",
             AND(E2552&lt;90,C2552&lt;2000,AND(F2552&lt;=100,F2552&gt;25)),"Moderate: underrated old model with regular rotation",
             AND(C2552&lt;=2011,F2552&lt;=25),"Low: not new model and bad rotation",
             AND(E2552&gt;110,AND(C2552&lt;=2011,C2552&gt;=2000),F2552&lt;=25),"Low: overrated regular model with bad rotation",
             AND(E2552&gt;110,C2552&lt;2011,AND(F2552&lt;=100,F2552&gt;25)),"Low: overrated regular model (not new) with regular rotation",
             AND(E2552&gt;110,C2552&gt;2011,F2552&lt;=25),"Low: overrated new model with bad rotation"
)</f>
        <v>Moderate: fair price and regular to good rotation</v>
      </c>
    </row>
    <row r="2553" spans="1:8" x14ac:dyDescent="0.3">
      <c r="A2553" t="s">
        <v>29</v>
      </c>
      <c r="B2553" t="s">
        <v>472</v>
      </c>
      <c r="C2553">
        <v>2008</v>
      </c>
      <c r="D2553">
        <v>13004.022988505747</v>
      </c>
      <c r="E2553">
        <v>100.96402144345343</v>
      </c>
      <c r="F2553">
        <v>87</v>
      </c>
      <c r="H2553" t="str" cm="1">
        <f t="array" ref="H2553">_xlfn.IFS(
             AND(E2553&gt;110,C2553&gt;2011,F2553&gt;100),"High: overrated, new and good rotation",
             AND(E2553&lt;90,C2553&gt;2011,F2553&gt;100),"High: underrated, new and good rotation",
             AND(E2553&lt;90,C2553&lt;2011,F2553&gt;100),"High: underrated, not too new but good rotation",
             AND(E2553&lt;=110,C2553&gt;2011,F2553&lt;=25),"Critic: well priced/underrated and new, but bad rotation",
             AND(E2553&gt;110,F2553&gt;100),"Top Tier: premium vehicules that tend to be sold above market prices",
             AND(E2553&gt;=90,E2553&lt;=110,F2553&gt;25),"Moderate: fair price and regular to good rotation",
             AND(E2553&lt;90,AND(C2553&lt;=2011,C2553&gt;=2000),AND(F2553&lt;100,F2553&gt;25)),"Moderate: underrated regular model and regular rotation",
             AND(E2553&lt;90,C2553&gt;2011,AND(F2553&lt;=100,F2553&gt;25)),"Moderate: underrated new model with regular rotation",
             AND(E2553&lt;90,C2553&lt;2000,AND(F2553&lt;=100,F2553&gt;25)),"Moderate: underrated old model with regular rotation",
             AND(C2553&lt;=2011,F2553&lt;=25),"Low: not new model and bad rotation",
             AND(E2553&gt;110,AND(C2553&lt;=2011,C2553&gt;=2000),F2553&lt;=25),"Low: overrated regular model with bad rotation",
             AND(E2553&gt;110,C2553&lt;2011,AND(F2553&lt;=100,F2553&gt;25)),"Low: overrated regular model (not new) with regular rotation",
             AND(E2553&gt;110,C2553&gt;2011,F2553&lt;=25),"Low: overrated new model with bad rotation"
)</f>
        <v>Moderate: fair price and regular to good rotation</v>
      </c>
    </row>
    <row r="2554" spans="1:8" x14ac:dyDescent="0.3">
      <c r="A2554" t="s">
        <v>29</v>
      </c>
      <c r="B2554" t="s">
        <v>472</v>
      </c>
      <c r="C2554">
        <v>2009</v>
      </c>
      <c r="D2554">
        <v>13871.16935483871</v>
      </c>
      <c r="E2554">
        <v>97.543210945912847</v>
      </c>
      <c r="F2554">
        <v>124</v>
      </c>
      <c r="H2554" t="str" cm="1">
        <f t="array" ref="H2554">_xlfn.IFS(
             AND(E2554&gt;110,C2554&gt;2011,F2554&gt;100),"High: overrated, new and good rotation",
             AND(E2554&lt;90,C2554&gt;2011,F2554&gt;100),"High: underrated, new and good rotation",
             AND(E2554&lt;90,C2554&lt;2011,F2554&gt;100),"High: underrated, not too new but good rotation",
             AND(E2554&lt;=110,C2554&gt;2011,F2554&lt;=25),"Critic: well priced/underrated and new, but bad rotation",
             AND(E2554&gt;110,F2554&gt;100),"Top Tier: premium vehicules that tend to be sold above market prices",
             AND(E2554&gt;=90,E2554&lt;=110,F2554&gt;25),"Moderate: fair price and regular to good rotation",
             AND(E2554&lt;90,AND(C2554&lt;=2011,C2554&gt;=2000),AND(F2554&lt;100,F2554&gt;25)),"Moderate: underrated regular model and regular rotation",
             AND(E2554&lt;90,C2554&gt;2011,AND(F2554&lt;=100,F2554&gt;25)),"Moderate: underrated new model with regular rotation",
             AND(E2554&lt;90,C2554&lt;2000,AND(F2554&lt;=100,F2554&gt;25)),"Moderate: underrated old model with regular rotation",
             AND(C2554&lt;=2011,F2554&lt;=25),"Low: not new model and bad rotation",
             AND(E2554&gt;110,AND(C2554&lt;=2011,C2554&gt;=2000),F2554&lt;=25),"Low: overrated regular model with bad rotation",
             AND(E2554&gt;110,C2554&lt;2011,AND(F2554&lt;=100,F2554&gt;25)),"Low: overrated regular model (not new) with regular rotation",
             AND(E2554&gt;110,C2554&gt;2011,F2554&lt;=25),"Low: overrated new model with bad rotation"
)</f>
        <v>Moderate: fair price and regular to good rotation</v>
      </c>
    </row>
    <row r="2555" spans="1:8" x14ac:dyDescent="0.3">
      <c r="A2555" t="s">
        <v>29</v>
      </c>
      <c r="B2555" t="s">
        <v>473</v>
      </c>
      <c r="C2555">
        <v>2010</v>
      </c>
      <c r="D2555">
        <v>20177.5</v>
      </c>
      <c r="E2555">
        <v>97.72051308993413</v>
      </c>
      <c r="F2555">
        <v>20</v>
      </c>
      <c r="H2555" t="str" cm="1">
        <f t="array" ref="H2555">_xlfn.IFS(
             AND(E2555&gt;110,C2555&gt;2011,F2555&gt;100),"High: overrated, new and good rotation",
             AND(E2555&lt;90,C2555&gt;2011,F2555&gt;100),"High: underrated, new and good rotation",
             AND(E2555&lt;90,C2555&lt;2011,F2555&gt;100),"High: underrated, not too new but good rotation",
             AND(E2555&lt;=110,C2555&gt;2011,F2555&lt;=25),"Critic: well priced/underrated and new, but bad rotation",
             AND(E2555&gt;110,F2555&gt;100),"Top Tier: premium vehicules that tend to be sold above market prices",
             AND(E2555&gt;=90,E2555&lt;=110,F2555&gt;25),"Moderate: fair price and regular to good rotation",
             AND(E2555&lt;90,AND(C2555&lt;=2011,C2555&gt;=2000),AND(F2555&lt;100,F2555&gt;25)),"Moderate: underrated regular model and regular rotation",
             AND(E2555&lt;90,C2555&gt;2011,AND(F2555&lt;=100,F2555&gt;25)),"Moderate: underrated new model with regular rotation",
             AND(E2555&lt;90,C2555&lt;2000,AND(F2555&lt;=100,F2555&gt;25)),"Moderate: underrated old model with regular rotation",
             AND(C2555&lt;=2011,F2555&lt;=25),"Low: not new model and bad rotation",
             AND(E2555&gt;110,AND(C2555&lt;=2011,C2555&gt;=2000),F2555&lt;=25),"Low: overrated regular model with bad rotation",
             AND(E2555&gt;110,C2555&lt;2011,AND(F2555&lt;=100,F2555&gt;25)),"Low: overrated regular model (not new) with regular rotation",
             AND(E2555&gt;110,C2555&gt;2011,F2555&lt;=25),"Low: overrated new model with bad rotation"
)</f>
        <v>Low: not new model and bad rotation</v>
      </c>
    </row>
    <row r="2556" spans="1:8" x14ac:dyDescent="0.3">
      <c r="A2556" t="s">
        <v>29</v>
      </c>
      <c r="B2556" t="s">
        <v>474</v>
      </c>
      <c r="C2556">
        <v>2010</v>
      </c>
      <c r="D2556">
        <v>15529.166666666666</v>
      </c>
      <c r="E2556">
        <v>94.739952351859358</v>
      </c>
      <c r="F2556">
        <v>12</v>
      </c>
      <c r="H2556" t="str" cm="1">
        <f t="array" ref="H2556">_xlfn.IFS(
             AND(E2556&gt;110,C2556&gt;2011,F2556&gt;100),"High: overrated, new and good rotation",
             AND(E2556&lt;90,C2556&gt;2011,F2556&gt;100),"High: underrated, new and good rotation",
             AND(E2556&lt;90,C2556&lt;2011,F2556&gt;100),"High: underrated, not too new but good rotation",
             AND(E2556&lt;=110,C2556&gt;2011,F2556&lt;=25),"Critic: well priced/underrated and new, but bad rotation",
             AND(E2556&gt;110,F2556&gt;100),"Top Tier: premium vehicules that tend to be sold above market prices",
             AND(E2556&gt;=90,E2556&lt;=110,F2556&gt;25),"Moderate: fair price and regular to good rotation",
             AND(E2556&lt;90,AND(C2556&lt;=2011,C2556&gt;=2000),AND(F2556&lt;100,F2556&gt;25)),"Moderate: underrated regular model and regular rotation",
             AND(E2556&lt;90,C2556&gt;2011,AND(F2556&lt;=100,F2556&gt;25)),"Moderate: underrated new model with regular rotation",
             AND(E2556&lt;90,C2556&lt;2000,AND(F2556&lt;=100,F2556&gt;25)),"Moderate: underrated old model with regular rotation",
             AND(C2556&lt;=2011,F2556&lt;=25),"Low: not new model and bad rotation",
             AND(E2556&gt;110,AND(C2556&lt;=2011,C2556&gt;=2000),F2556&lt;=25),"Low: overrated regular model with bad rotation",
             AND(E2556&gt;110,C2556&lt;2011,AND(F2556&lt;=100,F2556&gt;25)),"Low: overrated regular model (not new) with regular rotation",
             AND(E2556&gt;110,C2556&gt;2011,F2556&lt;=25),"Low: overrated new model with bad rotation"
)</f>
        <v>Low: not new model and bad rotation</v>
      </c>
    </row>
    <row r="2557" spans="1:8" x14ac:dyDescent="0.3">
      <c r="A2557" t="s">
        <v>29</v>
      </c>
      <c r="B2557" t="s">
        <v>475</v>
      </c>
      <c r="C2557">
        <v>1996</v>
      </c>
      <c r="D2557">
        <v>820.4545454545455</v>
      </c>
      <c r="E2557">
        <v>112.26045645122396</v>
      </c>
      <c r="F2557">
        <v>11</v>
      </c>
      <c r="H2557" t="str" cm="1">
        <f t="array" ref="H2557">_xlfn.IFS(
             AND(E2557&gt;110,C2557&gt;2011,F2557&gt;100),"High: overrated, new and good rotation",
             AND(E2557&lt;90,C2557&gt;2011,F2557&gt;100),"High: underrated, new and good rotation",
             AND(E2557&lt;90,C2557&lt;2011,F2557&gt;100),"High: underrated, not too new but good rotation",
             AND(E2557&lt;=110,C2557&gt;2011,F2557&lt;=25),"Critic: well priced/underrated and new, but bad rotation",
             AND(E2557&gt;110,F2557&gt;100),"Top Tier: premium vehicules that tend to be sold above market prices",
             AND(E2557&gt;=90,E2557&lt;=110,F2557&gt;25),"Moderate: fair price and regular to good rotation",
             AND(E2557&lt;90,AND(C2557&lt;=2011,C2557&gt;=2000),AND(F2557&lt;100,F2557&gt;25)),"Moderate: underrated regular model and regular rotation",
             AND(E2557&lt;90,C2557&gt;2011,AND(F2557&lt;=100,F2557&gt;25)),"Moderate: underrated new model with regular rotation",
             AND(E2557&lt;90,C2557&lt;2000,AND(F2557&lt;=100,F2557&gt;25)),"Moderate: underrated old model with regular rotation",
             AND(C2557&lt;=2011,F2557&lt;=25),"Low: not new model and bad rotation",
             AND(E2557&gt;110,AND(C2557&lt;=2011,C2557&gt;=2000),F2557&lt;=25),"Low: overrated regular model with bad rotation",
             AND(E2557&gt;110,C2557&lt;2011,AND(F2557&lt;=100,F2557&gt;25)),"Low: overrated regular model (not new) with regular rotation",
             AND(E2557&gt;110,C2557&gt;2011,F2557&lt;=25),"Low: overrated new model with bad rotation"
)</f>
        <v>Low: not new model and bad rotation</v>
      </c>
    </row>
    <row r="2558" spans="1:8" x14ac:dyDescent="0.3">
      <c r="A2558" t="s">
        <v>29</v>
      </c>
      <c r="B2558" t="s">
        <v>475</v>
      </c>
      <c r="C2558">
        <v>2000</v>
      </c>
      <c r="D2558">
        <v>1571.4285714285713</v>
      </c>
      <c r="E2558">
        <v>112.07873783871379</v>
      </c>
      <c r="F2558">
        <v>21</v>
      </c>
      <c r="H2558" t="str" cm="1">
        <f t="array" ref="H2558">_xlfn.IFS(
             AND(E2558&gt;110,C2558&gt;2011,F2558&gt;100),"High: overrated, new and good rotation",
             AND(E2558&lt;90,C2558&gt;2011,F2558&gt;100),"High: underrated, new and good rotation",
             AND(E2558&lt;90,C2558&lt;2011,F2558&gt;100),"High: underrated, not too new but good rotation",
             AND(E2558&lt;=110,C2558&gt;2011,F2558&lt;=25),"Critic: well priced/underrated and new, but bad rotation",
             AND(E2558&gt;110,F2558&gt;100),"Top Tier: premium vehicules that tend to be sold above market prices",
             AND(E2558&gt;=90,E2558&lt;=110,F2558&gt;25),"Moderate: fair price and regular to good rotation",
             AND(E2558&lt;90,AND(C2558&lt;=2011,C2558&gt;=2000),AND(F2558&lt;100,F2558&gt;25)),"Moderate: underrated regular model and regular rotation",
             AND(E2558&lt;90,C2558&gt;2011,AND(F2558&lt;=100,F2558&gt;25)),"Moderate: underrated new model with regular rotation",
             AND(E2558&lt;90,C2558&lt;2000,AND(F2558&lt;=100,F2558&gt;25)),"Moderate: underrated old model with regular rotation",
             AND(C2558&lt;=2011,F2558&lt;=25),"Low: not new model and bad rotation",
             AND(E2558&gt;110,AND(C2558&lt;=2011,C2558&gt;=2000),F2558&lt;=25),"Low: overrated regular model with bad rotation",
             AND(E2558&gt;110,C2558&lt;2011,AND(F2558&lt;=100,F2558&gt;25)),"Low: overrated regular model (not new) with regular rotation",
             AND(E2558&gt;110,C2558&gt;2011,F2558&lt;=25),"Low: overrated new model with bad rotation"
)</f>
        <v>Low: not new model and bad rotation</v>
      </c>
    </row>
    <row r="2559" spans="1:8" x14ac:dyDescent="0.3">
      <c r="A2559" t="s">
        <v>29</v>
      </c>
      <c r="B2559" t="s">
        <v>475</v>
      </c>
      <c r="C2559">
        <v>2001</v>
      </c>
      <c r="D2559">
        <v>1819.6969696969697</v>
      </c>
      <c r="E2559">
        <v>101.54513739142843</v>
      </c>
      <c r="F2559">
        <v>33</v>
      </c>
      <c r="H2559" t="str" cm="1">
        <f t="array" ref="H2559">_xlfn.IFS(
             AND(E2559&gt;110,C2559&gt;2011,F2559&gt;100),"High: overrated, new and good rotation",
             AND(E2559&lt;90,C2559&gt;2011,F2559&gt;100),"High: underrated, new and good rotation",
             AND(E2559&lt;90,C2559&lt;2011,F2559&gt;100),"High: underrated, not too new but good rotation",
             AND(E2559&lt;=110,C2559&gt;2011,F2559&lt;=25),"Critic: well priced/underrated and new, but bad rotation",
             AND(E2559&gt;110,F2559&gt;100),"Top Tier: premium vehicules that tend to be sold above market prices",
             AND(E2559&gt;=90,E2559&lt;=110,F2559&gt;25),"Moderate: fair price and regular to good rotation",
             AND(E2559&lt;90,AND(C2559&lt;=2011,C2559&gt;=2000),AND(F2559&lt;100,F2559&gt;25)),"Moderate: underrated regular model and regular rotation",
             AND(E2559&lt;90,C2559&gt;2011,AND(F2559&lt;=100,F2559&gt;25)),"Moderate: underrated new model with regular rotation",
             AND(E2559&lt;90,C2559&lt;2000,AND(F2559&lt;=100,F2559&gt;25)),"Moderate: underrated old model with regular rotation",
             AND(C2559&lt;=2011,F2559&lt;=25),"Low: not new model and bad rotation",
             AND(E2559&gt;110,AND(C2559&lt;=2011,C2559&gt;=2000),F2559&lt;=25),"Low: overrated regular model with bad rotation",
             AND(E2559&gt;110,C2559&lt;2011,AND(F2559&lt;=100,F2559&gt;25)),"Low: overrated regular model (not new) with regular rotation",
             AND(E2559&gt;110,C2559&gt;2011,F2559&lt;=25),"Low: overrated new model with bad rotation"
)</f>
        <v>Moderate: fair price and regular to good rotation</v>
      </c>
    </row>
    <row r="2560" spans="1:8" x14ac:dyDescent="0.3">
      <c r="A2560" t="s">
        <v>29</v>
      </c>
      <c r="B2560" t="s">
        <v>476</v>
      </c>
      <c r="C2560">
        <v>2002</v>
      </c>
      <c r="D2560">
        <v>2107.8947368421054</v>
      </c>
      <c r="E2560">
        <v>92.558909719328327</v>
      </c>
      <c r="F2560">
        <v>38</v>
      </c>
      <c r="H2560" t="str" cm="1">
        <f t="array" ref="H2560">_xlfn.IFS(
             AND(E2560&gt;110,C2560&gt;2011,F2560&gt;100),"High: overrated, new and good rotation",
             AND(E2560&lt;90,C2560&gt;2011,F2560&gt;100),"High: underrated, new and good rotation",
             AND(E2560&lt;90,C2560&lt;2011,F2560&gt;100),"High: underrated, not too new but good rotation",
             AND(E2560&lt;=110,C2560&gt;2011,F2560&lt;=25),"Critic: well priced/underrated and new, but bad rotation",
             AND(E2560&gt;110,F2560&gt;100),"Top Tier: premium vehicules that tend to be sold above market prices",
             AND(E2560&gt;=90,E2560&lt;=110,F2560&gt;25),"Moderate: fair price and regular to good rotation",
             AND(E2560&lt;90,AND(C2560&lt;=2011,C2560&gt;=2000),AND(F2560&lt;100,F2560&gt;25)),"Moderate: underrated regular model and regular rotation",
             AND(E2560&lt;90,C2560&gt;2011,AND(F2560&lt;=100,F2560&gt;25)),"Moderate: underrated new model with regular rotation",
             AND(E2560&lt;90,C2560&lt;2000,AND(F2560&lt;=100,F2560&gt;25)),"Moderate: underrated old model with regular rotation",
             AND(C2560&lt;=2011,F2560&lt;=25),"Low: not new model and bad rotation",
             AND(E2560&gt;110,AND(C2560&lt;=2011,C2560&gt;=2000),F2560&lt;=25),"Low: overrated regular model with bad rotation",
             AND(E2560&gt;110,C2560&lt;2011,AND(F2560&lt;=100,F2560&gt;25)),"Low: overrated regular model (not new) with regular rotation",
             AND(E2560&gt;110,C2560&gt;2011,F2560&lt;=25),"Low: overrated new model with bad rotation"
)</f>
        <v>Moderate: fair price and regular to good rotation</v>
      </c>
    </row>
    <row r="2561" spans="1:8" x14ac:dyDescent="0.3">
      <c r="A2561" t="s">
        <v>29</v>
      </c>
      <c r="B2561" t="s">
        <v>476</v>
      </c>
      <c r="C2561">
        <v>2003</v>
      </c>
      <c r="D2561">
        <v>2975</v>
      </c>
      <c r="E2561">
        <v>106.22618432556199</v>
      </c>
      <c r="F2561">
        <v>28</v>
      </c>
      <c r="H2561" t="str" cm="1">
        <f t="array" ref="H2561">_xlfn.IFS(
             AND(E2561&gt;110,C2561&gt;2011,F2561&gt;100),"High: overrated, new and good rotation",
             AND(E2561&lt;90,C2561&gt;2011,F2561&gt;100),"High: underrated, new and good rotation",
             AND(E2561&lt;90,C2561&lt;2011,F2561&gt;100),"High: underrated, not too new but good rotation",
             AND(E2561&lt;=110,C2561&gt;2011,F2561&lt;=25),"Critic: well priced/underrated and new, but bad rotation",
             AND(E2561&gt;110,F2561&gt;100),"Top Tier: premium vehicules that tend to be sold above market prices",
             AND(E2561&gt;=90,E2561&lt;=110,F2561&gt;25),"Moderate: fair price and regular to good rotation",
             AND(E2561&lt;90,AND(C2561&lt;=2011,C2561&gt;=2000),AND(F2561&lt;100,F2561&gt;25)),"Moderate: underrated regular model and regular rotation",
             AND(E2561&lt;90,C2561&gt;2011,AND(F2561&lt;=100,F2561&gt;25)),"Moderate: underrated new model with regular rotation",
             AND(E2561&lt;90,C2561&lt;2000,AND(F2561&lt;=100,F2561&gt;25)),"Moderate: underrated old model with regular rotation",
             AND(C2561&lt;=2011,F2561&lt;=25),"Low: not new model and bad rotation",
             AND(E2561&gt;110,AND(C2561&lt;=2011,C2561&gt;=2000),F2561&lt;=25),"Low: overrated regular model with bad rotation",
             AND(E2561&gt;110,C2561&lt;2011,AND(F2561&lt;=100,F2561&gt;25)),"Low: overrated regular model (not new) with regular rotation",
             AND(E2561&gt;110,C2561&gt;2011,F2561&lt;=25),"Low: overrated new model with bad rotation"
)</f>
        <v>Moderate: fair price and regular to good rotation</v>
      </c>
    </row>
    <row r="2562" spans="1:8" x14ac:dyDescent="0.3">
      <c r="A2562" t="s">
        <v>29</v>
      </c>
      <c r="B2562" t="s">
        <v>476</v>
      </c>
      <c r="C2562">
        <v>2004</v>
      </c>
      <c r="D2562">
        <v>3376</v>
      </c>
      <c r="E2562">
        <v>102.21312751267604</v>
      </c>
      <c r="F2562">
        <v>25</v>
      </c>
      <c r="H2562" t="str" cm="1">
        <f t="array" ref="H2562">_xlfn.IFS(
             AND(E2562&gt;110,C2562&gt;2011,F2562&gt;100),"High: overrated, new and good rotation",
             AND(E2562&lt;90,C2562&gt;2011,F2562&gt;100),"High: underrated, new and good rotation",
             AND(E2562&lt;90,C2562&lt;2011,F2562&gt;100),"High: underrated, not too new but good rotation",
             AND(E2562&lt;=110,C2562&gt;2011,F2562&lt;=25),"Critic: well priced/underrated and new, but bad rotation",
             AND(E2562&gt;110,F2562&gt;100),"Top Tier: premium vehicules that tend to be sold above market prices",
             AND(E2562&gt;=90,E2562&lt;=110,F2562&gt;25),"Moderate: fair price and regular to good rotation",
             AND(E2562&lt;90,AND(C2562&lt;=2011,C2562&gt;=2000),AND(F2562&lt;100,F2562&gt;25)),"Moderate: underrated regular model and regular rotation",
             AND(E2562&lt;90,C2562&gt;2011,AND(F2562&lt;=100,F2562&gt;25)),"Moderate: underrated new model with regular rotation",
             AND(E2562&lt;90,C2562&lt;2000,AND(F2562&lt;=100,F2562&gt;25)),"Moderate: underrated old model with regular rotation",
             AND(C2562&lt;=2011,F2562&lt;=25),"Low: not new model and bad rotation",
             AND(E2562&gt;110,AND(C2562&lt;=2011,C2562&gt;=2000),F2562&lt;=25),"Low: overrated regular model with bad rotation",
             AND(E2562&gt;110,C2562&lt;2011,AND(F2562&lt;=100,F2562&gt;25)),"Low: overrated regular model (not new) with regular rotation",
             AND(E2562&gt;110,C2562&gt;2011,F2562&lt;=25),"Low: overrated new model with bad rotation"
)</f>
        <v>Low: not new model and bad rotation</v>
      </c>
    </row>
    <row r="2563" spans="1:8" x14ac:dyDescent="0.3">
      <c r="A2563" t="s">
        <v>29</v>
      </c>
      <c r="B2563" t="s">
        <v>477</v>
      </c>
      <c r="C2563">
        <v>1993</v>
      </c>
      <c r="D2563">
        <v>400</v>
      </c>
      <c r="E2563">
        <v>45.714285714285715</v>
      </c>
      <c r="F2563">
        <v>1</v>
      </c>
      <c r="H2563" t="str" cm="1">
        <f t="array" ref="H2563">_xlfn.IFS(
             AND(E2563&gt;110,C2563&gt;2011,F2563&gt;100),"High: overrated, new and good rotation",
             AND(E2563&lt;90,C2563&gt;2011,F2563&gt;100),"High: underrated, new and good rotation",
             AND(E2563&lt;90,C2563&lt;2011,F2563&gt;100),"High: underrated, not too new but good rotation",
             AND(E2563&lt;=110,C2563&gt;2011,F2563&lt;=25),"Critic: well priced/underrated and new, but bad rotation",
             AND(E2563&gt;110,F2563&gt;100),"Top Tier: premium vehicules that tend to be sold above market prices",
             AND(E2563&gt;=90,E2563&lt;=110,F2563&gt;25),"Moderate: fair price and regular to good rotation",
             AND(E2563&lt;90,AND(C2563&lt;=2011,C2563&gt;=2000),AND(F2563&lt;100,F2563&gt;25)),"Moderate: underrated regular model and regular rotation",
             AND(E2563&lt;90,C2563&gt;2011,AND(F2563&lt;=100,F2563&gt;25)),"Moderate: underrated new model with regular rotation",
             AND(E2563&lt;90,C2563&lt;2000,AND(F2563&lt;=100,F2563&gt;25)),"Moderate: underrated old model with regular rotation",
             AND(C2563&lt;=2011,F2563&lt;=25),"Low: not new model and bad rotation",
             AND(E2563&gt;110,AND(C2563&lt;=2011,C2563&gt;=2000),F2563&lt;=25),"Low: overrated regular model with bad rotation",
             AND(E2563&gt;110,C2563&lt;2011,AND(F2563&lt;=100,F2563&gt;25)),"Low: overrated regular model (not new) with regular rotation",
             AND(E2563&gt;110,C2563&gt;2011,F2563&lt;=25),"Low: overrated new model with bad rotation"
)</f>
        <v>Low: not new model and bad rotation</v>
      </c>
    </row>
    <row r="2564" spans="1:8" x14ac:dyDescent="0.3">
      <c r="A2564" t="s">
        <v>29</v>
      </c>
      <c r="B2564" t="s">
        <v>477</v>
      </c>
      <c r="C2564">
        <v>1994</v>
      </c>
      <c r="D2564">
        <v>437.5</v>
      </c>
      <c r="E2564">
        <v>80.128205128205138</v>
      </c>
      <c r="F2564">
        <v>2</v>
      </c>
      <c r="H2564" t="str" cm="1">
        <f t="array" ref="H2564">_xlfn.IFS(
             AND(E2564&gt;110,C2564&gt;2011,F2564&gt;100),"High: overrated, new and good rotation",
             AND(E2564&lt;90,C2564&gt;2011,F2564&gt;100),"High: underrated, new and good rotation",
             AND(E2564&lt;90,C2564&lt;2011,F2564&gt;100),"High: underrated, not too new but good rotation",
             AND(E2564&lt;=110,C2564&gt;2011,F2564&lt;=25),"Critic: well priced/underrated and new, but bad rotation",
             AND(E2564&gt;110,F2564&gt;100),"Top Tier: premium vehicules that tend to be sold above market prices",
             AND(E2564&gt;=90,E2564&lt;=110,F2564&gt;25),"Moderate: fair price and regular to good rotation",
             AND(E2564&lt;90,AND(C2564&lt;=2011,C2564&gt;=2000),AND(F2564&lt;100,F2564&gt;25)),"Moderate: underrated regular model and regular rotation",
             AND(E2564&lt;90,C2564&gt;2011,AND(F2564&lt;=100,F2564&gt;25)),"Moderate: underrated new model with regular rotation",
             AND(E2564&lt;90,C2564&lt;2000,AND(F2564&lt;=100,F2564&gt;25)),"Moderate: underrated old model with regular rotation",
             AND(C2564&lt;=2011,F2564&lt;=25),"Low: not new model and bad rotation",
             AND(E2564&gt;110,AND(C2564&lt;=2011,C2564&gt;=2000),F2564&lt;=25),"Low: overrated regular model with bad rotation",
             AND(E2564&gt;110,C2564&lt;2011,AND(F2564&lt;=100,F2564&gt;25)),"Low: overrated regular model (not new) with regular rotation",
             AND(E2564&gt;110,C2564&gt;2011,F2564&lt;=25),"Low: overrated new model with bad rotation"
)</f>
        <v>Low: not new model and bad rotation</v>
      </c>
    </row>
    <row r="2565" spans="1:8" x14ac:dyDescent="0.3">
      <c r="A2565" t="s">
        <v>29</v>
      </c>
      <c r="B2565" t="s">
        <v>477</v>
      </c>
      <c r="C2565">
        <v>1995</v>
      </c>
      <c r="D2565">
        <v>462.5</v>
      </c>
      <c r="E2565">
        <v>134</v>
      </c>
      <c r="F2565">
        <v>2</v>
      </c>
      <c r="H2565" t="str" cm="1">
        <f t="array" ref="H2565">_xlfn.IFS(
             AND(E2565&gt;110,C2565&gt;2011,F2565&gt;100),"High: overrated, new and good rotation",
             AND(E2565&lt;90,C2565&gt;2011,F2565&gt;100),"High: underrated, new and good rotation",
             AND(E2565&lt;90,C2565&lt;2011,F2565&gt;100),"High: underrated, not too new but good rotation",
             AND(E2565&lt;=110,C2565&gt;2011,F2565&lt;=25),"Critic: well priced/underrated and new, but bad rotation",
             AND(E2565&gt;110,F2565&gt;100),"Top Tier: premium vehicules that tend to be sold above market prices",
             AND(E2565&gt;=90,E2565&lt;=110,F2565&gt;25),"Moderate: fair price and regular to good rotation",
             AND(E2565&lt;90,AND(C2565&lt;=2011,C2565&gt;=2000),AND(F2565&lt;100,F2565&gt;25)),"Moderate: underrated regular model and regular rotation",
             AND(E2565&lt;90,C2565&gt;2011,AND(F2565&lt;=100,F2565&gt;25)),"Moderate: underrated new model with regular rotation",
             AND(E2565&lt;90,C2565&lt;2000,AND(F2565&lt;=100,F2565&gt;25)),"Moderate: underrated old model with regular rotation",
             AND(C2565&lt;=2011,F2565&lt;=25),"Low: not new model and bad rotation",
             AND(E2565&gt;110,AND(C2565&lt;=2011,C2565&gt;=2000),F2565&lt;=25),"Low: overrated regular model with bad rotation",
             AND(E2565&gt;110,C2565&lt;2011,AND(F2565&lt;=100,F2565&gt;25)),"Low: overrated regular model (not new) with regular rotation",
             AND(E2565&gt;110,C2565&gt;2011,F2565&lt;=25),"Low: overrated new model with bad rotation"
)</f>
        <v>Low: not new model and bad rotation</v>
      </c>
    </row>
    <row r="2566" spans="1:8" x14ac:dyDescent="0.3">
      <c r="A2566" t="s">
        <v>29</v>
      </c>
      <c r="B2566" t="s">
        <v>478</v>
      </c>
      <c r="C2566">
        <v>2013</v>
      </c>
      <c r="D2566">
        <v>30175.313664596273</v>
      </c>
      <c r="E2566">
        <v>100.52538060457925</v>
      </c>
      <c r="F2566">
        <v>322</v>
      </c>
      <c r="H2566" t="str" cm="1">
        <f t="array" ref="H2566">_xlfn.IFS(
             AND(E2566&gt;110,C2566&gt;2011,F2566&gt;100),"High: overrated, new and good rotation",
             AND(E2566&lt;90,C2566&gt;2011,F2566&gt;100),"High: underrated, new and good rotation",
             AND(E2566&lt;90,C2566&lt;2011,F2566&gt;100),"High: underrated, not too new but good rotation",
             AND(E2566&lt;=110,C2566&gt;2011,F2566&lt;=25),"Critic: well priced/underrated and new, but bad rotation",
             AND(E2566&gt;110,F2566&gt;100),"Top Tier: premium vehicules that tend to be sold above market prices",
             AND(E2566&gt;=90,E2566&lt;=110,F2566&gt;25),"Moderate: fair price and regular to good rotation",
             AND(E2566&lt;90,AND(C2566&lt;=2011,C2566&gt;=2000),AND(F2566&lt;100,F2566&gt;25)),"Moderate: underrated regular model and regular rotation",
             AND(E2566&lt;90,C2566&gt;2011,AND(F2566&lt;=100,F2566&gt;25)),"Moderate: underrated new model with regular rotation",
             AND(E2566&lt;90,C2566&lt;2000,AND(F2566&lt;=100,F2566&gt;25)),"Moderate: underrated old model with regular rotation",
             AND(C2566&lt;=2011,F2566&lt;=25),"Low: not new model and bad rotation",
             AND(E2566&gt;110,AND(C2566&lt;=2011,C2566&gt;=2000),F2566&lt;=25),"Low: overrated regular model with bad rotation",
             AND(E2566&gt;110,C2566&lt;2011,AND(F2566&lt;=100,F2566&gt;25)),"Low: overrated regular model (not new) with regular rotation",
             AND(E2566&gt;110,C2566&gt;2011,F2566&lt;=25),"Low: overrated new model with bad rotation"
)</f>
        <v>Moderate: fair price and regular to good rotation</v>
      </c>
    </row>
    <row r="2567" spans="1:8" x14ac:dyDescent="0.3">
      <c r="A2567" t="s">
        <v>29</v>
      </c>
      <c r="B2567" t="s">
        <v>143</v>
      </c>
      <c r="C2567">
        <v>2012</v>
      </c>
      <c r="D2567">
        <v>24440.79240506329</v>
      </c>
      <c r="E2567">
        <v>99.299814918869771</v>
      </c>
      <c r="F2567">
        <v>790</v>
      </c>
      <c r="H2567" t="str" cm="1">
        <f t="array" ref="H2567">_xlfn.IFS(
             AND(E2567&gt;110,C2567&gt;2011,F2567&gt;100),"High: overrated, new and good rotation",
             AND(E2567&lt;90,C2567&gt;2011,F2567&gt;100),"High: underrated, new and good rotation",
             AND(E2567&lt;90,C2567&lt;2011,F2567&gt;100),"High: underrated, not too new but good rotation",
             AND(E2567&lt;=110,C2567&gt;2011,F2567&lt;=25),"Critic: well priced/underrated and new, but bad rotation",
             AND(E2567&gt;110,F2567&gt;100),"Top Tier: premium vehicules that tend to be sold above market prices",
             AND(E2567&gt;=90,E2567&lt;=110,F2567&gt;25),"Moderate: fair price and regular to good rotation",
             AND(E2567&lt;90,AND(C2567&lt;=2011,C2567&gt;=2000),AND(F2567&lt;100,F2567&gt;25)),"Moderate: underrated regular model and regular rotation",
             AND(E2567&lt;90,C2567&gt;2011,AND(F2567&lt;=100,F2567&gt;25)),"Moderate: underrated new model with regular rotation",
             AND(E2567&lt;90,C2567&lt;2000,AND(F2567&lt;=100,F2567&gt;25)),"Moderate: underrated old model with regular rotation",
             AND(C2567&lt;=2011,F2567&lt;=25),"Low: not new model and bad rotation",
             AND(E2567&gt;110,AND(C2567&lt;=2011,C2567&gt;=2000),F2567&lt;=25),"Low: overrated regular model with bad rotation",
             AND(E2567&gt;110,C2567&lt;2011,AND(F2567&lt;=100,F2567&gt;25)),"Low: overrated regular model (not new) with regular rotation",
             AND(E2567&gt;110,C2567&gt;2011,F2567&lt;=25),"Low: overrated new model with bad rotation"
)</f>
        <v>Moderate: fair price and regular to good rotation</v>
      </c>
    </row>
    <row r="2568" spans="1:8" x14ac:dyDescent="0.3">
      <c r="A2568" t="s">
        <v>29</v>
      </c>
      <c r="B2568" t="s">
        <v>143</v>
      </c>
      <c r="C2568">
        <v>2013</v>
      </c>
      <c r="D2568">
        <v>30356.542056074766</v>
      </c>
      <c r="E2568">
        <v>99.381716960879487</v>
      </c>
      <c r="F2568">
        <v>107</v>
      </c>
      <c r="H2568" t="str" cm="1">
        <f t="array" ref="H2568">_xlfn.IFS(
             AND(E2568&gt;110,C2568&gt;2011,F2568&gt;100),"High: overrated, new and good rotation",
             AND(E2568&lt;90,C2568&gt;2011,F2568&gt;100),"High: underrated, new and good rotation",
             AND(E2568&lt;90,C2568&lt;2011,F2568&gt;100),"High: underrated, not too new but good rotation",
             AND(E2568&lt;=110,C2568&gt;2011,F2568&lt;=25),"Critic: well priced/underrated and new, but bad rotation",
             AND(E2568&gt;110,F2568&gt;100),"Top Tier: premium vehicules that tend to be sold above market prices",
             AND(E2568&gt;=90,E2568&lt;=110,F2568&gt;25),"Moderate: fair price and regular to good rotation",
             AND(E2568&lt;90,AND(C2568&lt;=2011,C2568&gt;=2000),AND(F2568&lt;100,F2568&gt;25)),"Moderate: underrated regular model and regular rotation",
             AND(E2568&lt;90,C2568&gt;2011,AND(F2568&lt;=100,F2568&gt;25)),"Moderate: underrated new model with regular rotation",
             AND(E2568&lt;90,C2568&lt;2000,AND(F2568&lt;=100,F2568&gt;25)),"Moderate: underrated old model with regular rotation",
             AND(C2568&lt;=2011,F2568&lt;=25),"Low: not new model and bad rotation",
             AND(E2568&gt;110,AND(C2568&lt;=2011,C2568&gt;=2000),F2568&lt;=25),"Low: overrated regular model with bad rotation",
             AND(E2568&gt;110,C2568&lt;2011,AND(F2568&lt;=100,F2568&gt;25)),"Low: overrated regular model (not new) with regular rotation",
             AND(E2568&gt;110,C2568&gt;2011,F2568&lt;=25),"Low: overrated new model with bad rotation"
)</f>
        <v>Moderate: fair price and regular to good rotation</v>
      </c>
    </row>
    <row r="2569" spans="1:8" x14ac:dyDescent="0.3">
      <c r="A2569" t="s">
        <v>29</v>
      </c>
      <c r="B2569" t="s">
        <v>479</v>
      </c>
      <c r="C2569">
        <v>2006</v>
      </c>
      <c r="D2569">
        <v>8375.4629629629635</v>
      </c>
      <c r="E2569">
        <v>98.933656628094411</v>
      </c>
      <c r="F2569">
        <v>108</v>
      </c>
      <c r="H2569" t="str" cm="1">
        <f t="array" ref="H2569">_xlfn.IFS(
             AND(E2569&gt;110,C2569&gt;2011,F2569&gt;100),"High: overrated, new and good rotation",
             AND(E2569&lt;90,C2569&gt;2011,F2569&gt;100),"High: underrated, new and good rotation",
             AND(E2569&lt;90,C2569&lt;2011,F2569&gt;100),"High: underrated, not too new but good rotation",
             AND(E2569&lt;=110,C2569&gt;2011,F2569&lt;=25),"Critic: well priced/underrated and new, but bad rotation",
             AND(E2569&gt;110,F2569&gt;100),"Top Tier: premium vehicules that tend to be sold above market prices",
             AND(E2569&gt;=90,E2569&lt;=110,F2569&gt;25),"Moderate: fair price and regular to good rotation",
             AND(E2569&lt;90,AND(C2569&lt;=2011,C2569&gt;=2000),AND(F2569&lt;100,F2569&gt;25)),"Moderate: underrated regular model and regular rotation",
             AND(E2569&lt;90,C2569&gt;2011,AND(F2569&lt;=100,F2569&gt;25)),"Moderate: underrated new model with regular rotation",
             AND(E2569&lt;90,C2569&lt;2000,AND(F2569&lt;=100,F2569&gt;25)),"Moderate: underrated old model with regular rotation",
             AND(C2569&lt;=2011,F2569&lt;=25),"Low: not new model and bad rotation",
             AND(E2569&gt;110,AND(C2569&lt;=2011,C2569&gt;=2000),F2569&lt;=25),"Low: overrated regular model with bad rotation",
             AND(E2569&gt;110,C2569&lt;2011,AND(F2569&lt;=100,F2569&gt;25)),"Low: overrated regular model (not new) with regular rotation",
             AND(E2569&gt;110,C2569&gt;2011,F2569&lt;=25),"Low: overrated new model with bad rotation"
)</f>
        <v>Moderate: fair price and regular to good rotation</v>
      </c>
    </row>
    <row r="2570" spans="1:8" x14ac:dyDescent="0.3">
      <c r="A2570" t="s">
        <v>29</v>
      </c>
      <c r="B2570" t="s">
        <v>479</v>
      </c>
      <c r="C2570">
        <v>2007</v>
      </c>
      <c r="D2570">
        <v>9880.2631578947367</v>
      </c>
      <c r="E2570">
        <v>99.048762776100389</v>
      </c>
      <c r="F2570">
        <v>76</v>
      </c>
      <c r="H2570" t="str" cm="1">
        <f t="array" ref="H2570">_xlfn.IFS(
             AND(E2570&gt;110,C2570&gt;2011,F2570&gt;100),"High: overrated, new and good rotation",
             AND(E2570&lt;90,C2570&gt;2011,F2570&gt;100),"High: underrated, new and good rotation",
             AND(E2570&lt;90,C2570&lt;2011,F2570&gt;100),"High: underrated, not too new but good rotation",
             AND(E2570&lt;=110,C2570&gt;2011,F2570&lt;=25),"Critic: well priced/underrated and new, but bad rotation",
             AND(E2570&gt;110,F2570&gt;100),"Top Tier: premium vehicules that tend to be sold above market prices",
             AND(E2570&gt;=90,E2570&lt;=110,F2570&gt;25),"Moderate: fair price and regular to good rotation",
             AND(E2570&lt;90,AND(C2570&lt;=2011,C2570&gt;=2000),AND(F2570&lt;100,F2570&gt;25)),"Moderate: underrated regular model and regular rotation",
             AND(E2570&lt;90,C2570&gt;2011,AND(F2570&lt;=100,F2570&gt;25)),"Moderate: underrated new model with regular rotation",
             AND(E2570&lt;90,C2570&lt;2000,AND(F2570&lt;=100,F2570&gt;25)),"Moderate: underrated old model with regular rotation",
             AND(C2570&lt;=2011,F2570&lt;=25),"Low: not new model and bad rotation",
             AND(E2570&gt;110,AND(C2570&lt;=2011,C2570&gt;=2000),F2570&lt;=25),"Low: overrated regular model with bad rotation",
             AND(E2570&gt;110,C2570&lt;2011,AND(F2570&lt;=100,F2570&gt;25)),"Low: overrated regular model (not new) with regular rotation",
             AND(E2570&gt;110,C2570&gt;2011,F2570&lt;=25),"Low: overrated new model with bad rotation"
)</f>
        <v>Moderate: fair price and regular to good rotation</v>
      </c>
    </row>
    <row r="2571" spans="1:8" x14ac:dyDescent="0.3">
      <c r="A2571" t="s">
        <v>29</v>
      </c>
      <c r="B2571" t="s">
        <v>479</v>
      </c>
      <c r="C2571">
        <v>2008</v>
      </c>
      <c r="D2571">
        <v>11602.777777777777</v>
      </c>
      <c r="E2571">
        <v>98.355527857672058</v>
      </c>
      <c r="F2571">
        <v>36</v>
      </c>
      <c r="H2571" t="str" cm="1">
        <f t="array" ref="H2571">_xlfn.IFS(
             AND(E2571&gt;110,C2571&gt;2011,F2571&gt;100),"High: overrated, new and good rotation",
             AND(E2571&lt;90,C2571&gt;2011,F2571&gt;100),"High: underrated, new and good rotation",
             AND(E2571&lt;90,C2571&lt;2011,F2571&gt;100),"High: underrated, not too new but good rotation",
             AND(E2571&lt;=110,C2571&gt;2011,F2571&lt;=25),"Critic: well priced/underrated and new, but bad rotation",
             AND(E2571&gt;110,F2571&gt;100),"Top Tier: premium vehicules that tend to be sold above market prices",
             AND(E2571&gt;=90,E2571&lt;=110,F2571&gt;25),"Moderate: fair price and regular to good rotation",
             AND(E2571&lt;90,AND(C2571&lt;=2011,C2571&gt;=2000),AND(F2571&lt;100,F2571&gt;25)),"Moderate: underrated regular model and regular rotation",
             AND(E2571&lt;90,C2571&gt;2011,AND(F2571&lt;=100,F2571&gt;25)),"Moderate: underrated new model with regular rotation",
             AND(E2571&lt;90,C2571&lt;2000,AND(F2571&lt;=100,F2571&gt;25)),"Moderate: underrated old model with regular rotation",
             AND(C2571&lt;=2011,F2571&lt;=25),"Low: not new model and bad rotation",
             AND(E2571&gt;110,AND(C2571&lt;=2011,C2571&gt;=2000),F2571&lt;=25),"Low: overrated regular model with bad rotation",
             AND(E2571&gt;110,C2571&lt;2011,AND(F2571&lt;=100,F2571&gt;25)),"Low: overrated regular model (not new) with regular rotation",
             AND(E2571&gt;110,C2571&gt;2011,F2571&lt;=25),"Low: overrated new model with bad rotation"
)</f>
        <v>Moderate: fair price and regular to good rotation</v>
      </c>
    </row>
    <row r="2572" spans="1:8" x14ac:dyDescent="0.3">
      <c r="A2572" t="s">
        <v>29</v>
      </c>
      <c r="B2572" t="s">
        <v>479</v>
      </c>
      <c r="C2572">
        <v>2009</v>
      </c>
      <c r="D2572">
        <v>13033.333333333334</v>
      </c>
      <c r="E2572">
        <v>97.961680705432073</v>
      </c>
      <c r="F2572">
        <v>15</v>
      </c>
      <c r="H2572" t="str" cm="1">
        <f t="array" ref="H2572">_xlfn.IFS(
             AND(E2572&gt;110,C2572&gt;2011,F2572&gt;100),"High: overrated, new and good rotation",
             AND(E2572&lt;90,C2572&gt;2011,F2572&gt;100),"High: underrated, new and good rotation",
             AND(E2572&lt;90,C2572&lt;2011,F2572&gt;100),"High: underrated, not too new but good rotation",
             AND(E2572&lt;=110,C2572&gt;2011,F2572&lt;=25),"Critic: well priced/underrated and new, but bad rotation",
             AND(E2572&gt;110,F2572&gt;100),"Top Tier: premium vehicules that tend to be sold above market prices",
             AND(E2572&gt;=90,E2572&lt;=110,F2572&gt;25),"Moderate: fair price and regular to good rotation",
             AND(E2572&lt;90,AND(C2572&lt;=2011,C2572&gt;=2000),AND(F2572&lt;100,F2572&gt;25)),"Moderate: underrated regular model and regular rotation",
             AND(E2572&lt;90,C2572&gt;2011,AND(F2572&lt;=100,F2572&gt;25)),"Moderate: underrated new model with regular rotation",
             AND(E2572&lt;90,C2572&lt;2000,AND(F2572&lt;=100,F2572&gt;25)),"Moderate: underrated old model with regular rotation",
             AND(C2572&lt;=2011,F2572&lt;=25),"Low: not new model and bad rotation",
             AND(E2572&gt;110,AND(C2572&lt;=2011,C2572&gt;=2000),F2572&lt;=25),"Low: overrated regular model with bad rotation",
             AND(E2572&gt;110,C2572&lt;2011,AND(F2572&lt;=100,F2572&gt;25)),"Low: overrated regular model (not new) with regular rotation",
             AND(E2572&gt;110,C2572&gt;2011,F2572&lt;=25),"Low: overrated new model with bad rotation"
)</f>
        <v>Low: not new model and bad rotation</v>
      </c>
    </row>
    <row r="2573" spans="1:8" x14ac:dyDescent="0.3">
      <c r="A2573" t="s">
        <v>29</v>
      </c>
      <c r="B2573" t="s">
        <v>479</v>
      </c>
      <c r="C2573">
        <v>2010</v>
      </c>
      <c r="D2573">
        <v>15473.076923076924</v>
      </c>
      <c r="E2573">
        <v>101.98666046205093</v>
      </c>
      <c r="F2573">
        <v>13</v>
      </c>
      <c r="H2573" t="str" cm="1">
        <f t="array" ref="H2573">_xlfn.IFS(
             AND(E2573&gt;110,C2573&gt;2011,F2573&gt;100),"High: overrated, new and good rotation",
             AND(E2573&lt;90,C2573&gt;2011,F2573&gt;100),"High: underrated, new and good rotation",
             AND(E2573&lt;90,C2573&lt;2011,F2573&gt;100),"High: underrated, not too new but good rotation",
             AND(E2573&lt;=110,C2573&gt;2011,F2573&lt;=25),"Critic: well priced/underrated and new, but bad rotation",
             AND(E2573&gt;110,F2573&gt;100),"Top Tier: premium vehicules that tend to be sold above market prices",
             AND(E2573&gt;=90,E2573&lt;=110,F2573&gt;25),"Moderate: fair price and regular to good rotation",
             AND(E2573&lt;90,AND(C2573&lt;=2011,C2573&gt;=2000),AND(F2573&lt;100,F2573&gt;25)),"Moderate: underrated regular model and regular rotation",
             AND(E2573&lt;90,C2573&gt;2011,AND(F2573&lt;=100,F2573&gt;25)),"Moderate: underrated new model with regular rotation",
             AND(E2573&lt;90,C2573&lt;2000,AND(F2573&lt;=100,F2573&gt;25)),"Moderate: underrated old model with regular rotation",
             AND(C2573&lt;=2011,F2573&lt;=25),"Low: not new model and bad rotation",
             AND(E2573&gt;110,AND(C2573&lt;=2011,C2573&gt;=2000),F2573&lt;=25),"Low: overrated regular model with bad rotation",
             AND(E2573&gt;110,C2573&lt;2011,AND(F2573&lt;=100,F2573&gt;25)),"Low: overrated regular model (not new) with regular rotation",
             AND(E2573&gt;110,C2573&gt;2011,F2573&lt;=25),"Low: overrated new model with bad rotation"
)</f>
        <v>Low: not new model and bad rotation</v>
      </c>
    </row>
    <row r="2574" spans="1:8" x14ac:dyDescent="0.3">
      <c r="A2574" t="s">
        <v>29</v>
      </c>
      <c r="B2574" t="s">
        <v>480</v>
      </c>
      <c r="C2574">
        <v>2011</v>
      </c>
      <c r="D2574">
        <v>21567.744444444445</v>
      </c>
      <c r="E2574">
        <v>97.72913794422135</v>
      </c>
      <c r="F2574">
        <v>90</v>
      </c>
      <c r="H2574" t="str" cm="1">
        <f t="array" ref="H2574">_xlfn.IFS(
             AND(E2574&gt;110,C2574&gt;2011,F2574&gt;100),"High: overrated, new and good rotation",
             AND(E2574&lt;90,C2574&gt;2011,F2574&gt;100),"High: underrated, new and good rotation",
             AND(E2574&lt;90,C2574&lt;2011,F2574&gt;100),"High: underrated, not too new but good rotation",
             AND(E2574&lt;=110,C2574&gt;2011,F2574&lt;=25),"Critic: well priced/underrated and new, but bad rotation",
             AND(E2574&gt;110,F2574&gt;100),"Top Tier: premium vehicules that tend to be sold above market prices",
             AND(E2574&gt;=90,E2574&lt;=110,F2574&gt;25),"Moderate: fair price and regular to good rotation",
             AND(E2574&lt;90,AND(C2574&lt;=2011,C2574&gt;=2000),AND(F2574&lt;100,F2574&gt;25)),"Moderate: underrated regular model and regular rotation",
             AND(E2574&lt;90,C2574&gt;2011,AND(F2574&lt;=100,F2574&gt;25)),"Moderate: underrated new model with regular rotation",
             AND(E2574&lt;90,C2574&lt;2000,AND(F2574&lt;=100,F2574&gt;25)),"Moderate: underrated old model with regular rotation",
             AND(C2574&lt;=2011,F2574&lt;=25),"Low: not new model and bad rotation",
             AND(E2574&gt;110,AND(C2574&lt;=2011,C2574&gt;=2000),F2574&lt;=25),"Low: overrated regular model with bad rotation",
             AND(E2574&gt;110,C2574&lt;2011,AND(F2574&lt;=100,F2574&gt;25)),"Low: overrated regular model (not new) with regular rotation",
             AND(E2574&gt;110,C2574&gt;2011,F2574&lt;=25),"Low: overrated new model with bad rotation"
)</f>
        <v>Moderate: fair price and regular to good rotation</v>
      </c>
    </row>
    <row r="2575" spans="1:8" x14ac:dyDescent="0.3">
      <c r="A2575" t="s">
        <v>29</v>
      </c>
      <c r="B2575" t="s">
        <v>481</v>
      </c>
      <c r="C2575">
        <v>2003</v>
      </c>
      <c r="D2575">
        <v>3090</v>
      </c>
      <c r="E2575">
        <v>115.10764432677141</v>
      </c>
      <c r="F2575">
        <v>10</v>
      </c>
      <c r="H2575" t="str" cm="1">
        <f t="array" ref="H2575">_xlfn.IFS(
             AND(E2575&gt;110,C2575&gt;2011,F2575&gt;100),"High: overrated, new and good rotation",
             AND(E2575&lt;90,C2575&gt;2011,F2575&gt;100),"High: underrated, new and good rotation",
             AND(E2575&lt;90,C2575&lt;2011,F2575&gt;100),"High: underrated, not too new but good rotation",
             AND(E2575&lt;=110,C2575&gt;2011,F2575&lt;=25),"Critic: well priced/underrated and new, but bad rotation",
             AND(E2575&gt;110,F2575&gt;100),"Top Tier: premium vehicules that tend to be sold above market prices",
             AND(E2575&gt;=90,E2575&lt;=110,F2575&gt;25),"Moderate: fair price and regular to good rotation",
             AND(E2575&lt;90,AND(C2575&lt;=2011,C2575&gt;=2000),AND(F2575&lt;100,F2575&gt;25)),"Moderate: underrated regular model and regular rotation",
             AND(E2575&lt;90,C2575&gt;2011,AND(F2575&lt;=100,F2575&gt;25)),"Moderate: underrated new model with regular rotation",
             AND(E2575&lt;90,C2575&lt;2000,AND(F2575&lt;=100,F2575&gt;25)),"Moderate: underrated old model with regular rotation",
             AND(C2575&lt;=2011,F2575&lt;=25),"Low: not new model and bad rotation",
             AND(E2575&gt;110,AND(C2575&lt;=2011,C2575&gt;=2000),F2575&lt;=25),"Low: overrated regular model with bad rotation",
             AND(E2575&gt;110,C2575&lt;2011,AND(F2575&lt;=100,F2575&gt;25)),"Low: overrated regular model (not new) with regular rotation",
             AND(E2575&gt;110,C2575&gt;2011,F2575&lt;=25),"Low: overrated new model with bad rotation"
)</f>
        <v>Low: not new model and bad rotation</v>
      </c>
    </row>
    <row r="2576" spans="1:8" x14ac:dyDescent="0.3">
      <c r="A2576" t="s">
        <v>29</v>
      </c>
      <c r="B2576" t="s">
        <v>481</v>
      </c>
      <c r="C2576">
        <v>2004</v>
      </c>
      <c r="D2576">
        <v>6700</v>
      </c>
      <c r="E2576">
        <v>126.99371295941592</v>
      </c>
      <c r="F2576">
        <v>2</v>
      </c>
      <c r="H2576" t="str" cm="1">
        <f t="array" ref="H2576">_xlfn.IFS(
             AND(E2576&gt;110,C2576&gt;2011,F2576&gt;100),"High: overrated, new and good rotation",
             AND(E2576&lt;90,C2576&gt;2011,F2576&gt;100),"High: underrated, new and good rotation",
             AND(E2576&lt;90,C2576&lt;2011,F2576&gt;100),"High: underrated, not too new but good rotation",
             AND(E2576&lt;=110,C2576&gt;2011,F2576&lt;=25),"Critic: well priced/underrated and new, but bad rotation",
             AND(E2576&gt;110,F2576&gt;100),"Top Tier: premium vehicules that tend to be sold above market prices",
             AND(E2576&gt;=90,E2576&lt;=110,F2576&gt;25),"Moderate: fair price and regular to good rotation",
             AND(E2576&lt;90,AND(C2576&lt;=2011,C2576&gt;=2000),AND(F2576&lt;100,F2576&gt;25)),"Moderate: underrated regular model and regular rotation",
             AND(E2576&lt;90,C2576&gt;2011,AND(F2576&lt;=100,F2576&gt;25)),"Moderate: underrated new model with regular rotation",
             AND(E2576&lt;90,C2576&lt;2000,AND(F2576&lt;=100,F2576&gt;25)),"Moderate: underrated old model with regular rotation",
             AND(C2576&lt;=2011,F2576&lt;=25),"Low: not new model and bad rotation",
             AND(E2576&gt;110,AND(C2576&lt;=2011,C2576&gt;=2000),F2576&lt;=25),"Low: overrated regular model with bad rotation",
             AND(E2576&gt;110,C2576&lt;2011,AND(F2576&lt;=100,F2576&gt;25)),"Low: overrated regular model (not new) with regular rotation",
             AND(E2576&gt;110,C2576&gt;2011,F2576&lt;=25),"Low: overrated new model with bad rotation"
)</f>
        <v>Low: not new model and bad rotation</v>
      </c>
    </row>
    <row r="2577" spans="1:8" x14ac:dyDescent="0.3">
      <c r="A2577" t="s">
        <v>29</v>
      </c>
      <c r="B2577" t="s">
        <v>481</v>
      </c>
      <c r="C2577">
        <v>2006</v>
      </c>
      <c r="D2577">
        <v>7631.25</v>
      </c>
      <c r="E2577">
        <v>90.185732300044805</v>
      </c>
      <c r="F2577">
        <v>32</v>
      </c>
      <c r="H2577" t="str" cm="1">
        <f t="array" ref="H2577">_xlfn.IFS(
             AND(E2577&gt;110,C2577&gt;2011,F2577&gt;100),"High: overrated, new and good rotation",
             AND(E2577&lt;90,C2577&gt;2011,F2577&gt;100),"High: underrated, new and good rotation",
             AND(E2577&lt;90,C2577&lt;2011,F2577&gt;100),"High: underrated, not too new but good rotation",
             AND(E2577&lt;=110,C2577&gt;2011,F2577&lt;=25),"Critic: well priced/underrated and new, but bad rotation",
             AND(E2577&gt;110,F2577&gt;100),"Top Tier: premium vehicules that tend to be sold above market prices",
             AND(E2577&gt;=90,E2577&lt;=110,F2577&gt;25),"Moderate: fair price and regular to good rotation",
             AND(E2577&lt;90,AND(C2577&lt;=2011,C2577&gt;=2000),AND(F2577&lt;100,F2577&gt;25)),"Moderate: underrated regular model and regular rotation",
             AND(E2577&lt;90,C2577&gt;2011,AND(F2577&lt;=100,F2577&gt;25)),"Moderate: underrated new model with regular rotation",
             AND(E2577&lt;90,C2577&lt;2000,AND(F2577&lt;=100,F2577&gt;25)),"Moderate: underrated old model with regular rotation",
             AND(C2577&lt;=2011,F2577&lt;=25),"Low: not new model and bad rotation",
             AND(E2577&gt;110,AND(C2577&lt;=2011,C2577&gt;=2000),F2577&lt;=25),"Low: overrated regular model with bad rotation",
             AND(E2577&gt;110,C2577&lt;2011,AND(F2577&lt;=100,F2577&gt;25)),"Low: overrated regular model (not new) with regular rotation",
             AND(E2577&gt;110,C2577&gt;2011,F2577&lt;=25),"Low: overrated new model with bad rotation"
)</f>
        <v>Moderate: fair price and regular to good rotation</v>
      </c>
    </row>
    <row r="2578" spans="1:8" x14ac:dyDescent="0.3">
      <c r="A2578" t="s">
        <v>29</v>
      </c>
      <c r="B2578" t="s">
        <v>481</v>
      </c>
      <c r="C2578">
        <v>2007</v>
      </c>
      <c r="D2578">
        <v>11911.764705882353</v>
      </c>
      <c r="E2578">
        <v>102.65256080768671</v>
      </c>
      <c r="F2578">
        <v>17</v>
      </c>
      <c r="H2578" t="str" cm="1">
        <f t="array" ref="H2578">_xlfn.IFS(
             AND(E2578&gt;110,C2578&gt;2011,F2578&gt;100),"High: overrated, new and good rotation",
             AND(E2578&lt;90,C2578&gt;2011,F2578&gt;100),"High: underrated, new and good rotation",
             AND(E2578&lt;90,C2578&lt;2011,F2578&gt;100),"High: underrated, not too new but good rotation",
             AND(E2578&lt;=110,C2578&gt;2011,F2578&lt;=25),"Critic: well priced/underrated and new, but bad rotation",
             AND(E2578&gt;110,F2578&gt;100),"Top Tier: premium vehicules that tend to be sold above market prices",
             AND(E2578&gt;=90,E2578&lt;=110,F2578&gt;25),"Moderate: fair price and regular to good rotation",
             AND(E2578&lt;90,AND(C2578&lt;=2011,C2578&gt;=2000),AND(F2578&lt;100,F2578&gt;25)),"Moderate: underrated regular model and regular rotation",
             AND(E2578&lt;90,C2578&gt;2011,AND(F2578&lt;=100,F2578&gt;25)),"Moderate: underrated new model with regular rotation",
             AND(E2578&lt;90,C2578&lt;2000,AND(F2578&lt;=100,F2578&gt;25)),"Moderate: underrated old model with regular rotation",
             AND(C2578&lt;=2011,F2578&lt;=25),"Low: not new model and bad rotation",
             AND(E2578&gt;110,AND(C2578&lt;=2011,C2578&gt;=2000),F2578&lt;=25),"Low: overrated regular model with bad rotation",
             AND(E2578&gt;110,C2578&lt;2011,AND(F2578&lt;=100,F2578&gt;25)),"Low: overrated regular model (not new) with regular rotation",
             AND(E2578&gt;110,C2578&gt;2011,F2578&lt;=25),"Low: overrated new model with bad rotation"
)</f>
        <v>Low: not new model and bad rotation</v>
      </c>
    </row>
    <row r="2579" spans="1:8" x14ac:dyDescent="0.3">
      <c r="A2579" t="s">
        <v>29</v>
      </c>
      <c r="B2579" t="s">
        <v>481</v>
      </c>
      <c r="C2579">
        <v>2008</v>
      </c>
      <c r="D2579">
        <v>11400</v>
      </c>
      <c r="E2579">
        <v>91.935483870967744</v>
      </c>
      <c r="F2579">
        <v>1</v>
      </c>
      <c r="H2579" t="str" cm="1">
        <f t="array" ref="H2579">_xlfn.IFS(
             AND(E2579&gt;110,C2579&gt;2011,F2579&gt;100),"High: overrated, new and good rotation",
             AND(E2579&lt;90,C2579&gt;2011,F2579&gt;100),"High: underrated, new and good rotation",
             AND(E2579&lt;90,C2579&lt;2011,F2579&gt;100),"High: underrated, not too new but good rotation",
             AND(E2579&lt;=110,C2579&gt;2011,F2579&lt;=25),"Critic: well priced/underrated and new, but bad rotation",
             AND(E2579&gt;110,F2579&gt;100),"Top Tier: premium vehicules that tend to be sold above market prices",
             AND(E2579&gt;=90,E2579&lt;=110,F2579&gt;25),"Moderate: fair price and regular to good rotation",
             AND(E2579&lt;90,AND(C2579&lt;=2011,C2579&gt;=2000),AND(F2579&lt;100,F2579&gt;25)),"Moderate: underrated regular model and regular rotation",
             AND(E2579&lt;90,C2579&gt;2011,AND(F2579&lt;=100,F2579&gt;25)),"Moderate: underrated new model with regular rotation",
             AND(E2579&lt;90,C2579&lt;2000,AND(F2579&lt;=100,F2579&gt;25)),"Moderate: underrated old model with regular rotation",
             AND(C2579&lt;=2011,F2579&lt;=25),"Low: not new model and bad rotation",
             AND(E2579&gt;110,AND(C2579&lt;=2011,C2579&gt;=2000),F2579&lt;=25),"Low: overrated regular model with bad rotation",
             AND(E2579&gt;110,C2579&lt;2011,AND(F2579&lt;=100,F2579&gt;25)),"Low: overrated regular model (not new) with regular rotation",
             AND(E2579&gt;110,C2579&gt;2011,F2579&lt;=25),"Low: overrated new model with bad rotation"
)</f>
        <v>Low: not new model and bad rotation</v>
      </c>
    </row>
    <row r="2580" spans="1:8" x14ac:dyDescent="0.3">
      <c r="A2580" t="s">
        <v>29</v>
      </c>
      <c r="B2580" t="s">
        <v>482</v>
      </c>
      <c r="C2580">
        <v>2011</v>
      </c>
      <c r="D2580">
        <v>24045</v>
      </c>
      <c r="E2580">
        <v>98.182053593566238</v>
      </c>
      <c r="F2580">
        <v>10</v>
      </c>
      <c r="H2580" t="str" cm="1">
        <f t="array" ref="H2580">_xlfn.IFS(
             AND(E2580&gt;110,C2580&gt;2011,F2580&gt;100),"High: overrated, new and good rotation",
             AND(E2580&lt;90,C2580&gt;2011,F2580&gt;100),"High: underrated, new and good rotation",
             AND(E2580&lt;90,C2580&lt;2011,F2580&gt;100),"High: underrated, not too new but good rotation",
             AND(E2580&lt;=110,C2580&gt;2011,F2580&lt;=25),"Critic: well priced/underrated and new, but bad rotation",
             AND(E2580&gt;110,F2580&gt;100),"Top Tier: premium vehicules that tend to be sold above market prices",
             AND(E2580&gt;=90,E2580&lt;=110,F2580&gt;25),"Moderate: fair price and regular to good rotation",
             AND(E2580&lt;90,AND(C2580&lt;=2011,C2580&gt;=2000),AND(F2580&lt;100,F2580&gt;25)),"Moderate: underrated regular model and regular rotation",
             AND(E2580&lt;90,C2580&gt;2011,AND(F2580&lt;=100,F2580&gt;25)),"Moderate: underrated new model with regular rotation",
             AND(E2580&lt;90,C2580&lt;2000,AND(F2580&lt;=100,F2580&gt;25)),"Moderate: underrated old model with regular rotation",
             AND(C2580&lt;=2011,F2580&lt;=25),"Low: not new model and bad rotation",
             AND(E2580&gt;110,AND(C2580&lt;=2011,C2580&gt;=2000),F2580&lt;=25),"Low: overrated regular model with bad rotation",
             AND(E2580&gt;110,C2580&lt;2011,AND(F2580&lt;=100,F2580&gt;25)),"Low: overrated regular model (not new) with regular rotation",
             AND(E2580&gt;110,C2580&gt;2011,F2580&lt;=25),"Low: overrated new model with bad rotation"
)</f>
        <v>Low: not new model and bad rotation</v>
      </c>
    </row>
    <row r="2581" spans="1:8" x14ac:dyDescent="0.3">
      <c r="A2581" t="s">
        <v>29</v>
      </c>
      <c r="B2581" t="s">
        <v>483</v>
      </c>
      <c r="C2581">
        <v>1994</v>
      </c>
      <c r="D2581">
        <v>700</v>
      </c>
      <c r="E2581">
        <v>58.333333333333336</v>
      </c>
      <c r="F2581">
        <v>1</v>
      </c>
      <c r="H2581" t="str" cm="1">
        <f t="array" ref="H2581">_xlfn.IFS(
             AND(E2581&gt;110,C2581&gt;2011,F2581&gt;100),"High: overrated, new and good rotation",
             AND(E2581&lt;90,C2581&gt;2011,F2581&gt;100),"High: underrated, new and good rotation",
             AND(E2581&lt;90,C2581&lt;2011,F2581&gt;100),"High: underrated, not too new but good rotation",
             AND(E2581&lt;=110,C2581&gt;2011,F2581&lt;=25),"Critic: well priced/underrated and new, but bad rotation",
             AND(E2581&gt;110,F2581&gt;100),"Top Tier: premium vehicules that tend to be sold above market prices",
             AND(E2581&gt;=90,E2581&lt;=110,F2581&gt;25),"Moderate: fair price and regular to good rotation",
             AND(E2581&lt;90,AND(C2581&lt;=2011,C2581&gt;=2000),AND(F2581&lt;100,F2581&gt;25)),"Moderate: underrated regular model and regular rotation",
             AND(E2581&lt;90,C2581&gt;2011,AND(F2581&lt;=100,F2581&gt;25)),"Moderate: underrated new model with regular rotation",
             AND(E2581&lt;90,C2581&lt;2000,AND(F2581&lt;=100,F2581&gt;25)),"Moderate: underrated old model with regular rotation",
             AND(C2581&lt;=2011,F2581&lt;=25),"Low: not new model and bad rotation",
             AND(E2581&gt;110,AND(C2581&lt;=2011,C2581&gt;=2000),F2581&lt;=25),"Low: overrated regular model with bad rotation",
             AND(E2581&gt;110,C2581&lt;2011,AND(F2581&lt;=100,F2581&gt;25)),"Low: overrated regular model (not new) with regular rotation",
             AND(E2581&gt;110,C2581&gt;2011,F2581&lt;=25),"Low: overrated new model with bad rotation"
)</f>
        <v>Low: not new model and bad rotation</v>
      </c>
    </row>
    <row r="2582" spans="1:8" x14ac:dyDescent="0.3">
      <c r="A2582" t="s">
        <v>29</v>
      </c>
      <c r="B2582" t="s">
        <v>483</v>
      </c>
      <c r="C2582">
        <v>1995</v>
      </c>
      <c r="D2582">
        <v>750</v>
      </c>
      <c r="E2582">
        <v>108.87096774193549</v>
      </c>
      <c r="F2582">
        <v>2</v>
      </c>
      <c r="H2582" t="str" cm="1">
        <f t="array" ref="H2582">_xlfn.IFS(
             AND(E2582&gt;110,C2582&gt;2011,F2582&gt;100),"High: overrated, new and good rotation",
             AND(E2582&lt;90,C2582&gt;2011,F2582&gt;100),"High: underrated, new and good rotation",
             AND(E2582&lt;90,C2582&lt;2011,F2582&gt;100),"High: underrated, not too new but good rotation",
             AND(E2582&lt;=110,C2582&gt;2011,F2582&lt;=25),"Critic: well priced/underrated and new, but bad rotation",
             AND(E2582&gt;110,F2582&gt;100),"Top Tier: premium vehicules that tend to be sold above market prices",
             AND(E2582&gt;=90,E2582&lt;=110,F2582&gt;25),"Moderate: fair price and regular to good rotation",
             AND(E2582&lt;90,AND(C2582&lt;=2011,C2582&gt;=2000),AND(F2582&lt;100,F2582&gt;25)),"Moderate: underrated regular model and regular rotation",
             AND(E2582&lt;90,C2582&gt;2011,AND(F2582&lt;=100,F2582&gt;25)),"Moderate: underrated new model with regular rotation",
             AND(E2582&lt;90,C2582&lt;2000,AND(F2582&lt;=100,F2582&gt;25)),"Moderate: underrated old model with regular rotation",
             AND(C2582&lt;=2011,F2582&lt;=25),"Low: not new model and bad rotation",
             AND(E2582&gt;110,AND(C2582&lt;=2011,C2582&gt;=2000),F2582&lt;=25),"Low: overrated regular model with bad rotation",
             AND(E2582&gt;110,C2582&lt;2011,AND(F2582&lt;=100,F2582&gt;25)),"Low: overrated regular model (not new) with regular rotation",
             AND(E2582&gt;110,C2582&gt;2011,F2582&lt;=25),"Low: overrated new model with bad rotation"
)</f>
        <v>Low: not new model and bad rotation</v>
      </c>
    </row>
    <row r="2583" spans="1:8" x14ac:dyDescent="0.3">
      <c r="A2583" t="s">
        <v>29</v>
      </c>
      <c r="B2583" t="s">
        <v>483</v>
      </c>
      <c r="C2583">
        <v>1999</v>
      </c>
      <c r="D2583">
        <v>900</v>
      </c>
      <c r="E2583">
        <v>95.56966568036141</v>
      </c>
      <c r="F2583">
        <v>6</v>
      </c>
      <c r="H2583" t="str" cm="1">
        <f t="array" ref="H2583">_xlfn.IFS(
             AND(E2583&gt;110,C2583&gt;2011,F2583&gt;100),"High: overrated, new and good rotation",
             AND(E2583&lt;90,C2583&gt;2011,F2583&gt;100),"High: underrated, new and good rotation",
             AND(E2583&lt;90,C2583&lt;2011,F2583&gt;100),"High: underrated, not too new but good rotation",
             AND(E2583&lt;=110,C2583&gt;2011,F2583&lt;=25),"Critic: well priced/underrated and new, but bad rotation",
             AND(E2583&gt;110,F2583&gt;100),"Top Tier: premium vehicules that tend to be sold above market prices",
             AND(E2583&gt;=90,E2583&lt;=110,F2583&gt;25),"Moderate: fair price and regular to good rotation",
             AND(E2583&lt;90,AND(C2583&lt;=2011,C2583&gt;=2000),AND(F2583&lt;100,F2583&gt;25)),"Moderate: underrated regular model and regular rotation",
             AND(E2583&lt;90,C2583&gt;2011,AND(F2583&lt;=100,F2583&gt;25)),"Moderate: underrated new model with regular rotation",
             AND(E2583&lt;90,C2583&lt;2000,AND(F2583&lt;=100,F2583&gt;25)),"Moderate: underrated old model with regular rotation",
             AND(C2583&lt;=2011,F2583&lt;=25),"Low: not new model and bad rotation",
             AND(E2583&gt;110,AND(C2583&lt;=2011,C2583&gt;=2000),F2583&lt;=25),"Low: overrated regular model with bad rotation",
             AND(E2583&gt;110,C2583&lt;2011,AND(F2583&lt;=100,F2583&gt;25)),"Low: overrated regular model (not new) with regular rotation",
             AND(E2583&gt;110,C2583&gt;2011,F2583&lt;=25),"Low: overrated new model with bad rotation"
)</f>
        <v>Low: not new model and bad rotation</v>
      </c>
    </row>
    <row r="2584" spans="1:8" x14ac:dyDescent="0.3">
      <c r="A2584" t="s">
        <v>29</v>
      </c>
      <c r="B2584" t="s">
        <v>483</v>
      </c>
      <c r="C2584">
        <v>2000</v>
      </c>
      <c r="D2584">
        <v>1800</v>
      </c>
      <c r="E2584">
        <v>97.297297297297305</v>
      </c>
      <c r="F2584">
        <v>1</v>
      </c>
      <c r="H2584" t="str" cm="1">
        <f t="array" ref="H2584">_xlfn.IFS(
             AND(E2584&gt;110,C2584&gt;2011,F2584&gt;100),"High: overrated, new and good rotation",
             AND(E2584&lt;90,C2584&gt;2011,F2584&gt;100),"High: underrated, new and good rotation",
             AND(E2584&lt;90,C2584&lt;2011,F2584&gt;100),"High: underrated, not too new but good rotation",
             AND(E2584&lt;=110,C2584&gt;2011,F2584&lt;=25),"Critic: well priced/underrated and new, but bad rotation",
             AND(E2584&gt;110,F2584&gt;100),"Top Tier: premium vehicules that tend to be sold above market prices",
             AND(E2584&gt;=90,E2584&lt;=110,F2584&gt;25),"Moderate: fair price and regular to good rotation",
             AND(E2584&lt;90,AND(C2584&lt;=2011,C2584&gt;=2000),AND(F2584&lt;100,F2584&gt;25)),"Moderate: underrated regular model and regular rotation",
             AND(E2584&lt;90,C2584&gt;2011,AND(F2584&lt;=100,F2584&gt;25)),"Moderate: underrated new model with regular rotation",
             AND(E2584&lt;90,C2584&lt;2000,AND(F2584&lt;=100,F2584&gt;25)),"Moderate: underrated old model with regular rotation",
             AND(C2584&lt;=2011,F2584&lt;=25),"Low: not new model and bad rotation",
             AND(E2584&gt;110,AND(C2584&lt;=2011,C2584&gt;=2000),F2584&lt;=25),"Low: overrated regular model with bad rotation",
             AND(E2584&gt;110,C2584&lt;2011,AND(F2584&lt;=100,F2584&gt;25)),"Low: overrated regular model (not new) with regular rotation",
             AND(E2584&gt;110,C2584&gt;2011,F2584&lt;=25),"Low: overrated new model with bad rotation"
)</f>
        <v>Low: not new model and bad rotation</v>
      </c>
    </row>
    <row r="2585" spans="1:8" x14ac:dyDescent="0.3">
      <c r="A2585" t="s">
        <v>29</v>
      </c>
      <c r="B2585" t="s">
        <v>483</v>
      </c>
      <c r="C2585">
        <v>2001</v>
      </c>
      <c r="D2585">
        <v>1960</v>
      </c>
      <c r="E2585">
        <v>175.20154177993899</v>
      </c>
      <c r="F2585">
        <v>5</v>
      </c>
      <c r="H2585" t="str" cm="1">
        <f t="array" ref="H2585">_xlfn.IFS(
             AND(E2585&gt;110,C2585&gt;2011,F2585&gt;100),"High: overrated, new and good rotation",
             AND(E2585&lt;90,C2585&gt;2011,F2585&gt;100),"High: underrated, new and good rotation",
             AND(E2585&lt;90,C2585&lt;2011,F2585&gt;100),"High: underrated, not too new but good rotation",
             AND(E2585&lt;=110,C2585&gt;2011,F2585&lt;=25),"Critic: well priced/underrated and new, but bad rotation",
             AND(E2585&gt;110,F2585&gt;100),"Top Tier: premium vehicules that tend to be sold above market prices",
             AND(E2585&gt;=90,E2585&lt;=110,F2585&gt;25),"Moderate: fair price and regular to good rotation",
             AND(E2585&lt;90,AND(C2585&lt;=2011,C2585&gt;=2000),AND(F2585&lt;100,F2585&gt;25)),"Moderate: underrated regular model and regular rotation",
             AND(E2585&lt;90,C2585&gt;2011,AND(F2585&lt;=100,F2585&gt;25)),"Moderate: underrated new model with regular rotation",
             AND(E2585&lt;90,C2585&lt;2000,AND(F2585&lt;=100,F2585&gt;25)),"Moderate: underrated old model with regular rotation",
             AND(C2585&lt;=2011,F2585&lt;=25),"Low: not new model and bad rotation",
             AND(E2585&gt;110,AND(C2585&lt;=2011,C2585&gt;=2000),F2585&lt;=25),"Low: overrated regular model with bad rotation",
             AND(E2585&gt;110,C2585&lt;2011,AND(F2585&lt;=100,F2585&gt;25)),"Low: overrated regular model (not new) with regular rotation",
             AND(E2585&gt;110,C2585&gt;2011,F2585&lt;=25),"Low: overrated new model with bad rotation"
)</f>
        <v>Low: not new model and bad rotation</v>
      </c>
    </row>
    <row r="2586" spans="1:8" x14ac:dyDescent="0.3">
      <c r="A2586" t="s">
        <v>29</v>
      </c>
      <c r="B2586" t="s">
        <v>483</v>
      </c>
      <c r="C2586">
        <v>2002</v>
      </c>
      <c r="D2586">
        <v>3407.6923076923076</v>
      </c>
      <c r="E2586">
        <v>109.25929254277114</v>
      </c>
      <c r="F2586">
        <v>13</v>
      </c>
      <c r="H2586" t="str" cm="1">
        <f t="array" ref="H2586">_xlfn.IFS(
             AND(E2586&gt;110,C2586&gt;2011,F2586&gt;100),"High: overrated, new and good rotation",
             AND(E2586&lt;90,C2586&gt;2011,F2586&gt;100),"High: underrated, new and good rotation",
             AND(E2586&lt;90,C2586&lt;2011,F2586&gt;100),"High: underrated, not too new but good rotation",
             AND(E2586&lt;=110,C2586&gt;2011,F2586&lt;=25),"Critic: well priced/underrated and new, but bad rotation",
             AND(E2586&gt;110,F2586&gt;100),"Top Tier: premium vehicules that tend to be sold above market prices",
             AND(E2586&gt;=90,E2586&lt;=110,F2586&gt;25),"Moderate: fair price and regular to good rotation",
             AND(E2586&lt;90,AND(C2586&lt;=2011,C2586&gt;=2000),AND(F2586&lt;100,F2586&gt;25)),"Moderate: underrated regular model and regular rotation",
             AND(E2586&lt;90,C2586&gt;2011,AND(F2586&lt;=100,F2586&gt;25)),"Moderate: underrated new model with regular rotation",
             AND(E2586&lt;90,C2586&lt;2000,AND(F2586&lt;=100,F2586&gt;25)),"Moderate: underrated old model with regular rotation",
             AND(C2586&lt;=2011,F2586&lt;=25),"Low: not new model and bad rotation",
             AND(E2586&gt;110,AND(C2586&lt;=2011,C2586&gt;=2000),F2586&lt;=25),"Low: overrated regular model with bad rotation",
             AND(E2586&gt;110,C2586&lt;2011,AND(F2586&lt;=100,F2586&gt;25)),"Low: overrated regular model (not new) with regular rotation",
             AND(E2586&gt;110,C2586&gt;2011,F2586&lt;=25),"Low: overrated new model with bad rotation"
)</f>
        <v>Low: not new model and bad rotation</v>
      </c>
    </row>
    <row r="2587" spans="1:8" x14ac:dyDescent="0.3">
      <c r="A2587" t="s">
        <v>29</v>
      </c>
      <c r="B2587" t="s">
        <v>483</v>
      </c>
      <c r="C2587">
        <v>2003</v>
      </c>
      <c r="D2587">
        <v>4000</v>
      </c>
      <c r="E2587">
        <v>92.771567050371829</v>
      </c>
      <c r="F2587">
        <v>7</v>
      </c>
      <c r="H2587" t="str" cm="1">
        <f t="array" ref="H2587">_xlfn.IFS(
             AND(E2587&gt;110,C2587&gt;2011,F2587&gt;100),"High: overrated, new and good rotation",
             AND(E2587&lt;90,C2587&gt;2011,F2587&gt;100),"High: underrated, new and good rotation",
             AND(E2587&lt;90,C2587&lt;2011,F2587&gt;100),"High: underrated, not too new but good rotation",
             AND(E2587&lt;=110,C2587&gt;2011,F2587&lt;=25),"Critic: well priced/underrated and new, but bad rotation",
             AND(E2587&gt;110,F2587&gt;100),"Top Tier: premium vehicules that tend to be sold above market prices",
             AND(E2587&gt;=90,E2587&lt;=110,F2587&gt;25),"Moderate: fair price and regular to good rotation",
             AND(E2587&lt;90,AND(C2587&lt;=2011,C2587&gt;=2000),AND(F2587&lt;100,F2587&gt;25)),"Moderate: underrated regular model and regular rotation",
             AND(E2587&lt;90,C2587&gt;2011,AND(F2587&lt;=100,F2587&gt;25)),"Moderate: underrated new model with regular rotation",
             AND(E2587&lt;90,C2587&lt;2000,AND(F2587&lt;=100,F2587&gt;25)),"Moderate: underrated old model with regular rotation",
             AND(C2587&lt;=2011,F2587&lt;=25),"Low: not new model and bad rotation",
             AND(E2587&gt;110,AND(C2587&lt;=2011,C2587&gt;=2000),F2587&lt;=25),"Low: overrated regular model with bad rotation",
             AND(E2587&gt;110,C2587&lt;2011,AND(F2587&lt;=100,F2587&gt;25)),"Low: overrated regular model (not new) with regular rotation",
             AND(E2587&gt;110,C2587&gt;2011,F2587&lt;=25),"Low: overrated new model with bad rotation"
)</f>
        <v>Low: not new model and bad rotation</v>
      </c>
    </row>
    <row r="2588" spans="1:8" x14ac:dyDescent="0.3">
      <c r="A2588" t="s">
        <v>29</v>
      </c>
      <c r="B2588" t="s">
        <v>483</v>
      </c>
      <c r="C2588">
        <v>2004</v>
      </c>
      <c r="D2588">
        <v>5950</v>
      </c>
      <c r="E2588">
        <v>101.87602001043611</v>
      </c>
      <c r="F2588">
        <v>4</v>
      </c>
      <c r="H2588" t="str" cm="1">
        <f t="array" ref="H2588">_xlfn.IFS(
             AND(E2588&gt;110,C2588&gt;2011,F2588&gt;100),"High: overrated, new and good rotation",
             AND(E2588&lt;90,C2588&gt;2011,F2588&gt;100),"High: underrated, new and good rotation",
             AND(E2588&lt;90,C2588&lt;2011,F2588&gt;100),"High: underrated, not too new but good rotation",
             AND(E2588&lt;=110,C2588&gt;2011,F2588&lt;=25),"Critic: well priced/underrated and new, but bad rotation",
             AND(E2588&gt;110,F2588&gt;100),"Top Tier: premium vehicules that tend to be sold above market prices",
             AND(E2588&gt;=90,E2588&lt;=110,F2588&gt;25),"Moderate: fair price and regular to good rotation",
             AND(E2588&lt;90,AND(C2588&lt;=2011,C2588&gt;=2000),AND(F2588&lt;100,F2588&gt;25)),"Moderate: underrated regular model and regular rotation",
             AND(E2588&lt;90,C2588&gt;2011,AND(F2588&lt;=100,F2588&gt;25)),"Moderate: underrated new model with regular rotation",
             AND(E2588&lt;90,C2588&lt;2000,AND(F2588&lt;=100,F2588&gt;25)),"Moderate: underrated old model with regular rotation",
             AND(C2588&lt;=2011,F2588&lt;=25),"Low: not new model and bad rotation",
             AND(E2588&gt;110,AND(C2588&lt;=2011,C2588&gt;=2000),F2588&lt;=25),"Low: overrated regular model with bad rotation",
             AND(E2588&gt;110,C2588&lt;2011,AND(F2588&lt;=100,F2588&gt;25)),"Low: overrated regular model (not new) with regular rotation",
             AND(E2588&gt;110,C2588&gt;2011,F2588&lt;=25),"Low: overrated new model with bad rotation"
)</f>
        <v>Low: not new model and bad rotation</v>
      </c>
    </row>
    <row r="2589" spans="1:8" x14ac:dyDescent="0.3">
      <c r="A2589" t="s">
        <v>29</v>
      </c>
      <c r="B2589" t="s">
        <v>483</v>
      </c>
      <c r="C2589">
        <v>2005</v>
      </c>
      <c r="D2589">
        <v>6850</v>
      </c>
      <c r="E2589">
        <v>96.779931968700794</v>
      </c>
      <c r="F2589">
        <v>2</v>
      </c>
      <c r="H2589" t="str" cm="1">
        <f t="array" ref="H2589">_xlfn.IFS(
             AND(E2589&gt;110,C2589&gt;2011,F2589&gt;100),"High: overrated, new and good rotation",
             AND(E2589&lt;90,C2589&gt;2011,F2589&gt;100),"High: underrated, new and good rotation",
             AND(E2589&lt;90,C2589&lt;2011,F2589&gt;100),"High: underrated, not too new but good rotation",
             AND(E2589&lt;=110,C2589&gt;2011,F2589&lt;=25),"Critic: well priced/underrated and new, but bad rotation",
             AND(E2589&gt;110,F2589&gt;100),"Top Tier: premium vehicules that tend to be sold above market prices",
             AND(E2589&gt;=90,E2589&lt;=110,F2589&gt;25),"Moderate: fair price and regular to good rotation",
             AND(E2589&lt;90,AND(C2589&lt;=2011,C2589&gt;=2000),AND(F2589&lt;100,F2589&gt;25)),"Moderate: underrated regular model and regular rotation",
             AND(E2589&lt;90,C2589&gt;2011,AND(F2589&lt;=100,F2589&gt;25)),"Moderate: underrated new model with regular rotation",
             AND(E2589&lt;90,C2589&lt;2000,AND(F2589&lt;=100,F2589&gt;25)),"Moderate: underrated old model with regular rotation",
             AND(C2589&lt;=2011,F2589&lt;=25),"Low: not new model and bad rotation",
             AND(E2589&gt;110,AND(C2589&lt;=2011,C2589&gt;=2000),F2589&lt;=25),"Low: overrated regular model with bad rotation",
             AND(E2589&gt;110,C2589&lt;2011,AND(F2589&lt;=100,F2589&gt;25)),"Low: overrated regular model (not new) with regular rotation",
             AND(E2589&gt;110,C2589&gt;2011,F2589&lt;=25),"Low: overrated new model with bad rotation"
)</f>
        <v>Low: not new model and bad rotation</v>
      </c>
    </row>
    <row r="2590" spans="1:8" x14ac:dyDescent="0.3">
      <c r="A2590" t="s">
        <v>29</v>
      </c>
      <c r="B2590" t="s">
        <v>484</v>
      </c>
      <c r="C2590">
        <v>2014</v>
      </c>
      <c r="D2590">
        <v>29399.411873840447</v>
      </c>
      <c r="E2590">
        <v>99.582394160103206</v>
      </c>
      <c r="F2590">
        <v>539</v>
      </c>
      <c r="H2590" t="str" cm="1">
        <f t="array" ref="H2590">_xlfn.IFS(
             AND(E2590&gt;110,C2590&gt;2011,F2590&gt;100),"High: overrated, new and good rotation",
             AND(E2590&lt;90,C2590&gt;2011,F2590&gt;100),"High: underrated, new and good rotation",
             AND(E2590&lt;90,C2590&lt;2011,F2590&gt;100),"High: underrated, not too new but good rotation",
             AND(E2590&lt;=110,C2590&gt;2011,F2590&lt;=25),"Critic: well priced/underrated and new, but bad rotation",
             AND(E2590&gt;110,F2590&gt;100),"Top Tier: premium vehicules that tend to be sold above market prices",
             AND(E2590&gt;=90,E2590&lt;=110,F2590&gt;25),"Moderate: fair price and regular to good rotation",
             AND(E2590&lt;90,AND(C2590&lt;=2011,C2590&gt;=2000),AND(F2590&lt;100,F2590&gt;25)),"Moderate: underrated regular model and regular rotation",
             AND(E2590&lt;90,C2590&gt;2011,AND(F2590&lt;=100,F2590&gt;25)),"Moderate: underrated new model with regular rotation",
             AND(E2590&lt;90,C2590&lt;2000,AND(F2590&lt;=100,F2590&gt;25)),"Moderate: underrated old model with regular rotation",
             AND(C2590&lt;=2011,F2590&lt;=25),"Low: not new model and bad rotation",
             AND(E2590&gt;110,AND(C2590&lt;=2011,C2590&gt;=2000),F2590&lt;=25),"Low: overrated regular model with bad rotation",
             AND(E2590&gt;110,C2590&lt;2011,AND(F2590&lt;=100,F2590&gt;25)),"Low: overrated regular model (not new) with regular rotation",
             AND(E2590&gt;110,C2590&gt;2011,F2590&lt;=25),"Low: overrated new model with bad rotation"
)</f>
        <v>Moderate: fair price and regular to good rotation</v>
      </c>
    </row>
    <row r="2591" spans="1:8" x14ac:dyDescent="0.3">
      <c r="A2591" t="s">
        <v>29</v>
      </c>
      <c r="B2591" t="s">
        <v>485</v>
      </c>
      <c r="C2591">
        <v>2014</v>
      </c>
      <c r="D2591">
        <v>36577.380952380954</v>
      </c>
      <c r="E2591">
        <v>103.20628172194856</v>
      </c>
      <c r="F2591">
        <v>42</v>
      </c>
      <c r="H2591" t="str" cm="1">
        <f t="array" ref="H2591">_xlfn.IFS(
             AND(E2591&gt;110,C2591&gt;2011,F2591&gt;100),"High: overrated, new and good rotation",
             AND(E2591&lt;90,C2591&gt;2011,F2591&gt;100),"High: underrated, new and good rotation",
             AND(E2591&lt;90,C2591&lt;2011,F2591&gt;100),"High: underrated, not too new but good rotation",
             AND(E2591&lt;=110,C2591&gt;2011,F2591&lt;=25),"Critic: well priced/underrated and new, but bad rotation",
             AND(E2591&gt;110,F2591&gt;100),"Top Tier: premium vehicules that tend to be sold above market prices",
             AND(E2591&gt;=90,E2591&lt;=110,F2591&gt;25),"Moderate: fair price and regular to good rotation",
             AND(E2591&lt;90,AND(C2591&lt;=2011,C2591&gt;=2000),AND(F2591&lt;100,F2591&gt;25)),"Moderate: underrated regular model and regular rotation",
             AND(E2591&lt;90,C2591&gt;2011,AND(F2591&lt;=100,F2591&gt;25)),"Moderate: underrated new model with regular rotation",
             AND(E2591&lt;90,C2591&lt;2000,AND(F2591&lt;=100,F2591&gt;25)),"Moderate: underrated old model with regular rotation",
             AND(C2591&lt;=2011,F2591&lt;=25),"Low: not new model and bad rotation",
             AND(E2591&gt;110,AND(C2591&lt;=2011,C2591&gt;=2000),F2591&lt;=25),"Low: overrated regular model with bad rotation",
             AND(E2591&gt;110,C2591&lt;2011,AND(F2591&lt;=100,F2591&gt;25)),"Low: overrated regular model (not new) with regular rotation",
             AND(E2591&gt;110,C2591&gt;2011,F2591&lt;=25),"Low: overrated new model with bad rotation"
)</f>
        <v>Moderate: fair price and regular to good rotation</v>
      </c>
    </row>
    <row r="2592" spans="1:8" x14ac:dyDescent="0.3">
      <c r="A2592" t="s">
        <v>29</v>
      </c>
      <c r="B2592" t="s">
        <v>486</v>
      </c>
      <c r="C2592">
        <v>2014</v>
      </c>
      <c r="D2592">
        <v>29531.428571428572</v>
      </c>
      <c r="E2592">
        <v>100.49329136566001</v>
      </c>
      <c r="F2592">
        <v>35</v>
      </c>
      <c r="H2592" t="str" cm="1">
        <f t="array" ref="H2592">_xlfn.IFS(
             AND(E2592&gt;110,C2592&gt;2011,F2592&gt;100),"High: overrated, new and good rotation",
             AND(E2592&lt;90,C2592&gt;2011,F2592&gt;100),"High: underrated, new and good rotation",
             AND(E2592&lt;90,C2592&lt;2011,F2592&gt;100),"High: underrated, not too new but good rotation",
             AND(E2592&lt;=110,C2592&gt;2011,F2592&lt;=25),"Critic: well priced/underrated and new, but bad rotation",
             AND(E2592&gt;110,F2592&gt;100),"Top Tier: premium vehicules that tend to be sold above market prices",
             AND(E2592&gt;=90,E2592&lt;=110,F2592&gt;25),"Moderate: fair price and regular to good rotation",
             AND(E2592&lt;90,AND(C2592&lt;=2011,C2592&gt;=2000),AND(F2592&lt;100,F2592&gt;25)),"Moderate: underrated regular model and regular rotation",
             AND(E2592&lt;90,C2592&gt;2011,AND(F2592&lt;=100,F2592&gt;25)),"Moderate: underrated new model with regular rotation",
             AND(E2592&lt;90,C2592&lt;2000,AND(F2592&lt;=100,F2592&gt;25)),"Moderate: underrated old model with regular rotation",
             AND(C2592&lt;=2011,F2592&lt;=25),"Low: not new model and bad rotation",
             AND(E2592&gt;110,AND(C2592&lt;=2011,C2592&gt;=2000),F2592&lt;=25),"Low: overrated regular model with bad rotation",
             AND(E2592&gt;110,C2592&lt;2011,AND(F2592&lt;=100,F2592&gt;25)),"Low: overrated regular model (not new) with regular rotation",
             AND(E2592&gt;110,C2592&gt;2011,F2592&lt;=25),"Low: overrated new model with bad rotation"
)</f>
        <v>Moderate: fair price and regular to good rotation</v>
      </c>
    </row>
    <row r="2593" spans="1:8" x14ac:dyDescent="0.3">
      <c r="A2593" t="s">
        <v>29</v>
      </c>
      <c r="B2593" t="s">
        <v>486</v>
      </c>
      <c r="C2593">
        <v>2015</v>
      </c>
      <c r="D2593">
        <v>34200</v>
      </c>
      <c r="E2593">
        <v>98.843930635838149</v>
      </c>
      <c r="F2593">
        <v>1</v>
      </c>
      <c r="H2593" t="str" cm="1">
        <f t="array" ref="H2593">_xlfn.IFS(
             AND(E2593&gt;110,C2593&gt;2011,F2593&gt;100),"High: overrated, new and good rotation",
             AND(E2593&lt;90,C2593&gt;2011,F2593&gt;100),"High: underrated, new and good rotation",
             AND(E2593&lt;90,C2593&lt;2011,F2593&gt;100),"High: underrated, not too new but good rotation",
             AND(E2593&lt;=110,C2593&gt;2011,F2593&lt;=25),"Critic: well priced/underrated and new, but bad rotation",
             AND(E2593&gt;110,F2593&gt;100),"Top Tier: premium vehicules that tend to be sold above market prices",
             AND(E2593&gt;=90,E2593&lt;=110,F2593&gt;25),"Moderate: fair price and regular to good rotation",
             AND(E2593&lt;90,AND(C2593&lt;=2011,C2593&gt;=2000),AND(F2593&lt;100,F2593&gt;25)),"Moderate: underrated regular model and regular rotation",
             AND(E2593&lt;90,C2593&gt;2011,AND(F2593&lt;=100,F2593&gt;25)),"Moderate: underrated new model with regular rotation",
             AND(E2593&lt;90,C2593&lt;2000,AND(F2593&lt;=100,F2593&gt;25)),"Moderate: underrated old model with regular rotation",
             AND(C2593&lt;=2011,F2593&lt;=25),"Low: not new model and bad rotation",
             AND(E2593&gt;110,AND(C2593&lt;=2011,C2593&gt;=2000),F2593&lt;=25),"Low: overrated regular model with bad rotation",
             AND(E2593&gt;110,C2593&lt;2011,AND(F2593&lt;=100,F2593&gt;25)),"Low: overrated regular model (not new) with regular rotation",
             AND(E2593&gt;110,C2593&gt;2011,F2593&lt;=25),"Low: overrated new model with bad rotation"
)</f>
        <v>Critic: well priced/underrated and new, but bad rotation</v>
      </c>
    </row>
    <row r="2594" spans="1:8" x14ac:dyDescent="0.3">
      <c r="A2594" t="s">
        <v>29</v>
      </c>
      <c r="B2594" t="s">
        <v>487</v>
      </c>
      <c r="C2594">
        <v>2014</v>
      </c>
      <c r="D2594">
        <v>32464.0625</v>
      </c>
      <c r="E2594">
        <v>98.423436826065881</v>
      </c>
      <c r="F2594">
        <v>32</v>
      </c>
      <c r="H2594" t="str" cm="1">
        <f t="array" ref="H2594">_xlfn.IFS(
             AND(E2594&gt;110,C2594&gt;2011,F2594&gt;100),"High: overrated, new and good rotation",
             AND(E2594&lt;90,C2594&gt;2011,F2594&gt;100),"High: underrated, new and good rotation",
             AND(E2594&lt;90,C2594&lt;2011,F2594&gt;100),"High: underrated, not too new but good rotation",
             AND(E2594&lt;=110,C2594&gt;2011,F2594&lt;=25),"Critic: well priced/underrated and new, but bad rotation",
             AND(E2594&gt;110,F2594&gt;100),"Top Tier: premium vehicules that tend to be sold above market prices",
             AND(E2594&gt;=90,E2594&lt;=110,F2594&gt;25),"Moderate: fair price and regular to good rotation",
             AND(E2594&lt;90,AND(C2594&lt;=2011,C2594&gt;=2000),AND(F2594&lt;100,F2594&gt;25)),"Moderate: underrated regular model and regular rotation",
             AND(E2594&lt;90,C2594&gt;2011,AND(F2594&lt;=100,F2594&gt;25)),"Moderate: underrated new model with regular rotation",
             AND(E2594&lt;90,C2594&lt;2000,AND(F2594&lt;=100,F2594&gt;25)),"Moderate: underrated old model with regular rotation",
             AND(C2594&lt;=2011,F2594&lt;=25),"Low: not new model and bad rotation",
             AND(E2594&gt;110,AND(C2594&lt;=2011,C2594&gt;=2000),F2594&lt;=25),"Low: overrated regular model with bad rotation",
             AND(E2594&gt;110,C2594&lt;2011,AND(F2594&lt;=100,F2594&gt;25)),"Low: overrated regular model (not new) with regular rotation",
             AND(E2594&gt;110,C2594&gt;2011,F2594&lt;=25),"Low: overrated new model with bad rotation"
)</f>
        <v>Moderate: fair price and regular to good rotation</v>
      </c>
    </row>
    <row r="2595" spans="1:8" x14ac:dyDescent="0.3">
      <c r="A2595" t="s">
        <v>29</v>
      </c>
      <c r="B2595" t="s">
        <v>488</v>
      </c>
      <c r="C2595">
        <v>2012</v>
      </c>
      <c r="D2595">
        <v>40426.262711864409</v>
      </c>
      <c r="E2595">
        <v>99.371760665513051</v>
      </c>
      <c r="F2595">
        <v>118</v>
      </c>
      <c r="H2595" t="str" cm="1">
        <f t="array" ref="H2595">_xlfn.IFS(
             AND(E2595&gt;110,C2595&gt;2011,F2595&gt;100),"High: overrated, new and good rotation",
             AND(E2595&lt;90,C2595&gt;2011,F2595&gt;100),"High: underrated, new and good rotation",
             AND(E2595&lt;90,C2595&lt;2011,F2595&gt;100),"High: underrated, not too new but good rotation",
             AND(E2595&lt;=110,C2595&gt;2011,F2595&lt;=25),"Critic: well priced/underrated and new, but bad rotation",
             AND(E2595&gt;110,F2595&gt;100),"Top Tier: premium vehicules that tend to be sold above market prices",
             AND(E2595&gt;=90,E2595&lt;=110,F2595&gt;25),"Moderate: fair price and regular to good rotation",
             AND(E2595&lt;90,AND(C2595&lt;=2011,C2595&gt;=2000),AND(F2595&lt;100,F2595&gt;25)),"Moderate: underrated regular model and regular rotation",
             AND(E2595&lt;90,C2595&gt;2011,AND(F2595&lt;=100,F2595&gt;25)),"Moderate: underrated new model with regular rotation",
             AND(E2595&lt;90,C2595&lt;2000,AND(F2595&lt;=100,F2595&gt;25)),"Moderate: underrated old model with regular rotation",
             AND(C2595&lt;=2011,F2595&lt;=25),"Low: not new model and bad rotation",
             AND(E2595&gt;110,AND(C2595&lt;=2011,C2595&gt;=2000),F2595&lt;=25),"Low: overrated regular model with bad rotation",
             AND(E2595&gt;110,C2595&lt;2011,AND(F2595&lt;=100,F2595&gt;25)),"Low: overrated regular model (not new) with regular rotation",
             AND(E2595&gt;110,C2595&gt;2011,F2595&lt;=25),"Low: overrated new model with bad rotation"
)</f>
        <v>Moderate: fair price and regular to good rotation</v>
      </c>
    </row>
    <row r="2596" spans="1:8" x14ac:dyDescent="0.3">
      <c r="A2596" t="s">
        <v>29</v>
      </c>
      <c r="B2596" t="s">
        <v>488</v>
      </c>
      <c r="C2596">
        <v>2013</v>
      </c>
      <c r="D2596">
        <v>40755.989247311831</v>
      </c>
      <c r="E2596">
        <v>100.0177828442466</v>
      </c>
      <c r="F2596">
        <v>93</v>
      </c>
      <c r="H2596" t="str" cm="1">
        <f t="array" ref="H2596">_xlfn.IFS(
             AND(E2596&gt;110,C2596&gt;2011,F2596&gt;100),"High: overrated, new and good rotation",
             AND(E2596&lt;90,C2596&gt;2011,F2596&gt;100),"High: underrated, new and good rotation",
             AND(E2596&lt;90,C2596&lt;2011,F2596&gt;100),"High: underrated, not too new but good rotation",
             AND(E2596&lt;=110,C2596&gt;2011,F2596&lt;=25),"Critic: well priced/underrated and new, but bad rotation",
             AND(E2596&gt;110,F2596&gt;100),"Top Tier: premium vehicules that tend to be sold above market prices",
             AND(E2596&gt;=90,E2596&lt;=110,F2596&gt;25),"Moderate: fair price and regular to good rotation",
             AND(E2596&lt;90,AND(C2596&lt;=2011,C2596&gt;=2000),AND(F2596&lt;100,F2596&gt;25)),"Moderate: underrated regular model and regular rotation",
             AND(E2596&lt;90,C2596&gt;2011,AND(F2596&lt;=100,F2596&gt;25)),"Moderate: underrated new model with regular rotation",
             AND(E2596&lt;90,C2596&lt;2000,AND(F2596&lt;=100,F2596&gt;25)),"Moderate: underrated old model with regular rotation",
             AND(C2596&lt;=2011,F2596&lt;=25),"Low: not new model and bad rotation",
             AND(E2596&gt;110,AND(C2596&lt;=2011,C2596&gt;=2000),F2596&lt;=25),"Low: overrated regular model with bad rotation",
             AND(E2596&gt;110,C2596&lt;2011,AND(F2596&lt;=100,F2596&gt;25)),"Low: overrated regular model (not new) with regular rotation",
             AND(E2596&gt;110,C2596&gt;2011,F2596&lt;=25),"Low: overrated new model with bad rotation"
)</f>
        <v>Moderate: fair price and regular to good rotation</v>
      </c>
    </row>
    <row r="2597" spans="1:8" x14ac:dyDescent="0.3">
      <c r="A2597" t="s">
        <v>29</v>
      </c>
      <c r="B2597" t="s">
        <v>489</v>
      </c>
      <c r="C2597">
        <v>1997</v>
      </c>
      <c r="D2597">
        <v>650</v>
      </c>
      <c r="E2597">
        <v>82.398970398970405</v>
      </c>
      <c r="F2597">
        <v>3</v>
      </c>
      <c r="H2597" t="str" cm="1">
        <f t="array" ref="H2597">_xlfn.IFS(
             AND(E2597&gt;110,C2597&gt;2011,F2597&gt;100),"High: overrated, new and good rotation",
             AND(E2597&lt;90,C2597&gt;2011,F2597&gt;100),"High: underrated, new and good rotation",
             AND(E2597&lt;90,C2597&lt;2011,F2597&gt;100),"High: underrated, not too new but good rotation",
             AND(E2597&lt;=110,C2597&gt;2011,F2597&lt;=25),"Critic: well priced/underrated and new, but bad rotation",
             AND(E2597&gt;110,F2597&gt;100),"Top Tier: premium vehicules that tend to be sold above market prices",
             AND(E2597&gt;=90,E2597&lt;=110,F2597&gt;25),"Moderate: fair price and regular to good rotation",
             AND(E2597&lt;90,AND(C2597&lt;=2011,C2597&gt;=2000),AND(F2597&lt;100,F2597&gt;25)),"Moderate: underrated regular model and regular rotation",
             AND(E2597&lt;90,C2597&gt;2011,AND(F2597&lt;=100,F2597&gt;25)),"Moderate: underrated new model with regular rotation",
             AND(E2597&lt;90,C2597&lt;2000,AND(F2597&lt;=100,F2597&gt;25)),"Moderate: underrated old model with regular rotation",
             AND(C2597&lt;=2011,F2597&lt;=25),"Low: not new model and bad rotation",
             AND(E2597&gt;110,AND(C2597&lt;=2011,C2597&gt;=2000),F2597&lt;=25),"Low: overrated regular model with bad rotation",
             AND(E2597&gt;110,C2597&lt;2011,AND(F2597&lt;=100,F2597&gt;25)),"Low: overrated regular model (not new) with regular rotation",
             AND(E2597&gt;110,C2597&gt;2011,F2597&lt;=25),"Low: overrated new model with bad rotation"
)</f>
        <v>Low: not new model and bad rotation</v>
      </c>
    </row>
    <row r="2598" spans="1:8" x14ac:dyDescent="0.3">
      <c r="A2598" t="s">
        <v>29</v>
      </c>
      <c r="B2598" t="s">
        <v>489</v>
      </c>
      <c r="C2598">
        <v>1998</v>
      </c>
      <c r="D2598">
        <v>1340</v>
      </c>
      <c r="E2598">
        <v>131.53074668602619</v>
      </c>
      <c r="F2598">
        <v>5</v>
      </c>
      <c r="H2598" t="str" cm="1">
        <f t="array" ref="H2598">_xlfn.IFS(
             AND(E2598&gt;110,C2598&gt;2011,F2598&gt;100),"High: overrated, new and good rotation",
             AND(E2598&lt;90,C2598&gt;2011,F2598&gt;100),"High: underrated, new and good rotation",
             AND(E2598&lt;90,C2598&lt;2011,F2598&gt;100),"High: underrated, not too new but good rotation",
             AND(E2598&lt;=110,C2598&gt;2011,F2598&lt;=25),"Critic: well priced/underrated and new, but bad rotation",
             AND(E2598&gt;110,F2598&gt;100),"Top Tier: premium vehicules that tend to be sold above market prices",
             AND(E2598&gt;=90,E2598&lt;=110,F2598&gt;25),"Moderate: fair price and regular to good rotation",
             AND(E2598&lt;90,AND(C2598&lt;=2011,C2598&gt;=2000),AND(F2598&lt;100,F2598&gt;25)),"Moderate: underrated regular model and regular rotation",
             AND(E2598&lt;90,C2598&gt;2011,AND(F2598&lt;=100,F2598&gt;25)),"Moderate: underrated new model with regular rotation",
             AND(E2598&lt;90,C2598&lt;2000,AND(F2598&lt;=100,F2598&gt;25)),"Moderate: underrated old model with regular rotation",
             AND(C2598&lt;=2011,F2598&lt;=25),"Low: not new model and bad rotation",
             AND(E2598&gt;110,AND(C2598&lt;=2011,C2598&gt;=2000),F2598&lt;=25),"Low: overrated regular model with bad rotation",
             AND(E2598&gt;110,C2598&lt;2011,AND(F2598&lt;=100,F2598&gt;25)),"Low: overrated regular model (not new) with regular rotation",
             AND(E2598&gt;110,C2598&gt;2011,F2598&lt;=25),"Low: overrated new model with bad rotation"
)</f>
        <v>Low: not new model and bad rotation</v>
      </c>
    </row>
    <row r="2599" spans="1:8" x14ac:dyDescent="0.3">
      <c r="A2599" t="s">
        <v>29</v>
      </c>
      <c r="B2599" t="s">
        <v>489</v>
      </c>
      <c r="C2599">
        <v>1999</v>
      </c>
      <c r="D2599">
        <v>1319.2307692307693</v>
      </c>
      <c r="E2599">
        <v>91.439010700488609</v>
      </c>
      <c r="F2599">
        <v>13</v>
      </c>
      <c r="H2599" t="str" cm="1">
        <f t="array" ref="H2599">_xlfn.IFS(
             AND(E2599&gt;110,C2599&gt;2011,F2599&gt;100),"High: overrated, new and good rotation",
             AND(E2599&lt;90,C2599&gt;2011,F2599&gt;100),"High: underrated, new and good rotation",
             AND(E2599&lt;90,C2599&lt;2011,F2599&gt;100),"High: underrated, not too new but good rotation",
             AND(E2599&lt;=110,C2599&gt;2011,F2599&lt;=25),"Critic: well priced/underrated and new, but bad rotation",
             AND(E2599&gt;110,F2599&gt;100),"Top Tier: premium vehicules that tend to be sold above market prices",
             AND(E2599&gt;=90,E2599&lt;=110,F2599&gt;25),"Moderate: fair price and regular to good rotation",
             AND(E2599&lt;90,AND(C2599&lt;=2011,C2599&gt;=2000),AND(F2599&lt;100,F2599&gt;25)),"Moderate: underrated regular model and regular rotation",
             AND(E2599&lt;90,C2599&gt;2011,AND(F2599&lt;=100,F2599&gt;25)),"Moderate: underrated new model with regular rotation",
             AND(E2599&lt;90,C2599&lt;2000,AND(F2599&lt;=100,F2599&gt;25)),"Moderate: underrated old model with regular rotation",
             AND(C2599&lt;=2011,F2599&lt;=25),"Low: not new model and bad rotation",
             AND(E2599&gt;110,AND(C2599&lt;=2011,C2599&gt;=2000),F2599&lt;=25),"Low: overrated regular model with bad rotation",
             AND(E2599&gt;110,C2599&lt;2011,AND(F2599&lt;=100,F2599&gt;25)),"Low: overrated regular model (not new) with regular rotation",
             AND(E2599&gt;110,C2599&gt;2011,F2599&lt;=25),"Low: overrated new model with bad rotation"
)</f>
        <v>Low: not new model and bad rotation</v>
      </c>
    </row>
    <row r="2600" spans="1:8" x14ac:dyDescent="0.3">
      <c r="A2600" t="s">
        <v>29</v>
      </c>
      <c r="B2600" t="s">
        <v>489</v>
      </c>
      <c r="C2600">
        <v>2000</v>
      </c>
      <c r="D2600">
        <v>1700</v>
      </c>
      <c r="E2600">
        <v>104.86154950857929</v>
      </c>
      <c r="F2600">
        <v>3</v>
      </c>
      <c r="H2600" t="str" cm="1">
        <f t="array" ref="H2600">_xlfn.IFS(
             AND(E2600&gt;110,C2600&gt;2011,F2600&gt;100),"High: overrated, new and good rotation",
             AND(E2600&lt;90,C2600&gt;2011,F2600&gt;100),"High: underrated, new and good rotation",
             AND(E2600&lt;90,C2600&lt;2011,F2600&gt;100),"High: underrated, not too new but good rotation",
             AND(E2600&lt;=110,C2600&gt;2011,F2600&lt;=25),"Critic: well priced/underrated and new, but bad rotation",
             AND(E2600&gt;110,F2600&gt;100),"Top Tier: premium vehicules that tend to be sold above market prices",
             AND(E2600&gt;=90,E2600&lt;=110,F2600&gt;25),"Moderate: fair price and regular to good rotation",
             AND(E2600&lt;90,AND(C2600&lt;=2011,C2600&gt;=2000),AND(F2600&lt;100,F2600&gt;25)),"Moderate: underrated regular model and regular rotation",
             AND(E2600&lt;90,C2600&gt;2011,AND(F2600&lt;=100,F2600&gt;25)),"Moderate: underrated new model with regular rotation",
             AND(E2600&lt;90,C2600&lt;2000,AND(F2600&lt;=100,F2600&gt;25)),"Moderate: underrated old model with regular rotation",
             AND(C2600&lt;=2011,F2600&lt;=25),"Low: not new model and bad rotation",
             AND(E2600&gt;110,AND(C2600&lt;=2011,C2600&gt;=2000),F2600&lt;=25),"Low: overrated regular model with bad rotation",
             AND(E2600&gt;110,C2600&lt;2011,AND(F2600&lt;=100,F2600&gt;25)),"Low: overrated regular model (not new) with regular rotation",
             AND(E2600&gt;110,C2600&gt;2011,F2600&lt;=25),"Low: overrated new model with bad rotation"
)</f>
        <v>Low: not new model and bad rotation</v>
      </c>
    </row>
    <row r="2601" spans="1:8" x14ac:dyDescent="0.3">
      <c r="A2601" t="s">
        <v>29</v>
      </c>
      <c r="B2601" t="s">
        <v>489</v>
      </c>
      <c r="C2601">
        <v>2001</v>
      </c>
      <c r="D2601">
        <v>2376.9230769230771</v>
      </c>
      <c r="E2601">
        <v>90.673029060919163</v>
      </c>
      <c r="F2601">
        <v>26</v>
      </c>
      <c r="H2601" t="str" cm="1">
        <f t="array" ref="H2601">_xlfn.IFS(
             AND(E2601&gt;110,C2601&gt;2011,F2601&gt;100),"High: overrated, new and good rotation",
             AND(E2601&lt;90,C2601&gt;2011,F2601&gt;100),"High: underrated, new and good rotation",
             AND(E2601&lt;90,C2601&lt;2011,F2601&gt;100),"High: underrated, not too new but good rotation",
             AND(E2601&lt;=110,C2601&gt;2011,F2601&lt;=25),"Critic: well priced/underrated and new, but bad rotation",
             AND(E2601&gt;110,F2601&gt;100),"Top Tier: premium vehicules that tend to be sold above market prices",
             AND(E2601&gt;=90,E2601&lt;=110,F2601&gt;25),"Moderate: fair price and regular to good rotation",
             AND(E2601&lt;90,AND(C2601&lt;=2011,C2601&gt;=2000),AND(F2601&lt;100,F2601&gt;25)),"Moderate: underrated regular model and regular rotation",
             AND(E2601&lt;90,C2601&gt;2011,AND(F2601&lt;=100,F2601&gt;25)),"Moderate: underrated new model with regular rotation",
             AND(E2601&lt;90,C2601&lt;2000,AND(F2601&lt;=100,F2601&gt;25)),"Moderate: underrated old model with regular rotation",
             AND(C2601&lt;=2011,F2601&lt;=25),"Low: not new model and bad rotation",
             AND(E2601&gt;110,AND(C2601&lt;=2011,C2601&gt;=2000),F2601&lt;=25),"Low: overrated regular model with bad rotation",
             AND(E2601&gt;110,C2601&lt;2011,AND(F2601&lt;=100,F2601&gt;25)),"Low: overrated regular model (not new) with regular rotation",
             AND(E2601&gt;110,C2601&gt;2011,F2601&lt;=25),"Low: overrated new model with bad rotation"
)</f>
        <v>Moderate: fair price and regular to good rotation</v>
      </c>
    </row>
    <row r="2602" spans="1:8" x14ac:dyDescent="0.3">
      <c r="A2602" t="s">
        <v>29</v>
      </c>
      <c r="B2602" t="s">
        <v>489</v>
      </c>
      <c r="C2602">
        <v>2002</v>
      </c>
      <c r="D2602">
        <v>2466.6666666666665</v>
      </c>
      <c r="E2602">
        <v>130.26688927173805</v>
      </c>
      <c r="F2602">
        <v>3</v>
      </c>
      <c r="H2602" t="str" cm="1">
        <f t="array" ref="H2602">_xlfn.IFS(
             AND(E2602&gt;110,C2602&gt;2011,F2602&gt;100),"High: overrated, new and good rotation",
             AND(E2602&lt;90,C2602&gt;2011,F2602&gt;100),"High: underrated, new and good rotation",
             AND(E2602&lt;90,C2602&lt;2011,F2602&gt;100),"High: underrated, not too new but good rotation",
             AND(E2602&lt;=110,C2602&gt;2011,F2602&lt;=25),"Critic: well priced/underrated and new, but bad rotation",
             AND(E2602&gt;110,F2602&gt;100),"Top Tier: premium vehicules that tend to be sold above market prices",
             AND(E2602&gt;=90,E2602&lt;=110,F2602&gt;25),"Moderate: fair price and regular to good rotation",
             AND(E2602&lt;90,AND(C2602&lt;=2011,C2602&gt;=2000),AND(F2602&lt;100,F2602&gt;25)),"Moderate: underrated regular model and regular rotation",
             AND(E2602&lt;90,C2602&gt;2011,AND(F2602&lt;=100,F2602&gt;25)),"Moderate: underrated new model with regular rotation",
             AND(E2602&lt;90,C2602&lt;2000,AND(F2602&lt;=100,F2602&gt;25)),"Moderate: underrated old model with regular rotation",
             AND(C2602&lt;=2011,F2602&lt;=25),"Low: not new model and bad rotation",
             AND(E2602&gt;110,AND(C2602&lt;=2011,C2602&gt;=2000),F2602&lt;=25),"Low: overrated regular model with bad rotation",
             AND(E2602&gt;110,C2602&lt;2011,AND(F2602&lt;=100,F2602&gt;25)),"Low: overrated regular model (not new) with regular rotation",
             AND(E2602&gt;110,C2602&gt;2011,F2602&lt;=25),"Low: overrated new model with bad rotation"
)</f>
        <v>Low: not new model and bad rotation</v>
      </c>
    </row>
    <row r="2603" spans="1:8" x14ac:dyDescent="0.3">
      <c r="A2603" t="s">
        <v>29</v>
      </c>
      <c r="B2603" t="s">
        <v>489</v>
      </c>
      <c r="C2603">
        <v>2003</v>
      </c>
      <c r="D2603">
        <v>3503.3333333333335</v>
      </c>
      <c r="E2603">
        <v>117.11131985813908</v>
      </c>
      <c r="F2603">
        <v>15</v>
      </c>
      <c r="H2603" t="str" cm="1">
        <f t="array" ref="H2603">_xlfn.IFS(
             AND(E2603&gt;110,C2603&gt;2011,F2603&gt;100),"High: overrated, new and good rotation",
             AND(E2603&lt;90,C2603&gt;2011,F2603&gt;100),"High: underrated, new and good rotation",
             AND(E2603&lt;90,C2603&lt;2011,F2603&gt;100),"High: underrated, not too new but good rotation",
             AND(E2603&lt;=110,C2603&gt;2011,F2603&lt;=25),"Critic: well priced/underrated and new, but bad rotation",
             AND(E2603&gt;110,F2603&gt;100),"Top Tier: premium vehicules that tend to be sold above market prices",
             AND(E2603&gt;=90,E2603&lt;=110,F2603&gt;25),"Moderate: fair price and regular to good rotation",
             AND(E2603&lt;90,AND(C2603&lt;=2011,C2603&gt;=2000),AND(F2603&lt;100,F2603&gt;25)),"Moderate: underrated regular model and regular rotation",
             AND(E2603&lt;90,C2603&gt;2011,AND(F2603&lt;=100,F2603&gt;25)),"Moderate: underrated new model with regular rotation",
             AND(E2603&lt;90,C2603&lt;2000,AND(F2603&lt;=100,F2603&gt;25)),"Moderate: underrated old model with regular rotation",
             AND(C2603&lt;=2011,F2603&lt;=25),"Low: not new model and bad rotation",
             AND(E2603&gt;110,AND(C2603&lt;=2011,C2603&gt;=2000),F2603&lt;=25),"Low: overrated regular model with bad rotation",
             AND(E2603&gt;110,C2603&lt;2011,AND(F2603&lt;=100,F2603&gt;25)),"Low: overrated regular model (not new) with regular rotation",
             AND(E2603&gt;110,C2603&gt;2011,F2603&lt;=25),"Low: overrated new model with bad rotation"
)</f>
        <v>Low: not new model and bad rotation</v>
      </c>
    </row>
    <row r="2604" spans="1:8" x14ac:dyDescent="0.3">
      <c r="A2604" t="s">
        <v>29</v>
      </c>
      <c r="B2604" t="s">
        <v>490</v>
      </c>
      <c r="C2604">
        <v>2014</v>
      </c>
      <c r="D2604">
        <v>32333.333333333332</v>
      </c>
      <c r="E2604">
        <v>102.4446705990631</v>
      </c>
      <c r="F2604">
        <v>9</v>
      </c>
      <c r="H2604" t="str" cm="1">
        <f t="array" ref="H2604">_xlfn.IFS(
             AND(E2604&gt;110,C2604&gt;2011,F2604&gt;100),"High: overrated, new and good rotation",
             AND(E2604&lt;90,C2604&gt;2011,F2604&gt;100),"High: underrated, new and good rotation",
             AND(E2604&lt;90,C2604&lt;2011,F2604&gt;100),"High: underrated, not too new but good rotation",
             AND(E2604&lt;=110,C2604&gt;2011,F2604&lt;=25),"Critic: well priced/underrated and new, but bad rotation",
             AND(E2604&gt;110,F2604&gt;100),"Top Tier: premium vehicules that tend to be sold above market prices",
             AND(E2604&gt;=90,E2604&lt;=110,F2604&gt;25),"Moderate: fair price and regular to good rotation",
             AND(E2604&lt;90,AND(C2604&lt;=2011,C2604&gt;=2000),AND(F2604&lt;100,F2604&gt;25)),"Moderate: underrated regular model and regular rotation",
             AND(E2604&lt;90,C2604&gt;2011,AND(F2604&lt;=100,F2604&gt;25)),"Moderate: underrated new model with regular rotation",
             AND(E2604&lt;90,C2604&lt;2000,AND(F2604&lt;=100,F2604&gt;25)),"Moderate: underrated old model with regular rotation",
             AND(C2604&lt;=2011,F2604&lt;=25),"Low: not new model and bad rotation",
             AND(E2604&gt;110,AND(C2604&lt;=2011,C2604&gt;=2000),F2604&lt;=25),"Low: overrated regular model with bad rotation",
             AND(E2604&gt;110,C2604&lt;2011,AND(F2604&lt;=100,F2604&gt;25)),"Low: overrated regular model (not new) with regular rotation",
             AND(E2604&gt;110,C2604&gt;2011,F2604&lt;=25),"Low: overrated new model with bad rotation"
)</f>
        <v>Critic: well priced/underrated and new, but bad rotation</v>
      </c>
    </row>
    <row r="2605" spans="1:8" x14ac:dyDescent="0.3">
      <c r="A2605" t="s">
        <v>29</v>
      </c>
      <c r="B2605" t="s">
        <v>491</v>
      </c>
      <c r="C2605">
        <v>2004</v>
      </c>
      <c r="D2605">
        <v>7955.1724137931033</v>
      </c>
      <c r="E2605">
        <v>101.1342591732338</v>
      </c>
      <c r="F2605">
        <v>29</v>
      </c>
      <c r="H2605" t="str" cm="1">
        <f t="array" ref="H2605">_xlfn.IFS(
             AND(E2605&gt;110,C2605&gt;2011,F2605&gt;100),"High: overrated, new and good rotation",
             AND(E2605&lt;90,C2605&gt;2011,F2605&gt;100),"High: underrated, new and good rotation",
             AND(E2605&lt;90,C2605&lt;2011,F2605&gt;100),"High: underrated, not too new but good rotation",
             AND(E2605&lt;=110,C2605&gt;2011,F2605&lt;=25),"Critic: well priced/underrated and new, but bad rotation",
             AND(E2605&gt;110,F2605&gt;100),"Top Tier: premium vehicules that tend to be sold above market prices",
             AND(E2605&gt;=90,E2605&lt;=110,F2605&gt;25),"Moderate: fair price and regular to good rotation",
             AND(E2605&lt;90,AND(C2605&lt;=2011,C2605&gt;=2000),AND(F2605&lt;100,F2605&gt;25)),"Moderate: underrated regular model and regular rotation",
             AND(E2605&lt;90,C2605&gt;2011,AND(F2605&lt;=100,F2605&gt;25)),"Moderate: underrated new model with regular rotation",
             AND(E2605&lt;90,C2605&lt;2000,AND(F2605&lt;=100,F2605&gt;25)),"Moderate: underrated old model with regular rotation",
             AND(C2605&lt;=2011,F2605&lt;=25),"Low: not new model and bad rotation",
             AND(E2605&gt;110,AND(C2605&lt;=2011,C2605&gt;=2000),F2605&lt;=25),"Low: overrated regular model with bad rotation",
             AND(E2605&gt;110,C2605&lt;2011,AND(F2605&lt;=100,F2605&gt;25)),"Low: overrated regular model (not new) with regular rotation",
             AND(E2605&gt;110,C2605&gt;2011,F2605&lt;=25),"Low: overrated new model with bad rotation"
)</f>
        <v>Moderate: fair price and regular to good rotation</v>
      </c>
    </row>
    <row r="2606" spans="1:8" x14ac:dyDescent="0.3">
      <c r="A2606" t="s">
        <v>29</v>
      </c>
      <c r="B2606" t="s">
        <v>491</v>
      </c>
      <c r="C2606">
        <v>2005</v>
      </c>
      <c r="D2606">
        <v>9403.8461538461543</v>
      </c>
      <c r="E2606">
        <v>103.71509129400707</v>
      </c>
      <c r="F2606">
        <v>26</v>
      </c>
      <c r="H2606" t="str" cm="1">
        <f t="array" ref="H2606">_xlfn.IFS(
             AND(E2606&gt;110,C2606&gt;2011,F2606&gt;100),"High: overrated, new and good rotation",
             AND(E2606&lt;90,C2606&gt;2011,F2606&gt;100),"High: underrated, new and good rotation",
             AND(E2606&lt;90,C2606&lt;2011,F2606&gt;100),"High: underrated, not too new but good rotation",
             AND(E2606&lt;=110,C2606&gt;2011,F2606&lt;=25),"Critic: well priced/underrated and new, but bad rotation",
             AND(E2606&gt;110,F2606&gt;100),"Top Tier: premium vehicules that tend to be sold above market prices",
             AND(E2606&gt;=90,E2606&lt;=110,F2606&gt;25),"Moderate: fair price and regular to good rotation",
             AND(E2606&lt;90,AND(C2606&lt;=2011,C2606&gt;=2000),AND(F2606&lt;100,F2606&gt;25)),"Moderate: underrated regular model and regular rotation",
             AND(E2606&lt;90,C2606&gt;2011,AND(F2606&lt;=100,F2606&gt;25)),"Moderate: underrated new model with regular rotation",
             AND(E2606&lt;90,C2606&lt;2000,AND(F2606&lt;=100,F2606&gt;25)),"Moderate: underrated old model with regular rotation",
             AND(C2606&lt;=2011,F2606&lt;=25),"Low: not new model and bad rotation",
             AND(E2606&gt;110,AND(C2606&lt;=2011,C2606&gt;=2000),F2606&lt;=25),"Low: overrated regular model with bad rotation",
             AND(E2606&gt;110,C2606&lt;2011,AND(F2606&lt;=100,F2606&gt;25)),"Low: overrated regular model (not new) with regular rotation",
             AND(E2606&gt;110,C2606&gt;2011,F2606&lt;=25),"Low: overrated new model with bad rotation"
)</f>
        <v>Moderate: fair price and regular to good rotation</v>
      </c>
    </row>
    <row r="2607" spans="1:8" x14ac:dyDescent="0.3">
      <c r="A2607" t="s">
        <v>29</v>
      </c>
      <c r="B2607" t="s">
        <v>491</v>
      </c>
      <c r="C2607">
        <v>2006</v>
      </c>
      <c r="D2607">
        <v>10475.169491525423</v>
      </c>
      <c r="E2607">
        <v>101.95493935191919</v>
      </c>
      <c r="F2607">
        <v>59</v>
      </c>
      <c r="H2607" t="str" cm="1">
        <f t="array" ref="H2607">_xlfn.IFS(
             AND(E2607&gt;110,C2607&gt;2011,F2607&gt;100),"High: overrated, new and good rotation",
             AND(E2607&lt;90,C2607&gt;2011,F2607&gt;100),"High: underrated, new and good rotation",
             AND(E2607&lt;90,C2607&lt;2011,F2607&gt;100),"High: underrated, not too new but good rotation",
             AND(E2607&lt;=110,C2607&gt;2011,F2607&lt;=25),"Critic: well priced/underrated and new, but bad rotation",
             AND(E2607&gt;110,F2607&gt;100),"Top Tier: premium vehicules that tend to be sold above market prices",
             AND(E2607&gt;=90,E2607&lt;=110,F2607&gt;25),"Moderate: fair price and regular to good rotation",
             AND(E2607&lt;90,AND(C2607&lt;=2011,C2607&gt;=2000),AND(F2607&lt;100,F2607&gt;25)),"Moderate: underrated regular model and regular rotation",
             AND(E2607&lt;90,C2607&gt;2011,AND(F2607&lt;=100,F2607&gt;25)),"Moderate: underrated new model with regular rotation",
             AND(E2607&lt;90,C2607&lt;2000,AND(F2607&lt;=100,F2607&gt;25)),"Moderate: underrated old model with regular rotation",
             AND(C2607&lt;=2011,F2607&lt;=25),"Low: not new model and bad rotation",
             AND(E2607&gt;110,AND(C2607&lt;=2011,C2607&gt;=2000),F2607&lt;=25),"Low: overrated regular model with bad rotation",
             AND(E2607&gt;110,C2607&lt;2011,AND(F2607&lt;=100,F2607&gt;25)),"Low: overrated regular model (not new) with regular rotation",
             AND(E2607&gt;110,C2607&gt;2011,F2607&lt;=25),"Low: overrated new model with bad rotation"
)</f>
        <v>Moderate: fair price and regular to good rotation</v>
      </c>
    </row>
    <row r="2608" spans="1:8" x14ac:dyDescent="0.3">
      <c r="A2608" t="s">
        <v>29</v>
      </c>
      <c r="B2608" t="s">
        <v>491</v>
      </c>
      <c r="C2608">
        <v>2007</v>
      </c>
      <c r="D2608">
        <v>12410</v>
      </c>
      <c r="E2608">
        <v>101.03450393848932</v>
      </c>
      <c r="F2608">
        <v>20</v>
      </c>
      <c r="H2608" t="str" cm="1">
        <f t="array" ref="H2608">_xlfn.IFS(
             AND(E2608&gt;110,C2608&gt;2011,F2608&gt;100),"High: overrated, new and good rotation",
             AND(E2608&lt;90,C2608&gt;2011,F2608&gt;100),"High: underrated, new and good rotation",
             AND(E2608&lt;90,C2608&lt;2011,F2608&gt;100),"High: underrated, not too new but good rotation",
             AND(E2608&lt;=110,C2608&gt;2011,F2608&lt;=25),"Critic: well priced/underrated and new, but bad rotation",
             AND(E2608&gt;110,F2608&gt;100),"Top Tier: premium vehicules that tend to be sold above market prices",
             AND(E2608&gt;=90,E2608&lt;=110,F2608&gt;25),"Moderate: fair price and regular to good rotation",
             AND(E2608&lt;90,AND(C2608&lt;=2011,C2608&gt;=2000),AND(F2608&lt;100,F2608&gt;25)),"Moderate: underrated regular model and regular rotation",
             AND(E2608&lt;90,C2608&gt;2011,AND(F2608&lt;=100,F2608&gt;25)),"Moderate: underrated new model with regular rotation",
             AND(E2608&lt;90,C2608&lt;2000,AND(F2608&lt;=100,F2608&gt;25)),"Moderate: underrated old model with regular rotation",
             AND(C2608&lt;=2011,F2608&lt;=25),"Low: not new model and bad rotation",
             AND(E2608&gt;110,AND(C2608&lt;=2011,C2608&gt;=2000),F2608&lt;=25),"Low: overrated regular model with bad rotation",
             AND(E2608&gt;110,C2608&lt;2011,AND(F2608&lt;=100,F2608&gt;25)),"Low: overrated regular model (not new) with regular rotation",
             AND(E2608&gt;110,C2608&gt;2011,F2608&lt;=25),"Low: overrated new model with bad rotation"
)</f>
        <v>Low: not new model and bad rotation</v>
      </c>
    </row>
    <row r="2609" spans="1:8" x14ac:dyDescent="0.3">
      <c r="A2609" t="s">
        <v>29</v>
      </c>
      <c r="B2609" t="s">
        <v>491</v>
      </c>
      <c r="C2609">
        <v>2008</v>
      </c>
      <c r="D2609">
        <v>15942.753623188406</v>
      </c>
      <c r="E2609">
        <v>100.76321432622979</v>
      </c>
      <c r="F2609">
        <v>69</v>
      </c>
      <c r="H2609" t="str" cm="1">
        <f t="array" ref="H2609">_xlfn.IFS(
             AND(E2609&gt;110,C2609&gt;2011,F2609&gt;100),"High: overrated, new and good rotation",
             AND(E2609&lt;90,C2609&gt;2011,F2609&gt;100),"High: underrated, new and good rotation",
             AND(E2609&lt;90,C2609&lt;2011,F2609&gt;100),"High: underrated, not too new but good rotation",
             AND(E2609&lt;=110,C2609&gt;2011,F2609&lt;=25),"Critic: well priced/underrated and new, but bad rotation",
             AND(E2609&gt;110,F2609&gt;100),"Top Tier: premium vehicules that tend to be sold above market prices",
             AND(E2609&gt;=90,E2609&lt;=110,F2609&gt;25),"Moderate: fair price and regular to good rotation",
             AND(E2609&lt;90,AND(C2609&lt;=2011,C2609&gt;=2000),AND(F2609&lt;100,F2609&gt;25)),"Moderate: underrated regular model and regular rotation",
             AND(E2609&lt;90,C2609&gt;2011,AND(F2609&lt;=100,F2609&gt;25)),"Moderate: underrated new model with regular rotation",
             AND(E2609&lt;90,C2609&lt;2000,AND(F2609&lt;=100,F2609&gt;25)),"Moderate: underrated old model with regular rotation",
             AND(C2609&lt;=2011,F2609&lt;=25),"Low: not new model and bad rotation",
             AND(E2609&gt;110,AND(C2609&lt;=2011,C2609&gt;=2000),F2609&lt;=25),"Low: overrated regular model with bad rotation",
             AND(E2609&gt;110,C2609&lt;2011,AND(F2609&lt;=100,F2609&gt;25)),"Low: overrated regular model (not new) with regular rotation",
             AND(E2609&gt;110,C2609&gt;2011,F2609&lt;=25),"Low: overrated new model with bad rotation"
)</f>
        <v>Moderate: fair price and regular to good rotation</v>
      </c>
    </row>
    <row r="2610" spans="1:8" x14ac:dyDescent="0.3">
      <c r="A2610" t="s">
        <v>29</v>
      </c>
      <c r="B2610" t="s">
        <v>491</v>
      </c>
      <c r="C2610">
        <v>2009</v>
      </c>
      <c r="D2610">
        <v>19913.333333333332</v>
      </c>
      <c r="E2610">
        <v>103.19174290388638</v>
      </c>
      <c r="F2610">
        <v>15</v>
      </c>
      <c r="H2610" t="str" cm="1">
        <f t="array" ref="H2610">_xlfn.IFS(
             AND(E2610&gt;110,C2610&gt;2011,F2610&gt;100),"High: overrated, new and good rotation",
             AND(E2610&lt;90,C2610&gt;2011,F2610&gt;100),"High: underrated, new and good rotation",
             AND(E2610&lt;90,C2610&lt;2011,F2610&gt;100),"High: underrated, not too new but good rotation",
             AND(E2610&lt;=110,C2610&gt;2011,F2610&lt;=25),"Critic: well priced/underrated and new, but bad rotation",
             AND(E2610&gt;110,F2610&gt;100),"Top Tier: premium vehicules that tend to be sold above market prices",
             AND(E2610&gt;=90,E2610&lt;=110,F2610&gt;25),"Moderate: fair price and regular to good rotation",
             AND(E2610&lt;90,AND(C2610&lt;=2011,C2610&gt;=2000),AND(F2610&lt;100,F2610&gt;25)),"Moderate: underrated regular model and regular rotation",
             AND(E2610&lt;90,C2610&gt;2011,AND(F2610&lt;=100,F2610&gt;25)),"Moderate: underrated new model with regular rotation",
             AND(E2610&lt;90,C2610&lt;2000,AND(F2610&lt;=100,F2610&gt;25)),"Moderate: underrated old model with regular rotation",
             AND(C2610&lt;=2011,F2610&lt;=25),"Low: not new model and bad rotation",
             AND(E2610&gt;110,AND(C2610&lt;=2011,C2610&gt;=2000),F2610&lt;=25),"Low: overrated regular model with bad rotation",
             AND(E2610&gt;110,C2610&lt;2011,AND(F2610&lt;=100,F2610&gt;25)),"Low: overrated regular model (not new) with regular rotation",
             AND(E2610&gt;110,C2610&gt;2011,F2610&lt;=25),"Low: overrated new model with bad rotation"
)</f>
        <v>Low: not new model and bad rotation</v>
      </c>
    </row>
    <row r="2611" spans="1:8" x14ac:dyDescent="0.3">
      <c r="A2611" t="s">
        <v>29</v>
      </c>
      <c r="B2611" t="s">
        <v>491</v>
      </c>
      <c r="C2611">
        <v>2010</v>
      </c>
      <c r="D2611">
        <v>24919.298245614034</v>
      </c>
      <c r="E2611">
        <v>99.396191286673854</v>
      </c>
      <c r="F2611">
        <v>57</v>
      </c>
      <c r="H2611" t="str" cm="1">
        <f t="array" ref="H2611">_xlfn.IFS(
             AND(E2611&gt;110,C2611&gt;2011,F2611&gt;100),"High: overrated, new and good rotation",
             AND(E2611&lt;90,C2611&gt;2011,F2611&gt;100),"High: underrated, new and good rotation",
             AND(E2611&lt;90,C2611&lt;2011,F2611&gt;100),"High: underrated, not too new but good rotation",
             AND(E2611&lt;=110,C2611&gt;2011,F2611&lt;=25),"Critic: well priced/underrated and new, but bad rotation",
             AND(E2611&gt;110,F2611&gt;100),"Top Tier: premium vehicules that tend to be sold above market prices",
             AND(E2611&gt;=90,E2611&lt;=110,F2611&gt;25),"Moderate: fair price and regular to good rotation",
             AND(E2611&lt;90,AND(C2611&lt;=2011,C2611&gt;=2000),AND(F2611&lt;100,F2611&gt;25)),"Moderate: underrated regular model and regular rotation",
             AND(E2611&lt;90,C2611&gt;2011,AND(F2611&lt;=100,F2611&gt;25)),"Moderate: underrated new model with regular rotation",
             AND(E2611&lt;90,C2611&lt;2000,AND(F2611&lt;=100,F2611&gt;25)),"Moderate: underrated old model with regular rotation",
             AND(C2611&lt;=2011,F2611&lt;=25),"Low: not new model and bad rotation",
             AND(E2611&gt;110,AND(C2611&lt;=2011,C2611&gt;=2000),F2611&lt;=25),"Low: overrated regular model with bad rotation",
             AND(E2611&gt;110,C2611&lt;2011,AND(F2611&lt;=100,F2611&gt;25)),"Low: overrated regular model (not new) with regular rotation",
             AND(E2611&gt;110,C2611&gt;2011,F2611&lt;=25),"Low: overrated new model with bad rotation"
)</f>
        <v>Moderate: fair price and regular to good rotation</v>
      </c>
    </row>
    <row r="2612" spans="1:8" x14ac:dyDescent="0.3">
      <c r="A2612" t="s">
        <v>29</v>
      </c>
      <c r="B2612" t="s">
        <v>491</v>
      </c>
      <c r="C2612">
        <v>2011</v>
      </c>
      <c r="D2612">
        <v>33805.555555555555</v>
      </c>
      <c r="E2612">
        <v>99.071034719420723</v>
      </c>
      <c r="F2612">
        <v>153</v>
      </c>
      <c r="H2612" t="str" cm="1">
        <f t="array" ref="H2612">_xlfn.IFS(
             AND(E2612&gt;110,C2612&gt;2011,F2612&gt;100),"High: overrated, new and good rotation",
             AND(E2612&lt;90,C2612&gt;2011,F2612&gt;100),"High: underrated, new and good rotation",
             AND(E2612&lt;90,C2612&lt;2011,F2612&gt;100),"High: underrated, not too new but good rotation",
             AND(E2612&lt;=110,C2612&gt;2011,F2612&lt;=25),"Critic: well priced/underrated and new, but bad rotation",
             AND(E2612&gt;110,F2612&gt;100),"Top Tier: premium vehicules that tend to be sold above market prices",
             AND(E2612&gt;=90,E2612&lt;=110,F2612&gt;25),"Moderate: fair price and regular to good rotation",
             AND(E2612&lt;90,AND(C2612&lt;=2011,C2612&gt;=2000),AND(F2612&lt;100,F2612&gt;25)),"Moderate: underrated regular model and regular rotation",
             AND(E2612&lt;90,C2612&gt;2011,AND(F2612&lt;=100,F2612&gt;25)),"Moderate: underrated new model with regular rotation",
             AND(E2612&lt;90,C2612&lt;2000,AND(F2612&lt;=100,F2612&gt;25)),"Moderate: underrated old model with regular rotation",
             AND(C2612&lt;=2011,F2612&lt;=25),"Low: not new model and bad rotation",
             AND(E2612&gt;110,AND(C2612&lt;=2011,C2612&gt;=2000),F2612&lt;=25),"Low: overrated regular model with bad rotation",
             AND(E2612&gt;110,C2612&lt;2011,AND(F2612&lt;=100,F2612&gt;25)),"Low: overrated regular model (not new) with regular rotation",
             AND(E2612&gt;110,C2612&gt;2011,F2612&lt;=25),"Low: overrated new model with bad rotation"
)</f>
        <v>Moderate: fair price and regular to good rotation</v>
      </c>
    </row>
    <row r="2613" spans="1:8" x14ac:dyDescent="0.3">
      <c r="A2613" t="s">
        <v>29</v>
      </c>
      <c r="B2613" t="s">
        <v>492</v>
      </c>
      <c r="C2613">
        <v>2014</v>
      </c>
      <c r="D2613">
        <v>34556.430167597762</v>
      </c>
      <c r="E2613">
        <v>100.56550831175515</v>
      </c>
      <c r="F2613">
        <v>179</v>
      </c>
      <c r="H2613" t="str" cm="1">
        <f t="array" ref="H2613">_xlfn.IFS(
             AND(E2613&gt;110,C2613&gt;2011,F2613&gt;100),"High: overrated, new and good rotation",
             AND(E2613&lt;90,C2613&gt;2011,F2613&gt;100),"High: underrated, new and good rotation",
             AND(E2613&lt;90,C2613&lt;2011,F2613&gt;100),"High: underrated, not too new but good rotation",
             AND(E2613&lt;=110,C2613&gt;2011,F2613&lt;=25),"Critic: well priced/underrated and new, but bad rotation",
             AND(E2613&gt;110,F2613&gt;100),"Top Tier: premium vehicules that tend to be sold above market prices",
             AND(E2613&gt;=90,E2613&lt;=110,F2613&gt;25),"Moderate: fair price and regular to good rotation",
             AND(E2613&lt;90,AND(C2613&lt;=2011,C2613&gt;=2000),AND(F2613&lt;100,F2613&gt;25)),"Moderate: underrated regular model and regular rotation",
             AND(E2613&lt;90,C2613&gt;2011,AND(F2613&lt;=100,F2613&gt;25)),"Moderate: underrated new model with regular rotation",
             AND(E2613&lt;90,C2613&lt;2000,AND(F2613&lt;=100,F2613&gt;25)),"Moderate: underrated old model with regular rotation",
             AND(C2613&lt;=2011,F2613&lt;=25),"Low: not new model and bad rotation",
             AND(E2613&gt;110,AND(C2613&lt;=2011,C2613&gt;=2000),F2613&lt;=25),"Low: overrated regular model with bad rotation",
             AND(E2613&gt;110,C2613&lt;2011,AND(F2613&lt;=100,F2613&gt;25)),"Low: overrated regular model (not new) with regular rotation",
             AND(E2613&gt;110,C2613&gt;2011,F2613&lt;=25),"Low: overrated new model with bad rotation"
)</f>
        <v>Moderate: fair price and regular to good rotation</v>
      </c>
    </row>
    <row r="2614" spans="1:8" x14ac:dyDescent="0.3">
      <c r="A2614" t="s">
        <v>29</v>
      </c>
      <c r="B2614" t="s">
        <v>492</v>
      </c>
      <c r="C2614">
        <v>2015</v>
      </c>
      <c r="D2614">
        <v>39112.5</v>
      </c>
      <c r="E2614">
        <v>97.699962601390837</v>
      </c>
      <c r="F2614">
        <v>4</v>
      </c>
      <c r="H2614" t="str" cm="1">
        <f t="array" ref="H2614">_xlfn.IFS(
             AND(E2614&gt;110,C2614&gt;2011,F2614&gt;100),"High: overrated, new and good rotation",
             AND(E2614&lt;90,C2614&gt;2011,F2614&gt;100),"High: underrated, new and good rotation",
             AND(E2614&lt;90,C2614&lt;2011,F2614&gt;100),"High: underrated, not too new but good rotation",
             AND(E2614&lt;=110,C2614&gt;2011,F2614&lt;=25),"Critic: well priced/underrated and new, but bad rotation",
             AND(E2614&gt;110,F2614&gt;100),"Top Tier: premium vehicules that tend to be sold above market prices",
             AND(E2614&gt;=90,E2614&lt;=110,F2614&gt;25),"Moderate: fair price and regular to good rotation",
             AND(E2614&lt;90,AND(C2614&lt;=2011,C2614&gt;=2000),AND(F2614&lt;100,F2614&gt;25)),"Moderate: underrated regular model and regular rotation",
             AND(E2614&lt;90,C2614&gt;2011,AND(F2614&lt;=100,F2614&gt;25)),"Moderate: underrated new model with regular rotation",
             AND(E2614&lt;90,C2614&lt;2000,AND(F2614&lt;=100,F2614&gt;25)),"Moderate: underrated old model with regular rotation",
             AND(C2614&lt;=2011,F2614&lt;=25),"Low: not new model and bad rotation",
             AND(E2614&gt;110,AND(C2614&lt;=2011,C2614&gt;=2000),F2614&lt;=25),"Low: overrated regular model with bad rotation",
             AND(E2614&gt;110,C2614&lt;2011,AND(F2614&lt;=100,F2614&gt;25)),"Low: overrated regular model (not new) with regular rotation",
             AND(E2614&gt;110,C2614&gt;2011,F2614&lt;=25),"Low: overrated new model with bad rotation"
)</f>
        <v>Critic: well priced/underrated and new, but bad rotation</v>
      </c>
    </row>
    <row r="2615" spans="1:8" x14ac:dyDescent="0.3">
      <c r="A2615" t="s">
        <v>29</v>
      </c>
      <c r="B2615" t="s">
        <v>493</v>
      </c>
      <c r="C2615">
        <v>2014</v>
      </c>
      <c r="D2615">
        <v>33492.25352112676</v>
      </c>
      <c r="E2615">
        <v>99.157707735290842</v>
      </c>
      <c r="F2615">
        <v>71</v>
      </c>
      <c r="H2615" t="str" cm="1">
        <f t="array" ref="H2615">_xlfn.IFS(
             AND(E2615&gt;110,C2615&gt;2011,F2615&gt;100),"High: overrated, new and good rotation",
             AND(E2615&lt;90,C2615&gt;2011,F2615&gt;100),"High: underrated, new and good rotation",
             AND(E2615&lt;90,C2615&lt;2011,F2615&gt;100),"High: underrated, not too new but good rotation",
             AND(E2615&lt;=110,C2615&gt;2011,F2615&lt;=25),"Critic: well priced/underrated and new, but bad rotation",
             AND(E2615&gt;110,F2615&gt;100),"Top Tier: premium vehicules that tend to be sold above market prices",
             AND(E2615&gt;=90,E2615&lt;=110,F2615&gt;25),"Moderate: fair price and regular to good rotation",
             AND(E2615&lt;90,AND(C2615&lt;=2011,C2615&gt;=2000),AND(F2615&lt;100,F2615&gt;25)),"Moderate: underrated regular model and regular rotation",
             AND(E2615&lt;90,C2615&gt;2011,AND(F2615&lt;=100,F2615&gt;25)),"Moderate: underrated new model with regular rotation",
             AND(E2615&lt;90,C2615&lt;2000,AND(F2615&lt;=100,F2615&gt;25)),"Moderate: underrated old model with regular rotation",
             AND(C2615&lt;=2011,F2615&lt;=25),"Low: not new model and bad rotation",
             AND(E2615&gt;110,AND(C2615&lt;=2011,C2615&gt;=2000),F2615&lt;=25),"Low: overrated regular model with bad rotation",
             AND(E2615&gt;110,C2615&lt;2011,AND(F2615&lt;=100,F2615&gt;25)),"Low: overrated regular model (not new) with regular rotation",
             AND(E2615&gt;110,C2615&gt;2011,F2615&lt;=25),"Low: overrated new model with bad rotation"
)</f>
        <v>Moderate: fair price and regular to good rotation</v>
      </c>
    </row>
    <row r="2616" spans="1:8" x14ac:dyDescent="0.3">
      <c r="A2616" t="s">
        <v>29</v>
      </c>
      <c r="B2616" t="s">
        <v>493</v>
      </c>
      <c r="C2616">
        <v>2015</v>
      </c>
      <c r="D2616">
        <v>40600</v>
      </c>
      <c r="E2616">
        <v>89.121957098095933</v>
      </c>
      <c r="F2616">
        <v>2</v>
      </c>
      <c r="H2616" t="str" cm="1">
        <f t="array" ref="H2616">_xlfn.IFS(
             AND(E2616&gt;110,C2616&gt;2011,F2616&gt;100),"High: overrated, new and good rotation",
             AND(E2616&lt;90,C2616&gt;2011,F2616&gt;100),"High: underrated, new and good rotation",
             AND(E2616&lt;90,C2616&lt;2011,F2616&gt;100),"High: underrated, not too new but good rotation",
             AND(E2616&lt;=110,C2616&gt;2011,F2616&lt;=25),"Critic: well priced/underrated and new, but bad rotation",
             AND(E2616&gt;110,F2616&gt;100),"Top Tier: premium vehicules that tend to be sold above market prices",
             AND(E2616&gt;=90,E2616&lt;=110,F2616&gt;25),"Moderate: fair price and regular to good rotation",
             AND(E2616&lt;90,AND(C2616&lt;=2011,C2616&gt;=2000),AND(F2616&lt;100,F2616&gt;25)),"Moderate: underrated regular model and regular rotation",
             AND(E2616&lt;90,C2616&gt;2011,AND(F2616&lt;=100,F2616&gt;25)),"Moderate: underrated new model with regular rotation",
             AND(E2616&lt;90,C2616&lt;2000,AND(F2616&lt;=100,F2616&gt;25)),"Moderate: underrated old model with regular rotation",
             AND(C2616&lt;=2011,F2616&lt;=25),"Low: not new model and bad rotation",
             AND(E2616&gt;110,AND(C2616&lt;=2011,C2616&gt;=2000),F2616&lt;=25),"Low: overrated regular model with bad rotation",
             AND(E2616&gt;110,C2616&lt;2011,AND(F2616&lt;=100,F2616&gt;25)),"Low: overrated regular model (not new) with regular rotation",
             AND(E2616&gt;110,C2616&gt;2011,F2616&lt;=25),"Low: overrated new model with bad rotation"
)</f>
        <v>Critic: well priced/underrated and new, but bad rotation</v>
      </c>
    </row>
    <row r="2617" spans="1:8" x14ac:dyDescent="0.3">
      <c r="A2617" t="s">
        <v>29</v>
      </c>
      <c r="B2617" t="s">
        <v>494</v>
      </c>
      <c r="C2617">
        <v>2014</v>
      </c>
      <c r="D2617">
        <v>54594.73684210526</v>
      </c>
      <c r="E2617">
        <v>99.911578393487829</v>
      </c>
      <c r="F2617">
        <v>95</v>
      </c>
      <c r="H2617" t="str" cm="1">
        <f t="array" ref="H2617">_xlfn.IFS(
             AND(E2617&gt;110,C2617&gt;2011,F2617&gt;100),"High: overrated, new and good rotation",
             AND(E2617&lt;90,C2617&gt;2011,F2617&gt;100),"High: underrated, new and good rotation",
             AND(E2617&lt;90,C2617&lt;2011,F2617&gt;100),"High: underrated, not too new but good rotation",
             AND(E2617&lt;=110,C2617&gt;2011,F2617&lt;=25),"Critic: well priced/underrated and new, but bad rotation",
             AND(E2617&gt;110,F2617&gt;100),"Top Tier: premium vehicules that tend to be sold above market prices",
             AND(E2617&gt;=90,E2617&lt;=110,F2617&gt;25),"Moderate: fair price and regular to good rotation",
             AND(E2617&lt;90,AND(C2617&lt;=2011,C2617&gt;=2000),AND(F2617&lt;100,F2617&gt;25)),"Moderate: underrated regular model and regular rotation",
             AND(E2617&lt;90,C2617&gt;2011,AND(F2617&lt;=100,F2617&gt;25)),"Moderate: underrated new model with regular rotation",
             AND(E2617&lt;90,C2617&lt;2000,AND(F2617&lt;=100,F2617&gt;25)),"Moderate: underrated old model with regular rotation",
             AND(C2617&lt;=2011,F2617&lt;=25),"Low: not new model and bad rotation",
             AND(E2617&gt;110,AND(C2617&lt;=2011,C2617&gt;=2000),F2617&lt;=25),"Low: overrated regular model with bad rotation",
             AND(E2617&gt;110,C2617&lt;2011,AND(F2617&lt;=100,F2617&gt;25)),"Low: overrated regular model (not new) with regular rotation",
             AND(E2617&gt;110,C2617&gt;2011,F2617&lt;=25),"Low: overrated new model with bad rotation"
)</f>
        <v>Moderate: fair price and regular to good rotation</v>
      </c>
    </row>
    <row r="2618" spans="1:8" x14ac:dyDescent="0.3">
      <c r="A2618" t="s">
        <v>29</v>
      </c>
      <c r="B2618" t="s">
        <v>494</v>
      </c>
      <c r="C2618">
        <v>2015</v>
      </c>
      <c r="D2618">
        <v>66833.333333333328</v>
      </c>
      <c r="E2618">
        <v>100.63371486605182</v>
      </c>
      <c r="F2618">
        <v>3</v>
      </c>
      <c r="H2618" t="str" cm="1">
        <f t="array" ref="H2618">_xlfn.IFS(
             AND(E2618&gt;110,C2618&gt;2011,F2618&gt;100),"High: overrated, new and good rotation",
             AND(E2618&lt;90,C2618&gt;2011,F2618&gt;100),"High: underrated, new and good rotation",
             AND(E2618&lt;90,C2618&lt;2011,F2618&gt;100),"High: underrated, not too new but good rotation",
             AND(E2618&lt;=110,C2618&gt;2011,F2618&lt;=25),"Critic: well priced/underrated and new, but bad rotation",
             AND(E2618&gt;110,F2618&gt;100),"Top Tier: premium vehicules that tend to be sold above market prices",
             AND(E2618&gt;=90,E2618&lt;=110,F2618&gt;25),"Moderate: fair price and regular to good rotation",
             AND(E2618&lt;90,AND(C2618&lt;=2011,C2618&gt;=2000),AND(F2618&lt;100,F2618&gt;25)),"Moderate: underrated regular model and regular rotation",
             AND(E2618&lt;90,C2618&gt;2011,AND(F2618&lt;=100,F2618&gt;25)),"Moderate: underrated new model with regular rotation",
             AND(E2618&lt;90,C2618&lt;2000,AND(F2618&lt;=100,F2618&gt;25)),"Moderate: underrated old model with regular rotation",
             AND(C2618&lt;=2011,F2618&lt;=25),"Low: not new model and bad rotation",
             AND(E2618&gt;110,AND(C2618&lt;=2011,C2618&gt;=2000),F2618&lt;=25),"Low: overrated regular model with bad rotation",
             AND(E2618&gt;110,C2618&lt;2011,AND(F2618&lt;=100,F2618&gt;25)),"Low: overrated regular model (not new) with regular rotation",
             AND(E2618&gt;110,C2618&gt;2011,F2618&lt;=25),"Low: overrated new model with bad rotation"
)</f>
        <v>Critic: well priced/underrated and new, but bad rotation</v>
      </c>
    </row>
    <row r="2619" spans="1:8" x14ac:dyDescent="0.3">
      <c r="A2619" t="s">
        <v>30</v>
      </c>
      <c r="B2619" t="s">
        <v>495</v>
      </c>
      <c r="C2619">
        <v>1999</v>
      </c>
      <c r="D2619">
        <v>1600</v>
      </c>
      <c r="E2619">
        <v>213.33333333333334</v>
      </c>
      <c r="F2619">
        <v>1</v>
      </c>
      <c r="H2619" t="str" cm="1">
        <f t="array" ref="H2619">_xlfn.IFS(
             AND(E2619&gt;110,C2619&gt;2011,F2619&gt;100),"High: overrated, new and good rotation",
             AND(E2619&lt;90,C2619&gt;2011,F2619&gt;100),"High: underrated, new and good rotation",
             AND(E2619&lt;90,C2619&lt;2011,F2619&gt;100),"High: underrated, not too new but good rotation",
             AND(E2619&lt;=110,C2619&gt;2011,F2619&lt;=25),"Critic: well priced/underrated and new, but bad rotation",
             AND(E2619&gt;110,F2619&gt;100),"Top Tier: premium vehicules that tend to be sold above market prices",
             AND(E2619&gt;=90,E2619&lt;=110,F2619&gt;25),"Moderate: fair price and regular to good rotation",
             AND(E2619&lt;90,AND(C2619&lt;=2011,C2619&gt;=2000),AND(F2619&lt;100,F2619&gt;25)),"Moderate: underrated regular model and regular rotation",
             AND(E2619&lt;90,C2619&gt;2011,AND(F2619&lt;=100,F2619&gt;25)),"Moderate: underrated new model with regular rotation",
             AND(E2619&lt;90,C2619&lt;2000,AND(F2619&lt;=100,F2619&gt;25)),"Moderate: underrated old model with regular rotation",
             AND(C2619&lt;=2011,F2619&lt;=25),"Low: not new model and bad rotation",
             AND(E2619&gt;110,AND(C2619&lt;=2011,C2619&gt;=2000),F2619&lt;=25),"Low: overrated regular model with bad rotation",
             AND(E2619&gt;110,C2619&lt;2011,AND(F2619&lt;=100,F2619&gt;25)),"Low: overrated regular model (not new) with regular rotation",
             AND(E2619&gt;110,C2619&gt;2011,F2619&lt;=25),"Low: overrated new model with bad rotation"
)</f>
        <v>Low: not new model and bad rotation</v>
      </c>
    </row>
    <row r="2620" spans="1:8" x14ac:dyDescent="0.3">
      <c r="A2620" t="s">
        <v>30</v>
      </c>
      <c r="B2620" t="s">
        <v>496</v>
      </c>
      <c r="C2620">
        <v>2003</v>
      </c>
      <c r="D2620">
        <v>3800</v>
      </c>
      <c r="E2620">
        <v>138.75661375661377</v>
      </c>
      <c r="F2620">
        <v>2</v>
      </c>
      <c r="H2620" t="str" cm="1">
        <f t="array" ref="H2620">_xlfn.IFS(
             AND(E2620&gt;110,C2620&gt;2011,F2620&gt;100),"High: overrated, new and good rotation",
             AND(E2620&lt;90,C2620&gt;2011,F2620&gt;100),"High: underrated, new and good rotation",
             AND(E2620&lt;90,C2620&lt;2011,F2620&gt;100),"High: underrated, not too new but good rotation",
             AND(E2620&lt;=110,C2620&gt;2011,F2620&lt;=25),"Critic: well priced/underrated and new, but bad rotation",
             AND(E2620&gt;110,F2620&gt;100),"Top Tier: premium vehicules that tend to be sold above market prices",
             AND(E2620&gt;=90,E2620&lt;=110,F2620&gt;25),"Moderate: fair price and regular to good rotation",
             AND(E2620&lt;90,AND(C2620&lt;=2011,C2620&gt;=2000),AND(F2620&lt;100,F2620&gt;25)),"Moderate: underrated regular model and regular rotation",
             AND(E2620&lt;90,C2620&gt;2011,AND(F2620&lt;=100,F2620&gt;25)),"Moderate: underrated new model with regular rotation",
             AND(E2620&lt;90,C2620&lt;2000,AND(F2620&lt;=100,F2620&gt;25)),"Moderate: underrated old model with regular rotation",
             AND(C2620&lt;=2011,F2620&lt;=25),"Low: not new model and bad rotation",
             AND(E2620&gt;110,AND(C2620&lt;=2011,C2620&gt;=2000),F2620&lt;=25),"Low: overrated regular model with bad rotation",
             AND(E2620&gt;110,C2620&lt;2011,AND(F2620&lt;=100,F2620&gt;25)),"Low: overrated regular model (not new) with regular rotation",
             AND(E2620&gt;110,C2620&gt;2011,F2620&lt;=25),"Low: overrated new model with bad rotation"
)</f>
        <v>Low: not new model and bad rotation</v>
      </c>
    </row>
    <row r="2621" spans="1:8" x14ac:dyDescent="0.3">
      <c r="A2621" t="s">
        <v>30</v>
      </c>
      <c r="B2621" t="s">
        <v>496</v>
      </c>
      <c r="C2621">
        <v>2004</v>
      </c>
      <c r="D2621">
        <v>2150</v>
      </c>
      <c r="E2621">
        <v>109.30213421907774</v>
      </c>
      <c r="F2621">
        <v>7</v>
      </c>
      <c r="H2621" t="str" cm="1">
        <f t="array" ref="H2621">_xlfn.IFS(
             AND(E2621&gt;110,C2621&gt;2011,F2621&gt;100),"High: overrated, new and good rotation",
             AND(E2621&lt;90,C2621&gt;2011,F2621&gt;100),"High: underrated, new and good rotation",
             AND(E2621&lt;90,C2621&lt;2011,F2621&gt;100),"High: underrated, not too new but good rotation",
             AND(E2621&lt;=110,C2621&gt;2011,F2621&lt;=25),"Critic: well priced/underrated and new, but bad rotation",
             AND(E2621&gt;110,F2621&gt;100),"Top Tier: premium vehicules that tend to be sold above market prices",
             AND(E2621&gt;=90,E2621&lt;=110,F2621&gt;25),"Moderate: fair price and regular to good rotation",
             AND(E2621&lt;90,AND(C2621&lt;=2011,C2621&gt;=2000),AND(F2621&lt;100,F2621&gt;25)),"Moderate: underrated regular model and regular rotation",
             AND(E2621&lt;90,C2621&gt;2011,AND(F2621&lt;=100,F2621&gt;25)),"Moderate: underrated new model with regular rotation",
             AND(E2621&lt;90,C2621&lt;2000,AND(F2621&lt;=100,F2621&gt;25)),"Moderate: underrated old model with regular rotation",
             AND(C2621&lt;=2011,F2621&lt;=25),"Low: not new model and bad rotation",
             AND(E2621&gt;110,AND(C2621&lt;=2011,C2621&gt;=2000),F2621&lt;=25),"Low: overrated regular model with bad rotation",
             AND(E2621&gt;110,C2621&lt;2011,AND(F2621&lt;=100,F2621&gt;25)),"Low: overrated regular model (not new) with regular rotation",
             AND(E2621&gt;110,C2621&gt;2011,F2621&lt;=25),"Low: overrated new model with bad rotation"
)</f>
        <v>Low: not new model and bad rotation</v>
      </c>
    </row>
    <row r="2622" spans="1:8" x14ac:dyDescent="0.3">
      <c r="A2622" t="s">
        <v>30</v>
      </c>
      <c r="B2622" t="s">
        <v>496</v>
      </c>
      <c r="C2622">
        <v>2005</v>
      </c>
      <c r="D2622">
        <v>2371.4285714285716</v>
      </c>
      <c r="E2622">
        <v>79.706529331751625</v>
      </c>
      <c r="F2622">
        <v>7</v>
      </c>
      <c r="H2622" t="str" cm="1">
        <f t="array" ref="H2622">_xlfn.IFS(
             AND(E2622&gt;110,C2622&gt;2011,F2622&gt;100),"High: overrated, new and good rotation",
             AND(E2622&lt;90,C2622&gt;2011,F2622&gt;100),"High: underrated, new and good rotation",
             AND(E2622&lt;90,C2622&lt;2011,F2622&gt;100),"High: underrated, not too new but good rotation",
             AND(E2622&lt;=110,C2622&gt;2011,F2622&lt;=25),"Critic: well priced/underrated and new, but bad rotation",
             AND(E2622&gt;110,F2622&gt;100),"Top Tier: premium vehicules that tend to be sold above market prices",
             AND(E2622&gt;=90,E2622&lt;=110,F2622&gt;25),"Moderate: fair price and regular to good rotation",
             AND(E2622&lt;90,AND(C2622&lt;=2011,C2622&gt;=2000),AND(F2622&lt;100,F2622&gt;25)),"Moderate: underrated regular model and regular rotation",
             AND(E2622&lt;90,C2622&gt;2011,AND(F2622&lt;=100,F2622&gt;25)),"Moderate: underrated new model with regular rotation",
             AND(E2622&lt;90,C2622&lt;2000,AND(F2622&lt;=100,F2622&gt;25)),"Moderate: underrated old model with regular rotation",
             AND(C2622&lt;=2011,F2622&lt;=25),"Low: not new model and bad rotation",
             AND(E2622&gt;110,AND(C2622&lt;=2011,C2622&gt;=2000),F2622&lt;=25),"Low: overrated regular model with bad rotation",
             AND(E2622&gt;110,C2622&lt;2011,AND(F2622&lt;=100,F2622&gt;25)),"Low: overrated regular model (not new) with regular rotation",
             AND(E2622&gt;110,C2622&gt;2011,F2622&lt;=25),"Low: overrated new model with bad rotation"
)</f>
        <v>Low: not new model and bad rotation</v>
      </c>
    </row>
    <row r="2623" spans="1:8" x14ac:dyDescent="0.3">
      <c r="A2623" t="s">
        <v>30</v>
      </c>
      <c r="B2623" t="s">
        <v>496</v>
      </c>
      <c r="C2623">
        <v>2006</v>
      </c>
      <c r="D2623">
        <v>3171.875</v>
      </c>
      <c r="E2623">
        <v>80.288762671801337</v>
      </c>
      <c r="F2623">
        <v>16</v>
      </c>
      <c r="H2623" t="str" cm="1">
        <f t="array" ref="H2623">_xlfn.IFS(
             AND(E2623&gt;110,C2623&gt;2011,F2623&gt;100),"High: overrated, new and good rotation",
             AND(E2623&lt;90,C2623&gt;2011,F2623&gt;100),"High: underrated, new and good rotation",
             AND(E2623&lt;90,C2623&lt;2011,F2623&gt;100),"High: underrated, not too new but good rotation",
             AND(E2623&lt;=110,C2623&gt;2011,F2623&lt;=25),"Critic: well priced/underrated and new, but bad rotation",
             AND(E2623&gt;110,F2623&gt;100),"Top Tier: premium vehicules that tend to be sold above market prices",
             AND(E2623&gt;=90,E2623&lt;=110,F2623&gt;25),"Moderate: fair price and regular to good rotation",
             AND(E2623&lt;90,AND(C2623&lt;=2011,C2623&gt;=2000),AND(F2623&lt;100,F2623&gt;25)),"Moderate: underrated regular model and regular rotation",
             AND(E2623&lt;90,C2623&gt;2011,AND(F2623&lt;=100,F2623&gt;25)),"Moderate: underrated new model with regular rotation",
             AND(E2623&lt;90,C2623&lt;2000,AND(F2623&lt;=100,F2623&gt;25)),"Moderate: underrated old model with regular rotation",
             AND(C2623&lt;=2011,F2623&lt;=25),"Low: not new model and bad rotation",
             AND(E2623&gt;110,AND(C2623&lt;=2011,C2623&gt;=2000),F2623&lt;=25),"Low: overrated regular model with bad rotation",
             AND(E2623&gt;110,C2623&lt;2011,AND(F2623&lt;=100,F2623&gt;25)),"Low: overrated regular model (not new) with regular rotation",
             AND(E2623&gt;110,C2623&gt;2011,F2623&lt;=25),"Low: overrated new model with bad rotation"
)</f>
        <v>Low: not new model and bad rotation</v>
      </c>
    </row>
    <row r="2624" spans="1:8" x14ac:dyDescent="0.3">
      <c r="A2624" t="s">
        <v>30</v>
      </c>
      <c r="B2624" t="s">
        <v>496</v>
      </c>
      <c r="C2624">
        <v>2007</v>
      </c>
      <c r="D2624">
        <v>3150</v>
      </c>
      <c r="E2624">
        <v>124.88384099122354</v>
      </c>
      <c r="F2624">
        <v>2</v>
      </c>
      <c r="H2624" t="str" cm="1">
        <f t="array" ref="H2624">_xlfn.IFS(
             AND(E2624&gt;110,C2624&gt;2011,F2624&gt;100),"High: overrated, new and good rotation",
             AND(E2624&lt;90,C2624&gt;2011,F2624&gt;100),"High: underrated, new and good rotation",
             AND(E2624&lt;90,C2624&lt;2011,F2624&gt;100),"High: underrated, not too new but good rotation",
             AND(E2624&lt;=110,C2624&gt;2011,F2624&lt;=25),"Critic: well priced/underrated and new, but bad rotation",
             AND(E2624&gt;110,F2624&gt;100),"Top Tier: premium vehicules that tend to be sold above market prices",
             AND(E2624&gt;=90,E2624&lt;=110,F2624&gt;25),"Moderate: fair price and regular to good rotation",
             AND(E2624&lt;90,AND(C2624&lt;=2011,C2624&gt;=2000),AND(F2624&lt;100,F2624&gt;25)),"Moderate: underrated regular model and regular rotation",
             AND(E2624&lt;90,C2624&gt;2011,AND(F2624&lt;=100,F2624&gt;25)),"Moderate: underrated new model with regular rotation",
             AND(E2624&lt;90,C2624&lt;2000,AND(F2624&lt;=100,F2624&gt;25)),"Moderate: underrated old model with regular rotation",
             AND(C2624&lt;=2011,F2624&lt;=25),"Low: not new model and bad rotation",
             AND(E2624&gt;110,AND(C2624&lt;=2011,C2624&gt;=2000),F2624&lt;=25),"Low: overrated regular model with bad rotation",
             AND(E2624&gt;110,C2624&lt;2011,AND(F2624&lt;=100,F2624&gt;25)),"Low: overrated regular model (not new) with regular rotation",
             AND(E2624&gt;110,C2624&gt;2011,F2624&lt;=25),"Low: overrated new model with bad rotation"
)</f>
        <v>Low: not new model and bad rotation</v>
      </c>
    </row>
    <row r="2625" spans="1:8" x14ac:dyDescent="0.3">
      <c r="A2625" t="s">
        <v>30</v>
      </c>
      <c r="B2625" t="s">
        <v>496</v>
      </c>
      <c r="C2625">
        <v>2008</v>
      </c>
      <c r="D2625">
        <v>1600</v>
      </c>
      <c r="E2625">
        <v>36.363636363636367</v>
      </c>
      <c r="F2625">
        <v>1</v>
      </c>
      <c r="H2625" t="str" cm="1">
        <f t="array" ref="H2625">_xlfn.IFS(
             AND(E2625&gt;110,C2625&gt;2011,F2625&gt;100),"High: overrated, new and good rotation",
             AND(E2625&lt;90,C2625&gt;2011,F2625&gt;100),"High: underrated, new and good rotation",
             AND(E2625&lt;90,C2625&lt;2011,F2625&gt;100),"High: underrated, not too new but good rotation",
             AND(E2625&lt;=110,C2625&gt;2011,F2625&lt;=25),"Critic: well priced/underrated and new, but bad rotation",
             AND(E2625&gt;110,F2625&gt;100),"Top Tier: premium vehicules that tend to be sold above market prices",
             AND(E2625&gt;=90,E2625&lt;=110,F2625&gt;25),"Moderate: fair price and regular to good rotation",
             AND(E2625&lt;90,AND(C2625&lt;=2011,C2625&gt;=2000),AND(F2625&lt;100,F2625&gt;25)),"Moderate: underrated regular model and regular rotation",
             AND(E2625&lt;90,C2625&gt;2011,AND(F2625&lt;=100,F2625&gt;25)),"Moderate: underrated new model with regular rotation",
             AND(E2625&lt;90,C2625&lt;2000,AND(F2625&lt;=100,F2625&gt;25)),"Moderate: underrated old model with regular rotation",
             AND(C2625&lt;=2011,F2625&lt;=25),"Low: not new model and bad rotation",
             AND(E2625&gt;110,AND(C2625&lt;=2011,C2625&gt;=2000),F2625&lt;=25),"Low: overrated regular model with bad rotation",
             AND(E2625&gt;110,C2625&lt;2011,AND(F2625&lt;=100,F2625&gt;25)),"Low: overrated regular model (not new) with regular rotation",
             AND(E2625&gt;110,C2625&gt;2011,F2625&lt;=25),"Low: overrated new model with bad rotation"
)</f>
        <v>Low: not new model and bad rotation</v>
      </c>
    </row>
    <row r="2626" spans="1:8" x14ac:dyDescent="0.3">
      <c r="A2626" t="s">
        <v>30</v>
      </c>
      <c r="B2626" t="s">
        <v>497</v>
      </c>
      <c r="C2626">
        <v>2002</v>
      </c>
      <c r="D2626">
        <v>1876.9230769230769</v>
      </c>
      <c r="E2626">
        <v>128.89876177807579</v>
      </c>
      <c r="F2626">
        <v>13</v>
      </c>
      <c r="H2626" t="str" cm="1">
        <f t="array" ref="H2626">_xlfn.IFS(
             AND(E2626&gt;110,C2626&gt;2011,F2626&gt;100),"High: overrated, new and good rotation",
             AND(E2626&lt;90,C2626&gt;2011,F2626&gt;100),"High: underrated, new and good rotation",
             AND(E2626&lt;90,C2626&lt;2011,F2626&gt;100),"High: underrated, not too new but good rotation",
             AND(E2626&lt;=110,C2626&gt;2011,F2626&lt;=25),"Critic: well priced/underrated and new, but bad rotation",
             AND(E2626&gt;110,F2626&gt;100),"Top Tier: premium vehicules that tend to be sold above market prices",
             AND(E2626&gt;=90,E2626&lt;=110,F2626&gt;25),"Moderate: fair price and regular to good rotation",
             AND(E2626&lt;90,AND(C2626&lt;=2011,C2626&gt;=2000),AND(F2626&lt;100,F2626&gt;25)),"Moderate: underrated regular model and regular rotation",
             AND(E2626&lt;90,C2626&gt;2011,AND(F2626&lt;=100,F2626&gt;25)),"Moderate: underrated new model with regular rotation",
             AND(E2626&lt;90,C2626&lt;2000,AND(F2626&lt;=100,F2626&gt;25)),"Moderate: underrated old model with regular rotation",
             AND(C2626&lt;=2011,F2626&lt;=25),"Low: not new model and bad rotation",
             AND(E2626&gt;110,AND(C2626&lt;=2011,C2626&gt;=2000),F2626&lt;=25),"Low: overrated regular model with bad rotation",
             AND(E2626&gt;110,C2626&lt;2011,AND(F2626&lt;=100,F2626&gt;25)),"Low: overrated regular model (not new) with regular rotation",
             AND(E2626&gt;110,C2626&gt;2011,F2626&lt;=25),"Low: overrated new model with bad rotation"
)</f>
        <v>Low: not new model and bad rotation</v>
      </c>
    </row>
    <row r="2627" spans="1:8" x14ac:dyDescent="0.3">
      <c r="A2627" t="s">
        <v>30</v>
      </c>
      <c r="B2627" t="s">
        <v>497</v>
      </c>
      <c r="C2627">
        <v>2003</v>
      </c>
      <c r="D2627">
        <v>1462.5</v>
      </c>
      <c r="E2627">
        <v>91.760639178671966</v>
      </c>
      <c r="F2627">
        <v>4</v>
      </c>
      <c r="H2627" t="str" cm="1">
        <f t="array" ref="H2627">_xlfn.IFS(
             AND(E2627&gt;110,C2627&gt;2011,F2627&gt;100),"High: overrated, new and good rotation",
             AND(E2627&lt;90,C2627&gt;2011,F2627&gt;100),"High: underrated, new and good rotation",
             AND(E2627&lt;90,C2627&lt;2011,F2627&gt;100),"High: underrated, not too new but good rotation",
             AND(E2627&lt;=110,C2627&gt;2011,F2627&lt;=25),"Critic: well priced/underrated and new, but bad rotation",
             AND(E2627&gt;110,F2627&gt;100),"Top Tier: premium vehicules that tend to be sold above market prices",
             AND(E2627&gt;=90,E2627&lt;=110,F2627&gt;25),"Moderate: fair price and regular to good rotation",
             AND(E2627&lt;90,AND(C2627&lt;=2011,C2627&gt;=2000),AND(F2627&lt;100,F2627&gt;25)),"Moderate: underrated regular model and regular rotation",
             AND(E2627&lt;90,C2627&gt;2011,AND(F2627&lt;=100,F2627&gt;25)),"Moderate: underrated new model with regular rotation",
             AND(E2627&lt;90,C2627&lt;2000,AND(F2627&lt;=100,F2627&gt;25)),"Moderate: underrated old model with regular rotation",
             AND(C2627&lt;=2011,F2627&lt;=25),"Low: not new model and bad rotation",
             AND(E2627&gt;110,AND(C2627&lt;=2011,C2627&gt;=2000),F2627&lt;=25),"Low: overrated regular model with bad rotation",
             AND(E2627&gt;110,C2627&lt;2011,AND(F2627&lt;=100,F2627&gt;25)),"Low: overrated regular model (not new) with regular rotation",
             AND(E2627&gt;110,C2627&gt;2011,F2627&lt;=25),"Low: overrated new model with bad rotation"
)</f>
        <v>Low: not new model and bad rotation</v>
      </c>
    </row>
    <row r="2628" spans="1:8" x14ac:dyDescent="0.3">
      <c r="A2628" t="s">
        <v>30</v>
      </c>
      <c r="B2628" t="s">
        <v>497</v>
      </c>
      <c r="C2628">
        <v>2004</v>
      </c>
      <c r="D2628">
        <v>1750</v>
      </c>
      <c r="E2628">
        <v>83.956916099773252</v>
      </c>
      <c r="F2628">
        <v>2</v>
      </c>
      <c r="H2628" t="str" cm="1">
        <f t="array" ref="H2628">_xlfn.IFS(
             AND(E2628&gt;110,C2628&gt;2011,F2628&gt;100),"High: overrated, new and good rotation",
             AND(E2628&lt;90,C2628&gt;2011,F2628&gt;100),"High: underrated, new and good rotation",
             AND(E2628&lt;90,C2628&lt;2011,F2628&gt;100),"High: underrated, not too new but good rotation",
             AND(E2628&lt;=110,C2628&gt;2011,F2628&lt;=25),"Critic: well priced/underrated and new, but bad rotation",
             AND(E2628&gt;110,F2628&gt;100),"Top Tier: premium vehicules that tend to be sold above market prices",
             AND(E2628&gt;=90,E2628&lt;=110,F2628&gt;25),"Moderate: fair price and regular to good rotation",
             AND(E2628&lt;90,AND(C2628&lt;=2011,C2628&gt;=2000),AND(F2628&lt;100,F2628&gt;25)),"Moderate: underrated regular model and regular rotation",
             AND(E2628&lt;90,C2628&gt;2011,AND(F2628&lt;=100,F2628&gt;25)),"Moderate: underrated new model with regular rotation",
             AND(E2628&lt;90,C2628&lt;2000,AND(F2628&lt;=100,F2628&gt;25)),"Moderate: underrated old model with regular rotation",
             AND(C2628&lt;=2011,F2628&lt;=25),"Low: not new model and bad rotation",
             AND(E2628&gt;110,AND(C2628&lt;=2011,C2628&gt;=2000),F2628&lt;=25),"Low: overrated regular model with bad rotation",
             AND(E2628&gt;110,C2628&lt;2011,AND(F2628&lt;=100,F2628&gt;25)),"Low: overrated regular model (not new) with regular rotation",
             AND(E2628&gt;110,C2628&gt;2011,F2628&lt;=25),"Low: overrated new model with bad rotation"
)</f>
        <v>Low: not new model and bad rotation</v>
      </c>
    </row>
    <row r="2629" spans="1:8" x14ac:dyDescent="0.3">
      <c r="A2629" t="s">
        <v>30</v>
      </c>
      <c r="B2629" t="s">
        <v>498</v>
      </c>
      <c r="C2629">
        <v>2006</v>
      </c>
      <c r="D2629">
        <v>4050</v>
      </c>
      <c r="E2629">
        <v>107.52954632100648</v>
      </c>
      <c r="F2629">
        <v>2</v>
      </c>
      <c r="H2629" t="str" cm="1">
        <f t="array" ref="H2629">_xlfn.IFS(
             AND(E2629&gt;110,C2629&gt;2011,F2629&gt;100),"High: overrated, new and good rotation",
             AND(E2629&lt;90,C2629&gt;2011,F2629&gt;100),"High: underrated, new and good rotation",
             AND(E2629&lt;90,C2629&lt;2011,F2629&gt;100),"High: underrated, not too new but good rotation",
             AND(E2629&lt;=110,C2629&gt;2011,F2629&lt;=25),"Critic: well priced/underrated and new, but bad rotation",
             AND(E2629&gt;110,F2629&gt;100),"Top Tier: premium vehicules that tend to be sold above market prices",
             AND(E2629&gt;=90,E2629&lt;=110,F2629&gt;25),"Moderate: fair price and regular to good rotation",
             AND(E2629&lt;90,AND(C2629&lt;=2011,C2629&gt;=2000),AND(F2629&lt;100,F2629&gt;25)),"Moderate: underrated regular model and regular rotation",
             AND(E2629&lt;90,C2629&gt;2011,AND(F2629&lt;=100,F2629&gt;25)),"Moderate: underrated new model with regular rotation",
             AND(E2629&lt;90,C2629&lt;2000,AND(F2629&lt;=100,F2629&gt;25)),"Moderate: underrated old model with regular rotation",
             AND(C2629&lt;=2011,F2629&lt;=25),"Low: not new model and bad rotation",
             AND(E2629&gt;110,AND(C2629&lt;=2011,C2629&gt;=2000),F2629&lt;=25),"Low: overrated regular model with bad rotation",
             AND(E2629&gt;110,C2629&lt;2011,AND(F2629&lt;=100,F2629&gt;25)),"Low: overrated regular model (not new) with regular rotation",
             AND(E2629&gt;110,C2629&gt;2011,F2629&lt;=25),"Low: overrated new model with bad rotation"
)</f>
        <v>Low: not new model and bad rotation</v>
      </c>
    </row>
    <row r="2630" spans="1:8" x14ac:dyDescent="0.3">
      <c r="A2630" t="s">
        <v>30</v>
      </c>
      <c r="B2630" t="s">
        <v>498</v>
      </c>
      <c r="C2630">
        <v>2007</v>
      </c>
      <c r="D2630">
        <v>5120</v>
      </c>
      <c r="E2630">
        <v>109.3545336749501</v>
      </c>
      <c r="F2630">
        <v>5</v>
      </c>
      <c r="H2630" t="str" cm="1">
        <f t="array" ref="H2630">_xlfn.IFS(
             AND(E2630&gt;110,C2630&gt;2011,F2630&gt;100),"High: overrated, new and good rotation",
             AND(E2630&lt;90,C2630&gt;2011,F2630&gt;100),"High: underrated, new and good rotation",
             AND(E2630&lt;90,C2630&lt;2011,F2630&gt;100),"High: underrated, not too new but good rotation",
             AND(E2630&lt;=110,C2630&gt;2011,F2630&lt;=25),"Critic: well priced/underrated and new, but bad rotation",
             AND(E2630&gt;110,F2630&gt;100),"Top Tier: premium vehicules that tend to be sold above market prices",
             AND(E2630&gt;=90,E2630&lt;=110,F2630&gt;25),"Moderate: fair price and regular to good rotation",
             AND(E2630&lt;90,AND(C2630&lt;=2011,C2630&gt;=2000),AND(F2630&lt;100,F2630&gt;25)),"Moderate: underrated regular model and regular rotation",
             AND(E2630&lt;90,C2630&gt;2011,AND(F2630&lt;=100,F2630&gt;25)),"Moderate: underrated new model with regular rotation",
             AND(E2630&lt;90,C2630&lt;2000,AND(F2630&lt;=100,F2630&gt;25)),"Moderate: underrated old model with regular rotation",
             AND(C2630&lt;=2011,F2630&lt;=25),"Low: not new model and bad rotation",
             AND(E2630&gt;110,AND(C2630&lt;=2011,C2630&gt;=2000),F2630&lt;=25),"Low: overrated regular model with bad rotation",
             AND(E2630&gt;110,C2630&lt;2011,AND(F2630&lt;=100,F2630&gt;25)),"Low: overrated regular model (not new) with regular rotation",
             AND(E2630&gt;110,C2630&gt;2011,F2630&lt;=25),"Low: overrated new model with bad rotation"
)</f>
        <v>Low: not new model and bad rotation</v>
      </c>
    </row>
    <row r="2631" spans="1:8" x14ac:dyDescent="0.3">
      <c r="A2631" t="s">
        <v>30</v>
      </c>
      <c r="B2631" t="s">
        <v>498</v>
      </c>
      <c r="C2631">
        <v>2008</v>
      </c>
      <c r="D2631">
        <v>6150</v>
      </c>
      <c r="E2631">
        <v>113.88888888888889</v>
      </c>
      <c r="F2631">
        <v>2</v>
      </c>
      <c r="H2631" t="str" cm="1">
        <f t="array" ref="H2631">_xlfn.IFS(
             AND(E2631&gt;110,C2631&gt;2011,F2631&gt;100),"High: overrated, new and good rotation",
             AND(E2631&lt;90,C2631&gt;2011,F2631&gt;100),"High: underrated, new and good rotation",
             AND(E2631&lt;90,C2631&lt;2011,F2631&gt;100),"High: underrated, not too new but good rotation",
             AND(E2631&lt;=110,C2631&gt;2011,F2631&lt;=25),"Critic: well priced/underrated and new, but bad rotation",
             AND(E2631&gt;110,F2631&gt;100),"Top Tier: premium vehicules that tend to be sold above market prices",
             AND(E2631&gt;=90,E2631&lt;=110,F2631&gt;25),"Moderate: fair price and regular to good rotation",
             AND(E2631&lt;90,AND(C2631&lt;=2011,C2631&gt;=2000),AND(F2631&lt;100,F2631&gt;25)),"Moderate: underrated regular model and regular rotation",
             AND(E2631&lt;90,C2631&gt;2011,AND(F2631&lt;=100,F2631&gt;25)),"Moderate: underrated new model with regular rotation",
             AND(E2631&lt;90,C2631&lt;2000,AND(F2631&lt;=100,F2631&gt;25)),"Moderate: underrated old model with regular rotation",
             AND(C2631&lt;=2011,F2631&lt;=25),"Low: not new model and bad rotation",
             AND(E2631&gt;110,AND(C2631&lt;=2011,C2631&gt;=2000),F2631&lt;=25),"Low: overrated regular model with bad rotation",
             AND(E2631&gt;110,C2631&lt;2011,AND(F2631&lt;=100,F2631&gt;25)),"Low: overrated regular model (not new) with regular rotation",
             AND(E2631&gt;110,C2631&gt;2011,F2631&lt;=25),"Low: overrated new model with bad rotation"
)</f>
        <v>Low: not new model and bad rotation</v>
      </c>
    </row>
    <row r="2632" spans="1:8" x14ac:dyDescent="0.3">
      <c r="A2632" t="s">
        <v>30</v>
      </c>
      <c r="B2632" t="s">
        <v>499</v>
      </c>
      <c r="C2632">
        <v>1995</v>
      </c>
      <c r="D2632">
        <v>350.2</v>
      </c>
      <c r="E2632">
        <v>69.033882532418005</v>
      </c>
      <c r="F2632">
        <v>5</v>
      </c>
      <c r="H2632" t="str" cm="1">
        <f t="array" ref="H2632">_xlfn.IFS(
             AND(E2632&gt;110,C2632&gt;2011,F2632&gt;100),"High: overrated, new and good rotation",
             AND(E2632&lt;90,C2632&gt;2011,F2632&gt;100),"High: underrated, new and good rotation",
             AND(E2632&lt;90,C2632&lt;2011,F2632&gt;100),"High: underrated, not too new but good rotation",
             AND(E2632&lt;=110,C2632&gt;2011,F2632&lt;=25),"Critic: well priced/underrated and new, but bad rotation",
             AND(E2632&gt;110,F2632&gt;100),"Top Tier: premium vehicules that tend to be sold above market prices",
             AND(E2632&gt;=90,E2632&lt;=110,F2632&gt;25),"Moderate: fair price and regular to good rotation",
             AND(E2632&lt;90,AND(C2632&lt;=2011,C2632&gt;=2000),AND(F2632&lt;100,F2632&gt;25)),"Moderate: underrated regular model and regular rotation",
             AND(E2632&lt;90,C2632&gt;2011,AND(F2632&lt;=100,F2632&gt;25)),"Moderate: underrated new model with regular rotation",
             AND(E2632&lt;90,C2632&lt;2000,AND(F2632&lt;=100,F2632&gt;25)),"Moderate: underrated old model with regular rotation",
             AND(C2632&lt;=2011,F2632&lt;=25),"Low: not new model and bad rotation",
             AND(E2632&gt;110,AND(C2632&lt;=2011,C2632&gt;=2000),F2632&lt;=25),"Low: overrated regular model with bad rotation",
             AND(E2632&gt;110,C2632&lt;2011,AND(F2632&lt;=100,F2632&gt;25)),"Low: overrated regular model (not new) with regular rotation",
             AND(E2632&gt;110,C2632&gt;2011,F2632&lt;=25),"Low: overrated new model with bad rotation"
)</f>
        <v>Low: not new model and bad rotation</v>
      </c>
    </row>
    <row r="2633" spans="1:8" x14ac:dyDescent="0.3">
      <c r="A2633" t="s">
        <v>30</v>
      </c>
      <c r="B2633" t="s">
        <v>499</v>
      </c>
      <c r="C2633">
        <v>1996</v>
      </c>
      <c r="D2633">
        <v>300</v>
      </c>
      <c r="E2633">
        <v>54.54545454545454</v>
      </c>
      <c r="F2633">
        <v>1</v>
      </c>
      <c r="H2633" t="str" cm="1">
        <f t="array" ref="H2633">_xlfn.IFS(
             AND(E2633&gt;110,C2633&gt;2011,F2633&gt;100),"High: overrated, new and good rotation",
             AND(E2633&lt;90,C2633&gt;2011,F2633&gt;100),"High: underrated, new and good rotation",
             AND(E2633&lt;90,C2633&lt;2011,F2633&gt;100),"High: underrated, not too new but good rotation",
             AND(E2633&lt;=110,C2633&gt;2011,F2633&lt;=25),"Critic: well priced/underrated and new, but bad rotation",
             AND(E2633&gt;110,F2633&gt;100),"Top Tier: premium vehicules that tend to be sold above market prices",
             AND(E2633&gt;=90,E2633&lt;=110,F2633&gt;25),"Moderate: fair price and regular to good rotation",
             AND(E2633&lt;90,AND(C2633&lt;=2011,C2633&gt;=2000),AND(F2633&lt;100,F2633&gt;25)),"Moderate: underrated regular model and regular rotation",
             AND(E2633&lt;90,C2633&gt;2011,AND(F2633&lt;=100,F2633&gt;25)),"Moderate: underrated new model with regular rotation",
             AND(E2633&lt;90,C2633&lt;2000,AND(F2633&lt;=100,F2633&gt;25)),"Moderate: underrated old model with regular rotation",
             AND(C2633&lt;=2011,F2633&lt;=25),"Low: not new model and bad rotation",
             AND(E2633&gt;110,AND(C2633&lt;=2011,C2633&gt;=2000),F2633&lt;=25),"Low: overrated regular model with bad rotation",
             AND(E2633&gt;110,C2633&lt;2011,AND(F2633&lt;=100,F2633&gt;25)),"Low: overrated regular model (not new) with regular rotation",
             AND(E2633&gt;110,C2633&gt;2011,F2633&lt;=25),"Low: overrated new model with bad rotation"
)</f>
        <v>Low: not new model and bad rotation</v>
      </c>
    </row>
    <row r="2634" spans="1:8" x14ac:dyDescent="0.3">
      <c r="A2634" t="s">
        <v>30</v>
      </c>
      <c r="B2634" t="s">
        <v>499</v>
      </c>
      <c r="C2634">
        <v>1997</v>
      </c>
      <c r="D2634">
        <v>575</v>
      </c>
      <c r="E2634">
        <v>69.963369963369956</v>
      </c>
      <c r="F2634">
        <v>2</v>
      </c>
      <c r="H2634" t="str" cm="1">
        <f t="array" ref="H2634">_xlfn.IFS(
             AND(E2634&gt;110,C2634&gt;2011,F2634&gt;100),"High: overrated, new and good rotation",
             AND(E2634&lt;90,C2634&gt;2011,F2634&gt;100),"High: underrated, new and good rotation",
             AND(E2634&lt;90,C2634&lt;2011,F2634&gt;100),"High: underrated, not too new but good rotation",
             AND(E2634&lt;=110,C2634&gt;2011,F2634&lt;=25),"Critic: well priced/underrated and new, but bad rotation",
             AND(E2634&gt;110,F2634&gt;100),"Top Tier: premium vehicules that tend to be sold above market prices",
             AND(E2634&gt;=90,E2634&lt;=110,F2634&gt;25),"Moderate: fair price and regular to good rotation",
             AND(E2634&lt;90,AND(C2634&lt;=2011,C2634&gt;=2000),AND(F2634&lt;100,F2634&gt;25)),"Moderate: underrated regular model and regular rotation",
             AND(E2634&lt;90,C2634&gt;2011,AND(F2634&lt;=100,F2634&gt;25)),"Moderate: underrated new model with regular rotation",
             AND(E2634&lt;90,C2634&lt;2000,AND(F2634&lt;=100,F2634&gt;25)),"Moderate: underrated old model with regular rotation",
             AND(C2634&lt;=2011,F2634&lt;=25),"Low: not new model and bad rotation",
             AND(E2634&gt;110,AND(C2634&lt;=2011,C2634&gt;=2000),F2634&lt;=25),"Low: overrated regular model with bad rotation",
             AND(E2634&gt;110,C2634&lt;2011,AND(F2634&lt;=100,F2634&gt;25)),"Low: overrated regular model (not new) with regular rotation",
             AND(E2634&gt;110,C2634&gt;2011,F2634&lt;=25),"Low: overrated new model with bad rotation"
)</f>
        <v>Low: not new model and bad rotation</v>
      </c>
    </row>
    <row r="2635" spans="1:8" x14ac:dyDescent="0.3">
      <c r="A2635" t="s">
        <v>30</v>
      </c>
      <c r="B2635" t="s">
        <v>499</v>
      </c>
      <c r="C2635">
        <v>1998</v>
      </c>
      <c r="D2635">
        <v>980</v>
      </c>
      <c r="E2635">
        <v>123.08280301985303</v>
      </c>
      <c r="F2635">
        <v>10</v>
      </c>
      <c r="H2635" t="str" cm="1">
        <f t="array" ref="H2635">_xlfn.IFS(
             AND(E2635&gt;110,C2635&gt;2011,F2635&gt;100),"High: overrated, new and good rotation",
             AND(E2635&lt;90,C2635&gt;2011,F2635&gt;100),"High: underrated, new and good rotation",
             AND(E2635&lt;90,C2635&lt;2011,F2635&gt;100),"High: underrated, not too new but good rotation",
             AND(E2635&lt;=110,C2635&gt;2011,F2635&lt;=25),"Critic: well priced/underrated and new, but bad rotation",
             AND(E2635&gt;110,F2635&gt;100),"Top Tier: premium vehicules that tend to be sold above market prices",
             AND(E2635&gt;=90,E2635&lt;=110,F2635&gt;25),"Moderate: fair price and regular to good rotation",
             AND(E2635&lt;90,AND(C2635&lt;=2011,C2635&gt;=2000),AND(F2635&lt;100,F2635&gt;25)),"Moderate: underrated regular model and regular rotation",
             AND(E2635&lt;90,C2635&gt;2011,AND(F2635&lt;=100,F2635&gt;25)),"Moderate: underrated new model with regular rotation",
             AND(E2635&lt;90,C2635&lt;2000,AND(F2635&lt;=100,F2635&gt;25)),"Moderate: underrated old model with regular rotation",
             AND(C2635&lt;=2011,F2635&lt;=25),"Low: not new model and bad rotation",
             AND(E2635&gt;110,AND(C2635&lt;=2011,C2635&gt;=2000),F2635&lt;=25),"Low: overrated regular model with bad rotation",
             AND(E2635&gt;110,C2635&lt;2011,AND(F2635&lt;=100,F2635&gt;25)),"Low: overrated regular model (not new) with regular rotation",
             AND(E2635&gt;110,C2635&gt;2011,F2635&lt;=25),"Low: overrated new model with bad rotation"
)</f>
        <v>Low: not new model and bad rotation</v>
      </c>
    </row>
    <row r="2636" spans="1:8" x14ac:dyDescent="0.3">
      <c r="A2636" t="s">
        <v>30</v>
      </c>
      <c r="B2636" t="s">
        <v>499</v>
      </c>
      <c r="C2636">
        <v>1999</v>
      </c>
      <c r="D2636">
        <v>600</v>
      </c>
      <c r="E2636">
        <v>82.854273148329327</v>
      </c>
      <c r="F2636">
        <v>11</v>
      </c>
      <c r="H2636" t="str" cm="1">
        <f t="array" ref="H2636">_xlfn.IFS(
             AND(E2636&gt;110,C2636&gt;2011,F2636&gt;100),"High: overrated, new and good rotation",
             AND(E2636&lt;90,C2636&gt;2011,F2636&gt;100),"High: underrated, new and good rotation",
             AND(E2636&lt;90,C2636&lt;2011,F2636&gt;100),"High: underrated, not too new but good rotation",
             AND(E2636&lt;=110,C2636&gt;2011,F2636&lt;=25),"Critic: well priced/underrated and new, but bad rotation",
             AND(E2636&gt;110,F2636&gt;100),"Top Tier: premium vehicules that tend to be sold above market prices",
             AND(E2636&gt;=90,E2636&lt;=110,F2636&gt;25),"Moderate: fair price and regular to good rotation",
             AND(E2636&lt;90,AND(C2636&lt;=2011,C2636&gt;=2000),AND(F2636&lt;100,F2636&gt;25)),"Moderate: underrated regular model and regular rotation",
             AND(E2636&lt;90,C2636&gt;2011,AND(F2636&lt;=100,F2636&gt;25)),"Moderate: underrated new model with regular rotation",
             AND(E2636&lt;90,C2636&lt;2000,AND(F2636&lt;=100,F2636&gt;25)),"Moderate: underrated old model with regular rotation",
             AND(C2636&lt;=2011,F2636&lt;=25),"Low: not new model and bad rotation",
             AND(E2636&gt;110,AND(C2636&lt;=2011,C2636&gt;=2000),F2636&lt;=25),"Low: overrated regular model with bad rotation",
             AND(E2636&gt;110,C2636&lt;2011,AND(F2636&lt;=100,F2636&gt;25)),"Low: overrated regular model (not new) with regular rotation",
             AND(E2636&gt;110,C2636&gt;2011,F2636&lt;=25),"Low: overrated new model with bad rotation"
)</f>
        <v>Low: not new model and bad rotation</v>
      </c>
    </row>
    <row r="2637" spans="1:8" x14ac:dyDescent="0.3">
      <c r="A2637" t="s">
        <v>30</v>
      </c>
      <c r="B2637" t="s">
        <v>499</v>
      </c>
      <c r="C2637">
        <v>2000</v>
      </c>
      <c r="D2637">
        <v>822.22222222222217</v>
      </c>
      <c r="E2637">
        <v>78.429257369088305</v>
      </c>
      <c r="F2637">
        <v>18</v>
      </c>
      <c r="H2637" t="str" cm="1">
        <f t="array" ref="H2637">_xlfn.IFS(
             AND(E2637&gt;110,C2637&gt;2011,F2637&gt;100),"High: overrated, new and good rotation",
             AND(E2637&lt;90,C2637&gt;2011,F2637&gt;100),"High: underrated, new and good rotation",
             AND(E2637&lt;90,C2637&lt;2011,F2637&gt;100),"High: underrated, not too new but good rotation",
             AND(E2637&lt;=110,C2637&gt;2011,F2637&lt;=25),"Critic: well priced/underrated and new, but bad rotation",
             AND(E2637&gt;110,F2637&gt;100),"Top Tier: premium vehicules that tend to be sold above market prices",
             AND(E2637&gt;=90,E2637&lt;=110,F2637&gt;25),"Moderate: fair price and regular to good rotation",
             AND(E2637&lt;90,AND(C2637&lt;=2011,C2637&gt;=2000),AND(F2637&lt;100,F2637&gt;25)),"Moderate: underrated regular model and regular rotation",
             AND(E2637&lt;90,C2637&gt;2011,AND(F2637&lt;=100,F2637&gt;25)),"Moderate: underrated new model with regular rotation",
             AND(E2637&lt;90,C2637&lt;2000,AND(F2637&lt;=100,F2637&gt;25)),"Moderate: underrated old model with regular rotation",
             AND(C2637&lt;=2011,F2637&lt;=25),"Low: not new model and bad rotation",
             AND(E2637&gt;110,AND(C2637&lt;=2011,C2637&gt;=2000),F2637&lt;=25),"Low: overrated regular model with bad rotation",
             AND(E2637&gt;110,C2637&lt;2011,AND(F2637&lt;=100,F2637&gt;25)),"Low: overrated regular model (not new) with regular rotation",
             AND(E2637&gt;110,C2637&gt;2011,F2637&lt;=25),"Low: overrated new model with bad rotation"
)</f>
        <v>Low: not new model and bad rotation</v>
      </c>
    </row>
    <row r="2638" spans="1:8" x14ac:dyDescent="0.3">
      <c r="A2638" t="s">
        <v>30</v>
      </c>
      <c r="B2638" t="s">
        <v>499</v>
      </c>
      <c r="C2638">
        <v>2001</v>
      </c>
      <c r="D2638">
        <v>1237.5</v>
      </c>
      <c r="E2638">
        <v>106.10063387541928</v>
      </c>
      <c r="F2638">
        <v>26</v>
      </c>
      <c r="H2638" t="str" cm="1">
        <f t="array" ref="H2638">_xlfn.IFS(
             AND(E2638&gt;110,C2638&gt;2011,F2638&gt;100),"High: overrated, new and good rotation",
             AND(E2638&lt;90,C2638&gt;2011,F2638&gt;100),"High: underrated, new and good rotation",
             AND(E2638&lt;90,C2638&lt;2011,F2638&gt;100),"High: underrated, not too new but good rotation",
             AND(E2638&lt;=110,C2638&gt;2011,F2638&lt;=25),"Critic: well priced/underrated and new, but bad rotation",
             AND(E2638&gt;110,F2638&gt;100),"Top Tier: premium vehicules that tend to be sold above market prices",
             AND(E2638&gt;=90,E2638&lt;=110,F2638&gt;25),"Moderate: fair price and regular to good rotation",
             AND(E2638&lt;90,AND(C2638&lt;=2011,C2638&gt;=2000),AND(F2638&lt;100,F2638&gt;25)),"Moderate: underrated regular model and regular rotation",
             AND(E2638&lt;90,C2638&gt;2011,AND(F2638&lt;=100,F2638&gt;25)),"Moderate: underrated new model with regular rotation",
             AND(E2638&lt;90,C2638&lt;2000,AND(F2638&lt;=100,F2638&gt;25)),"Moderate: underrated old model with regular rotation",
             AND(C2638&lt;=2011,F2638&lt;=25),"Low: not new model and bad rotation",
             AND(E2638&gt;110,AND(C2638&lt;=2011,C2638&gt;=2000),F2638&lt;=25),"Low: overrated regular model with bad rotation",
             AND(E2638&gt;110,C2638&lt;2011,AND(F2638&lt;=100,F2638&gt;25)),"Low: overrated regular model (not new) with regular rotation",
             AND(E2638&gt;110,C2638&gt;2011,F2638&lt;=25),"Low: overrated new model with bad rotation"
)</f>
        <v>Moderate: fair price and regular to good rotation</v>
      </c>
    </row>
    <row r="2639" spans="1:8" x14ac:dyDescent="0.3">
      <c r="A2639" t="s">
        <v>30</v>
      </c>
      <c r="B2639" t="s">
        <v>499</v>
      </c>
      <c r="C2639">
        <v>2003</v>
      </c>
      <c r="D2639">
        <v>1868.75</v>
      </c>
      <c r="E2639">
        <v>115.44427085290151</v>
      </c>
      <c r="F2639">
        <v>8</v>
      </c>
      <c r="H2639" t="str" cm="1">
        <f t="array" ref="H2639">_xlfn.IFS(
             AND(E2639&gt;110,C2639&gt;2011,F2639&gt;100),"High: overrated, new and good rotation",
             AND(E2639&lt;90,C2639&gt;2011,F2639&gt;100),"High: underrated, new and good rotation",
             AND(E2639&lt;90,C2639&lt;2011,F2639&gt;100),"High: underrated, not too new but good rotation",
             AND(E2639&lt;=110,C2639&gt;2011,F2639&lt;=25),"Critic: well priced/underrated and new, but bad rotation",
             AND(E2639&gt;110,F2639&gt;100),"Top Tier: premium vehicules that tend to be sold above market prices",
             AND(E2639&gt;=90,E2639&lt;=110,F2639&gt;25),"Moderate: fair price and regular to good rotation",
             AND(E2639&lt;90,AND(C2639&lt;=2011,C2639&gt;=2000),AND(F2639&lt;100,F2639&gt;25)),"Moderate: underrated regular model and regular rotation",
             AND(E2639&lt;90,C2639&gt;2011,AND(F2639&lt;=100,F2639&gt;25)),"Moderate: underrated new model with regular rotation",
             AND(E2639&lt;90,C2639&lt;2000,AND(F2639&lt;=100,F2639&gt;25)),"Moderate: underrated old model with regular rotation",
             AND(C2639&lt;=2011,F2639&lt;=25),"Low: not new model and bad rotation",
             AND(E2639&gt;110,AND(C2639&lt;=2011,C2639&gt;=2000),F2639&lt;=25),"Low: overrated regular model with bad rotation",
             AND(E2639&gt;110,C2639&lt;2011,AND(F2639&lt;=100,F2639&gt;25)),"Low: overrated regular model (not new) with regular rotation",
             AND(E2639&gt;110,C2639&gt;2011,F2639&lt;=25),"Low: overrated new model with bad rotation"
)</f>
        <v>Low: not new model and bad rotation</v>
      </c>
    </row>
    <row r="2640" spans="1:8" x14ac:dyDescent="0.3">
      <c r="A2640" t="s">
        <v>30</v>
      </c>
      <c r="B2640" t="s">
        <v>499</v>
      </c>
      <c r="C2640">
        <v>2004</v>
      </c>
      <c r="D2640">
        <v>2673.0769230769229</v>
      </c>
      <c r="E2640">
        <v>141.80450675900852</v>
      </c>
      <c r="F2640">
        <v>13</v>
      </c>
      <c r="H2640" t="str" cm="1">
        <f t="array" ref="H2640">_xlfn.IFS(
             AND(E2640&gt;110,C2640&gt;2011,F2640&gt;100),"High: overrated, new and good rotation",
             AND(E2640&lt;90,C2640&gt;2011,F2640&gt;100),"High: underrated, new and good rotation",
             AND(E2640&lt;90,C2640&lt;2011,F2640&gt;100),"High: underrated, not too new but good rotation",
             AND(E2640&lt;=110,C2640&gt;2011,F2640&lt;=25),"Critic: well priced/underrated and new, but bad rotation",
             AND(E2640&gt;110,F2640&gt;100),"Top Tier: premium vehicules that tend to be sold above market prices",
             AND(E2640&gt;=90,E2640&lt;=110,F2640&gt;25),"Moderate: fair price and regular to good rotation",
             AND(E2640&lt;90,AND(C2640&lt;=2011,C2640&gt;=2000),AND(F2640&lt;100,F2640&gt;25)),"Moderate: underrated regular model and regular rotation",
             AND(E2640&lt;90,C2640&gt;2011,AND(F2640&lt;=100,F2640&gt;25)),"Moderate: underrated new model with regular rotation",
             AND(E2640&lt;90,C2640&lt;2000,AND(F2640&lt;=100,F2640&gt;25)),"Moderate: underrated old model with regular rotation",
             AND(C2640&lt;=2011,F2640&lt;=25),"Low: not new model and bad rotation",
             AND(E2640&gt;110,AND(C2640&lt;=2011,C2640&gt;=2000),F2640&lt;=25),"Low: overrated regular model with bad rotation",
             AND(E2640&gt;110,C2640&lt;2011,AND(F2640&lt;=100,F2640&gt;25)),"Low: overrated regular model (not new) with regular rotation",
             AND(E2640&gt;110,C2640&gt;2011,F2640&lt;=25),"Low: overrated new model with bad rotation"
)</f>
        <v>Low: not new model and bad rotation</v>
      </c>
    </row>
    <row r="2641" spans="1:8" x14ac:dyDescent="0.3">
      <c r="A2641" t="s">
        <v>30</v>
      </c>
      <c r="B2641" t="s">
        <v>500</v>
      </c>
      <c r="C2641">
        <v>2002</v>
      </c>
      <c r="D2641">
        <v>1200</v>
      </c>
      <c r="E2641">
        <v>60</v>
      </c>
      <c r="F2641">
        <v>1</v>
      </c>
      <c r="H2641" t="str" cm="1">
        <f t="array" ref="H2641">_xlfn.IFS(
             AND(E2641&gt;110,C2641&gt;2011,F2641&gt;100),"High: overrated, new and good rotation",
             AND(E2641&lt;90,C2641&gt;2011,F2641&gt;100),"High: underrated, new and good rotation",
             AND(E2641&lt;90,C2641&lt;2011,F2641&gt;100),"High: underrated, not too new but good rotation",
             AND(E2641&lt;=110,C2641&gt;2011,F2641&lt;=25),"Critic: well priced/underrated and new, but bad rotation",
             AND(E2641&gt;110,F2641&gt;100),"Top Tier: premium vehicules that tend to be sold above market prices",
             AND(E2641&gt;=90,E2641&lt;=110,F2641&gt;25),"Moderate: fair price and regular to good rotation",
             AND(E2641&lt;90,AND(C2641&lt;=2011,C2641&gt;=2000),AND(F2641&lt;100,F2641&gt;25)),"Moderate: underrated regular model and regular rotation",
             AND(E2641&lt;90,C2641&gt;2011,AND(F2641&lt;=100,F2641&gt;25)),"Moderate: underrated new model with regular rotation",
             AND(E2641&lt;90,C2641&lt;2000,AND(F2641&lt;=100,F2641&gt;25)),"Moderate: underrated old model with regular rotation",
             AND(C2641&lt;=2011,F2641&lt;=25),"Low: not new model and bad rotation",
             AND(E2641&gt;110,AND(C2641&lt;=2011,C2641&gt;=2000),F2641&lt;=25),"Low: overrated regular model with bad rotation",
             AND(E2641&gt;110,C2641&lt;2011,AND(F2641&lt;=100,F2641&gt;25)),"Low: overrated regular model (not new) with regular rotation",
             AND(E2641&gt;110,C2641&gt;2011,F2641&lt;=25),"Low: overrated new model with bad rotation"
)</f>
        <v>Low: not new model and bad rotation</v>
      </c>
    </row>
    <row r="2642" spans="1:8" x14ac:dyDescent="0.3">
      <c r="A2642" t="s">
        <v>30</v>
      </c>
      <c r="B2642" t="s">
        <v>501</v>
      </c>
      <c r="C2642">
        <v>1994</v>
      </c>
      <c r="D2642">
        <v>750</v>
      </c>
      <c r="E2642">
        <v>96.671966083730794</v>
      </c>
      <c r="F2642">
        <v>3</v>
      </c>
      <c r="H2642" t="str" cm="1">
        <f t="array" ref="H2642">_xlfn.IFS(
             AND(E2642&gt;110,C2642&gt;2011,F2642&gt;100),"High: overrated, new and good rotation",
             AND(E2642&lt;90,C2642&gt;2011,F2642&gt;100),"High: underrated, new and good rotation",
             AND(E2642&lt;90,C2642&lt;2011,F2642&gt;100),"High: underrated, not too new but good rotation",
             AND(E2642&lt;=110,C2642&gt;2011,F2642&lt;=25),"Critic: well priced/underrated and new, but bad rotation",
             AND(E2642&gt;110,F2642&gt;100),"Top Tier: premium vehicules that tend to be sold above market prices",
             AND(E2642&gt;=90,E2642&lt;=110,F2642&gt;25),"Moderate: fair price and regular to good rotation",
             AND(E2642&lt;90,AND(C2642&lt;=2011,C2642&gt;=2000),AND(F2642&lt;100,F2642&gt;25)),"Moderate: underrated regular model and regular rotation",
             AND(E2642&lt;90,C2642&gt;2011,AND(F2642&lt;=100,F2642&gt;25)),"Moderate: underrated new model with regular rotation",
             AND(E2642&lt;90,C2642&lt;2000,AND(F2642&lt;=100,F2642&gt;25)),"Moderate: underrated old model with regular rotation",
             AND(C2642&lt;=2011,F2642&lt;=25),"Low: not new model and bad rotation",
             AND(E2642&gt;110,AND(C2642&lt;=2011,C2642&gt;=2000),F2642&lt;=25),"Low: overrated regular model with bad rotation",
             AND(E2642&gt;110,C2642&lt;2011,AND(F2642&lt;=100,F2642&gt;25)),"Low: overrated regular model (not new) with regular rotation",
             AND(E2642&gt;110,C2642&gt;2011,F2642&lt;=25),"Low: overrated new model with bad rotation"
)</f>
        <v>Low: not new model and bad rotation</v>
      </c>
    </row>
    <row r="2643" spans="1:8" x14ac:dyDescent="0.3">
      <c r="A2643" t="s">
        <v>30</v>
      </c>
      <c r="B2643" t="s">
        <v>501</v>
      </c>
      <c r="C2643">
        <v>1998</v>
      </c>
      <c r="D2643">
        <v>700</v>
      </c>
      <c r="E2643">
        <v>75.248933143669987</v>
      </c>
      <c r="F2643">
        <v>2</v>
      </c>
      <c r="H2643" t="str" cm="1">
        <f t="array" ref="H2643">_xlfn.IFS(
             AND(E2643&gt;110,C2643&gt;2011,F2643&gt;100),"High: overrated, new and good rotation",
             AND(E2643&lt;90,C2643&gt;2011,F2643&gt;100),"High: underrated, new and good rotation",
             AND(E2643&lt;90,C2643&lt;2011,F2643&gt;100),"High: underrated, not too new but good rotation",
             AND(E2643&lt;=110,C2643&gt;2011,F2643&lt;=25),"Critic: well priced/underrated and new, but bad rotation",
             AND(E2643&gt;110,F2643&gt;100),"Top Tier: premium vehicules that tend to be sold above market prices",
             AND(E2643&gt;=90,E2643&lt;=110,F2643&gt;25),"Moderate: fair price and regular to good rotation",
             AND(E2643&lt;90,AND(C2643&lt;=2011,C2643&gt;=2000),AND(F2643&lt;100,F2643&gt;25)),"Moderate: underrated regular model and regular rotation",
             AND(E2643&lt;90,C2643&gt;2011,AND(F2643&lt;=100,F2643&gt;25)),"Moderate: underrated new model with regular rotation",
             AND(E2643&lt;90,C2643&lt;2000,AND(F2643&lt;=100,F2643&gt;25)),"Moderate: underrated old model with regular rotation",
             AND(C2643&lt;=2011,F2643&lt;=25),"Low: not new model and bad rotation",
             AND(E2643&gt;110,AND(C2643&lt;=2011,C2643&gt;=2000),F2643&lt;=25),"Low: overrated regular model with bad rotation",
             AND(E2643&gt;110,C2643&lt;2011,AND(F2643&lt;=100,F2643&gt;25)),"Low: overrated regular model (not new) with regular rotation",
             AND(E2643&gt;110,C2643&gt;2011,F2643&lt;=25),"Low: overrated new model with bad rotation"
)</f>
        <v>Low: not new model and bad rotation</v>
      </c>
    </row>
    <row r="2644" spans="1:8" x14ac:dyDescent="0.3">
      <c r="A2644" t="s">
        <v>30</v>
      </c>
      <c r="B2644" t="s">
        <v>501</v>
      </c>
      <c r="C2644">
        <v>1999</v>
      </c>
      <c r="D2644">
        <v>985.71428571428567</v>
      </c>
      <c r="E2644">
        <v>102.78470637905811</v>
      </c>
      <c r="F2644">
        <v>7</v>
      </c>
      <c r="H2644" t="str" cm="1">
        <f t="array" ref="H2644">_xlfn.IFS(
             AND(E2644&gt;110,C2644&gt;2011,F2644&gt;100),"High: overrated, new and good rotation",
             AND(E2644&lt;90,C2644&gt;2011,F2644&gt;100),"High: underrated, new and good rotation",
             AND(E2644&lt;90,C2644&lt;2011,F2644&gt;100),"High: underrated, not too new but good rotation",
             AND(E2644&lt;=110,C2644&gt;2011,F2644&lt;=25),"Critic: well priced/underrated and new, but bad rotation",
             AND(E2644&gt;110,F2644&gt;100),"Top Tier: premium vehicules that tend to be sold above market prices",
             AND(E2644&gt;=90,E2644&lt;=110,F2644&gt;25),"Moderate: fair price and regular to good rotation",
             AND(E2644&lt;90,AND(C2644&lt;=2011,C2644&gt;=2000),AND(F2644&lt;100,F2644&gt;25)),"Moderate: underrated regular model and regular rotation",
             AND(E2644&lt;90,C2644&gt;2011,AND(F2644&lt;=100,F2644&gt;25)),"Moderate: underrated new model with regular rotation",
             AND(E2644&lt;90,C2644&lt;2000,AND(F2644&lt;=100,F2644&gt;25)),"Moderate: underrated old model with regular rotation",
             AND(C2644&lt;=2011,F2644&lt;=25),"Low: not new model and bad rotation",
             AND(E2644&gt;110,AND(C2644&lt;=2011,C2644&gt;=2000),F2644&lt;=25),"Low: overrated regular model with bad rotation",
             AND(E2644&gt;110,C2644&lt;2011,AND(F2644&lt;=100,F2644&gt;25)),"Low: overrated regular model (not new) with regular rotation",
             AND(E2644&gt;110,C2644&gt;2011,F2644&lt;=25),"Low: overrated new model with bad rotation"
)</f>
        <v>Low: not new model and bad rotation</v>
      </c>
    </row>
    <row r="2645" spans="1:8" x14ac:dyDescent="0.3">
      <c r="A2645" t="s">
        <v>30</v>
      </c>
      <c r="B2645" t="s">
        <v>501</v>
      </c>
      <c r="C2645">
        <v>2000</v>
      </c>
      <c r="D2645">
        <v>941.66666666666663</v>
      </c>
      <c r="E2645">
        <v>93.349972700244791</v>
      </c>
      <c r="F2645">
        <v>6</v>
      </c>
      <c r="H2645" t="str" cm="1">
        <f t="array" ref="H2645">_xlfn.IFS(
             AND(E2645&gt;110,C2645&gt;2011,F2645&gt;100),"High: overrated, new and good rotation",
             AND(E2645&lt;90,C2645&gt;2011,F2645&gt;100),"High: underrated, new and good rotation",
             AND(E2645&lt;90,C2645&lt;2011,F2645&gt;100),"High: underrated, not too new but good rotation",
             AND(E2645&lt;=110,C2645&gt;2011,F2645&lt;=25),"Critic: well priced/underrated and new, but bad rotation",
             AND(E2645&gt;110,F2645&gt;100),"Top Tier: premium vehicules that tend to be sold above market prices",
             AND(E2645&gt;=90,E2645&lt;=110,F2645&gt;25),"Moderate: fair price and regular to good rotation",
             AND(E2645&lt;90,AND(C2645&lt;=2011,C2645&gt;=2000),AND(F2645&lt;100,F2645&gt;25)),"Moderate: underrated regular model and regular rotation",
             AND(E2645&lt;90,C2645&gt;2011,AND(F2645&lt;=100,F2645&gt;25)),"Moderate: underrated new model with regular rotation",
             AND(E2645&lt;90,C2645&lt;2000,AND(F2645&lt;=100,F2645&gt;25)),"Moderate: underrated old model with regular rotation",
             AND(C2645&lt;=2011,F2645&lt;=25),"Low: not new model and bad rotation",
             AND(E2645&gt;110,AND(C2645&lt;=2011,C2645&gt;=2000),F2645&lt;=25),"Low: overrated regular model with bad rotation",
             AND(E2645&gt;110,C2645&lt;2011,AND(F2645&lt;=100,F2645&gt;25)),"Low: overrated regular model (not new) with regular rotation",
             AND(E2645&gt;110,C2645&gt;2011,F2645&lt;=25),"Low: overrated new model with bad rotation"
)</f>
        <v>Low: not new model and bad rotation</v>
      </c>
    </row>
    <row r="2646" spans="1:8" x14ac:dyDescent="0.3">
      <c r="A2646" t="s">
        <v>30</v>
      </c>
      <c r="B2646" t="s">
        <v>501</v>
      </c>
      <c r="C2646">
        <v>2001</v>
      </c>
      <c r="D2646">
        <v>885.71428571428567</v>
      </c>
      <c r="E2646">
        <v>123.15257539142249</v>
      </c>
      <c r="F2646">
        <v>7</v>
      </c>
      <c r="H2646" t="str" cm="1">
        <f t="array" ref="H2646">_xlfn.IFS(
             AND(E2646&gt;110,C2646&gt;2011,F2646&gt;100),"High: overrated, new and good rotation",
             AND(E2646&lt;90,C2646&gt;2011,F2646&gt;100),"High: underrated, new and good rotation",
             AND(E2646&lt;90,C2646&lt;2011,F2646&gt;100),"High: underrated, not too new but good rotation",
             AND(E2646&lt;=110,C2646&gt;2011,F2646&lt;=25),"Critic: well priced/underrated and new, but bad rotation",
             AND(E2646&gt;110,F2646&gt;100),"Top Tier: premium vehicules that tend to be sold above market prices",
             AND(E2646&gt;=90,E2646&lt;=110,F2646&gt;25),"Moderate: fair price and regular to good rotation",
             AND(E2646&lt;90,AND(C2646&lt;=2011,C2646&gt;=2000),AND(F2646&lt;100,F2646&gt;25)),"Moderate: underrated regular model and regular rotation",
             AND(E2646&lt;90,C2646&gt;2011,AND(F2646&lt;=100,F2646&gt;25)),"Moderate: underrated new model with regular rotation",
             AND(E2646&lt;90,C2646&lt;2000,AND(F2646&lt;=100,F2646&gt;25)),"Moderate: underrated old model with regular rotation",
             AND(C2646&lt;=2011,F2646&lt;=25),"Low: not new model and bad rotation",
             AND(E2646&gt;110,AND(C2646&lt;=2011,C2646&gt;=2000),F2646&lt;=25),"Low: overrated regular model with bad rotation",
             AND(E2646&gt;110,C2646&lt;2011,AND(F2646&lt;=100,F2646&gt;25)),"Low: overrated regular model (not new) with regular rotation",
             AND(E2646&gt;110,C2646&gt;2011,F2646&lt;=25),"Low: overrated new model with bad rotation"
)</f>
        <v>Low: not new model and bad rotation</v>
      </c>
    </row>
    <row r="2647" spans="1:8" x14ac:dyDescent="0.3">
      <c r="A2647" t="s">
        <v>30</v>
      </c>
      <c r="B2647" t="s">
        <v>501</v>
      </c>
      <c r="C2647">
        <v>2002</v>
      </c>
      <c r="D2647">
        <v>1212.5</v>
      </c>
      <c r="E2647">
        <v>107.2953431372549</v>
      </c>
      <c r="F2647">
        <v>4</v>
      </c>
      <c r="H2647" t="str" cm="1">
        <f t="array" ref="H2647">_xlfn.IFS(
             AND(E2647&gt;110,C2647&gt;2011,F2647&gt;100),"High: overrated, new and good rotation",
             AND(E2647&lt;90,C2647&gt;2011,F2647&gt;100),"High: underrated, new and good rotation",
             AND(E2647&lt;90,C2647&lt;2011,F2647&gt;100),"High: underrated, not too new but good rotation",
             AND(E2647&lt;=110,C2647&gt;2011,F2647&lt;=25),"Critic: well priced/underrated and new, but bad rotation",
             AND(E2647&gt;110,F2647&gt;100),"Top Tier: premium vehicules that tend to be sold above market prices",
             AND(E2647&gt;=90,E2647&lt;=110,F2647&gt;25),"Moderate: fair price and regular to good rotation",
             AND(E2647&lt;90,AND(C2647&lt;=2011,C2647&gt;=2000),AND(F2647&lt;100,F2647&gt;25)),"Moderate: underrated regular model and regular rotation",
             AND(E2647&lt;90,C2647&gt;2011,AND(F2647&lt;=100,F2647&gt;25)),"Moderate: underrated new model with regular rotation",
             AND(E2647&lt;90,C2647&lt;2000,AND(F2647&lt;=100,F2647&gt;25)),"Moderate: underrated old model with regular rotation",
             AND(C2647&lt;=2011,F2647&lt;=25),"Low: not new model and bad rotation",
             AND(E2647&gt;110,AND(C2647&lt;=2011,C2647&gt;=2000),F2647&lt;=25),"Low: overrated regular model with bad rotation",
             AND(E2647&gt;110,C2647&lt;2011,AND(F2647&lt;=100,F2647&gt;25)),"Low: overrated regular model (not new) with regular rotation",
             AND(E2647&gt;110,C2647&gt;2011,F2647&lt;=25),"Low: overrated new model with bad rotation"
)</f>
        <v>Low: not new model and bad rotation</v>
      </c>
    </row>
    <row r="2648" spans="1:8" x14ac:dyDescent="0.3">
      <c r="A2648" t="s">
        <v>31</v>
      </c>
      <c r="B2648" t="s">
        <v>502</v>
      </c>
      <c r="C2648">
        <v>2014</v>
      </c>
      <c r="D2648">
        <v>69507.407407407401</v>
      </c>
      <c r="E2648">
        <v>98.820895960731676</v>
      </c>
      <c r="F2648">
        <v>27</v>
      </c>
      <c r="H2648" t="str" cm="1">
        <f t="array" ref="H2648">_xlfn.IFS(
             AND(E2648&gt;110,C2648&gt;2011,F2648&gt;100),"High: overrated, new and good rotation",
             AND(E2648&lt;90,C2648&gt;2011,F2648&gt;100),"High: underrated, new and good rotation",
             AND(E2648&lt;90,C2648&lt;2011,F2648&gt;100),"High: underrated, not too new but good rotation",
             AND(E2648&lt;=110,C2648&gt;2011,F2648&lt;=25),"Critic: well priced/underrated and new, but bad rotation",
             AND(E2648&gt;110,F2648&gt;100),"Top Tier: premium vehicules that tend to be sold above market prices",
             AND(E2648&gt;=90,E2648&lt;=110,F2648&gt;25),"Moderate: fair price and regular to good rotation",
             AND(E2648&lt;90,AND(C2648&lt;=2011,C2648&gt;=2000),AND(F2648&lt;100,F2648&gt;25)),"Moderate: underrated regular model and regular rotation",
             AND(E2648&lt;90,C2648&gt;2011,AND(F2648&lt;=100,F2648&gt;25)),"Moderate: underrated new model with regular rotation",
             AND(E2648&lt;90,C2648&lt;2000,AND(F2648&lt;=100,F2648&gt;25)),"Moderate: underrated old model with regular rotation",
             AND(C2648&lt;=2011,F2648&lt;=25),"Low: not new model and bad rotation",
             AND(E2648&gt;110,AND(C2648&lt;=2011,C2648&gt;=2000),F2648&lt;=25),"Low: overrated regular model with bad rotation",
             AND(E2648&gt;110,C2648&lt;2011,AND(F2648&lt;=100,F2648&gt;25)),"Low: overrated regular model (not new) with regular rotation",
             AND(E2648&gt;110,C2648&gt;2011,F2648&lt;=25),"Low: overrated new model with bad rotation"
)</f>
        <v>Moderate: fair price and regular to good rotation</v>
      </c>
    </row>
    <row r="2649" spans="1:8" x14ac:dyDescent="0.3">
      <c r="A2649" t="s">
        <v>31</v>
      </c>
      <c r="B2649" t="s">
        <v>502</v>
      </c>
      <c r="C2649">
        <v>2015</v>
      </c>
      <c r="D2649">
        <v>83425</v>
      </c>
      <c r="E2649">
        <v>99.033957180507755</v>
      </c>
      <c r="F2649">
        <v>12</v>
      </c>
      <c r="H2649" t="str" cm="1">
        <f t="array" ref="H2649">_xlfn.IFS(
             AND(E2649&gt;110,C2649&gt;2011,F2649&gt;100),"High: overrated, new and good rotation",
             AND(E2649&lt;90,C2649&gt;2011,F2649&gt;100),"High: underrated, new and good rotation",
             AND(E2649&lt;90,C2649&lt;2011,F2649&gt;100),"High: underrated, not too new but good rotation",
             AND(E2649&lt;=110,C2649&gt;2011,F2649&lt;=25),"Critic: well priced/underrated and new, but bad rotation",
             AND(E2649&gt;110,F2649&gt;100),"Top Tier: premium vehicules that tend to be sold above market prices",
             AND(E2649&gt;=90,E2649&lt;=110,F2649&gt;25),"Moderate: fair price and regular to good rotation",
             AND(E2649&lt;90,AND(C2649&lt;=2011,C2649&gt;=2000),AND(F2649&lt;100,F2649&gt;25)),"Moderate: underrated regular model and regular rotation",
             AND(E2649&lt;90,C2649&gt;2011,AND(F2649&lt;=100,F2649&gt;25)),"Moderate: underrated new model with regular rotation",
             AND(E2649&lt;90,C2649&lt;2000,AND(F2649&lt;=100,F2649&gt;25)),"Moderate: underrated old model with regular rotation",
             AND(C2649&lt;=2011,F2649&lt;=25),"Low: not new model and bad rotation",
             AND(E2649&gt;110,AND(C2649&lt;=2011,C2649&gt;=2000),F2649&lt;=25),"Low: overrated regular model with bad rotation",
             AND(E2649&gt;110,C2649&lt;2011,AND(F2649&lt;=100,F2649&gt;25)),"Low: overrated regular model (not new) with regular rotation",
             AND(E2649&gt;110,C2649&gt;2011,F2649&lt;=25),"Low: overrated new model with bad rotation"
)</f>
        <v>Critic: well priced/underrated and new, but bad rotation</v>
      </c>
    </row>
    <row r="2650" spans="1:8" x14ac:dyDescent="0.3">
      <c r="A2650" t="s">
        <v>31</v>
      </c>
      <c r="B2650" t="s">
        <v>503</v>
      </c>
      <c r="C2650">
        <v>2000</v>
      </c>
      <c r="D2650">
        <v>1596.5277777777778</v>
      </c>
      <c r="E2650">
        <v>89.243032131443513</v>
      </c>
      <c r="F2650">
        <v>36</v>
      </c>
      <c r="H2650" t="str" cm="1">
        <f t="array" ref="H2650">_xlfn.IFS(
             AND(E2650&gt;110,C2650&gt;2011,F2650&gt;100),"High: overrated, new and good rotation",
             AND(E2650&lt;90,C2650&gt;2011,F2650&gt;100),"High: underrated, new and good rotation",
             AND(E2650&lt;90,C2650&lt;2011,F2650&gt;100),"High: underrated, not too new but good rotation",
             AND(E2650&lt;=110,C2650&gt;2011,F2650&lt;=25),"Critic: well priced/underrated and new, but bad rotation",
             AND(E2650&gt;110,F2650&gt;100),"Top Tier: premium vehicules that tend to be sold above market prices",
             AND(E2650&gt;=90,E2650&lt;=110,F2650&gt;25),"Moderate: fair price and regular to good rotation",
             AND(E2650&lt;90,AND(C2650&lt;=2011,C2650&gt;=2000),AND(F2650&lt;100,F2650&gt;25)),"Moderate: underrated regular model and regular rotation",
             AND(E2650&lt;90,C2650&gt;2011,AND(F2650&lt;=100,F2650&gt;25)),"Moderate: underrated new model with regular rotation",
             AND(E2650&lt;90,C2650&lt;2000,AND(F2650&lt;=100,F2650&gt;25)),"Moderate: underrated old model with regular rotation",
             AND(C2650&lt;=2011,F2650&lt;=25),"Low: not new model and bad rotation",
             AND(E2650&gt;110,AND(C2650&lt;=2011,C2650&gt;=2000),F2650&lt;=25),"Low: overrated regular model with bad rotation",
             AND(E2650&gt;110,C2650&lt;2011,AND(F2650&lt;=100,F2650&gt;25)),"Low: overrated regular model (not new) with regular rotation",
             AND(E2650&gt;110,C2650&gt;2011,F2650&lt;=25),"Low: overrated new model with bad rotation"
)</f>
        <v>Moderate: underrated regular model and regular rotation</v>
      </c>
    </row>
    <row r="2651" spans="1:8" x14ac:dyDescent="0.3">
      <c r="A2651" t="s">
        <v>31</v>
      </c>
      <c r="B2651" t="s">
        <v>503</v>
      </c>
      <c r="C2651">
        <v>2001</v>
      </c>
      <c r="D2651">
        <v>1791</v>
      </c>
      <c r="E2651">
        <v>90.218952072084136</v>
      </c>
      <c r="F2651">
        <v>25</v>
      </c>
      <c r="H2651" t="str" cm="1">
        <f t="array" ref="H2651">_xlfn.IFS(
             AND(E2651&gt;110,C2651&gt;2011,F2651&gt;100),"High: overrated, new and good rotation",
             AND(E2651&lt;90,C2651&gt;2011,F2651&gt;100),"High: underrated, new and good rotation",
             AND(E2651&lt;90,C2651&lt;2011,F2651&gt;100),"High: underrated, not too new but good rotation",
             AND(E2651&lt;=110,C2651&gt;2011,F2651&lt;=25),"Critic: well priced/underrated and new, but bad rotation",
             AND(E2651&gt;110,F2651&gt;100),"Top Tier: premium vehicules that tend to be sold above market prices",
             AND(E2651&gt;=90,E2651&lt;=110,F2651&gt;25),"Moderate: fair price and regular to good rotation",
             AND(E2651&lt;90,AND(C2651&lt;=2011,C2651&gt;=2000),AND(F2651&lt;100,F2651&gt;25)),"Moderate: underrated regular model and regular rotation",
             AND(E2651&lt;90,C2651&gt;2011,AND(F2651&lt;=100,F2651&gt;25)),"Moderate: underrated new model with regular rotation",
             AND(E2651&lt;90,C2651&lt;2000,AND(F2651&lt;=100,F2651&gt;25)),"Moderate: underrated old model with regular rotation",
             AND(C2651&lt;=2011,F2651&lt;=25),"Low: not new model and bad rotation",
             AND(E2651&gt;110,AND(C2651&lt;=2011,C2651&gt;=2000),F2651&lt;=25),"Low: overrated regular model with bad rotation",
             AND(E2651&gt;110,C2651&lt;2011,AND(F2651&lt;=100,F2651&gt;25)),"Low: overrated regular model (not new) with regular rotation",
             AND(E2651&gt;110,C2651&gt;2011,F2651&lt;=25),"Low: overrated new model with bad rotation"
)</f>
        <v>Low: not new model and bad rotation</v>
      </c>
    </row>
    <row r="2652" spans="1:8" x14ac:dyDescent="0.3">
      <c r="A2652" t="s">
        <v>31</v>
      </c>
      <c r="B2652" t="s">
        <v>503</v>
      </c>
      <c r="C2652">
        <v>2002</v>
      </c>
      <c r="D2652">
        <v>2372.7272727272725</v>
      </c>
      <c r="E2652">
        <v>100.69999909084468</v>
      </c>
      <c r="F2652">
        <v>22</v>
      </c>
      <c r="H2652" t="str" cm="1">
        <f t="array" ref="H2652">_xlfn.IFS(
             AND(E2652&gt;110,C2652&gt;2011,F2652&gt;100),"High: overrated, new and good rotation",
             AND(E2652&lt;90,C2652&gt;2011,F2652&gt;100),"High: underrated, new and good rotation",
             AND(E2652&lt;90,C2652&lt;2011,F2652&gt;100),"High: underrated, not too new but good rotation",
             AND(E2652&lt;=110,C2652&gt;2011,F2652&lt;=25),"Critic: well priced/underrated and new, but bad rotation",
             AND(E2652&gt;110,F2652&gt;100),"Top Tier: premium vehicules that tend to be sold above market prices",
             AND(E2652&gt;=90,E2652&lt;=110,F2652&gt;25),"Moderate: fair price and regular to good rotation",
             AND(E2652&lt;90,AND(C2652&lt;=2011,C2652&gt;=2000),AND(F2652&lt;100,F2652&gt;25)),"Moderate: underrated regular model and regular rotation",
             AND(E2652&lt;90,C2652&gt;2011,AND(F2652&lt;=100,F2652&gt;25)),"Moderate: underrated new model with regular rotation",
             AND(E2652&lt;90,C2652&lt;2000,AND(F2652&lt;=100,F2652&gt;25)),"Moderate: underrated old model with regular rotation",
             AND(C2652&lt;=2011,F2652&lt;=25),"Low: not new model and bad rotation",
             AND(E2652&gt;110,AND(C2652&lt;=2011,C2652&gt;=2000),F2652&lt;=25),"Low: overrated regular model with bad rotation",
             AND(E2652&gt;110,C2652&lt;2011,AND(F2652&lt;=100,F2652&gt;25)),"Low: overrated regular model (not new) with regular rotation",
             AND(E2652&gt;110,C2652&gt;2011,F2652&lt;=25),"Low: overrated new model with bad rotation"
)</f>
        <v>Low: not new model and bad rotation</v>
      </c>
    </row>
    <row r="2653" spans="1:8" x14ac:dyDescent="0.3">
      <c r="A2653" t="s">
        <v>31</v>
      </c>
      <c r="B2653" t="s">
        <v>503</v>
      </c>
      <c r="C2653">
        <v>2003</v>
      </c>
      <c r="D2653">
        <v>2825.9615384615386</v>
      </c>
      <c r="E2653">
        <v>116.70279762392752</v>
      </c>
      <c r="F2653">
        <v>52</v>
      </c>
      <c r="H2653" t="str" cm="1">
        <f t="array" ref="H2653">_xlfn.IFS(
             AND(E2653&gt;110,C2653&gt;2011,F2653&gt;100),"High: overrated, new and good rotation",
             AND(E2653&lt;90,C2653&gt;2011,F2653&gt;100),"High: underrated, new and good rotation",
             AND(E2653&lt;90,C2653&lt;2011,F2653&gt;100),"High: underrated, not too new but good rotation",
             AND(E2653&lt;=110,C2653&gt;2011,F2653&lt;=25),"Critic: well priced/underrated and new, but bad rotation",
             AND(E2653&gt;110,F2653&gt;100),"Top Tier: premium vehicules that tend to be sold above market prices",
             AND(E2653&gt;=90,E2653&lt;=110,F2653&gt;25),"Moderate: fair price and regular to good rotation",
             AND(E2653&lt;90,AND(C2653&lt;=2011,C2653&gt;=2000),AND(F2653&lt;100,F2653&gt;25)),"Moderate: underrated regular model and regular rotation",
             AND(E2653&lt;90,C2653&gt;2011,AND(F2653&lt;=100,F2653&gt;25)),"Moderate: underrated new model with regular rotation",
             AND(E2653&lt;90,C2653&lt;2000,AND(F2653&lt;=100,F2653&gt;25)),"Moderate: underrated old model with regular rotation",
             AND(C2653&lt;=2011,F2653&lt;=25),"Low: not new model and bad rotation",
             AND(E2653&gt;110,AND(C2653&lt;=2011,C2653&gt;=2000),F2653&lt;=25),"Low: overrated regular model with bad rotation",
             AND(E2653&gt;110,C2653&lt;2011,AND(F2653&lt;=100,F2653&gt;25)),"Low: overrated regular model (not new) with regular rotation",
             AND(E2653&gt;110,C2653&gt;2011,F2653&lt;=25),"Low: overrated new model with bad rotation"
)</f>
        <v>Low: overrated regular model (not new) with regular rotation</v>
      </c>
    </row>
    <row r="2654" spans="1:8" x14ac:dyDescent="0.3">
      <c r="A2654" t="s">
        <v>31</v>
      </c>
      <c r="B2654" t="s">
        <v>503</v>
      </c>
      <c r="C2654">
        <v>2004</v>
      </c>
      <c r="D2654">
        <v>2769.2307692307691</v>
      </c>
      <c r="E2654">
        <v>99.487672165443172</v>
      </c>
      <c r="F2654">
        <v>13</v>
      </c>
      <c r="H2654" t="str" cm="1">
        <f t="array" ref="H2654">_xlfn.IFS(
             AND(E2654&gt;110,C2654&gt;2011,F2654&gt;100),"High: overrated, new and good rotation",
             AND(E2654&lt;90,C2654&gt;2011,F2654&gt;100),"High: underrated, new and good rotation",
             AND(E2654&lt;90,C2654&lt;2011,F2654&gt;100),"High: underrated, not too new but good rotation",
             AND(E2654&lt;=110,C2654&gt;2011,F2654&lt;=25),"Critic: well priced/underrated and new, but bad rotation",
             AND(E2654&gt;110,F2654&gt;100),"Top Tier: premium vehicules that tend to be sold above market prices",
             AND(E2654&gt;=90,E2654&lt;=110,F2654&gt;25),"Moderate: fair price and regular to good rotation",
             AND(E2654&lt;90,AND(C2654&lt;=2011,C2654&gt;=2000),AND(F2654&lt;100,F2654&gt;25)),"Moderate: underrated regular model and regular rotation",
             AND(E2654&lt;90,C2654&gt;2011,AND(F2654&lt;=100,F2654&gt;25)),"Moderate: underrated new model with regular rotation",
             AND(E2654&lt;90,C2654&lt;2000,AND(F2654&lt;=100,F2654&gt;25)),"Moderate: underrated old model with regular rotation",
             AND(C2654&lt;=2011,F2654&lt;=25),"Low: not new model and bad rotation",
             AND(E2654&gt;110,AND(C2654&lt;=2011,C2654&gt;=2000),F2654&lt;=25),"Low: overrated regular model with bad rotation",
             AND(E2654&gt;110,C2654&lt;2011,AND(F2654&lt;=100,F2654&gt;25)),"Low: overrated regular model (not new) with regular rotation",
             AND(E2654&gt;110,C2654&gt;2011,F2654&lt;=25),"Low: overrated new model with bad rotation"
)</f>
        <v>Low: not new model and bad rotation</v>
      </c>
    </row>
    <row r="2655" spans="1:8" x14ac:dyDescent="0.3">
      <c r="A2655" t="s">
        <v>31</v>
      </c>
      <c r="B2655" t="s">
        <v>503</v>
      </c>
      <c r="C2655">
        <v>2005</v>
      </c>
      <c r="D2655">
        <v>3503.8461538461538</v>
      </c>
      <c r="E2655">
        <v>100.77130402217911</v>
      </c>
      <c r="F2655">
        <v>39</v>
      </c>
      <c r="H2655" t="str" cm="1">
        <f t="array" ref="H2655">_xlfn.IFS(
             AND(E2655&gt;110,C2655&gt;2011,F2655&gt;100),"High: overrated, new and good rotation",
             AND(E2655&lt;90,C2655&gt;2011,F2655&gt;100),"High: underrated, new and good rotation",
             AND(E2655&lt;90,C2655&lt;2011,F2655&gt;100),"High: underrated, not too new but good rotation",
             AND(E2655&lt;=110,C2655&gt;2011,F2655&lt;=25),"Critic: well priced/underrated and new, but bad rotation",
             AND(E2655&gt;110,F2655&gt;100),"Top Tier: premium vehicules that tend to be sold above market prices",
             AND(E2655&gt;=90,E2655&lt;=110,F2655&gt;25),"Moderate: fair price and regular to good rotation",
             AND(E2655&lt;90,AND(C2655&lt;=2011,C2655&gt;=2000),AND(F2655&lt;100,F2655&gt;25)),"Moderate: underrated regular model and regular rotation",
             AND(E2655&lt;90,C2655&gt;2011,AND(F2655&lt;=100,F2655&gt;25)),"Moderate: underrated new model with regular rotation",
             AND(E2655&lt;90,C2655&lt;2000,AND(F2655&lt;=100,F2655&gt;25)),"Moderate: underrated old model with regular rotation",
             AND(C2655&lt;=2011,F2655&lt;=25),"Low: not new model and bad rotation",
             AND(E2655&gt;110,AND(C2655&lt;=2011,C2655&gt;=2000),F2655&lt;=25),"Low: overrated regular model with bad rotation",
             AND(E2655&gt;110,C2655&lt;2011,AND(F2655&lt;=100,F2655&gt;25)),"Low: overrated regular model (not new) with regular rotation",
             AND(E2655&gt;110,C2655&gt;2011,F2655&lt;=25),"Low: overrated new model with bad rotation"
)</f>
        <v>Moderate: fair price and regular to good rotation</v>
      </c>
    </row>
    <row r="2656" spans="1:8" x14ac:dyDescent="0.3">
      <c r="A2656" t="s">
        <v>31</v>
      </c>
      <c r="B2656" t="s">
        <v>503</v>
      </c>
      <c r="C2656">
        <v>2006</v>
      </c>
      <c r="D2656">
        <v>4383.9285714285716</v>
      </c>
      <c r="E2656">
        <v>95.287957973150924</v>
      </c>
      <c r="F2656">
        <v>28</v>
      </c>
      <c r="H2656" t="str" cm="1">
        <f t="array" ref="H2656">_xlfn.IFS(
             AND(E2656&gt;110,C2656&gt;2011,F2656&gt;100),"High: overrated, new and good rotation",
             AND(E2656&lt;90,C2656&gt;2011,F2656&gt;100),"High: underrated, new and good rotation",
             AND(E2656&lt;90,C2656&lt;2011,F2656&gt;100),"High: underrated, not too new but good rotation",
             AND(E2656&lt;=110,C2656&gt;2011,F2656&lt;=25),"Critic: well priced/underrated and new, but bad rotation",
             AND(E2656&gt;110,F2656&gt;100),"Top Tier: premium vehicules that tend to be sold above market prices",
             AND(E2656&gt;=90,E2656&lt;=110,F2656&gt;25),"Moderate: fair price and regular to good rotation",
             AND(E2656&lt;90,AND(C2656&lt;=2011,C2656&gt;=2000),AND(F2656&lt;100,F2656&gt;25)),"Moderate: underrated regular model and regular rotation",
             AND(E2656&lt;90,C2656&gt;2011,AND(F2656&lt;=100,F2656&gt;25)),"Moderate: underrated new model with regular rotation",
             AND(E2656&lt;90,C2656&lt;2000,AND(F2656&lt;=100,F2656&gt;25)),"Moderate: underrated old model with regular rotation",
             AND(C2656&lt;=2011,F2656&lt;=25),"Low: not new model and bad rotation",
             AND(E2656&gt;110,AND(C2656&lt;=2011,C2656&gt;=2000),F2656&lt;=25),"Low: overrated regular model with bad rotation",
             AND(E2656&gt;110,C2656&lt;2011,AND(F2656&lt;=100,F2656&gt;25)),"Low: overrated regular model (not new) with regular rotation",
             AND(E2656&gt;110,C2656&gt;2011,F2656&lt;=25),"Low: overrated new model with bad rotation"
)</f>
        <v>Moderate: fair price and regular to good rotation</v>
      </c>
    </row>
    <row r="2657" spans="1:8" x14ac:dyDescent="0.3">
      <c r="A2657" t="s">
        <v>31</v>
      </c>
      <c r="B2657" t="s">
        <v>503</v>
      </c>
      <c r="C2657">
        <v>2007</v>
      </c>
      <c r="D2657">
        <v>5860</v>
      </c>
      <c r="E2657">
        <v>125.43608195807455</v>
      </c>
      <c r="F2657">
        <v>5</v>
      </c>
      <c r="H2657" t="str" cm="1">
        <f t="array" ref="H2657">_xlfn.IFS(
             AND(E2657&gt;110,C2657&gt;2011,F2657&gt;100),"High: overrated, new and good rotation",
             AND(E2657&lt;90,C2657&gt;2011,F2657&gt;100),"High: underrated, new and good rotation",
             AND(E2657&lt;90,C2657&lt;2011,F2657&gt;100),"High: underrated, not too new but good rotation",
             AND(E2657&lt;=110,C2657&gt;2011,F2657&lt;=25),"Critic: well priced/underrated and new, but bad rotation",
             AND(E2657&gt;110,F2657&gt;100),"Top Tier: premium vehicules that tend to be sold above market prices",
             AND(E2657&gt;=90,E2657&lt;=110,F2657&gt;25),"Moderate: fair price and regular to good rotation",
             AND(E2657&lt;90,AND(C2657&lt;=2011,C2657&gt;=2000),AND(F2657&lt;100,F2657&gt;25)),"Moderate: underrated regular model and regular rotation",
             AND(E2657&lt;90,C2657&gt;2011,AND(F2657&lt;=100,F2657&gt;25)),"Moderate: underrated new model with regular rotation",
             AND(E2657&lt;90,C2657&lt;2000,AND(F2657&lt;=100,F2657&gt;25)),"Moderate: underrated old model with regular rotation",
             AND(C2657&lt;=2011,F2657&lt;=25),"Low: not new model and bad rotation",
             AND(E2657&gt;110,AND(C2657&lt;=2011,C2657&gt;=2000),F2657&lt;=25),"Low: overrated regular model with bad rotation",
             AND(E2657&gt;110,C2657&lt;2011,AND(F2657&lt;=100,F2657&gt;25)),"Low: overrated regular model (not new) with regular rotation",
             AND(E2657&gt;110,C2657&gt;2011,F2657&lt;=25),"Low: overrated new model with bad rotation"
)</f>
        <v>Low: not new model and bad rotation</v>
      </c>
    </row>
    <row r="2658" spans="1:8" x14ac:dyDescent="0.3">
      <c r="A2658" t="s">
        <v>31</v>
      </c>
      <c r="B2658" t="s">
        <v>503</v>
      </c>
      <c r="C2658">
        <v>2008</v>
      </c>
      <c r="D2658">
        <v>6300</v>
      </c>
      <c r="E2658">
        <v>82.725938984491194</v>
      </c>
      <c r="F2658">
        <v>5</v>
      </c>
      <c r="H2658" t="str" cm="1">
        <f t="array" ref="H2658">_xlfn.IFS(
             AND(E2658&gt;110,C2658&gt;2011,F2658&gt;100),"High: overrated, new and good rotation",
             AND(E2658&lt;90,C2658&gt;2011,F2658&gt;100),"High: underrated, new and good rotation",
             AND(E2658&lt;90,C2658&lt;2011,F2658&gt;100),"High: underrated, not too new but good rotation",
             AND(E2658&lt;=110,C2658&gt;2011,F2658&lt;=25),"Critic: well priced/underrated and new, but bad rotation",
             AND(E2658&gt;110,F2658&gt;100),"Top Tier: premium vehicules that tend to be sold above market prices",
             AND(E2658&gt;=90,E2658&lt;=110,F2658&gt;25),"Moderate: fair price and regular to good rotation",
             AND(E2658&lt;90,AND(C2658&lt;=2011,C2658&gt;=2000),AND(F2658&lt;100,F2658&gt;25)),"Moderate: underrated regular model and regular rotation",
             AND(E2658&lt;90,C2658&gt;2011,AND(F2658&lt;=100,F2658&gt;25)),"Moderate: underrated new model with regular rotation",
             AND(E2658&lt;90,C2658&lt;2000,AND(F2658&lt;=100,F2658&gt;25)),"Moderate: underrated old model with regular rotation",
             AND(C2658&lt;=2011,F2658&lt;=25),"Low: not new model and bad rotation",
             AND(E2658&gt;110,AND(C2658&lt;=2011,C2658&gt;=2000),F2658&lt;=25),"Low: overrated regular model with bad rotation",
             AND(E2658&gt;110,C2658&lt;2011,AND(F2658&lt;=100,F2658&gt;25)),"Low: overrated regular model (not new) with regular rotation",
             AND(E2658&gt;110,C2658&gt;2011,F2658&lt;=25),"Low: overrated new model with bad rotation"
)</f>
        <v>Low: not new model and bad rotation</v>
      </c>
    </row>
    <row r="2659" spans="1:8" x14ac:dyDescent="0.3">
      <c r="A2659" t="s">
        <v>31</v>
      </c>
      <c r="B2659" t="s">
        <v>504</v>
      </c>
      <c r="C2659">
        <v>2002</v>
      </c>
      <c r="D2659">
        <v>1733.3333333333333</v>
      </c>
      <c r="E2659">
        <v>86.319181758052565</v>
      </c>
      <c r="F2659">
        <v>39</v>
      </c>
      <c r="H2659" t="str" cm="1">
        <f t="array" ref="H2659">_xlfn.IFS(
             AND(E2659&gt;110,C2659&gt;2011,F2659&gt;100),"High: overrated, new and good rotation",
             AND(E2659&lt;90,C2659&gt;2011,F2659&gt;100),"High: underrated, new and good rotation",
             AND(E2659&lt;90,C2659&lt;2011,F2659&gt;100),"High: underrated, not too new but good rotation",
             AND(E2659&lt;=110,C2659&gt;2011,F2659&lt;=25),"Critic: well priced/underrated and new, but bad rotation",
             AND(E2659&gt;110,F2659&gt;100),"Top Tier: premium vehicules that tend to be sold above market prices",
             AND(E2659&gt;=90,E2659&lt;=110,F2659&gt;25),"Moderate: fair price and regular to good rotation",
             AND(E2659&lt;90,AND(C2659&lt;=2011,C2659&gt;=2000),AND(F2659&lt;100,F2659&gt;25)),"Moderate: underrated regular model and regular rotation",
             AND(E2659&lt;90,C2659&gt;2011,AND(F2659&lt;=100,F2659&gt;25)),"Moderate: underrated new model with regular rotation",
             AND(E2659&lt;90,C2659&lt;2000,AND(F2659&lt;=100,F2659&gt;25)),"Moderate: underrated old model with regular rotation",
             AND(C2659&lt;=2011,F2659&lt;=25),"Low: not new model and bad rotation",
             AND(E2659&gt;110,AND(C2659&lt;=2011,C2659&gt;=2000),F2659&lt;=25),"Low: overrated regular model with bad rotation",
             AND(E2659&gt;110,C2659&lt;2011,AND(F2659&lt;=100,F2659&gt;25)),"Low: overrated regular model (not new) with regular rotation",
             AND(E2659&gt;110,C2659&gt;2011,F2659&lt;=25),"Low: overrated new model with bad rotation"
)</f>
        <v>Moderate: underrated regular model and regular rotation</v>
      </c>
    </row>
    <row r="2660" spans="1:8" x14ac:dyDescent="0.3">
      <c r="A2660" t="s">
        <v>31</v>
      </c>
      <c r="B2660" t="s">
        <v>504</v>
      </c>
      <c r="C2660">
        <v>2003</v>
      </c>
      <c r="D2660">
        <v>2183.8541666666665</v>
      </c>
      <c r="E2660">
        <v>106.56480480453361</v>
      </c>
      <c r="F2660">
        <v>48</v>
      </c>
      <c r="H2660" t="str" cm="1">
        <f t="array" ref="H2660">_xlfn.IFS(
             AND(E2660&gt;110,C2660&gt;2011,F2660&gt;100),"High: overrated, new and good rotation",
             AND(E2660&lt;90,C2660&gt;2011,F2660&gt;100),"High: underrated, new and good rotation",
             AND(E2660&lt;90,C2660&lt;2011,F2660&gt;100),"High: underrated, not too new but good rotation",
             AND(E2660&lt;=110,C2660&gt;2011,F2660&lt;=25),"Critic: well priced/underrated and new, but bad rotation",
             AND(E2660&gt;110,F2660&gt;100),"Top Tier: premium vehicules that tend to be sold above market prices",
             AND(E2660&gt;=90,E2660&lt;=110,F2660&gt;25),"Moderate: fair price and regular to good rotation",
             AND(E2660&lt;90,AND(C2660&lt;=2011,C2660&gt;=2000),AND(F2660&lt;100,F2660&gt;25)),"Moderate: underrated regular model and regular rotation",
             AND(E2660&lt;90,C2660&gt;2011,AND(F2660&lt;=100,F2660&gt;25)),"Moderate: underrated new model with regular rotation",
             AND(E2660&lt;90,C2660&lt;2000,AND(F2660&lt;=100,F2660&gt;25)),"Moderate: underrated old model with regular rotation",
             AND(C2660&lt;=2011,F2660&lt;=25),"Low: not new model and bad rotation",
             AND(E2660&gt;110,AND(C2660&lt;=2011,C2660&gt;=2000),F2660&lt;=25),"Low: overrated regular model with bad rotation",
             AND(E2660&gt;110,C2660&lt;2011,AND(F2660&lt;=100,F2660&gt;25)),"Low: overrated regular model (not new) with regular rotation",
             AND(E2660&gt;110,C2660&gt;2011,F2660&lt;=25),"Low: overrated new model with bad rotation"
)</f>
        <v>Moderate: fair price and regular to good rotation</v>
      </c>
    </row>
    <row r="2661" spans="1:8" x14ac:dyDescent="0.3">
      <c r="A2661" t="s">
        <v>31</v>
      </c>
      <c r="B2661" t="s">
        <v>504</v>
      </c>
      <c r="C2661">
        <v>2004</v>
      </c>
      <c r="D2661">
        <v>2737.2340425531916</v>
      </c>
      <c r="E2661">
        <v>95.958165315276702</v>
      </c>
      <c r="F2661">
        <v>47</v>
      </c>
      <c r="H2661" t="str" cm="1">
        <f t="array" ref="H2661">_xlfn.IFS(
             AND(E2661&gt;110,C2661&gt;2011,F2661&gt;100),"High: overrated, new and good rotation",
             AND(E2661&lt;90,C2661&gt;2011,F2661&gt;100),"High: underrated, new and good rotation",
             AND(E2661&lt;90,C2661&lt;2011,F2661&gt;100),"High: underrated, not too new but good rotation",
             AND(E2661&lt;=110,C2661&gt;2011,F2661&lt;=25),"Critic: well priced/underrated and new, but bad rotation",
             AND(E2661&gt;110,F2661&gt;100),"Top Tier: premium vehicules that tend to be sold above market prices",
             AND(E2661&gt;=90,E2661&lt;=110,F2661&gt;25),"Moderate: fair price and regular to good rotation",
             AND(E2661&lt;90,AND(C2661&lt;=2011,C2661&gt;=2000),AND(F2661&lt;100,F2661&gt;25)),"Moderate: underrated regular model and regular rotation",
             AND(E2661&lt;90,C2661&gt;2011,AND(F2661&lt;=100,F2661&gt;25)),"Moderate: underrated new model with regular rotation",
             AND(E2661&lt;90,C2661&lt;2000,AND(F2661&lt;=100,F2661&gt;25)),"Moderate: underrated old model with regular rotation",
             AND(C2661&lt;=2011,F2661&lt;=25),"Low: not new model and bad rotation",
             AND(E2661&gt;110,AND(C2661&lt;=2011,C2661&gt;=2000),F2661&lt;=25),"Low: overrated regular model with bad rotation",
             AND(E2661&gt;110,C2661&lt;2011,AND(F2661&lt;=100,F2661&gt;25)),"Low: overrated regular model (not new) with regular rotation",
             AND(E2661&gt;110,C2661&gt;2011,F2661&lt;=25),"Low: overrated new model with bad rotation"
)</f>
        <v>Moderate: fair price and regular to good rotation</v>
      </c>
    </row>
    <row r="2662" spans="1:8" x14ac:dyDescent="0.3">
      <c r="A2662" t="s">
        <v>31</v>
      </c>
      <c r="B2662" t="s">
        <v>504</v>
      </c>
      <c r="C2662">
        <v>2005</v>
      </c>
      <c r="D2662">
        <v>3569.0476190476193</v>
      </c>
      <c r="E2662">
        <v>107.05844249930652</v>
      </c>
      <c r="F2662">
        <v>21</v>
      </c>
      <c r="H2662" t="str" cm="1">
        <f t="array" ref="H2662">_xlfn.IFS(
             AND(E2662&gt;110,C2662&gt;2011,F2662&gt;100),"High: overrated, new and good rotation",
             AND(E2662&lt;90,C2662&gt;2011,F2662&gt;100),"High: underrated, new and good rotation",
             AND(E2662&lt;90,C2662&lt;2011,F2662&gt;100),"High: underrated, not too new but good rotation",
             AND(E2662&lt;=110,C2662&gt;2011,F2662&lt;=25),"Critic: well priced/underrated and new, but bad rotation",
             AND(E2662&gt;110,F2662&gt;100),"Top Tier: premium vehicules that tend to be sold above market prices",
             AND(E2662&gt;=90,E2662&lt;=110,F2662&gt;25),"Moderate: fair price and regular to good rotation",
             AND(E2662&lt;90,AND(C2662&lt;=2011,C2662&gt;=2000),AND(F2662&lt;100,F2662&gt;25)),"Moderate: underrated regular model and regular rotation",
             AND(E2662&lt;90,C2662&gt;2011,AND(F2662&lt;=100,F2662&gt;25)),"Moderate: underrated new model with regular rotation",
             AND(E2662&lt;90,C2662&lt;2000,AND(F2662&lt;=100,F2662&gt;25)),"Moderate: underrated old model with regular rotation",
             AND(C2662&lt;=2011,F2662&lt;=25),"Low: not new model and bad rotation",
             AND(E2662&gt;110,AND(C2662&lt;=2011,C2662&gt;=2000),F2662&lt;=25),"Low: overrated regular model with bad rotation",
             AND(E2662&gt;110,C2662&lt;2011,AND(F2662&lt;=100,F2662&gt;25)),"Low: overrated regular model (not new) with regular rotation",
             AND(E2662&gt;110,C2662&gt;2011,F2662&lt;=25),"Low: overrated new model with bad rotation"
)</f>
        <v>Low: not new model and bad rotation</v>
      </c>
    </row>
    <row r="2663" spans="1:8" x14ac:dyDescent="0.3">
      <c r="A2663" t="s">
        <v>31</v>
      </c>
      <c r="B2663" t="s">
        <v>504</v>
      </c>
      <c r="C2663">
        <v>2006</v>
      </c>
      <c r="D2663">
        <v>2900</v>
      </c>
      <c r="E2663">
        <v>83.437394607044652</v>
      </c>
      <c r="F2663">
        <v>10</v>
      </c>
      <c r="H2663" t="str" cm="1">
        <f t="array" ref="H2663">_xlfn.IFS(
             AND(E2663&gt;110,C2663&gt;2011,F2663&gt;100),"High: overrated, new and good rotation",
             AND(E2663&lt;90,C2663&gt;2011,F2663&gt;100),"High: underrated, new and good rotation",
             AND(E2663&lt;90,C2663&lt;2011,F2663&gt;100),"High: underrated, not too new but good rotation",
             AND(E2663&lt;=110,C2663&gt;2011,F2663&lt;=25),"Critic: well priced/underrated and new, but bad rotation",
             AND(E2663&gt;110,F2663&gt;100),"Top Tier: premium vehicules that tend to be sold above market prices",
             AND(E2663&gt;=90,E2663&lt;=110,F2663&gt;25),"Moderate: fair price and regular to good rotation",
             AND(E2663&lt;90,AND(C2663&lt;=2011,C2663&gt;=2000),AND(F2663&lt;100,F2663&gt;25)),"Moderate: underrated regular model and regular rotation",
             AND(E2663&lt;90,C2663&gt;2011,AND(F2663&lt;=100,F2663&gt;25)),"Moderate: underrated new model with regular rotation",
             AND(E2663&lt;90,C2663&lt;2000,AND(F2663&lt;=100,F2663&gt;25)),"Moderate: underrated old model with regular rotation",
             AND(C2663&lt;=2011,F2663&lt;=25),"Low: not new model and bad rotation",
             AND(E2663&gt;110,AND(C2663&lt;=2011,C2663&gt;=2000),F2663&lt;=25),"Low: overrated regular model with bad rotation",
             AND(E2663&gt;110,C2663&lt;2011,AND(F2663&lt;=100,F2663&gt;25)),"Low: overrated regular model (not new) with regular rotation",
             AND(E2663&gt;110,C2663&gt;2011,F2663&lt;=25),"Low: overrated new model with bad rotation"
)</f>
        <v>Low: not new model and bad rotation</v>
      </c>
    </row>
    <row r="2664" spans="1:8" x14ac:dyDescent="0.3">
      <c r="A2664" t="s">
        <v>31</v>
      </c>
      <c r="B2664" t="s">
        <v>504</v>
      </c>
      <c r="C2664">
        <v>2007</v>
      </c>
      <c r="D2664">
        <v>5655.5555555555557</v>
      </c>
      <c r="E2664">
        <v>108.22485146383981</v>
      </c>
      <c r="F2664">
        <v>9</v>
      </c>
      <c r="H2664" t="str" cm="1">
        <f t="array" ref="H2664">_xlfn.IFS(
             AND(E2664&gt;110,C2664&gt;2011,F2664&gt;100),"High: overrated, new and good rotation",
             AND(E2664&lt;90,C2664&gt;2011,F2664&gt;100),"High: underrated, new and good rotation",
             AND(E2664&lt;90,C2664&lt;2011,F2664&gt;100),"High: underrated, not too new but good rotation",
             AND(E2664&lt;=110,C2664&gt;2011,F2664&lt;=25),"Critic: well priced/underrated and new, but bad rotation",
             AND(E2664&gt;110,F2664&gt;100),"Top Tier: premium vehicules that tend to be sold above market prices",
             AND(E2664&gt;=90,E2664&lt;=110,F2664&gt;25),"Moderate: fair price and regular to good rotation",
             AND(E2664&lt;90,AND(C2664&lt;=2011,C2664&gt;=2000),AND(F2664&lt;100,F2664&gt;25)),"Moderate: underrated regular model and regular rotation",
             AND(E2664&lt;90,C2664&gt;2011,AND(F2664&lt;=100,F2664&gt;25)),"Moderate: underrated new model with regular rotation",
             AND(E2664&lt;90,C2664&lt;2000,AND(F2664&lt;=100,F2664&gt;25)),"Moderate: underrated old model with regular rotation",
             AND(C2664&lt;=2011,F2664&lt;=25),"Low: not new model and bad rotation",
             AND(E2664&gt;110,AND(C2664&lt;=2011,C2664&gt;=2000),F2664&lt;=25),"Low: overrated regular model with bad rotation",
             AND(E2664&gt;110,C2664&lt;2011,AND(F2664&lt;=100,F2664&gt;25)),"Low: overrated regular model (not new) with regular rotation",
             AND(E2664&gt;110,C2664&gt;2011,F2664&lt;=25),"Low: overrated new model with bad rotation"
)</f>
        <v>Low: not new model and bad rotation</v>
      </c>
    </row>
    <row r="2665" spans="1:8" x14ac:dyDescent="0.3">
      <c r="A2665" t="s">
        <v>31</v>
      </c>
      <c r="B2665" t="s">
        <v>504</v>
      </c>
      <c r="C2665">
        <v>2008</v>
      </c>
      <c r="D2665">
        <v>5150</v>
      </c>
      <c r="E2665">
        <v>97.44295108369694</v>
      </c>
      <c r="F2665">
        <v>4</v>
      </c>
      <c r="H2665" t="str" cm="1">
        <f t="array" ref="H2665">_xlfn.IFS(
             AND(E2665&gt;110,C2665&gt;2011,F2665&gt;100),"High: overrated, new and good rotation",
             AND(E2665&lt;90,C2665&gt;2011,F2665&gt;100),"High: underrated, new and good rotation",
             AND(E2665&lt;90,C2665&lt;2011,F2665&gt;100),"High: underrated, not too new but good rotation",
             AND(E2665&lt;=110,C2665&gt;2011,F2665&lt;=25),"Critic: well priced/underrated and new, but bad rotation",
             AND(E2665&gt;110,F2665&gt;100),"Top Tier: premium vehicules that tend to be sold above market prices",
             AND(E2665&gt;=90,E2665&lt;=110,F2665&gt;25),"Moderate: fair price and regular to good rotation",
             AND(E2665&lt;90,AND(C2665&lt;=2011,C2665&gt;=2000),AND(F2665&lt;100,F2665&gt;25)),"Moderate: underrated regular model and regular rotation",
             AND(E2665&lt;90,C2665&gt;2011,AND(F2665&lt;=100,F2665&gt;25)),"Moderate: underrated new model with regular rotation",
             AND(E2665&lt;90,C2665&lt;2000,AND(F2665&lt;=100,F2665&gt;25)),"Moderate: underrated old model with regular rotation",
             AND(C2665&lt;=2011,F2665&lt;=25),"Low: not new model and bad rotation",
             AND(E2665&gt;110,AND(C2665&lt;=2011,C2665&gt;=2000),F2665&lt;=25),"Low: overrated regular model with bad rotation",
             AND(E2665&gt;110,C2665&lt;2011,AND(F2665&lt;=100,F2665&gt;25)),"Low: overrated regular model (not new) with regular rotation",
             AND(E2665&gt;110,C2665&gt;2011,F2665&lt;=25),"Low: overrated new model with bad rotation"
)</f>
        <v>Low: not new model and bad rotation</v>
      </c>
    </row>
    <row r="2666" spans="1:8" x14ac:dyDescent="0.3">
      <c r="A2666" t="s">
        <v>31</v>
      </c>
      <c r="B2666" t="s">
        <v>505</v>
      </c>
      <c r="C2666">
        <v>2009</v>
      </c>
      <c r="D2666">
        <v>15765.151515151516</v>
      </c>
      <c r="E2666">
        <v>97.598408230718746</v>
      </c>
      <c r="F2666">
        <v>99</v>
      </c>
      <c r="H2666" t="str" cm="1">
        <f t="array" ref="H2666">_xlfn.IFS(
             AND(E2666&gt;110,C2666&gt;2011,F2666&gt;100),"High: overrated, new and good rotation",
             AND(E2666&lt;90,C2666&gt;2011,F2666&gt;100),"High: underrated, new and good rotation",
             AND(E2666&lt;90,C2666&lt;2011,F2666&gt;100),"High: underrated, not too new but good rotation",
             AND(E2666&lt;=110,C2666&gt;2011,F2666&lt;=25),"Critic: well priced/underrated and new, but bad rotation",
             AND(E2666&gt;110,F2666&gt;100),"Top Tier: premium vehicules that tend to be sold above market prices",
             AND(E2666&gt;=90,E2666&lt;=110,F2666&gt;25),"Moderate: fair price and regular to good rotation",
             AND(E2666&lt;90,AND(C2666&lt;=2011,C2666&gt;=2000),AND(F2666&lt;100,F2666&gt;25)),"Moderate: underrated regular model and regular rotation",
             AND(E2666&lt;90,C2666&gt;2011,AND(F2666&lt;=100,F2666&gt;25)),"Moderate: underrated new model with regular rotation",
             AND(E2666&lt;90,C2666&lt;2000,AND(F2666&lt;=100,F2666&gt;25)),"Moderate: underrated old model with regular rotation",
             AND(C2666&lt;=2011,F2666&lt;=25),"Low: not new model and bad rotation",
             AND(E2666&gt;110,AND(C2666&lt;=2011,C2666&gt;=2000),F2666&lt;=25),"Low: overrated regular model with bad rotation",
             AND(E2666&gt;110,C2666&lt;2011,AND(F2666&lt;=100,F2666&gt;25)),"Low: overrated regular model (not new) with regular rotation",
             AND(E2666&gt;110,C2666&gt;2011,F2666&lt;=25),"Low: overrated new model with bad rotation"
)</f>
        <v>Moderate: fair price and regular to good rotation</v>
      </c>
    </row>
    <row r="2667" spans="1:8" x14ac:dyDescent="0.3">
      <c r="A2667" t="s">
        <v>31</v>
      </c>
      <c r="B2667" t="s">
        <v>505</v>
      </c>
      <c r="C2667">
        <v>2010</v>
      </c>
      <c r="D2667">
        <v>19548.684210526317</v>
      </c>
      <c r="E2667">
        <v>96.684169909006002</v>
      </c>
      <c r="F2667">
        <v>38</v>
      </c>
      <c r="H2667" t="str" cm="1">
        <f t="array" ref="H2667">_xlfn.IFS(
             AND(E2667&gt;110,C2667&gt;2011,F2667&gt;100),"High: overrated, new and good rotation",
             AND(E2667&lt;90,C2667&gt;2011,F2667&gt;100),"High: underrated, new and good rotation",
             AND(E2667&lt;90,C2667&lt;2011,F2667&gt;100),"High: underrated, not too new but good rotation",
             AND(E2667&lt;=110,C2667&gt;2011,F2667&lt;=25),"Critic: well priced/underrated and new, but bad rotation",
             AND(E2667&gt;110,F2667&gt;100),"Top Tier: premium vehicules that tend to be sold above market prices",
             AND(E2667&gt;=90,E2667&lt;=110,F2667&gt;25),"Moderate: fair price and regular to good rotation",
             AND(E2667&lt;90,AND(C2667&lt;=2011,C2667&gt;=2000),AND(F2667&lt;100,F2667&gt;25)),"Moderate: underrated regular model and regular rotation",
             AND(E2667&lt;90,C2667&gt;2011,AND(F2667&lt;=100,F2667&gt;25)),"Moderate: underrated new model with regular rotation",
             AND(E2667&lt;90,C2667&lt;2000,AND(F2667&lt;=100,F2667&gt;25)),"Moderate: underrated old model with regular rotation",
             AND(C2667&lt;=2011,F2667&lt;=25),"Low: not new model and bad rotation",
             AND(E2667&gt;110,AND(C2667&lt;=2011,C2667&gt;=2000),F2667&lt;=25),"Low: overrated regular model with bad rotation",
             AND(E2667&gt;110,C2667&lt;2011,AND(F2667&lt;=100,F2667&gt;25)),"Low: overrated regular model (not new) with regular rotation",
             AND(E2667&gt;110,C2667&gt;2011,F2667&lt;=25),"Low: overrated new model with bad rotation"
)</f>
        <v>Moderate: fair price and regular to good rotation</v>
      </c>
    </row>
    <row r="2668" spans="1:8" x14ac:dyDescent="0.3">
      <c r="A2668" t="s">
        <v>31</v>
      </c>
      <c r="B2668" t="s">
        <v>505</v>
      </c>
      <c r="C2668">
        <v>2011</v>
      </c>
      <c r="D2668">
        <v>24371.238938053099</v>
      </c>
      <c r="E2668">
        <v>97.766622377940038</v>
      </c>
      <c r="F2668">
        <v>113</v>
      </c>
      <c r="H2668" t="str" cm="1">
        <f t="array" ref="H2668">_xlfn.IFS(
             AND(E2668&gt;110,C2668&gt;2011,F2668&gt;100),"High: overrated, new and good rotation",
             AND(E2668&lt;90,C2668&gt;2011,F2668&gt;100),"High: underrated, new and good rotation",
             AND(E2668&lt;90,C2668&lt;2011,F2668&gt;100),"High: underrated, not too new but good rotation",
             AND(E2668&lt;=110,C2668&gt;2011,F2668&lt;=25),"Critic: well priced/underrated and new, but bad rotation",
             AND(E2668&gt;110,F2668&gt;100),"Top Tier: premium vehicules that tend to be sold above market prices",
             AND(E2668&gt;=90,E2668&lt;=110,F2668&gt;25),"Moderate: fair price and regular to good rotation",
             AND(E2668&lt;90,AND(C2668&lt;=2011,C2668&gt;=2000),AND(F2668&lt;100,F2668&gt;25)),"Moderate: underrated regular model and regular rotation",
             AND(E2668&lt;90,C2668&gt;2011,AND(F2668&lt;=100,F2668&gt;25)),"Moderate: underrated new model with regular rotation",
             AND(E2668&lt;90,C2668&lt;2000,AND(F2668&lt;=100,F2668&gt;25)),"Moderate: underrated old model with regular rotation",
             AND(C2668&lt;=2011,F2668&lt;=25),"Low: not new model and bad rotation",
             AND(E2668&gt;110,AND(C2668&lt;=2011,C2668&gt;=2000),F2668&lt;=25),"Low: overrated regular model with bad rotation",
             AND(E2668&gt;110,C2668&lt;2011,AND(F2668&lt;=100,F2668&gt;25)),"Low: overrated regular model (not new) with regular rotation",
             AND(E2668&gt;110,C2668&gt;2011,F2668&lt;=25),"Low: overrated new model with bad rotation"
)</f>
        <v>Moderate: fair price and regular to good rotation</v>
      </c>
    </row>
    <row r="2669" spans="1:8" x14ac:dyDescent="0.3">
      <c r="A2669" t="s">
        <v>31</v>
      </c>
      <c r="B2669" t="s">
        <v>505</v>
      </c>
      <c r="C2669">
        <v>2012</v>
      </c>
      <c r="D2669">
        <v>29322.839506172841</v>
      </c>
      <c r="E2669">
        <v>98.894522053757967</v>
      </c>
      <c r="F2669">
        <v>81</v>
      </c>
      <c r="H2669" t="str" cm="1">
        <f t="array" ref="H2669">_xlfn.IFS(
             AND(E2669&gt;110,C2669&gt;2011,F2669&gt;100),"High: overrated, new and good rotation",
             AND(E2669&lt;90,C2669&gt;2011,F2669&gt;100),"High: underrated, new and good rotation",
             AND(E2669&lt;90,C2669&lt;2011,F2669&gt;100),"High: underrated, not too new but good rotation",
             AND(E2669&lt;=110,C2669&gt;2011,F2669&lt;=25),"Critic: well priced/underrated and new, but bad rotation",
             AND(E2669&gt;110,F2669&gt;100),"Top Tier: premium vehicules that tend to be sold above market prices",
             AND(E2669&gt;=90,E2669&lt;=110,F2669&gt;25),"Moderate: fair price and regular to good rotation",
             AND(E2669&lt;90,AND(C2669&lt;=2011,C2669&gt;=2000),AND(F2669&lt;100,F2669&gt;25)),"Moderate: underrated regular model and regular rotation",
             AND(E2669&lt;90,C2669&gt;2011,AND(F2669&lt;=100,F2669&gt;25)),"Moderate: underrated new model with regular rotation",
             AND(E2669&lt;90,C2669&lt;2000,AND(F2669&lt;=100,F2669&gt;25)),"Moderate: underrated old model with regular rotation",
             AND(C2669&lt;=2011,F2669&lt;=25),"Low: not new model and bad rotation",
             AND(E2669&gt;110,AND(C2669&lt;=2011,C2669&gt;=2000),F2669&lt;=25),"Low: overrated regular model with bad rotation",
             AND(E2669&gt;110,C2669&lt;2011,AND(F2669&lt;=100,F2669&gt;25)),"Low: overrated regular model (not new) with regular rotation",
             AND(E2669&gt;110,C2669&gt;2011,F2669&lt;=25),"Low: overrated new model with bad rotation"
)</f>
        <v>Moderate: fair price and regular to good rotation</v>
      </c>
    </row>
    <row r="2670" spans="1:8" x14ac:dyDescent="0.3">
      <c r="A2670" t="s">
        <v>31</v>
      </c>
      <c r="B2670" t="s">
        <v>505</v>
      </c>
      <c r="C2670">
        <v>2013</v>
      </c>
      <c r="D2670">
        <v>30067.105263157893</v>
      </c>
      <c r="E2670">
        <v>94.680161854077056</v>
      </c>
      <c r="F2670">
        <v>38</v>
      </c>
      <c r="H2670" t="str" cm="1">
        <f t="array" ref="H2670">_xlfn.IFS(
             AND(E2670&gt;110,C2670&gt;2011,F2670&gt;100),"High: overrated, new and good rotation",
             AND(E2670&lt;90,C2670&gt;2011,F2670&gt;100),"High: underrated, new and good rotation",
             AND(E2670&lt;90,C2670&lt;2011,F2670&gt;100),"High: underrated, not too new but good rotation",
             AND(E2670&lt;=110,C2670&gt;2011,F2670&lt;=25),"Critic: well priced/underrated and new, but bad rotation",
             AND(E2670&gt;110,F2670&gt;100),"Top Tier: premium vehicules that tend to be sold above market prices",
             AND(E2670&gt;=90,E2670&lt;=110,F2670&gt;25),"Moderate: fair price and regular to good rotation",
             AND(E2670&lt;90,AND(C2670&lt;=2011,C2670&gt;=2000),AND(F2670&lt;100,F2670&gt;25)),"Moderate: underrated regular model and regular rotation",
             AND(E2670&lt;90,C2670&gt;2011,AND(F2670&lt;=100,F2670&gt;25)),"Moderate: underrated new model with regular rotation",
             AND(E2670&lt;90,C2670&lt;2000,AND(F2670&lt;=100,F2670&gt;25)),"Moderate: underrated old model with regular rotation",
             AND(C2670&lt;=2011,F2670&lt;=25),"Low: not new model and bad rotation",
             AND(E2670&gt;110,AND(C2670&lt;=2011,C2670&gt;=2000),F2670&lt;=25),"Low: overrated regular model with bad rotation",
             AND(E2670&gt;110,C2670&lt;2011,AND(F2670&lt;=100,F2670&gt;25)),"Low: overrated regular model (not new) with regular rotation",
             AND(E2670&gt;110,C2670&gt;2011,F2670&lt;=25),"Low: overrated new model with bad rotation"
)</f>
        <v>Moderate: fair price and regular to good rotation</v>
      </c>
    </row>
    <row r="2671" spans="1:8" x14ac:dyDescent="0.3">
      <c r="A2671" t="s">
        <v>31</v>
      </c>
      <c r="B2671" t="s">
        <v>505</v>
      </c>
      <c r="C2671">
        <v>2014</v>
      </c>
      <c r="D2671">
        <v>35633.333333333336</v>
      </c>
      <c r="E2671">
        <v>100.68298497081206</v>
      </c>
      <c r="F2671">
        <v>15</v>
      </c>
      <c r="H2671" t="str" cm="1">
        <f t="array" ref="H2671">_xlfn.IFS(
             AND(E2671&gt;110,C2671&gt;2011,F2671&gt;100),"High: overrated, new and good rotation",
             AND(E2671&lt;90,C2671&gt;2011,F2671&gt;100),"High: underrated, new and good rotation",
             AND(E2671&lt;90,C2671&lt;2011,F2671&gt;100),"High: underrated, not too new but good rotation",
             AND(E2671&lt;=110,C2671&gt;2011,F2671&lt;=25),"Critic: well priced/underrated and new, but bad rotation",
             AND(E2671&gt;110,F2671&gt;100),"Top Tier: premium vehicules that tend to be sold above market prices",
             AND(E2671&gt;=90,E2671&lt;=110,F2671&gt;25),"Moderate: fair price and regular to good rotation",
             AND(E2671&lt;90,AND(C2671&lt;=2011,C2671&gt;=2000),AND(F2671&lt;100,F2671&gt;25)),"Moderate: underrated regular model and regular rotation",
             AND(E2671&lt;90,C2671&gt;2011,AND(F2671&lt;=100,F2671&gt;25)),"Moderate: underrated new model with regular rotation",
             AND(E2671&lt;90,C2671&lt;2000,AND(F2671&lt;=100,F2671&gt;25)),"Moderate: underrated old model with regular rotation",
             AND(C2671&lt;=2011,F2671&lt;=25),"Low: not new model and bad rotation",
             AND(E2671&gt;110,AND(C2671&lt;=2011,C2671&gt;=2000),F2671&lt;=25),"Low: overrated regular model with bad rotation",
             AND(E2671&gt;110,C2671&lt;2011,AND(F2671&lt;=100,F2671&gt;25)),"Low: overrated regular model (not new) with regular rotation",
             AND(E2671&gt;110,C2671&gt;2011,F2671&lt;=25),"Low: overrated new model with bad rotation"
)</f>
        <v>Critic: well priced/underrated and new, but bad rotation</v>
      </c>
    </row>
    <row r="2672" spans="1:8" x14ac:dyDescent="0.3">
      <c r="A2672" t="s">
        <v>31</v>
      </c>
      <c r="B2672" t="s">
        <v>505</v>
      </c>
      <c r="C2672">
        <v>2015</v>
      </c>
      <c r="D2672">
        <v>44833.333333333336</v>
      </c>
      <c r="E2672">
        <v>82.010209980959516</v>
      </c>
      <c r="F2672">
        <v>3</v>
      </c>
      <c r="H2672" t="str" cm="1">
        <f t="array" ref="H2672">_xlfn.IFS(
             AND(E2672&gt;110,C2672&gt;2011,F2672&gt;100),"High: overrated, new and good rotation",
             AND(E2672&lt;90,C2672&gt;2011,F2672&gt;100),"High: underrated, new and good rotation",
             AND(E2672&lt;90,C2672&lt;2011,F2672&gt;100),"High: underrated, not too new but good rotation",
             AND(E2672&lt;=110,C2672&gt;2011,F2672&lt;=25),"Critic: well priced/underrated and new, but bad rotation",
             AND(E2672&gt;110,F2672&gt;100),"Top Tier: premium vehicules that tend to be sold above market prices",
             AND(E2672&gt;=90,E2672&lt;=110,F2672&gt;25),"Moderate: fair price and regular to good rotation",
             AND(E2672&lt;90,AND(C2672&lt;=2011,C2672&gt;=2000),AND(F2672&lt;100,F2672&gt;25)),"Moderate: underrated regular model and regular rotation",
             AND(E2672&lt;90,C2672&gt;2011,AND(F2672&lt;=100,F2672&gt;25)),"Moderate: underrated new model with regular rotation",
             AND(E2672&lt;90,C2672&lt;2000,AND(F2672&lt;=100,F2672&gt;25)),"Moderate: underrated old model with regular rotation",
             AND(C2672&lt;=2011,F2672&lt;=25),"Low: not new model and bad rotation",
             AND(E2672&gt;110,AND(C2672&lt;=2011,C2672&gt;=2000),F2672&lt;=25),"Low: overrated regular model with bad rotation",
             AND(E2672&gt;110,C2672&lt;2011,AND(F2672&lt;=100,F2672&gt;25)),"Low: overrated regular model (not new) with regular rotation",
             AND(E2672&gt;110,C2672&gt;2011,F2672&lt;=25),"Low: overrated new model with bad rotation"
)</f>
        <v>Critic: well priced/underrated and new, but bad rotation</v>
      </c>
    </row>
    <row r="2673" spans="1:8" x14ac:dyDescent="0.3">
      <c r="A2673" t="s">
        <v>31</v>
      </c>
      <c r="B2673" t="s">
        <v>506</v>
      </c>
      <c r="C2673">
        <v>2011</v>
      </c>
      <c r="D2673">
        <v>33393.75</v>
      </c>
      <c r="E2673">
        <v>97.344632176090627</v>
      </c>
      <c r="F2673">
        <v>96</v>
      </c>
      <c r="H2673" t="str" cm="1">
        <f t="array" ref="H2673">_xlfn.IFS(
             AND(E2673&gt;110,C2673&gt;2011,F2673&gt;100),"High: overrated, new and good rotation",
             AND(E2673&lt;90,C2673&gt;2011,F2673&gt;100),"High: underrated, new and good rotation",
             AND(E2673&lt;90,C2673&lt;2011,F2673&gt;100),"High: underrated, not too new but good rotation",
             AND(E2673&lt;=110,C2673&gt;2011,F2673&lt;=25),"Critic: well priced/underrated and new, but bad rotation",
             AND(E2673&gt;110,F2673&gt;100),"Top Tier: premium vehicules that tend to be sold above market prices",
             AND(E2673&gt;=90,E2673&lt;=110,F2673&gt;25),"Moderate: fair price and regular to good rotation",
             AND(E2673&lt;90,AND(C2673&lt;=2011,C2673&gt;=2000),AND(F2673&lt;100,F2673&gt;25)),"Moderate: underrated regular model and regular rotation",
             AND(E2673&lt;90,C2673&gt;2011,AND(F2673&lt;=100,F2673&gt;25)),"Moderate: underrated new model with regular rotation",
             AND(E2673&lt;90,C2673&lt;2000,AND(F2673&lt;=100,F2673&gt;25)),"Moderate: underrated old model with regular rotation",
             AND(C2673&lt;=2011,F2673&lt;=25),"Low: not new model and bad rotation",
             AND(E2673&gt;110,AND(C2673&lt;=2011,C2673&gt;=2000),F2673&lt;=25),"Low: overrated regular model with bad rotation",
             AND(E2673&gt;110,C2673&lt;2011,AND(F2673&lt;=100,F2673&gt;25)),"Low: overrated regular model (not new) with regular rotation",
             AND(E2673&gt;110,C2673&gt;2011,F2673&lt;=25),"Low: overrated new model with bad rotation"
)</f>
        <v>Moderate: fair price and regular to good rotation</v>
      </c>
    </row>
    <row r="2674" spans="1:8" x14ac:dyDescent="0.3">
      <c r="A2674" t="s">
        <v>31</v>
      </c>
      <c r="B2674" t="s">
        <v>506</v>
      </c>
      <c r="C2674">
        <v>2012</v>
      </c>
      <c r="D2674">
        <v>41026.875</v>
      </c>
      <c r="E2674">
        <v>100.01794885100705</v>
      </c>
      <c r="F2674">
        <v>80</v>
      </c>
      <c r="H2674" t="str" cm="1">
        <f t="array" ref="H2674">_xlfn.IFS(
             AND(E2674&gt;110,C2674&gt;2011,F2674&gt;100),"High: overrated, new and good rotation",
             AND(E2674&lt;90,C2674&gt;2011,F2674&gt;100),"High: underrated, new and good rotation",
             AND(E2674&lt;90,C2674&lt;2011,F2674&gt;100),"High: underrated, not too new but good rotation",
             AND(E2674&lt;=110,C2674&gt;2011,F2674&lt;=25),"Critic: well priced/underrated and new, but bad rotation",
             AND(E2674&gt;110,F2674&gt;100),"Top Tier: premium vehicules that tend to be sold above market prices",
             AND(E2674&gt;=90,E2674&lt;=110,F2674&gt;25),"Moderate: fair price and regular to good rotation",
             AND(E2674&lt;90,AND(C2674&lt;=2011,C2674&gt;=2000),AND(F2674&lt;100,F2674&gt;25)),"Moderate: underrated regular model and regular rotation",
             AND(E2674&lt;90,C2674&gt;2011,AND(F2674&lt;=100,F2674&gt;25)),"Moderate: underrated new model with regular rotation",
             AND(E2674&lt;90,C2674&lt;2000,AND(F2674&lt;=100,F2674&gt;25)),"Moderate: underrated old model with regular rotation",
             AND(C2674&lt;=2011,F2674&lt;=25),"Low: not new model and bad rotation",
             AND(E2674&gt;110,AND(C2674&lt;=2011,C2674&gt;=2000),F2674&lt;=25),"Low: overrated regular model with bad rotation",
             AND(E2674&gt;110,C2674&lt;2011,AND(F2674&lt;=100,F2674&gt;25)),"Low: overrated regular model (not new) with regular rotation",
             AND(E2674&gt;110,C2674&gt;2011,F2674&lt;=25),"Low: overrated new model with bad rotation"
)</f>
        <v>Moderate: fair price and regular to good rotation</v>
      </c>
    </row>
    <row r="2675" spans="1:8" x14ac:dyDescent="0.3">
      <c r="A2675" t="s">
        <v>31</v>
      </c>
      <c r="B2675" t="s">
        <v>506</v>
      </c>
      <c r="C2675">
        <v>2013</v>
      </c>
      <c r="D2675">
        <v>46472.222222222219</v>
      </c>
      <c r="E2675">
        <v>101.31680177051615</v>
      </c>
      <c r="F2675">
        <v>18</v>
      </c>
      <c r="H2675" t="str" cm="1">
        <f t="array" ref="H2675">_xlfn.IFS(
             AND(E2675&gt;110,C2675&gt;2011,F2675&gt;100),"High: overrated, new and good rotation",
             AND(E2675&lt;90,C2675&gt;2011,F2675&gt;100),"High: underrated, new and good rotation",
             AND(E2675&lt;90,C2675&lt;2011,F2675&gt;100),"High: underrated, not too new but good rotation",
             AND(E2675&lt;=110,C2675&gt;2011,F2675&lt;=25),"Critic: well priced/underrated and new, but bad rotation",
             AND(E2675&gt;110,F2675&gt;100),"Top Tier: premium vehicules that tend to be sold above market prices",
             AND(E2675&gt;=90,E2675&lt;=110,F2675&gt;25),"Moderate: fair price and regular to good rotation",
             AND(E2675&lt;90,AND(C2675&lt;=2011,C2675&gt;=2000),AND(F2675&lt;100,F2675&gt;25)),"Moderate: underrated regular model and regular rotation",
             AND(E2675&lt;90,C2675&gt;2011,AND(F2675&lt;=100,F2675&gt;25)),"Moderate: underrated new model with regular rotation",
             AND(E2675&lt;90,C2675&lt;2000,AND(F2675&lt;=100,F2675&gt;25)),"Moderate: underrated old model with regular rotation",
             AND(C2675&lt;=2011,F2675&lt;=25),"Low: not new model and bad rotation",
             AND(E2675&gt;110,AND(C2675&lt;=2011,C2675&gt;=2000),F2675&lt;=25),"Low: overrated regular model with bad rotation",
             AND(E2675&gt;110,C2675&lt;2011,AND(F2675&lt;=100,F2675&gt;25)),"Low: overrated regular model (not new) with regular rotation",
             AND(E2675&gt;110,C2675&gt;2011,F2675&lt;=25),"Low: overrated new model with bad rotation"
)</f>
        <v>Critic: well priced/underrated and new, but bad rotation</v>
      </c>
    </row>
    <row r="2676" spans="1:8" x14ac:dyDescent="0.3">
      <c r="A2676" t="s">
        <v>31</v>
      </c>
      <c r="B2676" t="s">
        <v>506</v>
      </c>
      <c r="C2676">
        <v>2014</v>
      </c>
      <c r="D2676">
        <v>69641.722222222219</v>
      </c>
      <c r="E2676">
        <v>95.42511619259254</v>
      </c>
      <c r="F2676">
        <v>18</v>
      </c>
      <c r="H2676" t="str" cm="1">
        <f t="array" ref="H2676">_xlfn.IFS(
             AND(E2676&gt;110,C2676&gt;2011,F2676&gt;100),"High: overrated, new and good rotation",
             AND(E2676&lt;90,C2676&gt;2011,F2676&gt;100),"High: underrated, new and good rotation",
             AND(E2676&lt;90,C2676&lt;2011,F2676&gt;100),"High: underrated, not too new but good rotation",
             AND(E2676&lt;=110,C2676&gt;2011,F2676&lt;=25),"Critic: well priced/underrated and new, but bad rotation",
             AND(E2676&gt;110,F2676&gt;100),"Top Tier: premium vehicules that tend to be sold above market prices",
             AND(E2676&gt;=90,E2676&lt;=110,F2676&gt;25),"Moderate: fair price and regular to good rotation",
             AND(E2676&lt;90,AND(C2676&lt;=2011,C2676&gt;=2000),AND(F2676&lt;100,F2676&gt;25)),"Moderate: underrated regular model and regular rotation",
             AND(E2676&lt;90,C2676&gt;2011,AND(F2676&lt;=100,F2676&gt;25)),"Moderate: underrated new model with regular rotation",
             AND(E2676&lt;90,C2676&lt;2000,AND(F2676&lt;=100,F2676&gt;25)),"Moderate: underrated old model with regular rotation",
             AND(C2676&lt;=2011,F2676&lt;=25),"Low: not new model and bad rotation",
             AND(E2676&gt;110,AND(C2676&lt;=2011,C2676&gt;=2000),F2676&lt;=25),"Low: overrated regular model with bad rotation",
             AND(E2676&gt;110,C2676&lt;2011,AND(F2676&lt;=100,F2676&gt;25)),"Low: overrated regular model (not new) with regular rotation",
             AND(E2676&gt;110,C2676&gt;2011,F2676&lt;=25),"Low: overrated new model with bad rotation"
)</f>
        <v>Critic: well priced/underrated and new, but bad rotation</v>
      </c>
    </row>
    <row r="2677" spans="1:8" x14ac:dyDescent="0.3">
      <c r="A2677" t="s">
        <v>31</v>
      </c>
      <c r="B2677" t="s">
        <v>507</v>
      </c>
      <c r="C2677">
        <v>1990</v>
      </c>
      <c r="D2677">
        <v>550</v>
      </c>
      <c r="E2677">
        <v>70.967741935483872</v>
      </c>
      <c r="F2677">
        <v>1</v>
      </c>
      <c r="H2677" t="str" cm="1">
        <f t="array" ref="H2677">_xlfn.IFS(
             AND(E2677&gt;110,C2677&gt;2011,F2677&gt;100),"High: overrated, new and good rotation",
             AND(E2677&lt;90,C2677&gt;2011,F2677&gt;100),"High: underrated, new and good rotation",
             AND(E2677&lt;90,C2677&lt;2011,F2677&gt;100),"High: underrated, not too new but good rotation",
             AND(E2677&lt;=110,C2677&gt;2011,F2677&lt;=25),"Critic: well priced/underrated and new, but bad rotation",
             AND(E2677&gt;110,F2677&gt;100),"Top Tier: premium vehicules that tend to be sold above market prices",
             AND(E2677&gt;=90,E2677&lt;=110,F2677&gt;25),"Moderate: fair price and regular to good rotation",
             AND(E2677&lt;90,AND(C2677&lt;=2011,C2677&gt;=2000),AND(F2677&lt;100,F2677&gt;25)),"Moderate: underrated regular model and regular rotation",
             AND(E2677&lt;90,C2677&gt;2011,AND(F2677&lt;=100,F2677&gt;25)),"Moderate: underrated new model with regular rotation",
             AND(E2677&lt;90,C2677&lt;2000,AND(F2677&lt;=100,F2677&gt;25)),"Moderate: underrated old model with regular rotation",
             AND(C2677&lt;=2011,F2677&lt;=25),"Low: not new model and bad rotation",
             AND(E2677&gt;110,AND(C2677&lt;=2011,C2677&gt;=2000),F2677&lt;=25),"Low: overrated regular model with bad rotation",
             AND(E2677&gt;110,C2677&lt;2011,AND(F2677&lt;=100,F2677&gt;25)),"Low: overrated regular model (not new) with regular rotation",
             AND(E2677&gt;110,C2677&gt;2011,F2677&lt;=25),"Low: overrated new model with bad rotation"
)</f>
        <v>Low: not new model and bad rotation</v>
      </c>
    </row>
    <row r="2678" spans="1:8" x14ac:dyDescent="0.3">
      <c r="A2678" t="s">
        <v>31</v>
      </c>
      <c r="B2678" t="s">
        <v>507</v>
      </c>
      <c r="C2678">
        <v>1995</v>
      </c>
      <c r="D2678">
        <v>1100</v>
      </c>
      <c r="E2678">
        <v>191.47780324250911</v>
      </c>
      <c r="F2678">
        <v>3</v>
      </c>
      <c r="H2678" t="str" cm="1">
        <f t="array" ref="H2678">_xlfn.IFS(
             AND(E2678&gt;110,C2678&gt;2011,F2678&gt;100),"High: overrated, new and good rotation",
             AND(E2678&lt;90,C2678&gt;2011,F2678&gt;100),"High: underrated, new and good rotation",
             AND(E2678&lt;90,C2678&lt;2011,F2678&gt;100),"High: underrated, not too new but good rotation",
             AND(E2678&lt;=110,C2678&gt;2011,F2678&lt;=25),"Critic: well priced/underrated and new, but bad rotation",
             AND(E2678&gt;110,F2678&gt;100),"Top Tier: premium vehicules that tend to be sold above market prices",
             AND(E2678&gt;=90,E2678&lt;=110,F2678&gt;25),"Moderate: fair price and regular to good rotation",
             AND(E2678&lt;90,AND(C2678&lt;=2011,C2678&gt;=2000),AND(F2678&lt;100,F2678&gt;25)),"Moderate: underrated regular model and regular rotation",
             AND(E2678&lt;90,C2678&gt;2011,AND(F2678&lt;=100,F2678&gt;25)),"Moderate: underrated new model with regular rotation",
             AND(E2678&lt;90,C2678&lt;2000,AND(F2678&lt;=100,F2678&gt;25)),"Moderate: underrated old model with regular rotation",
             AND(C2678&lt;=2011,F2678&lt;=25),"Low: not new model and bad rotation",
             AND(E2678&gt;110,AND(C2678&lt;=2011,C2678&gt;=2000),F2678&lt;=25),"Low: overrated regular model with bad rotation",
             AND(E2678&gt;110,C2678&lt;2011,AND(F2678&lt;=100,F2678&gt;25)),"Low: overrated regular model (not new) with regular rotation",
             AND(E2678&gt;110,C2678&gt;2011,F2678&lt;=25),"Low: overrated new model with bad rotation"
)</f>
        <v>Low: not new model and bad rotation</v>
      </c>
    </row>
    <row r="2679" spans="1:8" x14ac:dyDescent="0.3">
      <c r="A2679" t="s">
        <v>31</v>
      </c>
      <c r="B2679" t="s">
        <v>507</v>
      </c>
      <c r="C2679">
        <v>1996</v>
      </c>
      <c r="D2679">
        <v>883.33333333333337</v>
      </c>
      <c r="E2679">
        <v>351.6934046345811</v>
      </c>
      <c r="F2679">
        <v>3</v>
      </c>
      <c r="H2679" t="str" cm="1">
        <f t="array" ref="H2679">_xlfn.IFS(
             AND(E2679&gt;110,C2679&gt;2011,F2679&gt;100),"High: overrated, new and good rotation",
             AND(E2679&lt;90,C2679&gt;2011,F2679&gt;100),"High: underrated, new and good rotation",
             AND(E2679&lt;90,C2679&lt;2011,F2679&gt;100),"High: underrated, not too new but good rotation",
             AND(E2679&lt;=110,C2679&gt;2011,F2679&lt;=25),"Critic: well priced/underrated and new, but bad rotation",
             AND(E2679&gt;110,F2679&gt;100),"Top Tier: premium vehicules that tend to be sold above market prices",
             AND(E2679&gt;=90,E2679&lt;=110,F2679&gt;25),"Moderate: fair price and regular to good rotation",
             AND(E2679&lt;90,AND(C2679&lt;=2011,C2679&gt;=2000),AND(F2679&lt;100,F2679&gt;25)),"Moderate: underrated regular model and regular rotation",
             AND(E2679&lt;90,C2679&gt;2011,AND(F2679&lt;=100,F2679&gt;25)),"Moderate: underrated new model with regular rotation",
             AND(E2679&lt;90,C2679&lt;2000,AND(F2679&lt;=100,F2679&gt;25)),"Moderate: underrated old model with regular rotation",
             AND(C2679&lt;=2011,F2679&lt;=25),"Low: not new model and bad rotation",
             AND(E2679&gt;110,AND(C2679&lt;=2011,C2679&gt;=2000),F2679&lt;=25),"Low: overrated regular model with bad rotation",
             AND(E2679&gt;110,C2679&lt;2011,AND(F2679&lt;=100,F2679&gt;25)),"Low: overrated regular model (not new) with regular rotation",
             AND(E2679&gt;110,C2679&gt;2011,F2679&lt;=25),"Low: overrated new model with bad rotation"
)</f>
        <v>Low: not new model and bad rotation</v>
      </c>
    </row>
    <row r="2680" spans="1:8" x14ac:dyDescent="0.3">
      <c r="A2680" t="s">
        <v>31</v>
      </c>
      <c r="B2680" t="s">
        <v>507</v>
      </c>
      <c r="C2680">
        <v>1997</v>
      </c>
      <c r="D2680">
        <v>1258.3333333333333</v>
      </c>
      <c r="E2680">
        <v>89.395429477576428</v>
      </c>
      <c r="F2680">
        <v>6</v>
      </c>
      <c r="H2680" t="str" cm="1">
        <f t="array" ref="H2680">_xlfn.IFS(
             AND(E2680&gt;110,C2680&gt;2011,F2680&gt;100),"High: overrated, new and good rotation",
             AND(E2680&lt;90,C2680&gt;2011,F2680&gt;100),"High: underrated, new and good rotation",
             AND(E2680&lt;90,C2680&lt;2011,F2680&gt;100),"High: underrated, not too new but good rotation",
             AND(E2680&lt;=110,C2680&gt;2011,F2680&lt;=25),"Critic: well priced/underrated and new, but bad rotation",
             AND(E2680&gt;110,F2680&gt;100),"Top Tier: premium vehicules that tend to be sold above market prices",
             AND(E2680&gt;=90,E2680&lt;=110,F2680&gt;25),"Moderate: fair price and regular to good rotation",
             AND(E2680&lt;90,AND(C2680&lt;=2011,C2680&gt;=2000),AND(F2680&lt;100,F2680&gt;25)),"Moderate: underrated regular model and regular rotation",
             AND(E2680&lt;90,C2680&gt;2011,AND(F2680&lt;=100,F2680&gt;25)),"Moderate: underrated new model with regular rotation",
             AND(E2680&lt;90,C2680&lt;2000,AND(F2680&lt;=100,F2680&gt;25)),"Moderate: underrated old model with regular rotation",
             AND(C2680&lt;=2011,F2680&lt;=25),"Low: not new model and bad rotation",
             AND(E2680&gt;110,AND(C2680&lt;=2011,C2680&gt;=2000),F2680&lt;=25),"Low: overrated regular model with bad rotation",
             AND(E2680&gt;110,C2680&lt;2011,AND(F2680&lt;=100,F2680&gt;25)),"Low: overrated regular model (not new) with regular rotation",
             AND(E2680&gt;110,C2680&gt;2011,F2680&lt;=25),"Low: overrated new model with bad rotation"
)</f>
        <v>Low: not new model and bad rotation</v>
      </c>
    </row>
    <row r="2681" spans="1:8" x14ac:dyDescent="0.3">
      <c r="A2681" t="s">
        <v>31</v>
      </c>
      <c r="B2681" t="s">
        <v>507</v>
      </c>
      <c r="C2681">
        <v>1998</v>
      </c>
      <c r="D2681">
        <v>500</v>
      </c>
      <c r="E2681">
        <v>85.82375478927203</v>
      </c>
      <c r="F2681">
        <v>2</v>
      </c>
      <c r="H2681" t="str" cm="1">
        <f t="array" ref="H2681">_xlfn.IFS(
             AND(E2681&gt;110,C2681&gt;2011,F2681&gt;100),"High: overrated, new and good rotation",
             AND(E2681&lt;90,C2681&gt;2011,F2681&gt;100),"High: underrated, new and good rotation",
             AND(E2681&lt;90,C2681&lt;2011,F2681&gt;100),"High: underrated, not too new but good rotation",
             AND(E2681&lt;=110,C2681&gt;2011,F2681&lt;=25),"Critic: well priced/underrated and new, but bad rotation",
             AND(E2681&gt;110,F2681&gt;100),"Top Tier: premium vehicules that tend to be sold above market prices",
             AND(E2681&gt;=90,E2681&lt;=110,F2681&gt;25),"Moderate: fair price and regular to good rotation",
             AND(E2681&lt;90,AND(C2681&lt;=2011,C2681&gt;=2000),AND(F2681&lt;100,F2681&gt;25)),"Moderate: underrated regular model and regular rotation",
             AND(E2681&lt;90,C2681&gt;2011,AND(F2681&lt;=100,F2681&gt;25)),"Moderate: underrated new model with regular rotation",
             AND(E2681&lt;90,C2681&lt;2000,AND(F2681&lt;=100,F2681&gt;25)),"Moderate: underrated old model with regular rotation",
             AND(C2681&lt;=2011,F2681&lt;=25),"Low: not new model and bad rotation",
             AND(E2681&gt;110,AND(C2681&lt;=2011,C2681&gt;=2000),F2681&lt;=25),"Low: overrated regular model with bad rotation",
             AND(E2681&gt;110,C2681&lt;2011,AND(F2681&lt;=100,F2681&gt;25)),"Low: overrated regular model (not new) with regular rotation",
             AND(E2681&gt;110,C2681&gt;2011,F2681&lt;=25),"Low: overrated new model with bad rotation"
)</f>
        <v>Low: not new model and bad rotation</v>
      </c>
    </row>
    <row r="2682" spans="1:8" x14ac:dyDescent="0.3">
      <c r="A2682" t="s">
        <v>31</v>
      </c>
      <c r="B2682" t="s">
        <v>507</v>
      </c>
      <c r="C2682">
        <v>1999</v>
      </c>
      <c r="D2682">
        <v>1320</v>
      </c>
      <c r="E2682">
        <v>84.029092783504382</v>
      </c>
      <c r="F2682">
        <v>5</v>
      </c>
      <c r="H2682" t="str" cm="1">
        <f t="array" ref="H2682">_xlfn.IFS(
             AND(E2682&gt;110,C2682&gt;2011,F2682&gt;100),"High: overrated, new and good rotation",
             AND(E2682&lt;90,C2682&gt;2011,F2682&gt;100),"High: underrated, new and good rotation",
             AND(E2682&lt;90,C2682&lt;2011,F2682&gt;100),"High: underrated, not too new but good rotation",
             AND(E2682&lt;=110,C2682&gt;2011,F2682&lt;=25),"Critic: well priced/underrated and new, but bad rotation",
             AND(E2682&gt;110,F2682&gt;100),"Top Tier: premium vehicules that tend to be sold above market prices",
             AND(E2682&gt;=90,E2682&lt;=110,F2682&gt;25),"Moderate: fair price and regular to good rotation",
             AND(E2682&lt;90,AND(C2682&lt;=2011,C2682&gt;=2000),AND(F2682&lt;100,F2682&gt;25)),"Moderate: underrated regular model and regular rotation",
             AND(E2682&lt;90,C2682&gt;2011,AND(F2682&lt;=100,F2682&gt;25)),"Moderate: underrated new model with regular rotation",
             AND(E2682&lt;90,C2682&lt;2000,AND(F2682&lt;=100,F2682&gt;25)),"Moderate: underrated old model with regular rotation",
             AND(C2682&lt;=2011,F2682&lt;=25),"Low: not new model and bad rotation",
             AND(E2682&gt;110,AND(C2682&lt;=2011,C2682&gt;=2000),F2682&lt;=25),"Low: overrated regular model with bad rotation",
             AND(E2682&gt;110,C2682&lt;2011,AND(F2682&lt;=100,F2682&gt;25)),"Low: overrated regular model (not new) with regular rotation",
             AND(E2682&gt;110,C2682&gt;2011,F2682&lt;=25),"Low: overrated new model with bad rotation"
)</f>
        <v>Low: not new model and bad rotation</v>
      </c>
    </row>
    <row r="2683" spans="1:8" x14ac:dyDescent="0.3">
      <c r="A2683" t="s">
        <v>31</v>
      </c>
      <c r="B2683" t="s">
        <v>507</v>
      </c>
      <c r="C2683">
        <v>2000</v>
      </c>
      <c r="D2683">
        <v>2187.5</v>
      </c>
      <c r="E2683">
        <v>88.403051235292608</v>
      </c>
      <c r="F2683">
        <v>8</v>
      </c>
      <c r="H2683" t="str" cm="1">
        <f t="array" ref="H2683">_xlfn.IFS(
             AND(E2683&gt;110,C2683&gt;2011,F2683&gt;100),"High: overrated, new and good rotation",
             AND(E2683&lt;90,C2683&gt;2011,F2683&gt;100),"High: underrated, new and good rotation",
             AND(E2683&lt;90,C2683&lt;2011,F2683&gt;100),"High: underrated, not too new but good rotation",
             AND(E2683&lt;=110,C2683&gt;2011,F2683&lt;=25),"Critic: well priced/underrated and new, but bad rotation",
             AND(E2683&gt;110,F2683&gt;100),"Top Tier: premium vehicules that tend to be sold above market prices",
             AND(E2683&gt;=90,E2683&lt;=110,F2683&gt;25),"Moderate: fair price and regular to good rotation",
             AND(E2683&lt;90,AND(C2683&lt;=2011,C2683&gt;=2000),AND(F2683&lt;100,F2683&gt;25)),"Moderate: underrated regular model and regular rotation",
             AND(E2683&lt;90,C2683&gt;2011,AND(F2683&lt;=100,F2683&gt;25)),"Moderate: underrated new model with regular rotation",
             AND(E2683&lt;90,C2683&lt;2000,AND(F2683&lt;=100,F2683&gt;25)),"Moderate: underrated old model with regular rotation",
             AND(C2683&lt;=2011,F2683&lt;=25),"Low: not new model and bad rotation",
             AND(E2683&gt;110,AND(C2683&lt;=2011,C2683&gt;=2000),F2683&lt;=25),"Low: overrated regular model with bad rotation",
             AND(E2683&gt;110,C2683&lt;2011,AND(F2683&lt;=100,F2683&gt;25)),"Low: overrated regular model (not new) with regular rotation",
             AND(E2683&gt;110,C2683&gt;2011,F2683&lt;=25),"Low: overrated new model with bad rotation"
)</f>
        <v>Low: not new model and bad rotation</v>
      </c>
    </row>
    <row r="2684" spans="1:8" x14ac:dyDescent="0.3">
      <c r="A2684" t="s">
        <v>31</v>
      </c>
      <c r="B2684" t="s">
        <v>507</v>
      </c>
      <c r="C2684">
        <v>2001</v>
      </c>
      <c r="D2684">
        <v>1746.6666666666667</v>
      </c>
      <c r="E2684">
        <v>95.240825648298454</v>
      </c>
      <c r="F2684">
        <v>15</v>
      </c>
      <c r="H2684" t="str" cm="1">
        <f t="array" ref="H2684">_xlfn.IFS(
             AND(E2684&gt;110,C2684&gt;2011,F2684&gt;100),"High: overrated, new and good rotation",
             AND(E2684&lt;90,C2684&gt;2011,F2684&gt;100),"High: underrated, new and good rotation",
             AND(E2684&lt;90,C2684&lt;2011,F2684&gt;100),"High: underrated, not too new but good rotation",
             AND(E2684&lt;=110,C2684&gt;2011,F2684&lt;=25),"Critic: well priced/underrated and new, but bad rotation",
             AND(E2684&gt;110,F2684&gt;100),"Top Tier: premium vehicules that tend to be sold above market prices",
             AND(E2684&gt;=90,E2684&lt;=110,F2684&gt;25),"Moderate: fair price and regular to good rotation",
             AND(E2684&lt;90,AND(C2684&lt;=2011,C2684&gt;=2000),AND(F2684&lt;100,F2684&gt;25)),"Moderate: underrated regular model and regular rotation",
             AND(E2684&lt;90,C2684&gt;2011,AND(F2684&lt;=100,F2684&gt;25)),"Moderate: underrated new model with regular rotation",
             AND(E2684&lt;90,C2684&lt;2000,AND(F2684&lt;=100,F2684&gt;25)),"Moderate: underrated old model with regular rotation",
             AND(C2684&lt;=2011,F2684&lt;=25),"Low: not new model and bad rotation",
             AND(E2684&gt;110,AND(C2684&lt;=2011,C2684&gt;=2000),F2684&lt;=25),"Low: overrated regular model with bad rotation",
             AND(E2684&gt;110,C2684&lt;2011,AND(F2684&lt;=100,F2684&gt;25)),"Low: overrated regular model (not new) with regular rotation",
             AND(E2684&gt;110,C2684&gt;2011,F2684&lt;=25),"Low: overrated new model with bad rotation"
)</f>
        <v>Low: not new model and bad rotation</v>
      </c>
    </row>
    <row r="2685" spans="1:8" x14ac:dyDescent="0.3">
      <c r="A2685" t="s">
        <v>31</v>
      </c>
      <c r="B2685" t="s">
        <v>507</v>
      </c>
      <c r="C2685">
        <v>2002</v>
      </c>
      <c r="D2685">
        <v>2750</v>
      </c>
      <c r="E2685">
        <v>88.490266392064768</v>
      </c>
      <c r="F2685">
        <v>8</v>
      </c>
      <c r="H2685" t="str" cm="1">
        <f t="array" ref="H2685">_xlfn.IFS(
             AND(E2685&gt;110,C2685&gt;2011,F2685&gt;100),"High: overrated, new and good rotation",
             AND(E2685&lt;90,C2685&gt;2011,F2685&gt;100),"High: underrated, new and good rotation",
             AND(E2685&lt;90,C2685&lt;2011,F2685&gt;100),"High: underrated, not too new but good rotation",
             AND(E2685&lt;=110,C2685&gt;2011,F2685&lt;=25),"Critic: well priced/underrated and new, but bad rotation",
             AND(E2685&gt;110,F2685&gt;100),"Top Tier: premium vehicules that tend to be sold above market prices",
             AND(E2685&gt;=90,E2685&lt;=110,F2685&gt;25),"Moderate: fair price and regular to good rotation",
             AND(E2685&lt;90,AND(C2685&lt;=2011,C2685&gt;=2000),AND(F2685&lt;100,F2685&gt;25)),"Moderate: underrated regular model and regular rotation",
             AND(E2685&lt;90,C2685&gt;2011,AND(F2685&lt;=100,F2685&gt;25)),"Moderate: underrated new model with regular rotation",
             AND(E2685&lt;90,C2685&lt;2000,AND(F2685&lt;=100,F2685&gt;25)),"Moderate: underrated old model with regular rotation",
             AND(C2685&lt;=2011,F2685&lt;=25),"Low: not new model and bad rotation",
             AND(E2685&gt;110,AND(C2685&lt;=2011,C2685&gt;=2000),F2685&lt;=25),"Low: overrated regular model with bad rotation",
             AND(E2685&gt;110,C2685&lt;2011,AND(F2685&lt;=100,F2685&gt;25)),"Low: overrated regular model (not new) with regular rotation",
             AND(E2685&gt;110,C2685&gt;2011,F2685&lt;=25),"Low: overrated new model with bad rotation"
)</f>
        <v>Low: not new model and bad rotation</v>
      </c>
    </row>
    <row r="2686" spans="1:8" x14ac:dyDescent="0.3">
      <c r="A2686" t="s">
        <v>31</v>
      </c>
      <c r="B2686" t="s">
        <v>507</v>
      </c>
      <c r="C2686">
        <v>2003</v>
      </c>
      <c r="D2686">
        <v>2875</v>
      </c>
      <c r="E2686">
        <v>87.81180765993966</v>
      </c>
      <c r="F2686">
        <v>8</v>
      </c>
      <c r="H2686" t="str" cm="1">
        <f t="array" ref="H2686">_xlfn.IFS(
             AND(E2686&gt;110,C2686&gt;2011,F2686&gt;100),"High: overrated, new and good rotation",
             AND(E2686&lt;90,C2686&gt;2011,F2686&gt;100),"High: underrated, new and good rotation",
             AND(E2686&lt;90,C2686&lt;2011,F2686&gt;100),"High: underrated, not too new but good rotation",
             AND(E2686&lt;=110,C2686&gt;2011,F2686&lt;=25),"Critic: well priced/underrated and new, but bad rotation",
             AND(E2686&gt;110,F2686&gt;100),"Top Tier: premium vehicules that tend to be sold above market prices",
             AND(E2686&gt;=90,E2686&lt;=110,F2686&gt;25),"Moderate: fair price and regular to good rotation",
             AND(E2686&lt;90,AND(C2686&lt;=2011,C2686&gt;=2000),AND(F2686&lt;100,F2686&gt;25)),"Moderate: underrated regular model and regular rotation",
             AND(E2686&lt;90,C2686&gt;2011,AND(F2686&lt;=100,F2686&gt;25)),"Moderate: underrated new model with regular rotation",
             AND(E2686&lt;90,C2686&lt;2000,AND(F2686&lt;=100,F2686&gt;25)),"Moderate: underrated old model with regular rotation",
             AND(C2686&lt;=2011,F2686&lt;=25),"Low: not new model and bad rotation",
             AND(E2686&gt;110,AND(C2686&lt;=2011,C2686&gt;=2000),F2686&lt;=25),"Low: overrated regular model with bad rotation",
             AND(E2686&gt;110,C2686&lt;2011,AND(F2686&lt;=100,F2686&gt;25)),"Low: overrated regular model (not new) with regular rotation",
             AND(E2686&gt;110,C2686&gt;2011,F2686&lt;=25),"Low: overrated new model with bad rotation"
)</f>
        <v>Low: not new model and bad rotation</v>
      </c>
    </row>
    <row r="2687" spans="1:8" x14ac:dyDescent="0.3">
      <c r="A2687" t="s">
        <v>31</v>
      </c>
      <c r="B2687" t="s">
        <v>507</v>
      </c>
      <c r="C2687">
        <v>2004</v>
      </c>
      <c r="D2687">
        <v>4957.608695652174</v>
      </c>
      <c r="E2687">
        <v>94.526808278531476</v>
      </c>
      <c r="F2687">
        <v>46</v>
      </c>
      <c r="H2687" t="str" cm="1">
        <f t="array" ref="H2687">_xlfn.IFS(
             AND(E2687&gt;110,C2687&gt;2011,F2687&gt;100),"High: overrated, new and good rotation",
             AND(E2687&lt;90,C2687&gt;2011,F2687&gt;100),"High: underrated, new and good rotation",
             AND(E2687&lt;90,C2687&lt;2011,F2687&gt;100),"High: underrated, not too new but good rotation",
             AND(E2687&lt;=110,C2687&gt;2011,F2687&lt;=25),"Critic: well priced/underrated and new, but bad rotation",
             AND(E2687&gt;110,F2687&gt;100),"Top Tier: premium vehicules that tend to be sold above market prices",
             AND(E2687&gt;=90,E2687&lt;=110,F2687&gt;25),"Moderate: fair price and regular to good rotation",
             AND(E2687&lt;90,AND(C2687&lt;=2011,C2687&gt;=2000),AND(F2687&lt;100,F2687&gt;25)),"Moderate: underrated regular model and regular rotation",
             AND(E2687&lt;90,C2687&gt;2011,AND(F2687&lt;=100,F2687&gt;25)),"Moderate: underrated new model with regular rotation",
             AND(E2687&lt;90,C2687&lt;2000,AND(F2687&lt;=100,F2687&gt;25)),"Moderate: underrated old model with regular rotation",
             AND(C2687&lt;=2011,F2687&lt;=25),"Low: not new model and bad rotation",
             AND(E2687&gt;110,AND(C2687&lt;=2011,C2687&gt;=2000),F2687&lt;=25),"Low: overrated regular model with bad rotation",
             AND(E2687&gt;110,C2687&lt;2011,AND(F2687&lt;=100,F2687&gt;25)),"Low: overrated regular model (not new) with regular rotation",
             AND(E2687&gt;110,C2687&gt;2011,F2687&lt;=25),"Low: overrated new model with bad rotation"
)</f>
        <v>Moderate: fair price and regular to good rotation</v>
      </c>
    </row>
    <row r="2688" spans="1:8" x14ac:dyDescent="0.3">
      <c r="A2688" t="s">
        <v>31</v>
      </c>
      <c r="B2688" t="s">
        <v>507</v>
      </c>
      <c r="C2688">
        <v>2005</v>
      </c>
      <c r="D2688">
        <v>7117.391304347826</v>
      </c>
      <c r="E2688">
        <v>97.978026094624397</v>
      </c>
      <c r="F2688">
        <v>23</v>
      </c>
      <c r="H2688" t="str" cm="1">
        <f t="array" ref="H2688">_xlfn.IFS(
             AND(E2688&gt;110,C2688&gt;2011,F2688&gt;100),"High: overrated, new and good rotation",
             AND(E2688&lt;90,C2688&gt;2011,F2688&gt;100),"High: underrated, new and good rotation",
             AND(E2688&lt;90,C2688&lt;2011,F2688&gt;100),"High: underrated, not too new but good rotation",
             AND(E2688&lt;=110,C2688&gt;2011,F2688&lt;=25),"Critic: well priced/underrated and new, but bad rotation",
             AND(E2688&gt;110,F2688&gt;100),"Top Tier: premium vehicules that tend to be sold above market prices",
             AND(E2688&gt;=90,E2688&lt;=110,F2688&gt;25),"Moderate: fair price and regular to good rotation",
             AND(E2688&lt;90,AND(C2688&lt;=2011,C2688&gt;=2000),AND(F2688&lt;100,F2688&gt;25)),"Moderate: underrated regular model and regular rotation",
             AND(E2688&lt;90,C2688&gt;2011,AND(F2688&lt;=100,F2688&gt;25)),"Moderate: underrated new model with regular rotation",
             AND(E2688&lt;90,C2688&lt;2000,AND(F2688&lt;=100,F2688&gt;25)),"Moderate: underrated old model with regular rotation",
             AND(C2688&lt;=2011,F2688&lt;=25),"Low: not new model and bad rotation",
             AND(E2688&gt;110,AND(C2688&lt;=2011,C2688&gt;=2000),F2688&lt;=25),"Low: overrated regular model with bad rotation",
             AND(E2688&gt;110,C2688&lt;2011,AND(F2688&lt;=100,F2688&gt;25)),"Low: overrated regular model (not new) with regular rotation",
             AND(E2688&gt;110,C2688&gt;2011,F2688&lt;=25),"Low: overrated new model with bad rotation"
)</f>
        <v>Low: not new model and bad rotation</v>
      </c>
    </row>
    <row r="2689" spans="1:8" x14ac:dyDescent="0.3">
      <c r="A2689" t="s">
        <v>31</v>
      </c>
      <c r="B2689" t="s">
        <v>507</v>
      </c>
      <c r="C2689">
        <v>2006</v>
      </c>
      <c r="D2689">
        <v>8325</v>
      </c>
      <c r="E2689">
        <v>104.64957341402375</v>
      </c>
      <c r="F2689">
        <v>16</v>
      </c>
      <c r="H2689" t="str" cm="1">
        <f t="array" ref="H2689">_xlfn.IFS(
             AND(E2689&gt;110,C2689&gt;2011,F2689&gt;100),"High: overrated, new and good rotation",
             AND(E2689&lt;90,C2689&gt;2011,F2689&gt;100),"High: underrated, new and good rotation",
             AND(E2689&lt;90,C2689&lt;2011,F2689&gt;100),"High: underrated, not too new but good rotation",
             AND(E2689&lt;=110,C2689&gt;2011,F2689&lt;=25),"Critic: well priced/underrated and new, but bad rotation",
             AND(E2689&gt;110,F2689&gt;100),"Top Tier: premium vehicules that tend to be sold above market prices",
             AND(E2689&gt;=90,E2689&lt;=110,F2689&gt;25),"Moderate: fair price and regular to good rotation",
             AND(E2689&lt;90,AND(C2689&lt;=2011,C2689&gt;=2000),AND(F2689&lt;100,F2689&gt;25)),"Moderate: underrated regular model and regular rotation",
             AND(E2689&lt;90,C2689&gt;2011,AND(F2689&lt;=100,F2689&gt;25)),"Moderate: underrated new model with regular rotation",
             AND(E2689&lt;90,C2689&lt;2000,AND(F2689&lt;=100,F2689&gt;25)),"Moderate: underrated old model with regular rotation",
             AND(C2689&lt;=2011,F2689&lt;=25),"Low: not new model and bad rotation",
             AND(E2689&gt;110,AND(C2689&lt;=2011,C2689&gt;=2000),F2689&lt;=25),"Low: overrated regular model with bad rotation",
             AND(E2689&gt;110,C2689&lt;2011,AND(F2689&lt;=100,F2689&gt;25)),"Low: overrated regular model (not new) with regular rotation",
             AND(E2689&gt;110,C2689&gt;2011,F2689&lt;=25),"Low: overrated new model with bad rotation"
)</f>
        <v>Low: not new model and bad rotation</v>
      </c>
    </row>
    <row r="2690" spans="1:8" x14ac:dyDescent="0.3">
      <c r="A2690" t="s">
        <v>31</v>
      </c>
      <c r="B2690" t="s">
        <v>507</v>
      </c>
      <c r="C2690">
        <v>2007</v>
      </c>
      <c r="D2690">
        <v>10811.111111111111</v>
      </c>
      <c r="E2690">
        <v>87.952705240326836</v>
      </c>
      <c r="F2690">
        <v>9</v>
      </c>
      <c r="H2690" t="str" cm="1">
        <f t="array" ref="H2690">_xlfn.IFS(
             AND(E2690&gt;110,C2690&gt;2011,F2690&gt;100),"High: overrated, new and good rotation",
             AND(E2690&lt;90,C2690&gt;2011,F2690&gt;100),"High: underrated, new and good rotation",
             AND(E2690&lt;90,C2690&lt;2011,F2690&gt;100),"High: underrated, not too new but good rotation",
             AND(E2690&lt;=110,C2690&gt;2011,F2690&lt;=25),"Critic: well priced/underrated and new, but bad rotation",
             AND(E2690&gt;110,F2690&gt;100),"Top Tier: premium vehicules that tend to be sold above market prices",
             AND(E2690&gt;=90,E2690&lt;=110,F2690&gt;25),"Moderate: fair price and regular to good rotation",
             AND(E2690&lt;90,AND(C2690&lt;=2011,C2690&gt;=2000),AND(F2690&lt;100,F2690&gt;25)),"Moderate: underrated regular model and regular rotation",
             AND(E2690&lt;90,C2690&gt;2011,AND(F2690&lt;=100,F2690&gt;25)),"Moderate: underrated new model with regular rotation",
             AND(E2690&lt;90,C2690&lt;2000,AND(F2690&lt;=100,F2690&gt;25)),"Moderate: underrated old model with regular rotation",
             AND(C2690&lt;=2011,F2690&lt;=25),"Low: not new model and bad rotation",
             AND(E2690&gt;110,AND(C2690&lt;=2011,C2690&gt;=2000),F2690&lt;=25),"Low: overrated regular model with bad rotation",
             AND(E2690&gt;110,C2690&lt;2011,AND(F2690&lt;=100,F2690&gt;25)),"Low: overrated regular model (not new) with regular rotation",
             AND(E2690&gt;110,C2690&gt;2011,F2690&lt;=25),"Low: overrated new model with bad rotation"
)</f>
        <v>Low: not new model and bad rotation</v>
      </c>
    </row>
    <row r="2691" spans="1:8" x14ac:dyDescent="0.3">
      <c r="A2691" t="s">
        <v>31</v>
      </c>
      <c r="B2691" t="s">
        <v>507</v>
      </c>
      <c r="C2691">
        <v>2008</v>
      </c>
      <c r="D2691">
        <v>15166.666666666666</v>
      </c>
      <c r="E2691">
        <v>97.302256041717058</v>
      </c>
      <c r="F2691">
        <v>15</v>
      </c>
      <c r="H2691" t="str" cm="1">
        <f t="array" ref="H2691">_xlfn.IFS(
             AND(E2691&gt;110,C2691&gt;2011,F2691&gt;100),"High: overrated, new and good rotation",
             AND(E2691&lt;90,C2691&gt;2011,F2691&gt;100),"High: underrated, new and good rotation",
             AND(E2691&lt;90,C2691&lt;2011,F2691&gt;100),"High: underrated, not too new but good rotation",
             AND(E2691&lt;=110,C2691&gt;2011,F2691&lt;=25),"Critic: well priced/underrated and new, but bad rotation",
             AND(E2691&gt;110,F2691&gt;100),"Top Tier: premium vehicules that tend to be sold above market prices",
             AND(E2691&gt;=90,E2691&lt;=110,F2691&gt;25),"Moderate: fair price and regular to good rotation",
             AND(E2691&lt;90,AND(C2691&lt;=2011,C2691&gt;=2000),AND(F2691&lt;100,F2691&gt;25)),"Moderate: underrated regular model and regular rotation",
             AND(E2691&lt;90,C2691&gt;2011,AND(F2691&lt;=100,F2691&gt;25)),"Moderate: underrated new model with regular rotation",
             AND(E2691&lt;90,C2691&lt;2000,AND(F2691&lt;=100,F2691&gt;25)),"Moderate: underrated old model with regular rotation",
             AND(C2691&lt;=2011,F2691&lt;=25),"Low: not new model and bad rotation",
             AND(E2691&gt;110,AND(C2691&lt;=2011,C2691&gt;=2000),F2691&lt;=25),"Low: overrated regular model with bad rotation",
             AND(E2691&gt;110,C2691&lt;2011,AND(F2691&lt;=100,F2691&gt;25)),"Low: overrated regular model (not new) with regular rotation",
             AND(E2691&gt;110,C2691&gt;2011,F2691&lt;=25),"Low: overrated new model with bad rotation"
)</f>
        <v>Low: not new model and bad rotation</v>
      </c>
    </row>
    <row r="2692" spans="1:8" x14ac:dyDescent="0.3">
      <c r="A2692" t="s">
        <v>31</v>
      </c>
      <c r="B2692" t="s">
        <v>508</v>
      </c>
      <c r="C2692">
        <v>2009</v>
      </c>
      <c r="D2692">
        <v>24750</v>
      </c>
      <c r="E2692">
        <v>103.0894130313296</v>
      </c>
      <c r="F2692">
        <v>4</v>
      </c>
      <c r="H2692" t="str" cm="1">
        <f t="array" ref="H2692">_xlfn.IFS(
             AND(E2692&gt;110,C2692&gt;2011,F2692&gt;100),"High: overrated, new and good rotation",
             AND(E2692&lt;90,C2692&gt;2011,F2692&gt;100),"High: underrated, new and good rotation",
             AND(E2692&lt;90,C2692&lt;2011,F2692&gt;100),"High: underrated, not too new but good rotation",
             AND(E2692&lt;=110,C2692&gt;2011,F2692&lt;=25),"Critic: well priced/underrated and new, but bad rotation",
             AND(E2692&gt;110,F2692&gt;100),"Top Tier: premium vehicules that tend to be sold above market prices",
             AND(E2692&gt;=90,E2692&lt;=110,F2692&gt;25),"Moderate: fair price and regular to good rotation",
             AND(E2692&lt;90,AND(C2692&lt;=2011,C2692&gt;=2000),AND(F2692&lt;100,F2692&gt;25)),"Moderate: underrated regular model and regular rotation",
             AND(E2692&lt;90,C2692&gt;2011,AND(F2692&lt;=100,F2692&gt;25)),"Moderate: underrated new model with regular rotation",
             AND(E2692&lt;90,C2692&lt;2000,AND(F2692&lt;=100,F2692&gt;25)),"Moderate: underrated old model with regular rotation",
             AND(C2692&lt;=2011,F2692&lt;=25),"Low: not new model and bad rotation",
             AND(E2692&gt;110,AND(C2692&lt;=2011,C2692&gt;=2000),F2692&lt;=25),"Low: overrated regular model with bad rotation",
             AND(E2692&gt;110,C2692&lt;2011,AND(F2692&lt;=100,F2692&gt;25)),"Low: overrated regular model (not new) with regular rotation",
             AND(E2692&gt;110,C2692&gt;2011,F2692&lt;=25),"Low: overrated new model with bad rotation"
)</f>
        <v>Low: not new model and bad rotation</v>
      </c>
    </row>
    <row r="2693" spans="1:8" x14ac:dyDescent="0.3">
      <c r="A2693" t="s">
        <v>31</v>
      </c>
      <c r="B2693" t="s">
        <v>508</v>
      </c>
      <c r="C2693">
        <v>2010</v>
      </c>
      <c r="D2693">
        <v>35028.571428571428</v>
      </c>
      <c r="E2693">
        <v>101.59970244777878</v>
      </c>
      <c r="F2693">
        <v>7</v>
      </c>
      <c r="H2693" t="str" cm="1">
        <f t="array" ref="H2693">_xlfn.IFS(
             AND(E2693&gt;110,C2693&gt;2011,F2693&gt;100),"High: overrated, new and good rotation",
             AND(E2693&lt;90,C2693&gt;2011,F2693&gt;100),"High: underrated, new and good rotation",
             AND(E2693&lt;90,C2693&lt;2011,F2693&gt;100),"High: underrated, not too new but good rotation",
             AND(E2693&lt;=110,C2693&gt;2011,F2693&lt;=25),"Critic: well priced/underrated and new, but bad rotation",
             AND(E2693&gt;110,F2693&gt;100),"Top Tier: premium vehicules that tend to be sold above market prices",
             AND(E2693&gt;=90,E2693&lt;=110,F2693&gt;25),"Moderate: fair price and regular to good rotation",
             AND(E2693&lt;90,AND(C2693&lt;=2011,C2693&gt;=2000),AND(F2693&lt;100,F2693&gt;25)),"Moderate: underrated regular model and regular rotation",
             AND(E2693&lt;90,C2693&gt;2011,AND(F2693&lt;=100,F2693&gt;25)),"Moderate: underrated new model with regular rotation",
             AND(E2693&lt;90,C2693&lt;2000,AND(F2693&lt;=100,F2693&gt;25)),"Moderate: underrated old model with regular rotation",
             AND(C2693&lt;=2011,F2693&lt;=25),"Low: not new model and bad rotation",
             AND(E2693&gt;110,AND(C2693&lt;=2011,C2693&gt;=2000),F2693&lt;=25),"Low: overrated regular model with bad rotation",
             AND(E2693&gt;110,C2693&lt;2011,AND(F2693&lt;=100,F2693&gt;25)),"Low: overrated regular model (not new) with regular rotation",
             AND(E2693&gt;110,C2693&gt;2011,F2693&lt;=25),"Low: overrated new model with bad rotation"
)</f>
        <v>Low: not new model and bad rotation</v>
      </c>
    </row>
    <row r="2694" spans="1:8" x14ac:dyDescent="0.3">
      <c r="A2694" t="s">
        <v>31</v>
      </c>
      <c r="B2694" t="s">
        <v>508</v>
      </c>
      <c r="C2694">
        <v>2011</v>
      </c>
      <c r="D2694">
        <v>38667.647058823532</v>
      </c>
      <c r="E2694">
        <v>99.607355294024174</v>
      </c>
      <c r="F2694">
        <v>34</v>
      </c>
      <c r="H2694" t="str" cm="1">
        <f t="array" ref="H2694">_xlfn.IFS(
             AND(E2694&gt;110,C2694&gt;2011,F2694&gt;100),"High: overrated, new and good rotation",
             AND(E2694&lt;90,C2694&gt;2011,F2694&gt;100),"High: underrated, new and good rotation",
             AND(E2694&lt;90,C2694&lt;2011,F2694&gt;100),"High: underrated, not too new but good rotation",
             AND(E2694&lt;=110,C2694&gt;2011,F2694&lt;=25),"Critic: well priced/underrated and new, but bad rotation",
             AND(E2694&gt;110,F2694&gt;100),"Top Tier: premium vehicules that tend to be sold above market prices",
             AND(E2694&gt;=90,E2694&lt;=110,F2694&gt;25),"Moderate: fair price and regular to good rotation",
             AND(E2694&lt;90,AND(C2694&lt;=2011,C2694&gt;=2000),AND(F2694&lt;100,F2694&gt;25)),"Moderate: underrated regular model and regular rotation",
             AND(E2694&lt;90,C2694&gt;2011,AND(F2694&lt;=100,F2694&gt;25)),"Moderate: underrated new model with regular rotation",
             AND(E2694&lt;90,C2694&lt;2000,AND(F2694&lt;=100,F2694&gt;25)),"Moderate: underrated old model with regular rotation",
             AND(C2694&lt;=2011,F2694&lt;=25),"Low: not new model and bad rotation",
             AND(E2694&gt;110,AND(C2694&lt;=2011,C2694&gt;=2000),F2694&lt;=25),"Low: overrated regular model with bad rotation",
             AND(E2694&gt;110,C2694&lt;2011,AND(F2694&lt;=100,F2694&gt;25)),"Low: overrated regular model (not new) with regular rotation",
             AND(E2694&gt;110,C2694&gt;2011,F2694&lt;=25),"Low: overrated new model with bad rotation"
)</f>
        <v>Moderate: fair price and regular to good rotation</v>
      </c>
    </row>
    <row r="2695" spans="1:8" x14ac:dyDescent="0.3">
      <c r="A2695" t="s">
        <v>31</v>
      </c>
      <c r="B2695" t="s">
        <v>508</v>
      </c>
      <c r="C2695">
        <v>2012</v>
      </c>
      <c r="D2695">
        <v>48538.461538461539</v>
      </c>
      <c r="E2695">
        <v>98.330920214773045</v>
      </c>
      <c r="F2695">
        <v>26</v>
      </c>
      <c r="H2695" t="str" cm="1">
        <f t="array" ref="H2695">_xlfn.IFS(
             AND(E2695&gt;110,C2695&gt;2011,F2695&gt;100),"High: overrated, new and good rotation",
             AND(E2695&lt;90,C2695&gt;2011,F2695&gt;100),"High: underrated, new and good rotation",
             AND(E2695&lt;90,C2695&lt;2011,F2695&gt;100),"High: underrated, not too new but good rotation",
             AND(E2695&lt;=110,C2695&gt;2011,F2695&lt;=25),"Critic: well priced/underrated and new, but bad rotation",
             AND(E2695&gt;110,F2695&gt;100),"Top Tier: premium vehicules that tend to be sold above market prices",
             AND(E2695&gt;=90,E2695&lt;=110,F2695&gt;25),"Moderate: fair price and regular to good rotation",
             AND(E2695&lt;90,AND(C2695&lt;=2011,C2695&gt;=2000),AND(F2695&lt;100,F2695&gt;25)),"Moderate: underrated regular model and regular rotation",
             AND(E2695&lt;90,C2695&gt;2011,AND(F2695&lt;=100,F2695&gt;25)),"Moderate: underrated new model with regular rotation",
             AND(E2695&lt;90,C2695&lt;2000,AND(F2695&lt;=100,F2695&gt;25)),"Moderate: underrated old model with regular rotation",
             AND(C2695&lt;=2011,F2695&lt;=25),"Low: not new model and bad rotation",
             AND(E2695&gt;110,AND(C2695&lt;=2011,C2695&gt;=2000),F2695&lt;=25),"Low: overrated regular model with bad rotation",
             AND(E2695&gt;110,C2695&lt;2011,AND(F2695&lt;=100,F2695&gt;25)),"Low: overrated regular model (not new) with regular rotation",
             AND(E2695&gt;110,C2695&gt;2011,F2695&lt;=25),"Low: overrated new model with bad rotation"
)</f>
        <v>Moderate: fair price and regular to good rotation</v>
      </c>
    </row>
    <row r="2696" spans="1:8" x14ac:dyDescent="0.3">
      <c r="A2696" t="s">
        <v>31</v>
      </c>
      <c r="B2696" t="s">
        <v>508</v>
      </c>
      <c r="C2696">
        <v>2013</v>
      </c>
      <c r="D2696">
        <v>55945.833333333336</v>
      </c>
      <c r="E2696">
        <v>98.16299306179657</v>
      </c>
      <c r="F2696">
        <v>12</v>
      </c>
      <c r="H2696" t="str" cm="1">
        <f t="array" ref="H2696">_xlfn.IFS(
             AND(E2696&gt;110,C2696&gt;2011,F2696&gt;100),"High: overrated, new and good rotation",
             AND(E2696&lt;90,C2696&gt;2011,F2696&gt;100),"High: underrated, new and good rotation",
             AND(E2696&lt;90,C2696&lt;2011,F2696&gt;100),"High: underrated, not too new but good rotation",
             AND(E2696&lt;=110,C2696&gt;2011,F2696&lt;=25),"Critic: well priced/underrated and new, but bad rotation",
             AND(E2696&gt;110,F2696&gt;100),"Top Tier: premium vehicules that tend to be sold above market prices",
             AND(E2696&gt;=90,E2696&lt;=110,F2696&gt;25),"Moderate: fair price and regular to good rotation",
             AND(E2696&lt;90,AND(C2696&lt;=2011,C2696&gt;=2000),AND(F2696&lt;100,F2696&gt;25)),"Moderate: underrated regular model and regular rotation",
             AND(E2696&lt;90,C2696&gt;2011,AND(F2696&lt;=100,F2696&gt;25)),"Moderate: underrated new model with regular rotation",
             AND(E2696&lt;90,C2696&lt;2000,AND(F2696&lt;=100,F2696&gt;25)),"Moderate: underrated old model with regular rotation",
             AND(C2696&lt;=2011,F2696&lt;=25),"Low: not new model and bad rotation",
             AND(E2696&gt;110,AND(C2696&lt;=2011,C2696&gt;=2000),F2696&lt;=25),"Low: overrated regular model with bad rotation",
             AND(E2696&gt;110,C2696&lt;2011,AND(F2696&lt;=100,F2696&gt;25)),"Low: overrated regular model (not new) with regular rotation",
             AND(E2696&gt;110,C2696&gt;2011,F2696&lt;=25),"Low: overrated new model with bad rotation"
)</f>
        <v>Critic: well priced/underrated and new, but bad rotation</v>
      </c>
    </row>
    <row r="2697" spans="1:8" x14ac:dyDescent="0.3">
      <c r="A2697" t="s">
        <v>31</v>
      </c>
      <c r="B2697" t="s">
        <v>508</v>
      </c>
      <c r="C2697">
        <v>2014</v>
      </c>
      <c r="D2697">
        <v>75625</v>
      </c>
      <c r="E2697">
        <v>99.420857199154767</v>
      </c>
      <c r="F2697">
        <v>4</v>
      </c>
      <c r="H2697" t="str" cm="1">
        <f t="array" ref="H2697">_xlfn.IFS(
             AND(E2697&gt;110,C2697&gt;2011,F2697&gt;100),"High: overrated, new and good rotation",
             AND(E2697&lt;90,C2697&gt;2011,F2697&gt;100),"High: underrated, new and good rotation",
             AND(E2697&lt;90,C2697&lt;2011,F2697&gt;100),"High: underrated, not too new but good rotation",
             AND(E2697&lt;=110,C2697&gt;2011,F2697&lt;=25),"Critic: well priced/underrated and new, but bad rotation",
             AND(E2697&gt;110,F2697&gt;100),"Top Tier: premium vehicules that tend to be sold above market prices",
             AND(E2697&gt;=90,E2697&lt;=110,F2697&gt;25),"Moderate: fair price and regular to good rotation",
             AND(E2697&lt;90,AND(C2697&lt;=2011,C2697&gt;=2000),AND(F2697&lt;100,F2697&gt;25)),"Moderate: underrated regular model and regular rotation",
             AND(E2697&lt;90,C2697&gt;2011,AND(F2697&lt;=100,F2697&gt;25)),"Moderate: underrated new model with regular rotation",
             AND(E2697&lt;90,C2697&lt;2000,AND(F2697&lt;=100,F2697&gt;25)),"Moderate: underrated old model with regular rotation",
             AND(C2697&lt;=2011,F2697&lt;=25),"Low: not new model and bad rotation",
             AND(E2697&gt;110,AND(C2697&lt;=2011,C2697&gt;=2000),F2697&lt;=25),"Low: overrated regular model with bad rotation",
             AND(E2697&gt;110,C2697&lt;2011,AND(F2697&lt;=100,F2697&gt;25)),"Low: overrated regular model (not new) with regular rotation",
             AND(E2697&gt;110,C2697&gt;2011,F2697&lt;=25),"Low: overrated new model with bad rotation"
)</f>
        <v>Critic: well priced/underrated and new, but bad rotation</v>
      </c>
    </row>
    <row r="2698" spans="1:8" x14ac:dyDescent="0.3">
      <c r="A2698" t="s">
        <v>31</v>
      </c>
      <c r="B2698" t="s">
        <v>509</v>
      </c>
      <c r="C2698">
        <v>1997</v>
      </c>
      <c r="D2698">
        <v>4350</v>
      </c>
      <c r="E2698">
        <v>131.59420289855072</v>
      </c>
      <c r="F2698">
        <v>2</v>
      </c>
      <c r="H2698" t="str" cm="1">
        <f t="array" ref="H2698">_xlfn.IFS(
             AND(E2698&gt;110,C2698&gt;2011,F2698&gt;100),"High: overrated, new and good rotation",
             AND(E2698&lt;90,C2698&gt;2011,F2698&gt;100),"High: underrated, new and good rotation",
             AND(E2698&lt;90,C2698&lt;2011,F2698&gt;100),"High: underrated, not too new but good rotation",
             AND(E2698&lt;=110,C2698&gt;2011,F2698&lt;=25),"Critic: well priced/underrated and new, but bad rotation",
             AND(E2698&gt;110,F2698&gt;100),"Top Tier: premium vehicules that tend to be sold above market prices",
             AND(E2698&gt;=90,E2698&lt;=110,F2698&gt;25),"Moderate: fair price and regular to good rotation",
             AND(E2698&lt;90,AND(C2698&lt;=2011,C2698&gt;=2000),AND(F2698&lt;100,F2698&gt;25)),"Moderate: underrated regular model and regular rotation",
             AND(E2698&lt;90,C2698&gt;2011,AND(F2698&lt;=100,F2698&gt;25)),"Moderate: underrated new model with regular rotation",
             AND(E2698&lt;90,C2698&lt;2000,AND(F2698&lt;=100,F2698&gt;25)),"Moderate: underrated old model with regular rotation",
             AND(C2698&lt;=2011,F2698&lt;=25),"Low: not new model and bad rotation",
             AND(E2698&gt;110,AND(C2698&lt;=2011,C2698&gt;=2000),F2698&lt;=25),"Low: overrated regular model with bad rotation",
             AND(E2698&gt;110,C2698&lt;2011,AND(F2698&lt;=100,F2698&gt;25)),"Low: overrated regular model (not new) with regular rotation",
             AND(E2698&gt;110,C2698&gt;2011,F2698&lt;=25),"Low: overrated new model with bad rotation"
)</f>
        <v>Low: not new model and bad rotation</v>
      </c>
    </row>
    <row r="2699" spans="1:8" x14ac:dyDescent="0.3">
      <c r="A2699" t="s">
        <v>31</v>
      </c>
      <c r="B2699" t="s">
        <v>509</v>
      </c>
      <c r="C2699">
        <v>1998</v>
      </c>
      <c r="D2699">
        <v>4725</v>
      </c>
      <c r="E2699">
        <v>122.33941746520838</v>
      </c>
      <c r="F2699">
        <v>4</v>
      </c>
      <c r="H2699" t="str" cm="1">
        <f t="array" ref="H2699">_xlfn.IFS(
             AND(E2699&gt;110,C2699&gt;2011,F2699&gt;100),"High: overrated, new and good rotation",
             AND(E2699&lt;90,C2699&gt;2011,F2699&gt;100),"High: underrated, new and good rotation",
             AND(E2699&lt;90,C2699&lt;2011,F2699&gt;100),"High: underrated, not too new but good rotation",
             AND(E2699&lt;=110,C2699&gt;2011,F2699&lt;=25),"Critic: well priced/underrated and new, but bad rotation",
             AND(E2699&gt;110,F2699&gt;100),"Top Tier: premium vehicules that tend to be sold above market prices",
             AND(E2699&gt;=90,E2699&lt;=110,F2699&gt;25),"Moderate: fair price and regular to good rotation",
             AND(E2699&lt;90,AND(C2699&lt;=2011,C2699&gt;=2000),AND(F2699&lt;100,F2699&gt;25)),"Moderate: underrated regular model and regular rotation",
             AND(E2699&lt;90,C2699&gt;2011,AND(F2699&lt;=100,F2699&gt;25)),"Moderate: underrated new model with regular rotation",
             AND(E2699&lt;90,C2699&lt;2000,AND(F2699&lt;=100,F2699&gt;25)),"Moderate: underrated old model with regular rotation",
             AND(C2699&lt;=2011,F2699&lt;=25),"Low: not new model and bad rotation",
             AND(E2699&gt;110,AND(C2699&lt;=2011,C2699&gt;=2000),F2699&lt;=25),"Low: overrated regular model with bad rotation",
             AND(E2699&gt;110,C2699&lt;2011,AND(F2699&lt;=100,F2699&gt;25)),"Low: overrated regular model (not new) with regular rotation",
             AND(E2699&gt;110,C2699&gt;2011,F2699&lt;=25),"Low: overrated new model with bad rotation"
)</f>
        <v>Low: not new model and bad rotation</v>
      </c>
    </row>
    <row r="2700" spans="1:8" x14ac:dyDescent="0.3">
      <c r="A2700" t="s">
        <v>31</v>
      </c>
      <c r="B2700" t="s">
        <v>509</v>
      </c>
      <c r="C2700">
        <v>1999</v>
      </c>
      <c r="D2700">
        <v>4375</v>
      </c>
      <c r="E2700">
        <v>86.322871304828382</v>
      </c>
      <c r="F2700">
        <v>4</v>
      </c>
      <c r="H2700" t="str" cm="1">
        <f t="array" ref="H2700">_xlfn.IFS(
             AND(E2700&gt;110,C2700&gt;2011,F2700&gt;100),"High: overrated, new and good rotation",
             AND(E2700&lt;90,C2700&gt;2011,F2700&gt;100),"High: underrated, new and good rotation",
             AND(E2700&lt;90,C2700&lt;2011,F2700&gt;100),"High: underrated, not too new but good rotation",
             AND(E2700&lt;=110,C2700&gt;2011,F2700&lt;=25),"Critic: well priced/underrated and new, but bad rotation",
             AND(E2700&gt;110,F2700&gt;100),"Top Tier: premium vehicules that tend to be sold above market prices",
             AND(E2700&gt;=90,E2700&lt;=110,F2700&gt;25),"Moderate: fair price and regular to good rotation",
             AND(E2700&lt;90,AND(C2700&lt;=2011,C2700&gt;=2000),AND(F2700&lt;100,F2700&gt;25)),"Moderate: underrated regular model and regular rotation",
             AND(E2700&lt;90,C2700&gt;2011,AND(F2700&lt;=100,F2700&gt;25)),"Moderate: underrated new model with regular rotation",
             AND(E2700&lt;90,C2700&lt;2000,AND(F2700&lt;=100,F2700&gt;25)),"Moderate: underrated old model with regular rotation",
             AND(C2700&lt;=2011,F2700&lt;=25),"Low: not new model and bad rotation",
             AND(E2700&gt;110,AND(C2700&lt;=2011,C2700&gt;=2000),F2700&lt;=25),"Low: overrated regular model with bad rotation",
             AND(E2700&gt;110,C2700&lt;2011,AND(F2700&lt;=100,F2700&gt;25)),"Low: overrated regular model (not new) with regular rotation",
             AND(E2700&gt;110,C2700&gt;2011,F2700&lt;=25),"Low: overrated new model with bad rotation"
)</f>
        <v>Low: not new model and bad rotation</v>
      </c>
    </row>
    <row r="2701" spans="1:8" x14ac:dyDescent="0.3">
      <c r="A2701" t="s">
        <v>31</v>
      </c>
      <c r="B2701" t="s">
        <v>509</v>
      </c>
      <c r="C2701">
        <v>2000</v>
      </c>
      <c r="D2701">
        <v>4420</v>
      </c>
      <c r="E2701">
        <v>100.00388539656515</v>
      </c>
      <c r="F2701">
        <v>10</v>
      </c>
      <c r="H2701" t="str" cm="1">
        <f t="array" ref="H2701">_xlfn.IFS(
             AND(E2701&gt;110,C2701&gt;2011,F2701&gt;100),"High: overrated, new and good rotation",
             AND(E2701&lt;90,C2701&gt;2011,F2701&gt;100),"High: underrated, new and good rotation",
             AND(E2701&lt;90,C2701&lt;2011,F2701&gt;100),"High: underrated, not too new but good rotation",
             AND(E2701&lt;=110,C2701&gt;2011,F2701&lt;=25),"Critic: well priced/underrated and new, but bad rotation",
             AND(E2701&gt;110,F2701&gt;100),"Top Tier: premium vehicules that tend to be sold above market prices",
             AND(E2701&gt;=90,E2701&lt;=110,F2701&gt;25),"Moderate: fair price and regular to good rotation",
             AND(E2701&lt;90,AND(C2701&lt;=2011,C2701&gt;=2000),AND(F2701&lt;100,F2701&gt;25)),"Moderate: underrated regular model and regular rotation",
             AND(E2701&lt;90,C2701&gt;2011,AND(F2701&lt;=100,F2701&gt;25)),"Moderate: underrated new model with regular rotation",
             AND(E2701&lt;90,C2701&lt;2000,AND(F2701&lt;=100,F2701&gt;25)),"Moderate: underrated old model with regular rotation",
             AND(C2701&lt;=2011,F2701&lt;=25),"Low: not new model and bad rotation",
             AND(E2701&gt;110,AND(C2701&lt;=2011,C2701&gt;=2000),F2701&lt;=25),"Low: overrated regular model with bad rotation",
             AND(E2701&gt;110,C2701&lt;2011,AND(F2701&lt;=100,F2701&gt;25)),"Low: overrated regular model (not new) with regular rotation",
             AND(E2701&gt;110,C2701&gt;2011,F2701&lt;=25),"Low: overrated new model with bad rotation"
)</f>
        <v>Low: not new model and bad rotation</v>
      </c>
    </row>
    <row r="2702" spans="1:8" x14ac:dyDescent="0.3">
      <c r="A2702" t="s">
        <v>31</v>
      </c>
      <c r="B2702" t="s">
        <v>509</v>
      </c>
      <c r="C2702">
        <v>2001</v>
      </c>
      <c r="D2702">
        <v>5850</v>
      </c>
      <c r="E2702">
        <v>82.249564855749611</v>
      </c>
      <c r="F2702">
        <v>4</v>
      </c>
      <c r="H2702" t="str" cm="1">
        <f t="array" ref="H2702">_xlfn.IFS(
             AND(E2702&gt;110,C2702&gt;2011,F2702&gt;100),"High: overrated, new and good rotation",
             AND(E2702&lt;90,C2702&gt;2011,F2702&gt;100),"High: underrated, new and good rotation",
             AND(E2702&lt;90,C2702&lt;2011,F2702&gt;100),"High: underrated, not too new but good rotation",
             AND(E2702&lt;=110,C2702&gt;2011,F2702&lt;=25),"Critic: well priced/underrated and new, but bad rotation",
             AND(E2702&gt;110,F2702&gt;100),"Top Tier: premium vehicules that tend to be sold above market prices",
             AND(E2702&gt;=90,E2702&lt;=110,F2702&gt;25),"Moderate: fair price and regular to good rotation",
             AND(E2702&lt;90,AND(C2702&lt;=2011,C2702&gt;=2000),AND(F2702&lt;100,F2702&gt;25)),"Moderate: underrated regular model and regular rotation",
             AND(E2702&lt;90,C2702&gt;2011,AND(F2702&lt;=100,F2702&gt;25)),"Moderate: underrated new model with regular rotation",
             AND(E2702&lt;90,C2702&lt;2000,AND(F2702&lt;=100,F2702&gt;25)),"Moderate: underrated old model with regular rotation",
             AND(C2702&lt;=2011,F2702&lt;=25),"Low: not new model and bad rotation",
             AND(E2702&gt;110,AND(C2702&lt;=2011,C2702&gt;=2000),F2702&lt;=25),"Low: overrated regular model with bad rotation",
             AND(E2702&gt;110,C2702&lt;2011,AND(F2702&lt;=100,F2702&gt;25)),"Low: overrated regular model (not new) with regular rotation",
             AND(E2702&gt;110,C2702&gt;2011,F2702&lt;=25),"Low: overrated new model with bad rotation"
)</f>
        <v>Low: not new model and bad rotation</v>
      </c>
    </row>
    <row r="2703" spans="1:8" x14ac:dyDescent="0.3">
      <c r="A2703" t="s">
        <v>31</v>
      </c>
      <c r="B2703" t="s">
        <v>509</v>
      </c>
      <c r="C2703">
        <v>2002</v>
      </c>
      <c r="D2703">
        <v>6900</v>
      </c>
      <c r="E2703">
        <v>101.09890109890109</v>
      </c>
      <c r="F2703">
        <v>1</v>
      </c>
      <c r="H2703" t="str" cm="1">
        <f t="array" ref="H2703">_xlfn.IFS(
             AND(E2703&gt;110,C2703&gt;2011,F2703&gt;100),"High: overrated, new and good rotation",
             AND(E2703&lt;90,C2703&gt;2011,F2703&gt;100),"High: underrated, new and good rotation",
             AND(E2703&lt;90,C2703&lt;2011,F2703&gt;100),"High: underrated, not too new but good rotation",
             AND(E2703&lt;=110,C2703&gt;2011,F2703&lt;=25),"Critic: well priced/underrated and new, but bad rotation",
             AND(E2703&gt;110,F2703&gt;100),"Top Tier: premium vehicules that tend to be sold above market prices",
             AND(E2703&gt;=90,E2703&lt;=110,F2703&gt;25),"Moderate: fair price and regular to good rotation",
             AND(E2703&lt;90,AND(C2703&lt;=2011,C2703&gt;=2000),AND(F2703&lt;100,F2703&gt;25)),"Moderate: underrated regular model and regular rotation",
             AND(E2703&lt;90,C2703&gt;2011,AND(F2703&lt;=100,F2703&gt;25)),"Moderate: underrated new model with regular rotation",
             AND(E2703&lt;90,C2703&lt;2000,AND(F2703&lt;=100,F2703&gt;25)),"Moderate: underrated old model with regular rotation",
             AND(C2703&lt;=2011,F2703&lt;=25),"Low: not new model and bad rotation",
             AND(E2703&gt;110,AND(C2703&lt;=2011,C2703&gt;=2000),F2703&lt;=25),"Low: overrated regular model with bad rotation",
             AND(E2703&gt;110,C2703&lt;2011,AND(F2703&lt;=100,F2703&gt;25)),"Low: overrated regular model (not new) with regular rotation",
             AND(E2703&gt;110,C2703&gt;2011,F2703&lt;=25),"Low: overrated new model with bad rotation"
)</f>
        <v>Low: not new model and bad rotation</v>
      </c>
    </row>
    <row r="2704" spans="1:8" x14ac:dyDescent="0.3">
      <c r="A2704" t="s">
        <v>31</v>
      </c>
      <c r="B2704" t="s">
        <v>509</v>
      </c>
      <c r="C2704">
        <v>2003</v>
      </c>
      <c r="D2704">
        <v>12450</v>
      </c>
      <c r="E2704">
        <v>125.14149808791984</v>
      </c>
      <c r="F2704">
        <v>4</v>
      </c>
      <c r="H2704" t="str" cm="1">
        <f t="array" ref="H2704">_xlfn.IFS(
             AND(E2704&gt;110,C2704&gt;2011,F2704&gt;100),"High: overrated, new and good rotation",
             AND(E2704&lt;90,C2704&gt;2011,F2704&gt;100),"High: underrated, new and good rotation",
             AND(E2704&lt;90,C2704&lt;2011,F2704&gt;100),"High: underrated, not too new but good rotation",
             AND(E2704&lt;=110,C2704&gt;2011,F2704&lt;=25),"Critic: well priced/underrated and new, but bad rotation",
             AND(E2704&gt;110,F2704&gt;100),"Top Tier: premium vehicules that tend to be sold above market prices",
             AND(E2704&gt;=90,E2704&lt;=110,F2704&gt;25),"Moderate: fair price and regular to good rotation",
             AND(E2704&lt;90,AND(C2704&lt;=2011,C2704&gt;=2000),AND(F2704&lt;100,F2704&gt;25)),"Moderate: underrated regular model and regular rotation",
             AND(E2704&lt;90,C2704&gt;2011,AND(F2704&lt;=100,F2704&gt;25)),"Moderate: underrated new model with regular rotation",
             AND(E2704&lt;90,C2704&lt;2000,AND(F2704&lt;=100,F2704&gt;25)),"Moderate: underrated old model with regular rotation",
             AND(C2704&lt;=2011,F2704&lt;=25),"Low: not new model and bad rotation",
             AND(E2704&gt;110,AND(C2704&lt;=2011,C2704&gt;=2000),F2704&lt;=25),"Low: overrated regular model with bad rotation",
             AND(E2704&gt;110,C2704&lt;2011,AND(F2704&lt;=100,F2704&gt;25)),"Low: overrated regular model (not new) with regular rotation",
             AND(E2704&gt;110,C2704&gt;2011,F2704&lt;=25),"Low: overrated new model with bad rotation"
)</f>
        <v>Low: not new model and bad rotation</v>
      </c>
    </row>
    <row r="2705" spans="1:8" x14ac:dyDescent="0.3">
      <c r="A2705" t="s">
        <v>31</v>
      </c>
      <c r="B2705" t="s">
        <v>509</v>
      </c>
      <c r="C2705">
        <v>2005</v>
      </c>
      <c r="D2705">
        <v>14666.666666666666</v>
      </c>
      <c r="E2705">
        <v>150.6901130954875</v>
      </c>
      <c r="F2705">
        <v>3</v>
      </c>
      <c r="H2705" t="str" cm="1">
        <f t="array" ref="H2705">_xlfn.IFS(
             AND(E2705&gt;110,C2705&gt;2011,F2705&gt;100),"High: overrated, new and good rotation",
             AND(E2705&lt;90,C2705&gt;2011,F2705&gt;100),"High: underrated, new and good rotation",
             AND(E2705&lt;90,C2705&lt;2011,F2705&gt;100),"High: underrated, not too new but good rotation",
             AND(E2705&lt;=110,C2705&gt;2011,F2705&lt;=25),"Critic: well priced/underrated and new, but bad rotation",
             AND(E2705&gt;110,F2705&gt;100),"Top Tier: premium vehicules that tend to be sold above market prices",
             AND(E2705&gt;=90,E2705&lt;=110,F2705&gt;25),"Moderate: fair price and regular to good rotation",
             AND(E2705&lt;90,AND(C2705&lt;=2011,C2705&gt;=2000),AND(F2705&lt;100,F2705&gt;25)),"Moderate: underrated regular model and regular rotation",
             AND(E2705&lt;90,C2705&gt;2011,AND(F2705&lt;=100,F2705&gt;25)),"Moderate: underrated new model with regular rotation",
             AND(E2705&lt;90,C2705&lt;2000,AND(F2705&lt;=100,F2705&gt;25)),"Moderate: underrated old model with regular rotation",
             AND(C2705&lt;=2011,F2705&lt;=25),"Low: not new model and bad rotation",
             AND(E2705&gt;110,AND(C2705&lt;=2011,C2705&gt;=2000),F2705&lt;=25),"Low: overrated regular model with bad rotation",
             AND(E2705&gt;110,C2705&lt;2011,AND(F2705&lt;=100,F2705&gt;25)),"Low: overrated regular model (not new) with regular rotation",
             AND(E2705&gt;110,C2705&gt;2011,F2705&lt;=25),"Low: overrated new model with bad rotation"
)</f>
        <v>Low: not new model and bad rotation</v>
      </c>
    </row>
    <row r="2706" spans="1:8" x14ac:dyDescent="0.3">
      <c r="A2706" t="s">
        <v>31</v>
      </c>
      <c r="B2706" t="s">
        <v>509</v>
      </c>
      <c r="C2706">
        <v>2006</v>
      </c>
      <c r="D2706">
        <v>11660</v>
      </c>
      <c r="E2706">
        <v>86.660700142988773</v>
      </c>
      <c r="F2706">
        <v>5</v>
      </c>
      <c r="H2706" t="str" cm="1">
        <f t="array" ref="H2706">_xlfn.IFS(
             AND(E2706&gt;110,C2706&gt;2011,F2706&gt;100),"High: overrated, new and good rotation",
             AND(E2706&lt;90,C2706&gt;2011,F2706&gt;100),"High: underrated, new and good rotation",
             AND(E2706&lt;90,C2706&lt;2011,F2706&gt;100),"High: underrated, not too new but good rotation",
             AND(E2706&lt;=110,C2706&gt;2011,F2706&lt;=25),"Critic: well priced/underrated and new, but bad rotation",
             AND(E2706&gt;110,F2706&gt;100),"Top Tier: premium vehicules that tend to be sold above market prices",
             AND(E2706&gt;=90,E2706&lt;=110,F2706&gt;25),"Moderate: fair price and regular to good rotation",
             AND(E2706&lt;90,AND(C2706&lt;=2011,C2706&gt;=2000),AND(F2706&lt;100,F2706&gt;25)),"Moderate: underrated regular model and regular rotation",
             AND(E2706&lt;90,C2706&gt;2011,AND(F2706&lt;=100,F2706&gt;25)),"Moderate: underrated new model with regular rotation",
             AND(E2706&lt;90,C2706&lt;2000,AND(F2706&lt;=100,F2706&gt;25)),"Moderate: underrated old model with regular rotation",
             AND(C2706&lt;=2011,F2706&lt;=25),"Low: not new model and bad rotation",
             AND(E2706&gt;110,AND(C2706&lt;=2011,C2706&gt;=2000),F2706&lt;=25),"Low: overrated regular model with bad rotation",
             AND(E2706&gt;110,C2706&lt;2011,AND(F2706&lt;=100,F2706&gt;25)),"Low: overrated regular model (not new) with regular rotation",
             AND(E2706&gt;110,C2706&gt;2011,F2706&lt;=25),"Low: overrated new model with bad rotation"
)</f>
        <v>Low: not new model and bad rotation</v>
      </c>
    </row>
    <row r="2707" spans="1:8" x14ac:dyDescent="0.3">
      <c r="A2707" t="s">
        <v>31</v>
      </c>
      <c r="B2707" t="s">
        <v>509</v>
      </c>
      <c r="C2707">
        <v>2007</v>
      </c>
      <c r="D2707">
        <v>19075</v>
      </c>
      <c r="E2707">
        <v>102.91971721770024</v>
      </c>
      <c r="F2707">
        <v>34</v>
      </c>
      <c r="H2707" t="str" cm="1">
        <f t="array" ref="H2707">_xlfn.IFS(
             AND(E2707&gt;110,C2707&gt;2011,F2707&gt;100),"High: overrated, new and good rotation",
             AND(E2707&lt;90,C2707&gt;2011,F2707&gt;100),"High: underrated, new and good rotation",
             AND(E2707&lt;90,C2707&lt;2011,F2707&gt;100),"High: underrated, not too new but good rotation",
             AND(E2707&lt;=110,C2707&gt;2011,F2707&lt;=25),"Critic: well priced/underrated and new, but bad rotation",
             AND(E2707&gt;110,F2707&gt;100),"Top Tier: premium vehicules that tend to be sold above market prices",
             AND(E2707&gt;=90,E2707&lt;=110,F2707&gt;25),"Moderate: fair price and regular to good rotation",
             AND(E2707&lt;90,AND(C2707&lt;=2011,C2707&gt;=2000),AND(F2707&lt;100,F2707&gt;25)),"Moderate: underrated regular model and regular rotation",
             AND(E2707&lt;90,C2707&gt;2011,AND(F2707&lt;=100,F2707&gt;25)),"Moderate: underrated new model with regular rotation",
             AND(E2707&lt;90,C2707&lt;2000,AND(F2707&lt;=100,F2707&gt;25)),"Moderate: underrated old model with regular rotation",
             AND(C2707&lt;=2011,F2707&lt;=25),"Low: not new model and bad rotation",
             AND(E2707&gt;110,AND(C2707&lt;=2011,C2707&gt;=2000),F2707&lt;=25),"Low: overrated regular model with bad rotation",
             AND(E2707&gt;110,C2707&lt;2011,AND(F2707&lt;=100,F2707&gt;25)),"Low: overrated regular model (not new) with regular rotation",
             AND(E2707&gt;110,C2707&gt;2011,F2707&lt;=25),"Low: overrated new model with bad rotation"
)</f>
        <v>Moderate: fair price and regular to good rotation</v>
      </c>
    </row>
    <row r="2708" spans="1:8" x14ac:dyDescent="0.3">
      <c r="A2708" t="s">
        <v>31</v>
      </c>
      <c r="B2708" t="s">
        <v>509</v>
      </c>
      <c r="C2708">
        <v>2008</v>
      </c>
      <c r="D2708">
        <v>26890</v>
      </c>
      <c r="E2708">
        <v>99.404185377356967</v>
      </c>
      <c r="F2708">
        <v>10</v>
      </c>
      <c r="H2708" t="str" cm="1">
        <f t="array" ref="H2708">_xlfn.IFS(
             AND(E2708&gt;110,C2708&gt;2011,F2708&gt;100),"High: overrated, new and good rotation",
             AND(E2708&lt;90,C2708&gt;2011,F2708&gt;100),"High: underrated, new and good rotation",
             AND(E2708&lt;90,C2708&lt;2011,F2708&gt;100),"High: underrated, not too new but good rotation",
             AND(E2708&lt;=110,C2708&gt;2011,F2708&lt;=25),"Critic: well priced/underrated and new, but bad rotation",
             AND(E2708&gt;110,F2708&gt;100),"Top Tier: premium vehicules that tend to be sold above market prices",
             AND(E2708&gt;=90,E2708&lt;=110,F2708&gt;25),"Moderate: fair price and regular to good rotation",
             AND(E2708&lt;90,AND(C2708&lt;=2011,C2708&gt;=2000),AND(F2708&lt;100,F2708&gt;25)),"Moderate: underrated regular model and regular rotation",
             AND(E2708&lt;90,C2708&gt;2011,AND(F2708&lt;=100,F2708&gt;25)),"Moderate: underrated new model with regular rotation",
             AND(E2708&lt;90,C2708&lt;2000,AND(F2708&lt;=100,F2708&gt;25)),"Moderate: underrated old model with regular rotation",
             AND(C2708&lt;=2011,F2708&lt;=25),"Low: not new model and bad rotation",
             AND(E2708&gt;110,AND(C2708&lt;=2011,C2708&gt;=2000),F2708&lt;=25),"Low: overrated regular model with bad rotation",
             AND(E2708&gt;110,C2708&lt;2011,AND(F2708&lt;=100,F2708&gt;25)),"Low: overrated regular model (not new) with regular rotation",
             AND(E2708&gt;110,C2708&gt;2011,F2708&lt;=25),"Low: overrated new model with bad rotation"
)</f>
        <v>Low: not new model and bad rotation</v>
      </c>
    </row>
    <row r="2709" spans="1:8" x14ac:dyDescent="0.3">
      <c r="A2709" t="s">
        <v>32</v>
      </c>
      <c r="B2709" t="s">
        <v>510</v>
      </c>
      <c r="C2709">
        <v>1992</v>
      </c>
      <c r="D2709">
        <v>825</v>
      </c>
      <c r="E2709">
        <v>129</v>
      </c>
      <c r="F2709">
        <v>2</v>
      </c>
      <c r="H2709" t="str" cm="1">
        <f t="array" ref="H2709">_xlfn.IFS(
             AND(E2709&gt;110,C2709&gt;2011,F2709&gt;100),"High: overrated, new and good rotation",
             AND(E2709&lt;90,C2709&gt;2011,F2709&gt;100),"High: underrated, new and good rotation",
             AND(E2709&lt;90,C2709&lt;2011,F2709&gt;100),"High: underrated, not too new but good rotation",
             AND(E2709&lt;=110,C2709&gt;2011,F2709&lt;=25),"Critic: well priced/underrated and new, but bad rotation",
             AND(E2709&gt;110,F2709&gt;100),"Top Tier: premium vehicules that tend to be sold above market prices",
             AND(E2709&gt;=90,E2709&lt;=110,F2709&gt;25),"Moderate: fair price and regular to good rotation",
             AND(E2709&lt;90,AND(C2709&lt;=2011,C2709&gt;=2000),AND(F2709&lt;100,F2709&gt;25)),"Moderate: underrated regular model and regular rotation",
             AND(E2709&lt;90,C2709&gt;2011,AND(F2709&lt;=100,F2709&gt;25)),"Moderate: underrated new model with regular rotation",
             AND(E2709&lt;90,C2709&lt;2000,AND(F2709&lt;=100,F2709&gt;25)),"Moderate: underrated old model with regular rotation",
             AND(C2709&lt;=2011,F2709&lt;=25),"Low: not new model and bad rotation",
             AND(E2709&gt;110,AND(C2709&lt;=2011,C2709&gt;=2000),F2709&lt;=25),"Low: overrated regular model with bad rotation",
             AND(E2709&gt;110,C2709&lt;2011,AND(F2709&lt;=100,F2709&gt;25)),"Low: overrated regular model (not new) with regular rotation",
             AND(E2709&gt;110,C2709&gt;2011,F2709&lt;=25),"Low: overrated new model with bad rotation"
)</f>
        <v>Low: not new model and bad rotation</v>
      </c>
    </row>
    <row r="2710" spans="1:8" x14ac:dyDescent="0.3">
      <c r="A2710" t="s">
        <v>32</v>
      </c>
      <c r="B2710" t="s">
        <v>510</v>
      </c>
      <c r="C2710">
        <v>1993</v>
      </c>
      <c r="D2710">
        <v>500</v>
      </c>
      <c r="E2710">
        <v>51.282051282051277</v>
      </c>
      <c r="F2710">
        <v>1</v>
      </c>
      <c r="H2710" t="str" cm="1">
        <f t="array" ref="H2710">_xlfn.IFS(
             AND(E2710&gt;110,C2710&gt;2011,F2710&gt;100),"High: overrated, new and good rotation",
             AND(E2710&lt;90,C2710&gt;2011,F2710&gt;100),"High: underrated, new and good rotation",
             AND(E2710&lt;90,C2710&lt;2011,F2710&gt;100),"High: underrated, not too new but good rotation",
             AND(E2710&lt;=110,C2710&gt;2011,F2710&lt;=25),"Critic: well priced/underrated and new, but bad rotation",
             AND(E2710&gt;110,F2710&gt;100),"Top Tier: premium vehicules that tend to be sold above market prices",
             AND(E2710&gt;=90,E2710&lt;=110,F2710&gt;25),"Moderate: fair price and regular to good rotation",
             AND(E2710&lt;90,AND(C2710&lt;=2011,C2710&gt;=2000),AND(F2710&lt;100,F2710&gt;25)),"Moderate: underrated regular model and regular rotation",
             AND(E2710&lt;90,C2710&gt;2011,AND(F2710&lt;=100,F2710&gt;25)),"Moderate: underrated new model with regular rotation",
             AND(E2710&lt;90,C2710&lt;2000,AND(F2710&lt;=100,F2710&gt;25)),"Moderate: underrated old model with regular rotation",
             AND(C2710&lt;=2011,F2710&lt;=25),"Low: not new model and bad rotation",
             AND(E2710&gt;110,AND(C2710&lt;=2011,C2710&gt;=2000),F2710&lt;=25),"Low: overrated regular model with bad rotation",
             AND(E2710&gt;110,C2710&lt;2011,AND(F2710&lt;=100,F2710&gt;25)),"Low: overrated regular model (not new) with regular rotation",
             AND(E2710&gt;110,C2710&gt;2011,F2710&lt;=25),"Low: overrated new model with bad rotation"
)</f>
        <v>Low: not new model and bad rotation</v>
      </c>
    </row>
    <row r="2711" spans="1:8" x14ac:dyDescent="0.3">
      <c r="A2711" t="s">
        <v>32</v>
      </c>
      <c r="B2711" t="s">
        <v>510</v>
      </c>
      <c r="C2711">
        <v>1994</v>
      </c>
      <c r="D2711">
        <v>700</v>
      </c>
      <c r="E2711">
        <v>127.27272727272727</v>
      </c>
      <c r="F2711">
        <v>1</v>
      </c>
      <c r="H2711" t="str" cm="1">
        <f t="array" ref="H2711">_xlfn.IFS(
             AND(E2711&gt;110,C2711&gt;2011,F2711&gt;100),"High: overrated, new and good rotation",
             AND(E2711&lt;90,C2711&gt;2011,F2711&gt;100),"High: underrated, new and good rotation",
             AND(E2711&lt;90,C2711&lt;2011,F2711&gt;100),"High: underrated, not too new but good rotation",
             AND(E2711&lt;=110,C2711&gt;2011,F2711&lt;=25),"Critic: well priced/underrated and new, but bad rotation",
             AND(E2711&gt;110,F2711&gt;100),"Top Tier: premium vehicules that tend to be sold above market prices",
             AND(E2711&gt;=90,E2711&lt;=110,F2711&gt;25),"Moderate: fair price and regular to good rotation",
             AND(E2711&lt;90,AND(C2711&lt;=2011,C2711&gt;=2000),AND(F2711&lt;100,F2711&gt;25)),"Moderate: underrated regular model and regular rotation",
             AND(E2711&lt;90,C2711&gt;2011,AND(F2711&lt;=100,F2711&gt;25)),"Moderate: underrated new model with regular rotation",
             AND(E2711&lt;90,C2711&lt;2000,AND(F2711&lt;=100,F2711&gt;25)),"Moderate: underrated old model with regular rotation",
             AND(C2711&lt;=2011,F2711&lt;=25),"Low: not new model and bad rotation",
             AND(E2711&gt;110,AND(C2711&lt;=2011,C2711&gt;=2000),F2711&lt;=25),"Low: overrated regular model with bad rotation",
             AND(E2711&gt;110,C2711&lt;2011,AND(F2711&lt;=100,F2711&gt;25)),"Low: overrated regular model (not new) with regular rotation",
             AND(E2711&gt;110,C2711&gt;2011,F2711&lt;=25),"Low: overrated new model with bad rotation"
)</f>
        <v>Low: not new model and bad rotation</v>
      </c>
    </row>
    <row r="2712" spans="1:8" x14ac:dyDescent="0.3">
      <c r="A2712" t="s">
        <v>32</v>
      </c>
      <c r="B2712" t="s">
        <v>510</v>
      </c>
      <c r="C2712">
        <v>1995</v>
      </c>
      <c r="D2712">
        <v>300</v>
      </c>
      <c r="E2712">
        <v>53.571428571428569</v>
      </c>
      <c r="F2712">
        <v>2</v>
      </c>
      <c r="H2712" t="str" cm="1">
        <f t="array" ref="H2712">_xlfn.IFS(
             AND(E2712&gt;110,C2712&gt;2011,F2712&gt;100),"High: overrated, new and good rotation",
             AND(E2712&lt;90,C2712&gt;2011,F2712&gt;100),"High: underrated, new and good rotation",
             AND(E2712&lt;90,C2712&lt;2011,F2712&gt;100),"High: underrated, not too new but good rotation",
             AND(E2712&lt;=110,C2712&gt;2011,F2712&lt;=25),"Critic: well priced/underrated and new, but bad rotation",
             AND(E2712&gt;110,F2712&gt;100),"Top Tier: premium vehicules that tend to be sold above market prices",
             AND(E2712&gt;=90,E2712&lt;=110,F2712&gt;25),"Moderate: fair price and regular to good rotation",
             AND(E2712&lt;90,AND(C2712&lt;=2011,C2712&gt;=2000),AND(F2712&lt;100,F2712&gt;25)),"Moderate: underrated regular model and regular rotation",
             AND(E2712&lt;90,C2712&gt;2011,AND(F2712&lt;=100,F2712&gt;25)),"Moderate: underrated new model with regular rotation",
             AND(E2712&lt;90,C2712&lt;2000,AND(F2712&lt;=100,F2712&gt;25)),"Moderate: underrated old model with regular rotation",
             AND(C2712&lt;=2011,F2712&lt;=25),"Low: not new model and bad rotation",
             AND(E2712&gt;110,AND(C2712&lt;=2011,C2712&gt;=2000),F2712&lt;=25),"Low: overrated regular model with bad rotation",
             AND(E2712&gt;110,C2712&lt;2011,AND(F2712&lt;=100,F2712&gt;25)),"Low: overrated regular model (not new) with regular rotation",
             AND(E2712&gt;110,C2712&gt;2011,F2712&lt;=25),"Low: overrated new model with bad rotation"
)</f>
        <v>Low: not new model and bad rotation</v>
      </c>
    </row>
    <row r="2713" spans="1:8" x14ac:dyDescent="0.3">
      <c r="A2713" t="s">
        <v>32</v>
      </c>
      <c r="B2713" t="s">
        <v>510</v>
      </c>
      <c r="C2713">
        <v>1996</v>
      </c>
      <c r="D2713">
        <v>808.33333333333337</v>
      </c>
      <c r="E2713">
        <v>81.856256085751198</v>
      </c>
      <c r="F2713">
        <v>9</v>
      </c>
      <c r="H2713" t="str" cm="1">
        <f t="array" ref="H2713">_xlfn.IFS(
             AND(E2713&gt;110,C2713&gt;2011,F2713&gt;100),"High: overrated, new and good rotation",
             AND(E2713&lt;90,C2713&gt;2011,F2713&gt;100),"High: underrated, new and good rotation",
             AND(E2713&lt;90,C2713&lt;2011,F2713&gt;100),"High: underrated, not too new but good rotation",
             AND(E2713&lt;=110,C2713&gt;2011,F2713&lt;=25),"Critic: well priced/underrated and new, but bad rotation",
             AND(E2713&gt;110,F2713&gt;100),"Top Tier: premium vehicules that tend to be sold above market prices",
             AND(E2713&gt;=90,E2713&lt;=110,F2713&gt;25),"Moderate: fair price and regular to good rotation",
             AND(E2713&lt;90,AND(C2713&lt;=2011,C2713&gt;=2000),AND(F2713&lt;100,F2713&gt;25)),"Moderate: underrated regular model and regular rotation",
             AND(E2713&lt;90,C2713&gt;2011,AND(F2713&lt;=100,F2713&gt;25)),"Moderate: underrated new model with regular rotation",
             AND(E2713&lt;90,C2713&lt;2000,AND(F2713&lt;=100,F2713&gt;25)),"Moderate: underrated old model with regular rotation",
             AND(C2713&lt;=2011,F2713&lt;=25),"Low: not new model and bad rotation",
             AND(E2713&gt;110,AND(C2713&lt;=2011,C2713&gt;=2000),F2713&lt;=25),"Low: overrated regular model with bad rotation",
             AND(E2713&gt;110,C2713&lt;2011,AND(F2713&lt;=100,F2713&gt;25)),"Low: overrated regular model (not new) with regular rotation",
             AND(E2713&gt;110,C2713&gt;2011,F2713&lt;=25),"Low: overrated new model with bad rotation"
)</f>
        <v>Low: not new model and bad rotation</v>
      </c>
    </row>
    <row r="2714" spans="1:8" x14ac:dyDescent="0.3">
      <c r="A2714" t="s">
        <v>32</v>
      </c>
      <c r="B2714" t="s">
        <v>510</v>
      </c>
      <c r="C2714">
        <v>1997</v>
      </c>
      <c r="D2714">
        <v>1630</v>
      </c>
      <c r="E2714">
        <v>98.648950535110203</v>
      </c>
      <c r="F2714">
        <v>5</v>
      </c>
      <c r="H2714" t="str" cm="1">
        <f t="array" ref="H2714">_xlfn.IFS(
             AND(E2714&gt;110,C2714&gt;2011,F2714&gt;100),"High: overrated, new and good rotation",
             AND(E2714&lt;90,C2714&gt;2011,F2714&gt;100),"High: underrated, new and good rotation",
             AND(E2714&lt;90,C2714&lt;2011,F2714&gt;100),"High: underrated, not too new but good rotation",
             AND(E2714&lt;=110,C2714&gt;2011,F2714&lt;=25),"Critic: well priced/underrated and new, but bad rotation",
             AND(E2714&gt;110,F2714&gt;100),"Top Tier: premium vehicules that tend to be sold above market prices",
             AND(E2714&gt;=90,E2714&lt;=110,F2714&gt;25),"Moderate: fair price and regular to good rotation",
             AND(E2714&lt;90,AND(C2714&lt;=2011,C2714&gt;=2000),AND(F2714&lt;100,F2714&gt;25)),"Moderate: underrated regular model and regular rotation",
             AND(E2714&lt;90,C2714&gt;2011,AND(F2714&lt;=100,F2714&gt;25)),"Moderate: underrated new model with regular rotation",
             AND(E2714&lt;90,C2714&lt;2000,AND(F2714&lt;=100,F2714&gt;25)),"Moderate: underrated old model with regular rotation",
             AND(C2714&lt;=2011,F2714&lt;=25),"Low: not new model and bad rotation",
             AND(E2714&gt;110,AND(C2714&lt;=2011,C2714&gt;=2000),F2714&lt;=25),"Low: overrated regular model with bad rotation",
             AND(E2714&gt;110,C2714&lt;2011,AND(F2714&lt;=100,F2714&gt;25)),"Low: overrated regular model (not new) with regular rotation",
             AND(E2714&gt;110,C2714&gt;2011,F2714&lt;=25),"Low: overrated new model with bad rotation"
)</f>
        <v>Low: not new model and bad rotation</v>
      </c>
    </row>
    <row r="2715" spans="1:8" x14ac:dyDescent="0.3">
      <c r="A2715" t="s">
        <v>32</v>
      </c>
      <c r="B2715" t="s">
        <v>510</v>
      </c>
      <c r="C2715">
        <v>1998</v>
      </c>
      <c r="D2715">
        <v>1610</v>
      </c>
      <c r="E2715">
        <v>104.08707431596683</v>
      </c>
      <c r="F2715">
        <v>10</v>
      </c>
      <c r="H2715" t="str" cm="1">
        <f t="array" ref="H2715">_xlfn.IFS(
             AND(E2715&gt;110,C2715&gt;2011,F2715&gt;100),"High: overrated, new and good rotation",
             AND(E2715&lt;90,C2715&gt;2011,F2715&gt;100),"High: underrated, new and good rotation",
             AND(E2715&lt;90,C2715&lt;2011,F2715&gt;100),"High: underrated, not too new but good rotation",
             AND(E2715&lt;=110,C2715&gt;2011,F2715&lt;=25),"Critic: well priced/underrated and new, but bad rotation",
             AND(E2715&gt;110,F2715&gt;100),"Top Tier: premium vehicules that tend to be sold above market prices",
             AND(E2715&gt;=90,E2715&lt;=110,F2715&gt;25),"Moderate: fair price and regular to good rotation",
             AND(E2715&lt;90,AND(C2715&lt;=2011,C2715&gt;=2000),AND(F2715&lt;100,F2715&gt;25)),"Moderate: underrated regular model and regular rotation",
             AND(E2715&lt;90,C2715&gt;2011,AND(F2715&lt;=100,F2715&gt;25)),"Moderate: underrated new model with regular rotation",
             AND(E2715&lt;90,C2715&lt;2000,AND(F2715&lt;=100,F2715&gt;25)),"Moderate: underrated old model with regular rotation",
             AND(C2715&lt;=2011,F2715&lt;=25),"Low: not new model and bad rotation",
             AND(E2715&gt;110,AND(C2715&lt;=2011,C2715&gt;=2000),F2715&lt;=25),"Low: overrated regular model with bad rotation",
             AND(E2715&gt;110,C2715&lt;2011,AND(F2715&lt;=100,F2715&gt;25)),"Low: overrated regular model (not new) with regular rotation",
             AND(E2715&gt;110,C2715&gt;2011,F2715&lt;=25),"Low: overrated new model with bad rotation"
)</f>
        <v>Low: not new model and bad rotation</v>
      </c>
    </row>
    <row r="2716" spans="1:8" x14ac:dyDescent="0.3">
      <c r="A2716" t="s">
        <v>32</v>
      </c>
      <c r="B2716" t="s">
        <v>510</v>
      </c>
      <c r="C2716">
        <v>1999</v>
      </c>
      <c r="D2716">
        <v>1279.6875</v>
      </c>
      <c r="E2716">
        <v>89.182918687782688</v>
      </c>
      <c r="F2716">
        <v>16</v>
      </c>
      <c r="H2716" t="str" cm="1">
        <f t="array" ref="H2716">_xlfn.IFS(
             AND(E2716&gt;110,C2716&gt;2011,F2716&gt;100),"High: overrated, new and good rotation",
             AND(E2716&lt;90,C2716&gt;2011,F2716&gt;100),"High: underrated, new and good rotation",
             AND(E2716&lt;90,C2716&lt;2011,F2716&gt;100),"High: underrated, not too new but good rotation",
             AND(E2716&lt;=110,C2716&gt;2011,F2716&lt;=25),"Critic: well priced/underrated and new, but bad rotation",
             AND(E2716&gt;110,F2716&gt;100),"Top Tier: premium vehicules that tend to be sold above market prices",
             AND(E2716&gt;=90,E2716&lt;=110,F2716&gt;25),"Moderate: fair price and regular to good rotation",
             AND(E2716&lt;90,AND(C2716&lt;=2011,C2716&gt;=2000),AND(F2716&lt;100,F2716&gt;25)),"Moderate: underrated regular model and regular rotation",
             AND(E2716&lt;90,C2716&gt;2011,AND(F2716&lt;=100,F2716&gt;25)),"Moderate: underrated new model with regular rotation",
             AND(E2716&lt;90,C2716&lt;2000,AND(F2716&lt;=100,F2716&gt;25)),"Moderate: underrated old model with regular rotation",
             AND(C2716&lt;=2011,F2716&lt;=25),"Low: not new model and bad rotation",
             AND(E2716&gt;110,AND(C2716&lt;=2011,C2716&gt;=2000),F2716&lt;=25),"Low: overrated regular model with bad rotation",
             AND(E2716&gt;110,C2716&lt;2011,AND(F2716&lt;=100,F2716&gt;25)),"Low: overrated regular model (not new) with regular rotation",
             AND(E2716&gt;110,C2716&gt;2011,F2716&lt;=25),"Low: overrated new model with bad rotation"
)</f>
        <v>Low: not new model and bad rotation</v>
      </c>
    </row>
    <row r="2717" spans="1:8" x14ac:dyDescent="0.3">
      <c r="A2717" t="s">
        <v>32</v>
      </c>
      <c r="B2717" t="s">
        <v>510</v>
      </c>
      <c r="C2717">
        <v>2000</v>
      </c>
      <c r="D2717">
        <v>2047.9166666666667</v>
      </c>
      <c r="E2717">
        <v>102.39501150447542</v>
      </c>
      <c r="F2717">
        <v>24</v>
      </c>
      <c r="H2717" t="str" cm="1">
        <f t="array" ref="H2717">_xlfn.IFS(
             AND(E2717&gt;110,C2717&gt;2011,F2717&gt;100),"High: overrated, new and good rotation",
             AND(E2717&lt;90,C2717&gt;2011,F2717&gt;100),"High: underrated, new and good rotation",
             AND(E2717&lt;90,C2717&lt;2011,F2717&gt;100),"High: underrated, not too new but good rotation",
             AND(E2717&lt;=110,C2717&gt;2011,F2717&lt;=25),"Critic: well priced/underrated and new, but bad rotation",
             AND(E2717&gt;110,F2717&gt;100),"Top Tier: premium vehicules that tend to be sold above market prices",
             AND(E2717&gt;=90,E2717&lt;=110,F2717&gt;25),"Moderate: fair price and regular to good rotation",
             AND(E2717&lt;90,AND(C2717&lt;=2011,C2717&gt;=2000),AND(F2717&lt;100,F2717&gt;25)),"Moderate: underrated regular model and regular rotation",
             AND(E2717&lt;90,C2717&gt;2011,AND(F2717&lt;=100,F2717&gt;25)),"Moderate: underrated new model with regular rotation",
             AND(E2717&lt;90,C2717&lt;2000,AND(F2717&lt;=100,F2717&gt;25)),"Moderate: underrated old model with regular rotation",
             AND(C2717&lt;=2011,F2717&lt;=25),"Low: not new model and bad rotation",
             AND(E2717&gt;110,AND(C2717&lt;=2011,C2717&gt;=2000),F2717&lt;=25),"Low: overrated regular model with bad rotation",
             AND(E2717&gt;110,C2717&lt;2011,AND(F2717&lt;=100,F2717&gt;25)),"Low: overrated regular model (not new) with regular rotation",
             AND(E2717&gt;110,C2717&gt;2011,F2717&lt;=25),"Low: overrated new model with bad rotation"
)</f>
        <v>Low: not new model and bad rotation</v>
      </c>
    </row>
    <row r="2718" spans="1:8" x14ac:dyDescent="0.3">
      <c r="A2718" t="s">
        <v>32</v>
      </c>
      <c r="B2718" t="s">
        <v>510</v>
      </c>
      <c r="C2718">
        <v>2001</v>
      </c>
      <c r="D2718">
        <v>2230.3030303030305</v>
      </c>
      <c r="E2718">
        <v>97.356995864865652</v>
      </c>
      <c r="F2718">
        <v>33</v>
      </c>
      <c r="H2718" t="str" cm="1">
        <f t="array" ref="H2718">_xlfn.IFS(
             AND(E2718&gt;110,C2718&gt;2011,F2718&gt;100),"High: overrated, new and good rotation",
             AND(E2718&lt;90,C2718&gt;2011,F2718&gt;100),"High: underrated, new and good rotation",
             AND(E2718&lt;90,C2718&lt;2011,F2718&gt;100),"High: underrated, not too new but good rotation",
             AND(E2718&lt;=110,C2718&gt;2011,F2718&lt;=25),"Critic: well priced/underrated and new, but bad rotation",
             AND(E2718&gt;110,F2718&gt;100),"Top Tier: premium vehicules that tend to be sold above market prices",
             AND(E2718&gt;=90,E2718&lt;=110,F2718&gt;25),"Moderate: fair price and regular to good rotation",
             AND(E2718&lt;90,AND(C2718&lt;=2011,C2718&gt;=2000),AND(F2718&lt;100,F2718&gt;25)),"Moderate: underrated regular model and regular rotation",
             AND(E2718&lt;90,C2718&gt;2011,AND(F2718&lt;=100,F2718&gt;25)),"Moderate: underrated new model with regular rotation",
             AND(E2718&lt;90,C2718&lt;2000,AND(F2718&lt;=100,F2718&gt;25)),"Moderate: underrated old model with regular rotation",
             AND(C2718&lt;=2011,F2718&lt;=25),"Low: not new model and bad rotation",
             AND(E2718&gt;110,AND(C2718&lt;=2011,C2718&gt;=2000),F2718&lt;=25),"Low: overrated regular model with bad rotation",
             AND(E2718&gt;110,C2718&lt;2011,AND(F2718&lt;=100,F2718&gt;25)),"Low: overrated regular model (not new) with regular rotation",
             AND(E2718&gt;110,C2718&gt;2011,F2718&lt;=25),"Low: overrated new model with bad rotation"
)</f>
        <v>Moderate: fair price and regular to good rotation</v>
      </c>
    </row>
    <row r="2719" spans="1:8" x14ac:dyDescent="0.3">
      <c r="A2719" t="s">
        <v>32</v>
      </c>
      <c r="B2719" t="s">
        <v>510</v>
      </c>
      <c r="C2719">
        <v>2014</v>
      </c>
      <c r="D2719">
        <v>21829.732739420935</v>
      </c>
      <c r="E2719">
        <v>99.06106954365552</v>
      </c>
      <c r="F2719">
        <v>449</v>
      </c>
      <c r="H2719" t="str" cm="1">
        <f t="array" ref="H2719">_xlfn.IFS(
             AND(E2719&gt;110,C2719&gt;2011,F2719&gt;100),"High: overrated, new and good rotation",
             AND(E2719&lt;90,C2719&gt;2011,F2719&gt;100),"High: underrated, new and good rotation",
             AND(E2719&lt;90,C2719&lt;2011,F2719&gt;100),"High: underrated, not too new but good rotation",
             AND(E2719&lt;=110,C2719&gt;2011,F2719&lt;=25),"Critic: well priced/underrated and new, but bad rotation",
             AND(E2719&gt;110,F2719&gt;100),"Top Tier: premium vehicules that tend to be sold above market prices",
             AND(E2719&gt;=90,E2719&lt;=110,F2719&gt;25),"Moderate: fair price and regular to good rotation",
             AND(E2719&lt;90,AND(C2719&lt;=2011,C2719&gt;=2000),AND(F2719&lt;100,F2719&gt;25)),"Moderate: underrated regular model and regular rotation",
             AND(E2719&lt;90,C2719&gt;2011,AND(F2719&lt;=100,F2719&gt;25)),"Moderate: underrated new model with regular rotation",
             AND(E2719&lt;90,C2719&lt;2000,AND(F2719&lt;=100,F2719&gt;25)),"Moderate: underrated old model with regular rotation",
             AND(C2719&lt;=2011,F2719&lt;=25),"Low: not new model and bad rotation",
             AND(E2719&gt;110,AND(C2719&lt;=2011,C2719&gt;=2000),F2719&lt;=25),"Low: overrated regular model with bad rotation",
             AND(E2719&gt;110,C2719&lt;2011,AND(F2719&lt;=100,F2719&gt;25)),"Low: overrated regular model (not new) with regular rotation",
             AND(E2719&gt;110,C2719&gt;2011,F2719&lt;=25),"Low: overrated new model with bad rotation"
)</f>
        <v>Moderate: fair price and regular to good rotation</v>
      </c>
    </row>
    <row r="2720" spans="1:8" x14ac:dyDescent="0.3">
      <c r="A2720" t="s">
        <v>32</v>
      </c>
      <c r="B2720" t="s">
        <v>510</v>
      </c>
      <c r="C2720">
        <v>2015</v>
      </c>
      <c r="D2720">
        <v>24136.666666666668</v>
      </c>
      <c r="E2720">
        <v>98.528505756652152</v>
      </c>
      <c r="F2720">
        <v>45</v>
      </c>
      <c r="H2720" t="str" cm="1">
        <f t="array" ref="H2720">_xlfn.IFS(
             AND(E2720&gt;110,C2720&gt;2011,F2720&gt;100),"High: overrated, new and good rotation",
             AND(E2720&lt;90,C2720&gt;2011,F2720&gt;100),"High: underrated, new and good rotation",
             AND(E2720&lt;90,C2720&lt;2011,F2720&gt;100),"High: underrated, not too new but good rotation",
             AND(E2720&lt;=110,C2720&gt;2011,F2720&lt;=25),"Critic: well priced/underrated and new, but bad rotation",
             AND(E2720&gt;110,F2720&gt;100),"Top Tier: premium vehicules that tend to be sold above market prices",
             AND(E2720&gt;=90,E2720&lt;=110,F2720&gt;25),"Moderate: fair price and regular to good rotation",
             AND(E2720&lt;90,AND(C2720&lt;=2011,C2720&gt;=2000),AND(F2720&lt;100,F2720&gt;25)),"Moderate: underrated regular model and regular rotation",
             AND(E2720&lt;90,C2720&gt;2011,AND(F2720&lt;=100,F2720&gt;25)),"Moderate: underrated new model with regular rotation",
             AND(E2720&lt;90,C2720&lt;2000,AND(F2720&lt;=100,F2720&gt;25)),"Moderate: underrated old model with regular rotation",
             AND(C2720&lt;=2011,F2720&lt;=25),"Low: not new model and bad rotation",
             AND(E2720&gt;110,AND(C2720&lt;=2011,C2720&gt;=2000),F2720&lt;=25),"Low: overrated regular model with bad rotation",
             AND(E2720&gt;110,C2720&lt;2011,AND(F2720&lt;=100,F2720&gt;25)),"Low: overrated regular model (not new) with regular rotation",
             AND(E2720&gt;110,C2720&gt;2011,F2720&lt;=25),"Low: overrated new model with bad rotation"
)</f>
        <v>Moderate: fair price and regular to good rotation</v>
      </c>
    </row>
    <row r="2721" spans="1:8" x14ac:dyDescent="0.3">
      <c r="A2721" t="s">
        <v>32</v>
      </c>
      <c r="B2721" t="s">
        <v>511</v>
      </c>
      <c r="C2721">
        <v>2006</v>
      </c>
      <c r="D2721">
        <v>6572.2772277227723</v>
      </c>
      <c r="E2721">
        <v>95.188765359392505</v>
      </c>
      <c r="F2721">
        <v>303</v>
      </c>
      <c r="H2721" t="str" cm="1">
        <f t="array" ref="H2721">_xlfn.IFS(
             AND(E2721&gt;110,C2721&gt;2011,F2721&gt;100),"High: overrated, new and good rotation",
             AND(E2721&lt;90,C2721&gt;2011,F2721&gt;100),"High: underrated, new and good rotation",
             AND(E2721&lt;90,C2721&lt;2011,F2721&gt;100),"High: underrated, not too new but good rotation",
             AND(E2721&lt;=110,C2721&gt;2011,F2721&lt;=25),"Critic: well priced/underrated and new, but bad rotation",
             AND(E2721&gt;110,F2721&gt;100),"Top Tier: premium vehicules that tend to be sold above market prices",
             AND(E2721&gt;=90,E2721&lt;=110,F2721&gt;25),"Moderate: fair price and regular to good rotation",
             AND(E2721&lt;90,AND(C2721&lt;=2011,C2721&gt;=2000),AND(F2721&lt;100,F2721&gt;25)),"Moderate: underrated regular model and regular rotation",
             AND(E2721&lt;90,C2721&gt;2011,AND(F2721&lt;=100,F2721&gt;25)),"Moderate: underrated new model with regular rotation",
             AND(E2721&lt;90,C2721&lt;2000,AND(F2721&lt;=100,F2721&gt;25)),"Moderate: underrated old model with regular rotation",
             AND(C2721&lt;=2011,F2721&lt;=25),"Low: not new model and bad rotation",
             AND(E2721&gt;110,AND(C2721&lt;=2011,C2721&gt;=2000),F2721&lt;=25),"Low: overrated regular model with bad rotation",
             AND(E2721&gt;110,C2721&lt;2011,AND(F2721&lt;=100,F2721&gt;25)),"Low: overrated regular model (not new) with regular rotation",
             AND(E2721&gt;110,C2721&gt;2011,F2721&lt;=25),"Low: overrated new model with bad rotation"
)</f>
        <v>Moderate: fair price and regular to good rotation</v>
      </c>
    </row>
    <row r="2722" spans="1:8" x14ac:dyDescent="0.3">
      <c r="A2722" t="s">
        <v>32</v>
      </c>
      <c r="B2722" t="s">
        <v>511</v>
      </c>
      <c r="C2722">
        <v>2007</v>
      </c>
      <c r="D2722">
        <v>7741.8079096045194</v>
      </c>
      <c r="E2722">
        <v>98.150979802885374</v>
      </c>
      <c r="F2722">
        <v>177</v>
      </c>
      <c r="H2722" t="str" cm="1">
        <f t="array" ref="H2722">_xlfn.IFS(
             AND(E2722&gt;110,C2722&gt;2011,F2722&gt;100),"High: overrated, new and good rotation",
             AND(E2722&lt;90,C2722&gt;2011,F2722&gt;100),"High: underrated, new and good rotation",
             AND(E2722&lt;90,C2722&lt;2011,F2722&gt;100),"High: underrated, not too new but good rotation",
             AND(E2722&lt;=110,C2722&gt;2011,F2722&lt;=25),"Critic: well priced/underrated and new, but bad rotation",
             AND(E2722&gt;110,F2722&gt;100),"Top Tier: premium vehicules that tend to be sold above market prices",
             AND(E2722&gt;=90,E2722&lt;=110,F2722&gt;25),"Moderate: fair price and regular to good rotation",
             AND(E2722&lt;90,AND(C2722&lt;=2011,C2722&gt;=2000),AND(F2722&lt;100,F2722&gt;25)),"Moderate: underrated regular model and regular rotation",
             AND(E2722&lt;90,C2722&gt;2011,AND(F2722&lt;=100,F2722&gt;25)),"Moderate: underrated new model with regular rotation",
             AND(E2722&lt;90,C2722&lt;2000,AND(F2722&lt;=100,F2722&gt;25)),"Moderate: underrated old model with regular rotation",
             AND(C2722&lt;=2011,F2722&lt;=25),"Low: not new model and bad rotation",
             AND(E2722&gt;110,AND(C2722&lt;=2011,C2722&gt;=2000),F2722&lt;=25),"Low: overrated regular model with bad rotation",
             AND(E2722&gt;110,C2722&lt;2011,AND(F2722&lt;=100,F2722&gt;25)),"Low: overrated regular model (not new) with regular rotation",
             AND(E2722&gt;110,C2722&gt;2011,F2722&lt;=25),"Low: overrated new model with bad rotation"
)</f>
        <v>Moderate: fair price and regular to good rotation</v>
      </c>
    </row>
    <row r="2723" spans="1:8" x14ac:dyDescent="0.3">
      <c r="A2723" t="s">
        <v>32</v>
      </c>
      <c r="B2723" t="s">
        <v>511</v>
      </c>
      <c r="C2723">
        <v>2008</v>
      </c>
      <c r="D2723">
        <v>8790.3669724770643</v>
      </c>
      <c r="E2723">
        <v>97.494370979464577</v>
      </c>
      <c r="F2723">
        <v>109</v>
      </c>
      <c r="H2723" t="str" cm="1">
        <f t="array" ref="H2723">_xlfn.IFS(
             AND(E2723&gt;110,C2723&gt;2011,F2723&gt;100),"High: overrated, new and good rotation",
             AND(E2723&lt;90,C2723&gt;2011,F2723&gt;100),"High: underrated, new and good rotation",
             AND(E2723&lt;90,C2723&lt;2011,F2723&gt;100),"High: underrated, not too new but good rotation",
             AND(E2723&lt;=110,C2723&gt;2011,F2723&lt;=25),"Critic: well priced/underrated and new, but bad rotation",
             AND(E2723&gt;110,F2723&gt;100),"Top Tier: premium vehicules that tend to be sold above market prices",
             AND(E2723&gt;=90,E2723&lt;=110,F2723&gt;25),"Moderate: fair price and regular to good rotation",
             AND(E2723&lt;90,AND(C2723&lt;=2011,C2723&gt;=2000),AND(F2723&lt;100,F2723&gt;25)),"Moderate: underrated regular model and regular rotation",
             AND(E2723&lt;90,C2723&gt;2011,AND(F2723&lt;=100,F2723&gt;25)),"Moderate: underrated new model with regular rotation",
             AND(E2723&lt;90,C2723&lt;2000,AND(F2723&lt;=100,F2723&gt;25)),"Moderate: underrated old model with regular rotation",
             AND(C2723&lt;=2011,F2723&lt;=25),"Low: not new model and bad rotation",
             AND(E2723&gt;110,AND(C2723&lt;=2011,C2723&gt;=2000),F2723&lt;=25),"Low: overrated regular model with bad rotation",
             AND(E2723&gt;110,C2723&lt;2011,AND(F2723&lt;=100,F2723&gt;25)),"Low: overrated regular model (not new) with regular rotation",
             AND(E2723&gt;110,C2723&gt;2011,F2723&lt;=25),"Low: overrated new model with bad rotation"
)</f>
        <v>Moderate: fair price and regular to good rotation</v>
      </c>
    </row>
    <row r="2724" spans="1:8" x14ac:dyDescent="0.3">
      <c r="A2724" t="s">
        <v>32</v>
      </c>
      <c r="B2724" t="s">
        <v>511</v>
      </c>
      <c r="C2724">
        <v>2009</v>
      </c>
      <c r="D2724">
        <v>9331.5789473684217</v>
      </c>
      <c r="E2724">
        <v>102.04032032822734</v>
      </c>
      <c r="F2724">
        <v>19</v>
      </c>
      <c r="H2724" t="str" cm="1">
        <f t="array" ref="H2724">_xlfn.IFS(
             AND(E2724&gt;110,C2724&gt;2011,F2724&gt;100),"High: overrated, new and good rotation",
             AND(E2724&lt;90,C2724&gt;2011,F2724&gt;100),"High: underrated, new and good rotation",
             AND(E2724&lt;90,C2724&lt;2011,F2724&gt;100),"High: underrated, not too new but good rotation",
             AND(E2724&lt;=110,C2724&gt;2011,F2724&lt;=25),"Critic: well priced/underrated and new, but bad rotation",
             AND(E2724&gt;110,F2724&gt;100),"Top Tier: premium vehicules that tend to be sold above market prices",
             AND(E2724&gt;=90,E2724&lt;=110,F2724&gt;25),"Moderate: fair price and regular to good rotation",
             AND(E2724&lt;90,AND(C2724&lt;=2011,C2724&gt;=2000),AND(F2724&lt;100,F2724&gt;25)),"Moderate: underrated regular model and regular rotation",
             AND(E2724&lt;90,C2724&gt;2011,AND(F2724&lt;=100,F2724&gt;25)),"Moderate: underrated new model with regular rotation",
             AND(E2724&lt;90,C2724&lt;2000,AND(F2724&lt;=100,F2724&gt;25)),"Moderate: underrated old model with regular rotation",
             AND(C2724&lt;=2011,F2724&lt;=25),"Low: not new model and bad rotation",
             AND(E2724&gt;110,AND(C2724&lt;=2011,C2724&gt;=2000),F2724&lt;=25),"Low: overrated regular model with bad rotation",
             AND(E2724&gt;110,C2724&lt;2011,AND(F2724&lt;=100,F2724&gt;25)),"Low: overrated regular model (not new) with regular rotation",
             AND(E2724&gt;110,C2724&gt;2011,F2724&lt;=25),"Low: overrated new model with bad rotation"
)</f>
        <v>Low: not new model and bad rotation</v>
      </c>
    </row>
    <row r="2725" spans="1:8" x14ac:dyDescent="0.3">
      <c r="A2725" t="s">
        <v>32</v>
      </c>
      <c r="B2725" t="s">
        <v>511</v>
      </c>
      <c r="C2725">
        <v>2010</v>
      </c>
      <c r="D2725">
        <v>13200</v>
      </c>
      <c r="E2725">
        <v>98.885301446872433</v>
      </c>
      <c r="F2725">
        <v>43</v>
      </c>
      <c r="H2725" t="str" cm="1">
        <f t="array" ref="H2725">_xlfn.IFS(
             AND(E2725&gt;110,C2725&gt;2011,F2725&gt;100),"High: overrated, new and good rotation",
             AND(E2725&lt;90,C2725&gt;2011,F2725&gt;100),"High: underrated, new and good rotation",
             AND(E2725&lt;90,C2725&lt;2011,F2725&gt;100),"High: underrated, not too new but good rotation",
             AND(E2725&lt;=110,C2725&gt;2011,F2725&lt;=25),"Critic: well priced/underrated and new, but bad rotation",
             AND(E2725&gt;110,F2725&gt;100),"Top Tier: premium vehicules that tend to be sold above market prices",
             AND(E2725&gt;=90,E2725&lt;=110,F2725&gt;25),"Moderate: fair price and regular to good rotation",
             AND(E2725&lt;90,AND(C2725&lt;=2011,C2725&gt;=2000),AND(F2725&lt;100,F2725&gt;25)),"Moderate: underrated regular model and regular rotation",
             AND(E2725&lt;90,C2725&gt;2011,AND(F2725&lt;=100,F2725&gt;25)),"Moderate: underrated new model with regular rotation",
             AND(E2725&lt;90,C2725&lt;2000,AND(F2725&lt;=100,F2725&gt;25)),"Moderate: underrated old model with regular rotation",
             AND(C2725&lt;=2011,F2725&lt;=25),"Low: not new model and bad rotation",
             AND(E2725&gt;110,AND(C2725&lt;=2011,C2725&gt;=2000),F2725&lt;=25),"Low: overrated regular model with bad rotation",
             AND(E2725&gt;110,C2725&lt;2011,AND(F2725&lt;=100,F2725&gt;25)),"Low: overrated regular model (not new) with regular rotation",
             AND(E2725&gt;110,C2725&gt;2011,F2725&lt;=25),"Low: overrated new model with bad rotation"
)</f>
        <v>Moderate: fair price and regular to good rotation</v>
      </c>
    </row>
    <row r="2726" spans="1:8" x14ac:dyDescent="0.3">
      <c r="A2726" t="s">
        <v>32</v>
      </c>
      <c r="B2726" t="s">
        <v>512</v>
      </c>
      <c r="C2726">
        <v>2007</v>
      </c>
      <c r="D2726">
        <v>4677.2151898734173</v>
      </c>
      <c r="E2726">
        <v>96.23165899363029</v>
      </c>
      <c r="F2726">
        <v>158</v>
      </c>
      <c r="H2726" t="str" cm="1">
        <f t="array" ref="H2726">_xlfn.IFS(
             AND(E2726&gt;110,C2726&gt;2011,F2726&gt;100),"High: overrated, new and good rotation",
             AND(E2726&lt;90,C2726&gt;2011,F2726&gt;100),"High: underrated, new and good rotation",
             AND(E2726&lt;90,C2726&lt;2011,F2726&gt;100),"High: underrated, not too new but good rotation",
             AND(E2726&lt;=110,C2726&gt;2011,F2726&lt;=25),"Critic: well priced/underrated and new, but bad rotation",
             AND(E2726&gt;110,F2726&gt;100),"Top Tier: premium vehicules that tend to be sold above market prices",
             AND(E2726&gt;=90,E2726&lt;=110,F2726&gt;25),"Moderate: fair price and regular to good rotation",
             AND(E2726&lt;90,AND(C2726&lt;=2011,C2726&gt;=2000),AND(F2726&lt;100,F2726&gt;25)),"Moderate: underrated regular model and regular rotation",
             AND(E2726&lt;90,C2726&gt;2011,AND(F2726&lt;=100,F2726&gt;25)),"Moderate: underrated new model with regular rotation",
             AND(E2726&lt;90,C2726&lt;2000,AND(F2726&lt;=100,F2726&gt;25)),"Moderate: underrated old model with regular rotation",
             AND(C2726&lt;=2011,F2726&lt;=25),"Low: not new model and bad rotation",
             AND(E2726&gt;110,AND(C2726&lt;=2011,C2726&gt;=2000),F2726&lt;=25),"Low: overrated regular model with bad rotation",
             AND(E2726&gt;110,C2726&lt;2011,AND(F2726&lt;=100,F2726&gt;25)),"Low: overrated regular model (not new) with regular rotation",
             AND(E2726&gt;110,C2726&gt;2011,F2726&lt;=25),"Low: overrated new model with bad rotation"
)</f>
        <v>Moderate: fair price and regular to good rotation</v>
      </c>
    </row>
    <row r="2727" spans="1:8" x14ac:dyDescent="0.3">
      <c r="A2727" t="s">
        <v>32</v>
      </c>
      <c r="B2727" t="s">
        <v>512</v>
      </c>
      <c r="C2727">
        <v>2008</v>
      </c>
      <c r="D2727">
        <v>5196.5517241379312</v>
      </c>
      <c r="E2727">
        <v>99.796962026164564</v>
      </c>
      <c r="F2727">
        <v>87</v>
      </c>
      <c r="H2727" t="str" cm="1">
        <f t="array" ref="H2727">_xlfn.IFS(
             AND(E2727&gt;110,C2727&gt;2011,F2727&gt;100),"High: overrated, new and good rotation",
             AND(E2727&lt;90,C2727&gt;2011,F2727&gt;100),"High: underrated, new and good rotation",
             AND(E2727&lt;90,C2727&lt;2011,F2727&gt;100),"High: underrated, not too new but good rotation",
             AND(E2727&lt;=110,C2727&gt;2011,F2727&lt;=25),"Critic: well priced/underrated and new, but bad rotation",
             AND(E2727&gt;110,F2727&gt;100),"Top Tier: premium vehicules that tend to be sold above market prices",
             AND(E2727&gt;=90,E2727&lt;=110,F2727&gt;25),"Moderate: fair price and regular to good rotation",
             AND(E2727&lt;90,AND(C2727&lt;=2011,C2727&gt;=2000),AND(F2727&lt;100,F2727&gt;25)),"Moderate: underrated regular model and regular rotation",
             AND(E2727&lt;90,C2727&gt;2011,AND(F2727&lt;=100,F2727&gt;25)),"Moderate: underrated new model with regular rotation",
             AND(E2727&lt;90,C2727&lt;2000,AND(F2727&lt;=100,F2727&gt;25)),"Moderate: underrated old model with regular rotation",
             AND(C2727&lt;=2011,F2727&lt;=25),"Low: not new model and bad rotation",
             AND(E2727&gt;110,AND(C2727&lt;=2011,C2727&gt;=2000),F2727&lt;=25),"Low: overrated regular model with bad rotation",
             AND(E2727&gt;110,C2727&lt;2011,AND(F2727&lt;=100,F2727&gt;25)),"Low: overrated regular model (not new) with regular rotation",
             AND(E2727&gt;110,C2727&gt;2011,F2727&lt;=25),"Low: overrated new model with bad rotation"
)</f>
        <v>Moderate: fair price and regular to good rotation</v>
      </c>
    </row>
    <row r="2728" spans="1:8" x14ac:dyDescent="0.3">
      <c r="A2728" t="s">
        <v>32</v>
      </c>
      <c r="B2728" t="s">
        <v>512</v>
      </c>
      <c r="C2728">
        <v>2009</v>
      </c>
      <c r="D2728">
        <v>6564</v>
      </c>
      <c r="E2728">
        <v>98.12025919259176</v>
      </c>
      <c r="F2728">
        <v>25</v>
      </c>
      <c r="H2728" t="str" cm="1">
        <f t="array" ref="H2728">_xlfn.IFS(
             AND(E2728&gt;110,C2728&gt;2011,F2728&gt;100),"High: overrated, new and good rotation",
             AND(E2728&lt;90,C2728&gt;2011,F2728&gt;100),"High: underrated, new and good rotation",
             AND(E2728&lt;90,C2728&lt;2011,F2728&gt;100),"High: underrated, not too new but good rotation",
             AND(E2728&lt;=110,C2728&gt;2011,F2728&lt;=25),"Critic: well priced/underrated and new, but bad rotation",
             AND(E2728&gt;110,F2728&gt;100),"Top Tier: premium vehicules that tend to be sold above market prices",
             AND(E2728&gt;=90,E2728&lt;=110,F2728&gt;25),"Moderate: fair price and regular to good rotation",
             AND(E2728&lt;90,AND(C2728&lt;=2011,C2728&gt;=2000),AND(F2728&lt;100,F2728&gt;25)),"Moderate: underrated regular model and regular rotation",
             AND(E2728&lt;90,C2728&gt;2011,AND(F2728&lt;=100,F2728&gt;25)),"Moderate: underrated new model with regular rotation",
             AND(E2728&lt;90,C2728&lt;2000,AND(F2728&lt;=100,F2728&gt;25)),"Moderate: underrated old model with regular rotation",
             AND(C2728&lt;=2011,F2728&lt;=25),"Low: not new model and bad rotation",
             AND(E2728&gt;110,AND(C2728&lt;=2011,C2728&gt;=2000),F2728&lt;=25),"Low: overrated regular model with bad rotation",
             AND(E2728&gt;110,C2728&lt;2011,AND(F2728&lt;=100,F2728&gt;25)),"Low: overrated regular model (not new) with regular rotation",
             AND(E2728&gt;110,C2728&gt;2011,F2728&lt;=25),"Low: overrated new model with bad rotation"
)</f>
        <v>Low: not new model and bad rotation</v>
      </c>
    </row>
    <row r="2729" spans="1:8" x14ac:dyDescent="0.3">
      <c r="A2729" t="s">
        <v>32</v>
      </c>
      <c r="B2729" t="s">
        <v>512</v>
      </c>
      <c r="C2729">
        <v>2010</v>
      </c>
      <c r="D2729">
        <v>7574.3243243243242</v>
      </c>
      <c r="E2729">
        <v>99.730794646495113</v>
      </c>
      <c r="F2729">
        <v>74</v>
      </c>
      <c r="H2729" t="str" cm="1">
        <f t="array" ref="H2729">_xlfn.IFS(
             AND(E2729&gt;110,C2729&gt;2011,F2729&gt;100),"High: overrated, new and good rotation",
             AND(E2729&lt;90,C2729&gt;2011,F2729&gt;100),"High: underrated, new and good rotation",
             AND(E2729&lt;90,C2729&lt;2011,F2729&gt;100),"High: underrated, not too new but good rotation",
             AND(E2729&lt;=110,C2729&gt;2011,F2729&lt;=25),"Critic: well priced/underrated and new, but bad rotation",
             AND(E2729&gt;110,F2729&gt;100),"Top Tier: premium vehicules that tend to be sold above market prices",
             AND(E2729&gt;=90,E2729&lt;=110,F2729&gt;25),"Moderate: fair price and regular to good rotation",
             AND(E2729&lt;90,AND(C2729&lt;=2011,C2729&gt;=2000),AND(F2729&lt;100,F2729&gt;25)),"Moderate: underrated regular model and regular rotation",
             AND(E2729&lt;90,C2729&gt;2011,AND(F2729&lt;=100,F2729&gt;25)),"Moderate: underrated new model with regular rotation",
             AND(E2729&lt;90,C2729&lt;2000,AND(F2729&lt;=100,F2729&gt;25)),"Moderate: underrated old model with regular rotation",
             AND(C2729&lt;=2011,F2729&lt;=25),"Low: not new model and bad rotation",
             AND(E2729&gt;110,AND(C2729&lt;=2011,C2729&gt;=2000),F2729&lt;=25),"Low: overrated regular model with bad rotation",
             AND(E2729&gt;110,C2729&lt;2011,AND(F2729&lt;=100,F2729&gt;25)),"Low: overrated regular model (not new) with regular rotation",
             AND(E2729&gt;110,C2729&gt;2011,F2729&lt;=25),"Low: overrated new model with bad rotation"
)</f>
        <v>Moderate: fair price and regular to good rotation</v>
      </c>
    </row>
    <row r="2730" spans="1:8" x14ac:dyDescent="0.3">
      <c r="A2730" t="s">
        <v>32</v>
      </c>
      <c r="B2730" t="s">
        <v>512</v>
      </c>
      <c r="C2730">
        <v>2011</v>
      </c>
      <c r="D2730">
        <v>11405.238095238095</v>
      </c>
      <c r="E2730">
        <v>101.60317369239539</v>
      </c>
      <c r="F2730">
        <v>84</v>
      </c>
      <c r="H2730" t="str" cm="1">
        <f t="array" ref="H2730">_xlfn.IFS(
             AND(E2730&gt;110,C2730&gt;2011,F2730&gt;100),"High: overrated, new and good rotation",
             AND(E2730&lt;90,C2730&gt;2011,F2730&gt;100),"High: underrated, new and good rotation",
             AND(E2730&lt;90,C2730&lt;2011,F2730&gt;100),"High: underrated, not too new but good rotation",
             AND(E2730&lt;=110,C2730&gt;2011,F2730&lt;=25),"Critic: well priced/underrated and new, but bad rotation",
             AND(E2730&gt;110,F2730&gt;100),"Top Tier: premium vehicules that tend to be sold above market prices",
             AND(E2730&gt;=90,E2730&lt;=110,F2730&gt;25),"Moderate: fair price and regular to good rotation",
             AND(E2730&lt;90,AND(C2730&lt;=2011,C2730&gt;=2000),AND(F2730&lt;100,F2730&gt;25)),"Moderate: underrated regular model and regular rotation",
             AND(E2730&lt;90,C2730&gt;2011,AND(F2730&lt;=100,F2730&gt;25)),"Moderate: underrated new model with regular rotation",
             AND(E2730&lt;90,C2730&lt;2000,AND(F2730&lt;=100,F2730&gt;25)),"Moderate: underrated old model with regular rotation",
             AND(C2730&lt;=2011,F2730&lt;=25),"Low: not new model and bad rotation",
             AND(E2730&gt;110,AND(C2730&lt;=2011,C2730&gt;=2000),F2730&lt;=25),"Low: overrated regular model with bad rotation",
             AND(E2730&gt;110,C2730&lt;2011,AND(F2730&lt;=100,F2730&gt;25)),"Low: overrated regular model (not new) with regular rotation",
             AND(E2730&gt;110,C2730&gt;2011,F2730&lt;=25),"Low: overrated new model with bad rotation"
)</f>
        <v>Moderate: fair price and regular to good rotation</v>
      </c>
    </row>
    <row r="2731" spans="1:8" x14ac:dyDescent="0.3">
      <c r="A2731" t="s">
        <v>32</v>
      </c>
      <c r="B2731" t="s">
        <v>512</v>
      </c>
      <c r="C2731">
        <v>2012</v>
      </c>
      <c r="D2731">
        <v>12446</v>
      </c>
      <c r="E2731">
        <v>100.41335930997325</v>
      </c>
      <c r="F2731">
        <v>125</v>
      </c>
      <c r="H2731" t="str" cm="1">
        <f t="array" ref="H2731">_xlfn.IFS(
             AND(E2731&gt;110,C2731&gt;2011,F2731&gt;100),"High: overrated, new and good rotation",
             AND(E2731&lt;90,C2731&gt;2011,F2731&gt;100),"High: underrated, new and good rotation",
             AND(E2731&lt;90,C2731&lt;2011,F2731&gt;100),"High: underrated, not too new but good rotation",
             AND(E2731&lt;=110,C2731&gt;2011,F2731&lt;=25),"Critic: well priced/underrated and new, but bad rotation",
             AND(E2731&gt;110,F2731&gt;100),"Top Tier: premium vehicules that tend to be sold above market prices",
             AND(E2731&gt;=90,E2731&lt;=110,F2731&gt;25),"Moderate: fair price and regular to good rotation",
             AND(E2731&lt;90,AND(C2731&lt;=2011,C2731&gt;=2000),AND(F2731&lt;100,F2731&gt;25)),"Moderate: underrated regular model and regular rotation",
             AND(E2731&lt;90,C2731&gt;2011,AND(F2731&lt;=100,F2731&gt;25)),"Moderate: underrated new model with regular rotation",
             AND(E2731&lt;90,C2731&lt;2000,AND(F2731&lt;=100,F2731&gt;25)),"Moderate: underrated old model with regular rotation",
             AND(C2731&lt;=2011,F2731&lt;=25),"Low: not new model and bad rotation",
             AND(E2731&gt;110,AND(C2731&lt;=2011,C2731&gt;=2000),F2731&lt;=25),"Low: overrated regular model with bad rotation",
             AND(E2731&gt;110,C2731&lt;2011,AND(F2731&lt;=100,F2731&gt;25)),"Low: overrated regular model (not new) with regular rotation",
             AND(E2731&gt;110,C2731&gt;2011,F2731&lt;=25),"Low: overrated new model with bad rotation"
)</f>
        <v>Moderate: fair price and regular to good rotation</v>
      </c>
    </row>
    <row r="2732" spans="1:8" x14ac:dyDescent="0.3">
      <c r="A2732" t="s">
        <v>32</v>
      </c>
      <c r="B2732" t="s">
        <v>512</v>
      </c>
      <c r="C2732">
        <v>2013</v>
      </c>
      <c r="D2732">
        <v>12972.307692307691</v>
      </c>
      <c r="E2732">
        <v>101.54280048305311</v>
      </c>
      <c r="F2732">
        <v>65</v>
      </c>
      <c r="H2732" t="str" cm="1">
        <f t="array" ref="H2732">_xlfn.IFS(
             AND(E2732&gt;110,C2732&gt;2011,F2732&gt;100),"High: overrated, new and good rotation",
             AND(E2732&lt;90,C2732&gt;2011,F2732&gt;100),"High: underrated, new and good rotation",
             AND(E2732&lt;90,C2732&lt;2011,F2732&gt;100),"High: underrated, not too new but good rotation",
             AND(E2732&lt;=110,C2732&gt;2011,F2732&lt;=25),"Critic: well priced/underrated and new, but bad rotation",
             AND(E2732&gt;110,F2732&gt;100),"Top Tier: premium vehicules that tend to be sold above market prices",
             AND(E2732&gt;=90,E2732&lt;=110,F2732&gt;25),"Moderate: fair price and regular to good rotation",
             AND(E2732&lt;90,AND(C2732&lt;=2011,C2732&gt;=2000),AND(F2732&lt;100,F2732&gt;25)),"Moderate: underrated regular model and regular rotation",
             AND(E2732&lt;90,C2732&gt;2011,AND(F2732&lt;=100,F2732&gt;25)),"Moderate: underrated new model with regular rotation",
             AND(E2732&lt;90,C2732&lt;2000,AND(F2732&lt;=100,F2732&gt;25)),"Moderate: underrated old model with regular rotation",
             AND(C2732&lt;=2011,F2732&lt;=25),"Low: not new model and bad rotation",
             AND(E2732&gt;110,AND(C2732&lt;=2011,C2732&gt;=2000),F2732&lt;=25),"Low: overrated regular model with bad rotation",
             AND(E2732&gt;110,C2732&lt;2011,AND(F2732&lt;=100,F2732&gt;25)),"Low: overrated regular model (not new) with regular rotation",
             AND(E2732&gt;110,C2732&gt;2011,F2732&lt;=25),"Low: overrated new model with bad rotation"
)</f>
        <v>Moderate: fair price and regular to good rotation</v>
      </c>
    </row>
    <row r="2733" spans="1:8" x14ac:dyDescent="0.3">
      <c r="A2733" t="s">
        <v>32</v>
      </c>
      <c r="B2733" t="s">
        <v>512</v>
      </c>
      <c r="C2733">
        <v>2014</v>
      </c>
      <c r="D2733">
        <v>15316.315049226441</v>
      </c>
      <c r="E2733">
        <v>98.027057455464018</v>
      </c>
      <c r="F2733">
        <v>711</v>
      </c>
      <c r="H2733" t="str" cm="1">
        <f t="array" ref="H2733">_xlfn.IFS(
             AND(E2733&gt;110,C2733&gt;2011,F2733&gt;100),"High: overrated, new and good rotation",
             AND(E2733&lt;90,C2733&gt;2011,F2733&gt;100),"High: underrated, new and good rotation",
             AND(E2733&lt;90,C2733&lt;2011,F2733&gt;100),"High: underrated, not too new but good rotation",
             AND(E2733&lt;=110,C2733&gt;2011,F2733&lt;=25),"Critic: well priced/underrated and new, but bad rotation",
             AND(E2733&gt;110,F2733&gt;100),"Top Tier: premium vehicules that tend to be sold above market prices",
             AND(E2733&gt;=90,E2733&lt;=110,F2733&gt;25),"Moderate: fair price and regular to good rotation",
             AND(E2733&lt;90,AND(C2733&lt;=2011,C2733&gt;=2000),AND(F2733&lt;100,F2733&gt;25)),"Moderate: underrated regular model and regular rotation",
             AND(E2733&lt;90,C2733&gt;2011,AND(F2733&lt;=100,F2733&gt;25)),"Moderate: underrated new model with regular rotation",
             AND(E2733&lt;90,C2733&lt;2000,AND(F2733&lt;=100,F2733&gt;25)),"Moderate: underrated old model with regular rotation",
             AND(C2733&lt;=2011,F2733&lt;=25),"Low: not new model and bad rotation",
             AND(E2733&gt;110,AND(C2733&lt;=2011,C2733&gt;=2000),F2733&lt;=25),"Low: overrated regular model with bad rotation",
             AND(E2733&gt;110,C2733&lt;2011,AND(F2733&lt;=100,F2733&gt;25)),"Low: overrated regular model (not new) with regular rotation",
             AND(E2733&gt;110,C2733&gt;2011,F2733&lt;=25),"Low: overrated new model with bad rotation"
)</f>
        <v>Moderate: fair price and regular to good rotation</v>
      </c>
    </row>
    <row r="2734" spans="1:8" x14ac:dyDescent="0.3">
      <c r="A2734" t="s">
        <v>32</v>
      </c>
      <c r="B2734" t="s">
        <v>512</v>
      </c>
      <c r="C2734">
        <v>2015</v>
      </c>
      <c r="D2734">
        <v>16690.625</v>
      </c>
      <c r="E2734">
        <v>96.202044404166756</v>
      </c>
      <c r="F2734">
        <v>32</v>
      </c>
      <c r="H2734" t="str" cm="1">
        <f t="array" ref="H2734">_xlfn.IFS(
             AND(E2734&gt;110,C2734&gt;2011,F2734&gt;100),"High: overrated, new and good rotation",
             AND(E2734&lt;90,C2734&gt;2011,F2734&gt;100),"High: underrated, new and good rotation",
             AND(E2734&lt;90,C2734&lt;2011,F2734&gt;100),"High: underrated, not too new but good rotation",
             AND(E2734&lt;=110,C2734&gt;2011,F2734&lt;=25),"Critic: well priced/underrated and new, but bad rotation",
             AND(E2734&gt;110,F2734&gt;100),"Top Tier: premium vehicules that tend to be sold above market prices",
             AND(E2734&gt;=90,E2734&lt;=110,F2734&gt;25),"Moderate: fair price and regular to good rotation",
             AND(E2734&lt;90,AND(C2734&lt;=2011,C2734&gt;=2000),AND(F2734&lt;100,F2734&gt;25)),"Moderate: underrated regular model and regular rotation",
             AND(E2734&lt;90,C2734&gt;2011,AND(F2734&lt;=100,F2734&gt;25)),"Moderate: underrated new model with regular rotation",
             AND(E2734&lt;90,C2734&lt;2000,AND(F2734&lt;=100,F2734&gt;25)),"Moderate: underrated old model with regular rotation",
             AND(C2734&lt;=2011,F2734&lt;=25),"Low: not new model and bad rotation",
             AND(E2734&gt;110,AND(C2734&lt;=2011,C2734&gt;=2000),F2734&lt;=25),"Low: overrated regular model with bad rotation",
             AND(E2734&gt;110,C2734&lt;2011,AND(F2734&lt;=100,F2734&gt;25)),"Low: overrated regular model (not new) with regular rotation",
             AND(E2734&gt;110,C2734&gt;2011,F2734&lt;=25),"Low: overrated new model with bad rotation"
)</f>
        <v>Moderate: fair price and regular to good rotation</v>
      </c>
    </row>
    <row r="2735" spans="1:8" x14ac:dyDescent="0.3">
      <c r="A2735" t="s">
        <v>32</v>
      </c>
      <c r="B2735" t="s">
        <v>297</v>
      </c>
      <c r="C2735">
        <v>1994</v>
      </c>
      <c r="D2735">
        <v>1000</v>
      </c>
      <c r="E2735">
        <v>100</v>
      </c>
      <c r="F2735">
        <v>1</v>
      </c>
      <c r="H2735" t="str" cm="1">
        <f t="array" ref="H2735">_xlfn.IFS(
             AND(E2735&gt;110,C2735&gt;2011,F2735&gt;100),"High: overrated, new and good rotation",
             AND(E2735&lt;90,C2735&gt;2011,F2735&gt;100),"High: underrated, new and good rotation",
             AND(E2735&lt;90,C2735&lt;2011,F2735&gt;100),"High: underrated, not too new but good rotation",
             AND(E2735&lt;=110,C2735&gt;2011,F2735&lt;=25),"Critic: well priced/underrated and new, but bad rotation",
             AND(E2735&gt;110,F2735&gt;100),"Top Tier: premium vehicules that tend to be sold above market prices",
             AND(E2735&gt;=90,E2735&lt;=110,F2735&gt;25),"Moderate: fair price and regular to good rotation",
             AND(E2735&lt;90,AND(C2735&lt;=2011,C2735&gt;=2000),AND(F2735&lt;100,F2735&gt;25)),"Moderate: underrated regular model and regular rotation",
             AND(E2735&lt;90,C2735&gt;2011,AND(F2735&lt;=100,F2735&gt;25)),"Moderate: underrated new model with regular rotation",
             AND(E2735&lt;90,C2735&lt;2000,AND(F2735&lt;=100,F2735&gt;25)),"Moderate: underrated old model with regular rotation",
             AND(C2735&lt;=2011,F2735&lt;=25),"Low: not new model and bad rotation",
             AND(E2735&gt;110,AND(C2735&lt;=2011,C2735&gt;=2000),F2735&lt;=25),"Low: overrated regular model with bad rotation",
             AND(E2735&gt;110,C2735&lt;2011,AND(F2735&lt;=100,F2735&gt;25)),"Low: overrated regular model (not new) with regular rotation",
             AND(E2735&gt;110,C2735&gt;2011,F2735&lt;=25),"Low: overrated new model with bad rotation"
)</f>
        <v>Low: not new model and bad rotation</v>
      </c>
    </row>
    <row r="2736" spans="1:8" x14ac:dyDescent="0.3">
      <c r="A2736" t="s">
        <v>32</v>
      </c>
      <c r="B2736" t="s">
        <v>297</v>
      </c>
      <c r="C2736">
        <v>1995</v>
      </c>
      <c r="D2736">
        <v>275</v>
      </c>
      <c r="E2736">
        <v>37.931034482758619</v>
      </c>
      <c r="F2736">
        <v>1</v>
      </c>
      <c r="H2736" t="str" cm="1">
        <f t="array" ref="H2736">_xlfn.IFS(
             AND(E2736&gt;110,C2736&gt;2011,F2736&gt;100),"High: overrated, new and good rotation",
             AND(E2736&lt;90,C2736&gt;2011,F2736&gt;100),"High: underrated, new and good rotation",
             AND(E2736&lt;90,C2736&lt;2011,F2736&gt;100),"High: underrated, not too new but good rotation",
             AND(E2736&lt;=110,C2736&gt;2011,F2736&lt;=25),"Critic: well priced/underrated and new, but bad rotation",
             AND(E2736&gt;110,F2736&gt;100),"Top Tier: premium vehicules that tend to be sold above market prices",
             AND(E2736&gt;=90,E2736&lt;=110,F2736&gt;25),"Moderate: fair price and regular to good rotation",
             AND(E2736&lt;90,AND(C2736&lt;=2011,C2736&gt;=2000),AND(F2736&lt;100,F2736&gt;25)),"Moderate: underrated regular model and regular rotation",
             AND(E2736&lt;90,C2736&gt;2011,AND(F2736&lt;=100,F2736&gt;25)),"Moderate: underrated new model with regular rotation",
             AND(E2736&lt;90,C2736&lt;2000,AND(F2736&lt;=100,F2736&gt;25)),"Moderate: underrated old model with regular rotation",
             AND(C2736&lt;=2011,F2736&lt;=25),"Low: not new model and bad rotation",
             AND(E2736&gt;110,AND(C2736&lt;=2011,C2736&gt;=2000),F2736&lt;=25),"Low: overrated regular model with bad rotation",
             AND(E2736&gt;110,C2736&lt;2011,AND(F2736&lt;=100,F2736&gt;25)),"Low: overrated regular model (not new) with regular rotation",
             AND(E2736&gt;110,C2736&gt;2011,F2736&lt;=25),"Low: overrated new model with bad rotation"
)</f>
        <v>Low: not new model and bad rotation</v>
      </c>
    </row>
    <row r="2737" spans="1:8" x14ac:dyDescent="0.3">
      <c r="A2737" t="s">
        <v>32</v>
      </c>
      <c r="B2737" t="s">
        <v>297</v>
      </c>
      <c r="C2737">
        <v>1996</v>
      </c>
      <c r="D2737">
        <v>1000</v>
      </c>
      <c r="E2737">
        <v>71.428571428571431</v>
      </c>
      <c r="F2737">
        <v>1</v>
      </c>
      <c r="H2737" t="str" cm="1">
        <f t="array" ref="H2737">_xlfn.IFS(
             AND(E2737&gt;110,C2737&gt;2011,F2737&gt;100),"High: overrated, new and good rotation",
             AND(E2737&lt;90,C2737&gt;2011,F2737&gt;100),"High: underrated, new and good rotation",
             AND(E2737&lt;90,C2737&lt;2011,F2737&gt;100),"High: underrated, not too new but good rotation",
             AND(E2737&lt;=110,C2737&gt;2011,F2737&lt;=25),"Critic: well priced/underrated and new, but bad rotation",
             AND(E2737&gt;110,F2737&gt;100),"Top Tier: premium vehicules that tend to be sold above market prices",
             AND(E2737&gt;=90,E2737&lt;=110,F2737&gt;25),"Moderate: fair price and regular to good rotation",
             AND(E2737&lt;90,AND(C2737&lt;=2011,C2737&gt;=2000),AND(F2737&lt;100,F2737&gt;25)),"Moderate: underrated regular model and regular rotation",
             AND(E2737&lt;90,C2737&gt;2011,AND(F2737&lt;=100,F2737&gt;25)),"Moderate: underrated new model with regular rotation",
             AND(E2737&lt;90,C2737&lt;2000,AND(F2737&lt;=100,F2737&gt;25)),"Moderate: underrated old model with regular rotation",
             AND(C2737&lt;=2011,F2737&lt;=25),"Low: not new model and bad rotation",
             AND(E2737&gt;110,AND(C2737&lt;=2011,C2737&gt;=2000),F2737&lt;=25),"Low: overrated regular model with bad rotation",
             AND(E2737&gt;110,C2737&lt;2011,AND(F2737&lt;=100,F2737&gt;25)),"Low: overrated regular model (not new) with regular rotation",
             AND(E2737&gt;110,C2737&gt;2011,F2737&lt;=25),"Low: overrated new model with bad rotation"
)</f>
        <v>Low: not new model and bad rotation</v>
      </c>
    </row>
    <row r="2738" spans="1:8" x14ac:dyDescent="0.3">
      <c r="A2738" t="s">
        <v>32</v>
      </c>
      <c r="B2738" t="s">
        <v>297</v>
      </c>
      <c r="C2738">
        <v>1998</v>
      </c>
      <c r="D2738">
        <v>733.33333333333337</v>
      </c>
      <c r="E2738">
        <v>85.256869772998797</v>
      </c>
      <c r="F2738">
        <v>3</v>
      </c>
      <c r="H2738" t="str" cm="1">
        <f t="array" ref="H2738">_xlfn.IFS(
             AND(E2738&gt;110,C2738&gt;2011,F2738&gt;100),"High: overrated, new and good rotation",
             AND(E2738&lt;90,C2738&gt;2011,F2738&gt;100),"High: underrated, new and good rotation",
             AND(E2738&lt;90,C2738&lt;2011,F2738&gt;100),"High: underrated, not too new but good rotation",
             AND(E2738&lt;=110,C2738&gt;2011,F2738&lt;=25),"Critic: well priced/underrated and new, but bad rotation",
             AND(E2738&gt;110,F2738&gt;100),"Top Tier: premium vehicules that tend to be sold above market prices",
             AND(E2738&gt;=90,E2738&lt;=110,F2738&gt;25),"Moderate: fair price and regular to good rotation",
             AND(E2738&lt;90,AND(C2738&lt;=2011,C2738&gt;=2000),AND(F2738&lt;100,F2738&gt;25)),"Moderate: underrated regular model and regular rotation",
             AND(E2738&lt;90,C2738&gt;2011,AND(F2738&lt;=100,F2738&gt;25)),"Moderate: underrated new model with regular rotation",
             AND(E2738&lt;90,C2738&lt;2000,AND(F2738&lt;=100,F2738&gt;25)),"Moderate: underrated old model with regular rotation",
             AND(C2738&lt;=2011,F2738&lt;=25),"Low: not new model and bad rotation",
             AND(E2738&gt;110,AND(C2738&lt;=2011,C2738&gt;=2000),F2738&lt;=25),"Low: overrated regular model with bad rotation",
             AND(E2738&gt;110,C2738&lt;2011,AND(F2738&lt;=100,F2738&gt;25)),"Low: overrated regular model (not new) with regular rotation",
             AND(E2738&gt;110,C2738&gt;2011,F2738&lt;=25),"Low: overrated new model with bad rotation"
)</f>
        <v>Low: not new model and bad rotation</v>
      </c>
    </row>
    <row r="2739" spans="1:8" x14ac:dyDescent="0.3">
      <c r="A2739" t="s">
        <v>32</v>
      </c>
      <c r="B2739" t="s">
        <v>297</v>
      </c>
      <c r="C2739">
        <v>1999</v>
      </c>
      <c r="D2739">
        <v>1466.6666666666667</v>
      </c>
      <c r="E2739">
        <v>109.9239107775693</v>
      </c>
      <c r="F2739">
        <v>3</v>
      </c>
      <c r="H2739" t="str" cm="1">
        <f t="array" ref="H2739">_xlfn.IFS(
             AND(E2739&gt;110,C2739&gt;2011,F2739&gt;100),"High: overrated, new and good rotation",
             AND(E2739&lt;90,C2739&gt;2011,F2739&gt;100),"High: underrated, new and good rotation",
             AND(E2739&lt;90,C2739&lt;2011,F2739&gt;100),"High: underrated, not too new but good rotation",
             AND(E2739&lt;=110,C2739&gt;2011,F2739&lt;=25),"Critic: well priced/underrated and new, but bad rotation",
             AND(E2739&gt;110,F2739&gt;100),"Top Tier: premium vehicules that tend to be sold above market prices",
             AND(E2739&gt;=90,E2739&lt;=110,F2739&gt;25),"Moderate: fair price and regular to good rotation",
             AND(E2739&lt;90,AND(C2739&lt;=2011,C2739&gt;=2000),AND(F2739&lt;100,F2739&gt;25)),"Moderate: underrated regular model and regular rotation",
             AND(E2739&lt;90,C2739&gt;2011,AND(F2739&lt;=100,F2739&gt;25)),"Moderate: underrated new model with regular rotation",
             AND(E2739&lt;90,C2739&lt;2000,AND(F2739&lt;=100,F2739&gt;25)),"Moderate: underrated old model with regular rotation",
             AND(C2739&lt;=2011,F2739&lt;=25),"Low: not new model and bad rotation",
             AND(E2739&gt;110,AND(C2739&lt;=2011,C2739&gt;=2000),F2739&lt;=25),"Low: overrated regular model with bad rotation",
             AND(E2739&gt;110,C2739&lt;2011,AND(F2739&lt;=100,F2739&gt;25)),"Low: overrated regular model (not new) with regular rotation",
             AND(E2739&gt;110,C2739&gt;2011,F2739&lt;=25),"Low: overrated new model with bad rotation"
)</f>
        <v>Low: not new model and bad rotation</v>
      </c>
    </row>
    <row r="2740" spans="1:8" x14ac:dyDescent="0.3">
      <c r="A2740" t="s">
        <v>32</v>
      </c>
      <c r="B2740" t="s">
        <v>297</v>
      </c>
      <c r="C2740">
        <v>2000</v>
      </c>
      <c r="D2740">
        <v>1362.5</v>
      </c>
      <c r="E2740">
        <v>113.61442262739598</v>
      </c>
      <c r="F2740">
        <v>4</v>
      </c>
      <c r="H2740" t="str" cm="1">
        <f t="array" ref="H2740">_xlfn.IFS(
             AND(E2740&gt;110,C2740&gt;2011,F2740&gt;100),"High: overrated, new and good rotation",
             AND(E2740&lt;90,C2740&gt;2011,F2740&gt;100),"High: underrated, new and good rotation",
             AND(E2740&lt;90,C2740&lt;2011,F2740&gt;100),"High: underrated, not too new but good rotation",
             AND(E2740&lt;=110,C2740&gt;2011,F2740&lt;=25),"Critic: well priced/underrated and new, but bad rotation",
             AND(E2740&gt;110,F2740&gt;100),"Top Tier: premium vehicules that tend to be sold above market prices",
             AND(E2740&gt;=90,E2740&lt;=110,F2740&gt;25),"Moderate: fair price and regular to good rotation",
             AND(E2740&lt;90,AND(C2740&lt;=2011,C2740&gt;=2000),AND(F2740&lt;100,F2740&gt;25)),"Moderate: underrated regular model and regular rotation",
             AND(E2740&lt;90,C2740&gt;2011,AND(F2740&lt;=100,F2740&gt;25)),"Moderate: underrated new model with regular rotation",
             AND(E2740&lt;90,C2740&lt;2000,AND(F2740&lt;=100,F2740&gt;25)),"Moderate: underrated old model with regular rotation",
             AND(C2740&lt;=2011,F2740&lt;=25),"Low: not new model and bad rotation",
             AND(E2740&gt;110,AND(C2740&lt;=2011,C2740&gt;=2000),F2740&lt;=25),"Low: overrated regular model with bad rotation",
             AND(E2740&gt;110,C2740&lt;2011,AND(F2740&lt;=100,F2740&gt;25)),"Low: overrated regular model (not new) with regular rotation",
             AND(E2740&gt;110,C2740&gt;2011,F2740&lt;=25),"Low: overrated new model with bad rotation"
)</f>
        <v>Low: not new model and bad rotation</v>
      </c>
    </row>
    <row r="2741" spans="1:8" x14ac:dyDescent="0.3">
      <c r="A2741" t="s">
        <v>32</v>
      </c>
      <c r="B2741" t="s">
        <v>513</v>
      </c>
      <c r="C2741">
        <v>1993</v>
      </c>
      <c r="D2741">
        <v>491.66666666666669</v>
      </c>
      <c r="E2741">
        <v>92.074592074592076</v>
      </c>
      <c r="F2741">
        <v>6</v>
      </c>
      <c r="H2741" t="str" cm="1">
        <f t="array" ref="H2741">_xlfn.IFS(
             AND(E2741&gt;110,C2741&gt;2011,F2741&gt;100),"High: overrated, new and good rotation",
             AND(E2741&lt;90,C2741&gt;2011,F2741&gt;100),"High: underrated, new and good rotation",
             AND(E2741&lt;90,C2741&lt;2011,F2741&gt;100),"High: underrated, not too new but good rotation",
             AND(E2741&lt;=110,C2741&gt;2011,F2741&lt;=25),"Critic: well priced/underrated and new, but bad rotation",
             AND(E2741&gt;110,F2741&gt;100),"Top Tier: premium vehicules that tend to be sold above market prices",
             AND(E2741&gt;=90,E2741&lt;=110,F2741&gt;25),"Moderate: fair price and regular to good rotation",
             AND(E2741&lt;90,AND(C2741&lt;=2011,C2741&gt;=2000),AND(F2741&lt;100,F2741&gt;25)),"Moderate: underrated regular model and regular rotation",
             AND(E2741&lt;90,C2741&gt;2011,AND(F2741&lt;=100,F2741&gt;25)),"Moderate: underrated new model with regular rotation",
             AND(E2741&lt;90,C2741&lt;2000,AND(F2741&lt;=100,F2741&gt;25)),"Moderate: underrated old model with regular rotation",
             AND(C2741&lt;=2011,F2741&lt;=25),"Low: not new model and bad rotation",
             AND(E2741&gt;110,AND(C2741&lt;=2011,C2741&gt;=2000),F2741&lt;=25),"Low: overrated regular model with bad rotation",
             AND(E2741&gt;110,C2741&lt;2011,AND(F2741&lt;=100,F2741&gt;25)),"Low: overrated regular model (not new) with regular rotation",
             AND(E2741&gt;110,C2741&gt;2011,F2741&lt;=25),"Low: overrated new model with bad rotation"
)</f>
        <v>Low: not new model and bad rotation</v>
      </c>
    </row>
    <row r="2742" spans="1:8" x14ac:dyDescent="0.3">
      <c r="A2742" t="s">
        <v>32</v>
      </c>
      <c r="B2742" t="s">
        <v>513</v>
      </c>
      <c r="C2742">
        <v>1994</v>
      </c>
      <c r="D2742">
        <v>700</v>
      </c>
      <c r="E2742">
        <v>126.13353033521101</v>
      </c>
      <c r="F2742">
        <v>7</v>
      </c>
      <c r="H2742" t="str" cm="1">
        <f t="array" ref="H2742">_xlfn.IFS(
             AND(E2742&gt;110,C2742&gt;2011,F2742&gt;100),"High: overrated, new and good rotation",
             AND(E2742&lt;90,C2742&gt;2011,F2742&gt;100),"High: underrated, new and good rotation",
             AND(E2742&lt;90,C2742&lt;2011,F2742&gt;100),"High: underrated, not too new but good rotation",
             AND(E2742&lt;=110,C2742&gt;2011,F2742&lt;=25),"Critic: well priced/underrated and new, but bad rotation",
             AND(E2742&gt;110,F2742&gt;100),"Top Tier: premium vehicules that tend to be sold above market prices",
             AND(E2742&gt;=90,E2742&lt;=110,F2742&gt;25),"Moderate: fair price and regular to good rotation",
             AND(E2742&lt;90,AND(C2742&lt;=2011,C2742&gt;=2000),AND(F2742&lt;100,F2742&gt;25)),"Moderate: underrated regular model and regular rotation",
             AND(E2742&lt;90,C2742&gt;2011,AND(F2742&lt;=100,F2742&gt;25)),"Moderate: underrated new model with regular rotation",
             AND(E2742&lt;90,C2742&lt;2000,AND(F2742&lt;=100,F2742&gt;25)),"Moderate: underrated old model with regular rotation",
             AND(C2742&lt;=2011,F2742&lt;=25),"Low: not new model and bad rotation",
             AND(E2742&gt;110,AND(C2742&lt;=2011,C2742&gt;=2000),F2742&lt;=25),"Low: overrated regular model with bad rotation",
             AND(E2742&gt;110,C2742&lt;2011,AND(F2742&lt;=100,F2742&gt;25)),"Low: overrated regular model (not new) with regular rotation",
             AND(E2742&gt;110,C2742&gt;2011,F2742&lt;=25),"Low: overrated new model with bad rotation"
)</f>
        <v>Low: not new model and bad rotation</v>
      </c>
    </row>
    <row r="2743" spans="1:8" x14ac:dyDescent="0.3">
      <c r="A2743" t="s">
        <v>32</v>
      </c>
      <c r="B2743" t="s">
        <v>513</v>
      </c>
      <c r="C2743">
        <v>1995</v>
      </c>
      <c r="D2743">
        <v>547.72727272727275</v>
      </c>
      <c r="E2743">
        <v>85.594986078652141</v>
      </c>
      <c r="F2743">
        <v>11</v>
      </c>
      <c r="H2743" t="str" cm="1">
        <f t="array" ref="H2743">_xlfn.IFS(
             AND(E2743&gt;110,C2743&gt;2011,F2743&gt;100),"High: overrated, new and good rotation",
             AND(E2743&lt;90,C2743&gt;2011,F2743&gt;100),"High: underrated, new and good rotation",
             AND(E2743&lt;90,C2743&lt;2011,F2743&gt;100),"High: underrated, not too new but good rotation",
             AND(E2743&lt;=110,C2743&gt;2011,F2743&lt;=25),"Critic: well priced/underrated and new, but bad rotation",
             AND(E2743&gt;110,F2743&gt;100),"Top Tier: premium vehicules that tend to be sold above market prices",
             AND(E2743&gt;=90,E2743&lt;=110,F2743&gt;25),"Moderate: fair price and regular to good rotation",
             AND(E2743&lt;90,AND(C2743&lt;=2011,C2743&gt;=2000),AND(F2743&lt;100,F2743&gt;25)),"Moderate: underrated regular model and regular rotation",
             AND(E2743&lt;90,C2743&gt;2011,AND(F2743&lt;=100,F2743&gt;25)),"Moderate: underrated new model with regular rotation",
             AND(E2743&lt;90,C2743&lt;2000,AND(F2743&lt;=100,F2743&gt;25)),"Moderate: underrated old model with regular rotation",
             AND(C2743&lt;=2011,F2743&lt;=25),"Low: not new model and bad rotation",
             AND(E2743&gt;110,AND(C2743&lt;=2011,C2743&gt;=2000),F2743&lt;=25),"Low: overrated regular model with bad rotation",
             AND(E2743&gt;110,C2743&lt;2011,AND(F2743&lt;=100,F2743&gt;25)),"Low: overrated regular model (not new) with regular rotation",
             AND(E2743&gt;110,C2743&gt;2011,F2743&lt;=25),"Low: overrated new model with bad rotation"
)</f>
        <v>Low: not new model and bad rotation</v>
      </c>
    </row>
    <row r="2744" spans="1:8" x14ac:dyDescent="0.3">
      <c r="A2744" t="s">
        <v>32</v>
      </c>
      <c r="B2744" t="s">
        <v>513</v>
      </c>
      <c r="C2744">
        <v>1996</v>
      </c>
      <c r="D2744">
        <v>711.36363636363637</v>
      </c>
      <c r="E2744">
        <v>97.857507910983841</v>
      </c>
      <c r="F2744">
        <v>11</v>
      </c>
      <c r="H2744" t="str" cm="1">
        <f t="array" ref="H2744">_xlfn.IFS(
             AND(E2744&gt;110,C2744&gt;2011,F2744&gt;100),"High: overrated, new and good rotation",
             AND(E2744&lt;90,C2744&gt;2011,F2744&gt;100),"High: underrated, new and good rotation",
             AND(E2744&lt;90,C2744&lt;2011,F2744&gt;100),"High: underrated, not too new but good rotation",
             AND(E2744&lt;=110,C2744&gt;2011,F2744&lt;=25),"Critic: well priced/underrated and new, but bad rotation",
             AND(E2744&gt;110,F2744&gt;100),"Top Tier: premium vehicules that tend to be sold above market prices",
             AND(E2744&gt;=90,E2744&lt;=110,F2744&gt;25),"Moderate: fair price and regular to good rotation",
             AND(E2744&lt;90,AND(C2744&lt;=2011,C2744&gt;=2000),AND(F2744&lt;100,F2744&gt;25)),"Moderate: underrated regular model and regular rotation",
             AND(E2744&lt;90,C2744&gt;2011,AND(F2744&lt;=100,F2744&gt;25)),"Moderate: underrated new model with regular rotation",
             AND(E2744&lt;90,C2744&lt;2000,AND(F2744&lt;=100,F2744&gt;25)),"Moderate: underrated old model with regular rotation",
             AND(C2744&lt;=2011,F2744&lt;=25),"Low: not new model and bad rotation",
             AND(E2744&gt;110,AND(C2744&lt;=2011,C2744&gt;=2000),F2744&lt;=25),"Low: overrated regular model with bad rotation",
             AND(E2744&gt;110,C2744&lt;2011,AND(F2744&lt;=100,F2744&gt;25)),"Low: overrated regular model (not new) with regular rotation",
             AND(E2744&gt;110,C2744&gt;2011,F2744&lt;=25),"Low: overrated new model with bad rotation"
)</f>
        <v>Low: not new model and bad rotation</v>
      </c>
    </row>
    <row r="2745" spans="1:8" x14ac:dyDescent="0.3">
      <c r="A2745" t="s">
        <v>32</v>
      </c>
      <c r="B2745" t="s">
        <v>513</v>
      </c>
      <c r="C2745">
        <v>1997</v>
      </c>
      <c r="D2745">
        <v>1306.25</v>
      </c>
      <c r="E2745">
        <v>132.90367108381815</v>
      </c>
      <c r="F2745">
        <v>8</v>
      </c>
      <c r="H2745" t="str" cm="1">
        <f t="array" ref="H2745">_xlfn.IFS(
             AND(E2745&gt;110,C2745&gt;2011,F2745&gt;100),"High: overrated, new and good rotation",
             AND(E2745&lt;90,C2745&gt;2011,F2745&gt;100),"High: underrated, new and good rotation",
             AND(E2745&lt;90,C2745&lt;2011,F2745&gt;100),"High: underrated, not too new but good rotation",
             AND(E2745&lt;=110,C2745&gt;2011,F2745&lt;=25),"Critic: well priced/underrated and new, but bad rotation",
             AND(E2745&gt;110,F2745&gt;100),"Top Tier: premium vehicules that tend to be sold above market prices",
             AND(E2745&gt;=90,E2745&lt;=110,F2745&gt;25),"Moderate: fair price and regular to good rotation",
             AND(E2745&lt;90,AND(C2745&lt;=2011,C2745&gt;=2000),AND(F2745&lt;100,F2745&gt;25)),"Moderate: underrated regular model and regular rotation",
             AND(E2745&lt;90,C2745&gt;2011,AND(F2745&lt;=100,F2745&gt;25)),"Moderate: underrated new model with regular rotation",
             AND(E2745&lt;90,C2745&lt;2000,AND(F2745&lt;=100,F2745&gt;25)),"Moderate: underrated old model with regular rotation",
             AND(C2745&lt;=2011,F2745&lt;=25),"Low: not new model and bad rotation",
             AND(E2745&gt;110,AND(C2745&lt;=2011,C2745&gt;=2000),F2745&lt;=25),"Low: overrated regular model with bad rotation",
             AND(E2745&gt;110,C2745&lt;2011,AND(F2745&lt;=100,F2745&gt;25)),"Low: overrated regular model (not new) with regular rotation",
             AND(E2745&gt;110,C2745&gt;2011,F2745&lt;=25),"Low: overrated new model with bad rotation"
)</f>
        <v>Low: not new model and bad rotation</v>
      </c>
    </row>
    <row r="2746" spans="1:8" x14ac:dyDescent="0.3">
      <c r="A2746" t="s">
        <v>32</v>
      </c>
      <c r="B2746" t="s">
        <v>513</v>
      </c>
      <c r="C2746">
        <v>1998</v>
      </c>
      <c r="D2746">
        <v>900</v>
      </c>
      <c r="E2746">
        <v>328.84615384615387</v>
      </c>
      <c r="F2746">
        <v>2</v>
      </c>
      <c r="H2746" t="str" cm="1">
        <f t="array" ref="H2746">_xlfn.IFS(
             AND(E2746&gt;110,C2746&gt;2011,F2746&gt;100),"High: overrated, new and good rotation",
             AND(E2746&lt;90,C2746&gt;2011,F2746&gt;100),"High: underrated, new and good rotation",
             AND(E2746&lt;90,C2746&lt;2011,F2746&gt;100),"High: underrated, not too new but good rotation",
             AND(E2746&lt;=110,C2746&gt;2011,F2746&lt;=25),"Critic: well priced/underrated and new, but bad rotation",
             AND(E2746&gt;110,F2746&gt;100),"Top Tier: premium vehicules that tend to be sold above market prices",
             AND(E2746&gt;=90,E2746&lt;=110,F2746&gt;25),"Moderate: fair price and regular to good rotation",
             AND(E2746&lt;90,AND(C2746&lt;=2011,C2746&gt;=2000),AND(F2746&lt;100,F2746&gt;25)),"Moderate: underrated regular model and regular rotation",
             AND(E2746&lt;90,C2746&gt;2011,AND(F2746&lt;=100,F2746&gt;25)),"Moderate: underrated new model with regular rotation",
             AND(E2746&lt;90,C2746&lt;2000,AND(F2746&lt;=100,F2746&gt;25)),"Moderate: underrated old model with regular rotation",
             AND(C2746&lt;=2011,F2746&lt;=25),"Low: not new model and bad rotation",
             AND(E2746&gt;110,AND(C2746&lt;=2011,C2746&gt;=2000),F2746&lt;=25),"Low: overrated regular model with bad rotation",
             AND(E2746&gt;110,C2746&lt;2011,AND(F2746&lt;=100,F2746&gt;25)),"Low: overrated regular model (not new) with regular rotation",
             AND(E2746&gt;110,C2746&gt;2011,F2746&lt;=25),"Low: overrated new model with bad rotation"
)</f>
        <v>Low: not new model and bad rotation</v>
      </c>
    </row>
    <row r="2747" spans="1:8" x14ac:dyDescent="0.3">
      <c r="A2747" t="s">
        <v>32</v>
      </c>
      <c r="B2747" t="s">
        <v>513</v>
      </c>
      <c r="C2747">
        <v>1999</v>
      </c>
      <c r="D2747">
        <v>1201.8867924528302</v>
      </c>
      <c r="E2747">
        <v>91.502243967438417</v>
      </c>
      <c r="F2747">
        <v>53</v>
      </c>
      <c r="H2747" t="str" cm="1">
        <f t="array" ref="H2747">_xlfn.IFS(
             AND(E2747&gt;110,C2747&gt;2011,F2747&gt;100),"High: overrated, new and good rotation",
             AND(E2747&lt;90,C2747&gt;2011,F2747&gt;100),"High: underrated, new and good rotation",
             AND(E2747&lt;90,C2747&lt;2011,F2747&gt;100),"High: underrated, not too new but good rotation",
             AND(E2747&lt;=110,C2747&gt;2011,F2747&lt;=25),"Critic: well priced/underrated and new, but bad rotation",
             AND(E2747&gt;110,F2747&gt;100),"Top Tier: premium vehicules that tend to be sold above market prices",
             AND(E2747&gt;=90,E2747&lt;=110,F2747&gt;25),"Moderate: fair price and regular to good rotation",
             AND(E2747&lt;90,AND(C2747&lt;=2011,C2747&gt;=2000),AND(F2747&lt;100,F2747&gt;25)),"Moderate: underrated regular model and regular rotation",
             AND(E2747&lt;90,C2747&gt;2011,AND(F2747&lt;=100,F2747&gt;25)),"Moderate: underrated new model with regular rotation",
             AND(E2747&lt;90,C2747&lt;2000,AND(F2747&lt;=100,F2747&gt;25)),"Moderate: underrated old model with regular rotation",
             AND(C2747&lt;=2011,F2747&lt;=25),"Low: not new model and bad rotation",
             AND(E2747&gt;110,AND(C2747&lt;=2011,C2747&gt;=2000),F2747&lt;=25),"Low: overrated regular model with bad rotation",
             AND(E2747&gt;110,C2747&lt;2011,AND(F2747&lt;=100,F2747&gt;25)),"Low: overrated regular model (not new) with regular rotation",
             AND(E2747&gt;110,C2747&gt;2011,F2747&lt;=25),"Low: overrated new model with bad rotation"
)</f>
        <v>Moderate: fair price and regular to good rotation</v>
      </c>
    </row>
    <row r="2748" spans="1:8" x14ac:dyDescent="0.3">
      <c r="A2748" t="s">
        <v>32</v>
      </c>
      <c r="B2748" t="s">
        <v>513</v>
      </c>
      <c r="C2748">
        <v>2000</v>
      </c>
      <c r="D2748">
        <v>1607.3717948717949</v>
      </c>
      <c r="E2748">
        <v>106.28395772738727</v>
      </c>
      <c r="F2748">
        <v>78</v>
      </c>
      <c r="H2748" t="str" cm="1">
        <f t="array" ref="H2748">_xlfn.IFS(
             AND(E2748&gt;110,C2748&gt;2011,F2748&gt;100),"High: overrated, new and good rotation",
             AND(E2748&lt;90,C2748&gt;2011,F2748&gt;100),"High: underrated, new and good rotation",
             AND(E2748&lt;90,C2748&lt;2011,F2748&gt;100),"High: underrated, not too new but good rotation",
             AND(E2748&lt;=110,C2748&gt;2011,F2748&lt;=25),"Critic: well priced/underrated and new, but bad rotation",
             AND(E2748&gt;110,F2748&gt;100),"Top Tier: premium vehicules that tend to be sold above market prices",
             AND(E2748&gt;=90,E2748&lt;=110,F2748&gt;25),"Moderate: fair price and regular to good rotation",
             AND(E2748&lt;90,AND(C2748&lt;=2011,C2748&gt;=2000),AND(F2748&lt;100,F2748&gt;25)),"Moderate: underrated regular model and regular rotation",
             AND(E2748&lt;90,C2748&gt;2011,AND(F2748&lt;=100,F2748&gt;25)),"Moderate: underrated new model with regular rotation",
             AND(E2748&lt;90,C2748&lt;2000,AND(F2748&lt;=100,F2748&gt;25)),"Moderate: underrated old model with regular rotation",
             AND(C2748&lt;=2011,F2748&lt;=25),"Low: not new model and bad rotation",
             AND(E2748&gt;110,AND(C2748&lt;=2011,C2748&gt;=2000),F2748&lt;=25),"Low: overrated regular model with bad rotation",
             AND(E2748&gt;110,C2748&lt;2011,AND(F2748&lt;=100,F2748&gt;25)),"Low: overrated regular model (not new) with regular rotation",
             AND(E2748&gt;110,C2748&gt;2011,F2748&lt;=25),"Low: overrated new model with bad rotation"
)</f>
        <v>Moderate: fair price and regular to good rotation</v>
      </c>
    </row>
    <row r="2749" spans="1:8" x14ac:dyDescent="0.3">
      <c r="A2749" t="s">
        <v>32</v>
      </c>
      <c r="B2749" t="s">
        <v>513</v>
      </c>
      <c r="C2749">
        <v>2001</v>
      </c>
      <c r="D2749">
        <v>1813.6363636363637</v>
      </c>
      <c r="E2749">
        <v>92.981377973252805</v>
      </c>
      <c r="F2749">
        <v>33</v>
      </c>
      <c r="H2749" t="str" cm="1">
        <f t="array" ref="H2749">_xlfn.IFS(
             AND(E2749&gt;110,C2749&gt;2011,F2749&gt;100),"High: overrated, new and good rotation",
             AND(E2749&lt;90,C2749&gt;2011,F2749&gt;100),"High: underrated, new and good rotation",
             AND(E2749&lt;90,C2749&lt;2011,F2749&gt;100),"High: underrated, not too new but good rotation",
             AND(E2749&lt;=110,C2749&gt;2011,F2749&lt;=25),"Critic: well priced/underrated and new, but bad rotation",
             AND(E2749&gt;110,F2749&gt;100),"Top Tier: premium vehicules that tend to be sold above market prices",
             AND(E2749&gt;=90,E2749&lt;=110,F2749&gt;25),"Moderate: fair price and regular to good rotation",
             AND(E2749&lt;90,AND(C2749&lt;=2011,C2749&gt;=2000),AND(F2749&lt;100,F2749&gt;25)),"Moderate: underrated regular model and regular rotation",
             AND(E2749&lt;90,C2749&gt;2011,AND(F2749&lt;=100,F2749&gt;25)),"Moderate: underrated new model with regular rotation",
             AND(E2749&lt;90,C2749&lt;2000,AND(F2749&lt;=100,F2749&gt;25)),"Moderate: underrated old model with regular rotation",
             AND(C2749&lt;=2011,F2749&lt;=25),"Low: not new model and bad rotation",
             AND(E2749&gt;110,AND(C2749&lt;=2011,C2749&gt;=2000),F2749&lt;=25),"Low: overrated regular model with bad rotation",
             AND(E2749&gt;110,C2749&lt;2011,AND(F2749&lt;=100,F2749&gt;25)),"Low: overrated regular model (not new) with regular rotation",
             AND(E2749&gt;110,C2749&gt;2011,F2749&lt;=25),"Low: overrated new model with bad rotation"
)</f>
        <v>Moderate: fair price and regular to good rotation</v>
      </c>
    </row>
    <row r="2750" spans="1:8" x14ac:dyDescent="0.3">
      <c r="A2750" t="s">
        <v>32</v>
      </c>
      <c r="B2750" t="s">
        <v>513</v>
      </c>
      <c r="C2750">
        <v>2002</v>
      </c>
      <c r="D2750">
        <v>2008.28025477707</v>
      </c>
      <c r="E2750">
        <v>82.981904436290947</v>
      </c>
      <c r="F2750">
        <v>157</v>
      </c>
      <c r="H2750" t="str" cm="1">
        <f t="array" ref="H2750">_xlfn.IFS(
             AND(E2750&gt;110,C2750&gt;2011,F2750&gt;100),"High: overrated, new and good rotation",
             AND(E2750&lt;90,C2750&gt;2011,F2750&gt;100),"High: underrated, new and good rotation",
             AND(E2750&lt;90,C2750&lt;2011,F2750&gt;100),"High: underrated, not too new but good rotation",
             AND(E2750&lt;=110,C2750&gt;2011,F2750&lt;=25),"Critic: well priced/underrated and new, but bad rotation",
             AND(E2750&gt;110,F2750&gt;100),"Top Tier: premium vehicules that tend to be sold above market prices",
             AND(E2750&gt;=90,E2750&lt;=110,F2750&gt;25),"Moderate: fair price and regular to good rotation",
             AND(E2750&lt;90,AND(C2750&lt;=2011,C2750&gt;=2000),AND(F2750&lt;100,F2750&gt;25)),"Moderate: underrated regular model and regular rotation",
             AND(E2750&lt;90,C2750&gt;2011,AND(F2750&lt;=100,F2750&gt;25)),"Moderate: underrated new model with regular rotation",
             AND(E2750&lt;90,C2750&lt;2000,AND(F2750&lt;=100,F2750&gt;25)),"Moderate: underrated old model with regular rotation",
             AND(C2750&lt;=2011,F2750&lt;=25),"Low: not new model and bad rotation",
             AND(E2750&gt;110,AND(C2750&lt;=2011,C2750&gt;=2000),F2750&lt;=25),"Low: overrated regular model with bad rotation",
             AND(E2750&gt;110,C2750&lt;2011,AND(F2750&lt;=100,F2750&gt;25)),"Low: overrated regular model (not new) with regular rotation",
             AND(E2750&gt;110,C2750&gt;2011,F2750&lt;=25),"Low: overrated new model with bad rotation"
)</f>
        <v>High: underrated, not too new but good rotation</v>
      </c>
    </row>
    <row r="2751" spans="1:8" x14ac:dyDescent="0.3">
      <c r="A2751" t="s">
        <v>32</v>
      </c>
      <c r="B2751" t="s">
        <v>513</v>
      </c>
      <c r="C2751">
        <v>2003</v>
      </c>
      <c r="D2751">
        <v>2532.3529411764707</v>
      </c>
      <c r="E2751">
        <v>121.91676730613422</v>
      </c>
      <c r="F2751">
        <v>102</v>
      </c>
      <c r="H2751" t="str" cm="1">
        <f t="array" ref="H2751">_xlfn.IFS(
             AND(E2751&gt;110,C2751&gt;2011,F2751&gt;100),"High: overrated, new and good rotation",
             AND(E2751&lt;90,C2751&gt;2011,F2751&gt;100),"High: underrated, new and good rotation",
             AND(E2751&lt;90,C2751&lt;2011,F2751&gt;100),"High: underrated, not too new but good rotation",
             AND(E2751&lt;=110,C2751&gt;2011,F2751&lt;=25),"Critic: well priced/underrated and new, but bad rotation",
             AND(E2751&gt;110,F2751&gt;100),"Top Tier: premium vehicules that tend to be sold above market prices",
             AND(E2751&gt;=90,E2751&lt;=110,F2751&gt;25),"Moderate: fair price and regular to good rotation",
             AND(E2751&lt;90,AND(C2751&lt;=2011,C2751&gt;=2000),AND(F2751&lt;100,F2751&gt;25)),"Moderate: underrated regular model and regular rotation",
             AND(E2751&lt;90,C2751&gt;2011,AND(F2751&lt;=100,F2751&gt;25)),"Moderate: underrated new model with regular rotation",
             AND(E2751&lt;90,C2751&lt;2000,AND(F2751&lt;=100,F2751&gt;25)),"Moderate: underrated old model with regular rotation",
             AND(C2751&lt;=2011,F2751&lt;=25),"Low: not new model and bad rotation",
             AND(E2751&gt;110,AND(C2751&lt;=2011,C2751&gt;=2000),F2751&lt;=25),"Low: overrated regular model with bad rotation",
             AND(E2751&gt;110,C2751&lt;2011,AND(F2751&lt;=100,F2751&gt;25)),"Low: overrated regular model (not new) with regular rotation",
             AND(E2751&gt;110,C2751&gt;2011,F2751&lt;=25),"Low: overrated new model with bad rotation"
)</f>
        <v>Top Tier: premium vehicules that tend to be sold above market prices</v>
      </c>
    </row>
    <row r="2752" spans="1:8" x14ac:dyDescent="0.3">
      <c r="A2752" t="s">
        <v>32</v>
      </c>
      <c r="B2752" t="s">
        <v>513</v>
      </c>
      <c r="C2752">
        <v>2004</v>
      </c>
      <c r="D2752">
        <v>3207.7988338192422</v>
      </c>
      <c r="E2752">
        <v>99.237152079364392</v>
      </c>
      <c r="F2752">
        <v>343</v>
      </c>
      <c r="H2752" t="str" cm="1">
        <f t="array" ref="H2752">_xlfn.IFS(
             AND(E2752&gt;110,C2752&gt;2011,F2752&gt;100),"High: overrated, new and good rotation",
             AND(E2752&lt;90,C2752&gt;2011,F2752&gt;100),"High: underrated, new and good rotation",
             AND(E2752&lt;90,C2752&lt;2011,F2752&gt;100),"High: underrated, not too new but good rotation",
             AND(E2752&lt;=110,C2752&gt;2011,F2752&lt;=25),"Critic: well priced/underrated and new, but bad rotation",
             AND(E2752&gt;110,F2752&gt;100),"Top Tier: premium vehicules that tend to be sold above market prices",
             AND(E2752&gt;=90,E2752&lt;=110,F2752&gt;25),"Moderate: fair price and regular to good rotation",
             AND(E2752&lt;90,AND(C2752&lt;=2011,C2752&gt;=2000),AND(F2752&lt;100,F2752&gt;25)),"Moderate: underrated regular model and regular rotation",
             AND(E2752&lt;90,C2752&gt;2011,AND(F2752&lt;=100,F2752&gt;25)),"Moderate: underrated new model with regular rotation",
             AND(E2752&lt;90,C2752&lt;2000,AND(F2752&lt;=100,F2752&gt;25)),"Moderate: underrated old model with regular rotation",
             AND(C2752&lt;=2011,F2752&lt;=25),"Low: not new model and bad rotation",
             AND(E2752&gt;110,AND(C2752&lt;=2011,C2752&gt;=2000),F2752&lt;=25),"Low: overrated regular model with bad rotation",
             AND(E2752&gt;110,C2752&lt;2011,AND(F2752&lt;=100,F2752&gt;25)),"Low: overrated regular model (not new) with regular rotation",
             AND(E2752&gt;110,C2752&gt;2011,F2752&lt;=25),"Low: overrated new model with bad rotation"
)</f>
        <v>Moderate: fair price and regular to good rotation</v>
      </c>
    </row>
    <row r="2753" spans="1:8" x14ac:dyDescent="0.3">
      <c r="A2753" t="s">
        <v>32</v>
      </c>
      <c r="B2753" t="s">
        <v>513</v>
      </c>
      <c r="C2753">
        <v>2005</v>
      </c>
      <c r="D2753">
        <v>5272.2921914357685</v>
      </c>
      <c r="E2753">
        <v>97.066127285883582</v>
      </c>
      <c r="F2753">
        <v>397</v>
      </c>
      <c r="H2753" t="str" cm="1">
        <f t="array" ref="H2753">_xlfn.IFS(
             AND(E2753&gt;110,C2753&gt;2011,F2753&gt;100),"High: overrated, new and good rotation",
             AND(E2753&lt;90,C2753&gt;2011,F2753&gt;100),"High: underrated, new and good rotation",
             AND(E2753&lt;90,C2753&lt;2011,F2753&gt;100),"High: underrated, not too new but good rotation",
             AND(E2753&lt;=110,C2753&gt;2011,F2753&lt;=25),"Critic: well priced/underrated and new, but bad rotation",
             AND(E2753&gt;110,F2753&gt;100),"Top Tier: premium vehicules that tend to be sold above market prices",
             AND(E2753&gt;=90,E2753&lt;=110,F2753&gt;25),"Moderate: fair price and regular to good rotation",
             AND(E2753&lt;90,AND(C2753&lt;=2011,C2753&gt;=2000),AND(F2753&lt;100,F2753&gt;25)),"Moderate: underrated regular model and regular rotation",
             AND(E2753&lt;90,C2753&gt;2011,AND(F2753&lt;=100,F2753&gt;25)),"Moderate: underrated new model with regular rotation",
             AND(E2753&lt;90,C2753&lt;2000,AND(F2753&lt;=100,F2753&gt;25)),"Moderate: underrated old model with regular rotation",
             AND(C2753&lt;=2011,F2753&lt;=25),"Low: not new model and bad rotation",
             AND(E2753&gt;110,AND(C2753&lt;=2011,C2753&gt;=2000),F2753&lt;=25),"Low: overrated regular model with bad rotation",
             AND(E2753&gt;110,C2753&lt;2011,AND(F2753&lt;=100,F2753&gt;25)),"Low: overrated regular model (not new) with regular rotation",
             AND(E2753&gt;110,C2753&gt;2011,F2753&lt;=25),"Low: overrated new model with bad rotation"
)</f>
        <v>Moderate: fair price and regular to good rotation</v>
      </c>
    </row>
    <row r="2754" spans="1:8" x14ac:dyDescent="0.3">
      <c r="A2754" t="s">
        <v>32</v>
      </c>
      <c r="B2754" t="s">
        <v>513</v>
      </c>
      <c r="C2754">
        <v>2006</v>
      </c>
      <c r="D2754">
        <v>6394.9230769230771</v>
      </c>
      <c r="E2754">
        <v>96.556788224716428</v>
      </c>
      <c r="F2754">
        <v>325</v>
      </c>
      <c r="H2754" t="str" cm="1">
        <f t="array" ref="H2754">_xlfn.IFS(
             AND(E2754&gt;110,C2754&gt;2011,F2754&gt;100),"High: overrated, new and good rotation",
             AND(E2754&lt;90,C2754&gt;2011,F2754&gt;100),"High: underrated, new and good rotation",
             AND(E2754&lt;90,C2754&lt;2011,F2754&gt;100),"High: underrated, not too new but good rotation",
             AND(E2754&lt;=110,C2754&gt;2011,F2754&lt;=25),"Critic: well priced/underrated and new, but bad rotation",
             AND(E2754&gt;110,F2754&gt;100),"Top Tier: premium vehicules that tend to be sold above market prices",
             AND(E2754&gt;=90,E2754&lt;=110,F2754&gt;25),"Moderate: fair price and regular to good rotation",
             AND(E2754&lt;90,AND(C2754&lt;=2011,C2754&gt;=2000),AND(F2754&lt;100,F2754&gt;25)),"Moderate: underrated regular model and regular rotation",
             AND(E2754&lt;90,C2754&gt;2011,AND(F2754&lt;=100,F2754&gt;25)),"Moderate: underrated new model with regular rotation",
             AND(E2754&lt;90,C2754&lt;2000,AND(F2754&lt;=100,F2754&gt;25)),"Moderate: underrated old model with regular rotation",
             AND(C2754&lt;=2011,F2754&lt;=25),"Low: not new model and bad rotation",
             AND(E2754&gt;110,AND(C2754&lt;=2011,C2754&gt;=2000),F2754&lt;=25),"Low: overrated regular model with bad rotation",
             AND(E2754&gt;110,C2754&lt;2011,AND(F2754&lt;=100,F2754&gt;25)),"Low: overrated regular model (not new) with regular rotation",
             AND(E2754&gt;110,C2754&gt;2011,F2754&lt;=25),"Low: overrated new model with bad rotation"
)</f>
        <v>Moderate: fair price and regular to good rotation</v>
      </c>
    </row>
    <row r="2755" spans="1:8" x14ac:dyDescent="0.3">
      <c r="A2755" t="s">
        <v>32</v>
      </c>
      <c r="B2755" t="s">
        <v>513</v>
      </c>
      <c r="C2755">
        <v>2007</v>
      </c>
      <c r="D2755">
        <v>8522.2021660649825</v>
      </c>
      <c r="E2755">
        <v>98.996524975509303</v>
      </c>
      <c r="F2755">
        <v>277</v>
      </c>
      <c r="H2755" t="str" cm="1">
        <f t="array" ref="H2755">_xlfn.IFS(
             AND(E2755&gt;110,C2755&gt;2011,F2755&gt;100),"High: overrated, new and good rotation",
             AND(E2755&lt;90,C2755&gt;2011,F2755&gt;100),"High: underrated, new and good rotation",
             AND(E2755&lt;90,C2755&lt;2011,F2755&gt;100),"High: underrated, not too new but good rotation",
             AND(E2755&lt;=110,C2755&gt;2011,F2755&lt;=25),"Critic: well priced/underrated and new, but bad rotation",
             AND(E2755&gt;110,F2755&gt;100),"Top Tier: premium vehicules that tend to be sold above market prices",
             AND(E2755&gt;=90,E2755&lt;=110,F2755&gt;25),"Moderate: fair price and regular to good rotation",
             AND(E2755&lt;90,AND(C2755&lt;=2011,C2755&gt;=2000),AND(F2755&lt;100,F2755&gt;25)),"Moderate: underrated regular model and regular rotation",
             AND(E2755&lt;90,C2755&gt;2011,AND(F2755&lt;=100,F2755&gt;25)),"Moderate: underrated new model with regular rotation",
             AND(E2755&lt;90,C2755&lt;2000,AND(F2755&lt;=100,F2755&gt;25)),"Moderate: underrated old model with regular rotation",
             AND(C2755&lt;=2011,F2755&lt;=25),"Low: not new model and bad rotation",
             AND(E2755&gt;110,AND(C2755&lt;=2011,C2755&gt;=2000),F2755&lt;=25),"Low: overrated regular model with bad rotation",
             AND(E2755&gt;110,C2755&lt;2011,AND(F2755&lt;=100,F2755&gt;25)),"Low: overrated regular model (not new) with regular rotation",
             AND(E2755&gt;110,C2755&gt;2011,F2755&lt;=25),"Low: overrated new model with bad rotation"
)</f>
        <v>Moderate: fair price and regular to good rotation</v>
      </c>
    </row>
    <row r="2756" spans="1:8" x14ac:dyDescent="0.3">
      <c r="A2756" t="s">
        <v>32</v>
      </c>
      <c r="B2756" t="s">
        <v>513</v>
      </c>
      <c r="C2756">
        <v>2008</v>
      </c>
      <c r="D2756">
        <v>10286.507936507936</v>
      </c>
      <c r="E2756">
        <v>98.493094711917209</v>
      </c>
      <c r="F2756">
        <v>189</v>
      </c>
      <c r="H2756" t="str" cm="1">
        <f t="array" ref="H2756">_xlfn.IFS(
             AND(E2756&gt;110,C2756&gt;2011,F2756&gt;100),"High: overrated, new and good rotation",
             AND(E2756&lt;90,C2756&gt;2011,F2756&gt;100),"High: underrated, new and good rotation",
             AND(E2756&lt;90,C2756&lt;2011,F2756&gt;100),"High: underrated, not too new but good rotation",
             AND(E2756&lt;=110,C2756&gt;2011,F2756&lt;=25),"Critic: well priced/underrated and new, but bad rotation",
             AND(E2756&gt;110,F2756&gt;100),"Top Tier: premium vehicules that tend to be sold above market prices",
             AND(E2756&gt;=90,E2756&lt;=110,F2756&gt;25),"Moderate: fair price and regular to good rotation",
             AND(E2756&lt;90,AND(C2756&lt;=2011,C2756&gt;=2000),AND(F2756&lt;100,F2756&gt;25)),"Moderate: underrated regular model and regular rotation",
             AND(E2756&lt;90,C2756&gt;2011,AND(F2756&lt;=100,F2756&gt;25)),"Moderate: underrated new model with regular rotation",
             AND(E2756&lt;90,C2756&lt;2000,AND(F2756&lt;=100,F2756&gt;25)),"Moderate: underrated old model with regular rotation",
             AND(C2756&lt;=2011,F2756&lt;=25),"Low: not new model and bad rotation",
             AND(E2756&gt;110,AND(C2756&lt;=2011,C2756&gt;=2000),F2756&lt;=25),"Low: overrated regular model with bad rotation",
             AND(E2756&gt;110,C2756&lt;2011,AND(F2756&lt;=100,F2756&gt;25)),"Low: overrated regular model (not new) with regular rotation",
             AND(E2756&gt;110,C2756&gt;2011,F2756&lt;=25),"Low: overrated new model with bad rotation"
)</f>
        <v>Moderate: fair price and regular to good rotation</v>
      </c>
    </row>
    <row r="2757" spans="1:8" x14ac:dyDescent="0.3">
      <c r="A2757" t="s">
        <v>32</v>
      </c>
      <c r="B2757" t="s">
        <v>513</v>
      </c>
      <c r="C2757">
        <v>2009</v>
      </c>
      <c r="D2757">
        <v>12362.804878048781</v>
      </c>
      <c r="E2757">
        <v>100.99657917998287</v>
      </c>
      <c r="F2757">
        <v>82</v>
      </c>
      <c r="H2757" t="str" cm="1">
        <f t="array" ref="H2757">_xlfn.IFS(
             AND(E2757&gt;110,C2757&gt;2011,F2757&gt;100),"High: overrated, new and good rotation",
             AND(E2757&lt;90,C2757&gt;2011,F2757&gt;100),"High: underrated, new and good rotation",
             AND(E2757&lt;90,C2757&lt;2011,F2757&gt;100),"High: underrated, not too new but good rotation",
             AND(E2757&lt;=110,C2757&gt;2011,F2757&lt;=25),"Critic: well priced/underrated and new, but bad rotation",
             AND(E2757&gt;110,F2757&gt;100),"Top Tier: premium vehicules that tend to be sold above market prices",
             AND(E2757&gt;=90,E2757&lt;=110,F2757&gt;25),"Moderate: fair price and regular to good rotation",
             AND(E2757&lt;90,AND(C2757&lt;=2011,C2757&gt;=2000),AND(F2757&lt;100,F2757&gt;25)),"Moderate: underrated regular model and regular rotation",
             AND(E2757&lt;90,C2757&gt;2011,AND(F2757&lt;=100,F2757&gt;25)),"Moderate: underrated new model with regular rotation",
             AND(E2757&lt;90,C2757&lt;2000,AND(F2757&lt;=100,F2757&gt;25)),"Moderate: underrated old model with regular rotation",
             AND(C2757&lt;=2011,F2757&lt;=25),"Low: not new model and bad rotation",
             AND(E2757&gt;110,AND(C2757&lt;=2011,C2757&gt;=2000),F2757&lt;=25),"Low: overrated regular model with bad rotation",
             AND(E2757&gt;110,C2757&lt;2011,AND(F2757&lt;=100,F2757&gt;25)),"Low: overrated regular model (not new) with regular rotation",
             AND(E2757&gt;110,C2757&gt;2011,F2757&lt;=25),"Low: overrated new model with bad rotation"
)</f>
        <v>Moderate: fair price and regular to good rotation</v>
      </c>
    </row>
    <row r="2758" spans="1:8" x14ac:dyDescent="0.3">
      <c r="A2758" t="s">
        <v>32</v>
      </c>
      <c r="B2758" t="s">
        <v>513</v>
      </c>
      <c r="C2758">
        <v>2010</v>
      </c>
      <c r="D2758">
        <v>14436.59793814433</v>
      </c>
      <c r="E2758">
        <v>98.727525644510393</v>
      </c>
      <c r="F2758">
        <v>97</v>
      </c>
      <c r="H2758" t="str" cm="1">
        <f t="array" ref="H2758">_xlfn.IFS(
             AND(E2758&gt;110,C2758&gt;2011,F2758&gt;100),"High: overrated, new and good rotation",
             AND(E2758&lt;90,C2758&gt;2011,F2758&gt;100),"High: underrated, new and good rotation",
             AND(E2758&lt;90,C2758&lt;2011,F2758&gt;100),"High: underrated, not too new but good rotation",
             AND(E2758&lt;=110,C2758&gt;2011,F2758&lt;=25),"Critic: well priced/underrated and new, but bad rotation",
             AND(E2758&gt;110,F2758&gt;100),"Top Tier: premium vehicules that tend to be sold above market prices",
             AND(E2758&gt;=90,E2758&lt;=110,F2758&gt;25),"Moderate: fair price and regular to good rotation",
             AND(E2758&lt;90,AND(C2758&lt;=2011,C2758&gt;=2000),AND(F2758&lt;100,F2758&gt;25)),"Moderate: underrated regular model and regular rotation",
             AND(E2758&lt;90,C2758&gt;2011,AND(F2758&lt;=100,F2758&gt;25)),"Moderate: underrated new model with regular rotation",
             AND(E2758&lt;90,C2758&lt;2000,AND(F2758&lt;=100,F2758&gt;25)),"Moderate: underrated old model with regular rotation",
             AND(C2758&lt;=2011,F2758&lt;=25),"Low: not new model and bad rotation",
             AND(E2758&gt;110,AND(C2758&lt;=2011,C2758&gt;=2000),F2758&lt;=25),"Low: overrated regular model with bad rotation",
             AND(E2758&gt;110,C2758&lt;2011,AND(F2758&lt;=100,F2758&gt;25)),"Low: overrated regular model (not new) with regular rotation",
             AND(E2758&gt;110,C2758&gt;2011,F2758&lt;=25),"Low: overrated new model with bad rotation"
)</f>
        <v>Moderate: fair price and regular to good rotation</v>
      </c>
    </row>
    <row r="2759" spans="1:8" x14ac:dyDescent="0.3">
      <c r="A2759" t="s">
        <v>32</v>
      </c>
      <c r="B2759" t="s">
        <v>513</v>
      </c>
      <c r="C2759">
        <v>2011</v>
      </c>
      <c r="D2759">
        <v>20309.237875288683</v>
      </c>
      <c r="E2759">
        <v>99.804131324759879</v>
      </c>
      <c r="F2759">
        <v>433</v>
      </c>
      <c r="H2759" t="str" cm="1">
        <f t="array" ref="H2759">_xlfn.IFS(
             AND(E2759&gt;110,C2759&gt;2011,F2759&gt;100),"High: overrated, new and good rotation",
             AND(E2759&lt;90,C2759&gt;2011,F2759&gt;100),"High: underrated, new and good rotation",
             AND(E2759&lt;90,C2759&lt;2011,F2759&gt;100),"High: underrated, not too new but good rotation",
             AND(E2759&lt;=110,C2759&gt;2011,F2759&lt;=25),"Critic: well priced/underrated and new, but bad rotation",
             AND(E2759&gt;110,F2759&gt;100),"Top Tier: premium vehicules that tend to be sold above market prices",
             AND(E2759&gt;=90,E2759&lt;=110,F2759&gt;25),"Moderate: fair price and regular to good rotation",
             AND(E2759&lt;90,AND(C2759&lt;=2011,C2759&gt;=2000),AND(F2759&lt;100,F2759&gt;25)),"Moderate: underrated regular model and regular rotation",
             AND(E2759&lt;90,C2759&gt;2011,AND(F2759&lt;=100,F2759&gt;25)),"Moderate: underrated new model with regular rotation",
             AND(E2759&lt;90,C2759&lt;2000,AND(F2759&lt;=100,F2759&gt;25)),"Moderate: underrated old model with regular rotation",
             AND(C2759&lt;=2011,F2759&lt;=25),"Low: not new model and bad rotation",
             AND(E2759&gt;110,AND(C2759&lt;=2011,C2759&gt;=2000),F2759&lt;=25),"Low: overrated regular model with bad rotation",
             AND(E2759&gt;110,C2759&lt;2011,AND(F2759&lt;=100,F2759&gt;25)),"Low: overrated regular model (not new) with regular rotation",
             AND(E2759&gt;110,C2759&gt;2011,F2759&lt;=25),"Low: overrated new model with bad rotation"
)</f>
        <v>Moderate: fair price and regular to good rotation</v>
      </c>
    </row>
    <row r="2760" spans="1:8" x14ac:dyDescent="0.3">
      <c r="A2760" t="s">
        <v>32</v>
      </c>
      <c r="B2760" t="s">
        <v>513</v>
      </c>
      <c r="C2760">
        <v>2012</v>
      </c>
      <c r="D2760">
        <v>23986.675970873788</v>
      </c>
      <c r="E2760">
        <v>99.478169112193044</v>
      </c>
      <c r="F2760">
        <v>824</v>
      </c>
      <c r="H2760" t="str" cm="1">
        <f t="array" ref="H2760">_xlfn.IFS(
             AND(E2760&gt;110,C2760&gt;2011,F2760&gt;100),"High: overrated, new and good rotation",
             AND(E2760&lt;90,C2760&gt;2011,F2760&gt;100),"High: underrated, new and good rotation",
             AND(E2760&lt;90,C2760&lt;2011,F2760&gt;100),"High: underrated, not too new but good rotation",
             AND(E2760&lt;=110,C2760&gt;2011,F2760&lt;=25),"Critic: well priced/underrated and new, but bad rotation",
             AND(E2760&gt;110,F2760&gt;100),"Top Tier: premium vehicules that tend to be sold above market prices",
             AND(E2760&gt;=90,E2760&lt;=110,F2760&gt;25),"Moderate: fair price and regular to good rotation",
             AND(E2760&lt;90,AND(C2760&lt;=2011,C2760&gt;=2000),AND(F2760&lt;100,F2760&gt;25)),"Moderate: underrated regular model and regular rotation",
             AND(E2760&lt;90,C2760&gt;2011,AND(F2760&lt;=100,F2760&gt;25)),"Moderate: underrated new model with regular rotation",
             AND(E2760&lt;90,C2760&lt;2000,AND(F2760&lt;=100,F2760&gt;25)),"Moderate: underrated old model with regular rotation",
             AND(C2760&lt;=2011,F2760&lt;=25),"Low: not new model and bad rotation",
             AND(E2760&gt;110,AND(C2760&lt;=2011,C2760&gt;=2000),F2760&lt;=25),"Low: overrated regular model with bad rotation",
             AND(E2760&gt;110,C2760&lt;2011,AND(F2760&lt;=100,F2760&gt;25)),"Low: overrated regular model (not new) with regular rotation",
             AND(E2760&gt;110,C2760&gt;2011,F2760&lt;=25),"Low: overrated new model with bad rotation"
)</f>
        <v>Moderate: fair price and regular to good rotation</v>
      </c>
    </row>
    <row r="2761" spans="1:8" x14ac:dyDescent="0.3">
      <c r="A2761" t="s">
        <v>32</v>
      </c>
      <c r="B2761" t="s">
        <v>513</v>
      </c>
      <c r="C2761">
        <v>2013</v>
      </c>
      <c r="D2761">
        <v>25579.213483146068</v>
      </c>
      <c r="E2761">
        <v>99.903976074875771</v>
      </c>
      <c r="F2761">
        <v>178</v>
      </c>
      <c r="H2761" t="str" cm="1">
        <f t="array" ref="H2761">_xlfn.IFS(
             AND(E2761&gt;110,C2761&gt;2011,F2761&gt;100),"High: overrated, new and good rotation",
             AND(E2761&lt;90,C2761&gt;2011,F2761&gt;100),"High: underrated, new and good rotation",
             AND(E2761&lt;90,C2761&lt;2011,F2761&gt;100),"High: underrated, not too new but good rotation",
             AND(E2761&lt;=110,C2761&gt;2011,F2761&lt;=25),"Critic: well priced/underrated and new, but bad rotation",
             AND(E2761&gt;110,F2761&gt;100),"Top Tier: premium vehicules that tend to be sold above market prices",
             AND(E2761&gt;=90,E2761&lt;=110,F2761&gt;25),"Moderate: fair price and regular to good rotation",
             AND(E2761&lt;90,AND(C2761&lt;=2011,C2761&gt;=2000),AND(F2761&lt;100,F2761&gt;25)),"Moderate: underrated regular model and regular rotation",
             AND(E2761&lt;90,C2761&gt;2011,AND(F2761&lt;=100,F2761&gt;25)),"Moderate: underrated new model with regular rotation",
             AND(E2761&lt;90,C2761&lt;2000,AND(F2761&lt;=100,F2761&gt;25)),"Moderate: underrated old model with regular rotation",
             AND(C2761&lt;=2011,F2761&lt;=25),"Low: not new model and bad rotation",
             AND(E2761&gt;110,AND(C2761&lt;=2011,C2761&gt;=2000),F2761&lt;=25),"Low: overrated regular model with bad rotation",
             AND(E2761&gt;110,C2761&lt;2011,AND(F2761&lt;=100,F2761&gt;25)),"Low: overrated regular model (not new) with regular rotation",
             AND(E2761&gt;110,C2761&gt;2011,F2761&lt;=25),"Low: overrated new model with bad rotation"
)</f>
        <v>Moderate: fair price and regular to good rotation</v>
      </c>
    </row>
    <row r="2762" spans="1:8" x14ac:dyDescent="0.3">
      <c r="A2762" t="s">
        <v>32</v>
      </c>
      <c r="B2762" t="s">
        <v>513</v>
      </c>
      <c r="C2762">
        <v>2014</v>
      </c>
      <c r="D2762">
        <v>31782.432432432433</v>
      </c>
      <c r="E2762">
        <v>99.264858379999879</v>
      </c>
      <c r="F2762">
        <v>888</v>
      </c>
      <c r="H2762" t="str" cm="1">
        <f t="array" ref="H2762">_xlfn.IFS(
             AND(E2762&gt;110,C2762&gt;2011,F2762&gt;100),"High: overrated, new and good rotation",
             AND(E2762&lt;90,C2762&gt;2011,F2762&gt;100),"High: underrated, new and good rotation",
             AND(E2762&lt;90,C2762&lt;2011,F2762&gt;100),"High: underrated, not too new but good rotation",
             AND(E2762&lt;=110,C2762&gt;2011,F2762&lt;=25),"Critic: well priced/underrated and new, but bad rotation",
             AND(E2762&gt;110,F2762&gt;100),"Top Tier: premium vehicules that tend to be sold above market prices",
             AND(E2762&gt;=90,E2762&lt;=110,F2762&gt;25),"Moderate: fair price and regular to good rotation",
             AND(E2762&lt;90,AND(C2762&lt;=2011,C2762&gt;=2000),AND(F2762&lt;100,F2762&gt;25)),"Moderate: underrated regular model and regular rotation",
             AND(E2762&lt;90,C2762&gt;2011,AND(F2762&lt;=100,F2762&gt;25)),"Moderate: underrated new model with regular rotation",
             AND(E2762&lt;90,C2762&lt;2000,AND(F2762&lt;=100,F2762&gt;25)),"Moderate: underrated old model with regular rotation",
             AND(C2762&lt;=2011,F2762&lt;=25),"Low: not new model and bad rotation",
             AND(E2762&gt;110,AND(C2762&lt;=2011,C2762&gt;=2000),F2762&lt;=25),"Low: overrated regular model with bad rotation",
             AND(E2762&gt;110,C2762&lt;2011,AND(F2762&lt;=100,F2762&gt;25)),"Low: overrated regular model (not new) with regular rotation",
             AND(E2762&gt;110,C2762&gt;2011,F2762&lt;=25),"Low: overrated new model with bad rotation"
)</f>
        <v>Moderate: fair price and regular to good rotation</v>
      </c>
    </row>
    <row r="2763" spans="1:8" x14ac:dyDescent="0.3">
      <c r="A2763" t="s">
        <v>32</v>
      </c>
      <c r="B2763" t="s">
        <v>513</v>
      </c>
      <c r="C2763">
        <v>2015</v>
      </c>
      <c r="D2763">
        <v>32551.020408163266</v>
      </c>
      <c r="E2763">
        <v>97.536430994511235</v>
      </c>
      <c r="F2763">
        <v>49</v>
      </c>
      <c r="H2763" t="str" cm="1">
        <f t="array" ref="H2763">_xlfn.IFS(
             AND(E2763&gt;110,C2763&gt;2011,F2763&gt;100),"High: overrated, new and good rotation",
             AND(E2763&lt;90,C2763&gt;2011,F2763&gt;100),"High: underrated, new and good rotation",
             AND(E2763&lt;90,C2763&lt;2011,F2763&gt;100),"High: underrated, not too new but good rotation",
             AND(E2763&lt;=110,C2763&gt;2011,F2763&lt;=25),"Critic: well priced/underrated and new, but bad rotation",
             AND(E2763&gt;110,F2763&gt;100),"Top Tier: premium vehicules that tend to be sold above market prices",
             AND(E2763&gt;=90,E2763&lt;=110,F2763&gt;25),"Moderate: fair price and regular to good rotation",
             AND(E2763&lt;90,AND(C2763&lt;=2011,C2763&gt;=2000),AND(F2763&lt;100,F2763&gt;25)),"Moderate: underrated regular model and regular rotation",
             AND(E2763&lt;90,C2763&gt;2011,AND(F2763&lt;=100,F2763&gt;25)),"Moderate: underrated new model with regular rotation",
             AND(E2763&lt;90,C2763&lt;2000,AND(F2763&lt;=100,F2763&gt;25)),"Moderate: underrated old model with regular rotation",
             AND(C2763&lt;=2011,F2763&lt;=25),"Low: not new model and bad rotation",
             AND(E2763&gt;110,AND(C2763&lt;=2011,C2763&gt;=2000),F2763&lt;=25),"Low: overrated regular model with bad rotation",
             AND(E2763&gt;110,C2763&lt;2011,AND(F2763&lt;=100,F2763&gt;25)),"Low: overrated regular model (not new) with regular rotation",
             AND(E2763&gt;110,C2763&gt;2011,F2763&lt;=25),"Low: overrated new model with bad rotation"
)</f>
        <v>Moderate: fair price and regular to good rotation</v>
      </c>
    </row>
    <row r="2764" spans="1:8" x14ac:dyDescent="0.3">
      <c r="A2764" t="s">
        <v>32</v>
      </c>
      <c r="B2764" t="s">
        <v>514</v>
      </c>
      <c r="C2764">
        <v>2015</v>
      </c>
      <c r="D2764">
        <v>61000</v>
      </c>
      <c r="E2764">
        <v>102.86677908937605</v>
      </c>
      <c r="F2764">
        <v>1</v>
      </c>
      <c r="H2764" t="str" cm="1">
        <f t="array" ref="H2764">_xlfn.IFS(
             AND(E2764&gt;110,C2764&gt;2011,F2764&gt;100),"High: overrated, new and good rotation",
             AND(E2764&lt;90,C2764&gt;2011,F2764&gt;100),"High: underrated, new and good rotation",
             AND(E2764&lt;90,C2764&lt;2011,F2764&gt;100),"High: underrated, not too new but good rotation",
             AND(E2764&lt;=110,C2764&gt;2011,F2764&lt;=25),"Critic: well priced/underrated and new, but bad rotation",
             AND(E2764&gt;110,F2764&gt;100),"Top Tier: premium vehicules that tend to be sold above market prices",
             AND(E2764&gt;=90,E2764&lt;=110,F2764&gt;25),"Moderate: fair price and regular to good rotation",
             AND(E2764&lt;90,AND(C2764&lt;=2011,C2764&gt;=2000),AND(F2764&lt;100,F2764&gt;25)),"Moderate: underrated regular model and regular rotation",
             AND(E2764&lt;90,C2764&gt;2011,AND(F2764&lt;=100,F2764&gt;25)),"Moderate: underrated new model with regular rotation",
             AND(E2764&lt;90,C2764&lt;2000,AND(F2764&lt;=100,F2764&gt;25)),"Moderate: underrated old model with regular rotation",
             AND(C2764&lt;=2011,F2764&lt;=25),"Low: not new model and bad rotation",
             AND(E2764&gt;110,AND(C2764&lt;=2011,C2764&gt;=2000),F2764&lt;=25),"Low: overrated regular model with bad rotation",
             AND(E2764&gt;110,C2764&lt;2011,AND(F2764&lt;=100,F2764&gt;25)),"Low: overrated regular model (not new) with regular rotation",
             AND(E2764&gt;110,C2764&gt;2011,F2764&lt;=25),"Low: overrated new model with bad rotation"
)</f>
        <v>Critic: well priced/underrated and new, but bad rotation</v>
      </c>
    </row>
    <row r="2765" spans="1:8" x14ac:dyDescent="0.3">
      <c r="A2765" t="s">
        <v>32</v>
      </c>
      <c r="B2765" t="s">
        <v>515</v>
      </c>
      <c r="C2765">
        <v>2002</v>
      </c>
      <c r="D2765">
        <v>2211.1111111111113</v>
      </c>
      <c r="E2765">
        <v>93.148911452911989</v>
      </c>
      <c r="F2765">
        <v>153</v>
      </c>
      <c r="H2765" t="str" cm="1">
        <f t="array" ref="H2765">_xlfn.IFS(
             AND(E2765&gt;110,C2765&gt;2011,F2765&gt;100),"High: overrated, new and good rotation",
             AND(E2765&lt;90,C2765&gt;2011,F2765&gt;100),"High: underrated, new and good rotation",
             AND(E2765&lt;90,C2765&lt;2011,F2765&gt;100),"High: underrated, not too new but good rotation",
             AND(E2765&lt;=110,C2765&gt;2011,F2765&lt;=25),"Critic: well priced/underrated and new, but bad rotation",
             AND(E2765&gt;110,F2765&gt;100),"Top Tier: premium vehicules that tend to be sold above market prices",
             AND(E2765&gt;=90,E2765&lt;=110,F2765&gt;25),"Moderate: fair price and regular to good rotation",
             AND(E2765&lt;90,AND(C2765&lt;=2011,C2765&gt;=2000),AND(F2765&lt;100,F2765&gt;25)),"Moderate: underrated regular model and regular rotation",
             AND(E2765&lt;90,C2765&gt;2011,AND(F2765&lt;=100,F2765&gt;25)),"Moderate: underrated new model with regular rotation",
             AND(E2765&lt;90,C2765&lt;2000,AND(F2765&lt;=100,F2765&gt;25)),"Moderate: underrated old model with regular rotation",
             AND(C2765&lt;=2011,F2765&lt;=25),"Low: not new model and bad rotation",
             AND(E2765&gt;110,AND(C2765&lt;=2011,C2765&gt;=2000),F2765&lt;=25),"Low: overrated regular model with bad rotation",
             AND(E2765&gt;110,C2765&lt;2011,AND(F2765&lt;=100,F2765&gt;25)),"Low: overrated regular model (not new) with regular rotation",
             AND(E2765&gt;110,C2765&gt;2011,F2765&lt;=25),"Low: overrated new model with bad rotation"
)</f>
        <v>Moderate: fair price and regular to good rotation</v>
      </c>
    </row>
    <row r="2766" spans="1:8" x14ac:dyDescent="0.3">
      <c r="A2766" t="s">
        <v>32</v>
      </c>
      <c r="B2766" t="s">
        <v>515</v>
      </c>
      <c r="C2766">
        <v>2003</v>
      </c>
      <c r="D2766">
        <v>2829.6875</v>
      </c>
      <c r="E2766">
        <v>96.440701386062102</v>
      </c>
      <c r="F2766">
        <v>160</v>
      </c>
      <c r="H2766" t="str" cm="1">
        <f t="array" ref="H2766">_xlfn.IFS(
             AND(E2766&gt;110,C2766&gt;2011,F2766&gt;100),"High: overrated, new and good rotation",
             AND(E2766&lt;90,C2766&gt;2011,F2766&gt;100),"High: underrated, new and good rotation",
             AND(E2766&lt;90,C2766&lt;2011,F2766&gt;100),"High: underrated, not too new but good rotation",
             AND(E2766&lt;=110,C2766&gt;2011,F2766&lt;=25),"Critic: well priced/underrated and new, but bad rotation",
             AND(E2766&gt;110,F2766&gt;100),"Top Tier: premium vehicules that tend to be sold above market prices",
             AND(E2766&gt;=90,E2766&lt;=110,F2766&gt;25),"Moderate: fair price and regular to good rotation",
             AND(E2766&lt;90,AND(C2766&lt;=2011,C2766&gt;=2000),AND(F2766&lt;100,F2766&gt;25)),"Moderate: underrated regular model and regular rotation",
             AND(E2766&lt;90,C2766&gt;2011,AND(F2766&lt;=100,F2766&gt;25)),"Moderate: underrated new model with regular rotation",
             AND(E2766&lt;90,C2766&lt;2000,AND(F2766&lt;=100,F2766&gt;25)),"Moderate: underrated old model with regular rotation",
             AND(C2766&lt;=2011,F2766&lt;=25),"Low: not new model and bad rotation",
             AND(E2766&gt;110,AND(C2766&lt;=2011,C2766&gt;=2000),F2766&lt;=25),"Low: overrated regular model with bad rotation",
             AND(E2766&gt;110,C2766&lt;2011,AND(F2766&lt;=100,F2766&gt;25)),"Low: overrated regular model (not new) with regular rotation",
             AND(E2766&gt;110,C2766&gt;2011,F2766&lt;=25),"Low: overrated new model with bad rotation"
)</f>
        <v>Moderate: fair price and regular to good rotation</v>
      </c>
    </row>
    <row r="2767" spans="1:8" x14ac:dyDescent="0.3">
      <c r="A2767" t="s">
        <v>32</v>
      </c>
      <c r="B2767" t="s">
        <v>515</v>
      </c>
      <c r="C2767">
        <v>2004</v>
      </c>
      <c r="D2767">
        <v>3073.7980769230771</v>
      </c>
      <c r="E2767">
        <v>99.926876316206219</v>
      </c>
      <c r="F2767">
        <v>208</v>
      </c>
      <c r="H2767" t="str" cm="1">
        <f t="array" ref="H2767">_xlfn.IFS(
             AND(E2767&gt;110,C2767&gt;2011,F2767&gt;100),"High: overrated, new and good rotation",
             AND(E2767&lt;90,C2767&gt;2011,F2767&gt;100),"High: underrated, new and good rotation",
             AND(E2767&lt;90,C2767&lt;2011,F2767&gt;100),"High: underrated, not too new but good rotation",
             AND(E2767&lt;=110,C2767&gt;2011,F2767&lt;=25),"Critic: well priced/underrated and new, but bad rotation",
             AND(E2767&gt;110,F2767&gt;100),"Top Tier: premium vehicules that tend to be sold above market prices",
             AND(E2767&gt;=90,E2767&lt;=110,F2767&gt;25),"Moderate: fair price and regular to good rotation",
             AND(E2767&lt;90,AND(C2767&lt;=2011,C2767&gt;=2000),AND(F2767&lt;100,F2767&gt;25)),"Moderate: underrated regular model and regular rotation",
             AND(E2767&lt;90,C2767&gt;2011,AND(F2767&lt;=100,F2767&gt;25)),"Moderate: underrated new model with regular rotation",
             AND(E2767&lt;90,C2767&lt;2000,AND(F2767&lt;=100,F2767&gt;25)),"Moderate: underrated old model with regular rotation",
             AND(C2767&lt;=2011,F2767&lt;=25),"Low: not new model and bad rotation",
             AND(E2767&gt;110,AND(C2767&lt;=2011,C2767&gt;=2000),F2767&lt;=25),"Low: overrated regular model with bad rotation",
             AND(E2767&gt;110,C2767&lt;2011,AND(F2767&lt;=100,F2767&gt;25)),"Low: overrated regular model (not new) with regular rotation",
             AND(E2767&gt;110,C2767&gt;2011,F2767&lt;=25),"Low: overrated new model with bad rotation"
)</f>
        <v>Moderate: fair price and regular to good rotation</v>
      </c>
    </row>
    <row r="2768" spans="1:8" x14ac:dyDescent="0.3">
      <c r="A2768" t="s">
        <v>32</v>
      </c>
      <c r="B2768" t="s">
        <v>515</v>
      </c>
      <c r="C2768">
        <v>2005</v>
      </c>
      <c r="D2768">
        <v>4193.1174089068827</v>
      </c>
      <c r="E2768">
        <v>95.14018474657901</v>
      </c>
      <c r="F2768">
        <v>247</v>
      </c>
      <c r="H2768" t="str" cm="1">
        <f t="array" ref="H2768">_xlfn.IFS(
             AND(E2768&gt;110,C2768&gt;2011,F2768&gt;100),"High: overrated, new and good rotation",
             AND(E2768&lt;90,C2768&gt;2011,F2768&gt;100),"High: underrated, new and good rotation",
             AND(E2768&lt;90,C2768&lt;2011,F2768&gt;100),"High: underrated, not too new but good rotation",
             AND(E2768&lt;=110,C2768&gt;2011,F2768&lt;=25),"Critic: well priced/underrated and new, but bad rotation",
             AND(E2768&gt;110,F2768&gt;100),"Top Tier: premium vehicules that tend to be sold above market prices",
             AND(E2768&gt;=90,E2768&lt;=110,F2768&gt;25),"Moderate: fair price and regular to good rotation",
             AND(E2768&lt;90,AND(C2768&lt;=2011,C2768&gt;=2000),AND(F2768&lt;100,F2768&gt;25)),"Moderate: underrated regular model and regular rotation",
             AND(E2768&lt;90,C2768&gt;2011,AND(F2768&lt;=100,F2768&gt;25)),"Moderate: underrated new model with regular rotation",
             AND(E2768&lt;90,C2768&lt;2000,AND(F2768&lt;=100,F2768&gt;25)),"Moderate: underrated old model with regular rotation",
             AND(C2768&lt;=2011,F2768&lt;=25),"Low: not new model and bad rotation",
             AND(E2768&gt;110,AND(C2768&lt;=2011,C2768&gt;=2000),F2768&lt;=25),"Low: overrated regular model with bad rotation",
             AND(E2768&gt;110,C2768&lt;2011,AND(F2768&lt;=100,F2768&gt;25)),"Low: overrated regular model (not new) with regular rotation",
             AND(E2768&gt;110,C2768&gt;2011,F2768&lt;=25),"Low: overrated new model with bad rotation"
)</f>
        <v>Moderate: fair price and regular to good rotation</v>
      </c>
    </row>
    <row r="2769" spans="1:8" x14ac:dyDescent="0.3">
      <c r="A2769" t="s">
        <v>32</v>
      </c>
      <c r="B2769" t="s">
        <v>515</v>
      </c>
      <c r="C2769">
        <v>2006</v>
      </c>
      <c r="D2769">
        <v>4825.8364312267659</v>
      </c>
      <c r="E2769">
        <v>97.025131696119672</v>
      </c>
      <c r="F2769">
        <v>269</v>
      </c>
      <c r="H2769" t="str" cm="1">
        <f t="array" ref="H2769">_xlfn.IFS(
             AND(E2769&gt;110,C2769&gt;2011,F2769&gt;100),"High: overrated, new and good rotation",
             AND(E2769&lt;90,C2769&gt;2011,F2769&gt;100),"High: underrated, new and good rotation",
             AND(E2769&lt;90,C2769&lt;2011,F2769&gt;100),"High: underrated, not too new but good rotation",
             AND(E2769&lt;=110,C2769&gt;2011,F2769&lt;=25),"Critic: well priced/underrated and new, but bad rotation",
             AND(E2769&gt;110,F2769&gt;100),"Top Tier: premium vehicules that tend to be sold above market prices",
             AND(E2769&gt;=90,E2769&lt;=110,F2769&gt;25),"Moderate: fair price and regular to good rotation",
             AND(E2769&lt;90,AND(C2769&lt;=2011,C2769&gt;=2000),AND(F2769&lt;100,F2769&gt;25)),"Moderate: underrated regular model and regular rotation",
             AND(E2769&lt;90,C2769&gt;2011,AND(F2769&lt;=100,F2769&gt;25)),"Moderate: underrated new model with regular rotation",
             AND(E2769&lt;90,C2769&lt;2000,AND(F2769&lt;=100,F2769&gt;25)),"Moderate: underrated old model with regular rotation",
             AND(C2769&lt;=2011,F2769&lt;=25),"Low: not new model and bad rotation",
             AND(E2769&gt;110,AND(C2769&lt;=2011,C2769&gt;=2000),F2769&lt;=25),"Low: overrated regular model with bad rotation",
             AND(E2769&gt;110,C2769&lt;2011,AND(F2769&lt;=100,F2769&gt;25)),"Low: overrated regular model (not new) with regular rotation",
             AND(E2769&gt;110,C2769&gt;2011,F2769&lt;=25),"Low: overrated new model with bad rotation"
)</f>
        <v>Moderate: fair price and regular to good rotation</v>
      </c>
    </row>
    <row r="2770" spans="1:8" x14ac:dyDescent="0.3">
      <c r="A2770" t="s">
        <v>32</v>
      </c>
      <c r="B2770" t="s">
        <v>515</v>
      </c>
      <c r="C2770">
        <v>2007</v>
      </c>
      <c r="D2770">
        <v>5350.606060606061</v>
      </c>
      <c r="E2770">
        <v>96.737182266958939</v>
      </c>
      <c r="F2770">
        <v>165</v>
      </c>
      <c r="H2770" t="str" cm="1">
        <f t="array" ref="H2770">_xlfn.IFS(
             AND(E2770&gt;110,C2770&gt;2011,F2770&gt;100),"High: overrated, new and good rotation",
             AND(E2770&lt;90,C2770&gt;2011,F2770&gt;100),"High: underrated, new and good rotation",
             AND(E2770&lt;90,C2770&lt;2011,F2770&gt;100),"High: underrated, not too new but good rotation",
             AND(E2770&lt;=110,C2770&gt;2011,F2770&lt;=25),"Critic: well priced/underrated and new, but bad rotation",
             AND(E2770&gt;110,F2770&gt;100),"Top Tier: premium vehicules that tend to be sold above market prices",
             AND(E2770&gt;=90,E2770&lt;=110,F2770&gt;25),"Moderate: fair price and regular to good rotation",
             AND(E2770&lt;90,AND(C2770&lt;=2011,C2770&gt;=2000),AND(F2770&lt;100,F2770&gt;25)),"Moderate: underrated regular model and regular rotation",
             AND(E2770&lt;90,C2770&gt;2011,AND(F2770&lt;=100,F2770&gt;25)),"Moderate: underrated new model with regular rotation",
             AND(E2770&lt;90,C2770&lt;2000,AND(F2770&lt;=100,F2770&gt;25)),"Moderate: underrated old model with regular rotation",
             AND(C2770&lt;=2011,F2770&lt;=25),"Low: not new model and bad rotation",
             AND(E2770&gt;110,AND(C2770&lt;=2011,C2770&gt;=2000),F2770&lt;=25),"Low: overrated regular model with bad rotation",
             AND(E2770&gt;110,C2770&lt;2011,AND(F2770&lt;=100,F2770&gt;25)),"Low: overrated regular model (not new) with regular rotation",
             AND(E2770&gt;110,C2770&gt;2011,F2770&lt;=25),"Low: overrated new model with bad rotation"
)</f>
        <v>Moderate: fair price and regular to good rotation</v>
      </c>
    </row>
    <row r="2771" spans="1:8" x14ac:dyDescent="0.3">
      <c r="A2771" t="s">
        <v>32</v>
      </c>
      <c r="B2771" t="s">
        <v>515</v>
      </c>
      <c r="C2771">
        <v>2008</v>
      </c>
      <c r="D2771">
        <v>8148.4022556390973</v>
      </c>
      <c r="E2771">
        <v>99.168878970033305</v>
      </c>
      <c r="F2771">
        <v>266</v>
      </c>
      <c r="H2771" t="str" cm="1">
        <f t="array" ref="H2771">_xlfn.IFS(
             AND(E2771&gt;110,C2771&gt;2011,F2771&gt;100),"High: overrated, new and good rotation",
             AND(E2771&lt;90,C2771&gt;2011,F2771&gt;100),"High: underrated, new and good rotation",
             AND(E2771&lt;90,C2771&lt;2011,F2771&gt;100),"High: underrated, not too new but good rotation",
             AND(E2771&lt;=110,C2771&gt;2011,F2771&lt;=25),"Critic: well priced/underrated and new, but bad rotation",
             AND(E2771&gt;110,F2771&gt;100),"Top Tier: premium vehicules that tend to be sold above market prices",
             AND(E2771&gt;=90,E2771&lt;=110,F2771&gt;25),"Moderate: fair price and regular to good rotation",
             AND(E2771&lt;90,AND(C2771&lt;=2011,C2771&gt;=2000),AND(F2771&lt;100,F2771&gt;25)),"Moderate: underrated regular model and regular rotation",
             AND(E2771&lt;90,C2771&gt;2011,AND(F2771&lt;=100,F2771&gt;25)),"Moderate: underrated new model with regular rotation",
             AND(E2771&lt;90,C2771&lt;2000,AND(F2771&lt;=100,F2771&gt;25)),"Moderate: underrated old model with regular rotation",
             AND(C2771&lt;=2011,F2771&lt;=25),"Low: not new model and bad rotation",
             AND(E2771&gt;110,AND(C2771&lt;=2011,C2771&gt;=2000),F2771&lt;=25),"Low: overrated regular model with bad rotation",
             AND(E2771&gt;110,C2771&lt;2011,AND(F2771&lt;=100,F2771&gt;25)),"Low: overrated regular model (not new) with regular rotation",
             AND(E2771&gt;110,C2771&gt;2011,F2771&lt;=25),"Low: overrated new model with bad rotation"
)</f>
        <v>Moderate: fair price and regular to good rotation</v>
      </c>
    </row>
    <row r="2772" spans="1:8" x14ac:dyDescent="0.3">
      <c r="A2772" t="s">
        <v>32</v>
      </c>
      <c r="B2772" t="s">
        <v>515</v>
      </c>
      <c r="C2772">
        <v>2009</v>
      </c>
      <c r="D2772">
        <v>9402.8571428571431</v>
      </c>
      <c r="E2772">
        <v>97.891808351466722</v>
      </c>
      <c r="F2772">
        <v>70</v>
      </c>
      <c r="H2772" t="str" cm="1">
        <f t="array" ref="H2772">_xlfn.IFS(
             AND(E2772&gt;110,C2772&gt;2011,F2772&gt;100),"High: overrated, new and good rotation",
             AND(E2772&lt;90,C2772&gt;2011,F2772&gt;100),"High: underrated, new and good rotation",
             AND(E2772&lt;90,C2772&lt;2011,F2772&gt;100),"High: underrated, not too new but good rotation",
             AND(E2772&lt;=110,C2772&gt;2011,F2772&lt;=25),"Critic: well priced/underrated and new, but bad rotation",
             AND(E2772&gt;110,F2772&gt;100),"Top Tier: premium vehicules that tend to be sold above market prices",
             AND(E2772&gt;=90,E2772&lt;=110,F2772&gt;25),"Moderate: fair price and regular to good rotation",
             AND(E2772&lt;90,AND(C2772&lt;=2011,C2772&gt;=2000),AND(F2772&lt;100,F2772&gt;25)),"Moderate: underrated regular model and regular rotation",
             AND(E2772&lt;90,C2772&gt;2011,AND(F2772&lt;=100,F2772&gt;25)),"Moderate: underrated new model with regular rotation",
             AND(E2772&lt;90,C2772&lt;2000,AND(F2772&lt;=100,F2772&gt;25)),"Moderate: underrated old model with regular rotation",
             AND(C2772&lt;=2011,F2772&lt;=25),"Low: not new model and bad rotation",
             AND(E2772&gt;110,AND(C2772&lt;=2011,C2772&gt;=2000),F2772&lt;=25),"Low: overrated regular model with bad rotation",
             AND(E2772&gt;110,C2772&lt;2011,AND(F2772&lt;=100,F2772&gt;25)),"Low: overrated regular model (not new) with regular rotation",
             AND(E2772&gt;110,C2772&gt;2011,F2772&lt;=25),"Low: overrated new model with bad rotation"
)</f>
        <v>Moderate: fair price and regular to good rotation</v>
      </c>
    </row>
    <row r="2773" spans="1:8" x14ac:dyDescent="0.3">
      <c r="A2773" t="s">
        <v>32</v>
      </c>
      <c r="B2773" t="s">
        <v>515</v>
      </c>
      <c r="C2773">
        <v>2010</v>
      </c>
      <c r="D2773">
        <v>10635.766423357663</v>
      </c>
      <c r="E2773">
        <v>97.91099205678124</v>
      </c>
      <c r="F2773">
        <v>137</v>
      </c>
      <c r="H2773" t="str" cm="1">
        <f t="array" ref="H2773">_xlfn.IFS(
             AND(E2773&gt;110,C2773&gt;2011,F2773&gt;100),"High: overrated, new and good rotation",
             AND(E2773&lt;90,C2773&gt;2011,F2773&gt;100),"High: underrated, new and good rotation",
             AND(E2773&lt;90,C2773&lt;2011,F2773&gt;100),"High: underrated, not too new but good rotation",
             AND(E2773&lt;=110,C2773&gt;2011,F2773&lt;=25),"Critic: well priced/underrated and new, but bad rotation",
             AND(E2773&gt;110,F2773&gt;100),"Top Tier: premium vehicules that tend to be sold above market prices",
             AND(E2773&gt;=90,E2773&lt;=110,F2773&gt;25),"Moderate: fair price and regular to good rotation",
             AND(E2773&lt;90,AND(C2773&lt;=2011,C2773&gt;=2000),AND(F2773&lt;100,F2773&gt;25)),"Moderate: underrated regular model and regular rotation",
             AND(E2773&lt;90,C2773&gt;2011,AND(F2773&lt;=100,F2773&gt;25)),"Moderate: underrated new model with regular rotation",
             AND(E2773&lt;90,C2773&lt;2000,AND(F2773&lt;=100,F2773&gt;25)),"Moderate: underrated old model with regular rotation",
             AND(C2773&lt;=2011,F2773&lt;=25),"Low: not new model and bad rotation",
             AND(E2773&gt;110,AND(C2773&lt;=2011,C2773&gt;=2000),F2773&lt;=25),"Low: overrated regular model with bad rotation",
             AND(E2773&gt;110,C2773&lt;2011,AND(F2773&lt;=100,F2773&gt;25)),"Low: overrated regular model (not new) with regular rotation",
             AND(E2773&gt;110,C2773&gt;2011,F2773&lt;=25),"Low: overrated new model with bad rotation"
)</f>
        <v>Moderate: fair price and regular to good rotation</v>
      </c>
    </row>
    <row r="2774" spans="1:8" x14ac:dyDescent="0.3">
      <c r="A2774" t="s">
        <v>32</v>
      </c>
      <c r="B2774" t="s">
        <v>515</v>
      </c>
      <c r="C2774">
        <v>2011</v>
      </c>
      <c r="D2774">
        <v>12183.236994219653</v>
      </c>
      <c r="E2774">
        <v>100.87860242165966</v>
      </c>
      <c r="F2774">
        <v>173</v>
      </c>
      <c r="H2774" t="str" cm="1">
        <f t="array" ref="H2774">_xlfn.IFS(
             AND(E2774&gt;110,C2774&gt;2011,F2774&gt;100),"High: overrated, new and good rotation",
             AND(E2774&lt;90,C2774&gt;2011,F2774&gt;100),"High: underrated, new and good rotation",
             AND(E2774&lt;90,C2774&lt;2011,F2774&gt;100),"High: underrated, not too new but good rotation",
             AND(E2774&lt;=110,C2774&gt;2011,F2774&lt;=25),"Critic: well priced/underrated and new, but bad rotation",
             AND(E2774&gt;110,F2774&gt;100),"Top Tier: premium vehicules that tend to be sold above market prices",
             AND(E2774&gt;=90,E2774&lt;=110,F2774&gt;25),"Moderate: fair price and regular to good rotation",
             AND(E2774&lt;90,AND(C2774&lt;=2011,C2774&gt;=2000),AND(F2774&lt;100,F2774&gt;25)),"Moderate: underrated regular model and regular rotation",
             AND(E2774&lt;90,C2774&gt;2011,AND(F2774&lt;=100,F2774&gt;25)),"Moderate: underrated new model with regular rotation",
             AND(E2774&lt;90,C2774&lt;2000,AND(F2774&lt;=100,F2774&gt;25)),"Moderate: underrated old model with regular rotation",
             AND(C2774&lt;=2011,F2774&lt;=25),"Low: not new model and bad rotation",
             AND(E2774&gt;110,AND(C2774&lt;=2011,C2774&gt;=2000),F2774&lt;=25),"Low: overrated regular model with bad rotation",
             AND(E2774&gt;110,C2774&lt;2011,AND(F2774&lt;=100,F2774&gt;25)),"Low: overrated regular model (not new) with regular rotation",
             AND(E2774&gt;110,C2774&gt;2011,F2774&lt;=25),"Low: overrated new model with bad rotation"
)</f>
        <v>Moderate: fair price and regular to good rotation</v>
      </c>
    </row>
    <row r="2775" spans="1:8" x14ac:dyDescent="0.3">
      <c r="A2775" t="s">
        <v>32</v>
      </c>
      <c r="B2775" t="s">
        <v>515</v>
      </c>
      <c r="C2775">
        <v>2012</v>
      </c>
      <c r="D2775">
        <v>13621.383870967742</v>
      </c>
      <c r="E2775">
        <v>99.374667422929704</v>
      </c>
      <c r="F2775">
        <v>620</v>
      </c>
      <c r="H2775" t="str" cm="1">
        <f t="array" ref="H2775">_xlfn.IFS(
             AND(E2775&gt;110,C2775&gt;2011,F2775&gt;100),"High: overrated, new and good rotation",
             AND(E2775&lt;90,C2775&gt;2011,F2775&gt;100),"High: underrated, new and good rotation",
             AND(E2775&lt;90,C2775&lt;2011,F2775&gt;100),"High: underrated, not too new but good rotation",
             AND(E2775&lt;=110,C2775&gt;2011,F2775&lt;=25),"Critic: well priced/underrated and new, but bad rotation",
             AND(E2775&gt;110,F2775&gt;100),"Top Tier: premium vehicules that tend to be sold above market prices",
             AND(E2775&gt;=90,E2775&lt;=110,F2775&gt;25),"Moderate: fair price and regular to good rotation",
             AND(E2775&lt;90,AND(C2775&lt;=2011,C2775&gt;=2000),AND(F2775&lt;100,F2775&gt;25)),"Moderate: underrated regular model and regular rotation",
             AND(E2775&lt;90,C2775&gt;2011,AND(F2775&lt;=100,F2775&gt;25)),"Moderate: underrated new model with regular rotation",
             AND(E2775&lt;90,C2775&lt;2000,AND(F2775&lt;=100,F2775&gt;25)),"Moderate: underrated old model with regular rotation",
             AND(C2775&lt;=2011,F2775&lt;=25),"Low: not new model and bad rotation",
             AND(E2775&gt;110,AND(C2775&lt;=2011,C2775&gt;=2000),F2775&lt;=25),"Low: overrated regular model with bad rotation",
             AND(E2775&gt;110,C2775&lt;2011,AND(F2775&lt;=100,F2775&gt;25)),"Low: overrated regular model (not new) with regular rotation",
             AND(E2775&gt;110,C2775&gt;2011,F2775&lt;=25),"Low: overrated new model with bad rotation"
)</f>
        <v>Moderate: fair price and regular to good rotation</v>
      </c>
    </row>
    <row r="2776" spans="1:8" x14ac:dyDescent="0.3">
      <c r="A2776" t="s">
        <v>32</v>
      </c>
      <c r="B2776" t="s">
        <v>516</v>
      </c>
      <c r="C2776">
        <v>2007</v>
      </c>
      <c r="D2776">
        <v>5276.7857142857147</v>
      </c>
      <c r="E2776">
        <v>99.098037610913821</v>
      </c>
      <c r="F2776">
        <v>84</v>
      </c>
      <c r="H2776" t="str" cm="1">
        <f t="array" ref="H2776">_xlfn.IFS(
             AND(E2776&gt;110,C2776&gt;2011,F2776&gt;100),"High: overrated, new and good rotation",
             AND(E2776&lt;90,C2776&gt;2011,F2776&gt;100),"High: underrated, new and good rotation",
             AND(E2776&lt;90,C2776&lt;2011,F2776&gt;100),"High: underrated, not too new but good rotation",
             AND(E2776&lt;=110,C2776&gt;2011,F2776&lt;=25),"Critic: well priced/underrated and new, but bad rotation",
             AND(E2776&gt;110,F2776&gt;100),"Top Tier: premium vehicules that tend to be sold above market prices",
             AND(E2776&gt;=90,E2776&lt;=110,F2776&gt;25),"Moderate: fair price and regular to good rotation",
             AND(E2776&lt;90,AND(C2776&lt;=2011,C2776&gt;=2000),AND(F2776&lt;100,F2776&gt;25)),"Moderate: underrated regular model and regular rotation",
             AND(E2776&lt;90,C2776&gt;2011,AND(F2776&lt;=100,F2776&gt;25)),"Moderate: underrated new model with regular rotation",
             AND(E2776&lt;90,C2776&lt;2000,AND(F2776&lt;=100,F2776&gt;25)),"Moderate: underrated old model with regular rotation",
             AND(C2776&lt;=2011,F2776&lt;=25),"Low: not new model and bad rotation",
             AND(E2776&gt;110,AND(C2776&lt;=2011,C2776&gt;=2000),F2776&lt;=25),"Low: overrated regular model with bad rotation",
             AND(E2776&gt;110,C2776&lt;2011,AND(F2776&lt;=100,F2776&gt;25)),"Low: overrated regular model (not new) with regular rotation",
             AND(E2776&gt;110,C2776&gt;2011,F2776&lt;=25),"Low: overrated new model with bad rotation"
)</f>
        <v>Moderate: fair price and regular to good rotation</v>
      </c>
    </row>
    <row r="2777" spans="1:8" x14ac:dyDescent="0.3">
      <c r="A2777" t="s">
        <v>32</v>
      </c>
      <c r="B2777" t="s">
        <v>516</v>
      </c>
      <c r="C2777">
        <v>2008</v>
      </c>
      <c r="D2777">
        <v>5353.4226190476193</v>
      </c>
      <c r="E2777">
        <v>98.273461346674296</v>
      </c>
      <c r="F2777">
        <v>168</v>
      </c>
      <c r="H2777" t="str" cm="1">
        <f t="array" ref="H2777">_xlfn.IFS(
             AND(E2777&gt;110,C2777&gt;2011,F2777&gt;100),"High: overrated, new and good rotation",
             AND(E2777&lt;90,C2777&gt;2011,F2777&gt;100),"High: underrated, new and good rotation",
             AND(E2777&lt;90,C2777&lt;2011,F2777&gt;100),"High: underrated, not too new but good rotation",
             AND(E2777&lt;=110,C2777&gt;2011,F2777&lt;=25),"Critic: well priced/underrated and new, but bad rotation",
             AND(E2777&gt;110,F2777&gt;100),"Top Tier: premium vehicules that tend to be sold above market prices",
             AND(E2777&gt;=90,E2777&lt;=110,F2777&gt;25),"Moderate: fair price and regular to good rotation",
             AND(E2777&lt;90,AND(C2777&lt;=2011,C2777&gt;=2000),AND(F2777&lt;100,F2777&gt;25)),"Moderate: underrated regular model and regular rotation",
             AND(E2777&lt;90,C2777&gt;2011,AND(F2777&lt;=100,F2777&gt;25)),"Moderate: underrated new model with regular rotation",
             AND(E2777&lt;90,C2777&lt;2000,AND(F2777&lt;=100,F2777&gt;25)),"Moderate: underrated old model with regular rotation",
             AND(C2777&lt;=2011,F2777&lt;=25),"Low: not new model and bad rotation",
             AND(E2777&gt;110,AND(C2777&lt;=2011,C2777&gt;=2000),F2777&lt;=25),"Low: overrated regular model with bad rotation",
             AND(E2777&gt;110,C2777&lt;2011,AND(F2777&lt;=100,F2777&gt;25)),"Low: overrated regular model (not new) with regular rotation",
             AND(E2777&gt;110,C2777&gt;2011,F2777&lt;=25),"Low: overrated new model with bad rotation"
)</f>
        <v>Moderate: fair price and regular to good rotation</v>
      </c>
    </row>
    <row r="2778" spans="1:8" x14ac:dyDescent="0.3">
      <c r="A2778" t="s">
        <v>32</v>
      </c>
      <c r="B2778" t="s">
        <v>516</v>
      </c>
      <c r="C2778">
        <v>2009</v>
      </c>
      <c r="D2778">
        <v>6037.3493975903611</v>
      </c>
      <c r="E2778">
        <v>97.570966876655305</v>
      </c>
      <c r="F2778">
        <v>83</v>
      </c>
      <c r="H2778" t="str" cm="1">
        <f t="array" ref="H2778">_xlfn.IFS(
             AND(E2778&gt;110,C2778&gt;2011,F2778&gt;100),"High: overrated, new and good rotation",
             AND(E2778&lt;90,C2778&gt;2011,F2778&gt;100),"High: underrated, new and good rotation",
             AND(E2778&lt;90,C2778&lt;2011,F2778&gt;100),"High: underrated, not too new but good rotation",
             AND(E2778&lt;=110,C2778&gt;2011,F2778&lt;=25),"Critic: well priced/underrated and new, but bad rotation",
             AND(E2778&gt;110,F2778&gt;100),"Top Tier: premium vehicules that tend to be sold above market prices",
             AND(E2778&gt;=90,E2778&lt;=110,F2778&gt;25),"Moderate: fair price and regular to good rotation",
             AND(E2778&lt;90,AND(C2778&lt;=2011,C2778&gt;=2000),AND(F2778&lt;100,F2778&gt;25)),"Moderate: underrated regular model and regular rotation",
             AND(E2778&lt;90,C2778&gt;2011,AND(F2778&lt;=100,F2778&gt;25)),"Moderate: underrated new model with regular rotation",
             AND(E2778&lt;90,C2778&lt;2000,AND(F2778&lt;=100,F2778&gt;25)),"Moderate: underrated old model with regular rotation",
             AND(C2778&lt;=2011,F2778&lt;=25),"Low: not new model and bad rotation",
             AND(E2778&gt;110,AND(C2778&lt;=2011,C2778&gt;=2000),F2778&lt;=25),"Low: overrated regular model with bad rotation",
             AND(E2778&gt;110,C2778&lt;2011,AND(F2778&lt;=100,F2778&gt;25)),"Low: overrated regular model (not new) with regular rotation",
             AND(E2778&gt;110,C2778&gt;2011,F2778&lt;=25),"Low: overrated new model with bad rotation"
)</f>
        <v>Moderate: fair price and regular to good rotation</v>
      </c>
    </row>
    <row r="2779" spans="1:8" x14ac:dyDescent="0.3">
      <c r="A2779" t="s">
        <v>32</v>
      </c>
      <c r="B2779" t="s">
        <v>516</v>
      </c>
      <c r="C2779">
        <v>2010</v>
      </c>
      <c r="D2779">
        <v>7183.8842975206608</v>
      </c>
      <c r="E2779">
        <v>102.24764271472553</v>
      </c>
      <c r="F2779">
        <v>121</v>
      </c>
      <c r="H2779" t="str" cm="1">
        <f t="array" ref="H2779">_xlfn.IFS(
             AND(E2779&gt;110,C2779&gt;2011,F2779&gt;100),"High: overrated, new and good rotation",
             AND(E2779&lt;90,C2779&gt;2011,F2779&gt;100),"High: underrated, new and good rotation",
             AND(E2779&lt;90,C2779&lt;2011,F2779&gt;100),"High: underrated, not too new but good rotation",
             AND(E2779&lt;=110,C2779&gt;2011,F2779&lt;=25),"Critic: well priced/underrated and new, but bad rotation",
             AND(E2779&gt;110,F2779&gt;100),"Top Tier: premium vehicules that tend to be sold above market prices",
             AND(E2779&gt;=90,E2779&lt;=110,F2779&gt;25),"Moderate: fair price and regular to good rotation",
             AND(E2779&lt;90,AND(C2779&lt;=2011,C2779&gt;=2000),AND(F2779&lt;100,F2779&gt;25)),"Moderate: underrated regular model and regular rotation",
             AND(E2779&lt;90,C2779&gt;2011,AND(F2779&lt;=100,F2779&gt;25)),"Moderate: underrated new model with regular rotation",
             AND(E2779&lt;90,C2779&lt;2000,AND(F2779&lt;=100,F2779&gt;25)),"Moderate: underrated old model with regular rotation",
             AND(C2779&lt;=2011,F2779&lt;=25),"Low: not new model and bad rotation",
             AND(E2779&gt;110,AND(C2779&lt;=2011,C2779&gt;=2000),F2779&lt;=25),"Low: overrated regular model with bad rotation",
             AND(E2779&gt;110,C2779&lt;2011,AND(F2779&lt;=100,F2779&gt;25)),"Low: overrated regular model (not new) with regular rotation",
             AND(E2779&gt;110,C2779&gt;2011,F2779&lt;=25),"Low: overrated new model with bad rotation"
)</f>
        <v>Moderate: fair price and regular to good rotation</v>
      </c>
    </row>
    <row r="2780" spans="1:8" x14ac:dyDescent="0.3">
      <c r="A2780" t="s">
        <v>32</v>
      </c>
      <c r="B2780" t="s">
        <v>516</v>
      </c>
      <c r="C2780">
        <v>2011</v>
      </c>
      <c r="D2780">
        <v>8638.0239520958075</v>
      </c>
      <c r="E2780">
        <v>100.56748179115057</v>
      </c>
      <c r="F2780">
        <v>167</v>
      </c>
      <c r="H2780" t="str" cm="1">
        <f t="array" ref="H2780">_xlfn.IFS(
             AND(E2780&gt;110,C2780&gt;2011,F2780&gt;100),"High: overrated, new and good rotation",
             AND(E2780&lt;90,C2780&gt;2011,F2780&gt;100),"High: underrated, new and good rotation",
             AND(E2780&lt;90,C2780&lt;2011,F2780&gt;100),"High: underrated, not too new but good rotation",
             AND(E2780&lt;=110,C2780&gt;2011,F2780&lt;=25),"Critic: well priced/underrated and new, but bad rotation",
             AND(E2780&gt;110,F2780&gt;100),"Top Tier: premium vehicules that tend to be sold above market prices",
             AND(E2780&gt;=90,E2780&lt;=110,F2780&gt;25),"Moderate: fair price and regular to good rotation",
             AND(E2780&lt;90,AND(C2780&lt;=2011,C2780&gt;=2000),AND(F2780&lt;100,F2780&gt;25)),"Moderate: underrated regular model and regular rotation",
             AND(E2780&lt;90,C2780&gt;2011,AND(F2780&lt;=100,F2780&gt;25)),"Moderate: underrated new model with regular rotation",
             AND(E2780&lt;90,C2780&lt;2000,AND(F2780&lt;=100,F2780&gt;25)),"Moderate: underrated old model with regular rotation",
             AND(C2780&lt;=2011,F2780&lt;=25),"Low: not new model and bad rotation",
             AND(E2780&gt;110,AND(C2780&lt;=2011,C2780&gt;=2000),F2780&lt;=25),"Low: overrated regular model with bad rotation",
             AND(E2780&gt;110,C2780&lt;2011,AND(F2780&lt;=100,F2780&gt;25)),"Low: overrated regular model (not new) with regular rotation",
             AND(E2780&gt;110,C2780&gt;2011,F2780&lt;=25),"Low: overrated new model with bad rotation"
)</f>
        <v>Moderate: fair price and regular to good rotation</v>
      </c>
    </row>
    <row r="2781" spans="1:8" x14ac:dyDescent="0.3">
      <c r="A2781" t="s">
        <v>32</v>
      </c>
      <c r="B2781" t="s">
        <v>516</v>
      </c>
      <c r="C2781">
        <v>2012</v>
      </c>
      <c r="D2781">
        <v>11021.39423076923</v>
      </c>
      <c r="E2781">
        <v>98.361497059820621</v>
      </c>
      <c r="F2781">
        <v>208</v>
      </c>
      <c r="H2781" t="str" cm="1">
        <f t="array" ref="H2781">_xlfn.IFS(
             AND(E2781&gt;110,C2781&gt;2011,F2781&gt;100),"High: overrated, new and good rotation",
             AND(E2781&lt;90,C2781&gt;2011,F2781&gt;100),"High: underrated, new and good rotation",
             AND(E2781&lt;90,C2781&lt;2011,F2781&gt;100),"High: underrated, not too new but good rotation",
             AND(E2781&lt;=110,C2781&gt;2011,F2781&lt;=25),"Critic: well priced/underrated and new, but bad rotation",
             AND(E2781&gt;110,F2781&gt;100),"Top Tier: premium vehicules that tend to be sold above market prices",
             AND(E2781&gt;=90,E2781&lt;=110,F2781&gt;25),"Moderate: fair price and regular to good rotation",
             AND(E2781&lt;90,AND(C2781&lt;=2011,C2781&gt;=2000),AND(F2781&lt;100,F2781&gt;25)),"Moderate: underrated regular model and regular rotation",
             AND(E2781&lt;90,C2781&gt;2011,AND(F2781&lt;=100,F2781&gt;25)),"Moderate: underrated new model with regular rotation",
             AND(E2781&lt;90,C2781&lt;2000,AND(F2781&lt;=100,F2781&gt;25)),"Moderate: underrated old model with regular rotation",
             AND(C2781&lt;=2011,F2781&lt;=25),"Low: not new model and bad rotation",
             AND(E2781&gt;110,AND(C2781&lt;=2011,C2781&gt;=2000),F2781&lt;=25),"Low: overrated regular model with bad rotation",
             AND(E2781&gt;110,C2781&lt;2011,AND(F2781&lt;=100,F2781&gt;25)),"Low: overrated regular model (not new) with regular rotation",
             AND(E2781&gt;110,C2781&gt;2011,F2781&lt;=25),"Low: overrated new model with bad rotation"
)</f>
        <v>Moderate: fair price and regular to good rotation</v>
      </c>
    </row>
    <row r="2782" spans="1:8" x14ac:dyDescent="0.3">
      <c r="A2782" t="s">
        <v>32</v>
      </c>
      <c r="B2782" t="s">
        <v>516</v>
      </c>
      <c r="C2782">
        <v>2013</v>
      </c>
      <c r="D2782">
        <v>11878.632478632479</v>
      </c>
      <c r="E2782">
        <v>99.651090560169834</v>
      </c>
      <c r="F2782">
        <v>117</v>
      </c>
      <c r="H2782" t="str" cm="1">
        <f t="array" ref="H2782">_xlfn.IFS(
             AND(E2782&gt;110,C2782&gt;2011,F2782&gt;100),"High: overrated, new and good rotation",
             AND(E2782&lt;90,C2782&gt;2011,F2782&gt;100),"High: underrated, new and good rotation",
             AND(E2782&lt;90,C2782&lt;2011,F2782&gt;100),"High: underrated, not too new but good rotation",
             AND(E2782&lt;=110,C2782&gt;2011,F2782&lt;=25),"Critic: well priced/underrated and new, but bad rotation",
             AND(E2782&gt;110,F2782&gt;100),"Top Tier: premium vehicules that tend to be sold above market prices",
             AND(E2782&gt;=90,E2782&lt;=110,F2782&gt;25),"Moderate: fair price and regular to good rotation",
             AND(E2782&lt;90,AND(C2782&lt;=2011,C2782&gt;=2000),AND(F2782&lt;100,F2782&gt;25)),"Moderate: underrated regular model and regular rotation",
             AND(E2782&lt;90,C2782&gt;2011,AND(F2782&lt;=100,F2782&gt;25)),"Moderate: underrated new model with regular rotation",
             AND(E2782&lt;90,C2782&lt;2000,AND(F2782&lt;=100,F2782&gt;25)),"Moderate: underrated old model with regular rotation",
             AND(C2782&lt;=2011,F2782&lt;=25),"Low: not new model and bad rotation",
             AND(E2782&gt;110,AND(C2782&lt;=2011,C2782&gt;=2000),F2782&lt;=25),"Low: overrated regular model with bad rotation",
             AND(E2782&gt;110,C2782&lt;2011,AND(F2782&lt;=100,F2782&gt;25)),"Low: overrated regular model (not new) with regular rotation",
             AND(E2782&gt;110,C2782&gt;2011,F2782&lt;=25),"Low: overrated new model with bad rotation"
)</f>
        <v>Moderate: fair price and regular to good rotation</v>
      </c>
    </row>
    <row r="2783" spans="1:8" x14ac:dyDescent="0.3">
      <c r="A2783" t="s">
        <v>32</v>
      </c>
      <c r="B2783" t="s">
        <v>516</v>
      </c>
      <c r="C2783">
        <v>2014</v>
      </c>
      <c r="D2783">
        <v>14556.527590847914</v>
      </c>
      <c r="E2783">
        <v>98.48911212329314</v>
      </c>
      <c r="F2783">
        <v>743</v>
      </c>
      <c r="H2783" t="str" cm="1">
        <f t="array" ref="H2783">_xlfn.IFS(
             AND(E2783&gt;110,C2783&gt;2011,F2783&gt;100),"High: overrated, new and good rotation",
             AND(E2783&lt;90,C2783&gt;2011,F2783&gt;100),"High: underrated, new and good rotation",
             AND(E2783&lt;90,C2783&lt;2011,F2783&gt;100),"High: underrated, not too new but good rotation",
             AND(E2783&lt;=110,C2783&gt;2011,F2783&lt;=25),"Critic: well priced/underrated and new, but bad rotation",
             AND(E2783&gt;110,F2783&gt;100),"Top Tier: premium vehicules that tend to be sold above market prices",
             AND(E2783&gt;=90,E2783&lt;=110,F2783&gt;25),"Moderate: fair price and regular to good rotation",
             AND(E2783&lt;90,AND(C2783&lt;=2011,C2783&gt;=2000),AND(F2783&lt;100,F2783&gt;25)),"Moderate: underrated regular model and regular rotation",
             AND(E2783&lt;90,C2783&gt;2011,AND(F2783&lt;=100,F2783&gt;25)),"Moderate: underrated new model with regular rotation",
             AND(E2783&lt;90,C2783&lt;2000,AND(F2783&lt;=100,F2783&gt;25)),"Moderate: underrated old model with regular rotation",
             AND(C2783&lt;=2011,F2783&lt;=25),"Low: not new model and bad rotation",
             AND(E2783&gt;110,AND(C2783&lt;=2011,C2783&gt;=2000),F2783&lt;=25),"Low: overrated regular model with bad rotation",
             AND(E2783&gt;110,C2783&lt;2011,AND(F2783&lt;=100,F2783&gt;25)),"Low: overrated regular model (not new) with regular rotation",
             AND(E2783&gt;110,C2783&gt;2011,F2783&lt;=25),"Low: overrated new model with bad rotation"
)</f>
        <v>Moderate: fair price and regular to good rotation</v>
      </c>
    </row>
    <row r="2784" spans="1:8" x14ac:dyDescent="0.3">
      <c r="A2784" t="s">
        <v>32</v>
      </c>
      <c r="B2784" t="s">
        <v>516</v>
      </c>
      <c r="C2784">
        <v>2015</v>
      </c>
      <c r="D2784">
        <v>16675.36231884058</v>
      </c>
      <c r="E2784">
        <v>97.989309230006953</v>
      </c>
      <c r="F2784">
        <v>69</v>
      </c>
      <c r="H2784" t="str" cm="1">
        <f t="array" ref="H2784">_xlfn.IFS(
             AND(E2784&gt;110,C2784&gt;2011,F2784&gt;100),"High: overrated, new and good rotation",
             AND(E2784&lt;90,C2784&gt;2011,F2784&gt;100),"High: underrated, new and good rotation",
             AND(E2784&lt;90,C2784&lt;2011,F2784&gt;100),"High: underrated, not too new but good rotation",
             AND(E2784&lt;=110,C2784&gt;2011,F2784&lt;=25),"Critic: well priced/underrated and new, but bad rotation",
             AND(E2784&gt;110,F2784&gt;100),"Top Tier: premium vehicules that tend to be sold above market prices",
             AND(E2784&gt;=90,E2784&lt;=110,F2784&gt;25),"Moderate: fair price and regular to good rotation",
             AND(E2784&lt;90,AND(C2784&lt;=2011,C2784&gt;=2000),AND(F2784&lt;100,F2784&gt;25)),"Moderate: underrated regular model and regular rotation",
             AND(E2784&lt;90,C2784&gt;2011,AND(F2784&lt;=100,F2784&gt;25)),"Moderate: underrated new model with regular rotation",
             AND(E2784&lt;90,C2784&lt;2000,AND(F2784&lt;=100,F2784&gt;25)),"Moderate: underrated old model with regular rotation",
             AND(C2784&lt;=2011,F2784&lt;=25),"Low: not new model and bad rotation",
             AND(E2784&gt;110,AND(C2784&lt;=2011,C2784&gt;=2000),F2784&lt;=25),"Low: overrated regular model with bad rotation",
             AND(E2784&gt;110,C2784&lt;2011,AND(F2784&lt;=100,F2784&gt;25)),"Low: overrated regular model (not new) with regular rotation",
             AND(E2784&gt;110,C2784&gt;2011,F2784&lt;=25),"Low: overrated new model with bad rotation"
)</f>
        <v>Moderate: fair price and regular to good rotation</v>
      </c>
    </row>
    <row r="2785" spans="1:8" x14ac:dyDescent="0.3">
      <c r="A2785" t="s">
        <v>32</v>
      </c>
      <c r="B2785" t="s">
        <v>517</v>
      </c>
      <c r="C2785">
        <v>1993</v>
      </c>
      <c r="D2785">
        <v>600</v>
      </c>
      <c r="E2785">
        <v>50</v>
      </c>
      <c r="F2785">
        <v>1</v>
      </c>
      <c r="H2785" t="str" cm="1">
        <f t="array" ref="H2785">_xlfn.IFS(
             AND(E2785&gt;110,C2785&gt;2011,F2785&gt;100),"High: overrated, new and good rotation",
             AND(E2785&lt;90,C2785&gt;2011,F2785&gt;100),"High: underrated, new and good rotation",
             AND(E2785&lt;90,C2785&lt;2011,F2785&gt;100),"High: underrated, not too new but good rotation",
             AND(E2785&lt;=110,C2785&gt;2011,F2785&lt;=25),"Critic: well priced/underrated and new, but bad rotation",
             AND(E2785&gt;110,F2785&gt;100),"Top Tier: premium vehicules that tend to be sold above market prices",
             AND(E2785&gt;=90,E2785&lt;=110,F2785&gt;25),"Moderate: fair price and regular to good rotation",
             AND(E2785&lt;90,AND(C2785&lt;=2011,C2785&gt;=2000),AND(F2785&lt;100,F2785&gt;25)),"Moderate: underrated regular model and regular rotation",
             AND(E2785&lt;90,C2785&gt;2011,AND(F2785&lt;=100,F2785&gt;25)),"Moderate: underrated new model with regular rotation",
             AND(E2785&lt;90,C2785&lt;2000,AND(F2785&lt;=100,F2785&gt;25)),"Moderate: underrated old model with regular rotation",
             AND(C2785&lt;=2011,F2785&lt;=25),"Low: not new model and bad rotation",
             AND(E2785&gt;110,AND(C2785&lt;=2011,C2785&gt;=2000),F2785&lt;=25),"Low: overrated regular model with bad rotation",
             AND(E2785&gt;110,C2785&lt;2011,AND(F2785&lt;=100,F2785&gt;25)),"Low: overrated regular model (not new) with regular rotation",
             AND(E2785&gt;110,C2785&gt;2011,F2785&lt;=25),"Low: overrated new model with bad rotation"
)</f>
        <v>Low: not new model and bad rotation</v>
      </c>
    </row>
    <row r="2786" spans="1:8" x14ac:dyDescent="0.3">
      <c r="A2786" t="s">
        <v>32</v>
      </c>
      <c r="B2786" t="s">
        <v>517</v>
      </c>
      <c r="C2786">
        <v>1994</v>
      </c>
      <c r="D2786">
        <v>1500</v>
      </c>
      <c r="E2786">
        <v>47.244094488188978</v>
      </c>
      <c r="F2786">
        <v>1</v>
      </c>
      <c r="H2786" t="str" cm="1">
        <f t="array" ref="H2786">_xlfn.IFS(
             AND(E2786&gt;110,C2786&gt;2011,F2786&gt;100),"High: overrated, new and good rotation",
             AND(E2786&lt;90,C2786&gt;2011,F2786&gt;100),"High: underrated, new and good rotation",
             AND(E2786&lt;90,C2786&lt;2011,F2786&gt;100),"High: underrated, not too new but good rotation",
             AND(E2786&lt;=110,C2786&gt;2011,F2786&lt;=25),"Critic: well priced/underrated and new, but bad rotation",
             AND(E2786&gt;110,F2786&gt;100),"Top Tier: premium vehicules that tend to be sold above market prices",
             AND(E2786&gt;=90,E2786&lt;=110,F2786&gt;25),"Moderate: fair price and regular to good rotation",
             AND(E2786&lt;90,AND(C2786&lt;=2011,C2786&gt;=2000),AND(F2786&lt;100,F2786&gt;25)),"Moderate: underrated regular model and regular rotation",
             AND(E2786&lt;90,C2786&gt;2011,AND(F2786&lt;=100,F2786&gt;25)),"Moderate: underrated new model with regular rotation",
             AND(E2786&lt;90,C2786&lt;2000,AND(F2786&lt;=100,F2786&gt;25)),"Moderate: underrated old model with regular rotation",
             AND(C2786&lt;=2011,F2786&lt;=25),"Low: not new model and bad rotation",
             AND(E2786&gt;110,AND(C2786&lt;=2011,C2786&gt;=2000),F2786&lt;=25),"Low: overrated regular model with bad rotation",
             AND(E2786&gt;110,C2786&lt;2011,AND(F2786&lt;=100,F2786&gt;25)),"Low: overrated regular model (not new) with regular rotation",
             AND(E2786&gt;110,C2786&gt;2011,F2786&lt;=25),"Low: overrated new model with bad rotation"
)</f>
        <v>Low: not new model and bad rotation</v>
      </c>
    </row>
    <row r="2787" spans="1:8" x14ac:dyDescent="0.3">
      <c r="A2787" t="s">
        <v>32</v>
      </c>
      <c r="B2787" t="s">
        <v>517</v>
      </c>
      <c r="C2787">
        <v>1995</v>
      </c>
      <c r="D2787">
        <v>2900</v>
      </c>
      <c r="E2787">
        <v>81.11888111888112</v>
      </c>
      <c r="F2787">
        <v>1</v>
      </c>
      <c r="H2787" t="str" cm="1">
        <f t="array" ref="H2787">_xlfn.IFS(
             AND(E2787&gt;110,C2787&gt;2011,F2787&gt;100),"High: overrated, new and good rotation",
             AND(E2787&lt;90,C2787&gt;2011,F2787&gt;100),"High: underrated, new and good rotation",
             AND(E2787&lt;90,C2787&lt;2011,F2787&gt;100),"High: underrated, not too new but good rotation",
             AND(E2787&lt;=110,C2787&gt;2011,F2787&lt;=25),"Critic: well priced/underrated and new, but bad rotation",
             AND(E2787&gt;110,F2787&gt;100),"Top Tier: premium vehicules that tend to be sold above market prices",
             AND(E2787&gt;=90,E2787&lt;=110,F2787&gt;25),"Moderate: fair price and regular to good rotation",
             AND(E2787&lt;90,AND(C2787&lt;=2011,C2787&gt;=2000),AND(F2787&lt;100,F2787&gt;25)),"Moderate: underrated regular model and regular rotation",
             AND(E2787&lt;90,C2787&gt;2011,AND(F2787&lt;=100,F2787&gt;25)),"Moderate: underrated new model with regular rotation",
             AND(E2787&lt;90,C2787&lt;2000,AND(F2787&lt;=100,F2787&gt;25)),"Moderate: underrated old model with regular rotation",
             AND(C2787&lt;=2011,F2787&lt;=25),"Low: not new model and bad rotation",
             AND(E2787&gt;110,AND(C2787&lt;=2011,C2787&gt;=2000),F2787&lt;=25),"Low: overrated regular model with bad rotation",
             AND(E2787&gt;110,C2787&lt;2011,AND(F2787&lt;=100,F2787&gt;25)),"Low: overrated regular model (not new) with regular rotation",
             AND(E2787&gt;110,C2787&gt;2011,F2787&lt;=25),"Low: overrated new model with bad rotation"
)</f>
        <v>Low: not new model and bad rotation</v>
      </c>
    </row>
    <row r="2788" spans="1:8" x14ac:dyDescent="0.3">
      <c r="A2788" t="s">
        <v>32</v>
      </c>
      <c r="B2788" t="s">
        <v>517</v>
      </c>
      <c r="C2788">
        <v>1997</v>
      </c>
      <c r="D2788">
        <v>3400</v>
      </c>
      <c r="E2788">
        <v>92.671040081885224</v>
      </c>
      <c r="F2788">
        <v>3</v>
      </c>
      <c r="H2788" t="str" cm="1">
        <f t="array" ref="H2788">_xlfn.IFS(
             AND(E2788&gt;110,C2788&gt;2011,F2788&gt;100),"High: overrated, new and good rotation",
             AND(E2788&lt;90,C2788&gt;2011,F2788&gt;100),"High: underrated, new and good rotation",
             AND(E2788&lt;90,C2788&lt;2011,F2788&gt;100),"High: underrated, not too new but good rotation",
             AND(E2788&lt;=110,C2788&gt;2011,F2788&lt;=25),"Critic: well priced/underrated and new, but bad rotation",
             AND(E2788&gt;110,F2788&gt;100),"Top Tier: premium vehicules that tend to be sold above market prices",
             AND(E2788&gt;=90,E2788&lt;=110,F2788&gt;25),"Moderate: fair price and regular to good rotation",
             AND(E2788&lt;90,AND(C2788&lt;=2011,C2788&gt;=2000),AND(F2788&lt;100,F2788&gt;25)),"Moderate: underrated regular model and regular rotation",
             AND(E2788&lt;90,C2788&gt;2011,AND(F2788&lt;=100,F2788&gt;25)),"Moderate: underrated new model with regular rotation",
             AND(E2788&lt;90,C2788&lt;2000,AND(F2788&lt;=100,F2788&gt;25)),"Moderate: underrated old model with regular rotation",
             AND(C2788&lt;=2011,F2788&lt;=25),"Low: not new model and bad rotation",
             AND(E2788&gt;110,AND(C2788&lt;=2011,C2788&gt;=2000),F2788&lt;=25),"Low: overrated regular model with bad rotation",
             AND(E2788&gt;110,C2788&lt;2011,AND(F2788&lt;=100,F2788&gt;25)),"Low: overrated regular model (not new) with regular rotation",
             AND(E2788&gt;110,C2788&gt;2011,F2788&lt;=25),"Low: overrated new model with bad rotation"
)</f>
        <v>Low: not new model and bad rotation</v>
      </c>
    </row>
    <row r="2789" spans="1:8" x14ac:dyDescent="0.3">
      <c r="A2789" t="s">
        <v>32</v>
      </c>
      <c r="B2789" t="s">
        <v>517</v>
      </c>
      <c r="C2789">
        <v>1998</v>
      </c>
      <c r="D2789">
        <v>4450</v>
      </c>
      <c r="E2789">
        <v>112.96023564064799</v>
      </c>
      <c r="F2789">
        <v>2</v>
      </c>
      <c r="H2789" t="str" cm="1">
        <f t="array" ref="H2789">_xlfn.IFS(
             AND(E2789&gt;110,C2789&gt;2011,F2789&gt;100),"High: overrated, new and good rotation",
             AND(E2789&lt;90,C2789&gt;2011,F2789&gt;100),"High: underrated, new and good rotation",
             AND(E2789&lt;90,C2789&lt;2011,F2789&gt;100),"High: underrated, not too new but good rotation",
             AND(E2789&lt;=110,C2789&gt;2011,F2789&lt;=25),"Critic: well priced/underrated and new, but bad rotation",
             AND(E2789&gt;110,F2789&gt;100),"Top Tier: premium vehicules that tend to be sold above market prices",
             AND(E2789&gt;=90,E2789&lt;=110,F2789&gt;25),"Moderate: fair price and regular to good rotation",
             AND(E2789&lt;90,AND(C2789&lt;=2011,C2789&gt;=2000),AND(F2789&lt;100,F2789&gt;25)),"Moderate: underrated regular model and regular rotation",
             AND(E2789&lt;90,C2789&gt;2011,AND(F2789&lt;=100,F2789&gt;25)),"Moderate: underrated new model with regular rotation",
             AND(E2789&lt;90,C2789&lt;2000,AND(F2789&lt;=100,F2789&gt;25)),"Moderate: underrated old model with regular rotation",
             AND(C2789&lt;=2011,F2789&lt;=25),"Low: not new model and bad rotation",
             AND(E2789&gt;110,AND(C2789&lt;=2011,C2789&gt;=2000),F2789&lt;=25),"Low: overrated regular model with bad rotation",
             AND(E2789&gt;110,C2789&lt;2011,AND(F2789&lt;=100,F2789&gt;25)),"Low: overrated regular model (not new) with regular rotation",
             AND(E2789&gt;110,C2789&gt;2011,F2789&lt;=25),"Low: overrated new model with bad rotation"
)</f>
        <v>Low: not new model and bad rotation</v>
      </c>
    </row>
    <row r="2790" spans="1:8" x14ac:dyDescent="0.3">
      <c r="A2790" t="s">
        <v>32</v>
      </c>
      <c r="B2790" t="s">
        <v>517</v>
      </c>
      <c r="C2790">
        <v>1999</v>
      </c>
      <c r="D2790">
        <v>5475</v>
      </c>
      <c r="E2790">
        <v>87.44371450500617</v>
      </c>
      <c r="F2790">
        <v>4</v>
      </c>
      <c r="H2790" t="str" cm="1">
        <f t="array" ref="H2790">_xlfn.IFS(
             AND(E2790&gt;110,C2790&gt;2011,F2790&gt;100),"High: overrated, new and good rotation",
             AND(E2790&lt;90,C2790&gt;2011,F2790&gt;100),"High: underrated, new and good rotation",
             AND(E2790&lt;90,C2790&lt;2011,F2790&gt;100),"High: underrated, not too new but good rotation",
             AND(E2790&lt;=110,C2790&gt;2011,F2790&lt;=25),"Critic: well priced/underrated and new, but bad rotation",
             AND(E2790&gt;110,F2790&gt;100),"Top Tier: premium vehicules that tend to be sold above market prices",
             AND(E2790&gt;=90,E2790&lt;=110,F2790&gt;25),"Moderate: fair price and regular to good rotation",
             AND(E2790&lt;90,AND(C2790&lt;=2011,C2790&gt;=2000),AND(F2790&lt;100,F2790&gt;25)),"Moderate: underrated regular model and regular rotation",
             AND(E2790&lt;90,C2790&gt;2011,AND(F2790&lt;=100,F2790&gt;25)),"Moderate: underrated new model with regular rotation",
             AND(E2790&lt;90,C2790&lt;2000,AND(F2790&lt;=100,F2790&gt;25)),"Moderate: underrated old model with regular rotation",
             AND(C2790&lt;=2011,F2790&lt;=25),"Low: not new model and bad rotation",
             AND(E2790&gt;110,AND(C2790&lt;=2011,C2790&gt;=2000),F2790&lt;=25),"Low: overrated regular model with bad rotation",
             AND(E2790&gt;110,C2790&lt;2011,AND(F2790&lt;=100,F2790&gt;25)),"Low: overrated regular model (not new) with regular rotation",
             AND(E2790&gt;110,C2790&gt;2011,F2790&lt;=25),"Low: overrated new model with bad rotation"
)</f>
        <v>Low: not new model and bad rotation</v>
      </c>
    </row>
    <row r="2791" spans="1:8" x14ac:dyDescent="0.3">
      <c r="A2791" t="s">
        <v>32</v>
      </c>
      <c r="B2791" t="s">
        <v>517</v>
      </c>
      <c r="C2791">
        <v>2000</v>
      </c>
      <c r="D2791">
        <v>4842.8571428571431</v>
      </c>
      <c r="E2791">
        <v>84.880314819713206</v>
      </c>
      <c r="F2791">
        <v>7</v>
      </c>
      <c r="H2791" t="str" cm="1">
        <f t="array" ref="H2791">_xlfn.IFS(
             AND(E2791&gt;110,C2791&gt;2011,F2791&gt;100),"High: overrated, new and good rotation",
             AND(E2791&lt;90,C2791&gt;2011,F2791&gt;100),"High: underrated, new and good rotation",
             AND(E2791&lt;90,C2791&lt;2011,F2791&gt;100),"High: underrated, not too new but good rotation",
             AND(E2791&lt;=110,C2791&gt;2011,F2791&lt;=25),"Critic: well priced/underrated and new, but bad rotation",
             AND(E2791&gt;110,F2791&gt;100),"Top Tier: premium vehicules that tend to be sold above market prices",
             AND(E2791&gt;=90,E2791&lt;=110,F2791&gt;25),"Moderate: fair price and regular to good rotation",
             AND(E2791&lt;90,AND(C2791&lt;=2011,C2791&gt;=2000),AND(F2791&lt;100,F2791&gt;25)),"Moderate: underrated regular model and regular rotation",
             AND(E2791&lt;90,C2791&gt;2011,AND(F2791&lt;=100,F2791&gt;25)),"Moderate: underrated new model with regular rotation",
             AND(E2791&lt;90,C2791&lt;2000,AND(F2791&lt;=100,F2791&gt;25)),"Moderate: underrated old model with regular rotation",
             AND(C2791&lt;=2011,F2791&lt;=25),"Low: not new model and bad rotation",
             AND(E2791&gt;110,AND(C2791&lt;=2011,C2791&gt;=2000),F2791&lt;=25),"Low: overrated regular model with bad rotation",
             AND(E2791&gt;110,C2791&lt;2011,AND(F2791&lt;=100,F2791&gt;25)),"Low: overrated regular model (not new) with regular rotation",
             AND(E2791&gt;110,C2791&gt;2011,F2791&lt;=25),"Low: overrated new model with bad rotation"
)</f>
        <v>Low: not new model and bad rotation</v>
      </c>
    </row>
    <row r="2792" spans="1:8" x14ac:dyDescent="0.3">
      <c r="A2792" t="s">
        <v>32</v>
      </c>
      <c r="B2792" t="s">
        <v>517</v>
      </c>
      <c r="C2792">
        <v>2001</v>
      </c>
      <c r="D2792">
        <v>6333.333333333333</v>
      </c>
      <c r="E2792">
        <v>111.45818186476254</v>
      </c>
      <c r="F2792">
        <v>9</v>
      </c>
      <c r="H2792" t="str" cm="1">
        <f t="array" ref="H2792">_xlfn.IFS(
             AND(E2792&gt;110,C2792&gt;2011,F2792&gt;100),"High: overrated, new and good rotation",
             AND(E2792&lt;90,C2792&gt;2011,F2792&gt;100),"High: underrated, new and good rotation",
             AND(E2792&lt;90,C2792&lt;2011,F2792&gt;100),"High: underrated, not too new but good rotation",
             AND(E2792&lt;=110,C2792&gt;2011,F2792&lt;=25),"Critic: well priced/underrated and new, but bad rotation",
             AND(E2792&gt;110,F2792&gt;100),"Top Tier: premium vehicules that tend to be sold above market prices",
             AND(E2792&gt;=90,E2792&lt;=110,F2792&gt;25),"Moderate: fair price and regular to good rotation",
             AND(E2792&lt;90,AND(C2792&lt;=2011,C2792&gt;=2000),AND(F2792&lt;100,F2792&gt;25)),"Moderate: underrated regular model and regular rotation",
             AND(E2792&lt;90,C2792&gt;2011,AND(F2792&lt;=100,F2792&gt;25)),"Moderate: underrated new model with regular rotation",
             AND(E2792&lt;90,C2792&lt;2000,AND(F2792&lt;=100,F2792&gt;25)),"Moderate: underrated old model with regular rotation",
             AND(C2792&lt;=2011,F2792&lt;=25),"Low: not new model and bad rotation",
             AND(E2792&gt;110,AND(C2792&lt;=2011,C2792&gt;=2000),F2792&lt;=25),"Low: overrated regular model with bad rotation",
             AND(E2792&gt;110,C2792&lt;2011,AND(F2792&lt;=100,F2792&gt;25)),"Low: overrated regular model (not new) with regular rotation",
             AND(E2792&gt;110,C2792&gt;2011,F2792&lt;=25),"Low: overrated new model with bad rotation"
)</f>
        <v>Low: not new model and bad rotation</v>
      </c>
    </row>
    <row r="2793" spans="1:8" x14ac:dyDescent="0.3">
      <c r="A2793" t="s">
        <v>32</v>
      </c>
      <c r="B2793" t="s">
        <v>517</v>
      </c>
      <c r="C2793">
        <v>2002</v>
      </c>
      <c r="D2793">
        <v>6820.588235294118</v>
      </c>
      <c r="E2793">
        <v>90.173116517712785</v>
      </c>
      <c r="F2793">
        <v>34</v>
      </c>
      <c r="H2793" t="str" cm="1">
        <f t="array" ref="H2793">_xlfn.IFS(
             AND(E2793&gt;110,C2793&gt;2011,F2793&gt;100),"High: overrated, new and good rotation",
             AND(E2793&lt;90,C2793&gt;2011,F2793&gt;100),"High: underrated, new and good rotation",
             AND(E2793&lt;90,C2793&lt;2011,F2793&gt;100),"High: underrated, not too new but good rotation",
             AND(E2793&lt;=110,C2793&gt;2011,F2793&lt;=25),"Critic: well priced/underrated and new, but bad rotation",
             AND(E2793&gt;110,F2793&gt;100),"Top Tier: premium vehicules that tend to be sold above market prices",
             AND(E2793&gt;=90,E2793&lt;=110,F2793&gt;25),"Moderate: fair price and regular to good rotation",
             AND(E2793&lt;90,AND(C2793&lt;=2011,C2793&gt;=2000),AND(F2793&lt;100,F2793&gt;25)),"Moderate: underrated regular model and regular rotation",
             AND(E2793&lt;90,C2793&gt;2011,AND(F2793&lt;=100,F2793&gt;25)),"Moderate: underrated new model with regular rotation",
             AND(E2793&lt;90,C2793&lt;2000,AND(F2793&lt;=100,F2793&gt;25)),"Moderate: underrated old model with regular rotation",
             AND(C2793&lt;=2011,F2793&lt;=25),"Low: not new model and bad rotation",
             AND(E2793&gt;110,AND(C2793&lt;=2011,C2793&gt;=2000),F2793&lt;=25),"Low: overrated regular model with bad rotation",
             AND(E2793&gt;110,C2793&lt;2011,AND(F2793&lt;=100,F2793&gt;25)),"Low: overrated regular model (not new) with regular rotation",
             AND(E2793&gt;110,C2793&gt;2011,F2793&lt;=25),"Low: overrated new model with bad rotation"
)</f>
        <v>Moderate: fair price and regular to good rotation</v>
      </c>
    </row>
    <row r="2794" spans="1:8" x14ac:dyDescent="0.3">
      <c r="A2794" t="s">
        <v>32</v>
      </c>
      <c r="B2794" t="s">
        <v>517</v>
      </c>
      <c r="C2794">
        <v>2003</v>
      </c>
      <c r="D2794">
        <v>8819.354838709678</v>
      </c>
      <c r="E2794">
        <v>94.909329579468206</v>
      </c>
      <c r="F2794">
        <v>31</v>
      </c>
      <c r="H2794" t="str" cm="1">
        <f t="array" ref="H2794">_xlfn.IFS(
             AND(E2794&gt;110,C2794&gt;2011,F2794&gt;100),"High: overrated, new and good rotation",
             AND(E2794&lt;90,C2794&gt;2011,F2794&gt;100),"High: underrated, new and good rotation",
             AND(E2794&lt;90,C2794&lt;2011,F2794&gt;100),"High: underrated, not too new but good rotation",
             AND(E2794&lt;=110,C2794&gt;2011,F2794&lt;=25),"Critic: well priced/underrated and new, but bad rotation",
             AND(E2794&gt;110,F2794&gt;100),"Top Tier: premium vehicules that tend to be sold above market prices",
             AND(E2794&gt;=90,E2794&lt;=110,F2794&gt;25),"Moderate: fair price and regular to good rotation",
             AND(E2794&lt;90,AND(C2794&lt;=2011,C2794&gt;=2000),AND(F2794&lt;100,F2794&gt;25)),"Moderate: underrated regular model and regular rotation",
             AND(E2794&lt;90,C2794&gt;2011,AND(F2794&lt;=100,F2794&gt;25)),"Moderate: underrated new model with regular rotation",
             AND(E2794&lt;90,C2794&lt;2000,AND(F2794&lt;=100,F2794&gt;25)),"Moderate: underrated old model with regular rotation",
             AND(C2794&lt;=2011,F2794&lt;=25),"Low: not new model and bad rotation",
             AND(E2794&gt;110,AND(C2794&lt;=2011,C2794&gt;=2000),F2794&lt;=25),"Low: overrated regular model with bad rotation",
             AND(E2794&gt;110,C2794&lt;2011,AND(F2794&lt;=100,F2794&gt;25)),"Low: overrated regular model (not new) with regular rotation",
             AND(E2794&gt;110,C2794&gt;2011,F2794&lt;=25),"Low: overrated new model with bad rotation"
)</f>
        <v>Moderate: fair price and regular to good rotation</v>
      </c>
    </row>
    <row r="2795" spans="1:8" x14ac:dyDescent="0.3">
      <c r="A2795" t="s">
        <v>32</v>
      </c>
      <c r="B2795" t="s">
        <v>517</v>
      </c>
      <c r="C2795">
        <v>2004</v>
      </c>
      <c r="D2795">
        <v>10092.990654205607</v>
      </c>
      <c r="E2795">
        <v>101.76457846521072</v>
      </c>
      <c r="F2795">
        <v>107</v>
      </c>
      <c r="H2795" t="str" cm="1">
        <f t="array" ref="H2795">_xlfn.IFS(
             AND(E2795&gt;110,C2795&gt;2011,F2795&gt;100),"High: overrated, new and good rotation",
             AND(E2795&lt;90,C2795&gt;2011,F2795&gt;100),"High: underrated, new and good rotation",
             AND(E2795&lt;90,C2795&lt;2011,F2795&gt;100),"High: underrated, not too new but good rotation",
             AND(E2795&lt;=110,C2795&gt;2011,F2795&lt;=25),"Critic: well priced/underrated and new, but bad rotation",
             AND(E2795&gt;110,F2795&gt;100),"Top Tier: premium vehicules that tend to be sold above market prices",
             AND(E2795&gt;=90,E2795&lt;=110,F2795&gt;25),"Moderate: fair price and regular to good rotation",
             AND(E2795&lt;90,AND(C2795&lt;=2011,C2795&gt;=2000),AND(F2795&lt;100,F2795&gt;25)),"Moderate: underrated regular model and regular rotation",
             AND(E2795&lt;90,C2795&gt;2011,AND(F2795&lt;=100,F2795&gt;25)),"Moderate: underrated new model with regular rotation",
             AND(E2795&lt;90,C2795&lt;2000,AND(F2795&lt;=100,F2795&gt;25)),"Moderate: underrated old model with regular rotation",
             AND(C2795&lt;=2011,F2795&lt;=25),"Low: not new model and bad rotation",
             AND(E2795&gt;110,AND(C2795&lt;=2011,C2795&gt;=2000),F2795&lt;=25),"Low: overrated regular model with bad rotation",
             AND(E2795&gt;110,C2795&lt;2011,AND(F2795&lt;=100,F2795&gt;25)),"Low: overrated regular model (not new) with regular rotation",
             AND(E2795&gt;110,C2795&gt;2011,F2795&lt;=25),"Low: overrated new model with bad rotation"
)</f>
        <v>Moderate: fair price and regular to good rotation</v>
      </c>
    </row>
    <row r="2796" spans="1:8" x14ac:dyDescent="0.3">
      <c r="A2796" t="s">
        <v>32</v>
      </c>
      <c r="B2796" t="s">
        <v>517</v>
      </c>
      <c r="C2796">
        <v>2005</v>
      </c>
      <c r="D2796">
        <v>11475.555555555555</v>
      </c>
      <c r="E2796">
        <v>99.433348963389108</v>
      </c>
      <c r="F2796">
        <v>90</v>
      </c>
      <c r="H2796" t="str" cm="1">
        <f t="array" ref="H2796">_xlfn.IFS(
             AND(E2796&gt;110,C2796&gt;2011,F2796&gt;100),"High: overrated, new and good rotation",
             AND(E2796&lt;90,C2796&gt;2011,F2796&gt;100),"High: underrated, new and good rotation",
             AND(E2796&lt;90,C2796&lt;2011,F2796&gt;100),"High: underrated, not too new but good rotation",
             AND(E2796&lt;=110,C2796&gt;2011,F2796&lt;=25),"Critic: well priced/underrated and new, but bad rotation",
             AND(E2796&gt;110,F2796&gt;100),"Top Tier: premium vehicules that tend to be sold above market prices",
             AND(E2796&gt;=90,E2796&lt;=110,F2796&gt;25),"Moderate: fair price and regular to good rotation",
             AND(E2796&lt;90,AND(C2796&lt;=2011,C2796&gt;=2000),AND(F2796&lt;100,F2796&gt;25)),"Moderate: underrated regular model and regular rotation",
             AND(E2796&lt;90,C2796&gt;2011,AND(F2796&lt;=100,F2796&gt;25)),"Moderate: underrated new model with regular rotation",
             AND(E2796&lt;90,C2796&lt;2000,AND(F2796&lt;=100,F2796&gt;25)),"Moderate: underrated old model with regular rotation",
             AND(C2796&lt;=2011,F2796&lt;=25),"Low: not new model and bad rotation",
             AND(E2796&gt;110,AND(C2796&lt;=2011,C2796&gt;=2000),F2796&lt;=25),"Low: overrated regular model with bad rotation",
             AND(E2796&gt;110,C2796&lt;2011,AND(F2796&lt;=100,F2796&gt;25)),"Low: overrated regular model (not new) with regular rotation",
             AND(E2796&gt;110,C2796&gt;2011,F2796&lt;=25),"Low: overrated new model with bad rotation"
)</f>
        <v>Moderate: fair price and regular to good rotation</v>
      </c>
    </row>
    <row r="2797" spans="1:8" x14ac:dyDescent="0.3">
      <c r="A2797" t="s">
        <v>32</v>
      </c>
      <c r="B2797" t="s">
        <v>517</v>
      </c>
      <c r="C2797">
        <v>2006</v>
      </c>
      <c r="D2797">
        <v>11454.347826086956</v>
      </c>
      <c r="E2797">
        <v>89.970127569600564</v>
      </c>
      <c r="F2797">
        <v>23</v>
      </c>
      <c r="H2797" t="str" cm="1">
        <f t="array" ref="H2797">_xlfn.IFS(
             AND(E2797&gt;110,C2797&gt;2011,F2797&gt;100),"High: overrated, new and good rotation",
             AND(E2797&lt;90,C2797&gt;2011,F2797&gt;100),"High: underrated, new and good rotation",
             AND(E2797&lt;90,C2797&lt;2011,F2797&gt;100),"High: underrated, not too new but good rotation",
             AND(E2797&lt;=110,C2797&gt;2011,F2797&lt;=25),"Critic: well priced/underrated and new, but bad rotation",
             AND(E2797&gt;110,F2797&gt;100),"Top Tier: premium vehicules that tend to be sold above market prices",
             AND(E2797&gt;=90,E2797&lt;=110,F2797&gt;25),"Moderate: fair price and regular to good rotation",
             AND(E2797&lt;90,AND(C2797&lt;=2011,C2797&gt;=2000),AND(F2797&lt;100,F2797&gt;25)),"Moderate: underrated regular model and regular rotation",
             AND(E2797&lt;90,C2797&gt;2011,AND(F2797&lt;=100,F2797&gt;25)),"Moderate: underrated new model with regular rotation",
             AND(E2797&lt;90,C2797&lt;2000,AND(F2797&lt;=100,F2797&gt;25)),"Moderate: underrated old model with regular rotation",
             AND(C2797&lt;=2011,F2797&lt;=25),"Low: not new model and bad rotation",
             AND(E2797&gt;110,AND(C2797&lt;=2011,C2797&gt;=2000),F2797&lt;=25),"Low: overrated regular model with bad rotation",
             AND(E2797&gt;110,C2797&lt;2011,AND(F2797&lt;=100,F2797&gt;25)),"Low: overrated regular model (not new) with regular rotation",
             AND(E2797&gt;110,C2797&gt;2011,F2797&lt;=25),"Low: overrated new model with bad rotation"
)</f>
        <v>Low: not new model and bad rotation</v>
      </c>
    </row>
    <row r="2798" spans="1:8" x14ac:dyDescent="0.3">
      <c r="A2798" t="s">
        <v>32</v>
      </c>
      <c r="B2798" t="s">
        <v>517</v>
      </c>
      <c r="C2798">
        <v>2007</v>
      </c>
      <c r="D2798">
        <v>14489.130434782608</v>
      </c>
      <c r="E2798">
        <v>100.52303582706803</v>
      </c>
      <c r="F2798">
        <v>322</v>
      </c>
      <c r="H2798" t="str" cm="1">
        <f t="array" ref="H2798">_xlfn.IFS(
             AND(E2798&gt;110,C2798&gt;2011,F2798&gt;100),"High: overrated, new and good rotation",
             AND(E2798&lt;90,C2798&gt;2011,F2798&gt;100),"High: underrated, new and good rotation",
             AND(E2798&lt;90,C2798&lt;2011,F2798&gt;100),"High: underrated, not too new but good rotation",
             AND(E2798&lt;=110,C2798&gt;2011,F2798&lt;=25),"Critic: well priced/underrated and new, but bad rotation",
             AND(E2798&gt;110,F2798&gt;100),"Top Tier: premium vehicules that tend to be sold above market prices",
             AND(E2798&gt;=90,E2798&lt;=110,F2798&gt;25),"Moderate: fair price and regular to good rotation",
             AND(E2798&lt;90,AND(C2798&lt;=2011,C2798&gt;=2000),AND(F2798&lt;100,F2798&gt;25)),"Moderate: underrated regular model and regular rotation",
             AND(E2798&lt;90,C2798&gt;2011,AND(F2798&lt;=100,F2798&gt;25)),"Moderate: underrated new model with regular rotation",
             AND(E2798&lt;90,C2798&lt;2000,AND(F2798&lt;=100,F2798&gt;25)),"Moderate: underrated old model with regular rotation",
             AND(C2798&lt;=2011,F2798&lt;=25),"Low: not new model and bad rotation",
             AND(E2798&gt;110,AND(C2798&lt;=2011,C2798&gt;=2000),F2798&lt;=25),"Low: overrated regular model with bad rotation",
             AND(E2798&gt;110,C2798&lt;2011,AND(F2798&lt;=100,F2798&gt;25)),"Low: overrated regular model (not new) with regular rotation",
             AND(E2798&gt;110,C2798&gt;2011,F2798&lt;=25),"Low: overrated new model with bad rotation"
)</f>
        <v>Moderate: fair price and regular to good rotation</v>
      </c>
    </row>
    <row r="2799" spans="1:8" x14ac:dyDescent="0.3">
      <c r="A2799" t="s">
        <v>32</v>
      </c>
      <c r="B2799" t="s">
        <v>517</v>
      </c>
      <c r="C2799">
        <v>2008</v>
      </c>
      <c r="D2799">
        <v>16246.081081081082</v>
      </c>
      <c r="E2799">
        <v>99.365811986820873</v>
      </c>
      <c r="F2799">
        <v>370</v>
      </c>
      <c r="H2799" t="str" cm="1">
        <f t="array" ref="H2799">_xlfn.IFS(
             AND(E2799&gt;110,C2799&gt;2011,F2799&gt;100),"High: overrated, new and good rotation",
             AND(E2799&lt;90,C2799&gt;2011,F2799&gt;100),"High: underrated, new and good rotation",
             AND(E2799&lt;90,C2799&lt;2011,F2799&gt;100),"High: underrated, not too new but good rotation",
             AND(E2799&lt;=110,C2799&gt;2011,F2799&lt;=25),"Critic: well priced/underrated and new, but bad rotation",
             AND(E2799&gt;110,F2799&gt;100),"Top Tier: premium vehicules that tend to be sold above market prices",
             AND(E2799&gt;=90,E2799&lt;=110,F2799&gt;25),"Moderate: fair price and regular to good rotation",
             AND(E2799&lt;90,AND(C2799&lt;=2011,C2799&gt;=2000),AND(F2799&lt;100,F2799&gt;25)),"Moderate: underrated regular model and regular rotation",
             AND(E2799&lt;90,C2799&gt;2011,AND(F2799&lt;=100,F2799&gt;25)),"Moderate: underrated new model with regular rotation",
             AND(E2799&lt;90,C2799&lt;2000,AND(F2799&lt;=100,F2799&gt;25)),"Moderate: underrated old model with regular rotation",
             AND(C2799&lt;=2011,F2799&lt;=25),"Low: not new model and bad rotation",
             AND(E2799&gt;110,AND(C2799&lt;=2011,C2799&gt;=2000),F2799&lt;=25),"Low: overrated regular model with bad rotation",
             AND(E2799&gt;110,C2799&lt;2011,AND(F2799&lt;=100,F2799&gt;25)),"Low: overrated regular model (not new) with regular rotation",
             AND(E2799&gt;110,C2799&gt;2011,F2799&lt;=25),"Low: overrated new model with bad rotation"
)</f>
        <v>Moderate: fair price and regular to good rotation</v>
      </c>
    </row>
    <row r="2800" spans="1:8" x14ac:dyDescent="0.3">
      <c r="A2800" t="s">
        <v>32</v>
      </c>
      <c r="B2800" t="s">
        <v>517</v>
      </c>
      <c r="C2800">
        <v>2009</v>
      </c>
      <c r="D2800">
        <v>18117.183098591548</v>
      </c>
      <c r="E2800">
        <v>100.60342653379199</v>
      </c>
      <c r="F2800">
        <v>213</v>
      </c>
      <c r="H2800" t="str" cm="1">
        <f t="array" ref="H2800">_xlfn.IFS(
             AND(E2800&gt;110,C2800&gt;2011,F2800&gt;100),"High: overrated, new and good rotation",
             AND(E2800&lt;90,C2800&gt;2011,F2800&gt;100),"High: underrated, new and good rotation",
             AND(E2800&lt;90,C2800&lt;2011,F2800&gt;100),"High: underrated, not too new but good rotation",
             AND(E2800&lt;=110,C2800&gt;2011,F2800&lt;=25),"Critic: well priced/underrated and new, but bad rotation",
             AND(E2800&gt;110,F2800&gt;100),"Top Tier: premium vehicules that tend to be sold above market prices",
             AND(E2800&gt;=90,E2800&lt;=110,F2800&gt;25),"Moderate: fair price and regular to good rotation",
             AND(E2800&lt;90,AND(C2800&lt;=2011,C2800&gt;=2000),AND(F2800&lt;100,F2800&gt;25)),"Moderate: underrated regular model and regular rotation",
             AND(E2800&lt;90,C2800&gt;2011,AND(F2800&lt;=100,F2800&gt;25)),"Moderate: underrated new model with regular rotation",
             AND(E2800&lt;90,C2800&lt;2000,AND(F2800&lt;=100,F2800&gt;25)),"Moderate: underrated old model with regular rotation",
             AND(C2800&lt;=2011,F2800&lt;=25),"Low: not new model and bad rotation",
             AND(E2800&gt;110,AND(C2800&lt;=2011,C2800&gt;=2000),F2800&lt;=25),"Low: overrated regular model with bad rotation",
             AND(E2800&gt;110,C2800&lt;2011,AND(F2800&lt;=100,F2800&gt;25)),"Low: overrated regular model (not new) with regular rotation",
             AND(E2800&gt;110,C2800&gt;2011,F2800&lt;=25),"Low: overrated new model with bad rotation"
)</f>
        <v>Moderate: fair price and regular to good rotation</v>
      </c>
    </row>
    <row r="2801" spans="1:8" x14ac:dyDescent="0.3">
      <c r="A2801" t="s">
        <v>32</v>
      </c>
      <c r="B2801" t="s">
        <v>517</v>
      </c>
      <c r="C2801">
        <v>2010</v>
      </c>
      <c r="D2801">
        <v>20326.728723404256</v>
      </c>
      <c r="E2801">
        <v>99.9420091238281</v>
      </c>
      <c r="F2801">
        <v>376</v>
      </c>
      <c r="H2801" t="str" cm="1">
        <f t="array" ref="H2801">_xlfn.IFS(
             AND(E2801&gt;110,C2801&gt;2011,F2801&gt;100),"High: overrated, new and good rotation",
             AND(E2801&lt;90,C2801&gt;2011,F2801&gt;100),"High: underrated, new and good rotation",
             AND(E2801&lt;90,C2801&lt;2011,F2801&gt;100),"High: underrated, not too new but good rotation",
             AND(E2801&lt;=110,C2801&gt;2011,F2801&lt;=25),"Critic: well priced/underrated and new, but bad rotation",
             AND(E2801&gt;110,F2801&gt;100),"Top Tier: premium vehicules that tend to be sold above market prices",
             AND(E2801&gt;=90,E2801&lt;=110,F2801&gt;25),"Moderate: fair price and regular to good rotation",
             AND(E2801&lt;90,AND(C2801&lt;=2011,C2801&gt;=2000),AND(F2801&lt;100,F2801&gt;25)),"Moderate: underrated regular model and regular rotation",
             AND(E2801&lt;90,C2801&gt;2011,AND(F2801&lt;=100,F2801&gt;25)),"Moderate: underrated new model with regular rotation",
             AND(E2801&lt;90,C2801&lt;2000,AND(F2801&lt;=100,F2801&gt;25)),"Moderate: underrated old model with regular rotation",
             AND(C2801&lt;=2011,F2801&lt;=25),"Low: not new model and bad rotation",
             AND(E2801&gt;110,AND(C2801&lt;=2011,C2801&gt;=2000),F2801&lt;=25),"Low: overrated regular model with bad rotation",
             AND(E2801&gt;110,C2801&lt;2011,AND(F2801&lt;=100,F2801&gt;25)),"Low: overrated regular model (not new) with regular rotation",
             AND(E2801&gt;110,C2801&gt;2011,F2801&lt;=25),"Low: overrated new model with bad rotation"
)</f>
        <v>Moderate: fair price and regular to good rotation</v>
      </c>
    </row>
    <row r="2802" spans="1:8" x14ac:dyDescent="0.3">
      <c r="A2802" t="s">
        <v>32</v>
      </c>
      <c r="B2802" t="s">
        <v>517</v>
      </c>
      <c r="C2802">
        <v>2011</v>
      </c>
      <c r="D2802">
        <v>22077.478540772532</v>
      </c>
      <c r="E2802">
        <v>99.758873760922654</v>
      </c>
      <c r="F2802">
        <v>466</v>
      </c>
      <c r="H2802" t="str" cm="1">
        <f t="array" ref="H2802">_xlfn.IFS(
             AND(E2802&gt;110,C2802&gt;2011,F2802&gt;100),"High: overrated, new and good rotation",
             AND(E2802&lt;90,C2802&gt;2011,F2802&gt;100),"High: underrated, new and good rotation",
             AND(E2802&lt;90,C2802&lt;2011,F2802&gt;100),"High: underrated, not too new but good rotation",
             AND(E2802&lt;=110,C2802&gt;2011,F2802&lt;=25),"Critic: well priced/underrated and new, but bad rotation",
             AND(E2802&gt;110,F2802&gt;100),"Top Tier: premium vehicules that tend to be sold above market prices",
             AND(E2802&gt;=90,E2802&lt;=110,F2802&gt;25),"Moderate: fair price and regular to good rotation",
             AND(E2802&lt;90,AND(C2802&lt;=2011,C2802&gt;=2000),AND(F2802&lt;100,F2802&gt;25)),"Moderate: underrated regular model and regular rotation",
             AND(E2802&lt;90,C2802&gt;2011,AND(F2802&lt;=100,F2802&gt;25)),"Moderate: underrated new model with regular rotation",
             AND(E2802&lt;90,C2802&lt;2000,AND(F2802&lt;=100,F2802&gt;25)),"Moderate: underrated old model with regular rotation",
             AND(C2802&lt;=2011,F2802&lt;=25),"Low: not new model and bad rotation",
             AND(E2802&gt;110,AND(C2802&lt;=2011,C2802&gt;=2000),F2802&lt;=25),"Low: overrated regular model with bad rotation",
             AND(E2802&gt;110,C2802&lt;2011,AND(F2802&lt;=100,F2802&gt;25)),"Low: overrated regular model (not new) with regular rotation",
             AND(E2802&gt;110,C2802&gt;2011,F2802&lt;=25),"Low: overrated new model with bad rotation"
)</f>
        <v>Moderate: fair price and regular to good rotation</v>
      </c>
    </row>
    <row r="2803" spans="1:8" x14ac:dyDescent="0.3">
      <c r="A2803" t="s">
        <v>32</v>
      </c>
      <c r="B2803" t="s">
        <v>517</v>
      </c>
      <c r="C2803">
        <v>2012</v>
      </c>
      <c r="D2803">
        <v>24864.845010615711</v>
      </c>
      <c r="E2803">
        <v>100.04859642404386</v>
      </c>
      <c r="F2803">
        <v>471</v>
      </c>
      <c r="H2803" t="str" cm="1">
        <f t="array" ref="H2803">_xlfn.IFS(
             AND(E2803&gt;110,C2803&gt;2011,F2803&gt;100),"High: overrated, new and good rotation",
             AND(E2803&lt;90,C2803&gt;2011,F2803&gt;100),"High: underrated, new and good rotation",
             AND(E2803&lt;90,C2803&lt;2011,F2803&gt;100),"High: underrated, not too new but good rotation",
             AND(E2803&lt;=110,C2803&gt;2011,F2803&lt;=25),"Critic: well priced/underrated and new, but bad rotation",
             AND(E2803&gt;110,F2803&gt;100),"Top Tier: premium vehicules that tend to be sold above market prices",
             AND(E2803&gt;=90,E2803&lt;=110,F2803&gt;25),"Moderate: fair price and regular to good rotation",
             AND(E2803&lt;90,AND(C2803&lt;=2011,C2803&gt;=2000),AND(F2803&lt;100,F2803&gt;25)),"Moderate: underrated regular model and regular rotation",
             AND(E2803&lt;90,C2803&gt;2011,AND(F2803&lt;=100,F2803&gt;25)),"Moderate: underrated new model with regular rotation",
             AND(E2803&lt;90,C2803&lt;2000,AND(F2803&lt;=100,F2803&gt;25)),"Moderate: underrated old model with regular rotation",
             AND(C2803&lt;=2011,F2803&lt;=25),"Low: not new model and bad rotation",
             AND(E2803&gt;110,AND(C2803&lt;=2011,C2803&gt;=2000),F2803&lt;=25),"Low: overrated regular model with bad rotation",
             AND(E2803&gt;110,C2803&lt;2011,AND(F2803&lt;=100,F2803&gt;25)),"Low: overrated regular model (not new) with regular rotation",
             AND(E2803&gt;110,C2803&gt;2011,F2803&lt;=25),"Low: overrated new model with bad rotation"
)</f>
        <v>Moderate: fair price and regular to good rotation</v>
      </c>
    </row>
    <row r="2804" spans="1:8" x14ac:dyDescent="0.3">
      <c r="A2804" t="s">
        <v>32</v>
      </c>
      <c r="B2804" t="s">
        <v>517</v>
      </c>
      <c r="C2804">
        <v>2013</v>
      </c>
      <c r="D2804">
        <v>26618.502846299809</v>
      </c>
      <c r="E2804">
        <v>100.27742515772023</v>
      </c>
      <c r="F2804">
        <v>527</v>
      </c>
      <c r="H2804" t="str" cm="1">
        <f t="array" ref="H2804">_xlfn.IFS(
             AND(E2804&gt;110,C2804&gt;2011,F2804&gt;100),"High: overrated, new and good rotation",
             AND(E2804&lt;90,C2804&gt;2011,F2804&gt;100),"High: underrated, new and good rotation",
             AND(E2804&lt;90,C2804&lt;2011,F2804&gt;100),"High: underrated, not too new but good rotation",
             AND(E2804&lt;=110,C2804&gt;2011,F2804&lt;=25),"Critic: well priced/underrated and new, but bad rotation",
             AND(E2804&gt;110,F2804&gt;100),"Top Tier: premium vehicules that tend to be sold above market prices",
             AND(E2804&gt;=90,E2804&lt;=110,F2804&gt;25),"Moderate: fair price and regular to good rotation",
             AND(E2804&lt;90,AND(C2804&lt;=2011,C2804&gt;=2000),AND(F2804&lt;100,F2804&gt;25)),"Moderate: underrated regular model and regular rotation",
             AND(E2804&lt;90,C2804&gt;2011,AND(F2804&lt;=100,F2804&gt;25)),"Moderate: underrated new model with regular rotation",
             AND(E2804&lt;90,C2804&lt;2000,AND(F2804&lt;=100,F2804&gt;25)),"Moderate: underrated old model with regular rotation",
             AND(C2804&lt;=2011,F2804&lt;=25),"Low: not new model and bad rotation",
             AND(E2804&gt;110,AND(C2804&lt;=2011,C2804&gt;=2000),F2804&lt;=25),"Low: overrated regular model with bad rotation",
             AND(E2804&gt;110,C2804&lt;2011,AND(F2804&lt;=100,F2804&gt;25)),"Low: overrated regular model (not new) with regular rotation",
             AND(E2804&gt;110,C2804&gt;2011,F2804&lt;=25),"Low: overrated new model with bad rotation"
)</f>
        <v>Moderate: fair price and regular to good rotation</v>
      </c>
    </row>
    <row r="2805" spans="1:8" x14ac:dyDescent="0.3">
      <c r="A2805" t="s">
        <v>32</v>
      </c>
      <c r="B2805" t="s">
        <v>517</v>
      </c>
      <c r="C2805">
        <v>2014</v>
      </c>
      <c r="D2805">
        <v>29484.653465346535</v>
      </c>
      <c r="E2805">
        <v>100.97020505361745</v>
      </c>
      <c r="F2805">
        <v>505</v>
      </c>
      <c r="H2805" t="str" cm="1">
        <f t="array" ref="H2805">_xlfn.IFS(
             AND(E2805&gt;110,C2805&gt;2011,F2805&gt;100),"High: overrated, new and good rotation",
             AND(E2805&lt;90,C2805&gt;2011,F2805&gt;100),"High: underrated, new and good rotation",
             AND(E2805&lt;90,C2805&lt;2011,F2805&gt;100),"High: underrated, not too new but good rotation",
             AND(E2805&lt;=110,C2805&gt;2011,F2805&lt;=25),"Critic: well priced/underrated and new, but bad rotation",
             AND(E2805&gt;110,F2805&gt;100),"Top Tier: premium vehicules that tend to be sold above market prices",
             AND(E2805&gt;=90,E2805&lt;=110,F2805&gt;25),"Moderate: fair price and regular to good rotation",
             AND(E2805&lt;90,AND(C2805&lt;=2011,C2805&gt;=2000),AND(F2805&lt;100,F2805&gt;25)),"Moderate: underrated regular model and regular rotation",
             AND(E2805&lt;90,C2805&gt;2011,AND(F2805&lt;=100,F2805&gt;25)),"Moderate: underrated new model with regular rotation",
             AND(E2805&lt;90,C2805&lt;2000,AND(F2805&lt;=100,F2805&gt;25)),"Moderate: underrated old model with regular rotation",
             AND(C2805&lt;=2011,F2805&lt;=25),"Low: not new model and bad rotation",
             AND(E2805&gt;110,AND(C2805&lt;=2011,C2805&gt;=2000),F2805&lt;=25),"Low: overrated regular model with bad rotation",
             AND(E2805&gt;110,C2805&lt;2011,AND(F2805&lt;=100,F2805&gt;25)),"Low: overrated regular model (not new) with regular rotation",
             AND(E2805&gt;110,C2805&gt;2011,F2805&lt;=25),"Low: overrated new model with bad rotation"
)</f>
        <v>Moderate: fair price and regular to good rotation</v>
      </c>
    </row>
    <row r="2806" spans="1:8" x14ac:dyDescent="0.3">
      <c r="A2806" t="s">
        <v>32</v>
      </c>
      <c r="B2806" t="s">
        <v>517</v>
      </c>
      <c r="C2806">
        <v>2015</v>
      </c>
      <c r="D2806">
        <v>33456.25</v>
      </c>
      <c r="E2806">
        <v>101.21644432199814</v>
      </c>
      <c r="F2806">
        <v>136</v>
      </c>
      <c r="H2806" t="str" cm="1">
        <f t="array" ref="H2806">_xlfn.IFS(
             AND(E2806&gt;110,C2806&gt;2011,F2806&gt;100),"High: overrated, new and good rotation",
             AND(E2806&lt;90,C2806&gt;2011,F2806&gt;100),"High: underrated, new and good rotation",
             AND(E2806&lt;90,C2806&lt;2011,F2806&gt;100),"High: underrated, not too new but good rotation",
             AND(E2806&lt;=110,C2806&gt;2011,F2806&lt;=25),"Critic: well priced/underrated and new, but bad rotation",
             AND(E2806&gt;110,F2806&gt;100),"Top Tier: premium vehicules that tend to be sold above market prices",
             AND(E2806&gt;=90,E2806&lt;=110,F2806&gt;25),"Moderate: fair price and regular to good rotation",
             AND(E2806&lt;90,AND(C2806&lt;=2011,C2806&gt;=2000),AND(F2806&lt;100,F2806&gt;25)),"Moderate: underrated regular model and regular rotation",
             AND(E2806&lt;90,C2806&gt;2011,AND(F2806&lt;=100,F2806&gt;25)),"Moderate: underrated new model with regular rotation",
             AND(E2806&lt;90,C2806&lt;2000,AND(F2806&lt;=100,F2806&gt;25)),"Moderate: underrated old model with regular rotation",
             AND(C2806&lt;=2011,F2806&lt;=25),"Low: not new model and bad rotation",
             AND(E2806&gt;110,AND(C2806&lt;=2011,C2806&gt;=2000),F2806&lt;=25),"Low: overrated regular model with bad rotation",
             AND(E2806&gt;110,C2806&lt;2011,AND(F2806&lt;=100,F2806&gt;25)),"Low: overrated regular model (not new) with regular rotation",
             AND(E2806&gt;110,C2806&gt;2011,F2806&lt;=25),"Low: overrated new model with bad rotation"
)</f>
        <v>Moderate: fair price and regular to good rotation</v>
      </c>
    </row>
    <row r="2807" spans="1:8" x14ac:dyDescent="0.3">
      <c r="A2807" t="s">
        <v>33</v>
      </c>
      <c r="B2807" t="s">
        <v>518</v>
      </c>
      <c r="C2807">
        <v>2004</v>
      </c>
      <c r="D2807">
        <v>2010</v>
      </c>
      <c r="E2807">
        <v>104.46686852774734</v>
      </c>
      <c r="F2807">
        <v>30</v>
      </c>
      <c r="H2807" t="str" cm="1">
        <f t="array" ref="H2807">_xlfn.IFS(
             AND(E2807&gt;110,C2807&gt;2011,F2807&gt;100),"High: overrated, new and good rotation",
             AND(E2807&lt;90,C2807&gt;2011,F2807&gt;100),"High: underrated, new and good rotation",
             AND(E2807&lt;90,C2807&lt;2011,F2807&gt;100),"High: underrated, not too new but good rotation",
             AND(E2807&lt;=110,C2807&gt;2011,F2807&lt;=25),"Critic: well priced/underrated and new, but bad rotation",
             AND(E2807&gt;110,F2807&gt;100),"Top Tier: premium vehicules that tend to be sold above market prices",
             AND(E2807&gt;=90,E2807&lt;=110,F2807&gt;25),"Moderate: fair price and regular to good rotation",
             AND(E2807&lt;90,AND(C2807&lt;=2011,C2807&gt;=2000),AND(F2807&lt;100,F2807&gt;25)),"Moderate: underrated regular model and regular rotation",
             AND(E2807&lt;90,C2807&gt;2011,AND(F2807&lt;=100,F2807&gt;25)),"Moderate: underrated new model with regular rotation",
             AND(E2807&lt;90,C2807&lt;2000,AND(F2807&lt;=100,F2807&gt;25)),"Moderate: underrated old model with regular rotation",
             AND(C2807&lt;=2011,F2807&lt;=25),"Low: not new model and bad rotation",
             AND(E2807&gt;110,AND(C2807&lt;=2011,C2807&gt;=2000),F2807&lt;=25),"Low: overrated regular model with bad rotation",
             AND(E2807&gt;110,C2807&lt;2011,AND(F2807&lt;=100,F2807&gt;25)),"Low: overrated regular model (not new) with regular rotation",
             AND(E2807&gt;110,C2807&gt;2011,F2807&lt;=25),"Low: overrated new model with bad rotation"
)</f>
        <v>Moderate: fair price and regular to good rotation</v>
      </c>
    </row>
    <row r="2808" spans="1:8" x14ac:dyDescent="0.3">
      <c r="A2808" t="s">
        <v>33</v>
      </c>
      <c r="B2808" t="s">
        <v>518</v>
      </c>
      <c r="C2808">
        <v>2005</v>
      </c>
      <c r="D2808">
        <v>2421.6666666666665</v>
      </c>
      <c r="E2808">
        <v>98.192801831822209</v>
      </c>
      <c r="F2808">
        <v>30</v>
      </c>
      <c r="H2808" t="str" cm="1">
        <f t="array" ref="H2808">_xlfn.IFS(
             AND(E2808&gt;110,C2808&gt;2011,F2808&gt;100),"High: overrated, new and good rotation",
             AND(E2808&lt;90,C2808&gt;2011,F2808&gt;100),"High: underrated, new and good rotation",
             AND(E2808&lt;90,C2808&lt;2011,F2808&gt;100),"High: underrated, not too new but good rotation",
             AND(E2808&lt;=110,C2808&gt;2011,F2808&lt;=25),"Critic: well priced/underrated and new, but bad rotation",
             AND(E2808&gt;110,F2808&gt;100),"Top Tier: premium vehicules that tend to be sold above market prices",
             AND(E2808&gt;=90,E2808&lt;=110,F2808&gt;25),"Moderate: fair price and regular to good rotation",
             AND(E2808&lt;90,AND(C2808&lt;=2011,C2808&gt;=2000),AND(F2808&lt;100,F2808&gt;25)),"Moderate: underrated regular model and regular rotation",
             AND(E2808&lt;90,C2808&gt;2011,AND(F2808&lt;=100,F2808&gt;25)),"Moderate: underrated new model with regular rotation",
             AND(E2808&lt;90,C2808&lt;2000,AND(F2808&lt;=100,F2808&gt;25)),"Moderate: underrated old model with regular rotation",
             AND(C2808&lt;=2011,F2808&lt;=25),"Low: not new model and bad rotation",
             AND(E2808&gt;110,AND(C2808&lt;=2011,C2808&gt;=2000),F2808&lt;=25),"Low: overrated regular model with bad rotation",
             AND(E2808&gt;110,C2808&lt;2011,AND(F2808&lt;=100,F2808&gt;25)),"Low: overrated regular model (not new) with regular rotation",
             AND(E2808&gt;110,C2808&gt;2011,F2808&lt;=25),"Low: overrated new model with bad rotation"
)</f>
        <v>Moderate: fair price and regular to good rotation</v>
      </c>
    </row>
    <row r="2809" spans="1:8" x14ac:dyDescent="0.3">
      <c r="A2809" t="s">
        <v>33</v>
      </c>
      <c r="B2809" t="s">
        <v>518</v>
      </c>
      <c r="C2809">
        <v>2006</v>
      </c>
      <c r="D2809">
        <v>3294.1176470588234</v>
      </c>
      <c r="E2809">
        <v>98.262343438633465</v>
      </c>
      <c r="F2809">
        <v>17</v>
      </c>
      <c r="H2809" t="str" cm="1">
        <f t="array" ref="H2809">_xlfn.IFS(
             AND(E2809&gt;110,C2809&gt;2011,F2809&gt;100),"High: overrated, new and good rotation",
             AND(E2809&lt;90,C2809&gt;2011,F2809&gt;100),"High: underrated, new and good rotation",
             AND(E2809&lt;90,C2809&lt;2011,F2809&gt;100),"High: underrated, not too new but good rotation",
             AND(E2809&lt;=110,C2809&gt;2011,F2809&lt;=25),"Critic: well priced/underrated and new, but bad rotation",
             AND(E2809&gt;110,F2809&gt;100),"Top Tier: premium vehicules that tend to be sold above market prices",
             AND(E2809&gt;=90,E2809&lt;=110,F2809&gt;25),"Moderate: fair price and regular to good rotation",
             AND(E2809&lt;90,AND(C2809&lt;=2011,C2809&gt;=2000),AND(F2809&lt;100,F2809&gt;25)),"Moderate: underrated regular model and regular rotation",
             AND(E2809&lt;90,C2809&gt;2011,AND(F2809&lt;=100,F2809&gt;25)),"Moderate: underrated new model with regular rotation",
             AND(E2809&lt;90,C2809&lt;2000,AND(F2809&lt;=100,F2809&gt;25)),"Moderate: underrated old model with regular rotation",
             AND(C2809&lt;=2011,F2809&lt;=25),"Low: not new model and bad rotation",
             AND(E2809&gt;110,AND(C2809&lt;=2011,C2809&gt;=2000),F2809&lt;=25),"Low: overrated regular model with bad rotation",
             AND(E2809&gt;110,C2809&lt;2011,AND(F2809&lt;=100,F2809&gt;25)),"Low: overrated regular model (not new) with regular rotation",
             AND(E2809&gt;110,C2809&gt;2011,F2809&lt;=25),"Low: overrated new model with bad rotation"
)</f>
        <v>Low: not new model and bad rotation</v>
      </c>
    </row>
    <row r="2810" spans="1:8" x14ac:dyDescent="0.3">
      <c r="A2810" t="s">
        <v>33</v>
      </c>
      <c r="B2810" t="s">
        <v>518</v>
      </c>
      <c r="C2810">
        <v>2007</v>
      </c>
      <c r="D2810">
        <v>4875</v>
      </c>
      <c r="E2810">
        <v>119.56583421443214</v>
      </c>
      <c r="F2810">
        <v>4</v>
      </c>
      <c r="H2810" t="str" cm="1">
        <f t="array" ref="H2810">_xlfn.IFS(
             AND(E2810&gt;110,C2810&gt;2011,F2810&gt;100),"High: overrated, new and good rotation",
             AND(E2810&lt;90,C2810&gt;2011,F2810&gt;100),"High: underrated, new and good rotation",
             AND(E2810&lt;90,C2810&lt;2011,F2810&gt;100),"High: underrated, not too new but good rotation",
             AND(E2810&lt;=110,C2810&gt;2011,F2810&lt;=25),"Critic: well priced/underrated and new, but bad rotation",
             AND(E2810&gt;110,F2810&gt;100),"Top Tier: premium vehicules that tend to be sold above market prices",
             AND(E2810&gt;=90,E2810&lt;=110,F2810&gt;25),"Moderate: fair price and regular to good rotation",
             AND(E2810&lt;90,AND(C2810&lt;=2011,C2810&gt;=2000),AND(F2810&lt;100,F2810&gt;25)),"Moderate: underrated regular model and regular rotation",
             AND(E2810&lt;90,C2810&gt;2011,AND(F2810&lt;=100,F2810&gt;25)),"Moderate: underrated new model with regular rotation",
             AND(E2810&lt;90,C2810&lt;2000,AND(F2810&lt;=100,F2810&gt;25)),"Moderate: underrated old model with regular rotation",
             AND(C2810&lt;=2011,F2810&lt;=25),"Low: not new model and bad rotation",
             AND(E2810&gt;110,AND(C2810&lt;=2011,C2810&gt;=2000),F2810&lt;=25),"Low: overrated regular model with bad rotation",
             AND(E2810&gt;110,C2810&lt;2011,AND(F2810&lt;=100,F2810&gt;25)),"Low: overrated regular model (not new) with regular rotation",
             AND(E2810&gt;110,C2810&gt;2011,F2810&lt;=25),"Low: overrated new model with bad rotation"
)</f>
        <v>Low: not new model and bad rotation</v>
      </c>
    </row>
    <row r="2811" spans="1:8" x14ac:dyDescent="0.3">
      <c r="A2811" t="s">
        <v>33</v>
      </c>
      <c r="B2811" t="s">
        <v>518</v>
      </c>
      <c r="C2811">
        <v>2008</v>
      </c>
      <c r="D2811">
        <v>6330.7692307692305</v>
      </c>
      <c r="E2811">
        <v>97.958152433603814</v>
      </c>
      <c r="F2811">
        <v>13</v>
      </c>
      <c r="H2811" t="str" cm="1">
        <f t="array" ref="H2811">_xlfn.IFS(
             AND(E2811&gt;110,C2811&gt;2011,F2811&gt;100),"High: overrated, new and good rotation",
             AND(E2811&lt;90,C2811&gt;2011,F2811&gt;100),"High: underrated, new and good rotation",
             AND(E2811&lt;90,C2811&lt;2011,F2811&gt;100),"High: underrated, not too new but good rotation",
             AND(E2811&lt;=110,C2811&gt;2011,F2811&lt;=25),"Critic: well priced/underrated and new, but bad rotation",
             AND(E2811&gt;110,F2811&gt;100),"Top Tier: premium vehicules that tend to be sold above market prices",
             AND(E2811&gt;=90,E2811&lt;=110,F2811&gt;25),"Moderate: fair price and regular to good rotation",
             AND(E2811&lt;90,AND(C2811&lt;=2011,C2811&gt;=2000),AND(F2811&lt;100,F2811&gt;25)),"Moderate: underrated regular model and regular rotation",
             AND(E2811&lt;90,C2811&gt;2011,AND(F2811&lt;=100,F2811&gt;25)),"Moderate: underrated new model with regular rotation",
             AND(E2811&lt;90,C2811&lt;2000,AND(F2811&lt;=100,F2811&gt;25)),"Moderate: underrated old model with regular rotation",
             AND(C2811&lt;=2011,F2811&lt;=25),"Low: not new model and bad rotation",
             AND(E2811&gt;110,AND(C2811&lt;=2011,C2811&gt;=2000),F2811&lt;=25),"Low: overrated regular model with bad rotation",
             AND(E2811&gt;110,C2811&lt;2011,AND(F2811&lt;=100,F2811&gt;25)),"Low: overrated regular model (not new) with regular rotation",
             AND(E2811&gt;110,C2811&gt;2011,F2811&lt;=25),"Low: overrated new model with bad rotation"
)</f>
        <v>Low: not new model and bad rotation</v>
      </c>
    </row>
    <row r="2812" spans="1:8" x14ac:dyDescent="0.3">
      <c r="A2812" t="s">
        <v>33</v>
      </c>
      <c r="B2812" t="s">
        <v>518</v>
      </c>
      <c r="C2812">
        <v>2009</v>
      </c>
      <c r="D2812">
        <v>5500</v>
      </c>
      <c r="E2812">
        <v>51.401869158878498</v>
      </c>
      <c r="F2812">
        <v>1</v>
      </c>
      <c r="H2812" t="str" cm="1">
        <f t="array" ref="H2812">_xlfn.IFS(
             AND(E2812&gt;110,C2812&gt;2011,F2812&gt;100),"High: overrated, new and good rotation",
             AND(E2812&lt;90,C2812&gt;2011,F2812&gt;100),"High: underrated, new and good rotation",
             AND(E2812&lt;90,C2812&lt;2011,F2812&gt;100),"High: underrated, not too new but good rotation",
             AND(E2812&lt;=110,C2812&gt;2011,F2812&lt;=25),"Critic: well priced/underrated and new, but bad rotation",
             AND(E2812&gt;110,F2812&gt;100),"Top Tier: premium vehicules that tend to be sold above market prices",
             AND(E2812&gt;=90,E2812&lt;=110,F2812&gt;25),"Moderate: fair price and regular to good rotation",
             AND(E2812&lt;90,AND(C2812&lt;=2011,C2812&gt;=2000),AND(F2812&lt;100,F2812&gt;25)),"Moderate: underrated regular model and regular rotation",
             AND(E2812&lt;90,C2812&gt;2011,AND(F2812&lt;=100,F2812&gt;25)),"Moderate: underrated new model with regular rotation",
             AND(E2812&lt;90,C2812&lt;2000,AND(F2812&lt;=100,F2812&gt;25)),"Moderate: underrated old model with regular rotation",
             AND(C2812&lt;=2011,F2812&lt;=25),"Low: not new model and bad rotation",
             AND(E2812&gt;110,AND(C2812&lt;=2011,C2812&gt;=2000),F2812&lt;=25),"Low: overrated regular model with bad rotation",
             AND(E2812&gt;110,C2812&lt;2011,AND(F2812&lt;=100,F2812&gt;25)),"Low: overrated regular model (not new) with regular rotation",
             AND(E2812&gt;110,C2812&gt;2011,F2812&lt;=25),"Low: overrated new model with bad rotation"
)</f>
        <v>Low: not new model and bad rotation</v>
      </c>
    </row>
    <row r="2813" spans="1:8" x14ac:dyDescent="0.3">
      <c r="A2813" t="s">
        <v>33</v>
      </c>
      <c r="B2813" t="s">
        <v>519</v>
      </c>
      <c r="C2813">
        <v>2009</v>
      </c>
      <c r="D2813">
        <v>8739.5061728395067</v>
      </c>
      <c r="E2813">
        <v>95.883034191766058</v>
      </c>
      <c r="F2813">
        <v>81</v>
      </c>
      <c r="H2813" t="str" cm="1">
        <f t="array" ref="H2813">_xlfn.IFS(
             AND(E2813&gt;110,C2813&gt;2011,F2813&gt;100),"High: overrated, new and good rotation",
             AND(E2813&lt;90,C2813&gt;2011,F2813&gt;100),"High: underrated, new and good rotation",
             AND(E2813&lt;90,C2813&lt;2011,F2813&gt;100),"High: underrated, not too new but good rotation",
             AND(E2813&lt;=110,C2813&gt;2011,F2813&lt;=25),"Critic: well priced/underrated and new, but bad rotation",
             AND(E2813&gt;110,F2813&gt;100),"Top Tier: premium vehicules that tend to be sold above market prices",
             AND(E2813&gt;=90,E2813&lt;=110,F2813&gt;25),"Moderate: fair price and regular to good rotation",
             AND(E2813&lt;90,AND(C2813&lt;=2011,C2813&gt;=2000),AND(F2813&lt;100,F2813&gt;25)),"Moderate: underrated regular model and regular rotation",
             AND(E2813&lt;90,C2813&gt;2011,AND(F2813&lt;=100,F2813&gt;25)),"Moderate: underrated new model with regular rotation",
             AND(E2813&lt;90,C2813&lt;2000,AND(F2813&lt;=100,F2813&gt;25)),"Moderate: underrated old model with regular rotation",
             AND(C2813&lt;=2011,F2813&lt;=25),"Low: not new model and bad rotation",
             AND(E2813&gt;110,AND(C2813&lt;=2011,C2813&gt;=2000),F2813&lt;=25),"Low: overrated regular model with bad rotation",
             AND(E2813&gt;110,C2813&lt;2011,AND(F2813&lt;=100,F2813&gt;25)),"Low: overrated regular model (not new) with regular rotation",
             AND(E2813&gt;110,C2813&gt;2011,F2813&lt;=25),"Low: overrated new model with bad rotation"
)</f>
        <v>Moderate: fair price and regular to good rotation</v>
      </c>
    </row>
    <row r="2814" spans="1:8" x14ac:dyDescent="0.3">
      <c r="A2814" t="s">
        <v>33</v>
      </c>
      <c r="B2814" t="s">
        <v>520</v>
      </c>
      <c r="C2814">
        <v>2014</v>
      </c>
      <c r="D2814">
        <v>20734.677419354837</v>
      </c>
      <c r="E2814">
        <v>99.988127383421883</v>
      </c>
      <c r="F2814">
        <v>186</v>
      </c>
      <c r="H2814" t="str" cm="1">
        <f t="array" ref="H2814">_xlfn.IFS(
             AND(E2814&gt;110,C2814&gt;2011,F2814&gt;100),"High: overrated, new and good rotation",
             AND(E2814&lt;90,C2814&gt;2011,F2814&gt;100),"High: underrated, new and good rotation",
             AND(E2814&lt;90,C2814&lt;2011,F2814&gt;100),"High: underrated, not too new but good rotation",
             AND(E2814&lt;=110,C2814&gt;2011,F2814&lt;=25),"Critic: well priced/underrated and new, but bad rotation",
             AND(E2814&gt;110,F2814&gt;100),"Top Tier: premium vehicules that tend to be sold above market prices",
             AND(E2814&gt;=90,E2814&lt;=110,F2814&gt;25),"Moderate: fair price and regular to good rotation",
             AND(E2814&lt;90,AND(C2814&lt;=2011,C2814&gt;=2000),AND(F2814&lt;100,F2814&gt;25)),"Moderate: underrated regular model and regular rotation",
             AND(E2814&lt;90,C2814&gt;2011,AND(F2814&lt;=100,F2814&gt;25)),"Moderate: underrated new model with regular rotation",
             AND(E2814&lt;90,C2814&lt;2000,AND(F2814&lt;=100,F2814&gt;25)),"Moderate: underrated old model with regular rotation",
             AND(C2814&lt;=2011,F2814&lt;=25),"Low: not new model and bad rotation",
             AND(E2814&gt;110,AND(C2814&lt;=2011,C2814&gt;=2000),F2814&lt;=25),"Low: overrated regular model with bad rotation",
             AND(E2814&gt;110,C2814&lt;2011,AND(F2814&lt;=100,F2814&gt;25)),"Low: overrated regular model (not new) with regular rotation",
             AND(E2814&gt;110,C2814&gt;2011,F2814&lt;=25),"Low: overrated new model with bad rotation"
)</f>
        <v>Moderate: fair price and regular to good rotation</v>
      </c>
    </row>
    <row r="2815" spans="1:8" x14ac:dyDescent="0.3">
      <c r="A2815" t="s">
        <v>33</v>
      </c>
      <c r="B2815" t="s">
        <v>520</v>
      </c>
      <c r="C2815">
        <v>2015</v>
      </c>
      <c r="D2815">
        <v>21160.344827586207</v>
      </c>
      <c r="E2815">
        <v>99.429247036599008</v>
      </c>
      <c r="F2815">
        <v>58</v>
      </c>
      <c r="H2815" t="str" cm="1">
        <f t="array" ref="H2815">_xlfn.IFS(
             AND(E2815&gt;110,C2815&gt;2011,F2815&gt;100),"High: overrated, new and good rotation",
             AND(E2815&lt;90,C2815&gt;2011,F2815&gt;100),"High: underrated, new and good rotation",
             AND(E2815&lt;90,C2815&lt;2011,F2815&gt;100),"High: underrated, not too new but good rotation",
             AND(E2815&lt;=110,C2815&gt;2011,F2815&lt;=25),"Critic: well priced/underrated and new, but bad rotation",
             AND(E2815&gt;110,F2815&gt;100),"Top Tier: premium vehicules that tend to be sold above market prices",
             AND(E2815&gt;=90,E2815&lt;=110,F2815&gt;25),"Moderate: fair price and regular to good rotation",
             AND(E2815&lt;90,AND(C2815&lt;=2011,C2815&gt;=2000),AND(F2815&lt;100,F2815&gt;25)),"Moderate: underrated regular model and regular rotation",
             AND(E2815&lt;90,C2815&gt;2011,AND(F2815&lt;=100,F2815&gt;25)),"Moderate: underrated new model with regular rotation",
             AND(E2815&lt;90,C2815&lt;2000,AND(F2815&lt;=100,F2815&gt;25)),"Moderate: underrated old model with regular rotation",
             AND(C2815&lt;=2011,F2815&lt;=25),"Low: not new model and bad rotation",
             AND(E2815&gt;110,AND(C2815&lt;=2011,C2815&gt;=2000),F2815&lt;=25),"Low: overrated regular model with bad rotation",
             AND(E2815&gt;110,C2815&lt;2011,AND(F2815&lt;=100,F2815&gt;25)),"Low: overrated regular model (not new) with regular rotation",
             AND(E2815&gt;110,C2815&gt;2011,F2815&lt;=25),"Low: overrated new model with bad rotation"
)</f>
        <v>Moderate: fair price and regular to good rotation</v>
      </c>
    </row>
    <row r="2816" spans="1:8" x14ac:dyDescent="0.3">
      <c r="A2816" t="s">
        <v>33</v>
      </c>
      <c r="B2816" t="s">
        <v>521</v>
      </c>
      <c r="C2816">
        <v>2010</v>
      </c>
      <c r="D2816">
        <v>5967.9856115107914</v>
      </c>
      <c r="E2816">
        <v>97.9136574357737</v>
      </c>
      <c r="F2816">
        <v>278</v>
      </c>
      <c r="H2816" t="str" cm="1">
        <f t="array" ref="H2816">_xlfn.IFS(
             AND(E2816&gt;110,C2816&gt;2011,F2816&gt;100),"High: overrated, new and good rotation",
             AND(E2816&lt;90,C2816&gt;2011,F2816&gt;100),"High: underrated, new and good rotation",
             AND(E2816&lt;90,C2816&lt;2011,F2816&gt;100),"High: underrated, not too new but good rotation",
             AND(E2816&lt;=110,C2816&gt;2011,F2816&lt;=25),"Critic: well priced/underrated and new, but bad rotation",
             AND(E2816&gt;110,F2816&gt;100),"Top Tier: premium vehicules that tend to be sold above market prices",
             AND(E2816&gt;=90,E2816&lt;=110,F2816&gt;25),"Moderate: fair price and regular to good rotation",
             AND(E2816&lt;90,AND(C2816&lt;=2011,C2816&gt;=2000),AND(F2816&lt;100,F2816&gt;25)),"Moderate: underrated regular model and regular rotation",
             AND(E2816&lt;90,C2816&gt;2011,AND(F2816&lt;=100,F2816&gt;25)),"Moderate: underrated new model with regular rotation",
             AND(E2816&lt;90,C2816&lt;2000,AND(F2816&lt;=100,F2816&gt;25)),"Moderate: underrated old model with regular rotation",
             AND(C2816&lt;=2011,F2816&lt;=25),"Low: not new model and bad rotation",
             AND(E2816&gt;110,AND(C2816&lt;=2011,C2816&gt;=2000),F2816&lt;=25),"Low: overrated regular model with bad rotation",
             AND(E2816&gt;110,C2816&lt;2011,AND(F2816&lt;=100,F2816&gt;25)),"Low: overrated regular model (not new) with regular rotation",
             AND(E2816&gt;110,C2816&gt;2011,F2816&lt;=25),"Low: overrated new model with bad rotation"
)</f>
        <v>Moderate: fair price and regular to good rotation</v>
      </c>
    </row>
    <row r="2817" spans="1:8" x14ac:dyDescent="0.3">
      <c r="A2817" t="s">
        <v>33</v>
      </c>
      <c r="B2817" t="s">
        <v>521</v>
      </c>
      <c r="C2817">
        <v>2011</v>
      </c>
      <c r="D2817">
        <v>6860.3550295857985</v>
      </c>
      <c r="E2817">
        <v>96.637257529378218</v>
      </c>
      <c r="F2817">
        <v>169</v>
      </c>
      <c r="H2817" t="str" cm="1">
        <f t="array" ref="H2817">_xlfn.IFS(
             AND(E2817&gt;110,C2817&gt;2011,F2817&gt;100),"High: overrated, new and good rotation",
             AND(E2817&lt;90,C2817&gt;2011,F2817&gt;100),"High: underrated, new and good rotation",
             AND(E2817&lt;90,C2817&lt;2011,F2817&gt;100),"High: underrated, not too new but good rotation",
             AND(E2817&lt;=110,C2817&gt;2011,F2817&lt;=25),"Critic: well priced/underrated and new, but bad rotation",
             AND(E2817&gt;110,F2817&gt;100),"Top Tier: premium vehicules that tend to be sold above market prices",
             AND(E2817&gt;=90,E2817&lt;=110,F2817&gt;25),"Moderate: fair price and regular to good rotation",
             AND(E2817&lt;90,AND(C2817&lt;=2011,C2817&gt;=2000),AND(F2817&lt;100,F2817&gt;25)),"Moderate: underrated regular model and regular rotation",
             AND(E2817&lt;90,C2817&gt;2011,AND(F2817&lt;=100,F2817&gt;25)),"Moderate: underrated new model with regular rotation",
             AND(E2817&lt;90,C2817&lt;2000,AND(F2817&lt;=100,F2817&gt;25)),"Moderate: underrated old model with regular rotation",
             AND(C2817&lt;=2011,F2817&lt;=25),"Low: not new model and bad rotation",
             AND(E2817&gt;110,AND(C2817&lt;=2011,C2817&gt;=2000),F2817&lt;=25),"Low: overrated regular model with bad rotation",
             AND(E2817&gt;110,C2817&lt;2011,AND(F2817&lt;=100,F2817&gt;25)),"Low: overrated regular model (not new) with regular rotation",
             AND(E2817&gt;110,C2817&gt;2011,F2817&lt;=25),"Low: overrated new model with bad rotation"
)</f>
        <v>Moderate: fair price and regular to good rotation</v>
      </c>
    </row>
    <row r="2818" spans="1:8" x14ac:dyDescent="0.3">
      <c r="A2818" t="s">
        <v>33</v>
      </c>
      <c r="B2818" t="s">
        <v>521</v>
      </c>
      <c r="C2818">
        <v>2012</v>
      </c>
      <c r="D2818">
        <v>8528.0678851174944</v>
      </c>
      <c r="E2818">
        <v>96.76241866745859</v>
      </c>
      <c r="F2818">
        <v>383</v>
      </c>
      <c r="H2818" t="str" cm="1">
        <f t="array" ref="H2818">_xlfn.IFS(
             AND(E2818&gt;110,C2818&gt;2011,F2818&gt;100),"High: overrated, new and good rotation",
             AND(E2818&lt;90,C2818&gt;2011,F2818&gt;100),"High: underrated, new and good rotation",
             AND(E2818&lt;90,C2818&lt;2011,F2818&gt;100),"High: underrated, not too new but good rotation",
             AND(E2818&lt;=110,C2818&gt;2011,F2818&lt;=25),"Critic: well priced/underrated and new, but bad rotation",
             AND(E2818&gt;110,F2818&gt;100),"Top Tier: premium vehicules that tend to be sold above market prices",
             AND(E2818&gt;=90,E2818&lt;=110,F2818&gt;25),"Moderate: fair price and regular to good rotation",
             AND(E2818&lt;90,AND(C2818&lt;=2011,C2818&gt;=2000),AND(F2818&lt;100,F2818&gt;25)),"Moderate: underrated regular model and regular rotation",
             AND(E2818&lt;90,C2818&gt;2011,AND(F2818&lt;=100,F2818&gt;25)),"Moderate: underrated new model with regular rotation",
             AND(E2818&lt;90,C2818&lt;2000,AND(F2818&lt;=100,F2818&gt;25)),"Moderate: underrated old model with regular rotation",
             AND(C2818&lt;=2011,F2818&lt;=25),"Low: not new model and bad rotation",
             AND(E2818&gt;110,AND(C2818&lt;=2011,C2818&gt;=2000),F2818&lt;=25),"Low: overrated regular model with bad rotation",
             AND(E2818&gt;110,C2818&lt;2011,AND(F2818&lt;=100,F2818&gt;25)),"Low: overrated regular model (not new) with regular rotation",
             AND(E2818&gt;110,C2818&gt;2011,F2818&lt;=25),"Low: overrated new model with bad rotation"
)</f>
        <v>Moderate: fair price and regular to good rotation</v>
      </c>
    </row>
    <row r="2819" spans="1:8" x14ac:dyDescent="0.3">
      <c r="A2819" t="s">
        <v>33</v>
      </c>
      <c r="B2819" t="s">
        <v>521</v>
      </c>
      <c r="C2819">
        <v>2013</v>
      </c>
      <c r="D2819">
        <v>9580.6260162601629</v>
      </c>
      <c r="E2819">
        <v>97.886455048501787</v>
      </c>
      <c r="F2819">
        <v>369</v>
      </c>
      <c r="H2819" t="str" cm="1">
        <f t="array" ref="H2819">_xlfn.IFS(
             AND(E2819&gt;110,C2819&gt;2011,F2819&gt;100),"High: overrated, new and good rotation",
             AND(E2819&lt;90,C2819&gt;2011,F2819&gt;100),"High: underrated, new and good rotation",
             AND(E2819&lt;90,C2819&lt;2011,F2819&gt;100),"High: underrated, not too new but good rotation",
             AND(E2819&lt;=110,C2819&gt;2011,F2819&lt;=25),"Critic: well priced/underrated and new, but bad rotation",
             AND(E2819&gt;110,F2819&gt;100),"Top Tier: premium vehicules that tend to be sold above market prices",
             AND(E2819&gt;=90,E2819&lt;=110,F2819&gt;25),"Moderate: fair price and regular to good rotation",
             AND(E2819&lt;90,AND(C2819&lt;=2011,C2819&gt;=2000),AND(F2819&lt;100,F2819&gt;25)),"Moderate: underrated regular model and regular rotation",
             AND(E2819&lt;90,C2819&gt;2011,AND(F2819&lt;=100,F2819&gt;25)),"Moderate: underrated new model with regular rotation",
             AND(E2819&lt;90,C2819&lt;2000,AND(F2819&lt;=100,F2819&gt;25)),"Moderate: underrated old model with regular rotation",
             AND(C2819&lt;=2011,F2819&lt;=25),"Low: not new model and bad rotation",
             AND(E2819&gt;110,AND(C2819&lt;=2011,C2819&gt;=2000),F2819&lt;=25),"Low: overrated regular model with bad rotation",
             AND(E2819&gt;110,C2819&lt;2011,AND(F2819&lt;=100,F2819&gt;25)),"Low: overrated regular model (not new) with regular rotation",
             AND(E2819&gt;110,C2819&gt;2011,F2819&lt;=25),"Low: overrated new model with bad rotation"
)</f>
        <v>Moderate: fair price and regular to good rotation</v>
      </c>
    </row>
    <row r="2820" spans="1:8" x14ac:dyDescent="0.3">
      <c r="A2820" t="s">
        <v>33</v>
      </c>
      <c r="B2820" t="s">
        <v>521</v>
      </c>
      <c r="C2820">
        <v>2014</v>
      </c>
      <c r="D2820">
        <v>12003.180574555403</v>
      </c>
      <c r="E2820">
        <v>99.041725325484705</v>
      </c>
      <c r="F2820">
        <v>1462</v>
      </c>
      <c r="H2820" t="str" cm="1">
        <f t="array" ref="H2820">_xlfn.IFS(
             AND(E2820&gt;110,C2820&gt;2011,F2820&gt;100),"High: overrated, new and good rotation",
             AND(E2820&lt;90,C2820&gt;2011,F2820&gt;100),"High: underrated, new and good rotation",
             AND(E2820&lt;90,C2820&lt;2011,F2820&gt;100),"High: underrated, not too new but good rotation",
             AND(E2820&lt;=110,C2820&gt;2011,F2820&lt;=25),"Critic: well priced/underrated and new, but bad rotation",
             AND(E2820&gt;110,F2820&gt;100),"Top Tier: premium vehicules that tend to be sold above market prices",
             AND(E2820&gt;=90,E2820&lt;=110,F2820&gt;25),"Moderate: fair price and regular to good rotation",
             AND(E2820&lt;90,AND(C2820&lt;=2011,C2820&gt;=2000),AND(F2820&lt;100,F2820&gt;25)),"Moderate: underrated regular model and regular rotation",
             AND(E2820&lt;90,C2820&gt;2011,AND(F2820&lt;=100,F2820&gt;25)),"Moderate: underrated new model with regular rotation",
             AND(E2820&lt;90,C2820&lt;2000,AND(F2820&lt;=100,F2820&gt;25)),"Moderate: underrated old model with regular rotation",
             AND(C2820&lt;=2011,F2820&lt;=25),"Low: not new model and bad rotation",
             AND(E2820&gt;110,AND(C2820&lt;=2011,C2820&gt;=2000),F2820&lt;=25),"Low: overrated regular model with bad rotation",
             AND(E2820&gt;110,C2820&lt;2011,AND(F2820&lt;=100,F2820&gt;25)),"Low: overrated regular model (not new) with regular rotation",
             AND(E2820&gt;110,C2820&gt;2011,F2820&lt;=25),"Low: overrated new model with bad rotation"
)</f>
        <v>Moderate: fair price and regular to good rotation</v>
      </c>
    </row>
    <row r="2821" spans="1:8" x14ac:dyDescent="0.3">
      <c r="A2821" t="s">
        <v>33</v>
      </c>
      <c r="B2821" t="s">
        <v>521</v>
      </c>
      <c r="C2821">
        <v>2015</v>
      </c>
      <c r="D2821">
        <v>12461.538461538461</v>
      </c>
      <c r="E2821">
        <v>98.97563445947965</v>
      </c>
      <c r="F2821">
        <v>78</v>
      </c>
      <c r="H2821" t="str" cm="1">
        <f t="array" ref="H2821">_xlfn.IFS(
             AND(E2821&gt;110,C2821&gt;2011,F2821&gt;100),"High: overrated, new and good rotation",
             AND(E2821&lt;90,C2821&gt;2011,F2821&gt;100),"High: underrated, new and good rotation",
             AND(E2821&lt;90,C2821&lt;2011,F2821&gt;100),"High: underrated, not too new but good rotation",
             AND(E2821&lt;=110,C2821&gt;2011,F2821&lt;=25),"Critic: well priced/underrated and new, but bad rotation",
             AND(E2821&gt;110,F2821&gt;100),"Top Tier: premium vehicules that tend to be sold above market prices",
             AND(E2821&gt;=90,E2821&lt;=110,F2821&gt;25),"Moderate: fair price and regular to good rotation",
             AND(E2821&lt;90,AND(C2821&lt;=2011,C2821&gt;=2000),AND(F2821&lt;100,F2821&gt;25)),"Moderate: underrated regular model and regular rotation",
             AND(E2821&lt;90,C2821&gt;2011,AND(F2821&lt;=100,F2821&gt;25)),"Moderate: underrated new model with regular rotation",
             AND(E2821&lt;90,C2821&lt;2000,AND(F2821&lt;=100,F2821&gt;25)),"Moderate: underrated old model with regular rotation",
             AND(C2821&lt;=2011,F2821&lt;=25),"Low: not new model and bad rotation",
             AND(E2821&gt;110,AND(C2821&lt;=2011,C2821&gt;=2000),F2821&lt;=25),"Low: overrated regular model with bad rotation",
             AND(E2821&gt;110,C2821&lt;2011,AND(F2821&lt;=100,F2821&gt;25)),"Low: overrated regular model (not new) with regular rotation",
             AND(E2821&gt;110,C2821&gt;2011,F2821&lt;=25),"Low: overrated new model with bad rotation"
)</f>
        <v>Moderate: fair price and regular to good rotation</v>
      </c>
    </row>
    <row r="2822" spans="1:8" x14ac:dyDescent="0.3">
      <c r="A2822" t="s">
        <v>33</v>
      </c>
      <c r="B2822" t="s">
        <v>522</v>
      </c>
      <c r="C2822">
        <v>2015</v>
      </c>
      <c r="D2822">
        <v>38557.37704918033</v>
      </c>
      <c r="E2822">
        <v>99.885018989917029</v>
      </c>
      <c r="F2822">
        <v>61</v>
      </c>
      <c r="H2822" t="str" cm="1">
        <f t="array" ref="H2822">_xlfn.IFS(
             AND(E2822&gt;110,C2822&gt;2011,F2822&gt;100),"High: overrated, new and good rotation",
             AND(E2822&lt;90,C2822&gt;2011,F2822&gt;100),"High: underrated, new and good rotation",
             AND(E2822&lt;90,C2822&lt;2011,F2822&gt;100),"High: underrated, not too new but good rotation",
             AND(E2822&lt;=110,C2822&gt;2011,F2822&lt;=25),"Critic: well priced/underrated and new, but bad rotation",
             AND(E2822&gt;110,F2822&gt;100),"Top Tier: premium vehicules that tend to be sold above market prices",
             AND(E2822&gt;=90,E2822&lt;=110,F2822&gt;25),"Moderate: fair price and regular to good rotation",
             AND(E2822&lt;90,AND(C2822&lt;=2011,C2822&gt;=2000),AND(F2822&lt;100,F2822&gt;25)),"Moderate: underrated regular model and regular rotation",
             AND(E2822&lt;90,C2822&gt;2011,AND(F2822&lt;=100,F2822&gt;25)),"Moderate: underrated new model with regular rotation",
             AND(E2822&lt;90,C2822&lt;2000,AND(F2822&lt;=100,F2822&gt;25)),"Moderate: underrated old model with regular rotation",
             AND(C2822&lt;=2011,F2822&lt;=25),"Low: not new model and bad rotation",
             AND(E2822&gt;110,AND(C2822&lt;=2011,C2822&gt;=2000),F2822&lt;=25),"Low: overrated regular model with bad rotation",
             AND(E2822&gt;110,C2822&lt;2011,AND(F2822&lt;=100,F2822&gt;25)),"Low: overrated regular model (not new) with regular rotation",
             AND(E2822&gt;110,C2822&gt;2011,F2822&lt;=25),"Low: overrated new model with bad rotation"
)</f>
        <v>Moderate: fair price and regular to good rotation</v>
      </c>
    </row>
    <row r="2823" spans="1:8" x14ac:dyDescent="0.3">
      <c r="A2823" t="s">
        <v>33</v>
      </c>
      <c r="B2823" t="s">
        <v>523</v>
      </c>
      <c r="C2823">
        <v>2001</v>
      </c>
      <c r="D2823">
        <v>558.33333333333337</v>
      </c>
      <c r="E2823">
        <v>525.89718570110733</v>
      </c>
      <c r="F2823">
        <v>6</v>
      </c>
      <c r="H2823" t="str" cm="1">
        <f t="array" ref="H2823">_xlfn.IFS(
             AND(E2823&gt;110,C2823&gt;2011,F2823&gt;100),"High: overrated, new and good rotation",
             AND(E2823&lt;90,C2823&gt;2011,F2823&gt;100),"High: underrated, new and good rotation",
             AND(E2823&lt;90,C2823&lt;2011,F2823&gt;100),"High: underrated, not too new but good rotation",
             AND(E2823&lt;=110,C2823&gt;2011,F2823&lt;=25),"Critic: well priced/underrated and new, but bad rotation",
             AND(E2823&gt;110,F2823&gt;100),"Top Tier: premium vehicules that tend to be sold above market prices",
             AND(E2823&gt;=90,E2823&lt;=110,F2823&gt;25),"Moderate: fair price and regular to good rotation",
             AND(E2823&lt;90,AND(C2823&lt;=2011,C2823&gt;=2000),AND(F2823&lt;100,F2823&gt;25)),"Moderate: underrated regular model and regular rotation",
             AND(E2823&lt;90,C2823&gt;2011,AND(F2823&lt;=100,F2823&gt;25)),"Moderate: underrated new model with regular rotation",
             AND(E2823&lt;90,C2823&lt;2000,AND(F2823&lt;=100,F2823&gt;25)),"Moderate: underrated old model with regular rotation",
             AND(C2823&lt;=2011,F2823&lt;=25),"Low: not new model and bad rotation",
             AND(E2823&gt;110,AND(C2823&lt;=2011,C2823&gt;=2000),F2823&lt;=25),"Low: overrated regular model with bad rotation",
             AND(E2823&gt;110,C2823&lt;2011,AND(F2823&lt;=100,F2823&gt;25)),"Low: overrated regular model (not new) with regular rotation",
             AND(E2823&gt;110,C2823&gt;2011,F2823&lt;=25),"Low: overrated new model with bad rotation"
)</f>
        <v>Low: not new model and bad rotation</v>
      </c>
    </row>
    <row r="2824" spans="1:8" x14ac:dyDescent="0.3">
      <c r="A2824" t="s">
        <v>33</v>
      </c>
      <c r="B2824" t="s">
        <v>523</v>
      </c>
      <c r="C2824">
        <v>2002</v>
      </c>
      <c r="D2824">
        <v>646.875</v>
      </c>
      <c r="E2824">
        <v>67.440562198626708</v>
      </c>
      <c r="F2824">
        <v>8</v>
      </c>
      <c r="H2824" t="str" cm="1">
        <f t="array" ref="H2824">_xlfn.IFS(
             AND(E2824&gt;110,C2824&gt;2011,F2824&gt;100),"High: overrated, new and good rotation",
             AND(E2824&lt;90,C2824&gt;2011,F2824&gt;100),"High: underrated, new and good rotation",
             AND(E2824&lt;90,C2824&lt;2011,F2824&gt;100),"High: underrated, not too new but good rotation",
             AND(E2824&lt;=110,C2824&gt;2011,F2824&lt;=25),"Critic: well priced/underrated and new, but bad rotation",
             AND(E2824&gt;110,F2824&gt;100),"Top Tier: premium vehicules that tend to be sold above market prices",
             AND(E2824&gt;=90,E2824&lt;=110,F2824&gt;25),"Moderate: fair price and regular to good rotation",
             AND(E2824&lt;90,AND(C2824&lt;=2011,C2824&gt;=2000),AND(F2824&lt;100,F2824&gt;25)),"Moderate: underrated regular model and regular rotation",
             AND(E2824&lt;90,C2824&gt;2011,AND(F2824&lt;=100,F2824&gt;25)),"Moderate: underrated new model with regular rotation",
             AND(E2824&lt;90,C2824&lt;2000,AND(F2824&lt;=100,F2824&gt;25)),"Moderate: underrated old model with regular rotation",
             AND(C2824&lt;=2011,F2824&lt;=25),"Low: not new model and bad rotation",
             AND(E2824&gt;110,AND(C2824&lt;=2011,C2824&gt;=2000),F2824&lt;=25),"Low: overrated regular model with bad rotation",
             AND(E2824&gt;110,C2824&lt;2011,AND(F2824&lt;=100,F2824&gt;25)),"Low: overrated regular model (not new) with regular rotation",
             AND(E2824&gt;110,C2824&gt;2011,F2824&lt;=25),"Low: overrated new model with bad rotation"
)</f>
        <v>Low: not new model and bad rotation</v>
      </c>
    </row>
    <row r="2825" spans="1:8" x14ac:dyDescent="0.3">
      <c r="A2825" t="s">
        <v>33</v>
      </c>
      <c r="B2825" t="s">
        <v>523</v>
      </c>
      <c r="C2825">
        <v>2003</v>
      </c>
      <c r="D2825">
        <v>1215.625</v>
      </c>
      <c r="E2825">
        <v>125.86463396400919</v>
      </c>
      <c r="F2825">
        <v>16</v>
      </c>
      <c r="H2825" t="str" cm="1">
        <f t="array" ref="H2825">_xlfn.IFS(
             AND(E2825&gt;110,C2825&gt;2011,F2825&gt;100),"High: overrated, new and good rotation",
             AND(E2825&lt;90,C2825&gt;2011,F2825&gt;100),"High: underrated, new and good rotation",
             AND(E2825&lt;90,C2825&lt;2011,F2825&gt;100),"High: underrated, not too new but good rotation",
             AND(E2825&lt;=110,C2825&gt;2011,F2825&lt;=25),"Critic: well priced/underrated and new, but bad rotation",
             AND(E2825&gt;110,F2825&gt;100),"Top Tier: premium vehicules that tend to be sold above market prices",
             AND(E2825&gt;=90,E2825&lt;=110,F2825&gt;25),"Moderate: fair price and regular to good rotation",
             AND(E2825&lt;90,AND(C2825&lt;=2011,C2825&gt;=2000),AND(F2825&lt;100,F2825&gt;25)),"Moderate: underrated regular model and regular rotation",
             AND(E2825&lt;90,C2825&gt;2011,AND(F2825&lt;=100,F2825&gt;25)),"Moderate: underrated new model with regular rotation",
             AND(E2825&lt;90,C2825&lt;2000,AND(F2825&lt;=100,F2825&gt;25)),"Moderate: underrated old model with regular rotation",
             AND(C2825&lt;=2011,F2825&lt;=25),"Low: not new model and bad rotation",
             AND(E2825&gt;110,AND(C2825&lt;=2011,C2825&gt;=2000),F2825&lt;=25),"Low: overrated regular model with bad rotation",
             AND(E2825&gt;110,C2825&lt;2011,AND(F2825&lt;=100,F2825&gt;25)),"Low: overrated regular model (not new) with regular rotation",
             AND(E2825&gt;110,C2825&gt;2011,F2825&lt;=25),"Low: overrated new model with bad rotation"
)</f>
        <v>Low: not new model and bad rotation</v>
      </c>
    </row>
    <row r="2826" spans="1:8" x14ac:dyDescent="0.3">
      <c r="A2826" t="s">
        <v>33</v>
      </c>
      <c r="B2826" t="s">
        <v>523</v>
      </c>
      <c r="C2826">
        <v>2004</v>
      </c>
      <c r="D2826">
        <v>1473.1707317073171</v>
      </c>
      <c r="E2826">
        <v>100.71046463236712</v>
      </c>
      <c r="F2826">
        <v>41</v>
      </c>
      <c r="H2826" t="str" cm="1">
        <f t="array" ref="H2826">_xlfn.IFS(
             AND(E2826&gt;110,C2826&gt;2011,F2826&gt;100),"High: overrated, new and good rotation",
             AND(E2826&lt;90,C2826&gt;2011,F2826&gt;100),"High: underrated, new and good rotation",
             AND(E2826&lt;90,C2826&lt;2011,F2826&gt;100),"High: underrated, not too new but good rotation",
             AND(E2826&lt;=110,C2826&gt;2011,F2826&lt;=25),"Critic: well priced/underrated and new, but bad rotation",
             AND(E2826&gt;110,F2826&gt;100),"Top Tier: premium vehicules that tend to be sold above market prices",
             AND(E2826&gt;=90,E2826&lt;=110,F2826&gt;25),"Moderate: fair price and regular to good rotation",
             AND(E2826&lt;90,AND(C2826&lt;=2011,C2826&gt;=2000),AND(F2826&lt;100,F2826&gt;25)),"Moderate: underrated regular model and regular rotation",
             AND(E2826&lt;90,C2826&gt;2011,AND(F2826&lt;=100,F2826&gt;25)),"Moderate: underrated new model with regular rotation",
             AND(E2826&lt;90,C2826&lt;2000,AND(F2826&lt;=100,F2826&gt;25)),"Moderate: underrated old model with regular rotation",
             AND(C2826&lt;=2011,F2826&lt;=25),"Low: not new model and bad rotation",
             AND(E2826&gt;110,AND(C2826&lt;=2011,C2826&gt;=2000),F2826&lt;=25),"Low: overrated regular model with bad rotation",
             AND(E2826&gt;110,C2826&lt;2011,AND(F2826&lt;=100,F2826&gt;25)),"Low: overrated regular model (not new) with regular rotation",
             AND(E2826&gt;110,C2826&gt;2011,F2826&lt;=25),"Low: overrated new model with bad rotation"
)</f>
        <v>Moderate: fair price and regular to good rotation</v>
      </c>
    </row>
    <row r="2827" spans="1:8" x14ac:dyDescent="0.3">
      <c r="A2827" t="s">
        <v>33</v>
      </c>
      <c r="B2827" t="s">
        <v>523</v>
      </c>
      <c r="C2827">
        <v>2005</v>
      </c>
      <c r="D2827">
        <v>1766.6666666666667</v>
      </c>
      <c r="E2827">
        <v>106.22267813312604</v>
      </c>
      <c r="F2827">
        <v>21</v>
      </c>
      <c r="H2827" t="str" cm="1">
        <f t="array" ref="H2827">_xlfn.IFS(
             AND(E2827&gt;110,C2827&gt;2011,F2827&gt;100),"High: overrated, new and good rotation",
             AND(E2827&lt;90,C2827&gt;2011,F2827&gt;100),"High: underrated, new and good rotation",
             AND(E2827&lt;90,C2827&lt;2011,F2827&gt;100),"High: underrated, not too new but good rotation",
             AND(E2827&lt;=110,C2827&gt;2011,F2827&lt;=25),"Critic: well priced/underrated and new, but bad rotation",
             AND(E2827&gt;110,F2827&gt;100),"Top Tier: premium vehicules that tend to be sold above market prices",
             AND(E2827&gt;=90,E2827&lt;=110,F2827&gt;25),"Moderate: fair price and regular to good rotation",
             AND(E2827&lt;90,AND(C2827&lt;=2011,C2827&gt;=2000),AND(F2827&lt;100,F2827&gt;25)),"Moderate: underrated regular model and regular rotation",
             AND(E2827&lt;90,C2827&gt;2011,AND(F2827&lt;=100,F2827&gt;25)),"Moderate: underrated new model with regular rotation",
             AND(E2827&lt;90,C2827&lt;2000,AND(F2827&lt;=100,F2827&gt;25)),"Moderate: underrated old model with regular rotation",
             AND(C2827&lt;=2011,F2827&lt;=25),"Low: not new model and bad rotation",
             AND(E2827&gt;110,AND(C2827&lt;=2011,C2827&gt;=2000),F2827&lt;=25),"Low: overrated regular model with bad rotation",
             AND(E2827&gt;110,C2827&lt;2011,AND(F2827&lt;=100,F2827&gt;25)),"Low: overrated regular model (not new) with regular rotation",
             AND(E2827&gt;110,C2827&gt;2011,F2827&lt;=25),"Low: overrated new model with bad rotation"
)</f>
        <v>Low: not new model and bad rotation</v>
      </c>
    </row>
    <row r="2828" spans="1:8" x14ac:dyDescent="0.3">
      <c r="A2828" t="s">
        <v>33</v>
      </c>
      <c r="B2828" t="s">
        <v>523</v>
      </c>
      <c r="C2828">
        <v>2006</v>
      </c>
      <c r="D2828">
        <v>2135.9375</v>
      </c>
      <c r="E2828">
        <v>90.950176822303547</v>
      </c>
      <c r="F2828">
        <v>64</v>
      </c>
      <c r="H2828" t="str" cm="1">
        <f t="array" ref="H2828">_xlfn.IFS(
             AND(E2828&gt;110,C2828&gt;2011,F2828&gt;100),"High: overrated, new and good rotation",
             AND(E2828&lt;90,C2828&gt;2011,F2828&gt;100),"High: underrated, new and good rotation",
             AND(E2828&lt;90,C2828&lt;2011,F2828&gt;100),"High: underrated, not too new but good rotation",
             AND(E2828&lt;=110,C2828&gt;2011,F2828&lt;=25),"Critic: well priced/underrated and new, but bad rotation",
             AND(E2828&gt;110,F2828&gt;100),"Top Tier: premium vehicules that tend to be sold above market prices",
             AND(E2828&gt;=90,E2828&lt;=110,F2828&gt;25),"Moderate: fair price and regular to good rotation",
             AND(E2828&lt;90,AND(C2828&lt;=2011,C2828&gt;=2000),AND(F2828&lt;100,F2828&gt;25)),"Moderate: underrated regular model and regular rotation",
             AND(E2828&lt;90,C2828&gt;2011,AND(F2828&lt;=100,F2828&gt;25)),"Moderate: underrated new model with regular rotation",
             AND(E2828&lt;90,C2828&lt;2000,AND(F2828&lt;=100,F2828&gt;25)),"Moderate: underrated old model with regular rotation",
             AND(C2828&lt;=2011,F2828&lt;=25),"Low: not new model and bad rotation",
             AND(E2828&gt;110,AND(C2828&lt;=2011,C2828&gt;=2000),F2828&lt;=25),"Low: overrated regular model with bad rotation",
             AND(E2828&gt;110,C2828&lt;2011,AND(F2828&lt;=100,F2828&gt;25)),"Low: overrated regular model (not new) with regular rotation",
             AND(E2828&gt;110,C2828&gt;2011,F2828&lt;=25),"Low: overrated new model with bad rotation"
)</f>
        <v>Moderate: fair price and regular to good rotation</v>
      </c>
    </row>
    <row r="2829" spans="1:8" x14ac:dyDescent="0.3">
      <c r="A2829" t="s">
        <v>33</v>
      </c>
      <c r="B2829" t="s">
        <v>523</v>
      </c>
      <c r="C2829">
        <v>2007</v>
      </c>
      <c r="D2829">
        <v>3626.6666666666665</v>
      </c>
      <c r="E2829">
        <v>98.73269983622545</v>
      </c>
      <c r="F2829">
        <v>15</v>
      </c>
      <c r="H2829" t="str" cm="1">
        <f t="array" ref="H2829">_xlfn.IFS(
             AND(E2829&gt;110,C2829&gt;2011,F2829&gt;100),"High: overrated, new and good rotation",
             AND(E2829&lt;90,C2829&gt;2011,F2829&gt;100),"High: underrated, new and good rotation",
             AND(E2829&lt;90,C2829&lt;2011,F2829&gt;100),"High: underrated, not too new but good rotation",
             AND(E2829&lt;=110,C2829&gt;2011,F2829&lt;=25),"Critic: well priced/underrated and new, but bad rotation",
             AND(E2829&gt;110,F2829&gt;100),"Top Tier: premium vehicules that tend to be sold above market prices",
             AND(E2829&gt;=90,E2829&lt;=110,F2829&gt;25),"Moderate: fair price and regular to good rotation",
             AND(E2829&lt;90,AND(C2829&lt;=2011,C2829&gt;=2000),AND(F2829&lt;100,F2829&gt;25)),"Moderate: underrated regular model and regular rotation",
             AND(E2829&lt;90,C2829&gt;2011,AND(F2829&lt;=100,F2829&gt;25)),"Moderate: underrated new model with regular rotation",
             AND(E2829&lt;90,C2829&lt;2000,AND(F2829&lt;=100,F2829&gt;25)),"Moderate: underrated old model with regular rotation",
             AND(C2829&lt;=2011,F2829&lt;=25),"Low: not new model and bad rotation",
             AND(E2829&gt;110,AND(C2829&lt;=2011,C2829&gt;=2000),F2829&lt;=25),"Low: overrated regular model with bad rotation",
             AND(E2829&gt;110,C2829&lt;2011,AND(F2829&lt;=100,F2829&gt;25)),"Low: overrated regular model (not new) with regular rotation",
             AND(E2829&gt;110,C2829&gt;2011,F2829&lt;=25),"Low: overrated new model with bad rotation"
)</f>
        <v>Low: not new model and bad rotation</v>
      </c>
    </row>
    <row r="2830" spans="1:8" x14ac:dyDescent="0.3">
      <c r="A2830" t="s">
        <v>33</v>
      </c>
      <c r="B2830" t="s">
        <v>523</v>
      </c>
      <c r="C2830">
        <v>2008</v>
      </c>
      <c r="D2830">
        <v>3999.3150684931506</v>
      </c>
      <c r="E2830">
        <v>97.413549549881964</v>
      </c>
      <c r="F2830">
        <v>73</v>
      </c>
      <c r="H2830" t="str" cm="1">
        <f t="array" ref="H2830">_xlfn.IFS(
             AND(E2830&gt;110,C2830&gt;2011,F2830&gt;100),"High: overrated, new and good rotation",
             AND(E2830&lt;90,C2830&gt;2011,F2830&gt;100),"High: underrated, new and good rotation",
             AND(E2830&lt;90,C2830&lt;2011,F2830&gt;100),"High: underrated, not too new but good rotation",
             AND(E2830&lt;=110,C2830&gt;2011,F2830&lt;=25),"Critic: well priced/underrated and new, but bad rotation",
             AND(E2830&gt;110,F2830&gt;100),"Top Tier: premium vehicules that tend to be sold above market prices",
             AND(E2830&gt;=90,E2830&lt;=110,F2830&gt;25),"Moderate: fair price and regular to good rotation",
             AND(E2830&lt;90,AND(C2830&lt;=2011,C2830&gt;=2000),AND(F2830&lt;100,F2830&gt;25)),"Moderate: underrated regular model and regular rotation",
             AND(E2830&lt;90,C2830&gt;2011,AND(F2830&lt;=100,F2830&gt;25)),"Moderate: underrated new model with regular rotation",
             AND(E2830&lt;90,C2830&lt;2000,AND(F2830&lt;=100,F2830&gt;25)),"Moderate: underrated old model with regular rotation",
             AND(C2830&lt;=2011,F2830&lt;=25),"Low: not new model and bad rotation",
             AND(E2830&gt;110,AND(C2830&lt;=2011,C2830&gt;=2000),F2830&lt;=25),"Low: overrated regular model with bad rotation",
             AND(E2830&gt;110,C2830&lt;2011,AND(F2830&lt;=100,F2830&gt;25)),"Low: overrated regular model (not new) with regular rotation",
             AND(E2830&gt;110,C2830&gt;2011,F2830&lt;=25),"Low: overrated new model with bad rotation"
)</f>
        <v>Moderate: fair price and regular to good rotation</v>
      </c>
    </row>
    <row r="2831" spans="1:8" x14ac:dyDescent="0.3">
      <c r="A2831" t="s">
        <v>33</v>
      </c>
      <c r="B2831" t="s">
        <v>523</v>
      </c>
      <c r="C2831">
        <v>2009</v>
      </c>
      <c r="D2831">
        <v>5328.030303030303</v>
      </c>
      <c r="E2831">
        <v>94.08805291213578</v>
      </c>
      <c r="F2831">
        <v>66</v>
      </c>
      <c r="H2831" t="str" cm="1">
        <f t="array" ref="H2831">_xlfn.IFS(
             AND(E2831&gt;110,C2831&gt;2011,F2831&gt;100),"High: overrated, new and good rotation",
             AND(E2831&lt;90,C2831&gt;2011,F2831&gt;100),"High: underrated, new and good rotation",
             AND(E2831&lt;90,C2831&lt;2011,F2831&gt;100),"High: underrated, not too new but good rotation",
             AND(E2831&lt;=110,C2831&gt;2011,F2831&lt;=25),"Critic: well priced/underrated and new, but bad rotation",
             AND(E2831&gt;110,F2831&gt;100),"Top Tier: premium vehicules that tend to be sold above market prices",
             AND(E2831&gt;=90,E2831&lt;=110,F2831&gt;25),"Moderate: fair price and regular to good rotation",
             AND(E2831&lt;90,AND(C2831&lt;=2011,C2831&gt;=2000),AND(F2831&lt;100,F2831&gt;25)),"Moderate: underrated regular model and regular rotation",
             AND(E2831&lt;90,C2831&gt;2011,AND(F2831&lt;=100,F2831&gt;25)),"Moderate: underrated new model with regular rotation",
             AND(E2831&lt;90,C2831&lt;2000,AND(F2831&lt;=100,F2831&gt;25)),"Moderate: underrated old model with regular rotation",
             AND(C2831&lt;=2011,F2831&lt;=25),"Low: not new model and bad rotation",
             AND(E2831&gt;110,AND(C2831&lt;=2011,C2831&gt;=2000),F2831&lt;=25),"Low: overrated regular model with bad rotation",
             AND(E2831&gt;110,C2831&lt;2011,AND(F2831&lt;=100,F2831&gt;25)),"Low: overrated regular model (not new) with regular rotation",
             AND(E2831&gt;110,C2831&gt;2011,F2831&lt;=25),"Low: overrated new model with bad rotation"
)</f>
        <v>Moderate: fair price and regular to good rotation</v>
      </c>
    </row>
    <row r="2832" spans="1:8" x14ac:dyDescent="0.3">
      <c r="A2832" t="s">
        <v>33</v>
      </c>
      <c r="B2832" t="s">
        <v>523</v>
      </c>
      <c r="C2832">
        <v>2010</v>
      </c>
      <c r="D2832">
        <v>6375.9615384615381</v>
      </c>
      <c r="E2832">
        <v>98.610997267128212</v>
      </c>
      <c r="F2832">
        <v>104</v>
      </c>
      <c r="H2832" t="str" cm="1">
        <f t="array" ref="H2832">_xlfn.IFS(
             AND(E2832&gt;110,C2832&gt;2011,F2832&gt;100),"High: overrated, new and good rotation",
             AND(E2832&lt;90,C2832&gt;2011,F2832&gt;100),"High: underrated, new and good rotation",
             AND(E2832&lt;90,C2832&lt;2011,F2832&gt;100),"High: underrated, not too new but good rotation",
             AND(E2832&lt;=110,C2832&gt;2011,F2832&lt;=25),"Critic: well priced/underrated and new, but bad rotation",
             AND(E2832&gt;110,F2832&gt;100),"Top Tier: premium vehicules that tend to be sold above market prices",
             AND(E2832&gt;=90,E2832&lt;=110,F2832&gt;25),"Moderate: fair price and regular to good rotation",
             AND(E2832&lt;90,AND(C2832&lt;=2011,C2832&gt;=2000),AND(F2832&lt;100,F2832&gt;25)),"Moderate: underrated regular model and regular rotation",
             AND(E2832&lt;90,C2832&gt;2011,AND(F2832&lt;=100,F2832&gt;25)),"Moderate: underrated new model with regular rotation",
             AND(E2832&lt;90,C2832&lt;2000,AND(F2832&lt;=100,F2832&gt;25)),"Moderate: underrated old model with regular rotation",
             AND(C2832&lt;=2011,F2832&lt;=25),"Low: not new model and bad rotation",
             AND(E2832&gt;110,AND(C2832&lt;=2011,C2832&gt;=2000),F2832&lt;=25),"Low: overrated regular model with bad rotation",
             AND(E2832&gt;110,C2832&lt;2011,AND(F2832&lt;=100,F2832&gt;25)),"Low: overrated regular model (not new) with regular rotation",
             AND(E2832&gt;110,C2832&gt;2011,F2832&lt;=25),"Low: overrated new model with bad rotation"
)</f>
        <v>Moderate: fair price and regular to good rotation</v>
      </c>
    </row>
    <row r="2833" spans="1:8" x14ac:dyDescent="0.3">
      <c r="A2833" t="s">
        <v>33</v>
      </c>
      <c r="B2833" t="s">
        <v>523</v>
      </c>
      <c r="C2833">
        <v>2011</v>
      </c>
      <c r="D2833">
        <v>10741.758241758242</v>
      </c>
      <c r="E2833">
        <v>96.776464058171314</v>
      </c>
      <c r="F2833">
        <v>182</v>
      </c>
      <c r="H2833" t="str" cm="1">
        <f t="array" ref="H2833">_xlfn.IFS(
             AND(E2833&gt;110,C2833&gt;2011,F2833&gt;100),"High: overrated, new and good rotation",
             AND(E2833&lt;90,C2833&gt;2011,F2833&gt;100),"High: underrated, new and good rotation",
             AND(E2833&lt;90,C2833&lt;2011,F2833&gt;100),"High: underrated, not too new but good rotation",
             AND(E2833&lt;=110,C2833&gt;2011,F2833&lt;=25),"Critic: well priced/underrated and new, but bad rotation",
             AND(E2833&gt;110,F2833&gt;100),"Top Tier: premium vehicules that tend to be sold above market prices",
             AND(E2833&gt;=90,E2833&lt;=110,F2833&gt;25),"Moderate: fair price and regular to good rotation",
             AND(E2833&lt;90,AND(C2833&lt;=2011,C2833&gt;=2000),AND(F2833&lt;100,F2833&gt;25)),"Moderate: underrated regular model and regular rotation",
             AND(E2833&lt;90,C2833&gt;2011,AND(F2833&lt;=100,F2833&gt;25)),"Moderate: underrated new model with regular rotation",
             AND(E2833&lt;90,C2833&lt;2000,AND(F2833&lt;=100,F2833&gt;25)),"Moderate: underrated old model with regular rotation",
             AND(C2833&lt;=2011,F2833&lt;=25),"Low: not new model and bad rotation",
             AND(E2833&gt;110,AND(C2833&lt;=2011,C2833&gt;=2000),F2833&lt;=25),"Low: overrated regular model with bad rotation",
             AND(E2833&gt;110,C2833&lt;2011,AND(F2833&lt;=100,F2833&gt;25)),"Low: overrated regular model (not new) with regular rotation",
             AND(E2833&gt;110,C2833&gt;2011,F2833&lt;=25),"Low: overrated new model with bad rotation"
)</f>
        <v>Moderate: fair price and regular to good rotation</v>
      </c>
    </row>
    <row r="2834" spans="1:8" x14ac:dyDescent="0.3">
      <c r="A2834" t="s">
        <v>33</v>
      </c>
      <c r="B2834" t="s">
        <v>523</v>
      </c>
      <c r="C2834">
        <v>2012</v>
      </c>
      <c r="D2834">
        <v>13602.814070351758</v>
      </c>
      <c r="E2834">
        <v>99.157401374255841</v>
      </c>
      <c r="F2834">
        <v>995</v>
      </c>
      <c r="H2834" t="str" cm="1">
        <f t="array" ref="H2834">_xlfn.IFS(
             AND(E2834&gt;110,C2834&gt;2011,F2834&gt;100),"High: overrated, new and good rotation",
             AND(E2834&lt;90,C2834&gt;2011,F2834&gt;100),"High: underrated, new and good rotation",
             AND(E2834&lt;90,C2834&lt;2011,F2834&gt;100),"High: underrated, not too new but good rotation",
             AND(E2834&lt;=110,C2834&gt;2011,F2834&lt;=25),"Critic: well priced/underrated and new, but bad rotation",
             AND(E2834&gt;110,F2834&gt;100),"Top Tier: premium vehicules that tend to be sold above market prices",
             AND(E2834&gt;=90,E2834&lt;=110,F2834&gt;25),"Moderate: fair price and regular to good rotation",
             AND(E2834&lt;90,AND(C2834&lt;=2011,C2834&gt;=2000),AND(F2834&lt;100,F2834&gt;25)),"Moderate: underrated regular model and regular rotation",
             AND(E2834&lt;90,C2834&gt;2011,AND(F2834&lt;=100,F2834&gt;25)),"Moderate: underrated new model with regular rotation",
             AND(E2834&lt;90,C2834&lt;2000,AND(F2834&lt;=100,F2834&gt;25)),"Moderate: underrated old model with regular rotation",
             AND(C2834&lt;=2011,F2834&lt;=25),"Low: not new model and bad rotation",
             AND(E2834&gt;110,AND(C2834&lt;=2011,C2834&gt;=2000),F2834&lt;=25),"Low: overrated regular model with bad rotation",
             AND(E2834&gt;110,C2834&lt;2011,AND(F2834&lt;=100,F2834&gt;25)),"Low: overrated regular model (not new) with regular rotation",
             AND(E2834&gt;110,C2834&gt;2011,F2834&lt;=25),"Low: overrated new model with bad rotation"
)</f>
        <v>Moderate: fair price and regular to good rotation</v>
      </c>
    </row>
    <row r="2835" spans="1:8" x14ac:dyDescent="0.3">
      <c r="A2835" t="s">
        <v>33</v>
      </c>
      <c r="B2835" t="s">
        <v>523</v>
      </c>
      <c r="C2835">
        <v>2013</v>
      </c>
      <c r="D2835">
        <v>14385.438547486034</v>
      </c>
      <c r="E2835">
        <v>98.304649561236062</v>
      </c>
      <c r="F2835">
        <v>1074</v>
      </c>
      <c r="H2835" t="str" cm="1">
        <f t="array" ref="H2835">_xlfn.IFS(
             AND(E2835&gt;110,C2835&gt;2011,F2835&gt;100),"High: overrated, new and good rotation",
             AND(E2835&lt;90,C2835&gt;2011,F2835&gt;100),"High: underrated, new and good rotation",
             AND(E2835&lt;90,C2835&lt;2011,F2835&gt;100),"High: underrated, not too new but good rotation",
             AND(E2835&lt;=110,C2835&gt;2011,F2835&lt;=25),"Critic: well priced/underrated and new, but bad rotation",
             AND(E2835&gt;110,F2835&gt;100),"Top Tier: premium vehicules that tend to be sold above market prices",
             AND(E2835&gt;=90,E2835&lt;=110,F2835&gt;25),"Moderate: fair price and regular to good rotation",
             AND(E2835&lt;90,AND(C2835&lt;=2011,C2835&gt;=2000),AND(F2835&lt;100,F2835&gt;25)),"Moderate: underrated regular model and regular rotation",
             AND(E2835&lt;90,C2835&gt;2011,AND(F2835&lt;=100,F2835&gt;25)),"Moderate: underrated new model with regular rotation",
             AND(E2835&lt;90,C2835&lt;2000,AND(F2835&lt;=100,F2835&gt;25)),"Moderate: underrated old model with regular rotation",
             AND(C2835&lt;=2011,F2835&lt;=25),"Low: not new model and bad rotation",
             AND(E2835&gt;110,AND(C2835&lt;=2011,C2835&gt;=2000),F2835&lt;=25),"Low: overrated regular model with bad rotation",
             AND(E2835&gt;110,C2835&lt;2011,AND(F2835&lt;=100,F2835&gt;25)),"Low: overrated regular model (not new) with regular rotation",
             AND(E2835&gt;110,C2835&gt;2011,F2835&lt;=25),"Low: overrated new model with bad rotation"
)</f>
        <v>Moderate: fair price and regular to good rotation</v>
      </c>
    </row>
    <row r="2836" spans="1:8" x14ac:dyDescent="0.3">
      <c r="A2836" t="s">
        <v>33</v>
      </c>
      <c r="B2836" t="s">
        <v>523</v>
      </c>
      <c r="C2836">
        <v>2014</v>
      </c>
      <c r="D2836">
        <v>15309.732030264817</v>
      </c>
      <c r="E2836">
        <v>99.497095820300643</v>
      </c>
      <c r="F2836">
        <v>1586</v>
      </c>
      <c r="H2836" t="str" cm="1">
        <f t="array" ref="H2836">_xlfn.IFS(
             AND(E2836&gt;110,C2836&gt;2011,F2836&gt;100),"High: overrated, new and good rotation",
             AND(E2836&lt;90,C2836&gt;2011,F2836&gt;100),"High: underrated, new and good rotation",
             AND(E2836&lt;90,C2836&lt;2011,F2836&gt;100),"High: underrated, not too new but good rotation",
             AND(E2836&lt;=110,C2836&gt;2011,F2836&lt;=25),"Critic: well priced/underrated and new, but bad rotation",
             AND(E2836&gt;110,F2836&gt;100),"Top Tier: premium vehicules that tend to be sold above market prices",
             AND(E2836&gt;=90,E2836&lt;=110,F2836&gt;25),"Moderate: fair price and regular to good rotation",
             AND(E2836&lt;90,AND(C2836&lt;=2011,C2836&gt;=2000),AND(F2836&lt;100,F2836&gt;25)),"Moderate: underrated regular model and regular rotation",
             AND(E2836&lt;90,C2836&gt;2011,AND(F2836&lt;=100,F2836&gt;25)),"Moderate: underrated new model with regular rotation",
             AND(E2836&lt;90,C2836&lt;2000,AND(F2836&lt;=100,F2836&gt;25)),"Moderate: underrated old model with regular rotation",
             AND(C2836&lt;=2011,F2836&lt;=25),"Low: not new model and bad rotation",
             AND(E2836&gt;110,AND(C2836&lt;=2011,C2836&gt;=2000),F2836&lt;=25),"Low: overrated regular model with bad rotation",
             AND(E2836&gt;110,C2836&lt;2011,AND(F2836&lt;=100,F2836&gt;25)),"Low: overrated regular model (not new) with regular rotation",
             AND(E2836&gt;110,C2836&gt;2011,F2836&lt;=25),"Low: overrated new model with bad rotation"
)</f>
        <v>Moderate: fair price and regular to good rotation</v>
      </c>
    </row>
    <row r="2837" spans="1:8" x14ac:dyDescent="0.3">
      <c r="A2837" t="s">
        <v>33</v>
      </c>
      <c r="B2837" t="s">
        <v>523</v>
      </c>
      <c r="C2837">
        <v>2015</v>
      </c>
      <c r="D2837">
        <v>16122.857142857143</v>
      </c>
      <c r="E2837">
        <v>99.784949555403699</v>
      </c>
      <c r="F2837">
        <v>105</v>
      </c>
      <c r="H2837" t="str" cm="1">
        <f t="array" ref="H2837">_xlfn.IFS(
             AND(E2837&gt;110,C2837&gt;2011,F2837&gt;100),"High: overrated, new and good rotation",
             AND(E2837&lt;90,C2837&gt;2011,F2837&gt;100),"High: underrated, new and good rotation",
             AND(E2837&lt;90,C2837&lt;2011,F2837&gt;100),"High: underrated, not too new but good rotation",
             AND(E2837&lt;=110,C2837&gt;2011,F2837&lt;=25),"Critic: well priced/underrated and new, but bad rotation",
             AND(E2837&gt;110,F2837&gt;100),"Top Tier: premium vehicules that tend to be sold above market prices",
             AND(E2837&gt;=90,E2837&lt;=110,F2837&gt;25),"Moderate: fair price and regular to good rotation",
             AND(E2837&lt;90,AND(C2837&lt;=2011,C2837&gt;=2000),AND(F2837&lt;100,F2837&gt;25)),"Moderate: underrated regular model and regular rotation",
             AND(E2837&lt;90,C2837&gt;2011,AND(F2837&lt;=100,F2837&gt;25)),"Moderate: underrated new model with regular rotation",
             AND(E2837&lt;90,C2837&lt;2000,AND(F2837&lt;=100,F2837&gt;25)),"Moderate: underrated old model with regular rotation",
             AND(C2837&lt;=2011,F2837&lt;=25),"Low: not new model and bad rotation",
             AND(E2837&gt;110,AND(C2837&lt;=2011,C2837&gt;=2000),F2837&lt;=25),"Low: overrated regular model with bad rotation",
             AND(E2837&gt;110,C2837&lt;2011,AND(F2837&lt;=100,F2837&gt;25)),"Low: overrated regular model (not new) with regular rotation",
             AND(E2837&gt;110,C2837&gt;2011,F2837&lt;=25),"Low: overrated new model with bad rotation"
)</f>
        <v>Moderate: fair price and regular to good rotation</v>
      </c>
    </row>
    <row r="2838" spans="1:8" x14ac:dyDescent="0.3">
      <c r="A2838" t="s">
        <v>33</v>
      </c>
      <c r="B2838" t="s">
        <v>524</v>
      </c>
      <c r="C2838">
        <v>2001</v>
      </c>
      <c r="D2838">
        <v>643.75</v>
      </c>
      <c r="E2838">
        <v>112.04614797864225</v>
      </c>
      <c r="F2838">
        <v>4</v>
      </c>
      <c r="H2838" t="str" cm="1">
        <f t="array" ref="H2838">_xlfn.IFS(
             AND(E2838&gt;110,C2838&gt;2011,F2838&gt;100),"High: overrated, new and good rotation",
             AND(E2838&lt;90,C2838&gt;2011,F2838&gt;100),"High: underrated, new and good rotation",
             AND(E2838&lt;90,C2838&lt;2011,F2838&gt;100),"High: underrated, not too new but good rotation",
             AND(E2838&lt;=110,C2838&gt;2011,F2838&lt;=25),"Critic: well priced/underrated and new, but bad rotation",
             AND(E2838&gt;110,F2838&gt;100),"Top Tier: premium vehicules that tend to be sold above market prices",
             AND(E2838&gt;=90,E2838&lt;=110,F2838&gt;25),"Moderate: fair price and regular to good rotation",
             AND(E2838&lt;90,AND(C2838&lt;=2011,C2838&gt;=2000),AND(F2838&lt;100,F2838&gt;25)),"Moderate: underrated regular model and regular rotation",
             AND(E2838&lt;90,C2838&gt;2011,AND(F2838&lt;=100,F2838&gt;25)),"Moderate: underrated new model with regular rotation",
             AND(E2838&lt;90,C2838&lt;2000,AND(F2838&lt;=100,F2838&gt;25)),"Moderate: underrated old model with regular rotation",
             AND(C2838&lt;=2011,F2838&lt;=25),"Low: not new model and bad rotation",
             AND(E2838&gt;110,AND(C2838&lt;=2011,C2838&gt;=2000),F2838&lt;=25),"Low: overrated regular model with bad rotation",
             AND(E2838&gt;110,C2838&lt;2011,AND(F2838&lt;=100,F2838&gt;25)),"Low: overrated regular model (not new) with regular rotation",
             AND(E2838&gt;110,C2838&gt;2011,F2838&lt;=25),"Low: overrated new model with bad rotation"
)</f>
        <v>Low: not new model and bad rotation</v>
      </c>
    </row>
    <row r="2839" spans="1:8" x14ac:dyDescent="0.3">
      <c r="A2839" t="s">
        <v>33</v>
      </c>
      <c r="B2839" t="s">
        <v>524</v>
      </c>
      <c r="C2839">
        <v>2002</v>
      </c>
      <c r="D2839">
        <v>903.84615384615381</v>
      </c>
      <c r="E2839">
        <v>127.04251313507211</v>
      </c>
      <c r="F2839">
        <v>13</v>
      </c>
      <c r="H2839" t="str" cm="1">
        <f t="array" ref="H2839">_xlfn.IFS(
             AND(E2839&gt;110,C2839&gt;2011,F2839&gt;100),"High: overrated, new and good rotation",
             AND(E2839&lt;90,C2839&gt;2011,F2839&gt;100),"High: underrated, new and good rotation",
             AND(E2839&lt;90,C2839&lt;2011,F2839&gt;100),"High: underrated, not too new but good rotation",
             AND(E2839&lt;=110,C2839&gt;2011,F2839&lt;=25),"Critic: well priced/underrated and new, but bad rotation",
             AND(E2839&gt;110,F2839&gt;100),"Top Tier: premium vehicules that tend to be sold above market prices",
             AND(E2839&gt;=90,E2839&lt;=110,F2839&gt;25),"Moderate: fair price and regular to good rotation",
             AND(E2839&lt;90,AND(C2839&lt;=2011,C2839&gt;=2000),AND(F2839&lt;100,F2839&gt;25)),"Moderate: underrated regular model and regular rotation",
             AND(E2839&lt;90,C2839&gt;2011,AND(F2839&lt;=100,F2839&gt;25)),"Moderate: underrated new model with regular rotation",
             AND(E2839&lt;90,C2839&lt;2000,AND(F2839&lt;=100,F2839&gt;25)),"Moderate: underrated old model with regular rotation",
             AND(C2839&lt;=2011,F2839&lt;=25),"Low: not new model and bad rotation",
             AND(E2839&gt;110,AND(C2839&lt;=2011,C2839&gt;=2000),F2839&lt;=25),"Low: overrated regular model with bad rotation",
             AND(E2839&gt;110,C2839&lt;2011,AND(F2839&lt;=100,F2839&gt;25)),"Low: overrated regular model (not new) with regular rotation",
             AND(E2839&gt;110,C2839&gt;2011,F2839&lt;=25),"Low: overrated new model with bad rotation"
)</f>
        <v>Low: not new model and bad rotation</v>
      </c>
    </row>
    <row r="2840" spans="1:8" x14ac:dyDescent="0.3">
      <c r="A2840" t="s">
        <v>33</v>
      </c>
      <c r="B2840" t="s">
        <v>524</v>
      </c>
      <c r="C2840">
        <v>2003</v>
      </c>
      <c r="D2840">
        <v>781.66666666666663</v>
      </c>
      <c r="E2840">
        <v>79.104770862791256</v>
      </c>
      <c r="F2840">
        <v>15</v>
      </c>
      <c r="H2840" t="str" cm="1">
        <f t="array" ref="H2840">_xlfn.IFS(
             AND(E2840&gt;110,C2840&gt;2011,F2840&gt;100),"High: overrated, new and good rotation",
             AND(E2840&lt;90,C2840&gt;2011,F2840&gt;100),"High: underrated, new and good rotation",
             AND(E2840&lt;90,C2840&lt;2011,F2840&gt;100),"High: underrated, not too new but good rotation",
             AND(E2840&lt;=110,C2840&gt;2011,F2840&lt;=25),"Critic: well priced/underrated and new, but bad rotation",
             AND(E2840&gt;110,F2840&gt;100),"Top Tier: premium vehicules that tend to be sold above market prices",
             AND(E2840&gt;=90,E2840&lt;=110,F2840&gt;25),"Moderate: fair price and regular to good rotation",
             AND(E2840&lt;90,AND(C2840&lt;=2011,C2840&gt;=2000),AND(F2840&lt;100,F2840&gt;25)),"Moderate: underrated regular model and regular rotation",
             AND(E2840&lt;90,C2840&gt;2011,AND(F2840&lt;=100,F2840&gt;25)),"Moderate: underrated new model with regular rotation",
             AND(E2840&lt;90,C2840&lt;2000,AND(F2840&lt;=100,F2840&gt;25)),"Moderate: underrated old model with regular rotation",
             AND(C2840&lt;=2011,F2840&lt;=25),"Low: not new model and bad rotation",
             AND(E2840&gt;110,AND(C2840&lt;=2011,C2840&gt;=2000),F2840&lt;=25),"Low: overrated regular model with bad rotation",
             AND(E2840&gt;110,C2840&lt;2011,AND(F2840&lt;=100,F2840&gt;25)),"Low: overrated regular model (not new) with regular rotation",
             AND(E2840&gt;110,C2840&gt;2011,F2840&lt;=25),"Low: overrated new model with bad rotation"
)</f>
        <v>Low: not new model and bad rotation</v>
      </c>
    </row>
    <row r="2841" spans="1:8" x14ac:dyDescent="0.3">
      <c r="A2841" t="s">
        <v>33</v>
      </c>
      <c r="B2841" t="s">
        <v>524</v>
      </c>
      <c r="C2841">
        <v>2004</v>
      </c>
      <c r="D2841">
        <v>1107.5</v>
      </c>
      <c r="E2841">
        <v>108.9902312179352</v>
      </c>
      <c r="F2841">
        <v>10</v>
      </c>
      <c r="H2841" t="str" cm="1">
        <f t="array" ref="H2841">_xlfn.IFS(
             AND(E2841&gt;110,C2841&gt;2011,F2841&gt;100),"High: overrated, new and good rotation",
             AND(E2841&lt;90,C2841&gt;2011,F2841&gt;100),"High: underrated, new and good rotation",
             AND(E2841&lt;90,C2841&lt;2011,F2841&gt;100),"High: underrated, not too new but good rotation",
             AND(E2841&lt;=110,C2841&gt;2011,F2841&lt;=25),"Critic: well priced/underrated and new, but bad rotation",
             AND(E2841&gt;110,F2841&gt;100),"Top Tier: premium vehicules that tend to be sold above market prices",
             AND(E2841&gt;=90,E2841&lt;=110,F2841&gt;25),"Moderate: fair price and regular to good rotation",
             AND(E2841&lt;90,AND(C2841&lt;=2011,C2841&gt;=2000),AND(F2841&lt;100,F2841&gt;25)),"Moderate: underrated regular model and regular rotation",
             AND(E2841&lt;90,C2841&gt;2011,AND(F2841&lt;=100,F2841&gt;25)),"Moderate: underrated new model with regular rotation",
             AND(E2841&lt;90,C2841&lt;2000,AND(F2841&lt;=100,F2841&gt;25)),"Moderate: underrated old model with regular rotation",
             AND(C2841&lt;=2011,F2841&lt;=25),"Low: not new model and bad rotation",
             AND(E2841&gt;110,AND(C2841&lt;=2011,C2841&gt;=2000),F2841&lt;=25),"Low: overrated regular model with bad rotation",
             AND(E2841&gt;110,C2841&lt;2011,AND(F2841&lt;=100,F2841&gt;25)),"Low: overrated regular model (not new) with regular rotation",
             AND(E2841&gt;110,C2841&gt;2011,F2841&lt;=25),"Low: overrated new model with bad rotation"
)</f>
        <v>Low: not new model and bad rotation</v>
      </c>
    </row>
    <row r="2842" spans="1:8" x14ac:dyDescent="0.3">
      <c r="A2842" t="s">
        <v>33</v>
      </c>
      <c r="B2842" t="s">
        <v>524</v>
      </c>
      <c r="C2842">
        <v>2005</v>
      </c>
      <c r="D2842">
        <v>1344.4444444444443</v>
      </c>
      <c r="E2842">
        <v>119.76987091002982</v>
      </c>
      <c r="F2842">
        <v>9</v>
      </c>
      <c r="H2842" t="str" cm="1">
        <f t="array" ref="H2842">_xlfn.IFS(
             AND(E2842&gt;110,C2842&gt;2011,F2842&gt;100),"High: overrated, new and good rotation",
             AND(E2842&lt;90,C2842&gt;2011,F2842&gt;100),"High: underrated, new and good rotation",
             AND(E2842&lt;90,C2842&lt;2011,F2842&gt;100),"High: underrated, not too new but good rotation",
             AND(E2842&lt;=110,C2842&gt;2011,F2842&lt;=25),"Critic: well priced/underrated and new, but bad rotation",
             AND(E2842&gt;110,F2842&gt;100),"Top Tier: premium vehicules that tend to be sold above market prices",
             AND(E2842&gt;=90,E2842&lt;=110,F2842&gt;25),"Moderate: fair price and regular to good rotation",
             AND(E2842&lt;90,AND(C2842&lt;=2011,C2842&gt;=2000),AND(F2842&lt;100,F2842&gt;25)),"Moderate: underrated regular model and regular rotation",
             AND(E2842&lt;90,C2842&gt;2011,AND(F2842&lt;=100,F2842&gt;25)),"Moderate: underrated new model with regular rotation",
             AND(E2842&lt;90,C2842&lt;2000,AND(F2842&lt;=100,F2842&gt;25)),"Moderate: underrated old model with regular rotation",
             AND(C2842&lt;=2011,F2842&lt;=25),"Low: not new model and bad rotation",
             AND(E2842&gt;110,AND(C2842&lt;=2011,C2842&gt;=2000),F2842&lt;=25),"Low: overrated regular model with bad rotation",
             AND(E2842&gt;110,C2842&lt;2011,AND(F2842&lt;=100,F2842&gt;25)),"Low: overrated regular model (not new) with regular rotation",
             AND(E2842&gt;110,C2842&gt;2011,F2842&lt;=25),"Low: overrated new model with bad rotation"
)</f>
        <v>Low: not new model and bad rotation</v>
      </c>
    </row>
    <row r="2843" spans="1:8" x14ac:dyDescent="0.3">
      <c r="A2843" t="s">
        <v>33</v>
      </c>
      <c r="B2843" t="s">
        <v>524</v>
      </c>
      <c r="C2843">
        <v>2006</v>
      </c>
      <c r="D2843">
        <v>1978.9473684210527</v>
      </c>
      <c r="E2843">
        <v>86.488852996285573</v>
      </c>
      <c r="F2843">
        <v>19</v>
      </c>
      <c r="H2843" t="str" cm="1">
        <f t="array" ref="H2843">_xlfn.IFS(
             AND(E2843&gt;110,C2843&gt;2011,F2843&gt;100),"High: overrated, new and good rotation",
             AND(E2843&lt;90,C2843&gt;2011,F2843&gt;100),"High: underrated, new and good rotation",
             AND(E2843&lt;90,C2843&lt;2011,F2843&gt;100),"High: underrated, not too new but good rotation",
             AND(E2843&lt;=110,C2843&gt;2011,F2843&lt;=25),"Critic: well priced/underrated and new, but bad rotation",
             AND(E2843&gt;110,F2843&gt;100),"Top Tier: premium vehicules that tend to be sold above market prices",
             AND(E2843&gt;=90,E2843&lt;=110,F2843&gt;25),"Moderate: fair price and regular to good rotation",
             AND(E2843&lt;90,AND(C2843&lt;=2011,C2843&gt;=2000),AND(F2843&lt;100,F2843&gt;25)),"Moderate: underrated regular model and regular rotation",
             AND(E2843&lt;90,C2843&gt;2011,AND(F2843&lt;=100,F2843&gt;25)),"Moderate: underrated new model with regular rotation",
             AND(E2843&lt;90,C2843&lt;2000,AND(F2843&lt;=100,F2843&gt;25)),"Moderate: underrated old model with regular rotation",
             AND(C2843&lt;=2011,F2843&lt;=25),"Low: not new model and bad rotation",
             AND(E2843&gt;110,AND(C2843&lt;=2011,C2843&gt;=2000),F2843&lt;=25),"Low: overrated regular model with bad rotation",
             AND(E2843&gt;110,C2843&lt;2011,AND(F2843&lt;=100,F2843&gt;25)),"Low: overrated regular model (not new) with regular rotation",
             AND(E2843&gt;110,C2843&gt;2011,F2843&lt;=25),"Low: overrated new model with bad rotation"
)</f>
        <v>Low: not new model and bad rotation</v>
      </c>
    </row>
    <row r="2844" spans="1:8" x14ac:dyDescent="0.3">
      <c r="A2844" t="s">
        <v>33</v>
      </c>
      <c r="B2844" t="s">
        <v>524</v>
      </c>
      <c r="C2844">
        <v>2007</v>
      </c>
      <c r="D2844">
        <v>2731.6666666666665</v>
      </c>
      <c r="E2844">
        <v>98.005089349965729</v>
      </c>
      <c r="F2844">
        <v>30</v>
      </c>
      <c r="H2844" t="str" cm="1">
        <f t="array" ref="H2844">_xlfn.IFS(
             AND(E2844&gt;110,C2844&gt;2011,F2844&gt;100),"High: overrated, new and good rotation",
             AND(E2844&lt;90,C2844&gt;2011,F2844&gt;100),"High: underrated, new and good rotation",
             AND(E2844&lt;90,C2844&lt;2011,F2844&gt;100),"High: underrated, not too new but good rotation",
             AND(E2844&lt;=110,C2844&gt;2011,F2844&lt;=25),"Critic: well priced/underrated and new, but bad rotation",
             AND(E2844&gt;110,F2844&gt;100),"Top Tier: premium vehicules that tend to be sold above market prices",
             AND(E2844&gt;=90,E2844&lt;=110,F2844&gt;25),"Moderate: fair price and regular to good rotation",
             AND(E2844&lt;90,AND(C2844&lt;=2011,C2844&gt;=2000),AND(F2844&lt;100,F2844&gt;25)),"Moderate: underrated regular model and regular rotation",
             AND(E2844&lt;90,C2844&gt;2011,AND(F2844&lt;=100,F2844&gt;25)),"Moderate: underrated new model with regular rotation",
             AND(E2844&lt;90,C2844&lt;2000,AND(F2844&lt;=100,F2844&gt;25)),"Moderate: underrated old model with regular rotation",
             AND(C2844&lt;=2011,F2844&lt;=25),"Low: not new model and bad rotation",
             AND(E2844&gt;110,AND(C2844&lt;=2011,C2844&gt;=2000),F2844&lt;=25),"Low: overrated regular model with bad rotation",
             AND(E2844&gt;110,C2844&lt;2011,AND(F2844&lt;=100,F2844&gt;25)),"Low: overrated regular model (not new) with regular rotation",
             AND(E2844&gt;110,C2844&gt;2011,F2844&lt;=25),"Low: overrated new model with bad rotation"
)</f>
        <v>Moderate: fair price and regular to good rotation</v>
      </c>
    </row>
    <row r="2845" spans="1:8" x14ac:dyDescent="0.3">
      <c r="A2845" t="s">
        <v>33</v>
      </c>
      <c r="B2845" t="s">
        <v>524</v>
      </c>
      <c r="C2845">
        <v>2008</v>
      </c>
      <c r="D2845">
        <v>3056.3636363636365</v>
      </c>
      <c r="E2845">
        <v>106.44792039700297</v>
      </c>
      <c r="F2845">
        <v>55</v>
      </c>
      <c r="H2845" t="str" cm="1">
        <f t="array" ref="H2845">_xlfn.IFS(
             AND(E2845&gt;110,C2845&gt;2011,F2845&gt;100),"High: overrated, new and good rotation",
             AND(E2845&lt;90,C2845&gt;2011,F2845&gt;100),"High: underrated, new and good rotation",
             AND(E2845&lt;90,C2845&lt;2011,F2845&gt;100),"High: underrated, not too new but good rotation",
             AND(E2845&lt;=110,C2845&gt;2011,F2845&lt;=25),"Critic: well priced/underrated and new, but bad rotation",
             AND(E2845&gt;110,F2845&gt;100),"Top Tier: premium vehicules that tend to be sold above market prices",
             AND(E2845&gt;=90,E2845&lt;=110,F2845&gt;25),"Moderate: fair price and regular to good rotation",
             AND(E2845&lt;90,AND(C2845&lt;=2011,C2845&gt;=2000),AND(F2845&lt;100,F2845&gt;25)),"Moderate: underrated regular model and regular rotation",
             AND(E2845&lt;90,C2845&gt;2011,AND(F2845&lt;=100,F2845&gt;25)),"Moderate: underrated new model with regular rotation",
             AND(E2845&lt;90,C2845&lt;2000,AND(F2845&lt;=100,F2845&gt;25)),"Moderate: underrated old model with regular rotation",
             AND(C2845&lt;=2011,F2845&lt;=25),"Low: not new model and bad rotation",
             AND(E2845&gt;110,AND(C2845&lt;=2011,C2845&gt;=2000),F2845&lt;=25),"Low: overrated regular model with bad rotation",
             AND(E2845&gt;110,C2845&lt;2011,AND(F2845&lt;=100,F2845&gt;25)),"Low: overrated regular model (not new) with regular rotation",
             AND(E2845&gt;110,C2845&gt;2011,F2845&lt;=25),"Low: overrated new model with bad rotation"
)</f>
        <v>Moderate: fair price and regular to good rotation</v>
      </c>
    </row>
    <row r="2846" spans="1:8" x14ac:dyDescent="0.3">
      <c r="A2846" t="s">
        <v>33</v>
      </c>
      <c r="B2846" t="s">
        <v>524</v>
      </c>
      <c r="C2846">
        <v>2009</v>
      </c>
      <c r="D2846">
        <v>3393.7654320987654</v>
      </c>
      <c r="E2846">
        <v>97.371261072194784</v>
      </c>
      <c r="F2846">
        <v>81</v>
      </c>
      <c r="H2846" t="str" cm="1">
        <f t="array" ref="H2846">_xlfn.IFS(
             AND(E2846&gt;110,C2846&gt;2011,F2846&gt;100),"High: overrated, new and good rotation",
             AND(E2846&lt;90,C2846&gt;2011,F2846&gt;100),"High: underrated, new and good rotation",
             AND(E2846&lt;90,C2846&lt;2011,F2846&gt;100),"High: underrated, not too new but good rotation",
             AND(E2846&lt;=110,C2846&gt;2011,F2846&lt;=25),"Critic: well priced/underrated and new, but bad rotation",
             AND(E2846&gt;110,F2846&gt;100),"Top Tier: premium vehicules that tend to be sold above market prices",
             AND(E2846&gt;=90,E2846&lt;=110,F2846&gt;25),"Moderate: fair price and regular to good rotation",
             AND(E2846&lt;90,AND(C2846&lt;=2011,C2846&gt;=2000),AND(F2846&lt;100,F2846&gt;25)),"Moderate: underrated regular model and regular rotation",
             AND(E2846&lt;90,C2846&gt;2011,AND(F2846&lt;=100,F2846&gt;25)),"Moderate: underrated new model with regular rotation",
             AND(E2846&lt;90,C2846&lt;2000,AND(F2846&lt;=100,F2846&gt;25)),"Moderate: underrated old model with regular rotation",
             AND(C2846&lt;=2011,F2846&lt;=25),"Low: not new model and bad rotation",
             AND(E2846&gt;110,AND(C2846&lt;=2011,C2846&gt;=2000),F2846&lt;=25),"Low: overrated regular model with bad rotation",
             AND(E2846&gt;110,C2846&lt;2011,AND(F2846&lt;=100,F2846&gt;25)),"Low: overrated regular model (not new) with regular rotation",
             AND(E2846&gt;110,C2846&gt;2011,F2846&lt;=25),"Low: overrated new model with bad rotation"
)</f>
        <v>Moderate: fair price and regular to good rotation</v>
      </c>
    </row>
    <row r="2847" spans="1:8" x14ac:dyDescent="0.3">
      <c r="A2847" t="s">
        <v>33</v>
      </c>
      <c r="B2847" t="s">
        <v>524</v>
      </c>
      <c r="C2847">
        <v>2010</v>
      </c>
      <c r="D2847">
        <v>4391.2280701754389</v>
      </c>
      <c r="E2847">
        <v>92.550315504269207</v>
      </c>
      <c r="F2847">
        <v>57</v>
      </c>
      <c r="H2847" t="str" cm="1">
        <f t="array" ref="H2847">_xlfn.IFS(
             AND(E2847&gt;110,C2847&gt;2011,F2847&gt;100),"High: overrated, new and good rotation",
             AND(E2847&lt;90,C2847&gt;2011,F2847&gt;100),"High: underrated, new and good rotation",
             AND(E2847&lt;90,C2847&lt;2011,F2847&gt;100),"High: underrated, not too new but good rotation",
             AND(E2847&lt;=110,C2847&gt;2011,F2847&lt;=25),"Critic: well priced/underrated and new, but bad rotation",
             AND(E2847&gt;110,F2847&gt;100),"Top Tier: premium vehicules that tend to be sold above market prices",
             AND(E2847&gt;=90,E2847&lt;=110,F2847&gt;25),"Moderate: fair price and regular to good rotation",
             AND(E2847&lt;90,AND(C2847&lt;=2011,C2847&gt;=2000),AND(F2847&lt;100,F2847&gt;25)),"Moderate: underrated regular model and regular rotation",
             AND(E2847&lt;90,C2847&gt;2011,AND(F2847&lt;=100,F2847&gt;25)),"Moderate: underrated new model with regular rotation",
             AND(E2847&lt;90,C2847&lt;2000,AND(F2847&lt;=100,F2847&gt;25)),"Moderate: underrated old model with regular rotation",
             AND(C2847&lt;=2011,F2847&lt;=25),"Low: not new model and bad rotation",
             AND(E2847&gt;110,AND(C2847&lt;=2011,C2847&gt;=2000),F2847&lt;=25),"Low: overrated regular model with bad rotation",
             AND(E2847&gt;110,C2847&lt;2011,AND(F2847&lt;=100,F2847&gt;25)),"Low: overrated regular model (not new) with regular rotation",
             AND(E2847&gt;110,C2847&gt;2011,F2847&lt;=25),"Low: overrated new model with bad rotation"
)</f>
        <v>Moderate: fair price and regular to good rotation</v>
      </c>
    </row>
    <row r="2848" spans="1:8" x14ac:dyDescent="0.3">
      <c r="A2848" t="s">
        <v>33</v>
      </c>
      <c r="B2848" t="s">
        <v>524</v>
      </c>
      <c r="C2848">
        <v>2011</v>
      </c>
      <c r="D2848">
        <v>5350.757575757576</v>
      </c>
      <c r="E2848">
        <v>95.331676305190697</v>
      </c>
      <c r="F2848">
        <v>66</v>
      </c>
      <c r="H2848" t="str" cm="1">
        <f t="array" ref="H2848">_xlfn.IFS(
             AND(E2848&gt;110,C2848&gt;2011,F2848&gt;100),"High: overrated, new and good rotation",
             AND(E2848&lt;90,C2848&gt;2011,F2848&gt;100),"High: underrated, new and good rotation",
             AND(E2848&lt;90,C2848&lt;2011,F2848&gt;100),"High: underrated, not too new but good rotation",
             AND(E2848&lt;=110,C2848&gt;2011,F2848&lt;=25),"Critic: well priced/underrated and new, but bad rotation",
             AND(E2848&gt;110,F2848&gt;100),"Top Tier: premium vehicules that tend to be sold above market prices",
             AND(E2848&gt;=90,E2848&lt;=110,F2848&gt;25),"Moderate: fair price and regular to good rotation",
             AND(E2848&lt;90,AND(C2848&lt;=2011,C2848&gt;=2000),AND(F2848&lt;100,F2848&gt;25)),"Moderate: underrated regular model and regular rotation",
             AND(E2848&lt;90,C2848&gt;2011,AND(F2848&lt;=100,F2848&gt;25)),"Moderate: underrated new model with regular rotation",
             AND(E2848&lt;90,C2848&lt;2000,AND(F2848&lt;=100,F2848&gt;25)),"Moderate: underrated old model with regular rotation",
             AND(C2848&lt;=2011,F2848&lt;=25),"Low: not new model and bad rotation",
             AND(E2848&gt;110,AND(C2848&lt;=2011,C2848&gt;=2000),F2848&lt;=25),"Low: overrated regular model with bad rotation",
             AND(E2848&gt;110,C2848&lt;2011,AND(F2848&lt;=100,F2848&gt;25)),"Low: overrated regular model (not new) with regular rotation",
             AND(E2848&gt;110,C2848&gt;2011,F2848&lt;=25),"Low: overrated new model with bad rotation"
)</f>
        <v>Moderate: fair price and regular to good rotation</v>
      </c>
    </row>
    <row r="2849" spans="1:8" x14ac:dyDescent="0.3">
      <c r="A2849" t="s">
        <v>33</v>
      </c>
      <c r="B2849" t="s">
        <v>524</v>
      </c>
      <c r="C2849">
        <v>2012</v>
      </c>
      <c r="D2849">
        <v>8356.9105691056902</v>
      </c>
      <c r="E2849">
        <v>98.535486909729372</v>
      </c>
      <c r="F2849">
        <v>123</v>
      </c>
      <c r="H2849" t="str" cm="1">
        <f t="array" ref="H2849">_xlfn.IFS(
             AND(E2849&gt;110,C2849&gt;2011,F2849&gt;100),"High: overrated, new and good rotation",
             AND(E2849&lt;90,C2849&gt;2011,F2849&gt;100),"High: underrated, new and good rotation",
             AND(E2849&lt;90,C2849&lt;2011,F2849&gt;100),"High: underrated, not too new but good rotation",
             AND(E2849&lt;=110,C2849&gt;2011,F2849&lt;=25),"Critic: well priced/underrated and new, but bad rotation",
             AND(E2849&gt;110,F2849&gt;100),"Top Tier: premium vehicules that tend to be sold above market prices",
             AND(E2849&gt;=90,E2849&lt;=110,F2849&gt;25),"Moderate: fair price and regular to good rotation",
             AND(E2849&lt;90,AND(C2849&lt;=2011,C2849&gt;=2000),AND(F2849&lt;100,F2849&gt;25)),"Moderate: underrated regular model and regular rotation",
             AND(E2849&lt;90,C2849&gt;2011,AND(F2849&lt;=100,F2849&gt;25)),"Moderate: underrated new model with regular rotation",
             AND(E2849&lt;90,C2849&lt;2000,AND(F2849&lt;=100,F2849&gt;25)),"Moderate: underrated old model with regular rotation",
             AND(C2849&lt;=2011,F2849&lt;=25),"Low: not new model and bad rotation",
             AND(E2849&gt;110,AND(C2849&lt;=2011,C2849&gt;=2000),F2849&lt;=25),"Low: overrated regular model with bad rotation",
             AND(E2849&gt;110,C2849&lt;2011,AND(F2849&lt;=100,F2849&gt;25)),"Low: overrated regular model (not new) with regular rotation",
             AND(E2849&gt;110,C2849&gt;2011,F2849&lt;=25),"Low: overrated new model with bad rotation"
)</f>
        <v>Moderate: fair price and regular to good rotation</v>
      </c>
    </row>
    <row r="2850" spans="1:8" x14ac:dyDescent="0.3">
      <c r="A2850" t="s">
        <v>33</v>
      </c>
      <c r="B2850" t="s">
        <v>524</v>
      </c>
      <c r="C2850">
        <v>2013</v>
      </c>
      <c r="D2850">
        <v>9181.6674816625909</v>
      </c>
      <c r="E2850">
        <v>97.613889159815926</v>
      </c>
      <c r="F2850">
        <v>409</v>
      </c>
      <c r="H2850" t="str" cm="1">
        <f t="array" ref="H2850">_xlfn.IFS(
             AND(E2850&gt;110,C2850&gt;2011,F2850&gt;100),"High: overrated, new and good rotation",
             AND(E2850&lt;90,C2850&gt;2011,F2850&gt;100),"High: underrated, new and good rotation",
             AND(E2850&lt;90,C2850&lt;2011,F2850&gt;100),"High: underrated, not too new but good rotation",
             AND(E2850&lt;=110,C2850&gt;2011,F2850&lt;=25),"Critic: well priced/underrated and new, but bad rotation",
             AND(E2850&gt;110,F2850&gt;100),"Top Tier: premium vehicules that tend to be sold above market prices",
             AND(E2850&gt;=90,E2850&lt;=110,F2850&gt;25),"Moderate: fair price and regular to good rotation",
             AND(E2850&lt;90,AND(C2850&lt;=2011,C2850&gt;=2000),AND(F2850&lt;100,F2850&gt;25)),"Moderate: underrated regular model and regular rotation",
             AND(E2850&lt;90,C2850&gt;2011,AND(F2850&lt;=100,F2850&gt;25)),"Moderate: underrated new model with regular rotation",
             AND(E2850&lt;90,C2850&lt;2000,AND(F2850&lt;=100,F2850&gt;25)),"Moderate: underrated old model with regular rotation",
             AND(C2850&lt;=2011,F2850&lt;=25),"Low: not new model and bad rotation",
             AND(E2850&gt;110,AND(C2850&lt;=2011,C2850&gt;=2000),F2850&lt;=25),"Low: overrated regular model with bad rotation",
             AND(E2850&gt;110,C2850&lt;2011,AND(F2850&lt;=100,F2850&gt;25)),"Low: overrated regular model (not new) with regular rotation",
             AND(E2850&gt;110,C2850&gt;2011,F2850&lt;=25),"Low: overrated new model with bad rotation"
)</f>
        <v>Moderate: fair price and regular to good rotation</v>
      </c>
    </row>
    <row r="2851" spans="1:8" x14ac:dyDescent="0.3">
      <c r="A2851" t="s">
        <v>33</v>
      </c>
      <c r="B2851" t="s">
        <v>524</v>
      </c>
      <c r="C2851">
        <v>2014</v>
      </c>
      <c r="D2851">
        <v>11075.318761384335</v>
      </c>
      <c r="E2851">
        <v>98.669106084495255</v>
      </c>
      <c r="F2851">
        <v>549</v>
      </c>
      <c r="H2851" t="str" cm="1">
        <f t="array" ref="H2851">_xlfn.IFS(
             AND(E2851&gt;110,C2851&gt;2011,F2851&gt;100),"High: overrated, new and good rotation",
             AND(E2851&lt;90,C2851&gt;2011,F2851&gt;100),"High: underrated, new and good rotation",
             AND(E2851&lt;90,C2851&lt;2011,F2851&gt;100),"High: underrated, not too new but good rotation",
             AND(E2851&lt;=110,C2851&gt;2011,F2851&lt;=25),"Critic: well priced/underrated and new, but bad rotation",
             AND(E2851&gt;110,F2851&gt;100),"Top Tier: premium vehicules that tend to be sold above market prices",
             AND(E2851&gt;=90,E2851&lt;=110,F2851&gt;25),"Moderate: fair price and regular to good rotation",
             AND(E2851&lt;90,AND(C2851&lt;=2011,C2851&gt;=2000),AND(F2851&lt;100,F2851&gt;25)),"Moderate: underrated regular model and regular rotation",
             AND(E2851&lt;90,C2851&gt;2011,AND(F2851&lt;=100,F2851&gt;25)),"Moderate: underrated new model with regular rotation",
             AND(E2851&lt;90,C2851&lt;2000,AND(F2851&lt;=100,F2851&gt;25)),"Moderate: underrated old model with regular rotation",
             AND(C2851&lt;=2011,F2851&lt;=25),"Low: not new model and bad rotation",
             AND(E2851&gt;110,AND(C2851&lt;=2011,C2851&gt;=2000),F2851&lt;=25),"Low: overrated regular model with bad rotation",
             AND(E2851&gt;110,C2851&lt;2011,AND(F2851&lt;=100,F2851&gt;25)),"Low: overrated regular model (not new) with regular rotation",
             AND(E2851&gt;110,C2851&gt;2011,F2851&lt;=25),"Low: overrated new model with bad rotation"
)</f>
        <v>Moderate: fair price and regular to good rotation</v>
      </c>
    </row>
    <row r="2852" spans="1:8" x14ac:dyDescent="0.3">
      <c r="A2852" t="s">
        <v>33</v>
      </c>
      <c r="B2852" t="s">
        <v>524</v>
      </c>
      <c r="C2852">
        <v>2015</v>
      </c>
      <c r="D2852">
        <v>10815.90909090909</v>
      </c>
      <c r="E2852">
        <v>97.3888834673769</v>
      </c>
      <c r="F2852">
        <v>22</v>
      </c>
      <c r="H2852" t="str" cm="1">
        <f t="array" ref="H2852">_xlfn.IFS(
             AND(E2852&gt;110,C2852&gt;2011,F2852&gt;100),"High: overrated, new and good rotation",
             AND(E2852&lt;90,C2852&gt;2011,F2852&gt;100),"High: underrated, new and good rotation",
             AND(E2852&lt;90,C2852&lt;2011,F2852&gt;100),"High: underrated, not too new but good rotation",
             AND(E2852&lt;=110,C2852&gt;2011,F2852&lt;=25),"Critic: well priced/underrated and new, but bad rotation",
             AND(E2852&gt;110,F2852&gt;100),"Top Tier: premium vehicules that tend to be sold above market prices",
             AND(E2852&gt;=90,E2852&lt;=110,F2852&gt;25),"Moderate: fair price and regular to good rotation",
             AND(E2852&lt;90,AND(C2852&lt;=2011,C2852&gt;=2000),AND(F2852&lt;100,F2852&gt;25)),"Moderate: underrated regular model and regular rotation",
             AND(E2852&lt;90,C2852&gt;2011,AND(F2852&lt;=100,F2852&gt;25)),"Moderate: underrated new model with regular rotation",
             AND(E2852&lt;90,C2852&lt;2000,AND(F2852&lt;=100,F2852&gt;25)),"Moderate: underrated old model with regular rotation",
             AND(C2852&lt;=2011,F2852&lt;=25),"Low: not new model and bad rotation",
             AND(E2852&gt;110,AND(C2852&lt;=2011,C2852&gt;=2000),F2852&lt;=25),"Low: overrated regular model with bad rotation",
             AND(E2852&gt;110,C2852&lt;2011,AND(F2852&lt;=100,F2852&gt;25)),"Low: overrated regular model (not new) with regular rotation",
             AND(E2852&gt;110,C2852&gt;2011,F2852&lt;=25),"Low: overrated new model with bad rotation"
)</f>
        <v>Critic: well priced/underrated and new, but bad rotation</v>
      </c>
    </row>
    <row r="2853" spans="1:8" x14ac:dyDescent="0.3">
      <c r="A2853" t="s">
        <v>33</v>
      </c>
      <c r="B2853" t="s">
        <v>525</v>
      </c>
      <c r="C2853">
        <v>2007</v>
      </c>
      <c r="D2853">
        <v>2909.1346153846152</v>
      </c>
      <c r="E2853">
        <v>87.401695571058653</v>
      </c>
      <c r="F2853">
        <v>52</v>
      </c>
      <c r="H2853" t="str" cm="1">
        <f t="array" ref="H2853">_xlfn.IFS(
             AND(E2853&gt;110,C2853&gt;2011,F2853&gt;100),"High: overrated, new and good rotation",
             AND(E2853&lt;90,C2853&gt;2011,F2853&gt;100),"High: underrated, new and good rotation",
             AND(E2853&lt;90,C2853&lt;2011,F2853&gt;100),"High: underrated, not too new but good rotation",
             AND(E2853&lt;=110,C2853&gt;2011,F2853&lt;=25),"Critic: well priced/underrated and new, but bad rotation",
             AND(E2853&gt;110,F2853&gt;100),"Top Tier: premium vehicules that tend to be sold above market prices",
             AND(E2853&gt;=90,E2853&lt;=110,F2853&gt;25),"Moderate: fair price and regular to good rotation",
             AND(E2853&lt;90,AND(C2853&lt;=2011,C2853&gt;=2000),AND(F2853&lt;100,F2853&gt;25)),"Moderate: underrated regular model and regular rotation",
             AND(E2853&lt;90,C2853&gt;2011,AND(F2853&lt;=100,F2853&gt;25)),"Moderate: underrated new model with regular rotation",
             AND(E2853&lt;90,C2853&lt;2000,AND(F2853&lt;=100,F2853&gt;25)),"Moderate: underrated old model with regular rotation",
             AND(C2853&lt;=2011,F2853&lt;=25),"Low: not new model and bad rotation",
             AND(E2853&gt;110,AND(C2853&lt;=2011,C2853&gt;=2000),F2853&lt;=25),"Low: overrated regular model with bad rotation",
             AND(E2853&gt;110,C2853&lt;2011,AND(F2853&lt;=100,F2853&gt;25)),"Low: overrated regular model (not new) with regular rotation",
             AND(E2853&gt;110,C2853&gt;2011,F2853&lt;=25),"Low: overrated new model with bad rotation"
)</f>
        <v>Moderate: underrated regular model and regular rotation</v>
      </c>
    </row>
    <row r="2854" spans="1:8" x14ac:dyDescent="0.3">
      <c r="A2854" t="s">
        <v>33</v>
      </c>
      <c r="B2854" t="s">
        <v>525</v>
      </c>
      <c r="C2854">
        <v>2008</v>
      </c>
      <c r="D2854">
        <v>3586.6666666666665</v>
      </c>
      <c r="E2854">
        <v>92.088098706614758</v>
      </c>
      <c r="F2854">
        <v>60</v>
      </c>
      <c r="H2854" t="str" cm="1">
        <f t="array" ref="H2854">_xlfn.IFS(
             AND(E2854&gt;110,C2854&gt;2011,F2854&gt;100),"High: overrated, new and good rotation",
             AND(E2854&lt;90,C2854&gt;2011,F2854&gt;100),"High: underrated, new and good rotation",
             AND(E2854&lt;90,C2854&lt;2011,F2854&gt;100),"High: underrated, not too new but good rotation",
             AND(E2854&lt;=110,C2854&gt;2011,F2854&lt;=25),"Critic: well priced/underrated and new, but bad rotation",
             AND(E2854&gt;110,F2854&gt;100),"Top Tier: premium vehicules that tend to be sold above market prices",
             AND(E2854&gt;=90,E2854&lt;=110,F2854&gt;25),"Moderate: fair price and regular to good rotation",
             AND(E2854&lt;90,AND(C2854&lt;=2011,C2854&gt;=2000),AND(F2854&lt;100,F2854&gt;25)),"Moderate: underrated regular model and regular rotation",
             AND(E2854&lt;90,C2854&gt;2011,AND(F2854&lt;=100,F2854&gt;25)),"Moderate: underrated new model with regular rotation",
             AND(E2854&lt;90,C2854&lt;2000,AND(F2854&lt;=100,F2854&gt;25)),"Moderate: underrated old model with regular rotation",
             AND(C2854&lt;=2011,F2854&lt;=25),"Low: not new model and bad rotation",
             AND(E2854&gt;110,AND(C2854&lt;=2011,C2854&gt;=2000),F2854&lt;=25),"Low: overrated regular model with bad rotation",
             AND(E2854&gt;110,C2854&lt;2011,AND(F2854&lt;=100,F2854&gt;25)),"Low: overrated regular model (not new) with regular rotation",
             AND(E2854&gt;110,C2854&gt;2011,F2854&lt;=25),"Low: overrated new model with bad rotation"
)</f>
        <v>Moderate: fair price and regular to good rotation</v>
      </c>
    </row>
    <row r="2855" spans="1:8" x14ac:dyDescent="0.3">
      <c r="A2855" t="s">
        <v>33</v>
      </c>
      <c r="B2855" t="s">
        <v>525</v>
      </c>
      <c r="C2855">
        <v>2009</v>
      </c>
      <c r="D2855">
        <v>4377.6595744680853</v>
      </c>
      <c r="E2855">
        <v>91.814987251382547</v>
      </c>
      <c r="F2855">
        <v>47</v>
      </c>
      <c r="H2855" t="str" cm="1">
        <f t="array" ref="H2855">_xlfn.IFS(
             AND(E2855&gt;110,C2855&gt;2011,F2855&gt;100),"High: overrated, new and good rotation",
             AND(E2855&lt;90,C2855&gt;2011,F2855&gt;100),"High: underrated, new and good rotation",
             AND(E2855&lt;90,C2855&lt;2011,F2855&gt;100),"High: underrated, not too new but good rotation",
             AND(E2855&lt;=110,C2855&gt;2011,F2855&lt;=25),"Critic: well priced/underrated and new, but bad rotation",
             AND(E2855&gt;110,F2855&gt;100),"Top Tier: premium vehicules that tend to be sold above market prices",
             AND(E2855&gt;=90,E2855&lt;=110,F2855&gt;25),"Moderate: fair price and regular to good rotation",
             AND(E2855&lt;90,AND(C2855&lt;=2011,C2855&gt;=2000),AND(F2855&lt;100,F2855&gt;25)),"Moderate: underrated regular model and regular rotation",
             AND(E2855&lt;90,C2855&gt;2011,AND(F2855&lt;=100,F2855&gt;25)),"Moderate: underrated new model with regular rotation",
             AND(E2855&lt;90,C2855&lt;2000,AND(F2855&lt;=100,F2855&gt;25)),"Moderate: underrated old model with regular rotation",
             AND(C2855&lt;=2011,F2855&lt;=25),"Low: not new model and bad rotation",
             AND(E2855&gt;110,AND(C2855&lt;=2011,C2855&gt;=2000),F2855&lt;=25),"Low: overrated regular model with bad rotation",
             AND(E2855&gt;110,C2855&lt;2011,AND(F2855&lt;=100,F2855&gt;25)),"Low: overrated regular model (not new) with regular rotation",
             AND(E2855&gt;110,C2855&gt;2011,F2855&lt;=25),"Low: overrated new model with bad rotation"
)</f>
        <v>Moderate: fair price and regular to good rotation</v>
      </c>
    </row>
    <row r="2856" spans="1:8" x14ac:dyDescent="0.3">
      <c r="A2856" t="s">
        <v>33</v>
      </c>
      <c r="B2856" t="s">
        <v>526</v>
      </c>
      <c r="C2856">
        <v>2002</v>
      </c>
      <c r="D2856">
        <v>928</v>
      </c>
      <c r="E2856">
        <v>104.5653705950797</v>
      </c>
      <c r="F2856">
        <v>25</v>
      </c>
      <c r="H2856" t="str" cm="1">
        <f t="array" ref="H2856">_xlfn.IFS(
             AND(E2856&gt;110,C2856&gt;2011,F2856&gt;100),"High: overrated, new and good rotation",
             AND(E2856&lt;90,C2856&gt;2011,F2856&gt;100),"High: underrated, new and good rotation",
             AND(E2856&lt;90,C2856&lt;2011,F2856&gt;100),"High: underrated, not too new but good rotation",
             AND(E2856&lt;=110,C2856&gt;2011,F2856&lt;=25),"Critic: well priced/underrated and new, but bad rotation",
             AND(E2856&gt;110,F2856&gt;100),"Top Tier: premium vehicules that tend to be sold above market prices",
             AND(E2856&gt;=90,E2856&lt;=110,F2856&gt;25),"Moderate: fair price and regular to good rotation",
             AND(E2856&lt;90,AND(C2856&lt;=2011,C2856&gt;=2000),AND(F2856&lt;100,F2856&gt;25)),"Moderate: underrated regular model and regular rotation",
             AND(E2856&lt;90,C2856&gt;2011,AND(F2856&lt;=100,F2856&gt;25)),"Moderate: underrated new model with regular rotation",
             AND(E2856&lt;90,C2856&lt;2000,AND(F2856&lt;=100,F2856&gt;25)),"Moderate: underrated old model with regular rotation",
             AND(C2856&lt;=2011,F2856&lt;=25),"Low: not new model and bad rotation",
             AND(E2856&gt;110,AND(C2856&lt;=2011,C2856&gt;=2000),F2856&lt;=25),"Low: overrated regular model with bad rotation",
             AND(E2856&gt;110,C2856&lt;2011,AND(F2856&lt;=100,F2856&gt;25)),"Low: overrated regular model (not new) with regular rotation",
             AND(E2856&gt;110,C2856&gt;2011,F2856&lt;=25),"Low: overrated new model with bad rotation"
)</f>
        <v>Low: not new model and bad rotation</v>
      </c>
    </row>
    <row r="2857" spans="1:8" x14ac:dyDescent="0.3">
      <c r="A2857" t="s">
        <v>33</v>
      </c>
      <c r="B2857" t="s">
        <v>526</v>
      </c>
      <c r="C2857">
        <v>2003</v>
      </c>
      <c r="D2857">
        <v>1103.3783783783783</v>
      </c>
      <c r="E2857">
        <v>100.1060874875116</v>
      </c>
      <c r="F2857">
        <v>37</v>
      </c>
      <c r="H2857" t="str" cm="1">
        <f t="array" ref="H2857">_xlfn.IFS(
             AND(E2857&gt;110,C2857&gt;2011,F2857&gt;100),"High: overrated, new and good rotation",
             AND(E2857&lt;90,C2857&gt;2011,F2857&gt;100),"High: underrated, new and good rotation",
             AND(E2857&lt;90,C2857&lt;2011,F2857&gt;100),"High: underrated, not too new but good rotation",
             AND(E2857&lt;=110,C2857&gt;2011,F2857&lt;=25),"Critic: well priced/underrated and new, but bad rotation",
             AND(E2857&gt;110,F2857&gt;100),"Top Tier: premium vehicules that tend to be sold above market prices",
             AND(E2857&gt;=90,E2857&lt;=110,F2857&gt;25),"Moderate: fair price and regular to good rotation",
             AND(E2857&lt;90,AND(C2857&lt;=2011,C2857&gt;=2000),AND(F2857&lt;100,F2857&gt;25)),"Moderate: underrated regular model and regular rotation",
             AND(E2857&lt;90,C2857&gt;2011,AND(F2857&lt;=100,F2857&gt;25)),"Moderate: underrated new model with regular rotation",
             AND(E2857&lt;90,C2857&lt;2000,AND(F2857&lt;=100,F2857&gt;25)),"Moderate: underrated old model with regular rotation",
             AND(C2857&lt;=2011,F2857&lt;=25),"Low: not new model and bad rotation",
             AND(E2857&gt;110,AND(C2857&lt;=2011,C2857&gt;=2000),F2857&lt;=25),"Low: overrated regular model with bad rotation",
             AND(E2857&gt;110,C2857&lt;2011,AND(F2857&lt;=100,F2857&gt;25)),"Low: overrated regular model (not new) with regular rotation",
             AND(E2857&gt;110,C2857&gt;2011,F2857&lt;=25),"Low: overrated new model with bad rotation"
)</f>
        <v>Moderate: fair price and regular to good rotation</v>
      </c>
    </row>
    <row r="2858" spans="1:8" x14ac:dyDescent="0.3">
      <c r="A2858" t="s">
        <v>33</v>
      </c>
      <c r="B2858" t="s">
        <v>526</v>
      </c>
      <c r="C2858">
        <v>2004</v>
      </c>
      <c r="D2858">
        <v>1228.8461538461538</v>
      </c>
      <c r="E2858">
        <v>90.497285978831243</v>
      </c>
      <c r="F2858">
        <v>52</v>
      </c>
      <c r="H2858" t="str" cm="1">
        <f t="array" ref="H2858">_xlfn.IFS(
             AND(E2858&gt;110,C2858&gt;2011,F2858&gt;100),"High: overrated, new and good rotation",
             AND(E2858&lt;90,C2858&gt;2011,F2858&gt;100),"High: underrated, new and good rotation",
             AND(E2858&lt;90,C2858&lt;2011,F2858&gt;100),"High: underrated, not too new but good rotation",
             AND(E2858&lt;=110,C2858&gt;2011,F2858&lt;=25),"Critic: well priced/underrated and new, but bad rotation",
             AND(E2858&gt;110,F2858&gt;100),"Top Tier: premium vehicules that tend to be sold above market prices",
             AND(E2858&gt;=90,E2858&lt;=110,F2858&gt;25),"Moderate: fair price and regular to good rotation",
             AND(E2858&lt;90,AND(C2858&lt;=2011,C2858&gt;=2000),AND(F2858&lt;100,F2858&gt;25)),"Moderate: underrated regular model and regular rotation",
             AND(E2858&lt;90,C2858&gt;2011,AND(F2858&lt;=100,F2858&gt;25)),"Moderate: underrated new model with regular rotation",
             AND(E2858&lt;90,C2858&lt;2000,AND(F2858&lt;=100,F2858&gt;25)),"Moderate: underrated old model with regular rotation",
             AND(C2858&lt;=2011,F2858&lt;=25),"Low: not new model and bad rotation",
             AND(E2858&gt;110,AND(C2858&lt;=2011,C2858&gt;=2000),F2858&lt;=25),"Low: overrated regular model with bad rotation",
             AND(E2858&gt;110,C2858&lt;2011,AND(F2858&lt;=100,F2858&gt;25)),"Low: overrated regular model (not new) with regular rotation",
             AND(E2858&gt;110,C2858&gt;2011,F2858&lt;=25),"Low: overrated new model with bad rotation"
)</f>
        <v>Moderate: fair price and regular to good rotation</v>
      </c>
    </row>
    <row r="2859" spans="1:8" x14ac:dyDescent="0.3">
      <c r="A2859" t="s">
        <v>33</v>
      </c>
      <c r="B2859" t="s">
        <v>526</v>
      </c>
      <c r="C2859">
        <v>2005</v>
      </c>
      <c r="D2859">
        <v>1457.3979591836735</v>
      </c>
      <c r="E2859">
        <v>98.99983949783072</v>
      </c>
      <c r="F2859">
        <v>98</v>
      </c>
      <c r="H2859" t="str" cm="1">
        <f t="array" ref="H2859">_xlfn.IFS(
             AND(E2859&gt;110,C2859&gt;2011,F2859&gt;100),"High: overrated, new and good rotation",
             AND(E2859&lt;90,C2859&gt;2011,F2859&gt;100),"High: underrated, new and good rotation",
             AND(E2859&lt;90,C2859&lt;2011,F2859&gt;100),"High: underrated, not too new but good rotation",
             AND(E2859&lt;=110,C2859&gt;2011,F2859&lt;=25),"Critic: well priced/underrated and new, but bad rotation",
             AND(E2859&gt;110,F2859&gt;100),"Top Tier: premium vehicules that tend to be sold above market prices",
             AND(E2859&gt;=90,E2859&lt;=110,F2859&gt;25),"Moderate: fair price and regular to good rotation",
             AND(E2859&lt;90,AND(C2859&lt;=2011,C2859&gt;=2000),AND(F2859&lt;100,F2859&gt;25)),"Moderate: underrated regular model and regular rotation",
             AND(E2859&lt;90,C2859&gt;2011,AND(F2859&lt;=100,F2859&gt;25)),"Moderate: underrated new model with regular rotation",
             AND(E2859&lt;90,C2859&lt;2000,AND(F2859&lt;=100,F2859&gt;25)),"Moderate: underrated old model with regular rotation",
             AND(C2859&lt;=2011,F2859&lt;=25),"Low: not new model and bad rotation",
             AND(E2859&gt;110,AND(C2859&lt;=2011,C2859&gt;=2000),F2859&lt;=25),"Low: overrated regular model with bad rotation",
             AND(E2859&gt;110,C2859&lt;2011,AND(F2859&lt;=100,F2859&gt;25)),"Low: overrated regular model (not new) with regular rotation",
             AND(E2859&gt;110,C2859&gt;2011,F2859&lt;=25),"Low: overrated new model with bad rotation"
)</f>
        <v>Moderate: fair price and regular to good rotation</v>
      </c>
    </row>
    <row r="2860" spans="1:8" x14ac:dyDescent="0.3">
      <c r="A2860" t="s">
        <v>33</v>
      </c>
      <c r="B2860" t="s">
        <v>526</v>
      </c>
      <c r="C2860">
        <v>2006</v>
      </c>
      <c r="D2860">
        <v>2994.5783132530119</v>
      </c>
      <c r="E2860">
        <v>97.849419337806566</v>
      </c>
      <c r="F2860">
        <v>83</v>
      </c>
      <c r="H2860" t="str" cm="1">
        <f t="array" ref="H2860">_xlfn.IFS(
             AND(E2860&gt;110,C2860&gt;2011,F2860&gt;100),"High: overrated, new and good rotation",
             AND(E2860&lt;90,C2860&gt;2011,F2860&gt;100),"High: underrated, new and good rotation",
             AND(E2860&lt;90,C2860&lt;2011,F2860&gt;100),"High: underrated, not too new but good rotation",
             AND(E2860&lt;=110,C2860&gt;2011,F2860&lt;=25),"Critic: well priced/underrated and new, but bad rotation",
             AND(E2860&gt;110,F2860&gt;100),"Top Tier: premium vehicules that tend to be sold above market prices",
             AND(E2860&gt;=90,E2860&lt;=110,F2860&gt;25),"Moderate: fair price and regular to good rotation",
             AND(E2860&lt;90,AND(C2860&lt;=2011,C2860&gt;=2000),AND(F2860&lt;100,F2860&gt;25)),"Moderate: underrated regular model and regular rotation",
             AND(E2860&lt;90,C2860&gt;2011,AND(F2860&lt;=100,F2860&gt;25)),"Moderate: underrated new model with regular rotation",
             AND(E2860&lt;90,C2860&lt;2000,AND(F2860&lt;=100,F2860&gt;25)),"Moderate: underrated old model with regular rotation",
             AND(C2860&lt;=2011,F2860&lt;=25),"Low: not new model and bad rotation",
             AND(E2860&gt;110,AND(C2860&lt;=2011,C2860&gt;=2000),F2860&lt;=25),"Low: overrated regular model with bad rotation",
             AND(E2860&gt;110,C2860&lt;2011,AND(F2860&lt;=100,F2860&gt;25)),"Low: overrated regular model (not new) with regular rotation",
             AND(E2860&gt;110,C2860&gt;2011,F2860&lt;=25),"Low: overrated new model with bad rotation"
)</f>
        <v>Moderate: fair price and regular to good rotation</v>
      </c>
    </row>
    <row r="2861" spans="1:8" x14ac:dyDescent="0.3">
      <c r="A2861" t="s">
        <v>33</v>
      </c>
      <c r="B2861" t="s">
        <v>526</v>
      </c>
      <c r="C2861">
        <v>2007</v>
      </c>
      <c r="D2861">
        <v>3916.0892857142858</v>
      </c>
      <c r="E2861">
        <v>101.84312857203403</v>
      </c>
      <c r="F2861">
        <v>56</v>
      </c>
      <c r="H2861" t="str" cm="1">
        <f t="array" ref="H2861">_xlfn.IFS(
             AND(E2861&gt;110,C2861&gt;2011,F2861&gt;100),"High: overrated, new and good rotation",
             AND(E2861&lt;90,C2861&gt;2011,F2861&gt;100),"High: underrated, new and good rotation",
             AND(E2861&lt;90,C2861&lt;2011,F2861&gt;100),"High: underrated, not too new but good rotation",
             AND(E2861&lt;=110,C2861&gt;2011,F2861&lt;=25),"Critic: well priced/underrated and new, but bad rotation",
             AND(E2861&gt;110,F2861&gt;100),"Top Tier: premium vehicules that tend to be sold above market prices",
             AND(E2861&gt;=90,E2861&lt;=110,F2861&gt;25),"Moderate: fair price and regular to good rotation",
             AND(E2861&lt;90,AND(C2861&lt;=2011,C2861&gt;=2000),AND(F2861&lt;100,F2861&gt;25)),"Moderate: underrated regular model and regular rotation",
             AND(E2861&lt;90,C2861&gt;2011,AND(F2861&lt;=100,F2861&gt;25)),"Moderate: underrated new model with regular rotation",
             AND(E2861&lt;90,C2861&lt;2000,AND(F2861&lt;=100,F2861&gt;25)),"Moderate: underrated old model with regular rotation",
             AND(C2861&lt;=2011,F2861&lt;=25),"Low: not new model and bad rotation",
             AND(E2861&gt;110,AND(C2861&lt;=2011,C2861&gt;=2000),F2861&lt;=25),"Low: overrated regular model with bad rotation",
             AND(E2861&gt;110,C2861&lt;2011,AND(F2861&lt;=100,F2861&gt;25)),"Low: overrated regular model (not new) with regular rotation",
             AND(E2861&gt;110,C2861&gt;2011,F2861&lt;=25),"Low: overrated new model with bad rotation"
)</f>
        <v>Moderate: fair price and regular to good rotation</v>
      </c>
    </row>
    <row r="2862" spans="1:8" x14ac:dyDescent="0.3">
      <c r="A2862" t="s">
        <v>33</v>
      </c>
      <c r="B2862" t="s">
        <v>526</v>
      </c>
      <c r="C2862">
        <v>2008</v>
      </c>
      <c r="D2862">
        <v>4226.4428571428571</v>
      </c>
      <c r="E2862">
        <v>99.13191349345206</v>
      </c>
      <c r="F2862">
        <v>70</v>
      </c>
      <c r="H2862" t="str" cm="1">
        <f t="array" ref="H2862">_xlfn.IFS(
             AND(E2862&gt;110,C2862&gt;2011,F2862&gt;100),"High: overrated, new and good rotation",
             AND(E2862&lt;90,C2862&gt;2011,F2862&gt;100),"High: underrated, new and good rotation",
             AND(E2862&lt;90,C2862&lt;2011,F2862&gt;100),"High: underrated, not too new but good rotation",
             AND(E2862&lt;=110,C2862&gt;2011,F2862&lt;=25),"Critic: well priced/underrated and new, but bad rotation",
             AND(E2862&gt;110,F2862&gt;100),"Top Tier: premium vehicules that tend to be sold above market prices",
             AND(E2862&gt;=90,E2862&lt;=110,F2862&gt;25),"Moderate: fair price and regular to good rotation",
             AND(E2862&lt;90,AND(C2862&lt;=2011,C2862&gt;=2000),AND(F2862&lt;100,F2862&gt;25)),"Moderate: underrated regular model and regular rotation",
             AND(E2862&lt;90,C2862&gt;2011,AND(F2862&lt;=100,F2862&gt;25)),"Moderate: underrated new model with regular rotation",
             AND(E2862&lt;90,C2862&lt;2000,AND(F2862&lt;=100,F2862&gt;25)),"Moderate: underrated old model with regular rotation",
             AND(C2862&lt;=2011,F2862&lt;=25),"Low: not new model and bad rotation",
             AND(E2862&gt;110,AND(C2862&lt;=2011,C2862&gt;=2000),F2862&lt;=25),"Low: overrated regular model with bad rotation",
             AND(E2862&gt;110,C2862&lt;2011,AND(F2862&lt;=100,F2862&gt;25)),"Low: overrated regular model (not new) with regular rotation",
             AND(E2862&gt;110,C2862&gt;2011,F2862&lt;=25),"Low: overrated new model with bad rotation"
)</f>
        <v>Moderate: fair price and regular to good rotation</v>
      </c>
    </row>
    <row r="2863" spans="1:8" x14ac:dyDescent="0.3">
      <c r="A2863" t="s">
        <v>33</v>
      </c>
      <c r="B2863" t="s">
        <v>526</v>
      </c>
      <c r="C2863">
        <v>2009</v>
      </c>
      <c r="D2863">
        <v>5134.7222222222226</v>
      </c>
      <c r="E2863">
        <v>101.29758000367454</v>
      </c>
      <c r="F2863">
        <v>36</v>
      </c>
      <c r="H2863" t="str" cm="1">
        <f t="array" ref="H2863">_xlfn.IFS(
             AND(E2863&gt;110,C2863&gt;2011,F2863&gt;100),"High: overrated, new and good rotation",
             AND(E2863&lt;90,C2863&gt;2011,F2863&gt;100),"High: underrated, new and good rotation",
             AND(E2863&lt;90,C2863&lt;2011,F2863&gt;100),"High: underrated, not too new but good rotation",
             AND(E2863&lt;=110,C2863&gt;2011,F2863&lt;=25),"Critic: well priced/underrated and new, but bad rotation",
             AND(E2863&gt;110,F2863&gt;100),"Top Tier: premium vehicules that tend to be sold above market prices",
             AND(E2863&gt;=90,E2863&lt;=110,F2863&gt;25),"Moderate: fair price and regular to good rotation",
             AND(E2863&lt;90,AND(C2863&lt;=2011,C2863&gt;=2000),AND(F2863&lt;100,F2863&gt;25)),"Moderate: underrated regular model and regular rotation",
             AND(E2863&lt;90,C2863&gt;2011,AND(F2863&lt;=100,F2863&gt;25)),"Moderate: underrated new model with regular rotation",
             AND(E2863&lt;90,C2863&lt;2000,AND(F2863&lt;=100,F2863&gt;25)),"Moderate: underrated old model with regular rotation",
             AND(C2863&lt;=2011,F2863&lt;=25),"Low: not new model and bad rotation",
             AND(E2863&gt;110,AND(C2863&lt;=2011,C2863&gt;=2000),F2863&lt;=25),"Low: overrated regular model with bad rotation",
             AND(E2863&gt;110,C2863&lt;2011,AND(F2863&lt;=100,F2863&gt;25)),"Low: overrated regular model (not new) with regular rotation",
             AND(E2863&gt;110,C2863&gt;2011,F2863&lt;=25),"Low: overrated new model with bad rotation"
)</f>
        <v>Moderate: fair price and regular to good rotation</v>
      </c>
    </row>
    <row r="2864" spans="1:8" x14ac:dyDescent="0.3">
      <c r="A2864" t="s">
        <v>33</v>
      </c>
      <c r="B2864" t="s">
        <v>526</v>
      </c>
      <c r="C2864">
        <v>2010</v>
      </c>
      <c r="D2864">
        <v>6676.9230769230771</v>
      </c>
      <c r="E2864">
        <v>95.138924133198756</v>
      </c>
      <c r="F2864">
        <v>39</v>
      </c>
      <c r="H2864" t="str" cm="1">
        <f t="array" ref="H2864">_xlfn.IFS(
             AND(E2864&gt;110,C2864&gt;2011,F2864&gt;100),"High: overrated, new and good rotation",
             AND(E2864&lt;90,C2864&gt;2011,F2864&gt;100),"High: underrated, new and good rotation",
             AND(E2864&lt;90,C2864&lt;2011,F2864&gt;100),"High: underrated, not too new but good rotation",
             AND(E2864&lt;=110,C2864&gt;2011,F2864&lt;=25),"Critic: well priced/underrated and new, but bad rotation",
             AND(E2864&gt;110,F2864&gt;100),"Top Tier: premium vehicules that tend to be sold above market prices",
             AND(E2864&gt;=90,E2864&lt;=110,F2864&gt;25),"Moderate: fair price and regular to good rotation",
             AND(E2864&lt;90,AND(C2864&lt;=2011,C2864&gt;=2000),AND(F2864&lt;100,F2864&gt;25)),"Moderate: underrated regular model and regular rotation",
             AND(E2864&lt;90,C2864&gt;2011,AND(F2864&lt;=100,F2864&gt;25)),"Moderate: underrated new model with regular rotation",
             AND(E2864&lt;90,C2864&lt;2000,AND(F2864&lt;=100,F2864&gt;25)),"Moderate: underrated old model with regular rotation",
             AND(C2864&lt;=2011,F2864&lt;=25),"Low: not new model and bad rotation",
             AND(E2864&gt;110,AND(C2864&lt;=2011,C2864&gt;=2000),F2864&lt;=25),"Low: overrated regular model with bad rotation",
             AND(E2864&gt;110,C2864&lt;2011,AND(F2864&lt;=100,F2864&gt;25)),"Low: overrated regular model (not new) with regular rotation",
             AND(E2864&gt;110,C2864&gt;2011,F2864&lt;=25),"Low: overrated new model with bad rotation"
)</f>
        <v>Moderate: fair price and regular to good rotation</v>
      </c>
    </row>
    <row r="2865" spans="1:8" x14ac:dyDescent="0.3">
      <c r="A2865" t="s">
        <v>33</v>
      </c>
      <c r="B2865" t="s">
        <v>526</v>
      </c>
      <c r="C2865">
        <v>2011</v>
      </c>
      <c r="D2865">
        <v>7738.75</v>
      </c>
      <c r="E2865">
        <v>99.073085264583682</v>
      </c>
      <c r="F2865">
        <v>40</v>
      </c>
      <c r="H2865" t="str" cm="1">
        <f t="array" ref="H2865">_xlfn.IFS(
             AND(E2865&gt;110,C2865&gt;2011,F2865&gt;100),"High: overrated, new and good rotation",
             AND(E2865&lt;90,C2865&gt;2011,F2865&gt;100),"High: underrated, new and good rotation",
             AND(E2865&lt;90,C2865&lt;2011,F2865&gt;100),"High: underrated, not too new but good rotation",
             AND(E2865&lt;=110,C2865&gt;2011,F2865&lt;=25),"Critic: well priced/underrated and new, but bad rotation",
             AND(E2865&gt;110,F2865&gt;100),"Top Tier: premium vehicules that tend to be sold above market prices",
             AND(E2865&gt;=90,E2865&lt;=110,F2865&gt;25),"Moderate: fair price and regular to good rotation",
             AND(E2865&lt;90,AND(C2865&lt;=2011,C2865&gt;=2000),AND(F2865&lt;100,F2865&gt;25)),"Moderate: underrated regular model and regular rotation",
             AND(E2865&lt;90,C2865&gt;2011,AND(F2865&lt;=100,F2865&gt;25)),"Moderate: underrated new model with regular rotation",
             AND(E2865&lt;90,C2865&lt;2000,AND(F2865&lt;=100,F2865&gt;25)),"Moderate: underrated old model with regular rotation",
             AND(C2865&lt;=2011,F2865&lt;=25),"Low: not new model and bad rotation",
             AND(E2865&gt;110,AND(C2865&lt;=2011,C2865&gt;=2000),F2865&lt;=25),"Low: overrated regular model with bad rotation",
             AND(E2865&gt;110,C2865&lt;2011,AND(F2865&lt;=100,F2865&gt;25)),"Low: overrated regular model (not new) with regular rotation",
             AND(E2865&gt;110,C2865&gt;2011,F2865&lt;=25),"Low: overrated new model with bad rotation"
)</f>
        <v>Moderate: fair price and regular to good rotation</v>
      </c>
    </row>
    <row r="2866" spans="1:8" x14ac:dyDescent="0.3">
      <c r="A2866" t="s">
        <v>33</v>
      </c>
      <c r="B2866" t="s">
        <v>526</v>
      </c>
      <c r="C2866">
        <v>2012</v>
      </c>
      <c r="D2866">
        <v>10791.396907216495</v>
      </c>
      <c r="E2866">
        <v>99.698629760098498</v>
      </c>
      <c r="F2866">
        <v>194</v>
      </c>
      <c r="H2866" t="str" cm="1">
        <f t="array" ref="H2866">_xlfn.IFS(
             AND(E2866&gt;110,C2866&gt;2011,F2866&gt;100),"High: overrated, new and good rotation",
             AND(E2866&lt;90,C2866&gt;2011,F2866&gt;100),"High: underrated, new and good rotation",
             AND(E2866&lt;90,C2866&lt;2011,F2866&gt;100),"High: underrated, not too new but good rotation",
             AND(E2866&lt;=110,C2866&gt;2011,F2866&lt;=25),"Critic: well priced/underrated and new, but bad rotation",
             AND(E2866&gt;110,F2866&gt;100),"Top Tier: premium vehicules that tend to be sold above market prices",
             AND(E2866&gt;=90,E2866&lt;=110,F2866&gt;25),"Moderate: fair price and regular to good rotation",
             AND(E2866&lt;90,AND(C2866&lt;=2011,C2866&gt;=2000),AND(F2866&lt;100,F2866&gt;25)),"Moderate: underrated regular model and regular rotation",
             AND(E2866&lt;90,C2866&gt;2011,AND(F2866&lt;=100,F2866&gt;25)),"Moderate: underrated new model with regular rotation",
             AND(E2866&lt;90,C2866&lt;2000,AND(F2866&lt;=100,F2866&gt;25)),"Moderate: underrated old model with regular rotation",
             AND(C2866&lt;=2011,F2866&lt;=25),"Low: not new model and bad rotation",
             AND(E2866&gt;110,AND(C2866&lt;=2011,C2866&gt;=2000),F2866&lt;=25),"Low: overrated regular model with bad rotation",
             AND(E2866&gt;110,C2866&lt;2011,AND(F2866&lt;=100,F2866&gt;25)),"Low: overrated regular model (not new) with regular rotation",
             AND(E2866&gt;110,C2866&gt;2011,F2866&lt;=25),"Low: overrated new model with bad rotation"
)</f>
        <v>Moderate: fair price and regular to good rotation</v>
      </c>
    </row>
    <row r="2867" spans="1:8" x14ac:dyDescent="0.3">
      <c r="A2867" t="s">
        <v>33</v>
      </c>
      <c r="B2867" t="s">
        <v>526</v>
      </c>
      <c r="C2867">
        <v>2014</v>
      </c>
      <c r="D2867">
        <v>15071.610169491525</v>
      </c>
      <c r="E2867">
        <v>99.425768931540759</v>
      </c>
      <c r="F2867">
        <v>118</v>
      </c>
      <c r="H2867" t="str" cm="1">
        <f t="array" ref="H2867">_xlfn.IFS(
             AND(E2867&gt;110,C2867&gt;2011,F2867&gt;100),"High: overrated, new and good rotation",
             AND(E2867&lt;90,C2867&gt;2011,F2867&gt;100),"High: underrated, new and good rotation",
             AND(E2867&lt;90,C2867&lt;2011,F2867&gt;100),"High: underrated, not too new but good rotation",
             AND(E2867&lt;=110,C2867&gt;2011,F2867&lt;=25),"Critic: well priced/underrated and new, but bad rotation",
             AND(E2867&gt;110,F2867&gt;100),"Top Tier: premium vehicules that tend to be sold above market prices",
             AND(E2867&gt;=90,E2867&lt;=110,F2867&gt;25),"Moderate: fair price and regular to good rotation",
             AND(E2867&lt;90,AND(C2867&lt;=2011,C2867&gt;=2000),AND(F2867&lt;100,F2867&gt;25)),"Moderate: underrated regular model and regular rotation",
             AND(E2867&lt;90,C2867&gt;2011,AND(F2867&lt;=100,F2867&gt;25)),"Moderate: underrated new model with regular rotation",
             AND(E2867&lt;90,C2867&lt;2000,AND(F2867&lt;=100,F2867&gt;25)),"Moderate: underrated old model with regular rotation",
             AND(C2867&lt;=2011,F2867&lt;=25),"Low: not new model and bad rotation",
             AND(E2867&gt;110,AND(C2867&lt;=2011,C2867&gt;=2000),F2867&lt;=25),"Low: overrated regular model with bad rotation",
             AND(E2867&gt;110,C2867&lt;2011,AND(F2867&lt;=100,F2867&gt;25)),"Low: overrated regular model (not new) with regular rotation",
             AND(E2867&gt;110,C2867&gt;2011,F2867&lt;=25),"Low: overrated new model with bad rotation"
)</f>
        <v>Moderate: fair price and regular to good rotation</v>
      </c>
    </row>
    <row r="2868" spans="1:8" x14ac:dyDescent="0.3">
      <c r="A2868" t="s">
        <v>33</v>
      </c>
      <c r="B2868" t="s">
        <v>526</v>
      </c>
      <c r="C2868">
        <v>2015</v>
      </c>
      <c r="D2868">
        <v>20722.307692307691</v>
      </c>
      <c r="E2868">
        <v>97.14344711183324</v>
      </c>
      <c r="F2868">
        <v>65</v>
      </c>
      <c r="H2868" t="str" cm="1">
        <f t="array" ref="H2868">_xlfn.IFS(
             AND(E2868&gt;110,C2868&gt;2011,F2868&gt;100),"High: overrated, new and good rotation",
             AND(E2868&lt;90,C2868&gt;2011,F2868&gt;100),"High: underrated, new and good rotation",
             AND(E2868&lt;90,C2868&lt;2011,F2868&gt;100),"High: underrated, not too new but good rotation",
             AND(E2868&lt;=110,C2868&gt;2011,F2868&lt;=25),"Critic: well priced/underrated and new, but bad rotation",
             AND(E2868&gt;110,F2868&gt;100),"Top Tier: premium vehicules that tend to be sold above market prices",
             AND(E2868&gt;=90,E2868&lt;=110,F2868&gt;25),"Moderate: fair price and regular to good rotation",
             AND(E2868&lt;90,AND(C2868&lt;=2011,C2868&gt;=2000),AND(F2868&lt;100,F2868&gt;25)),"Moderate: underrated regular model and regular rotation",
             AND(E2868&lt;90,C2868&gt;2011,AND(F2868&lt;=100,F2868&gt;25)),"Moderate: underrated new model with regular rotation",
             AND(E2868&lt;90,C2868&lt;2000,AND(F2868&lt;=100,F2868&gt;25)),"Moderate: underrated old model with regular rotation",
             AND(C2868&lt;=2011,F2868&lt;=25),"Low: not new model and bad rotation",
             AND(E2868&gt;110,AND(C2868&lt;=2011,C2868&gt;=2000),F2868&lt;=25),"Low: overrated regular model with bad rotation",
             AND(E2868&gt;110,C2868&lt;2011,AND(F2868&lt;=100,F2868&gt;25)),"Low: overrated regular model (not new) with regular rotation",
             AND(E2868&gt;110,C2868&gt;2011,F2868&lt;=25),"Low: overrated new model with bad rotation"
)</f>
        <v>Moderate: fair price and regular to good rotation</v>
      </c>
    </row>
    <row r="2869" spans="1:8" x14ac:dyDescent="0.3">
      <c r="A2869" t="s">
        <v>33</v>
      </c>
      <c r="B2869" t="s">
        <v>527</v>
      </c>
      <c r="C2869">
        <v>1998</v>
      </c>
      <c r="D2869">
        <v>400</v>
      </c>
      <c r="E2869">
        <v>123.07692307692308</v>
      </c>
      <c r="F2869">
        <v>1</v>
      </c>
      <c r="H2869" t="str" cm="1">
        <f t="array" ref="H2869">_xlfn.IFS(
             AND(E2869&gt;110,C2869&gt;2011,F2869&gt;100),"High: overrated, new and good rotation",
             AND(E2869&lt;90,C2869&gt;2011,F2869&gt;100),"High: underrated, new and good rotation",
             AND(E2869&lt;90,C2869&lt;2011,F2869&gt;100),"High: underrated, not too new but good rotation",
             AND(E2869&lt;=110,C2869&gt;2011,F2869&lt;=25),"Critic: well priced/underrated and new, but bad rotation",
             AND(E2869&gt;110,F2869&gt;100),"Top Tier: premium vehicules that tend to be sold above market prices",
             AND(E2869&gt;=90,E2869&lt;=110,F2869&gt;25),"Moderate: fair price and regular to good rotation",
             AND(E2869&lt;90,AND(C2869&lt;=2011,C2869&gt;=2000),AND(F2869&lt;100,F2869&gt;25)),"Moderate: underrated regular model and regular rotation",
             AND(E2869&lt;90,C2869&gt;2011,AND(F2869&lt;=100,F2869&gt;25)),"Moderate: underrated new model with regular rotation",
             AND(E2869&lt;90,C2869&lt;2000,AND(F2869&lt;=100,F2869&gt;25)),"Moderate: underrated old model with regular rotation",
             AND(C2869&lt;=2011,F2869&lt;=25),"Low: not new model and bad rotation",
             AND(E2869&gt;110,AND(C2869&lt;=2011,C2869&gt;=2000),F2869&lt;=25),"Low: overrated regular model with bad rotation",
             AND(E2869&gt;110,C2869&lt;2011,AND(F2869&lt;=100,F2869&gt;25)),"Low: overrated regular model (not new) with regular rotation",
             AND(E2869&gt;110,C2869&gt;2011,F2869&lt;=25),"Low: overrated new model with bad rotation"
)</f>
        <v>Low: not new model and bad rotation</v>
      </c>
    </row>
    <row r="2870" spans="1:8" x14ac:dyDescent="0.3">
      <c r="A2870" t="s">
        <v>33</v>
      </c>
      <c r="B2870" t="s">
        <v>527</v>
      </c>
      <c r="C2870">
        <v>1999</v>
      </c>
      <c r="D2870">
        <v>316.66666666666669</v>
      </c>
      <c r="E2870">
        <v>156.41025641025641</v>
      </c>
      <c r="F2870">
        <v>3</v>
      </c>
      <c r="H2870" t="str" cm="1">
        <f t="array" ref="H2870">_xlfn.IFS(
             AND(E2870&gt;110,C2870&gt;2011,F2870&gt;100),"High: overrated, new and good rotation",
             AND(E2870&lt;90,C2870&gt;2011,F2870&gt;100),"High: underrated, new and good rotation",
             AND(E2870&lt;90,C2870&lt;2011,F2870&gt;100),"High: underrated, not too new but good rotation",
             AND(E2870&lt;=110,C2870&gt;2011,F2870&lt;=25),"Critic: well priced/underrated and new, but bad rotation",
             AND(E2870&gt;110,F2870&gt;100),"Top Tier: premium vehicules that tend to be sold above market prices",
             AND(E2870&gt;=90,E2870&lt;=110,F2870&gt;25),"Moderate: fair price and regular to good rotation",
             AND(E2870&lt;90,AND(C2870&lt;=2011,C2870&gt;=2000),AND(F2870&lt;100,F2870&gt;25)),"Moderate: underrated regular model and regular rotation",
             AND(E2870&lt;90,C2870&gt;2011,AND(F2870&lt;=100,F2870&gt;25)),"Moderate: underrated new model with regular rotation",
             AND(E2870&lt;90,C2870&lt;2000,AND(F2870&lt;=100,F2870&gt;25)),"Moderate: underrated old model with regular rotation",
             AND(C2870&lt;=2011,F2870&lt;=25),"Low: not new model and bad rotation",
             AND(E2870&gt;110,AND(C2870&lt;=2011,C2870&gt;=2000),F2870&lt;=25),"Low: overrated regular model with bad rotation",
             AND(E2870&gt;110,C2870&lt;2011,AND(F2870&lt;=100,F2870&gt;25)),"Low: overrated regular model (not new) with regular rotation",
             AND(E2870&gt;110,C2870&gt;2011,F2870&lt;=25),"Low: overrated new model with bad rotation"
)</f>
        <v>Low: not new model and bad rotation</v>
      </c>
    </row>
    <row r="2871" spans="1:8" x14ac:dyDescent="0.3">
      <c r="A2871" t="s">
        <v>33</v>
      </c>
      <c r="B2871" t="s">
        <v>527</v>
      </c>
      <c r="C2871">
        <v>2000</v>
      </c>
      <c r="D2871">
        <v>530</v>
      </c>
      <c r="E2871">
        <v>80.805860805860803</v>
      </c>
      <c r="F2871">
        <v>5</v>
      </c>
      <c r="H2871" t="str" cm="1">
        <f t="array" ref="H2871">_xlfn.IFS(
             AND(E2871&gt;110,C2871&gt;2011,F2871&gt;100),"High: overrated, new and good rotation",
             AND(E2871&lt;90,C2871&gt;2011,F2871&gt;100),"High: underrated, new and good rotation",
             AND(E2871&lt;90,C2871&lt;2011,F2871&gt;100),"High: underrated, not too new but good rotation",
             AND(E2871&lt;=110,C2871&gt;2011,F2871&lt;=25),"Critic: well priced/underrated and new, but bad rotation",
             AND(E2871&gt;110,F2871&gt;100),"Top Tier: premium vehicules that tend to be sold above market prices",
             AND(E2871&gt;=90,E2871&lt;=110,F2871&gt;25),"Moderate: fair price and regular to good rotation",
             AND(E2871&lt;90,AND(C2871&lt;=2011,C2871&gt;=2000),AND(F2871&lt;100,F2871&gt;25)),"Moderate: underrated regular model and regular rotation",
             AND(E2871&lt;90,C2871&gt;2011,AND(F2871&lt;=100,F2871&gt;25)),"Moderate: underrated new model with regular rotation",
             AND(E2871&lt;90,C2871&lt;2000,AND(F2871&lt;=100,F2871&gt;25)),"Moderate: underrated old model with regular rotation",
             AND(C2871&lt;=2011,F2871&lt;=25),"Low: not new model and bad rotation",
             AND(E2871&gt;110,AND(C2871&lt;=2011,C2871&gt;=2000),F2871&lt;=25),"Low: overrated regular model with bad rotation",
             AND(E2871&gt;110,C2871&lt;2011,AND(F2871&lt;=100,F2871&gt;25)),"Low: overrated regular model (not new) with regular rotation",
             AND(E2871&gt;110,C2871&gt;2011,F2871&lt;=25),"Low: overrated new model with bad rotation"
)</f>
        <v>Low: not new model and bad rotation</v>
      </c>
    </row>
    <row r="2872" spans="1:8" x14ac:dyDescent="0.3">
      <c r="A2872" t="s">
        <v>33</v>
      </c>
      <c r="B2872" t="s">
        <v>527</v>
      </c>
      <c r="C2872">
        <v>2001</v>
      </c>
      <c r="D2872">
        <v>683.33333333333337</v>
      </c>
      <c r="E2872">
        <v>107.71320484715625</v>
      </c>
      <c r="F2872">
        <v>6</v>
      </c>
      <c r="H2872" t="str" cm="1">
        <f t="array" ref="H2872">_xlfn.IFS(
             AND(E2872&gt;110,C2872&gt;2011,F2872&gt;100),"High: overrated, new and good rotation",
             AND(E2872&lt;90,C2872&gt;2011,F2872&gt;100),"High: underrated, new and good rotation",
             AND(E2872&lt;90,C2872&lt;2011,F2872&gt;100),"High: underrated, not too new but good rotation",
             AND(E2872&lt;=110,C2872&gt;2011,F2872&lt;=25),"Critic: well priced/underrated and new, but bad rotation",
             AND(E2872&gt;110,F2872&gt;100),"Top Tier: premium vehicules that tend to be sold above market prices",
             AND(E2872&gt;=90,E2872&lt;=110,F2872&gt;25),"Moderate: fair price and regular to good rotation",
             AND(E2872&lt;90,AND(C2872&lt;=2011,C2872&gt;=2000),AND(F2872&lt;100,F2872&gt;25)),"Moderate: underrated regular model and regular rotation",
             AND(E2872&lt;90,C2872&gt;2011,AND(F2872&lt;=100,F2872&gt;25)),"Moderate: underrated new model with regular rotation",
             AND(E2872&lt;90,C2872&lt;2000,AND(F2872&lt;=100,F2872&gt;25)),"Moderate: underrated old model with regular rotation",
             AND(C2872&lt;=2011,F2872&lt;=25),"Low: not new model and bad rotation",
             AND(E2872&gt;110,AND(C2872&lt;=2011,C2872&gt;=2000),F2872&lt;=25),"Low: overrated regular model with bad rotation",
             AND(E2872&gt;110,C2872&lt;2011,AND(F2872&lt;=100,F2872&gt;25)),"Low: overrated regular model (not new) with regular rotation",
             AND(E2872&gt;110,C2872&gt;2011,F2872&lt;=25),"Low: overrated new model with bad rotation"
)</f>
        <v>Low: not new model and bad rotation</v>
      </c>
    </row>
    <row r="2873" spans="1:8" x14ac:dyDescent="0.3">
      <c r="A2873" t="s">
        <v>33</v>
      </c>
      <c r="B2873" t="s">
        <v>528</v>
      </c>
      <c r="C2873">
        <v>2000</v>
      </c>
      <c r="D2873">
        <v>11300</v>
      </c>
      <c r="E2873">
        <v>103.19634703196347</v>
      </c>
      <c r="F2873">
        <v>1</v>
      </c>
      <c r="H2873" t="str" cm="1">
        <f t="array" ref="H2873">_xlfn.IFS(
             AND(E2873&gt;110,C2873&gt;2011,F2873&gt;100),"High: overrated, new and good rotation",
             AND(E2873&lt;90,C2873&gt;2011,F2873&gt;100),"High: underrated, new and good rotation",
             AND(E2873&lt;90,C2873&lt;2011,F2873&gt;100),"High: underrated, not too new but good rotation",
             AND(E2873&lt;=110,C2873&gt;2011,F2873&lt;=25),"Critic: well priced/underrated and new, but bad rotation",
             AND(E2873&gt;110,F2873&gt;100),"Top Tier: premium vehicules that tend to be sold above market prices",
             AND(E2873&gt;=90,E2873&lt;=110,F2873&gt;25),"Moderate: fair price and regular to good rotation",
             AND(E2873&lt;90,AND(C2873&lt;=2011,C2873&gt;=2000),AND(F2873&lt;100,F2873&gt;25)),"Moderate: underrated regular model and regular rotation",
             AND(E2873&lt;90,C2873&gt;2011,AND(F2873&lt;=100,F2873&gt;25)),"Moderate: underrated new model with regular rotation",
             AND(E2873&lt;90,C2873&lt;2000,AND(F2873&lt;=100,F2873&gt;25)),"Moderate: underrated old model with regular rotation",
             AND(C2873&lt;=2011,F2873&lt;=25),"Low: not new model and bad rotation",
             AND(E2873&gt;110,AND(C2873&lt;=2011,C2873&gt;=2000),F2873&lt;=25),"Low: overrated regular model with bad rotation",
             AND(E2873&gt;110,C2873&lt;2011,AND(F2873&lt;=100,F2873&gt;25)),"Low: overrated regular model (not new) with regular rotation",
             AND(E2873&gt;110,C2873&gt;2011,F2873&lt;=25),"Low: overrated new model with bad rotation"
)</f>
        <v>Low: not new model and bad rotation</v>
      </c>
    </row>
    <row r="2874" spans="1:8" x14ac:dyDescent="0.3">
      <c r="A2874" t="s">
        <v>33</v>
      </c>
      <c r="B2874" t="s">
        <v>528</v>
      </c>
      <c r="C2874">
        <v>2003</v>
      </c>
      <c r="D2874">
        <v>1945.7446808510638</v>
      </c>
      <c r="E2874">
        <v>91.962420227678606</v>
      </c>
      <c r="F2874">
        <v>47</v>
      </c>
      <c r="H2874" t="str" cm="1">
        <f t="array" ref="H2874">_xlfn.IFS(
             AND(E2874&gt;110,C2874&gt;2011,F2874&gt;100),"High: overrated, new and good rotation",
             AND(E2874&lt;90,C2874&gt;2011,F2874&gt;100),"High: underrated, new and good rotation",
             AND(E2874&lt;90,C2874&lt;2011,F2874&gt;100),"High: underrated, not too new but good rotation",
             AND(E2874&lt;=110,C2874&gt;2011,F2874&lt;=25),"Critic: well priced/underrated and new, but bad rotation",
             AND(E2874&gt;110,F2874&gt;100),"Top Tier: premium vehicules that tend to be sold above market prices",
             AND(E2874&gt;=90,E2874&lt;=110,F2874&gt;25),"Moderate: fair price and regular to good rotation",
             AND(E2874&lt;90,AND(C2874&lt;=2011,C2874&gt;=2000),AND(F2874&lt;100,F2874&gt;25)),"Moderate: underrated regular model and regular rotation",
             AND(E2874&lt;90,C2874&gt;2011,AND(F2874&lt;=100,F2874&gt;25)),"Moderate: underrated new model with regular rotation",
             AND(E2874&lt;90,C2874&lt;2000,AND(F2874&lt;=100,F2874&gt;25)),"Moderate: underrated old model with regular rotation",
             AND(C2874&lt;=2011,F2874&lt;=25),"Low: not new model and bad rotation",
             AND(E2874&gt;110,AND(C2874&lt;=2011,C2874&gt;=2000),F2874&lt;=25),"Low: overrated regular model with bad rotation",
             AND(E2874&gt;110,C2874&lt;2011,AND(F2874&lt;=100,F2874&gt;25)),"Low: overrated regular model (not new) with regular rotation",
             AND(E2874&gt;110,C2874&gt;2011,F2874&lt;=25),"Low: overrated new model with bad rotation"
)</f>
        <v>Moderate: fair price and regular to good rotation</v>
      </c>
    </row>
    <row r="2875" spans="1:8" x14ac:dyDescent="0.3">
      <c r="A2875" t="s">
        <v>33</v>
      </c>
      <c r="B2875" t="s">
        <v>528</v>
      </c>
      <c r="C2875">
        <v>2004</v>
      </c>
      <c r="D2875">
        <v>2442.8571428571427</v>
      </c>
      <c r="E2875">
        <v>96.168330273095791</v>
      </c>
      <c r="F2875">
        <v>63</v>
      </c>
      <c r="H2875" t="str" cm="1">
        <f t="array" ref="H2875">_xlfn.IFS(
             AND(E2875&gt;110,C2875&gt;2011,F2875&gt;100),"High: overrated, new and good rotation",
             AND(E2875&lt;90,C2875&gt;2011,F2875&gt;100),"High: underrated, new and good rotation",
             AND(E2875&lt;90,C2875&lt;2011,F2875&gt;100),"High: underrated, not too new but good rotation",
             AND(E2875&lt;=110,C2875&gt;2011,F2875&lt;=25),"Critic: well priced/underrated and new, but bad rotation",
             AND(E2875&gt;110,F2875&gt;100),"Top Tier: premium vehicules that tend to be sold above market prices",
             AND(E2875&gt;=90,E2875&lt;=110,F2875&gt;25),"Moderate: fair price and regular to good rotation",
             AND(E2875&lt;90,AND(C2875&lt;=2011,C2875&gt;=2000),AND(F2875&lt;100,F2875&gt;25)),"Moderate: underrated regular model and regular rotation",
             AND(E2875&lt;90,C2875&gt;2011,AND(F2875&lt;=100,F2875&gt;25)),"Moderate: underrated new model with regular rotation",
             AND(E2875&lt;90,C2875&lt;2000,AND(F2875&lt;=100,F2875&gt;25)),"Moderate: underrated old model with regular rotation",
             AND(C2875&lt;=2011,F2875&lt;=25),"Low: not new model and bad rotation",
             AND(E2875&gt;110,AND(C2875&lt;=2011,C2875&gt;=2000),F2875&lt;=25),"Low: overrated regular model with bad rotation",
             AND(E2875&gt;110,C2875&lt;2011,AND(F2875&lt;=100,F2875&gt;25)),"Low: overrated regular model (not new) with regular rotation",
             AND(E2875&gt;110,C2875&gt;2011,F2875&lt;=25),"Low: overrated new model with bad rotation"
)</f>
        <v>Moderate: fair price and regular to good rotation</v>
      </c>
    </row>
    <row r="2876" spans="1:8" x14ac:dyDescent="0.3">
      <c r="A2876" t="s">
        <v>33</v>
      </c>
      <c r="B2876" t="s">
        <v>528</v>
      </c>
      <c r="C2876">
        <v>2005</v>
      </c>
      <c r="D2876">
        <v>3016.9047619047619</v>
      </c>
      <c r="E2876">
        <v>100.62399123968807</v>
      </c>
      <c r="F2876">
        <v>105</v>
      </c>
      <c r="H2876" t="str" cm="1">
        <f t="array" ref="H2876">_xlfn.IFS(
             AND(E2876&gt;110,C2876&gt;2011,F2876&gt;100),"High: overrated, new and good rotation",
             AND(E2876&lt;90,C2876&gt;2011,F2876&gt;100),"High: underrated, new and good rotation",
             AND(E2876&lt;90,C2876&lt;2011,F2876&gt;100),"High: underrated, not too new but good rotation",
             AND(E2876&lt;=110,C2876&gt;2011,F2876&lt;=25),"Critic: well priced/underrated and new, but bad rotation",
             AND(E2876&gt;110,F2876&gt;100),"Top Tier: premium vehicules that tend to be sold above market prices",
             AND(E2876&gt;=90,E2876&lt;=110,F2876&gt;25),"Moderate: fair price and regular to good rotation",
             AND(E2876&lt;90,AND(C2876&lt;=2011,C2876&gt;=2000),AND(F2876&lt;100,F2876&gt;25)),"Moderate: underrated regular model and regular rotation",
             AND(E2876&lt;90,C2876&gt;2011,AND(F2876&lt;=100,F2876&gt;25)),"Moderate: underrated new model with regular rotation",
             AND(E2876&lt;90,C2876&lt;2000,AND(F2876&lt;=100,F2876&gt;25)),"Moderate: underrated old model with regular rotation",
             AND(C2876&lt;=2011,F2876&lt;=25),"Low: not new model and bad rotation",
             AND(E2876&gt;110,AND(C2876&lt;=2011,C2876&gt;=2000),F2876&lt;=25),"Low: overrated regular model with bad rotation",
             AND(E2876&gt;110,C2876&lt;2011,AND(F2876&lt;=100,F2876&gt;25)),"Low: overrated regular model (not new) with regular rotation",
             AND(E2876&gt;110,C2876&gt;2011,F2876&lt;=25),"Low: overrated new model with bad rotation"
)</f>
        <v>Moderate: fair price and regular to good rotation</v>
      </c>
    </row>
    <row r="2877" spans="1:8" x14ac:dyDescent="0.3">
      <c r="A2877" t="s">
        <v>33</v>
      </c>
      <c r="B2877" t="s">
        <v>528</v>
      </c>
      <c r="C2877">
        <v>2006</v>
      </c>
      <c r="D2877">
        <v>3562.6984126984125</v>
      </c>
      <c r="E2877">
        <v>97.078813208306542</v>
      </c>
      <c r="F2877">
        <v>126</v>
      </c>
      <c r="H2877" t="str" cm="1">
        <f t="array" ref="H2877">_xlfn.IFS(
             AND(E2877&gt;110,C2877&gt;2011,F2877&gt;100),"High: overrated, new and good rotation",
             AND(E2877&lt;90,C2877&gt;2011,F2877&gt;100),"High: underrated, new and good rotation",
             AND(E2877&lt;90,C2877&lt;2011,F2877&gt;100),"High: underrated, not too new but good rotation",
             AND(E2877&lt;=110,C2877&gt;2011,F2877&lt;=25),"Critic: well priced/underrated and new, but bad rotation",
             AND(E2877&gt;110,F2877&gt;100),"Top Tier: premium vehicules that tend to be sold above market prices",
             AND(E2877&gt;=90,E2877&lt;=110,F2877&gt;25),"Moderate: fair price and regular to good rotation",
             AND(E2877&lt;90,AND(C2877&lt;=2011,C2877&gt;=2000),AND(F2877&lt;100,F2877&gt;25)),"Moderate: underrated regular model and regular rotation",
             AND(E2877&lt;90,C2877&gt;2011,AND(F2877&lt;=100,F2877&gt;25)),"Moderate: underrated new model with regular rotation",
             AND(E2877&lt;90,C2877&lt;2000,AND(F2877&lt;=100,F2877&gt;25)),"Moderate: underrated old model with regular rotation",
             AND(C2877&lt;=2011,F2877&lt;=25),"Low: not new model and bad rotation",
             AND(E2877&gt;110,AND(C2877&lt;=2011,C2877&gt;=2000),F2877&lt;=25),"Low: overrated regular model with bad rotation",
             AND(E2877&gt;110,C2877&lt;2011,AND(F2877&lt;=100,F2877&gt;25)),"Low: overrated regular model (not new) with regular rotation",
             AND(E2877&gt;110,C2877&gt;2011,F2877&lt;=25),"Low: overrated new model with bad rotation"
)</f>
        <v>Moderate: fair price and regular to good rotation</v>
      </c>
    </row>
    <row r="2878" spans="1:8" x14ac:dyDescent="0.3">
      <c r="A2878" t="s">
        <v>33</v>
      </c>
      <c r="B2878" t="s">
        <v>528</v>
      </c>
      <c r="C2878">
        <v>2007</v>
      </c>
      <c r="D2878">
        <v>4566.911764705882</v>
      </c>
      <c r="E2878">
        <v>96.741369130116766</v>
      </c>
      <c r="F2878">
        <v>68</v>
      </c>
      <c r="H2878" t="str" cm="1">
        <f t="array" ref="H2878">_xlfn.IFS(
             AND(E2878&gt;110,C2878&gt;2011,F2878&gt;100),"High: overrated, new and good rotation",
             AND(E2878&lt;90,C2878&gt;2011,F2878&gt;100),"High: underrated, new and good rotation",
             AND(E2878&lt;90,C2878&lt;2011,F2878&gt;100),"High: underrated, not too new but good rotation",
             AND(E2878&lt;=110,C2878&gt;2011,F2878&lt;=25),"Critic: well priced/underrated and new, but bad rotation",
             AND(E2878&gt;110,F2878&gt;100),"Top Tier: premium vehicules that tend to be sold above market prices",
             AND(E2878&gt;=90,E2878&lt;=110,F2878&gt;25),"Moderate: fair price and regular to good rotation",
             AND(E2878&lt;90,AND(C2878&lt;=2011,C2878&gt;=2000),AND(F2878&lt;100,F2878&gt;25)),"Moderate: underrated regular model and regular rotation",
             AND(E2878&lt;90,C2878&gt;2011,AND(F2878&lt;=100,F2878&gt;25)),"Moderate: underrated new model with regular rotation",
             AND(E2878&lt;90,C2878&lt;2000,AND(F2878&lt;=100,F2878&gt;25)),"Moderate: underrated old model with regular rotation",
             AND(C2878&lt;=2011,F2878&lt;=25),"Low: not new model and bad rotation",
             AND(E2878&gt;110,AND(C2878&lt;=2011,C2878&gt;=2000),F2878&lt;=25),"Low: overrated regular model with bad rotation",
             AND(E2878&gt;110,C2878&lt;2011,AND(F2878&lt;=100,F2878&gt;25)),"Low: overrated regular model (not new) with regular rotation",
             AND(E2878&gt;110,C2878&gt;2011,F2878&lt;=25),"Low: overrated new model with bad rotation"
)</f>
        <v>Moderate: fair price and regular to good rotation</v>
      </c>
    </row>
    <row r="2879" spans="1:8" x14ac:dyDescent="0.3">
      <c r="A2879" t="s">
        <v>33</v>
      </c>
      <c r="B2879" t="s">
        <v>528</v>
      </c>
      <c r="C2879">
        <v>2008</v>
      </c>
      <c r="D2879">
        <v>5529.6116504854372</v>
      </c>
      <c r="E2879">
        <v>97.606441541967584</v>
      </c>
      <c r="F2879">
        <v>103</v>
      </c>
      <c r="H2879" t="str" cm="1">
        <f t="array" ref="H2879">_xlfn.IFS(
             AND(E2879&gt;110,C2879&gt;2011,F2879&gt;100),"High: overrated, new and good rotation",
             AND(E2879&lt;90,C2879&gt;2011,F2879&gt;100),"High: underrated, new and good rotation",
             AND(E2879&lt;90,C2879&lt;2011,F2879&gt;100),"High: underrated, not too new but good rotation",
             AND(E2879&lt;=110,C2879&gt;2011,F2879&lt;=25),"Critic: well priced/underrated and new, but bad rotation",
             AND(E2879&gt;110,F2879&gt;100),"Top Tier: premium vehicules that tend to be sold above market prices",
             AND(E2879&gt;=90,E2879&lt;=110,F2879&gt;25),"Moderate: fair price and regular to good rotation",
             AND(E2879&lt;90,AND(C2879&lt;=2011,C2879&gt;=2000),AND(F2879&lt;100,F2879&gt;25)),"Moderate: underrated regular model and regular rotation",
             AND(E2879&lt;90,C2879&gt;2011,AND(F2879&lt;=100,F2879&gt;25)),"Moderate: underrated new model with regular rotation",
             AND(E2879&lt;90,C2879&lt;2000,AND(F2879&lt;=100,F2879&gt;25)),"Moderate: underrated old model with regular rotation",
             AND(C2879&lt;=2011,F2879&lt;=25),"Low: not new model and bad rotation",
             AND(E2879&gt;110,AND(C2879&lt;=2011,C2879&gt;=2000),F2879&lt;=25),"Low: overrated regular model with bad rotation",
             AND(E2879&gt;110,C2879&lt;2011,AND(F2879&lt;=100,F2879&gt;25)),"Low: overrated regular model (not new) with regular rotation",
             AND(E2879&gt;110,C2879&gt;2011,F2879&lt;=25),"Low: overrated new model with bad rotation"
)</f>
        <v>Moderate: fair price and regular to good rotation</v>
      </c>
    </row>
    <row r="2880" spans="1:8" x14ac:dyDescent="0.3">
      <c r="A2880" t="s">
        <v>33</v>
      </c>
      <c r="B2880" t="s">
        <v>528</v>
      </c>
      <c r="C2880">
        <v>2009</v>
      </c>
      <c r="D2880">
        <v>6625</v>
      </c>
      <c r="E2880">
        <v>99.902461334410518</v>
      </c>
      <c r="F2880">
        <v>33</v>
      </c>
      <c r="H2880" t="str" cm="1">
        <f t="array" ref="H2880">_xlfn.IFS(
             AND(E2880&gt;110,C2880&gt;2011,F2880&gt;100),"High: overrated, new and good rotation",
             AND(E2880&lt;90,C2880&gt;2011,F2880&gt;100),"High: underrated, new and good rotation",
             AND(E2880&lt;90,C2880&lt;2011,F2880&gt;100),"High: underrated, not too new but good rotation",
             AND(E2880&lt;=110,C2880&gt;2011,F2880&lt;=25),"Critic: well priced/underrated and new, but bad rotation",
             AND(E2880&gt;110,F2880&gt;100),"Top Tier: premium vehicules that tend to be sold above market prices",
             AND(E2880&gt;=90,E2880&lt;=110,F2880&gt;25),"Moderate: fair price and regular to good rotation",
             AND(E2880&lt;90,AND(C2880&lt;=2011,C2880&gt;=2000),AND(F2880&lt;100,F2880&gt;25)),"Moderate: underrated regular model and regular rotation",
             AND(E2880&lt;90,C2880&gt;2011,AND(F2880&lt;=100,F2880&gt;25)),"Moderate: underrated new model with regular rotation",
             AND(E2880&lt;90,C2880&lt;2000,AND(F2880&lt;=100,F2880&gt;25)),"Moderate: underrated old model with regular rotation",
             AND(C2880&lt;=2011,F2880&lt;=25),"Low: not new model and bad rotation",
             AND(E2880&gt;110,AND(C2880&lt;=2011,C2880&gt;=2000),F2880&lt;=25),"Low: overrated regular model with bad rotation",
             AND(E2880&gt;110,C2880&lt;2011,AND(F2880&lt;=100,F2880&gt;25)),"Low: overrated regular model (not new) with regular rotation",
             AND(E2880&gt;110,C2880&gt;2011,F2880&lt;=25),"Low: overrated new model with bad rotation"
)</f>
        <v>Moderate: fair price and regular to good rotation</v>
      </c>
    </row>
    <row r="2881" spans="1:8" x14ac:dyDescent="0.3">
      <c r="A2881" t="s">
        <v>33</v>
      </c>
      <c r="B2881" t="s">
        <v>528</v>
      </c>
      <c r="C2881">
        <v>2011</v>
      </c>
      <c r="D2881">
        <v>11423.139059304704</v>
      </c>
      <c r="E2881">
        <v>99.145754584596958</v>
      </c>
      <c r="F2881">
        <v>489</v>
      </c>
      <c r="H2881" t="str" cm="1">
        <f t="array" ref="H2881">_xlfn.IFS(
             AND(E2881&gt;110,C2881&gt;2011,F2881&gt;100),"High: overrated, new and good rotation",
             AND(E2881&lt;90,C2881&gt;2011,F2881&gt;100),"High: underrated, new and good rotation",
             AND(E2881&lt;90,C2881&lt;2011,F2881&gt;100),"High: underrated, not too new but good rotation",
             AND(E2881&lt;=110,C2881&gt;2011,F2881&lt;=25),"Critic: well priced/underrated and new, but bad rotation",
             AND(E2881&gt;110,F2881&gt;100),"Top Tier: premium vehicules that tend to be sold above market prices",
             AND(E2881&gt;=90,E2881&lt;=110,F2881&gt;25),"Moderate: fair price and regular to good rotation",
             AND(E2881&lt;90,AND(C2881&lt;=2011,C2881&gt;=2000),AND(F2881&lt;100,F2881&gt;25)),"Moderate: underrated regular model and regular rotation",
             AND(E2881&lt;90,C2881&gt;2011,AND(F2881&lt;=100,F2881&gt;25)),"Moderate: underrated new model with regular rotation",
             AND(E2881&lt;90,C2881&lt;2000,AND(F2881&lt;=100,F2881&gt;25)),"Moderate: underrated old model with regular rotation",
             AND(C2881&lt;=2011,F2881&lt;=25),"Low: not new model and bad rotation",
             AND(E2881&gt;110,AND(C2881&lt;=2011,C2881&gt;=2000),F2881&lt;=25),"Low: overrated regular model with bad rotation",
             AND(E2881&gt;110,C2881&lt;2011,AND(F2881&lt;=100,F2881&gt;25)),"Low: overrated regular model (not new) with regular rotation",
             AND(E2881&gt;110,C2881&gt;2011,F2881&lt;=25),"Low: overrated new model with bad rotation"
)</f>
        <v>Moderate: fair price and regular to good rotation</v>
      </c>
    </row>
    <row r="2882" spans="1:8" x14ac:dyDescent="0.3">
      <c r="A2882" t="s">
        <v>33</v>
      </c>
      <c r="B2882" t="s">
        <v>528</v>
      </c>
      <c r="C2882">
        <v>2012</v>
      </c>
      <c r="D2882">
        <v>14326.966292134832</v>
      </c>
      <c r="E2882">
        <v>100.09055783827326</v>
      </c>
      <c r="F2882">
        <v>356</v>
      </c>
      <c r="H2882" t="str" cm="1">
        <f t="array" ref="H2882">_xlfn.IFS(
             AND(E2882&gt;110,C2882&gt;2011,F2882&gt;100),"High: overrated, new and good rotation",
             AND(E2882&lt;90,C2882&gt;2011,F2882&gt;100),"High: underrated, new and good rotation",
             AND(E2882&lt;90,C2882&lt;2011,F2882&gt;100),"High: underrated, not too new but good rotation",
             AND(E2882&lt;=110,C2882&gt;2011,F2882&lt;=25),"Critic: well priced/underrated and new, but bad rotation",
             AND(E2882&gt;110,F2882&gt;100),"Top Tier: premium vehicules that tend to be sold above market prices",
             AND(E2882&gt;=90,E2882&lt;=110,F2882&gt;25),"Moderate: fair price and regular to good rotation",
             AND(E2882&lt;90,AND(C2882&lt;=2011,C2882&gt;=2000),AND(F2882&lt;100,F2882&gt;25)),"Moderate: underrated regular model and regular rotation",
             AND(E2882&lt;90,C2882&gt;2011,AND(F2882&lt;=100,F2882&gt;25)),"Moderate: underrated new model with regular rotation",
             AND(E2882&lt;90,C2882&lt;2000,AND(F2882&lt;=100,F2882&gt;25)),"Moderate: underrated old model with regular rotation",
             AND(C2882&lt;=2011,F2882&lt;=25),"Low: not new model and bad rotation",
             AND(E2882&gt;110,AND(C2882&lt;=2011,C2882&gt;=2000),F2882&lt;=25),"Low: overrated regular model with bad rotation",
             AND(E2882&gt;110,C2882&lt;2011,AND(F2882&lt;=100,F2882&gt;25)),"Low: overrated regular model (not new) with regular rotation",
             AND(E2882&gt;110,C2882&gt;2011,F2882&lt;=25),"Low: overrated new model with bad rotation"
)</f>
        <v>Moderate: fair price and regular to good rotation</v>
      </c>
    </row>
    <row r="2883" spans="1:8" x14ac:dyDescent="0.3">
      <c r="A2883" t="s">
        <v>33</v>
      </c>
      <c r="B2883" t="s">
        <v>528</v>
      </c>
      <c r="C2883">
        <v>2013</v>
      </c>
      <c r="D2883">
        <v>15960.947712418301</v>
      </c>
      <c r="E2883">
        <v>98.671132266478836</v>
      </c>
      <c r="F2883">
        <v>306</v>
      </c>
      <c r="H2883" t="str" cm="1">
        <f t="array" ref="H2883">_xlfn.IFS(
             AND(E2883&gt;110,C2883&gt;2011,F2883&gt;100),"High: overrated, new and good rotation",
             AND(E2883&lt;90,C2883&gt;2011,F2883&gt;100),"High: underrated, new and good rotation",
             AND(E2883&lt;90,C2883&lt;2011,F2883&gt;100),"High: underrated, not too new but good rotation",
             AND(E2883&lt;=110,C2883&gt;2011,F2883&lt;=25),"Critic: well priced/underrated and new, but bad rotation",
             AND(E2883&gt;110,F2883&gt;100),"Top Tier: premium vehicules that tend to be sold above market prices",
             AND(E2883&gt;=90,E2883&lt;=110,F2883&gt;25),"Moderate: fair price and regular to good rotation",
             AND(E2883&lt;90,AND(C2883&lt;=2011,C2883&gt;=2000),AND(F2883&lt;100,F2883&gt;25)),"Moderate: underrated regular model and regular rotation",
             AND(E2883&lt;90,C2883&gt;2011,AND(F2883&lt;=100,F2883&gt;25)),"Moderate: underrated new model with regular rotation",
             AND(E2883&lt;90,C2883&lt;2000,AND(F2883&lt;=100,F2883&gt;25)),"Moderate: underrated old model with regular rotation",
             AND(C2883&lt;=2011,F2883&lt;=25),"Low: not new model and bad rotation",
             AND(E2883&gt;110,AND(C2883&lt;=2011,C2883&gt;=2000),F2883&lt;=25),"Low: overrated regular model with bad rotation",
             AND(E2883&gt;110,C2883&lt;2011,AND(F2883&lt;=100,F2883&gt;25)),"Low: overrated regular model (not new) with regular rotation",
             AND(E2883&gt;110,C2883&gt;2011,F2883&lt;=25),"Low: overrated new model with bad rotation"
)</f>
        <v>Moderate: fair price and regular to good rotation</v>
      </c>
    </row>
    <row r="2884" spans="1:8" x14ac:dyDescent="0.3">
      <c r="A2884" t="s">
        <v>33</v>
      </c>
      <c r="B2884" t="s">
        <v>528</v>
      </c>
      <c r="C2884">
        <v>2014</v>
      </c>
      <c r="D2884">
        <v>17393.786197564277</v>
      </c>
      <c r="E2884">
        <v>99.502980286026769</v>
      </c>
      <c r="F2884">
        <v>739</v>
      </c>
      <c r="H2884" t="str" cm="1">
        <f t="array" ref="H2884">_xlfn.IFS(
             AND(E2884&gt;110,C2884&gt;2011,F2884&gt;100),"High: overrated, new and good rotation",
             AND(E2884&lt;90,C2884&gt;2011,F2884&gt;100),"High: underrated, new and good rotation",
             AND(E2884&lt;90,C2884&lt;2011,F2884&gt;100),"High: underrated, not too new but good rotation",
             AND(E2884&lt;=110,C2884&gt;2011,F2884&lt;=25),"Critic: well priced/underrated and new, but bad rotation",
             AND(E2884&gt;110,F2884&gt;100),"Top Tier: premium vehicules that tend to be sold above market prices",
             AND(E2884&gt;=90,E2884&lt;=110,F2884&gt;25),"Moderate: fair price and regular to good rotation",
             AND(E2884&lt;90,AND(C2884&lt;=2011,C2884&gt;=2000),AND(F2884&lt;100,F2884&gt;25)),"Moderate: underrated regular model and regular rotation",
             AND(E2884&lt;90,C2884&gt;2011,AND(F2884&lt;=100,F2884&gt;25)),"Moderate: underrated new model with regular rotation",
             AND(E2884&lt;90,C2884&lt;2000,AND(F2884&lt;=100,F2884&gt;25)),"Moderate: underrated old model with regular rotation",
             AND(C2884&lt;=2011,F2884&lt;=25),"Low: not new model and bad rotation",
             AND(E2884&gt;110,AND(C2884&lt;=2011,C2884&gt;=2000),F2884&lt;=25),"Low: overrated regular model with bad rotation",
             AND(E2884&gt;110,C2884&lt;2011,AND(F2884&lt;=100,F2884&gt;25)),"Low: overrated regular model (not new) with regular rotation",
             AND(E2884&gt;110,C2884&gt;2011,F2884&lt;=25),"Low: overrated new model with bad rotation"
)</f>
        <v>Moderate: fair price and regular to good rotation</v>
      </c>
    </row>
    <row r="2885" spans="1:8" x14ac:dyDescent="0.3">
      <c r="A2885" t="s">
        <v>33</v>
      </c>
      <c r="B2885" t="s">
        <v>528</v>
      </c>
      <c r="C2885">
        <v>2015</v>
      </c>
      <c r="D2885">
        <v>20339.476495726496</v>
      </c>
      <c r="E2885">
        <v>99.805022545410665</v>
      </c>
      <c r="F2885">
        <v>936</v>
      </c>
      <c r="H2885" t="str" cm="1">
        <f t="array" ref="H2885">_xlfn.IFS(
             AND(E2885&gt;110,C2885&gt;2011,F2885&gt;100),"High: overrated, new and good rotation",
             AND(E2885&lt;90,C2885&gt;2011,F2885&gt;100),"High: underrated, new and good rotation",
             AND(E2885&lt;90,C2885&lt;2011,F2885&gt;100),"High: underrated, not too new but good rotation",
             AND(E2885&lt;=110,C2885&gt;2011,F2885&lt;=25),"Critic: well priced/underrated and new, but bad rotation",
             AND(E2885&gt;110,F2885&gt;100),"Top Tier: premium vehicules that tend to be sold above market prices",
             AND(E2885&gt;=90,E2885&lt;=110,F2885&gt;25),"Moderate: fair price and regular to good rotation",
             AND(E2885&lt;90,AND(C2885&lt;=2011,C2885&gt;=2000),AND(F2885&lt;100,F2885&gt;25)),"Moderate: underrated regular model and regular rotation",
             AND(E2885&lt;90,C2885&gt;2011,AND(F2885&lt;=100,F2885&gt;25)),"Moderate: underrated new model with regular rotation",
             AND(E2885&lt;90,C2885&lt;2000,AND(F2885&lt;=100,F2885&gt;25)),"Moderate: underrated old model with regular rotation",
             AND(C2885&lt;=2011,F2885&lt;=25),"Low: not new model and bad rotation",
             AND(E2885&gt;110,AND(C2885&lt;=2011,C2885&gt;=2000),F2885&lt;=25),"Low: overrated regular model with bad rotation",
             AND(E2885&gt;110,C2885&lt;2011,AND(F2885&lt;=100,F2885&gt;25)),"Low: overrated regular model (not new) with regular rotation",
             AND(E2885&gt;110,C2885&gt;2011,F2885&lt;=25),"Low: overrated new model with bad rotation"
)</f>
        <v>Moderate: fair price and regular to good rotation</v>
      </c>
    </row>
    <row r="2886" spans="1:8" x14ac:dyDescent="0.3">
      <c r="A2886" t="s">
        <v>33</v>
      </c>
      <c r="B2886" t="s">
        <v>529</v>
      </c>
      <c r="C2886">
        <v>2010</v>
      </c>
      <c r="D2886">
        <v>7630.1190476190477</v>
      </c>
      <c r="E2886">
        <v>97.130699066992378</v>
      </c>
      <c r="F2886">
        <v>210</v>
      </c>
      <c r="H2886" t="str" cm="1">
        <f t="array" ref="H2886">_xlfn.IFS(
             AND(E2886&gt;110,C2886&gt;2011,F2886&gt;100),"High: overrated, new and good rotation",
             AND(E2886&lt;90,C2886&gt;2011,F2886&gt;100),"High: underrated, new and good rotation",
             AND(E2886&lt;90,C2886&lt;2011,F2886&gt;100),"High: underrated, not too new but good rotation",
             AND(E2886&lt;=110,C2886&gt;2011,F2886&lt;=25),"Critic: well priced/underrated and new, but bad rotation",
             AND(E2886&gt;110,F2886&gt;100),"Top Tier: premium vehicules that tend to be sold above market prices",
             AND(E2886&gt;=90,E2886&lt;=110,F2886&gt;25),"Moderate: fair price and regular to good rotation",
             AND(E2886&lt;90,AND(C2886&lt;=2011,C2886&gt;=2000),AND(F2886&lt;100,F2886&gt;25)),"Moderate: underrated regular model and regular rotation",
             AND(E2886&lt;90,C2886&gt;2011,AND(F2886&lt;=100,F2886&gt;25)),"Moderate: underrated new model with regular rotation",
             AND(E2886&lt;90,C2886&lt;2000,AND(F2886&lt;=100,F2886&gt;25)),"Moderate: underrated old model with regular rotation",
             AND(C2886&lt;=2011,F2886&lt;=25),"Low: not new model and bad rotation",
             AND(E2886&gt;110,AND(C2886&lt;=2011,C2886&gt;=2000),F2886&lt;=25),"Low: overrated regular model with bad rotation",
             AND(E2886&gt;110,C2886&lt;2011,AND(F2886&lt;=100,F2886&gt;25)),"Low: overrated regular model (not new) with regular rotation",
             AND(E2886&gt;110,C2886&gt;2011,F2886&lt;=25),"Low: overrated new model with bad rotation"
)</f>
        <v>Moderate: fair price and regular to good rotation</v>
      </c>
    </row>
    <row r="2887" spans="1:8" x14ac:dyDescent="0.3">
      <c r="A2887" t="s">
        <v>33</v>
      </c>
      <c r="B2887" t="s">
        <v>529</v>
      </c>
      <c r="C2887">
        <v>2011</v>
      </c>
      <c r="D2887">
        <v>8699.060150375939</v>
      </c>
      <c r="E2887">
        <v>97.011525264400589</v>
      </c>
      <c r="F2887">
        <v>266</v>
      </c>
      <c r="H2887" t="str" cm="1">
        <f t="array" ref="H2887">_xlfn.IFS(
             AND(E2887&gt;110,C2887&gt;2011,F2887&gt;100),"High: overrated, new and good rotation",
             AND(E2887&lt;90,C2887&gt;2011,F2887&gt;100),"High: underrated, new and good rotation",
             AND(E2887&lt;90,C2887&lt;2011,F2887&gt;100),"High: underrated, not too new but good rotation",
             AND(E2887&lt;=110,C2887&gt;2011,F2887&lt;=25),"Critic: well priced/underrated and new, but bad rotation",
             AND(E2887&gt;110,F2887&gt;100),"Top Tier: premium vehicules that tend to be sold above market prices",
             AND(E2887&gt;=90,E2887&lt;=110,F2887&gt;25),"Moderate: fair price and regular to good rotation",
             AND(E2887&lt;90,AND(C2887&lt;=2011,C2887&gt;=2000),AND(F2887&lt;100,F2887&gt;25)),"Moderate: underrated regular model and regular rotation",
             AND(E2887&lt;90,C2887&gt;2011,AND(F2887&lt;=100,F2887&gt;25)),"Moderate: underrated new model with regular rotation",
             AND(E2887&lt;90,C2887&lt;2000,AND(F2887&lt;=100,F2887&gt;25)),"Moderate: underrated old model with regular rotation",
             AND(C2887&lt;=2011,F2887&lt;=25),"Low: not new model and bad rotation",
             AND(E2887&gt;110,AND(C2887&lt;=2011,C2887&gt;=2000),F2887&lt;=25),"Low: overrated regular model with bad rotation",
             AND(E2887&gt;110,C2887&lt;2011,AND(F2887&lt;=100,F2887&gt;25)),"Low: overrated regular model (not new) with regular rotation",
             AND(E2887&gt;110,C2887&gt;2011,F2887&lt;=25),"Low: overrated new model with bad rotation"
)</f>
        <v>Moderate: fair price and regular to good rotation</v>
      </c>
    </row>
    <row r="2888" spans="1:8" x14ac:dyDescent="0.3">
      <c r="A2888" t="s">
        <v>33</v>
      </c>
      <c r="B2888" t="s">
        <v>529</v>
      </c>
      <c r="C2888">
        <v>2012</v>
      </c>
      <c r="D2888">
        <v>9754.1025641025644</v>
      </c>
      <c r="E2888">
        <v>97.734401722243732</v>
      </c>
      <c r="F2888">
        <v>390</v>
      </c>
      <c r="H2888" t="str" cm="1">
        <f t="array" ref="H2888">_xlfn.IFS(
             AND(E2888&gt;110,C2888&gt;2011,F2888&gt;100),"High: overrated, new and good rotation",
             AND(E2888&lt;90,C2888&gt;2011,F2888&gt;100),"High: underrated, new and good rotation",
             AND(E2888&lt;90,C2888&lt;2011,F2888&gt;100),"High: underrated, not too new but good rotation",
             AND(E2888&lt;=110,C2888&gt;2011,F2888&lt;=25),"Critic: well priced/underrated and new, but bad rotation",
             AND(E2888&gt;110,F2888&gt;100),"Top Tier: premium vehicules that tend to be sold above market prices",
             AND(E2888&gt;=90,E2888&lt;=110,F2888&gt;25),"Moderate: fair price and regular to good rotation",
             AND(E2888&lt;90,AND(C2888&lt;=2011,C2888&gt;=2000),AND(F2888&lt;100,F2888&gt;25)),"Moderate: underrated regular model and regular rotation",
             AND(E2888&lt;90,C2888&gt;2011,AND(F2888&lt;=100,F2888&gt;25)),"Moderate: underrated new model with regular rotation",
             AND(E2888&lt;90,C2888&lt;2000,AND(F2888&lt;=100,F2888&gt;25)),"Moderate: underrated old model with regular rotation",
             AND(C2888&lt;=2011,F2888&lt;=25),"Low: not new model and bad rotation",
             AND(E2888&gt;110,AND(C2888&lt;=2011,C2888&gt;=2000),F2888&lt;=25),"Low: overrated regular model with bad rotation",
             AND(E2888&gt;110,C2888&lt;2011,AND(F2888&lt;=100,F2888&gt;25)),"Low: overrated regular model (not new) with regular rotation",
             AND(E2888&gt;110,C2888&gt;2011,F2888&lt;=25),"Low: overrated new model with bad rotation"
)</f>
        <v>Moderate: fair price and regular to good rotation</v>
      </c>
    </row>
    <row r="2889" spans="1:8" x14ac:dyDescent="0.3">
      <c r="A2889" t="s">
        <v>33</v>
      </c>
      <c r="B2889" t="s">
        <v>529</v>
      </c>
      <c r="C2889">
        <v>2013</v>
      </c>
      <c r="D2889">
        <v>10736.097201767305</v>
      </c>
      <c r="E2889">
        <v>97.680446222378905</v>
      </c>
      <c r="F2889">
        <v>679</v>
      </c>
      <c r="H2889" t="str" cm="1">
        <f t="array" ref="H2889">_xlfn.IFS(
             AND(E2889&gt;110,C2889&gt;2011,F2889&gt;100),"High: overrated, new and good rotation",
             AND(E2889&lt;90,C2889&gt;2011,F2889&gt;100),"High: underrated, new and good rotation",
             AND(E2889&lt;90,C2889&lt;2011,F2889&gt;100),"High: underrated, not too new but good rotation",
             AND(E2889&lt;=110,C2889&gt;2011,F2889&lt;=25),"Critic: well priced/underrated and new, but bad rotation",
             AND(E2889&gt;110,F2889&gt;100),"Top Tier: premium vehicules that tend to be sold above market prices",
             AND(E2889&gt;=90,E2889&lt;=110,F2889&gt;25),"Moderate: fair price and regular to good rotation",
             AND(E2889&lt;90,AND(C2889&lt;=2011,C2889&gt;=2000),AND(F2889&lt;100,F2889&gt;25)),"Moderate: underrated regular model and regular rotation",
             AND(E2889&lt;90,C2889&gt;2011,AND(F2889&lt;=100,F2889&gt;25)),"Moderate: underrated new model with regular rotation",
             AND(E2889&lt;90,C2889&lt;2000,AND(F2889&lt;=100,F2889&gt;25)),"Moderate: underrated old model with regular rotation",
             AND(C2889&lt;=2011,F2889&lt;=25),"Low: not new model and bad rotation",
             AND(E2889&gt;110,AND(C2889&lt;=2011,C2889&gt;=2000),F2889&lt;=25),"Low: overrated regular model with bad rotation",
             AND(E2889&gt;110,C2889&lt;2011,AND(F2889&lt;=100,F2889&gt;25)),"Low: overrated regular model (not new) with regular rotation",
             AND(E2889&gt;110,C2889&gt;2011,F2889&lt;=25),"Low: overrated new model with bad rotation"
)</f>
        <v>Moderate: fair price and regular to good rotation</v>
      </c>
    </row>
    <row r="2890" spans="1:8" x14ac:dyDescent="0.3">
      <c r="A2890" t="s">
        <v>33</v>
      </c>
      <c r="B2890" t="s">
        <v>529</v>
      </c>
      <c r="C2890">
        <v>2014</v>
      </c>
      <c r="D2890">
        <v>13474.809342230696</v>
      </c>
      <c r="E2890">
        <v>99.453652675168087</v>
      </c>
      <c r="F2890">
        <v>1049</v>
      </c>
      <c r="H2890" t="str" cm="1">
        <f t="array" ref="H2890">_xlfn.IFS(
             AND(E2890&gt;110,C2890&gt;2011,F2890&gt;100),"High: overrated, new and good rotation",
             AND(E2890&lt;90,C2890&gt;2011,F2890&gt;100),"High: underrated, new and good rotation",
             AND(E2890&lt;90,C2890&lt;2011,F2890&gt;100),"High: underrated, not too new but good rotation",
             AND(E2890&lt;=110,C2890&gt;2011,F2890&lt;=25),"Critic: well priced/underrated and new, but bad rotation",
             AND(E2890&gt;110,F2890&gt;100),"Top Tier: premium vehicules that tend to be sold above market prices",
             AND(E2890&gt;=90,E2890&lt;=110,F2890&gt;25),"Moderate: fair price and regular to good rotation",
             AND(E2890&lt;90,AND(C2890&lt;=2011,C2890&gt;=2000),AND(F2890&lt;100,F2890&gt;25)),"Moderate: underrated regular model and regular rotation",
             AND(E2890&lt;90,C2890&gt;2011,AND(F2890&lt;=100,F2890&gt;25)),"Moderate: underrated new model with regular rotation",
             AND(E2890&lt;90,C2890&lt;2000,AND(F2890&lt;=100,F2890&gt;25)),"Moderate: underrated old model with regular rotation",
             AND(C2890&lt;=2011,F2890&lt;=25),"Low: not new model and bad rotation",
             AND(E2890&gt;110,AND(C2890&lt;=2011,C2890&gt;=2000),F2890&lt;=25),"Low: overrated regular model with bad rotation",
             AND(E2890&gt;110,C2890&lt;2011,AND(F2890&lt;=100,F2890&gt;25)),"Low: overrated regular model (not new) with regular rotation",
             AND(E2890&gt;110,C2890&gt;2011,F2890&lt;=25),"Low: overrated new model with bad rotation"
)</f>
        <v>Moderate: fair price and regular to good rotation</v>
      </c>
    </row>
    <row r="2891" spans="1:8" x14ac:dyDescent="0.3">
      <c r="A2891" t="s">
        <v>33</v>
      </c>
      <c r="B2891" t="s">
        <v>529</v>
      </c>
      <c r="C2891">
        <v>2015</v>
      </c>
      <c r="D2891">
        <v>14015.384615384615</v>
      </c>
      <c r="E2891">
        <v>100.31468378231629</v>
      </c>
      <c r="F2891">
        <v>130</v>
      </c>
      <c r="H2891" t="str" cm="1">
        <f t="array" ref="H2891">_xlfn.IFS(
             AND(E2891&gt;110,C2891&gt;2011,F2891&gt;100),"High: overrated, new and good rotation",
             AND(E2891&lt;90,C2891&gt;2011,F2891&gt;100),"High: underrated, new and good rotation",
             AND(E2891&lt;90,C2891&lt;2011,F2891&gt;100),"High: underrated, not too new but good rotation",
             AND(E2891&lt;=110,C2891&gt;2011,F2891&lt;=25),"Critic: well priced/underrated and new, but bad rotation",
             AND(E2891&gt;110,F2891&gt;100),"Top Tier: premium vehicules that tend to be sold above market prices",
             AND(E2891&gt;=90,E2891&lt;=110,F2891&gt;25),"Moderate: fair price and regular to good rotation",
             AND(E2891&lt;90,AND(C2891&lt;=2011,C2891&gt;=2000),AND(F2891&lt;100,F2891&gt;25)),"Moderate: underrated regular model and regular rotation",
             AND(E2891&lt;90,C2891&gt;2011,AND(F2891&lt;=100,F2891&gt;25)),"Moderate: underrated new model with regular rotation",
             AND(E2891&lt;90,C2891&lt;2000,AND(F2891&lt;=100,F2891&gt;25)),"Moderate: underrated old model with regular rotation",
             AND(C2891&lt;=2011,F2891&lt;=25),"Low: not new model and bad rotation",
             AND(E2891&gt;110,AND(C2891&lt;=2011,C2891&gt;=2000),F2891&lt;=25),"Low: overrated regular model with bad rotation",
             AND(E2891&gt;110,C2891&lt;2011,AND(F2891&lt;=100,F2891&gt;25)),"Low: overrated regular model (not new) with regular rotation",
             AND(E2891&gt;110,C2891&gt;2011,F2891&lt;=25),"Low: overrated new model with bad rotation"
)</f>
        <v>Moderate: fair price and regular to good rotation</v>
      </c>
    </row>
    <row r="2892" spans="1:8" x14ac:dyDescent="0.3">
      <c r="A2892" t="s">
        <v>33</v>
      </c>
      <c r="B2892" t="s">
        <v>530</v>
      </c>
      <c r="C2892">
        <v>2001</v>
      </c>
      <c r="D2892">
        <v>475</v>
      </c>
      <c r="E2892">
        <v>121.66666666666666</v>
      </c>
      <c r="F2892">
        <v>4</v>
      </c>
      <c r="H2892" t="str" cm="1">
        <f t="array" ref="H2892">_xlfn.IFS(
             AND(E2892&gt;110,C2892&gt;2011,F2892&gt;100),"High: overrated, new and good rotation",
             AND(E2892&lt;90,C2892&gt;2011,F2892&gt;100),"High: underrated, new and good rotation",
             AND(E2892&lt;90,C2892&lt;2011,F2892&gt;100),"High: underrated, not too new but good rotation",
             AND(E2892&lt;=110,C2892&gt;2011,F2892&lt;=25),"Critic: well priced/underrated and new, but bad rotation",
             AND(E2892&gt;110,F2892&gt;100),"Top Tier: premium vehicules that tend to be sold above market prices",
             AND(E2892&gt;=90,E2892&lt;=110,F2892&gt;25),"Moderate: fair price and regular to good rotation",
             AND(E2892&lt;90,AND(C2892&lt;=2011,C2892&gt;=2000),AND(F2892&lt;100,F2892&gt;25)),"Moderate: underrated regular model and regular rotation",
             AND(E2892&lt;90,C2892&gt;2011,AND(F2892&lt;=100,F2892&gt;25)),"Moderate: underrated new model with regular rotation",
             AND(E2892&lt;90,C2892&lt;2000,AND(F2892&lt;=100,F2892&gt;25)),"Moderate: underrated old model with regular rotation",
             AND(C2892&lt;=2011,F2892&lt;=25),"Low: not new model and bad rotation",
             AND(E2892&gt;110,AND(C2892&lt;=2011,C2892&gt;=2000),F2892&lt;=25),"Low: overrated regular model with bad rotation",
             AND(E2892&gt;110,C2892&lt;2011,AND(F2892&lt;=100,F2892&gt;25)),"Low: overrated regular model (not new) with regular rotation",
             AND(E2892&gt;110,C2892&gt;2011,F2892&lt;=25),"Low: overrated new model with bad rotation"
)</f>
        <v>Low: not new model and bad rotation</v>
      </c>
    </row>
    <row r="2893" spans="1:8" x14ac:dyDescent="0.3">
      <c r="A2893" t="s">
        <v>33</v>
      </c>
      <c r="B2893" t="s">
        <v>530</v>
      </c>
      <c r="C2893">
        <v>2002</v>
      </c>
      <c r="D2893">
        <v>684.375</v>
      </c>
      <c r="E2893">
        <v>97.613034353566562</v>
      </c>
      <c r="F2893">
        <v>16</v>
      </c>
      <c r="H2893" t="str" cm="1">
        <f t="array" ref="H2893">_xlfn.IFS(
             AND(E2893&gt;110,C2893&gt;2011,F2893&gt;100),"High: overrated, new and good rotation",
             AND(E2893&lt;90,C2893&gt;2011,F2893&gt;100),"High: underrated, new and good rotation",
             AND(E2893&lt;90,C2893&lt;2011,F2893&gt;100),"High: underrated, not too new but good rotation",
             AND(E2893&lt;=110,C2893&gt;2011,F2893&lt;=25),"Critic: well priced/underrated and new, but bad rotation",
             AND(E2893&gt;110,F2893&gt;100),"Top Tier: premium vehicules that tend to be sold above market prices",
             AND(E2893&gt;=90,E2893&lt;=110,F2893&gt;25),"Moderate: fair price and regular to good rotation",
             AND(E2893&lt;90,AND(C2893&lt;=2011,C2893&gt;=2000),AND(F2893&lt;100,F2893&gt;25)),"Moderate: underrated regular model and regular rotation",
             AND(E2893&lt;90,C2893&gt;2011,AND(F2893&lt;=100,F2893&gt;25)),"Moderate: underrated new model with regular rotation",
             AND(E2893&lt;90,C2893&lt;2000,AND(F2893&lt;=100,F2893&gt;25)),"Moderate: underrated old model with regular rotation",
             AND(C2893&lt;=2011,F2893&lt;=25),"Low: not new model and bad rotation",
             AND(E2893&gt;110,AND(C2893&lt;=2011,C2893&gt;=2000),F2893&lt;=25),"Low: overrated regular model with bad rotation",
             AND(E2893&gt;110,C2893&lt;2011,AND(F2893&lt;=100,F2893&gt;25)),"Low: overrated regular model (not new) with regular rotation",
             AND(E2893&gt;110,C2893&gt;2011,F2893&lt;=25),"Low: overrated new model with bad rotation"
)</f>
        <v>Low: not new model and bad rotation</v>
      </c>
    </row>
    <row r="2894" spans="1:8" x14ac:dyDescent="0.3">
      <c r="A2894" t="s">
        <v>33</v>
      </c>
      <c r="B2894" t="s">
        <v>530</v>
      </c>
      <c r="C2894">
        <v>2003</v>
      </c>
      <c r="D2894">
        <v>861.90476190476193</v>
      </c>
      <c r="E2894">
        <v>86.500387688883606</v>
      </c>
      <c r="F2894">
        <v>21</v>
      </c>
      <c r="H2894" t="str" cm="1">
        <f t="array" ref="H2894">_xlfn.IFS(
             AND(E2894&gt;110,C2894&gt;2011,F2894&gt;100),"High: overrated, new and good rotation",
             AND(E2894&lt;90,C2894&gt;2011,F2894&gt;100),"High: underrated, new and good rotation",
             AND(E2894&lt;90,C2894&lt;2011,F2894&gt;100),"High: underrated, not too new but good rotation",
             AND(E2894&lt;=110,C2894&gt;2011,F2894&lt;=25),"Critic: well priced/underrated and new, but bad rotation",
             AND(E2894&gt;110,F2894&gt;100),"Top Tier: premium vehicules that tend to be sold above market prices",
             AND(E2894&gt;=90,E2894&lt;=110,F2894&gt;25),"Moderate: fair price and regular to good rotation",
             AND(E2894&lt;90,AND(C2894&lt;=2011,C2894&gt;=2000),AND(F2894&lt;100,F2894&gt;25)),"Moderate: underrated regular model and regular rotation",
             AND(E2894&lt;90,C2894&gt;2011,AND(F2894&lt;=100,F2894&gt;25)),"Moderate: underrated new model with regular rotation",
             AND(E2894&lt;90,C2894&lt;2000,AND(F2894&lt;=100,F2894&gt;25)),"Moderate: underrated old model with regular rotation",
             AND(C2894&lt;=2011,F2894&lt;=25),"Low: not new model and bad rotation",
             AND(E2894&gt;110,AND(C2894&lt;=2011,C2894&gt;=2000),F2894&lt;=25),"Low: overrated regular model with bad rotation",
             AND(E2894&gt;110,C2894&lt;2011,AND(F2894&lt;=100,F2894&gt;25)),"Low: overrated regular model (not new) with regular rotation",
             AND(E2894&gt;110,C2894&gt;2011,F2894&lt;=25),"Low: overrated new model with bad rotation"
)</f>
        <v>Low: not new model and bad rotation</v>
      </c>
    </row>
    <row r="2895" spans="1:8" x14ac:dyDescent="0.3">
      <c r="A2895" t="s">
        <v>33</v>
      </c>
      <c r="B2895" t="s">
        <v>530</v>
      </c>
      <c r="C2895">
        <v>2004</v>
      </c>
      <c r="D2895">
        <v>1306.6666666666667</v>
      </c>
      <c r="E2895">
        <v>96.270432918028931</v>
      </c>
      <c r="F2895">
        <v>30</v>
      </c>
      <c r="H2895" t="str" cm="1">
        <f t="array" ref="H2895">_xlfn.IFS(
             AND(E2895&gt;110,C2895&gt;2011,F2895&gt;100),"High: overrated, new and good rotation",
             AND(E2895&lt;90,C2895&gt;2011,F2895&gt;100),"High: underrated, new and good rotation",
             AND(E2895&lt;90,C2895&lt;2011,F2895&gt;100),"High: underrated, not too new but good rotation",
             AND(E2895&lt;=110,C2895&gt;2011,F2895&lt;=25),"Critic: well priced/underrated and new, but bad rotation",
             AND(E2895&gt;110,F2895&gt;100),"Top Tier: premium vehicules that tend to be sold above market prices",
             AND(E2895&gt;=90,E2895&lt;=110,F2895&gt;25),"Moderate: fair price and regular to good rotation",
             AND(E2895&lt;90,AND(C2895&lt;=2011,C2895&gt;=2000),AND(F2895&lt;100,F2895&gt;25)),"Moderate: underrated regular model and regular rotation",
             AND(E2895&lt;90,C2895&gt;2011,AND(F2895&lt;=100,F2895&gt;25)),"Moderate: underrated new model with regular rotation",
             AND(E2895&lt;90,C2895&lt;2000,AND(F2895&lt;=100,F2895&gt;25)),"Moderate: underrated old model with regular rotation",
             AND(C2895&lt;=2011,F2895&lt;=25),"Low: not new model and bad rotation",
             AND(E2895&gt;110,AND(C2895&lt;=2011,C2895&gt;=2000),F2895&lt;=25),"Low: overrated regular model with bad rotation",
             AND(E2895&gt;110,C2895&lt;2011,AND(F2895&lt;=100,F2895&gt;25)),"Low: overrated regular model (not new) with regular rotation",
             AND(E2895&gt;110,C2895&gt;2011,F2895&lt;=25),"Low: overrated new model with bad rotation"
)</f>
        <v>Moderate: fair price and regular to good rotation</v>
      </c>
    </row>
    <row r="2896" spans="1:8" x14ac:dyDescent="0.3">
      <c r="A2896" t="s">
        <v>33</v>
      </c>
      <c r="B2896" t="s">
        <v>530</v>
      </c>
      <c r="C2896">
        <v>2005</v>
      </c>
      <c r="D2896">
        <v>2047.4358974358975</v>
      </c>
      <c r="E2896">
        <v>111.29610958813483</v>
      </c>
      <c r="F2896">
        <v>39</v>
      </c>
      <c r="H2896" t="str" cm="1">
        <f t="array" ref="H2896">_xlfn.IFS(
             AND(E2896&gt;110,C2896&gt;2011,F2896&gt;100),"High: overrated, new and good rotation",
             AND(E2896&lt;90,C2896&gt;2011,F2896&gt;100),"High: underrated, new and good rotation",
             AND(E2896&lt;90,C2896&lt;2011,F2896&gt;100),"High: underrated, not too new but good rotation",
             AND(E2896&lt;=110,C2896&gt;2011,F2896&lt;=25),"Critic: well priced/underrated and new, but bad rotation",
             AND(E2896&gt;110,F2896&gt;100),"Top Tier: premium vehicules that tend to be sold above market prices",
             AND(E2896&gt;=90,E2896&lt;=110,F2896&gt;25),"Moderate: fair price and regular to good rotation",
             AND(E2896&lt;90,AND(C2896&lt;=2011,C2896&gt;=2000),AND(F2896&lt;100,F2896&gt;25)),"Moderate: underrated regular model and regular rotation",
             AND(E2896&lt;90,C2896&gt;2011,AND(F2896&lt;=100,F2896&gt;25)),"Moderate: underrated new model with regular rotation",
             AND(E2896&lt;90,C2896&lt;2000,AND(F2896&lt;=100,F2896&gt;25)),"Moderate: underrated old model with regular rotation",
             AND(C2896&lt;=2011,F2896&lt;=25),"Low: not new model and bad rotation",
             AND(E2896&gt;110,AND(C2896&lt;=2011,C2896&gt;=2000),F2896&lt;=25),"Low: overrated regular model with bad rotation",
             AND(E2896&gt;110,C2896&lt;2011,AND(F2896&lt;=100,F2896&gt;25)),"Low: overrated regular model (not new) with regular rotation",
             AND(E2896&gt;110,C2896&gt;2011,F2896&lt;=25),"Low: overrated new model with bad rotation"
)</f>
        <v>Low: overrated regular model (not new) with regular rotation</v>
      </c>
    </row>
    <row r="2897" spans="1:8" x14ac:dyDescent="0.3">
      <c r="A2897" t="s">
        <v>33</v>
      </c>
      <c r="B2897" t="s">
        <v>530</v>
      </c>
      <c r="C2897">
        <v>2006</v>
      </c>
      <c r="D2897">
        <v>2212.3456790123455</v>
      </c>
      <c r="E2897">
        <v>100.39370977337134</v>
      </c>
      <c r="F2897">
        <v>81</v>
      </c>
      <c r="H2897" t="str" cm="1">
        <f t="array" ref="H2897">_xlfn.IFS(
             AND(E2897&gt;110,C2897&gt;2011,F2897&gt;100),"High: overrated, new and good rotation",
             AND(E2897&lt;90,C2897&gt;2011,F2897&gt;100),"High: underrated, new and good rotation",
             AND(E2897&lt;90,C2897&lt;2011,F2897&gt;100),"High: underrated, not too new but good rotation",
             AND(E2897&lt;=110,C2897&gt;2011,F2897&lt;=25),"Critic: well priced/underrated and new, but bad rotation",
             AND(E2897&gt;110,F2897&gt;100),"Top Tier: premium vehicules that tend to be sold above market prices",
             AND(E2897&gt;=90,E2897&lt;=110,F2897&gt;25),"Moderate: fair price and regular to good rotation",
             AND(E2897&lt;90,AND(C2897&lt;=2011,C2897&gt;=2000),AND(F2897&lt;100,F2897&gt;25)),"Moderate: underrated regular model and regular rotation",
             AND(E2897&lt;90,C2897&gt;2011,AND(F2897&lt;=100,F2897&gt;25)),"Moderate: underrated new model with regular rotation",
             AND(E2897&lt;90,C2897&lt;2000,AND(F2897&lt;=100,F2897&gt;25)),"Moderate: underrated old model with regular rotation",
             AND(C2897&lt;=2011,F2897&lt;=25),"Low: not new model and bad rotation",
             AND(E2897&gt;110,AND(C2897&lt;=2011,C2897&gt;=2000),F2897&lt;=25),"Low: overrated regular model with bad rotation",
             AND(E2897&gt;110,C2897&lt;2011,AND(F2897&lt;=100,F2897&gt;25)),"Low: overrated regular model (not new) with regular rotation",
             AND(E2897&gt;110,C2897&gt;2011,F2897&lt;=25),"Low: overrated new model with bad rotation"
)</f>
        <v>Moderate: fair price and regular to good rotation</v>
      </c>
    </row>
    <row r="2898" spans="1:8" x14ac:dyDescent="0.3">
      <c r="A2898" t="s">
        <v>33</v>
      </c>
      <c r="B2898" t="s">
        <v>530</v>
      </c>
      <c r="C2898">
        <v>2007</v>
      </c>
      <c r="D2898">
        <v>2610.7638888888887</v>
      </c>
      <c r="E2898">
        <v>101.88408906112323</v>
      </c>
      <c r="F2898">
        <v>72</v>
      </c>
      <c r="H2898" t="str" cm="1">
        <f t="array" ref="H2898">_xlfn.IFS(
             AND(E2898&gt;110,C2898&gt;2011,F2898&gt;100),"High: overrated, new and good rotation",
             AND(E2898&lt;90,C2898&gt;2011,F2898&gt;100),"High: underrated, new and good rotation",
             AND(E2898&lt;90,C2898&lt;2011,F2898&gt;100),"High: underrated, not too new but good rotation",
             AND(E2898&lt;=110,C2898&gt;2011,F2898&lt;=25),"Critic: well priced/underrated and new, but bad rotation",
             AND(E2898&gt;110,F2898&gt;100),"Top Tier: premium vehicules that tend to be sold above market prices",
             AND(E2898&gt;=90,E2898&lt;=110,F2898&gt;25),"Moderate: fair price and regular to good rotation",
             AND(E2898&lt;90,AND(C2898&lt;=2011,C2898&gt;=2000),AND(F2898&lt;100,F2898&gt;25)),"Moderate: underrated regular model and regular rotation",
             AND(E2898&lt;90,C2898&gt;2011,AND(F2898&lt;=100,F2898&gt;25)),"Moderate: underrated new model with regular rotation",
             AND(E2898&lt;90,C2898&lt;2000,AND(F2898&lt;=100,F2898&gt;25)),"Moderate: underrated old model with regular rotation",
             AND(C2898&lt;=2011,F2898&lt;=25),"Low: not new model and bad rotation",
             AND(E2898&gt;110,AND(C2898&lt;=2011,C2898&gt;=2000),F2898&lt;=25),"Low: overrated regular model with bad rotation",
             AND(E2898&gt;110,C2898&lt;2011,AND(F2898&lt;=100,F2898&gt;25)),"Low: overrated regular model (not new) with regular rotation",
             AND(E2898&gt;110,C2898&gt;2011,F2898&lt;=25),"Low: overrated new model with bad rotation"
)</f>
        <v>Moderate: fair price and regular to good rotation</v>
      </c>
    </row>
    <row r="2899" spans="1:8" x14ac:dyDescent="0.3">
      <c r="A2899" t="s">
        <v>33</v>
      </c>
      <c r="B2899" t="s">
        <v>530</v>
      </c>
      <c r="C2899">
        <v>2008</v>
      </c>
      <c r="D2899">
        <v>2836.4285714285716</v>
      </c>
      <c r="E2899">
        <v>97.297160689659677</v>
      </c>
      <c r="F2899">
        <v>70</v>
      </c>
      <c r="H2899" t="str" cm="1">
        <f t="array" ref="H2899">_xlfn.IFS(
             AND(E2899&gt;110,C2899&gt;2011,F2899&gt;100),"High: overrated, new and good rotation",
             AND(E2899&lt;90,C2899&gt;2011,F2899&gt;100),"High: underrated, new and good rotation",
             AND(E2899&lt;90,C2899&lt;2011,F2899&gt;100),"High: underrated, not too new but good rotation",
             AND(E2899&lt;=110,C2899&gt;2011,F2899&lt;=25),"Critic: well priced/underrated and new, but bad rotation",
             AND(E2899&gt;110,F2899&gt;100),"Top Tier: premium vehicules that tend to be sold above market prices",
             AND(E2899&gt;=90,E2899&lt;=110,F2899&gt;25),"Moderate: fair price and regular to good rotation",
             AND(E2899&lt;90,AND(C2899&lt;=2011,C2899&gt;=2000),AND(F2899&lt;100,F2899&gt;25)),"Moderate: underrated regular model and regular rotation",
             AND(E2899&lt;90,C2899&gt;2011,AND(F2899&lt;=100,F2899&gt;25)),"Moderate: underrated new model with regular rotation",
             AND(E2899&lt;90,C2899&lt;2000,AND(F2899&lt;=100,F2899&gt;25)),"Moderate: underrated old model with regular rotation",
             AND(C2899&lt;=2011,F2899&lt;=25),"Low: not new model and bad rotation",
             AND(E2899&gt;110,AND(C2899&lt;=2011,C2899&gt;=2000),F2899&lt;=25),"Low: overrated regular model with bad rotation",
             AND(E2899&gt;110,C2899&lt;2011,AND(F2899&lt;=100,F2899&gt;25)),"Low: overrated regular model (not new) with regular rotation",
             AND(E2899&gt;110,C2899&gt;2011,F2899&lt;=25),"Low: overrated new model with bad rotation"
)</f>
        <v>Moderate: fair price and regular to good rotation</v>
      </c>
    </row>
    <row r="2900" spans="1:8" x14ac:dyDescent="0.3">
      <c r="A2900" t="s">
        <v>33</v>
      </c>
      <c r="B2900" t="s">
        <v>530</v>
      </c>
      <c r="C2900">
        <v>2009</v>
      </c>
      <c r="D2900">
        <v>3859.7222222222222</v>
      </c>
      <c r="E2900">
        <v>97.988496650168685</v>
      </c>
      <c r="F2900">
        <v>108</v>
      </c>
      <c r="H2900" t="str" cm="1">
        <f t="array" ref="H2900">_xlfn.IFS(
             AND(E2900&gt;110,C2900&gt;2011,F2900&gt;100),"High: overrated, new and good rotation",
             AND(E2900&lt;90,C2900&gt;2011,F2900&gt;100),"High: underrated, new and good rotation",
             AND(E2900&lt;90,C2900&lt;2011,F2900&gt;100),"High: underrated, not too new but good rotation",
             AND(E2900&lt;=110,C2900&gt;2011,F2900&lt;=25),"Critic: well priced/underrated and new, but bad rotation",
             AND(E2900&gt;110,F2900&gt;100),"Top Tier: premium vehicules that tend to be sold above market prices",
             AND(E2900&gt;=90,E2900&lt;=110,F2900&gt;25),"Moderate: fair price and regular to good rotation",
             AND(E2900&lt;90,AND(C2900&lt;=2011,C2900&gt;=2000),AND(F2900&lt;100,F2900&gt;25)),"Moderate: underrated regular model and regular rotation",
             AND(E2900&lt;90,C2900&gt;2011,AND(F2900&lt;=100,F2900&gt;25)),"Moderate: underrated new model with regular rotation",
             AND(E2900&lt;90,C2900&lt;2000,AND(F2900&lt;=100,F2900&gt;25)),"Moderate: underrated old model with regular rotation",
             AND(C2900&lt;=2011,F2900&lt;=25),"Low: not new model and bad rotation",
             AND(E2900&gt;110,AND(C2900&lt;=2011,C2900&gt;=2000),F2900&lt;=25),"Low: overrated regular model with bad rotation",
             AND(E2900&gt;110,C2900&lt;2011,AND(F2900&lt;=100,F2900&gt;25)),"Low: overrated regular model (not new) with regular rotation",
             AND(E2900&gt;110,C2900&gt;2011,F2900&lt;=25),"Low: overrated new model with bad rotation"
)</f>
        <v>Moderate: fair price and regular to good rotation</v>
      </c>
    </row>
    <row r="2901" spans="1:8" x14ac:dyDescent="0.3">
      <c r="A2901" t="s">
        <v>33</v>
      </c>
      <c r="B2901" t="s">
        <v>531</v>
      </c>
      <c r="C2901">
        <v>1999</v>
      </c>
      <c r="D2901">
        <v>275</v>
      </c>
      <c r="E2901">
        <v>42.261904761904759</v>
      </c>
      <c r="F2901">
        <v>2</v>
      </c>
      <c r="H2901" t="str" cm="1">
        <f t="array" ref="H2901">_xlfn.IFS(
             AND(E2901&gt;110,C2901&gt;2011,F2901&gt;100),"High: overrated, new and good rotation",
             AND(E2901&lt;90,C2901&gt;2011,F2901&gt;100),"High: underrated, new and good rotation",
             AND(E2901&lt;90,C2901&lt;2011,F2901&gt;100),"High: underrated, not too new but good rotation",
             AND(E2901&lt;=110,C2901&gt;2011,F2901&lt;=25),"Critic: well priced/underrated and new, but bad rotation",
             AND(E2901&gt;110,F2901&gt;100),"Top Tier: premium vehicules that tend to be sold above market prices",
             AND(E2901&gt;=90,E2901&lt;=110,F2901&gt;25),"Moderate: fair price and regular to good rotation",
             AND(E2901&lt;90,AND(C2901&lt;=2011,C2901&gt;=2000),AND(F2901&lt;100,F2901&gt;25)),"Moderate: underrated regular model and regular rotation",
             AND(E2901&lt;90,C2901&gt;2011,AND(F2901&lt;=100,F2901&gt;25)),"Moderate: underrated new model with regular rotation",
             AND(E2901&lt;90,C2901&lt;2000,AND(F2901&lt;=100,F2901&gt;25)),"Moderate: underrated old model with regular rotation",
             AND(C2901&lt;=2011,F2901&lt;=25),"Low: not new model and bad rotation",
             AND(E2901&gt;110,AND(C2901&lt;=2011,C2901&gt;=2000),F2901&lt;=25),"Low: overrated regular model with bad rotation",
             AND(E2901&gt;110,C2901&lt;2011,AND(F2901&lt;=100,F2901&gt;25)),"Low: overrated regular model (not new) with regular rotation",
             AND(E2901&gt;110,C2901&gt;2011,F2901&lt;=25),"Low: overrated new model with bad rotation"
)</f>
        <v>Low: not new model and bad rotation</v>
      </c>
    </row>
    <row r="2902" spans="1:8" x14ac:dyDescent="0.3">
      <c r="A2902" t="s">
        <v>33</v>
      </c>
      <c r="B2902" t="s">
        <v>531</v>
      </c>
      <c r="C2902">
        <v>2000</v>
      </c>
      <c r="D2902">
        <v>536.11111111111109</v>
      </c>
      <c r="E2902">
        <v>89.007468466405669</v>
      </c>
      <c r="F2902">
        <v>9</v>
      </c>
      <c r="H2902" t="str" cm="1">
        <f t="array" ref="H2902">_xlfn.IFS(
             AND(E2902&gt;110,C2902&gt;2011,F2902&gt;100),"High: overrated, new and good rotation",
             AND(E2902&lt;90,C2902&gt;2011,F2902&gt;100),"High: underrated, new and good rotation",
             AND(E2902&lt;90,C2902&lt;2011,F2902&gt;100),"High: underrated, not too new but good rotation",
             AND(E2902&lt;=110,C2902&gt;2011,F2902&lt;=25),"Critic: well priced/underrated and new, but bad rotation",
             AND(E2902&gt;110,F2902&gt;100),"Top Tier: premium vehicules that tend to be sold above market prices",
             AND(E2902&gt;=90,E2902&lt;=110,F2902&gt;25),"Moderate: fair price and regular to good rotation",
             AND(E2902&lt;90,AND(C2902&lt;=2011,C2902&gt;=2000),AND(F2902&lt;100,F2902&gt;25)),"Moderate: underrated regular model and regular rotation",
             AND(E2902&lt;90,C2902&gt;2011,AND(F2902&lt;=100,F2902&gt;25)),"Moderate: underrated new model with regular rotation",
             AND(E2902&lt;90,C2902&lt;2000,AND(F2902&lt;=100,F2902&gt;25)),"Moderate: underrated old model with regular rotation",
             AND(C2902&lt;=2011,F2902&lt;=25),"Low: not new model and bad rotation",
             AND(E2902&gt;110,AND(C2902&lt;=2011,C2902&gt;=2000),F2902&lt;=25),"Low: overrated regular model with bad rotation",
             AND(E2902&gt;110,C2902&lt;2011,AND(F2902&lt;=100,F2902&gt;25)),"Low: overrated regular model (not new) with regular rotation",
             AND(E2902&gt;110,C2902&gt;2011,F2902&lt;=25),"Low: overrated new model with bad rotation"
)</f>
        <v>Low: not new model and bad rotation</v>
      </c>
    </row>
    <row r="2903" spans="1:8" x14ac:dyDescent="0.3">
      <c r="A2903" t="s">
        <v>33</v>
      </c>
      <c r="B2903" t="s">
        <v>531</v>
      </c>
      <c r="C2903">
        <v>2001</v>
      </c>
      <c r="D2903">
        <v>1075</v>
      </c>
      <c r="E2903">
        <v>93.067736597224965</v>
      </c>
      <c r="F2903">
        <v>9</v>
      </c>
      <c r="H2903" t="str" cm="1">
        <f t="array" ref="H2903">_xlfn.IFS(
             AND(E2903&gt;110,C2903&gt;2011,F2903&gt;100),"High: overrated, new and good rotation",
             AND(E2903&lt;90,C2903&gt;2011,F2903&gt;100),"High: underrated, new and good rotation",
             AND(E2903&lt;90,C2903&lt;2011,F2903&gt;100),"High: underrated, not too new but good rotation",
             AND(E2903&lt;=110,C2903&gt;2011,F2903&lt;=25),"Critic: well priced/underrated and new, but bad rotation",
             AND(E2903&gt;110,F2903&gt;100),"Top Tier: premium vehicules that tend to be sold above market prices",
             AND(E2903&gt;=90,E2903&lt;=110,F2903&gt;25),"Moderate: fair price and regular to good rotation",
             AND(E2903&lt;90,AND(C2903&lt;=2011,C2903&gt;=2000),AND(F2903&lt;100,F2903&gt;25)),"Moderate: underrated regular model and regular rotation",
             AND(E2903&lt;90,C2903&gt;2011,AND(F2903&lt;=100,F2903&gt;25)),"Moderate: underrated new model with regular rotation",
             AND(E2903&lt;90,C2903&lt;2000,AND(F2903&lt;=100,F2903&gt;25)),"Moderate: underrated old model with regular rotation",
             AND(C2903&lt;=2011,F2903&lt;=25),"Low: not new model and bad rotation",
             AND(E2903&gt;110,AND(C2903&lt;=2011,C2903&gt;=2000),F2903&lt;=25),"Low: overrated regular model with bad rotation",
             AND(E2903&gt;110,C2903&lt;2011,AND(F2903&lt;=100,F2903&gt;25)),"Low: overrated regular model (not new) with regular rotation",
             AND(E2903&gt;110,C2903&gt;2011,F2903&lt;=25),"Low: overrated new model with bad rotation"
)</f>
        <v>Low: not new model and bad rotation</v>
      </c>
    </row>
    <row r="2904" spans="1:8" x14ac:dyDescent="0.3">
      <c r="A2904" t="s">
        <v>33</v>
      </c>
      <c r="B2904" t="s">
        <v>531</v>
      </c>
      <c r="C2904">
        <v>2002</v>
      </c>
      <c r="D2904">
        <v>845.4545454545455</v>
      </c>
      <c r="E2904">
        <v>97.152125957289357</v>
      </c>
      <c r="F2904">
        <v>22</v>
      </c>
      <c r="H2904" t="str" cm="1">
        <f t="array" ref="H2904">_xlfn.IFS(
             AND(E2904&gt;110,C2904&gt;2011,F2904&gt;100),"High: overrated, new and good rotation",
             AND(E2904&lt;90,C2904&gt;2011,F2904&gt;100),"High: underrated, new and good rotation",
             AND(E2904&lt;90,C2904&lt;2011,F2904&gt;100),"High: underrated, not too new but good rotation",
             AND(E2904&lt;=110,C2904&gt;2011,F2904&lt;=25),"Critic: well priced/underrated and new, but bad rotation",
             AND(E2904&gt;110,F2904&gt;100),"Top Tier: premium vehicules that tend to be sold above market prices",
             AND(E2904&gt;=90,E2904&lt;=110,F2904&gt;25),"Moderate: fair price and regular to good rotation",
             AND(E2904&lt;90,AND(C2904&lt;=2011,C2904&gt;=2000),AND(F2904&lt;100,F2904&gt;25)),"Moderate: underrated regular model and regular rotation",
             AND(E2904&lt;90,C2904&gt;2011,AND(F2904&lt;=100,F2904&gt;25)),"Moderate: underrated new model with regular rotation",
             AND(E2904&lt;90,C2904&lt;2000,AND(F2904&lt;=100,F2904&gt;25)),"Moderate: underrated old model with regular rotation",
             AND(C2904&lt;=2011,F2904&lt;=25),"Low: not new model and bad rotation",
             AND(E2904&gt;110,AND(C2904&lt;=2011,C2904&gt;=2000),F2904&lt;=25),"Low: overrated regular model with bad rotation",
             AND(E2904&gt;110,C2904&lt;2011,AND(F2904&lt;=100,F2904&gt;25)),"Low: overrated regular model (not new) with regular rotation",
             AND(E2904&gt;110,C2904&gt;2011,F2904&lt;=25),"Low: overrated new model with bad rotation"
)</f>
        <v>Low: not new model and bad rotation</v>
      </c>
    </row>
    <row r="2905" spans="1:8" x14ac:dyDescent="0.3">
      <c r="A2905" t="s">
        <v>33</v>
      </c>
      <c r="B2905" t="s">
        <v>531</v>
      </c>
      <c r="C2905">
        <v>2005</v>
      </c>
      <c r="D2905">
        <v>3241.6666666666665</v>
      </c>
      <c r="E2905">
        <v>103.32474790731224</v>
      </c>
      <c r="F2905">
        <v>18</v>
      </c>
      <c r="H2905" t="str" cm="1">
        <f t="array" ref="H2905">_xlfn.IFS(
             AND(E2905&gt;110,C2905&gt;2011,F2905&gt;100),"High: overrated, new and good rotation",
             AND(E2905&lt;90,C2905&gt;2011,F2905&gt;100),"High: underrated, new and good rotation",
             AND(E2905&lt;90,C2905&lt;2011,F2905&gt;100),"High: underrated, not too new but good rotation",
             AND(E2905&lt;=110,C2905&gt;2011,F2905&lt;=25),"Critic: well priced/underrated and new, but bad rotation",
             AND(E2905&gt;110,F2905&gt;100),"Top Tier: premium vehicules that tend to be sold above market prices",
             AND(E2905&gt;=90,E2905&lt;=110,F2905&gt;25),"Moderate: fair price and regular to good rotation",
             AND(E2905&lt;90,AND(C2905&lt;=2011,C2905&gt;=2000),AND(F2905&lt;100,F2905&gt;25)),"Moderate: underrated regular model and regular rotation",
             AND(E2905&lt;90,C2905&gt;2011,AND(F2905&lt;=100,F2905&gt;25)),"Moderate: underrated new model with regular rotation",
             AND(E2905&lt;90,C2905&lt;2000,AND(F2905&lt;=100,F2905&gt;25)),"Moderate: underrated old model with regular rotation",
             AND(C2905&lt;=2011,F2905&lt;=25),"Low: not new model and bad rotation",
             AND(E2905&gt;110,AND(C2905&lt;=2011,C2905&gt;=2000),F2905&lt;=25),"Low: overrated regular model with bad rotation",
             AND(E2905&gt;110,C2905&lt;2011,AND(F2905&lt;=100,F2905&gt;25)),"Low: overrated regular model (not new) with regular rotation",
             AND(E2905&gt;110,C2905&gt;2011,F2905&lt;=25),"Low: overrated new model with bad rotation"
)</f>
        <v>Low: not new model and bad rotation</v>
      </c>
    </row>
    <row r="2906" spans="1:8" x14ac:dyDescent="0.3">
      <c r="A2906" t="s">
        <v>33</v>
      </c>
      <c r="B2906" t="s">
        <v>531</v>
      </c>
      <c r="C2906">
        <v>2006</v>
      </c>
      <c r="D2906">
        <v>3650</v>
      </c>
      <c r="E2906">
        <v>96.963145648982433</v>
      </c>
      <c r="F2906">
        <v>43</v>
      </c>
      <c r="H2906" t="str" cm="1">
        <f t="array" ref="H2906">_xlfn.IFS(
             AND(E2906&gt;110,C2906&gt;2011,F2906&gt;100),"High: overrated, new and good rotation",
             AND(E2906&lt;90,C2906&gt;2011,F2906&gt;100),"High: underrated, new and good rotation",
             AND(E2906&lt;90,C2906&lt;2011,F2906&gt;100),"High: underrated, not too new but good rotation",
             AND(E2906&lt;=110,C2906&gt;2011,F2906&lt;=25),"Critic: well priced/underrated and new, but bad rotation",
             AND(E2906&gt;110,F2906&gt;100),"Top Tier: premium vehicules that tend to be sold above market prices",
             AND(E2906&gt;=90,E2906&lt;=110,F2906&gt;25),"Moderate: fair price and regular to good rotation",
             AND(E2906&lt;90,AND(C2906&lt;=2011,C2906&gt;=2000),AND(F2906&lt;100,F2906&gt;25)),"Moderate: underrated regular model and regular rotation",
             AND(E2906&lt;90,C2906&gt;2011,AND(F2906&lt;=100,F2906&gt;25)),"Moderate: underrated new model with regular rotation",
             AND(E2906&lt;90,C2906&lt;2000,AND(F2906&lt;=100,F2906&gt;25)),"Moderate: underrated old model with regular rotation",
             AND(C2906&lt;=2011,F2906&lt;=25),"Low: not new model and bad rotation",
             AND(E2906&gt;110,AND(C2906&lt;=2011,C2906&gt;=2000),F2906&lt;=25),"Low: overrated regular model with bad rotation",
             AND(E2906&gt;110,C2906&lt;2011,AND(F2906&lt;=100,F2906&gt;25)),"Low: overrated regular model (not new) with regular rotation",
             AND(E2906&gt;110,C2906&gt;2011,F2906&lt;=25),"Low: overrated new model with bad rotation"
)</f>
        <v>Moderate: fair price and regular to good rotation</v>
      </c>
    </row>
    <row r="2907" spans="1:8" x14ac:dyDescent="0.3">
      <c r="A2907" t="s">
        <v>33</v>
      </c>
      <c r="B2907" t="s">
        <v>531</v>
      </c>
      <c r="C2907">
        <v>2007</v>
      </c>
      <c r="D2907">
        <v>4306.25</v>
      </c>
      <c r="E2907">
        <v>101.99104257098436</v>
      </c>
      <c r="F2907">
        <v>56</v>
      </c>
      <c r="H2907" t="str" cm="1">
        <f t="array" ref="H2907">_xlfn.IFS(
             AND(E2907&gt;110,C2907&gt;2011,F2907&gt;100),"High: overrated, new and good rotation",
             AND(E2907&lt;90,C2907&gt;2011,F2907&gt;100),"High: underrated, new and good rotation",
             AND(E2907&lt;90,C2907&lt;2011,F2907&gt;100),"High: underrated, not too new but good rotation",
             AND(E2907&lt;=110,C2907&gt;2011,F2907&lt;=25),"Critic: well priced/underrated and new, but bad rotation",
             AND(E2907&gt;110,F2907&gt;100),"Top Tier: premium vehicules that tend to be sold above market prices",
             AND(E2907&gt;=90,E2907&lt;=110,F2907&gt;25),"Moderate: fair price and regular to good rotation",
             AND(E2907&lt;90,AND(C2907&lt;=2011,C2907&gt;=2000),AND(F2907&lt;100,F2907&gt;25)),"Moderate: underrated regular model and regular rotation",
             AND(E2907&lt;90,C2907&gt;2011,AND(F2907&lt;=100,F2907&gt;25)),"Moderate: underrated new model with regular rotation",
             AND(E2907&lt;90,C2907&lt;2000,AND(F2907&lt;=100,F2907&gt;25)),"Moderate: underrated old model with regular rotation",
             AND(C2907&lt;=2011,F2907&lt;=25),"Low: not new model and bad rotation",
             AND(E2907&gt;110,AND(C2907&lt;=2011,C2907&gt;=2000),F2907&lt;=25),"Low: overrated regular model with bad rotation",
             AND(E2907&gt;110,C2907&lt;2011,AND(F2907&lt;=100,F2907&gt;25)),"Low: overrated regular model (not new) with regular rotation",
             AND(E2907&gt;110,C2907&gt;2011,F2907&lt;=25),"Low: overrated new model with bad rotation"
)</f>
        <v>Moderate: fair price and regular to good rotation</v>
      </c>
    </row>
    <row r="2908" spans="1:8" x14ac:dyDescent="0.3">
      <c r="A2908" t="s">
        <v>33</v>
      </c>
      <c r="B2908" t="s">
        <v>531</v>
      </c>
      <c r="C2908">
        <v>2008</v>
      </c>
      <c r="D2908">
        <v>5295.3125</v>
      </c>
      <c r="E2908">
        <v>101.54615513676707</v>
      </c>
      <c r="F2908">
        <v>64</v>
      </c>
      <c r="H2908" t="str" cm="1">
        <f t="array" ref="H2908">_xlfn.IFS(
             AND(E2908&gt;110,C2908&gt;2011,F2908&gt;100),"High: overrated, new and good rotation",
             AND(E2908&lt;90,C2908&gt;2011,F2908&gt;100),"High: underrated, new and good rotation",
             AND(E2908&lt;90,C2908&lt;2011,F2908&gt;100),"High: underrated, not too new but good rotation",
             AND(E2908&lt;=110,C2908&gt;2011,F2908&lt;=25),"Critic: well priced/underrated and new, but bad rotation",
             AND(E2908&gt;110,F2908&gt;100),"Top Tier: premium vehicules that tend to be sold above market prices",
             AND(E2908&gt;=90,E2908&lt;=110,F2908&gt;25),"Moderate: fair price and regular to good rotation",
             AND(E2908&lt;90,AND(C2908&lt;=2011,C2908&gt;=2000),AND(F2908&lt;100,F2908&gt;25)),"Moderate: underrated regular model and regular rotation",
             AND(E2908&lt;90,C2908&gt;2011,AND(F2908&lt;=100,F2908&gt;25)),"Moderate: underrated new model with regular rotation",
             AND(E2908&lt;90,C2908&lt;2000,AND(F2908&lt;=100,F2908&gt;25)),"Moderate: underrated old model with regular rotation",
             AND(C2908&lt;=2011,F2908&lt;=25),"Low: not new model and bad rotation",
             AND(E2908&gt;110,AND(C2908&lt;=2011,C2908&gt;=2000),F2908&lt;=25),"Low: overrated regular model with bad rotation",
             AND(E2908&gt;110,C2908&lt;2011,AND(F2908&lt;=100,F2908&gt;25)),"Low: overrated regular model (not new) with regular rotation",
             AND(E2908&gt;110,C2908&gt;2011,F2908&lt;=25),"Low: overrated new model with bad rotation"
)</f>
        <v>Moderate: fair price and regular to good rotation</v>
      </c>
    </row>
    <row r="2909" spans="1:8" x14ac:dyDescent="0.3">
      <c r="A2909" t="s">
        <v>33</v>
      </c>
      <c r="B2909" t="s">
        <v>531</v>
      </c>
      <c r="C2909">
        <v>2009</v>
      </c>
      <c r="D2909">
        <v>6650</v>
      </c>
      <c r="E2909">
        <v>99.540911741100516</v>
      </c>
      <c r="F2909">
        <v>57</v>
      </c>
      <c r="H2909" t="str" cm="1">
        <f t="array" ref="H2909">_xlfn.IFS(
             AND(E2909&gt;110,C2909&gt;2011,F2909&gt;100),"High: overrated, new and good rotation",
             AND(E2909&lt;90,C2909&gt;2011,F2909&gt;100),"High: underrated, new and good rotation",
             AND(E2909&lt;90,C2909&lt;2011,F2909&gt;100),"High: underrated, not too new but good rotation",
             AND(E2909&lt;=110,C2909&gt;2011,F2909&lt;=25),"Critic: well priced/underrated and new, but bad rotation",
             AND(E2909&gt;110,F2909&gt;100),"Top Tier: premium vehicules that tend to be sold above market prices",
             AND(E2909&gt;=90,E2909&lt;=110,F2909&gt;25),"Moderate: fair price and regular to good rotation",
             AND(E2909&lt;90,AND(C2909&lt;=2011,C2909&gt;=2000),AND(F2909&lt;100,F2909&gt;25)),"Moderate: underrated regular model and regular rotation",
             AND(E2909&lt;90,C2909&gt;2011,AND(F2909&lt;=100,F2909&gt;25)),"Moderate: underrated new model with regular rotation",
             AND(E2909&lt;90,C2909&lt;2000,AND(F2909&lt;=100,F2909&gt;25)),"Moderate: underrated old model with regular rotation",
             AND(C2909&lt;=2011,F2909&lt;=25),"Low: not new model and bad rotation",
             AND(E2909&gt;110,AND(C2909&lt;=2011,C2909&gt;=2000),F2909&lt;=25),"Low: overrated regular model with bad rotation",
             AND(E2909&gt;110,C2909&lt;2011,AND(F2909&lt;=100,F2909&gt;25)),"Low: overrated regular model (not new) with regular rotation",
             AND(E2909&gt;110,C2909&gt;2011,F2909&lt;=25),"Low: overrated new model with bad rotation"
)</f>
        <v>Moderate: fair price and regular to good rotation</v>
      </c>
    </row>
    <row r="2910" spans="1:8" x14ac:dyDescent="0.3">
      <c r="A2910" t="s">
        <v>33</v>
      </c>
      <c r="B2910" t="s">
        <v>531</v>
      </c>
      <c r="C2910">
        <v>2010</v>
      </c>
      <c r="D2910">
        <v>7984.2105263157891</v>
      </c>
      <c r="E2910">
        <v>95.93126208333679</v>
      </c>
      <c r="F2910">
        <v>19</v>
      </c>
      <c r="H2910" t="str" cm="1">
        <f t="array" ref="H2910">_xlfn.IFS(
             AND(E2910&gt;110,C2910&gt;2011,F2910&gt;100),"High: overrated, new and good rotation",
             AND(E2910&lt;90,C2910&gt;2011,F2910&gt;100),"High: underrated, new and good rotation",
             AND(E2910&lt;90,C2910&lt;2011,F2910&gt;100),"High: underrated, not too new but good rotation",
             AND(E2910&lt;=110,C2910&gt;2011,F2910&lt;=25),"Critic: well priced/underrated and new, but bad rotation",
             AND(E2910&gt;110,F2910&gt;100),"Top Tier: premium vehicules that tend to be sold above market prices",
             AND(E2910&gt;=90,E2910&lt;=110,F2910&gt;25),"Moderate: fair price and regular to good rotation",
             AND(E2910&lt;90,AND(C2910&lt;=2011,C2910&gt;=2000),AND(F2910&lt;100,F2910&gt;25)),"Moderate: underrated regular model and regular rotation",
             AND(E2910&lt;90,C2910&gt;2011,AND(F2910&lt;=100,F2910&gt;25)),"Moderate: underrated new model with regular rotation",
             AND(E2910&lt;90,C2910&lt;2000,AND(F2910&lt;=100,F2910&gt;25)),"Moderate: underrated old model with regular rotation",
             AND(C2910&lt;=2011,F2910&lt;=25),"Low: not new model and bad rotation",
             AND(E2910&gt;110,AND(C2910&lt;=2011,C2910&gt;=2000),F2910&lt;=25),"Low: overrated regular model with bad rotation",
             AND(E2910&gt;110,C2910&lt;2011,AND(F2910&lt;=100,F2910&gt;25)),"Low: overrated regular model (not new) with regular rotation",
             AND(E2910&gt;110,C2910&gt;2011,F2910&lt;=25),"Low: overrated new model with bad rotation"
)</f>
        <v>Low: not new model and bad rotation</v>
      </c>
    </row>
    <row r="2911" spans="1:8" x14ac:dyDescent="0.3">
      <c r="A2911" t="s">
        <v>33</v>
      </c>
      <c r="B2911" t="s">
        <v>531</v>
      </c>
      <c r="C2911">
        <v>2011</v>
      </c>
      <c r="D2911">
        <v>12518.571428571429</v>
      </c>
      <c r="E2911">
        <v>98.597552382300805</v>
      </c>
      <c r="F2911">
        <v>105</v>
      </c>
      <c r="H2911" t="str" cm="1">
        <f t="array" ref="H2911">_xlfn.IFS(
             AND(E2911&gt;110,C2911&gt;2011,F2911&gt;100),"High: overrated, new and good rotation",
             AND(E2911&lt;90,C2911&gt;2011,F2911&gt;100),"High: underrated, new and good rotation",
             AND(E2911&lt;90,C2911&lt;2011,F2911&gt;100),"High: underrated, not too new but good rotation",
             AND(E2911&lt;=110,C2911&gt;2011,F2911&lt;=25),"Critic: well priced/underrated and new, but bad rotation",
             AND(E2911&gt;110,F2911&gt;100),"Top Tier: premium vehicules that tend to be sold above market prices",
             AND(E2911&gt;=90,E2911&lt;=110,F2911&gt;25),"Moderate: fair price and regular to good rotation",
             AND(E2911&lt;90,AND(C2911&lt;=2011,C2911&gt;=2000),AND(F2911&lt;100,F2911&gt;25)),"Moderate: underrated regular model and regular rotation",
             AND(E2911&lt;90,C2911&gt;2011,AND(F2911&lt;=100,F2911&gt;25)),"Moderate: underrated new model with regular rotation",
             AND(E2911&lt;90,C2911&lt;2000,AND(F2911&lt;=100,F2911&gt;25)),"Moderate: underrated old model with regular rotation",
             AND(C2911&lt;=2011,F2911&lt;=25),"Low: not new model and bad rotation",
             AND(E2911&gt;110,AND(C2911&lt;=2011,C2911&gt;=2000),F2911&lt;=25),"Low: overrated regular model with bad rotation",
             AND(E2911&gt;110,C2911&lt;2011,AND(F2911&lt;=100,F2911&gt;25)),"Low: overrated regular model (not new) with regular rotation",
             AND(E2911&gt;110,C2911&gt;2011,F2911&lt;=25),"Low: overrated new model with bad rotation"
)</f>
        <v>Moderate: fair price and regular to good rotation</v>
      </c>
    </row>
    <row r="2912" spans="1:8" x14ac:dyDescent="0.3">
      <c r="A2912" t="s">
        <v>33</v>
      </c>
      <c r="B2912" t="s">
        <v>531</v>
      </c>
      <c r="C2912">
        <v>2012</v>
      </c>
      <c r="D2912">
        <v>14233.341085271319</v>
      </c>
      <c r="E2912">
        <v>98.142080786010609</v>
      </c>
      <c r="F2912">
        <v>129</v>
      </c>
      <c r="H2912" t="str" cm="1">
        <f t="array" ref="H2912">_xlfn.IFS(
             AND(E2912&gt;110,C2912&gt;2011,F2912&gt;100),"High: overrated, new and good rotation",
             AND(E2912&lt;90,C2912&gt;2011,F2912&gt;100),"High: underrated, new and good rotation",
             AND(E2912&lt;90,C2912&lt;2011,F2912&gt;100),"High: underrated, not too new but good rotation",
             AND(E2912&lt;=110,C2912&gt;2011,F2912&lt;=25),"Critic: well priced/underrated and new, but bad rotation",
             AND(E2912&gt;110,F2912&gt;100),"Top Tier: premium vehicules that tend to be sold above market prices",
             AND(E2912&gt;=90,E2912&lt;=110,F2912&gt;25),"Moderate: fair price and regular to good rotation",
             AND(E2912&lt;90,AND(C2912&lt;=2011,C2912&gt;=2000),AND(F2912&lt;100,F2912&gt;25)),"Moderate: underrated regular model and regular rotation",
             AND(E2912&lt;90,C2912&gt;2011,AND(F2912&lt;=100,F2912&gt;25)),"Moderate: underrated new model with regular rotation",
             AND(E2912&lt;90,C2912&lt;2000,AND(F2912&lt;=100,F2912&gt;25)),"Moderate: underrated old model with regular rotation",
             AND(C2912&lt;=2011,F2912&lt;=25),"Low: not new model and bad rotation",
             AND(E2912&gt;110,AND(C2912&lt;=2011,C2912&gt;=2000),F2912&lt;=25),"Low: overrated regular model with bad rotation",
             AND(E2912&gt;110,C2912&lt;2011,AND(F2912&lt;=100,F2912&gt;25)),"Low: overrated regular model (not new) with regular rotation",
             AND(E2912&gt;110,C2912&gt;2011,F2912&lt;=25),"Low: overrated new model with bad rotation"
)</f>
        <v>Moderate: fair price and regular to good rotation</v>
      </c>
    </row>
    <row r="2913" spans="1:8" x14ac:dyDescent="0.3">
      <c r="A2913" t="s">
        <v>33</v>
      </c>
      <c r="B2913" t="s">
        <v>531</v>
      </c>
      <c r="C2913">
        <v>2013</v>
      </c>
      <c r="D2913">
        <v>14773.397849462366</v>
      </c>
      <c r="E2913">
        <v>99.110475439138995</v>
      </c>
      <c r="F2913">
        <v>186</v>
      </c>
      <c r="H2913" t="str" cm="1">
        <f t="array" ref="H2913">_xlfn.IFS(
             AND(E2913&gt;110,C2913&gt;2011,F2913&gt;100),"High: overrated, new and good rotation",
             AND(E2913&lt;90,C2913&gt;2011,F2913&gt;100),"High: underrated, new and good rotation",
             AND(E2913&lt;90,C2913&lt;2011,F2913&gt;100),"High: underrated, not too new but good rotation",
             AND(E2913&lt;=110,C2913&gt;2011,F2913&lt;=25),"Critic: well priced/underrated and new, but bad rotation",
             AND(E2913&gt;110,F2913&gt;100),"Top Tier: premium vehicules that tend to be sold above market prices",
             AND(E2913&gt;=90,E2913&lt;=110,F2913&gt;25),"Moderate: fair price and regular to good rotation",
             AND(E2913&lt;90,AND(C2913&lt;=2011,C2913&gt;=2000),AND(F2913&lt;100,F2913&gt;25)),"Moderate: underrated regular model and regular rotation",
             AND(E2913&lt;90,C2913&gt;2011,AND(F2913&lt;=100,F2913&gt;25)),"Moderate: underrated new model with regular rotation",
             AND(E2913&lt;90,C2913&lt;2000,AND(F2913&lt;=100,F2913&gt;25)),"Moderate: underrated old model with regular rotation",
             AND(C2913&lt;=2011,F2913&lt;=25),"Low: not new model and bad rotation",
             AND(E2913&gt;110,AND(C2913&lt;=2011,C2913&gt;=2000),F2913&lt;=25),"Low: overrated regular model with bad rotation",
             AND(E2913&gt;110,C2913&lt;2011,AND(F2913&lt;=100,F2913&gt;25)),"Low: overrated regular model (not new) with regular rotation",
             AND(E2913&gt;110,C2913&gt;2011,F2913&lt;=25),"Low: overrated new model with bad rotation"
)</f>
        <v>Moderate: fair price and regular to good rotation</v>
      </c>
    </row>
    <row r="2914" spans="1:8" x14ac:dyDescent="0.3">
      <c r="A2914" t="s">
        <v>33</v>
      </c>
      <c r="B2914" t="s">
        <v>531</v>
      </c>
      <c r="C2914">
        <v>2014</v>
      </c>
      <c r="D2914">
        <v>16672.068230277186</v>
      </c>
      <c r="E2914">
        <v>100.22967880930837</v>
      </c>
      <c r="F2914">
        <v>469</v>
      </c>
      <c r="H2914" t="str" cm="1">
        <f t="array" ref="H2914">_xlfn.IFS(
             AND(E2914&gt;110,C2914&gt;2011,F2914&gt;100),"High: overrated, new and good rotation",
             AND(E2914&lt;90,C2914&gt;2011,F2914&gt;100),"High: underrated, new and good rotation",
             AND(E2914&lt;90,C2914&lt;2011,F2914&gt;100),"High: underrated, not too new but good rotation",
             AND(E2914&lt;=110,C2914&gt;2011,F2914&lt;=25),"Critic: well priced/underrated and new, but bad rotation",
             AND(E2914&gt;110,F2914&gt;100),"Top Tier: premium vehicules that tend to be sold above market prices",
             AND(E2914&gt;=90,E2914&lt;=110,F2914&gt;25),"Moderate: fair price and regular to good rotation",
             AND(E2914&lt;90,AND(C2914&lt;=2011,C2914&gt;=2000),AND(F2914&lt;100,F2914&gt;25)),"Moderate: underrated regular model and regular rotation",
             AND(E2914&lt;90,C2914&gt;2011,AND(F2914&lt;=100,F2914&gt;25)),"Moderate: underrated new model with regular rotation",
             AND(E2914&lt;90,C2914&lt;2000,AND(F2914&lt;=100,F2914&gt;25)),"Moderate: underrated old model with regular rotation",
             AND(C2914&lt;=2011,F2914&lt;=25),"Low: not new model and bad rotation",
             AND(E2914&gt;110,AND(C2914&lt;=2011,C2914&gt;=2000),F2914&lt;=25),"Low: overrated regular model with bad rotation",
             AND(E2914&gt;110,C2914&lt;2011,AND(F2914&lt;=100,F2914&gt;25)),"Low: overrated regular model (not new) with regular rotation",
             AND(E2914&gt;110,C2914&gt;2011,F2914&lt;=25),"Low: overrated new model with bad rotation"
)</f>
        <v>Moderate: fair price and regular to good rotation</v>
      </c>
    </row>
    <row r="2915" spans="1:8" x14ac:dyDescent="0.3">
      <c r="A2915" t="s">
        <v>33</v>
      </c>
      <c r="B2915" t="s">
        <v>531</v>
      </c>
      <c r="C2915">
        <v>2015</v>
      </c>
      <c r="D2915">
        <v>18165.384615384617</v>
      </c>
      <c r="E2915">
        <v>99.581881327892262</v>
      </c>
      <c r="F2915">
        <v>26</v>
      </c>
      <c r="H2915" t="str" cm="1">
        <f t="array" ref="H2915">_xlfn.IFS(
             AND(E2915&gt;110,C2915&gt;2011,F2915&gt;100),"High: overrated, new and good rotation",
             AND(E2915&lt;90,C2915&gt;2011,F2915&gt;100),"High: underrated, new and good rotation",
             AND(E2915&lt;90,C2915&lt;2011,F2915&gt;100),"High: underrated, not too new but good rotation",
             AND(E2915&lt;=110,C2915&gt;2011,F2915&lt;=25),"Critic: well priced/underrated and new, but bad rotation",
             AND(E2915&gt;110,F2915&gt;100),"Top Tier: premium vehicules that tend to be sold above market prices",
             AND(E2915&gt;=90,E2915&lt;=110,F2915&gt;25),"Moderate: fair price and regular to good rotation",
             AND(E2915&lt;90,AND(C2915&lt;=2011,C2915&gt;=2000),AND(F2915&lt;100,F2915&gt;25)),"Moderate: underrated regular model and regular rotation",
             AND(E2915&lt;90,C2915&gt;2011,AND(F2915&lt;=100,F2915&gt;25)),"Moderate: underrated new model with regular rotation",
             AND(E2915&lt;90,C2915&lt;2000,AND(F2915&lt;=100,F2915&gt;25)),"Moderate: underrated old model with regular rotation",
             AND(C2915&lt;=2011,F2915&lt;=25),"Low: not new model and bad rotation",
             AND(E2915&gt;110,AND(C2915&lt;=2011,C2915&gt;=2000),F2915&lt;=25),"Low: overrated regular model with bad rotation",
             AND(E2915&gt;110,C2915&lt;2011,AND(F2915&lt;=100,F2915&gt;25)),"Low: overrated regular model (not new) with regular rotation",
             AND(E2915&gt;110,C2915&gt;2011,F2915&lt;=25),"Low: overrated new model with bad rotation"
)</f>
        <v>Moderate: fair price and regular to good rotation</v>
      </c>
    </row>
    <row r="2916" spans="1:8" x14ac:dyDescent="0.3">
      <c r="A2916" t="s">
        <v>34</v>
      </c>
      <c r="B2916" t="s">
        <v>532</v>
      </c>
      <c r="C2916">
        <v>2007</v>
      </c>
      <c r="D2916">
        <v>111500</v>
      </c>
      <c r="E2916">
        <v>98.096164346164343</v>
      </c>
      <c r="F2916">
        <v>3</v>
      </c>
      <c r="H2916" t="str" cm="1">
        <f t="array" ref="H2916">_xlfn.IFS(
             AND(E2916&gt;110,C2916&gt;2011,F2916&gt;100),"High: overrated, new and good rotation",
             AND(E2916&lt;90,C2916&gt;2011,F2916&gt;100),"High: underrated, new and good rotation",
             AND(E2916&lt;90,C2916&lt;2011,F2916&gt;100),"High: underrated, not too new but good rotation",
             AND(E2916&lt;=110,C2916&gt;2011,F2916&lt;=25),"Critic: well priced/underrated and new, but bad rotation",
             AND(E2916&gt;110,F2916&gt;100),"Top Tier: premium vehicules that tend to be sold above market prices",
             AND(E2916&gt;=90,E2916&lt;=110,F2916&gt;25),"Moderate: fair price and regular to good rotation",
             AND(E2916&lt;90,AND(C2916&lt;=2011,C2916&gt;=2000),AND(F2916&lt;100,F2916&gt;25)),"Moderate: underrated regular model and regular rotation",
             AND(E2916&lt;90,C2916&gt;2011,AND(F2916&lt;=100,F2916&gt;25)),"Moderate: underrated new model with regular rotation",
             AND(E2916&lt;90,C2916&lt;2000,AND(F2916&lt;=100,F2916&gt;25)),"Moderate: underrated old model with regular rotation",
             AND(C2916&lt;=2011,F2916&lt;=25),"Low: not new model and bad rotation",
             AND(E2916&gt;110,AND(C2916&lt;=2011,C2916&gt;=2000),F2916&lt;=25),"Low: overrated regular model with bad rotation",
             AND(E2916&gt;110,C2916&lt;2011,AND(F2916&lt;=100,F2916&gt;25)),"Low: overrated regular model (not new) with regular rotation",
             AND(E2916&gt;110,C2916&gt;2011,F2916&lt;=25),"Low: overrated new model with bad rotation"
)</f>
        <v>Low: not new model and bad rotation</v>
      </c>
    </row>
    <row r="2917" spans="1:8" x14ac:dyDescent="0.3">
      <c r="A2917" t="s">
        <v>34</v>
      </c>
      <c r="B2917" t="s">
        <v>532</v>
      </c>
      <c r="C2917">
        <v>2008</v>
      </c>
      <c r="D2917">
        <v>116000</v>
      </c>
      <c r="E2917">
        <v>110.47619047619048</v>
      </c>
      <c r="F2917">
        <v>1</v>
      </c>
      <c r="H2917" t="str" cm="1">
        <f t="array" ref="H2917">_xlfn.IFS(
             AND(E2917&gt;110,C2917&gt;2011,F2917&gt;100),"High: overrated, new and good rotation",
             AND(E2917&lt;90,C2917&gt;2011,F2917&gt;100),"High: underrated, new and good rotation",
             AND(E2917&lt;90,C2917&lt;2011,F2917&gt;100),"High: underrated, not too new but good rotation",
             AND(E2917&lt;=110,C2917&gt;2011,F2917&lt;=25),"Critic: well priced/underrated and new, but bad rotation",
             AND(E2917&gt;110,F2917&gt;100),"Top Tier: premium vehicules that tend to be sold above market prices",
             AND(E2917&gt;=90,E2917&lt;=110,F2917&gt;25),"Moderate: fair price and regular to good rotation",
             AND(E2917&lt;90,AND(C2917&lt;=2011,C2917&gt;=2000),AND(F2917&lt;100,F2917&gt;25)),"Moderate: underrated regular model and regular rotation",
             AND(E2917&lt;90,C2917&gt;2011,AND(F2917&lt;=100,F2917&gt;25)),"Moderate: underrated new model with regular rotation",
             AND(E2917&lt;90,C2917&lt;2000,AND(F2917&lt;=100,F2917&gt;25)),"Moderate: underrated old model with regular rotation",
             AND(C2917&lt;=2011,F2917&lt;=25),"Low: not new model and bad rotation",
             AND(E2917&gt;110,AND(C2917&lt;=2011,C2917&gt;=2000),F2917&lt;=25),"Low: overrated regular model with bad rotation",
             AND(E2917&gt;110,C2917&lt;2011,AND(F2917&lt;=100,F2917&gt;25)),"Low: overrated regular model (not new) with regular rotation",
             AND(E2917&gt;110,C2917&gt;2011,F2917&lt;=25),"Low: overrated new model with bad rotation"
)</f>
        <v>Low: not new model and bad rotation</v>
      </c>
    </row>
    <row r="2918" spans="1:8" x14ac:dyDescent="0.3">
      <c r="A2918" t="s">
        <v>35</v>
      </c>
      <c r="B2918" t="s">
        <v>533</v>
      </c>
      <c r="C2918">
        <v>1998</v>
      </c>
      <c r="D2918">
        <v>855</v>
      </c>
      <c r="E2918">
        <v>79.876876133927098</v>
      </c>
      <c r="F2918">
        <v>5</v>
      </c>
      <c r="H2918" t="str" cm="1">
        <f t="array" ref="H2918">_xlfn.IFS(
             AND(E2918&gt;110,C2918&gt;2011,F2918&gt;100),"High: overrated, new and good rotation",
             AND(E2918&lt;90,C2918&gt;2011,F2918&gt;100),"High: underrated, new and good rotation",
             AND(E2918&lt;90,C2918&lt;2011,F2918&gt;100),"High: underrated, not too new but good rotation",
             AND(E2918&lt;=110,C2918&gt;2011,F2918&lt;=25),"Critic: well priced/underrated and new, but bad rotation",
             AND(E2918&gt;110,F2918&gt;100),"Top Tier: premium vehicules that tend to be sold above market prices",
             AND(E2918&gt;=90,E2918&lt;=110,F2918&gt;25),"Moderate: fair price and regular to good rotation",
             AND(E2918&lt;90,AND(C2918&lt;=2011,C2918&gt;=2000),AND(F2918&lt;100,F2918&gt;25)),"Moderate: underrated regular model and regular rotation",
             AND(E2918&lt;90,C2918&gt;2011,AND(F2918&lt;=100,F2918&gt;25)),"Moderate: underrated new model with regular rotation",
             AND(E2918&lt;90,C2918&lt;2000,AND(F2918&lt;=100,F2918&gt;25)),"Moderate: underrated old model with regular rotation",
             AND(C2918&lt;=2011,F2918&lt;=25),"Low: not new model and bad rotation",
             AND(E2918&gt;110,AND(C2918&lt;=2011,C2918&gt;=2000),F2918&lt;=25),"Low: overrated regular model with bad rotation",
             AND(E2918&gt;110,C2918&lt;2011,AND(F2918&lt;=100,F2918&gt;25)),"Low: overrated regular model (not new) with regular rotation",
             AND(E2918&gt;110,C2918&gt;2011,F2918&lt;=25),"Low: overrated new model with bad rotation"
)</f>
        <v>Low: not new model and bad rotation</v>
      </c>
    </row>
    <row r="2919" spans="1:8" x14ac:dyDescent="0.3">
      <c r="A2919" t="s">
        <v>35</v>
      </c>
      <c r="B2919" t="s">
        <v>533</v>
      </c>
      <c r="C2919">
        <v>1999</v>
      </c>
      <c r="D2919">
        <v>1625</v>
      </c>
      <c r="E2919">
        <v>126.70561314934363</v>
      </c>
      <c r="F2919">
        <v>4</v>
      </c>
      <c r="H2919" t="str" cm="1">
        <f t="array" ref="H2919">_xlfn.IFS(
             AND(E2919&gt;110,C2919&gt;2011,F2919&gt;100),"High: overrated, new and good rotation",
             AND(E2919&lt;90,C2919&gt;2011,F2919&gt;100),"High: underrated, new and good rotation",
             AND(E2919&lt;90,C2919&lt;2011,F2919&gt;100),"High: underrated, not too new but good rotation",
             AND(E2919&lt;=110,C2919&gt;2011,F2919&lt;=25),"Critic: well priced/underrated and new, but bad rotation",
             AND(E2919&gt;110,F2919&gt;100),"Top Tier: premium vehicules that tend to be sold above market prices",
             AND(E2919&gt;=90,E2919&lt;=110,F2919&gt;25),"Moderate: fair price and regular to good rotation",
             AND(E2919&lt;90,AND(C2919&lt;=2011,C2919&gt;=2000),AND(F2919&lt;100,F2919&gt;25)),"Moderate: underrated regular model and regular rotation",
             AND(E2919&lt;90,C2919&gt;2011,AND(F2919&lt;=100,F2919&gt;25)),"Moderate: underrated new model with regular rotation",
             AND(E2919&lt;90,C2919&lt;2000,AND(F2919&lt;=100,F2919&gt;25)),"Moderate: underrated old model with regular rotation",
             AND(C2919&lt;=2011,F2919&lt;=25),"Low: not new model and bad rotation",
             AND(E2919&gt;110,AND(C2919&lt;=2011,C2919&gt;=2000),F2919&lt;=25),"Low: overrated regular model with bad rotation",
             AND(E2919&gt;110,C2919&lt;2011,AND(F2919&lt;=100,F2919&gt;25)),"Low: overrated regular model (not new) with regular rotation",
             AND(E2919&gt;110,C2919&gt;2011,F2919&lt;=25),"Low: overrated new model with bad rotation"
)</f>
        <v>Low: not new model and bad rotation</v>
      </c>
    </row>
    <row r="2920" spans="1:8" x14ac:dyDescent="0.3">
      <c r="A2920" t="s">
        <v>35</v>
      </c>
      <c r="B2920" t="s">
        <v>533</v>
      </c>
      <c r="C2920">
        <v>2002</v>
      </c>
      <c r="D2920">
        <v>2700</v>
      </c>
      <c r="E2920">
        <v>131.53662894580108</v>
      </c>
      <c r="F2920">
        <v>2</v>
      </c>
      <c r="H2920" t="str" cm="1">
        <f t="array" ref="H2920">_xlfn.IFS(
             AND(E2920&gt;110,C2920&gt;2011,F2920&gt;100),"High: overrated, new and good rotation",
             AND(E2920&lt;90,C2920&gt;2011,F2920&gt;100),"High: underrated, new and good rotation",
             AND(E2920&lt;90,C2920&lt;2011,F2920&gt;100),"High: underrated, not too new but good rotation",
             AND(E2920&lt;=110,C2920&gt;2011,F2920&lt;=25),"Critic: well priced/underrated and new, but bad rotation",
             AND(E2920&gt;110,F2920&gt;100),"Top Tier: premium vehicules that tend to be sold above market prices",
             AND(E2920&gt;=90,E2920&lt;=110,F2920&gt;25),"Moderate: fair price and regular to good rotation",
             AND(E2920&lt;90,AND(C2920&lt;=2011,C2920&gt;=2000),AND(F2920&lt;100,F2920&gt;25)),"Moderate: underrated regular model and regular rotation",
             AND(E2920&lt;90,C2920&gt;2011,AND(F2920&lt;=100,F2920&gt;25)),"Moderate: underrated new model with regular rotation",
             AND(E2920&lt;90,C2920&lt;2000,AND(F2920&lt;=100,F2920&gt;25)),"Moderate: underrated old model with regular rotation",
             AND(C2920&lt;=2011,F2920&lt;=25),"Low: not new model and bad rotation",
             AND(E2920&gt;110,AND(C2920&lt;=2011,C2920&gt;=2000),F2920&lt;=25),"Low: overrated regular model with bad rotation",
             AND(E2920&gt;110,C2920&lt;2011,AND(F2920&lt;=100,F2920&gt;25)),"Low: overrated regular model (not new) with regular rotation",
             AND(E2920&gt;110,C2920&gt;2011,F2920&lt;=25),"Low: overrated new model with bad rotation"
)</f>
        <v>Low: not new model and bad rotation</v>
      </c>
    </row>
    <row r="2921" spans="1:8" x14ac:dyDescent="0.3">
      <c r="A2921" t="s">
        <v>35</v>
      </c>
      <c r="B2921" t="s">
        <v>533</v>
      </c>
      <c r="C2921">
        <v>2003</v>
      </c>
      <c r="D2921">
        <v>2292.8571428571427</v>
      </c>
      <c r="E2921">
        <v>93.464948674786086</v>
      </c>
      <c r="F2921">
        <v>7</v>
      </c>
      <c r="H2921" t="str" cm="1">
        <f t="array" ref="H2921">_xlfn.IFS(
             AND(E2921&gt;110,C2921&gt;2011,F2921&gt;100),"High: overrated, new and good rotation",
             AND(E2921&lt;90,C2921&gt;2011,F2921&gt;100),"High: underrated, new and good rotation",
             AND(E2921&lt;90,C2921&lt;2011,F2921&gt;100),"High: underrated, not too new but good rotation",
             AND(E2921&lt;=110,C2921&gt;2011,F2921&lt;=25),"Critic: well priced/underrated and new, but bad rotation",
             AND(E2921&gt;110,F2921&gt;100),"Top Tier: premium vehicules that tend to be sold above market prices",
             AND(E2921&gt;=90,E2921&lt;=110,F2921&gt;25),"Moderate: fair price and regular to good rotation",
             AND(E2921&lt;90,AND(C2921&lt;=2011,C2921&gt;=2000),AND(F2921&lt;100,F2921&gt;25)),"Moderate: underrated regular model and regular rotation",
             AND(E2921&lt;90,C2921&gt;2011,AND(F2921&lt;=100,F2921&gt;25)),"Moderate: underrated new model with regular rotation",
             AND(E2921&lt;90,C2921&lt;2000,AND(F2921&lt;=100,F2921&gt;25)),"Moderate: underrated old model with regular rotation",
             AND(C2921&lt;=2011,F2921&lt;=25),"Low: not new model and bad rotation",
             AND(E2921&gt;110,AND(C2921&lt;=2011,C2921&gt;=2000),F2921&lt;=25),"Low: overrated regular model with bad rotation",
             AND(E2921&gt;110,C2921&lt;2011,AND(F2921&lt;=100,F2921&gt;25)),"Low: overrated regular model (not new) with regular rotation",
             AND(E2921&gt;110,C2921&gt;2011,F2921&lt;=25),"Low: overrated new model with bad rotation"
)</f>
        <v>Low: not new model and bad rotation</v>
      </c>
    </row>
    <row r="2922" spans="1:8" x14ac:dyDescent="0.3">
      <c r="A2922" t="s">
        <v>35</v>
      </c>
      <c r="B2922" t="s">
        <v>533</v>
      </c>
      <c r="C2922">
        <v>2004</v>
      </c>
      <c r="D2922">
        <v>3796.4285714285716</v>
      </c>
      <c r="E2922">
        <v>98.862183205957606</v>
      </c>
      <c r="F2922">
        <v>7</v>
      </c>
      <c r="H2922" t="str" cm="1">
        <f t="array" ref="H2922">_xlfn.IFS(
             AND(E2922&gt;110,C2922&gt;2011,F2922&gt;100),"High: overrated, new and good rotation",
             AND(E2922&lt;90,C2922&gt;2011,F2922&gt;100),"High: underrated, new and good rotation",
             AND(E2922&lt;90,C2922&lt;2011,F2922&gt;100),"High: underrated, not too new but good rotation",
             AND(E2922&lt;=110,C2922&gt;2011,F2922&lt;=25),"Critic: well priced/underrated and new, but bad rotation",
             AND(E2922&gt;110,F2922&gt;100),"Top Tier: premium vehicules that tend to be sold above market prices",
             AND(E2922&gt;=90,E2922&lt;=110,F2922&gt;25),"Moderate: fair price and regular to good rotation",
             AND(E2922&lt;90,AND(C2922&lt;=2011,C2922&gt;=2000),AND(F2922&lt;100,F2922&gt;25)),"Moderate: underrated regular model and regular rotation",
             AND(E2922&lt;90,C2922&gt;2011,AND(F2922&lt;=100,F2922&gt;25)),"Moderate: underrated new model with regular rotation",
             AND(E2922&lt;90,C2922&lt;2000,AND(F2922&lt;=100,F2922&gt;25)),"Moderate: underrated old model with regular rotation",
             AND(C2922&lt;=2011,F2922&lt;=25),"Low: not new model and bad rotation",
             AND(E2922&gt;110,AND(C2922&lt;=2011,C2922&gt;=2000),F2922&lt;=25),"Low: overrated regular model with bad rotation",
             AND(E2922&gt;110,C2922&lt;2011,AND(F2922&lt;=100,F2922&gt;25)),"Low: overrated regular model (not new) with regular rotation",
             AND(E2922&gt;110,C2922&gt;2011,F2922&lt;=25),"Low: overrated new model with bad rotation"
)</f>
        <v>Low: not new model and bad rotation</v>
      </c>
    </row>
    <row r="2923" spans="1:8" x14ac:dyDescent="0.3">
      <c r="A2923" t="s">
        <v>35</v>
      </c>
      <c r="B2923" t="s">
        <v>534</v>
      </c>
      <c r="C2923">
        <v>2000</v>
      </c>
      <c r="D2923">
        <v>1837.5</v>
      </c>
      <c r="E2923">
        <v>135.67703087019524</v>
      </c>
      <c r="F2923">
        <v>12</v>
      </c>
      <c r="H2923" t="str" cm="1">
        <f t="array" ref="H2923">_xlfn.IFS(
             AND(E2923&gt;110,C2923&gt;2011,F2923&gt;100),"High: overrated, new and good rotation",
             AND(E2923&lt;90,C2923&gt;2011,F2923&gt;100),"High: underrated, new and good rotation",
             AND(E2923&lt;90,C2923&lt;2011,F2923&gt;100),"High: underrated, not too new but good rotation",
             AND(E2923&lt;=110,C2923&gt;2011,F2923&lt;=25),"Critic: well priced/underrated and new, but bad rotation",
             AND(E2923&gt;110,F2923&gt;100),"Top Tier: premium vehicules that tend to be sold above market prices",
             AND(E2923&gt;=90,E2923&lt;=110,F2923&gt;25),"Moderate: fair price and regular to good rotation",
             AND(E2923&lt;90,AND(C2923&lt;=2011,C2923&gt;=2000),AND(F2923&lt;100,F2923&gt;25)),"Moderate: underrated regular model and regular rotation",
             AND(E2923&lt;90,C2923&gt;2011,AND(F2923&lt;=100,F2923&gt;25)),"Moderate: underrated new model with regular rotation",
             AND(E2923&lt;90,C2923&lt;2000,AND(F2923&lt;=100,F2923&gt;25)),"Moderate: underrated old model with regular rotation",
             AND(C2923&lt;=2011,F2923&lt;=25),"Low: not new model and bad rotation",
             AND(E2923&gt;110,AND(C2923&lt;=2011,C2923&gt;=2000),F2923&lt;=25),"Low: overrated regular model with bad rotation",
             AND(E2923&gt;110,C2923&lt;2011,AND(F2923&lt;=100,F2923&gt;25)),"Low: overrated regular model (not new) with regular rotation",
             AND(E2923&gt;110,C2923&gt;2011,F2923&lt;=25),"Low: overrated new model with bad rotation"
)</f>
        <v>Low: not new model and bad rotation</v>
      </c>
    </row>
    <row r="2924" spans="1:8" x14ac:dyDescent="0.3">
      <c r="A2924" t="s">
        <v>35</v>
      </c>
      <c r="B2924" t="s">
        <v>534</v>
      </c>
      <c r="C2924">
        <v>2001</v>
      </c>
      <c r="D2924">
        <v>1188.8888888888889</v>
      </c>
      <c r="E2924">
        <v>99.374917537073898</v>
      </c>
      <c r="F2924">
        <v>9</v>
      </c>
      <c r="H2924" t="str" cm="1">
        <f t="array" ref="H2924">_xlfn.IFS(
             AND(E2924&gt;110,C2924&gt;2011,F2924&gt;100),"High: overrated, new and good rotation",
             AND(E2924&lt;90,C2924&gt;2011,F2924&gt;100),"High: underrated, new and good rotation",
             AND(E2924&lt;90,C2924&lt;2011,F2924&gt;100),"High: underrated, not too new but good rotation",
             AND(E2924&lt;=110,C2924&gt;2011,F2924&lt;=25),"Critic: well priced/underrated and new, but bad rotation",
             AND(E2924&gt;110,F2924&gt;100),"Top Tier: premium vehicules that tend to be sold above market prices",
             AND(E2924&gt;=90,E2924&lt;=110,F2924&gt;25),"Moderate: fair price and regular to good rotation",
             AND(E2924&lt;90,AND(C2924&lt;=2011,C2924&gt;=2000),AND(F2924&lt;100,F2924&gt;25)),"Moderate: underrated regular model and regular rotation",
             AND(E2924&lt;90,C2924&gt;2011,AND(F2924&lt;=100,F2924&gt;25)),"Moderate: underrated new model with regular rotation",
             AND(E2924&lt;90,C2924&lt;2000,AND(F2924&lt;=100,F2924&gt;25)),"Moderate: underrated old model with regular rotation",
             AND(C2924&lt;=2011,F2924&lt;=25),"Low: not new model and bad rotation",
             AND(E2924&gt;110,AND(C2924&lt;=2011,C2924&gt;=2000),F2924&lt;=25),"Low: overrated regular model with bad rotation",
             AND(E2924&gt;110,C2924&lt;2011,AND(F2924&lt;=100,F2924&gt;25)),"Low: overrated regular model (not new) with regular rotation",
             AND(E2924&gt;110,C2924&gt;2011,F2924&lt;=25),"Low: overrated new model with bad rotation"
)</f>
        <v>Low: not new model and bad rotation</v>
      </c>
    </row>
    <row r="2925" spans="1:8" x14ac:dyDescent="0.3">
      <c r="A2925" t="s">
        <v>35</v>
      </c>
      <c r="B2925" t="s">
        <v>534</v>
      </c>
      <c r="C2925">
        <v>2002</v>
      </c>
      <c r="D2925">
        <v>2375</v>
      </c>
      <c r="E2925">
        <v>129.22573783229521</v>
      </c>
      <c r="F2925">
        <v>4</v>
      </c>
      <c r="H2925" t="str" cm="1">
        <f t="array" ref="H2925">_xlfn.IFS(
             AND(E2925&gt;110,C2925&gt;2011,F2925&gt;100),"High: overrated, new and good rotation",
             AND(E2925&lt;90,C2925&gt;2011,F2925&gt;100),"High: underrated, new and good rotation",
             AND(E2925&lt;90,C2925&lt;2011,F2925&gt;100),"High: underrated, not too new but good rotation",
             AND(E2925&lt;=110,C2925&gt;2011,F2925&lt;=25),"Critic: well priced/underrated and new, but bad rotation",
             AND(E2925&gt;110,F2925&gt;100),"Top Tier: premium vehicules that tend to be sold above market prices",
             AND(E2925&gt;=90,E2925&lt;=110,F2925&gt;25),"Moderate: fair price and regular to good rotation",
             AND(E2925&lt;90,AND(C2925&lt;=2011,C2925&gt;=2000),AND(F2925&lt;100,F2925&gt;25)),"Moderate: underrated regular model and regular rotation",
             AND(E2925&lt;90,C2925&gt;2011,AND(F2925&lt;=100,F2925&gt;25)),"Moderate: underrated new model with regular rotation",
             AND(E2925&lt;90,C2925&lt;2000,AND(F2925&lt;=100,F2925&gt;25)),"Moderate: underrated old model with regular rotation",
             AND(C2925&lt;=2011,F2925&lt;=25),"Low: not new model and bad rotation",
             AND(E2925&gt;110,AND(C2925&lt;=2011,C2925&gt;=2000),F2925&lt;=25),"Low: overrated regular model with bad rotation",
             AND(E2925&gt;110,C2925&lt;2011,AND(F2925&lt;=100,F2925&gt;25)),"Low: overrated regular model (not new) with regular rotation",
             AND(E2925&gt;110,C2925&gt;2011,F2925&lt;=25),"Low: overrated new model with bad rotation"
)</f>
        <v>Low: not new model and bad rotation</v>
      </c>
    </row>
    <row r="2926" spans="1:8" x14ac:dyDescent="0.3">
      <c r="A2926" t="s">
        <v>35</v>
      </c>
      <c r="B2926" t="s">
        <v>535</v>
      </c>
      <c r="C2926">
        <v>2002</v>
      </c>
      <c r="D2926">
        <v>1823.5294117647059</v>
      </c>
      <c r="E2926">
        <v>112.05633001695323</v>
      </c>
      <c r="F2926">
        <v>17</v>
      </c>
      <c r="H2926" t="str" cm="1">
        <f t="array" ref="H2926">_xlfn.IFS(
             AND(E2926&gt;110,C2926&gt;2011,F2926&gt;100),"High: overrated, new and good rotation",
             AND(E2926&lt;90,C2926&gt;2011,F2926&gt;100),"High: underrated, new and good rotation",
             AND(E2926&lt;90,C2926&lt;2011,F2926&gt;100),"High: underrated, not too new but good rotation",
             AND(E2926&lt;=110,C2926&gt;2011,F2926&lt;=25),"Critic: well priced/underrated and new, but bad rotation",
             AND(E2926&gt;110,F2926&gt;100),"Top Tier: premium vehicules that tend to be sold above market prices",
             AND(E2926&gt;=90,E2926&lt;=110,F2926&gt;25),"Moderate: fair price and regular to good rotation",
             AND(E2926&lt;90,AND(C2926&lt;=2011,C2926&gt;=2000),AND(F2926&lt;100,F2926&gt;25)),"Moderate: underrated regular model and regular rotation",
             AND(E2926&lt;90,C2926&gt;2011,AND(F2926&lt;=100,F2926&gt;25)),"Moderate: underrated new model with regular rotation",
             AND(E2926&lt;90,C2926&lt;2000,AND(F2926&lt;=100,F2926&gt;25)),"Moderate: underrated old model with regular rotation",
             AND(C2926&lt;=2011,F2926&lt;=25),"Low: not new model and bad rotation",
             AND(E2926&gt;110,AND(C2926&lt;=2011,C2926&gt;=2000),F2926&lt;=25),"Low: overrated regular model with bad rotation",
             AND(E2926&gt;110,C2926&lt;2011,AND(F2926&lt;=100,F2926&gt;25)),"Low: overrated regular model (not new) with regular rotation",
             AND(E2926&gt;110,C2926&gt;2011,F2926&lt;=25),"Low: overrated new model with bad rotation"
)</f>
        <v>Low: not new model and bad rotation</v>
      </c>
    </row>
    <row r="2927" spans="1:8" x14ac:dyDescent="0.3">
      <c r="A2927" t="s">
        <v>35</v>
      </c>
      <c r="B2927" t="s">
        <v>535</v>
      </c>
      <c r="C2927">
        <v>2003</v>
      </c>
      <c r="D2927">
        <v>1966.6666666666667</v>
      </c>
      <c r="E2927">
        <v>127.2415617929413</v>
      </c>
      <c r="F2927">
        <v>12</v>
      </c>
      <c r="H2927" t="str" cm="1">
        <f t="array" ref="H2927">_xlfn.IFS(
             AND(E2927&gt;110,C2927&gt;2011,F2927&gt;100),"High: overrated, new and good rotation",
             AND(E2927&lt;90,C2927&gt;2011,F2927&gt;100),"High: underrated, new and good rotation",
             AND(E2927&lt;90,C2927&lt;2011,F2927&gt;100),"High: underrated, not too new but good rotation",
             AND(E2927&lt;=110,C2927&gt;2011,F2927&lt;=25),"Critic: well priced/underrated and new, but bad rotation",
             AND(E2927&gt;110,F2927&gt;100),"Top Tier: premium vehicules that tend to be sold above market prices",
             AND(E2927&gt;=90,E2927&lt;=110,F2927&gt;25),"Moderate: fair price and regular to good rotation",
             AND(E2927&lt;90,AND(C2927&lt;=2011,C2927&gt;=2000),AND(F2927&lt;100,F2927&gt;25)),"Moderate: underrated regular model and regular rotation",
             AND(E2927&lt;90,C2927&gt;2011,AND(F2927&lt;=100,F2927&gt;25)),"Moderate: underrated new model with regular rotation",
             AND(E2927&lt;90,C2927&lt;2000,AND(F2927&lt;=100,F2927&gt;25)),"Moderate: underrated old model with regular rotation",
             AND(C2927&lt;=2011,F2927&lt;=25),"Low: not new model and bad rotation",
             AND(E2927&gt;110,AND(C2927&lt;=2011,C2927&gt;=2000),F2927&lt;=25),"Low: overrated regular model with bad rotation",
             AND(E2927&gt;110,C2927&lt;2011,AND(F2927&lt;=100,F2927&gt;25)),"Low: overrated regular model (not new) with regular rotation",
             AND(E2927&gt;110,C2927&gt;2011,F2927&lt;=25),"Low: overrated new model with bad rotation"
)</f>
        <v>Low: not new model and bad rotation</v>
      </c>
    </row>
    <row r="2928" spans="1:8" x14ac:dyDescent="0.3">
      <c r="A2928" t="s">
        <v>35</v>
      </c>
      <c r="B2928" t="s">
        <v>535</v>
      </c>
      <c r="C2928">
        <v>2004</v>
      </c>
      <c r="D2928">
        <v>2114.2857142857142</v>
      </c>
      <c r="E2928">
        <v>109.64826552051169</v>
      </c>
      <c r="F2928">
        <v>7</v>
      </c>
      <c r="H2928" t="str" cm="1">
        <f t="array" ref="H2928">_xlfn.IFS(
             AND(E2928&gt;110,C2928&gt;2011,F2928&gt;100),"High: overrated, new and good rotation",
             AND(E2928&lt;90,C2928&gt;2011,F2928&gt;100),"High: underrated, new and good rotation",
             AND(E2928&lt;90,C2928&lt;2011,F2928&gt;100),"High: underrated, not too new but good rotation",
             AND(E2928&lt;=110,C2928&gt;2011,F2928&lt;=25),"Critic: well priced/underrated and new, but bad rotation",
             AND(E2928&gt;110,F2928&gt;100),"Top Tier: premium vehicules that tend to be sold above market prices",
             AND(E2928&gt;=90,E2928&lt;=110,F2928&gt;25),"Moderate: fair price and regular to good rotation",
             AND(E2928&lt;90,AND(C2928&lt;=2011,C2928&gt;=2000),AND(F2928&lt;100,F2928&gt;25)),"Moderate: underrated regular model and regular rotation",
             AND(E2928&lt;90,C2928&gt;2011,AND(F2928&lt;=100,F2928&gt;25)),"Moderate: underrated new model with regular rotation",
             AND(E2928&lt;90,C2928&lt;2000,AND(F2928&lt;=100,F2928&gt;25)),"Moderate: underrated old model with regular rotation",
             AND(C2928&lt;=2011,F2928&lt;=25),"Low: not new model and bad rotation",
             AND(E2928&gt;110,AND(C2928&lt;=2011,C2928&gt;=2000),F2928&lt;=25),"Low: overrated regular model with bad rotation",
             AND(E2928&gt;110,C2928&lt;2011,AND(F2928&lt;=100,F2928&gt;25)),"Low: overrated regular model (not new) with regular rotation",
             AND(E2928&gt;110,C2928&gt;2011,F2928&lt;=25),"Low: overrated new model with bad rotation"
)</f>
        <v>Low: not new model and bad rotation</v>
      </c>
    </row>
    <row r="2929" spans="1:8" x14ac:dyDescent="0.3">
      <c r="A2929" t="s">
        <v>35</v>
      </c>
      <c r="B2929" t="s">
        <v>535</v>
      </c>
      <c r="C2929">
        <v>2005</v>
      </c>
      <c r="D2929">
        <v>1812.5</v>
      </c>
      <c r="E2929">
        <v>67.135178841959259</v>
      </c>
      <c r="F2929">
        <v>8</v>
      </c>
      <c r="H2929" t="str" cm="1">
        <f t="array" ref="H2929">_xlfn.IFS(
             AND(E2929&gt;110,C2929&gt;2011,F2929&gt;100),"High: overrated, new and good rotation",
             AND(E2929&lt;90,C2929&gt;2011,F2929&gt;100),"High: underrated, new and good rotation",
             AND(E2929&lt;90,C2929&lt;2011,F2929&gt;100),"High: underrated, not too new but good rotation",
             AND(E2929&lt;=110,C2929&gt;2011,F2929&lt;=25),"Critic: well priced/underrated and new, but bad rotation",
             AND(E2929&gt;110,F2929&gt;100),"Top Tier: premium vehicules that tend to be sold above market prices",
             AND(E2929&gt;=90,E2929&lt;=110,F2929&gt;25),"Moderate: fair price and regular to good rotation",
             AND(E2929&lt;90,AND(C2929&lt;=2011,C2929&gt;=2000),AND(F2929&lt;100,F2929&gt;25)),"Moderate: underrated regular model and regular rotation",
             AND(E2929&lt;90,C2929&gt;2011,AND(F2929&lt;=100,F2929&gt;25)),"Moderate: underrated new model with regular rotation",
             AND(E2929&lt;90,C2929&lt;2000,AND(F2929&lt;=100,F2929&gt;25)),"Moderate: underrated old model with regular rotation",
             AND(C2929&lt;=2011,F2929&lt;=25),"Low: not new model and bad rotation",
             AND(E2929&gt;110,AND(C2929&lt;=2011,C2929&gt;=2000),F2929&lt;=25),"Low: overrated regular model with bad rotation",
             AND(E2929&gt;110,C2929&lt;2011,AND(F2929&lt;=100,F2929&gt;25)),"Low: overrated regular model (not new) with regular rotation",
             AND(E2929&gt;110,C2929&gt;2011,F2929&lt;=25),"Low: overrated new model with bad rotation"
)</f>
        <v>Low: not new model and bad rotation</v>
      </c>
    </row>
    <row r="2930" spans="1:8" x14ac:dyDescent="0.3">
      <c r="A2930" t="s">
        <v>35</v>
      </c>
      <c r="B2930" t="s">
        <v>536</v>
      </c>
      <c r="C2930">
        <v>2008</v>
      </c>
      <c r="D2930">
        <v>7950</v>
      </c>
      <c r="E2930">
        <v>93.817684340235388</v>
      </c>
      <c r="F2930">
        <v>55</v>
      </c>
      <c r="H2930" t="str" cm="1">
        <f t="array" ref="H2930">_xlfn.IFS(
             AND(E2930&gt;110,C2930&gt;2011,F2930&gt;100),"High: overrated, new and good rotation",
             AND(E2930&lt;90,C2930&gt;2011,F2930&gt;100),"High: underrated, new and good rotation",
             AND(E2930&lt;90,C2930&lt;2011,F2930&gt;100),"High: underrated, not too new but good rotation",
             AND(E2930&lt;=110,C2930&gt;2011,F2930&lt;=25),"Critic: well priced/underrated and new, but bad rotation",
             AND(E2930&gt;110,F2930&gt;100),"Top Tier: premium vehicules that tend to be sold above market prices",
             AND(E2930&gt;=90,E2930&lt;=110,F2930&gt;25),"Moderate: fair price and regular to good rotation",
             AND(E2930&lt;90,AND(C2930&lt;=2011,C2930&gt;=2000),AND(F2930&lt;100,F2930&gt;25)),"Moderate: underrated regular model and regular rotation",
             AND(E2930&lt;90,C2930&gt;2011,AND(F2930&lt;=100,F2930&gt;25)),"Moderate: underrated new model with regular rotation",
             AND(E2930&lt;90,C2930&lt;2000,AND(F2930&lt;=100,F2930&gt;25)),"Moderate: underrated old model with regular rotation",
             AND(C2930&lt;=2011,F2930&lt;=25),"Low: not new model and bad rotation",
             AND(E2930&gt;110,AND(C2930&lt;=2011,C2930&gt;=2000),F2930&lt;=25),"Low: overrated regular model with bad rotation",
             AND(E2930&gt;110,C2930&lt;2011,AND(F2930&lt;=100,F2930&gt;25)),"Low: overrated regular model (not new) with regular rotation",
             AND(E2930&gt;110,C2930&gt;2011,F2930&lt;=25),"Low: overrated new model with bad rotation"
)</f>
        <v>Moderate: fair price and regular to good rotation</v>
      </c>
    </row>
    <row r="2931" spans="1:8" x14ac:dyDescent="0.3">
      <c r="A2931" t="s">
        <v>35</v>
      </c>
      <c r="B2931" t="s">
        <v>536</v>
      </c>
      <c r="C2931">
        <v>2009</v>
      </c>
      <c r="D2931">
        <v>13082.35294117647</v>
      </c>
      <c r="E2931">
        <v>106.23679352898678</v>
      </c>
      <c r="F2931">
        <v>17</v>
      </c>
      <c r="H2931" t="str" cm="1">
        <f t="array" ref="H2931">_xlfn.IFS(
             AND(E2931&gt;110,C2931&gt;2011,F2931&gt;100),"High: overrated, new and good rotation",
             AND(E2931&lt;90,C2931&gt;2011,F2931&gt;100),"High: underrated, new and good rotation",
             AND(E2931&lt;90,C2931&lt;2011,F2931&gt;100),"High: underrated, not too new but good rotation",
             AND(E2931&lt;=110,C2931&gt;2011,F2931&lt;=25),"Critic: well priced/underrated and new, but bad rotation",
             AND(E2931&gt;110,F2931&gt;100),"Top Tier: premium vehicules that tend to be sold above market prices",
             AND(E2931&gt;=90,E2931&lt;=110,F2931&gt;25),"Moderate: fair price and regular to good rotation",
             AND(E2931&lt;90,AND(C2931&lt;=2011,C2931&gt;=2000),AND(F2931&lt;100,F2931&gt;25)),"Moderate: underrated regular model and regular rotation",
             AND(E2931&lt;90,C2931&gt;2011,AND(F2931&lt;=100,F2931&gt;25)),"Moderate: underrated new model with regular rotation",
             AND(E2931&lt;90,C2931&lt;2000,AND(F2931&lt;=100,F2931&gt;25)),"Moderate: underrated old model with regular rotation",
             AND(C2931&lt;=2011,F2931&lt;=25),"Low: not new model and bad rotation",
             AND(E2931&gt;110,AND(C2931&lt;=2011,C2931&gt;=2000),F2931&lt;=25),"Low: overrated regular model with bad rotation",
             AND(E2931&gt;110,C2931&lt;2011,AND(F2931&lt;=100,F2931&gt;25)),"Low: overrated regular model (not new) with regular rotation",
             AND(E2931&gt;110,C2931&gt;2011,F2931&lt;=25),"Low: overrated new model with bad rotation"
)</f>
        <v>Low: not new model and bad rotation</v>
      </c>
    </row>
    <row r="2932" spans="1:8" x14ac:dyDescent="0.3">
      <c r="A2932" t="s">
        <v>35</v>
      </c>
      <c r="B2932" t="s">
        <v>536</v>
      </c>
      <c r="C2932">
        <v>2010</v>
      </c>
      <c r="D2932">
        <v>14328.571428571429</v>
      </c>
      <c r="E2932">
        <v>98.224682936441852</v>
      </c>
      <c r="F2932">
        <v>28</v>
      </c>
      <c r="H2932" t="str" cm="1">
        <f t="array" ref="H2932">_xlfn.IFS(
             AND(E2932&gt;110,C2932&gt;2011,F2932&gt;100),"High: overrated, new and good rotation",
             AND(E2932&lt;90,C2932&gt;2011,F2932&gt;100),"High: underrated, new and good rotation",
             AND(E2932&lt;90,C2932&lt;2011,F2932&gt;100),"High: underrated, not too new but good rotation",
             AND(E2932&lt;=110,C2932&gt;2011,F2932&lt;=25),"Critic: well priced/underrated and new, but bad rotation",
             AND(E2932&gt;110,F2932&gt;100),"Top Tier: premium vehicules that tend to be sold above market prices",
             AND(E2932&gt;=90,E2932&lt;=110,F2932&gt;25),"Moderate: fair price and regular to good rotation",
             AND(E2932&lt;90,AND(C2932&lt;=2011,C2932&gt;=2000),AND(F2932&lt;100,F2932&gt;25)),"Moderate: underrated regular model and regular rotation",
             AND(E2932&lt;90,C2932&gt;2011,AND(F2932&lt;=100,F2932&gt;25)),"Moderate: underrated new model with regular rotation",
             AND(E2932&lt;90,C2932&lt;2000,AND(F2932&lt;=100,F2932&gt;25)),"Moderate: underrated old model with regular rotation",
             AND(C2932&lt;=2011,F2932&lt;=25),"Low: not new model and bad rotation",
             AND(E2932&gt;110,AND(C2932&lt;=2011,C2932&gt;=2000),F2932&lt;=25),"Low: overrated regular model with bad rotation",
             AND(E2932&gt;110,C2932&lt;2011,AND(F2932&lt;=100,F2932&gt;25)),"Low: overrated regular model (not new) with regular rotation",
             AND(E2932&gt;110,C2932&gt;2011,F2932&lt;=25),"Low: overrated new model with bad rotation"
)</f>
        <v>Moderate: fair price and regular to good rotation</v>
      </c>
    </row>
    <row r="2933" spans="1:8" x14ac:dyDescent="0.3">
      <c r="A2933" t="s">
        <v>35</v>
      </c>
      <c r="B2933" t="s">
        <v>536</v>
      </c>
      <c r="C2933">
        <v>2011</v>
      </c>
      <c r="D2933">
        <v>21126.666666666668</v>
      </c>
      <c r="E2933">
        <v>101.18627901623093</v>
      </c>
      <c r="F2933">
        <v>15</v>
      </c>
      <c r="H2933" t="str" cm="1">
        <f t="array" ref="H2933">_xlfn.IFS(
             AND(E2933&gt;110,C2933&gt;2011,F2933&gt;100),"High: overrated, new and good rotation",
             AND(E2933&lt;90,C2933&gt;2011,F2933&gt;100),"High: underrated, new and good rotation",
             AND(E2933&lt;90,C2933&lt;2011,F2933&gt;100),"High: underrated, not too new but good rotation",
             AND(E2933&lt;=110,C2933&gt;2011,F2933&lt;=25),"Critic: well priced/underrated and new, but bad rotation",
             AND(E2933&gt;110,F2933&gt;100),"Top Tier: premium vehicules that tend to be sold above market prices",
             AND(E2933&gt;=90,E2933&lt;=110,F2933&gt;25),"Moderate: fair price and regular to good rotation",
             AND(E2933&lt;90,AND(C2933&lt;=2011,C2933&gt;=2000),AND(F2933&lt;100,F2933&gt;25)),"Moderate: underrated regular model and regular rotation",
             AND(E2933&lt;90,C2933&gt;2011,AND(F2933&lt;=100,F2933&gt;25)),"Moderate: underrated new model with regular rotation",
             AND(E2933&lt;90,C2933&lt;2000,AND(F2933&lt;=100,F2933&gt;25)),"Moderate: underrated old model with regular rotation",
             AND(C2933&lt;=2011,F2933&lt;=25),"Low: not new model and bad rotation",
             AND(E2933&gt;110,AND(C2933&lt;=2011,C2933&gt;=2000),F2933&lt;=25),"Low: overrated regular model with bad rotation",
             AND(E2933&gt;110,C2933&lt;2011,AND(F2933&lt;=100,F2933&gt;25)),"Low: overrated regular model (not new) with regular rotation",
             AND(E2933&gt;110,C2933&gt;2011,F2933&lt;=25),"Low: overrated new model with bad rotation"
)</f>
        <v>Low: not new model and bad rotation</v>
      </c>
    </row>
    <row r="2934" spans="1:8" x14ac:dyDescent="0.3">
      <c r="A2934" t="s">
        <v>35</v>
      </c>
      <c r="B2934" t="s">
        <v>536</v>
      </c>
      <c r="C2934">
        <v>2012</v>
      </c>
      <c r="D2934">
        <v>21311.111111111109</v>
      </c>
      <c r="E2934">
        <v>96.930998254208433</v>
      </c>
      <c r="F2934">
        <v>9</v>
      </c>
      <c r="H2934" t="str" cm="1">
        <f t="array" ref="H2934">_xlfn.IFS(
             AND(E2934&gt;110,C2934&gt;2011,F2934&gt;100),"High: overrated, new and good rotation",
             AND(E2934&lt;90,C2934&gt;2011,F2934&gt;100),"High: underrated, new and good rotation",
             AND(E2934&lt;90,C2934&lt;2011,F2934&gt;100),"High: underrated, not too new but good rotation",
             AND(E2934&lt;=110,C2934&gt;2011,F2934&lt;=25),"Critic: well priced/underrated and new, but bad rotation",
             AND(E2934&gt;110,F2934&gt;100),"Top Tier: premium vehicules that tend to be sold above market prices",
             AND(E2934&gt;=90,E2934&lt;=110,F2934&gt;25),"Moderate: fair price and regular to good rotation",
             AND(E2934&lt;90,AND(C2934&lt;=2011,C2934&gt;=2000),AND(F2934&lt;100,F2934&gt;25)),"Moderate: underrated regular model and regular rotation",
             AND(E2934&lt;90,C2934&gt;2011,AND(F2934&lt;=100,F2934&gt;25)),"Moderate: underrated new model with regular rotation",
             AND(E2934&lt;90,C2934&lt;2000,AND(F2934&lt;=100,F2934&gt;25)),"Moderate: underrated old model with regular rotation",
             AND(C2934&lt;=2011,F2934&lt;=25),"Low: not new model and bad rotation",
             AND(E2934&gt;110,AND(C2934&lt;=2011,C2934&gt;=2000),F2934&lt;=25),"Low: overrated regular model with bad rotation",
             AND(E2934&gt;110,C2934&lt;2011,AND(F2934&lt;=100,F2934&gt;25)),"Low: overrated regular model (not new) with regular rotation",
             AND(E2934&gt;110,C2934&gt;2011,F2934&lt;=25),"Low: overrated new model with bad rotation"
)</f>
        <v>Critic: well priced/underrated and new, but bad rotation</v>
      </c>
    </row>
    <row r="2935" spans="1:8" x14ac:dyDescent="0.3">
      <c r="A2935" t="s">
        <v>35</v>
      </c>
      <c r="B2935" t="s">
        <v>536</v>
      </c>
      <c r="C2935">
        <v>2013</v>
      </c>
      <c r="D2935">
        <v>27688.888888888891</v>
      </c>
      <c r="E2935">
        <v>99.293575301489057</v>
      </c>
      <c r="F2935">
        <v>9</v>
      </c>
      <c r="H2935" t="str" cm="1">
        <f t="array" ref="H2935">_xlfn.IFS(
             AND(E2935&gt;110,C2935&gt;2011,F2935&gt;100),"High: overrated, new and good rotation",
             AND(E2935&lt;90,C2935&gt;2011,F2935&gt;100),"High: underrated, new and good rotation",
             AND(E2935&lt;90,C2935&lt;2011,F2935&gt;100),"High: underrated, not too new but good rotation",
             AND(E2935&lt;=110,C2935&gt;2011,F2935&lt;=25),"Critic: well priced/underrated and new, but bad rotation",
             AND(E2935&gt;110,F2935&gt;100),"Top Tier: premium vehicules that tend to be sold above market prices",
             AND(E2935&gt;=90,E2935&lt;=110,F2935&gt;25),"Moderate: fair price and regular to good rotation",
             AND(E2935&lt;90,AND(C2935&lt;=2011,C2935&gt;=2000),AND(F2935&lt;100,F2935&gt;25)),"Moderate: underrated regular model and regular rotation",
             AND(E2935&lt;90,C2935&gt;2011,AND(F2935&lt;=100,F2935&gt;25)),"Moderate: underrated new model with regular rotation",
             AND(E2935&lt;90,C2935&lt;2000,AND(F2935&lt;=100,F2935&gt;25)),"Moderate: underrated old model with regular rotation",
             AND(C2935&lt;=2011,F2935&lt;=25),"Low: not new model and bad rotation",
             AND(E2935&gt;110,AND(C2935&lt;=2011,C2935&gt;=2000),F2935&lt;=25),"Low: overrated regular model with bad rotation",
             AND(E2935&gt;110,C2935&lt;2011,AND(F2935&lt;=100,F2935&gt;25)),"Low: overrated regular model (not new) with regular rotation",
             AND(E2935&gt;110,C2935&gt;2011,F2935&lt;=25),"Low: overrated new model with bad rotation"
)</f>
        <v>Critic: well priced/underrated and new, but bad rotation</v>
      </c>
    </row>
    <row r="2936" spans="1:8" x14ac:dyDescent="0.3">
      <c r="A2936" t="s">
        <v>35</v>
      </c>
      <c r="B2936" t="s">
        <v>536</v>
      </c>
      <c r="C2936">
        <v>2014</v>
      </c>
      <c r="D2936">
        <v>31533.333333333332</v>
      </c>
      <c r="E2936">
        <v>104.40165884794887</v>
      </c>
      <c r="F2936">
        <v>3</v>
      </c>
      <c r="H2936" t="str" cm="1">
        <f t="array" ref="H2936">_xlfn.IFS(
             AND(E2936&gt;110,C2936&gt;2011,F2936&gt;100),"High: overrated, new and good rotation",
             AND(E2936&lt;90,C2936&gt;2011,F2936&gt;100),"High: underrated, new and good rotation",
             AND(E2936&lt;90,C2936&lt;2011,F2936&gt;100),"High: underrated, not too new but good rotation",
             AND(E2936&lt;=110,C2936&gt;2011,F2936&lt;=25),"Critic: well priced/underrated and new, but bad rotation",
             AND(E2936&gt;110,F2936&gt;100),"Top Tier: premium vehicules that tend to be sold above market prices",
             AND(E2936&gt;=90,E2936&lt;=110,F2936&gt;25),"Moderate: fair price and regular to good rotation",
             AND(E2936&lt;90,AND(C2936&lt;=2011,C2936&gt;=2000),AND(F2936&lt;100,F2936&gt;25)),"Moderate: underrated regular model and regular rotation",
             AND(E2936&lt;90,C2936&gt;2011,AND(F2936&lt;=100,F2936&gt;25)),"Moderate: underrated new model with regular rotation",
             AND(E2936&lt;90,C2936&lt;2000,AND(F2936&lt;=100,F2936&gt;25)),"Moderate: underrated old model with regular rotation",
             AND(C2936&lt;=2011,F2936&lt;=25),"Low: not new model and bad rotation",
             AND(E2936&gt;110,AND(C2936&lt;=2011,C2936&gt;=2000),F2936&lt;=25),"Low: overrated regular model with bad rotation",
             AND(E2936&gt;110,C2936&lt;2011,AND(F2936&lt;=100,F2936&gt;25)),"Low: overrated regular model (not new) with regular rotation",
             AND(E2936&gt;110,C2936&gt;2011,F2936&lt;=25),"Low: overrated new model with bad rotation"
)</f>
        <v>Critic: well priced/underrated and new, but bad rotation</v>
      </c>
    </row>
    <row r="2937" spans="1:8" x14ac:dyDescent="0.3">
      <c r="A2937" t="s">
        <v>35</v>
      </c>
      <c r="B2937" t="s">
        <v>537</v>
      </c>
      <c r="C2937">
        <v>2005</v>
      </c>
      <c r="D2937">
        <v>6625</v>
      </c>
      <c r="E2937">
        <v>98.131799331591992</v>
      </c>
      <c r="F2937">
        <v>16</v>
      </c>
      <c r="H2937" t="str" cm="1">
        <f t="array" ref="H2937">_xlfn.IFS(
             AND(E2937&gt;110,C2937&gt;2011,F2937&gt;100),"High: overrated, new and good rotation",
             AND(E2937&lt;90,C2937&gt;2011,F2937&gt;100),"High: underrated, new and good rotation",
             AND(E2937&lt;90,C2937&lt;2011,F2937&gt;100),"High: underrated, not too new but good rotation",
             AND(E2937&lt;=110,C2937&gt;2011,F2937&lt;=25),"Critic: well priced/underrated and new, but bad rotation",
             AND(E2937&gt;110,F2937&gt;100),"Top Tier: premium vehicules that tend to be sold above market prices",
             AND(E2937&gt;=90,E2937&lt;=110,F2937&gt;25),"Moderate: fair price and regular to good rotation",
             AND(E2937&lt;90,AND(C2937&lt;=2011,C2937&gt;=2000),AND(F2937&lt;100,F2937&gt;25)),"Moderate: underrated regular model and regular rotation",
             AND(E2937&lt;90,C2937&gt;2011,AND(F2937&lt;=100,F2937&gt;25)),"Moderate: underrated new model with regular rotation",
             AND(E2937&lt;90,C2937&lt;2000,AND(F2937&lt;=100,F2937&gt;25)),"Moderate: underrated old model with regular rotation",
             AND(C2937&lt;=2011,F2937&lt;=25),"Low: not new model and bad rotation",
             AND(E2937&gt;110,AND(C2937&lt;=2011,C2937&gt;=2000),F2937&lt;=25),"Low: overrated regular model with bad rotation",
             AND(E2937&gt;110,C2937&lt;2011,AND(F2937&lt;=100,F2937&gt;25)),"Low: overrated regular model (not new) with regular rotation",
             AND(E2937&gt;110,C2937&gt;2011,F2937&lt;=25),"Low: overrated new model with bad rotation"
)</f>
        <v>Low: not new model and bad rotation</v>
      </c>
    </row>
    <row r="2938" spans="1:8" x14ac:dyDescent="0.3">
      <c r="A2938" t="s">
        <v>35</v>
      </c>
      <c r="B2938" t="s">
        <v>537</v>
      </c>
      <c r="C2938">
        <v>2006</v>
      </c>
      <c r="D2938">
        <v>8973.5294117647063</v>
      </c>
      <c r="E2938">
        <v>110.66826656430381</v>
      </c>
      <c r="F2938">
        <v>17</v>
      </c>
      <c r="H2938" t="str" cm="1">
        <f t="array" ref="H2938">_xlfn.IFS(
             AND(E2938&gt;110,C2938&gt;2011,F2938&gt;100),"High: overrated, new and good rotation",
             AND(E2938&lt;90,C2938&gt;2011,F2938&gt;100),"High: underrated, new and good rotation",
             AND(E2938&lt;90,C2938&lt;2011,F2938&gt;100),"High: underrated, not too new but good rotation",
             AND(E2938&lt;=110,C2938&gt;2011,F2938&lt;=25),"Critic: well priced/underrated and new, but bad rotation",
             AND(E2938&gt;110,F2938&gt;100),"Top Tier: premium vehicules that tend to be sold above market prices",
             AND(E2938&gt;=90,E2938&lt;=110,F2938&gt;25),"Moderate: fair price and regular to good rotation",
             AND(E2938&lt;90,AND(C2938&lt;=2011,C2938&gt;=2000),AND(F2938&lt;100,F2938&gt;25)),"Moderate: underrated regular model and regular rotation",
             AND(E2938&lt;90,C2938&gt;2011,AND(F2938&lt;=100,F2938&gt;25)),"Moderate: underrated new model with regular rotation",
             AND(E2938&lt;90,C2938&lt;2000,AND(F2938&lt;=100,F2938&gt;25)),"Moderate: underrated old model with regular rotation",
             AND(C2938&lt;=2011,F2938&lt;=25),"Low: not new model and bad rotation",
             AND(E2938&gt;110,AND(C2938&lt;=2011,C2938&gt;=2000),F2938&lt;=25),"Low: overrated regular model with bad rotation",
             AND(E2938&gt;110,C2938&lt;2011,AND(F2938&lt;=100,F2938&gt;25)),"Low: overrated regular model (not new) with regular rotation",
             AND(E2938&gt;110,C2938&gt;2011,F2938&lt;=25),"Low: overrated new model with bad rotation"
)</f>
        <v>Low: not new model and bad rotation</v>
      </c>
    </row>
    <row r="2939" spans="1:8" x14ac:dyDescent="0.3">
      <c r="A2939" t="s">
        <v>35</v>
      </c>
      <c r="B2939" t="s">
        <v>537</v>
      </c>
      <c r="C2939">
        <v>2007</v>
      </c>
      <c r="D2939">
        <v>11380</v>
      </c>
      <c r="E2939">
        <v>103.54993082278209</v>
      </c>
      <c r="F2939">
        <v>10</v>
      </c>
      <c r="H2939" t="str" cm="1">
        <f t="array" ref="H2939">_xlfn.IFS(
             AND(E2939&gt;110,C2939&gt;2011,F2939&gt;100),"High: overrated, new and good rotation",
             AND(E2939&lt;90,C2939&gt;2011,F2939&gt;100),"High: underrated, new and good rotation",
             AND(E2939&lt;90,C2939&lt;2011,F2939&gt;100),"High: underrated, not too new but good rotation",
             AND(E2939&lt;=110,C2939&gt;2011,F2939&lt;=25),"Critic: well priced/underrated and new, but bad rotation",
             AND(E2939&gt;110,F2939&gt;100),"Top Tier: premium vehicules that tend to be sold above market prices",
             AND(E2939&gt;=90,E2939&lt;=110,F2939&gt;25),"Moderate: fair price and regular to good rotation",
             AND(E2939&lt;90,AND(C2939&lt;=2011,C2939&gt;=2000),AND(F2939&lt;100,F2939&gt;25)),"Moderate: underrated regular model and regular rotation",
             AND(E2939&lt;90,C2939&gt;2011,AND(F2939&lt;=100,F2939&gt;25)),"Moderate: underrated new model with regular rotation",
             AND(E2939&lt;90,C2939&lt;2000,AND(F2939&lt;=100,F2939&gt;25)),"Moderate: underrated old model with regular rotation",
             AND(C2939&lt;=2011,F2939&lt;=25),"Low: not new model and bad rotation",
             AND(E2939&gt;110,AND(C2939&lt;=2011,C2939&gt;=2000),F2939&lt;=25),"Low: overrated regular model with bad rotation",
             AND(E2939&gt;110,C2939&lt;2011,AND(F2939&lt;=100,F2939&gt;25)),"Low: overrated regular model (not new) with regular rotation",
             AND(E2939&gt;110,C2939&gt;2011,F2939&lt;=25),"Low: overrated new model with bad rotation"
)</f>
        <v>Low: not new model and bad rotation</v>
      </c>
    </row>
    <row r="2940" spans="1:8" x14ac:dyDescent="0.3">
      <c r="A2940" t="s">
        <v>35</v>
      </c>
      <c r="B2940" t="s">
        <v>537</v>
      </c>
      <c r="C2940">
        <v>2008</v>
      </c>
      <c r="D2940">
        <v>14682.432432432432</v>
      </c>
      <c r="E2940">
        <v>104.51322577976519</v>
      </c>
      <c r="F2940">
        <v>37</v>
      </c>
      <c r="H2940" t="str" cm="1">
        <f t="array" ref="H2940">_xlfn.IFS(
             AND(E2940&gt;110,C2940&gt;2011,F2940&gt;100),"High: overrated, new and good rotation",
             AND(E2940&lt;90,C2940&gt;2011,F2940&gt;100),"High: underrated, new and good rotation",
             AND(E2940&lt;90,C2940&lt;2011,F2940&gt;100),"High: underrated, not too new but good rotation",
             AND(E2940&lt;=110,C2940&gt;2011,F2940&lt;=25),"Critic: well priced/underrated and new, but bad rotation",
             AND(E2940&gt;110,F2940&gt;100),"Top Tier: premium vehicules that tend to be sold above market prices",
             AND(E2940&gt;=90,E2940&lt;=110,F2940&gt;25),"Moderate: fair price and regular to good rotation",
             AND(E2940&lt;90,AND(C2940&lt;=2011,C2940&gt;=2000),AND(F2940&lt;100,F2940&gt;25)),"Moderate: underrated regular model and regular rotation",
             AND(E2940&lt;90,C2940&gt;2011,AND(F2940&lt;=100,F2940&gt;25)),"Moderate: underrated new model with regular rotation",
             AND(E2940&lt;90,C2940&lt;2000,AND(F2940&lt;=100,F2940&gt;25)),"Moderate: underrated old model with regular rotation",
             AND(C2940&lt;=2011,F2940&lt;=25),"Low: not new model and bad rotation",
             AND(E2940&gt;110,AND(C2940&lt;=2011,C2940&gt;=2000),F2940&lt;=25),"Low: overrated regular model with bad rotation",
             AND(E2940&gt;110,C2940&lt;2011,AND(F2940&lt;=100,F2940&gt;25)),"Low: overrated regular model (not new) with regular rotation",
             AND(E2940&gt;110,C2940&gt;2011,F2940&lt;=25),"Low: overrated new model with bad rotation"
)</f>
        <v>Moderate: fair price and regular to good rotation</v>
      </c>
    </row>
    <row r="2941" spans="1:8" x14ac:dyDescent="0.3">
      <c r="A2941" t="s">
        <v>35</v>
      </c>
      <c r="B2941" t="s">
        <v>537</v>
      </c>
      <c r="C2941">
        <v>2009</v>
      </c>
      <c r="D2941">
        <v>14100</v>
      </c>
      <c r="E2941">
        <v>103.29670329670331</v>
      </c>
      <c r="F2941">
        <v>1</v>
      </c>
      <c r="H2941" t="str" cm="1">
        <f t="array" ref="H2941">_xlfn.IFS(
             AND(E2941&gt;110,C2941&gt;2011,F2941&gt;100),"High: overrated, new and good rotation",
             AND(E2941&lt;90,C2941&gt;2011,F2941&gt;100),"High: underrated, new and good rotation",
             AND(E2941&lt;90,C2941&lt;2011,F2941&gt;100),"High: underrated, not too new but good rotation",
             AND(E2941&lt;=110,C2941&gt;2011,F2941&lt;=25),"Critic: well priced/underrated and new, but bad rotation",
             AND(E2941&gt;110,F2941&gt;100),"Top Tier: premium vehicules that tend to be sold above market prices",
             AND(E2941&gt;=90,E2941&lt;=110,F2941&gt;25),"Moderate: fair price and regular to good rotation",
             AND(E2941&lt;90,AND(C2941&lt;=2011,C2941&gt;=2000),AND(F2941&lt;100,F2941&gt;25)),"Moderate: underrated regular model and regular rotation",
             AND(E2941&lt;90,C2941&gt;2011,AND(F2941&lt;=100,F2941&gt;25)),"Moderate: underrated new model with regular rotation",
             AND(E2941&lt;90,C2941&lt;2000,AND(F2941&lt;=100,F2941&gt;25)),"Moderate: underrated old model with regular rotation",
             AND(C2941&lt;=2011,F2941&lt;=25),"Low: not new model and bad rotation",
             AND(E2941&gt;110,AND(C2941&lt;=2011,C2941&gt;=2000),F2941&lt;=25),"Low: overrated regular model with bad rotation",
             AND(E2941&gt;110,C2941&lt;2011,AND(F2941&lt;=100,F2941&gt;25)),"Low: overrated regular model (not new) with regular rotation",
             AND(E2941&gt;110,C2941&gt;2011,F2941&lt;=25),"Low: overrated new model with bad rotation"
)</f>
        <v>Low: not new model and bad rotation</v>
      </c>
    </row>
    <row r="2942" spans="1:8" x14ac:dyDescent="0.3">
      <c r="A2942" t="s">
        <v>35</v>
      </c>
      <c r="B2942" t="s">
        <v>538</v>
      </c>
      <c r="C2942">
        <v>2011</v>
      </c>
      <c r="D2942">
        <v>30292.241379310344</v>
      </c>
      <c r="E2942">
        <v>99.519802322009596</v>
      </c>
      <c r="F2942">
        <v>58</v>
      </c>
      <c r="H2942" t="str" cm="1">
        <f t="array" ref="H2942">_xlfn.IFS(
             AND(E2942&gt;110,C2942&gt;2011,F2942&gt;100),"High: overrated, new and good rotation",
             AND(E2942&lt;90,C2942&gt;2011,F2942&gt;100),"High: underrated, new and good rotation",
             AND(E2942&lt;90,C2942&lt;2011,F2942&gt;100),"High: underrated, not too new but good rotation",
             AND(E2942&lt;=110,C2942&gt;2011,F2942&lt;=25),"Critic: well priced/underrated and new, but bad rotation",
             AND(E2942&gt;110,F2942&gt;100),"Top Tier: premium vehicules that tend to be sold above market prices",
             AND(E2942&gt;=90,E2942&lt;=110,F2942&gt;25),"Moderate: fair price and regular to good rotation",
             AND(E2942&lt;90,AND(C2942&lt;=2011,C2942&gt;=2000),AND(F2942&lt;100,F2942&gt;25)),"Moderate: underrated regular model and regular rotation",
             AND(E2942&lt;90,C2942&gt;2011,AND(F2942&lt;=100,F2942&gt;25)),"Moderate: underrated new model with regular rotation",
             AND(E2942&lt;90,C2942&lt;2000,AND(F2942&lt;=100,F2942&gt;25)),"Moderate: underrated old model with regular rotation",
             AND(C2942&lt;=2011,F2942&lt;=25),"Low: not new model and bad rotation",
             AND(E2942&gt;110,AND(C2942&lt;=2011,C2942&gt;=2000),F2942&lt;=25),"Low: overrated regular model with bad rotation",
             AND(E2942&gt;110,C2942&lt;2011,AND(F2942&lt;=100,F2942&gt;25)),"Low: overrated regular model (not new) with regular rotation",
             AND(E2942&gt;110,C2942&gt;2011,F2942&lt;=25),"Low: overrated new model with bad rotation"
)</f>
        <v>Moderate: fair price and regular to good rotation</v>
      </c>
    </row>
    <row r="2943" spans="1:8" x14ac:dyDescent="0.3">
      <c r="A2943" t="s">
        <v>35</v>
      </c>
      <c r="B2943" t="s">
        <v>538</v>
      </c>
      <c r="C2943">
        <v>2012</v>
      </c>
      <c r="D2943">
        <v>39961.76470588235</v>
      </c>
      <c r="E2943">
        <v>99.883409621401967</v>
      </c>
      <c r="F2943">
        <v>68</v>
      </c>
      <c r="H2943" t="str" cm="1">
        <f t="array" ref="H2943">_xlfn.IFS(
             AND(E2943&gt;110,C2943&gt;2011,F2943&gt;100),"High: overrated, new and good rotation",
             AND(E2943&lt;90,C2943&gt;2011,F2943&gt;100),"High: underrated, new and good rotation",
             AND(E2943&lt;90,C2943&lt;2011,F2943&gt;100),"High: underrated, not too new but good rotation",
             AND(E2943&lt;=110,C2943&gt;2011,F2943&lt;=25),"Critic: well priced/underrated and new, but bad rotation",
             AND(E2943&gt;110,F2943&gt;100),"Top Tier: premium vehicules that tend to be sold above market prices",
             AND(E2943&gt;=90,E2943&lt;=110,F2943&gt;25),"Moderate: fair price and regular to good rotation",
             AND(E2943&lt;90,AND(C2943&lt;=2011,C2943&gt;=2000),AND(F2943&lt;100,F2943&gt;25)),"Moderate: underrated regular model and regular rotation",
             AND(E2943&lt;90,C2943&gt;2011,AND(F2943&lt;=100,F2943&gt;25)),"Moderate: underrated new model with regular rotation",
             AND(E2943&lt;90,C2943&lt;2000,AND(F2943&lt;=100,F2943&gt;25)),"Moderate: underrated old model with regular rotation",
             AND(C2943&lt;=2011,F2943&lt;=25),"Low: not new model and bad rotation",
             AND(E2943&gt;110,AND(C2943&lt;=2011,C2943&gt;=2000),F2943&lt;=25),"Low: overrated regular model with bad rotation",
             AND(E2943&gt;110,C2943&lt;2011,AND(F2943&lt;=100,F2943&gt;25)),"Low: overrated regular model (not new) with regular rotation",
             AND(E2943&gt;110,C2943&gt;2011,F2943&lt;=25),"Low: overrated new model with bad rotation"
)</f>
        <v>Moderate: fair price and regular to good rotation</v>
      </c>
    </row>
    <row r="2944" spans="1:8" x14ac:dyDescent="0.3">
      <c r="A2944" t="s">
        <v>35</v>
      </c>
      <c r="B2944" t="s">
        <v>538</v>
      </c>
      <c r="C2944">
        <v>2013</v>
      </c>
      <c r="D2944">
        <v>46331.944444444445</v>
      </c>
      <c r="E2944">
        <v>98.329742630236424</v>
      </c>
      <c r="F2944">
        <v>36</v>
      </c>
      <c r="H2944" t="str" cm="1">
        <f t="array" ref="H2944">_xlfn.IFS(
             AND(E2944&gt;110,C2944&gt;2011,F2944&gt;100),"High: overrated, new and good rotation",
             AND(E2944&lt;90,C2944&gt;2011,F2944&gt;100),"High: underrated, new and good rotation",
             AND(E2944&lt;90,C2944&lt;2011,F2944&gt;100),"High: underrated, not too new but good rotation",
             AND(E2944&lt;=110,C2944&gt;2011,F2944&lt;=25),"Critic: well priced/underrated and new, but bad rotation",
             AND(E2944&gt;110,F2944&gt;100),"Top Tier: premium vehicules that tend to be sold above market prices",
             AND(E2944&gt;=90,E2944&lt;=110,F2944&gt;25),"Moderate: fair price and regular to good rotation",
             AND(E2944&lt;90,AND(C2944&lt;=2011,C2944&gt;=2000),AND(F2944&lt;100,F2944&gt;25)),"Moderate: underrated regular model and regular rotation",
             AND(E2944&lt;90,C2944&gt;2011,AND(F2944&lt;=100,F2944&gt;25)),"Moderate: underrated new model with regular rotation",
             AND(E2944&lt;90,C2944&lt;2000,AND(F2944&lt;=100,F2944&gt;25)),"Moderate: underrated old model with regular rotation",
             AND(C2944&lt;=2011,F2944&lt;=25),"Low: not new model and bad rotation",
             AND(E2944&gt;110,AND(C2944&lt;=2011,C2944&gt;=2000),F2944&lt;=25),"Low: overrated regular model with bad rotation",
             AND(E2944&gt;110,C2944&lt;2011,AND(F2944&lt;=100,F2944&gt;25)),"Low: overrated regular model (not new) with regular rotation",
             AND(E2944&gt;110,C2944&gt;2011,F2944&lt;=25),"Low: overrated new model with bad rotation"
)</f>
        <v>Moderate: fair price and regular to good rotation</v>
      </c>
    </row>
    <row r="2945" spans="1:8" x14ac:dyDescent="0.3">
      <c r="A2945" t="s">
        <v>35</v>
      </c>
      <c r="B2945" t="s">
        <v>538</v>
      </c>
      <c r="C2945">
        <v>2014</v>
      </c>
      <c r="D2945">
        <v>56960</v>
      </c>
      <c r="E2945">
        <v>95.910507221211688</v>
      </c>
      <c r="F2945">
        <v>10</v>
      </c>
      <c r="H2945" t="str" cm="1">
        <f t="array" ref="H2945">_xlfn.IFS(
             AND(E2945&gt;110,C2945&gt;2011,F2945&gt;100),"High: overrated, new and good rotation",
             AND(E2945&lt;90,C2945&gt;2011,F2945&gt;100),"High: underrated, new and good rotation",
             AND(E2945&lt;90,C2945&lt;2011,F2945&gt;100),"High: underrated, not too new but good rotation",
             AND(E2945&lt;=110,C2945&gt;2011,F2945&lt;=25),"Critic: well priced/underrated and new, but bad rotation",
             AND(E2945&gt;110,F2945&gt;100),"Top Tier: premium vehicules that tend to be sold above market prices",
             AND(E2945&gt;=90,E2945&lt;=110,F2945&gt;25),"Moderate: fair price and regular to good rotation",
             AND(E2945&lt;90,AND(C2945&lt;=2011,C2945&gt;=2000),AND(F2945&lt;100,F2945&gt;25)),"Moderate: underrated regular model and regular rotation",
             AND(E2945&lt;90,C2945&gt;2011,AND(F2945&lt;=100,F2945&gt;25)),"Moderate: underrated new model with regular rotation",
             AND(E2945&lt;90,C2945&lt;2000,AND(F2945&lt;=100,F2945&gt;25)),"Moderate: underrated old model with regular rotation",
             AND(C2945&lt;=2011,F2945&lt;=25),"Low: not new model and bad rotation",
             AND(E2945&gt;110,AND(C2945&lt;=2011,C2945&gt;=2000),F2945&lt;=25),"Low: overrated regular model with bad rotation",
             AND(E2945&gt;110,C2945&lt;2011,AND(F2945&lt;=100,F2945&gt;25)),"Low: overrated regular model (not new) with regular rotation",
             AND(E2945&gt;110,C2945&gt;2011,F2945&lt;=25),"Low: overrated new model with bad rotation"
)</f>
        <v>Critic: well priced/underrated and new, but bad rotation</v>
      </c>
    </row>
    <row r="2946" spans="1:8" x14ac:dyDescent="0.3">
      <c r="A2946" t="s">
        <v>35</v>
      </c>
      <c r="B2946" t="s">
        <v>539</v>
      </c>
      <c r="C2946">
        <v>2003</v>
      </c>
      <c r="D2946">
        <v>5175</v>
      </c>
      <c r="E2946">
        <v>104.65101551767867</v>
      </c>
      <c r="F2946">
        <v>4</v>
      </c>
      <c r="H2946" t="str" cm="1">
        <f t="array" ref="H2946">_xlfn.IFS(
             AND(E2946&gt;110,C2946&gt;2011,F2946&gt;100),"High: overrated, new and good rotation",
             AND(E2946&lt;90,C2946&gt;2011,F2946&gt;100),"High: underrated, new and good rotation",
             AND(E2946&lt;90,C2946&lt;2011,F2946&gt;100),"High: underrated, not too new but good rotation",
             AND(E2946&lt;=110,C2946&gt;2011,F2946&lt;=25),"Critic: well priced/underrated and new, but bad rotation",
             AND(E2946&gt;110,F2946&gt;100),"Top Tier: premium vehicules that tend to be sold above market prices",
             AND(E2946&gt;=90,E2946&lt;=110,F2946&gt;25),"Moderate: fair price and regular to good rotation",
             AND(E2946&lt;90,AND(C2946&lt;=2011,C2946&gt;=2000),AND(F2946&lt;100,F2946&gt;25)),"Moderate: underrated regular model and regular rotation",
             AND(E2946&lt;90,C2946&gt;2011,AND(F2946&lt;=100,F2946&gt;25)),"Moderate: underrated new model with regular rotation",
             AND(E2946&lt;90,C2946&lt;2000,AND(F2946&lt;=100,F2946&gt;25)),"Moderate: underrated old model with regular rotation",
             AND(C2946&lt;=2011,F2946&lt;=25),"Low: not new model and bad rotation",
             AND(E2946&gt;110,AND(C2946&lt;=2011,C2946&gt;=2000),F2946&lt;=25),"Low: overrated regular model with bad rotation",
             AND(E2946&gt;110,C2946&lt;2011,AND(F2946&lt;=100,F2946&gt;25)),"Low: overrated regular model (not new) with regular rotation",
             AND(E2946&gt;110,C2946&gt;2011,F2946&lt;=25),"Low: overrated new model with bad rotation"
)</f>
        <v>Low: not new model and bad rotation</v>
      </c>
    </row>
    <row r="2947" spans="1:8" x14ac:dyDescent="0.3">
      <c r="A2947" t="s">
        <v>35</v>
      </c>
      <c r="B2947" t="s">
        <v>539</v>
      </c>
      <c r="C2947">
        <v>2006</v>
      </c>
      <c r="D2947">
        <v>14371</v>
      </c>
      <c r="E2947">
        <v>101.62753284553293</v>
      </c>
      <c r="F2947">
        <v>50</v>
      </c>
      <c r="H2947" t="str" cm="1">
        <f t="array" ref="H2947">_xlfn.IFS(
             AND(E2947&gt;110,C2947&gt;2011,F2947&gt;100),"High: overrated, new and good rotation",
             AND(E2947&lt;90,C2947&gt;2011,F2947&gt;100),"High: underrated, new and good rotation",
             AND(E2947&lt;90,C2947&lt;2011,F2947&gt;100),"High: underrated, not too new but good rotation",
             AND(E2947&lt;=110,C2947&gt;2011,F2947&lt;=25),"Critic: well priced/underrated and new, but bad rotation",
             AND(E2947&gt;110,F2947&gt;100),"Top Tier: premium vehicules that tend to be sold above market prices",
             AND(E2947&gt;=90,E2947&lt;=110,F2947&gt;25),"Moderate: fair price and regular to good rotation",
             AND(E2947&lt;90,AND(C2947&lt;=2011,C2947&gt;=2000),AND(F2947&lt;100,F2947&gt;25)),"Moderate: underrated regular model and regular rotation",
             AND(E2947&lt;90,C2947&gt;2011,AND(F2947&lt;=100,F2947&gt;25)),"Moderate: underrated new model with regular rotation",
             AND(E2947&lt;90,C2947&lt;2000,AND(F2947&lt;=100,F2947&gt;25)),"Moderate: underrated old model with regular rotation",
             AND(C2947&lt;=2011,F2947&lt;=25),"Low: not new model and bad rotation",
             AND(E2947&gt;110,AND(C2947&lt;=2011,C2947&gt;=2000),F2947&lt;=25),"Low: overrated regular model with bad rotation",
             AND(E2947&gt;110,C2947&lt;2011,AND(F2947&lt;=100,F2947&gt;25)),"Low: overrated regular model (not new) with regular rotation",
             AND(E2947&gt;110,C2947&gt;2011,F2947&lt;=25),"Low: overrated new model with bad rotation"
)</f>
        <v>Moderate: fair price and regular to good rotation</v>
      </c>
    </row>
    <row r="2948" spans="1:8" x14ac:dyDescent="0.3">
      <c r="A2948" t="s">
        <v>35</v>
      </c>
      <c r="B2948" t="s">
        <v>539</v>
      </c>
      <c r="C2948">
        <v>2007</v>
      </c>
      <c r="D2948">
        <v>16625</v>
      </c>
      <c r="E2948">
        <v>100.552698280375</v>
      </c>
      <c r="F2948">
        <v>14</v>
      </c>
      <c r="H2948" t="str" cm="1">
        <f t="array" ref="H2948">_xlfn.IFS(
             AND(E2948&gt;110,C2948&gt;2011,F2948&gt;100),"High: overrated, new and good rotation",
             AND(E2948&lt;90,C2948&gt;2011,F2948&gt;100),"High: underrated, new and good rotation",
             AND(E2948&lt;90,C2948&lt;2011,F2948&gt;100),"High: underrated, not too new but good rotation",
             AND(E2948&lt;=110,C2948&gt;2011,F2948&lt;=25),"Critic: well priced/underrated and new, but bad rotation",
             AND(E2948&gt;110,F2948&gt;100),"Top Tier: premium vehicules that tend to be sold above market prices",
             AND(E2948&gt;=90,E2948&lt;=110,F2948&gt;25),"Moderate: fair price and regular to good rotation",
             AND(E2948&lt;90,AND(C2948&lt;=2011,C2948&gt;=2000),AND(F2948&lt;100,F2948&gt;25)),"Moderate: underrated regular model and regular rotation",
             AND(E2948&lt;90,C2948&gt;2011,AND(F2948&lt;=100,F2948&gt;25)),"Moderate: underrated new model with regular rotation",
             AND(E2948&lt;90,C2948&lt;2000,AND(F2948&lt;=100,F2948&gt;25)),"Moderate: underrated old model with regular rotation",
             AND(C2948&lt;=2011,F2948&lt;=25),"Low: not new model and bad rotation",
             AND(E2948&gt;110,AND(C2948&lt;=2011,C2948&gt;=2000),F2948&lt;=25),"Low: overrated regular model with bad rotation",
             AND(E2948&gt;110,C2948&lt;2011,AND(F2948&lt;=100,F2948&gt;25)),"Low: overrated regular model (not new) with regular rotation",
             AND(E2948&gt;110,C2948&gt;2011,F2948&lt;=25),"Low: overrated new model with bad rotation"
)</f>
        <v>Low: not new model and bad rotation</v>
      </c>
    </row>
    <row r="2949" spans="1:8" x14ac:dyDescent="0.3">
      <c r="A2949" t="s">
        <v>35</v>
      </c>
      <c r="B2949" t="s">
        <v>539</v>
      </c>
      <c r="C2949">
        <v>2014</v>
      </c>
      <c r="D2949">
        <v>71600</v>
      </c>
      <c r="E2949">
        <v>100.84507042253522</v>
      </c>
      <c r="F2949">
        <v>1</v>
      </c>
      <c r="H2949" t="str" cm="1">
        <f t="array" ref="H2949">_xlfn.IFS(
             AND(E2949&gt;110,C2949&gt;2011,F2949&gt;100),"High: overrated, new and good rotation",
             AND(E2949&lt;90,C2949&gt;2011,F2949&gt;100),"High: underrated, new and good rotation",
             AND(E2949&lt;90,C2949&lt;2011,F2949&gt;100),"High: underrated, not too new but good rotation",
             AND(E2949&lt;=110,C2949&gt;2011,F2949&lt;=25),"Critic: well priced/underrated and new, but bad rotation",
             AND(E2949&gt;110,F2949&gt;100),"Top Tier: premium vehicules that tend to be sold above market prices",
             AND(E2949&gt;=90,E2949&lt;=110,F2949&gt;25),"Moderate: fair price and regular to good rotation",
             AND(E2949&lt;90,AND(C2949&lt;=2011,C2949&gt;=2000),AND(F2949&lt;100,F2949&gt;25)),"Moderate: underrated regular model and regular rotation",
             AND(E2949&lt;90,C2949&gt;2011,AND(F2949&lt;=100,F2949&gt;25)),"Moderate: underrated new model with regular rotation",
             AND(E2949&lt;90,C2949&lt;2000,AND(F2949&lt;=100,F2949&gt;25)),"Moderate: underrated old model with regular rotation",
             AND(C2949&lt;=2011,F2949&lt;=25),"Low: not new model and bad rotation",
             AND(E2949&gt;110,AND(C2949&lt;=2011,C2949&gt;=2000),F2949&lt;=25),"Low: overrated regular model with bad rotation",
             AND(E2949&gt;110,C2949&lt;2011,AND(F2949&lt;=100,F2949&gt;25)),"Low: overrated regular model (not new) with regular rotation",
             AND(E2949&gt;110,C2949&gt;2011,F2949&lt;=25),"Low: overrated new model with bad rotation"
)</f>
        <v>Critic: well priced/underrated and new, but bad rotation</v>
      </c>
    </row>
    <row r="2950" spans="1:8" x14ac:dyDescent="0.3">
      <c r="A2950" t="s">
        <v>35</v>
      </c>
      <c r="B2950" t="s">
        <v>540</v>
      </c>
      <c r="C2950">
        <v>1998</v>
      </c>
      <c r="D2950">
        <v>375</v>
      </c>
      <c r="E2950">
        <v>26.095238095238095</v>
      </c>
      <c r="F2950">
        <v>2</v>
      </c>
      <c r="H2950" t="str" cm="1">
        <f t="array" ref="H2950">_xlfn.IFS(
             AND(E2950&gt;110,C2950&gt;2011,F2950&gt;100),"High: overrated, new and good rotation",
             AND(E2950&lt;90,C2950&gt;2011,F2950&gt;100),"High: underrated, new and good rotation",
             AND(E2950&lt;90,C2950&lt;2011,F2950&gt;100),"High: underrated, not too new but good rotation",
             AND(E2950&lt;=110,C2950&gt;2011,F2950&lt;=25),"Critic: well priced/underrated and new, but bad rotation",
             AND(E2950&gt;110,F2950&gt;100),"Top Tier: premium vehicules that tend to be sold above market prices",
             AND(E2950&gt;=90,E2950&lt;=110,F2950&gt;25),"Moderate: fair price and regular to good rotation",
             AND(E2950&lt;90,AND(C2950&lt;=2011,C2950&gt;=2000),AND(F2950&lt;100,F2950&gt;25)),"Moderate: underrated regular model and regular rotation",
             AND(E2950&lt;90,C2950&gt;2011,AND(F2950&lt;=100,F2950&gt;25)),"Moderate: underrated new model with regular rotation",
             AND(E2950&lt;90,C2950&lt;2000,AND(F2950&lt;=100,F2950&gt;25)),"Moderate: underrated old model with regular rotation",
             AND(C2950&lt;=2011,F2950&lt;=25),"Low: not new model and bad rotation",
             AND(E2950&gt;110,AND(C2950&lt;=2011,C2950&gt;=2000),F2950&lt;=25),"Low: overrated regular model with bad rotation",
             AND(E2950&gt;110,C2950&lt;2011,AND(F2950&lt;=100,F2950&gt;25)),"Low: overrated regular model (not new) with regular rotation",
             AND(E2950&gt;110,C2950&gt;2011,F2950&lt;=25),"Low: overrated new model with bad rotation"
)</f>
        <v>Low: not new model and bad rotation</v>
      </c>
    </row>
    <row r="2951" spans="1:8" x14ac:dyDescent="0.3">
      <c r="A2951" t="s">
        <v>35</v>
      </c>
      <c r="B2951" t="s">
        <v>540</v>
      </c>
      <c r="C2951">
        <v>1999</v>
      </c>
      <c r="D2951">
        <v>1158.3333333333333</v>
      </c>
      <c r="E2951">
        <v>97.170962100023885</v>
      </c>
      <c r="F2951">
        <v>6</v>
      </c>
      <c r="H2951" t="str" cm="1">
        <f t="array" ref="H2951">_xlfn.IFS(
             AND(E2951&gt;110,C2951&gt;2011,F2951&gt;100),"High: overrated, new and good rotation",
             AND(E2951&lt;90,C2951&gt;2011,F2951&gt;100),"High: underrated, new and good rotation",
             AND(E2951&lt;90,C2951&lt;2011,F2951&gt;100),"High: underrated, not too new but good rotation",
             AND(E2951&lt;=110,C2951&gt;2011,F2951&lt;=25),"Critic: well priced/underrated and new, but bad rotation",
             AND(E2951&gt;110,F2951&gt;100),"Top Tier: premium vehicules that tend to be sold above market prices",
             AND(E2951&gt;=90,E2951&lt;=110,F2951&gt;25),"Moderate: fair price and regular to good rotation",
             AND(E2951&lt;90,AND(C2951&lt;=2011,C2951&gt;=2000),AND(F2951&lt;100,F2951&gt;25)),"Moderate: underrated regular model and regular rotation",
             AND(E2951&lt;90,C2951&gt;2011,AND(F2951&lt;=100,F2951&gt;25)),"Moderate: underrated new model with regular rotation",
             AND(E2951&lt;90,C2951&lt;2000,AND(F2951&lt;=100,F2951&gt;25)),"Moderate: underrated old model with regular rotation",
             AND(C2951&lt;=2011,F2951&lt;=25),"Low: not new model and bad rotation",
             AND(E2951&gt;110,AND(C2951&lt;=2011,C2951&gt;=2000),F2951&lt;=25),"Low: overrated regular model with bad rotation",
             AND(E2951&gt;110,C2951&lt;2011,AND(F2951&lt;=100,F2951&gt;25)),"Low: overrated regular model (not new) with regular rotation",
             AND(E2951&gt;110,C2951&gt;2011,F2951&lt;=25),"Low: overrated new model with bad rotation"
)</f>
        <v>Low: not new model and bad rotation</v>
      </c>
    </row>
    <row r="2952" spans="1:8" x14ac:dyDescent="0.3">
      <c r="A2952" t="s">
        <v>35</v>
      </c>
      <c r="B2952" t="s">
        <v>540</v>
      </c>
      <c r="C2952">
        <v>2000</v>
      </c>
      <c r="D2952">
        <v>1186.1111111111111</v>
      </c>
      <c r="E2952">
        <v>93.49526367381506</v>
      </c>
      <c r="F2952">
        <v>9</v>
      </c>
      <c r="H2952" t="str" cm="1">
        <f t="array" ref="H2952">_xlfn.IFS(
             AND(E2952&gt;110,C2952&gt;2011,F2952&gt;100),"High: overrated, new and good rotation",
             AND(E2952&lt;90,C2952&gt;2011,F2952&gt;100),"High: underrated, new and good rotation",
             AND(E2952&lt;90,C2952&lt;2011,F2952&gt;100),"High: underrated, not too new but good rotation",
             AND(E2952&lt;=110,C2952&gt;2011,F2952&lt;=25),"Critic: well priced/underrated and new, but bad rotation",
             AND(E2952&gt;110,F2952&gt;100),"Top Tier: premium vehicules that tend to be sold above market prices",
             AND(E2952&gt;=90,E2952&lt;=110,F2952&gt;25),"Moderate: fair price and regular to good rotation",
             AND(E2952&lt;90,AND(C2952&lt;=2011,C2952&gt;=2000),AND(F2952&lt;100,F2952&gt;25)),"Moderate: underrated regular model and regular rotation",
             AND(E2952&lt;90,C2952&gt;2011,AND(F2952&lt;=100,F2952&gt;25)),"Moderate: underrated new model with regular rotation",
             AND(E2952&lt;90,C2952&lt;2000,AND(F2952&lt;=100,F2952&gt;25)),"Moderate: underrated old model with regular rotation",
             AND(C2952&lt;=2011,F2952&lt;=25),"Low: not new model and bad rotation",
             AND(E2952&gt;110,AND(C2952&lt;=2011,C2952&gt;=2000),F2952&lt;=25),"Low: overrated regular model with bad rotation",
             AND(E2952&gt;110,C2952&lt;2011,AND(F2952&lt;=100,F2952&gt;25)),"Low: overrated regular model (not new) with regular rotation",
             AND(E2952&gt;110,C2952&gt;2011,F2952&lt;=25),"Low: overrated new model with bad rotation"
)</f>
        <v>Low: not new model and bad rotation</v>
      </c>
    </row>
    <row r="2953" spans="1:8" x14ac:dyDescent="0.3">
      <c r="A2953" t="s">
        <v>35</v>
      </c>
      <c r="B2953" t="s">
        <v>540</v>
      </c>
      <c r="C2953">
        <v>2001</v>
      </c>
      <c r="D2953">
        <v>4487.5</v>
      </c>
      <c r="E2953">
        <v>167.55250947817933</v>
      </c>
      <c r="F2953">
        <v>4</v>
      </c>
      <c r="H2953" t="str" cm="1">
        <f t="array" ref="H2953">_xlfn.IFS(
             AND(E2953&gt;110,C2953&gt;2011,F2953&gt;100),"High: overrated, new and good rotation",
             AND(E2953&lt;90,C2953&gt;2011,F2953&gt;100),"High: underrated, new and good rotation",
             AND(E2953&lt;90,C2953&lt;2011,F2953&gt;100),"High: underrated, not too new but good rotation",
             AND(E2953&lt;=110,C2953&gt;2011,F2953&lt;=25),"Critic: well priced/underrated and new, but bad rotation",
             AND(E2953&gt;110,F2953&gt;100),"Top Tier: premium vehicules that tend to be sold above market prices",
             AND(E2953&gt;=90,E2953&lt;=110,F2953&gt;25),"Moderate: fair price and regular to good rotation",
             AND(E2953&lt;90,AND(C2953&lt;=2011,C2953&gt;=2000),AND(F2953&lt;100,F2953&gt;25)),"Moderate: underrated regular model and regular rotation",
             AND(E2953&lt;90,C2953&gt;2011,AND(F2953&lt;=100,F2953&gt;25)),"Moderate: underrated new model with regular rotation",
             AND(E2953&lt;90,C2953&lt;2000,AND(F2953&lt;=100,F2953&gt;25)),"Moderate: underrated old model with regular rotation",
             AND(C2953&lt;=2011,F2953&lt;=25),"Low: not new model and bad rotation",
             AND(E2953&gt;110,AND(C2953&lt;=2011,C2953&gt;=2000),F2953&lt;=25),"Low: overrated regular model with bad rotation",
             AND(E2953&gt;110,C2953&lt;2011,AND(F2953&lt;=100,F2953&gt;25)),"Low: overrated regular model (not new) with regular rotation",
             AND(E2953&gt;110,C2953&gt;2011,F2953&lt;=25),"Low: overrated new model with bad rotation"
)</f>
        <v>Low: not new model and bad rotation</v>
      </c>
    </row>
    <row r="2954" spans="1:8" x14ac:dyDescent="0.3">
      <c r="A2954" t="s">
        <v>35</v>
      </c>
      <c r="B2954" t="s">
        <v>540</v>
      </c>
      <c r="C2954">
        <v>2002</v>
      </c>
      <c r="D2954">
        <v>1885</v>
      </c>
      <c r="E2954">
        <v>109.3394357426929</v>
      </c>
      <c r="F2954">
        <v>10</v>
      </c>
      <c r="H2954" t="str" cm="1">
        <f t="array" ref="H2954">_xlfn.IFS(
             AND(E2954&gt;110,C2954&gt;2011,F2954&gt;100),"High: overrated, new and good rotation",
             AND(E2954&lt;90,C2954&gt;2011,F2954&gt;100),"High: underrated, new and good rotation",
             AND(E2954&lt;90,C2954&lt;2011,F2954&gt;100),"High: underrated, not too new but good rotation",
             AND(E2954&lt;=110,C2954&gt;2011,F2954&lt;=25),"Critic: well priced/underrated and new, but bad rotation",
             AND(E2954&gt;110,F2954&gt;100),"Top Tier: premium vehicules that tend to be sold above market prices",
             AND(E2954&gt;=90,E2954&lt;=110,F2954&gt;25),"Moderate: fair price and regular to good rotation",
             AND(E2954&lt;90,AND(C2954&lt;=2011,C2954&gt;=2000),AND(F2954&lt;100,F2954&gt;25)),"Moderate: underrated regular model and regular rotation",
             AND(E2954&lt;90,C2954&gt;2011,AND(F2954&lt;=100,F2954&gt;25)),"Moderate: underrated new model with regular rotation",
             AND(E2954&lt;90,C2954&lt;2000,AND(F2954&lt;=100,F2954&gt;25)),"Moderate: underrated old model with regular rotation",
             AND(C2954&lt;=2011,F2954&lt;=25),"Low: not new model and bad rotation",
             AND(E2954&gt;110,AND(C2954&lt;=2011,C2954&gt;=2000),F2954&lt;=25),"Low: overrated regular model with bad rotation",
             AND(E2954&gt;110,C2954&lt;2011,AND(F2954&lt;=100,F2954&gt;25)),"Low: overrated regular model (not new) with regular rotation",
             AND(E2954&gt;110,C2954&gt;2011,F2954&lt;=25),"Low: overrated new model with bad rotation"
)</f>
        <v>Low: not new model and bad rotation</v>
      </c>
    </row>
    <row r="2955" spans="1:8" x14ac:dyDescent="0.3">
      <c r="A2955" t="s">
        <v>35</v>
      </c>
      <c r="B2955" t="s">
        <v>540</v>
      </c>
      <c r="C2955">
        <v>2008</v>
      </c>
      <c r="D2955">
        <v>19472.42105263158</v>
      </c>
      <c r="E2955">
        <v>100.98370342678591</v>
      </c>
      <c r="F2955">
        <v>95</v>
      </c>
      <c r="H2955" t="str" cm="1">
        <f t="array" ref="H2955">_xlfn.IFS(
             AND(E2955&gt;110,C2955&gt;2011,F2955&gt;100),"High: overrated, new and good rotation",
             AND(E2955&lt;90,C2955&gt;2011,F2955&gt;100),"High: underrated, new and good rotation",
             AND(E2955&lt;90,C2955&lt;2011,F2955&gt;100),"High: underrated, not too new but good rotation",
             AND(E2955&lt;=110,C2955&gt;2011,F2955&lt;=25),"Critic: well priced/underrated and new, but bad rotation",
             AND(E2955&gt;110,F2955&gt;100),"Top Tier: premium vehicules that tend to be sold above market prices",
             AND(E2955&gt;=90,E2955&lt;=110,F2955&gt;25),"Moderate: fair price and regular to good rotation",
             AND(E2955&lt;90,AND(C2955&lt;=2011,C2955&gt;=2000),AND(F2955&lt;100,F2955&gt;25)),"Moderate: underrated regular model and regular rotation",
             AND(E2955&lt;90,C2955&gt;2011,AND(F2955&lt;=100,F2955&gt;25)),"Moderate: underrated new model with regular rotation",
             AND(E2955&lt;90,C2955&lt;2000,AND(F2955&lt;=100,F2955&gt;25)),"Moderate: underrated old model with regular rotation",
             AND(C2955&lt;=2011,F2955&lt;=25),"Low: not new model and bad rotation",
             AND(E2955&gt;110,AND(C2955&lt;=2011,C2955&gt;=2000),F2955&lt;=25),"Low: overrated regular model with bad rotation",
             AND(E2955&gt;110,C2955&lt;2011,AND(F2955&lt;=100,F2955&gt;25)),"Low: overrated regular model (not new) with regular rotation",
             AND(E2955&gt;110,C2955&gt;2011,F2955&lt;=25),"Low: overrated new model with bad rotation"
)</f>
        <v>Moderate: fair price and regular to good rotation</v>
      </c>
    </row>
    <row r="2956" spans="1:8" x14ac:dyDescent="0.3">
      <c r="A2956" t="s">
        <v>35</v>
      </c>
      <c r="B2956" t="s">
        <v>540</v>
      </c>
      <c r="C2956">
        <v>2009</v>
      </c>
      <c r="D2956">
        <v>25680</v>
      </c>
      <c r="E2956">
        <v>100.42671567306641</v>
      </c>
      <c r="F2956">
        <v>10</v>
      </c>
      <c r="H2956" t="str" cm="1">
        <f t="array" ref="H2956">_xlfn.IFS(
             AND(E2956&gt;110,C2956&gt;2011,F2956&gt;100),"High: overrated, new and good rotation",
             AND(E2956&lt;90,C2956&gt;2011,F2956&gt;100),"High: underrated, new and good rotation",
             AND(E2956&lt;90,C2956&lt;2011,F2956&gt;100),"High: underrated, not too new but good rotation",
             AND(E2956&lt;=110,C2956&gt;2011,F2956&lt;=25),"Critic: well priced/underrated and new, but bad rotation",
             AND(E2956&gt;110,F2956&gt;100),"Top Tier: premium vehicules that tend to be sold above market prices",
             AND(E2956&gt;=90,E2956&lt;=110,F2956&gt;25),"Moderate: fair price and regular to good rotation",
             AND(E2956&lt;90,AND(C2956&lt;=2011,C2956&gt;=2000),AND(F2956&lt;100,F2956&gt;25)),"Moderate: underrated regular model and regular rotation",
             AND(E2956&lt;90,C2956&gt;2011,AND(F2956&lt;=100,F2956&gt;25)),"Moderate: underrated new model with regular rotation",
             AND(E2956&lt;90,C2956&lt;2000,AND(F2956&lt;=100,F2956&gt;25)),"Moderate: underrated old model with regular rotation",
             AND(C2956&lt;=2011,F2956&lt;=25),"Low: not new model and bad rotation",
             AND(E2956&gt;110,AND(C2956&lt;=2011,C2956&gt;=2000),F2956&lt;=25),"Low: overrated regular model with bad rotation",
             AND(E2956&gt;110,C2956&lt;2011,AND(F2956&lt;=100,F2956&gt;25)),"Low: overrated regular model (not new) with regular rotation",
             AND(E2956&gt;110,C2956&gt;2011,F2956&lt;=25),"Low: overrated new model with bad rotation"
)</f>
        <v>Low: not new model and bad rotation</v>
      </c>
    </row>
    <row r="2957" spans="1:8" x14ac:dyDescent="0.3">
      <c r="A2957" t="s">
        <v>35</v>
      </c>
      <c r="B2957" t="s">
        <v>540</v>
      </c>
      <c r="C2957">
        <v>2010</v>
      </c>
      <c r="D2957">
        <v>32325.471698113208</v>
      </c>
      <c r="E2957">
        <v>99.373820985210045</v>
      </c>
      <c r="F2957">
        <v>53</v>
      </c>
      <c r="H2957" t="str" cm="1">
        <f t="array" ref="H2957">_xlfn.IFS(
             AND(E2957&gt;110,C2957&gt;2011,F2957&gt;100),"High: overrated, new and good rotation",
             AND(E2957&lt;90,C2957&gt;2011,F2957&gt;100),"High: underrated, new and good rotation",
             AND(E2957&lt;90,C2957&lt;2011,F2957&gt;100),"High: underrated, not too new but good rotation",
             AND(E2957&lt;=110,C2957&gt;2011,F2957&lt;=25),"Critic: well priced/underrated and new, but bad rotation",
             AND(E2957&gt;110,F2957&gt;100),"Top Tier: premium vehicules that tend to be sold above market prices",
             AND(E2957&gt;=90,E2957&lt;=110,F2957&gt;25),"Moderate: fair price and regular to good rotation",
             AND(E2957&lt;90,AND(C2957&lt;=2011,C2957&gt;=2000),AND(F2957&lt;100,F2957&gt;25)),"Moderate: underrated regular model and regular rotation",
             AND(E2957&lt;90,C2957&gt;2011,AND(F2957&lt;=100,F2957&gt;25)),"Moderate: underrated new model with regular rotation",
             AND(E2957&lt;90,C2957&lt;2000,AND(F2957&lt;=100,F2957&gt;25)),"Moderate: underrated old model with regular rotation",
             AND(C2957&lt;=2011,F2957&lt;=25),"Low: not new model and bad rotation",
             AND(E2957&gt;110,AND(C2957&lt;=2011,C2957&gt;=2000),F2957&lt;=25),"Low: overrated regular model with bad rotation",
             AND(E2957&gt;110,C2957&lt;2011,AND(F2957&lt;=100,F2957&gt;25)),"Low: overrated regular model (not new) with regular rotation",
             AND(E2957&gt;110,C2957&gt;2011,F2957&lt;=25),"Low: overrated new model with bad rotation"
)</f>
        <v>Moderate: fair price and regular to good rotation</v>
      </c>
    </row>
    <row r="2958" spans="1:8" x14ac:dyDescent="0.3">
      <c r="A2958" t="s">
        <v>35</v>
      </c>
      <c r="B2958" t="s">
        <v>540</v>
      </c>
      <c r="C2958">
        <v>2011</v>
      </c>
      <c r="D2958">
        <v>38696.703296703294</v>
      </c>
      <c r="E2958">
        <v>99.133502934406835</v>
      </c>
      <c r="F2958">
        <v>91</v>
      </c>
      <c r="H2958" t="str" cm="1">
        <f t="array" ref="H2958">_xlfn.IFS(
             AND(E2958&gt;110,C2958&gt;2011,F2958&gt;100),"High: overrated, new and good rotation",
             AND(E2958&lt;90,C2958&gt;2011,F2958&gt;100),"High: underrated, new and good rotation",
             AND(E2958&lt;90,C2958&lt;2011,F2958&gt;100),"High: underrated, not too new but good rotation",
             AND(E2958&lt;=110,C2958&gt;2011,F2958&lt;=25),"Critic: well priced/underrated and new, but bad rotation",
             AND(E2958&gt;110,F2958&gt;100),"Top Tier: premium vehicules that tend to be sold above market prices",
             AND(E2958&gt;=90,E2958&lt;=110,F2958&gt;25),"Moderate: fair price and regular to good rotation",
             AND(E2958&lt;90,AND(C2958&lt;=2011,C2958&gt;=2000),AND(F2958&lt;100,F2958&gt;25)),"Moderate: underrated regular model and regular rotation",
             AND(E2958&lt;90,C2958&gt;2011,AND(F2958&lt;=100,F2958&gt;25)),"Moderate: underrated new model with regular rotation",
             AND(E2958&lt;90,C2958&lt;2000,AND(F2958&lt;=100,F2958&gt;25)),"Moderate: underrated old model with regular rotation",
             AND(C2958&lt;=2011,F2958&lt;=25),"Low: not new model and bad rotation",
             AND(E2958&gt;110,AND(C2958&lt;=2011,C2958&gt;=2000),F2958&lt;=25),"Low: overrated regular model with bad rotation",
             AND(E2958&gt;110,C2958&lt;2011,AND(F2958&lt;=100,F2958&gt;25)),"Low: overrated regular model (not new) with regular rotation",
             AND(E2958&gt;110,C2958&gt;2011,F2958&lt;=25),"Low: overrated new model with bad rotation"
)</f>
        <v>Moderate: fair price and regular to good rotation</v>
      </c>
    </row>
    <row r="2959" spans="1:8" x14ac:dyDescent="0.3">
      <c r="A2959" t="s">
        <v>35</v>
      </c>
      <c r="B2959" t="s">
        <v>540</v>
      </c>
      <c r="C2959">
        <v>2012</v>
      </c>
      <c r="D2959">
        <v>44076.666666666664</v>
      </c>
      <c r="E2959">
        <v>98.745713137190577</v>
      </c>
      <c r="F2959">
        <v>45</v>
      </c>
      <c r="H2959" t="str" cm="1">
        <f t="array" ref="H2959">_xlfn.IFS(
             AND(E2959&gt;110,C2959&gt;2011,F2959&gt;100),"High: overrated, new and good rotation",
             AND(E2959&lt;90,C2959&gt;2011,F2959&gt;100),"High: underrated, new and good rotation",
             AND(E2959&lt;90,C2959&lt;2011,F2959&gt;100),"High: underrated, not too new but good rotation",
             AND(E2959&lt;=110,C2959&gt;2011,F2959&lt;=25),"Critic: well priced/underrated and new, but bad rotation",
             AND(E2959&gt;110,F2959&gt;100),"Top Tier: premium vehicules that tend to be sold above market prices",
             AND(E2959&gt;=90,E2959&lt;=110,F2959&gt;25),"Moderate: fair price and regular to good rotation",
             AND(E2959&lt;90,AND(C2959&lt;=2011,C2959&gt;=2000),AND(F2959&lt;100,F2959&gt;25)),"Moderate: underrated regular model and regular rotation",
             AND(E2959&lt;90,C2959&gt;2011,AND(F2959&lt;=100,F2959&gt;25)),"Moderate: underrated new model with regular rotation",
             AND(E2959&lt;90,C2959&lt;2000,AND(F2959&lt;=100,F2959&gt;25)),"Moderate: underrated old model with regular rotation",
             AND(C2959&lt;=2011,F2959&lt;=25),"Low: not new model and bad rotation",
             AND(E2959&gt;110,AND(C2959&lt;=2011,C2959&gt;=2000),F2959&lt;=25),"Low: overrated regular model with bad rotation",
             AND(E2959&gt;110,C2959&lt;2011,AND(F2959&lt;=100,F2959&gt;25)),"Low: overrated regular model (not new) with regular rotation",
             AND(E2959&gt;110,C2959&gt;2011,F2959&lt;=25),"Low: overrated new model with bad rotation"
)</f>
        <v>Moderate: fair price and regular to good rotation</v>
      </c>
    </row>
    <row r="2960" spans="1:8" x14ac:dyDescent="0.3">
      <c r="A2960" t="s">
        <v>35</v>
      </c>
      <c r="B2960" t="s">
        <v>540</v>
      </c>
      <c r="C2960">
        <v>2013</v>
      </c>
      <c r="D2960">
        <v>81686.84210526316</v>
      </c>
      <c r="E2960">
        <v>97.223359577378204</v>
      </c>
      <c r="F2960">
        <v>19</v>
      </c>
      <c r="H2960" t="str" cm="1">
        <f t="array" ref="H2960">_xlfn.IFS(
             AND(E2960&gt;110,C2960&gt;2011,F2960&gt;100),"High: overrated, new and good rotation",
             AND(E2960&lt;90,C2960&gt;2011,F2960&gt;100),"High: underrated, new and good rotation",
             AND(E2960&lt;90,C2960&lt;2011,F2960&gt;100),"High: underrated, not too new but good rotation",
             AND(E2960&lt;=110,C2960&gt;2011,F2960&lt;=25),"Critic: well priced/underrated and new, but bad rotation",
             AND(E2960&gt;110,F2960&gt;100),"Top Tier: premium vehicules that tend to be sold above market prices",
             AND(E2960&gt;=90,E2960&lt;=110,F2960&gt;25),"Moderate: fair price and regular to good rotation",
             AND(E2960&lt;90,AND(C2960&lt;=2011,C2960&gt;=2000),AND(F2960&lt;100,F2960&gt;25)),"Moderate: underrated regular model and regular rotation",
             AND(E2960&lt;90,C2960&gt;2011,AND(F2960&lt;=100,F2960&gt;25)),"Moderate: underrated new model with regular rotation",
             AND(E2960&lt;90,C2960&lt;2000,AND(F2960&lt;=100,F2960&gt;25)),"Moderate: underrated old model with regular rotation",
             AND(C2960&lt;=2011,F2960&lt;=25),"Low: not new model and bad rotation",
             AND(E2960&gt;110,AND(C2960&lt;=2011,C2960&gt;=2000),F2960&lt;=25),"Low: overrated regular model with bad rotation",
             AND(E2960&gt;110,C2960&lt;2011,AND(F2960&lt;=100,F2960&gt;25)),"Low: overrated regular model (not new) with regular rotation",
             AND(E2960&gt;110,C2960&gt;2011,F2960&lt;=25),"Low: overrated new model with bad rotation"
)</f>
        <v>Critic: well priced/underrated and new, but bad rotation</v>
      </c>
    </row>
    <row r="2961" spans="1:8" x14ac:dyDescent="0.3">
      <c r="A2961" t="s">
        <v>35</v>
      </c>
      <c r="B2961" t="s">
        <v>540</v>
      </c>
      <c r="C2961">
        <v>2014</v>
      </c>
      <c r="D2961">
        <v>100419.76744186046</v>
      </c>
      <c r="E2961">
        <v>98.409921719566739</v>
      </c>
      <c r="F2961">
        <v>43</v>
      </c>
      <c r="H2961" t="str" cm="1">
        <f t="array" ref="H2961">_xlfn.IFS(
             AND(E2961&gt;110,C2961&gt;2011,F2961&gt;100),"High: overrated, new and good rotation",
             AND(E2961&lt;90,C2961&gt;2011,F2961&gt;100),"High: underrated, new and good rotation",
             AND(E2961&lt;90,C2961&lt;2011,F2961&gt;100),"High: underrated, not too new but good rotation",
             AND(E2961&lt;=110,C2961&gt;2011,F2961&lt;=25),"Critic: well priced/underrated and new, but bad rotation",
             AND(E2961&gt;110,F2961&gt;100),"Top Tier: premium vehicules that tend to be sold above market prices",
             AND(E2961&gt;=90,E2961&lt;=110,F2961&gt;25),"Moderate: fair price and regular to good rotation",
             AND(E2961&lt;90,AND(C2961&lt;=2011,C2961&gt;=2000),AND(F2961&lt;100,F2961&gt;25)),"Moderate: underrated regular model and regular rotation",
             AND(E2961&lt;90,C2961&gt;2011,AND(F2961&lt;=100,F2961&gt;25)),"Moderate: underrated new model with regular rotation",
             AND(E2961&lt;90,C2961&lt;2000,AND(F2961&lt;=100,F2961&gt;25)),"Moderate: underrated old model with regular rotation",
             AND(C2961&lt;=2011,F2961&lt;=25),"Low: not new model and bad rotation",
             AND(E2961&gt;110,AND(C2961&lt;=2011,C2961&gt;=2000),F2961&lt;=25),"Low: overrated regular model with bad rotation",
             AND(E2961&gt;110,C2961&lt;2011,AND(F2961&lt;=100,F2961&gt;25)),"Low: overrated regular model (not new) with regular rotation",
             AND(E2961&gt;110,C2961&gt;2011,F2961&lt;=25),"Low: overrated new model with bad rotation"
)</f>
        <v>Moderate: fair price and regular to good rotation</v>
      </c>
    </row>
    <row r="2962" spans="1:8" x14ac:dyDescent="0.3">
      <c r="A2962" t="s">
        <v>35</v>
      </c>
      <c r="B2962" t="s">
        <v>541</v>
      </c>
      <c r="C2962">
        <v>2012</v>
      </c>
      <c r="D2962">
        <v>34670.161290322583</v>
      </c>
      <c r="E2962">
        <v>99.406575235213339</v>
      </c>
      <c r="F2962">
        <v>62</v>
      </c>
      <c r="H2962" t="str" cm="1">
        <f t="array" ref="H2962">_xlfn.IFS(
             AND(E2962&gt;110,C2962&gt;2011,F2962&gt;100),"High: overrated, new and good rotation",
             AND(E2962&lt;90,C2962&gt;2011,F2962&gt;100),"High: underrated, new and good rotation",
             AND(E2962&lt;90,C2962&lt;2011,F2962&gt;100),"High: underrated, not too new but good rotation",
             AND(E2962&lt;=110,C2962&gt;2011,F2962&lt;=25),"Critic: well priced/underrated and new, but bad rotation",
             AND(E2962&gt;110,F2962&gt;100),"Top Tier: premium vehicules that tend to be sold above market prices",
             AND(E2962&gt;=90,E2962&lt;=110,F2962&gt;25),"Moderate: fair price and regular to good rotation",
             AND(E2962&lt;90,AND(C2962&lt;=2011,C2962&gt;=2000),AND(F2962&lt;100,F2962&gt;25)),"Moderate: underrated regular model and regular rotation",
             AND(E2962&lt;90,C2962&gt;2011,AND(F2962&lt;=100,F2962&gt;25)),"Moderate: underrated new model with regular rotation",
             AND(E2962&lt;90,C2962&lt;2000,AND(F2962&lt;=100,F2962&gt;25)),"Moderate: underrated old model with regular rotation",
             AND(C2962&lt;=2011,F2962&lt;=25),"Low: not new model and bad rotation",
             AND(E2962&gt;110,AND(C2962&lt;=2011,C2962&gt;=2000),F2962&lt;=25),"Low: overrated regular model with bad rotation",
             AND(E2962&gt;110,C2962&lt;2011,AND(F2962&lt;=100,F2962&gt;25)),"Low: overrated regular model (not new) with regular rotation",
             AND(E2962&gt;110,C2962&gt;2011,F2962&lt;=25),"Low: overrated new model with bad rotation"
)</f>
        <v>Moderate: fair price and regular to good rotation</v>
      </c>
    </row>
    <row r="2963" spans="1:8" x14ac:dyDescent="0.3">
      <c r="A2963" t="s">
        <v>35</v>
      </c>
      <c r="B2963" t="s">
        <v>541</v>
      </c>
      <c r="C2963">
        <v>2013</v>
      </c>
      <c r="D2963">
        <v>35277.142857142855</v>
      </c>
      <c r="E2963">
        <v>98.476497237970051</v>
      </c>
      <c r="F2963">
        <v>70</v>
      </c>
      <c r="H2963" t="str" cm="1">
        <f t="array" ref="H2963">_xlfn.IFS(
             AND(E2963&gt;110,C2963&gt;2011,F2963&gt;100),"High: overrated, new and good rotation",
             AND(E2963&lt;90,C2963&gt;2011,F2963&gt;100),"High: underrated, new and good rotation",
             AND(E2963&lt;90,C2963&lt;2011,F2963&gt;100),"High: underrated, not too new but good rotation",
             AND(E2963&lt;=110,C2963&gt;2011,F2963&lt;=25),"Critic: well priced/underrated and new, but bad rotation",
             AND(E2963&gt;110,F2963&gt;100),"Top Tier: premium vehicules that tend to be sold above market prices",
             AND(E2963&gt;=90,E2963&lt;=110,F2963&gt;25),"Moderate: fair price and regular to good rotation",
             AND(E2963&lt;90,AND(C2963&lt;=2011,C2963&gt;=2000),AND(F2963&lt;100,F2963&gt;25)),"Moderate: underrated regular model and regular rotation",
             AND(E2963&lt;90,C2963&gt;2011,AND(F2963&lt;=100,F2963&gt;25)),"Moderate: underrated new model with regular rotation",
             AND(E2963&lt;90,C2963&lt;2000,AND(F2963&lt;=100,F2963&gt;25)),"Moderate: underrated old model with regular rotation",
             AND(C2963&lt;=2011,F2963&lt;=25),"Low: not new model and bad rotation",
             AND(E2963&gt;110,AND(C2963&lt;=2011,C2963&gt;=2000),F2963&lt;=25),"Low: overrated regular model with bad rotation",
             AND(E2963&gt;110,C2963&lt;2011,AND(F2963&lt;=100,F2963&gt;25)),"Low: overrated regular model (not new) with regular rotation",
             AND(E2963&gt;110,C2963&gt;2011,F2963&lt;=25),"Low: overrated new model with bad rotation"
)</f>
        <v>Moderate: fair price and regular to good rotation</v>
      </c>
    </row>
    <row r="2964" spans="1:8" x14ac:dyDescent="0.3">
      <c r="A2964" t="s">
        <v>35</v>
      </c>
      <c r="B2964" t="s">
        <v>541</v>
      </c>
      <c r="C2964">
        <v>2014</v>
      </c>
      <c r="D2964">
        <v>43704.166666666664</v>
      </c>
      <c r="E2964">
        <v>97.761736966591442</v>
      </c>
      <c r="F2964">
        <v>12</v>
      </c>
      <c r="H2964" t="str" cm="1">
        <f t="array" ref="H2964">_xlfn.IFS(
             AND(E2964&gt;110,C2964&gt;2011,F2964&gt;100),"High: overrated, new and good rotation",
             AND(E2964&lt;90,C2964&gt;2011,F2964&gt;100),"High: underrated, new and good rotation",
             AND(E2964&lt;90,C2964&lt;2011,F2964&gt;100),"High: underrated, not too new but good rotation",
             AND(E2964&lt;=110,C2964&gt;2011,F2964&lt;=25),"Critic: well priced/underrated and new, but bad rotation",
             AND(E2964&gt;110,F2964&gt;100),"Top Tier: premium vehicules that tend to be sold above market prices",
             AND(E2964&gt;=90,E2964&lt;=110,F2964&gt;25),"Moderate: fair price and regular to good rotation",
             AND(E2964&lt;90,AND(C2964&lt;=2011,C2964&gt;=2000),AND(F2964&lt;100,F2964&gt;25)),"Moderate: underrated regular model and regular rotation",
             AND(E2964&lt;90,C2964&gt;2011,AND(F2964&lt;=100,F2964&gt;25)),"Moderate: underrated new model with regular rotation",
             AND(E2964&lt;90,C2964&lt;2000,AND(F2964&lt;=100,F2964&gt;25)),"Moderate: underrated old model with regular rotation",
             AND(C2964&lt;=2011,F2964&lt;=25),"Low: not new model and bad rotation",
             AND(E2964&gt;110,AND(C2964&lt;=2011,C2964&gt;=2000),F2964&lt;=25),"Low: overrated regular model with bad rotation",
             AND(E2964&gt;110,C2964&lt;2011,AND(F2964&lt;=100,F2964&gt;25)),"Low: overrated regular model (not new) with regular rotation",
             AND(E2964&gt;110,C2964&gt;2011,F2964&lt;=25),"Low: overrated new model with bad rotation"
)</f>
        <v>Critic: well priced/underrated and new, but bad rotation</v>
      </c>
    </row>
    <row r="2965" spans="1:8" x14ac:dyDescent="0.3">
      <c r="A2965" t="s">
        <v>35</v>
      </c>
      <c r="B2965" t="s">
        <v>541</v>
      </c>
      <c r="C2965">
        <v>2015</v>
      </c>
      <c r="D2965">
        <v>42600</v>
      </c>
      <c r="E2965">
        <v>103.38533567594114</v>
      </c>
      <c r="F2965">
        <v>5</v>
      </c>
      <c r="H2965" t="str" cm="1">
        <f t="array" ref="H2965">_xlfn.IFS(
             AND(E2965&gt;110,C2965&gt;2011,F2965&gt;100),"High: overrated, new and good rotation",
             AND(E2965&lt;90,C2965&gt;2011,F2965&gt;100),"High: underrated, new and good rotation",
             AND(E2965&lt;90,C2965&lt;2011,F2965&gt;100),"High: underrated, not too new but good rotation",
             AND(E2965&lt;=110,C2965&gt;2011,F2965&lt;=25),"Critic: well priced/underrated and new, but bad rotation",
             AND(E2965&gt;110,F2965&gt;100),"Top Tier: premium vehicules that tend to be sold above market prices",
             AND(E2965&gt;=90,E2965&lt;=110,F2965&gt;25),"Moderate: fair price and regular to good rotation",
             AND(E2965&lt;90,AND(C2965&lt;=2011,C2965&gt;=2000),AND(F2965&lt;100,F2965&gt;25)),"Moderate: underrated regular model and regular rotation",
             AND(E2965&lt;90,C2965&gt;2011,AND(F2965&lt;=100,F2965&gt;25)),"Moderate: underrated new model with regular rotation",
             AND(E2965&lt;90,C2965&lt;2000,AND(F2965&lt;=100,F2965&gt;25)),"Moderate: underrated old model with regular rotation",
             AND(C2965&lt;=2011,F2965&lt;=25),"Low: not new model and bad rotation",
             AND(E2965&gt;110,AND(C2965&lt;=2011,C2965&gt;=2000),F2965&lt;=25),"Low: overrated regular model with bad rotation",
             AND(E2965&gt;110,C2965&lt;2011,AND(F2965&lt;=100,F2965&gt;25)),"Low: overrated regular model (not new) with regular rotation",
             AND(E2965&gt;110,C2965&gt;2011,F2965&lt;=25),"Low: overrated new model with bad rotation"
)</f>
        <v>Critic: well priced/underrated and new, but bad rotation</v>
      </c>
    </row>
    <row r="2966" spans="1:8" x14ac:dyDescent="0.3">
      <c r="A2966" t="s">
        <v>35</v>
      </c>
      <c r="B2966" t="s">
        <v>542</v>
      </c>
      <c r="C2966">
        <v>2008</v>
      </c>
      <c r="D2966">
        <v>18834.090909090908</v>
      </c>
      <c r="E2966">
        <v>100.58169998734957</v>
      </c>
      <c r="F2966">
        <v>132</v>
      </c>
      <c r="H2966" t="str" cm="1">
        <f t="array" ref="H2966">_xlfn.IFS(
             AND(E2966&gt;110,C2966&gt;2011,F2966&gt;100),"High: overrated, new and good rotation",
             AND(E2966&lt;90,C2966&gt;2011,F2966&gt;100),"High: underrated, new and good rotation",
             AND(E2966&lt;90,C2966&lt;2011,F2966&gt;100),"High: underrated, not too new but good rotation",
             AND(E2966&lt;=110,C2966&gt;2011,F2966&lt;=25),"Critic: well priced/underrated and new, but bad rotation",
             AND(E2966&gt;110,F2966&gt;100),"Top Tier: premium vehicules that tend to be sold above market prices",
             AND(E2966&gt;=90,E2966&lt;=110,F2966&gt;25),"Moderate: fair price and regular to good rotation",
             AND(E2966&lt;90,AND(C2966&lt;=2011,C2966&gt;=2000),AND(F2966&lt;100,F2966&gt;25)),"Moderate: underrated regular model and regular rotation",
             AND(E2966&lt;90,C2966&gt;2011,AND(F2966&lt;=100,F2966&gt;25)),"Moderate: underrated new model with regular rotation",
             AND(E2966&lt;90,C2966&lt;2000,AND(F2966&lt;=100,F2966&gt;25)),"Moderate: underrated old model with regular rotation",
             AND(C2966&lt;=2011,F2966&lt;=25),"Low: not new model and bad rotation",
             AND(E2966&gt;110,AND(C2966&lt;=2011,C2966&gt;=2000),F2966&lt;=25),"Low: overrated regular model with bad rotation",
             AND(E2966&gt;110,C2966&lt;2011,AND(F2966&lt;=100,F2966&gt;25)),"Low: overrated regular model (not new) with regular rotation",
             AND(E2966&gt;110,C2966&gt;2011,F2966&lt;=25),"Low: overrated new model with bad rotation"
)</f>
        <v>Moderate: fair price and regular to good rotation</v>
      </c>
    </row>
    <row r="2967" spans="1:8" x14ac:dyDescent="0.3">
      <c r="A2967" t="s">
        <v>35</v>
      </c>
      <c r="B2967" t="s">
        <v>542</v>
      </c>
      <c r="C2967">
        <v>2009</v>
      </c>
      <c r="D2967">
        <v>21278.688524590165</v>
      </c>
      <c r="E2967">
        <v>98.840482077237795</v>
      </c>
      <c r="F2967">
        <v>61</v>
      </c>
      <c r="H2967" t="str" cm="1">
        <f t="array" ref="H2967">_xlfn.IFS(
             AND(E2967&gt;110,C2967&gt;2011,F2967&gt;100),"High: overrated, new and good rotation",
             AND(E2967&lt;90,C2967&gt;2011,F2967&gt;100),"High: underrated, new and good rotation",
             AND(E2967&lt;90,C2967&lt;2011,F2967&gt;100),"High: underrated, not too new but good rotation",
             AND(E2967&lt;=110,C2967&gt;2011,F2967&lt;=25),"Critic: well priced/underrated and new, but bad rotation",
             AND(E2967&gt;110,F2967&gt;100),"Top Tier: premium vehicules that tend to be sold above market prices",
             AND(E2967&gt;=90,E2967&lt;=110,F2967&gt;25),"Moderate: fair price and regular to good rotation",
             AND(E2967&lt;90,AND(C2967&lt;=2011,C2967&gt;=2000),AND(F2967&lt;100,F2967&gt;25)),"Moderate: underrated regular model and regular rotation",
             AND(E2967&lt;90,C2967&gt;2011,AND(F2967&lt;=100,F2967&gt;25)),"Moderate: underrated new model with regular rotation",
             AND(E2967&lt;90,C2967&lt;2000,AND(F2967&lt;=100,F2967&gt;25)),"Moderate: underrated old model with regular rotation",
             AND(C2967&lt;=2011,F2967&lt;=25),"Low: not new model and bad rotation",
             AND(E2967&gt;110,AND(C2967&lt;=2011,C2967&gt;=2000),F2967&lt;=25),"Low: overrated regular model with bad rotation",
             AND(E2967&gt;110,C2967&lt;2011,AND(F2967&lt;=100,F2967&gt;25)),"Low: overrated regular model (not new) with regular rotation",
             AND(E2967&gt;110,C2967&gt;2011,F2967&lt;=25),"Low: overrated new model with bad rotation"
)</f>
        <v>Moderate: fair price and regular to good rotation</v>
      </c>
    </row>
    <row r="2968" spans="1:8" x14ac:dyDescent="0.3">
      <c r="A2968" t="s">
        <v>35</v>
      </c>
      <c r="B2968" t="s">
        <v>542</v>
      </c>
      <c r="C2968">
        <v>2010</v>
      </c>
      <c r="D2968">
        <v>29743.283582089553</v>
      </c>
      <c r="E2968">
        <v>100.73529863139042</v>
      </c>
      <c r="F2968">
        <v>67</v>
      </c>
      <c r="H2968" t="str" cm="1">
        <f t="array" ref="H2968">_xlfn.IFS(
             AND(E2968&gt;110,C2968&gt;2011,F2968&gt;100),"High: overrated, new and good rotation",
             AND(E2968&lt;90,C2968&gt;2011,F2968&gt;100),"High: underrated, new and good rotation",
             AND(E2968&lt;90,C2968&lt;2011,F2968&gt;100),"High: underrated, not too new but good rotation",
             AND(E2968&lt;=110,C2968&gt;2011,F2968&lt;=25),"Critic: well priced/underrated and new, but bad rotation",
             AND(E2968&gt;110,F2968&gt;100),"Top Tier: premium vehicules that tend to be sold above market prices",
             AND(E2968&gt;=90,E2968&lt;=110,F2968&gt;25),"Moderate: fair price and regular to good rotation",
             AND(E2968&lt;90,AND(C2968&lt;=2011,C2968&gt;=2000),AND(F2968&lt;100,F2968&gt;25)),"Moderate: underrated regular model and regular rotation",
             AND(E2968&lt;90,C2968&gt;2011,AND(F2968&lt;=100,F2968&gt;25)),"Moderate: underrated new model with regular rotation",
             AND(E2968&lt;90,C2968&lt;2000,AND(F2968&lt;=100,F2968&gt;25)),"Moderate: underrated old model with regular rotation",
             AND(C2968&lt;=2011,F2968&lt;=25),"Low: not new model and bad rotation",
             AND(E2968&gt;110,AND(C2968&lt;=2011,C2968&gt;=2000),F2968&lt;=25),"Low: overrated regular model with bad rotation",
             AND(E2968&gt;110,C2968&lt;2011,AND(F2968&lt;=100,F2968&gt;25)),"Low: overrated regular model (not new) with regular rotation",
             AND(E2968&gt;110,C2968&gt;2011,F2968&lt;=25),"Low: overrated new model with bad rotation"
)</f>
        <v>Moderate: fair price and regular to good rotation</v>
      </c>
    </row>
    <row r="2969" spans="1:8" x14ac:dyDescent="0.3">
      <c r="A2969" t="s">
        <v>35</v>
      </c>
      <c r="B2969" t="s">
        <v>542</v>
      </c>
      <c r="C2969">
        <v>2011</v>
      </c>
      <c r="D2969">
        <v>34921.719457013576</v>
      </c>
      <c r="E2969">
        <v>98.371463555432058</v>
      </c>
      <c r="F2969">
        <v>221</v>
      </c>
      <c r="H2969" t="str" cm="1">
        <f t="array" ref="H2969">_xlfn.IFS(
             AND(E2969&gt;110,C2969&gt;2011,F2969&gt;100),"High: overrated, new and good rotation",
             AND(E2969&lt;90,C2969&gt;2011,F2969&gt;100),"High: underrated, new and good rotation",
             AND(E2969&lt;90,C2969&lt;2011,F2969&gt;100),"High: underrated, not too new but good rotation",
             AND(E2969&lt;=110,C2969&gt;2011,F2969&lt;=25),"Critic: well priced/underrated and new, but bad rotation",
             AND(E2969&gt;110,F2969&gt;100),"Top Tier: premium vehicules that tend to be sold above market prices",
             AND(E2969&gt;=90,E2969&lt;=110,F2969&gt;25),"Moderate: fair price and regular to good rotation",
             AND(E2969&lt;90,AND(C2969&lt;=2011,C2969&gt;=2000),AND(F2969&lt;100,F2969&gt;25)),"Moderate: underrated regular model and regular rotation",
             AND(E2969&lt;90,C2969&gt;2011,AND(F2969&lt;=100,F2969&gt;25)),"Moderate: underrated new model with regular rotation",
             AND(E2969&lt;90,C2969&lt;2000,AND(F2969&lt;=100,F2969&gt;25)),"Moderate: underrated old model with regular rotation",
             AND(C2969&lt;=2011,F2969&lt;=25),"Low: not new model and bad rotation",
             AND(E2969&gt;110,AND(C2969&lt;=2011,C2969&gt;=2000),F2969&lt;=25),"Low: overrated regular model with bad rotation",
             AND(E2969&gt;110,C2969&lt;2011,AND(F2969&lt;=100,F2969&gt;25)),"Low: overrated regular model (not new) with regular rotation",
             AND(E2969&gt;110,C2969&gt;2011,F2969&lt;=25),"Low: overrated new model with bad rotation"
)</f>
        <v>Moderate: fair price and regular to good rotation</v>
      </c>
    </row>
    <row r="2970" spans="1:8" x14ac:dyDescent="0.3">
      <c r="A2970" t="s">
        <v>35</v>
      </c>
      <c r="B2970" t="s">
        <v>542</v>
      </c>
      <c r="C2970">
        <v>2012</v>
      </c>
      <c r="D2970">
        <v>40988.695652173912</v>
      </c>
      <c r="E2970">
        <v>99.799550972129467</v>
      </c>
      <c r="F2970">
        <v>115</v>
      </c>
      <c r="H2970" t="str" cm="1">
        <f t="array" ref="H2970">_xlfn.IFS(
             AND(E2970&gt;110,C2970&gt;2011,F2970&gt;100),"High: overrated, new and good rotation",
             AND(E2970&lt;90,C2970&gt;2011,F2970&gt;100),"High: underrated, new and good rotation",
             AND(E2970&lt;90,C2970&lt;2011,F2970&gt;100),"High: underrated, not too new but good rotation",
             AND(E2970&lt;=110,C2970&gt;2011,F2970&lt;=25),"Critic: well priced/underrated and new, but bad rotation",
             AND(E2970&gt;110,F2970&gt;100),"Top Tier: premium vehicules that tend to be sold above market prices",
             AND(E2970&gt;=90,E2970&lt;=110,F2970&gt;25),"Moderate: fair price and regular to good rotation",
             AND(E2970&lt;90,AND(C2970&lt;=2011,C2970&gt;=2000),AND(F2970&lt;100,F2970&gt;25)),"Moderate: underrated regular model and regular rotation",
             AND(E2970&lt;90,C2970&gt;2011,AND(F2970&lt;=100,F2970&gt;25)),"Moderate: underrated new model with regular rotation",
             AND(E2970&lt;90,C2970&lt;2000,AND(F2970&lt;=100,F2970&gt;25)),"Moderate: underrated old model with regular rotation",
             AND(C2970&lt;=2011,F2970&lt;=25),"Low: not new model and bad rotation",
             AND(E2970&gt;110,AND(C2970&lt;=2011,C2970&gt;=2000),F2970&lt;=25),"Low: overrated regular model with bad rotation",
             AND(E2970&gt;110,C2970&lt;2011,AND(F2970&lt;=100,F2970&gt;25)),"Low: overrated regular model (not new) with regular rotation",
             AND(E2970&gt;110,C2970&gt;2011,F2970&lt;=25),"Low: overrated new model with bad rotation"
)</f>
        <v>Moderate: fair price and regular to good rotation</v>
      </c>
    </row>
    <row r="2971" spans="1:8" x14ac:dyDescent="0.3">
      <c r="A2971" t="s">
        <v>35</v>
      </c>
      <c r="B2971" t="s">
        <v>542</v>
      </c>
      <c r="C2971">
        <v>2013</v>
      </c>
      <c r="D2971">
        <v>47995</v>
      </c>
      <c r="E2971">
        <v>98.296649719598364</v>
      </c>
      <c r="F2971">
        <v>90</v>
      </c>
      <c r="H2971" t="str" cm="1">
        <f t="array" ref="H2971">_xlfn.IFS(
             AND(E2971&gt;110,C2971&gt;2011,F2971&gt;100),"High: overrated, new and good rotation",
             AND(E2971&lt;90,C2971&gt;2011,F2971&gt;100),"High: underrated, new and good rotation",
             AND(E2971&lt;90,C2971&lt;2011,F2971&gt;100),"High: underrated, not too new but good rotation",
             AND(E2971&lt;=110,C2971&gt;2011,F2971&lt;=25),"Critic: well priced/underrated and new, but bad rotation",
             AND(E2971&gt;110,F2971&gt;100),"Top Tier: premium vehicules that tend to be sold above market prices",
             AND(E2971&gt;=90,E2971&lt;=110,F2971&gt;25),"Moderate: fair price and regular to good rotation",
             AND(E2971&lt;90,AND(C2971&lt;=2011,C2971&gt;=2000),AND(F2971&lt;100,F2971&gt;25)),"Moderate: underrated regular model and regular rotation",
             AND(E2971&lt;90,C2971&gt;2011,AND(F2971&lt;=100,F2971&gt;25)),"Moderate: underrated new model with regular rotation",
             AND(E2971&lt;90,C2971&lt;2000,AND(F2971&lt;=100,F2971&gt;25)),"Moderate: underrated old model with regular rotation",
             AND(C2971&lt;=2011,F2971&lt;=25),"Low: not new model and bad rotation",
             AND(E2971&gt;110,AND(C2971&lt;=2011,C2971&gt;=2000),F2971&lt;=25),"Low: overrated regular model with bad rotation",
             AND(E2971&gt;110,C2971&lt;2011,AND(F2971&lt;=100,F2971&gt;25)),"Low: overrated regular model (not new) with regular rotation",
             AND(E2971&gt;110,C2971&gt;2011,F2971&lt;=25),"Low: overrated new model with bad rotation"
)</f>
        <v>Moderate: fair price and regular to good rotation</v>
      </c>
    </row>
    <row r="2972" spans="1:8" x14ac:dyDescent="0.3">
      <c r="A2972" t="s">
        <v>35</v>
      </c>
      <c r="B2972" t="s">
        <v>542</v>
      </c>
      <c r="C2972">
        <v>2014</v>
      </c>
      <c r="D2972">
        <v>71071.186440677964</v>
      </c>
      <c r="E2972">
        <v>99.888768361851319</v>
      </c>
      <c r="F2972">
        <v>59</v>
      </c>
      <c r="H2972" t="str" cm="1">
        <f t="array" ref="H2972">_xlfn.IFS(
             AND(E2972&gt;110,C2972&gt;2011,F2972&gt;100),"High: overrated, new and good rotation",
             AND(E2972&lt;90,C2972&gt;2011,F2972&gt;100),"High: underrated, new and good rotation",
             AND(E2972&lt;90,C2972&lt;2011,F2972&gt;100),"High: underrated, not too new but good rotation",
             AND(E2972&lt;=110,C2972&gt;2011,F2972&lt;=25),"Critic: well priced/underrated and new, but bad rotation",
             AND(E2972&gt;110,F2972&gt;100),"Top Tier: premium vehicules that tend to be sold above market prices",
             AND(E2972&gt;=90,E2972&lt;=110,F2972&gt;25),"Moderate: fair price and regular to good rotation",
             AND(E2972&lt;90,AND(C2972&lt;=2011,C2972&gt;=2000),AND(F2972&lt;100,F2972&gt;25)),"Moderate: underrated regular model and regular rotation",
             AND(E2972&lt;90,C2972&gt;2011,AND(F2972&lt;=100,F2972&gt;25)),"Moderate: underrated new model with regular rotation",
             AND(E2972&lt;90,C2972&lt;2000,AND(F2972&lt;=100,F2972&gt;25)),"Moderate: underrated old model with regular rotation",
             AND(C2972&lt;=2011,F2972&lt;=25),"Low: not new model and bad rotation",
             AND(E2972&gt;110,AND(C2972&lt;=2011,C2972&gt;=2000),F2972&lt;=25),"Low: overrated regular model with bad rotation",
             AND(E2972&gt;110,C2972&lt;2011,AND(F2972&lt;=100,F2972&gt;25)),"Low: overrated regular model (not new) with regular rotation",
             AND(E2972&gt;110,C2972&gt;2011,F2972&lt;=25),"Low: overrated new model with bad rotation"
)</f>
        <v>Moderate: fair price and regular to good rotation</v>
      </c>
    </row>
    <row r="2973" spans="1:8" x14ac:dyDescent="0.3">
      <c r="A2973" t="s">
        <v>35</v>
      </c>
      <c r="B2973" t="s">
        <v>542</v>
      </c>
      <c r="C2973">
        <v>2015</v>
      </c>
      <c r="D2973">
        <v>77666.666666666672</v>
      </c>
      <c r="E2973">
        <v>94.000391811147026</v>
      </c>
      <c r="F2973">
        <v>3</v>
      </c>
      <c r="H2973" t="str" cm="1">
        <f t="array" ref="H2973">_xlfn.IFS(
             AND(E2973&gt;110,C2973&gt;2011,F2973&gt;100),"High: overrated, new and good rotation",
             AND(E2973&lt;90,C2973&gt;2011,F2973&gt;100),"High: underrated, new and good rotation",
             AND(E2973&lt;90,C2973&lt;2011,F2973&gt;100),"High: underrated, not too new but good rotation",
             AND(E2973&lt;=110,C2973&gt;2011,F2973&lt;=25),"Critic: well priced/underrated and new, but bad rotation",
             AND(E2973&gt;110,F2973&gt;100),"Top Tier: premium vehicules that tend to be sold above market prices",
             AND(E2973&gt;=90,E2973&lt;=110,F2973&gt;25),"Moderate: fair price and regular to good rotation",
             AND(E2973&lt;90,AND(C2973&lt;=2011,C2973&gt;=2000),AND(F2973&lt;100,F2973&gt;25)),"Moderate: underrated regular model and regular rotation",
             AND(E2973&lt;90,C2973&gt;2011,AND(F2973&lt;=100,F2973&gt;25)),"Moderate: underrated new model with regular rotation",
             AND(E2973&lt;90,C2973&lt;2000,AND(F2973&lt;=100,F2973&gt;25)),"Moderate: underrated old model with regular rotation",
             AND(C2973&lt;=2011,F2973&lt;=25),"Low: not new model and bad rotation",
             AND(E2973&gt;110,AND(C2973&lt;=2011,C2973&gt;=2000),F2973&lt;=25),"Low: overrated regular model with bad rotation",
             AND(E2973&gt;110,C2973&lt;2011,AND(F2973&lt;=100,F2973&gt;25)),"Low: overrated regular model (not new) with regular rotation",
             AND(E2973&gt;110,C2973&gt;2011,F2973&lt;=25),"Low: overrated new model with bad rotation"
)</f>
        <v>Critic: well priced/underrated and new, but bad rotation</v>
      </c>
    </row>
    <row r="2974" spans="1:8" x14ac:dyDescent="0.3">
      <c r="A2974" t="s">
        <v>35</v>
      </c>
      <c r="B2974" t="s">
        <v>543</v>
      </c>
      <c r="C2974">
        <v>2006</v>
      </c>
      <c r="D2974">
        <v>10987.5</v>
      </c>
      <c r="E2974">
        <v>85.286983828170946</v>
      </c>
      <c r="F2974">
        <v>4</v>
      </c>
      <c r="H2974" t="str" cm="1">
        <f t="array" ref="H2974">_xlfn.IFS(
             AND(E2974&gt;110,C2974&gt;2011,F2974&gt;100),"High: overrated, new and good rotation",
             AND(E2974&lt;90,C2974&gt;2011,F2974&gt;100),"High: underrated, new and good rotation",
             AND(E2974&lt;90,C2974&lt;2011,F2974&gt;100),"High: underrated, not too new but good rotation",
             AND(E2974&lt;=110,C2974&gt;2011,F2974&lt;=25),"Critic: well priced/underrated and new, but bad rotation",
             AND(E2974&gt;110,F2974&gt;100),"Top Tier: premium vehicules that tend to be sold above market prices",
             AND(E2974&gt;=90,E2974&lt;=110,F2974&gt;25),"Moderate: fair price and regular to good rotation",
             AND(E2974&lt;90,AND(C2974&lt;=2011,C2974&gt;=2000),AND(F2974&lt;100,F2974&gt;25)),"Moderate: underrated regular model and regular rotation",
             AND(E2974&lt;90,C2974&gt;2011,AND(F2974&lt;=100,F2974&gt;25)),"Moderate: underrated new model with regular rotation",
             AND(E2974&lt;90,C2974&lt;2000,AND(F2974&lt;=100,F2974&gt;25)),"Moderate: underrated old model with regular rotation",
             AND(C2974&lt;=2011,F2974&lt;=25),"Low: not new model and bad rotation",
             AND(E2974&gt;110,AND(C2974&lt;=2011,C2974&gt;=2000),F2974&lt;=25),"Low: overrated regular model with bad rotation",
             AND(E2974&gt;110,C2974&lt;2011,AND(F2974&lt;=100,F2974&gt;25)),"Low: overrated regular model (not new) with regular rotation",
             AND(E2974&gt;110,C2974&gt;2011,F2974&lt;=25),"Low: overrated new model with bad rotation"
)</f>
        <v>Low: not new model and bad rotation</v>
      </c>
    </row>
    <row r="2975" spans="1:8" x14ac:dyDescent="0.3">
      <c r="A2975" t="s">
        <v>35</v>
      </c>
      <c r="B2975" t="s">
        <v>543</v>
      </c>
      <c r="C2975">
        <v>2007</v>
      </c>
      <c r="D2975">
        <v>18000</v>
      </c>
      <c r="E2975">
        <v>113.07916782467146</v>
      </c>
      <c r="F2975">
        <v>2</v>
      </c>
      <c r="H2975" t="str" cm="1">
        <f t="array" ref="H2975">_xlfn.IFS(
             AND(E2975&gt;110,C2975&gt;2011,F2975&gt;100),"High: overrated, new and good rotation",
             AND(E2975&lt;90,C2975&gt;2011,F2975&gt;100),"High: underrated, new and good rotation",
             AND(E2975&lt;90,C2975&lt;2011,F2975&gt;100),"High: underrated, not too new but good rotation",
             AND(E2975&lt;=110,C2975&gt;2011,F2975&lt;=25),"Critic: well priced/underrated and new, but bad rotation",
             AND(E2975&gt;110,F2975&gt;100),"Top Tier: premium vehicules that tend to be sold above market prices",
             AND(E2975&gt;=90,E2975&lt;=110,F2975&gt;25),"Moderate: fair price and regular to good rotation",
             AND(E2975&lt;90,AND(C2975&lt;=2011,C2975&gt;=2000),AND(F2975&lt;100,F2975&gt;25)),"Moderate: underrated regular model and regular rotation",
             AND(E2975&lt;90,C2975&gt;2011,AND(F2975&lt;=100,F2975&gt;25)),"Moderate: underrated new model with regular rotation",
             AND(E2975&lt;90,C2975&lt;2000,AND(F2975&lt;=100,F2975&gt;25)),"Moderate: underrated old model with regular rotation",
             AND(C2975&lt;=2011,F2975&lt;=25),"Low: not new model and bad rotation",
             AND(E2975&gt;110,AND(C2975&lt;=2011,C2975&gt;=2000),F2975&lt;=25),"Low: overrated regular model with bad rotation",
             AND(E2975&gt;110,C2975&lt;2011,AND(F2975&lt;=100,F2975&gt;25)),"Low: overrated regular model (not new) with regular rotation",
             AND(E2975&gt;110,C2975&gt;2011,F2975&lt;=25),"Low: overrated new model with bad rotation"
)</f>
        <v>Low: not new model and bad rotation</v>
      </c>
    </row>
    <row r="2976" spans="1:8" x14ac:dyDescent="0.3">
      <c r="A2976" t="s">
        <v>35</v>
      </c>
      <c r="B2976" t="s">
        <v>544</v>
      </c>
      <c r="C2976">
        <v>2012</v>
      </c>
      <c r="D2976">
        <v>47200</v>
      </c>
      <c r="E2976">
        <v>87.716159809183068</v>
      </c>
      <c r="F2976">
        <v>2</v>
      </c>
      <c r="H2976" t="str" cm="1">
        <f t="array" ref="H2976">_xlfn.IFS(
             AND(E2976&gt;110,C2976&gt;2011,F2976&gt;100),"High: overrated, new and good rotation",
             AND(E2976&lt;90,C2976&gt;2011,F2976&gt;100),"High: underrated, new and good rotation",
             AND(E2976&lt;90,C2976&lt;2011,F2976&gt;100),"High: underrated, not too new but good rotation",
             AND(E2976&lt;=110,C2976&gt;2011,F2976&lt;=25),"Critic: well priced/underrated and new, but bad rotation",
             AND(E2976&gt;110,F2976&gt;100),"Top Tier: premium vehicules that tend to be sold above market prices",
             AND(E2976&gt;=90,E2976&lt;=110,F2976&gt;25),"Moderate: fair price and regular to good rotation",
             AND(E2976&lt;90,AND(C2976&lt;=2011,C2976&gt;=2000),AND(F2976&lt;100,F2976&gt;25)),"Moderate: underrated regular model and regular rotation",
             AND(E2976&lt;90,C2976&gt;2011,AND(F2976&lt;=100,F2976&gt;25)),"Moderate: underrated new model with regular rotation",
             AND(E2976&lt;90,C2976&lt;2000,AND(F2976&lt;=100,F2976&gt;25)),"Moderate: underrated old model with regular rotation",
             AND(C2976&lt;=2011,F2976&lt;=25),"Low: not new model and bad rotation",
             AND(E2976&gt;110,AND(C2976&lt;=2011,C2976&gt;=2000),F2976&lt;=25),"Low: overrated regular model with bad rotation",
             AND(E2976&gt;110,C2976&lt;2011,AND(F2976&lt;=100,F2976&gt;25)),"Low: overrated regular model (not new) with regular rotation",
             AND(E2976&gt;110,C2976&gt;2011,F2976&lt;=25),"Low: overrated new model with bad rotation"
)</f>
        <v>Critic: well priced/underrated and new, but bad rotation</v>
      </c>
    </row>
    <row r="2977" spans="1:8" x14ac:dyDescent="0.3">
      <c r="A2977" t="s">
        <v>35</v>
      </c>
      <c r="B2977" t="s">
        <v>545</v>
      </c>
      <c r="C2977">
        <v>2006</v>
      </c>
      <c r="D2977">
        <v>12000</v>
      </c>
      <c r="E2977">
        <v>96.385542168674704</v>
      </c>
      <c r="F2977">
        <v>1</v>
      </c>
      <c r="H2977" t="str" cm="1">
        <f t="array" ref="H2977">_xlfn.IFS(
             AND(E2977&gt;110,C2977&gt;2011,F2977&gt;100),"High: overrated, new and good rotation",
             AND(E2977&lt;90,C2977&gt;2011,F2977&gt;100),"High: underrated, new and good rotation",
             AND(E2977&lt;90,C2977&lt;2011,F2977&gt;100),"High: underrated, not too new but good rotation",
             AND(E2977&lt;=110,C2977&gt;2011,F2977&lt;=25),"Critic: well priced/underrated and new, but bad rotation",
             AND(E2977&gt;110,F2977&gt;100),"Top Tier: premium vehicules that tend to be sold above market prices",
             AND(E2977&gt;=90,E2977&lt;=110,F2977&gt;25),"Moderate: fair price and regular to good rotation",
             AND(E2977&lt;90,AND(C2977&lt;=2011,C2977&gt;=2000),AND(F2977&lt;100,F2977&gt;25)),"Moderate: underrated regular model and regular rotation",
             AND(E2977&lt;90,C2977&gt;2011,AND(F2977&lt;=100,F2977&gt;25)),"Moderate: underrated new model with regular rotation",
             AND(E2977&lt;90,C2977&lt;2000,AND(F2977&lt;=100,F2977&gt;25)),"Moderate: underrated old model with regular rotation",
             AND(C2977&lt;=2011,F2977&lt;=25),"Low: not new model and bad rotation",
             AND(E2977&gt;110,AND(C2977&lt;=2011,C2977&gt;=2000),F2977&lt;=25),"Low: overrated regular model with bad rotation",
             AND(E2977&gt;110,C2977&lt;2011,AND(F2977&lt;=100,F2977&gt;25)),"Low: overrated regular model (not new) with regular rotation",
             AND(E2977&gt;110,C2977&gt;2011,F2977&lt;=25),"Low: overrated new model with bad rotation"
)</f>
        <v>Low: not new model and bad rotation</v>
      </c>
    </row>
    <row r="2978" spans="1:8" x14ac:dyDescent="0.3">
      <c r="A2978" t="s">
        <v>36</v>
      </c>
      <c r="B2978" t="s">
        <v>546</v>
      </c>
      <c r="C2978">
        <v>2011</v>
      </c>
      <c r="D2978">
        <v>17144.565217391304</v>
      </c>
      <c r="E2978">
        <v>99.070999121535351</v>
      </c>
      <c r="F2978">
        <v>46</v>
      </c>
      <c r="H2978" t="str" cm="1">
        <f t="array" ref="H2978">_xlfn.IFS(
             AND(E2978&gt;110,C2978&gt;2011,F2978&gt;100),"High: overrated, new and good rotation",
             AND(E2978&lt;90,C2978&gt;2011,F2978&gt;100),"High: underrated, new and good rotation",
             AND(E2978&lt;90,C2978&lt;2011,F2978&gt;100),"High: underrated, not too new but good rotation",
             AND(E2978&lt;=110,C2978&gt;2011,F2978&lt;=25),"Critic: well priced/underrated and new, but bad rotation",
             AND(E2978&gt;110,F2978&gt;100),"Top Tier: premium vehicules that tend to be sold above market prices",
             AND(E2978&gt;=90,E2978&lt;=110,F2978&gt;25),"Moderate: fair price and regular to good rotation",
             AND(E2978&lt;90,AND(C2978&lt;=2011,C2978&gt;=2000),AND(F2978&lt;100,F2978&gt;25)),"Moderate: underrated regular model and regular rotation",
             AND(E2978&lt;90,C2978&gt;2011,AND(F2978&lt;=100,F2978&gt;25)),"Moderate: underrated new model with regular rotation",
             AND(E2978&lt;90,C2978&lt;2000,AND(F2978&lt;=100,F2978&gt;25)),"Moderate: underrated old model with regular rotation",
             AND(C2978&lt;=2011,F2978&lt;=25),"Low: not new model and bad rotation",
             AND(E2978&gt;110,AND(C2978&lt;=2011,C2978&gt;=2000),F2978&lt;=25),"Low: overrated regular model with bad rotation",
             AND(E2978&gt;110,C2978&lt;2011,AND(F2978&lt;=100,F2978&gt;25)),"Low: overrated regular model (not new) with regular rotation",
             AND(E2978&gt;110,C2978&gt;2011,F2978&lt;=25),"Low: overrated new model with bad rotation"
)</f>
        <v>Moderate: fair price and regular to good rotation</v>
      </c>
    </row>
    <row r="2979" spans="1:8" x14ac:dyDescent="0.3">
      <c r="A2979" t="s">
        <v>36</v>
      </c>
      <c r="B2979" t="s">
        <v>546</v>
      </c>
      <c r="C2979">
        <v>2012</v>
      </c>
      <c r="D2979">
        <v>18913.317757009347</v>
      </c>
      <c r="E2979">
        <v>100.45693258893613</v>
      </c>
      <c r="F2979">
        <v>214</v>
      </c>
      <c r="H2979" t="str" cm="1">
        <f t="array" ref="H2979">_xlfn.IFS(
             AND(E2979&gt;110,C2979&gt;2011,F2979&gt;100),"High: overrated, new and good rotation",
             AND(E2979&lt;90,C2979&gt;2011,F2979&gt;100),"High: underrated, new and good rotation",
             AND(E2979&lt;90,C2979&lt;2011,F2979&gt;100),"High: underrated, not too new but good rotation",
             AND(E2979&lt;=110,C2979&gt;2011,F2979&lt;=25),"Critic: well priced/underrated and new, but bad rotation",
             AND(E2979&gt;110,F2979&gt;100),"Top Tier: premium vehicules that tend to be sold above market prices",
             AND(E2979&gt;=90,E2979&lt;=110,F2979&gt;25),"Moderate: fair price and regular to good rotation",
             AND(E2979&lt;90,AND(C2979&lt;=2011,C2979&gt;=2000),AND(F2979&lt;100,F2979&gt;25)),"Moderate: underrated regular model and regular rotation",
             AND(E2979&lt;90,C2979&gt;2011,AND(F2979&lt;=100,F2979&gt;25)),"Moderate: underrated new model with regular rotation",
             AND(E2979&lt;90,C2979&lt;2000,AND(F2979&lt;=100,F2979&gt;25)),"Moderate: underrated old model with regular rotation",
             AND(C2979&lt;=2011,F2979&lt;=25),"Low: not new model and bad rotation",
             AND(E2979&gt;110,AND(C2979&lt;=2011,C2979&gt;=2000),F2979&lt;=25),"Low: overrated regular model with bad rotation",
             AND(E2979&gt;110,C2979&lt;2011,AND(F2979&lt;=100,F2979&gt;25)),"Low: overrated regular model (not new) with regular rotation",
             AND(E2979&gt;110,C2979&gt;2011,F2979&lt;=25),"Low: overrated new model with bad rotation"
)</f>
        <v>Moderate: fair price and regular to good rotation</v>
      </c>
    </row>
    <row r="2980" spans="1:8" x14ac:dyDescent="0.3">
      <c r="A2980" t="s">
        <v>36</v>
      </c>
      <c r="B2980" t="s">
        <v>546</v>
      </c>
      <c r="C2980">
        <v>2013</v>
      </c>
      <c r="D2980">
        <v>21238.655462184874</v>
      </c>
      <c r="E2980">
        <v>99.396098835485105</v>
      </c>
      <c r="F2980">
        <v>119</v>
      </c>
      <c r="H2980" t="str" cm="1">
        <f t="array" ref="H2980">_xlfn.IFS(
             AND(E2980&gt;110,C2980&gt;2011,F2980&gt;100),"High: overrated, new and good rotation",
             AND(E2980&lt;90,C2980&gt;2011,F2980&gt;100),"High: underrated, new and good rotation",
             AND(E2980&lt;90,C2980&lt;2011,F2980&gt;100),"High: underrated, not too new but good rotation",
             AND(E2980&lt;=110,C2980&gt;2011,F2980&lt;=25),"Critic: well priced/underrated and new, but bad rotation",
             AND(E2980&gt;110,F2980&gt;100),"Top Tier: premium vehicules that tend to be sold above market prices",
             AND(E2980&gt;=90,E2980&lt;=110,F2980&gt;25),"Moderate: fair price and regular to good rotation",
             AND(E2980&lt;90,AND(C2980&lt;=2011,C2980&gt;=2000),AND(F2980&lt;100,F2980&gt;25)),"Moderate: underrated regular model and regular rotation",
             AND(E2980&lt;90,C2980&gt;2011,AND(F2980&lt;=100,F2980&gt;25)),"Moderate: underrated new model with regular rotation",
             AND(E2980&lt;90,C2980&lt;2000,AND(F2980&lt;=100,F2980&gt;25)),"Moderate: underrated old model with regular rotation",
             AND(C2980&lt;=2011,F2980&lt;=25),"Low: not new model and bad rotation",
             AND(E2980&gt;110,AND(C2980&lt;=2011,C2980&gt;=2000),F2980&lt;=25),"Low: overrated regular model with bad rotation",
             AND(E2980&gt;110,C2980&lt;2011,AND(F2980&lt;=100,F2980&gt;25)),"Low: overrated regular model (not new) with regular rotation",
             AND(E2980&gt;110,C2980&gt;2011,F2980&lt;=25),"Low: overrated new model with bad rotation"
)</f>
        <v>Moderate: fair price and regular to good rotation</v>
      </c>
    </row>
    <row r="2981" spans="1:8" x14ac:dyDescent="0.3">
      <c r="A2981" t="s">
        <v>36</v>
      </c>
      <c r="B2981" t="s">
        <v>546</v>
      </c>
      <c r="C2981">
        <v>2014</v>
      </c>
      <c r="D2981">
        <v>24893.333333333332</v>
      </c>
      <c r="E2981">
        <v>99.643296709468615</v>
      </c>
      <c r="F2981">
        <v>30</v>
      </c>
      <c r="H2981" t="str" cm="1">
        <f t="array" ref="H2981">_xlfn.IFS(
             AND(E2981&gt;110,C2981&gt;2011,F2981&gt;100),"High: overrated, new and good rotation",
             AND(E2981&lt;90,C2981&gt;2011,F2981&gt;100),"High: underrated, new and good rotation",
             AND(E2981&lt;90,C2981&lt;2011,F2981&gt;100),"High: underrated, not too new but good rotation",
             AND(E2981&lt;=110,C2981&gt;2011,F2981&lt;=25),"Critic: well priced/underrated and new, but bad rotation",
             AND(E2981&gt;110,F2981&gt;100),"Top Tier: premium vehicules that tend to be sold above market prices",
             AND(E2981&gt;=90,E2981&lt;=110,F2981&gt;25),"Moderate: fair price and regular to good rotation",
             AND(E2981&lt;90,AND(C2981&lt;=2011,C2981&gt;=2000),AND(F2981&lt;100,F2981&gt;25)),"Moderate: underrated regular model and regular rotation",
             AND(E2981&lt;90,C2981&gt;2011,AND(F2981&lt;=100,F2981&gt;25)),"Moderate: underrated new model with regular rotation",
             AND(E2981&lt;90,C2981&lt;2000,AND(F2981&lt;=100,F2981&gt;25)),"Moderate: underrated old model with regular rotation",
             AND(C2981&lt;=2011,F2981&lt;=25),"Low: not new model and bad rotation",
             AND(E2981&gt;110,AND(C2981&lt;=2011,C2981&gt;=2000),F2981&lt;=25),"Low: overrated regular model with bad rotation",
             AND(E2981&gt;110,C2981&lt;2011,AND(F2981&lt;=100,F2981&gt;25)),"Low: overrated regular model (not new) with regular rotation",
             AND(E2981&gt;110,C2981&gt;2011,F2981&lt;=25),"Low: overrated new model with bad rotation"
)</f>
        <v>Moderate: fair price and regular to good rotation</v>
      </c>
    </row>
    <row r="2982" spans="1:8" x14ac:dyDescent="0.3">
      <c r="A2982" t="s">
        <v>36</v>
      </c>
      <c r="B2982" t="s">
        <v>546</v>
      </c>
      <c r="C2982">
        <v>2015</v>
      </c>
      <c r="D2982">
        <v>24833.333333333332</v>
      </c>
      <c r="E2982">
        <v>101.58179164746417</v>
      </c>
      <c r="F2982">
        <v>3</v>
      </c>
      <c r="H2982" t="str" cm="1">
        <f t="array" ref="H2982">_xlfn.IFS(
             AND(E2982&gt;110,C2982&gt;2011,F2982&gt;100),"High: overrated, new and good rotation",
             AND(E2982&lt;90,C2982&gt;2011,F2982&gt;100),"High: underrated, new and good rotation",
             AND(E2982&lt;90,C2982&lt;2011,F2982&gt;100),"High: underrated, not too new but good rotation",
             AND(E2982&lt;=110,C2982&gt;2011,F2982&lt;=25),"Critic: well priced/underrated and new, but bad rotation",
             AND(E2982&gt;110,F2982&gt;100),"Top Tier: premium vehicules that tend to be sold above market prices",
             AND(E2982&gt;=90,E2982&lt;=110,F2982&gt;25),"Moderate: fair price and regular to good rotation",
             AND(E2982&lt;90,AND(C2982&lt;=2011,C2982&gt;=2000),AND(F2982&lt;100,F2982&gt;25)),"Moderate: underrated regular model and regular rotation",
             AND(E2982&lt;90,C2982&gt;2011,AND(F2982&lt;=100,F2982&gt;25)),"Moderate: underrated new model with regular rotation",
             AND(E2982&lt;90,C2982&lt;2000,AND(F2982&lt;=100,F2982&gt;25)),"Moderate: underrated old model with regular rotation",
             AND(C2982&lt;=2011,F2982&lt;=25),"Low: not new model and bad rotation",
             AND(E2982&gt;110,AND(C2982&lt;=2011,C2982&gt;=2000),F2982&lt;=25),"Low: overrated regular model with bad rotation",
             AND(E2982&gt;110,C2982&lt;2011,AND(F2982&lt;=100,F2982&gt;25)),"Low: overrated regular model (not new) with regular rotation",
             AND(E2982&gt;110,C2982&gt;2011,F2982&lt;=25),"Low: overrated new model with bad rotation"
)</f>
        <v>Critic: well priced/underrated and new, but bad rotation</v>
      </c>
    </row>
    <row r="2983" spans="1:8" x14ac:dyDescent="0.3">
      <c r="A2983" t="s">
        <v>36</v>
      </c>
      <c r="B2983" t="s">
        <v>547</v>
      </c>
      <c r="C2983">
        <v>1992</v>
      </c>
      <c r="D2983">
        <v>300</v>
      </c>
      <c r="E2983">
        <v>21.052631578947366</v>
      </c>
      <c r="F2983">
        <v>1</v>
      </c>
      <c r="H2983" t="str" cm="1">
        <f t="array" ref="H2983">_xlfn.IFS(
             AND(E2983&gt;110,C2983&gt;2011,F2983&gt;100),"High: overrated, new and good rotation",
             AND(E2983&lt;90,C2983&gt;2011,F2983&gt;100),"High: underrated, new and good rotation",
             AND(E2983&lt;90,C2983&lt;2011,F2983&gt;100),"High: underrated, not too new but good rotation",
             AND(E2983&lt;=110,C2983&gt;2011,F2983&lt;=25),"Critic: well priced/underrated and new, but bad rotation",
             AND(E2983&gt;110,F2983&gt;100),"Top Tier: premium vehicules that tend to be sold above market prices",
             AND(E2983&gt;=90,E2983&lt;=110,F2983&gt;25),"Moderate: fair price and regular to good rotation",
             AND(E2983&lt;90,AND(C2983&lt;=2011,C2983&gt;=2000),AND(F2983&lt;100,F2983&gt;25)),"Moderate: underrated regular model and regular rotation",
             AND(E2983&lt;90,C2983&gt;2011,AND(F2983&lt;=100,F2983&gt;25)),"Moderate: underrated new model with regular rotation",
             AND(E2983&lt;90,C2983&lt;2000,AND(F2983&lt;=100,F2983&gt;25)),"Moderate: underrated old model with regular rotation",
             AND(C2983&lt;=2011,F2983&lt;=25),"Low: not new model and bad rotation",
             AND(E2983&gt;110,AND(C2983&lt;=2011,C2983&gt;=2000),F2983&lt;=25),"Low: overrated regular model with bad rotation",
             AND(E2983&gt;110,C2983&lt;2011,AND(F2983&lt;=100,F2983&gt;25)),"Low: overrated regular model (not new) with regular rotation",
             AND(E2983&gt;110,C2983&gt;2011,F2983&lt;=25),"Low: overrated new model with bad rotation"
)</f>
        <v>Low: not new model and bad rotation</v>
      </c>
    </row>
    <row r="2984" spans="1:8" x14ac:dyDescent="0.3">
      <c r="A2984" t="s">
        <v>36</v>
      </c>
      <c r="B2984" t="s">
        <v>547</v>
      </c>
      <c r="C2984">
        <v>1993</v>
      </c>
      <c r="D2984">
        <v>1900</v>
      </c>
      <c r="E2984">
        <v>206.58914728682169</v>
      </c>
      <c r="F2984">
        <v>2</v>
      </c>
      <c r="H2984" t="str" cm="1">
        <f t="array" ref="H2984">_xlfn.IFS(
             AND(E2984&gt;110,C2984&gt;2011,F2984&gt;100),"High: overrated, new and good rotation",
             AND(E2984&lt;90,C2984&gt;2011,F2984&gt;100),"High: underrated, new and good rotation",
             AND(E2984&lt;90,C2984&lt;2011,F2984&gt;100),"High: underrated, not too new but good rotation",
             AND(E2984&lt;=110,C2984&gt;2011,F2984&lt;=25),"Critic: well priced/underrated and new, but bad rotation",
             AND(E2984&gt;110,F2984&gt;100),"Top Tier: premium vehicules that tend to be sold above market prices",
             AND(E2984&gt;=90,E2984&lt;=110,F2984&gt;25),"Moderate: fair price and regular to good rotation",
             AND(E2984&lt;90,AND(C2984&lt;=2011,C2984&gt;=2000),AND(F2984&lt;100,F2984&gt;25)),"Moderate: underrated regular model and regular rotation",
             AND(E2984&lt;90,C2984&gt;2011,AND(F2984&lt;=100,F2984&gt;25)),"Moderate: underrated new model with regular rotation",
             AND(E2984&lt;90,C2984&lt;2000,AND(F2984&lt;=100,F2984&gt;25)),"Moderate: underrated old model with regular rotation",
             AND(C2984&lt;=2011,F2984&lt;=25),"Low: not new model and bad rotation",
             AND(E2984&gt;110,AND(C2984&lt;=2011,C2984&gt;=2000),F2984&lt;=25),"Low: overrated regular model with bad rotation",
             AND(E2984&gt;110,C2984&lt;2011,AND(F2984&lt;=100,F2984&gt;25)),"Low: overrated regular model (not new) with regular rotation",
             AND(E2984&gt;110,C2984&gt;2011,F2984&lt;=25),"Low: overrated new model with bad rotation"
)</f>
        <v>Low: not new model and bad rotation</v>
      </c>
    </row>
    <row r="2985" spans="1:8" x14ac:dyDescent="0.3">
      <c r="A2985" t="s">
        <v>36</v>
      </c>
      <c r="B2985" t="s">
        <v>547</v>
      </c>
      <c r="C2985">
        <v>1994</v>
      </c>
      <c r="D2985">
        <v>1120.8333333333333</v>
      </c>
      <c r="E2985">
        <v>84.137075626437323</v>
      </c>
      <c r="F2985">
        <v>6</v>
      </c>
      <c r="H2985" t="str" cm="1">
        <f t="array" ref="H2985">_xlfn.IFS(
             AND(E2985&gt;110,C2985&gt;2011,F2985&gt;100),"High: overrated, new and good rotation",
             AND(E2985&lt;90,C2985&gt;2011,F2985&gt;100),"High: underrated, new and good rotation",
             AND(E2985&lt;90,C2985&lt;2011,F2985&gt;100),"High: underrated, not too new but good rotation",
             AND(E2985&lt;=110,C2985&gt;2011,F2985&lt;=25),"Critic: well priced/underrated and new, but bad rotation",
             AND(E2985&gt;110,F2985&gt;100),"Top Tier: premium vehicules that tend to be sold above market prices",
             AND(E2985&gt;=90,E2985&lt;=110,F2985&gt;25),"Moderate: fair price and regular to good rotation",
             AND(E2985&lt;90,AND(C2985&lt;=2011,C2985&gt;=2000),AND(F2985&lt;100,F2985&gt;25)),"Moderate: underrated regular model and regular rotation",
             AND(E2985&lt;90,C2985&gt;2011,AND(F2985&lt;=100,F2985&gt;25)),"Moderate: underrated new model with regular rotation",
             AND(E2985&lt;90,C2985&lt;2000,AND(F2985&lt;=100,F2985&gt;25)),"Moderate: underrated old model with regular rotation",
             AND(C2985&lt;=2011,F2985&lt;=25),"Low: not new model and bad rotation",
             AND(E2985&gt;110,AND(C2985&lt;=2011,C2985&gt;=2000),F2985&lt;=25),"Low: overrated regular model with bad rotation",
             AND(E2985&gt;110,C2985&lt;2011,AND(F2985&lt;=100,F2985&gt;25)),"Low: overrated regular model (not new) with regular rotation",
             AND(E2985&gt;110,C2985&gt;2011,F2985&lt;=25),"Low: overrated new model with bad rotation"
)</f>
        <v>Low: not new model and bad rotation</v>
      </c>
    </row>
    <row r="2986" spans="1:8" x14ac:dyDescent="0.3">
      <c r="A2986" t="s">
        <v>36</v>
      </c>
      <c r="B2986" t="s">
        <v>547</v>
      </c>
      <c r="C2986">
        <v>1995</v>
      </c>
      <c r="D2986">
        <v>638.46153846153845</v>
      </c>
      <c r="E2986">
        <v>97.613871731225572</v>
      </c>
      <c r="F2986">
        <v>13</v>
      </c>
      <c r="H2986" t="str" cm="1">
        <f t="array" ref="H2986">_xlfn.IFS(
             AND(E2986&gt;110,C2986&gt;2011,F2986&gt;100),"High: overrated, new and good rotation",
             AND(E2986&lt;90,C2986&gt;2011,F2986&gt;100),"High: underrated, new and good rotation",
             AND(E2986&lt;90,C2986&lt;2011,F2986&gt;100),"High: underrated, not too new but good rotation",
             AND(E2986&lt;=110,C2986&gt;2011,F2986&lt;=25),"Critic: well priced/underrated and new, but bad rotation",
             AND(E2986&gt;110,F2986&gt;100),"Top Tier: premium vehicules that tend to be sold above market prices",
             AND(E2986&gt;=90,E2986&lt;=110,F2986&gt;25),"Moderate: fair price and regular to good rotation",
             AND(E2986&lt;90,AND(C2986&lt;=2011,C2986&gt;=2000),AND(F2986&lt;100,F2986&gt;25)),"Moderate: underrated regular model and regular rotation",
             AND(E2986&lt;90,C2986&gt;2011,AND(F2986&lt;=100,F2986&gt;25)),"Moderate: underrated new model with regular rotation",
             AND(E2986&lt;90,C2986&lt;2000,AND(F2986&lt;=100,F2986&gt;25)),"Moderate: underrated old model with regular rotation",
             AND(C2986&lt;=2011,F2986&lt;=25),"Low: not new model and bad rotation",
             AND(E2986&gt;110,AND(C2986&lt;=2011,C2986&gt;=2000),F2986&lt;=25),"Low: overrated regular model with bad rotation",
             AND(E2986&gt;110,C2986&lt;2011,AND(F2986&lt;=100,F2986&gt;25)),"Low: overrated regular model (not new) with regular rotation",
             AND(E2986&gt;110,C2986&gt;2011,F2986&lt;=25),"Low: overrated new model with bad rotation"
)</f>
        <v>Low: not new model and bad rotation</v>
      </c>
    </row>
    <row r="2987" spans="1:8" x14ac:dyDescent="0.3">
      <c r="A2987" t="s">
        <v>36</v>
      </c>
      <c r="B2987" t="s">
        <v>547</v>
      </c>
      <c r="C2987">
        <v>1997</v>
      </c>
      <c r="D2987">
        <v>1422.1428571428571</v>
      </c>
      <c r="E2987">
        <v>96.640664738730749</v>
      </c>
      <c r="F2987">
        <v>35</v>
      </c>
      <c r="H2987" t="str" cm="1">
        <f t="array" ref="H2987">_xlfn.IFS(
             AND(E2987&gt;110,C2987&gt;2011,F2987&gt;100),"High: overrated, new and good rotation",
             AND(E2987&lt;90,C2987&gt;2011,F2987&gt;100),"High: underrated, new and good rotation",
             AND(E2987&lt;90,C2987&lt;2011,F2987&gt;100),"High: underrated, not too new but good rotation",
             AND(E2987&lt;=110,C2987&gt;2011,F2987&lt;=25),"Critic: well priced/underrated and new, but bad rotation",
             AND(E2987&gt;110,F2987&gt;100),"Top Tier: premium vehicules that tend to be sold above market prices",
             AND(E2987&gt;=90,E2987&lt;=110,F2987&gt;25),"Moderate: fair price and regular to good rotation",
             AND(E2987&lt;90,AND(C2987&lt;=2011,C2987&gt;=2000),AND(F2987&lt;100,F2987&gt;25)),"Moderate: underrated regular model and regular rotation",
             AND(E2987&lt;90,C2987&gt;2011,AND(F2987&lt;=100,F2987&gt;25)),"Moderate: underrated new model with regular rotation",
             AND(E2987&lt;90,C2987&lt;2000,AND(F2987&lt;=100,F2987&gt;25)),"Moderate: underrated old model with regular rotation",
             AND(C2987&lt;=2011,F2987&lt;=25),"Low: not new model and bad rotation",
             AND(E2987&gt;110,AND(C2987&lt;=2011,C2987&gt;=2000),F2987&lt;=25),"Low: overrated regular model with bad rotation",
             AND(E2987&gt;110,C2987&lt;2011,AND(F2987&lt;=100,F2987&gt;25)),"Low: overrated regular model (not new) with regular rotation",
             AND(E2987&gt;110,C2987&gt;2011,F2987&lt;=25),"Low: overrated new model with bad rotation"
)</f>
        <v>Moderate: fair price and regular to good rotation</v>
      </c>
    </row>
    <row r="2988" spans="1:8" x14ac:dyDescent="0.3">
      <c r="A2988" t="s">
        <v>36</v>
      </c>
      <c r="B2988" t="s">
        <v>547</v>
      </c>
      <c r="C2988">
        <v>1998</v>
      </c>
      <c r="D2988">
        <v>1362.121212121212</v>
      </c>
      <c r="E2988">
        <v>167.15143449634209</v>
      </c>
      <c r="F2988">
        <v>33</v>
      </c>
      <c r="H2988" t="str" cm="1">
        <f t="array" ref="H2988">_xlfn.IFS(
             AND(E2988&gt;110,C2988&gt;2011,F2988&gt;100),"High: overrated, new and good rotation",
             AND(E2988&lt;90,C2988&gt;2011,F2988&gt;100),"High: underrated, new and good rotation",
             AND(E2988&lt;90,C2988&lt;2011,F2988&gt;100),"High: underrated, not too new but good rotation",
             AND(E2988&lt;=110,C2988&gt;2011,F2988&lt;=25),"Critic: well priced/underrated and new, but bad rotation",
             AND(E2988&gt;110,F2988&gt;100),"Top Tier: premium vehicules that tend to be sold above market prices",
             AND(E2988&gt;=90,E2988&lt;=110,F2988&gt;25),"Moderate: fair price and regular to good rotation",
             AND(E2988&lt;90,AND(C2988&lt;=2011,C2988&gt;=2000),AND(F2988&lt;100,F2988&gt;25)),"Moderate: underrated regular model and regular rotation",
             AND(E2988&lt;90,C2988&gt;2011,AND(F2988&lt;=100,F2988&gt;25)),"Moderate: underrated new model with regular rotation",
             AND(E2988&lt;90,C2988&lt;2000,AND(F2988&lt;=100,F2988&gt;25)),"Moderate: underrated old model with regular rotation",
             AND(C2988&lt;=2011,F2988&lt;=25),"Low: not new model and bad rotation",
             AND(E2988&gt;110,AND(C2988&lt;=2011,C2988&gt;=2000),F2988&lt;=25),"Low: overrated regular model with bad rotation",
             AND(E2988&gt;110,C2988&lt;2011,AND(F2988&lt;=100,F2988&gt;25)),"Low: overrated regular model (not new) with regular rotation",
             AND(E2988&gt;110,C2988&gt;2011,F2988&lt;=25),"Low: overrated new model with bad rotation"
)</f>
        <v>Low: overrated regular model (not new) with regular rotation</v>
      </c>
    </row>
    <row r="2989" spans="1:8" x14ac:dyDescent="0.3">
      <c r="A2989" t="s">
        <v>36</v>
      </c>
      <c r="B2989" t="s">
        <v>547</v>
      </c>
      <c r="C2989">
        <v>1999</v>
      </c>
      <c r="D2989">
        <v>2125.6097560975609</v>
      </c>
      <c r="E2989">
        <v>127.24617171134967</v>
      </c>
      <c r="F2989">
        <v>41</v>
      </c>
      <c r="H2989" t="str" cm="1">
        <f t="array" ref="H2989">_xlfn.IFS(
             AND(E2989&gt;110,C2989&gt;2011,F2989&gt;100),"High: overrated, new and good rotation",
             AND(E2989&lt;90,C2989&gt;2011,F2989&gt;100),"High: underrated, new and good rotation",
             AND(E2989&lt;90,C2989&lt;2011,F2989&gt;100),"High: underrated, not too new but good rotation",
             AND(E2989&lt;=110,C2989&gt;2011,F2989&lt;=25),"Critic: well priced/underrated and new, but bad rotation",
             AND(E2989&gt;110,F2989&gt;100),"Top Tier: premium vehicules that tend to be sold above market prices",
             AND(E2989&gt;=90,E2989&lt;=110,F2989&gt;25),"Moderate: fair price and regular to good rotation",
             AND(E2989&lt;90,AND(C2989&lt;=2011,C2989&gt;=2000),AND(F2989&lt;100,F2989&gt;25)),"Moderate: underrated regular model and regular rotation",
             AND(E2989&lt;90,C2989&gt;2011,AND(F2989&lt;=100,F2989&gt;25)),"Moderate: underrated new model with regular rotation",
             AND(E2989&lt;90,C2989&lt;2000,AND(F2989&lt;=100,F2989&gt;25)),"Moderate: underrated old model with regular rotation",
             AND(C2989&lt;=2011,F2989&lt;=25),"Low: not new model and bad rotation",
             AND(E2989&gt;110,AND(C2989&lt;=2011,C2989&gt;=2000),F2989&lt;=25),"Low: overrated regular model with bad rotation",
             AND(E2989&gt;110,C2989&lt;2011,AND(F2989&lt;=100,F2989&gt;25)),"Low: overrated regular model (not new) with regular rotation",
             AND(E2989&gt;110,C2989&gt;2011,F2989&lt;=25),"Low: overrated new model with bad rotation"
)</f>
        <v>Low: overrated regular model (not new) with regular rotation</v>
      </c>
    </row>
    <row r="2990" spans="1:8" x14ac:dyDescent="0.3">
      <c r="A2990" t="s">
        <v>36</v>
      </c>
      <c r="B2990" t="s">
        <v>547</v>
      </c>
      <c r="C2990">
        <v>2001</v>
      </c>
      <c r="D2990">
        <v>2586.8421052631579</v>
      </c>
      <c r="E2990">
        <v>96.640837209127952</v>
      </c>
      <c r="F2990">
        <v>38</v>
      </c>
      <c r="H2990" t="str" cm="1">
        <f t="array" ref="H2990">_xlfn.IFS(
             AND(E2990&gt;110,C2990&gt;2011,F2990&gt;100),"High: overrated, new and good rotation",
             AND(E2990&lt;90,C2990&gt;2011,F2990&gt;100),"High: underrated, new and good rotation",
             AND(E2990&lt;90,C2990&lt;2011,F2990&gt;100),"High: underrated, not too new but good rotation",
             AND(E2990&lt;=110,C2990&gt;2011,F2990&lt;=25),"Critic: well priced/underrated and new, but bad rotation",
             AND(E2990&gt;110,F2990&gt;100),"Top Tier: premium vehicules that tend to be sold above market prices",
             AND(E2990&gt;=90,E2990&lt;=110,F2990&gt;25),"Moderate: fair price and regular to good rotation",
             AND(E2990&lt;90,AND(C2990&lt;=2011,C2990&gt;=2000),AND(F2990&lt;100,F2990&gt;25)),"Moderate: underrated regular model and regular rotation",
             AND(E2990&lt;90,C2990&gt;2011,AND(F2990&lt;=100,F2990&gt;25)),"Moderate: underrated new model with regular rotation",
             AND(E2990&lt;90,C2990&lt;2000,AND(F2990&lt;=100,F2990&gt;25)),"Moderate: underrated old model with regular rotation",
             AND(C2990&lt;=2011,F2990&lt;=25),"Low: not new model and bad rotation",
             AND(E2990&gt;110,AND(C2990&lt;=2011,C2990&gt;=2000),F2990&lt;=25),"Low: overrated regular model with bad rotation",
             AND(E2990&gt;110,C2990&lt;2011,AND(F2990&lt;=100,F2990&gt;25)),"Low: overrated regular model (not new) with regular rotation",
             AND(E2990&gt;110,C2990&gt;2011,F2990&lt;=25),"Low: overrated new model with bad rotation"
)</f>
        <v>Moderate: fair price and regular to good rotation</v>
      </c>
    </row>
    <row r="2991" spans="1:8" x14ac:dyDescent="0.3">
      <c r="A2991" t="s">
        <v>36</v>
      </c>
      <c r="B2991" t="s">
        <v>547</v>
      </c>
      <c r="C2991">
        <v>2002</v>
      </c>
      <c r="D2991">
        <v>4169.565217391304</v>
      </c>
      <c r="E2991">
        <v>98.581122857148316</v>
      </c>
      <c r="F2991">
        <v>92</v>
      </c>
      <c r="H2991" t="str" cm="1">
        <f t="array" ref="H2991">_xlfn.IFS(
             AND(E2991&gt;110,C2991&gt;2011,F2991&gt;100),"High: overrated, new and good rotation",
             AND(E2991&lt;90,C2991&gt;2011,F2991&gt;100),"High: underrated, new and good rotation",
             AND(E2991&lt;90,C2991&lt;2011,F2991&gt;100),"High: underrated, not too new but good rotation",
             AND(E2991&lt;=110,C2991&gt;2011,F2991&lt;=25),"Critic: well priced/underrated and new, but bad rotation",
             AND(E2991&gt;110,F2991&gt;100),"Top Tier: premium vehicules that tend to be sold above market prices",
             AND(E2991&gt;=90,E2991&lt;=110,F2991&gt;25),"Moderate: fair price and regular to good rotation",
             AND(E2991&lt;90,AND(C2991&lt;=2011,C2991&gt;=2000),AND(F2991&lt;100,F2991&gt;25)),"Moderate: underrated regular model and regular rotation",
             AND(E2991&lt;90,C2991&gt;2011,AND(F2991&lt;=100,F2991&gt;25)),"Moderate: underrated new model with regular rotation",
             AND(E2991&lt;90,C2991&lt;2000,AND(F2991&lt;=100,F2991&gt;25)),"Moderate: underrated old model with regular rotation",
             AND(C2991&lt;=2011,F2991&lt;=25),"Low: not new model and bad rotation",
             AND(E2991&gt;110,AND(C2991&lt;=2011,C2991&gt;=2000),F2991&lt;=25),"Low: overrated regular model with bad rotation",
             AND(E2991&gt;110,C2991&lt;2011,AND(F2991&lt;=100,F2991&gt;25)),"Low: overrated regular model (not new) with regular rotation",
             AND(E2991&gt;110,C2991&gt;2011,F2991&lt;=25),"Low: overrated new model with bad rotation"
)</f>
        <v>Moderate: fair price and regular to good rotation</v>
      </c>
    </row>
    <row r="2992" spans="1:8" x14ac:dyDescent="0.3">
      <c r="A2992" t="s">
        <v>36</v>
      </c>
      <c r="B2992" t="s">
        <v>547</v>
      </c>
      <c r="C2992">
        <v>2003</v>
      </c>
      <c r="D2992">
        <v>4770.6185567010307</v>
      </c>
      <c r="E2992">
        <v>100.70437393872999</v>
      </c>
      <c r="F2992">
        <v>97</v>
      </c>
      <c r="H2992" t="str" cm="1">
        <f t="array" ref="H2992">_xlfn.IFS(
             AND(E2992&gt;110,C2992&gt;2011,F2992&gt;100),"High: overrated, new and good rotation",
             AND(E2992&lt;90,C2992&gt;2011,F2992&gt;100),"High: underrated, new and good rotation",
             AND(E2992&lt;90,C2992&lt;2011,F2992&gt;100),"High: underrated, not too new but good rotation",
             AND(E2992&lt;=110,C2992&gt;2011,F2992&lt;=25),"Critic: well priced/underrated and new, but bad rotation",
             AND(E2992&gt;110,F2992&gt;100),"Top Tier: premium vehicules that tend to be sold above market prices",
             AND(E2992&gt;=90,E2992&lt;=110,F2992&gt;25),"Moderate: fair price and regular to good rotation",
             AND(E2992&lt;90,AND(C2992&lt;=2011,C2992&gt;=2000),AND(F2992&lt;100,F2992&gt;25)),"Moderate: underrated regular model and regular rotation",
             AND(E2992&lt;90,C2992&gt;2011,AND(F2992&lt;=100,F2992&gt;25)),"Moderate: underrated new model with regular rotation",
             AND(E2992&lt;90,C2992&lt;2000,AND(F2992&lt;=100,F2992&gt;25)),"Moderate: underrated old model with regular rotation",
             AND(C2992&lt;=2011,F2992&lt;=25),"Low: not new model and bad rotation",
             AND(E2992&gt;110,AND(C2992&lt;=2011,C2992&gt;=2000),F2992&lt;=25),"Low: overrated regular model with bad rotation",
             AND(E2992&gt;110,C2992&lt;2011,AND(F2992&lt;=100,F2992&gt;25)),"Low: overrated regular model (not new) with regular rotation",
             AND(E2992&gt;110,C2992&gt;2011,F2992&lt;=25),"Low: overrated new model with bad rotation"
)</f>
        <v>Moderate: fair price and regular to good rotation</v>
      </c>
    </row>
    <row r="2993" spans="1:8" x14ac:dyDescent="0.3">
      <c r="A2993" t="s">
        <v>36</v>
      </c>
      <c r="B2993" t="s">
        <v>548</v>
      </c>
      <c r="C2993">
        <v>2013</v>
      </c>
      <c r="D2993">
        <v>28709.166666666668</v>
      </c>
      <c r="E2993">
        <v>98.520321872676362</v>
      </c>
      <c r="F2993">
        <v>60</v>
      </c>
      <c r="H2993" t="str" cm="1">
        <f t="array" ref="H2993">_xlfn.IFS(
             AND(E2993&gt;110,C2993&gt;2011,F2993&gt;100),"High: overrated, new and good rotation",
             AND(E2993&lt;90,C2993&gt;2011,F2993&gt;100),"High: underrated, new and good rotation",
             AND(E2993&lt;90,C2993&lt;2011,F2993&gt;100),"High: underrated, not too new but good rotation",
             AND(E2993&lt;=110,C2993&gt;2011,F2993&lt;=25),"Critic: well priced/underrated and new, but bad rotation",
             AND(E2993&gt;110,F2993&gt;100),"Top Tier: premium vehicules that tend to be sold above market prices",
             AND(E2993&gt;=90,E2993&lt;=110,F2993&gt;25),"Moderate: fair price and regular to good rotation",
             AND(E2993&lt;90,AND(C2993&lt;=2011,C2993&gt;=2000),AND(F2993&lt;100,F2993&gt;25)),"Moderate: underrated regular model and regular rotation",
             AND(E2993&lt;90,C2993&gt;2011,AND(F2993&lt;=100,F2993&gt;25)),"Moderate: underrated new model with regular rotation",
             AND(E2993&lt;90,C2993&lt;2000,AND(F2993&lt;=100,F2993&gt;25)),"Moderate: underrated old model with regular rotation",
             AND(C2993&lt;=2011,F2993&lt;=25),"Low: not new model and bad rotation",
             AND(E2993&gt;110,AND(C2993&lt;=2011,C2993&gt;=2000),F2993&lt;=25),"Low: overrated regular model with bad rotation",
             AND(E2993&gt;110,C2993&lt;2011,AND(F2993&lt;=100,F2993&gt;25)),"Low: overrated regular model (not new) with regular rotation",
             AND(E2993&gt;110,C2993&gt;2011,F2993&lt;=25),"Low: overrated new model with bad rotation"
)</f>
        <v>Moderate: fair price and regular to good rotation</v>
      </c>
    </row>
    <row r="2994" spans="1:8" x14ac:dyDescent="0.3">
      <c r="A2994" t="s">
        <v>36</v>
      </c>
      <c r="B2994" t="s">
        <v>548</v>
      </c>
      <c r="C2994">
        <v>2014</v>
      </c>
      <c r="D2994">
        <v>33545.454545454544</v>
      </c>
      <c r="E2994">
        <v>99.822286145758284</v>
      </c>
      <c r="F2994">
        <v>11</v>
      </c>
      <c r="H2994" t="str" cm="1">
        <f t="array" ref="H2994">_xlfn.IFS(
             AND(E2994&gt;110,C2994&gt;2011,F2994&gt;100),"High: overrated, new and good rotation",
             AND(E2994&lt;90,C2994&gt;2011,F2994&gt;100),"High: underrated, new and good rotation",
             AND(E2994&lt;90,C2994&lt;2011,F2994&gt;100),"High: underrated, not too new but good rotation",
             AND(E2994&lt;=110,C2994&gt;2011,F2994&lt;=25),"Critic: well priced/underrated and new, but bad rotation",
             AND(E2994&gt;110,F2994&gt;100),"Top Tier: premium vehicules that tend to be sold above market prices",
             AND(E2994&gt;=90,E2994&lt;=110,F2994&gt;25),"Moderate: fair price and regular to good rotation",
             AND(E2994&lt;90,AND(C2994&lt;=2011,C2994&gt;=2000),AND(F2994&lt;100,F2994&gt;25)),"Moderate: underrated regular model and regular rotation",
             AND(E2994&lt;90,C2994&gt;2011,AND(F2994&lt;=100,F2994&gt;25)),"Moderate: underrated new model with regular rotation",
             AND(E2994&lt;90,C2994&lt;2000,AND(F2994&lt;=100,F2994&gt;25)),"Moderate: underrated old model with regular rotation",
             AND(C2994&lt;=2011,F2994&lt;=25),"Low: not new model and bad rotation",
             AND(E2994&gt;110,AND(C2994&lt;=2011,C2994&gt;=2000),F2994&lt;=25),"Low: overrated regular model with bad rotation",
             AND(E2994&gt;110,C2994&lt;2011,AND(F2994&lt;=100,F2994&gt;25)),"Low: overrated regular model (not new) with regular rotation",
             AND(E2994&gt;110,C2994&gt;2011,F2994&lt;=25),"Low: overrated new model with bad rotation"
)</f>
        <v>Critic: well priced/underrated and new, but bad rotation</v>
      </c>
    </row>
    <row r="2995" spans="1:8" x14ac:dyDescent="0.3">
      <c r="A2995" t="s">
        <v>36</v>
      </c>
      <c r="B2995" t="s">
        <v>549</v>
      </c>
      <c r="C2995">
        <v>2004</v>
      </c>
      <c r="D2995">
        <v>5338.4615384615381</v>
      </c>
      <c r="E2995">
        <v>98.799292503699476</v>
      </c>
      <c r="F2995">
        <v>117</v>
      </c>
      <c r="H2995" t="str" cm="1">
        <f t="array" ref="H2995">_xlfn.IFS(
             AND(E2995&gt;110,C2995&gt;2011,F2995&gt;100),"High: overrated, new and good rotation",
             AND(E2995&lt;90,C2995&gt;2011,F2995&gt;100),"High: underrated, new and good rotation",
             AND(E2995&lt;90,C2995&lt;2011,F2995&gt;100),"High: underrated, not too new but good rotation",
             AND(E2995&lt;=110,C2995&gt;2011,F2995&lt;=25),"Critic: well priced/underrated and new, but bad rotation",
             AND(E2995&gt;110,F2995&gt;100),"Top Tier: premium vehicules that tend to be sold above market prices",
             AND(E2995&gt;=90,E2995&lt;=110,F2995&gt;25),"Moderate: fair price and regular to good rotation",
             AND(E2995&lt;90,AND(C2995&lt;=2011,C2995&gt;=2000),AND(F2995&lt;100,F2995&gt;25)),"Moderate: underrated regular model and regular rotation",
             AND(E2995&lt;90,C2995&gt;2011,AND(F2995&lt;=100,F2995&gt;25)),"Moderate: underrated new model with regular rotation",
             AND(E2995&lt;90,C2995&lt;2000,AND(F2995&lt;=100,F2995&gt;25)),"Moderate: underrated old model with regular rotation",
             AND(C2995&lt;=2011,F2995&lt;=25),"Low: not new model and bad rotation",
             AND(E2995&gt;110,AND(C2995&lt;=2011,C2995&gt;=2000),F2995&lt;=25),"Low: overrated regular model with bad rotation",
             AND(E2995&gt;110,C2995&lt;2011,AND(F2995&lt;=100,F2995&gt;25)),"Low: overrated regular model (not new) with regular rotation",
             AND(E2995&gt;110,C2995&gt;2011,F2995&lt;=25),"Low: overrated new model with bad rotation"
)</f>
        <v>Moderate: fair price and regular to good rotation</v>
      </c>
    </row>
    <row r="2996" spans="1:8" x14ac:dyDescent="0.3">
      <c r="A2996" t="s">
        <v>36</v>
      </c>
      <c r="B2996" t="s">
        <v>549</v>
      </c>
      <c r="C2996">
        <v>2005</v>
      </c>
      <c r="D2996">
        <v>6682.8</v>
      </c>
      <c r="E2996">
        <v>102.71597042283014</v>
      </c>
      <c r="F2996">
        <v>125</v>
      </c>
      <c r="H2996" t="str" cm="1">
        <f t="array" ref="H2996">_xlfn.IFS(
             AND(E2996&gt;110,C2996&gt;2011,F2996&gt;100),"High: overrated, new and good rotation",
             AND(E2996&lt;90,C2996&gt;2011,F2996&gt;100),"High: underrated, new and good rotation",
             AND(E2996&lt;90,C2996&lt;2011,F2996&gt;100),"High: underrated, not too new but good rotation",
             AND(E2996&lt;=110,C2996&gt;2011,F2996&lt;=25),"Critic: well priced/underrated and new, but bad rotation",
             AND(E2996&gt;110,F2996&gt;100),"Top Tier: premium vehicules that tend to be sold above market prices",
             AND(E2996&gt;=90,E2996&lt;=110,F2996&gt;25),"Moderate: fair price and regular to good rotation",
             AND(E2996&lt;90,AND(C2996&lt;=2011,C2996&gt;=2000),AND(F2996&lt;100,F2996&gt;25)),"Moderate: underrated regular model and regular rotation",
             AND(E2996&lt;90,C2996&gt;2011,AND(F2996&lt;=100,F2996&gt;25)),"Moderate: underrated new model with regular rotation",
             AND(E2996&lt;90,C2996&lt;2000,AND(F2996&lt;=100,F2996&gt;25)),"Moderate: underrated old model with regular rotation",
             AND(C2996&lt;=2011,F2996&lt;=25),"Low: not new model and bad rotation",
             AND(E2996&gt;110,AND(C2996&lt;=2011,C2996&gt;=2000),F2996&lt;=25),"Low: overrated regular model with bad rotation",
             AND(E2996&gt;110,C2996&lt;2011,AND(F2996&lt;=100,F2996&gt;25)),"Low: overrated regular model (not new) with regular rotation",
             AND(E2996&gt;110,C2996&gt;2011,F2996&lt;=25),"Low: overrated new model with bad rotation"
)</f>
        <v>Moderate: fair price and regular to good rotation</v>
      </c>
    </row>
    <row r="2997" spans="1:8" x14ac:dyDescent="0.3">
      <c r="A2997" t="s">
        <v>36</v>
      </c>
      <c r="B2997" t="s">
        <v>549</v>
      </c>
      <c r="C2997">
        <v>2006</v>
      </c>
      <c r="D2997">
        <v>7422.8070175438597</v>
      </c>
      <c r="E2997">
        <v>97.457489642251133</v>
      </c>
      <c r="F2997">
        <v>57</v>
      </c>
      <c r="H2997" t="str" cm="1">
        <f t="array" ref="H2997">_xlfn.IFS(
             AND(E2997&gt;110,C2997&gt;2011,F2997&gt;100),"High: overrated, new and good rotation",
             AND(E2997&lt;90,C2997&gt;2011,F2997&gt;100),"High: underrated, new and good rotation",
             AND(E2997&lt;90,C2997&lt;2011,F2997&gt;100),"High: underrated, not too new but good rotation",
             AND(E2997&lt;=110,C2997&gt;2011,F2997&lt;=25),"Critic: well priced/underrated and new, but bad rotation",
             AND(E2997&gt;110,F2997&gt;100),"Top Tier: premium vehicules that tend to be sold above market prices",
             AND(E2997&gt;=90,E2997&lt;=110,F2997&gt;25),"Moderate: fair price and regular to good rotation",
             AND(E2997&lt;90,AND(C2997&lt;=2011,C2997&gt;=2000),AND(F2997&lt;100,F2997&gt;25)),"Moderate: underrated regular model and regular rotation",
             AND(E2997&lt;90,C2997&gt;2011,AND(F2997&lt;=100,F2997&gt;25)),"Moderate: underrated new model with regular rotation",
             AND(E2997&lt;90,C2997&lt;2000,AND(F2997&lt;=100,F2997&gt;25)),"Moderate: underrated old model with regular rotation",
             AND(C2997&lt;=2011,F2997&lt;=25),"Low: not new model and bad rotation",
             AND(E2997&gt;110,AND(C2997&lt;=2011,C2997&gt;=2000),F2997&lt;=25),"Low: overrated regular model with bad rotation",
             AND(E2997&gt;110,C2997&lt;2011,AND(F2997&lt;=100,F2997&gt;25)),"Low: overrated regular model (not new) with regular rotation",
             AND(E2997&gt;110,C2997&gt;2011,F2997&lt;=25),"Low: overrated new model with bad rotation"
)</f>
        <v>Moderate: fair price and regular to good rotation</v>
      </c>
    </row>
    <row r="2998" spans="1:8" x14ac:dyDescent="0.3">
      <c r="A2998" t="s">
        <v>36</v>
      </c>
      <c r="B2998" t="s">
        <v>550</v>
      </c>
      <c r="C2998">
        <v>2007</v>
      </c>
      <c r="D2998">
        <v>9936.964980544748</v>
      </c>
      <c r="E2998">
        <v>100.56702746459364</v>
      </c>
      <c r="F2998">
        <v>257</v>
      </c>
      <c r="H2998" t="str" cm="1">
        <f t="array" ref="H2998">_xlfn.IFS(
             AND(E2998&gt;110,C2998&gt;2011,F2998&gt;100),"High: overrated, new and good rotation",
             AND(E2998&lt;90,C2998&gt;2011,F2998&gt;100),"High: underrated, new and good rotation",
             AND(E2998&lt;90,C2998&lt;2011,F2998&gt;100),"High: underrated, not too new but good rotation",
             AND(E2998&lt;=110,C2998&gt;2011,F2998&lt;=25),"Critic: well priced/underrated and new, but bad rotation",
             AND(E2998&gt;110,F2998&gt;100),"Top Tier: premium vehicules that tend to be sold above market prices",
             AND(E2998&gt;=90,E2998&lt;=110,F2998&gt;25),"Moderate: fair price and regular to good rotation",
             AND(E2998&lt;90,AND(C2998&lt;=2011,C2998&gt;=2000),AND(F2998&lt;100,F2998&gt;25)),"Moderate: underrated regular model and regular rotation",
             AND(E2998&lt;90,C2998&gt;2011,AND(F2998&lt;=100,F2998&gt;25)),"Moderate: underrated new model with regular rotation",
             AND(E2998&lt;90,C2998&lt;2000,AND(F2998&lt;=100,F2998&gt;25)),"Moderate: underrated old model with regular rotation",
             AND(C2998&lt;=2011,F2998&lt;=25),"Low: not new model and bad rotation",
             AND(E2998&gt;110,AND(C2998&lt;=2011,C2998&gt;=2000),F2998&lt;=25),"Low: overrated regular model with bad rotation",
             AND(E2998&gt;110,C2998&lt;2011,AND(F2998&lt;=100,F2998&gt;25)),"Low: overrated regular model (not new) with regular rotation",
             AND(E2998&gt;110,C2998&gt;2011,F2998&lt;=25),"Low: overrated new model with bad rotation"
)</f>
        <v>Moderate: fair price and regular to good rotation</v>
      </c>
    </row>
    <row r="2999" spans="1:8" x14ac:dyDescent="0.3">
      <c r="A2999" t="s">
        <v>36</v>
      </c>
      <c r="B2999" t="s">
        <v>550</v>
      </c>
      <c r="C2999">
        <v>2008</v>
      </c>
      <c r="D2999">
        <v>11058.536585365853</v>
      </c>
      <c r="E2999">
        <v>97.696871363009393</v>
      </c>
      <c r="F2999">
        <v>164</v>
      </c>
      <c r="H2999" t="str" cm="1">
        <f t="array" ref="H2999">_xlfn.IFS(
             AND(E2999&gt;110,C2999&gt;2011,F2999&gt;100),"High: overrated, new and good rotation",
             AND(E2999&lt;90,C2999&gt;2011,F2999&gt;100),"High: underrated, new and good rotation",
             AND(E2999&lt;90,C2999&lt;2011,F2999&gt;100),"High: underrated, not too new but good rotation",
             AND(E2999&lt;=110,C2999&gt;2011,F2999&lt;=25),"Critic: well priced/underrated and new, but bad rotation",
             AND(E2999&gt;110,F2999&gt;100),"Top Tier: premium vehicules that tend to be sold above market prices",
             AND(E2999&gt;=90,E2999&lt;=110,F2999&gt;25),"Moderate: fair price and regular to good rotation",
             AND(E2999&lt;90,AND(C2999&lt;=2011,C2999&gt;=2000),AND(F2999&lt;100,F2999&gt;25)),"Moderate: underrated regular model and regular rotation",
             AND(E2999&lt;90,C2999&gt;2011,AND(F2999&lt;=100,F2999&gt;25)),"Moderate: underrated new model with regular rotation",
             AND(E2999&lt;90,C2999&lt;2000,AND(F2999&lt;=100,F2999&gt;25)),"Moderate: underrated old model with regular rotation",
             AND(C2999&lt;=2011,F2999&lt;=25),"Low: not new model and bad rotation",
             AND(E2999&gt;110,AND(C2999&lt;=2011,C2999&gt;=2000),F2999&lt;=25),"Low: overrated regular model with bad rotation",
             AND(E2999&gt;110,C2999&lt;2011,AND(F2999&lt;=100,F2999&gt;25)),"Low: overrated regular model (not new) with regular rotation",
             AND(E2999&gt;110,C2999&gt;2011,F2999&lt;=25),"Low: overrated new model with bad rotation"
)</f>
        <v>Moderate: fair price and regular to good rotation</v>
      </c>
    </row>
    <row r="3000" spans="1:8" x14ac:dyDescent="0.3">
      <c r="A3000" t="s">
        <v>36</v>
      </c>
      <c r="B3000" t="s">
        <v>550</v>
      </c>
      <c r="C3000">
        <v>2009</v>
      </c>
      <c r="D3000">
        <v>13194.705882352941</v>
      </c>
      <c r="E3000">
        <v>100.16192557657696</v>
      </c>
      <c r="F3000">
        <v>85</v>
      </c>
      <c r="H3000" t="str" cm="1">
        <f t="array" ref="H3000">_xlfn.IFS(
             AND(E3000&gt;110,C3000&gt;2011,F3000&gt;100),"High: overrated, new and good rotation",
             AND(E3000&lt;90,C3000&gt;2011,F3000&gt;100),"High: underrated, new and good rotation",
             AND(E3000&lt;90,C3000&lt;2011,F3000&gt;100),"High: underrated, not too new but good rotation",
             AND(E3000&lt;=110,C3000&gt;2011,F3000&lt;=25),"Critic: well priced/underrated and new, but bad rotation",
             AND(E3000&gt;110,F3000&gt;100),"Top Tier: premium vehicules that tend to be sold above market prices",
             AND(E3000&gt;=90,E3000&lt;=110,F3000&gt;25),"Moderate: fair price and regular to good rotation",
             AND(E3000&lt;90,AND(C3000&lt;=2011,C3000&gt;=2000),AND(F3000&lt;100,F3000&gt;25)),"Moderate: underrated regular model and regular rotation",
             AND(E3000&lt;90,C3000&gt;2011,AND(F3000&lt;=100,F3000&gt;25)),"Moderate: underrated new model with regular rotation",
             AND(E3000&lt;90,C3000&lt;2000,AND(F3000&lt;=100,F3000&gt;25)),"Moderate: underrated old model with regular rotation",
             AND(C3000&lt;=2011,F3000&lt;=25),"Low: not new model and bad rotation",
             AND(E3000&gt;110,AND(C3000&lt;=2011,C3000&gt;=2000),F3000&lt;=25),"Low: overrated regular model with bad rotation",
             AND(E3000&gt;110,C3000&lt;2011,AND(F3000&lt;=100,F3000&gt;25)),"Low: overrated regular model (not new) with regular rotation",
             AND(E3000&gt;110,C3000&gt;2011,F3000&lt;=25),"Low: overrated new model with bad rotation"
)</f>
        <v>Moderate: fair price and regular to good rotation</v>
      </c>
    </row>
    <row r="3001" spans="1:8" x14ac:dyDescent="0.3">
      <c r="A3001" t="s">
        <v>36</v>
      </c>
      <c r="B3001" t="s">
        <v>550</v>
      </c>
      <c r="C3001">
        <v>2010</v>
      </c>
      <c r="D3001">
        <v>16135.277777777777</v>
      </c>
      <c r="E3001">
        <v>99.176949569900984</v>
      </c>
      <c r="F3001">
        <v>90</v>
      </c>
      <c r="H3001" t="str" cm="1">
        <f t="array" ref="H3001">_xlfn.IFS(
             AND(E3001&gt;110,C3001&gt;2011,F3001&gt;100),"High: overrated, new and good rotation",
             AND(E3001&lt;90,C3001&gt;2011,F3001&gt;100),"High: underrated, new and good rotation",
             AND(E3001&lt;90,C3001&lt;2011,F3001&gt;100),"High: underrated, not too new but good rotation",
             AND(E3001&lt;=110,C3001&gt;2011,F3001&lt;=25),"Critic: well priced/underrated and new, but bad rotation",
             AND(E3001&gt;110,F3001&gt;100),"Top Tier: premium vehicules that tend to be sold above market prices",
             AND(E3001&gt;=90,E3001&lt;=110,F3001&gt;25),"Moderate: fair price and regular to good rotation",
             AND(E3001&lt;90,AND(C3001&lt;=2011,C3001&gt;=2000),AND(F3001&lt;100,F3001&gt;25)),"Moderate: underrated regular model and regular rotation",
             AND(E3001&lt;90,C3001&gt;2011,AND(F3001&lt;=100,F3001&gt;25)),"Moderate: underrated new model with regular rotation",
             AND(E3001&lt;90,C3001&lt;2000,AND(F3001&lt;=100,F3001&gt;25)),"Moderate: underrated old model with regular rotation",
             AND(C3001&lt;=2011,F3001&lt;=25),"Low: not new model and bad rotation",
             AND(E3001&gt;110,AND(C3001&lt;=2011,C3001&gt;=2000),F3001&lt;=25),"Low: overrated regular model with bad rotation",
             AND(E3001&gt;110,C3001&lt;2011,AND(F3001&lt;=100,F3001&gt;25)),"Low: overrated regular model (not new) with regular rotation",
             AND(E3001&gt;110,C3001&gt;2011,F3001&lt;=25),"Low: overrated new model with bad rotation"
)</f>
        <v>Moderate: fair price and regular to good rotation</v>
      </c>
    </row>
    <row r="3002" spans="1:8" x14ac:dyDescent="0.3">
      <c r="A3002" t="s">
        <v>36</v>
      </c>
      <c r="B3002" t="s">
        <v>550</v>
      </c>
      <c r="C3002">
        <v>2011</v>
      </c>
      <c r="D3002">
        <v>18746.911196911198</v>
      </c>
      <c r="E3002">
        <v>100.40366736851853</v>
      </c>
      <c r="F3002">
        <v>259</v>
      </c>
      <c r="H3002" t="str" cm="1">
        <f t="array" ref="H3002">_xlfn.IFS(
             AND(E3002&gt;110,C3002&gt;2011,F3002&gt;100),"High: overrated, new and good rotation",
             AND(E3002&lt;90,C3002&gt;2011,F3002&gt;100),"High: underrated, new and good rotation",
             AND(E3002&lt;90,C3002&lt;2011,F3002&gt;100),"High: underrated, not too new but good rotation",
             AND(E3002&lt;=110,C3002&gt;2011,F3002&lt;=25),"Critic: well priced/underrated and new, but bad rotation",
             AND(E3002&gt;110,F3002&gt;100),"Top Tier: premium vehicules that tend to be sold above market prices",
             AND(E3002&gt;=90,E3002&lt;=110,F3002&gt;25),"Moderate: fair price and regular to good rotation",
             AND(E3002&lt;90,AND(C3002&lt;=2011,C3002&gt;=2000),AND(F3002&lt;100,F3002&gt;25)),"Moderate: underrated regular model and regular rotation",
             AND(E3002&lt;90,C3002&gt;2011,AND(F3002&lt;=100,F3002&gt;25)),"Moderate: underrated new model with regular rotation",
             AND(E3002&lt;90,C3002&lt;2000,AND(F3002&lt;=100,F3002&gt;25)),"Moderate: underrated old model with regular rotation",
             AND(C3002&lt;=2011,F3002&lt;=25),"Low: not new model and bad rotation",
             AND(E3002&gt;110,AND(C3002&lt;=2011,C3002&gt;=2000),F3002&lt;=25),"Low: overrated regular model with bad rotation",
             AND(E3002&gt;110,C3002&lt;2011,AND(F3002&lt;=100,F3002&gt;25)),"Low: overrated regular model (not new) with regular rotation",
             AND(E3002&gt;110,C3002&gt;2011,F3002&lt;=25),"Low: overrated new model with bad rotation"
)</f>
        <v>Moderate: fair price and regular to good rotation</v>
      </c>
    </row>
    <row r="3003" spans="1:8" x14ac:dyDescent="0.3">
      <c r="A3003" t="s">
        <v>36</v>
      </c>
      <c r="B3003" t="s">
        <v>550</v>
      </c>
      <c r="C3003">
        <v>2012</v>
      </c>
      <c r="D3003">
        <v>21900.833333333332</v>
      </c>
      <c r="E3003">
        <v>99.499381735337906</v>
      </c>
      <c r="F3003">
        <v>600</v>
      </c>
      <c r="H3003" t="str" cm="1">
        <f t="array" ref="H3003">_xlfn.IFS(
             AND(E3003&gt;110,C3003&gt;2011,F3003&gt;100),"High: overrated, new and good rotation",
             AND(E3003&lt;90,C3003&gt;2011,F3003&gt;100),"High: underrated, new and good rotation",
             AND(E3003&lt;90,C3003&lt;2011,F3003&gt;100),"High: underrated, not too new but good rotation",
             AND(E3003&lt;=110,C3003&gt;2011,F3003&lt;=25),"Critic: well priced/underrated and new, but bad rotation",
             AND(E3003&gt;110,F3003&gt;100),"Top Tier: premium vehicules that tend to be sold above market prices",
             AND(E3003&gt;=90,E3003&lt;=110,F3003&gt;25),"Moderate: fair price and regular to good rotation",
             AND(E3003&lt;90,AND(C3003&lt;=2011,C3003&gt;=2000),AND(F3003&lt;100,F3003&gt;25)),"Moderate: underrated regular model and regular rotation",
             AND(E3003&lt;90,C3003&gt;2011,AND(F3003&lt;=100,F3003&gt;25)),"Moderate: underrated new model with regular rotation",
             AND(E3003&lt;90,C3003&lt;2000,AND(F3003&lt;=100,F3003&gt;25)),"Moderate: underrated old model with regular rotation",
             AND(C3003&lt;=2011,F3003&lt;=25),"Low: not new model and bad rotation",
             AND(E3003&gt;110,AND(C3003&lt;=2011,C3003&gt;=2000),F3003&lt;=25),"Low: overrated regular model with bad rotation",
             AND(E3003&gt;110,C3003&lt;2011,AND(F3003&lt;=100,F3003&gt;25)),"Low: overrated regular model (not new) with regular rotation",
             AND(E3003&gt;110,C3003&gt;2011,F3003&lt;=25),"Low: overrated new model with bad rotation"
)</f>
        <v>Moderate: fair price and regular to good rotation</v>
      </c>
    </row>
    <row r="3004" spans="1:8" x14ac:dyDescent="0.3">
      <c r="A3004" t="s">
        <v>36</v>
      </c>
      <c r="B3004" t="s">
        <v>550</v>
      </c>
      <c r="C3004">
        <v>2013</v>
      </c>
      <c r="D3004">
        <v>27751.785714285714</v>
      </c>
      <c r="E3004">
        <v>99.602692409848913</v>
      </c>
      <c r="F3004">
        <v>336</v>
      </c>
      <c r="H3004" t="str" cm="1">
        <f t="array" ref="H3004">_xlfn.IFS(
             AND(E3004&gt;110,C3004&gt;2011,F3004&gt;100),"High: overrated, new and good rotation",
             AND(E3004&lt;90,C3004&gt;2011,F3004&gt;100),"High: underrated, new and good rotation",
             AND(E3004&lt;90,C3004&lt;2011,F3004&gt;100),"High: underrated, not too new but good rotation",
             AND(E3004&lt;=110,C3004&gt;2011,F3004&lt;=25),"Critic: well priced/underrated and new, but bad rotation",
             AND(E3004&gt;110,F3004&gt;100),"Top Tier: premium vehicules that tend to be sold above market prices",
             AND(E3004&gt;=90,E3004&lt;=110,F3004&gt;25),"Moderate: fair price and regular to good rotation",
             AND(E3004&lt;90,AND(C3004&lt;=2011,C3004&gt;=2000),AND(F3004&lt;100,F3004&gt;25)),"Moderate: underrated regular model and regular rotation",
             AND(E3004&lt;90,C3004&gt;2011,AND(F3004&lt;=100,F3004&gt;25)),"Moderate: underrated new model with regular rotation",
             AND(E3004&lt;90,C3004&lt;2000,AND(F3004&lt;=100,F3004&gt;25)),"Moderate: underrated old model with regular rotation",
             AND(C3004&lt;=2011,F3004&lt;=25),"Low: not new model and bad rotation",
             AND(E3004&gt;110,AND(C3004&lt;=2011,C3004&gt;=2000),F3004&lt;=25),"Low: overrated regular model with bad rotation",
             AND(E3004&gt;110,C3004&lt;2011,AND(F3004&lt;=100,F3004&gt;25)),"Low: overrated regular model (not new) with regular rotation",
             AND(E3004&gt;110,C3004&gt;2011,F3004&lt;=25),"Low: overrated new model with bad rotation"
)</f>
        <v>Moderate: fair price and regular to good rotation</v>
      </c>
    </row>
    <row r="3005" spans="1:8" x14ac:dyDescent="0.3">
      <c r="A3005" t="s">
        <v>36</v>
      </c>
      <c r="B3005" t="s">
        <v>550</v>
      </c>
      <c r="C3005">
        <v>2014</v>
      </c>
      <c r="D3005">
        <v>30239.639639639641</v>
      </c>
      <c r="E3005">
        <v>99.046864633703279</v>
      </c>
      <c r="F3005">
        <v>111</v>
      </c>
      <c r="H3005" t="str" cm="1">
        <f t="array" ref="H3005">_xlfn.IFS(
             AND(E3005&gt;110,C3005&gt;2011,F3005&gt;100),"High: overrated, new and good rotation",
             AND(E3005&lt;90,C3005&gt;2011,F3005&gt;100),"High: underrated, new and good rotation",
             AND(E3005&lt;90,C3005&lt;2011,F3005&gt;100),"High: underrated, not too new but good rotation",
             AND(E3005&lt;=110,C3005&gt;2011,F3005&lt;=25),"Critic: well priced/underrated and new, but bad rotation",
             AND(E3005&gt;110,F3005&gt;100),"Top Tier: premium vehicules that tend to be sold above market prices",
             AND(E3005&gt;=90,E3005&lt;=110,F3005&gt;25),"Moderate: fair price and regular to good rotation",
             AND(E3005&lt;90,AND(C3005&lt;=2011,C3005&gt;=2000),AND(F3005&lt;100,F3005&gt;25)),"Moderate: underrated regular model and regular rotation",
             AND(E3005&lt;90,C3005&gt;2011,AND(F3005&lt;=100,F3005&gt;25)),"Moderate: underrated new model with regular rotation",
             AND(E3005&lt;90,C3005&lt;2000,AND(F3005&lt;=100,F3005&gt;25)),"Moderate: underrated old model with regular rotation",
             AND(C3005&lt;=2011,F3005&lt;=25),"Low: not new model and bad rotation",
             AND(E3005&gt;110,AND(C3005&lt;=2011,C3005&gt;=2000),F3005&lt;=25),"Low: overrated regular model with bad rotation",
             AND(E3005&gt;110,C3005&lt;2011,AND(F3005&lt;=100,F3005&gt;25)),"Low: overrated regular model (not new) with regular rotation",
             AND(E3005&gt;110,C3005&gt;2011,F3005&lt;=25),"Low: overrated new model with bad rotation"
)</f>
        <v>Moderate: fair price and regular to good rotation</v>
      </c>
    </row>
    <row r="3006" spans="1:8" x14ac:dyDescent="0.3">
      <c r="A3006" t="s">
        <v>36</v>
      </c>
      <c r="B3006" t="s">
        <v>550</v>
      </c>
      <c r="C3006">
        <v>2015</v>
      </c>
      <c r="D3006">
        <v>33160</v>
      </c>
      <c r="E3006">
        <v>96.129955382871415</v>
      </c>
      <c r="F3006">
        <v>5</v>
      </c>
      <c r="H3006" t="str" cm="1">
        <f t="array" ref="H3006">_xlfn.IFS(
             AND(E3006&gt;110,C3006&gt;2011,F3006&gt;100),"High: overrated, new and good rotation",
             AND(E3006&lt;90,C3006&gt;2011,F3006&gt;100),"High: underrated, new and good rotation",
             AND(E3006&lt;90,C3006&lt;2011,F3006&gt;100),"High: underrated, not too new but good rotation",
             AND(E3006&lt;=110,C3006&gt;2011,F3006&lt;=25),"Critic: well priced/underrated and new, but bad rotation",
             AND(E3006&gt;110,F3006&gt;100),"Top Tier: premium vehicules that tend to be sold above market prices",
             AND(E3006&gt;=90,E3006&lt;=110,F3006&gt;25),"Moderate: fair price and regular to good rotation",
             AND(E3006&lt;90,AND(C3006&lt;=2011,C3006&gt;=2000),AND(F3006&lt;100,F3006&gt;25)),"Moderate: underrated regular model and regular rotation",
             AND(E3006&lt;90,C3006&gt;2011,AND(F3006&lt;=100,F3006&gt;25)),"Moderate: underrated new model with regular rotation",
             AND(E3006&lt;90,C3006&lt;2000,AND(F3006&lt;=100,F3006&gt;25)),"Moderate: underrated old model with regular rotation",
             AND(C3006&lt;=2011,F3006&lt;=25),"Low: not new model and bad rotation",
             AND(E3006&gt;110,AND(C3006&lt;=2011,C3006&gt;=2000),F3006&lt;=25),"Low: overrated regular model with bad rotation",
             AND(E3006&gt;110,C3006&lt;2011,AND(F3006&lt;=100,F3006&gt;25)),"Low: overrated regular model (not new) with regular rotation",
             AND(E3006&gt;110,C3006&gt;2011,F3006&lt;=25),"Low: overrated new model with bad rotation"
)</f>
        <v>Critic: well priced/underrated and new, but bad rotation</v>
      </c>
    </row>
    <row r="3007" spans="1:8" x14ac:dyDescent="0.3">
      <c r="A3007" t="s">
        <v>36</v>
      </c>
      <c r="B3007" t="s">
        <v>551</v>
      </c>
      <c r="C3007">
        <v>1994</v>
      </c>
      <c r="D3007">
        <v>1700</v>
      </c>
      <c r="E3007">
        <v>158.13953488372093</v>
      </c>
      <c r="F3007">
        <v>1</v>
      </c>
      <c r="H3007" t="str" cm="1">
        <f t="array" ref="H3007">_xlfn.IFS(
             AND(E3007&gt;110,C3007&gt;2011,F3007&gt;100),"High: overrated, new and good rotation",
             AND(E3007&lt;90,C3007&gt;2011,F3007&gt;100),"High: underrated, new and good rotation",
             AND(E3007&lt;90,C3007&lt;2011,F3007&gt;100),"High: underrated, not too new but good rotation",
             AND(E3007&lt;=110,C3007&gt;2011,F3007&lt;=25),"Critic: well priced/underrated and new, but bad rotation",
             AND(E3007&gt;110,F3007&gt;100),"Top Tier: premium vehicules that tend to be sold above market prices",
             AND(E3007&gt;=90,E3007&lt;=110,F3007&gt;25),"Moderate: fair price and regular to good rotation",
             AND(E3007&lt;90,AND(C3007&lt;=2011,C3007&gt;=2000),AND(F3007&lt;100,F3007&gt;25)),"Moderate: underrated regular model and regular rotation",
             AND(E3007&lt;90,C3007&gt;2011,AND(F3007&lt;=100,F3007&gt;25)),"Moderate: underrated new model with regular rotation",
             AND(E3007&lt;90,C3007&lt;2000,AND(F3007&lt;=100,F3007&gt;25)),"Moderate: underrated old model with regular rotation",
             AND(C3007&lt;=2011,F3007&lt;=25),"Low: not new model and bad rotation",
             AND(E3007&gt;110,AND(C3007&lt;=2011,C3007&gt;=2000),F3007&lt;=25),"Low: overrated regular model with bad rotation",
             AND(E3007&gt;110,C3007&lt;2011,AND(F3007&lt;=100,F3007&gt;25)),"Low: overrated regular model (not new) with regular rotation",
             AND(E3007&gt;110,C3007&gt;2011,F3007&lt;=25),"Low: overrated new model with bad rotation"
)</f>
        <v>Low: not new model and bad rotation</v>
      </c>
    </row>
    <row r="3008" spans="1:8" x14ac:dyDescent="0.3">
      <c r="A3008" t="s">
        <v>36</v>
      </c>
      <c r="B3008" t="s">
        <v>551</v>
      </c>
      <c r="C3008">
        <v>1995</v>
      </c>
      <c r="D3008">
        <v>1100</v>
      </c>
      <c r="E3008">
        <v>110.00000000000001</v>
      </c>
      <c r="F3008">
        <v>1</v>
      </c>
      <c r="H3008" t="str" cm="1">
        <f t="array" ref="H3008">_xlfn.IFS(
             AND(E3008&gt;110,C3008&gt;2011,F3008&gt;100),"High: overrated, new and good rotation",
             AND(E3008&lt;90,C3008&gt;2011,F3008&gt;100),"High: underrated, new and good rotation",
             AND(E3008&lt;90,C3008&lt;2011,F3008&gt;100),"High: underrated, not too new but good rotation",
             AND(E3008&lt;=110,C3008&gt;2011,F3008&lt;=25),"Critic: well priced/underrated and new, but bad rotation",
             AND(E3008&gt;110,F3008&gt;100),"Top Tier: premium vehicules that tend to be sold above market prices",
             AND(E3008&gt;=90,E3008&lt;=110,F3008&gt;25),"Moderate: fair price and regular to good rotation",
             AND(E3008&lt;90,AND(C3008&lt;=2011,C3008&gt;=2000),AND(F3008&lt;100,F3008&gt;25)),"Moderate: underrated regular model and regular rotation",
             AND(E3008&lt;90,C3008&gt;2011,AND(F3008&lt;=100,F3008&gt;25)),"Moderate: underrated new model with regular rotation",
             AND(E3008&lt;90,C3008&lt;2000,AND(F3008&lt;=100,F3008&gt;25)),"Moderate: underrated old model with regular rotation",
             AND(C3008&lt;=2011,F3008&lt;=25),"Low: not new model and bad rotation",
             AND(E3008&gt;110,AND(C3008&lt;=2011,C3008&gt;=2000),F3008&lt;=25),"Low: overrated regular model with bad rotation",
             AND(E3008&gt;110,C3008&lt;2011,AND(F3008&lt;=100,F3008&gt;25)),"Low: overrated regular model (not new) with regular rotation",
             AND(E3008&gt;110,C3008&gt;2011,F3008&lt;=25),"Low: overrated new model with bad rotation"
)</f>
        <v>Low: not new model and bad rotation</v>
      </c>
    </row>
    <row r="3009" spans="1:8" x14ac:dyDescent="0.3">
      <c r="A3009" t="s">
        <v>36</v>
      </c>
      <c r="B3009" t="s">
        <v>551</v>
      </c>
      <c r="C3009">
        <v>1998</v>
      </c>
      <c r="D3009">
        <v>2157.6923076923076</v>
      </c>
      <c r="E3009">
        <v>98.934094188166455</v>
      </c>
      <c r="F3009">
        <v>13</v>
      </c>
      <c r="H3009" t="str" cm="1">
        <f t="array" ref="H3009">_xlfn.IFS(
             AND(E3009&gt;110,C3009&gt;2011,F3009&gt;100),"High: overrated, new and good rotation",
             AND(E3009&lt;90,C3009&gt;2011,F3009&gt;100),"High: underrated, new and good rotation",
             AND(E3009&lt;90,C3009&lt;2011,F3009&gt;100),"High: underrated, not too new but good rotation",
             AND(E3009&lt;=110,C3009&gt;2011,F3009&lt;=25),"Critic: well priced/underrated and new, but bad rotation",
             AND(E3009&gt;110,F3009&gt;100),"Top Tier: premium vehicules that tend to be sold above market prices",
             AND(E3009&gt;=90,E3009&lt;=110,F3009&gt;25),"Moderate: fair price and regular to good rotation",
             AND(E3009&lt;90,AND(C3009&lt;=2011,C3009&gt;=2000),AND(F3009&lt;100,F3009&gt;25)),"Moderate: underrated regular model and regular rotation",
             AND(E3009&lt;90,C3009&gt;2011,AND(F3009&lt;=100,F3009&gt;25)),"Moderate: underrated new model with regular rotation",
             AND(E3009&lt;90,C3009&lt;2000,AND(F3009&lt;=100,F3009&gt;25)),"Moderate: underrated old model with regular rotation",
             AND(C3009&lt;=2011,F3009&lt;=25),"Low: not new model and bad rotation",
             AND(E3009&gt;110,AND(C3009&lt;=2011,C3009&gt;=2000),F3009&lt;=25),"Low: overrated regular model with bad rotation",
             AND(E3009&gt;110,C3009&lt;2011,AND(F3009&lt;=100,F3009&gt;25)),"Low: overrated regular model (not new) with regular rotation",
             AND(E3009&gt;110,C3009&gt;2011,F3009&lt;=25),"Low: overrated new model with bad rotation"
)</f>
        <v>Low: not new model and bad rotation</v>
      </c>
    </row>
    <row r="3010" spans="1:8" x14ac:dyDescent="0.3">
      <c r="A3010" t="s">
        <v>36</v>
      </c>
      <c r="B3010" t="s">
        <v>551</v>
      </c>
      <c r="C3010">
        <v>1999</v>
      </c>
      <c r="D3010">
        <v>2940</v>
      </c>
      <c r="E3010">
        <v>101.35281174999795</v>
      </c>
      <c r="F3010">
        <v>15</v>
      </c>
      <c r="H3010" t="str" cm="1">
        <f t="array" ref="H3010">_xlfn.IFS(
             AND(E3010&gt;110,C3010&gt;2011,F3010&gt;100),"High: overrated, new and good rotation",
             AND(E3010&lt;90,C3010&gt;2011,F3010&gt;100),"High: underrated, new and good rotation",
             AND(E3010&lt;90,C3010&lt;2011,F3010&gt;100),"High: underrated, not too new but good rotation",
             AND(E3010&lt;=110,C3010&gt;2011,F3010&lt;=25),"Critic: well priced/underrated and new, but bad rotation",
             AND(E3010&gt;110,F3010&gt;100),"Top Tier: premium vehicules that tend to be sold above market prices",
             AND(E3010&gt;=90,E3010&lt;=110,F3010&gt;25),"Moderate: fair price and regular to good rotation",
             AND(E3010&lt;90,AND(C3010&lt;=2011,C3010&gt;=2000),AND(F3010&lt;100,F3010&gt;25)),"Moderate: underrated regular model and regular rotation",
             AND(E3010&lt;90,C3010&gt;2011,AND(F3010&lt;=100,F3010&gt;25)),"Moderate: underrated new model with regular rotation",
             AND(E3010&lt;90,C3010&lt;2000,AND(F3010&lt;=100,F3010&gt;25)),"Moderate: underrated old model with regular rotation",
             AND(C3010&lt;=2011,F3010&lt;=25),"Low: not new model and bad rotation",
             AND(E3010&gt;110,AND(C3010&lt;=2011,C3010&gt;=2000),F3010&lt;=25),"Low: overrated regular model with bad rotation",
             AND(E3010&gt;110,C3010&lt;2011,AND(F3010&lt;=100,F3010&gt;25)),"Low: overrated regular model (not new) with regular rotation",
             AND(E3010&gt;110,C3010&gt;2011,F3010&lt;=25),"Low: overrated new model with bad rotation"
)</f>
        <v>Low: not new model and bad rotation</v>
      </c>
    </row>
    <row r="3011" spans="1:8" x14ac:dyDescent="0.3">
      <c r="A3011" t="s">
        <v>36</v>
      </c>
      <c r="B3011" t="s">
        <v>551</v>
      </c>
      <c r="C3011">
        <v>2001</v>
      </c>
      <c r="D3011">
        <v>3618.181818181818</v>
      </c>
      <c r="E3011">
        <v>101.51926401631536</v>
      </c>
      <c r="F3011">
        <v>22</v>
      </c>
      <c r="H3011" t="str" cm="1">
        <f t="array" ref="H3011">_xlfn.IFS(
             AND(E3011&gt;110,C3011&gt;2011,F3011&gt;100),"High: overrated, new and good rotation",
             AND(E3011&lt;90,C3011&gt;2011,F3011&gt;100),"High: underrated, new and good rotation",
             AND(E3011&lt;90,C3011&lt;2011,F3011&gt;100),"High: underrated, not too new but good rotation",
             AND(E3011&lt;=110,C3011&gt;2011,F3011&lt;=25),"Critic: well priced/underrated and new, but bad rotation",
             AND(E3011&gt;110,F3011&gt;100),"Top Tier: premium vehicules that tend to be sold above market prices",
             AND(E3011&gt;=90,E3011&lt;=110,F3011&gt;25),"Moderate: fair price and regular to good rotation",
             AND(E3011&lt;90,AND(C3011&lt;=2011,C3011&gt;=2000),AND(F3011&lt;100,F3011&gt;25)),"Moderate: underrated regular model and regular rotation",
             AND(E3011&lt;90,C3011&gt;2011,AND(F3011&lt;=100,F3011&gt;25)),"Moderate: underrated new model with regular rotation",
             AND(E3011&lt;90,C3011&lt;2000,AND(F3011&lt;=100,F3011&gt;25)),"Moderate: underrated old model with regular rotation",
             AND(C3011&lt;=2011,F3011&lt;=25),"Low: not new model and bad rotation",
             AND(E3011&gt;110,AND(C3011&lt;=2011,C3011&gt;=2000),F3011&lt;=25),"Low: overrated regular model with bad rotation",
             AND(E3011&gt;110,C3011&lt;2011,AND(F3011&lt;=100,F3011&gt;25)),"Low: overrated regular model (not new) with regular rotation",
             AND(E3011&gt;110,C3011&gt;2011,F3011&lt;=25),"Low: overrated new model with bad rotation"
)</f>
        <v>Low: not new model and bad rotation</v>
      </c>
    </row>
    <row r="3012" spans="1:8" x14ac:dyDescent="0.3">
      <c r="A3012" t="s">
        <v>36</v>
      </c>
      <c r="B3012" t="s">
        <v>551</v>
      </c>
      <c r="C3012">
        <v>2004</v>
      </c>
      <c r="D3012">
        <v>5766.666666666667</v>
      </c>
      <c r="E3012">
        <v>90.849705649423697</v>
      </c>
      <c r="F3012">
        <v>9</v>
      </c>
      <c r="H3012" t="str" cm="1">
        <f t="array" ref="H3012">_xlfn.IFS(
             AND(E3012&gt;110,C3012&gt;2011,F3012&gt;100),"High: overrated, new and good rotation",
             AND(E3012&lt;90,C3012&gt;2011,F3012&gt;100),"High: underrated, new and good rotation",
             AND(E3012&lt;90,C3012&lt;2011,F3012&gt;100),"High: underrated, not too new but good rotation",
             AND(E3012&lt;=110,C3012&gt;2011,F3012&lt;=25),"Critic: well priced/underrated and new, but bad rotation",
             AND(E3012&gt;110,F3012&gt;100),"Top Tier: premium vehicules that tend to be sold above market prices",
             AND(E3012&gt;=90,E3012&lt;=110,F3012&gt;25),"Moderate: fair price and regular to good rotation",
             AND(E3012&lt;90,AND(C3012&lt;=2011,C3012&gt;=2000),AND(F3012&lt;100,F3012&gt;25)),"Moderate: underrated regular model and regular rotation",
             AND(E3012&lt;90,C3012&gt;2011,AND(F3012&lt;=100,F3012&gt;25)),"Moderate: underrated new model with regular rotation",
             AND(E3012&lt;90,C3012&lt;2000,AND(F3012&lt;=100,F3012&gt;25)),"Moderate: underrated old model with regular rotation",
             AND(C3012&lt;=2011,F3012&lt;=25),"Low: not new model and bad rotation",
             AND(E3012&gt;110,AND(C3012&lt;=2011,C3012&gt;=2000),F3012&lt;=25),"Low: overrated regular model with bad rotation",
             AND(E3012&gt;110,C3012&lt;2011,AND(F3012&lt;=100,F3012&gt;25)),"Low: overrated regular model (not new) with regular rotation",
             AND(E3012&gt;110,C3012&gt;2011,F3012&lt;=25),"Low: overrated new model with bad rotation"
)</f>
        <v>Low: not new model and bad rotation</v>
      </c>
    </row>
    <row r="3013" spans="1:8" x14ac:dyDescent="0.3">
      <c r="A3013" t="s">
        <v>36</v>
      </c>
      <c r="B3013" t="s">
        <v>551</v>
      </c>
      <c r="C3013">
        <v>2005</v>
      </c>
      <c r="D3013">
        <v>8350</v>
      </c>
      <c r="E3013">
        <v>110.80011423889314</v>
      </c>
      <c r="F3013">
        <v>4</v>
      </c>
      <c r="H3013" t="str" cm="1">
        <f t="array" ref="H3013">_xlfn.IFS(
             AND(E3013&gt;110,C3013&gt;2011,F3013&gt;100),"High: overrated, new and good rotation",
             AND(E3013&lt;90,C3013&gt;2011,F3013&gt;100),"High: underrated, new and good rotation",
             AND(E3013&lt;90,C3013&lt;2011,F3013&gt;100),"High: underrated, not too new but good rotation",
             AND(E3013&lt;=110,C3013&gt;2011,F3013&lt;=25),"Critic: well priced/underrated and new, but bad rotation",
             AND(E3013&gt;110,F3013&gt;100),"Top Tier: premium vehicules that tend to be sold above market prices",
             AND(E3013&gt;=90,E3013&lt;=110,F3013&gt;25),"Moderate: fair price and regular to good rotation",
             AND(E3013&lt;90,AND(C3013&lt;=2011,C3013&gt;=2000),AND(F3013&lt;100,F3013&gt;25)),"Moderate: underrated regular model and regular rotation",
             AND(E3013&lt;90,C3013&gt;2011,AND(F3013&lt;=100,F3013&gt;25)),"Moderate: underrated new model with regular rotation",
             AND(E3013&lt;90,C3013&lt;2000,AND(F3013&lt;=100,F3013&gt;25)),"Moderate: underrated old model with regular rotation",
             AND(C3013&lt;=2011,F3013&lt;=25),"Low: not new model and bad rotation",
             AND(E3013&gt;110,AND(C3013&lt;=2011,C3013&gt;=2000),F3013&lt;=25),"Low: overrated regular model with bad rotation",
             AND(E3013&gt;110,C3013&lt;2011,AND(F3013&lt;=100,F3013&gt;25)),"Low: overrated regular model (not new) with regular rotation",
             AND(E3013&gt;110,C3013&gt;2011,F3013&lt;=25),"Low: overrated new model with bad rotation"
)</f>
        <v>Low: not new model and bad rotation</v>
      </c>
    </row>
    <row r="3014" spans="1:8" x14ac:dyDescent="0.3">
      <c r="A3014" t="s">
        <v>36</v>
      </c>
      <c r="B3014" t="s">
        <v>551</v>
      </c>
      <c r="C3014">
        <v>2006</v>
      </c>
      <c r="D3014">
        <v>10107.142857142857</v>
      </c>
      <c r="E3014">
        <v>100.174716538914</v>
      </c>
      <c r="F3014">
        <v>147</v>
      </c>
      <c r="H3014" t="str" cm="1">
        <f t="array" ref="H3014">_xlfn.IFS(
             AND(E3014&gt;110,C3014&gt;2011,F3014&gt;100),"High: overrated, new and good rotation",
             AND(E3014&lt;90,C3014&gt;2011,F3014&gt;100),"High: underrated, new and good rotation",
             AND(E3014&lt;90,C3014&lt;2011,F3014&gt;100),"High: underrated, not too new but good rotation",
             AND(E3014&lt;=110,C3014&gt;2011,F3014&lt;=25),"Critic: well priced/underrated and new, but bad rotation",
             AND(E3014&gt;110,F3014&gt;100),"Top Tier: premium vehicules that tend to be sold above market prices",
             AND(E3014&gt;=90,E3014&lt;=110,F3014&gt;25),"Moderate: fair price and regular to good rotation",
             AND(E3014&lt;90,AND(C3014&lt;=2011,C3014&gt;=2000),AND(F3014&lt;100,F3014&gt;25)),"Moderate: underrated regular model and regular rotation",
             AND(E3014&lt;90,C3014&gt;2011,AND(F3014&lt;=100,F3014&gt;25)),"Moderate: underrated new model with regular rotation",
             AND(E3014&lt;90,C3014&lt;2000,AND(F3014&lt;=100,F3014&gt;25)),"Moderate: underrated old model with regular rotation",
             AND(C3014&lt;=2011,F3014&lt;=25),"Low: not new model and bad rotation",
             AND(E3014&gt;110,AND(C3014&lt;=2011,C3014&gt;=2000),F3014&lt;=25),"Low: overrated regular model with bad rotation",
             AND(E3014&gt;110,C3014&lt;2011,AND(F3014&lt;=100,F3014&gt;25)),"Low: overrated regular model (not new) with regular rotation",
             AND(E3014&gt;110,C3014&gt;2011,F3014&lt;=25),"Low: overrated new model with bad rotation"
)</f>
        <v>Moderate: fair price and regular to good rotation</v>
      </c>
    </row>
    <row r="3015" spans="1:8" x14ac:dyDescent="0.3">
      <c r="A3015" t="s">
        <v>36</v>
      </c>
      <c r="B3015" t="s">
        <v>552</v>
      </c>
      <c r="C3015">
        <v>2007</v>
      </c>
      <c r="D3015">
        <v>12423.333333333334</v>
      </c>
      <c r="E3015">
        <v>101.23892973755838</v>
      </c>
      <c r="F3015">
        <v>60</v>
      </c>
      <c r="H3015" t="str" cm="1">
        <f t="array" ref="H3015">_xlfn.IFS(
             AND(E3015&gt;110,C3015&gt;2011,F3015&gt;100),"High: overrated, new and good rotation",
             AND(E3015&lt;90,C3015&gt;2011,F3015&gt;100),"High: underrated, new and good rotation",
             AND(E3015&lt;90,C3015&lt;2011,F3015&gt;100),"High: underrated, not too new but good rotation",
             AND(E3015&lt;=110,C3015&gt;2011,F3015&lt;=25),"Critic: well priced/underrated and new, but bad rotation",
             AND(E3015&gt;110,F3015&gt;100),"Top Tier: premium vehicules that tend to be sold above market prices",
             AND(E3015&gt;=90,E3015&lt;=110,F3015&gt;25),"Moderate: fair price and regular to good rotation",
             AND(E3015&lt;90,AND(C3015&lt;=2011,C3015&gt;=2000),AND(F3015&lt;100,F3015&gt;25)),"Moderate: underrated regular model and regular rotation",
             AND(E3015&lt;90,C3015&gt;2011,AND(F3015&lt;=100,F3015&gt;25)),"Moderate: underrated new model with regular rotation",
             AND(E3015&lt;90,C3015&lt;2000,AND(F3015&lt;=100,F3015&gt;25)),"Moderate: underrated old model with regular rotation",
             AND(C3015&lt;=2011,F3015&lt;=25),"Low: not new model and bad rotation",
             AND(E3015&gt;110,AND(C3015&lt;=2011,C3015&gt;=2000),F3015&lt;=25),"Low: overrated regular model with bad rotation",
             AND(E3015&gt;110,C3015&lt;2011,AND(F3015&lt;=100,F3015&gt;25)),"Low: overrated regular model (not new) with regular rotation",
             AND(E3015&gt;110,C3015&gt;2011,F3015&lt;=25),"Low: overrated new model with bad rotation"
)</f>
        <v>Moderate: fair price and regular to good rotation</v>
      </c>
    </row>
    <row r="3016" spans="1:8" x14ac:dyDescent="0.3">
      <c r="A3016" t="s">
        <v>36</v>
      </c>
      <c r="B3016" t="s">
        <v>552</v>
      </c>
      <c r="C3016">
        <v>2008</v>
      </c>
      <c r="D3016">
        <v>15306.25</v>
      </c>
      <c r="E3016">
        <v>100.17948074838503</v>
      </c>
      <c r="F3016">
        <v>56</v>
      </c>
      <c r="H3016" t="str" cm="1">
        <f t="array" ref="H3016">_xlfn.IFS(
             AND(E3016&gt;110,C3016&gt;2011,F3016&gt;100),"High: overrated, new and good rotation",
             AND(E3016&lt;90,C3016&gt;2011,F3016&gt;100),"High: underrated, new and good rotation",
             AND(E3016&lt;90,C3016&lt;2011,F3016&gt;100),"High: underrated, not too new but good rotation",
             AND(E3016&lt;=110,C3016&gt;2011,F3016&lt;=25),"Critic: well priced/underrated and new, but bad rotation",
             AND(E3016&gt;110,F3016&gt;100),"Top Tier: premium vehicules that tend to be sold above market prices",
             AND(E3016&gt;=90,E3016&lt;=110,F3016&gt;25),"Moderate: fair price and regular to good rotation",
             AND(E3016&lt;90,AND(C3016&lt;=2011,C3016&gt;=2000),AND(F3016&lt;100,F3016&gt;25)),"Moderate: underrated regular model and regular rotation",
             AND(E3016&lt;90,C3016&gt;2011,AND(F3016&lt;=100,F3016&gt;25)),"Moderate: underrated new model with regular rotation",
             AND(E3016&lt;90,C3016&lt;2000,AND(F3016&lt;=100,F3016&gt;25)),"Moderate: underrated old model with regular rotation",
             AND(C3016&lt;=2011,F3016&lt;=25),"Low: not new model and bad rotation",
             AND(E3016&gt;110,AND(C3016&lt;=2011,C3016&gt;=2000),F3016&lt;=25),"Low: overrated regular model with bad rotation",
             AND(E3016&gt;110,C3016&lt;2011,AND(F3016&lt;=100,F3016&gt;25)),"Low: overrated regular model (not new) with regular rotation",
             AND(E3016&gt;110,C3016&gt;2011,F3016&lt;=25),"Low: overrated new model with bad rotation"
)</f>
        <v>Moderate: fair price and regular to good rotation</v>
      </c>
    </row>
    <row r="3017" spans="1:8" x14ac:dyDescent="0.3">
      <c r="A3017" t="s">
        <v>36</v>
      </c>
      <c r="B3017" t="s">
        <v>552</v>
      </c>
      <c r="C3017">
        <v>2009</v>
      </c>
      <c r="D3017">
        <v>18543.333333333332</v>
      </c>
      <c r="E3017">
        <v>100.68217480922736</v>
      </c>
      <c r="F3017">
        <v>15</v>
      </c>
      <c r="H3017" t="str" cm="1">
        <f t="array" ref="H3017">_xlfn.IFS(
             AND(E3017&gt;110,C3017&gt;2011,F3017&gt;100),"High: overrated, new and good rotation",
             AND(E3017&lt;90,C3017&gt;2011,F3017&gt;100),"High: underrated, new and good rotation",
             AND(E3017&lt;90,C3017&lt;2011,F3017&gt;100),"High: underrated, not too new but good rotation",
             AND(E3017&lt;=110,C3017&gt;2011,F3017&lt;=25),"Critic: well priced/underrated and new, but bad rotation",
             AND(E3017&gt;110,F3017&gt;100),"Top Tier: premium vehicules that tend to be sold above market prices",
             AND(E3017&gt;=90,E3017&lt;=110,F3017&gt;25),"Moderate: fair price and regular to good rotation",
             AND(E3017&lt;90,AND(C3017&lt;=2011,C3017&gt;=2000),AND(F3017&lt;100,F3017&gt;25)),"Moderate: underrated regular model and regular rotation",
             AND(E3017&lt;90,C3017&gt;2011,AND(F3017&lt;=100,F3017&gt;25)),"Moderate: underrated new model with regular rotation",
             AND(E3017&lt;90,C3017&lt;2000,AND(F3017&lt;=100,F3017&gt;25)),"Moderate: underrated old model with regular rotation",
             AND(C3017&lt;=2011,F3017&lt;=25),"Low: not new model and bad rotation",
             AND(E3017&gt;110,AND(C3017&lt;=2011,C3017&gt;=2000),F3017&lt;=25),"Low: overrated regular model with bad rotation",
             AND(E3017&gt;110,C3017&lt;2011,AND(F3017&lt;=100,F3017&gt;25)),"Low: overrated regular model (not new) with regular rotation",
             AND(E3017&gt;110,C3017&gt;2011,F3017&lt;=25),"Low: overrated new model with bad rotation"
)</f>
        <v>Low: not new model and bad rotation</v>
      </c>
    </row>
    <row r="3018" spans="1:8" x14ac:dyDescent="0.3">
      <c r="A3018" t="s">
        <v>36</v>
      </c>
      <c r="B3018" t="s">
        <v>552</v>
      </c>
      <c r="C3018">
        <v>2010</v>
      </c>
      <c r="D3018">
        <v>19810</v>
      </c>
      <c r="E3018">
        <v>101.6351122590152</v>
      </c>
      <c r="F3018">
        <v>20</v>
      </c>
      <c r="H3018" t="str" cm="1">
        <f t="array" ref="H3018">_xlfn.IFS(
             AND(E3018&gt;110,C3018&gt;2011,F3018&gt;100),"High: overrated, new and good rotation",
             AND(E3018&lt;90,C3018&gt;2011,F3018&gt;100),"High: underrated, new and good rotation",
             AND(E3018&lt;90,C3018&lt;2011,F3018&gt;100),"High: underrated, not too new but good rotation",
             AND(E3018&lt;=110,C3018&gt;2011,F3018&lt;=25),"Critic: well priced/underrated and new, but bad rotation",
             AND(E3018&gt;110,F3018&gt;100),"Top Tier: premium vehicules that tend to be sold above market prices",
             AND(E3018&gt;=90,E3018&lt;=110,F3018&gt;25),"Moderate: fair price and regular to good rotation",
             AND(E3018&lt;90,AND(C3018&lt;=2011,C3018&gt;=2000),AND(F3018&lt;100,F3018&gt;25)),"Moderate: underrated regular model and regular rotation",
             AND(E3018&lt;90,C3018&gt;2011,AND(F3018&lt;=100,F3018&gt;25)),"Moderate: underrated new model with regular rotation",
             AND(E3018&lt;90,C3018&lt;2000,AND(F3018&lt;=100,F3018&gt;25)),"Moderate: underrated old model with regular rotation",
             AND(C3018&lt;=2011,F3018&lt;=25),"Low: not new model and bad rotation",
             AND(E3018&gt;110,AND(C3018&lt;=2011,C3018&gt;=2000),F3018&lt;=25),"Low: overrated regular model with bad rotation",
             AND(E3018&gt;110,C3018&lt;2011,AND(F3018&lt;=100,F3018&gt;25)),"Low: overrated regular model (not new) with regular rotation",
             AND(E3018&gt;110,C3018&gt;2011,F3018&lt;=25),"Low: overrated new model with bad rotation"
)</f>
        <v>Low: not new model and bad rotation</v>
      </c>
    </row>
    <row r="3019" spans="1:8" x14ac:dyDescent="0.3">
      <c r="A3019" t="s">
        <v>36</v>
      </c>
      <c r="B3019" t="s">
        <v>552</v>
      </c>
      <c r="C3019">
        <v>2011</v>
      </c>
      <c r="D3019">
        <v>22942.1875</v>
      </c>
      <c r="E3019">
        <v>100.59144003803421</v>
      </c>
      <c r="F3019">
        <v>32</v>
      </c>
      <c r="H3019" t="str" cm="1">
        <f t="array" ref="H3019">_xlfn.IFS(
             AND(E3019&gt;110,C3019&gt;2011,F3019&gt;100),"High: overrated, new and good rotation",
             AND(E3019&lt;90,C3019&gt;2011,F3019&gt;100),"High: underrated, new and good rotation",
             AND(E3019&lt;90,C3019&lt;2011,F3019&gt;100),"High: underrated, not too new but good rotation",
             AND(E3019&lt;=110,C3019&gt;2011,F3019&lt;=25),"Critic: well priced/underrated and new, but bad rotation",
             AND(E3019&gt;110,F3019&gt;100),"Top Tier: premium vehicules that tend to be sold above market prices",
             AND(E3019&gt;=90,E3019&lt;=110,F3019&gt;25),"Moderate: fair price and regular to good rotation",
             AND(E3019&lt;90,AND(C3019&lt;=2011,C3019&gt;=2000),AND(F3019&lt;100,F3019&gt;25)),"Moderate: underrated regular model and regular rotation",
             AND(E3019&lt;90,C3019&gt;2011,AND(F3019&lt;=100,F3019&gt;25)),"Moderate: underrated new model with regular rotation",
             AND(E3019&lt;90,C3019&lt;2000,AND(F3019&lt;=100,F3019&gt;25)),"Moderate: underrated old model with regular rotation",
             AND(C3019&lt;=2011,F3019&lt;=25),"Low: not new model and bad rotation",
             AND(E3019&gt;110,AND(C3019&lt;=2011,C3019&gt;=2000),F3019&lt;=25),"Low: overrated regular model with bad rotation",
             AND(E3019&gt;110,C3019&lt;2011,AND(F3019&lt;=100,F3019&gt;25)),"Low: overrated regular model (not new) with regular rotation",
             AND(E3019&gt;110,C3019&gt;2011,F3019&lt;=25),"Low: overrated new model with bad rotation"
)</f>
        <v>Moderate: fair price and regular to good rotation</v>
      </c>
    </row>
    <row r="3020" spans="1:8" x14ac:dyDescent="0.3">
      <c r="A3020" t="s">
        <v>36</v>
      </c>
      <c r="B3020" t="s">
        <v>552</v>
      </c>
      <c r="C3020">
        <v>2013</v>
      </c>
      <c r="D3020">
        <v>31749.542961608775</v>
      </c>
      <c r="E3020">
        <v>99.383739002572142</v>
      </c>
      <c r="F3020">
        <v>547</v>
      </c>
      <c r="H3020" t="str" cm="1">
        <f t="array" ref="H3020">_xlfn.IFS(
             AND(E3020&gt;110,C3020&gt;2011,F3020&gt;100),"High: overrated, new and good rotation",
             AND(E3020&lt;90,C3020&gt;2011,F3020&gt;100),"High: underrated, new and good rotation",
             AND(E3020&lt;90,C3020&lt;2011,F3020&gt;100),"High: underrated, not too new but good rotation",
             AND(E3020&lt;=110,C3020&gt;2011,F3020&lt;=25),"Critic: well priced/underrated and new, but bad rotation",
             AND(E3020&gt;110,F3020&gt;100),"Top Tier: premium vehicules that tend to be sold above market prices",
             AND(E3020&gt;=90,E3020&lt;=110,F3020&gt;25),"Moderate: fair price and regular to good rotation",
             AND(E3020&lt;90,AND(C3020&lt;=2011,C3020&gt;=2000),AND(F3020&lt;100,F3020&gt;25)),"Moderate: underrated regular model and regular rotation",
             AND(E3020&lt;90,C3020&gt;2011,AND(F3020&lt;=100,F3020&gt;25)),"Moderate: underrated new model with regular rotation",
             AND(E3020&lt;90,C3020&lt;2000,AND(F3020&lt;=100,F3020&gt;25)),"Moderate: underrated old model with regular rotation",
             AND(C3020&lt;=2011,F3020&lt;=25),"Low: not new model and bad rotation",
             AND(E3020&gt;110,AND(C3020&lt;=2011,C3020&gt;=2000),F3020&lt;=25),"Low: overrated regular model with bad rotation",
             AND(E3020&gt;110,C3020&lt;2011,AND(F3020&lt;=100,F3020&gt;25)),"Low: overrated regular model (not new) with regular rotation",
             AND(E3020&gt;110,C3020&gt;2011,F3020&lt;=25),"Low: overrated new model with bad rotation"
)</f>
        <v>Moderate: fair price and regular to good rotation</v>
      </c>
    </row>
    <row r="3021" spans="1:8" x14ac:dyDescent="0.3">
      <c r="A3021" t="s">
        <v>36</v>
      </c>
      <c r="B3021" t="s">
        <v>552</v>
      </c>
      <c r="C3021">
        <v>2014</v>
      </c>
      <c r="D3021">
        <v>38493.548387096773</v>
      </c>
      <c r="E3021">
        <v>100.31129828913757</v>
      </c>
      <c r="F3021">
        <v>31</v>
      </c>
      <c r="H3021" t="str" cm="1">
        <f t="array" ref="H3021">_xlfn.IFS(
             AND(E3021&gt;110,C3021&gt;2011,F3021&gt;100),"High: overrated, new and good rotation",
             AND(E3021&lt;90,C3021&gt;2011,F3021&gt;100),"High: underrated, new and good rotation",
             AND(E3021&lt;90,C3021&lt;2011,F3021&gt;100),"High: underrated, not too new but good rotation",
             AND(E3021&lt;=110,C3021&gt;2011,F3021&lt;=25),"Critic: well priced/underrated and new, but bad rotation",
             AND(E3021&gt;110,F3021&gt;100),"Top Tier: premium vehicules that tend to be sold above market prices",
             AND(E3021&gt;=90,E3021&lt;=110,F3021&gt;25),"Moderate: fair price and regular to good rotation",
             AND(E3021&lt;90,AND(C3021&lt;=2011,C3021&gt;=2000),AND(F3021&lt;100,F3021&gt;25)),"Moderate: underrated regular model and regular rotation",
             AND(E3021&lt;90,C3021&gt;2011,AND(F3021&lt;=100,F3021&gt;25)),"Moderate: underrated new model with regular rotation",
             AND(E3021&lt;90,C3021&lt;2000,AND(F3021&lt;=100,F3021&gt;25)),"Moderate: underrated old model with regular rotation",
             AND(C3021&lt;=2011,F3021&lt;=25),"Low: not new model and bad rotation",
             AND(E3021&gt;110,AND(C3021&lt;=2011,C3021&gt;=2000),F3021&lt;=25),"Low: overrated regular model with bad rotation",
             AND(E3021&gt;110,C3021&lt;2011,AND(F3021&lt;=100,F3021&gt;25)),"Low: overrated regular model (not new) with regular rotation",
             AND(E3021&gt;110,C3021&gt;2011,F3021&lt;=25),"Low: overrated new model with bad rotation"
)</f>
        <v>Moderate: fair price and regular to good rotation</v>
      </c>
    </row>
    <row r="3022" spans="1:8" x14ac:dyDescent="0.3">
      <c r="A3022" t="s">
        <v>36</v>
      </c>
      <c r="B3022" t="s">
        <v>552</v>
      </c>
      <c r="C3022">
        <v>2015</v>
      </c>
      <c r="D3022">
        <v>39750</v>
      </c>
      <c r="E3022">
        <v>94.158972976615672</v>
      </c>
      <c r="F3022">
        <v>2</v>
      </c>
      <c r="H3022" t="str" cm="1">
        <f t="array" ref="H3022">_xlfn.IFS(
             AND(E3022&gt;110,C3022&gt;2011,F3022&gt;100),"High: overrated, new and good rotation",
             AND(E3022&lt;90,C3022&gt;2011,F3022&gt;100),"High: underrated, new and good rotation",
             AND(E3022&lt;90,C3022&lt;2011,F3022&gt;100),"High: underrated, not too new but good rotation",
             AND(E3022&lt;=110,C3022&gt;2011,F3022&lt;=25),"Critic: well priced/underrated and new, but bad rotation",
             AND(E3022&gt;110,F3022&gt;100),"Top Tier: premium vehicules that tend to be sold above market prices",
             AND(E3022&gt;=90,E3022&lt;=110,F3022&gt;25),"Moderate: fair price and regular to good rotation",
             AND(E3022&lt;90,AND(C3022&lt;=2011,C3022&gt;=2000),AND(F3022&lt;100,F3022&gt;25)),"Moderate: underrated regular model and regular rotation",
             AND(E3022&lt;90,C3022&gt;2011,AND(F3022&lt;=100,F3022&gt;25)),"Moderate: underrated new model with regular rotation",
             AND(E3022&lt;90,C3022&lt;2000,AND(F3022&lt;=100,F3022&gt;25)),"Moderate: underrated old model with regular rotation",
             AND(C3022&lt;=2011,F3022&lt;=25),"Low: not new model and bad rotation",
             AND(E3022&gt;110,AND(C3022&lt;=2011,C3022&gt;=2000),F3022&lt;=25),"Low: overrated regular model with bad rotation",
             AND(E3022&gt;110,C3022&lt;2011,AND(F3022&lt;=100,F3022&gt;25)),"Low: overrated regular model (not new) with regular rotation",
             AND(E3022&gt;110,C3022&gt;2011,F3022&lt;=25),"Low: overrated new model with bad rotation"
)</f>
        <v>Critic: well priced/underrated and new, but bad rotation</v>
      </c>
    </row>
    <row r="3023" spans="1:8" x14ac:dyDescent="0.3">
      <c r="A3023" t="s">
        <v>36</v>
      </c>
      <c r="B3023" t="s">
        <v>553</v>
      </c>
      <c r="C3023">
        <v>1998</v>
      </c>
      <c r="D3023">
        <v>1963.6363636363637</v>
      </c>
      <c r="E3023">
        <v>78.448293500675248</v>
      </c>
      <c r="F3023">
        <v>11</v>
      </c>
      <c r="H3023" t="str" cm="1">
        <f t="array" ref="H3023">_xlfn.IFS(
             AND(E3023&gt;110,C3023&gt;2011,F3023&gt;100),"High: overrated, new and good rotation",
             AND(E3023&lt;90,C3023&gt;2011,F3023&gt;100),"High: underrated, new and good rotation",
             AND(E3023&lt;90,C3023&lt;2011,F3023&gt;100),"High: underrated, not too new but good rotation",
             AND(E3023&lt;=110,C3023&gt;2011,F3023&lt;=25),"Critic: well priced/underrated and new, but bad rotation",
             AND(E3023&gt;110,F3023&gt;100),"Top Tier: premium vehicules that tend to be sold above market prices",
             AND(E3023&gt;=90,E3023&lt;=110,F3023&gt;25),"Moderate: fair price and regular to good rotation",
             AND(E3023&lt;90,AND(C3023&lt;=2011,C3023&gt;=2000),AND(F3023&lt;100,F3023&gt;25)),"Moderate: underrated regular model and regular rotation",
             AND(E3023&lt;90,C3023&gt;2011,AND(F3023&lt;=100,F3023&gt;25)),"Moderate: underrated new model with regular rotation",
             AND(E3023&lt;90,C3023&lt;2000,AND(F3023&lt;=100,F3023&gt;25)),"Moderate: underrated old model with regular rotation",
             AND(C3023&lt;=2011,F3023&lt;=25),"Low: not new model and bad rotation",
             AND(E3023&gt;110,AND(C3023&lt;=2011,C3023&gt;=2000),F3023&lt;=25),"Low: overrated regular model with bad rotation",
             AND(E3023&gt;110,C3023&lt;2011,AND(F3023&lt;=100,F3023&gt;25)),"Low: overrated regular model (not new) with regular rotation",
             AND(E3023&gt;110,C3023&gt;2011,F3023&lt;=25),"Low: overrated new model with bad rotation"
)</f>
        <v>Low: not new model and bad rotation</v>
      </c>
    </row>
    <row r="3024" spans="1:8" x14ac:dyDescent="0.3">
      <c r="A3024" t="s">
        <v>36</v>
      </c>
      <c r="B3024" t="s">
        <v>553</v>
      </c>
      <c r="C3024">
        <v>1999</v>
      </c>
      <c r="D3024">
        <v>2850</v>
      </c>
      <c r="E3024">
        <v>109.82841362730423</v>
      </c>
      <c r="F3024">
        <v>8</v>
      </c>
      <c r="H3024" t="str" cm="1">
        <f t="array" ref="H3024">_xlfn.IFS(
             AND(E3024&gt;110,C3024&gt;2011,F3024&gt;100),"High: overrated, new and good rotation",
             AND(E3024&lt;90,C3024&gt;2011,F3024&gt;100),"High: underrated, new and good rotation",
             AND(E3024&lt;90,C3024&lt;2011,F3024&gt;100),"High: underrated, not too new but good rotation",
             AND(E3024&lt;=110,C3024&gt;2011,F3024&lt;=25),"Critic: well priced/underrated and new, but bad rotation",
             AND(E3024&gt;110,F3024&gt;100),"Top Tier: premium vehicules that tend to be sold above market prices",
             AND(E3024&gt;=90,E3024&lt;=110,F3024&gt;25),"Moderate: fair price and regular to good rotation",
             AND(E3024&lt;90,AND(C3024&lt;=2011,C3024&gt;=2000),AND(F3024&lt;100,F3024&gt;25)),"Moderate: underrated regular model and regular rotation",
             AND(E3024&lt;90,C3024&gt;2011,AND(F3024&lt;=100,F3024&gt;25)),"Moderate: underrated new model with regular rotation",
             AND(E3024&lt;90,C3024&lt;2000,AND(F3024&lt;=100,F3024&gt;25)),"Moderate: underrated old model with regular rotation",
             AND(C3024&lt;=2011,F3024&lt;=25),"Low: not new model and bad rotation",
             AND(E3024&gt;110,AND(C3024&lt;=2011,C3024&gt;=2000),F3024&lt;=25),"Low: overrated regular model with bad rotation",
             AND(E3024&gt;110,C3024&lt;2011,AND(F3024&lt;=100,F3024&gt;25)),"Low: overrated regular model (not new) with regular rotation",
             AND(E3024&gt;110,C3024&gt;2011,F3024&lt;=25),"Low: overrated new model with bad rotation"
)</f>
        <v>Low: not new model and bad rotation</v>
      </c>
    </row>
    <row r="3025" spans="1:8" x14ac:dyDescent="0.3">
      <c r="A3025" t="s">
        <v>36</v>
      </c>
      <c r="B3025" t="s">
        <v>554</v>
      </c>
      <c r="C3025">
        <v>2001</v>
      </c>
      <c r="D3025">
        <v>4080</v>
      </c>
      <c r="E3025">
        <v>99.155214131576017</v>
      </c>
      <c r="F3025">
        <v>15</v>
      </c>
      <c r="H3025" t="str" cm="1">
        <f t="array" ref="H3025">_xlfn.IFS(
             AND(E3025&gt;110,C3025&gt;2011,F3025&gt;100),"High: overrated, new and good rotation",
             AND(E3025&lt;90,C3025&gt;2011,F3025&gt;100),"High: underrated, new and good rotation",
             AND(E3025&lt;90,C3025&lt;2011,F3025&gt;100),"High: underrated, not too new but good rotation",
             AND(E3025&lt;=110,C3025&gt;2011,F3025&lt;=25),"Critic: well priced/underrated and new, but bad rotation",
             AND(E3025&gt;110,F3025&gt;100),"Top Tier: premium vehicules that tend to be sold above market prices",
             AND(E3025&gt;=90,E3025&lt;=110,F3025&gt;25),"Moderate: fair price and regular to good rotation",
             AND(E3025&lt;90,AND(C3025&lt;=2011,C3025&gt;=2000),AND(F3025&lt;100,F3025&gt;25)),"Moderate: underrated regular model and regular rotation",
             AND(E3025&lt;90,C3025&gt;2011,AND(F3025&lt;=100,F3025&gt;25)),"Moderate: underrated new model with regular rotation",
             AND(E3025&lt;90,C3025&lt;2000,AND(F3025&lt;=100,F3025&gt;25)),"Moderate: underrated old model with regular rotation",
             AND(C3025&lt;=2011,F3025&lt;=25),"Low: not new model and bad rotation",
             AND(E3025&gt;110,AND(C3025&lt;=2011,C3025&gt;=2000),F3025&lt;=25),"Low: overrated regular model with bad rotation",
             AND(E3025&gt;110,C3025&lt;2011,AND(F3025&lt;=100,F3025&gt;25)),"Low: overrated regular model (not new) with regular rotation",
             AND(E3025&gt;110,C3025&gt;2011,F3025&lt;=25),"Low: overrated new model with bad rotation"
)</f>
        <v>Low: not new model and bad rotation</v>
      </c>
    </row>
    <row r="3026" spans="1:8" x14ac:dyDescent="0.3">
      <c r="A3026" t="s">
        <v>36</v>
      </c>
      <c r="B3026" t="s">
        <v>554</v>
      </c>
      <c r="C3026">
        <v>2002</v>
      </c>
      <c r="D3026">
        <v>3900</v>
      </c>
      <c r="E3026">
        <v>98.835497835497847</v>
      </c>
      <c r="F3026">
        <v>4</v>
      </c>
      <c r="H3026" t="str" cm="1">
        <f t="array" ref="H3026">_xlfn.IFS(
             AND(E3026&gt;110,C3026&gt;2011,F3026&gt;100),"High: overrated, new and good rotation",
             AND(E3026&lt;90,C3026&gt;2011,F3026&gt;100),"High: underrated, new and good rotation",
             AND(E3026&lt;90,C3026&lt;2011,F3026&gt;100),"High: underrated, not too new but good rotation",
             AND(E3026&lt;=110,C3026&gt;2011,F3026&lt;=25),"Critic: well priced/underrated and new, but bad rotation",
             AND(E3026&gt;110,F3026&gt;100),"Top Tier: premium vehicules that tend to be sold above market prices",
             AND(E3026&gt;=90,E3026&lt;=110,F3026&gt;25),"Moderate: fair price and regular to good rotation",
             AND(E3026&lt;90,AND(C3026&lt;=2011,C3026&gt;=2000),AND(F3026&lt;100,F3026&gt;25)),"Moderate: underrated regular model and regular rotation",
             AND(E3026&lt;90,C3026&gt;2011,AND(F3026&lt;=100,F3026&gt;25)),"Moderate: underrated new model with regular rotation",
             AND(E3026&lt;90,C3026&lt;2000,AND(F3026&lt;=100,F3026&gt;25)),"Moderate: underrated old model with regular rotation",
             AND(C3026&lt;=2011,F3026&lt;=25),"Low: not new model and bad rotation",
             AND(E3026&gt;110,AND(C3026&lt;=2011,C3026&gt;=2000),F3026&lt;=25),"Low: overrated regular model with bad rotation",
             AND(E3026&gt;110,C3026&lt;2011,AND(F3026&lt;=100,F3026&gt;25)),"Low: overrated regular model (not new) with regular rotation",
             AND(E3026&gt;110,C3026&gt;2011,F3026&lt;=25),"Low: overrated new model with bad rotation"
)</f>
        <v>Low: not new model and bad rotation</v>
      </c>
    </row>
    <row r="3027" spans="1:8" x14ac:dyDescent="0.3">
      <c r="A3027" t="s">
        <v>36</v>
      </c>
      <c r="B3027" t="s">
        <v>554</v>
      </c>
      <c r="C3027">
        <v>2003</v>
      </c>
      <c r="D3027">
        <v>4725</v>
      </c>
      <c r="E3027">
        <v>87.641287394286238</v>
      </c>
      <c r="F3027">
        <v>4</v>
      </c>
      <c r="H3027" t="str" cm="1">
        <f t="array" ref="H3027">_xlfn.IFS(
             AND(E3027&gt;110,C3027&gt;2011,F3027&gt;100),"High: overrated, new and good rotation",
             AND(E3027&lt;90,C3027&gt;2011,F3027&gt;100),"High: underrated, new and good rotation",
             AND(E3027&lt;90,C3027&lt;2011,F3027&gt;100),"High: underrated, not too new but good rotation",
             AND(E3027&lt;=110,C3027&gt;2011,F3027&lt;=25),"Critic: well priced/underrated and new, but bad rotation",
             AND(E3027&gt;110,F3027&gt;100),"Top Tier: premium vehicules that tend to be sold above market prices",
             AND(E3027&gt;=90,E3027&lt;=110,F3027&gt;25),"Moderate: fair price and regular to good rotation",
             AND(E3027&lt;90,AND(C3027&lt;=2011,C3027&gt;=2000),AND(F3027&lt;100,F3027&gt;25)),"Moderate: underrated regular model and regular rotation",
             AND(E3027&lt;90,C3027&gt;2011,AND(F3027&lt;=100,F3027&gt;25)),"Moderate: underrated new model with regular rotation",
             AND(E3027&lt;90,C3027&lt;2000,AND(F3027&lt;=100,F3027&gt;25)),"Moderate: underrated old model with regular rotation",
             AND(C3027&lt;=2011,F3027&lt;=25),"Low: not new model and bad rotation",
             AND(E3027&gt;110,AND(C3027&lt;=2011,C3027&gt;=2000),F3027&lt;=25),"Low: overrated regular model with bad rotation",
             AND(E3027&gt;110,C3027&lt;2011,AND(F3027&lt;=100,F3027&gt;25)),"Low: overrated regular model (not new) with regular rotation",
             AND(E3027&gt;110,C3027&gt;2011,F3027&lt;=25),"Low: overrated new model with bad rotation"
)</f>
        <v>Low: not new model and bad rotation</v>
      </c>
    </row>
    <row r="3028" spans="1:8" x14ac:dyDescent="0.3">
      <c r="A3028" t="s">
        <v>36</v>
      </c>
      <c r="B3028" t="s">
        <v>554</v>
      </c>
      <c r="C3028">
        <v>2004</v>
      </c>
      <c r="D3028">
        <v>7125</v>
      </c>
      <c r="E3028">
        <v>120.84479586405052</v>
      </c>
      <c r="F3028">
        <v>4</v>
      </c>
      <c r="H3028" t="str" cm="1">
        <f t="array" ref="H3028">_xlfn.IFS(
             AND(E3028&gt;110,C3028&gt;2011,F3028&gt;100),"High: overrated, new and good rotation",
             AND(E3028&lt;90,C3028&gt;2011,F3028&gt;100),"High: underrated, new and good rotation",
             AND(E3028&lt;90,C3028&lt;2011,F3028&gt;100),"High: underrated, not too new but good rotation",
             AND(E3028&lt;=110,C3028&gt;2011,F3028&lt;=25),"Critic: well priced/underrated and new, but bad rotation",
             AND(E3028&gt;110,F3028&gt;100),"Top Tier: premium vehicules that tend to be sold above market prices",
             AND(E3028&gt;=90,E3028&lt;=110,F3028&gt;25),"Moderate: fair price and regular to good rotation",
             AND(E3028&lt;90,AND(C3028&lt;=2011,C3028&gt;=2000),AND(F3028&lt;100,F3028&gt;25)),"Moderate: underrated regular model and regular rotation",
             AND(E3028&lt;90,C3028&gt;2011,AND(F3028&lt;=100,F3028&gt;25)),"Moderate: underrated new model with regular rotation",
             AND(E3028&lt;90,C3028&lt;2000,AND(F3028&lt;=100,F3028&gt;25)),"Moderate: underrated old model with regular rotation",
             AND(C3028&lt;=2011,F3028&lt;=25),"Low: not new model and bad rotation",
             AND(E3028&gt;110,AND(C3028&lt;=2011,C3028&gt;=2000),F3028&lt;=25),"Low: overrated regular model with bad rotation",
             AND(E3028&gt;110,C3028&lt;2011,AND(F3028&lt;=100,F3028&gt;25)),"Low: overrated regular model (not new) with regular rotation",
             AND(E3028&gt;110,C3028&gt;2011,F3028&lt;=25),"Low: overrated new model with bad rotation"
)</f>
        <v>Low: not new model and bad rotation</v>
      </c>
    </row>
    <row r="3029" spans="1:8" x14ac:dyDescent="0.3">
      <c r="A3029" t="s">
        <v>36</v>
      </c>
      <c r="B3029" t="s">
        <v>554</v>
      </c>
      <c r="C3029">
        <v>2005</v>
      </c>
      <c r="D3029">
        <v>6525</v>
      </c>
      <c r="E3029">
        <v>368.09358934004825</v>
      </c>
      <c r="F3029">
        <v>2</v>
      </c>
      <c r="H3029" t="str" cm="1">
        <f t="array" ref="H3029">_xlfn.IFS(
             AND(E3029&gt;110,C3029&gt;2011,F3029&gt;100),"High: overrated, new and good rotation",
             AND(E3029&lt;90,C3029&gt;2011,F3029&gt;100),"High: underrated, new and good rotation",
             AND(E3029&lt;90,C3029&lt;2011,F3029&gt;100),"High: underrated, not too new but good rotation",
             AND(E3029&lt;=110,C3029&gt;2011,F3029&lt;=25),"Critic: well priced/underrated and new, but bad rotation",
             AND(E3029&gt;110,F3029&gt;100),"Top Tier: premium vehicules that tend to be sold above market prices",
             AND(E3029&gt;=90,E3029&lt;=110,F3029&gt;25),"Moderate: fair price and regular to good rotation",
             AND(E3029&lt;90,AND(C3029&lt;=2011,C3029&gt;=2000),AND(F3029&lt;100,F3029&gt;25)),"Moderate: underrated regular model and regular rotation",
             AND(E3029&lt;90,C3029&gt;2011,AND(F3029&lt;=100,F3029&gt;25)),"Moderate: underrated new model with regular rotation",
             AND(E3029&lt;90,C3029&lt;2000,AND(F3029&lt;=100,F3029&gt;25)),"Moderate: underrated old model with regular rotation",
             AND(C3029&lt;=2011,F3029&lt;=25),"Low: not new model and bad rotation",
             AND(E3029&gt;110,AND(C3029&lt;=2011,C3029&gt;=2000),F3029&lt;=25),"Low: overrated regular model with bad rotation",
             AND(E3029&gt;110,C3029&lt;2011,AND(F3029&lt;=100,F3029&gt;25)),"Low: overrated regular model (not new) with regular rotation",
             AND(E3029&gt;110,C3029&gt;2011,F3029&lt;=25),"Low: overrated new model with bad rotation"
)</f>
        <v>Low: not new model and bad rotation</v>
      </c>
    </row>
    <row r="3030" spans="1:8" x14ac:dyDescent="0.3">
      <c r="A3030" t="s">
        <v>36</v>
      </c>
      <c r="B3030" t="s">
        <v>554</v>
      </c>
      <c r="C3030">
        <v>2006</v>
      </c>
      <c r="D3030">
        <v>11088.888888888889</v>
      </c>
      <c r="E3030">
        <v>104.24015600904202</v>
      </c>
      <c r="F3030">
        <v>18</v>
      </c>
      <c r="H3030" t="str" cm="1">
        <f t="array" ref="H3030">_xlfn.IFS(
             AND(E3030&gt;110,C3030&gt;2011,F3030&gt;100),"High: overrated, new and good rotation",
             AND(E3030&lt;90,C3030&gt;2011,F3030&gt;100),"High: underrated, new and good rotation",
             AND(E3030&lt;90,C3030&lt;2011,F3030&gt;100),"High: underrated, not too new but good rotation",
             AND(E3030&lt;=110,C3030&gt;2011,F3030&lt;=25),"Critic: well priced/underrated and new, but bad rotation",
             AND(E3030&gt;110,F3030&gt;100),"Top Tier: premium vehicules that tend to be sold above market prices",
             AND(E3030&gt;=90,E3030&lt;=110,F3030&gt;25),"Moderate: fair price and regular to good rotation",
             AND(E3030&lt;90,AND(C3030&lt;=2011,C3030&gt;=2000),AND(F3030&lt;100,F3030&gt;25)),"Moderate: underrated regular model and regular rotation",
             AND(E3030&lt;90,C3030&gt;2011,AND(F3030&lt;=100,F3030&gt;25)),"Moderate: underrated new model with regular rotation",
             AND(E3030&lt;90,C3030&lt;2000,AND(F3030&lt;=100,F3030&gt;25)),"Moderate: underrated old model with regular rotation",
             AND(C3030&lt;=2011,F3030&lt;=25),"Low: not new model and bad rotation",
             AND(E3030&gt;110,AND(C3030&lt;=2011,C3030&gt;=2000),F3030&lt;=25),"Low: overrated regular model with bad rotation",
             AND(E3030&gt;110,C3030&lt;2011,AND(F3030&lt;=100,F3030&gt;25)),"Low: overrated regular model (not new) with regular rotation",
             AND(E3030&gt;110,C3030&gt;2011,F3030&lt;=25),"Low: overrated new model with bad rotation"
)</f>
        <v>Low: not new model and bad rotation</v>
      </c>
    </row>
    <row r="3031" spans="1:8" x14ac:dyDescent="0.3">
      <c r="A3031" t="s">
        <v>36</v>
      </c>
      <c r="B3031" t="s">
        <v>555</v>
      </c>
      <c r="C3031">
        <v>2007</v>
      </c>
      <c r="D3031">
        <v>12670.833333333334</v>
      </c>
      <c r="E3031">
        <v>94.503591105770013</v>
      </c>
      <c r="F3031">
        <v>12</v>
      </c>
      <c r="H3031" t="str" cm="1">
        <f t="array" ref="H3031">_xlfn.IFS(
             AND(E3031&gt;110,C3031&gt;2011,F3031&gt;100),"High: overrated, new and good rotation",
             AND(E3031&lt;90,C3031&gt;2011,F3031&gt;100),"High: underrated, new and good rotation",
             AND(E3031&lt;90,C3031&lt;2011,F3031&gt;100),"High: underrated, not too new but good rotation",
             AND(E3031&lt;=110,C3031&gt;2011,F3031&lt;=25),"Critic: well priced/underrated and new, but bad rotation",
             AND(E3031&gt;110,F3031&gt;100),"Top Tier: premium vehicules that tend to be sold above market prices",
             AND(E3031&gt;=90,E3031&lt;=110,F3031&gt;25),"Moderate: fair price and regular to good rotation",
             AND(E3031&lt;90,AND(C3031&lt;=2011,C3031&gt;=2000),AND(F3031&lt;100,F3031&gt;25)),"Moderate: underrated regular model and regular rotation",
             AND(E3031&lt;90,C3031&gt;2011,AND(F3031&lt;=100,F3031&gt;25)),"Moderate: underrated new model with regular rotation",
             AND(E3031&lt;90,C3031&lt;2000,AND(F3031&lt;=100,F3031&gt;25)),"Moderate: underrated old model with regular rotation",
             AND(C3031&lt;=2011,F3031&lt;=25),"Low: not new model and bad rotation",
             AND(E3031&gt;110,AND(C3031&lt;=2011,C3031&gt;=2000),F3031&lt;=25),"Low: overrated regular model with bad rotation",
             AND(E3031&gt;110,C3031&lt;2011,AND(F3031&lt;=100,F3031&gt;25)),"Low: overrated regular model (not new) with regular rotation",
             AND(E3031&gt;110,C3031&gt;2011,F3031&lt;=25),"Low: overrated new model with bad rotation"
)</f>
        <v>Low: not new model and bad rotation</v>
      </c>
    </row>
    <row r="3032" spans="1:8" x14ac:dyDescent="0.3">
      <c r="A3032" t="s">
        <v>36</v>
      </c>
      <c r="B3032" t="s">
        <v>555</v>
      </c>
      <c r="C3032">
        <v>2008</v>
      </c>
      <c r="D3032">
        <v>16695.454545454544</v>
      </c>
      <c r="E3032">
        <v>96.256684260350454</v>
      </c>
      <c r="F3032">
        <v>11</v>
      </c>
      <c r="H3032" t="str" cm="1">
        <f t="array" ref="H3032">_xlfn.IFS(
             AND(E3032&gt;110,C3032&gt;2011,F3032&gt;100),"High: overrated, new and good rotation",
             AND(E3032&lt;90,C3032&gt;2011,F3032&gt;100),"High: underrated, new and good rotation",
             AND(E3032&lt;90,C3032&lt;2011,F3032&gt;100),"High: underrated, not too new but good rotation",
             AND(E3032&lt;=110,C3032&gt;2011,F3032&lt;=25),"Critic: well priced/underrated and new, but bad rotation",
             AND(E3032&gt;110,F3032&gt;100),"Top Tier: premium vehicules that tend to be sold above market prices",
             AND(E3032&gt;=90,E3032&lt;=110,F3032&gt;25),"Moderate: fair price and regular to good rotation",
             AND(E3032&lt;90,AND(C3032&lt;=2011,C3032&gt;=2000),AND(F3032&lt;100,F3032&gt;25)),"Moderate: underrated regular model and regular rotation",
             AND(E3032&lt;90,C3032&gt;2011,AND(F3032&lt;=100,F3032&gt;25)),"Moderate: underrated new model with regular rotation",
             AND(E3032&lt;90,C3032&lt;2000,AND(F3032&lt;=100,F3032&gt;25)),"Moderate: underrated old model with regular rotation",
             AND(C3032&lt;=2011,F3032&lt;=25),"Low: not new model and bad rotation",
             AND(E3032&gt;110,AND(C3032&lt;=2011,C3032&gt;=2000),F3032&lt;=25),"Low: overrated regular model with bad rotation",
             AND(E3032&gt;110,C3032&lt;2011,AND(F3032&lt;=100,F3032&gt;25)),"Low: overrated regular model (not new) with regular rotation",
             AND(E3032&gt;110,C3032&gt;2011,F3032&lt;=25),"Low: overrated new model with bad rotation"
)</f>
        <v>Low: not new model and bad rotation</v>
      </c>
    </row>
    <row r="3033" spans="1:8" x14ac:dyDescent="0.3">
      <c r="A3033" t="s">
        <v>36</v>
      </c>
      <c r="B3033" t="s">
        <v>555</v>
      </c>
      <c r="C3033">
        <v>2010</v>
      </c>
      <c r="D3033">
        <v>23500</v>
      </c>
      <c r="E3033">
        <v>102.62008733624455</v>
      </c>
      <c r="F3033">
        <v>1</v>
      </c>
      <c r="H3033" t="str" cm="1">
        <f t="array" ref="H3033">_xlfn.IFS(
             AND(E3033&gt;110,C3033&gt;2011,F3033&gt;100),"High: overrated, new and good rotation",
             AND(E3033&lt;90,C3033&gt;2011,F3033&gt;100),"High: underrated, new and good rotation",
             AND(E3033&lt;90,C3033&lt;2011,F3033&gt;100),"High: underrated, not too new but good rotation",
             AND(E3033&lt;=110,C3033&gt;2011,F3033&lt;=25),"Critic: well priced/underrated and new, but bad rotation",
             AND(E3033&gt;110,F3033&gt;100),"Top Tier: premium vehicules that tend to be sold above market prices",
             AND(E3033&gt;=90,E3033&lt;=110,F3033&gt;25),"Moderate: fair price and regular to good rotation",
             AND(E3033&lt;90,AND(C3033&lt;=2011,C3033&gt;=2000),AND(F3033&lt;100,F3033&gt;25)),"Moderate: underrated regular model and regular rotation",
             AND(E3033&lt;90,C3033&gt;2011,AND(F3033&lt;=100,F3033&gt;25)),"Moderate: underrated new model with regular rotation",
             AND(E3033&lt;90,C3033&lt;2000,AND(F3033&lt;=100,F3033&gt;25)),"Moderate: underrated old model with regular rotation",
             AND(C3033&lt;=2011,F3033&lt;=25),"Low: not new model and bad rotation",
             AND(E3033&gt;110,AND(C3033&lt;=2011,C3033&gt;=2000),F3033&lt;=25),"Low: overrated regular model with bad rotation",
             AND(E3033&gt;110,C3033&lt;2011,AND(F3033&lt;=100,F3033&gt;25)),"Low: overrated regular model (not new) with regular rotation",
             AND(E3033&gt;110,C3033&gt;2011,F3033&lt;=25),"Low: overrated new model with bad rotation"
)</f>
        <v>Low: not new model and bad rotation</v>
      </c>
    </row>
    <row r="3034" spans="1:8" x14ac:dyDescent="0.3">
      <c r="A3034" t="s">
        <v>36</v>
      </c>
      <c r="B3034" t="s">
        <v>555</v>
      </c>
      <c r="C3034">
        <v>2013</v>
      </c>
      <c r="D3034">
        <v>36016.666666666664</v>
      </c>
      <c r="E3034">
        <v>99.069845040216578</v>
      </c>
      <c r="F3034">
        <v>6</v>
      </c>
      <c r="H3034" t="str" cm="1">
        <f t="array" ref="H3034">_xlfn.IFS(
             AND(E3034&gt;110,C3034&gt;2011,F3034&gt;100),"High: overrated, new and good rotation",
             AND(E3034&lt;90,C3034&gt;2011,F3034&gt;100),"High: underrated, new and good rotation",
             AND(E3034&lt;90,C3034&lt;2011,F3034&gt;100),"High: underrated, not too new but good rotation",
             AND(E3034&lt;=110,C3034&gt;2011,F3034&lt;=25),"Critic: well priced/underrated and new, but bad rotation",
             AND(E3034&gt;110,F3034&gt;100),"Top Tier: premium vehicules that tend to be sold above market prices",
             AND(E3034&gt;=90,E3034&lt;=110,F3034&gt;25),"Moderate: fair price and regular to good rotation",
             AND(E3034&lt;90,AND(C3034&lt;=2011,C3034&gt;=2000),AND(F3034&lt;100,F3034&gt;25)),"Moderate: underrated regular model and regular rotation",
             AND(E3034&lt;90,C3034&gt;2011,AND(F3034&lt;=100,F3034&gt;25)),"Moderate: underrated new model with regular rotation",
             AND(E3034&lt;90,C3034&lt;2000,AND(F3034&lt;=100,F3034&gt;25)),"Moderate: underrated old model with regular rotation",
             AND(C3034&lt;=2011,F3034&lt;=25),"Low: not new model and bad rotation",
             AND(E3034&gt;110,AND(C3034&lt;=2011,C3034&gt;=2000),F3034&lt;=25),"Low: overrated regular model with bad rotation",
             AND(E3034&gt;110,C3034&lt;2011,AND(F3034&lt;=100,F3034&gt;25)),"Low: overrated regular model (not new) with regular rotation",
             AND(E3034&gt;110,C3034&gt;2011,F3034&lt;=25),"Low: overrated new model with bad rotation"
)</f>
        <v>Critic: well priced/underrated and new, but bad rotation</v>
      </c>
    </row>
    <row r="3035" spans="1:8" x14ac:dyDescent="0.3">
      <c r="A3035" t="s">
        <v>36</v>
      </c>
      <c r="B3035" t="s">
        <v>555</v>
      </c>
      <c r="C3035">
        <v>2014</v>
      </c>
      <c r="D3035">
        <v>45500</v>
      </c>
      <c r="E3035">
        <v>102.47747747747749</v>
      </c>
      <c r="F3035">
        <v>1</v>
      </c>
      <c r="H3035" t="str" cm="1">
        <f t="array" ref="H3035">_xlfn.IFS(
             AND(E3035&gt;110,C3035&gt;2011,F3035&gt;100),"High: overrated, new and good rotation",
             AND(E3035&lt;90,C3035&gt;2011,F3035&gt;100),"High: underrated, new and good rotation",
             AND(E3035&lt;90,C3035&lt;2011,F3035&gt;100),"High: underrated, not too new but good rotation",
             AND(E3035&lt;=110,C3035&gt;2011,F3035&lt;=25),"Critic: well priced/underrated and new, but bad rotation",
             AND(E3035&gt;110,F3035&gt;100),"Top Tier: premium vehicules that tend to be sold above market prices",
             AND(E3035&gt;=90,E3035&lt;=110,F3035&gt;25),"Moderate: fair price and regular to good rotation",
             AND(E3035&lt;90,AND(C3035&lt;=2011,C3035&gt;=2000),AND(F3035&lt;100,F3035&gt;25)),"Moderate: underrated regular model and regular rotation",
             AND(E3035&lt;90,C3035&gt;2011,AND(F3035&lt;=100,F3035&gt;25)),"Moderate: underrated new model with regular rotation",
             AND(E3035&lt;90,C3035&lt;2000,AND(F3035&lt;=100,F3035&gt;25)),"Moderate: underrated old model with regular rotation",
             AND(C3035&lt;=2011,F3035&lt;=25),"Low: not new model and bad rotation",
             AND(E3035&gt;110,AND(C3035&lt;=2011,C3035&gt;=2000),F3035&lt;=25),"Low: overrated regular model with bad rotation",
             AND(E3035&gt;110,C3035&lt;2011,AND(F3035&lt;=100,F3035&gt;25)),"Low: overrated regular model (not new) with regular rotation",
             AND(E3035&gt;110,C3035&gt;2011,F3035&lt;=25),"Low: overrated new model with bad rotation"
)</f>
        <v>Critic: well priced/underrated and new, but bad rotation</v>
      </c>
    </row>
    <row r="3036" spans="1:8" x14ac:dyDescent="0.3">
      <c r="A3036" t="s">
        <v>36</v>
      </c>
      <c r="B3036" t="s">
        <v>556</v>
      </c>
      <c r="C3036">
        <v>2008</v>
      </c>
      <c r="D3036">
        <v>18233.333333333332</v>
      </c>
      <c r="E3036">
        <v>99.840438165616661</v>
      </c>
      <c r="F3036">
        <v>6</v>
      </c>
      <c r="H3036" t="str" cm="1">
        <f t="array" ref="H3036">_xlfn.IFS(
             AND(E3036&gt;110,C3036&gt;2011,F3036&gt;100),"High: overrated, new and good rotation",
             AND(E3036&lt;90,C3036&gt;2011,F3036&gt;100),"High: underrated, new and good rotation",
             AND(E3036&lt;90,C3036&lt;2011,F3036&gt;100),"High: underrated, not too new but good rotation",
             AND(E3036&lt;=110,C3036&gt;2011,F3036&lt;=25),"Critic: well priced/underrated and new, but bad rotation",
             AND(E3036&gt;110,F3036&gt;100),"Top Tier: premium vehicules that tend to be sold above market prices",
             AND(E3036&gt;=90,E3036&lt;=110,F3036&gt;25),"Moderate: fair price and regular to good rotation",
             AND(E3036&lt;90,AND(C3036&lt;=2011,C3036&gt;=2000),AND(F3036&lt;100,F3036&gt;25)),"Moderate: underrated regular model and regular rotation",
             AND(E3036&lt;90,C3036&gt;2011,AND(F3036&lt;=100,F3036&gt;25)),"Moderate: underrated new model with regular rotation",
             AND(E3036&lt;90,C3036&lt;2000,AND(F3036&lt;=100,F3036&gt;25)),"Moderate: underrated old model with regular rotation",
             AND(C3036&lt;=2011,F3036&lt;=25),"Low: not new model and bad rotation",
             AND(E3036&gt;110,AND(C3036&lt;=2011,C3036&gt;=2000),F3036&lt;=25),"Low: overrated regular model with bad rotation",
             AND(E3036&gt;110,C3036&lt;2011,AND(F3036&lt;=100,F3036&gt;25)),"Low: overrated regular model (not new) with regular rotation",
             AND(E3036&gt;110,C3036&gt;2011,F3036&lt;=25),"Low: overrated new model with bad rotation"
)</f>
        <v>Low: not new model and bad rotation</v>
      </c>
    </row>
    <row r="3037" spans="1:8" x14ac:dyDescent="0.3">
      <c r="A3037" t="s">
        <v>36</v>
      </c>
      <c r="B3037" t="s">
        <v>557</v>
      </c>
      <c r="C3037">
        <v>2003</v>
      </c>
      <c r="D3037">
        <v>9693.75</v>
      </c>
      <c r="E3037">
        <v>102.57492395552255</v>
      </c>
      <c r="F3037">
        <v>16</v>
      </c>
      <c r="H3037" t="str" cm="1">
        <f t="array" ref="H3037">_xlfn.IFS(
             AND(E3037&gt;110,C3037&gt;2011,F3037&gt;100),"High: overrated, new and good rotation",
             AND(E3037&lt;90,C3037&gt;2011,F3037&gt;100),"High: underrated, new and good rotation",
             AND(E3037&lt;90,C3037&lt;2011,F3037&gt;100),"High: underrated, not too new but good rotation",
             AND(E3037&lt;=110,C3037&gt;2011,F3037&lt;=25),"Critic: well priced/underrated and new, but bad rotation",
             AND(E3037&gt;110,F3037&gt;100),"Top Tier: premium vehicules that tend to be sold above market prices",
             AND(E3037&gt;=90,E3037&lt;=110,F3037&gt;25),"Moderate: fair price and regular to good rotation",
             AND(E3037&lt;90,AND(C3037&lt;=2011,C3037&gt;=2000),AND(F3037&lt;100,F3037&gt;25)),"Moderate: underrated regular model and regular rotation",
             AND(E3037&lt;90,C3037&gt;2011,AND(F3037&lt;=100,F3037&gt;25)),"Moderate: underrated new model with regular rotation",
             AND(E3037&lt;90,C3037&lt;2000,AND(F3037&lt;=100,F3037&gt;25)),"Moderate: underrated old model with regular rotation",
             AND(C3037&lt;=2011,F3037&lt;=25),"Low: not new model and bad rotation",
             AND(E3037&gt;110,AND(C3037&lt;=2011,C3037&gt;=2000),F3037&lt;=25),"Low: overrated regular model with bad rotation",
             AND(E3037&gt;110,C3037&lt;2011,AND(F3037&lt;=100,F3037&gt;25)),"Low: overrated regular model (not new) with regular rotation",
             AND(E3037&gt;110,C3037&gt;2011,F3037&lt;=25),"Low: overrated new model with bad rotation"
)</f>
        <v>Low: not new model and bad rotation</v>
      </c>
    </row>
    <row r="3038" spans="1:8" x14ac:dyDescent="0.3">
      <c r="A3038" t="s">
        <v>36</v>
      </c>
      <c r="B3038" t="s">
        <v>557</v>
      </c>
      <c r="C3038">
        <v>2004</v>
      </c>
      <c r="D3038">
        <v>10159.259259259259</v>
      </c>
      <c r="E3038">
        <v>99.047313953723361</v>
      </c>
      <c r="F3038">
        <v>27</v>
      </c>
      <c r="H3038" t="str" cm="1">
        <f t="array" ref="H3038">_xlfn.IFS(
             AND(E3038&gt;110,C3038&gt;2011,F3038&gt;100),"High: overrated, new and good rotation",
             AND(E3038&lt;90,C3038&gt;2011,F3038&gt;100),"High: underrated, new and good rotation",
             AND(E3038&lt;90,C3038&lt;2011,F3038&gt;100),"High: underrated, not too new but good rotation",
             AND(E3038&lt;=110,C3038&gt;2011,F3038&lt;=25),"Critic: well priced/underrated and new, but bad rotation",
             AND(E3038&gt;110,F3038&gt;100),"Top Tier: premium vehicules that tend to be sold above market prices",
             AND(E3038&gt;=90,E3038&lt;=110,F3038&gt;25),"Moderate: fair price and regular to good rotation",
             AND(E3038&lt;90,AND(C3038&lt;=2011,C3038&gt;=2000),AND(F3038&lt;100,F3038&gt;25)),"Moderate: underrated regular model and regular rotation",
             AND(E3038&lt;90,C3038&gt;2011,AND(F3038&lt;=100,F3038&gt;25)),"Moderate: underrated new model with regular rotation",
             AND(E3038&lt;90,C3038&lt;2000,AND(F3038&lt;=100,F3038&gt;25)),"Moderate: underrated old model with regular rotation",
             AND(C3038&lt;=2011,F3038&lt;=25),"Low: not new model and bad rotation",
             AND(E3038&gt;110,AND(C3038&lt;=2011,C3038&gt;=2000),F3038&lt;=25),"Low: overrated regular model with bad rotation",
             AND(E3038&gt;110,C3038&lt;2011,AND(F3038&lt;=100,F3038&gt;25)),"Low: overrated regular model (not new) with regular rotation",
             AND(E3038&gt;110,C3038&gt;2011,F3038&lt;=25),"Low: overrated new model with bad rotation"
)</f>
        <v>Moderate: fair price and regular to good rotation</v>
      </c>
    </row>
    <row r="3039" spans="1:8" x14ac:dyDescent="0.3">
      <c r="A3039" t="s">
        <v>36</v>
      </c>
      <c r="B3039" t="s">
        <v>557</v>
      </c>
      <c r="C3039">
        <v>2005</v>
      </c>
      <c r="D3039">
        <v>12203.125</v>
      </c>
      <c r="E3039">
        <v>100.88840018029556</v>
      </c>
      <c r="F3039">
        <v>16</v>
      </c>
      <c r="H3039" t="str" cm="1">
        <f t="array" ref="H3039">_xlfn.IFS(
             AND(E3039&gt;110,C3039&gt;2011,F3039&gt;100),"High: overrated, new and good rotation",
             AND(E3039&lt;90,C3039&gt;2011,F3039&gt;100),"High: underrated, new and good rotation",
             AND(E3039&lt;90,C3039&lt;2011,F3039&gt;100),"High: underrated, not too new but good rotation",
             AND(E3039&lt;=110,C3039&gt;2011,F3039&lt;=25),"Critic: well priced/underrated and new, but bad rotation",
             AND(E3039&gt;110,F3039&gt;100),"Top Tier: premium vehicules that tend to be sold above market prices",
             AND(E3039&gt;=90,E3039&lt;=110,F3039&gt;25),"Moderate: fair price and regular to good rotation",
             AND(E3039&lt;90,AND(C3039&lt;=2011,C3039&gt;=2000),AND(F3039&lt;100,F3039&gt;25)),"Moderate: underrated regular model and regular rotation",
             AND(E3039&lt;90,C3039&gt;2011,AND(F3039&lt;=100,F3039&gt;25)),"Moderate: underrated new model with regular rotation",
             AND(E3039&lt;90,C3039&lt;2000,AND(F3039&lt;=100,F3039&gt;25)),"Moderate: underrated old model with regular rotation",
             AND(C3039&lt;=2011,F3039&lt;=25),"Low: not new model and bad rotation",
             AND(E3039&gt;110,AND(C3039&lt;=2011,C3039&gt;=2000),F3039&lt;=25),"Low: overrated regular model with bad rotation",
             AND(E3039&gt;110,C3039&lt;2011,AND(F3039&lt;=100,F3039&gt;25)),"Low: overrated regular model (not new) with regular rotation",
             AND(E3039&gt;110,C3039&gt;2011,F3039&lt;=25),"Low: overrated new model with bad rotation"
)</f>
        <v>Low: not new model and bad rotation</v>
      </c>
    </row>
    <row r="3040" spans="1:8" x14ac:dyDescent="0.3">
      <c r="A3040" t="s">
        <v>36</v>
      </c>
      <c r="B3040" t="s">
        <v>557</v>
      </c>
      <c r="C3040">
        <v>2006</v>
      </c>
      <c r="D3040">
        <v>13590</v>
      </c>
      <c r="E3040">
        <v>99.699035692699553</v>
      </c>
      <c r="F3040">
        <v>15</v>
      </c>
      <c r="H3040" t="str" cm="1">
        <f t="array" ref="H3040">_xlfn.IFS(
             AND(E3040&gt;110,C3040&gt;2011,F3040&gt;100),"High: overrated, new and good rotation",
             AND(E3040&lt;90,C3040&gt;2011,F3040&gt;100),"High: underrated, new and good rotation",
             AND(E3040&lt;90,C3040&lt;2011,F3040&gt;100),"High: underrated, not too new but good rotation",
             AND(E3040&lt;=110,C3040&gt;2011,F3040&lt;=25),"Critic: well priced/underrated and new, but bad rotation",
             AND(E3040&gt;110,F3040&gt;100),"Top Tier: premium vehicules that tend to be sold above market prices",
             AND(E3040&gt;=90,E3040&lt;=110,F3040&gt;25),"Moderate: fair price and regular to good rotation",
             AND(E3040&lt;90,AND(C3040&lt;=2011,C3040&gt;=2000),AND(F3040&lt;100,F3040&gt;25)),"Moderate: underrated regular model and regular rotation",
             AND(E3040&lt;90,C3040&gt;2011,AND(F3040&lt;=100,F3040&gt;25)),"Moderate: underrated new model with regular rotation",
             AND(E3040&lt;90,C3040&lt;2000,AND(F3040&lt;=100,F3040&gt;25)),"Moderate: underrated old model with regular rotation",
             AND(C3040&lt;=2011,F3040&lt;=25),"Low: not new model and bad rotation",
             AND(E3040&gt;110,AND(C3040&lt;=2011,C3040&gt;=2000),F3040&lt;=25),"Low: overrated regular model with bad rotation",
             AND(E3040&gt;110,C3040&lt;2011,AND(F3040&lt;=100,F3040&gt;25)),"Low: overrated regular model (not new) with regular rotation",
             AND(E3040&gt;110,C3040&gt;2011,F3040&lt;=25),"Low: overrated new model with bad rotation"
)</f>
        <v>Low: not new model and bad rotation</v>
      </c>
    </row>
    <row r="3041" spans="1:8" x14ac:dyDescent="0.3">
      <c r="A3041" t="s">
        <v>36</v>
      </c>
      <c r="B3041" t="s">
        <v>557</v>
      </c>
      <c r="C3041">
        <v>2007</v>
      </c>
      <c r="D3041">
        <v>15590</v>
      </c>
      <c r="E3041">
        <v>95.91872955239711</v>
      </c>
      <c r="F3041">
        <v>15</v>
      </c>
      <c r="H3041" t="str" cm="1">
        <f t="array" ref="H3041">_xlfn.IFS(
             AND(E3041&gt;110,C3041&gt;2011,F3041&gt;100),"High: overrated, new and good rotation",
             AND(E3041&lt;90,C3041&gt;2011,F3041&gt;100),"High: underrated, new and good rotation",
             AND(E3041&lt;90,C3041&lt;2011,F3041&gt;100),"High: underrated, not too new but good rotation",
             AND(E3041&lt;=110,C3041&gt;2011,F3041&lt;=25),"Critic: well priced/underrated and new, but bad rotation",
             AND(E3041&gt;110,F3041&gt;100),"Top Tier: premium vehicules that tend to be sold above market prices",
             AND(E3041&gt;=90,E3041&lt;=110,F3041&gt;25),"Moderate: fair price and regular to good rotation",
             AND(E3041&lt;90,AND(C3041&lt;=2011,C3041&gt;=2000),AND(F3041&lt;100,F3041&gt;25)),"Moderate: underrated regular model and regular rotation",
             AND(E3041&lt;90,C3041&gt;2011,AND(F3041&lt;=100,F3041&gt;25)),"Moderate: underrated new model with regular rotation",
             AND(E3041&lt;90,C3041&lt;2000,AND(F3041&lt;=100,F3041&gt;25)),"Moderate: underrated old model with regular rotation",
             AND(C3041&lt;=2011,F3041&lt;=25),"Low: not new model and bad rotation",
             AND(E3041&gt;110,AND(C3041&lt;=2011,C3041&gt;=2000),F3041&lt;=25),"Low: overrated regular model with bad rotation",
             AND(E3041&gt;110,C3041&lt;2011,AND(F3041&lt;=100,F3041&gt;25)),"Low: overrated regular model (not new) with regular rotation",
             AND(E3041&gt;110,C3041&gt;2011,F3041&lt;=25),"Low: overrated new model with bad rotation"
)</f>
        <v>Low: not new model and bad rotation</v>
      </c>
    </row>
    <row r="3042" spans="1:8" x14ac:dyDescent="0.3">
      <c r="A3042" t="s">
        <v>36</v>
      </c>
      <c r="B3042" t="s">
        <v>558</v>
      </c>
      <c r="C3042">
        <v>2010</v>
      </c>
      <c r="D3042">
        <v>29895.675675675677</v>
      </c>
      <c r="E3042">
        <v>98.859515482656917</v>
      </c>
      <c r="F3042">
        <v>37</v>
      </c>
      <c r="H3042" t="str" cm="1">
        <f t="array" ref="H3042">_xlfn.IFS(
             AND(E3042&gt;110,C3042&gt;2011,F3042&gt;100),"High: overrated, new and good rotation",
             AND(E3042&lt;90,C3042&gt;2011,F3042&gt;100),"High: underrated, new and good rotation",
             AND(E3042&lt;90,C3042&lt;2011,F3042&gt;100),"High: underrated, not too new but good rotation",
             AND(E3042&lt;=110,C3042&gt;2011,F3042&lt;=25),"Critic: well priced/underrated and new, but bad rotation",
             AND(E3042&gt;110,F3042&gt;100),"Top Tier: premium vehicules that tend to be sold above market prices",
             AND(E3042&gt;=90,E3042&lt;=110,F3042&gt;25),"Moderate: fair price and regular to good rotation",
             AND(E3042&lt;90,AND(C3042&lt;=2011,C3042&gt;=2000),AND(F3042&lt;100,F3042&gt;25)),"Moderate: underrated regular model and regular rotation",
             AND(E3042&lt;90,C3042&gt;2011,AND(F3042&lt;=100,F3042&gt;25)),"Moderate: underrated new model with regular rotation",
             AND(E3042&lt;90,C3042&lt;2000,AND(F3042&lt;=100,F3042&gt;25)),"Moderate: underrated old model with regular rotation",
             AND(C3042&lt;=2011,F3042&lt;=25),"Low: not new model and bad rotation",
             AND(E3042&gt;110,AND(C3042&lt;=2011,C3042&gt;=2000),F3042&lt;=25),"Low: overrated regular model with bad rotation",
             AND(E3042&gt;110,C3042&lt;2011,AND(F3042&lt;=100,F3042&gt;25)),"Low: overrated regular model (not new) with regular rotation",
             AND(E3042&gt;110,C3042&gt;2011,F3042&lt;=25),"Low: overrated new model with bad rotation"
)</f>
        <v>Moderate: fair price and regular to good rotation</v>
      </c>
    </row>
    <row r="3043" spans="1:8" x14ac:dyDescent="0.3">
      <c r="A3043" t="s">
        <v>36</v>
      </c>
      <c r="B3043" t="s">
        <v>558</v>
      </c>
      <c r="C3043">
        <v>2011</v>
      </c>
      <c r="D3043">
        <v>31894.852941176472</v>
      </c>
      <c r="E3043">
        <v>100.16836387849001</v>
      </c>
      <c r="F3043">
        <v>68</v>
      </c>
      <c r="H3043" t="str" cm="1">
        <f t="array" ref="H3043">_xlfn.IFS(
             AND(E3043&gt;110,C3043&gt;2011,F3043&gt;100),"High: overrated, new and good rotation",
             AND(E3043&lt;90,C3043&gt;2011,F3043&gt;100),"High: underrated, new and good rotation",
             AND(E3043&lt;90,C3043&lt;2011,F3043&gt;100),"High: underrated, not too new but good rotation",
             AND(E3043&lt;=110,C3043&gt;2011,F3043&lt;=25),"Critic: well priced/underrated and new, but bad rotation",
             AND(E3043&gt;110,F3043&gt;100),"Top Tier: premium vehicules that tend to be sold above market prices",
             AND(E3043&gt;=90,E3043&lt;=110,F3043&gt;25),"Moderate: fair price and regular to good rotation",
             AND(E3043&lt;90,AND(C3043&lt;=2011,C3043&gt;=2000),AND(F3043&lt;100,F3043&gt;25)),"Moderate: underrated regular model and regular rotation",
             AND(E3043&lt;90,C3043&gt;2011,AND(F3043&lt;=100,F3043&gt;25)),"Moderate: underrated new model with regular rotation",
             AND(E3043&lt;90,C3043&lt;2000,AND(F3043&lt;=100,F3043&gt;25)),"Moderate: underrated old model with regular rotation",
             AND(C3043&lt;=2011,F3043&lt;=25),"Low: not new model and bad rotation",
             AND(E3043&gt;110,AND(C3043&lt;=2011,C3043&gt;=2000),F3043&lt;=25),"Low: overrated regular model with bad rotation",
             AND(E3043&gt;110,C3043&lt;2011,AND(F3043&lt;=100,F3043&gt;25)),"Low: overrated regular model (not new) with regular rotation",
             AND(E3043&gt;110,C3043&gt;2011,F3043&lt;=25),"Low: overrated new model with bad rotation"
)</f>
        <v>Moderate: fair price and regular to good rotation</v>
      </c>
    </row>
    <row r="3044" spans="1:8" x14ac:dyDescent="0.3">
      <c r="A3044" t="s">
        <v>36</v>
      </c>
      <c r="B3044" t="s">
        <v>558</v>
      </c>
      <c r="C3044">
        <v>2012</v>
      </c>
      <c r="D3044">
        <v>37053.424657534248</v>
      </c>
      <c r="E3044">
        <v>98.295579476575412</v>
      </c>
      <c r="F3044">
        <v>73</v>
      </c>
      <c r="H3044" t="str" cm="1">
        <f t="array" ref="H3044">_xlfn.IFS(
             AND(E3044&gt;110,C3044&gt;2011,F3044&gt;100),"High: overrated, new and good rotation",
             AND(E3044&lt;90,C3044&gt;2011,F3044&gt;100),"High: underrated, new and good rotation",
             AND(E3044&lt;90,C3044&lt;2011,F3044&gt;100),"High: underrated, not too new but good rotation",
             AND(E3044&lt;=110,C3044&gt;2011,F3044&lt;=25),"Critic: well priced/underrated and new, but bad rotation",
             AND(E3044&gt;110,F3044&gt;100),"Top Tier: premium vehicules that tend to be sold above market prices",
             AND(E3044&gt;=90,E3044&lt;=110,F3044&gt;25),"Moderate: fair price and regular to good rotation",
             AND(E3044&lt;90,AND(C3044&lt;=2011,C3044&gt;=2000),AND(F3044&lt;100,F3044&gt;25)),"Moderate: underrated regular model and regular rotation",
             AND(E3044&lt;90,C3044&gt;2011,AND(F3044&lt;=100,F3044&gt;25)),"Moderate: underrated new model with regular rotation",
             AND(E3044&lt;90,C3044&lt;2000,AND(F3044&lt;=100,F3044&gt;25)),"Moderate: underrated old model with regular rotation",
             AND(C3044&lt;=2011,F3044&lt;=25),"Low: not new model and bad rotation",
             AND(E3044&gt;110,AND(C3044&lt;=2011,C3044&gt;=2000),F3044&lt;=25),"Low: overrated regular model with bad rotation",
             AND(E3044&gt;110,C3044&lt;2011,AND(F3044&lt;=100,F3044&gt;25)),"Low: overrated regular model (not new) with regular rotation",
             AND(E3044&gt;110,C3044&gt;2011,F3044&lt;=25),"Low: overrated new model with bad rotation"
)</f>
        <v>Moderate: fair price and regular to good rotation</v>
      </c>
    </row>
    <row r="3045" spans="1:8" x14ac:dyDescent="0.3">
      <c r="A3045" t="s">
        <v>36</v>
      </c>
      <c r="B3045" t="s">
        <v>558</v>
      </c>
      <c r="C3045">
        <v>2013</v>
      </c>
      <c r="D3045">
        <v>40827.586206896551</v>
      </c>
      <c r="E3045">
        <v>99.97516648925955</v>
      </c>
      <c r="F3045">
        <v>29</v>
      </c>
      <c r="H3045" t="str" cm="1">
        <f t="array" ref="H3045">_xlfn.IFS(
             AND(E3045&gt;110,C3045&gt;2011,F3045&gt;100),"High: overrated, new and good rotation",
             AND(E3045&lt;90,C3045&gt;2011,F3045&gt;100),"High: underrated, new and good rotation",
             AND(E3045&lt;90,C3045&lt;2011,F3045&gt;100),"High: underrated, not too new but good rotation",
             AND(E3045&lt;=110,C3045&gt;2011,F3045&lt;=25),"Critic: well priced/underrated and new, but bad rotation",
             AND(E3045&gt;110,F3045&gt;100),"Top Tier: premium vehicules that tend to be sold above market prices",
             AND(E3045&gt;=90,E3045&lt;=110,F3045&gt;25),"Moderate: fair price and regular to good rotation",
             AND(E3045&lt;90,AND(C3045&lt;=2011,C3045&gt;=2000),AND(F3045&lt;100,F3045&gt;25)),"Moderate: underrated regular model and regular rotation",
             AND(E3045&lt;90,C3045&gt;2011,AND(F3045&lt;=100,F3045&gt;25)),"Moderate: underrated new model with regular rotation",
             AND(E3045&lt;90,C3045&lt;2000,AND(F3045&lt;=100,F3045&gt;25)),"Moderate: underrated old model with regular rotation",
             AND(C3045&lt;=2011,F3045&lt;=25),"Low: not new model and bad rotation",
             AND(E3045&gt;110,AND(C3045&lt;=2011,C3045&gt;=2000),F3045&lt;=25),"Low: overrated regular model with bad rotation",
             AND(E3045&gt;110,C3045&lt;2011,AND(F3045&lt;=100,F3045&gt;25)),"Low: overrated regular model (not new) with regular rotation",
             AND(E3045&gt;110,C3045&gt;2011,F3045&lt;=25),"Low: overrated new model with bad rotation"
)</f>
        <v>Moderate: fair price and regular to good rotation</v>
      </c>
    </row>
    <row r="3046" spans="1:8" x14ac:dyDescent="0.3">
      <c r="A3046" t="s">
        <v>36</v>
      </c>
      <c r="B3046" t="s">
        <v>558</v>
      </c>
      <c r="C3046">
        <v>2014</v>
      </c>
      <c r="D3046">
        <v>48180.952380952382</v>
      </c>
      <c r="E3046">
        <v>99.40468466372775</v>
      </c>
      <c r="F3046">
        <v>42</v>
      </c>
      <c r="H3046" t="str" cm="1">
        <f t="array" ref="H3046">_xlfn.IFS(
             AND(E3046&gt;110,C3046&gt;2011,F3046&gt;100),"High: overrated, new and good rotation",
             AND(E3046&lt;90,C3046&gt;2011,F3046&gt;100),"High: underrated, new and good rotation",
             AND(E3046&lt;90,C3046&lt;2011,F3046&gt;100),"High: underrated, not too new but good rotation",
             AND(E3046&lt;=110,C3046&gt;2011,F3046&lt;=25),"Critic: well priced/underrated and new, but bad rotation",
             AND(E3046&gt;110,F3046&gt;100),"Top Tier: premium vehicules that tend to be sold above market prices",
             AND(E3046&gt;=90,E3046&lt;=110,F3046&gt;25),"Moderate: fair price and regular to good rotation",
             AND(E3046&lt;90,AND(C3046&lt;=2011,C3046&gt;=2000),AND(F3046&lt;100,F3046&gt;25)),"Moderate: underrated regular model and regular rotation",
             AND(E3046&lt;90,C3046&gt;2011,AND(F3046&lt;=100,F3046&gt;25)),"Moderate: underrated new model with regular rotation",
             AND(E3046&lt;90,C3046&lt;2000,AND(F3046&lt;=100,F3046&gt;25)),"Moderate: underrated old model with regular rotation",
             AND(C3046&lt;=2011,F3046&lt;=25),"Low: not new model and bad rotation",
             AND(E3046&gt;110,AND(C3046&lt;=2011,C3046&gt;=2000),F3046&lt;=25),"Low: overrated regular model with bad rotation",
             AND(E3046&gt;110,C3046&lt;2011,AND(F3046&lt;=100,F3046&gt;25)),"Low: overrated regular model (not new) with regular rotation",
             AND(E3046&gt;110,C3046&gt;2011,F3046&lt;=25),"Low: overrated new model with bad rotation"
)</f>
        <v>Moderate: fair price and regular to good rotation</v>
      </c>
    </row>
    <row r="3047" spans="1:8" x14ac:dyDescent="0.3">
      <c r="A3047" t="s">
        <v>36</v>
      </c>
      <c r="B3047" t="s">
        <v>558</v>
      </c>
      <c r="C3047">
        <v>2015</v>
      </c>
      <c r="D3047">
        <v>49550</v>
      </c>
      <c r="E3047">
        <v>97.224290723468371</v>
      </c>
      <c r="F3047">
        <v>6</v>
      </c>
      <c r="H3047" t="str" cm="1">
        <f t="array" ref="H3047">_xlfn.IFS(
             AND(E3047&gt;110,C3047&gt;2011,F3047&gt;100),"High: overrated, new and good rotation",
             AND(E3047&lt;90,C3047&gt;2011,F3047&gt;100),"High: underrated, new and good rotation",
             AND(E3047&lt;90,C3047&lt;2011,F3047&gt;100),"High: underrated, not too new but good rotation",
             AND(E3047&lt;=110,C3047&gt;2011,F3047&lt;=25),"Critic: well priced/underrated and new, but bad rotation",
             AND(E3047&gt;110,F3047&gt;100),"Top Tier: premium vehicules that tend to be sold above market prices",
             AND(E3047&gt;=90,E3047&lt;=110,F3047&gt;25),"Moderate: fair price and regular to good rotation",
             AND(E3047&lt;90,AND(C3047&lt;=2011,C3047&gt;=2000),AND(F3047&lt;100,F3047&gt;25)),"Moderate: underrated regular model and regular rotation",
             AND(E3047&lt;90,C3047&gt;2011,AND(F3047&lt;=100,F3047&gt;25)),"Moderate: underrated new model with regular rotation",
             AND(E3047&lt;90,C3047&lt;2000,AND(F3047&lt;=100,F3047&gt;25)),"Moderate: underrated old model with regular rotation",
             AND(C3047&lt;=2011,F3047&lt;=25),"Low: not new model and bad rotation",
             AND(E3047&gt;110,AND(C3047&lt;=2011,C3047&gt;=2000),F3047&lt;=25),"Low: overrated regular model with bad rotation",
             AND(E3047&gt;110,C3047&lt;2011,AND(F3047&lt;=100,F3047&gt;25)),"Low: overrated regular model (not new) with regular rotation",
             AND(E3047&gt;110,C3047&gt;2011,F3047&lt;=25),"Low: overrated new model with bad rotation"
)</f>
        <v>Critic: well priced/underrated and new, but bad rotation</v>
      </c>
    </row>
    <row r="3048" spans="1:8" x14ac:dyDescent="0.3">
      <c r="A3048" t="s">
        <v>36</v>
      </c>
      <c r="B3048" t="s">
        <v>559</v>
      </c>
      <c r="C3048">
        <v>2008</v>
      </c>
      <c r="D3048">
        <v>19208.552631578947</v>
      </c>
      <c r="E3048">
        <v>99.905840956872083</v>
      </c>
      <c r="F3048">
        <v>76</v>
      </c>
      <c r="H3048" t="str" cm="1">
        <f t="array" ref="H3048">_xlfn.IFS(
             AND(E3048&gt;110,C3048&gt;2011,F3048&gt;100),"High: overrated, new and good rotation",
             AND(E3048&lt;90,C3048&gt;2011,F3048&gt;100),"High: underrated, new and good rotation",
             AND(E3048&lt;90,C3048&lt;2011,F3048&gt;100),"High: underrated, not too new but good rotation",
             AND(E3048&lt;=110,C3048&gt;2011,F3048&lt;=25),"Critic: well priced/underrated and new, but bad rotation",
             AND(E3048&gt;110,F3048&gt;100),"Top Tier: premium vehicules that tend to be sold above market prices",
             AND(E3048&gt;=90,E3048&lt;=110,F3048&gt;25),"Moderate: fair price and regular to good rotation",
             AND(E3048&lt;90,AND(C3048&lt;=2011,C3048&gt;=2000),AND(F3048&lt;100,F3048&gt;25)),"Moderate: underrated regular model and regular rotation",
             AND(E3048&lt;90,C3048&gt;2011,AND(F3048&lt;=100,F3048&gt;25)),"Moderate: underrated new model with regular rotation",
             AND(E3048&lt;90,C3048&lt;2000,AND(F3048&lt;=100,F3048&gt;25)),"Moderate: underrated old model with regular rotation",
             AND(C3048&lt;=2011,F3048&lt;=25),"Low: not new model and bad rotation",
             AND(E3048&gt;110,AND(C3048&lt;=2011,C3048&gt;=2000),F3048&lt;=25),"Low: overrated regular model with bad rotation",
             AND(E3048&gt;110,C3048&lt;2011,AND(F3048&lt;=100,F3048&gt;25)),"Low: overrated regular model (not new) with regular rotation",
             AND(E3048&gt;110,C3048&gt;2011,F3048&lt;=25),"Low: overrated new model with bad rotation"
)</f>
        <v>Moderate: fair price and regular to good rotation</v>
      </c>
    </row>
    <row r="3049" spans="1:8" x14ac:dyDescent="0.3">
      <c r="A3049" t="s">
        <v>36</v>
      </c>
      <c r="B3049" t="s">
        <v>559</v>
      </c>
      <c r="C3049">
        <v>2009</v>
      </c>
      <c r="D3049">
        <v>21126</v>
      </c>
      <c r="E3049">
        <v>100.82037318322132</v>
      </c>
      <c r="F3049">
        <v>25</v>
      </c>
      <c r="H3049" t="str" cm="1">
        <f t="array" ref="H3049">_xlfn.IFS(
             AND(E3049&gt;110,C3049&gt;2011,F3049&gt;100),"High: overrated, new and good rotation",
             AND(E3049&lt;90,C3049&gt;2011,F3049&gt;100),"High: underrated, new and good rotation",
             AND(E3049&lt;90,C3049&lt;2011,F3049&gt;100),"High: underrated, not too new but good rotation",
             AND(E3049&lt;=110,C3049&gt;2011,F3049&lt;=25),"Critic: well priced/underrated and new, but bad rotation",
             AND(E3049&gt;110,F3049&gt;100),"Top Tier: premium vehicules that tend to be sold above market prices",
             AND(E3049&gt;=90,E3049&lt;=110,F3049&gt;25),"Moderate: fair price and regular to good rotation",
             AND(E3049&lt;90,AND(C3049&lt;=2011,C3049&gt;=2000),AND(F3049&lt;100,F3049&gt;25)),"Moderate: underrated regular model and regular rotation",
             AND(E3049&lt;90,C3049&gt;2011,AND(F3049&lt;=100,F3049&gt;25)),"Moderate: underrated new model with regular rotation",
             AND(E3049&lt;90,C3049&lt;2000,AND(F3049&lt;=100,F3049&gt;25)),"Moderate: underrated old model with regular rotation",
             AND(C3049&lt;=2011,F3049&lt;=25),"Low: not new model and bad rotation",
             AND(E3049&gt;110,AND(C3049&lt;=2011,C3049&gt;=2000),F3049&lt;=25),"Low: overrated regular model with bad rotation",
             AND(E3049&gt;110,C3049&lt;2011,AND(F3049&lt;=100,F3049&gt;25)),"Low: overrated regular model (not new) with regular rotation",
             AND(E3049&gt;110,C3049&gt;2011,F3049&lt;=25),"Low: overrated new model with bad rotation"
)</f>
        <v>Low: not new model and bad rotation</v>
      </c>
    </row>
    <row r="3050" spans="1:8" x14ac:dyDescent="0.3">
      <c r="A3050" t="s">
        <v>36</v>
      </c>
      <c r="B3050" t="s">
        <v>560</v>
      </c>
      <c r="C3050">
        <v>2010</v>
      </c>
      <c r="D3050">
        <v>16171.296296296296</v>
      </c>
      <c r="E3050">
        <v>98.913349965524759</v>
      </c>
      <c r="F3050">
        <v>54</v>
      </c>
      <c r="H3050" t="str" cm="1">
        <f t="array" ref="H3050">_xlfn.IFS(
             AND(E3050&gt;110,C3050&gt;2011,F3050&gt;100),"High: overrated, new and good rotation",
             AND(E3050&lt;90,C3050&gt;2011,F3050&gt;100),"High: underrated, new and good rotation",
             AND(E3050&lt;90,C3050&lt;2011,F3050&gt;100),"High: underrated, not too new but good rotation",
             AND(E3050&lt;=110,C3050&gt;2011,F3050&lt;=25),"Critic: well priced/underrated and new, but bad rotation",
             AND(E3050&gt;110,F3050&gt;100),"Top Tier: premium vehicules that tend to be sold above market prices",
             AND(E3050&gt;=90,E3050&lt;=110,F3050&gt;25),"Moderate: fair price and regular to good rotation",
             AND(E3050&lt;90,AND(C3050&lt;=2011,C3050&gt;=2000),AND(F3050&lt;100,F3050&gt;25)),"Moderate: underrated regular model and regular rotation",
             AND(E3050&lt;90,C3050&gt;2011,AND(F3050&lt;=100,F3050&gt;25)),"Moderate: underrated new model with regular rotation",
             AND(E3050&lt;90,C3050&lt;2000,AND(F3050&lt;=100,F3050&gt;25)),"Moderate: underrated old model with regular rotation",
             AND(C3050&lt;=2011,F3050&lt;=25),"Low: not new model and bad rotation",
             AND(E3050&gt;110,AND(C3050&lt;=2011,C3050&gt;=2000),F3050&lt;=25),"Low: overrated regular model with bad rotation",
             AND(E3050&gt;110,C3050&lt;2011,AND(F3050&lt;=100,F3050&gt;25)),"Low: overrated regular model (not new) with regular rotation",
             AND(E3050&gt;110,C3050&gt;2011,F3050&lt;=25),"Low: overrated new model with bad rotation"
)</f>
        <v>Moderate: fair price and regular to good rotation</v>
      </c>
    </row>
    <row r="3051" spans="1:8" x14ac:dyDescent="0.3">
      <c r="A3051" t="s">
        <v>36</v>
      </c>
      <c r="B3051" t="s">
        <v>560</v>
      </c>
      <c r="C3051">
        <v>2011</v>
      </c>
      <c r="D3051">
        <v>17750</v>
      </c>
      <c r="E3051">
        <v>104.0980226510942</v>
      </c>
      <c r="F3051">
        <v>15</v>
      </c>
      <c r="H3051" t="str" cm="1">
        <f t="array" ref="H3051">_xlfn.IFS(
             AND(E3051&gt;110,C3051&gt;2011,F3051&gt;100),"High: overrated, new and good rotation",
             AND(E3051&lt;90,C3051&gt;2011,F3051&gt;100),"High: underrated, new and good rotation",
             AND(E3051&lt;90,C3051&lt;2011,F3051&gt;100),"High: underrated, not too new but good rotation",
             AND(E3051&lt;=110,C3051&gt;2011,F3051&lt;=25),"Critic: well priced/underrated and new, but bad rotation",
             AND(E3051&gt;110,F3051&gt;100),"Top Tier: premium vehicules that tend to be sold above market prices",
             AND(E3051&gt;=90,E3051&lt;=110,F3051&gt;25),"Moderate: fair price and regular to good rotation",
             AND(E3051&lt;90,AND(C3051&lt;=2011,C3051&gt;=2000),AND(F3051&lt;100,F3051&gt;25)),"Moderate: underrated regular model and regular rotation",
             AND(E3051&lt;90,C3051&gt;2011,AND(F3051&lt;=100,F3051&gt;25)),"Moderate: underrated new model with regular rotation",
             AND(E3051&lt;90,C3051&lt;2000,AND(F3051&lt;=100,F3051&gt;25)),"Moderate: underrated old model with regular rotation",
             AND(C3051&lt;=2011,F3051&lt;=25),"Low: not new model and bad rotation",
             AND(E3051&gt;110,AND(C3051&lt;=2011,C3051&gt;=2000),F3051&lt;=25),"Low: overrated regular model with bad rotation",
             AND(E3051&gt;110,C3051&lt;2011,AND(F3051&lt;=100,F3051&gt;25)),"Low: overrated regular model (not new) with regular rotation",
             AND(E3051&gt;110,C3051&gt;2011,F3051&lt;=25),"Low: overrated new model with bad rotation"
)</f>
        <v>Low: not new model and bad rotation</v>
      </c>
    </row>
    <row r="3052" spans="1:8" x14ac:dyDescent="0.3">
      <c r="A3052" t="s">
        <v>36</v>
      </c>
      <c r="B3052" t="s">
        <v>560</v>
      </c>
      <c r="C3052">
        <v>2012</v>
      </c>
      <c r="D3052">
        <v>23250</v>
      </c>
      <c r="E3052">
        <v>109.6698113207547</v>
      </c>
      <c r="F3052">
        <v>1</v>
      </c>
      <c r="H3052" t="str" cm="1">
        <f t="array" ref="H3052">_xlfn.IFS(
             AND(E3052&gt;110,C3052&gt;2011,F3052&gt;100),"High: overrated, new and good rotation",
             AND(E3052&lt;90,C3052&gt;2011,F3052&gt;100),"High: underrated, new and good rotation",
             AND(E3052&lt;90,C3052&lt;2011,F3052&gt;100),"High: underrated, not too new but good rotation",
             AND(E3052&lt;=110,C3052&gt;2011,F3052&lt;=25),"Critic: well priced/underrated and new, but bad rotation",
             AND(E3052&gt;110,F3052&gt;100),"Top Tier: premium vehicules that tend to be sold above market prices",
             AND(E3052&gt;=90,E3052&lt;=110,F3052&gt;25),"Moderate: fair price and regular to good rotation",
             AND(E3052&lt;90,AND(C3052&lt;=2011,C3052&gt;=2000),AND(F3052&lt;100,F3052&gt;25)),"Moderate: underrated regular model and regular rotation",
             AND(E3052&lt;90,C3052&gt;2011,AND(F3052&lt;=100,F3052&gt;25)),"Moderate: underrated new model with regular rotation",
             AND(E3052&lt;90,C3052&lt;2000,AND(F3052&lt;=100,F3052&gt;25)),"Moderate: underrated old model with regular rotation",
             AND(C3052&lt;=2011,F3052&lt;=25),"Low: not new model and bad rotation",
             AND(E3052&gt;110,AND(C3052&lt;=2011,C3052&gt;=2000),F3052&lt;=25),"Low: overrated regular model with bad rotation",
             AND(E3052&gt;110,C3052&lt;2011,AND(F3052&lt;=100,F3052&gt;25)),"Low: overrated regular model (not new) with regular rotation",
             AND(E3052&gt;110,C3052&gt;2011,F3052&lt;=25),"Low: overrated new model with bad rotation"
)</f>
        <v>Critic: well priced/underrated and new, but bad rotation</v>
      </c>
    </row>
    <row r="3053" spans="1:8" x14ac:dyDescent="0.3">
      <c r="A3053" t="s">
        <v>36</v>
      </c>
      <c r="B3053" t="s">
        <v>561</v>
      </c>
      <c r="C3053">
        <v>2006</v>
      </c>
      <c r="D3053">
        <v>9275.9433962264156</v>
      </c>
      <c r="E3053">
        <v>100.13402203734496</v>
      </c>
      <c r="F3053">
        <v>106</v>
      </c>
      <c r="H3053" t="str" cm="1">
        <f t="array" ref="H3053">_xlfn.IFS(
             AND(E3053&gt;110,C3053&gt;2011,F3053&gt;100),"High: overrated, new and good rotation",
             AND(E3053&lt;90,C3053&gt;2011,F3053&gt;100),"High: underrated, new and good rotation",
             AND(E3053&lt;90,C3053&lt;2011,F3053&gt;100),"High: underrated, not too new but good rotation",
             AND(E3053&lt;=110,C3053&gt;2011,F3053&lt;=25),"Critic: well priced/underrated and new, but bad rotation",
             AND(E3053&gt;110,F3053&gt;100),"Top Tier: premium vehicules that tend to be sold above market prices",
             AND(E3053&gt;=90,E3053&lt;=110,F3053&gt;25),"Moderate: fair price and regular to good rotation",
             AND(E3053&lt;90,AND(C3053&lt;=2011,C3053&gt;=2000),AND(F3053&lt;100,F3053&gt;25)),"Moderate: underrated regular model and regular rotation",
             AND(E3053&lt;90,C3053&gt;2011,AND(F3053&lt;=100,F3053&gt;25)),"Moderate: underrated new model with regular rotation",
             AND(E3053&lt;90,C3053&lt;2000,AND(F3053&lt;=100,F3053&gt;25)),"Moderate: underrated old model with regular rotation",
             AND(C3053&lt;=2011,F3053&lt;=25),"Low: not new model and bad rotation",
             AND(E3053&gt;110,AND(C3053&lt;=2011,C3053&gt;=2000),F3053&lt;=25),"Low: overrated regular model with bad rotation",
             AND(E3053&gt;110,C3053&lt;2011,AND(F3053&lt;=100,F3053&gt;25)),"Low: overrated regular model (not new) with regular rotation",
             AND(E3053&gt;110,C3053&gt;2011,F3053&lt;=25),"Low: overrated new model with bad rotation"
)</f>
        <v>Moderate: fair price and regular to good rotation</v>
      </c>
    </row>
    <row r="3054" spans="1:8" x14ac:dyDescent="0.3">
      <c r="A3054" t="s">
        <v>36</v>
      </c>
      <c r="B3054" t="s">
        <v>561</v>
      </c>
      <c r="C3054">
        <v>2007</v>
      </c>
      <c r="D3054">
        <v>10263.137755102041</v>
      </c>
      <c r="E3054">
        <v>100.78946969261972</v>
      </c>
      <c r="F3054">
        <v>196</v>
      </c>
      <c r="H3054" t="str" cm="1">
        <f t="array" ref="H3054">_xlfn.IFS(
             AND(E3054&gt;110,C3054&gt;2011,F3054&gt;100),"High: overrated, new and good rotation",
             AND(E3054&lt;90,C3054&gt;2011,F3054&gt;100),"High: underrated, new and good rotation",
             AND(E3054&lt;90,C3054&lt;2011,F3054&gt;100),"High: underrated, not too new but good rotation",
             AND(E3054&lt;=110,C3054&gt;2011,F3054&lt;=25),"Critic: well priced/underrated and new, but bad rotation",
             AND(E3054&gt;110,F3054&gt;100),"Top Tier: premium vehicules that tend to be sold above market prices",
             AND(E3054&gt;=90,E3054&lt;=110,F3054&gt;25),"Moderate: fair price and regular to good rotation",
             AND(E3054&lt;90,AND(C3054&lt;=2011,C3054&gt;=2000),AND(F3054&lt;100,F3054&gt;25)),"Moderate: underrated regular model and regular rotation",
             AND(E3054&lt;90,C3054&gt;2011,AND(F3054&lt;=100,F3054&gt;25)),"Moderate: underrated new model with regular rotation",
             AND(E3054&lt;90,C3054&lt;2000,AND(F3054&lt;=100,F3054&gt;25)),"Moderate: underrated old model with regular rotation",
             AND(C3054&lt;=2011,F3054&lt;=25),"Low: not new model and bad rotation",
             AND(E3054&gt;110,AND(C3054&lt;=2011,C3054&gt;=2000),F3054&lt;=25),"Low: overrated regular model with bad rotation",
             AND(E3054&gt;110,C3054&lt;2011,AND(F3054&lt;=100,F3054&gt;25)),"Low: overrated regular model (not new) with regular rotation",
             AND(E3054&gt;110,C3054&gt;2011,F3054&lt;=25),"Low: overrated new model with bad rotation"
)</f>
        <v>Moderate: fair price and regular to good rotation</v>
      </c>
    </row>
    <row r="3055" spans="1:8" x14ac:dyDescent="0.3">
      <c r="A3055" t="s">
        <v>36</v>
      </c>
      <c r="B3055" t="s">
        <v>561</v>
      </c>
      <c r="C3055">
        <v>2008</v>
      </c>
      <c r="D3055">
        <v>12254.320987654321</v>
      </c>
      <c r="E3055">
        <v>98.112308867170654</v>
      </c>
      <c r="F3055">
        <v>162</v>
      </c>
      <c r="H3055" t="str" cm="1">
        <f t="array" ref="H3055">_xlfn.IFS(
             AND(E3055&gt;110,C3055&gt;2011,F3055&gt;100),"High: overrated, new and good rotation",
             AND(E3055&lt;90,C3055&gt;2011,F3055&gt;100),"High: underrated, new and good rotation",
             AND(E3055&lt;90,C3055&lt;2011,F3055&gt;100),"High: underrated, not too new but good rotation",
             AND(E3055&lt;=110,C3055&gt;2011,F3055&lt;=25),"Critic: well priced/underrated and new, but bad rotation",
             AND(E3055&gt;110,F3055&gt;100),"Top Tier: premium vehicules that tend to be sold above market prices",
             AND(E3055&gt;=90,E3055&lt;=110,F3055&gt;25),"Moderate: fair price and regular to good rotation",
             AND(E3055&lt;90,AND(C3055&lt;=2011,C3055&gt;=2000),AND(F3055&lt;100,F3055&gt;25)),"Moderate: underrated regular model and regular rotation",
             AND(E3055&lt;90,C3055&gt;2011,AND(F3055&lt;=100,F3055&gt;25)),"Moderate: underrated new model with regular rotation",
             AND(E3055&lt;90,C3055&lt;2000,AND(F3055&lt;=100,F3055&gt;25)),"Moderate: underrated old model with regular rotation",
             AND(C3055&lt;=2011,F3055&lt;=25),"Low: not new model and bad rotation",
             AND(E3055&gt;110,AND(C3055&lt;=2011,C3055&gt;=2000),F3055&lt;=25),"Low: overrated regular model with bad rotation",
             AND(E3055&gt;110,C3055&lt;2011,AND(F3055&lt;=100,F3055&gt;25)),"Low: overrated regular model (not new) with regular rotation",
             AND(E3055&gt;110,C3055&gt;2011,F3055&lt;=25),"Low: overrated new model with bad rotation"
)</f>
        <v>Moderate: fair price and regular to good rotation</v>
      </c>
    </row>
    <row r="3056" spans="1:8" x14ac:dyDescent="0.3">
      <c r="A3056" t="s">
        <v>36</v>
      </c>
      <c r="B3056" t="s">
        <v>561</v>
      </c>
      <c r="C3056">
        <v>2009</v>
      </c>
      <c r="D3056">
        <v>14639.108910891089</v>
      </c>
      <c r="E3056">
        <v>98.657128302763155</v>
      </c>
      <c r="F3056">
        <v>101</v>
      </c>
      <c r="H3056" t="str" cm="1">
        <f t="array" ref="H3056">_xlfn.IFS(
             AND(E3056&gt;110,C3056&gt;2011,F3056&gt;100),"High: overrated, new and good rotation",
             AND(E3056&lt;90,C3056&gt;2011,F3056&gt;100),"High: underrated, new and good rotation",
             AND(E3056&lt;90,C3056&lt;2011,F3056&gt;100),"High: underrated, not too new but good rotation",
             AND(E3056&lt;=110,C3056&gt;2011,F3056&lt;=25),"Critic: well priced/underrated and new, but bad rotation",
             AND(E3056&gt;110,F3056&gt;100),"Top Tier: premium vehicules that tend to be sold above market prices",
             AND(E3056&gt;=90,E3056&lt;=110,F3056&gt;25),"Moderate: fair price and regular to good rotation",
             AND(E3056&lt;90,AND(C3056&lt;=2011,C3056&gt;=2000),AND(F3056&lt;100,F3056&gt;25)),"Moderate: underrated regular model and regular rotation",
             AND(E3056&lt;90,C3056&gt;2011,AND(F3056&lt;=100,F3056&gt;25)),"Moderate: underrated new model with regular rotation",
             AND(E3056&lt;90,C3056&lt;2000,AND(F3056&lt;=100,F3056&gt;25)),"Moderate: underrated old model with regular rotation",
             AND(C3056&lt;=2011,F3056&lt;=25),"Low: not new model and bad rotation",
             AND(E3056&gt;110,AND(C3056&lt;=2011,C3056&gt;=2000),F3056&lt;=25),"Low: overrated regular model with bad rotation",
             AND(E3056&gt;110,C3056&lt;2011,AND(F3056&lt;=100,F3056&gt;25)),"Low: overrated regular model (not new) with regular rotation",
             AND(E3056&gt;110,C3056&gt;2011,F3056&lt;=25),"Low: overrated new model with bad rotation"
)</f>
        <v>Moderate: fair price and regular to good rotation</v>
      </c>
    </row>
    <row r="3057" spans="1:8" x14ac:dyDescent="0.3">
      <c r="A3057" t="s">
        <v>36</v>
      </c>
      <c r="B3057" t="s">
        <v>561</v>
      </c>
      <c r="C3057">
        <v>2010</v>
      </c>
      <c r="D3057">
        <v>16894.827586206895</v>
      </c>
      <c r="E3057">
        <v>98.164175117843712</v>
      </c>
      <c r="F3057">
        <v>58</v>
      </c>
      <c r="H3057" t="str" cm="1">
        <f t="array" ref="H3057">_xlfn.IFS(
             AND(E3057&gt;110,C3057&gt;2011,F3057&gt;100),"High: overrated, new and good rotation",
             AND(E3057&lt;90,C3057&gt;2011,F3057&gt;100),"High: underrated, new and good rotation",
             AND(E3057&lt;90,C3057&lt;2011,F3057&gt;100),"High: underrated, not too new but good rotation",
             AND(E3057&lt;=110,C3057&gt;2011,F3057&lt;=25),"Critic: well priced/underrated and new, but bad rotation",
             AND(E3057&gt;110,F3057&gt;100),"Top Tier: premium vehicules that tend to be sold above market prices",
             AND(E3057&gt;=90,E3057&lt;=110,F3057&gt;25),"Moderate: fair price and regular to good rotation",
             AND(E3057&lt;90,AND(C3057&lt;=2011,C3057&gt;=2000),AND(F3057&lt;100,F3057&gt;25)),"Moderate: underrated regular model and regular rotation",
             AND(E3057&lt;90,C3057&gt;2011,AND(F3057&lt;=100,F3057&gt;25)),"Moderate: underrated new model with regular rotation",
             AND(E3057&lt;90,C3057&lt;2000,AND(F3057&lt;=100,F3057&gt;25)),"Moderate: underrated old model with regular rotation",
             AND(C3057&lt;=2011,F3057&lt;=25),"Low: not new model and bad rotation",
             AND(E3057&gt;110,AND(C3057&lt;=2011,C3057&gt;=2000),F3057&lt;=25),"Low: overrated regular model with bad rotation",
             AND(E3057&gt;110,C3057&lt;2011,AND(F3057&lt;=100,F3057&gt;25)),"Low: overrated regular model (not new) with regular rotation",
             AND(E3057&gt;110,C3057&gt;2011,F3057&lt;=25),"Low: overrated new model with bad rotation"
)</f>
        <v>Moderate: fair price and regular to good rotation</v>
      </c>
    </row>
    <row r="3058" spans="1:8" x14ac:dyDescent="0.3">
      <c r="A3058" t="s">
        <v>36</v>
      </c>
      <c r="B3058" t="s">
        <v>561</v>
      </c>
      <c r="C3058">
        <v>2011</v>
      </c>
      <c r="D3058">
        <v>19615.706806282724</v>
      </c>
      <c r="E3058">
        <v>100.56691747134535</v>
      </c>
      <c r="F3058">
        <v>191</v>
      </c>
      <c r="H3058" t="str" cm="1">
        <f t="array" ref="H3058">_xlfn.IFS(
             AND(E3058&gt;110,C3058&gt;2011,F3058&gt;100),"High: overrated, new and good rotation",
             AND(E3058&lt;90,C3058&gt;2011,F3058&gt;100),"High: underrated, new and good rotation",
             AND(E3058&lt;90,C3058&lt;2011,F3058&gt;100),"High: underrated, not too new but good rotation",
             AND(E3058&lt;=110,C3058&gt;2011,F3058&lt;=25),"Critic: well priced/underrated and new, but bad rotation",
             AND(E3058&gt;110,F3058&gt;100),"Top Tier: premium vehicules that tend to be sold above market prices",
             AND(E3058&gt;=90,E3058&lt;=110,F3058&gt;25),"Moderate: fair price and regular to good rotation",
             AND(E3058&lt;90,AND(C3058&lt;=2011,C3058&gt;=2000),AND(F3058&lt;100,F3058&gt;25)),"Moderate: underrated regular model and regular rotation",
             AND(E3058&lt;90,C3058&gt;2011,AND(F3058&lt;=100,F3058&gt;25)),"Moderate: underrated new model with regular rotation",
             AND(E3058&lt;90,C3058&lt;2000,AND(F3058&lt;=100,F3058&gt;25)),"Moderate: underrated old model with regular rotation",
             AND(C3058&lt;=2011,F3058&lt;=25),"Low: not new model and bad rotation",
             AND(E3058&gt;110,AND(C3058&lt;=2011,C3058&gt;=2000),F3058&lt;=25),"Low: overrated regular model with bad rotation",
             AND(E3058&gt;110,C3058&lt;2011,AND(F3058&lt;=100,F3058&gt;25)),"Low: overrated regular model (not new) with regular rotation",
             AND(E3058&gt;110,C3058&gt;2011,F3058&lt;=25),"Low: overrated new model with bad rotation"
)</f>
        <v>Moderate: fair price and regular to good rotation</v>
      </c>
    </row>
    <row r="3059" spans="1:8" x14ac:dyDescent="0.3">
      <c r="A3059" t="s">
        <v>36</v>
      </c>
      <c r="B3059" t="s">
        <v>561</v>
      </c>
      <c r="C3059">
        <v>2012</v>
      </c>
      <c r="D3059">
        <v>21582.992700729927</v>
      </c>
      <c r="E3059">
        <v>99.527961557637227</v>
      </c>
      <c r="F3059">
        <v>685</v>
      </c>
      <c r="H3059" t="str" cm="1">
        <f t="array" ref="H3059">_xlfn.IFS(
             AND(E3059&gt;110,C3059&gt;2011,F3059&gt;100),"High: overrated, new and good rotation",
             AND(E3059&lt;90,C3059&gt;2011,F3059&gt;100),"High: underrated, new and good rotation",
             AND(E3059&lt;90,C3059&lt;2011,F3059&gt;100),"High: underrated, not too new but good rotation",
             AND(E3059&lt;=110,C3059&gt;2011,F3059&lt;=25),"Critic: well priced/underrated and new, but bad rotation",
             AND(E3059&gt;110,F3059&gt;100),"Top Tier: premium vehicules that tend to be sold above market prices",
             AND(E3059&gt;=90,E3059&lt;=110,F3059&gt;25),"Moderate: fair price and regular to good rotation",
             AND(E3059&lt;90,AND(C3059&lt;=2011,C3059&gt;=2000),AND(F3059&lt;100,F3059&gt;25)),"Moderate: underrated regular model and regular rotation",
             AND(E3059&lt;90,C3059&gt;2011,AND(F3059&lt;=100,F3059&gt;25)),"Moderate: underrated new model with regular rotation",
             AND(E3059&lt;90,C3059&lt;2000,AND(F3059&lt;=100,F3059&gt;25)),"Moderate: underrated old model with regular rotation",
             AND(C3059&lt;=2011,F3059&lt;=25),"Low: not new model and bad rotation",
             AND(E3059&gt;110,AND(C3059&lt;=2011,C3059&gt;=2000),F3059&lt;=25),"Low: overrated regular model with bad rotation",
             AND(E3059&gt;110,C3059&lt;2011,AND(F3059&lt;=100,F3059&gt;25)),"Low: overrated regular model (not new) with regular rotation",
             AND(E3059&gt;110,C3059&gt;2011,F3059&lt;=25),"Low: overrated new model with bad rotation"
)</f>
        <v>Moderate: fair price and regular to good rotation</v>
      </c>
    </row>
    <row r="3060" spans="1:8" x14ac:dyDescent="0.3">
      <c r="A3060" t="s">
        <v>36</v>
      </c>
      <c r="B3060" t="s">
        <v>561</v>
      </c>
      <c r="C3060">
        <v>2013</v>
      </c>
      <c r="D3060">
        <v>23344.949494949495</v>
      </c>
      <c r="E3060">
        <v>99.966238011292063</v>
      </c>
      <c r="F3060">
        <v>198</v>
      </c>
      <c r="H3060" t="str" cm="1">
        <f t="array" ref="H3060">_xlfn.IFS(
             AND(E3060&gt;110,C3060&gt;2011,F3060&gt;100),"High: overrated, new and good rotation",
             AND(E3060&lt;90,C3060&gt;2011,F3060&gt;100),"High: underrated, new and good rotation",
             AND(E3060&lt;90,C3060&lt;2011,F3060&gt;100),"High: underrated, not too new but good rotation",
             AND(E3060&lt;=110,C3060&gt;2011,F3060&lt;=25),"Critic: well priced/underrated and new, but bad rotation",
             AND(E3060&gt;110,F3060&gt;100),"Top Tier: premium vehicules that tend to be sold above market prices",
             AND(E3060&gt;=90,E3060&lt;=110,F3060&gt;25),"Moderate: fair price and regular to good rotation",
             AND(E3060&lt;90,AND(C3060&lt;=2011,C3060&gt;=2000),AND(F3060&lt;100,F3060&gt;25)),"Moderate: underrated regular model and regular rotation",
             AND(E3060&lt;90,C3060&gt;2011,AND(F3060&lt;=100,F3060&gt;25)),"Moderate: underrated new model with regular rotation",
             AND(E3060&lt;90,C3060&lt;2000,AND(F3060&lt;=100,F3060&gt;25)),"Moderate: underrated old model with regular rotation",
             AND(C3060&lt;=2011,F3060&lt;=25),"Low: not new model and bad rotation",
             AND(E3060&gt;110,AND(C3060&lt;=2011,C3060&gt;=2000),F3060&lt;=25),"Low: overrated regular model with bad rotation",
             AND(E3060&gt;110,C3060&lt;2011,AND(F3060&lt;=100,F3060&gt;25)),"Low: overrated regular model (not new) with regular rotation",
             AND(E3060&gt;110,C3060&gt;2011,F3060&lt;=25),"Low: overrated new model with bad rotation"
)</f>
        <v>Moderate: fair price and regular to good rotation</v>
      </c>
    </row>
    <row r="3061" spans="1:8" x14ac:dyDescent="0.3">
      <c r="A3061" t="s">
        <v>36</v>
      </c>
      <c r="B3061" t="s">
        <v>561</v>
      </c>
      <c r="C3061">
        <v>2014</v>
      </c>
      <c r="D3061">
        <v>29275.721153846152</v>
      </c>
      <c r="E3061">
        <v>99.476069224852381</v>
      </c>
      <c r="F3061">
        <v>208</v>
      </c>
      <c r="H3061" t="str" cm="1">
        <f t="array" ref="H3061">_xlfn.IFS(
             AND(E3061&gt;110,C3061&gt;2011,F3061&gt;100),"High: overrated, new and good rotation",
             AND(E3061&lt;90,C3061&gt;2011,F3061&gt;100),"High: underrated, new and good rotation",
             AND(E3061&lt;90,C3061&lt;2011,F3061&gt;100),"High: underrated, not too new but good rotation",
             AND(E3061&lt;=110,C3061&gt;2011,F3061&lt;=25),"Critic: well priced/underrated and new, but bad rotation",
             AND(E3061&gt;110,F3061&gt;100),"Top Tier: premium vehicules that tend to be sold above market prices",
             AND(E3061&gt;=90,E3061&lt;=110,F3061&gt;25),"Moderate: fair price and regular to good rotation",
             AND(E3061&lt;90,AND(C3061&lt;=2011,C3061&gt;=2000),AND(F3061&lt;100,F3061&gt;25)),"Moderate: underrated regular model and regular rotation",
             AND(E3061&lt;90,C3061&gt;2011,AND(F3061&lt;=100,F3061&gt;25)),"Moderate: underrated new model with regular rotation",
             AND(E3061&lt;90,C3061&lt;2000,AND(F3061&lt;=100,F3061&gt;25)),"Moderate: underrated old model with regular rotation",
             AND(C3061&lt;=2011,F3061&lt;=25),"Low: not new model and bad rotation",
             AND(E3061&gt;110,AND(C3061&lt;=2011,C3061&gt;=2000),F3061&lt;=25),"Low: overrated regular model with bad rotation",
             AND(E3061&gt;110,C3061&lt;2011,AND(F3061&lt;=100,F3061&gt;25)),"Low: overrated regular model (not new) with regular rotation",
             AND(E3061&gt;110,C3061&gt;2011,F3061&lt;=25),"Low: overrated new model with bad rotation"
)</f>
        <v>Moderate: fair price and regular to good rotation</v>
      </c>
    </row>
    <row r="3062" spans="1:8" x14ac:dyDescent="0.3">
      <c r="A3062" t="s">
        <v>36</v>
      </c>
      <c r="B3062" t="s">
        <v>561</v>
      </c>
      <c r="C3062">
        <v>2015</v>
      </c>
      <c r="D3062">
        <v>32155.555555555555</v>
      </c>
      <c r="E3062">
        <v>98.072948239129502</v>
      </c>
      <c r="F3062">
        <v>18</v>
      </c>
      <c r="H3062" t="str" cm="1">
        <f t="array" ref="H3062">_xlfn.IFS(
             AND(E3062&gt;110,C3062&gt;2011,F3062&gt;100),"High: overrated, new and good rotation",
             AND(E3062&lt;90,C3062&gt;2011,F3062&gt;100),"High: underrated, new and good rotation",
             AND(E3062&lt;90,C3062&lt;2011,F3062&gt;100),"High: underrated, not too new but good rotation",
             AND(E3062&lt;=110,C3062&gt;2011,F3062&lt;=25),"Critic: well priced/underrated and new, but bad rotation",
             AND(E3062&gt;110,F3062&gt;100),"Top Tier: premium vehicules that tend to be sold above market prices",
             AND(E3062&gt;=90,E3062&lt;=110,F3062&gt;25),"Moderate: fair price and regular to good rotation",
             AND(E3062&lt;90,AND(C3062&lt;=2011,C3062&gt;=2000),AND(F3062&lt;100,F3062&gt;25)),"Moderate: underrated regular model and regular rotation",
             AND(E3062&lt;90,C3062&gt;2011,AND(F3062&lt;=100,F3062&gt;25)),"Moderate: underrated new model with regular rotation",
             AND(E3062&lt;90,C3062&lt;2000,AND(F3062&lt;=100,F3062&gt;25)),"Moderate: underrated old model with regular rotation",
             AND(C3062&lt;=2011,F3062&lt;=25),"Low: not new model and bad rotation",
             AND(E3062&gt;110,AND(C3062&lt;=2011,C3062&gt;=2000),F3062&lt;=25),"Low: overrated regular model with bad rotation",
             AND(E3062&gt;110,C3062&lt;2011,AND(F3062&lt;=100,F3062&gt;25)),"Low: overrated regular model (not new) with regular rotation",
             AND(E3062&gt;110,C3062&gt;2011,F3062&lt;=25),"Low: overrated new model with bad rotation"
)</f>
        <v>Critic: well priced/underrated and new, but bad rotation</v>
      </c>
    </row>
    <row r="3063" spans="1:8" x14ac:dyDescent="0.3">
      <c r="A3063" t="s">
        <v>36</v>
      </c>
      <c r="B3063" t="s">
        <v>562</v>
      </c>
      <c r="C3063">
        <v>2010</v>
      </c>
      <c r="D3063">
        <v>20392</v>
      </c>
      <c r="E3063">
        <v>99.151833793027308</v>
      </c>
      <c r="F3063">
        <v>25</v>
      </c>
      <c r="H3063" t="str" cm="1">
        <f t="array" ref="H3063">_xlfn.IFS(
             AND(E3063&gt;110,C3063&gt;2011,F3063&gt;100),"High: overrated, new and good rotation",
             AND(E3063&lt;90,C3063&gt;2011,F3063&gt;100),"High: underrated, new and good rotation",
             AND(E3063&lt;90,C3063&lt;2011,F3063&gt;100),"High: underrated, not too new but good rotation",
             AND(E3063&lt;=110,C3063&gt;2011,F3063&lt;=25),"Critic: well priced/underrated and new, but bad rotation",
             AND(E3063&gt;110,F3063&gt;100),"Top Tier: premium vehicules that tend to be sold above market prices",
             AND(E3063&gt;=90,E3063&lt;=110,F3063&gt;25),"Moderate: fair price and regular to good rotation",
             AND(E3063&lt;90,AND(C3063&lt;=2011,C3063&gt;=2000),AND(F3063&lt;100,F3063&gt;25)),"Moderate: underrated regular model and regular rotation",
             AND(E3063&lt;90,C3063&gt;2011,AND(F3063&lt;=100,F3063&gt;25)),"Moderate: underrated new model with regular rotation",
             AND(E3063&lt;90,C3063&lt;2000,AND(F3063&lt;=100,F3063&gt;25)),"Moderate: underrated old model with regular rotation",
             AND(C3063&lt;=2011,F3063&lt;=25),"Low: not new model and bad rotation",
             AND(E3063&gt;110,AND(C3063&lt;=2011,C3063&gt;=2000),F3063&lt;=25),"Low: overrated regular model with bad rotation",
             AND(E3063&gt;110,C3063&lt;2011,AND(F3063&lt;=100,F3063&gt;25)),"Low: overrated regular model (not new) with regular rotation",
             AND(E3063&gt;110,C3063&gt;2011,F3063&lt;=25),"Low: overrated new model with bad rotation"
)</f>
        <v>Low: not new model and bad rotation</v>
      </c>
    </row>
    <row r="3064" spans="1:8" x14ac:dyDescent="0.3">
      <c r="A3064" t="s">
        <v>36</v>
      </c>
      <c r="B3064" t="s">
        <v>562</v>
      </c>
      <c r="C3064">
        <v>2011</v>
      </c>
      <c r="D3064">
        <v>23642.1875</v>
      </c>
      <c r="E3064">
        <v>98.621691154471392</v>
      </c>
      <c r="F3064">
        <v>32</v>
      </c>
      <c r="H3064" t="str" cm="1">
        <f t="array" ref="H3064">_xlfn.IFS(
             AND(E3064&gt;110,C3064&gt;2011,F3064&gt;100),"High: overrated, new and good rotation",
             AND(E3064&lt;90,C3064&gt;2011,F3064&gt;100),"High: underrated, new and good rotation",
             AND(E3064&lt;90,C3064&lt;2011,F3064&gt;100),"High: underrated, not too new but good rotation",
             AND(E3064&lt;=110,C3064&gt;2011,F3064&lt;=25),"Critic: well priced/underrated and new, but bad rotation",
             AND(E3064&gt;110,F3064&gt;100),"Top Tier: premium vehicules that tend to be sold above market prices",
             AND(E3064&gt;=90,E3064&lt;=110,F3064&gt;25),"Moderate: fair price and regular to good rotation",
             AND(E3064&lt;90,AND(C3064&lt;=2011,C3064&gt;=2000),AND(F3064&lt;100,F3064&gt;25)),"Moderate: underrated regular model and regular rotation",
             AND(E3064&lt;90,C3064&gt;2011,AND(F3064&lt;=100,F3064&gt;25)),"Moderate: underrated new model with regular rotation",
             AND(E3064&lt;90,C3064&lt;2000,AND(F3064&lt;=100,F3064&gt;25)),"Moderate: underrated old model with regular rotation",
             AND(C3064&lt;=2011,F3064&lt;=25),"Low: not new model and bad rotation",
             AND(E3064&gt;110,AND(C3064&lt;=2011,C3064&gt;=2000),F3064&lt;=25),"Low: overrated regular model with bad rotation",
             AND(E3064&gt;110,C3064&lt;2011,AND(F3064&lt;=100,F3064&gt;25)),"Low: overrated regular model (not new) with regular rotation",
             AND(E3064&gt;110,C3064&gt;2011,F3064&lt;=25),"Low: overrated new model with bad rotation"
)</f>
        <v>Moderate: fair price and regular to good rotation</v>
      </c>
    </row>
    <row r="3065" spans="1:8" x14ac:dyDescent="0.3">
      <c r="A3065" t="s">
        <v>36</v>
      </c>
      <c r="B3065" t="s">
        <v>562</v>
      </c>
      <c r="C3065">
        <v>2012</v>
      </c>
      <c r="D3065">
        <v>28111.538461538461</v>
      </c>
      <c r="E3065">
        <v>99.265106664442769</v>
      </c>
      <c r="F3065">
        <v>52</v>
      </c>
      <c r="H3065" t="str" cm="1">
        <f t="array" ref="H3065">_xlfn.IFS(
             AND(E3065&gt;110,C3065&gt;2011,F3065&gt;100),"High: overrated, new and good rotation",
             AND(E3065&lt;90,C3065&gt;2011,F3065&gt;100),"High: underrated, new and good rotation",
             AND(E3065&lt;90,C3065&lt;2011,F3065&gt;100),"High: underrated, not too new but good rotation",
             AND(E3065&lt;=110,C3065&gt;2011,F3065&lt;=25),"Critic: well priced/underrated and new, but bad rotation",
             AND(E3065&gt;110,F3065&gt;100),"Top Tier: premium vehicules that tend to be sold above market prices",
             AND(E3065&gt;=90,E3065&lt;=110,F3065&gt;25),"Moderate: fair price and regular to good rotation",
             AND(E3065&lt;90,AND(C3065&lt;=2011,C3065&gt;=2000),AND(F3065&lt;100,F3065&gt;25)),"Moderate: underrated regular model and regular rotation",
             AND(E3065&lt;90,C3065&gt;2011,AND(F3065&lt;=100,F3065&gt;25)),"Moderate: underrated new model with regular rotation",
             AND(E3065&lt;90,C3065&lt;2000,AND(F3065&lt;=100,F3065&gt;25)),"Moderate: underrated old model with regular rotation",
             AND(C3065&lt;=2011,F3065&lt;=25),"Low: not new model and bad rotation",
             AND(E3065&gt;110,AND(C3065&lt;=2011,C3065&gt;=2000),F3065&lt;=25),"Low: overrated regular model with bad rotation",
             AND(E3065&gt;110,C3065&lt;2011,AND(F3065&lt;=100,F3065&gt;25)),"Low: overrated regular model (not new) with regular rotation",
             AND(E3065&gt;110,C3065&gt;2011,F3065&lt;=25),"Low: overrated new model with bad rotation"
)</f>
        <v>Moderate: fair price and regular to good rotation</v>
      </c>
    </row>
    <row r="3066" spans="1:8" x14ac:dyDescent="0.3">
      <c r="A3066" t="s">
        <v>36</v>
      </c>
      <c r="B3066" t="s">
        <v>562</v>
      </c>
      <c r="C3066">
        <v>2013</v>
      </c>
      <c r="D3066">
        <v>32680.76923076923</v>
      </c>
      <c r="E3066">
        <v>97.294260442900139</v>
      </c>
      <c r="F3066">
        <v>13</v>
      </c>
      <c r="H3066" t="str" cm="1">
        <f t="array" ref="H3066">_xlfn.IFS(
             AND(E3066&gt;110,C3066&gt;2011,F3066&gt;100),"High: overrated, new and good rotation",
             AND(E3066&lt;90,C3066&gt;2011,F3066&gt;100),"High: underrated, new and good rotation",
             AND(E3066&lt;90,C3066&lt;2011,F3066&gt;100),"High: underrated, not too new but good rotation",
             AND(E3066&lt;=110,C3066&gt;2011,F3066&lt;=25),"Critic: well priced/underrated and new, but bad rotation",
             AND(E3066&gt;110,F3066&gt;100),"Top Tier: premium vehicules that tend to be sold above market prices",
             AND(E3066&gt;=90,E3066&lt;=110,F3066&gt;25),"Moderate: fair price and regular to good rotation",
             AND(E3066&lt;90,AND(C3066&lt;=2011,C3066&gt;=2000),AND(F3066&lt;100,F3066&gt;25)),"Moderate: underrated regular model and regular rotation",
             AND(E3066&lt;90,C3066&gt;2011,AND(F3066&lt;=100,F3066&gt;25)),"Moderate: underrated new model with regular rotation",
             AND(E3066&lt;90,C3066&lt;2000,AND(F3066&lt;=100,F3066&gt;25)),"Moderate: underrated old model with regular rotation",
             AND(C3066&lt;=2011,F3066&lt;=25),"Low: not new model and bad rotation",
             AND(E3066&gt;110,AND(C3066&lt;=2011,C3066&gt;=2000),F3066&lt;=25),"Low: overrated regular model with bad rotation",
             AND(E3066&gt;110,C3066&lt;2011,AND(F3066&lt;=100,F3066&gt;25)),"Low: overrated regular model (not new) with regular rotation",
             AND(E3066&gt;110,C3066&gt;2011,F3066&lt;=25),"Low: overrated new model with bad rotation"
)</f>
        <v>Critic: well priced/underrated and new, but bad rotation</v>
      </c>
    </row>
    <row r="3067" spans="1:8" x14ac:dyDescent="0.3">
      <c r="A3067" t="s">
        <v>36</v>
      </c>
      <c r="B3067" t="s">
        <v>562</v>
      </c>
      <c r="C3067">
        <v>2014</v>
      </c>
      <c r="D3067">
        <v>39200</v>
      </c>
      <c r="E3067">
        <v>101.23306287221712</v>
      </c>
      <c r="F3067">
        <v>2</v>
      </c>
      <c r="H3067" t="str" cm="1">
        <f t="array" ref="H3067">_xlfn.IFS(
             AND(E3067&gt;110,C3067&gt;2011,F3067&gt;100),"High: overrated, new and good rotation",
             AND(E3067&lt;90,C3067&gt;2011,F3067&gt;100),"High: underrated, new and good rotation",
             AND(E3067&lt;90,C3067&lt;2011,F3067&gt;100),"High: underrated, not too new but good rotation",
             AND(E3067&lt;=110,C3067&gt;2011,F3067&lt;=25),"Critic: well priced/underrated and new, but bad rotation",
             AND(E3067&gt;110,F3067&gt;100),"Top Tier: premium vehicules that tend to be sold above market prices",
             AND(E3067&gt;=90,E3067&lt;=110,F3067&gt;25),"Moderate: fair price and regular to good rotation",
             AND(E3067&lt;90,AND(C3067&lt;=2011,C3067&gt;=2000),AND(F3067&lt;100,F3067&gt;25)),"Moderate: underrated regular model and regular rotation",
             AND(E3067&lt;90,C3067&gt;2011,AND(F3067&lt;=100,F3067&gt;25)),"Moderate: underrated new model with regular rotation",
             AND(E3067&lt;90,C3067&lt;2000,AND(F3067&lt;=100,F3067&gt;25)),"Moderate: underrated old model with regular rotation",
             AND(C3067&lt;=2011,F3067&lt;=25),"Low: not new model and bad rotation",
             AND(E3067&gt;110,AND(C3067&lt;=2011,C3067&gt;=2000),F3067&lt;=25),"Low: overrated regular model with bad rotation",
             AND(E3067&gt;110,C3067&lt;2011,AND(F3067&lt;=100,F3067&gt;25)),"Low: overrated regular model (not new) with regular rotation",
             AND(E3067&gt;110,C3067&gt;2011,F3067&lt;=25),"Low: overrated new model with bad rotation"
)</f>
        <v>Critic: well priced/underrated and new, but bad rotation</v>
      </c>
    </row>
    <row r="3068" spans="1:8" x14ac:dyDescent="0.3">
      <c r="A3068" t="s">
        <v>36</v>
      </c>
      <c r="B3068" t="s">
        <v>563</v>
      </c>
      <c r="C3068">
        <v>2001</v>
      </c>
      <c r="D3068">
        <v>3048.4375</v>
      </c>
      <c r="E3068">
        <v>107.60364828296203</v>
      </c>
      <c r="F3068">
        <v>32</v>
      </c>
      <c r="H3068" t="str" cm="1">
        <f t="array" ref="H3068">_xlfn.IFS(
             AND(E3068&gt;110,C3068&gt;2011,F3068&gt;100),"High: overrated, new and good rotation",
             AND(E3068&lt;90,C3068&gt;2011,F3068&gt;100),"High: underrated, new and good rotation",
             AND(E3068&lt;90,C3068&lt;2011,F3068&gt;100),"High: underrated, not too new but good rotation",
             AND(E3068&lt;=110,C3068&gt;2011,F3068&lt;=25),"Critic: well priced/underrated and new, but bad rotation",
             AND(E3068&gt;110,F3068&gt;100),"Top Tier: premium vehicules that tend to be sold above market prices",
             AND(E3068&gt;=90,E3068&lt;=110,F3068&gt;25),"Moderate: fair price and regular to good rotation",
             AND(E3068&lt;90,AND(C3068&lt;=2011,C3068&gt;=2000),AND(F3068&lt;100,F3068&gt;25)),"Moderate: underrated regular model and regular rotation",
             AND(E3068&lt;90,C3068&gt;2011,AND(F3068&lt;=100,F3068&gt;25)),"Moderate: underrated new model with regular rotation",
             AND(E3068&lt;90,C3068&lt;2000,AND(F3068&lt;=100,F3068&gt;25)),"Moderate: underrated old model with regular rotation",
             AND(C3068&lt;=2011,F3068&lt;=25),"Low: not new model and bad rotation",
             AND(E3068&gt;110,AND(C3068&lt;=2011,C3068&gt;=2000),F3068&lt;=25),"Low: overrated regular model with bad rotation",
             AND(E3068&gt;110,C3068&lt;2011,AND(F3068&lt;=100,F3068&gt;25)),"Low: overrated regular model (not new) with regular rotation",
             AND(E3068&gt;110,C3068&gt;2011,F3068&lt;=25),"Low: overrated new model with bad rotation"
)</f>
        <v>Moderate: fair price and regular to good rotation</v>
      </c>
    </row>
    <row r="3069" spans="1:8" x14ac:dyDescent="0.3">
      <c r="A3069" t="s">
        <v>36</v>
      </c>
      <c r="B3069" t="s">
        <v>563</v>
      </c>
      <c r="C3069">
        <v>2002</v>
      </c>
      <c r="D3069">
        <v>4312.121212121212</v>
      </c>
      <c r="E3069">
        <v>119.77814369713492</v>
      </c>
      <c r="F3069">
        <v>33</v>
      </c>
      <c r="H3069" t="str" cm="1">
        <f t="array" ref="H3069">_xlfn.IFS(
             AND(E3069&gt;110,C3069&gt;2011,F3069&gt;100),"High: overrated, new and good rotation",
             AND(E3069&lt;90,C3069&gt;2011,F3069&gt;100),"High: underrated, new and good rotation",
             AND(E3069&lt;90,C3069&lt;2011,F3069&gt;100),"High: underrated, not too new but good rotation",
             AND(E3069&lt;=110,C3069&gt;2011,F3069&lt;=25),"Critic: well priced/underrated and new, but bad rotation",
             AND(E3069&gt;110,F3069&gt;100),"Top Tier: premium vehicules that tend to be sold above market prices",
             AND(E3069&gt;=90,E3069&lt;=110,F3069&gt;25),"Moderate: fair price and regular to good rotation",
             AND(E3069&lt;90,AND(C3069&lt;=2011,C3069&gt;=2000),AND(F3069&lt;100,F3069&gt;25)),"Moderate: underrated regular model and regular rotation",
             AND(E3069&lt;90,C3069&gt;2011,AND(F3069&lt;=100,F3069&gt;25)),"Moderate: underrated new model with regular rotation",
             AND(E3069&lt;90,C3069&lt;2000,AND(F3069&lt;=100,F3069&gt;25)),"Moderate: underrated old model with regular rotation",
             AND(C3069&lt;=2011,F3069&lt;=25),"Low: not new model and bad rotation",
             AND(E3069&gt;110,AND(C3069&lt;=2011,C3069&gt;=2000),F3069&lt;=25),"Low: overrated regular model with bad rotation",
             AND(E3069&gt;110,C3069&lt;2011,AND(F3069&lt;=100,F3069&gt;25)),"Low: overrated regular model (not new) with regular rotation",
             AND(E3069&gt;110,C3069&gt;2011,F3069&lt;=25),"Low: overrated new model with bad rotation"
)</f>
        <v>Low: overrated regular model (not new) with regular rotation</v>
      </c>
    </row>
    <row r="3070" spans="1:8" x14ac:dyDescent="0.3">
      <c r="A3070" t="s">
        <v>36</v>
      </c>
      <c r="B3070" t="s">
        <v>563</v>
      </c>
      <c r="C3070">
        <v>2003</v>
      </c>
      <c r="D3070">
        <v>4717.6470588235297</v>
      </c>
      <c r="E3070">
        <v>98.642747516089926</v>
      </c>
      <c r="F3070">
        <v>17</v>
      </c>
      <c r="H3070" t="str" cm="1">
        <f t="array" ref="H3070">_xlfn.IFS(
             AND(E3070&gt;110,C3070&gt;2011,F3070&gt;100),"High: overrated, new and good rotation",
             AND(E3070&lt;90,C3070&gt;2011,F3070&gt;100),"High: underrated, new and good rotation",
             AND(E3070&lt;90,C3070&lt;2011,F3070&gt;100),"High: underrated, not too new but good rotation",
             AND(E3070&lt;=110,C3070&gt;2011,F3070&lt;=25),"Critic: well priced/underrated and new, but bad rotation",
             AND(E3070&gt;110,F3070&gt;100),"Top Tier: premium vehicules that tend to be sold above market prices",
             AND(E3070&gt;=90,E3070&lt;=110,F3070&gt;25),"Moderate: fair price and regular to good rotation",
             AND(E3070&lt;90,AND(C3070&lt;=2011,C3070&gt;=2000),AND(F3070&lt;100,F3070&gt;25)),"Moderate: underrated regular model and regular rotation",
             AND(E3070&lt;90,C3070&gt;2011,AND(F3070&lt;=100,F3070&gt;25)),"Moderate: underrated new model with regular rotation",
             AND(E3070&lt;90,C3070&lt;2000,AND(F3070&lt;=100,F3070&gt;25)),"Moderate: underrated old model with regular rotation",
             AND(C3070&lt;=2011,F3070&lt;=25),"Low: not new model and bad rotation",
             AND(E3070&gt;110,AND(C3070&lt;=2011,C3070&gt;=2000),F3070&lt;=25),"Low: overrated regular model with bad rotation",
             AND(E3070&gt;110,C3070&lt;2011,AND(F3070&lt;=100,F3070&gt;25)),"Low: overrated regular model (not new) with regular rotation",
             AND(E3070&gt;110,C3070&gt;2011,F3070&lt;=25),"Low: overrated new model with bad rotation"
)</f>
        <v>Low: not new model and bad rotation</v>
      </c>
    </row>
    <row r="3071" spans="1:8" x14ac:dyDescent="0.3">
      <c r="A3071" t="s">
        <v>36</v>
      </c>
      <c r="B3071" t="s">
        <v>563</v>
      </c>
      <c r="C3071">
        <v>2004</v>
      </c>
      <c r="D3071">
        <v>4910.5263157894733</v>
      </c>
      <c r="E3071">
        <v>93.836067529485305</v>
      </c>
      <c r="F3071">
        <v>19</v>
      </c>
      <c r="H3071" t="str" cm="1">
        <f t="array" ref="H3071">_xlfn.IFS(
             AND(E3071&gt;110,C3071&gt;2011,F3071&gt;100),"High: overrated, new and good rotation",
             AND(E3071&lt;90,C3071&gt;2011,F3071&gt;100),"High: underrated, new and good rotation",
             AND(E3071&lt;90,C3071&lt;2011,F3071&gt;100),"High: underrated, not too new but good rotation",
             AND(E3071&lt;=110,C3071&gt;2011,F3071&lt;=25),"Critic: well priced/underrated and new, but bad rotation",
             AND(E3071&gt;110,F3071&gt;100),"Top Tier: premium vehicules that tend to be sold above market prices",
             AND(E3071&gt;=90,E3071&lt;=110,F3071&gt;25),"Moderate: fair price and regular to good rotation",
             AND(E3071&lt;90,AND(C3071&lt;=2011,C3071&gt;=2000),AND(F3071&lt;100,F3071&gt;25)),"Moderate: underrated regular model and regular rotation",
             AND(E3071&lt;90,C3071&gt;2011,AND(F3071&lt;=100,F3071&gt;25)),"Moderate: underrated new model with regular rotation",
             AND(E3071&lt;90,C3071&lt;2000,AND(F3071&lt;=100,F3071&gt;25)),"Moderate: underrated old model with regular rotation",
             AND(C3071&lt;=2011,F3071&lt;=25),"Low: not new model and bad rotation",
             AND(E3071&gt;110,AND(C3071&lt;=2011,C3071&gt;=2000),F3071&lt;=25),"Low: overrated regular model with bad rotation",
             AND(E3071&gt;110,C3071&lt;2011,AND(F3071&lt;=100,F3071&gt;25)),"Low: overrated regular model (not new) with regular rotation",
             AND(E3071&gt;110,C3071&gt;2011,F3071&lt;=25),"Low: overrated new model with bad rotation"
)</f>
        <v>Low: not new model and bad rotation</v>
      </c>
    </row>
    <row r="3072" spans="1:8" x14ac:dyDescent="0.3">
      <c r="A3072" t="s">
        <v>36</v>
      </c>
      <c r="B3072" t="s">
        <v>563</v>
      </c>
      <c r="C3072">
        <v>2005</v>
      </c>
      <c r="D3072">
        <v>5427.7777777777774</v>
      </c>
      <c r="E3072">
        <v>103.48002024971507</v>
      </c>
      <c r="F3072">
        <v>9</v>
      </c>
      <c r="H3072" t="str" cm="1">
        <f t="array" ref="H3072">_xlfn.IFS(
             AND(E3072&gt;110,C3072&gt;2011,F3072&gt;100),"High: overrated, new and good rotation",
             AND(E3072&lt;90,C3072&gt;2011,F3072&gt;100),"High: underrated, new and good rotation",
             AND(E3072&lt;90,C3072&lt;2011,F3072&gt;100),"High: underrated, not too new but good rotation",
             AND(E3072&lt;=110,C3072&gt;2011,F3072&lt;=25),"Critic: well priced/underrated and new, but bad rotation",
             AND(E3072&gt;110,F3072&gt;100),"Top Tier: premium vehicules that tend to be sold above market prices",
             AND(E3072&gt;=90,E3072&lt;=110,F3072&gt;25),"Moderate: fair price and regular to good rotation",
             AND(E3072&lt;90,AND(C3072&lt;=2011,C3072&gt;=2000),AND(F3072&lt;100,F3072&gt;25)),"Moderate: underrated regular model and regular rotation",
             AND(E3072&lt;90,C3072&gt;2011,AND(F3072&lt;=100,F3072&gt;25)),"Moderate: underrated new model with regular rotation",
             AND(E3072&lt;90,C3072&lt;2000,AND(F3072&lt;=100,F3072&gt;25)),"Moderate: underrated old model with regular rotation",
             AND(C3072&lt;=2011,F3072&lt;=25),"Low: not new model and bad rotation",
             AND(E3072&gt;110,AND(C3072&lt;=2011,C3072&gt;=2000),F3072&lt;=25),"Low: overrated regular model with bad rotation",
             AND(E3072&gt;110,C3072&lt;2011,AND(F3072&lt;=100,F3072&gt;25)),"Low: overrated regular model (not new) with regular rotation",
             AND(E3072&gt;110,C3072&gt;2011,F3072&lt;=25),"Low: overrated new model with bad rotation"
)</f>
        <v>Low: not new model and bad rotation</v>
      </c>
    </row>
    <row r="3073" spans="1:8" x14ac:dyDescent="0.3">
      <c r="A3073" t="s">
        <v>36</v>
      </c>
      <c r="B3073" t="s">
        <v>564</v>
      </c>
      <c r="C3073">
        <v>2006</v>
      </c>
      <c r="D3073">
        <v>10116</v>
      </c>
      <c r="E3073">
        <v>104.41528693370523</v>
      </c>
      <c r="F3073">
        <v>50</v>
      </c>
      <c r="H3073" t="str" cm="1">
        <f t="array" ref="H3073">_xlfn.IFS(
             AND(E3073&gt;110,C3073&gt;2011,F3073&gt;100),"High: overrated, new and good rotation",
             AND(E3073&lt;90,C3073&gt;2011,F3073&gt;100),"High: underrated, new and good rotation",
             AND(E3073&lt;90,C3073&lt;2011,F3073&gt;100),"High: underrated, not too new but good rotation",
             AND(E3073&lt;=110,C3073&gt;2011,F3073&lt;=25),"Critic: well priced/underrated and new, but bad rotation",
             AND(E3073&gt;110,F3073&gt;100),"Top Tier: premium vehicules that tend to be sold above market prices",
             AND(E3073&gt;=90,E3073&lt;=110,F3073&gt;25),"Moderate: fair price and regular to good rotation",
             AND(E3073&lt;90,AND(C3073&lt;=2011,C3073&gt;=2000),AND(F3073&lt;100,F3073&gt;25)),"Moderate: underrated regular model and regular rotation",
             AND(E3073&lt;90,C3073&gt;2011,AND(F3073&lt;=100,F3073&gt;25)),"Moderate: underrated new model with regular rotation",
             AND(E3073&lt;90,C3073&lt;2000,AND(F3073&lt;=100,F3073&gt;25)),"Moderate: underrated old model with regular rotation",
             AND(C3073&lt;=2011,F3073&lt;=25),"Low: not new model and bad rotation",
             AND(E3073&gt;110,AND(C3073&lt;=2011,C3073&gt;=2000),F3073&lt;=25),"Low: overrated regular model with bad rotation",
             AND(E3073&gt;110,C3073&lt;2011,AND(F3073&lt;=100,F3073&gt;25)),"Low: overrated regular model (not new) with regular rotation",
             AND(E3073&gt;110,C3073&gt;2011,F3073&lt;=25),"Low: overrated new model with bad rotation"
)</f>
        <v>Moderate: fair price and regular to good rotation</v>
      </c>
    </row>
    <row r="3074" spans="1:8" x14ac:dyDescent="0.3">
      <c r="A3074" t="s">
        <v>36</v>
      </c>
      <c r="B3074" t="s">
        <v>564</v>
      </c>
      <c r="C3074">
        <v>2007</v>
      </c>
      <c r="D3074">
        <v>12619.565217391304</v>
      </c>
      <c r="E3074">
        <v>104.73351305255468</v>
      </c>
      <c r="F3074">
        <v>23</v>
      </c>
      <c r="H3074" t="str" cm="1">
        <f t="array" ref="H3074">_xlfn.IFS(
             AND(E3074&gt;110,C3074&gt;2011,F3074&gt;100),"High: overrated, new and good rotation",
             AND(E3074&lt;90,C3074&gt;2011,F3074&gt;100),"High: underrated, new and good rotation",
             AND(E3074&lt;90,C3074&lt;2011,F3074&gt;100),"High: underrated, not too new but good rotation",
             AND(E3074&lt;=110,C3074&gt;2011,F3074&lt;=25),"Critic: well priced/underrated and new, but bad rotation",
             AND(E3074&gt;110,F3074&gt;100),"Top Tier: premium vehicules that tend to be sold above market prices",
             AND(E3074&gt;=90,E3074&lt;=110,F3074&gt;25),"Moderate: fair price and regular to good rotation",
             AND(E3074&lt;90,AND(C3074&lt;=2011,C3074&gt;=2000),AND(F3074&lt;100,F3074&gt;25)),"Moderate: underrated regular model and regular rotation",
             AND(E3074&lt;90,C3074&gt;2011,AND(F3074&lt;=100,F3074&gt;25)),"Moderate: underrated new model with regular rotation",
             AND(E3074&lt;90,C3074&lt;2000,AND(F3074&lt;=100,F3074&gt;25)),"Moderate: underrated old model with regular rotation",
             AND(C3074&lt;=2011,F3074&lt;=25),"Low: not new model and bad rotation",
             AND(E3074&gt;110,AND(C3074&lt;=2011,C3074&gt;=2000),F3074&lt;=25),"Low: overrated regular model with bad rotation",
             AND(E3074&gt;110,C3074&lt;2011,AND(F3074&lt;=100,F3074&gt;25)),"Low: overrated regular model (not new) with regular rotation",
             AND(E3074&gt;110,C3074&gt;2011,F3074&lt;=25),"Low: overrated new model with bad rotation"
)</f>
        <v>Low: not new model and bad rotation</v>
      </c>
    </row>
    <row r="3075" spans="1:8" x14ac:dyDescent="0.3">
      <c r="A3075" t="s">
        <v>36</v>
      </c>
      <c r="B3075" t="s">
        <v>564</v>
      </c>
      <c r="C3075">
        <v>2008</v>
      </c>
      <c r="D3075">
        <v>13958.695652173914</v>
      </c>
      <c r="E3075">
        <v>100.45903086765172</v>
      </c>
      <c r="F3075">
        <v>23</v>
      </c>
      <c r="H3075" t="str" cm="1">
        <f t="array" ref="H3075">_xlfn.IFS(
             AND(E3075&gt;110,C3075&gt;2011,F3075&gt;100),"High: overrated, new and good rotation",
             AND(E3075&lt;90,C3075&gt;2011,F3075&gt;100),"High: underrated, new and good rotation",
             AND(E3075&lt;90,C3075&lt;2011,F3075&gt;100),"High: underrated, not too new but good rotation",
             AND(E3075&lt;=110,C3075&gt;2011,F3075&lt;=25),"Critic: well priced/underrated and new, but bad rotation",
             AND(E3075&gt;110,F3075&gt;100),"Top Tier: premium vehicules that tend to be sold above market prices",
             AND(E3075&gt;=90,E3075&lt;=110,F3075&gt;25),"Moderate: fair price and regular to good rotation",
             AND(E3075&lt;90,AND(C3075&lt;=2011,C3075&gt;=2000),AND(F3075&lt;100,F3075&gt;25)),"Moderate: underrated regular model and regular rotation",
             AND(E3075&lt;90,C3075&gt;2011,AND(F3075&lt;=100,F3075&gt;25)),"Moderate: underrated new model with regular rotation",
             AND(E3075&lt;90,C3075&lt;2000,AND(F3075&lt;=100,F3075&gt;25)),"Moderate: underrated old model with regular rotation",
             AND(C3075&lt;=2011,F3075&lt;=25),"Low: not new model and bad rotation",
             AND(E3075&gt;110,AND(C3075&lt;=2011,C3075&gt;=2000),F3075&lt;=25),"Low: overrated regular model with bad rotation",
             AND(E3075&gt;110,C3075&lt;2011,AND(F3075&lt;=100,F3075&gt;25)),"Low: overrated regular model (not new) with regular rotation",
             AND(E3075&gt;110,C3075&gt;2011,F3075&lt;=25),"Low: overrated new model with bad rotation"
)</f>
        <v>Low: not new model and bad rotation</v>
      </c>
    </row>
    <row r="3076" spans="1:8" x14ac:dyDescent="0.3">
      <c r="A3076" t="s">
        <v>36</v>
      </c>
      <c r="B3076" t="s">
        <v>564</v>
      </c>
      <c r="C3076">
        <v>2009</v>
      </c>
      <c r="D3076">
        <v>18075</v>
      </c>
      <c r="E3076">
        <v>98.861113174732282</v>
      </c>
      <c r="F3076">
        <v>4</v>
      </c>
      <c r="H3076" t="str" cm="1">
        <f t="array" ref="H3076">_xlfn.IFS(
             AND(E3076&gt;110,C3076&gt;2011,F3076&gt;100),"High: overrated, new and good rotation",
             AND(E3076&lt;90,C3076&gt;2011,F3076&gt;100),"High: underrated, new and good rotation",
             AND(E3076&lt;90,C3076&lt;2011,F3076&gt;100),"High: underrated, not too new but good rotation",
             AND(E3076&lt;=110,C3076&gt;2011,F3076&lt;=25),"Critic: well priced/underrated and new, but bad rotation",
             AND(E3076&gt;110,F3076&gt;100),"Top Tier: premium vehicules that tend to be sold above market prices",
             AND(E3076&gt;=90,E3076&lt;=110,F3076&gt;25),"Moderate: fair price and regular to good rotation",
             AND(E3076&lt;90,AND(C3076&lt;=2011,C3076&gt;=2000),AND(F3076&lt;100,F3076&gt;25)),"Moderate: underrated regular model and regular rotation",
             AND(E3076&lt;90,C3076&gt;2011,AND(F3076&lt;=100,F3076&gt;25)),"Moderate: underrated new model with regular rotation",
             AND(E3076&lt;90,C3076&lt;2000,AND(F3076&lt;=100,F3076&gt;25)),"Moderate: underrated old model with regular rotation",
             AND(C3076&lt;=2011,F3076&lt;=25),"Low: not new model and bad rotation",
             AND(E3076&gt;110,AND(C3076&lt;=2011,C3076&gt;=2000),F3076&lt;=25),"Low: overrated regular model with bad rotation",
             AND(E3076&gt;110,C3076&lt;2011,AND(F3076&lt;=100,F3076&gt;25)),"Low: overrated regular model (not new) with regular rotation",
             AND(E3076&gt;110,C3076&gt;2011,F3076&lt;=25),"Low: overrated new model with bad rotation"
)</f>
        <v>Low: not new model and bad rotation</v>
      </c>
    </row>
    <row r="3077" spans="1:8" x14ac:dyDescent="0.3">
      <c r="A3077" t="s">
        <v>36</v>
      </c>
      <c r="B3077" t="s">
        <v>564</v>
      </c>
      <c r="C3077">
        <v>2010</v>
      </c>
      <c r="D3077">
        <v>19380</v>
      </c>
      <c r="E3077">
        <v>98.695692950040296</v>
      </c>
      <c r="F3077">
        <v>5</v>
      </c>
      <c r="H3077" t="str" cm="1">
        <f t="array" ref="H3077">_xlfn.IFS(
             AND(E3077&gt;110,C3077&gt;2011,F3077&gt;100),"High: overrated, new and good rotation",
             AND(E3077&lt;90,C3077&gt;2011,F3077&gt;100),"High: underrated, new and good rotation",
             AND(E3077&lt;90,C3077&lt;2011,F3077&gt;100),"High: underrated, not too new but good rotation",
             AND(E3077&lt;=110,C3077&gt;2011,F3077&lt;=25),"Critic: well priced/underrated and new, but bad rotation",
             AND(E3077&gt;110,F3077&gt;100),"Top Tier: premium vehicules that tend to be sold above market prices",
             AND(E3077&gt;=90,E3077&lt;=110,F3077&gt;25),"Moderate: fair price and regular to good rotation",
             AND(E3077&lt;90,AND(C3077&lt;=2011,C3077&gt;=2000),AND(F3077&lt;100,F3077&gt;25)),"Moderate: underrated regular model and regular rotation",
             AND(E3077&lt;90,C3077&gt;2011,AND(F3077&lt;=100,F3077&gt;25)),"Moderate: underrated new model with regular rotation",
             AND(E3077&lt;90,C3077&lt;2000,AND(F3077&lt;=100,F3077&gt;25)),"Moderate: underrated old model with regular rotation",
             AND(C3077&lt;=2011,F3077&lt;=25),"Low: not new model and bad rotation",
             AND(E3077&gt;110,AND(C3077&lt;=2011,C3077&gt;=2000),F3077&lt;=25),"Low: overrated regular model with bad rotation",
             AND(E3077&gt;110,C3077&lt;2011,AND(F3077&lt;=100,F3077&gt;25)),"Low: overrated regular model (not new) with regular rotation",
             AND(E3077&gt;110,C3077&gt;2011,F3077&lt;=25),"Low: overrated new model with bad rotation"
)</f>
        <v>Low: not new model and bad rotation</v>
      </c>
    </row>
    <row r="3078" spans="1:8" x14ac:dyDescent="0.3">
      <c r="A3078" t="s">
        <v>36</v>
      </c>
      <c r="B3078" t="s">
        <v>564</v>
      </c>
      <c r="C3078">
        <v>2011</v>
      </c>
      <c r="D3078">
        <v>21905.882352941175</v>
      </c>
      <c r="E3078">
        <v>99.07284960891576</v>
      </c>
      <c r="F3078">
        <v>17</v>
      </c>
      <c r="H3078" t="str" cm="1">
        <f t="array" ref="H3078">_xlfn.IFS(
             AND(E3078&gt;110,C3078&gt;2011,F3078&gt;100),"High: overrated, new and good rotation",
             AND(E3078&lt;90,C3078&gt;2011,F3078&gt;100),"High: underrated, new and good rotation",
             AND(E3078&lt;90,C3078&lt;2011,F3078&gt;100),"High: underrated, not too new but good rotation",
             AND(E3078&lt;=110,C3078&gt;2011,F3078&lt;=25),"Critic: well priced/underrated and new, but bad rotation",
             AND(E3078&gt;110,F3078&gt;100),"Top Tier: premium vehicules that tend to be sold above market prices",
             AND(E3078&gt;=90,E3078&lt;=110,F3078&gt;25),"Moderate: fair price and regular to good rotation",
             AND(E3078&lt;90,AND(C3078&lt;=2011,C3078&gt;=2000),AND(F3078&lt;100,F3078&gt;25)),"Moderate: underrated regular model and regular rotation",
             AND(E3078&lt;90,C3078&gt;2011,AND(F3078&lt;=100,F3078&gt;25)),"Moderate: underrated new model with regular rotation",
             AND(E3078&lt;90,C3078&lt;2000,AND(F3078&lt;=100,F3078&gt;25)),"Moderate: underrated old model with regular rotation",
             AND(C3078&lt;=2011,F3078&lt;=25),"Low: not new model and bad rotation",
             AND(E3078&gt;110,AND(C3078&lt;=2011,C3078&gt;=2000),F3078&lt;=25),"Low: overrated regular model with bad rotation",
             AND(E3078&gt;110,C3078&lt;2011,AND(F3078&lt;=100,F3078&gt;25)),"Low: overrated regular model (not new) with regular rotation",
             AND(E3078&gt;110,C3078&gt;2011,F3078&lt;=25),"Low: overrated new model with bad rotation"
)</f>
        <v>Low: not new model and bad rotation</v>
      </c>
    </row>
    <row r="3079" spans="1:8" x14ac:dyDescent="0.3">
      <c r="A3079" t="s">
        <v>36</v>
      </c>
      <c r="B3079" t="s">
        <v>564</v>
      </c>
      <c r="C3079">
        <v>2012</v>
      </c>
      <c r="D3079">
        <v>25995.454545454544</v>
      </c>
      <c r="E3079">
        <v>98.849104919712488</v>
      </c>
      <c r="F3079">
        <v>22</v>
      </c>
      <c r="H3079" t="str" cm="1">
        <f t="array" ref="H3079">_xlfn.IFS(
             AND(E3079&gt;110,C3079&gt;2011,F3079&gt;100),"High: overrated, new and good rotation",
             AND(E3079&lt;90,C3079&gt;2011,F3079&gt;100),"High: underrated, new and good rotation",
             AND(E3079&lt;90,C3079&lt;2011,F3079&gt;100),"High: underrated, not too new but good rotation",
             AND(E3079&lt;=110,C3079&gt;2011,F3079&lt;=25),"Critic: well priced/underrated and new, but bad rotation",
             AND(E3079&gt;110,F3079&gt;100),"Top Tier: premium vehicules that tend to be sold above market prices",
             AND(E3079&gt;=90,E3079&lt;=110,F3079&gt;25),"Moderate: fair price and regular to good rotation",
             AND(E3079&lt;90,AND(C3079&lt;=2011,C3079&gt;=2000),AND(F3079&lt;100,F3079&gt;25)),"Moderate: underrated regular model and regular rotation",
             AND(E3079&lt;90,C3079&gt;2011,AND(F3079&lt;=100,F3079&gt;25)),"Moderate: underrated new model with regular rotation",
             AND(E3079&lt;90,C3079&lt;2000,AND(F3079&lt;=100,F3079&gt;25)),"Moderate: underrated old model with regular rotation",
             AND(C3079&lt;=2011,F3079&lt;=25),"Low: not new model and bad rotation",
             AND(E3079&gt;110,AND(C3079&lt;=2011,C3079&gt;=2000),F3079&lt;=25),"Low: overrated regular model with bad rotation",
             AND(E3079&gt;110,C3079&lt;2011,AND(F3079&lt;=100,F3079&gt;25)),"Low: overrated regular model (not new) with regular rotation",
             AND(E3079&gt;110,C3079&gt;2011,F3079&lt;=25),"Low: overrated new model with bad rotation"
)</f>
        <v>Critic: well priced/underrated and new, but bad rotation</v>
      </c>
    </row>
    <row r="3080" spans="1:8" x14ac:dyDescent="0.3">
      <c r="A3080" t="s">
        <v>36</v>
      </c>
      <c r="B3080" t="s">
        <v>564</v>
      </c>
      <c r="C3080">
        <v>2013</v>
      </c>
      <c r="D3080">
        <v>30562.5</v>
      </c>
      <c r="E3080">
        <v>99.780310809070116</v>
      </c>
      <c r="F3080">
        <v>4</v>
      </c>
      <c r="H3080" t="str" cm="1">
        <f t="array" ref="H3080">_xlfn.IFS(
             AND(E3080&gt;110,C3080&gt;2011,F3080&gt;100),"High: overrated, new and good rotation",
             AND(E3080&lt;90,C3080&gt;2011,F3080&gt;100),"High: underrated, new and good rotation",
             AND(E3080&lt;90,C3080&lt;2011,F3080&gt;100),"High: underrated, not too new but good rotation",
             AND(E3080&lt;=110,C3080&gt;2011,F3080&lt;=25),"Critic: well priced/underrated and new, but bad rotation",
             AND(E3080&gt;110,F3080&gt;100),"Top Tier: premium vehicules that tend to be sold above market prices",
             AND(E3080&gt;=90,E3080&lt;=110,F3080&gt;25),"Moderate: fair price and regular to good rotation",
             AND(E3080&lt;90,AND(C3080&lt;=2011,C3080&gt;=2000),AND(F3080&lt;100,F3080&gt;25)),"Moderate: underrated regular model and regular rotation",
             AND(E3080&lt;90,C3080&gt;2011,AND(F3080&lt;=100,F3080&gt;25)),"Moderate: underrated new model with regular rotation",
             AND(E3080&lt;90,C3080&lt;2000,AND(F3080&lt;=100,F3080&gt;25)),"Moderate: underrated old model with regular rotation",
             AND(C3080&lt;=2011,F3080&lt;=25),"Low: not new model and bad rotation",
             AND(E3080&gt;110,AND(C3080&lt;=2011,C3080&gt;=2000),F3080&lt;=25),"Low: overrated regular model with bad rotation",
             AND(E3080&gt;110,C3080&lt;2011,AND(F3080&lt;=100,F3080&gt;25)),"Low: overrated regular model (not new) with regular rotation",
             AND(E3080&gt;110,C3080&gt;2011,F3080&lt;=25),"Low: overrated new model with bad rotation"
)</f>
        <v>Critic: well priced/underrated and new, but bad rotation</v>
      </c>
    </row>
    <row r="3081" spans="1:8" x14ac:dyDescent="0.3">
      <c r="A3081" t="s">
        <v>36</v>
      </c>
      <c r="B3081" t="s">
        <v>564</v>
      </c>
      <c r="C3081">
        <v>2014</v>
      </c>
      <c r="D3081">
        <v>34253.947368421053</v>
      </c>
      <c r="E3081">
        <v>98.304954612727286</v>
      </c>
      <c r="F3081">
        <v>38</v>
      </c>
      <c r="H3081" t="str" cm="1">
        <f t="array" ref="H3081">_xlfn.IFS(
             AND(E3081&gt;110,C3081&gt;2011,F3081&gt;100),"High: overrated, new and good rotation",
             AND(E3081&lt;90,C3081&gt;2011,F3081&gt;100),"High: underrated, new and good rotation",
             AND(E3081&lt;90,C3081&lt;2011,F3081&gt;100),"High: underrated, not too new but good rotation",
             AND(E3081&lt;=110,C3081&gt;2011,F3081&lt;=25),"Critic: well priced/underrated and new, but bad rotation",
             AND(E3081&gt;110,F3081&gt;100),"Top Tier: premium vehicules that tend to be sold above market prices",
             AND(E3081&gt;=90,E3081&lt;=110,F3081&gt;25),"Moderate: fair price and regular to good rotation",
             AND(E3081&lt;90,AND(C3081&lt;=2011,C3081&gt;=2000),AND(F3081&lt;100,F3081&gt;25)),"Moderate: underrated regular model and regular rotation",
             AND(E3081&lt;90,C3081&gt;2011,AND(F3081&lt;=100,F3081&gt;25)),"Moderate: underrated new model with regular rotation",
             AND(E3081&lt;90,C3081&lt;2000,AND(F3081&lt;=100,F3081&gt;25)),"Moderate: underrated old model with regular rotation",
             AND(C3081&lt;=2011,F3081&lt;=25),"Low: not new model and bad rotation",
             AND(E3081&gt;110,AND(C3081&lt;=2011,C3081&gt;=2000),F3081&lt;=25),"Low: overrated regular model with bad rotation",
             AND(E3081&gt;110,C3081&lt;2011,AND(F3081&lt;=100,F3081&gt;25)),"Low: overrated regular model (not new) with regular rotation",
             AND(E3081&gt;110,C3081&gt;2011,F3081&lt;=25),"Low: overrated new model with bad rotation"
)</f>
        <v>Moderate: fair price and regular to good rotation</v>
      </c>
    </row>
    <row r="3082" spans="1:8" x14ac:dyDescent="0.3">
      <c r="A3082" t="s">
        <v>36</v>
      </c>
      <c r="B3082" t="s">
        <v>564</v>
      </c>
      <c r="C3082">
        <v>2015</v>
      </c>
      <c r="D3082">
        <v>39000</v>
      </c>
      <c r="E3082">
        <v>97.744360902255636</v>
      </c>
      <c r="F3082">
        <v>1</v>
      </c>
      <c r="H3082" t="str" cm="1">
        <f t="array" ref="H3082">_xlfn.IFS(
             AND(E3082&gt;110,C3082&gt;2011,F3082&gt;100),"High: overrated, new and good rotation",
             AND(E3082&lt;90,C3082&gt;2011,F3082&gt;100),"High: underrated, new and good rotation",
             AND(E3082&lt;90,C3082&lt;2011,F3082&gt;100),"High: underrated, not too new but good rotation",
             AND(E3082&lt;=110,C3082&gt;2011,F3082&lt;=25),"Critic: well priced/underrated and new, but bad rotation",
             AND(E3082&gt;110,F3082&gt;100),"Top Tier: premium vehicules that tend to be sold above market prices",
             AND(E3082&gt;=90,E3082&lt;=110,F3082&gt;25),"Moderate: fair price and regular to good rotation",
             AND(E3082&lt;90,AND(C3082&lt;=2011,C3082&gt;=2000),AND(F3082&lt;100,F3082&gt;25)),"Moderate: underrated regular model and regular rotation",
             AND(E3082&lt;90,C3082&gt;2011,AND(F3082&lt;=100,F3082&gt;25)),"Moderate: underrated new model with regular rotation",
             AND(E3082&lt;90,C3082&lt;2000,AND(F3082&lt;=100,F3082&gt;25)),"Moderate: underrated old model with regular rotation",
             AND(C3082&lt;=2011,F3082&lt;=25),"Low: not new model and bad rotation",
             AND(E3082&gt;110,AND(C3082&lt;=2011,C3082&gt;=2000),F3082&lt;=25),"Low: overrated regular model with bad rotation",
             AND(E3082&gt;110,C3082&lt;2011,AND(F3082&lt;=100,F3082&gt;25)),"Low: overrated regular model (not new) with regular rotation",
             AND(E3082&gt;110,C3082&gt;2011,F3082&lt;=25),"Low: overrated new model with bad rotation"
)</f>
        <v>Critic: well priced/underrated and new, but bad rotation</v>
      </c>
    </row>
    <row r="3083" spans="1:8" x14ac:dyDescent="0.3">
      <c r="A3083" t="s">
        <v>36</v>
      </c>
      <c r="B3083" t="s">
        <v>565</v>
      </c>
      <c r="C3083">
        <v>2011</v>
      </c>
      <c r="D3083">
        <v>27125</v>
      </c>
      <c r="E3083">
        <v>100.52229267302103</v>
      </c>
      <c r="F3083">
        <v>8</v>
      </c>
      <c r="H3083" t="str" cm="1">
        <f t="array" ref="H3083">_xlfn.IFS(
             AND(E3083&gt;110,C3083&gt;2011,F3083&gt;100),"High: overrated, new and good rotation",
             AND(E3083&lt;90,C3083&gt;2011,F3083&gt;100),"High: underrated, new and good rotation",
             AND(E3083&lt;90,C3083&lt;2011,F3083&gt;100),"High: underrated, not too new but good rotation",
             AND(E3083&lt;=110,C3083&gt;2011,F3083&lt;=25),"Critic: well priced/underrated and new, but bad rotation",
             AND(E3083&gt;110,F3083&gt;100),"Top Tier: premium vehicules that tend to be sold above market prices",
             AND(E3083&gt;=90,E3083&lt;=110,F3083&gt;25),"Moderate: fair price and regular to good rotation",
             AND(E3083&lt;90,AND(C3083&lt;=2011,C3083&gt;=2000),AND(F3083&lt;100,F3083&gt;25)),"Moderate: underrated regular model and regular rotation",
             AND(E3083&lt;90,C3083&gt;2011,AND(F3083&lt;=100,F3083&gt;25)),"Moderate: underrated new model with regular rotation",
             AND(E3083&lt;90,C3083&lt;2000,AND(F3083&lt;=100,F3083&gt;25)),"Moderate: underrated old model with regular rotation",
             AND(C3083&lt;=2011,F3083&lt;=25),"Low: not new model and bad rotation",
             AND(E3083&gt;110,AND(C3083&lt;=2011,C3083&gt;=2000),F3083&lt;=25),"Low: overrated regular model with bad rotation",
             AND(E3083&gt;110,C3083&lt;2011,AND(F3083&lt;=100,F3083&gt;25)),"Low: overrated regular model (not new) with regular rotation",
             AND(E3083&gt;110,C3083&gt;2011,F3083&lt;=25),"Low: overrated new model with bad rotation"
)</f>
        <v>Low: not new model and bad rotation</v>
      </c>
    </row>
    <row r="3084" spans="1:8" x14ac:dyDescent="0.3">
      <c r="A3084" t="s">
        <v>36</v>
      </c>
      <c r="B3084" t="s">
        <v>565</v>
      </c>
      <c r="C3084">
        <v>2012</v>
      </c>
      <c r="D3084">
        <v>29614.285714285714</v>
      </c>
      <c r="E3084">
        <v>98.671974186363741</v>
      </c>
      <c r="F3084">
        <v>7</v>
      </c>
      <c r="H3084" t="str" cm="1">
        <f t="array" ref="H3084">_xlfn.IFS(
             AND(E3084&gt;110,C3084&gt;2011,F3084&gt;100),"High: overrated, new and good rotation",
             AND(E3084&lt;90,C3084&gt;2011,F3084&gt;100),"High: underrated, new and good rotation",
             AND(E3084&lt;90,C3084&lt;2011,F3084&gt;100),"High: underrated, not too new but good rotation",
             AND(E3084&lt;=110,C3084&gt;2011,F3084&lt;=25),"Critic: well priced/underrated and new, but bad rotation",
             AND(E3084&gt;110,F3084&gt;100),"Top Tier: premium vehicules that tend to be sold above market prices",
             AND(E3084&gt;=90,E3084&lt;=110,F3084&gt;25),"Moderate: fair price and regular to good rotation",
             AND(E3084&lt;90,AND(C3084&lt;=2011,C3084&gt;=2000),AND(F3084&lt;100,F3084&gt;25)),"Moderate: underrated regular model and regular rotation",
             AND(E3084&lt;90,C3084&gt;2011,AND(F3084&lt;=100,F3084&gt;25)),"Moderate: underrated new model with regular rotation",
             AND(E3084&lt;90,C3084&lt;2000,AND(F3084&lt;=100,F3084&gt;25)),"Moderate: underrated old model with regular rotation",
             AND(C3084&lt;=2011,F3084&lt;=25),"Low: not new model and bad rotation",
             AND(E3084&gt;110,AND(C3084&lt;=2011,C3084&gt;=2000),F3084&lt;=25),"Low: overrated regular model with bad rotation",
             AND(E3084&gt;110,C3084&lt;2011,AND(F3084&lt;=100,F3084&gt;25)),"Low: overrated regular model (not new) with regular rotation",
             AND(E3084&gt;110,C3084&gt;2011,F3084&lt;=25),"Low: overrated new model with bad rotation"
)</f>
        <v>Critic: well priced/underrated and new, but bad rotation</v>
      </c>
    </row>
    <row r="3085" spans="1:8" x14ac:dyDescent="0.3">
      <c r="A3085" t="s">
        <v>36</v>
      </c>
      <c r="B3085" t="s">
        <v>565</v>
      </c>
      <c r="C3085">
        <v>2013</v>
      </c>
      <c r="D3085">
        <v>36000</v>
      </c>
      <c r="E3085">
        <v>109.09090909090908</v>
      </c>
      <c r="F3085">
        <v>1</v>
      </c>
      <c r="H3085" t="str" cm="1">
        <f t="array" ref="H3085">_xlfn.IFS(
             AND(E3085&gt;110,C3085&gt;2011,F3085&gt;100),"High: overrated, new and good rotation",
             AND(E3085&lt;90,C3085&gt;2011,F3085&gt;100),"High: underrated, new and good rotation",
             AND(E3085&lt;90,C3085&lt;2011,F3085&gt;100),"High: underrated, not too new but good rotation",
             AND(E3085&lt;=110,C3085&gt;2011,F3085&lt;=25),"Critic: well priced/underrated and new, but bad rotation",
             AND(E3085&gt;110,F3085&gt;100),"Top Tier: premium vehicules that tend to be sold above market prices",
             AND(E3085&gt;=90,E3085&lt;=110,F3085&gt;25),"Moderate: fair price and regular to good rotation",
             AND(E3085&lt;90,AND(C3085&lt;=2011,C3085&gt;=2000),AND(F3085&lt;100,F3085&gt;25)),"Moderate: underrated regular model and regular rotation",
             AND(E3085&lt;90,C3085&gt;2011,AND(F3085&lt;=100,F3085&gt;25)),"Moderate: underrated new model with regular rotation",
             AND(E3085&lt;90,C3085&lt;2000,AND(F3085&lt;=100,F3085&gt;25)),"Moderate: underrated old model with regular rotation",
             AND(C3085&lt;=2011,F3085&lt;=25),"Low: not new model and bad rotation",
             AND(E3085&gt;110,AND(C3085&lt;=2011,C3085&gt;=2000),F3085&lt;=25),"Low: overrated regular model with bad rotation",
             AND(E3085&gt;110,C3085&lt;2011,AND(F3085&lt;=100,F3085&gt;25)),"Low: overrated regular model (not new) with regular rotation",
             AND(E3085&gt;110,C3085&gt;2011,F3085&lt;=25),"Low: overrated new model with bad rotation"
)</f>
        <v>Critic: well priced/underrated and new, but bad rotation</v>
      </c>
    </row>
    <row r="3086" spans="1:8" x14ac:dyDescent="0.3">
      <c r="A3086" t="s">
        <v>36</v>
      </c>
      <c r="B3086" t="s">
        <v>565</v>
      </c>
      <c r="C3086">
        <v>2014</v>
      </c>
      <c r="D3086">
        <v>38750</v>
      </c>
      <c r="E3086">
        <v>105.29891304347827</v>
      </c>
      <c r="F3086">
        <v>1</v>
      </c>
      <c r="H3086" t="str" cm="1">
        <f t="array" ref="H3086">_xlfn.IFS(
             AND(E3086&gt;110,C3086&gt;2011,F3086&gt;100),"High: overrated, new and good rotation",
             AND(E3086&lt;90,C3086&gt;2011,F3086&gt;100),"High: underrated, new and good rotation",
             AND(E3086&lt;90,C3086&lt;2011,F3086&gt;100),"High: underrated, not too new but good rotation",
             AND(E3086&lt;=110,C3086&gt;2011,F3086&lt;=25),"Critic: well priced/underrated and new, but bad rotation",
             AND(E3086&gt;110,F3086&gt;100),"Top Tier: premium vehicules that tend to be sold above market prices",
             AND(E3086&gt;=90,E3086&lt;=110,F3086&gt;25),"Moderate: fair price and regular to good rotation",
             AND(E3086&lt;90,AND(C3086&lt;=2011,C3086&gt;=2000),AND(F3086&lt;100,F3086&gt;25)),"Moderate: underrated regular model and regular rotation",
             AND(E3086&lt;90,C3086&gt;2011,AND(F3086&lt;=100,F3086&gt;25)),"Moderate: underrated new model with regular rotation",
             AND(E3086&lt;90,C3086&lt;2000,AND(F3086&lt;=100,F3086&gt;25)),"Moderate: underrated old model with regular rotation",
             AND(C3086&lt;=2011,F3086&lt;=25),"Low: not new model and bad rotation",
             AND(E3086&gt;110,AND(C3086&lt;=2011,C3086&gt;=2000),F3086&lt;=25),"Low: overrated regular model with bad rotation",
             AND(E3086&gt;110,C3086&lt;2011,AND(F3086&lt;=100,F3086&gt;25)),"Low: overrated regular model (not new) with regular rotation",
             AND(E3086&gt;110,C3086&gt;2011,F3086&lt;=25),"Low: overrated new model with bad rotation"
)</f>
        <v>Critic: well priced/underrated and new, but bad rotation</v>
      </c>
    </row>
    <row r="3087" spans="1:8" x14ac:dyDescent="0.3">
      <c r="A3087" t="s">
        <v>36</v>
      </c>
      <c r="B3087" t="s">
        <v>566</v>
      </c>
      <c r="C3087">
        <v>2008</v>
      </c>
      <c r="D3087">
        <v>26011.538461538461</v>
      </c>
      <c r="E3087">
        <v>104.5345995791844</v>
      </c>
      <c r="F3087">
        <v>13</v>
      </c>
      <c r="H3087" t="str" cm="1">
        <f t="array" ref="H3087">_xlfn.IFS(
             AND(E3087&gt;110,C3087&gt;2011,F3087&gt;100),"High: overrated, new and good rotation",
             AND(E3087&lt;90,C3087&gt;2011,F3087&gt;100),"High: underrated, new and good rotation",
             AND(E3087&lt;90,C3087&lt;2011,F3087&gt;100),"High: underrated, not too new but good rotation",
             AND(E3087&lt;=110,C3087&gt;2011,F3087&lt;=25),"Critic: well priced/underrated and new, but bad rotation",
             AND(E3087&gt;110,F3087&gt;100),"Top Tier: premium vehicules that tend to be sold above market prices",
             AND(E3087&gt;=90,E3087&lt;=110,F3087&gt;25),"Moderate: fair price and regular to good rotation",
             AND(E3087&lt;90,AND(C3087&lt;=2011,C3087&gt;=2000),AND(F3087&lt;100,F3087&gt;25)),"Moderate: underrated regular model and regular rotation",
             AND(E3087&lt;90,C3087&gt;2011,AND(F3087&lt;=100,F3087&gt;25)),"Moderate: underrated new model with regular rotation",
             AND(E3087&lt;90,C3087&lt;2000,AND(F3087&lt;=100,F3087&gt;25)),"Moderate: underrated old model with regular rotation",
             AND(C3087&lt;=2011,F3087&lt;=25),"Low: not new model and bad rotation",
             AND(E3087&gt;110,AND(C3087&lt;=2011,C3087&gt;=2000),F3087&lt;=25),"Low: overrated regular model with bad rotation",
             AND(E3087&gt;110,C3087&lt;2011,AND(F3087&lt;=100,F3087&gt;25)),"Low: overrated regular model (not new) with regular rotation",
             AND(E3087&gt;110,C3087&gt;2011,F3087&lt;=25),"Low: overrated new model with bad rotation"
)</f>
        <v>Low: not new model and bad rotation</v>
      </c>
    </row>
    <row r="3088" spans="1:8" x14ac:dyDescent="0.3">
      <c r="A3088" t="s">
        <v>36</v>
      </c>
      <c r="B3088" t="s">
        <v>566</v>
      </c>
      <c r="C3088">
        <v>2009</v>
      </c>
      <c r="D3088">
        <v>33625</v>
      </c>
      <c r="E3088">
        <v>110.41091066688337</v>
      </c>
      <c r="F3088">
        <v>2</v>
      </c>
      <c r="H3088" t="str" cm="1">
        <f t="array" ref="H3088">_xlfn.IFS(
             AND(E3088&gt;110,C3088&gt;2011,F3088&gt;100),"High: overrated, new and good rotation",
             AND(E3088&lt;90,C3088&gt;2011,F3088&gt;100),"High: underrated, new and good rotation",
             AND(E3088&lt;90,C3088&lt;2011,F3088&gt;100),"High: underrated, not too new but good rotation",
             AND(E3088&lt;=110,C3088&gt;2011,F3088&lt;=25),"Critic: well priced/underrated and new, but bad rotation",
             AND(E3088&gt;110,F3088&gt;100),"Top Tier: premium vehicules that tend to be sold above market prices",
             AND(E3088&gt;=90,E3088&lt;=110,F3088&gt;25),"Moderate: fair price and regular to good rotation",
             AND(E3088&lt;90,AND(C3088&lt;=2011,C3088&gt;=2000),AND(F3088&lt;100,F3088&gt;25)),"Moderate: underrated regular model and regular rotation",
             AND(E3088&lt;90,C3088&gt;2011,AND(F3088&lt;=100,F3088&gt;25)),"Moderate: underrated new model with regular rotation",
             AND(E3088&lt;90,C3088&lt;2000,AND(F3088&lt;=100,F3088&gt;25)),"Moderate: underrated old model with regular rotation",
             AND(C3088&lt;=2011,F3088&lt;=25),"Low: not new model and bad rotation",
             AND(E3088&gt;110,AND(C3088&lt;=2011,C3088&gt;=2000),F3088&lt;=25),"Low: overrated regular model with bad rotation",
             AND(E3088&gt;110,C3088&lt;2011,AND(F3088&lt;=100,F3088&gt;25)),"Low: overrated regular model (not new) with regular rotation",
             AND(E3088&gt;110,C3088&gt;2011,F3088&lt;=25),"Low: overrated new model with bad rotation"
)</f>
        <v>Low: not new model and bad rotation</v>
      </c>
    </row>
    <row r="3089" spans="1:8" x14ac:dyDescent="0.3">
      <c r="A3089" t="s">
        <v>36</v>
      </c>
      <c r="B3089" t="s">
        <v>566</v>
      </c>
      <c r="C3089">
        <v>2010</v>
      </c>
      <c r="D3089">
        <v>32262.5</v>
      </c>
      <c r="E3089">
        <v>99.597797291779841</v>
      </c>
      <c r="F3089">
        <v>4</v>
      </c>
      <c r="H3089" t="str" cm="1">
        <f t="array" ref="H3089">_xlfn.IFS(
             AND(E3089&gt;110,C3089&gt;2011,F3089&gt;100),"High: overrated, new and good rotation",
             AND(E3089&lt;90,C3089&gt;2011,F3089&gt;100),"High: underrated, new and good rotation",
             AND(E3089&lt;90,C3089&lt;2011,F3089&gt;100),"High: underrated, not too new but good rotation",
             AND(E3089&lt;=110,C3089&gt;2011,F3089&lt;=25),"Critic: well priced/underrated and new, but bad rotation",
             AND(E3089&gt;110,F3089&gt;100),"Top Tier: premium vehicules that tend to be sold above market prices",
             AND(E3089&gt;=90,E3089&lt;=110,F3089&gt;25),"Moderate: fair price and regular to good rotation",
             AND(E3089&lt;90,AND(C3089&lt;=2011,C3089&gt;=2000),AND(F3089&lt;100,F3089&gt;25)),"Moderate: underrated regular model and regular rotation",
             AND(E3089&lt;90,C3089&gt;2011,AND(F3089&lt;=100,F3089&gt;25)),"Moderate: underrated new model with regular rotation",
             AND(E3089&lt;90,C3089&lt;2000,AND(F3089&lt;=100,F3089&gt;25)),"Moderate: underrated old model with regular rotation",
             AND(C3089&lt;=2011,F3089&lt;=25),"Low: not new model and bad rotation",
             AND(E3089&gt;110,AND(C3089&lt;=2011,C3089&gt;=2000),F3089&lt;=25),"Low: overrated regular model with bad rotation",
             AND(E3089&gt;110,C3089&lt;2011,AND(F3089&lt;=100,F3089&gt;25)),"Low: overrated regular model (not new) with regular rotation",
             AND(E3089&gt;110,C3089&gt;2011,F3089&lt;=25),"Low: overrated new model with bad rotation"
)</f>
        <v>Low: not new model and bad rotation</v>
      </c>
    </row>
    <row r="3090" spans="1:8" x14ac:dyDescent="0.3">
      <c r="A3090" t="s">
        <v>36</v>
      </c>
      <c r="B3090" t="s">
        <v>566</v>
      </c>
      <c r="C3090">
        <v>2011</v>
      </c>
      <c r="D3090">
        <v>35266.666666666664</v>
      </c>
      <c r="E3090">
        <v>96.465191042421694</v>
      </c>
      <c r="F3090">
        <v>3</v>
      </c>
      <c r="H3090" t="str" cm="1">
        <f t="array" ref="H3090">_xlfn.IFS(
             AND(E3090&gt;110,C3090&gt;2011,F3090&gt;100),"High: overrated, new and good rotation",
             AND(E3090&lt;90,C3090&gt;2011,F3090&gt;100),"High: underrated, new and good rotation",
             AND(E3090&lt;90,C3090&lt;2011,F3090&gt;100),"High: underrated, not too new but good rotation",
             AND(E3090&lt;=110,C3090&gt;2011,F3090&lt;=25),"Critic: well priced/underrated and new, but bad rotation",
             AND(E3090&gt;110,F3090&gt;100),"Top Tier: premium vehicules that tend to be sold above market prices",
             AND(E3090&gt;=90,E3090&lt;=110,F3090&gt;25),"Moderate: fair price and regular to good rotation",
             AND(E3090&lt;90,AND(C3090&lt;=2011,C3090&gt;=2000),AND(F3090&lt;100,F3090&gt;25)),"Moderate: underrated regular model and regular rotation",
             AND(E3090&lt;90,C3090&gt;2011,AND(F3090&lt;=100,F3090&gt;25)),"Moderate: underrated new model with regular rotation",
             AND(E3090&lt;90,C3090&lt;2000,AND(F3090&lt;=100,F3090&gt;25)),"Moderate: underrated old model with regular rotation",
             AND(C3090&lt;=2011,F3090&lt;=25),"Low: not new model and bad rotation",
             AND(E3090&gt;110,AND(C3090&lt;=2011,C3090&gt;=2000),F3090&lt;=25),"Low: overrated regular model with bad rotation",
             AND(E3090&gt;110,C3090&lt;2011,AND(F3090&lt;=100,F3090&gt;25)),"Low: overrated regular model (not new) with regular rotation",
             AND(E3090&gt;110,C3090&gt;2011,F3090&lt;=25),"Low: overrated new model with bad rotation"
)</f>
        <v>Low: not new model and bad rotation</v>
      </c>
    </row>
    <row r="3091" spans="1:8" x14ac:dyDescent="0.3">
      <c r="A3091" t="s">
        <v>36</v>
      </c>
      <c r="B3091" t="s">
        <v>566</v>
      </c>
      <c r="C3091">
        <v>2012</v>
      </c>
      <c r="D3091">
        <v>40968.75</v>
      </c>
      <c r="E3091">
        <v>98.324852284850621</v>
      </c>
      <c r="F3091">
        <v>8</v>
      </c>
      <c r="H3091" t="str" cm="1">
        <f t="array" ref="H3091">_xlfn.IFS(
             AND(E3091&gt;110,C3091&gt;2011,F3091&gt;100),"High: overrated, new and good rotation",
             AND(E3091&lt;90,C3091&gt;2011,F3091&gt;100),"High: underrated, new and good rotation",
             AND(E3091&lt;90,C3091&lt;2011,F3091&gt;100),"High: underrated, not too new but good rotation",
             AND(E3091&lt;=110,C3091&gt;2011,F3091&lt;=25),"Critic: well priced/underrated and new, but bad rotation",
             AND(E3091&gt;110,F3091&gt;100),"Top Tier: premium vehicules that tend to be sold above market prices",
             AND(E3091&gt;=90,E3091&lt;=110,F3091&gt;25),"Moderate: fair price and regular to good rotation",
             AND(E3091&lt;90,AND(C3091&lt;=2011,C3091&gt;=2000),AND(F3091&lt;100,F3091&gt;25)),"Moderate: underrated regular model and regular rotation",
             AND(E3091&lt;90,C3091&gt;2011,AND(F3091&lt;=100,F3091&gt;25)),"Moderate: underrated new model with regular rotation",
             AND(E3091&lt;90,C3091&lt;2000,AND(F3091&lt;=100,F3091&gt;25)),"Moderate: underrated old model with regular rotation",
             AND(C3091&lt;=2011,F3091&lt;=25),"Low: not new model and bad rotation",
             AND(E3091&gt;110,AND(C3091&lt;=2011,C3091&gt;=2000),F3091&lt;=25),"Low: overrated regular model with bad rotation",
             AND(E3091&gt;110,C3091&lt;2011,AND(F3091&lt;=100,F3091&gt;25)),"Low: overrated regular model (not new) with regular rotation",
             AND(E3091&gt;110,C3091&gt;2011,F3091&lt;=25),"Low: overrated new model with bad rotation"
)</f>
        <v>Critic: well priced/underrated and new, but bad rotation</v>
      </c>
    </row>
    <row r="3092" spans="1:8" x14ac:dyDescent="0.3">
      <c r="A3092" t="s">
        <v>36</v>
      </c>
      <c r="B3092" t="s">
        <v>566</v>
      </c>
      <c r="C3092">
        <v>2013</v>
      </c>
      <c r="D3092">
        <v>40900</v>
      </c>
      <c r="E3092">
        <v>103.02267002518892</v>
      </c>
      <c r="F3092">
        <v>1</v>
      </c>
      <c r="H3092" t="str" cm="1">
        <f t="array" ref="H3092">_xlfn.IFS(
             AND(E3092&gt;110,C3092&gt;2011,F3092&gt;100),"High: overrated, new and good rotation",
             AND(E3092&lt;90,C3092&gt;2011,F3092&gt;100),"High: underrated, new and good rotation",
             AND(E3092&lt;90,C3092&lt;2011,F3092&gt;100),"High: underrated, not too new but good rotation",
             AND(E3092&lt;=110,C3092&gt;2011,F3092&lt;=25),"Critic: well priced/underrated and new, but bad rotation",
             AND(E3092&gt;110,F3092&gt;100),"Top Tier: premium vehicules that tend to be sold above market prices",
             AND(E3092&gt;=90,E3092&lt;=110,F3092&gt;25),"Moderate: fair price and regular to good rotation",
             AND(E3092&lt;90,AND(C3092&lt;=2011,C3092&gt;=2000),AND(F3092&lt;100,F3092&gt;25)),"Moderate: underrated regular model and regular rotation",
             AND(E3092&lt;90,C3092&gt;2011,AND(F3092&lt;=100,F3092&gt;25)),"Moderate: underrated new model with regular rotation",
             AND(E3092&lt;90,C3092&lt;2000,AND(F3092&lt;=100,F3092&gt;25)),"Moderate: underrated old model with regular rotation",
             AND(C3092&lt;=2011,F3092&lt;=25),"Low: not new model and bad rotation",
             AND(E3092&gt;110,AND(C3092&lt;=2011,C3092&gt;=2000),F3092&lt;=25),"Low: overrated regular model with bad rotation",
             AND(E3092&gt;110,C3092&lt;2011,AND(F3092&lt;=100,F3092&gt;25)),"Low: overrated regular model (not new) with regular rotation",
             AND(E3092&gt;110,C3092&gt;2011,F3092&lt;=25),"Low: overrated new model with bad rotation"
)</f>
        <v>Critic: well priced/underrated and new, but bad rotation</v>
      </c>
    </row>
    <row r="3093" spans="1:8" x14ac:dyDescent="0.3">
      <c r="A3093" t="s">
        <v>36</v>
      </c>
      <c r="B3093" t="s">
        <v>567</v>
      </c>
      <c r="C3093">
        <v>1990</v>
      </c>
      <c r="D3093">
        <v>504.16666666666669</v>
      </c>
      <c r="E3093">
        <v>87.818401405357918</v>
      </c>
      <c r="F3093">
        <v>6</v>
      </c>
      <c r="H3093" t="str" cm="1">
        <f t="array" ref="H3093">_xlfn.IFS(
             AND(E3093&gt;110,C3093&gt;2011,F3093&gt;100),"High: overrated, new and good rotation",
             AND(E3093&lt;90,C3093&gt;2011,F3093&gt;100),"High: underrated, new and good rotation",
             AND(E3093&lt;90,C3093&lt;2011,F3093&gt;100),"High: underrated, not too new but good rotation",
             AND(E3093&lt;=110,C3093&gt;2011,F3093&lt;=25),"Critic: well priced/underrated and new, but bad rotation",
             AND(E3093&gt;110,F3093&gt;100),"Top Tier: premium vehicules that tend to be sold above market prices",
             AND(E3093&gt;=90,E3093&lt;=110,F3093&gt;25),"Moderate: fair price and regular to good rotation",
             AND(E3093&lt;90,AND(C3093&lt;=2011,C3093&gt;=2000),AND(F3093&lt;100,F3093&gt;25)),"Moderate: underrated regular model and regular rotation",
             AND(E3093&lt;90,C3093&gt;2011,AND(F3093&lt;=100,F3093&gt;25)),"Moderate: underrated new model with regular rotation",
             AND(E3093&lt;90,C3093&lt;2000,AND(F3093&lt;=100,F3093&gt;25)),"Moderate: underrated old model with regular rotation",
             AND(C3093&lt;=2011,F3093&lt;=25),"Low: not new model and bad rotation",
             AND(E3093&gt;110,AND(C3093&lt;=2011,C3093&gt;=2000),F3093&lt;=25),"Low: overrated regular model with bad rotation",
             AND(E3093&gt;110,C3093&lt;2011,AND(F3093&lt;=100,F3093&gt;25)),"Low: overrated regular model (not new) with regular rotation",
             AND(E3093&gt;110,C3093&gt;2011,F3093&lt;=25),"Low: overrated new model with bad rotation"
)</f>
        <v>Low: not new model and bad rotation</v>
      </c>
    </row>
    <row r="3094" spans="1:8" x14ac:dyDescent="0.3">
      <c r="A3094" t="s">
        <v>36</v>
      </c>
      <c r="B3094" t="s">
        <v>567</v>
      </c>
      <c r="C3094">
        <v>1991</v>
      </c>
      <c r="D3094">
        <v>737.5</v>
      </c>
      <c r="E3094">
        <v>63.192754919499109</v>
      </c>
      <c r="F3094">
        <v>4</v>
      </c>
      <c r="H3094" t="str" cm="1">
        <f t="array" ref="H3094">_xlfn.IFS(
             AND(E3094&gt;110,C3094&gt;2011,F3094&gt;100),"High: overrated, new and good rotation",
             AND(E3094&lt;90,C3094&gt;2011,F3094&gt;100),"High: underrated, new and good rotation",
             AND(E3094&lt;90,C3094&lt;2011,F3094&gt;100),"High: underrated, not too new but good rotation",
             AND(E3094&lt;=110,C3094&gt;2011,F3094&lt;=25),"Critic: well priced/underrated and new, but bad rotation",
             AND(E3094&gt;110,F3094&gt;100),"Top Tier: premium vehicules that tend to be sold above market prices",
             AND(E3094&gt;=90,E3094&lt;=110,F3094&gt;25),"Moderate: fair price and regular to good rotation",
             AND(E3094&lt;90,AND(C3094&lt;=2011,C3094&gt;=2000),AND(F3094&lt;100,F3094&gt;25)),"Moderate: underrated regular model and regular rotation",
             AND(E3094&lt;90,C3094&gt;2011,AND(F3094&lt;=100,F3094&gt;25)),"Moderate: underrated new model with regular rotation",
             AND(E3094&lt;90,C3094&lt;2000,AND(F3094&lt;=100,F3094&gt;25)),"Moderate: underrated old model with regular rotation",
             AND(C3094&lt;=2011,F3094&lt;=25),"Low: not new model and bad rotation",
             AND(E3094&gt;110,AND(C3094&lt;=2011,C3094&gt;=2000),F3094&lt;=25),"Low: overrated regular model with bad rotation",
             AND(E3094&gt;110,C3094&lt;2011,AND(F3094&lt;=100,F3094&gt;25)),"Low: overrated regular model (not new) with regular rotation",
             AND(E3094&gt;110,C3094&gt;2011,F3094&lt;=25),"Low: overrated new model with bad rotation"
)</f>
        <v>Low: not new model and bad rotation</v>
      </c>
    </row>
    <row r="3095" spans="1:8" x14ac:dyDescent="0.3">
      <c r="A3095" t="s">
        <v>36</v>
      </c>
      <c r="B3095" t="s">
        <v>567</v>
      </c>
      <c r="C3095">
        <v>1992</v>
      </c>
      <c r="D3095">
        <v>802.77777777777783</v>
      </c>
      <c r="E3095">
        <v>105.93470594115588</v>
      </c>
      <c r="F3095">
        <v>9</v>
      </c>
      <c r="H3095" t="str" cm="1">
        <f t="array" ref="H3095">_xlfn.IFS(
             AND(E3095&gt;110,C3095&gt;2011,F3095&gt;100),"High: overrated, new and good rotation",
             AND(E3095&lt;90,C3095&gt;2011,F3095&gt;100),"High: underrated, new and good rotation",
             AND(E3095&lt;90,C3095&lt;2011,F3095&gt;100),"High: underrated, not too new but good rotation",
             AND(E3095&lt;=110,C3095&gt;2011,F3095&lt;=25),"Critic: well priced/underrated and new, but bad rotation",
             AND(E3095&gt;110,F3095&gt;100),"Top Tier: premium vehicules that tend to be sold above market prices",
             AND(E3095&gt;=90,E3095&lt;=110,F3095&gt;25),"Moderate: fair price and regular to good rotation",
             AND(E3095&lt;90,AND(C3095&lt;=2011,C3095&gt;=2000),AND(F3095&lt;100,F3095&gt;25)),"Moderate: underrated regular model and regular rotation",
             AND(E3095&lt;90,C3095&gt;2011,AND(F3095&lt;=100,F3095&gt;25)),"Moderate: underrated new model with regular rotation",
             AND(E3095&lt;90,C3095&lt;2000,AND(F3095&lt;=100,F3095&gt;25)),"Moderate: underrated old model with regular rotation",
             AND(C3095&lt;=2011,F3095&lt;=25),"Low: not new model and bad rotation",
             AND(E3095&gt;110,AND(C3095&lt;=2011,C3095&gt;=2000),F3095&lt;=25),"Low: overrated regular model with bad rotation",
             AND(E3095&gt;110,C3095&lt;2011,AND(F3095&lt;=100,F3095&gt;25)),"Low: overrated regular model (not new) with regular rotation",
             AND(E3095&gt;110,C3095&gt;2011,F3095&lt;=25),"Low: overrated new model with bad rotation"
)</f>
        <v>Low: not new model and bad rotation</v>
      </c>
    </row>
    <row r="3096" spans="1:8" x14ac:dyDescent="0.3">
      <c r="A3096" t="s">
        <v>36</v>
      </c>
      <c r="B3096" t="s">
        <v>567</v>
      </c>
      <c r="C3096">
        <v>1993</v>
      </c>
      <c r="D3096">
        <v>1087.5</v>
      </c>
      <c r="E3096">
        <v>115.54054054054055</v>
      </c>
      <c r="F3096">
        <v>4</v>
      </c>
      <c r="H3096" t="str" cm="1">
        <f t="array" ref="H3096">_xlfn.IFS(
             AND(E3096&gt;110,C3096&gt;2011,F3096&gt;100),"High: overrated, new and good rotation",
             AND(E3096&lt;90,C3096&gt;2011,F3096&gt;100),"High: underrated, new and good rotation",
             AND(E3096&lt;90,C3096&lt;2011,F3096&gt;100),"High: underrated, not too new but good rotation",
             AND(E3096&lt;=110,C3096&gt;2011,F3096&lt;=25),"Critic: well priced/underrated and new, but bad rotation",
             AND(E3096&gt;110,F3096&gt;100),"Top Tier: premium vehicules that tend to be sold above market prices",
             AND(E3096&gt;=90,E3096&lt;=110,F3096&gt;25),"Moderate: fair price and regular to good rotation",
             AND(E3096&lt;90,AND(C3096&lt;=2011,C3096&gt;=2000),AND(F3096&lt;100,F3096&gt;25)),"Moderate: underrated regular model and regular rotation",
             AND(E3096&lt;90,C3096&gt;2011,AND(F3096&lt;=100,F3096&gt;25)),"Moderate: underrated new model with regular rotation",
             AND(E3096&lt;90,C3096&lt;2000,AND(F3096&lt;=100,F3096&gt;25)),"Moderate: underrated old model with regular rotation",
             AND(C3096&lt;=2011,F3096&lt;=25),"Low: not new model and bad rotation",
             AND(E3096&gt;110,AND(C3096&lt;=2011,C3096&gt;=2000),F3096&lt;=25),"Low: overrated regular model with bad rotation",
             AND(E3096&gt;110,C3096&lt;2011,AND(F3096&lt;=100,F3096&gt;25)),"Low: overrated regular model (not new) with regular rotation",
             AND(E3096&gt;110,C3096&gt;2011,F3096&lt;=25),"Low: overrated new model with bad rotation"
)</f>
        <v>Low: not new model and bad rotation</v>
      </c>
    </row>
    <row r="3097" spans="1:8" x14ac:dyDescent="0.3">
      <c r="A3097" t="s">
        <v>36</v>
      </c>
      <c r="B3097" t="s">
        <v>567</v>
      </c>
      <c r="C3097">
        <v>1994</v>
      </c>
      <c r="D3097">
        <v>907.14285714285711</v>
      </c>
      <c r="E3097">
        <v>59.499301251959949</v>
      </c>
      <c r="F3097">
        <v>7</v>
      </c>
      <c r="H3097" t="str" cm="1">
        <f t="array" ref="H3097">_xlfn.IFS(
             AND(E3097&gt;110,C3097&gt;2011,F3097&gt;100),"High: overrated, new and good rotation",
             AND(E3097&lt;90,C3097&gt;2011,F3097&gt;100),"High: underrated, new and good rotation",
             AND(E3097&lt;90,C3097&lt;2011,F3097&gt;100),"High: underrated, not too new but good rotation",
             AND(E3097&lt;=110,C3097&gt;2011,F3097&lt;=25),"Critic: well priced/underrated and new, but bad rotation",
             AND(E3097&gt;110,F3097&gt;100),"Top Tier: premium vehicules that tend to be sold above market prices",
             AND(E3097&gt;=90,E3097&lt;=110,F3097&gt;25),"Moderate: fair price and regular to good rotation",
             AND(E3097&lt;90,AND(C3097&lt;=2011,C3097&gt;=2000),AND(F3097&lt;100,F3097&gt;25)),"Moderate: underrated regular model and regular rotation",
             AND(E3097&lt;90,C3097&gt;2011,AND(F3097&lt;=100,F3097&gt;25)),"Moderate: underrated new model with regular rotation",
             AND(E3097&lt;90,C3097&lt;2000,AND(F3097&lt;=100,F3097&gt;25)),"Moderate: underrated old model with regular rotation",
             AND(C3097&lt;=2011,F3097&lt;=25),"Low: not new model and bad rotation",
             AND(E3097&gt;110,AND(C3097&lt;=2011,C3097&gt;=2000),F3097&lt;=25),"Low: overrated regular model with bad rotation",
             AND(E3097&gt;110,C3097&lt;2011,AND(F3097&lt;=100,F3097&gt;25)),"Low: overrated regular model (not new) with regular rotation",
             AND(E3097&gt;110,C3097&gt;2011,F3097&lt;=25),"Low: overrated new model with bad rotation"
)</f>
        <v>Low: not new model and bad rotation</v>
      </c>
    </row>
    <row r="3098" spans="1:8" x14ac:dyDescent="0.3">
      <c r="A3098" t="s">
        <v>36</v>
      </c>
      <c r="B3098" t="s">
        <v>567</v>
      </c>
      <c r="C3098">
        <v>1995</v>
      </c>
      <c r="D3098">
        <v>1230</v>
      </c>
      <c r="E3098">
        <v>71.792766025282276</v>
      </c>
      <c r="F3098">
        <v>5</v>
      </c>
      <c r="H3098" t="str" cm="1">
        <f t="array" ref="H3098">_xlfn.IFS(
             AND(E3098&gt;110,C3098&gt;2011,F3098&gt;100),"High: overrated, new and good rotation",
             AND(E3098&lt;90,C3098&gt;2011,F3098&gt;100),"High: underrated, new and good rotation",
             AND(E3098&lt;90,C3098&lt;2011,F3098&gt;100),"High: underrated, not too new but good rotation",
             AND(E3098&lt;=110,C3098&gt;2011,F3098&lt;=25),"Critic: well priced/underrated and new, but bad rotation",
             AND(E3098&gt;110,F3098&gt;100),"Top Tier: premium vehicules that tend to be sold above market prices",
             AND(E3098&gt;=90,E3098&lt;=110,F3098&gt;25),"Moderate: fair price and regular to good rotation",
             AND(E3098&lt;90,AND(C3098&lt;=2011,C3098&gt;=2000),AND(F3098&lt;100,F3098&gt;25)),"Moderate: underrated regular model and regular rotation",
             AND(E3098&lt;90,C3098&gt;2011,AND(F3098&lt;=100,F3098&gt;25)),"Moderate: underrated new model with regular rotation",
             AND(E3098&lt;90,C3098&lt;2000,AND(F3098&lt;=100,F3098&gt;25)),"Moderate: underrated old model with regular rotation",
             AND(C3098&lt;=2011,F3098&lt;=25),"Low: not new model and bad rotation",
             AND(E3098&gt;110,AND(C3098&lt;=2011,C3098&gt;=2000),F3098&lt;=25),"Low: overrated regular model with bad rotation",
             AND(E3098&gt;110,C3098&lt;2011,AND(F3098&lt;=100,F3098&gt;25)),"Low: overrated regular model (not new) with regular rotation",
             AND(E3098&gt;110,C3098&gt;2011,F3098&lt;=25),"Low: overrated new model with bad rotation"
)</f>
        <v>Low: not new model and bad rotation</v>
      </c>
    </row>
    <row r="3099" spans="1:8" x14ac:dyDescent="0.3">
      <c r="A3099" t="s">
        <v>36</v>
      </c>
      <c r="B3099" t="s">
        <v>567</v>
      </c>
      <c r="C3099">
        <v>1996</v>
      </c>
      <c r="D3099">
        <v>1822.2222222222222</v>
      </c>
      <c r="E3099">
        <v>91.010480391788988</v>
      </c>
      <c r="F3099">
        <v>9</v>
      </c>
      <c r="H3099" t="str" cm="1">
        <f t="array" ref="H3099">_xlfn.IFS(
             AND(E3099&gt;110,C3099&gt;2011,F3099&gt;100),"High: overrated, new and good rotation",
             AND(E3099&lt;90,C3099&gt;2011,F3099&gt;100),"High: underrated, new and good rotation",
             AND(E3099&lt;90,C3099&lt;2011,F3099&gt;100),"High: underrated, not too new but good rotation",
             AND(E3099&lt;=110,C3099&gt;2011,F3099&lt;=25),"Critic: well priced/underrated and new, but bad rotation",
             AND(E3099&gt;110,F3099&gt;100),"Top Tier: premium vehicules that tend to be sold above market prices",
             AND(E3099&gt;=90,E3099&lt;=110,F3099&gt;25),"Moderate: fair price and regular to good rotation",
             AND(E3099&lt;90,AND(C3099&lt;=2011,C3099&gt;=2000),AND(F3099&lt;100,F3099&gt;25)),"Moderate: underrated regular model and regular rotation",
             AND(E3099&lt;90,C3099&gt;2011,AND(F3099&lt;=100,F3099&gt;25)),"Moderate: underrated new model with regular rotation",
             AND(E3099&lt;90,C3099&lt;2000,AND(F3099&lt;=100,F3099&gt;25)),"Moderate: underrated old model with regular rotation",
             AND(C3099&lt;=2011,F3099&lt;=25),"Low: not new model and bad rotation",
             AND(E3099&gt;110,AND(C3099&lt;=2011,C3099&gt;=2000),F3099&lt;=25),"Low: overrated regular model with bad rotation",
             AND(E3099&gt;110,C3099&lt;2011,AND(F3099&lt;=100,F3099&gt;25)),"Low: overrated regular model (not new) with regular rotation",
             AND(E3099&gt;110,C3099&gt;2011,F3099&lt;=25),"Low: overrated new model with bad rotation"
)</f>
        <v>Low: not new model and bad rotation</v>
      </c>
    </row>
    <row r="3100" spans="1:8" x14ac:dyDescent="0.3">
      <c r="A3100" t="s">
        <v>36</v>
      </c>
      <c r="B3100" t="s">
        <v>567</v>
      </c>
      <c r="C3100">
        <v>1998</v>
      </c>
      <c r="D3100">
        <v>3681.818181818182</v>
      </c>
      <c r="E3100">
        <v>115.76386044263175</v>
      </c>
      <c r="F3100">
        <v>22</v>
      </c>
      <c r="H3100" t="str" cm="1">
        <f t="array" ref="H3100">_xlfn.IFS(
             AND(E3100&gt;110,C3100&gt;2011,F3100&gt;100),"High: overrated, new and good rotation",
             AND(E3100&lt;90,C3100&gt;2011,F3100&gt;100),"High: underrated, new and good rotation",
             AND(E3100&lt;90,C3100&lt;2011,F3100&gt;100),"High: underrated, not too new but good rotation",
             AND(E3100&lt;=110,C3100&gt;2011,F3100&lt;=25),"Critic: well priced/underrated and new, but bad rotation",
             AND(E3100&gt;110,F3100&gt;100),"Top Tier: premium vehicules that tend to be sold above market prices",
             AND(E3100&gt;=90,E3100&lt;=110,F3100&gt;25),"Moderate: fair price and regular to good rotation",
             AND(E3100&lt;90,AND(C3100&lt;=2011,C3100&gt;=2000),AND(F3100&lt;100,F3100&gt;25)),"Moderate: underrated regular model and regular rotation",
             AND(E3100&lt;90,C3100&gt;2011,AND(F3100&lt;=100,F3100&gt;25)),"Moderate: underrated new model with regular rotation",
             AND(E3100&lt;90,C3100&lt;2000,AND(F3100&lt;=100,F3100&gt;25)),"Moderate: underrated old model with regular rotation",
             AND(C3100&lt;=2011,F3100&lt;=25),"Low: not new model and bad rotation",
             AND(E3100&gt;110,AND(C3100&lt;=2011,C3100&gt;=2000),F3100&lt;=25),"Low: overrated regular model with bad rotation",
             AND(E3100&gt;110,C3100&lt;2011,AND(F3100&lt;=100,F3100&gt;25)),"Low: overrated regular model (not new) with regular rotation",
             AND(E3100&gt;110,C3100&gt;2011,F3100&lt;=25),"Low: overrated new model with bad rotation"
)</f>
        <v>Low: not new model and bad rotation</v>
      </c>
    </row>
    <row r="3101" spans="1:8" x14ac:dyDescent="0.3">
      <c r="A3101" t="s">
        <v>36</v>
      </c>
      <c r="B3101" t="s">
        <v>567</v>
      </c>
      <c r="C3101">
        <v>1999</v>
      </c>
      <c r="D3101">
        <v>3935.7142857142858</v>
      </c>
      <c r="E3101">
        <v>101.00486860274108</v>
      </c>
      <c r="F3101">
        <v>14</v>
      </c>
      <c r="H3101" t="str" cm="1">
        <f t="array" ref="H3101">_xlfn.IFS(
             AND(E3101&gt;110,C3101&gt;2011,F3101&gt;100),"High: overrated, new and good rotation",
             AND(E3101&lt;90,C3101&gt;2011,F3101&gt;100),"High: underrated, new and good rotation",
             AND(E3101&lt;90,C3101&lt;2011,F3101&gt;100),"High: underrated, not too new but good rotation",
             AND(E3101&lt;=110,C3101&gt;2011,F3101&lt;=25),"Critic: well priced/underrated and new, but bad rotation",
             AND(E3101&gt;110,F3101&gt;100),"Top Tier: premium vehicules that tend to be sold above market prices",
             AND(E3101&gt;=90,E3101&lt;=110,F3101&gt;25),"Moderate: fair price and regular to good rotation",
             AND(E3101&lt;90,AND(C3101&lt;=2011,C3101&gt;=2000),AND(F3101&lt;100,F3101&gt;25)),"Moderate: underrated regular model and regular rotation",
             AND(E3101&lt;90,C3101&gt;2011,AND(F3101&lt;=100,F3101&gt;25)),"Moderate: underrated new model with regular rotation",
             AND(E3101&lt;90,C3101&lt;2000,AND(F3101&lt;=100,F3101&gt;25)),"Moderate: underrated old model with regular rotation",
             AND(C3101&lt;=2011,F3101&lt;=25),"Low: not new model and bad rotation",
             AND(E3101&gt;110,AND(C3101&lt;=2011,C3101&gt;=2000),F3101&lt;=25),"Low: overrated regular model with bad rotation",
             AND(E3101&gt;110,C3101&lt;2011,AND(F3101&lt;=100,F3101&gt;25)),"Low: overrated regular model (not new) with regular rotation",
             AND(E3101&gt;110,C3101&gt;2011,F3101&lt;=25),"Low: overrated new model with bad rotation"
)</f>
        <v>Low: not new model and bad rotation</v>
      </c>
    </row>
    <row r="3102" spans="1:8" x14ac:dyDescent="0.3">
      <c r="A3102" t="s">
        <v>36</v>
      </c>
      <c r="B3102" t="s">
        <v>568</v>
      </c>
      <c r="C3102">
        <v>2001</v>
      </c>
      <c r="D3102">
        <v>6191.5492957746483</v>
      </c>
      <c r="E3102">
        <v>106.48824056384083</v>
      </c>
      <c r="F3102">
        <v>71</v>
      </c>
      <c r="H3102" t="str" cm="1">
        <f t="array" ref="H3102">_xlfn.IFS(
             AND(E3102&gt;110,C3102&gt;2011,F3102&gt;100),"High: overrated, new and good rotation",
             AND(E3102&lt;90,C3102&gt;2011,F3102&gt;100),"High: underrated, new and good rotation",
             AND(E3102&lt;90,C3102&lt;2011,F3102&gt;100),"High: underrated, not too new but good rotation",
             AND(E3102&lt;=110,C3102&gt;2011,F3102&lt;=25),"Critic: well priced/underrated and new, but bad rotation",
             AND(E3102&gt;110,F3102&gt;100),"Top Tier: premium vehicules that tend to be sold above market prices",
             AND(E3102&gt;=90,E3102&lt;=110,F3102&gt;25),"Moderate: fair price and regular to good rotation",
             AND(E3102&lt;90,AND(C3102&lt;=2011,C3102&gt;=2000),AND(F3102&lt;100,F3102&gt;25)),"Moderate: underrated regular model and regular rotation",
             AND(E3102&lt;90,C3102&gt;2011,AND(F3102&lt;=100,F3102&gt;25)),"Moderate: underrated new model with regular rotation",
             AND(E3102&lt;90,C3102&lt;2000,AND(F3102&lt;=100,F3102&gt;25)),"Moderate: underrated old model with regular rotation",
             AND(C3102&lt;=2011,F3102&lt;=25),"Low: not new model and bad rotation",
             AND(E3102&gt;110,AND(C3102&lt;=2011,C3102&gt;=2000),F3102&lt;=25),"Low: overrated regular model with bad rotation",
             AND(E3102&gt;110,C3102&lt;2011,AND(F3102&lt;=100,F3102&gt;25)),"Low: overrated regular model (not new) with regular rotation",
             AND(E3102&gt;110,C3102&gt;2011,F3102&lt;=25),"Low: overrated new model with bad rotation"
)</f>
        <v>Moderate: fair price and regular to good rotation</v>
      </c>
    </row>
    <row r="3103" spans="1:8" x14ac:dyDescent="0.3">
      <c r="A3103" t="s">
        <v>36</v>
      </c>
      <c r="B3103" t="s">
        <v>568</v>
      </c>
      <c r="C3103">
        <v>2002</v>
      </c>
      <c r="D3103">
        <v>6668.6567164179105</v>
      </c>
      <c r="E3103">
        <v>98.803865152528857</v>
      </c>
      <c r="F3103">
        <v>67</v>
      </c>
      <c r="H3103" t="str" cm="1">
        <f t="array" ref="H3103">_xlfn.IFS(
             AND(E3103&gt;110,C3103&gt;2011,F3103&gt;100),"High: overrated, new and good rotation",
             AND(E3103&lt;90,C3103&gt;2011,F3103&gt;100),"High: underrated, new and good rotation",
             AND(E3103&lt;90,C3103&lt;2011,F3103&gt;100),"High: underrated, not too new but good rotation",
             AND(E3103&lt;=110,C3103&gt;2011,F3103&lt;=25),"Critic: well priced/underrated and new, but bad rotation",
             AND(E3103&gt;110,F3103&gt;100),"Top Tier: premium vehicules that tend to be sold above market prices",
             AND(E3103&gt;=90,E3103&lt;=110,F3103&gt;25),"Moderate: fair price and regular to good rotation",
             AND(E3103&lt;90,AND(C3103&lt;=2011,C3103&gt;=2000),AND(F3103&lt;100,F3103&gt;25)),"Moderate: underrated regular model and regular rotation",
             AND(E3103&lt;90,C3103&gt;2011,AND(F3103&lt;=100,F3103&gt;25)),"Moderate: underrated new model with regular rotation",
             AND(E3103&lt;90,C3103&lt;2000,AND(F3103&lt;=100,F3103&gt;25)),"Moderate: underrated old model with regular rotation",
             AND(C3103&lt;=2011,F3103&lt;=25),"Low: not new model and bad rotation",
             AND(E3103&gt;110,AND(C3103&lt;=2011,C3103&gt;=2000),F3103&lt;=25),"Low: overrated regular model with bad rotation",
             AND(E3103&gt;110,C3103&lt;2011,AND(F3103&lt;=100,F3103&gt;25)),"Low: overrated regular model (not new) with regular rotation",
             AND(E3103&gt;110,C3103&gt;2011,F3103&lt;=25),"Low: overrated new model with bad rotation"
)</f>
        <v>Moderate: fair price and regular to good rotation</v>
      </c>
    </row>
    <row r="3104" spans="1:8" x14ac:dyDescent="0.3">
      <c r="A3104" t="s">
        <v>36</v>
      </c>
      <c r="B3104" t="s">
        <v>568</v>
      </c>
      <c r="C3104">
        <v>2003</v>
      </c>
      <c r="D3104">
        <v>7949.0384615384619</v>
      </c>
      <c r="E3104">
        <v>103.51061421103608</v>
      </c>
      <c r="F3104">
        <v>52</v>
      </c>
      <c r="H3104" t="str" cm="1">
        <f t="array" ref="H3104">_xlfn.IFS(
             AND(E3104&gt;110,C3104&gt;2011,F3104&gt;100),"High: overrated, new and good rotation",
             AND(E3104&lt;90,C3104&gt;2011,F3104&gt;100),"High: underrated, new and good rotation",
             AND(E3104&lt;90,C3104&lt;2011,F3104&gt;100),"High: underrated, not too new but good rotation",
             AND(E3104&lt;=110,C3104&gt;2011,F3104&lt;=25),"Critic: well priced/underrated and new, but bad rotation",
             AND(E3104&gt;110,F3104&gt;100),"Top Tier: premium vehicules that tend to be sold above market prices",
             AND(E3104&gt;=90,E3104&lt;=110,F3104&gt;25),"Moderate: fair price and regular to good rotation",
             AND(E3104&lt;90,AND(C3104&lt;=2011,C3104&gt;=2000),AND(F3104&lt;100,F3104&gt;25)),"Moderate: underrated regular model and regular rotation",
             AND(E3104&lt;90,C3104&gt;2011,AND(F3104&lt;=100,F3104&gt;25)),"Moderate: underrated new model with regular rotation",
             AND(E3104&lt;90,C3104&lt;2000,AND(F3104&lt;=100,F3104&gt;25)),"Moderate: underrated old model with regular rotation",
             AND(C3104&lt;=2011,F3104&lt;=25),"Low: not new model and bad rotation",
             AND(E3104&gt;110,AND(C3104&lt;=2011,C3104&gt;=2000),F3104&lt;=25),"Low: overrated regular model with bad rotation",
             AND(E3104&gt;110,C3104&lt;2011,AND(F3104&lt;=100,F3104&gt;25)),"Low: overrated regular model (not new) with regular rotation",
             AND(E3104&gt;110,C3104&gt;2011,F3104&lt;=25),"Low: overrated new model with bad rotation"
)</f>
        <v>Moderate: fair price and regular to good rotation</v>
      </c>
    </row>
    <row r="3105" spans="1:8" x14ac:dyDescent="0.3">
      <c r="A3105" t="s">
        <v>36</v>
      </c>
      <c r="B3105" t="s">
        <v>568</v>
      </c>
      <c r="C3105">
        <v>2004</v>
      </c>
      <c r="D3105">
        <v>10528.048780487805</v>
      </c>
      <c r="E3105">
        <v>104.40574820336282</v>
      </c>
      <c r="F3105">
        <v>82</v>
      </c>
      <c r="H3105" t="str" cm="1">
        <f t="array" ref="H3105">_xlfn.IFS(
             AND(E3105&gt;110,C3105&gt;2011,F3105&gt;100),"High: overrated, new and good rotation",
             AND(E3105&lt;90,C3105&gt;2011,F3105&gt;100),"High: underrated, new and good rotation",
             AND(E3105&lt;90,C3105&lt;2011,F3105&gt;100),"High: underrated, not too new but good rotation",
             AND(E3105&lt;=110,C3105&gt;2011,F3105&lt;=25),"Critic: well priced/underrated and new, but bad rotation",
             AND(E3105&gt;110,F3105&gt;100),"Top Tier: premium vehicules that tend to be sold above market prices",
             AND(E3105&gt;=90,E3105&lt;=110,F3105&gt;25),"Moderate: fair price and regular to good rotation",
             AND(E3105&lt;90,AND(C3105&lt;=2011,C3105&gt;=2000),AND(F3105&lt;100,F3105&gt;25)),"Moderate: underrated regular model and regular rotation",
             AND(E3105&lt;90,C3105&gt;2011,AND(F3105&lt;=100,F3105&gt;25)),"Moderate: underrated new model with regular rotation",
             AND(E3105&lt;90,C3105&lt;2000,AND(F3105&lt;=100,F3105&gt;25)),"Moderate: underrated old model with regular rotation",
             AND(C3105&lt;=2011,F3105&lt;=25),"Low: not new model and bad rotation",
             AND(E3105&gt;110,AND(C3105&lt;=2011,C3105&gt;=2000),F3105&lt;=25),"Low: overrated regular model with bad rotation",
             AND(E3105&gt;110,C3105&lt;2011,AND(F3105&lt;=100,F3105&gt;25)),"Low: overrated regular model (not new) with regular rotation",
             AND(E3105&gt;110,C3105&gt;2011,F3105&lt;=25),"Low: overrated new model with bad rotation"
)</f>
        <v>Moderate: fair price and regular to good rotation</v>
      </c>
    </row>
    <row r="3106" spans="1:8" x14ac:dyDescent="0.3">
      <c r="A3106" t="s">
        <v>36</v>
      </c>
      <c r="B3106" t="s">
        <v>568</v>
      </c>
      <c r="C3106">
        <v>2005</v>
      </c>
      <c r="D3106">
        <v>11528.125</v>
      </c>
      <c r="E3106">
        <v>104.52571996814095</v>
      </c>
      <c r="F3106">
        <v>64</v>
      </c>
      <c r="H3106" t="str" cm="1">
        <f t="array" ref="H3106">_xlfn.IFS(
             AND(E3106&gt;110,C3106&gt;2011,F3106&gt;100),"High: overrated, new and good rotation",
             AND(E3106&lt;90,C3106&gt;2011,F3106&gt;100),"High: underrated, new and good rotation",
             AND(E3106&lt;90,C3106&lt;2011,F3106&gt;100),"High: underrated, not too new but good rotation",
             AND(E3106&lt;=110,C3106&gt;2011,F3106&lt;=25),"Critic: well priced/underrated and new, but bad rotation",
             AND(E3106&gt;110,F3106&gt;100),"Top Tier: premium vehicules that tend to be sold above market prices",
             AND(E3106&gt;=90,E3106&lt;=110,F3106&gt;25),"Moderate: fair price and regular to good rotation",
             AND(E3106&lt;90,AND(C3106&lt;=2011,C3106&gt;=2000),AND(F3106&lt;100,F3106&gt;25)),"Moderate: underrated regular model and regular rotation",
             AND(E3106&lt;90,C3106&gt;2011,AND(F3106&lt;=100,F3106&gt;25)),"Moderate: underrated new model with regular rotation",
             AND(E3106&lt;90,C3106&lt;2000,AND(F3106&lt;=100,F3106&gt;25)),"Moderate: underrated old model with regular rotation",
             AND(C3106&lt;=2011,F3106&lt;=25),"Low: not new model and bad rotation",
             AND(E3106&gt;110,AND(C3106&lt;=2011,C3106&gt;=2000),F3106&lt;=25),"Low: overrated regular model with bad rotation",
             AND(E3106&gt;110,C3106&lt;2011,AND(F3106&lt;=100,F3106&gt;25)),"Low: overrated regular model (not new) with regular rotation",
             AND(E3106&gt;110,C3106&gt;2011,F3106&lt;=25),"Low: overrated new model with bad rotation"
)</f>
        <v>Moderate: fair price and regular to good rotation</v>
      </c>
    </row>
    <row r="3107" spans="1:8" x14ac:dyDescent="0.3">
      <c r="A3107" t="s">
        <v>36</v>
      </c>
      <c r="B3107" t="s">
        <v>568</v>
      </c>
      <c r="C3107">
        <v>2006</v>
      </c>
      <c r="D3107">
        <v>12728.787878787878</v>
      </c>
      <c r="E3107">
        <v>99.816095703245765</v>
      </c>
      <c r="F3107">
        <v>33</v>
      </c>
      <c r="H3107" t="str" cm="1">
        <f t="array" ref="H3107">_xlfn.IFS(
             AND(E3107&gt;110,C3107&gt;2011,F3107&gt;100),"High: overrated, new and good rotation",
             AND(E3107&lt;90,C3107&gt;2011,F3107&gt;100),"High: underrated, new and good rotation",
             AND(E3107&lt;90,C3107&lt;2011,F3107&gt;100),"High: underrated, not too new but good rotation",
             AND(E3107&lt;=110,C3107&gt;2011,F3107&lt;=25),"Critic: well priced/underrated and new, but bad rotation",
             AND(E3107&gt;110,F3107&gt;100),"Top Tier: premium vehicules that tend to be sold above market prices",
             AND(E3107&gt;=90,E3107&lt;=110,F3107&gt;25),"Moderate: fair price and regular to good rotation",
             AND(E3107&lt;90,AND(C3107&lt;=2011,C3107&gt;=2000),AND(F3107&lt;100,F3107&gt;25)),"Moderate: underrated regular model and regular rotation",
             AND(E3107&lt;90,C3107&gt;2011,AND(F3107&lt;=100,F3107&gt;25)),"Moderate: underrated new model with regular rotation",
             AND(E3107&lt;90,C3107&lt;2000,AND(F3107&lt;=100,F3107&gt;25)),"Moderate: underrated old model with regular rotation",
             AND(C3107&lt;=2011,F3107&lt;=25),"Low: not new model and bad rotation",
             AND(E3107&gt;110,AND(C3107&lt;=2011,C3107&gt;=2000),F3107&lt;=25),"Low: overrated regular model with bad rotation",
             AND(E3107&gt;110,C3107&lt;2011,AND(F3107&lt;=100,F3107&gt;25)),"Low: overrated regular model (not new) with regular rotation",
             AND(E3107&gt;110,C3107&gt;2011,F3107&lt;=25),"Low: overrated new model with bad rotation"
)</f>
        <v>Moderate: fair price and regular to good rotation</v>
      </c>
    </row>
    <row r="3108" spans="1:8" x14ac:dyDescent="0.3">
      <c r="A3108" t="s">
        <v>36</v>
      </c>
      <c r="B3108" t="s">
        <v>569</v>
      </c>
      <c r="C3108">
        <v>2007</v>
      </c>
      <c r="D3108">
        <v>17775.496183206105</v>
      </c>
      <c r="E3108">
        <v>99.878797214696533</v>
      </c>
      <c r="F3108">
        <v>131</v>
      </c>
      <c r="H3108" t="str" cm="1">
        <f t="array" ref="H3108">_xlfn.IFS(
             AND(E3108&gt;110,C3108&gt;2011,F3108&gt;100),"High: overrated, new and good rotation",
             AND(E3108&lt;90,C3108&gt;2011,F3108&gt;100),"High: underrated, new and good rotation",
             AND(E3108&lt;90,C3108&lt;2011,F3108&gt;100),"High: underrated, not too new but good rotation",
             AND(E3108&lt;=110,C3108&gt;2011,F3108&lt;=25),"Critic: well priced/underrated and new, but bad rotation",
             AND(E3108&gt;110,F3108&gt;100),"Top Tier: premium vehicules that tend to be sold above market prices",
             AND(E3108&gt;=90,E3108&lt;=110,F3108&gt;25),"Moderate: fair price and regular to good rotation",
             AND(E3108&lt;90,AND(C3108&lt;=2011,C3108&gt;=2000),AND(F3108&lt;100,F3108&gt;25)),"Moderate: underrated regular model and regular rotation",
             AND(E3108&lt;90,C3108&gt;2011,AND(F3108&lt;=100,F3108&gt;25)),"Moderate: underrated new model with regular rotation",
             AND(E3108&lt;90,C3108&lt;2000,AND(F3108&lt;=100,F3108&gt;25)),"Moderate: underrated old model with regular rotation",
             AND(C3108&lt;=2011,F3108&lt;=25),"Low: not new model and bad rotation",
             AND(E3108&gt;110,AND(C3108&lt;=2011,C3108&gt;=2000),F3108&lt;=25),"Low: overrated regular model with bad rotation",
             AND(E3108&gt;110,C3108&lt;2011,AND(F3108&lt;=100,F3108&gt;25)),"Low: overrated regular model (not new) with regular rotation",
             AND(E3108&gt;110,C3108&gt;2011,F3108&lt;=25),"Low: overrated new model with bad rotation"
)</f>
        <v>Moderate: fair price and regular to good rotation</v>
      </c>
    </row>
    <row r="3109" spans="1:8" x14ac:dyDescent="0.3">
      <c r="A3109" t="s">
        <v>36</v>
      </c>
      <c r="B3109" t="s">
        <v>569</v>
      </c>
      <c r="C3109">
        <v>2008</v>
      </c>
      <c r="D3109">
        <v>20264.150943396227</v>
      </c>
      <c r="E3109">
        <v>99.026353486847938</v>
      </c>
      <c r="F3109">
        <v>106</v>
      </c>
      <c r="H3109" t="str" cm="1">
        <f t="array" ref="H3109">_xlfn.IFS(
             AND(E3109&gt;110,C3109&gt;2011,F3109&gt;100),"High: overrated, new and good rotation",
             AND(E3109&lt;90,C3109&gt;2011,F3109&gt;100),"High: underrated, new and good rotation",
             AND(E3109&lt;90,C3109&lt;2011,F3109&gt;100),"High: underrated, not too new but good rotation",
             AND(E3109&lt;=110,C3109&gt;2011,F3109&lt;=25),"Critic: well priced/underrated and new, but bad rotation",
             AND(E3109&gt;110,F3109&gt;100),"Top Tier: premium vehicules that tend to be sold above market prices",
             AND(E3109&gt;=90,E3109&lt;=110,F3109&gt;25),"Moderate: fair price and regular to good rotation",
             AND(E3109&lt;90,AND(C3109&lt;=2011,C3109&gt;=2000),AND(F3109&lt;100,F3109&gt;25)),"Moderate: underrated regular model and regular rotation",
             AND(E3109&lt;90,C3109&gt;2011,AND(F3109&lt;=100,F3109&gt;25)),"Moderate: underrated new model with regular rotation",
             AND(E3109&lt;90,C3109&lt;2000,AND(F3109&lt;=100,F3109&gt;25)),"Moderate: underrated old model with regular rotation",
             AND(C3109&lt;=2011,F3109&lt;=25),"Low: not new model and bad rotation",
             AND(E3109&gt;110,AND(C3109&lt;=2011,C3109&gt;=2000),F3109&lt;=25),"Low: overrated regular model with bad rotation",
             AND(E3109&gt;110,C3109&lt;2011,AND(F3109&lt;=100,F3109&gt;25)),"Low: overrated regular model (not new) with regular rotation",
             AND(E3109&gt;110,C3109&gt;2011,F3109&lt;=25),"Low: overrated new model with bad rotation"
)</f>
        <v>Moderate: fair price and regular to good rotation</v>
      </c>
    </row>
    <row r="3110" spans="1:8" x14ac:dyDescent="0.3">
      <c r="A3110" t="s">
        <v>36</v>
      </c>
      <c r="B3110" t="s">
        <v>569</v>
      </c>
      <c r="C3110">
        <v>2009</v>
      </c>
      <c r="D3110">
        <v>21906.410256410258</v>
      </c>
      <c r="E3110">
        <v>99.964628608877135</v>
      </c>
      <c r="F3110">
        <v>39</v>
      </c>
      <c r="H3110" t="str" cm="1">
        <f t="array" ref="H3110">_xlfn.IFS(
             AND(E3110&gt;110,C3110&gt;2011,F3110&gt;100),"High: overrated, new and good rotation",
             AND(E3110&lt;90,C3110&gt;2011,F3110&gt;100),"High: underrated, new and good rotation",
             AND(E3110&lt;90,C3110&lt;2011,F3110&gt;100),"High: underrated, not too new but good rotation",
             AND(E3110&lt;=110,C3110&gt;2011,F3110&lt;=25),"Critic: well priced/underrated and new, but bad rotation",
             AND(E3110&gt;110,F3110&gt;100),"Top Tier: premium vehicules that tend to be sold above market prices",
             AND(E3110&gt;=90,E3110&lt;=110,F3110&gt;25),"Moderate: fair price and regular to good rotation",
             AND(E3110&lt;90,AND(C3110&lt;=2011,C3110&gt;=2000),AND(F3110&lt;100,F3110&gt;25)),"Moderate: underrated regular model and regular rotation",
             AND(E3110&lt;90,C3110&gt;2011,AND(F3110&lt;=100,F3110&gt;25)),"Moderate: underrated new model with regular rotation",
             AND(E3110&lt;90,C3110&lt;2000,AND(F3110&lt;=100,F3110&gt;25)),"Moderate: underrated old model with regular rotation",
             AND(C3110&lt;=2011,F3110&lt;=25),"Low: not new model and bad rotation",
             AND(E3110&gt;110,AND(C3110&lt;=2011,C3110&gt;=2000),F3110&lt;=25),"Low: overrated regular model with bad rotation",
             AND(E3110&gt;110,C3110&lt;2011,AND(F3110&lt;=100,F3110&gt;25)),"Low: overrated regular model (not new) with regular rotation",
             AND(E3110&gt;110,C3110&gt;2011,F3110&lt;=25),"Low: overrated new model with bad rotation"
)</f>
        <v>Moderate: fair price and regular to good rotation</v>
      </c>
    </row>
    <row r="3111" spans="1:8" x14ac:dyDescent="0.3">
      <c r="A3111" t="s">
        <v>36</v>
      </c>
      <c r="B3111" t="s">
        <v>569</v>
      </c>
      <c r="C3111">
        <v>2010</v>
      </c>
      <c r="D3111">
        <v>28594.680851063829</v>
      </c>
      <c r="E3111">
        <v>97.846678921496121</v>
      </c>
      <c r="F3111">
        <v>47</v>
      </c>
      <c r="H3111" t="str" cm="1">
        <f t="array" ref="H3111">_xlfn.IFS(
             AND(E3111&gt;110,C3111&gt;2011,F3111&gt;100),"High: overrated, new and good rotation",
             AND(E3111&lt;90,C3111&gt;2011,F3111&gt;100),"High: underrated, new and good rotation",
             AND(E3111&lt;90,C3111&lt;2011,F3111&gt;100),"High: underrated, not too new but good rotation",
             AND(E3111&lt;=110,C3111&gt;2011,F3111&lt;=25),"Critic: well priced/underrated and new, but bad rotation",
             AND(E3111&gt;110,F3111&gt;100),"Top Tier: premium vehicules that tend to be sold above market prices",
             AND(E3111&gt;=90,E3111&lt;=110,F3111&gt;25),"Moderate: fair price and regular to good rotation",
             AND(E3111&lt;90,AND(C3111&lt;=2011,C3111&gt;=2000),AND(F3111&lt;100,F3111&gt;25)),"Moderate: underrated regular model and regular rotation",
             AND(E3111&lt;90,C3111&gt;2011,AND(F3111&lt;=100,F3111&gt;25)),"Moderate: underrated new model with regular rotation",
             AND(E3111&lt;90,C3111&lt;2000,AND(F3111&lt;=100,F3111&gt;25)),"Moderate: underrated old model with regular rotation",
             AND(C3111&lt;=2011,F3111&lt;=25),"Low: not new model and bad rotation",
             AND(E3111&gt;110,AND(C3111&lt;=2011,C3111&gt;=2000),F3111&lt;=25),"Low: overrated regular model with bad rotation",
             AND(E3111&gt;110,C3111&lt;2011,AND(F3111&lt;=100,F3111&gt;25)),"Low: overrated regular model (not new) with regular rotation",
             AND(E3111&gt;110,C3111&gt;2011,F3111&lt;=25),"Low: overrated new model with bad rotation"
)</f>
        <v>Moderate: fair price and regular to good rotation</v>
      </c>
    </row>
    <row r="3112" spans="1:8" x14ac:dyDescent="0.3">
      <c r="A3112" t="s">
        <v>36</v>
      </c>
      <c r="B3112" t="s">
        <v>569</v>
      </c>
      <c r="C3112">
        <v>2011</v>
      </c>
      <c r="D3112">
        <v>31923.684210526317</v>
      </c>
      <c r="E3112">
        <v>98.585115967609795</v>
      </c>
      <c r="F3112">
        <v>76</v>
      </c>
      <c r="H3112" t="str" cm="1">
        <f t="array" ref="H3112">_xlfn.IFS(
             AND(E3112&gt;110,C3112&gt;2011,F3112&gt;100),"High: overrated, new and good rotation",
             AND(E3112&lt;90,C3112&gt;2011,F3112&gt;100),"High: underrated, new and good rotation",
             AND(E3112&lt;90,C3112&lt;2011,F3112&gt;100),"High: underrated, not too new but good rotation",
             AND(E3112&lt;=110,C3112&gt;2011,F3112&lt;=25),"Critic: well priced/underrated and new, but bad rotation",
             AND(E3112&gt;110,F3112&gt;100),"Top Tier: premium vehicules that tend to be sold above market prices",
             AND(E3112&gt;=90,E3112&lt;=110,F3112&gt;25),"Moderate: fair price and regular to good rotation",
             AND(E3112&lt;90,AND(C3112&lt;=2011,C3112&gt;=2000),AND(F3112&lt;100,F3112&gt;25)),"Moderate: underrated regular model and regular rotation",
             AND(E3112&lt;90,C3112&gt;2011,AND(F3112&lt;=100,F3112&gt;25)),"Moderate: underrated new model with regular rotation",
             AND(E3112&lt;90,C3112&lt;2000,AND(F3112&lt;=100,F3112&gt;25)),"Moderate: underrated old model with regular rotation",
             AND(C3112&lt;=2011,F3112&lt;=25),"Low: not new model and bad rotation",
             AND(E3112&gt;110,AND(C3112&lt;=2011,C3112&gt;=2000),F3112&lt;=25),"Low: overrated regular model with bad rotation",
             AND(E3112&gt;110,C3112&lt;2011,AND(F3112&lt;=100,F3112&gt;25)),"Low: overrated regular model (not new) with regular rotation",
             AND(E3112&gt;110,C3112&gt;2011,F3112&lt;=25),"Low: overrated new model with bad rotation"
)</f>
        <v>Moderate: fair price and regular to good rotation</v>
      </c>
    </row>
    <row r="3113" spans="1:8" x14ac:dyDescent="0.3">
      <c r="A3113" t="s">
        <v>36</v>
      </c>
      <c r="B3113" t="s">
        <v>569</v>
      </c>
      <c r="C3113">
        <v>2012</v>
      </c>
      <c r="D3113">
        <v>37623.148148148146</v>
      </c>
      <c r="E3113">
        <v>100.06957891593889</v>
      </c>
      <c r="F3113">
        <v>108</v>
      </c>
      <c r="H3113" t="str" cm="1">
        <f t="array" ref="H3113">_xlfn.IFS(
             AND(E3113&gt;110,C3113&gt;2011,F3113&gt;100),"High: overrated, new and good rotation",
             AND(E3113&lt;90,C3113&gt;2011,F3113&gt;100),"High: underrated, new and good rotation",
             AND(E3113&lt;90,C3113&lt;2011,F3113&gt;100),"High: underrated, not too new but good rotation",
             AND(E3113&lt;=110,C3113&gt;2011,F3113&lt;=25),"Critic: well priced/underrated and new, but bad rotation",
             AND(E3113&gt;110,F3113&gt;100),"Top Tier: premium vehicules that tend to be sold above market prices",
             AND(E3113&gt;=90,E3113&lt;=110,F3113&gt;25),"Moderate: fair price and regular to good rotation",
             AND(E3113&lt;90,AND(C3113&lt;=2011,C3113&gt;=2000),AND(F3113&lt;100,F3113&gt;25)),"Moderate: underrated regular model and regular rotation",
             AND(E3113&lt;90,C3113&gt;2011,AND(F3113&lt;=100,F3113&gt;25)),"Moderate: underrated new model with regular rotation",
             AND(E3113&lt;90,C3113&lt;2000,AND(F3113&lt;=100,F3113&gt;25)),"Moderate: underrated old model with regular rotation",
             AND(C3113&lt;=2011,F3113&lt;=25),"Low: not new model and bad rotation",
             AND(E3113&gt;110,AND(C3113&lt;=2011,C3113&gt;=2000),F3113&lt;=25),"Low: overrated regular model with bad rotation",
             AND(E3113&gt;110,C3113&lt;2011,AND(F3113&lt;=100,F3113&gt;25)),"Low: overrated regular model (not new) with regular rotation",
             AND(E3113&gt;110,C3113&gt;2011,F3113&lt;=25),"Low: overrated new model with bad rotation"
)</f>
        <v>Moderate: fair price and regular to good rotation</v>
      </c>
    </row>
    <row r="3114" spans="1:8" x14ac:dyDescent="0.3">
      <c r="A3114" t="s">
        <v>36</v>
      </c>
      <c r="B3114" t="s">
        <v>569</v>
      </c>
      <c r="C3114">
        <v>2013</v>
      </c>
      <c r="D3114">
        <v>52183.783783783787</v>
      </c>
      <c r="E3114">
        <v>97.67413044602209</v>
      </c>
      <c r="F3114">
        <v>37</v>
      </c>
      <c r="H3114" t="str" cm="1">
        <f t="array" ref="H3114">_xlfn.IFS(
             AND(E3114&gt;110,C3114&gt;2011,F3114&gt;100),"High: overrated, new and good rotation",
             AND(E3114&lt;90,C3114&gt;2011,F3114&gt;100),"High: underrated, new and good rotation",
             AND(E3114&lt;90,C3114&lt;2011,F3114&gt;100),"High: underrated, not too new but good rotation",
             AND(E3114&lt;=110,C3114&gt;2011,F3114&lt;=25),"Critic: well priced/underrated and new, but bad rotation",
             AND(E3114&gt;110,F3114&gt;100),"Top Tier: premium vehicules that tend to be sold above market prices",
             AND(E3114&gt;=90,E3114&lt;=110,F3114&gt;25),"Moderate: fair price and regular to good rotation",
             AND(E3114&lt;90,AND(C3114&lt;=2011,C3114&gt;=2000),AND(F3114&lt;100,F3114&gt;25)),"Moderate: underrated regular model and regular rotation",
             AND(E3114&lt;90,C3114&gt;2011,AND(F3114&lt;=100,F3114&gt;25)),"Moderate: underrated new model with regular rotation",
             AND(E3114&lt;90,C3114&lt;2000,AND(F3114&lt;=100,F3114&gt;25)),"Moderate: underrated old model with regular rotation",
             AND(C3114&lt;=2011,F3114&lt;=25),"Low: not new model and bad rotation",
             AND(E3114&gt;110,AND(C3114&lt;=2011,C3114&gt;=2000),F3114&lt;=25),"Low: overrated regular model with bad rotation",
             AND(E3114&gt;110,C3114&lt;2011,AND(F3114&lt;=100,F3114&gt;25)),"Low: overrated regular model (not new) with regular rotation",
             AND(E3114&gt;110,C3114&gt;2011,F3114&lt;=25),"Low: overrated new model with bad rotation"
)</f>
        <v>Moderate: fair price and regular to good rotation</v>
      </c>
    </row>
    <row r="3115" spans="1:8" x14ac:dyDescent="0.3">
      <c r="A3115" t="s">
        <v>36</v>
      </c>
      <c r="B3115" t="s">
        <v>569</v>
      </c>
      <c r="C3115">
        <v>2014</v>
      </c>
      <c r="D3115">
        <v>60495.833333333336</v>
      </c>
      <c r="E3115">
        <v>98.020500373841841</v>
      </c>
      <c r="F3115">
        <v>24</v>
      </c>
      <c r="H3115" t="str" cm="1">
        <f t="array" ref="H3115">_xlfn.IFS(
             AND(E3115&gt;110,C3115&gt;2011,F3115&gt;100),"High: overrated, new and good rotation",
             AND(E3115&lt;90,C3115&gt;2011,F3115&gt;100),"High: underrated, new and good rotation",
             AND(E3115&lt;90,C3115&lt;2011,F3115&gt;100),"High: underrated, not too new but good rotation",
             AND(E3115&lt;=110,C3115&gt;2011,F3115&lt;=25),"Critic: well priced/underrated and new, but bad rotation",
             AND(E3115&gt;110,F3115&gt;100),"Top Tier: premium vehicules that tend to be sold above market prices",
             AND(E3115&gt;=90,E3115&lt;=110,F3115&gt;25),"Moderate: fair price and regular to good rotation",
             AND(E3115&lt;90,AND(C3115&lt;=2011,C3115&gt;=2000),AND(F3115&lt;100,F3115&gt;25)),"Moderate: underrated regular model and regular rotation",
             AND(E3115&lt;90,C3115&gt;2011,AND(F3115&lt;=100,F3115&gt;25)),"Moderate: underrated new model with regular rotation",
             AND(E3115&lt;90,C3115&lt;2000,AND(F3115&lt;=100,F3115&gt;25)),"Moderate: underrated old model with regular rotation",
             AND(C3115&lt;=2011,F3115&lt;=25),"Low: not new model and bad rotation",
             AND(E3115&gt;110,AND(C3115&lt;=2011,C3115&gt;=2000),F3115&lt;=25),"Low: overrated regular model with bad rotation",
             AND(E3115&gt;110,C3115&lt;2011,AND(F3115&lt;=100,F3115&gt;25)),"Low: overrated regular model (not new) with regular rotation",
             AND(E3115&gt;110,C3115&gt;2011,F3115&lt;=25),"Low: overrated new model with bad rotation"
)</f>
        <v>Critic: well priced/underrated and new, but bad rotation</v>
      </c>
    </row>
    <row r="3116" spans="1:8" x14ac:dyDescent="0.3">
      <c r="A3116" t="s">
        <v>36</v>
      </c>
      <c r="B3116" t="s">
        <v>570</v>
      </c>
      <c r="C3116">
        <v>2008</v>
      </c>
      <c r="D3116">
        <v>24412.5</v>
      </c>
      <c r="E3116">
        <v>95.125841406781333</v>
      </c>
      <c r="F3116">
        <v>4</v>
      </c>
      <c r="H3116" t="str" cm="1">
        <f t="array" ref="H3116">_xlfn.IFS(
             AND(E3116&gt;110,C3116&gt;2011,F3116&gt;100),"High: overrated, new and good rotation",
             AND(E3116&lt;90,C3116&gt;2011,F3116&gt;100),"High: underrated, new and good rotation",
             AND(E3116&lt;90,C3116&lt;2011,F3116&gt;100),"High: underrated, not too new but good rotation",
             AND(E3116&lt;=110,C3116&gt;2011,F3116&lt;=25),"Critic: well priced/underrated and new, but bad rotation",
             AND(E3116&gt;110,F3116&gt;100),"Top Tier: premium vehicules that tend to be sold above market prices",
             AND(E3116&gt;=90,E3116&lt;=110,F3116&gt;25),"Moderate: fair price and regular to good rotation",
             AND(E3116&lt;90,AND(C3116&lt;=2011,C3116&gt;=2000),AND(F3116&lt;100,F3116&gt;25)),"Moderate: underrated regular model and regular rotation",
             AND(E3116&lt;90,C3116&gt;2011,AND(F3116&lt;=100,F3116&gt;25)),"Moderate: underrated new model with regular rotation",
             AND(E3116&lt;90,C3116&lt;2000,AND(F3116&lt;=100,F3116&gt;25)),"Moderate: underrated old model with regular rotation",
             AND(C3116&lt;=2011,F3116&lt;=25),"Low: not new model and bad rotation",
             AND(E3116&gt;110,AND(C3116&lt;=2011,C3116&gt;=2000),F3116&lt;=25),"Low: overrated regular model with bad rotation",
             AND(E3116&gt;110,C3116&lt;2011,AND(F3116&lt;=100,F3116&gt;25)),"Low: overrated regular model (not new) with regular rotation",
             AND(E3116&gt;110,C3116&gt;2011,F3116&lt;=25),"Low: overrated new model with bad rotation"
)</f>
        <v>Low: not new model and bad rotation</v>
      </c>
    </row>
    <row r="3117" spans="1:8" x14ac:dyDescent="0.3">
      <c r="A3117" t="s">
        <v>36</v>
      </c>
      <c r="B3117" t="s">
        <v>571</v>
      </c>
      <c r="C3117">
        <v>2003</v>
      </c>
      <c r="D3117">
        <v>17700</v>
      </c>
      <c r="E3117">
        <v>117.63290356764395</v>
      </c>
      <c r="F3117">
        <v>2</v>
      </c>
      <c r="H3117" t="str" cm="1">
        <f t="array" ref="H3117">_xlfn.IFS(
             AND(E3117&gt;110,C3117&gt;2011,F3117&gt;100),"High: overrated, new and good rotation",
             AND(E3117&lt;90,C3117&gt;2011,F3117&gt;100),"High: underrated, new and good rotation",
             AND(E3117&lt;90,C3117&lt;2011,F3117&gt;100),"High: underrated, not too new but good rotation",
             AND(E3117&lt;=110,C3117&gt;2011,F3117&lt;=25),"Critic: well priced/underrated and new, but bad rotation",
             AND(E3117&gt;110,F3117&gt;100),"Top Tier: premium vehicules that tend to be sold above market prices",
             AND(E3117&gt;=90,E3117&lt;=110,F3117&gt;25),"Moderate: fair price and regular to good rotation",
             AND(E3117&lt;90,AND(C3117&lt;=2011,C3117&gt;=2000),AND(F3117&lt;100,F3117&gt;25)),"Moderate: underrated regular model and regular rotation",
             AND(E3117&lt;90,C3117&gt;2011,AND(F3117&lt;=100,F3117&gt;25)),"Moderate: underrated new model with regular rotation",
             AND(E3117&lt;90,C3117&lt;2000,AND(F3117&lt;=100,F3117&gt;25)),"Moderate: underrated old model with regular rotation",
             AND(C3117&lt;=2011,F3117&lt;=25),"Low: not new model and bad rotation",
             AND(E3117&gt;110,AND(C3117&lt;=2011,C3117&gt;=2000),F3117&lt;=25),"Low: overrated regular model with bad rotation",
             AND(E3117&gt;110,C3117&lt;2011,AND(F3117&lt;=100,F3117&gt;25)),"Low: overrated regular model (not new) with regular rotation",
             AND(E3117&gt;110,C3117&gt;2011,F3117&lt;=25),"Low: overrated new model with bad rotation"
)</f>
        <v>Low: not new model and bad rotation</v>
      </c>
    </row>
    <row r="3118" spans="1:8" x14ac:dyDescent="0.3">
      <c r="A3118" t="s">
        <v>36</v>
      </c>
      <c r="B3118" t="s">
        <v>571</v>
      </c>
      <c r="C3118">
        <v>2004</v>
      </c>
      <c r="D3118">
        <v>16700</v>
      </c>
      <c r="E3118">
        <v>111.26300340060854</v>
      </c>
      <c r="F3118">
        <v>4</v>
      </c>
      <c r="H3118" t="str" cm="1">
        <f t="array" ref="H3118">_xlfn.IFS(
             AND(E3118&gt;110,C3118&gt;2011,F3118&gt;100),"High: overrated, new and good rotation",
             AND(E3118&lt;90,C3118&gt;2011,F3118&gt;100),"High: underrated, new and good rotation",
             AND(E3118&lt;90,C3118&lt;2011,F3118&gt;100),"High: underrated, not too new but good rotation",
             AND(E3118&lt;=110,C3118&gt;2011,F3118&lt;=25),"Critic: well priced/underrated and new, but bad rotation",
             AND(E3118&gt;110,F3118&gt;100),"Top Tier: premium vehicules that tend to be sold above market prices",
             AND(E3118&gt;=90,E3118&lt;=110,F3118&gt;25),"Moderate: fair price and regular to good rotation",
             AND(E3118&lt;90,AND(C3118&lt;=2011,C3118&gt;=2000),AND(F3118&lt;100,F3118&gt;25)),"Moderate: underrated regular model and regular rotation",
             AND(E3118&lt;90,C3118&gt;2011,AND(F3118&lt;=100,F3118&gt;25)),"Moderate: underrated new model with regular rotation",
             AND(E3118&lt;90,C3118&lt;2000,AND(F3118&lt;=100,F3118&gt;25)),"Moderate: underrated old model with regular rotation",
             AND(C3118&lt;=2011,F3118&lt;=25),"Low: not new model and bad rotation",
             AND(E3118&gt;110,AND(C3118&lt;=2011,C3118&gt;=2000),F3118&lt;=25),"Low: overrated regular model with bad rotation",
             AND(E3118&gt;110,C3118&lt;2011,AND(F3118&lt;=100,F3118&gt;25)),"Low: overrated regular model (not new) with regular rotation",
             AND(E3118&gt;110,C3118&gt;2011,F3118&lt;=25),"Low: overrated new model with bad rotation"
)</f>
        <v>Low: not new model and bad rotation</v>
      </c>
    </row>
    <row r="3119" spans="1:8" x14ac:dyDescent="0.3">
      <c r="A3119" t="s">
        <v>36</v>
      </c>
      <c r="B3119" t="s">
        <v>571</v>
      </c>
      <c r="C3119">
        <v>2005</v>
      </c>
      <c r="D3119">
        <v>18150</v>
      </c>
      <c r="E3119">
        <v>105.44096846463587</v>
      </c>
      <c r="F3119">
        <v>5</v>
      </c>
      <c r="H3119" t="str" cm="1">
        <f t="array" ref="H3119">_xlfn.IFS(
             AND(E3119&gt;110,C3119&gt;2011,F3119&gt;100),"High: overrated, new and good rotation",
             AND(E3119&lt;90,C3119&gt;2011,F3119&gt;100),"High: underrated, new and good rotation",
             AND(E3119&lt;90,C3119&lt;2011,F3119&gt;100),"High: underrated, not too new but good rotation",
             AND(E3119&lt;=110,C3119&gt;2011,F3119&lt;=25),"Critic: well priced/underrated and new, but bad rotation",
             AND(E3119&gt;110,F3119&gt;100),"Top Tier: premium vehicules that tend to be sold above market prices",
             AND(E3119&gt;=90,E3119&lt;=110,F3119&gt;25),"Moderate: fair price and regular to good rotation",
             AND(E3119&lt;90,AND(C3119&lt;=2011,C3119&gt;=2000),AND(F3119&lt;100,F3119&gt;25)),"Moderate: underrated regular model and regular rotation",
             AND(E3119&lt;90,C3119&gt;2011,AND(F3119&lt;=100,F3119&gt;25)),"Moderate: underrated new model with regular rotation",
             AND(E3119&lt;90,C3119&lt;2000,AND(F3119&lt;=100,F3119&gt;25)),"Moderate: underrated old model with regular rotation",
             AND(C3119&lt;=2011,F3119&lt;=25),"Low: not new model and bad rotation",
             AND(E3119&gt;110,AND(C3119&lt;=2011,C3119&gt;=2000),F3119&lt;=25),"Low: overrated regular model with bad rotation",
             AND(E3119&gt;110,C3119&lt;2011,AND(F3119&lt;=100,F3119&gt;25)),"Low: overrated regular model (not new) with regular rotation",
             AND(E3119&gt;110,C3119&gt;2011,F3119&lt;=25),"Low: overrated new model with bad rotation"
)</f>
        <v>Low: not new model and bad rotation</v>
      </c>
    </row>
    <row r="3120" spans="1:8" x14ac:dyDescent="0.3">
      <c r="A3120" t="s">
        <v>36</v>
      </c>
      <c r="B3120" t="s">
        <v>571</v>
      </c>
      <c r="C3120">
        <v>2006</v>
      </c>
      <c r="D3120">
        <v>17640</v>
      </c>
      <c r="E3120">
        <v>97.57552641477821</v>
      </c>
      <c r="F3120">
        <v>5</v>
      </c>
      <c r="H3120" t="str" cm="1">
        <f t="array" ref="H3120">_xlfn.IFS(
             AND(E3120&gt;110,C3120&gt;2011,F3120&gt;100),"High: overrated, new and good rotation",
             AND(E3120&lt;90,C3120&gt;2011,F3120&gt;100),"High: underrated, new and good rotation",
             AND(E3120&lt;90,C3120&lt;2011,F3120&gt;100),"High: underrated, not too new but good rotation",
             AND(E3120&lt;=110,C3120&gt;2011,F3120&lt;=25),"Critic: well priced/underrated and new, but bad rotation",
             AND(E3120&gt;110,F3120&gt;100),"Top Tier: premium vehicules that tend to be sold above market prices",
             AND(E3120&gt;=90,E3120&lt;=110,F3120&gt;25),"Moderate: fair price and regular to good rotation",
             AND(E3120&lt;90,AND(C3120&lt;=2011,C3120&gt;=2000),AND(F3120&lt;100,F3120&gt;25)),"Moderate: underrated regular model and regular rotation",
             AND(E3120&lt;90,C3120&gt;2011,AND(F3120&lt;=100,F3120&gt;25)),"Moderate: underrated new model with regular rotation",
             AND(E3120&lt;90,C3120&lt;2000,AND(F3120&lt;=100,F3120&gt;25)),"Moderate: underrated old model with regular rotation",
             AND(C3120&lt;=2011,F3120&lt;=25),"Low: not new model and bad rotation",
             AND(E3120&gt;110,AND(C3120&lt;=2011,C3120&gt;=2000),F3120&lt;=25),"Low: overrated regular model with bad rotation",
             AND(E3120&gt;110,C3120&lt;2011,AND(F3120&lt;=100,F3120&gt;25)),"Low: overrated regular model (not new) with regular rotation",
             AND(E3120&gt;110,C3120&gt;2011,F3120&lt;=25),"Low: overrated new model with bad rotation"
)</f>
        <v>Low: not new model and bad rotation</v>
      </c>
    </row>
    <row r="3121" spans="1:8" x14ac:dyDescent="0.3">
      <c r="A3121" t="s">
        <v>36</v>
      </c>
      <c r="B3121" t="s">
        <v>571</v>
      </c>
      <c r="C3121">
        <v>2007</v>
      </c>
      <c r="D3121">
        <v>22300</v>
      </c>
      <c r="E3121">
        <v>90.250606264798193</v>
      </c>
      <c r="F3121">
        <v>3</v>
      </c>
      <c r="H3121" t="str" cm="1">
        <f t="array" ref="H3121">_xlfn.IFS(
             AND(E3121&gt;110,C3121&gt;2011,F3121&gt;100),"High: overrated, new and good rotation",
             AND(E3121&lt;90,C3121&gt;2011,F3121&gt;100),"High: underrated, new and good rotation",
             AND(E3121&lt;90,C3121&lt;2011,F3121&gt;100),"High: underrated, not too new but good rotation",
             AND(E3121&lt;=110,C3121&gt;2011,F3121&lt;=25),"Critic: well priced/underrated and new, but bad rotation",
             AND(E3121&gt;110,F3121&gt;100),"Top Tier: premium vehicules that tend to be sold above market prices",
             AND(E3121&gt;=90,E3121&lt;=110,F3121&gt;25),"Moderate: fair price and regular to good rotation",
             AND(E3121&lt;90,AND(C3121&lt;=2011,C3121&gt;=2000),AND(F3121&lt;100,F3121&gt;25)),"Moderate: underrated regular model and regular rotation",
             AND(E3121&lt;90,C3121&gt;2011,AND(F3121&lt;=100,F3121&gt;25)),"Moderate: underrated new model with regular rotation",
             AND(E3121&lt;90,C3121&lt;2000,AND(F3121&lt;=100,F3121&gt;25)),"Moderate: underrated old model with regular rotation",
             AND(C3121&lt;=2011,F3121&lt;=25),"Low: not new model and bad rotation",
             AND(E3121&gt;110,AND(C3121&lt;=2011,C3121&gt;=2000),F3121&lt;=25),"Low: overrated regular model with bad rotation",
             AND(E3121&gt;110,C3121&lt;2011,AND(F3121&lt;=100,F3121&gt;25)),"Low: overrated regular model (not new) with regular rotation",
             AND(E3121&gt;110,C3121&gt;2011,F3121&lt;=25),"Low: overrated new model with bad rotation"
)</f>
        <v>Low: not new model and bad rotation</v>
      </c>
    </row>
    <row r="3122" spans="1:8" x14ac:dyDescent="0.3">
      <c r="A3122" t="s">
        <v>36</v>
      </c>
      <c r="B3122" t="s">
        <v>572</v>
      </c>
      <c r="C3122">
        <v>1996</v>
      </c>
      <c r="D3122">
        <v>3100</v>
      </c>
      <c r="E3122">
        <v>89.85507246376811</v>
      </c>
      <c r="F3122">
        <v>1</v>
      </c>
      <c r="H3122" t="str" cm="1">
        <f t="array" ref="H3122">_xlfn.IFS(
             AND(E3122&gt;110,C3122&gt;2011,F3122&gt;100),"High: overrated, new and good rotation",
             AND(E3122&lt;90,C3122&gt;2011,F3122&gt;100),"High: underrated, new and good rotation",
             AND(E3122&lt;90,C3122&lt;2011,F3122&gt;100),"High: underrated, not too new but good rotation",
             AND(E3122&lt;=110,C3122&gt;2011,F3122&lt;=25),"Critic: well priced/underrated and new, but bad rotation",
             AND(E3122&gt;110,F3122&gt;100),"Top Tier: premium vehicules that tend to be sold above market prices",
             AND(E3122&gt;=90,E3122&lt;=110,F3122&gt;25),"Moderate: fair price and regular to good rotation",
             AND(E3122&lt;90,AND(C3122&lt;=2011,C3122&gt;=2000),AND(F3122&lt;100,F3122&gt;25)),"Moderate: underrated regular model and regular rotation",
             AND(E3122&lt;90,C3122&gt;2011,AND(F3122&lt;=100,F3122&gt;25)),"Moderate: underrated new model with regular rotation",
             AND(E3122&lt;90,C3122&lt;2000,AND(F3122&lt;=100,F3122&gt;25)),"Moderate: underrated old model with regular rotation",
             AND(C3122&lt;=2011,F3122&lt;=25),"Low: not new model and bad rotation",
             AND(E3122&gt;110,AND(C3122&lt;=2011,C3122&gt;=2000),F3122&lt;=25),"Low: overrated regular model with bad rotation",
             AND(E3122&gt;110,C3122&lt;2011,AND(F3122&lt;=100,F3122&gt;25)),"Low: overrated regular model (not new) with regular rotation",
             AND(E3122&gt;110,C3122&gt;2011,F3122&lt;=25),"Low: overrated new model with bad rotation"
)</f>
        <v>Low: not new model and bad rotation</v>
      </c>
    </row>
    <row r="3123" spans="1:8" x14ac:dyDescent="0.3">
      <c r="A3123" t="s">
        <v>36</v>
      </c>
      <c r="B3123" t="s">
        <v>572</v>
      </c>
      <c r="C3123">
        <v>1997</v>
      </c>
      <c r="D3123">
        <v>4450</v>
      </c>
      <c r="E3123">
        <v>110.35185935847002</v>
      </c>
      <c r="F3123">
        <v>4</v>
      </c>
      <c r="H3123" t="str" cm="1">
        <f t="array" ref="H3123">_xlfn.IFS(
             AND(E3123&gt;110,C3123&gt;2011,F3123&gt;100),"High: overrated, new and good rotation",
             AND(E3123&lt;90,C3123&gt;2011,F3123&gt;100),"High: underrated, new and good rotation",
             AND(E3123&lt;90,C3123&lt;2011,F3123&gt;100),"High: underrated, not too new but good rotation",
             AND(E3123&lt;=110,C3123&gt;2011,F3123&lt;=25),"Critic: well priced/underrated and new, but bad rotation",
             AND(E3123&gt;110,F3123&gt;100),"Top Tier: premium vehicules that tend to be sold above market prices",
             AND(E3123&gt;=90,E3123&lt;=110,F3123&gt;25),"Moderate: fair price and regular to good rotation",
             AND(E3123&lt;90,AND(C3123&lt;=2011,C3123&gt;=2000),AND(F3123&lt;100,F3123&gt;25)),"Moderate: underrated regular model and regular rotation",
             AND(E3123&lt;90,C3123&gt;2011,AND(F3123&lt;=100,F3123&gt;25)),"Moderate: underrated new model with regular rotation",
             AND(E3123&lt;90,C3123&lt;2000,AND(F3123&lt;=100,F3123&gt;25)),"Moderate: underrated old model with regular rotation",
             AND(C3123&lt;=2011,F3123&lt;=25),"Low: not new model and bad rotation",
             AND(E3123&gt;110,AND(C3123&lt;=2011,C3123&gt;=2000),F3123&lt;=25),"Low: overrated regular model with bad rotation",
             AND(E3123&gt;110,C3123&lt;2011,AND(F3123&lt;=100,F3123&gt;25)),"Low: overrated regular model (not new) with regular rotation",
             AND(E3123&gt;110,C3123&gt;2011,F3123&lt;=25),"Low: overrated new model with bad rotation"
)</f>
        <v>Low: not new model and bad rotation</v>
      </c>
    </row>
    <row r="3124" spans="1:8" x14ac:dyDescent="0.3">
      <c r="A3124" t="s">
        <v>36</v>
      </c>
      <c r="B3124" t="s">
        <v>573</v>
      </c>
      <c r="C3124">
        <v>1998</v>
      </c>
      <c r="D3124">
        <v>7240</v>
      </c>
      <c r="E3124">
        <v>112.30113784746302</v>
      </c>
      <c r="F3124">
        <v>5</v>
      </c>
      <c r="H3124" t="str" cm="1">
        <f t="array" ref="H3124">_xlfn.IFS(
             AND(E3124&gt;110,C3124&gt;2011,F3124&gt;100),"High: overrated, new and good rotation",
             AND(E3124&lt;90,C3124&gt;2011,F3124&gt;100),"High: underrated, new and good rotation",
             AND(E3124&lt;90,C3124&lt;2011,F3124&gt;100),"High: underrated, not too new but good rotation",
             AND(E3124&lt;=110,C3124&gt;2011,F3124&lt;=25),"Critic: well priced/underrated and new, but bad rotation",
             AND(E3124&gt;110,F3124&gt;100),"Top Tier: premium vehicules that tend to be sold above market prices",
             AND(E3124&gt;=90,E3124&lt;=110,F3124&gt;25),"Moderate: fair price and regular to good rotation",
             AND(E3124&lt;90,AND(C3124&lt;=2011,C3124&gt;=2000),AND(F3124&lt;100,F3124&gt;25)),"Moderate: underrated regular model and regular rotation",
             AND(E3124&lt;90,C3124&gt;2011,AND(F3124&lt;=100,F3124&gt;25)),"Moderate: underrated new model with regular rotation",
             AND(E3124&lt;90,C3124&lt;2000,AND(F3124&lt;=100,F3124&gt;25)),"Moderate: underrated old model with regular rotation",
             AND(C3124&lt;=2011,F3124&lt;=25),"Low: not new model and bad rotation",
             AND(E3124&gt;110,AND(C3124&lt;=2011,C3124&gt;=2000),F3124&lt;=25),"Low: overrated regular model with bad rotation",
             AND(E3124&gt;110,C3124&lt;2011,AND(F3124&lt;=100,F3124&gt;25)),"Low: overrated regular model (not new) with regular rotation",
             AND(E3124&gt;110,C3124&gt;2011,F3124&lt;=25),"Low: overrated new model with bad rotation"
)</f>
        <v>Low: not new model and bad rotation</v>
      </c>
    </row>
    <row r="3125" spans="1:8" x14ac:dyDescent="0.3">
      <c r="A3125" t="s">
        <v>36</v>
      </c>
      <c r="B3125" t="s">
        <v>573</v>
      </c>
      <c r="C3125">
        <v>1999</v>
      </c>
      <c r="D3125">
        <v>7510</v>
      </c>
      <c r="E3125">
        <v>100.74097163620884</v>
      </c>
      <c r="F3125">
        <v>15</v>
      </c>
      <c r="H3125" t="str" cm="1">
        <f t="array" ref="H3125">_xlfn.IFS(
             AND(E3125&gt;110,C3125&gt;2011,F3125&gt;100),"High: overrated, new and good rotation",
             AND(E3125&lt;90,C3125&gt;2011,F3125&gt;100),"High: underrated, new and good rotation",
             AND(E3125&lt;90,C3125&lt;2011,F3125&gt;100),"High: underrated, not too new but good rotation",
             AND(E3125&lt;=110,C3125&gt;2011,F3125&lt;=25),"Critic: well priced/underrated and new, but bad rotation",
             AND(E3125&gt;110,F3125&gt;100),"Top Tier: premium vehicules that tend to be sold above market prices",
             AND(E3125&gt;=90,E3125&lt;=110,F3125&gt;25),"Moderate: fair price and regular to good rotation",
             AND(E3125&lt;90,AND(C3125&lt;=2011,C3125&gt;=2000),AND(F3125&lt;100,F3125&gt;25)),"Moderate: underrated regular model and regular rotation",
             AND(E3125&lt;90,C3125&gt;2011,AND(F3125&lt;=100,F3125&gt;25)),"Moderate: underrated new model with regular rotation",
             AND(E3125&lt;90,C3125&lt;2000,AND(F3125&lt;=100,F3125&gt;25)),"Moderate: underrated old model with regular rotation",
             AND(C3125&lt;=2011,F3125&lt;=25),"Low: not new model and bad rotation",
             AND(E3125&gt;110,AND(C3125&lt;=2011,C3125&gt;=2000),F3125&lt;=25),"Low: overrated regular model with bad rotation",
             AND(E3125&gt;110,C3125&lt;2011,AND(F3125&lt;=100,F3125&gt;25)),"Low: overrated regular model (not new) with regular rotation",
             AND(E3125&gt;110,C3125&gt;2011,F3125&lt;=25),"Low: overrated new model with bad rotation"
)</f>
        <v>Low: not new model and bad rotation</v>
      </c>
    </row>
    <row r="3126" spans="1:8" x14ac:dyDescent="0.3">
      <c r="A3126" t="s">
        <v>36</v>
      </c>
      <c r="B3126" t="s">
        <v>573</v>
      </c>
      <c r="C3126">
        <v>2000</v>
      </c>
      <c r="D3126">
        <v>8856.6666666666661</v>
      </c>
      <c r="E3126">
        <v>110.94883627245071</v>
      </c>
      <c r="F3126">
        <v>15</v>
      </c>
      <c r="H3126" t="str" cm="1">
        <f t="array" ref="H3126">_xlfn.IFS(
             AND(E3126&gt;110,C3126&gt;2011,F3126&gt;100),"High: overrated, new and good rotation",
             AND(E3126&lt;90,C3126&gt;2011,F3126&gt;100),"High: underrated, new and good rotation",
             AND(E3126&lt;90,C3126&lt;2011,F3126&gt;100),"High: underrated, not too new but good rotation",
             AND(E3126&lt;=110,C3126&gt;2011,F3126&lt;=25),"Critic: well priced/underrated and new, but bad rotation",
             AND(E3126&gt;110,F3126&gt;100),"Top Tier: premium vehicules that tend to be sold above market prices",
             AND(E3126&gt;=90,E3126&lt;=110,F3126&gt;25),"Moderate: fair price and regular to good rotation",
             AND(E3126&lt;90,AND(C3126&lt;=2011,C3126&gt;=2000),AND(F3126&lt;100,F3126&gt;25)),"Moderate: underrated regular model and regular rotation",
             AND(E3126&lt;90,C3126&gt;2011,AND(F3126&lt;=100,F3126&gt;25)),"Moderate: underrated new model with regular rotation",
             AND(E3126&lt;90,C3126&lt;2000,AND(F3126&lt;=100,F3126&gt;25)),"Moderate: underrated old model with regular rotation",
             AND(C3126&lt;=2011,F3126&lt;=25),"Low: not new model and bad rotation",
             AND(E3126&gt;110,AND(C3126&lt;=2011,C3126&gt;=2000),F3126&lt;=25),"Low: overrated regular model with bad rotation",
             AND(E3126&gt;110,C3126&lt;2011,AND(F3126&lt;=100,F3126&gt;25)),"Low: overrated regular model (not new) with regular rotation",
             AND(E3126&gt;110,C3126&gt;2011,F3126&lt;=25),"Low: overrated new model with bad rotation"
)</f>
        <v>Low: not new model and bad rotation</v>
      </c>
    </row>
    <row r="3127" spans="1:8" x14ac:dyDescent="0.3">
      <c r="A3127" t="s">
        <v>36</v>
      </c>
      <c r="B3127" t="s">
        <v>573</v>
      </c>
      <c r="C3127">
        <v>2001</v>
      </c>
      <c r="D3127">
        <v>9154.1666666666661</v>
      </c>
      <c r="E3127">
        <v>100.53284053360989</v>
      </c>
      <c r="F3127">
        <v>12</v>
      </c>
      <c r="H3127" t="str" cm="1">
        <f t="array" ref="H3127">_xlfn.IFS(
             AND(E3127&gt;110,C3127&gt;2011,F3127&gt;100),"High: overrated, new and good rotation",
             AND(E3127&lt;90,C3127&gt;2011,F3127&gt;100),"High: underrated, new and good rotation",
             AND(E3127&lt;90,C3127&lt;2011,F3127&gt;100),"High: underrated, not too new but good rotation",
             AND(E3127&lt;=110,C3127&gt;2011,F3127&lt;=25),"Critic: well priced/underrated and new, but bad rotation",
             AND(E3127&gt;110,F3127&gt;100),"Top Tier: premium vehicules that tend to be sold above market prices",
             AND(E3127&gt;=90,E3127&lt;=110,F3127&gt;25),"Moderate: fair price and regular to good rotation",
             AND(E3127&lt;90,AND(C3127&lt;=2011,C3127&gt;=2000),AND(F3127&lt;100,F3127&gt;25)),"Moderate: underrated regular model and regular rotation",
             AND(E3127&lt;90,C3127&gt;2011,AND(F3127&lt;=100,F3127&gt;25)),"Moderate: underrated new model with regular rotation",
             AND(E3127&lt;90,C3127&lt;2000,AND(F3127&lt;=100,F3127&gt;25)),"Moderate: underrated old model with regular rotation",
             AND(C3127&lt;=2011,F3127&lt;=25),"Low: not new model and bad rotation",
             AND(E3127&gt;110,AND(C3127&lt;=2011,C3127&gt;=2000),F3127&lt;=25),"Low: overrated regular model with bad rotation",
             AND(E3127&gt;110,C3127&lt;2011,AND(F3127&lt;=100,F3127&gt;25)),"Low: overrated regular model (not new) with regular rotation",
             AND(E3127&gt;110,C3127&gt;2011,F3127&lt;=25),"Low: overrated new model with bad rotation"
)</f>
        <v>Low: not new model and bad rotation</v>
      </c>
    </row>
    <row r="3128" spans="1:8" x14ac:dyDescent="0.3">
      <c r="A3128" t="s">
        <v>36</v>
      </c>
      <c r="B3128" t="s">
        <v>573</v>
      </c>
      <c r="C3128">
        <v>2002</v>
      </c>
      <c r="D3128">
        <v>10228.571428571429</v>
      </c>
      <c r="E3128">
        <v>111.77925035605151</v>
      </c>
      <c r="F3128">
        <v>7</v>
      </c>
      <c r="H3128" t="str" cm="1">
        <f t="array" ref="H3128">_xlfn.IFS(
             AND(E3128&gt;110,C3128&gt;2011,F3128&gt;100),"High: overrated, new and good rotation",
             AND(E3128&lt;90,C3128&gt;2011,F3128&gt;100),"High: underrated, new and good rotation",
             AND(E3128&lt;90,C3128&lt;2011,F3128&gt;100),"High: underrated, not too new but good rotation",
             AND(E3128&lt;=110,C3128&gt;2011,F3128&lt;=25),"Critic: well priced/underrated and new, but bad rotation",
             AND(E3128&gt;110,F3128&gt;100),"Top Tier: premium vehicules that tend to be sold above market prices",
             AND(E3128&gt;=90,E3128&lt;=110,F3128&gt;25),"Moderate: fair price and regular to good rotation",
             AND(E3128&lt;90,AND(C3128&lt;=2011,C3128&gt;=2000),AND(F3128&lt;100,F3128&gt;25)),"Moderate: underrated regular model and regular rotation",
             AND(E3128&lt;90,C3128&gt;2011,AND(F3128&lt;=100,F3128&gt;25)),"Moderate: underrated new model with regular rotation",
             AND(E3128&lt;90,C3128&lt;2000,AND(F3128&lt;=100,F3128&gt;25)),"Moderate: underrated old model with regular rotation",
             AND(C3128&lt;=2011,F3128&lt;=25),"Low: not new model and bad rotation",
             AND(E3128&gt;110,AND(C3128&lt;=2011,C3128&gt;=2000),F3128&lt;=25),"Low: overrated regular model with bad rotation",
             AND(E3128&gt;110,C3128&lt;2011,AND(F3128&lt;=100,F3128&gt;25)),"Low: overrated regular model (not new) with regular rotation",
             AND(E3128&gt;110,C3128&gt;2011,F3128&lt;=25),"Low: overrated new model with bad rotation"
)</f>
        <v>Low: not new model and bad rotation</v>
      </c>
    </row>
    <row r="3129" spans="1:8" x14ac:dyDescent="0.3">
      <c r="A3129" t="s">
        <v>36</v>
      </c>
      <c r="B3129" t="s">
        <v>574</v>
      </c>
      <c r="C3129">
        <v>2008</v>
      </c>
      <c r="D3129">
        <v>33415</v>
      </c>
      <c r="E3129">
        <v>94.316127462718669</v>
      </c>
      <c r="F3129">
        <v>10</v>
      </c>
      <c r="H3129" t="str" cm="1">
        <f t="array" ref="H3129">_xlfn.IFS(
             AND(E3129&gt;110,C3129&gt;2011,F3129&gt;100),"High: overrated, new and good rotation",
             AND(E3129&lt;90,C3129&gt;2011,F3129&gt;100),"High: underrated, new and good rotation",
             AND(E3129&lt;90,C3129&lt;2011,F3129&gt;100),"High: underrated, not too new but good rotation",
             AND(E3129&lt;=110,C3129&gt;2011,F3129&lt;=25),"Critic: well priced/underrated and new, but bad rotation",
             AND(E3129&gt;110,F3129&gt;100),"Top Tier: premium vehicules that tend to be sold above market prices",
             AND(E3129&gt;=90,E3129&lt;=110,F3129&gt;25),"Moderate: fair price and regular to good rotation",
             AND(E3129&lt;90,AND(C3129&lt;=2011,C3129&gt;=2000),AND(F3129&lt;100,F3129&gt;25)),"Moderate: underrated regular model and regular rotation",
             AND(E3129&lt;90,C3129&gt;2011,AND(F3129&lt;=100,F3129&gt;25)),"Moderate: underrated new model with regular rotation",
             AND(E3129&lt;90,C3129&lt;2000,AND(F3129&lt;=100,F3129&gt;25)),"Moderate: underrated old model with regular rotation",
             AND(C3129&lt;=2011,F3129&lt;=25),"Low: not new model and bad rotation",
             AND(E3129&gt;110,AND(C3129&lt;=2011,C3129&gt;=2000),F3129&lt;=25),"Low: overrated regular model with bad rotation",
             AND(E3129&gt;110,C3129&lt;2011,AND(F3129&lt;=100,F3129&gt;25)),"Low: overrated regular model (not new) with regular rotation",
             AND(E3129&gt;110,C3129&gt;2011,F3129&lt;=25),"Low: overrated new model with bad rotation"
)</f>
        <v>Low: not new model and bad rotation</v>
      </c>
    </row>
    <row r="3130" spans="1:8" x14ac:dyDescent="0.3">
      <c r="A3130" t="s">
        <v>36</v>
      </c>
      <c r="B3130" t="s">
        <v>574</v>
      </c>
      <c r="C3130">
        <v>2009</v>
      </c>
      <c r="D3130">
        <v>36317.857142857145</v>
      </c>
      <c r="E3130">
        <v>98.733332758751217</v>
      </c>
      <c r="F3130">
        <v>14</v>
      </c>
      <c r="H3130" t="str" cm="1">
        <f t="array" ref="H3130">_xlfn.IFS(
             AND(E3130&gt;110,C3130&gt;2011,F3130&gt;100),"High: overrated, new and good rotation",
             AND(E3130&lt;90,C3130&gt;2011,F3130&gt;100),"High: underrated, new and good rotation",
             AND(E3130&lt;90,C3130&lt;2011,F3130&gt;100),"High: underrated, not too new but good rotation",
             AND(E3130&lt;=110,C3130&gt;2011,F3130&lt;=25),"Critic: well priced/underrated and new, but bad rotation",
             AND(E3130&gt;110,F3130&gt;100),"Top Tier: premium vehicules that tend to be sold above market prices",
             AND(E3130&gt;=90,E3130&lt;=110,F3130&gt;25),"Moderate: fair price and regular to good rotation",
             AND(E3130&lt;90,AND(C3130&lt;=2011,C3130&gt;=2000),AND(F3130&lt;100,F3130&gt;25)),"Moderate: underrated regular model and regular rotation",
             AND(E3130&lt;90,C3130&gt;2011,AND(F3130&lt;=100,F3130&gt;25)),"Moderate: underrated new model with regular rotation",
             AND(E3130&lt;90,C3130&lt;2000,AND(F3130&lt;=100,F3130&gt;25)),"Moderate: underrated old model with regular rotation",
             AND(C3130&lt;=2011,F3130&lt;=25),"Low: not new model and bad rotation",
             AND(E3130&gt;110,AND(C3130&lt;=2011,C3130&gt;=2000),F3130&lt;=25),"Low: overrated regular model with bad rotation",
             AND(E3130&gt;110,C3130&lt;2011,AND(F3130&lt;=100,F3130&gt;25)),"Low: overrated regular model (not new) with regular rotation",
             AND(E3130&gt;110,C3130&gt;2011,F3130&lt;=25),"Low: overrated new model with bad rotation"
)</f>
        <v>Low: not new model and bad rotation</v>
      </c>
    </row>
    <row r="3131" spans="1:8" x14ac:dyDescent="0.3">
      <c r="A3131" t="s">
        <v>36</v>
      </c>
      <c r="B3131" t="s">
        <v>574</v>
      </c>
      <c r="C3131">
        <v>2010</v>
      </c>
      <c r="D3131">
        <v>39879.166666666664</v>
      </c>
      <c r="E3131">
        <v>100.09047370704879</v>
      </c>
      <c r="F3131">
        <v>12</v>
      </c>
      <c r="H3131" t="str" cm="1">
        <f t="array" ref="H3131">_xlfn.IFS(
             AND(E3131&gt;110,C3131&gt;2011,F3131&gt;100),"High: overrated, new and good rotation",
             AND(E3131&lt;90,C3131&gt;2011,F3131&gt;100),"High: underrated, new and good rotation",
             AND(E3131&lt;90,C3131&lt;2011,F3131&gt;100),"High: underrated, not too new but good rotation",
             AND(E3131&lt;=110,C3131&gt;2011,F3131&lt;=25),"Critic: well priced/underrated and new, but bad rotation",
             AND(E3131&gt;110,F3131&gt;100),"Top Tier: premium vehicules that tend to be sold above market prices",
             AND(E3131&gt;=90,E3131&lt;=110,F3131&gt;25),"Moderate: fair price and regular to good rotation",
             AND(E3131&lt;90,AND(C3131&lt;=2011,C3131&gt;=2000),AND(F3131&lt;100,F3131&gt;25)),"Moderate: underrated regular model and regular rotation",
             AND(E3131&lt;90,C3131&gt;2011,AND(F3131&lt;=100,F3131&gt;25)),"Moderate: underrated new model with regular rotation",
             AND(E3131&lt;90,C3131&lt;2000,AND(F3131&lt;=100,F3131&gt;25)),"Moderate: underrated old model with regular rotation",
             AND(C3131&lt;=2011,F3131&lt;=25),"Low: not new model and bad rotation",
             AND(E3131&gt;110,AND(C3131&lt;=2011,C3131&gt;=2000),F3131&lt;=25),"Low: overrated regular model with bad rotation",
             AND(E3131&gt;110,C3131&lt;2011,AND(F3131&lt;=100,F3131&gt;25)),"Low: overrated regular model (not new) with regular rotation",
             AND(E3131&gt;110,C3131&gt;2011,F3131&lt;=25),"Low: overrated new model with bad rotation"
)</f>
        <v>Low: not new model and bad rotation</v>
      </c>
    </row>
    <row r="3132" spans="1:8" x14ac:dyDescent="0.3">
      <c r="A3132" t="s">
        <v>36</v>
      </c>
      <c r="B3132" t="s">
        <v>574</v>
      </c>
      <c r="C3132">
        <v>2011</v>
      </c>
      <c r="D3132">
        <v>46997.5</v>
      </c>
      <c r="E3132">
        <v>98.302592545880572</v>
      </c>
      <c r="F3132">
        <v>20</v>
      </c>
      <c r="H3132" t="str" cm="1">
        <f t="array" ref="H3132">_xlfn.IFS(
             AND(E3132&gt;110,C3132&gt;2011,F3132&gt;100),"High: overrated, new and good rotation",
             AND(E3132&lt;90,C3132&gt;2011,F3132&gt;100),"High: underrated, new and good rotation",
             AND(E3132&lt;90,C3132&lt;2011,F3132&gt;100),"High: underrated, not too new but good rotation",
             AND(E3132&lt;=110,C3132&gt;2011,F3132&lt;=25),"Critic: well priced/underrated and new, but bad rotation",
             AND(E3132&gt;110,F3132&gt;100),"Top Tier: premium vehicules that tend to be sold above market prices",
             AND(E3132&gt;=90,E3132&lt;=110,F3132&gt;25),"Moderate: fair price and regular to good rotation",
             AND(E3132&lt;90,AND(C3132&lt;=2011,C3132&gt;=2000),AND(F3132&lt;100,F3132&gt;25)),"Moderate: underrated regular model and regular rotation",
             AND(E3132&lt;90,C3132&gt;2011,AND(F3132&lt;=100,F3132&gt;25)),"Moderate: underrated new model with regular rotation",
             AND(E3132&lt;90,C3132&lt;2000,AND(F3132&lt;=100,F3132&gt;25)),"Moderate: underrated old model with regular rotation",
             AND(C3132&lt;=2011,F3132&lt;=25),"Low: not new model and bad rotation",
             AND(E3132&gt;110,AND(C3132&lt;=2011,C3132&gt;=2000),F3132&lt;=25),"Low: overrated regular model with bad rotation",
             AND(E3132&gt;110,C3132&lt;2011,AND(F3132&lt;=100,F3132&gt;25)),"Low: overrated regular model (not new) with regular rotation",
             AND(E3132&gt;110,C3132&gt;2011,F3132&lt;=25),"Low: overrated new model with bad rotation"
)</f>
        <v>Low: not new model and bad rotation</v>
      </c>
    </row>
    <row r="3133" spans="1:8" x14ac:dyDescent="0.3">
      <c r="A3133" t="s">
        <v>36</v>
      </c>
      <c r="B3133" t="s">
        <v>574</v>
      </c>
      <c r="C3133">
        <v>2013</v>
      </c>
      <c r="D3133">
        <v>59415.277777777781</v>
      </c>
      <c r="E3133">
        <v>98.580735385232103</v>
      </c>
      <c r="F3133">
        <v>36</v>
      </c>
      <c r="H3133" t="str" cm="1">
        <f t="array" ref="H3133">_xlfn.IFS(
             AND(E3133&gt;110,C3133&gt;2011,F3133&gt;100),"High: overrated, new and good rotation",
             AND(E3133&lt;90,C3133&gt;2011,F3133&gt;100),"High: underrated, new and good rotation",
             AND(E3133&lt;90,C3133&lt;2011,F3133&gt;100),"High: underrated, not too new but good rotation",
             AND(E3133&lt;=110,C3133&gt;2011,F3133&lt;=25),"Critic: well priced/underrated and new, but bad rotation",
             AND(E3133&gt;110,F3133&gt;100),"Top Tier: premium vehicules that tend to be sold above market prices",
             AND(E3133&gt;=90,E3133&lt;=110,F3133&gt;25),"Moderate: fair price and regular to good rotation",
             AND(E3133&lt;90,AND(C3133&lt;=2011,C3133&gt;=2000),AND(F3133&lt;100,F3133&gt;25)),"Moderate: underrated regular model and regular rotation",
             AND(E3133&lt;90,C3133&gt;2011,AND(F3133&lt;=100,F3133&gt;25)),"Moderate: underrated new model with regular rotation",
             AND(E3133&lt;90,C3133&lt;2000,AND(F3133&lt;=100,F3133&gt;25)),"Moderate: underrated old model with regular rotation",
             AND(C3133&lt;=2011,F3133&lt;=25),"Low: not new model and bad rotation",
             AND(E3133&gt;110,AND(C3133&lt;=2011,C3133&gt;=2000),F3133&lt;=25),"Low: overrated regular model with bad rotation",
             AND(E3133&gt;110,C3133&lt;2011,AND(F3133&lt;=100,F3133&gt;25)),"Low: overrated regular model (not new) with regular rotation",
             AND(E3133&gt;110,C3133&gt;2011,F3133&lt;=25),"Low: overrated new model with bad rotation"
)</f>
        <v>Moderate: fair price and regular to good rotation</v>
      </c>
    </row>
    <row r="3134" spans="1:8" x14ac:dyDescent="0.3">
      <c r="A3134" t="s">
        <v>36</v>
      </c>
      <c r="B3134" t="s">
        <v>574</v>
      </c>
      <c r="C3134">
        <v>2014</v>
      </c>
      <c r="D3134">
        <v>71555.769230769234</v>
      </c>
      <c r="E3134">
        <v>98.677675411224442</v>
      </c>
      <c r="F3134">
        <v>26</v>
      </c>
      <c r="H3134" t="str" cm="1">
        <f t="array" ref="H3134">_xlfn.IFS(
             AND(E3134&gt;110,C3134&gt;2011,F3134&gt;100),"High: overrated, new and good rotation",
             AND(E3134&lt;90,C3134&gt;2011,F3134&gt;100),"High: underrated, new and good rotation",
             AND(E3134&lt;90,C3134&lt;2011,F3134&gt;100),"High: underrated, not too new but good rotation",
             AND(E3134&lt;=110,C3134&gt;2011,F3134&lt;=25),"Critic: well priced/underrated and new, but bad rotation",
             AND(E3134&gt;110,F3134&gt;100),"Top Tier: premium vehicules that tend to be sold above market prices",
             AND(E3134&gt;=90,E3134&lt;=110,F3134&gt;25),"Moderate: fair price and regular to good rotation",
             AND(E3134&lt;90,AND(C3134&lt;=2011,C3134&gt;=2000),AND(F3134&lt;100,F3134&gt;25)),"Moderate: underrated regular model and regular rotation",
             AND(E3134&lt;90,C3134&gt;2011,AND(F3134&lt;=100,F3134&gt;25)),"Moderate: underrated new model with regular rotation",
             AND(E3134&lt;90,C3134&lt;2000,AND(F3134&lt;=100,F3134&gt;25)),"Moderate: underrated old model with regular rotation",
             AND(C3134&lt;=2011,F3134&lt;=25),"Low: not new model and bad rotation",
             AND(E3134&gt;110,AND(C3134&lt;=2011,C3134&gt;=2000),F3134&lt;=25),"Low: overrated regular model with bad rotation",
             AND(E3134&gt;110,C3134&lt;2011,AND(F3134&lt;=100,F3134&gt;25)),"Low: overrated regular model (not new) with regular rotation",
             AND(E3134&gt;110,C3134&gt;2011,F3134&lt;=25),"Low: overrated new model with bad rotation"
)</f>
        <v>Moderate: fair price and regular to good rotation</v>
      </c>
    </row>
    <row r="3135" spans="1:8" x14ac:dyDescent="0.3">
      <c r="A3135" t="s">
        <v>36</v>
      </c>
      <c r="B3135" t="s">
        <v>574</v>
      </c>
      <c r="C3135">
        <v>2015</v>
      </c>
      <c r="D3135">
        <v>79500</v>
      </c>
      <c r="E3135">
        <v>99.375</v>
      </c>
      <c r="F3135">
        <v>3</v>
      </c>
      <c r="H3135" t="str" cm="1">
        <f t="array" ref="H3135">_xlfn.IFS(
             AND(E3135&gt;110,C3135&gt;2011,F3135&gt;100),"High: overrated, new and good rotation",
             AND(E3135&lt;90,C3135&gt;2011,F3135&gt;100),"High: underrated, new and good rotation",
             AND(E3135&lt;90,C3135&lt;2011,F3135&gt;100),"High: underrated, not too new but good rotation",
             AND(E3135&lt;=110,C3135&gt;2011,F3135&lt;=25),"Critic: well priced/underrated and new, but bad rotation",
             AND(E3135&gt;110,F3135&gt;100),"Top Tier: premium vehicules that tend to be sold above market prices",
             AND(E3135&gt;=90,E3135&lt;=110,F3135&gt;25),"Moderate: fair price and regular to good rotation",
             AND(E3135&lt;90,AND(C3135&lt;=2011,C3135&gt;=2000),AND(F3135&lt;100,F3135&gt;25)),"Moderate: underrated regular model and regular rotation",
             AND(E3135&lt;90,C3135&gt;2011,AND(F3135&lt;=100,F3135&gt;25)),"Moderate: underrated new model with regular rotation",
             AND(E3135&lt;90,C3135&lt;2000,AND(F3135&lt;=100,F3135&gt;25)),"Moderate: underrated old model with regular rotation",
             AND(C3135&lt;=2011,F3135&lt;=25),"Low: not new model and bad rotation",
             AND(E3135&gt;110,AND(C3135&lt;=2011,C3135&gt;=2000),F3135&lt;=25),"Low: overrated regular model with bad rotation",
             AND(E3135&gt;110,C3135&lt;2011,AND(F3135&lt;=100,F3135&gt;25)),"Low: overrated regular model (not new) with regular rotation",
             AND(E3135&gt;110,C3135&gt;2011,F3135&lt;=25),"Low: overrated new model with bad rotation"
)</f>
        <v>Critic: well priced/underrated and new, but bad rotation</v>
      </c>
    </row>
    <row r="3136" spans="1:8" x14ac:dyDescent="0.3">
      <c r="A3136" t="s">
        <v>36</v>
      </c>
      <c r="B3136" t="s">
        <v>575</v>
      </c>
      <c r="C3136">
        <v>2015</v>
      </c>
      <c r="D3136">
        <v>45975</v>
      </c>
      <c r="E3136">
        <v>97.721231286440457</v>
      </c>
      <c r="F3136">
        <v>6</v>
      </c>
      <c r="H3136" t="str" cm="1">
        <f t="array" ref="H3136">_xlfn.IFS(
             AND(E3136&gt;110,C3136&gt;2011,F3136&gt;100),"High: overrated, new and good rotation",
             AND(E3136&lt;90,C3136&gt;2011,F3136&gt;100),"High: underrated, new and good rotation",
             AND(E3136&lt;90,C3136&lt;2011,F3136&gt;100),"High: underrated, not too new but good rotation",
             AND(E3136&lt;=110,C3136&gt;2011,F3136&lt;=25),"Critic: well priced/underrated and new, but bad rotation",
             AND(E3136&gt;110,F3136&gt;100),"Top Tier: premium vehicules that tend to be sold above market prices",
             AND(E3136&gt;=90,E3136&lt;=110,F3136&gt;25),"Moderate: fair price and regular to good rotation",
             AND(E3136&lt;90,AND(C3136&lt;=2011,C3136&gt;=2000),AND(F3136&lt;100,F3136&gt;25)),"Moderate: underrated regular model and regular rotation",
             AND(E3136&lt;90,C3136&gt;2011,AND(F3136&lt;=100,F3136&gt;25)),"Moderate: underrated new model with regular rotation",
             AND(E3136&lt;90,C3136&lt;2000,AND(F3136&lt;=100,F3136&gt;25)),"Moderate: underrated old model with regular rotation",
             AND(C3136&lt;=2011,F3136&lt;=25),"Low: not new model and bad rotation",
             AND(E3136&gt;110,AND(C3136&lt;=2011,C3136&gt;=2000),F3136&lt;=25),"Low: overrated regular model with bad rotation",
             AND(E3136&gt;110,C3136&lt;2011,AND(F3136&lt;=100,F3136&gt;25)),"Low: overrated regular model (not new) with regular rotation",
             AND(E3136&gt;110,C3136&gt;2011,F3136&lt;=25),"Low: overrated new model with bad rotation"
)</f>
        <v>Critic: well priced/underrated and new, but bad rotation</v>
      </c>
    </row>
    <row r="3137" spans="1:8" x14ac:dyDescent="0.3">
      <c r="A3137" t="s">
        <v>36</v>
      </c>
      <c r="B3137" t="s">
        <v>576</v>
      </c>
      <c r="C3137">
        <v>2015</v>
      </c>
      <c r="D3137">
        <v>64360</v>
      </c>
      <c r="E3137">
        <v>97.547447421980991</v>
      </c>
      <c r="F3137">
        <v>5</v>
      </c>
      <c r="H3137" t="str" cm="1">
        <f t="array" ref="H3137">_xlfn.IFS(
             AND(E3137&gt;110,C3137&gt;2011,F3137&gt;100),"High: overrated, new and good rotation",
             AND(E3137&lt;90,C3137&gt;2011,F3137&gt;100),"High: underrated, new and good rotation",
             AND(E3137&lt;90,C3137&lt;2011,F3137&gt;100),"High: underrated, not too new but good rotation",
             AND(E3137&lt;=110,C3137&gt;2011,F3137&lt;=25),"Critic: well priced/underrated and new, but bad rotation",
             AND(E3137&gt;110,F3137&gt;100),"Top Tier: premium vehicules that tend to be sold above market prices",
             AND(E3137&gt;=90,E3137&lt;=110,F3137&gt;25),"Moderate: fair price and regular to good rotation",
             AND(E3137&lt;90,AND(C3137&lt;=2011,C3137&gt;=2000),AND(F3137&lt;100,F3137&gt;25)),"Moderate: underrated regular model and regular rotation",
             AND(E3137&lt;90,C3137&gt;2011,AND(F3137&lt;=100,F3137&gt;25)),"Moderate: underrated new model with regular rotation",
             AND(E3137&lt;90,C3137&lt;2000,AND(F3137&lt;=100,F3137&gt;25)),"Moderate: underrated old model with regular rotation",
             AND(C3137&lt;=2011,F3137&lt;=25),"Low: not new model and bad rotation",
             AND(E3137&gt;110,AND(C3137&lt;=2011,C3137&gt;=2000),F3137&lt;=25),"Low: overrated regular model with bad rotation",
             AND(E3137&gt;110,C3137&lt;2011,AND(F3137&lt;=100,F3137&gt;25)),"Low: overrated regular model (not new) with regular rotation",
             AND(E3137&gt;110,C3137&gt;2011,F3137&lt;=25),"Low: overrated new model with bad rotation"
)</f>
        <v>Critic: well priced/underrated and new, but bad rotation</v>
      </c>
    </row>
    <row r="3138" spans="1:8" x14ac:dyDescent="0.3">
      <c r="A3138" t="s">
        <v>36</v>
      </c>
      <c r="B3138" t="s">
        <v>577</v>
      </c>
      <c r="C3138">
        <v>1999</v>
      </c>
      <c r="D3138">
        <v>3090.7407407407409</v>
      </c>
      <c r="E3138">
        <v>98.190133633598933</v>
      </c>
      <c r="F3138">
        <v>81</v>
      </c>
      <c r="H3138" t="str" cm="1">
        <f t="array" ref="H3138">_xlfn.IFS(
             AND(E3138&gt;110,C3138&gt;2011,F3138&gt;100),"High: overrated, new and good rotation",
             AND(E3138&lt;90,C3138&gt;2011,F3138&gt;100),"High: underrated, new and good rotation",
             AND(E3138&lt;90,C3138&lt;2011,F3138&gt;100),"High: underrated, not too new but good rotation",
             AND(E3138&lt;=110,C3138&gt;2011,F3138&lt;=25),"Critic: well priced/underrated and new, but bad rotation",
             AND(E3138&gt;110,F3138&gt;100),"Top Tier: premium vehicules that tend to be sold above market prices",
             AND(E3138&gt;=90,E3138&lt;=110,F3138&gt;25),"Moderate: fair price and regular to good rotation",
             AND(E3138&lt;90,AND(C3138&lt;=2011,C3138&gt;=2000),AND(F3138&lt;100,F3138&gt;25)),"Moderate: underrated regular model and regular rotation",
             AND(E3138&lt;90,C3138&gt;2011,AND(F3138&lt;=100,F3138&gt;25)),"Moderate: underrated new model with regular rotation",
             AND(E3138&lt;90,C3138&lt;2000,AND(F3138&lt;=100,F3138&gt;25)),"Moderate: underrated old model with regular rotation",
             AND(C3138&lt;=2011,F3138&lt;=25),"Low: not new model and bad rotation",
             AND(E3138&gt;110,AND(C3138&lt;=2011,C3138&gt;=2000),F3138&lt;=25),"Low: overrated regular model with bad rotation",
             AND(E3138&gt;110,C3138&lt;2011,AND(F3138&lt;=100,F3138&gt;25)),"Low: overrated regular model (not new) with regular rotation",
             AND(E3138&gt;110,C3138&gt;2011,F3138&lt;=25),"Low: overrated new model with bad rotation"
)</f>
        <v>Moderate: fair price and regular to good rotation</v>
      </c>
    </row>
    <row r="3139" spans="1:8" x14ac:dyDescent="0.3">
      <c r="A3139" t="s">
        <v>36</v>
      </c>
      <c r="B3139" t="s">
        <v>577</v>
      </c>
      <c r="C3139">
        <v>2000</v>
      </c>
      <c r="D3139">
        <v>3735.6481481481483</v>
      </c>
      <c r="E3139">
        <v>105.35501933571298</v>
      </c>
      <c r="F3139">
        <v>108</v>
      </c>
      <c r="H3139" t="str" cm="1">
        <f t="array" ref="H3139">_xlfn.IFS(
             AND(E3139&gt;110,C3139&gt;2011,F3139&gt;100),"High: overrated, new and good rotation",
             AND(E3139&lt;90,C3139&gt;2011,F3139&gt;100),"High: underrated, new and good rotation",
             AND(E3139&lt;90,C3139&lt;2011,F3139&gt;100),"High: underrated, not too new but good rotation",
             AND(E3139&lt;=110,C3139&gt;2011,F3139&lt;=25),"Critic: well priced/underrated and new, but bad rotation",
             AND(E3139&gt;110,F3139&gt;100),"Top Tier: premium vehicules that tend to be sold above market prices",
             AND(E3139&gt;=90,E3139&lt;=110,F3139&gt;25),"Moderate: fair price and regular to good rotation",
             AND(E3139&lt;90,AND(C3139&lt;=2011,C3139&gt;=2000),AND(F3139&lt;100,F3139&gt;25)),"Moderate: underrated regular model and regular rotation",
             AND(E3139&lt;90,C3139&gt;2011,AND(F3139&lt;=100,F3139&gt;25)),"Moderate: underrated new model with regular rotation",
             AND(E3139&lt;90,C3139&lt;2000,AND(F3139&lt;=100,F3139&gt;25)),"Moderate: underrated old model with regular rotation",
             AND(C3139&lt;=2011,F3139&lt;=25),"Low: not new model and bad rotation",
             AND(E3139&gt;110,AND(C3139&lt;=2011,C3139&gt;=2000),F3139&lt;=25),"Low: overrated regular model with bad rotation",
             AND(E3139&gt;110,C3139&lt;2011,AND(F3139&lt;=100,F3139&gt;25)),"Low: overrated regular model (not new) with regular rotation",
             AND(E3139&gt;110,C3139&gt;2011,F3139&lt;=25),"Low: overrated new model with bad rotation"
)</f>
        <v>Moderate: fair price and regular to good rotation</v>
      </c>
    </row>
    <row r="3140" spans="1:8" x14ac:dyDescent="0.3">
      <c r="A3140" t="s">
        <v>36</v>
      </c>
      <c r="B3140" t="s">
        <v>577</v>
      </c>
      <c r="C3140">
        <v>2002</v>
      </c>
      <c r="D3140">
        <v>5261.3207547169814</v>
      </c>
      <c r="E3140">
        <v>104.62090439816262</v>
      </c>
      <c r="F3140">
        <v>106</v>
      </c>
      <c r="H3140" t="str" cm="1">
        <f t="array" ref="H3140">_xlfn.IFS(
             AND(E3140&gt;110,C3140&gt;2011,F3140&gt;100),"High: overrated, new and good rotation",
             AND(E3140&lt;90,C3140&gt;2011,F3140&gt;100),"High: underrated, new and good rotation",
             AND(E3140&lt;90,C3140&lt;2011,F3140&gt;100),"High: underrated, not too new but good rotation",
             AND(E3140&lt;=110,C3140&gt;2011,F3140&lt;=25),"Critic: well priced/underrated and new, but bad rotation",
             AND(E3140&gt;110,F3140&gt;100),"Top Tier: premium vehicules that tend to be sold above market prices",
             AND(E3140&gt;=90,E3140&lt;=110,F3140&gt;25),"Moderate: fair price and regular to good rotation",
             AND(E3140&lt;90,AND(C3140&lt;=2011,C3140&gt;=2000),AND(F3140&lt;100,F3140&gt;25)),"Moderate: underrated regular model and regular rotation",
             AND(E3140&lt;90,C3140&gt;2011,AND(F3140&lt;=100,F3140&gt;25)),"Moderate: underrated new model with regular rotation",
             AND(E3140&lt;90,C3140&lt;2000,AND(F3140&lt;=100,F3140&gt;25)),"Moderate: underrated old model with regular rotation",
             AND(C3140&lt;=2011,F3140&lt;=25),"Low: not new model and bad rotation",
             AND(E3140&gt;110,AND(C3140&lt;=2011,C3140&gt;=2000),F3140&lt;=25),"Low: overrated regular model with bad rotation",
             AND(E3140&gt;110,C3140&lt;2011,AND(F3140&lt;=100,F3140&gt;25)),"Low: overrated regular model (not new) with regular rotation",
             AND(E3140&gt;110,C3140&gt;2011,F3140&lt;=25),"Low: overrated new model with bad rotation"
)</f>
        <v>Moderate: fair price and regular to good rotation</v>
      </c>
    </row>
    <row r="3141" spans="1:8" x14ac:dyDescent="0.3">
      <c r="A3141" t="s">
        <v>36</v>
      </c>
      <c r="B3141" t="s">
        <v>577</v>
      </c>
      <c r="C3141">
        <v>2003</v>
      </c>
      <c r="D3141">
        <v>5070</v>
      </c>
      <c r="E3141">
        <v>98.835509168791177</v>
      </c>
      <c r="F3141">
        <v>30</v>
      </c>
      <c r="H3141" t="str" cm="1">
        <f t="array" ref="H3141">_xlfn.IFS(
             AND(E3141&gt;110,C3141&gt;2011,F3141&gt;100),"High: overrated, new and good rotation",
             AND(E3141&lt;90,C3141&gt;2011,F3141&gt;100),"High: underrated, new and good rotation",
             AND(E3141&lt;90,C3141&lt;2011,F3141&gt;100),"High: underrated, not too new but good rotation",
             AND(E3141&lt;=110,C3141&gt;2011,F3141&lt;=25),"Critic: well priced/underrated and new, but bad rotation",
             AND(E3141&gt;110,F3141&gt;100),"Top Tier: premium vehicules that tend to be sold above market prices",
             AND(E3141&gt;=90,E3141&lt;=110,F3141&gt;25),"Moderate: fair price and regular to good rotation",
             AND(E3141&lt;90,AND(C3141&lt;=2011,C3141&gt;=2000),AND(F3141&lt;100,F3141&gt;25)),"Moderate: underrated regular model and regular rotation",
             AND(E3141&lt;90,C3141&gt;2011,AND(F3141&lt;=100,F3141&gt;25)),"Moderate: underrated new model with regular rotation",
             AND(E3141&lt;90,C3141&lt;2000,AND(F3141&lt;=100,F3141&gt;25)),"Moderate: underrated old model with regular rotation",
             AND(C3141&lt;=2011,F3141&lt;=25),"Low: not new model and bad rotation",
             AND(E3141&gt;110,AND(C3141&lt;=2011,C3141&gt;=2000),F3141&lt;=25),"Low: overrated regular model with bad rotation",
             AND(E3141&gt;110,C3141&lt;2011,AND(F3141&lt;=100,F3141&gt;25)),"Low: overrated regular model (not new) with regular rotation",
             AND(E3141&gt;110,C3141&gt;2011,F3141&lt;=25),"Low: overrated new model with bad rotation"
)</f>
        <v>Moderate: fair price and regular to good rotation</v>
      </c>
    </row>
    <row r="3142" spans="1:8" x14ac:dyDescent="0.3">
      <c r="A3142" t="s">
        <v>36</v>
      </c>
      <c r="B3142" t="s">
        <v>578</v>
      </c>
      <c r="C3142">
        <v>2004</v>
      </c>
      <c r="D3142">
        <v>9021.7252396166132</v>
      </c>
      <c r="E3142">
        <v>106.31645448950107</v>
      </c>
      <c r="F3142">
        <v>313</v>
      </c>
      <c r="H3142" t="str" cm="1">
        <f t="array" ref="H3142">_xlfn.IFS(
             AND(E3142&gt;110,C3142&gt;2011,F3142&gt;100),"High: overrated, new and good rotation",
             AND(E3142&lt;90,C3142&gt;2011,F3142&gt;100),"High: underrated, new and good rotation",
             AND(E3142&lt;90,C3142&lt;2011,F3142&gt;100),"High: underrated, not too new but good rotation",
             AND(E3142&lt;=110,C3142&gt;2011,F3142&lt;=25),"Critic: well priced/underrated and new, but bad rotation",
             AND(E3142&gt;110,F3142&gt;100),"Top Tier: premium vehicules that tend to be sold above market prices",
             AND(E3142&gt;=90,E3142&lt;=110,F3142&gt;25),"Moderate: fair price and regular to good rotation",
             AND(E3142&lt;90,AND(C3142&lt;=2011,C3142&gt;=2000),AND(F3142&lt;100,F3142&gt;25)),"Moderate: underrated regular model and regular rotation",
             AND(E3142&lt;90,C3142&gt;2011,AND(F3142&lt;=100,F3142&gt;25)),"Moderate: underrated new model with regular rotation",
             AND(E3142&lt;90,C3142&lt;2000,AND(F3142&lt;=100,F3142&gt;25)),"Moderate: underrated old model with regular rotation",
             AND(C3142&lt;=2011,F3142&lt;=25),"Low: not new model and bad rotation",
             AND(E3142&gt;110,AND(C3142&lt;=2011,C3142&gt;=2000),F3142&lt;=25),"Low: overrated regular model with bad rotation",
             AND(E3142&gt;110,C3142&lt;2011,AND(F3142&lt;=100,F3142&gt;25)),"Low: overrated regular model (not new) with regular rotation",
             AND(E3142&gt;110,C3142&gt;2011,F3142&lt;=25),"Low: overrated new model with bad rotation"
)</f>
        <v>Moderate: fair price and regular to good rotation</v>
      </c>
    </row>
    <row r="3143" spans="1:8" x14ac:dyDescent="0.3">
      <c r="A3143" t="s">
        <v>36</v>
      </c>
      <c r="B3143" t="s">
        <v>578</v>
      </c>
      <c r="C3143">
        <v>2006</v>
      </c>
      <c r="D3143">
        <v>9977.6470588235297</v>
      </c>
      <c r="E3143">
        <v>99.691312276816745</v>
      </c>
      <c r="F3143">
        <v>85</v>
      </c>
      <c r="H3143" t="str" cm="1">
        <f t="array" ref="H3143">_xlfn.IFS(
             AND(E3143&gt;110,C3143&gt;2011,F3143&gt;100),"High: overrated, new and good rotation",
             AND(E3143&lt;90,C3143&gt;2011,F3143&gt;100),"High: underrated, new and good rotation",
             AND(E3143&lt;90,C3143&lt;2011,F3143&gt;100),"High: underrated, not too new but good rotation",
             AND(E3143&lt;=110,C3143&gt;2011,F3143&lt;=25),"Critic: well priced/underrated and new, but bad rotation",
             AND(E3143&gt;110,F3143&gt;100),"Top Tier: premium vehicules that tend to be sold above market prices",
             AND(E3143&gt;=90,E3143&lt;=110,F3143&gt;25),"Moderate: fair price and regular to good rotation",
             AND(E3143&lt;90,AND(C3143&lt;=2011,C3143&gt;=2000),AND(F3143&lt;100,F3143&gt;25)),"Moderate: underrated regular model and regular rotation",
             AND(E3143&lt;90,C3143&gt;2011,AND(F3143&lt;=100,F3143&gt;25)),"Moderate: underrated new model with regular rotation",
             AND(E3143&lt;90,C3143&lt;2000,AND(F3143&lt;=100,F3143&gt;25)),"Moderate: underrated old model with regular rotation",
             AND(C3143&lt;=2011,F3143&lt;=25),"Low: not new model and bad rotation",
             AND(E3143&gt;110,AND(C3143&lt;=2011,C3143&gt;=2000),F3143&lt;=25),"Low: overrated regular model with bad rotation",
             AND(E3143&gt;110,C3143&lt;2011,AND(F3143&lt;=100,F3143&gt;25)),"Low: overrated regular model (not new) with regular rotation",
             AND(E3143&gt;110,C3143&gt;2011,F3143&lt;=25),"Low: overrated new model with bad rotation"
)</f>
        <v>Moderate: fair price and regular to good rotation</v>
      </c>
    </row>
    <row r="3144" spans="1:8" x14ac:dyDescent="0.3">
      <c r="A3144" t="s">
        <v>36</v>
      </c>
      <c r="B3144" t="s">
        <v>579</v>
      </c>
      <c r="C3144">
        <v>2007</v>
      </c>
      <c r="D3144">
        <v>11696.839080459769</v>
      </c>
      <c r="E3144">
        <v>100.81834936480377</v>
      </c>
      <c r="F3144">
        <v>174</v>
      </c>
      <c r="H3144" t="str" cm="1">
        <f t="array" ref="H3144">_xlfn.IFS(
             AND(E3144&gt;110,C3144&gt;2011,F3144&gt;100),"High: overrated, new and good rotation",
             AND(E3144&lt;90,C3144&gt;2011,F3144&gt;100),"High: underrated, new and good rotation",
             AND(E3144&lt;90,C3144&lt;2011,F3144&gt;100),"High: underrated, not too new but good rotation",
             AND(E3144&lt;=110,C3144&gt;2011,F3144&lt;=25),"Critic: well priced/underrated and new, but bad rotation",
             AND(E3144&gt;110,F3144&gt;100),"Top Tier: premium vehicules that tend to be sold above market prices",
             AND(E3144&gt;=90,E3144&lt;=110,F3144&gt;25),"Moderate: fair price and regular to good rotation",
             AND(E3144&lt;90,AND(C3144&lt;=2011,C3144&gt;=2000),AND(F3144&lt;100,F3144&gt;25)),"Moderate: underrated regular model and regular rotation",
             AND(E3144&lt;90,C3144&gt;2011,AND(F3144&lt;=100,F3144&gt;25)),"Moderate: underrated new model with regular rotation",
             AND(E3144&lt;90,C3144&lt;2000,AND(F3144&lt;=100,F3144&gt;25)),"Moderate: underrated old model with regular rotation",
             AND(C3144&lt;=2011,F3144&lt;=25),"Low: not new model and bad rotation",
             AND(E3144&gt;110,AND(C3144&lt;=2011,C3144&gt;=2000),F3144&lt;=25),"Low: overrated regular model with bad rotation",
             AND(E3144&gt;110,C3144&lt;2011,AND(F3144&lt;=100,F3144&gt;25)),"Low: overrated regular model (not new) with regular rotation",
             AND(E3144&gt;110,C3144&gt;2011,F3144&lt;=25),"Low: overrated new model with bad rotation"
)</f>
        <v>Moderate: fair price and regular to good rotation</v>
      </c>
    </row>
    <row r="3145" spans="1:8" x14ac:dyDescent="0.3">
      <c r="A3145" t="s">
        <v>36</v>
      </c>
      <c r="B3145" t="s">
        <v>579</v>
      </c>
      <c r="C3145">
        <v>2008</v>
      </c>
      <c r="D3145">
        <v>12486.206896551725</v>
      </c>
      <c r="E3145">
        <v>101.06597110829524</v>
      </c>
      <c r="F3145">
        <v>58</v>
      </c>
      <c r="H3145" t="str" cm="1">
        <f t="array" ref="H3145">_xlfn.IFS(
             AND(E3145&gt;110,C3145&gt;2011,F3145&gt;100),"High: overrated, new and good rotation",
             AND(E3145&lt;90,C3145&gt;2011,F3145&gt;100),"High: underrated, new and good rotation",
             AND(E3145&lt;90,C3145&lt;2011,F3145&gt;100),"High: underrated, not too new but good rotation",
             AND(E3145&lt;=110,C3145&gt;2011,F3145&lt;=25),"Critic: well priced/underrated and new, but bad rotation",
             AND(E3145&gt;110,F3145&gt;100),"Top Tier: premium vehicules that tend to be sold above market prices",
             AND(E3145&gt;=90,E3145&lt;=110,F3145&gt;25),"Moderate: fair price and regular to good rotation",
             AND(E3145&lt;90,AND(C3145&lt;=2011,C3145&gt;=2000),AND(F3145&lt;100,F3145&gt;25)),"Moderate: underrated regular model and regular rotation",
             AND(E3145&lt;90,C3145&gt;2011,AND(F3145&lt;=100,F3145&gt;25)),"Moderate: underrated new model with regular rotation",
             AND(E3145&lt;90,C3145&lt;2000,AND(F3145&lt;=100,F3145&gt;25)),"Moderate: underrated old model with regular rotation",
             AND(C3145&lt;=2011,F3145&lt;=25),"Low: not new model and bad rotation",
             AND(E3145&gt;110,AND(C3145&lt;=2011,C3145&gt;=2000),F3145&lt;=25),"Low: overrated regular model with bad rotation",
             AND(E3145&gt;110,C3145&lt;2011,AND(F3145&lt;=100,F3145&gt;25)),"Low: overrated regular model (not new) with regular rotation",
             AND(E3145&gt;110,C3145&gt;2011,F3145&lt;=25),"Low: overrated new model with bad rotation"
)</f>
        <v>Moderate: fair price and regular to good rotation</v>
      </c>
    </row>
    <row r="3146" spans="1:8" x14ac:dyDescent="0.3">
      <c r="A3146" t="s">
        <v>36</v>
      </c>
      <c r="B3146" t="s">
        <v>579</v>
      </c>
      <c r="C3146">
        <v>2010</v>
      </c>
      <c r="D3146">
        <v>20772.287735849055</v>
      </c>
      <c r="E3146">
        <v>100.38961618861188</v>
      </c>
      <c r="F3146">
        <v>212</v>
      </c>
      <c r="H3146" t="str" cm="1">
        <f t="array" ref="H3146">_xlfn.IFS(
             AND(E3146&gt;110,C3146&gt;2011,F3146&gt;100),"High: overrated, new and good rotation",
             AND(E3146&lt;90,C3146&gt;2011,F3146&gt;100),"High: underrated, new and good rotation",
             AND(E3146&lt;90,C3146&lt;2011,F3146&gt;100),"High: underrated, not too new but good rotation",
             AND(E3146&lt;=110,C3146&gt;2011,F3146&lt;=25),"Critic: well priced/underrated and new, but bad rotation",
             AND(E3146&gt;110,F3146&gt;100),"Top Tier: premium vehicules that tend to be sold above market prices",
             AND(E3146&gt;=90,E3146&lt;=110,F3146&gt;25),"Moderate: fair price and regular to good rotation",
             AND(E3146&lt;90,AND(C3146&lt;=2011,C3146&gt;=2000),AND(F3146&lt;100,F3146&gt;25)),"Moderate: underrated regular model and regular rotation",
             AND(E3146&lt;90,C3146&gt;2011,AND(F3146&lt;=100,F3146&gt;25)),"Moderate: underrated new model with regular rotation",
             AND(E3146&lt;90,C3146&lt;2000,AND(F3146&lt;=100,F3146&gt;25)),"Moderate: underrated old model with regular rotation",
             AND(C3146&lt;=2011,F3146&lt;=25),"Low: not new model and bad rotation",
             AND(E3146&gt;110,AND(C3146&lt;=2011,C3146&gt;=2000),F3146&lt;=25),"Low: overrated regular model with bad rotation",
             AND(E3146&gt;110,C3146&lt;2011,AND(F3146&lt;=100,F3146&gt;25)),"Low: overrated regular model (not new) with regular rotation",
             AND(E3146&gt;110,C3146&gt;2011,F3146&lt;=25),"Low: overrated new model with bad rotation"
)</f>
        <v>Moderate: fair price and regular to good rotation</v>
      </c>
    </row>
    <row r="3147" spans="1:8" x14ac:dyDescent="0.3">
      <c r="A3147" t="s">
        <v>36</v>
      </c>
      <c r="B3147" t="s">
        <v>579</v>
      </c>
      <c r="C3147">
        <v>2011</v>
      </c>
      <c r="D3147">
        <v>23977.872340425532</v>
      </c>
      <c r="E3147">
        <v>99.555437444147728</v>
      </c>
      <c r="F3147">
        <v>235</v>
      </c>
      <c r="H3147" t="str" cm="1">
        <f t="array" ref="H3147">_xlfn.IFS(
             AND(E3147&gt;110,C3147&gt;2011,F3147&gt;100),"High: overrated, new and good rotation",
             AND(E3147&lt;90,C3147&gt;2011,F3147&gt;100),"High: underrated, new and good rotation",
             AND(E3147&lt;90,C3147&lt;2011,F3147&gt;100),"High: underrated, not too new but good rotation",
             AND(E3147&lt;=110,C3147&gt;2011,F3147&lt;=25),"Critic: well priced/underrated and new, but bad rotation",
             AND(E3147&gt;110,F3147&gt;100),"Top Tier: premium vehicules that tend to be sold above market prices",
             AND(E3147&gt;=90,E3147&lt;=110,F3147&gt;25),"Moderate: fair price and regular to good rotation",
             AND(E3147&lt;90,AND(C3147&lt;=2011,C3147&gt;=2000),AND(F3147&lt;100,F3147&gt;25)),"Moderate: underrated regular model and regular rotation",
             AND(E3147&lt;90,C3147&gt;2011,AND(F3147&lt;=100,F3147&gt;25)),"Moderate: underrated new model with regular rotation",
             AND(E3147&lt;90,C3147&lt;2000,AND(F3147&lt;=100,F3147&gt;25)),"Moderate: underrated old model with regular rotation",
             AND(C3147&lt;=2011,F3147&lt;=25),"Low: not new model and bad rotation",
             AND(E3147&gt;110,AND(C3147&lt;=2011,C3147&gt;=2000),F3147&lt;=25),"Low: overrated regular model with bad rotation",
             AND(E3147&gt;110,C3147&lt;2011,AND(F3147&lt;=100,F3147&gt;25)),"Low: overrated regular model (not new) with regular rotation",
             AND(E3147&gt;110,C3147&gt;2011,F3147&lt;=25),"Low: overrated new model with bad rotation"
)</f>
        <v>Moderate: fair price and regular to good rotation</v>
      </c>
    </row>
    <row r="3148" spans="1:8" x14ac:dyDescent="0.3">
      <c r="A3148" t="s">
        <v>36</v>
      </c>
      <c r="B3148" t="s">
        <v>579</v>
      </c>
      <c r="C3148">
        <v>2012</v>
      </c>
      <c r="D3148">
        <v>27712.768240343346</v>
      </c>
      <c r="E3148">
        <v>99.346388955624818</v>
      </c>
      <c r="F3148">
        <v>932</v>
      </c>
      <c r="H3148" t="str" cm="1">
        <f t="array" ref="H3148">_xlfn.IFS(
             AND(E3148&gt;110,C3148&gt;2011,F3148&gt;100),"High: overrated, new and good rotation",
             AND(E3148&lt;90,C3148&gt;2011,F3148&gt;100),"High: underrated, new and good rotation",
             AND(E3148&lt;90,C3148&lt;2011,F3148&gt;100),"High: underrated, not too new but good rotation",
             AND(E3148&lt;=110,C3148&gt;2011,F3148&lt;=25),"Critic: well priced/underrated and new, but bad rotation",
             AND(E3148&gt;110,F3148&gt;100),"Top Tier: premium vehicules that tend to be sold above market prices",
             AND(E3148&gt;=90,E3148&lt;=110,F3148&gt;25),"Moderate: fair price and regular to good rotation",
             AND(E3148&lt;90,AND(C3148&lt;=2011,C3148&gt;=2000),AND(F3148&lt;100,F3148&gt;25)),"Moderate: underrated regular model and regular rotation",
             AND(E3148&lt;90,C3148&gt;2011,AND(F3148&lt;=100,F3148&gt;25)),"Moderate: underrated new model with regular rotation",
             AND(E3148&lt;90,C3148&lt;2000,AND(F3148&lt;=100,F3148&gt;25)),"Moderate: underrated old model with regular rotation",
             AND(C3148&lt;=2011,F3148&lt;=25),"Low: not new model and bad rotation",
             AND(E3148&gt;110,AND(C3148&lt;=2011,C3148&gt;=2000),F3148&lt;=25),"Low: overrated regular model with bad rotation",
             AND(E3148&gt;110,C3148&lt;2011,AND(F3148&lt;=100,F3148&gt;25)),"Low: overrated regular model (not new) with regular rotation",
             AND(E3148&gt;110,C3148&gt;2011,F3148&lt;=25),"Low: overrated new model with bad rotation"
)</f>
        <v>Moderate: fair price and regular to good rotation</v>
      </c>
    </row>
    <row r="3149" spans="1:8" x14ac:dyDescent="0.3">
      <c r="A3149" t="s">
        <v>36</v>
      </c>
      <c r="B3149" t="s">
        <v>579</v>
      </c>
      <c r="C3149">
        <v>2013</v>
      </c>
      <c r="D3149">
        <v>31967.747163695301</v>
      </c>
      <c r="E3149">
        <v>99.280491236276404</v>
      </c>
      <c r="F3149">
        <v>617</v>
      </c>
      <c r="H3149" t="str" cm="1">
        <f t="array" ref="H3149">_xlfn.IFS(
             AND(E3149&gt;110,C3149&gt;2011,F3149&gt;100),"High: overrated, new and good rotation",
             AND(E3149&lt;90,C3149&gt;2011,F3149&gt;100),"High: underrated, new and good rotation",
             AND(E3149&lt;90,C3149&lt;2011,F3149&gt;100),"High: underrated, not too new but good rotation",
             AND(E3149&lt;=110,C3149&gt;2011,F3149&lt;=25),"Critic: well priced/underrated and new, but bad rotation",
             AND(E3149&gt;110,F3149&gt;100),"Top Tier: premium vehicules that tend to be sold above market prices",
             AND(E3149&gt;=90,E3149&lt;=110,F3149&gt;25),"Moderate: fair price and regular to good rotation",
             AND(E3149&lt;90,AND(C3149&lt;=2011,C3149&gt;=2000),AND(F3149&lt;100,F3149&gt;25)),"Moderate: underrated regular model and regular rotation",
             AND(E3149&lt;90,C3149&gt;2011,AND(F3149&lt;=100,F3149&gt;25)),"Moderate: underrated new model with regular rotation",
             AND(E3149&lt;90,C3149&lt;2000,AND(F3149&lt;=100,F3149&gt;25)),"Moderate: underrated old model with regular rotation",
             AND(C3149&lt;=2011,F3149&lt;=25),"Low: not new model and bad rotation",
             AND(E3149&gt;110,AND(C3149&lt;=2011,C3149&gt;=2000),F3149&lt;=25),"Low: overrated regular model with bad rotation",
             AND(E3149&gt;110,C3149&lt;2011,AND(F3149&lt;=100,F3149&gt;25)),"Low: overrated regular model (not new) with regular rotation",
             AND(E3149&gt;110,C3149&gt;2011,F3149&lt;=25),"Low: overrated new model with bad rotation"
)</f>
        <v>Moderate: fair price and regular to good rotation</v>
      </c>
    </row>
    <row r="3150" spans="1:8" x14ac:dyDescent="0.3">
      <c r="A3150" t="s">
        <v>36</v>
      </c>
      <c r="B3150" t="s">
        <v>579</v>
      </c>
      <c r="C3150">
        <v>2014</v>
      </c>
      <c r="D3150">
        <v>35722.5</v>
      </c>
      <c r="E3150">
        <v>99.145468437556403</v>
      </c>
      <c r="F3150">
        <v>80</v>
      </c>
      <c r="H3150" t="str" cm="1">
        <f t="array" ref="H3150">_xlfn.IFS(
             AND(E3150&gt;110,C3150&gt;2011,F3150&gt;100),"High: overrated, new and good rotation",
             AND(E3150&lt;90,C3150&gt;2011,F3150&gt;100),"High: underrated, new and good rotation",
             AND(E3150&lt;90,C3150&lt;2011,F3150&gt;100),"High: underrated, not too new but good rotation",
             AND(E3150&lt;=110,C3150&gt;2011,F3150&lt;=25),"Critic: well priced/underrated and new, but bad rotation",
             AND(E3150&gt;110,F3150&gt;100),"Top Tier: premium vehicules that tend to be sold above market prices",
             AND(E3150&gt;=90,E3150&lt;=110,F3150&gt;25),"Moderate: fair price and regular to good rotation",
             AND(E3150&lt;90,AND(C3150&lt;=2011,C3150&gt;=2000),AND(F3150&lt;100,F3150&gt;25)),"Moderate: underrated regular model and regular rotation",
             AND(E3150&lt;90,C3150&gt;2011,AND(F3150&lt;=100,F3150&gt;25)),"Moderate: underrated new model with regular rotation",
             AND(E3150&lt;90,C3150&lt;2000,AND(F3150&lt;=100,F3150&gt;25)),"Moderate: underrated old model with regular rotation",
             AND(C3150&lt;=2011,F3150&lt;=25),"Low: not new model and bad rotation",
             AND(E3150&gt;110,AND(C3150&lt;=2011,C3150&gt;=2000),F3150&lt;=25),"Low: overrated regular model with bad rotation",
             AND(E3150&gt;110,C3150&lt;2011,AND(F3150&lt;=100,F3150&gt;25)),"Low: overrated regular model (not new) with regular rotation",
             AND(E3150&gt;110,C3150&gt;2011,F3150&lt;=25),"Low: overrated new model with bad rotation"
)</f>
        <v>Moderate: fair price and regular to good rotation</v>
      </c>
    </row>
    <row r="3151" spans="1:8" x14ac:dyDescent="0.3">
      <c r="A3151" t="s">
        <v>36</v>
      </c>
      <c r="B3151" t="s">
        <v>579</v>
      </c>
      <c r="C3151">
        <v>2015</v>
      </c>
      <c r="D3151">
        <v>40308.51063829787</v>
      </c>
      <c r="E3151">
        <v>99.750468332803024</v>
      </c>
      <c r="F3151">
        <v>47</v>
      </c>
      <c r="H3151" t="str" cm="1">
        <f t="array" ref="H3151">_xlfn.IFS(
             AND(E3151&gt;110,C3151&gt;2011,F3151&gt;100),"High: overrated, new and good rotation",
             AND(E3151&lt;90,C3151&gt;2011,F3151&gt;100),"High: underrated, new and good rotation",
             AND(E3151&lt;90,C3151&lt;2011,F3151&gt;100),"High: underrated, not too new but good rotation",
             AND(E3151&lt;=110,C3151&gt;2011,F3151&lt;=25),"Critic: well priced/underrated and new, but bad rotation",
             AND(E3151&gt;110,F3151&gt;100),"Top Tier: premium vehicules that tend to be sold above market prices",
             AND(E3151&gt;=90,E3151&lt;=110,F3151&gt;25),"Moderate: fair price and regular to good rotation",
             AND(E3151&lt;90,AND(C3151&lt;=2011,C3151&gt;=2000),AND(F3151&lt;100,F3151&gt;25)),"Moderate: underrated regular model and regular rotation",
             AND(E3151&lt;90,C3151&gt;2011,AND(F3151&lt;=100,F3151&gt;25)),"Moderate: underrated new model with regular rotation",
             AND(E3151&lt;90,C3151&lt;2000,AND(F3151&lt;=100,F3151&gt;25)),"Moderate: underrated old model with regular rotation",
             AND(C3151&lt;=2011,F3151&lt;=25),"Low: not new model and bad rotation",
             AND(E3151&gt;110,AND(C3151&lt;=2011,C3151&gt;=2000),F3151&lt;=25),"Low: overrated regular model with bad rotation",
             AND(E3151&gt;110,C3151&lt;2011,AND(F3151&lt;=100,F3151&gt;25)),"Low: overrated regular model (not new) with regular rotation",
             AND(E3151&gt;110,C3151&gt;2011,F3151&lt;=25),"Low: overrated new model with bad rotation"
)</f>
        <v>Moderate: fair price and regular to good rotation</v>
      </c>
    </row>
    <row r="3152" spans="1:8" x14ac:dyDescent="0.3">
      <c r="A3152" t="s">
        <v>36</v>
      </c>
      <c r="B3152" t="s">
        <v>580</v>
      </c>
      <c r="C3152">
        <v>2006</v>
      </c>
      <c r="D3152">
        <v>10448.550724637682</v>
      </c>
      <c r="E3152">
        <v>102.72390006716073</v>
      </c>
      <c r="F3152">
        <v>69</v>
      </c>
      <c r="H3152" t="str" cm="1">
        <f t="array" ref="H3152">_xlfn.IFS(
             AND(E3152&gt;110,C3152&gt;2011,F3152&gt;100),"High: overrated, new and good rotation",
             AND(E3152&lt;90,C3152&gt;2011,F3152&gt;100),"High: underrated, new and good rotation",
             AND(E3152&lt;90,C3152&lt;2011,F3152&gt;100),"High: underrated, not too new but good rotation",
             AND(E3152&lt;=110,C3152&gt;2011,F3152&lt;=25),"Critic: well priced/underrated and new, but bad rotation",
             AND(E3152&gt;110,F3152&gt;100),"Top Tier: premium vehicules that tend to be sold above market prices",
             AND(E3152&gt;=90,E3152&lt;=110,F3152&gt;25),"Moderate: fair price and regular to good rotation",
             AND(E3152&lt;90,AND(C3152&lt;=2011,C3152&gt;=2000),AND(F3152&lt;100,F3152&gt;25)),"Moderate: underrated regular model and regular rotation",
             AND(E3152&lt;90,C3152&gt;2011,AND(F3152&lt;=100,F3152&gt;25)),"Moderate: underrated new model with regular rotation",
             AND(E3152&lt;90,C3152&lt;2000,AND(F3152&lt;=100,F3152&gt;25)),"Moderate: underrated old model with regular rotation",
             AND(C3152&lt;=2011,F3152&lt;=25),"Low: not new model and bad rotation",
             AND(E3152&gt;110,AND(C3152&lt;=2011,C3152&gt;=2000),F3152&lt;=25),"Low: overrated regular model with bad rotation",
             AND(E3152&gt;110,C3152&lt;2011,AND(F3152&lt;=100,F3152&gt;25)),"Low: overrated regular model (not new) with regular rotation",
             AND(E3152&gt;110,C3152&gt;2011,F3152&lt;=25),"Low: overrated new model with bad rotation"
)</f>
        <v>Moderate: fair price and regular to good rotation</v>
      </c>
    </row>
    <row r="3153" spans="1:8" x14ac:dyDescent="0.3">
      <c r="A3153" t="s">
        <v>36</v>
      </c>
      <c r="B3153" t="s">
        <v>580</v>
      </c>
      <c r="C3153">
        <v>2007</v>
      </c>
      <c r="D3153">
        <v>12220.833333333334</v>
      </c>
      <c r="E3153">
        <v>103.18082831213857</v>
      </c>
      <c r="F3153">
        <v>36</v>
      </c>
      <c r="H3153" t="str" cm="1">
        <f t="array" ref="H3153">_xlfn.IFS(
             AND(E3153&gt;110,C3153&gt;2011,F3153&gt;100),"High: overrated, new and good rotation",
             AND(E3153&lt;90,C3153&gt;2011,F3153&gt;100),"High: underrated, new and good rotation",
             AND(E3153&lt;90,C3153&lt;2011,F3153&gt;100),"High: underrated, not too new but good rotation",
             AND(E3153&lt;=110,C3153&gt;2011,F3153&lt;=25),"Critic: well priced/underrated and new, but bad rotation",
             AND(E3153&gt;110,F3153&gt;100),"Top Tier: premium vehicules that tend to be sold above market prices",
             AND(E3153&gt;=90,E3153&lt;=110,F3153&gt;25),"Moderate: fair price and regular to good rotation",
             AND(E3153&lt;90,AND(C3153&lt;=2011,C3153&gt;=2000),AND(F3153&lt;100,F3153&gt;25)),"Moderate: underrated regular model and regular rotation",
             AND(E3153&lt;90,C3153&gt;2011,AND(F3153&lt;=100,F3153&gt;25)),"Moderate: underrated new model with regular rotation",
             AND(E3153&lt;90,C3153&lt;2000,AND(F3153&lt;=100,F3153&gt;25)),"Moderate: underrated old model with regular rotation",
             AND(C3153&lt;=2011,F3153&lt;=25),"Low: not new model and bad rotation",
             AND(E3153&gt;110,AND(C3153&lt;=2011,C3153&gt;=2000),F3153&lt;=25),"Low: overrated regular model with bad rotation",
             AND(E3153&gt;110,C3153&lt;2011,AND(F3153&lt;=100,F3153&gt;25)),"Low: overrated regular model (not new) with regular rotation",
             AND(E3153&gt;110,C3153&gt;2011,F3153&lt;=25),"Low: overrated new model with bad rotation"
)</f>
        <v>Moderate: fair price and regular to good rotation</v>
      </c>
    </row>
    <row r="3154" spans="1:8" x14ac:dyDescent="0.3">
      <c r="A3154" t="s">
        <v>36</v>
      </c>
      <c r="B3154" t="s">
        <v>580</v>
      </c>
      <c r="C3154">
        <v>2008</v>
      </c>
      <c r="D3154">
        <v>14735.849056603774</v>
      </c>
      <c r="E3154">
        <v>100.042367146825</v>
      </c>
      <c r="F3154">
        <v>53</v>
      </c>
      <c r="H3154" t="str" cm="1">
        <f t="array" ref="H3154">_xlfn.IFS(
             AND(E3154&gt;110,C3154&gt;2011,F3154&gt;100),"High: overrated, new and good rotation",
             AND(E3154&lt;90,C3154&gt;2011,F3154&gt;100),"High: underrated, new and good rotation",
             AND(E3154&lt;90,C3154&lt;2011,F3154&gt;100),"High: underrated, not too new but good rotation",
             AND(E3154&lt;=110,C3154&gt;2011,F3154&lt;=25),"Critic: well priced/underrated and new, but bad rotation",
             AND(E3154&gt;110,F3154&gt;100),"Top Tier: premium vehicules that tend to be sold above market prices",
             AND(E3154&gt;=90,E3154&lt;=110,F3154&gt;25),"Moderate: fair price and regular to good rotation",
             AND(E3154&lt;90,AND(C3154&lt;=2011,C3154&gt;=2000),AND(F3154&lt;100,F3154&gt;25)),"Moderate: underrated regular model and regular rotation",
             AND(E3154&lt;90,C3154&gt;2011,AND(F3154&lt;=100,F3154&gt;25)),"Moderate: underrated new model with regular rotation",
             AND(E3154&lt;90,C3154&lt;2000,AND(F3154&lt;=100,F3154&gt;25)),"Moderate: underrated old model with regular rotation",
             AND(C3154&lt;=2011,F3154&lt;=25),"Low: not new model and bad rotation",
             AND(E3154&gt;110,AND(C3154&lt;=2011,C3154&gt;=2000),F3154&lt;=25),"Low: overrated regular model with bad rotation",
             AND(E3154&gt;110,C3154&lt;2011,AND(F3154&lt;=100,F3154&gt;25)),"Low: overrated regular model (not new) with regular rotation",
             AND(E3154&gt;110,C3154&gt;2011,F3154&lt;=25),"Low: overrated new model with bad rotation"
)</f>
        <v>Moderate: fair price and regular to good rotation</v>
      </c>
    </row>
    <row r="3155" spans="1:8" x14ac:dyDescent="0.3">
      <c r="A3155" t="s">
        <v>36</v>
      </c>
      <c r="B3155" t="s">
        <v>581</v>
      </c>
      <c r="C3155">
        <v>2010</v>
      </c>
      <c r="D3155">
        <v>21759.21052631579</v>
      </c>
      <c r="E3155">
        <v>97.541066043452275</v>
      </c>
      <c r="F3155">
        <v>38</v>
      </c>
      <c r="H3155" t="str" cm="1">
        <f t="array" ref="H3155">_xlfn.IFS(
             AND(E3155&gt;110,C3155&gt;2011,F3155&gt;100),"High: overrated, new and good rotation",
             AND(E3155&lt;90,C3155&gt;2011,F3155&gt;100),"High: underrated, new and good rotation",
             AND(E3155&lt;90,C3155&lt;2011,F3155&gt;100),"High: underrated, not too new but good rotation",
             AND(E3155&lt;=110,C3155&gt;2011,F3155&lt;=25),"Critic: well priced/underrated and new, but bad rotation",
             AND(E3155&gt;110,F3155&gt;100),"Top Tier: premium vehicules that tend to be sold above market prices",
             AND(E3155&gt;=90,E3155&lt;=110,F3155&gt;25),"Moderate: fair price and regular to good rotation",
             AND(E3155&lt;90,AND(C3155&lt;=2011,C3155&gt;=2000),AND(F3155&lt;100,F3155&gt;25)),"Moderate: underrated regular model and regular rotation",
             AND(E3155&lt;90,C3155&gt;2011,AND(F3155&lt;=100,F3155&gt;25)),"Moderate: underrated new model with regular rotation",
             AND(E3155&lt;90,C3155&lt;2000,AND(F3155&lt;=100,F3155&gt;25)),"Moderate: underrated old model with regular rotation",
             AND(C3155&lt;=2011,F3155&lt;=25),"Low: not new model and bad rotation",
             AND(E3155&gt;110,AND(C3155&lt;=2011,C3155&gt;=2000),F3155&lt;=25),"Low: overrated regular model with bad rotation",
             AND(E3155&gt;110,C3155&lt;2011,AND(F3155&lt;=100,F3155&gt;25)),"Low: overrated regular model (not new) with regular rotation",
             AND(E3155&gt;110,C3155&gt;2011,F3155&lt;=25),"Low: overrated new model with bad rotation"
)</f>
        <v>Moderate: fair price and regular to good rotation</v>
      </c>
    </row>
    <row r="3156" spans="1:8" x14ac:dyDescent="0.3">
      <c r="A3156" t="s">
        <v>36</v>
      </c>
      <c r="B3156" t="s">
        <v>581</v>
      </c>
      <c r="C3156">
        <v>2011</v>
      </c>
      <c r="D3156">
        <v>27254.166666666668</v>
      </c>
      <c r="E3156">
        <v>99.11954857188239</v>
      </c>
      <c r="F3156">
        <v>24</v>
      </c>
      <c r="H3156" t="str" cm="1">
        <f t="array" ref="H3156">_xlfn.IFS(
             AND(E3156&gt;110,C3156&gt;2011,F3156&gt;100),"High: overrated, new and good rotation",
             AND(E3156&lt;90,C3156&gt;2011,F3156&gt;100),"High: underrated, new and good rotation",
             AND(E3156&lt;90,C3156&lt;2011,F3156&gt;100),"High: underrated, not too new but good rotation",
             AND(E3156&lt;=110,C3156&gt;2011,F3156&lt;=25),"Critic: well priced/underrated and new, but bad rotation",
             AND(E3156&gt;110,F3156&gt;100),"Top Tier: premium vehicules that tend to be sold above market prices",
             AND(E3156&gt;=90,E3156&lt;=110,F3156&gt;25),"Moderate: fair price and regular to good rotation",
             AND(E3156&lt;90,AND(C3156&lt;=2011,C3156&gt;=2000),AND(F3156&lt;100,F3156&gt;25)),"Moderate: underrated regular model and regular rotation",
             AND(E3156&lt;90,C3156&gt;2011,AND(F3156&lt;=100,F3156&gt;25)),"Moderate: underrated new model with regular rotation",
             AND(E3156&lt;90,C3156&lt;2000,AND(F3156&lt;=100,F3156&gt;25)),"Moderate: underrated old model with regular rotation",
             AND(C3156&lt;=2011,F3156&lt;=25),"Low: not new model and bad rotation",
             AND(E3156&gt;110,AND(C3156&lt;=2011,C3156&gt;=2000),F3156&lt;=25),"Low: overrated regular model with bad rotation",
             AND(E3156&gt;110,C3156&lt;2011,AND(F3156&lt;=100,F3156&gt;25)),"Low: overrated regular model (not new) with regular rotation",
             AND(E3156&gt;110,C3156&gt;2011,F3156&lt;=25),"Low: overrated new model with bad rotation"
)</f>
        <v>Low: not new model and bad rotation</v>
      </c>
    </row>
    <row r="3157" spans="1:8" x14ac:dyDescent="0.3">
      <c r="A3157" t="s">
        <v>36</v>
      </c>
      <c r="B3157" t="s">
        <v>581</v>
      </c>
      <c r="C3157">
        <v>2012</v>
      </c>
      <c r="D3157">
        <v>30142</v>
      </c>
      <c r="E3157">
        <v>100.55360569887871</v>
      </c>
      <c r="F3157">
        <v>50</v>
      </c>
      <c r="H3157" t="str" cm="1">
        <f t="array" ref="H3157">_xlfn.IFS(
             AND(E3157&gt;110,C3157&gt;2011,F3157&gt;100),"High: overrated, new and good rotation",
             AND(E3157&lt;90,C3157&gt;2011,F3157&gt;100),"High: underrated, new and good rotation",
             AND(E3157&lt;90,C3157&lt;2011,F3157&gt;100),"High: underrated, not too new but good rotation",
             AND(E3157&lt;=110,C3157&gt;2011,F3157&lt;=25),"Critic: well priced/underrated and new, but bad rotation",
             AND(E3157&gt;110,F3157&gt;100),"Top Tier: premium vehicules that tend to be sold above market prices",
             AND(E3157&gt;=90,E3157&lt;=110,F3157&gt;25),"Moderate: fair price and regular to good rotation",
             AND(E3157&lt;90,AND(C3157&lt;=2011,C3157&gt;=2000),AND(F3157&lt;100,F3157&gt;25)),"Moderate: underrated regular model and regular rotation",
             AND(E3157&lt;90,C3157&gt;2011,AND(F3157&lt;=100,F3157&gt;25)),"Moderate: underrated new model with regular rotation",
             AND(E3157&lt;90,C3157&lt;2000,AND(F3157&lt;=100,F3157&gt;25)),"Moderate: underrated old model with regular rotation",
             AND(C3157&lt;=2011,F3157&lt;=25),"Low: not new model and bad rotation",
             AND(E3157&gt;110,AND(C3157&lt;=2011,C3157&gt;=2000),F3157&lt;=25),"Low: overrated regular model with bad rotation",
             AND(E3157&gt;110,C3157&lt;2011,AND(F3157&lt;=100,F3157&gt;25)),"Low: overrated regular model (not new) with regular rotation",
             AND(E3157&gt;110,C3157&gt;2011,F3157&lt;=25),"Low: overrated new model with bad rotation"
)</f>
        <v>Moderate: fair price and regular to good rotation</v>
      </c>
    </row>
    <row r="3158" spans="1:8" x14ac:dyDescent="0.3">
      <c r="A3158" t="s">
        <v>36</v>
      </c>
      <c r="B3158" t="s">
        <v>581</v>
      </c>
      <c r="C3158">
        <v>2013</v>
      </c>
      <c r="D3158">
        <v>36000.877192982458</v>
      </c>
      <c r="E3158">
        <v>98.826235613110356</v>
      </c>
      <c r="F3158">
        <v>57</v>
      </c>
      <c r="H3158" t="str" cm="1">
        <f t="array" ref="H3158">_xlfn.IFS(
             AND(E3158&gt;110,C3158&gt;2011,F3158&gt;100),"High: overrated, new and good rotation",
             AND(E3158&lt;90,C3158&gt;2011,F3158&gt;100),"High: underrated, new and good rotation",
             AND(E3158&lt;90,C3158&lt;2011,F3158&gt;100),"High: underrated, not too new but good rotation",
             AND(E3158&lt;=110,C3158&gt;2011,F3158&lt;=25),"Critic: well priced/underrated and new, but bad rotation",
             AND(E3158&gt;110,F3158&gt;100),"Top Tier: premium vehicules that tend to be sold above market prices",
             AND(E3158&gt;=90,E3158&lt;=110,F3158&gt;25),"Moderate: fair price and regular to good rotation",
             AND(E3158&lt;90,AND(C3158&lt;=2011,C3158&gt;=2000),AND(F3158&lt;100,F3158&gt;25)),"Moderate: underrated regular model and regular rotation",
             AND(E3158&lt;90,C3158&gt;2011,AND(F3158&lt;=100,F3158&gt;25)),"Moderate: underrated new model with regular rotation",
             AND(E3158&lt;90,C3158&lt;2000,AND(F3158&lt;=100,F3158&gt;25)),"Moderate: underrated old model with regular rotation",
             AND(C3158&lt;=2011,F3158&lt;=25),"Low: not new model and bad rotation",
             AND(E3158&gt;110,AND(C3158&lt;=2011,C3158&gt;=2000),F3158&lt;=25),"Low: overrated regular model with bad rotation",
             AND(E3158&gt;110,C3158&lt;2011,AND(F3158&lt;=100,F3158&gt;25)),"Low: overrated regular model (not new) with regular rotation",
             AND(E3158&gt;110,C3158&gt;2011,F3158&lt;=25),"Low: overrated new model with bad rotation"
)</f>
        <v>Moderate: fair price and regular to good rotation</v>
      </c>
    </row>
    <row r="3159" spans="1:8" x14ac:dyDescent="0.3">
      <c r="A3159" t="s">
        <v>36</v>
      </c>
      <c r="B3159" t="s">
        <v>581</v>
      </c>
      <c r="C3159">
        <v>2014</v>
      </c>
      <c r="D3159">
        <v>41587.5</v>
      </c>
      <c r="E3159">
        <v>100.7132461427915</v>
      </c>
      <c r="F3159">
        <v>8</v>
      </c>
      <c r="H3159" t="str" cm="1">
        <f t="array" ref="H3159">_xlfn.IFS(
             AND(E3159&gt;110,C3159&gt;2011,F3159&gt;100),"High: overrated, new and good rotation",
             AND(E3159&lt;90,C3159&gt;2011,F3159&gt;100),"High: underrated, new and good rotation",
             AND(E3159&lt;90,C3159&lt;2011,F3159&gt;100),"High: underrated, not too new but good rotation",
             AND(E3159&lt;=110,C3159&gt;2011,F3159&lt;=25),"Critic: well priced/underrated and new, but bad rotation",
             AND(E3159&gt;110,F3159&gt;100),"Top Tier: premium vehicules that tend to be sold above market prices",
             AND(E3159&gt;=90,E3159&lt;=110,F3159&gt;25),"Moderate: fair price and regular to good rotation",
             AND(E3159&lt;90,AND(C3159&lt;=2011,C3159&gt;=2000),AND(F3159&lt;100,F3159&gt;25)),"Moderate: underrated regular model and regular rotation",
             AND(E3159&lt;90,C3159&gt;2011,AND(F3159&lt;=100,F3159&gt;25)),"Moderate: underrated new model with regular rotation",
             AND(E3159&lt;90,C3159&lt;2000,AND(F3159&lt;=100,F3159&gt;25)),"Moderate: underrated old model with regular rotation",
             AND(C3159&lt;=2011,F3159&lt;=25),"Low: not new model and bad rotation",
             AND(E3159&gt;110,AND(C3159&lt;=2011,C3159&gt;=2000),F3159&lt;=25),"Low: overrated regular model with bad rotation",
             AND(E3159&gt;110,C3159&lt;2011,AND(F3159&lt;=100,F3159&gt;25)),"Low: overrated regular model (not new) with regular rotation",
             AND(E3159&gt;110,C3159&gt;2011,F3159&lt;=25),"Low: overrated new model with bad rotation"
)</f>
        <v>Critic: well priced/underrated and new, but bad rotation</v>
      </c>
    </row>
    <row r="3160" spans="1:8" x14ac:dyDescent="0.3">
      <c r="A3160" t="s">
        <v>36</v>
      </c>
      <c r="B3160" t="s">
        <v>582</v>
      </c>
      <c r="C3160">
        <v>1995</v>
      </c>
      <c r="D3160">
        <v>550</v>
      </c>
      <c r="E3160">
        <v>78.679738562091515</v>
      </c>
      <c r="F3160">
        <v>3</v>
      </c>
      <c r="H3160" t="str" cm="1">
        <f t="array" ref="H3160">_xlfn.IFS(
             AND(E3160&gt;110,C3160&gt;2011,F3160&gt;100),"High: overrated, new and good rotation",
             AND(E3160&lt;90,C3160&gt;2011,F3160&gt;100),"High: underrated, new and good rotation",
             AND(E3160&lt;90,C3160&lt;2011,F3160&gt;100),"High: underrated, not too new but good rotation",
             AND(E3160&lt;=110,C3160&gt;2011,F3160&lt;=25),"Critic: well priced/underrated and new, but bad rotation",
             AND(E3160&gt;110,F3160&gt;100),"Top Tier: premium vehicules that tend to be sold above market prices",
             AND(E3160&gt;=90,E3160&lt;=110,F3160&gt;25),"Moderate: fair price and regular to good rotation",
             AND(E3160&lt;90,AND(C3160&lt;=2011,C3160&gt;=2000),AND(F3160&lt;100,F3160&gt;25)),"Moderate: underrated regular model and regular rotation",
             AND(E3160&lt;90,C3160&gt;2011,AND(F3160&lt;=100,F3160&gt;25)),"Moderate: underrated new model with regular rotation",
             AND(E3160&lt;90,C3160&lt;2000,AND(F3160&lt;=100,F3160&gt;25)),"Moderate: underrated old model with regular rotation",
             AND(C3160&lt;=2011,F3160&lt;=25),"Low: not new model and bad rotation",
             AND(E3160&gt;110,AND(C3160&lt;=2011,C3160&gt;=2000),F3160&lt;=25),"Low: overrated regular model with bad rotation",
             AND(E3160&gt;110,C3160&lt;2011,AND(F3160&lt;=100,F3160&gt;25)),"Low: overrated regular model (not new) with regular rotation",
             AND(E3160&gt;110,C3160&gt;2011,F3160&lt;=25),"Low: overrated new model with bad rotation"
)</f>
        <v>Low: not new model and bad rotation</v>
      </c>
    </row>
    <row r="3161" spans="1:8" x14ac:dyDescent="0.3">
      <c r="A3161" t="s">
        <v>36</v>
      </c>
      <c r="B3161" t="s">
        <v>582</v>
      </c>
      <c r="C3161">
        <v>1996</v>
      </c>
      <c r="D3161">
        <v>1416.6666666666667</v>
      </c>
      <c r="E3161">
        <v>110.34521034521033</v>
      </c>
      <c r="F3161">
        <v>3</v>
      </c>
      <c r="H3161" t="str" cm="1">
        <f t="array" ref="H3161">_xlfn.IFS(
             AND(E3161&gt;110,C3161&gt;2011,F3161&gt;100),"High: overrated, new and good rotation",
             AND(E3161&lt;90,C3161&gt;2011,F3161&gt;100),"High: underrated, new and good rotation",
             AND(E3161&lt;90,C3161&lt;2011,F3161&gt;100),"High: underrated, not too new but good rotation",
             AND(E3161&lt;=110,C3161&gt;2011,F3161&lt;=25),"Critic: well priced/underrated and new, but bad rotation",
             AND(E3161&gt;110,F3161&gt;100),"Top Tier: premium vehicules that tend to be sold above market prices",
             AND(E3161&gt;=90,E3161&lt;=110,F3161&gt;25),"Moderate: fair price and regular to good rotation",
             AND(E3161&lt;90,AND(C3161&lt;=2011,C3161&gt;=2000),AND(F3161&lt;100,F3161&gt;25)),"Moderate: underrated regular model and regular rotation",
             AND(E3161&lt;90,C3161&gt;2011,AND(F3161&lt;=100,F3161&gt;25)),"Moderate: underrated new model with regular rotation",
             AND(E3161&lt;90,C3161&lt;2000,AND(F3161&lt;=100,F3161&gt;25)),"Moderate: underrated old model with regular rotation",
             AND(C3161&lt;=2011,F3161&lt;=25),"Low: not new model and bad rotation",
             AND(E3161&gt;110,AND(C3161&lt;=2011,C3161&gt;=2000),F3161&lt;=25),"Low: overrated regular model with bad rotation",
             AND(E3161&gt;110,C3161&lt;2011,AND(F3161&lt;=100,F3161&gt;25)),"Low: overrated regular model (not new) with regular rotation",
             AND(E3161&gt;110,C3161&gt;2011,F3161&lt;=25),"Low: overrated new model with bad rotation"
)</f>
        <v>Low: not new model and bad rotation</v>
      </c>
    </row>
    <row r="3162" spans="1:8" x14ac:dyDescent="0.3">
      <c r="A3162" t="s">
        <v>36</v>
      </c>
      <c r="B3162" t="s">
        <v>582</v>
      </c>
      <c r="C3162">
        <v>1998</v>
      </c>
      <c r="D3162">
        <v>1200</v>
      </c>
      <c r="E3162">
        <v>78.688524590163937</v>
      </c>
      <c r="F3162">
        <v>1</v>
      </c>
      <c r="H3162" t="str" cm="1">
        <f t="array" ref="H3162">_xlfn.IFS(
             AND(E3162&gt;110,C3162&gt;2011,F3162&gt;100),"High: overrated, new and good rotation",
             AND(E3162&lt;90,C3162&gt;2011,F3162&gt;100),"High: underrated, new and good rotation",
             AND(E3162&lt;90,C3162&lt;2011,F3162&gt;100),"High: underrated, not too new but good rotation",
             AND(E3162&lt;=110,C3162&gt;2011,F3162&lt;=25),"Critic: well priced/underrated and new, but bad rotation",
             AND(E3162&gt;110,F3162&gt;100),"Top Tier: premium vehicules that tend to be sold above market prices",
             AND(E3162&gt;=90,E3162&lt;=110,F3162&gt;25),"Moderate: fair price and regular to good rotation",
             AND(E3162&lt;90,AND(C3162&lt;=2011,C3162&gt;=2000),AND(F3162&lt;100,F3162&gt;25)),"Moderate: underrated regular model and regular rotation",
             AND(E3162&lt;90,C3162&gt;2011,AND(F3162&lt;=100,F3162&gt;25)),"Moderate: underrated new model with regular rotation",
             AND(E3162&lt;90,C3162&lt;2000,AND(F3162&lt;=100,F3162&gt;25)),"Moderate: underrated old model with regular rotation",
             AND(C3162&lt;=2011,F3162&lt;=25),"Low: not new model and bad rotation",
             AND(E3162&gt;110,AND(C3162&lt;=2011,C3162&gt;=2000),F3162&lt;=25),"Low: overrated regular model with bad rotation",
             AND(E3162&gt;110,C3162&lt;2011,AND(F3162&lt;=100,F3162&gt;25)),"Low: overrated regular model (not new) with regular rotation",
             AND(E3162&gt;110,C3162&gt;2011,F3162&lt;=25),"Low: overrated new model with bad rotation"
)</f>
        <v>Low: not new model and bad rotation</v>
      </c>
    </row>
    <row r="3163" spans="1:8" x14ac:dyDescent="0.3">
      <c r="A3163" t="s">
        <v>36</v>
      </c>
      <c r="B3163" t="s">
        <v>582</v>
      </c>
      <c r="C3163">
        <v>1999</v>
      </c>
      <c r="D3163">
        <v>3750</v>
      </c>
      <c r="E3163">
        <v>218.70342771982115</v>
      </c>
      <c r="F3163">
        <v>2</v>
      </c>
      <c r="H3163" t="str" cm="1">
        <f t="array" ref="H3163">_xlfn.IFS(
             AND(E3163&gt;110,C3163&gt;2011,F3163&gt;100),"High: overrated, new and good rotation",
             AND(E3163&lt;90,C3163&gt;2011,F3163&gt;100),"High: underrated, new and good rotation",
             AND(E3163&lt;90,C3163&lt;2011,F3163&gt;100),"High: underrated, not too new but good rotation",
             AND(E3163&lt;=110,C3163&gt;2011,F3163&lt;=25),"Critic: well priced/underrated and new, but bad rotation",
             AND(E3163&gt;110,F3163&gt;100),"Top Tier: premium vehicules that tend to be sold above market prices",
             AND(E3163&gt;=90,E3163&lt;=110,F3163&gt;25),"Moderate: fair price and regular to good rotation",
             AND(E3163&lt;90,AND(C3163&lt;=2011,C3163&gt;=2000),AND(F3163&lt;100,F3163&gt;25)),"Moderate: underrated regular model and regular rotation",
             AND(E3163&lt;90,C3163&gt;2011,AND(F3163&lt;=100,F3163&gt;25)),"Moderate: underrated new model with regular rotation",
             AND(E3163&lt;90,C3163&lt;2000,AND(F3163&lt;=100,F3163&gt;25)),"Moderate: underrated old model with regular rotation",
             AND(C3163&lt;=2011,F3163&lt;=25),"Low: not new model and bad rotation",
             AND(E3163&gt;110,AND(C3163&lt;=2011,C3163&gt;=2000),F3163&lt;=25),"Low: overrated regular model with bad rotation",
             AND(E3163&gt;110,C3163&lt;2011,AND(F3163&lt;=100,F3163&gt;25)),"Low: overrated regular model (not new) with regular rotation",
             AND(E3163&gt;110,C3163&gt;2011,F3163&lt;=25),"Low: overrated new model with bad rotation"
)</f>
        <v>Low: not new model and bad rotation</v>
      </c>
    </row>
    <row r="3164" spans="1:8" x14ac:dyDescent="0.3">
      <c r="A3164" t="s">
        <v>36</v>
      </c>
      <c r="B3164" t="s">
        <v>582</v>
      </c>
      <c r="C3164">
        <v>2000</v>
      </c>
      <c r="D3164">
        <v>1700</v>
      </c>
      <c r="E3164">
        <v>98.550724637681171</v>
      </c>
      <c r="F3164">
        <v>1</v>
      </c>
      <c r="H3164" t="str" cm="1">
        <f t="array" ref="H3164">_xlfn.IFS(
             AND(E3164&gt;110,C3164&gt;2011,F3164&gt;100),"High: overrated, new and good rotation",
             AND(E3164&lt;90,C3164&gt;2011,F3164&gt;100),"High: underrated, new and good rotation",
             AND(E3164&lt;90,C3164&lt;2011,F3164&gt;100),"High: underrated, not too new but good rotation",
             AND(E3164&lt;=110,C3164&gt;2011,F3164&lt;=25),"Critic: well priced/underrated and new, but bad rotation",
             AND(E3164&gt;110,F3164&gt;100),"Top Tier: premium vehicules that tend to be sold above market prices",
             AND(E3164&gt;=90,E3164&lt;=110,F3164&gt;25),"Moderate: fair price and regular to good rotation",
             AND(E3164&lt;90,AND(C3164&lt;=2011,C3164&gt;=2000),AND(F3164&lt;100,F3164&gt;25)),"Moderate: underrated regular model and regular rotation",
             AND(E3164&lt;90,C3164&gt;2011,AND(F3164&lt;=100,F3164&gt;25)),"Moderate: underrated new model with regular rotation",
             AND(E3164&lt;90,C3164&lt;2000,AND(F3164&lt;=100,F3164&gt;25)),"Moderate: underrated old model with regular rotation",
             AND(C3164&lt;=2011,F3164&lt;=25),"Low: not new model and bad rotation",
             AND(E3164&gt;110,AND(C3164&lt;=2011,C3164&gt;=2000),F3164&lt;=25),"Low: overrated regular model with bad rotation",
             AND(E3164&gt;110,C3164&lt;2011,AND(F3164&lt;=100,F3164&gt;25)),"Low: overrated regular model (not new) with regular rotation",
             AND(E3164&gt;110,C3164&gt;2011,F3164&lt;=25),"Low: overrated new model with bad rotation"
)</f>
        <v>Low: not new model and bad rotation</v>
      </c>
    </row>
    <row r="3165" spans="1:8" x14ac:dyDescent="0.3">
      <c r="A3165" t="s">
        <v>36</v>
      </c>
      <c r="B3165" t="s">
        <v>583</v>
      </c>
      <c r="C3165">
        <v>1992</v>
      </c>
      <c r="D3165">
        <v>2341.6666666666665</v>
      </c>
      <c r="E3165">
        <v>101.73269585237004</v>
      </c>
      <c r="F3165">
        <v>6</v>
      </c>
      <c r="H3165" t="str" cm="1">
        <f t="array" ref="H3165">_xlfn.IFS(
             AND(E3165&gt;110,C3165&gt;2011,F3165&gt;100),"High: overrated, new and good rotation",
             AND(E3165&lt;90,C3165&gt;2011,F3165&gt;100),"High: underrated, new and good rotation",
             AND(E3165&lt;90,C3165&lt;2011,F3165&gt;100),"High: underrated, not too new but good rotation",
             AND(E3165&lt;=110,C3165&gt;2011,F3165&lt;=25),"Critic: well priced/underrated and new, but bad rotation",
             AND(E3165&gt;110,F3165&gt;100),"Top Tier: premium vehicules that tend to be sold above market prices",
             AND(E3165&gt;=90,E3165&lt;=110,F3165&gt;25),"Moderate: fair price and regular to good rotation",
             AND(E3165&lt;90,AND(C3165&lt;=2011,C3165&gt;=2000),AND(F3165&lt;100,F3165&gt;25)),"Moderate: underrated regular model and regular rotation",
             AND(E3165&lt;90,C3165&gt;2011,AND(F3165&lt;=100,F3165&gt;25)),"Moderate: underrated new model with regular rotation",
             AND(E3165&lt;90,C3165&lt;2000,AND(F3165&lt;=100,F3165&gt;25)),"Moderate: underrated old model with regular rotation",
             AND(C3165&lt;=2011,F3165&lt;=25),"Low: not new model and bad rotation",
             AND(E3165&gt;110,AND(C3165&lt;=2011,C3165&gt;=2000),F3165&lt;=25),"Low: overrated regular model with bad rotation",
             AND(E3165&gt;110,C3165&lt;2011,AND(F3165&lt;=100,F3165&gt;25)),"Low: overrated regular model (not new) with regular rotation",
             AND(E3165&gt;110,C3165&gt;2011,F3165&lt;=25),"Low: overrated new model with bad rotation"
)</f>
        <v>Low: not new model and bad rotation</v>
      </c>
    </row>
    <row r="3166" spans="1:8" x14ac:dyDescent="0.3">
      <c r="A3166" t="s">
        <v>36</v>
      </c>
      <c r="B3166" t="s">
        <v>583</v>
      </c>
      <c r="C3166">
        <v>1993</v>
      </c>
      <c r="D3166">
        <v>833.33333333333337</v>
      </c>
      <c r="E3166">
        <v>69.57482850174803</v>
      </c>
      <c r="F3166">
        <v>3</v>
      </c>
      <c r="H3166" t="str" cm="1">
        <f t="array" ref="H3166">_xlfn.IFS(
             AND(E3166&gt;110,C3166&gt;2011,F3166&gt;100),"High: overrated, new and good rotation",
             AND(E3166&lt;90,C3166&gt;2011,F3166&gt;100),"High: underrated, new and good rotation",
             AND(E3166&lt;90,C3166&lt;2011,F3166&gt;100),"High: underrated, not too new but good rotation",
             AND(E3166&lt;=110,C3166&gt;2011,F3166&lt;=25),"Critic: well priced/underrated and new, but bad rotation",
             AND(E3166&gt;110,F3166&gt;100),"Top Tier: premium vehicules that tend to be sold above market prices",
             AND(E3166&gt;=90,E3166&lt;=110,F3166&gt;25),"Moderate: fair price and regular to good rotation",
             AND(E3166&lt;90,AND(C3166&lt;=2011,C3166&gt;=2000),AND(F3166&lt;100,F3166&gt;25)),"Moderate: underrated regular model and regular rotation",
             AND(E3166&lt;90,C3166&gt;2011,AND(F3166&lt;=100,F3166&gt;25)),"Moderate: underrated new model with regular rotation",
             AND(E3166&lt;90,C3166&lt;2000,AND(F3166&lt;=100,F3166&gt;25)),"Moderate: underrated old model with regular rotation",
             AND(C3166&lt;=2011,F3166&lt;=25),"Low: not new model and bad rotation",
             AND(E3166&gt;110,AND(C3166&lt;=2011,C3166&gt;=2000),F3166&lt;=25),"Low: overrated regular model with bad rotation",
             AND(E3166&gt;110,C3166&lt;2011,AND(F3166&lt;=100,F3166&gt;25)),"Low: overrated regular model (not new) with regular rotation",
             AND(E3166&gt;110,C3166&gt;2011,F3166&lt;=25),"Low: overrated new model with bad rotation"
)</f>
        <v>Low: not new model and bad rotation</v>
      </c>
    </row>
    <row r="3167" spans="1:8" x14ac:dyDescent="0.3">
      <c r="A3167" t="s">
        <v>36</v>
      </c>
      <c r="B3167" t="s">
        <v>583</v>
      </c>
      <c r="C3167">
        <v>1995</v>
      </c>
      <c r="D3167">
        <v>950</v>
      </c>
      <c r="E3167">
        <v>47.022058823529413</v>
      </c>
      <c r="F3167">
        <v>2</v>
      </c>
      <c r="H3167" t="str" cm="1">
        <f t="array" ref="H3167">_xlfn.IFS(
             AND(E3167&gt;110,C3167&gt;2011,F3167&gt;100),"High: overrated, new and good rotation",
             AND(E3167&lt;90,C3167&gt;2011,F3167&gt;100),"High: underrated, new and good rotation",
             AND(E3167&lt;90,C3167&lt;2011,F3167&gt;100),"High: underrated, not too new but good rotation",
             AND(E3167&lt;=110,C3167&gt;2011,F3167&lt;=25),"Critic: well priced/underrated and new, but bad rotation",
             AND(E3167&gt;110,F3167&gt;100),"Top Tier: premium vehicules that tend to be sold above market prices",
             AND(E3167&gt;=90,E3167&lt;=110,F3167&gt;25),"Moderate: fair price and regular to good rotation",
             AND(E3167&lt;90,AND(C3167&lt;=2011,C3167&gt;=2000),AND(F3167&lt;100,F3167&gt;25)),"Moderate: underrated regular model and regular rotation",
             AND(E3167&lt;90,C3167&gt;2011,AND(F3167&lt;=100,F3167&gt;25)),"Moderate: underrated new model with regular rotation",
             AND(E3167&lt;90,C3167&lt;2000,AND(F3167&lt;=100,F3167&gt;25)),"Moderate: underrated old model with regular rotation",
             AND(C3167&lt;=2011,F3167&lt;=25),"Low: not new model and bad rotation",
             AND(E3167&gt;110,AND(C3167&lt;=2011,C3167&gt;=2000),F3167&lt;=25),"Low: overrated regular model with bad rotation",
             AND(E3167&gt;110,C3167&lt;2011,AND(F3167&lt;=100,F3167&gt;25)),"Low: overrated regular model (not new) with regular rotation",
             AND(E3167&gt;110,C3167&gt;2011,F3167&lt;=25),"Low: overrated new model with bad rotation"
)</f>
        <v>Low: not new model and bad rotation</v>
      </c>
    </row>
    <row r="3168" spans="1:8" x14ac:dyDescent="0.3">
      <c r="A3168" t="s">
        <v>36</v>
      </c>
      <c r="B3168" t="s">
        <v>583</v>
      </c>
      <c r="C3168">
        <v>1996</v>
      </c>
      <c r="D3168">
        <v>6400</v>
      </c>
      <c r="E3168">
        <v>137.63440860215056</v>
      </c>
      <c r="F3168">
        <v>1</v>
      </c>
      <c r="H3168" t="str" cm="1">
        <f t="array" ref="H3168">_xlfn.IFS(
             AND(E3168&gt;110,C3168&gt;2011,F3168&gt;100),"High: overrated, new and good rotation",
             AND(E3168&lt;90,C3168&gt;2011,F3168&gt;100),"High: underrated, new and good rotation",
             AND(E3168&lt;90,C3168&lt;2011,F3168&gt;100),"High: underrated, not too new but good rotation",
             AND(E3168&lt;=110,C3168&gt;2011,F3168&lt;=25),"Critic: well priced/underrated and new, but bad rotation",
             AND(E3168&gt;110,F3168&gt;100),"Top Tier: premium vehicules that tend to be sold above market prices",
             AND(E3168&gt;=90,E3168&lt;=110,F3168&gt;25),"Moderate: fair price and regular to good rotation",
             AND(E3168&lt;90,AND(C3168&lt;=2011,C3168&gt;=2000),AND(F3168&lt;100,F3168&gt;25)),"Moderate: underrated regular model and regular rotation",
             AND(E3168&lt;90,C3168&gt;2011,AND(F3168&lt;=100,F3168&gt;25)),"Moderate: underrated new model with regular rotation",
             AND(E3168&lt;90,C3168&lt;2000,AND(F3168&lt;=100,F3168&gt;25)),"Moderate: underrated old model with regular rotation",
             AND(C3168&lt;=2011,F3168&lt;=25),"Low: not new model and bad rotation",
             AND(E3168&gt;110,AND(C3168&lt;=2011,C3168&gt;=2000),F3168&lt;=25),"Low: overrated regular model with bad rotation",
             AND(E3168&gt;110,C3168&lt;2011,AND(F3168&lt;=100,F3168&gt;25)),"Low: overrated regular model (not new) with regular rotation",
             AND(E3168&gt;110,C3168&gt;2011,F3168&lt;=25),"Low: overrated new model with bad rotation"
)</f>
        <v>Low: not new model and bad rotation</v>
      </c>
    </row>
    <row r="3169" spans="1:8" x14ac:dyDescent="0.3">
      <c r="A3169" t="s">
        <v>36</v>
      </c>
      <c r="B3169" t="s">
        <v>583</v>
      </c>
      <c r="C3169">
        <v>1998</v>
      </c>
      <c r="D3169">
        <v>6600</v>
      </c>
      <c r="E3169">
        <v>150</v>
      </c>
      <c r="F3169">
        <v>1</v>
      </c>
      <c r="H3169" t="str" cm="1">
        <f t="array" ref="H3169">_xlfn.IFS(
             AND(E3169&gt;110,C3169&gt;2011,F3169&gt;100),"High: overrated, new and good rotation",
             AND(E3169&lt;90,C3169&gt;2011,F3169&gt;100),"High: underrated, new and good rotation",
             AND(E3169&lt;90,C3169&lt;2011,F3169&gt;100),"High: underrated, not too new but good rotation",
             AND(E3169&lt;=110,C3169&gt;2011,F3169&lt;=25),"Critic: well priced/underrated and new, but bad rotation",
             AND(E3169&gt;110,F3169&gt;100),"Top Tier: premium vehicules that tend to be sold above market prices",
             AND(E3169&gt;=90,E3169&lt;=110,F3169&gt;25),"Moderate: fair price and regular to good rotation",
             AND(E3169&lt;90,AND(C3169&lt;=2011,C3169&gt;=2000),AND(F3169&lt;100,F3169&gt;25)),"Moderate: underrated regular model and regular rotation",
             AND(E3169&lt;90,C3169&gt;2011,AND(F3169&lt;=100,F3169&gt;25)),"Moderate: underrated new model with regular rotation",
             AND(E3169&lt;90,C3169&lt;2000,AND(F3169&lt;=100,F3169&gt;25)),"Moderate: underrated old model with regular rotation",
             AND(C3169&lt;=2011,F3169&lt;=25),"Low: not new model and bad rotation",
             AND(E3169&gt;110,AND(C3169&lt;=2011,C3169&gt;=2000),F3169&lt;=25),"Low: overrated regular model with bad rotation",
             AND(E3169&gt;110,C3169&lt;2011,AND(F3169&lt;=100,F3169&gt;25)),"Low: overrated regular model (not new) with regular rotation",
             AND(E3169&gt;110,C3169&gt;2011,F3169&lt;=25),"Low: overrated new model with bad rotation"
)</f>
        <v>Low: not new model and bad rotation</v>
      </c>
    </row>
    <row r="3170" spans="1:8" x14ac:dyDescent="0.3">
      <c r="A3170" t="s">
        <v>36</v>
      </c>
      <c r="B3170" t="s">
        <v>584</v>
      </c>
      <c r="C3170">
        <v>2002</v>
      </c>
      <c r="D3170">
        <v>10502.5</v>
      </c>
      <c r="E3170">
        <v>101.4851348148044</v>
      </c>
      <c r="F3170">
        <v>40</v>
      </c>
      <c r="H3170" t="str" cm="1">
        <f t="array" ref="H3170">_xlfn.IFS(
             AND(E3170&gt;110,C3170&gt;2011,F3170&gt;100),"High: overrated, new and good rotation",
             AND(E3170&lt;90,C3170&gt;2011,F3170&gt;100),"High: underrated, new and good rotation",
             AND(E3170&lt;90,C3170&lt;2011,F3170&gt;100),"High: underrated, not too new but good rotation",
             AND(E3170&lt;=110,C3170&gt;2011,F3170&lt;=25),"Critic: well priced/underrated and new, but bad rotation",
             AND(E3170&gt;110,F3170&gt;100),"Top Tier: premium vehicules that tend to be sold above market prices",
             AND(E3170&gt;=90,E3170&lt;=110,F3170&gt;25),"Moderate: fair price and regular to good rotation",
             AND(E3170&lt;90,AND(C3170&lt;=2011,C3170&gt;=2000),AND(F3170&lt;100,F3170&gt;25)),"Moderate: underrated regular model and regular rotation",
             AND(E3170&lt;90,C3170&gt;2011,AND(F3170&lt;=100,F3170&gt;25)),"Moderate: underrated new model with regular rotation",
             AND(E3170&lt;90,C3170&lt;2000,AND(F3170&lt;=100,F3170&gt;25)),"Moderate: underrated old model with regular rotation",
             AND(C3170&lt;=2011,F3170&lt;=25),"Low: not new model and bad rotation",
             AND(E3170&gt;110,AND(C3170&lt;=2011,C3170&gt;=2000),F3170&lt;=25),"Low: overrated regular model with bad rotation",
             AND(E3170&gt;110,C3170&lt;2011,AND(F3170&lt;=100,F3170&gt;25)),"Low: overrated regular model (not new) with regular rotation",
             AND(E3170&gt;110,C3170&gt;2011,F3170&lt;=25),"Low: overrated new model with bad rotation"
)</f>
        <v>Moderate: fair price and regular to good rotation</v>
      </c>
    </row>
    <row r="3171" spans="1:8" x14ac:dyDescent="0.3">
      <c r="A3171" t="s">
        <v>36</v>
      </c>
      <c r="B3171" t="s">
        <v>584</v>
      </c>
      <c r="C3171">
        <v>2003</v>
      </c>
      <c r="D3171">
        <v>10958.333333333334</v>
      </c>
      <c r="E3171">
        <v>102.80107292400723</v>
      </c>
      <c r="F3171">
        <v>18</v>
      </c>
      <c r="H3171" t="str" cm="1">
        <f t="array" ref="H3171">_xlfn.IFS(
             AND(E3171&gt;110,C3171&gt;2011,F3171&gt;100),"High: overrated, new and good rotation",
             AND(E3171&lt;90,C3171&gt;2011,F3171&gt;100),"High: underrated, new and good rotation",
             AND(E3171&lt;90,C3171&lt;2011,F3171&gt;100),"High: underrated, not too new but good rotation",
             AND(E3171&lt;=110,C3171&gt;2011,F3171&lt;=25),"Critic: well priced/underrated and new, but bad rotation",
             AND(E3171&gt;110,F3171&gt;100),"Top Tier: premium vehicules that tend to be sold above market prices",
             AND(E3171&gt;=90,E3171&lt;=110,F3171&gt;25),"Moderate: fair price and regular to good rotation",
             AND(E3171&lt;90,AND(C3171&lt;=2011,C3171&gt;=2000),AND(F3171&lt;100,F3171&gt;25)),"Moderate: underrated regular model and regular rotation",
             AND(E3171&lt;90,C3171&gt;2011,AND(F3171&lt;=100,F3171&gt;25)),"Moderate: underrated new model with regular rotation",
             AND(E3171&lt;90,C3171&lt;2000,AND(F3171&lt;=100,F3171&gt;25)),"Moderate: underrated old model with regular rotation",
             AND(C3171&lt;=2011,F3171&lt;=25),"Low: not new model and bad rotation",
             AND(E3171&gt;110,AND(C3171&lt;=2011,C3171&gt;=2000),F3171&lt;=25),"Low: overrated regular model with bad rotation",
             AND(E3171&gt;110,C3171&lt;2011,AND(F3171&lt;=100,F3171&gt;25)),"Low: overrated regular model (not new) with regular rotation",
             AND(E3171&gt;110,C3171&gt;2011,F3171&lt;=25),"Low: overrated new model with bad rotation"
)</f>
        <v>Low: not new model and bad rotation</v>
      </c>
    </row>
    <row r="3172" spans="1:8" x14ac:dyDescent="0.3">
      <c r="A3172" t="s">
        <v>36</v>
      </c>
      <c r="B3172" t="s">
        <v>584</v>
      </c>
      <c r="C3172">
        <v>2004</v>
      </c>
      <c r="D3172">
        <v>14293.478260869566</v>
      </c>
      <c r="E3172">
        <v>103.79496068540199</v>
      </c>
      <c r="F3172">
        <v>23</v>
      </c>
      <c r="H3172" t="str" cm="1">
        <f t="array" ref="H3172">_xlfn.IFS(
             AND(E3172&gt;110,C3172&gt;2011,F3172&gt;100),"High: overrated, new and good rotation",
             AND(E3172&lt;90,C3172&gt;2011,F3172&gt;100),"High: underrated, new and good rotation",
             AND(E3172&lt;90,C3172&lt;2011,F3172&gt;100),"High: underrated, not too new but good rotation",
             AND(E3172&lt;=110,C3172&gt;2011,F3172&lt;=25),"Critic: well priced/underrated and new, but bad rotation",
             AND(E3172&gt;110,F3172&gt;100),"Top Tier: premium vehicules that tend to be sold above market prices",
             AND(E3172&gt;=90,E3172&lt;=110,F3172&gt;25),"Moderate: fair price and regular to good rotation",
             AND(E3172&lt;90,AND(C3172&lt;=2011,C3172&gt;=2000),AND(F3172&lt;100,F3172&gt;25)),"Moderate: underrated regular model and regular rotation",
             AND(E3172&lt;90,C3172&gt;2011,AND(F3172&lt;=100,F3172&gt;25)),"Moderate: underrated new model with regular rotation",
             AND(E3172&lt;90,C3172&lt;2000,AND(F3172&lt;=100,F3172&gt;25)),"Moderate: underrated old model with regular rotation",
             AND(C3172&lt;=2011,F3172&lt;=25),"Low: not new model and bad rotation",
             AND(E3172&gt;110,AND(C3172&lt;=2011,C3172&gt;=2000),F3172&lt;=25),"Low: overrated regular model with bad rotation",
             AND(E3172&gt;110,C3172&lt;2011,AND(F3172&lt;=100,F3172&gt;25)),"Low: overrated regular model (not new) with regular rotation",
             AND(E3172&gt;110,C3172&gt;2011,F3172&lt;=25),"Low: overrated new model with bad rotation"
)</f>
        <v>Low: not new model and bad rotation</v>
      </c>
    </row>
    <row r="3173" spans="1:8" x14ac:dyDescent="0.3">
      <c r="A3173" t="s">
        <v>37</v>
      </c>
      <c r="B3173" t="s">
        <v>585</v>
      </c>
      <c r="C3173">
        <v>2003</v>
      </c>
      <c r="D3173">
        <v>2937.7777777777778</v>
      </c>
      <c r="E3173">
        <v>93.601300456483116</v>
      </c>
      <c r="F3173">
        <v>45</v>
      </c>
      <c r="H3173" t="str" cm="1">
        <f t="array" ref="H3173">_xlfn.IFS(
             AND(E3173&gt;110,C3173&gt;2011,F3173&gt;100),"High: overrated, new and good rotation",
             AND(E3173&lt;90,C3173&gt;2011,F3173&gt;100),"High: underrated, new and good rotation",
             AND(E3173&lt;90,C3173&lt;2011,F3173&gt;100),"High: underrated, not too new but good rotation",
             AND(E3173&lt;=110,C3173&gt;2011,F3173&lt;=25),"Critic: well priced/underrated and new, but bad rotation",
             AND(E3173&gt;110,F3173&gt;100),"Top Tier: premium vehicules that tend to be sold above market prices",
             AND(E3173&gt;=90,E3173&lt;=110,F3173&gt;25),"Moderate: fair price and regular to good rotation",
             AND(E3173&lt;90,AND(C3173&lt;=2011,C3173&gt;=2000),AND(F3173&lt;100,F3173&gt;25)),"Moderate: underrated regular model and regular rotation",
             AND(E3173&lt;90,C3173&gt;2011,AND(F3173&lt;=100,F3173&gt;25)),"Moderate: underrated new model with regular rotation",
             AND(E3173&lt;90,C3173&lt;2000,AND(F3173&lt;=100,F3173&gt;25)),"Moderate: underrated old model with regular rotation",
             AND(C3173&lt;=2011,F3173&lt;=25),"Low: not new model and bad rotation",
             AND(E3173&gt;110,AND(C3173&lt;=2011,C3173&gt;=2000),F3173&lt;=25),"Low: overrated regular model with bad rotation",
             AND(E3173&gt;110,C3173&lt;2011,AND(F3173&lt;=100,F3173&gt;25)),"Low: overrated regular model (not new) with regular rotation",
             AND(E3173&gt;110,C3173&gt;2011,F3173&lt;=25),"Low: overrated new model with bad rotation"
)</f>
        <v>Moderate: fair price and regular to good rotation</v>
      </c>
    </row>
    <row r="3174" spans="1:8" x14ac:dyDescent="0.3">
      <c r="A3174" t="s">
        <v>37</v>
      </c>
      <c r="B3174" t="s">
        <v>585</v>
      </c>
      <c r="C3174">
        <v>2004</v>
      </c>
      <c r="D3174">
        <v>3383.0357142857142</v>
      </c>
      <c r="E3174">
        <v>103.01616858187546</v>
      </c>
      <c r="F3174">
        <v>56</v>
      </c>
      <c r="H3174" t="str" cm="1">
        <f t="array" ref="H3174">_xlfn.IFS(
             AND(E3174&gt;110,C3174&gt;2011,F3174&gt;100),"High: overrated, new and good rotation",
             AND(E3174&lt;90,C3174&gt;2011,F3174&gt;100),"High: underrated, new and good rotation",
             AND(E3174&lt;90,C3174&lt;2011,F3174&gt;100),"High: underrated, not too new but good rotation",
             AND(E3174&lt;=110,C3174&gt;2011,F3174&lt;=25),"Critic: well priced/underrated and new, but bad rotation",
             AND(E3174&gt;110,F3174&gt;100),"Top Tier: premium vehicules that tend to be sold above market prices",
             AND(E3174&gt;=90,E3174&lt;=110,F3174&gt;25),"Moderate: fair price and regular to good rotation",
             AND(E3174&lt;90,AND(C3174&lt;=2011,C3174&gt;=2000),AND(F3174&lt;100,F3174&gt;25)),"Moderate: underrated regular model and regular rotation",
             AND(E3174&lt;90,C3174&gt;2011,AND(F3174&lt;=100,F3174&gt;25)),"Moderate: underrated new model with regular rotation",
             AND(E3174&lt;90,C3174&lt;2000,AND(F3174&lt;=100,F3174&gt;25)),"Moderate: underrated old model with regular rotation",
             AND(C3174&lt;=2011,F3174&lt;=25),"Low: not new model and bad rotation",
             AND(E3174&gt;110,AND(C3174&lt;=2011,C3174&gt;=2000),F3174&lt;=25),"Low: overrated regular model with bad rotation",
             AND(E3174&gt;110,C3174&lt;2011,AND(F3174&lt;=100,F3174&gt;25)),"Low: overrated regular model (not new) with regular rotation",
             AND(E3174&gt;110,C3174&gt;2011,F3174&lt;=25),"Low: overrated new model with bad rotation"
)</f>
        <v>Moderate: fair price and regular to good rotation</v>
      </c>
    </row>
    <row r="3175" spans="1:8" x14ac:dyDescent="0.3">
      <c r="A3175" t="s">
        <v>37</v>
      </c>
      <c r="B3175" t="s">
        <v>585</v>
      </c>
      <c r="C3175">
        <v>2005</v>
      </c>
      <c r="D3175">
        <v>4431.4285714285716</v>
      </c>
      <c r="E3175">
        <v>99.666330238489806</v>
      </c>
      <c r="F3175">
        <v>35</v>
      </c>
      <c r="H3175" t="str" cm="1">
        <f t="array" ref="H3175">_xlfn.IFS(
             AND(E3175&gt;110,C3175&gt;2011,F3175&gt;100),"High: overrated, new and good rotation",
             AND(E3175&lt;90,C3175&gt;2011,F3175&gt;100),"High: underrated, new and good rotation",
             AND(E3175&lt;90,C3175&lt;2011,F3175&gt;100),"High: underrated, not too new but good rotation",
             AND(E3175&lt;=110,C3175&gt;2011,F3175&lt;=25),"Critic: well priced/underrated and new, but bad rotation",
             AND(E3175&gt;110,F3175&gt;100),"Top Tier: premium vehicules that tend to be sold above market prices",
             AND(E3175&gt;=90,E3175&lt;=110,F3175&gt;25),"Moderate: fair price and regular to good rotation",
             AND(E3175&lt;90,AND(C3175&lt;=2011,C3175&gt;=2000),AND(F3175&lt;100,F3175&gt;25)),"Moderate: underrated regular model and regular rotation",
             AND(E3175&lt;90,C3175&gt;2011,AND(F3175&lt;=100,F3175&gt;25)),"Moderate: underrated new model with regular rotation",
             AND(E3175&lt;90,C3175&lt;2000,AND(F3175&lt;=100,F3175&gt;25)),"Moderate: underrated old model with regular rotation",
             AND(C3175&lt;=2011,F3175&lt;=25),"Low: not new model and bad rotation",
             AND(E3175&gt;110,AND(C3175&lt;=2011,C3175&gt;=2000),F3175&lt;=25),"Low: overrated regular model with bad rotation",
             AND(E3175&gt;110,C3175&lt;2011,AND(F3175&lt;=100,F3175&gt;25)),"Low: overrated regular model (not new) with regular rotation",
             AND(E3175&gt;110,C3175&gt;2011,F3175&lt;=25),"Low: overrated new model with bad rotation"
)</f>
        <v>Moderate: fair price and regular to good rotation</v>
      </c>
    </row>
    <row r="3176" spans="1:8" x14ac:dyDescent="0.3">
      <c r="A3176" t="s">
        <v>37</v>
      </c>
      <c r="B3176" t="s">
        <v>586</v>
      </c>
      <c r="C3176">
        <v>2002</v>
      </c>
      <c r="D3176">
        <v>7700</v>
      </c>
      <c r="E3176">
        <v>117.55922323764607</v>
      </c>
      <c r="F3176">
        <v>7</v>
      </c>
      <c r="H3176" t="str" cm="1">
        <f t="array" ref="H3176">_xlfn.IFS(
             AND(E3176&gt;110,C3176&gt;2011,F3176&gt;100),"High: overrated, new and good rotation",
             AND(E3176&lt;90,C3176&gt;2011,F3176&gt;100),"High: underrated, new and good rotation",
             AND(E3176&lt;90,C3176&lt;2011,F3176&gt;100),"High: underrated, not too new but good rotation",
             AND(E3176&lt;=110,C3176&gt;2011,F3176&lt;=25),"Critic: well priced/underrated and new, but bad rotation",
             AND(E3176&gt;110,F3176&gt;100),"Top Tier: premium vehicules that tend to be sold above market prices",
             AND(E3176&gt;=90,E3176&lt;=110,F3176&gt;25),"Moderate: fair price and regular to good rotation",
             AND(E3176&lt;90,AND(C3176&lt;=2011,C3176&gt;=2000),AND(F3176&lt;100,F3176&gt;25)),"Moderate: underrated regular model and regular rotation",
             AND(E3176&lt;90,C3176&gt;2011,AND(F3176&lt;=100,F3176&gt;25)),"Moderate: underrated new model with regular rotation",
             AND(E3176&lt;90,C3176&lt;2000,AND(F3176&lt;=100,F3176&gt;25)),"Moderate: underrated old model with regular rotation",
             AND(C3176&lt;=2011,F3176&lt;=25),"Low: not new model and bad rotation",
             AND(E3176&gt;110,AND(C3176&lt;=2011,C3176&gt;=2000),F3176&lt;=25),"Low: overrated regular model with bad rotation",
             AND(E3176&gt;110,C3176&lt;2011,AND(F3176&lt;=100,F3176&gt;25)),"Low: overrated regular model (not new) with regular rotation",
             AND(E3176&gt;110,C3176&gt;2011,F3176&lt;=25),"Low: overrated new model with bad rotation"
)</f>
        <v>Low: not new model and bad rotation</v>
      </c>
    </row>
    <row r="3177" spans="1:8" x14ac:dyDescent="0.3">
      <c r="A3177" t="s">
        <v>37</v>
      </c>
      <c r="B3177" t="s">
        <v>587</v>
      </c>
      <c r="C3177">
        <v>1995</v>
      </c>
      <c r="D3177">
        <v>533.33333333333337</v>
      </c>
      <c r="E3177">
        <v>76.232917409387994</v>
      </c>
      <c r="F3177">
        <v>3</v>
      </c>
      <c r="H3177" t="str" cm="1">
        <f t="array" ref="H3177">_xlfn.IFS(
             AND(E3177&gt;110,C3177&gt;2011,F3177&gt;100),"High: overrated, new and good rotation",
             AND(E3177&lt;90,C3177&gt;2011,F3177&gt;100),"High: underrated, new and good rotation",
             AND(E3177&lt;90,C3177&lt;2011,F3177&gt;100),"High: underrated, not too new but good rotation",
             AND(E3177&lt;=110,C3177&gt;2011,F3177&lt;=25),"Critic: well priced/underrated and new, but bad rotation",
             AND(E3177&gt;110,F3177&gt;100),"Top Tier: premium vehicules that tend to be sold above market prices",
             AND(E3177&gt;=90,E3177&lt;=110,F3177&gt;25),"Moderate: fair price and regular to good rotation",
             AND(E3177&lt;90,AND(C3177&lt;=2011,C3177&gt;=2000),AND(F3177&lt;100,F3177&gt;25)),"Moderate: underrated regular model and regular rotation",
             AND(E3177&lt;90,C3177&gt;2011,AND(F3177&lt;=100,F3177&gt;25)),"Moderate: underrated new model with regular rotation",
             AND(E3177&lt;90,C3177&lt;2000,AND(F3177&lt;=100,F3177&gt;25)),"Moderate: underrated old model with regular rotation",
             AND(C3177&lt;=2011,F3177&lt;=25),"Low: not new model and bad rotation",
             AND(E3177&gt;110,AND(C3177&lt;=2011,C3177&gt;=2000),F3177&lt;=25),"Low: overrated regular model with bad rotation",
             AND(E3177&gt;110,C3177&lt;2011,AND(F3177&lt;=100,F3177&gt;25)),"Low: overrated regular model (not new) with regular rotation",
             AND(E3177&gt;110,C3177&gt;2011,F3177&lt;=25),"Low: overrated new model with bad rotation"
)</f>
        <v>Low: not new model and bad rotation</v>
      </c>
    </row>
    <row r="3178" spans="1:8" x14ac:dyDescent="0.3">
      <c r="A3178" t="s">
        <v>37</v>
      </c>
      <c r="B3178" t="s">
        <v>587</v>
      </c>
      <c r="C3178">
        <v>1996</v>
      </c>
      <c r="D3178">
        <v>333.33333333333331</v>
      </c>
      <c r="E3178">
        <v>57.325390658723997</v>
      </c>
      <c r="F3178">
        <v>3</v>
      </c>
      <c r="H3178" t="str" cm="1">
        <f t="array" ref="H3178">_xlfn.IFS(
             AND(E3178&gt;110,C3178&gt;2011,F3178&gt;100),"High: overrated, new and good rotation",
             AND(E3178&lt;90,C3178&gt;2011,F3178&gt;100),"High: underrated, new and good rotation",
             AND(E3178&lt;90,C3178&lt;2011,F3178&gt;100),"High: underrated, not too new but good rotation",
             AND(E3178&lt;=110,C3178&gt;2011,F3178&lt;=25),"Critic: well priced/underrated and new, but bad rotation",
             AND(E3178&gt;110,F3178&gt;100),"Top Tier: premium vehicules that tend to be sold above market prices",
             AND(E3178&gt;=90,E3178&lt;=110,F3178&gt;25),"Moderate: fair price and regular to good rotation",
             AND(E3178&lt;90,AND(C3178&lt;=2011,C3178&gt;=2000),AND(F3178&lt;100,F3178&gt;25)),"Moderate: underrated regular model and regular rotation",
             AND(E3178&lt;90,C3178&gt;2011,AND(F3178&lt;=100,F3178&gt;25)),"Moderate: underrated new model with regular rotation",
             AND(E3178&lt;90,C3178&lt;2000,AND(F3178&lt;=100,F3178&gt;25)),"Moderate: underrated old model with regular rotation",
             AND(C3178&lt;=2011,F3178&lt;=25),"Low: not new model and bad rotation",
             AND(E3178&gt;110,AND(C3178&lt;=2011,C3178&gt;=2000),F3178&lt;=25),"Low: overrated regular model with bad rotation",
             AND(E3178&gt;110,C3178&lt;2011,AND(F3178&lt;=100,F3178&gt;25)),"Low: overrated regular model (not new) with regular rotation",
             AND(E3178&gt;110,C3178&gt;2011,F3178&lt;=25),"Low: overrated new model with bad rotation"
)</f>
        <v>Low: not new model and bad rotation</v>
      </c>
    </row>
    <row r="3179" spans="1:8" x14ac:dyDescent="0.3">
      <c r="A3179" t="s">
        <v>37</v>
      </c>
      <c r="B3179" t="s">
        <v>587</v>
      </c>
      <c r="C3179">
        <v>1997</v>
      </c>
      <c r="D3179">
        <v>468.75</v>
      </c>
      <c r="E3179">
        <v>175.82972582972582</v>
      </c>
      <c r="F3179">
        <v>4</v>
      </c>
      <c r="H3179" t="str" cm="1">
        <f t="array" ref="H3179">_xlfn.IFS(
             AND(E3179&gt;110,C3179&gt;2011,F3179&gt;100),"High: overrated, new and good rotation",
             AND(E3179&lt;90,C3179&gt;2011,F3179&gt;100),"High: underrated, new and good rotation",
             AND(E3179&lt;90,C3179&lt;2011,F3179&gt;100),"High: underrated, not too new but good rotation",
             AND(E3179&lt;=110,C3179&gt;2011,F3179&lt;=25),"Critic: well priced/underrated and new, but bad rotation",
             AND(E3179&gt;110,F3179&gt;100),"Top Tier: premium vehicules that tend to be sold above market prices",
             AND(E3179&gt;=90,E3179&lt;=110,F3179&gt;25),"Moderate: fair price and regular to good rotation",
             AND(E3179&lt;90,AND(C3179&lt;=2011,C3179&gt;=2000),AND(F3179&lt;100,F3179&gt;25)),"Moderate: underrated regular model and regular rotation",
             AND(E3179&lt;90,C3179&gt;2011,AND(F3179&lt;=100,F3179&gt;25)),"Moderate: underrated new model with regular rotation",
             AND(E3179&lt;90,C3179&lt;2000,AND(F3179&lt;=100,F3179&gt;25)),"Moderate: underrated old model with regular rotation",
             AND(C3179&lt;=2011,F3179&lt;=25),"Low: not new model and bad rotation",
             AND(E3179&gt;110,AND(C3179&lt;=2011,C3179&gt;=2000),F3179&lt;=25),"Low: overrated regular model with bad rotation",
             AND(E3179&gt;110,C3179&lt;2011,AND(F3179&lt;=100,F3179&gt;25)),"Low: overrated regular model (not new) with regular rotation",
             AND(E3179&gt;110,C3179&gt;2011,F3179&lt;=25),"Low: overrated new model with bad rotation"
)</f>
        <v>Low: not new model and bad rotation</v>
      </c>
    </row>
    <row r="3180" spans="1:8" x14ac:dyDescent="0.3">
      <c r="A3180" t="s">
        <v>37</v>
      </c>
      <c r="B3180" t="s">
        <v>587</v>
      </c>
      <c r="C3180">
        <v>1998</v>
      </c>
      <c r="D3180">
        <v>971.15384615384619</v>
      </c>
      <c r="E3180">
        <v>113.59388242420384</v>
      </c>
      <c r="F3180">
        <v>13</v>
      </c>
      <c r="H3180" t="str" cm="1">
        <f t="array" ref="H3180">_xlfn.IFS(
             AND(E3180&gt;110,C3180&gt;2011,F3180&gt;100),"High: overrated, new and good rotation",
             AND(E3180&lt;90,C3180&gt;2011,F3180&gt;100),"High: underrated, new and good rotation",
             AND(E3180&lt;90,C3180&lt;2011,F3180&gt;100),"High: underrated, not too new but good rotation",
             AND(E3180&lt;=110,C3180&gt;2011,F3180&lt;=25),"Critic: well priced/underrated and new, but bad rotation",
             AND(E3180&gt;110,F3180&gt;100),"Top Tier: premium vehicules that tend to be sold above market prices",
             AND(E3180&gt;=90,E3180&lt;=110,F3180&gt;25),"Moderate: fair price and regular to good rotation",
             AND(E3180&lt;90,AND(C3180&lt;=2011,C3180&gt;=2000),AND(F3180&lt;100,F3180&gt;25)),"Moderate: underrated regular model and regular rotation",
             AND(E3180&lt;90,C3180&gt;2011,AND(F3180&lt;=100,F3180&gt;25)),"Moderate: underrated new model with regular rotation",
             AND(E3180&lt;90,C3180&lt;2000,AND(F3180&lt;=100,F3180&gt;25)),"Moderate: underrated old model with regular rotation",
             AND(C3180&lt;=2011,F3180&lt;=25),"Low: not new model and bad rotation",
             AND(E3180&gt;110,AND(C3180&lt;=2011,C3180&gt;=2000),F3180&lt;=25),"Low: overrated regular model with bad rotation",
             AND(E3180&gt;110,C3180&lt;2011,AND(F3180&lt;=100,F3180&gt;25)),"Low: overrated regular model (not new) with regular rotation",
             AND(E3180&gt;110,C3180&gt;2011,F3180&lt;=25),"Low: overrated new model with bad rotation"
)</f>
        <v>Low: not new model and bad rotation</v>
      </c>
    </row>
    <row r="3181" spans="1:8" x14ac:dyDescent="0.3">
      <c r="A3181" t="s">
        <v>37</v>
      </c>
      <c r="B3181" t="s">
        <v>587</v>
      </c>
      <c r="C3181">
        <v>1999</v>
      </c>
      <c r="D3181">
        <v>683.33333333333337</v>
      </c>
      <c r="E3181">
        <v>43.487974631414211</v>
      </c>
      <c r="F3181">
        <v>3</v>
      </c>
      <c r="H3181" t="str" cm="1">
        <f t="array" ref="H3181">_xlfn.IFS(
             AND(E3181&gt;110,C3181&gt;2011,F3181&gt;100),"High: overrated, new and good rotation",
             AND(E3181&lt;90,C3181&gt;2011,F3181&gt;100),"High: underrated, new and good rotation",
             AND(E3181&lt;90,C3181&lt;2011,F3181&gt;100),"High: underrated, not too new but good rotation",
             AND(E3181&lt;=110,C3181&gt;2011,F3181&lt;=25),"Critic: well priced/underrated and new, but bad rotation",
             AND(E3181&gt;110,F3181&gt;100),"Top Tier: premium vehicules that tend to be sold above market prices",
             AND(E3181&gt;=90,E3181&lt;=110,F3181&gt;25),"Moderate: fair price and regular to good rotation",
             AND(E3181&lt;90,AND(C3181&lt;=2011,C3181&gt;=2000),AND(F3181&lt;100,F3181&gt;25)),"Moderate: underrated regular model and regular rotation",
             AND(E3181&lt;90,C3181&gt;2011,AND(F3181&lt;=100,F3181&gt;25)),"Moderate: underrated new model with regular rotation",
             AND(E3181&lt;90,C3181&lt;2000,AND(F3181&lt;=100,F3181&gt;25)),"Moderate: underrated old model with regular rotation",
             AND(C3181&lt;=2011,F3181&lt;=25),"Low: not new model and bad rotation",
             AND(E3181&gt;110,AND(C3181&lt;=2011,C3181&gt;=2000),F3181&lt;=25),"Low: overrated regular model with bad rotation",
             AND(E3181&gt;110,C3181&lt;2011,AND(F3181&lt;=100,F3181&gt;25)),"Low: overrated regular model (not new) with regular rotation",
             AND(E3181&gt;110,C3181&gt;2011,F3181&lt;=25),"Low: overrated new model with bad rotation"
)</f>
        <v>Low: not new model and bad rotation</v>
      </c>
    </row>
    <row r="3182" spans="1:8" x14ac:dyDescent="0.3">
      <c r="A3182" t="s">
        <v>37</v>
      </c>
      <c r="B3182" t="s">
        <v>587</v>
      </c>
      <c r="C3182">
        <v>2000</v>
      </c>
      <c r="D3182">
        <v>1230</v>
      </c>
      <c r="E3182">
        <v>117.03627006889322</v>
      </c>
      <c r="F3182">
        <v>15</v>
      </c>
      <c r="H3182" t="str" cm="1">
        <f t="array" ref="H3182">_xlfn.IFS(
             AND(E3182&gt;110,C3182&gt;2011,F3182&gt;100),"High: overrated, new and good rotation",
             AND(E3182&lt;90,C3182&gt;2011,F3182&gt;100),"High: underrated, new and good rotation",
             AND(E3182&lt;90,C3182&lt;2011,F3182&gt;100),"High: underrated, not too new but good rotation",
             AND(E3182&lt;=110,C3182&gt;2011,F3182&lt;=25),"Critic: well priced/underrated and new, but bad rotation",
             AND(E3182&gt;110,F3182&gt;100),"Top Tier: premium vehicules that tend to be sold above market prices",
             AND(E3182&gt;=90,E3182&lt;=110,F3182&gt;25),"Moderate: fair price and regular to good rotation",
             AND(E3182&lt;90,AND(C3182&lt;=2011,C3182&gt;=2000),AND(F3182&lt;100,F3182&gt;25)),"Moderate: underrated regular model and regular rotation",
             AND(E3182&lt;90,C3182&gt;2011,AND(F3182&lt;=100,F3182&gt;25)),"Moderate: underrated new model with regular rotation",
             AND(E3182&lt;90,C3182&lt;2000,AND(F3182&lt;=100,F3182&gt;25)),"Moderate: underrated old model with regular rotation",
             AND(C3182&lt;=2011,F3182&lt;=25),"Low: not new model and bad rotation",
             AND(E3182&gt;110,AND(C3182&lt;=2011,C3182&gt;=2000),F3182&lt;=25),"Low: overrated regular model with bad rotation",
             AND(E3182&gt;110,C3182&lt;2011,AND(F3182&lt;=100,F3182&gt;25)),"Low: overrated regular model (not new) with regular rotation",
             AND(E3182&gt;110,C3182&gt;2011,F3182&lt;=25),"Low: overrated new model with bad rotation"
)</f>
        <v>Low: not new model and bad rotation</v>
      </c>
    </row>
    <row r="3183" spans="1:8" x14ac:dyDescent="0.3">
      <c r="A3183" t="s">
        <v>37</v>
      </c>
      <c r="B3183" t="s">
        <v>587</v>
      </c>
      <c r="C3183">
        <v>2001</v>
      </c>
      <c r="D3183">
        <v>1188.4615384615386</v>
      </c>
      <c r="E3183">
        <v>97.526183234468135</v>
      </c>
      <c r="F3183">
        <v>13</v>
      </c>
      <c r="H3183" t="str" cm="1">
        <f t="array" ref="H3183">_xlfn.IFS(
             AND(E3183&gt;110,C3183&gt;2011,F3183&gt;100),"High: overrated, new and good rotation",
             AND(E3183&lt;90,C3183&gt;2011,F3183&gt;100),"High: underrated, new and good rotation",
             AND(E3183&lt;90,C3183&lt;2011,F3183&gt;100),"High: underrated, not too new but good rotation",
             AND(E3183&lt;=110,C3183&gt;2011,F3183&lt;=25),"Critic: well priced/underrated and new, but bad rotation",
             AND(E3183&gt;110,F3183&gt;100),"Top Tier: premium vehicules that tend to be sold above market prices",
             AND(E3183&gt;=90,E3183&lt;=110,F3183&gt;25),"Moderate: fair price and regular to good rotation",
             AND(E3183&lt;90,AND(C3183&lt;=2011,C3183&gt;=2000),AND(F3183&lt;100,F3183&gt;25)),"Moderate: underrated regular model and regular rotation",
             AND(E3183&lt;90,C3183&gt;2011,AND(F3183&lt;=100,F3183&gt;25)),"Moderate: underrated new model with regular rotation",
             AND(E3183&lt;90,C3183&lt;2000,AND(F3183&lt;=100,F3183&gt;25)),"Moderate: underrated old model with regular rotation",
             AND(C3183&lt;=2011,F3183&lt;=25),"Low: not new model and bad rotation",
             AND(E3183&gt;110,AND(C3183&lt;=2011,C3183&gt;=2000),F3183&lt;=25),"Low: overrated regular model with bad rotation",
             AND(E3183&gt;110,C3183&lt;2011,AND(F3183&lt;=100,F3183&gt;25)),"Low: overrated regular model (not new) with regular rotation",
             AND(E3183&gt;110,C3183&gt;2011,F3183&lt;=25),"Low: overrated new model with bad rotation"
)</f>
        <v>Low: not new model and bad rotation</v>
      </c>
    </row>
    <row r="3184" spans="1:8" x14ac:dyDescent="0.3">
      <c r="A3184" t="s">
        <v>37</v>
      </c>
      <c r="B3184" t="s">
        <v>587</v>
      </c>
      <c r="C3184">
        <v>2002</v>
      </c>
      <c r="D3184">
        <v>2370.8333333333335</v>
      </c>
      <c r="E3184">
        <v>117.67091210411105</v>
      </c>
      <c r="F3184">
        <v>12</v>
      </c>
      <c r="H3184" t="str" cm="1">
        <f t="array" ref="H3184">_xlfn.IFS(
             AND(E3184&gt;110,C3184&gt;2011,F3184&gt;100),"High: overrated, new and good rotation",
             AND(E3184&lt;90,C3184&gt;2011,F3184&gt;100),"High: underrated, new and good rotation",
             AND(E3184&lt;90,C3184&lt;2011,F3184&gt;100),"High: underrated, not too new but good rotation",
             AND(E3184&lt;=110,C3184&gt;2011,F3184&lt;=25),"Critic: well priced/underrated and new, but bad rotation",
             AND(E3184&gt;110,F3184&gt;100),"Top Tier: premium vehicules that tend to be sold above market prices",
             AND(E3184&gt;=90,E3184&lt;=110,F3184&gt;25),"Moderate: fair price and regular to good rotation",
             AND(E3184&lt;90,AND(C3184&lt;=2011,C3184&gt;=2000),AND(F3184&lt;100,F3184&gt;25)),"Moderate: underrated regular model and regular rotation",
             AND(E3184&lt;90,C3184&gt;2011,AND(F3184&lt;=100,F3184&gt;25)),"Moderate: underrated new model with regular rotation",
             AND(E3184&lt;90,C3184&lt;2000,AND(F3184&lt;=100,F3184&gt;25)),"Moderate: underrated old model with regular rotation",
             AND(C3184&lt;=2011,F3184&lt;=25),"Low: not new model and bad rotation",
             AND(E3184&gt;110,AND(C3184&lt;=2011,C3184&gt;=2000),F3184&lt;=25),"Low: overrated regular model with bad rotation",
             AND(E3184&gt;110,C3184&lt;2011,AND(F3184&lt;=100,F3184&gt;25)),"Low: overrated regular model (not new) with regular rotation",
             AND(E3184&gt;110,C3184&gt;2011,F3184&lt;=25),"Low: overrated new model with bad rotation"
)</f>
        <v>Low: not new model and bad rotation</v>
      </c>
    </row>
    <row r="3185" spans="1:8" x14ac:dyDescent="0.3">
      <c r="A3185" t="s">
        <v>37</v>
      </c>
      <c r="B3185" t="s">
        <v>588</v>
      </c>
      <c r="C3185">
        <v>2000</v>
      </c>
      <c r="D3185">
        <v>1203.125</v>
      </c>
      <c r="E3185">
        <v>97.125676883055476</v>
      </c>
      <c r="F3185">
        <v>40</v>
      </c>
      <c r="H3185" t="str" cm="1">
        <f t="array" ref="H3185">_xlfn.IFS(
             AND(E3185&gt;110,C3185&gt;2011,F3185&gt;100),"High: overrated, new and good rotation",
             AND(E3185&lt;90,C3185&gt;2011,F3185&gt;100),"High: underrated, new and good rotation",
             AND(E3185&lt;90,C3185&lt;2011,F3185&gt;100),"High: underrated, not too new but good rotation",
             AND(E3185&lt;=110,C3185&gt;2011,F3185&lt;=25),"Critic: well priced/underrated and new, but bad rotation",
             AND(E3185&gt;110,F3185&gt;100),"Top Tier: premium vehicules that tend to be sold above market prices",
             AND(E3185&gt;=90,E3185&lt;=110,F3185&gt;25),"Moderate: fair price and regular to good rotation",
             AND(E3185&lt;90,AND(C3185&lt;=2011,C3185&gt;=2000),AND(F3185&lt;100,F3185&gt;25)),"Moderate: underrated regular model and regular rotation",
             AND(E3185&lt;90,C3185&gt;2011,AND(F3185&lt;=100,F3185&gt;25)),"Moderate: underrated new model with regular rotation",
             AND(E3185&lt;90,C3185&lt;2000,AND(F3185&lt;=100,F3185&gt;25)),"Moderate: underrated old model with regular rotation",
             AND(C3185&lt;=2011,F3185&lt;=25),"Low: not new model and bad rotation",
             AND(E3185&gt;110,AND(C3185&lt;=2011,C3185&gt;=2000),F3185&lt;=25),"Low: overrated regular model with bad rotation",
             AND(E3185&gt;110,C3185&lt;2011,AND(F3185&lt;=100,F3185&gt;25)),"Low: overrated regular model (not new) with regular rotation",
             AND(E3185&gt;110,C3185&gt;2011,F3185&lt;=25),"Low: overrated new model with bad rotation"
)</f>
        <v>Moderate: fair price and regular to good rotation</v>
      </c>
    </row>
    <row r="3186" spans="1:8" x14ac:dyDescent="0.3">
      <c r="A3186" t="s">
        <v>37</v>
      </c>
      <c r="B3186" t="s">
        <v>588</v>
      </c>
      <c r="C3186">
        <v>2001</v>
      </c>
      <c r="D3186">
        <v>1316.6666666666667</v>
      </c>
      <c r="E3186">
        <v>93.630594560350005</v>
      </c>
      <c r="F3186">
        <v>27</v>
      </c>
      <c r="H3186" t="str" cm="1">
        <f t="array" ref="H3186">_xlfn.IFS(
             AND(E3186&gt;110,C3186&gt;2011,F3186&gt;100),"High: overrated, new and good rotation",
             AND(E3186&lt;90,C3186&gt;2011,F3186&gt;100),"High: underrated, new and good rotation",
             AND(E3186&lt;90,C3186&lt;2011,F3186&gt;100),"High: underrated, not too new but good rotation",
             AND(E3186&lt;=110,C3186&gt;2011,F3186&lt;=25),"Critic: well priced/underrated and new, but bad rotation",
             AND(E3186&gt;110,F3186&gt;100),"Top Tier: premium vehicules that tend to be sold above market prices",
             AND(E3186&gt;=90,E3186&lt;=110,F3186&gt;25),"Moderate: fair price and regular to good rotation",
             AND(E3186&lt;90,AND(C3186&lt;=2011,C3186&gt;=2000),AND(F3186&lt;100,F3186&gt;25)),"Moderate: underrated regular model and regular rotation",
             AND(E3186&lt;90,C3186&gt;2011,AND(F3186&lt;=100,F3186&gt;25)),"Moderate: underrated new model with regular rotation",
             AND(E3186&lt;90,C3186&lt;2000,AND(F3186&lt;=100,F3186&gt;25)),"Moderate: underrated old model with regular rotation",
             AND(C3186&lt;=2011,F3186&lt;=25),"Low: not new model and bad rotation",
             AND(E3186&gt;110,AND(C3186&lt;=2011,C3186&gt;=2000),F3186&lt;=25),"Low: overrated regular model with bad rotation",
             AND(E3186&gt;110,C3186&lt;2011,AND(F3186&lt;=100,F3186&gt;25)),"Low: overrated regular model (not new) with regular rotation",
             AND(E3186&gt;110,C3186&gt;2011,F3186&lt;=25),"Low: overrated new model with bad rotation"
)</f>
        <v>Moderate: fair price and regular to good rotation</v>
      </c>
    </row>
    <row r="3187" spans="1:8" x14ac:dyDescent="0.3">
      <c r="A3187" t="s">
        <v>37</v>
      </c>
      <c r="B3187" t="s">
        <v>588</v>
      </c>
      <c r="C3187">
        <v>2002</v>
      </c>
      <c r="D3187">
        <v>1425</v>
      </c>
      <c r="E3187">
        <v>88.868292726326771</v>
      </c>
      <c r="F3187">
        <v>63</v>
      </c>
      <c r="H3187" t="str" cm="1">
        <f t="array" ref="H3187">_xlfn.IFS(
             AND(E3187&gt;110,C3187&gt;2011,F3187&gt;100),"High: overrated, new and good rotation",
             AND(E3187&lt;90,C3187&gt;2011,F3187&gt;100),"High: underrated, new and good rotation",
             AND(E3187&lt;90,C3187&lt;2011,F3187&gt;100),"High: underrated, not too new but good rotation",
             AND(E3187&lt;=110,C3187&gt;2011,F3187&lt;=25),"Critic: well priced/underrated and new, but bad rotation",
             AND(E3187&gt;110,F3187&gt;100),"Top Tier: premium vehicules that tend to be sold above market prices",
             AND(E3187&gt;=90,E3187&lt;=110,F3187&gt;25),"Moderate: fair price and regular to good rotation",
             AND(E3187&lt;90,AND(C3187&lt;=2011,C3187&gt;=2000),AND(F3187&lt;100,F3187&gt;25)),"Moderate: underrated regular model and regular rotation",
             AND(E3187&lt;90,C3187&gt;2011,AND(F3187&lt;=100,F3187&gt;25)),"Moderate: underrated new model with regular rotation",
             AND(E3187&lt;90,C3187&lt;2000,AND(F3187&lt;=100,F3187&gt;25)),"Moderate: underrated old model with regular rotation",
             AND(C3187&lt;=2011,F3187&lt;=25),"Low: not new model and bad rotation",
             AND(E3187&gt;110,AND(C3187&lt;=2011,C3187&gt;=2000),F3187&lt;=25),"Low: overrated regular model with bad rotation",
             AND(E3187&gt;110,C3187&lt;2011,AND(F3187&lt;=100,F3187&gt;25)),"Low: overrated regular model (not new) with regular rotation",
             AND(E3187&gt;110,C3187&gt;2011,F3187&lt;=25),"Low: overrated new model with bad rotation"
)</f>
        <v>Moderate: underrated regular model and regular rotation</v>
      </c>
    </row>
    <row r="3188" spans="1:8" x14ac:dyDescent="0.3">
      <c r="A3188" t="s">
        <v>37</v>
      </c>
      <c r="B3188" t="s">
        <v>588</v>
      </c>
      <c r="C3188">
        <v>2003</v>
      </c>
      <c r="D3188">
        <v>2438.3720930232557</v>
      </c>
      <c r="E3188">
        <v>109.02402434431262</v>
      </c>
      <c r="F3188">
        <v>43</v>
      </c>
      <c r="H3188" t="str" cm="1">
        <f t="array" ref="H3188">_xlfn.IFS(
             AND(E3188&gt;110,C3188&gt;2011,F3188&gt;100),"High: overrated, new and good rotation",
             AND(E3188&lt;90,C3188&gt;2011,F3188&gt;100),"High: underrated, new and good rotation",
             AND(E3188&lt;90,C3188&lt;2011,F3188&gt;100),"High: underrated, not too new but good rotation",
             AND(E3188&lt;=110,C3188&gt;2011,F3188&lt;=25),"Critic: well priced/underrated and new, but bad rotation",
             AND(E3188&gt;110,F3188&gt;100),"Top Tier: premium vehicules that tend to be sold above market prices",
             AND(E3188&gt;=90,E3188&lt;=110,F3188&gt;25),"Moderate: fair price and regular to good rotation",
             AND(E3188&lt;90,AND(C3188&lt;=2011,C3188&gt;=2000),AND(F3188&lt;100,F3188&gt;25)),"Moderate: underrated regular model and regular rotation",
             AND(E3188&lt;90,C3188&gt;2011,AND(F3188&lt;=100,F3188&gt;25)),"Moderate: underrated new model with regular rotation",
             AND(E3188&lt;90,C3188&lt;2000,AND(F3188&lt;=100,F3188&gt;25)),"Moderate: underrated old model with regular rotation",
             AND(C3188&lt;=2011,F3188&lt;=25),"Low: not new model and bad rotation",
             AND(E3188&gt;110,AND(C3188&lt;=2011,C3188&gt;=2000),F3188&lt;=25),"Low: overrated regular model with bad rotation",
             AND(E3188&gt;110,C3188&lt;2011,AND(F3188&lt;=100,F3188&gt;25)),"Low: overrated regular model (not new) with regular rotation",
             AND(E3188&gt;110,C3188&gt;2011,F3188&lt;=25),"Low: overrated new model with bad rotation"
)</f>
        <v>Moderate: fair price and regular to good rotation</v>
      </c>
    </row>
    <row r="3189" spans="1:8" x14ac:dyDescent="0.3">
      <c r="A3189" t="s">
        <v>37</v>
      </c>
      <c r="B3189" t="s">
        <v>588</v>
      </c>
      <c r="C3189">
        <v>2006</v>
      </c>
      <c r="D3189">
        <v>2926</v>
      </c>
      <c r="E3189">
        <v>100.52196721693666</v>
      </c>
      <c r="F3189">
        <v>25</v>
      </c>
      <c r="H3189" t="str" cm="1">
        <f t="array" ref="H3189">_xlfn.IFS(
             AND(E3189&gt;110,C3189&gt;2011,F3189&gt;100),"High: overrated, new and good rotation",
             AND(E3189&lt;90,C3189&gt;2011,F3189&gt;100),"High: underrated, new and good rotation",
             AND(E3189&lt;90,C3189&lt;2011,F3189&gt;100),"High: underrated, not too new but good rotation",
             AND(E3189&lt;=110,C3189&gt;2011,F3189&lt;=25),"Critic: well priced/underrated and new, but bad rotation",
             AND(E3189&gt;110,F3189&gt;100),"Top Tier: premium vehicules that tend to be sold above market prices",
             AND(E3189&gt;=90,E3189&lt;=110,F3189&gt;25),"Moderate: fair price and regular to good rotation",
             AND(E3189&lt;90,AND(C3189&lt;=2011,C3189&gt;=2000),AND(F3189&lt;100,F3189&gt;25)),"Moderate: underrated regular model and regular rotation",
             AND(E3189&lt;90,C3189&gt;2011,AND(F3189&lt;=100,F3189&gt;25)),"Moderate: underrated new model with regular rotation",
             AND(E3189&lt;90,C3189&lt;2000,AND(F3189&lt;=100,F3189&gt;25)),"Moderate: underrated old model with regular rotation",
             AND(C3189&lt;=2011,F3189&lt;=25),"Low: not new model and bad rotation",
             AND(E3189&gt;110,AND(C3189&lt;=2011,C3189&gt;=2000),F3189&lt;=25),"Low: overrated regular model with bad rotation",
             AND(E3189&gt;110,C3189&lt;2011,AND(F3189&lt;=100,F3189&gt;25)),"Low: overrated regular model (not new) with regular rotation",
             AND(E3189&gt;110,C3189&gt;2011,F3189&lt;=25),"Low: overrated new model with bad rotation"
)</f>
        <v>Low: not new model and bad rotation</v>
      </c>
    </row>
    <row r="3190" spans="1:8" x14ac:dyDescent="0.3">
      <c r="A3190" t="s">
        <v>37</v>
      </c>
      <c r="B3190" t="s">
        <v>589</v>
      </c>
      <c r="C3190">
        <v>2006</v>
      </c>
      <c r="D3190">
        <v>11351.25</v>
      </c>
      <c r="E3190">
        <v>99.176238118696588</v>
      </c>
      <c r="F3190">
        <v>40</v>
      </c>
      <c r="H3190" t="str" cm="1">
        <f t="array" ref="H3190">_xlfn.IFS(
             AND(E3190&gt;110,C3190&gt;2011,F3190&gt;100),"High: overrated, new and good rotation",
             AND(E3190&lt;90,C3190&gt;2011,F3190&gt;100),"High: underrated, new and good rotation",
             AND(E3190&lt;90,C3190&lt;2011,F3190&gt;100),"High: underrated, not too new but good rotation",
             AND(E3190&lt;=110,C3190&gt;2011,F3190&lt;=25),"Critic: well priced/underrated and new, but bad rotation",
             AND(E3190&gt;110,F3190&gt;100),"Top Tier: premium vehicules that tend to be sold above market prices",
             AND(E3190&gt;=90,E3190&lt;=110,F3190&gt;25),"Moderate: fair price and regular to good rotation",
             AND(E3190&lt;90,AND(C3190&lt;=2011,C3190&gt;=2000),AND(F3190&lt;100,F3190&gt;25)),"Moderate: underrated regular model and regular rotation",
             AND(E3190&lt;90,C3190&gt;2011,AND(F3190&lt;=100,F3190&gt;25)),"Moderate: underrated new model with regular rotation",
             AND(E3190&lt;90,C3190&lt;2000,AND(F3190&lt;=100,F3190&gt;25)),"Moderate: underrated old model with regular rotation",
             AND(C3190&lt;=2011,F3190&lt;=25),"Low: not new model and bad rotation",
             AND(E3190&gt;110,AND(C3190&lt;=2011,C3190&gt;=2000),F3190&lt;=25),"Low: overrated regular model with bad rotation",
             AND(E3190&gt;110,C3190&lt;2011,AND(F3190&lt;=100,F3190&gt;25)),"Low: overrated regular model (not new) with regular rotation",
             AND(E3190&gt;110,C3190&gt;2011,F3190&lt;=25),"Low: overrated new model with bad rotation"
)</f>
        <v>Moderate: fair price and regular to good rotation</v>
      </c>
    </row>
    <row r="3191" spans="1:8" x14ac:dyDescent="0.3">
      <c r="A3191" t="s">
        <v>37</v>
      </c>
      <c r="B3191" t="s">
        <v>589</v>
      </c>
      <c r="C3191">
        <v>2007</v>
      </c>
      <c r="D3191">
        <v>13907.692307692309</v>
      </c>
      <c r="E3191">
        <v>99.256280410753817</v>
      </c>
      <c r="F3191">
        <v>26</v>
      </c>
      <c r="H3191" t="str" cm="1">
        <f t="array" ref="H3191">_xlfn.IFS(
             AND(E3191&gt;110,C3191&gt;2011,F3191&gt;100),"High: overrated, new and good rotation",
             AND(E3191&lt;90,C3191&gt;2011,F3191&gt;100),"High: underrated, new and good rotation",
             AND(E3191&lt;90,C3191&lt;2011,F3191&gt;100),"High: underrated, not too new but good rotation",
             AND(E3191&lt;=110,C3191&gt;2011,F3191&lt;=25),"Critic: well priced/underrated and new, but bad rotation",
             AND(E3191&gt;110,F3191&gt;100),"Top Tier: premium vehicules that tend to be sold above market prices",
             AND(E3191&gt;=90,E3191&lt;=110,F3191&gt;25),"Moderate: fair price and regular to good rotation",
             AND(E3191&lt;90,AND(C3191&lt;=2011,C3191&gt;=2000),AND(F3191&lt;100,F3191&gt;25)),"Moderate: underrated regular model and regular rotation",
             AND(E3191&lt;90,C3191&gt;2011,AND(F3191&lt;=100,F3191&gt;25)),"Moderate: underrated new model with regular rotation",
             AND(E3191&lt;90,C3191&lt;2000,AND(F3191&lt;=100,F3191&gt;25)),"Moderate: underrated old model with regular rotation",
             AND(C3191&lt;=2011,F3191&lt;=25),"Low: not new model and bad rotation",
             AND(E3191&gt;110,AND(C3191&lt;=2011,C3191&gt;=2000),F3191&lt;=25),"Low: overrated regular model with bad rotation",
             AND(E3191&gt;110,C3191&lt;2011,AND(F3191&lt;=100,F3191&gt;25)),"Low: overrated regular model (not new) with regular rotation",
             AND(E3191&gt;110,C3191&gt;2011,F3191&lt;=25),"Low: overrated new model with bad rotation"
)</f>
        <v>Moderate: fair price and regular to good rotation</v>
      </c>
    </row>
    <row r="3192" spans="1:8" x14ac:dyDescent="0.3">
      <c r="A3192" t="s">
        <v>37</v>
      </c>
      <c r="B3192" t="s">
        <v>589</v>
      </c>
      <c r="C3192">
        <v>2008</v>
      </c>
      <c r="D3192">
        <v>14918.75</v>
      </c>
      <c r="E3192">
        <v>87.107014725203911</v>
      </c>
      <c r="F3192">
        <v>8</v>
      </c>
      <c r="H3192" t="str" cm="1">
        <f t="array" ref="H3192">_xlfn.IFS(
             AND(E3192&gt;110,C3192&gt;2011,F3192&gt;100),"High: overrated, new and good rotation",
             AND(E3192&lt;90,C3192&gt;2011,F3192&gt;100),"High: underrated, new and good rotation",
             AND(E3192&lt;90,C3192&lt;2011,F3192&gt;100),"High: underrated, not too new but good rotation",
             AND(E3192&lt;=110,C3192&gt;2011,F3192&lt;=25),"Critic: well priced/underrated and new, but bad rotation",
             AND(E3192&gt;110,F3192&gt;100),"Top Tier: premium vehicules that tend to be sold above market prices",
             AND(E3192&gt;=90,E3192&lt;=110,F3192&gt;25),"Moderate: fair price and regular to good rotation",
             AND(E3192&lt;90,AND(C3192&lt;=2011,C3192&gt;=2000),AND(F3192&lt;100,F3192&gt;25)),"Moderate: underrated regular model and regular rotation",
             AND(E3192&lt;90,C3192&gt;2011,AND(F3192&lt;=100,F3192&gt;25)),"Moderate: underrated new model with regular rotation",
             AND(E3192&lt;90,C3192&lt;2000,AND(F3192&lt;=100,F3192&gt;25)),"Moderate: underrated old model with regular rotation",
             AND(C3192&lt;=2011,F3192&lt;=25),"Low: not new model and bad rotation",
             AND(E3192&gt;110,AND(C3192&lt;=2011,C3192&gt;=2000),F3192&lt;=25),"Low: overrated regular model with bad rotation",
             AND(E3192&gt;110,C3192&lt;2011,AND(F3192&lt;=100,F3192&gt;25)),"Low: overrated regular model (not new) with regular rotation",
             AND(E3192&gt;110,C3192&gt;2011,F3192&lt;=25),"Low: overrated new model with bad rotation"
)</f>
        <v>Low: not new model and bad rotation</v>
      </c>
    </row>
    <row r="3193" spans="1:8" x14ac:dyDescent="0.3">
      <c r="A3193" t="s">
        <v>37</v>
      </c>
      <c r="B3193" t="s">
        <v>590</v>
      </c>
      <c r="C3193">
        <v>1993</v>
      </c>
      <c r="D3193">
        <v>700</v>
      </c>
      <c r="E3193">
        <v>103.7037037037037</v>
      </c>
      <c r="F3193">
        <v>1</v>
      </c>
      <c r="H3193" t="str" cm="1">
        <f t="array" ref="H3193">_xlfn.IFS(
             AND(E3193&gt;110,C3193&gt;2011,F3193&gt;100),"High: overrated, new and good rotation",
             AND(E3193&lt;90,C3193&gt;2011,F3193&gt;100),"High: underrated, new and good rotation",
             AND(E3193&lt;90,C3193&lt;2011,F3193&gt;100),"High: underrated, not too new but good rotation",
             AND(E3193&lt;=110,C3193&gt;2011,F3193&lt;=25),"Critic: well priced/underrated and new, but bad rotation",
             AND(E3193&gt;110,F3193&gt;100),"Top Tier: premium vehicules that tend to be sold above market prices",
             AND(E3193&gt;=90,E3193&lt;=110,F3193&gt;25),"Moderate: fair price and regular to good rotation",
             AND(E3193&lt;90,AND(C3193&lt;=2011,C3193&gt;=2000),AND(F3193&lt;100,F3193&gt;25)),"Moderate: underrated regular model and regular rotation",
             AND(E3193&lt;90,C3193&gt;2011,AND(F3193&lt;=100,F3193&gt;25)),"Moderate: underrated new model with regular rotation",
             AND(E3193&lt;90,C3193&lt;2000,AND(F3193&lt;=100,F3193&gt;25)),"Moderate: underrated old model with regular rotation",
             AND(C3193&lt;=2011,F3193&lt;=25),"Low: not new model and bad rotation",
             AND(E3193&gt;110,AND(C3193&lt;=2011,C3193&gt;=2000),F3193&lt;=25),"Low: overrated regular model with bad rotation",
             AND(E3193&gt;110,C3193&lt;2011,AND(F3193&lt;=100,F3193&gt;25)),"Low: overrated regular model (not new) with regular rotation",
             AND(E3193&gt;110,C3193&gt;2011,F3193&lt;=25),"Low: overrated new model with bad rotation"
)</f>
        <v>Low: not new model and bad rotation</v>
      </c>
    </row>
    <row r="3194" spans="1:8" x14ac:dyDescent="0.3">
      <c r="A3194" t="s">
        <v>37</v>
      </c>
      <c r="B3194" t="s">
        <v>590</v>
      </c>
      <c r="C3194">
        <v>1995</v>
      </c>
      <c r="D3194">
        <v>1410</v>
      </c>
      <c r="E3194">
        <v>106.04465164465164</v>
      </c>
      <c r="F3194">
        <v>5</v>
      </c>
      <c r="H3194" t="str" cm="1">
        <f t="array" ref="H3194">_xlfn.IFS(
             AND(E3194&gt;110,C3194&gt;2011,F3194&gt;100),"High: overrated, new and good rotation",
             AND(E3194&lt;90,C3194&gt;2011,F3194&gt;100),"High: underrated, new and good rotation",
             AND(E3194&lt;90,C3194&lt;2011,F3194&gt;100),"High: underrated, not too new but good rotation",
             AND(E3194&lt;=110,C3194&gt;2011,F3194&lt;=25),"Critic: well priced/underrated and new, but bad rotation",
             AND(E3194&gt;110,F3194&gt;100),"Top Tier: premium vehicules that tend to be sold above market prices",
             AND(E3194&gt;=90,E3194&lt;=110,F3194&gt;25),"Moderate: fair price and regular to good rotation",
             AND(E3194&lt;90,AND(C3194&lt;=2011,C3194&gt;=2000),AND(F3194&lt;100,F3194&gt;25)),"Moderate: underrated regular model and regular rotation",
             AND(E3194&lt;90,C3194&gt;2011,AND(F3194&lt;=100,F3194&gt;25)),"Moderate: underrated new model with regular rotation",
             AND(E3194&lt;90,C3194&lt;2000,AND(F3194&lt;=100,F3194&gt;25)),"Moderate: underrated old model with regular rotation",
             AND(C3194&lt;=2011,F3194&lt;=25),"Low: not new model and bad rotation",
             AND(E3194&gt;110,AND(C3194&lt;=2011,C3194&gt;=2000),F3194&lt;=25),"Low: overrated regular model with bad rotation",
             AND(E3194&gt;110,C3194&lt;2011,AND(F3194&lt;=100,F3194&gt;25)),"Low: overrated regular model (not new) with regular rotation",
             AND(E3194&gt;110,C3194&gt;2011,F3194&lt;=25),"Low: overrated new model with bad rotation"
)</f>
        <v>Low: not new model and bad rotation</v>
      </c>
    </row>
    <row r="3195" spans="1:8" x14ac:dyDescent="0.3">
      <c r="A3195" t="s">
        <v>37</v>
      </c>
      <c r="B3195" t="s">
        <v>590</v>
      </c>
      <c r="C3195">
        <v>1997</v>
      </c>
      <c r="D3195">
        <v>500</v>
      </c>
      <c r="E3195">
        <v>117.64705882352942</v>
      </c>
      <c r="F3195">
        <v>1</v>
      </c>
      <c r="H3195" t="str" cm="1">
        <f t="array" ref="H3195">_xlfn.IFS(
             AND(E3195&gt;110,C3195&gt;2011,F3195&gt;100),"High: overrated, new and good rotation",
             AND(E3195&lt;90,C3195&gt;2011,F3195&gt;100),"High: underrated, new and good rotation",
             AND(E3195&lt;90,C3195&lt;2011,F3195&gt;100),"High: underrated, not too new but good rotation",
             AND(E3195&lt;=110,C3195&gt;2011,F3195&lt;=25),"Critic: well priced/underrated and new, but bad rotation",
             AND(E3195&gt;110,F3195&gt;100),"Top Tier: premium vehicules that tend to be sold above market prices",
             AND(E3195&gt;=90,E3195&lt;=110,F3195&gt;25),"Moderate: fair price and regular to good rotation",
             AND(E3195&lt;90,AND(C3195&lt;=2011,C3195&gt;=2000),AND(F3195&lt;100,F3195&gt;25)),"Moderate: underrated regular model and regular rotation",
             AND(E3195&lt;90,C3195&gt;2011,AND(F3195&lt;=100,F3195&gt;25)),"Moderate: underrated new model with regular rotation",
             AND(E3195&lt;90,C3195&lt;2000,AND(F3195&lt;=100,F3195&gt;25)),"Moderate: underrated old model with regular rotation",
             AND(C3195&lt;=2011,F3195&lt;=25),"Low: not new model and bad rotation",
             AND(E3195&gt;110,AND(C3195&lt;=2011,C3195&gt;=2000),F3195&lt;=25),"Low: overrated regular model with bad rotation",
             AND(E3195&gt;110,C3195&lt;2011,AND(F3195&lt;=100,F3195&gt;25)),"Low: overrated regular model (not new) with regular rotation",
             AND(E3195&gt;110,C3195&gt;2011,F3195&lt;=25),"Low: overrated new model with bad rotation"
)</f>
        <v>Low: not new model and bad rotation</v>
      </c>
    </row>
    <row r="3196" spans="1:8" x14ac:dyDescent="0.3">
      <c r="A3196" t="s">
        <v>37</v>
      </c>
      <c r="B3196" t="s">
        <v>590</v>
      </c>
      <c r="C3196">
        <v>1998</v>
      </c>
      <c r="D3196">
        <v>825</v>
      </c>
      <c r="E3196">
        <v>180</v>
      </c>
      <c r="F3196">
        <v>2</v>
      </c>
      <c r="H3196" t="str" cm="1">
        <f t="array" ref="H3196">_xlfn.IFS(
             AND(E3196&gt;110,C3196&gt;2011,F3196&gt;100),"High: overrated, new and good rotation",
             AND(E3196&lt;90,C3196&gt;2011,F3196&gt;100),"High: underrated, new and good rotation",
             AND(E3196&lt;90,C3196&lt;2011,F3196&gt;100),"High: underrated, not too new but good rotation",
             AND(E3196&lt;=110,C3196&gt;2011,F3196&lt;=25),"Critic: well priced/underrated and new, but bad rotation",
             AND(E3196&gt;110,F3196&gt;100),"Top Tier: premium vehicules that tend to be sold above market prices",
             AND(E3196&gt;=90,E3196&lt;=110,F3196&gt;25),"Moderate: fair price and regular to good rotation",
             AND(E3196&lt;90,AND(C3196&lt;=2011,C3196&gt;=2000),AND(F3196&lt;100,F3196&gt;25)),"Moderate: underrated regular model and regular rotation",
             AND(E3196&lt;90,C3196&gt;2011,AND(F3196&lt;=100,F3196&gt;25)),"Moderate: underrated new model with regular rotation",
             AND(E3196&lt;90,C3196&lt;2000,AND(F3196&lt;=100,F3196&gt;25)),"Moderate: underrated old model with regular rotation",
             AND(C3196&lt;=2011,F3196&lt;=25),"Low: not new model and bad rotation",
             AND(E3196&gt;110,AND(C3196&lt;=2011,C3196&gt;=2000),F3196&lt;=25),"Low: overrated regular model with bad rotation",
             AND(E3196&gt;110,C3196&lt;2011,AND(F3196&lt;=100,F3196&gt;25)),"Low: overrated regular model (not new) with regular rotation",
             AND(E3196&gt;110,C3196&gt;2011,F3196&lt;=25),"Low: overrated new model with bad rotation"
)</f>
        <v>Low: not new model and bad rotation</v>
      </c>
    </row>
    <row r="3197" spans="1:8" x14ac:dyDescent="0.3">
      <c r="A3197" t="s">
        <v>37</v>
      </c>
      <c r="B3197" t="s">
        <v>591</v>
      </c>
      <c r="C3197">
        <v>2015</v>
      </c>
      <c r="D3197">
        <v>32957.5</v>
      </c>
      <c r="E3197">
        <v>98.883864204035191</v>
      </c>
      <c r="F3197">
        <v>20</v>
      </c>
      <c r="H3197" t="str" cm="1">
        <f t="array" ref="H3197">_xlfn.IFS(
             AND(E3197&gt;110,C3197&gt;2011,F3197&gt;100),"High: overrated, new and good rotation",
             AND(E3197&lt;90,C3197&gt;2011,F3197&gt;100),"High: underrated, new and good rotation",
             AND(E3197&lt;90,C3197&lt;2011,F3197&gt;100),"High: underrated, not too new but good rotation",
             AND(E3197&lt;=110,C3197&gt;2011,F3197&lt;=25),"Critic: well priced/underrated and new, but bad rotation",
             AND(E3197&gt;110,F3197&gt;100),"Top Tier: premium vehicules that tend to be sold above market prices",
             AND(E3197&gt;=90,E3197&lt;=110,F3197&gt;25),"Moderate: fair price and regular to good rotation",
             AND(E3197&lt;90,AND(C3197&lt;=2011,C3197&gt;=2000),AND(F3197&lt;100,F3197&gt;25)),"Moderate: underrated regular model and regular rotation",
             AND(E3197&lt;90,C3197&gt;2011,AND(F3197&lt;=100,F3197&gt;25)),"Moderate: underrated new model with regular rotation",
             AND(E3197&lt;90,C3197&lt;2000,AND(F3197&lt;=100,F3197&gt;25)),"Moderate: underrated old model with regular rotation",
             AND(C3197&lt;=2011,F3197&lt;=25),"Low: not new model and bad rotation",
             AND(E3197&gt;110,AND(C3197&lt;=2011,C3197&gt;=2000),F3197&lt;=25),"Low: overrated regular model with bad rotation",
             AND(E3197&gt;110,C3197&lt;2011,AND(F3197&lt;=100,F3197&gt;25)),"Low: overrated regular model (not new) with regular rotation",
             AND(E3197&gt;110,C3197&gt;2011,F3197&lt;=25),"Low: overrated new model with bad rotation"
)</f>
        <v>Critic: well priced/underrated and new, but bad rotation</v>
      </c>
    </row>
    <row r="3198" spans="1:8" x14ac:dyDescent="0.3">
      <c r="A3198" t="s">
        <v>37</v>
      </c>
      <c r="B3198" t="s">
        <v>592</v>
      </c>
      <c r="C3198">
        <v>2009</v>
      </c>
      <c r="D3198">
        <v>11947.191011235955</v>
      </c>
      <c r="E3198">
        <v>100.86922727926579</v>
      </c>
      <c r="F3198">
        <v>89</v>
      </c>
      <c r="H3198" t="str" cm="1">
        <f t="array" ref="H3198">_xlfn.IFS(
             AND(E3198&gt;110,C3198&gt;2011,F3198&gt;100),"High: overrated, new and good rotation",
             AND(E3198&lt;90,C3198&gt;2011,F3198&gt;100),"High: underrated, new and good rotation",
             AND(E3198&lt;90,C3198&lt;2011,F3198&gt;100),"High: underrated, not too new but good rotation",
             AND(E3198&lt;=110,C3198&gt;2011,F3198&lt;=25),"Critic: well priced/underrated and new, but bad rotation",
             AND(E3198&gt;110,F3198&gt;100),"Top Tier: premium vehicules that tend to be sold above market prices",
             AND(E3198&gt;=90,E3198&lt;=110,F3198&gt;25),"Moderate: fair price and regular to good rotation",
             AND(E3198&lt;90,AND(C3198&lt;=2011,C3198&gt;=2000),AND(F3198&lt;100,F3198&gt;25)),"Moderate: underrated regular model and regular rotation",
             AND(E3198&lt;90,C3198&gt;2011,AND(F3198&lt;=100,F3198&gt;25)),"Moderate: underrated new model with regular rotation",
             AND(E3198&lt;90,C3198&lt;2000,AND(F3198&lt;=100,F3198&gt;25)),"Moderate: underrated old model with regular rotation",
             AND(C3198&lt;=2011,F3198&lt;=25),"Low: not new model and bad rotation",
             AND(E3198&gt;110,AND(C3198&lt;=2011,C3198&gt;=2000),F3198&lt;=25),"Low: overrated regular model with bad rotation",
             AND(E3198&gt;110,C3198&lt;2011,AND(F3198&lt;=100,F3198&gt;25)),"Low: overrated regular model (not new) with regular rotation",
             AND(E3198&gt;110,C3198&gt;2011,F3198&lt;=25),"Low: overrated new model with bad rotation"
)</f>
        <v>Moderate: fair price and regular to good rotation</v>
      </c>
    </row>
    <row r="3199" spans="1:8" x14ac:dyDescent="0.3">
      <c r="A3199" t="s">
        <v>37</v>
      </c>
      <c r="B3199" t="s">
        <v>592</v>
      </c>
      <c r="C3199">
        <v>2010</v>
      </c>
      <c r="D3199">
        <v>14075.609756097561</v>
      </c>
      <c r="E3199">
        <v>102.1371068300454</v>
      </c>
      <c r="F3199">
        <v>41</v>
      </c>
      <c r="H3199" t="str" cm="1">
        <f t="array" ref="H3199">_xlfn.IFS(
             AND(E3199&gt;110,C3199&gt;2011,F3199&gt;100),"High: overrated, new and good rotation",
             AND(E3199&lt;90,C3199&gt;2011,F3199&gt;100),"High: underrated, new and good rotation",
             AND(E3199&lt;90,C3199&lt;2011,F3199&gt;100),"High: underrated, not too new but good rotation",
             AND(E3199&lt;=110,C3199&gt;2011,F3199&lt;=25),"Critic: well priced/underrated and new, but bad rotation",
             AND(E3199&gt;110,F3199&gt;100),"Top Tier: premium vehicules that tend to be sold above market prices",
             AND(E3199&gt;=90,E3199&lt;=110,F3199&gt;25),"Moderate: fair price and regular to good rotation",
             AND(E3199&lt;90,AND(C3199&lt;=2011,C3199&gt;=2000),AND(F3199&lt;100,F3199&gt;25)),"Moderate: underrated regular model and regular rotation",
             AND(E3199&lt;90,C3199&gt;2011,AND(F3199&lt;=100,F3199&gt;25)),"Moderate: underrated new model with regular rotation",
             AND(E3199&lt;90,C3199&lt;2000,AND(F3199&lt;=100,F3199&gt;25)),"Moderate: underrated old model with regular rotation",
             AND(C3199&lt;=2011,F3199&lt;=25),"Low: not new model and bad rotation",
             AND(E3199&gt;110,AND(C3199&lt;=2011,C3199&gt;=2000),F3199&lt;=25),"Low: overrated regular model with bad rotation",
             AND(E3199&gt;110,C3199&lt;2011,AND(F3199&lt;=100,F3199&gt;25)),"Low: overrated regular model (not new) with regular rotation",
             AND(E3199&gt;110,C3199&gt;2011,F3199&lt;=25),"Low: overrated new model with bad rotation"
)</f>
        <v>Moderate: fair price and regular to good rotation</v>
      </c>
    </row>
    <row r="3200" spans="1:8" x14ac:dyDescent="0.3">
      <c r="A3200" t="s">
        <v>37</v>
      </c>
      <c r="B3200" t="s">
        <v>592</v>
      </c>
      <c r="C3200">
        <v>2011</v>
      </c>
      <c r="D3200">
        <v>18069.402985074626</v>
      </c>
      <c r="E3200">
        <v>99.608026278438942</v>
      </c>
      <c r="F3200">
        <v>67</v>
      </c>
      <c r="H3200" t="str" cm="1">
        <f t="array" ref="H3200">_xlfn.IFS(
             AND(E3200&gt;110,C3200&gt;2011,F3200&gt;100),"High: overrated, new and good rotation",
             AND(E3200&lt;90,C3200&gt;2011,F3200&gt;100),"High: underrated, new and good rotation",
             AND(E3200&lt;90,C3200&lt;2011,F3200&gt;100),"High: underrated, not too new but good rotation",
             AND(E3200&lt;=110,C3200&gt;2011,F3200&lt;=25),"Critic: well priced/underrated and new, but bad rotation",
             AND(E3200&gt;110,F3200&gt;100),"Top Tier: premium vehicules that tend to be sold above market prices",
             AND(E3200&gt;=90,E3200&lt;=110,F3200&gt;25),"Moderate: fair price and regular to good rotation",
             AND(E3200&lt;90,AND(C3200&lt;=2011,C3200&gt;=2000),AND(F3200&lt;100,F3200&gt;25)),"Moderate: underrated regular model and regular rotation",
             AND(E3200&lt;90,C3200&gt;2011,AND(F3200&lt;=100,F3200&gt;25)),"Moderate: underrated new model with regular rotation",
             AND(E3200&lt;90,C3200&lt;2000,AND(F3200&lt;=100,F3200&gt;25)),"Moderate: underrated old model with regular rotation",
             AND(C3200&lt;=2011,F3200&lt;=25),"Low: not new model and bad rotation",
             AND(E3200&gt;110,AND(C3200&lt;=2011,C3200&gt;=2000),F3200&lt;=25),"Low: overrated regular model with bad rotation",
             AND(E3200&gt;110,C3200&lt;2011,AND(F3200&lt;=100,F3200&gt;25)),"Low: overrated regular model (not new) with regular rotation",
             AND(E3200&gt;110,C3200&gt;2011,F3200&lt;=25),"Low: overrated new model with bad rotation"
)</f>
        <v>Moderate: fair price and regular to good rotation</v>
      </c>
    </row>
    <row r="3201" spans="1:8" x14ac:dyDescent="0.3">
      <c r="A3201" t="s">
        <v>37</v>
      </c>
      <c r="B3201" t="s">
        <v>592</v>
      </c>
      <c r="C3201">
        <v>2012</v>
      </c>
      <c r="D3201">
        <v>19447.935185185186</v>
      </c>
      <c r="E3201">
        <v>99.684644833105907</v>
      </c>
      <c r="F3201">
        <v>108</v>
      </c>
      <c r="H3201" t="str" cm="1">
        <f t="array" ref="H3201">_xlfn.IFS(
             AND(E3201&gt;110,C3201&gt;2011,F3201&gt;100),"High: overrated, new and good rotation",
             AND(E3201&lt;90,C3201&gt;2011,F3201&gt;100),"High: underrated, new and good rotation",
             AND(E3201&lt;90,C3201&lt;2011,F3201&gt;100),"High: underrated, not too new but good rotation",
             AND(E3201&lt;=110,C3201&gt;2011,F3201&lt;=25),"Critic: well priced/underrated and new, but bad rotation",
             AND(E3201&gt;110,F3201&gt;100),"Top Tier: premium vehicules that tend to be sold above market prices",
             AND(E3201&gt;=90,E3201&lt;=110,F3201&gt;25),"Moderate: fair price and regular to good rotation",
             AND(E3201&lt;90,AND(C3201&lt;=2011,C3201&gt;=2000),AND(F3201&lt;100,F3201&gt;25)),"Moderate: underrated regular model and regular rotation",
             AND(E3201&lt;90,C3201&gt;2011,AND(F3201&lt;=100,F3201&gt;25)),"Moderate: underrated new model with regular rotation",
             AND(E3201&lt;90,C3201&lt;2000,AND(F3201&lt;=100,F3201&gt;25)),"Moderate: underrated old model with regular rotation",
             AND(C3201&lt;=2011,F3201&lt;=25),"Low: not new model and bad rotation",
             AND(E3201&gt;110,AND(C3201&lt;=2011,C3201&gt;=2000),F3201&lt;=25),"Low: overrated regular model with bad rotation",
             AND(E3201&gt;110,C3201&lt;2011,AND(F3201&lt;=100,F3201&gt;25)),"Low: overrated regular model (not new) with regular rotation",
             AND(E3201&gt;110,C3201&gt;2011,F3201&lt;=25),"Low: overrated new model with bad rotation"
)</f>
        <v>Moderate: fair price and regular to good rotation</v>
      </c>
    </row>
    <row r="3202" spans="1:8" x14ac:dyDescent="0.3">
      <c r="A3202" t="s">
        <v>37</v>
      </c>
      <c r="B3202" t="s">
        <v>592</v>
      </c>
      <c r="C3202">
        <v>2013</v>
      </c>
      <c r="D3202">
        <v>23207.636363636364</v>
      </c>
      <c r="E3202">
        <v>98.500959540362231</v>
      </c>
      <c r="F3202">
        <v>275</v>
      </c>
      <c r="H3202" t="str" cm="1">
        <f t="array" ref="H3202">_xlfn.IFS(
             AND(E3202&gt;110,C3202&gt;2011,F3202&gt;100),"High: overrated, new and good rotation",
             AND(E3202&lt;90,C3202&gt;2011,F3202&gt;100),"High: underrated, new and good rotation",
             AND(E3202&lt;90,C3202&lt;2011,F3202&gt;100),"High: underrated, not too new but good rotation",
             AND(E3202&lt;=110,C3202&gt;2011,F3202&lt;=25),"Critic: well priced/underrated and new, but bad rotation",
             AND(E3202&gt;110,F3202&gt;100),"Top Tier: premium vehicules that tend to be sold above market prices",
             AND(E3202&gt;=90,E3202&lt;=110,F3202&gt;25),"Moderate: fair price and regular to good rotation",
             AND(E3202&lt;90,AND(C3202&lt;=2011,C3202&gt;=2000),AND(F3202&lt;100,F3202&gt;25)),"Moderate: underrated regular model and regular rotation",
             AND(E3202&lt;90,C3202&gt;2011,AND(F3202&lt;=100,F3202&gt;25)),"Moderate: underrated new model with regular rotation",
             AND(E3202&lt;90,C3202&lt;2000,AND(F3202&lt;=100,F3202&gt;25)),"Moderate: underrated old model with regular rotation",
             AND(C3202&lt;=2011,F3202&lt;=25),"Low: not new model and bad rotation",
             AND(E3202&gt;110,AND(C3202&lt;=2011,C3202&gt;=2000),F3202&lt;=25),"Low: overrated regular model with bad rotation",
             AND(E3202&gt;110,C3202&lt;2011,AND(F3202&lt;=100,F3202&gt;25)),"Low: overrated regular model (not new) with regular rotation",
             AND(E3202&gt;110,C3202&gt;2011,F3202&lt;=25),"Low: overrated new model with bad rotation"
)</f>
        <v>Moderate: fair price and regular to good rotation</v>
      </c>
    </row>
    <row r="3203" spans="1:8" x14ac:dyDescent="0.3">
      <c r="A3203" t="s">
        <v>37</v>
      </c>
      <c r="B3203" t="s">
        <v>592</v>
      </c>
      <c r="C3203">
        <v>2014</v>
      </c>
      <c r="D3203">
        <v>25962.711864406781</v>
      </c>
      <c r="E3203">
        <v>99.623262653651508</v>
      </c>
      <c r="F3203">
        <v>295</v>
      </c>
      <c r="H3203" t="str" cm="1">
        <f t="array" ref="H3203">_xlfn.IFS(
             AND(E3203&gt;110,C3203&gt;2011,F3203&gt;100),"High: overrated, new and good rotation",
             AND(E3203&lt;90,C3203&gt;2011,F3203&gt;100),"High: underrated, new and good rotation",
             AND(E3203&lt;90,C3203&lt;2011,F3203&gt;100),"High: underrated, not too new but good rotation",
             AND(E3203&lt;=110,C3203&gt;2011,F3203&lt;=25),"Critic: well priced/underrated and new, but bad rotation",
             AND(E3203&gt;110,F3203&gt;100),"Top Tier: premium vehicules that tend to be sold above market prices",
             AND(E3203&gt;=90,E3203&lt;=110,F3203&gt;25),"Moderate: fair price and regular to good rotation",
             AND(E3203&lt;90,AND(C3203&lt;=2011,C3203&gt;=2000),AND(F3203&lt;100,F3203&gt;25)),"Moderate: underrated regular model and regular rotation",
             AND(E3203&lt;90,C3203&gt;2011,AND(F3203&lt;=100,F3203&gt;25)),"Moderate: underrated new model with regular rotation",
             AND(E3203&lt;90,C3203&lt;2000,AND(F3203&lt;=100,F3203&gt;25)),"Moderate: underrated old model with regular rotation",
             AND(C3203&lt;=2011,F3203&lt;=25),"Low: not new model and bad rotation",
             AND(E3203&gt;110,AND(C3203&lt;=2011,C3203&gt;=2000),F3203&lt;=25),"Low: overrated regular model with bad rotation",
             AND(E3203&gt;110,C3203&lt;2011,AND(F3203&lt;=100,F3203&gt;25)),"Low: overrated regular model (not new) with regular rotation",
             AND(E3203&gt;110,C3203&gt;2011,F3203&lt;=25),"Low: overrated new model with bad rotation"
)</f>
        <v>Moderate: fair price and regular to good rotation</v>
      </c>
    </row>
    <row r="3204" spans="1:8" x14ac:dyDescent="0.3">
      <c r="A3204" t="s">
        <v>37</v>
      </c>
      <c r="B3204" t="s">
        <v>593</v>
      </c>
      <c r="C3204">
        <v>2010</v>
      </c>
      <c r="D3204">
        <v>14400</v>
      </c>
      <c r="E3204">
        <v>99.787912014744094</v>
      </c>
      <c r="F3204">
        <v>28</v>
      </c>
      <c r="H3204" t="str" cm="1">
        <f t="array" ref="H3204">_xlfn.IFS(
             AND(E3204&gt;110,C3204&gt;2011,F3204&gt;100),"High: overrated, new and good rotation",
             AND(E3204&lt;90,C3204&gt;2011,F3204&gt;100),"High: underrated, new and good rotation",
             AND(E3204&lt;90,C3204&lt;2011,F3204&gt;100),"High: underrated, not too new but good rotation",
             AND(E3204&lt;=110,C3204&gt;2011,F3204&lt;=25),"Critic: well priced/underrated and new, but bad rotation",
             AND(E3204&gt;110,F3204&gt;100),"Top Tier: premium vehicules that tend to be sold above market prices",
             AND(E3204&gt;=90,E3204&lt;=110,F3204&gt;25),"Moderate: fair price and regular to good rotation",
             AND(E3204&lt;90,AND(C3204&lt;=2011,C3204&gt;=2000),AND(F3204&lt;100,F3204&gt;25)),"Moderate: underrated regular model and regular rotation",
             AND(E3204&lt;90,C3204&gt;2011,AND(F3204&lt;=100,F3204&gt;25)),"Moderate: underrated new model with regular rotation",
             AND(E3204&lt;90,C3204&lt;2000,AND(F3204&lt;=100,F3204&gt;25)),"Moderate: underrated old model with regular rotation",
             AND(C3204&lt;=2011,F3204&lt;=25),"Low: not new model and bad rotation",
             AND(E3204&gt;110,AND(C3204&lt;=2011,C3204&gt;=2000),F3204&lt;=25),"Low: overrated regular model with bad rotation",
             AND(E3204&gt;110,C3204&lt;2011,AND(F3204&lt;=100,F3204&gt;25)),"Low: overrated regular model (not new) with regular rotation",
             AND(E3204&gt;110,C3204&gt;2011,F3204&lt;=25),"Low: overrated new model with bad rotation"
)</f>
        <v>Moderate: fair price and regular to good rotation</v>
      </c>
    </row>
    <row r="3205" spans="1:8" x14ac:dyDescent="0.3">
      <c r="A3205" t="s">
        <v>37</v>
      </c>
      <c r="B3205" t="s">
        <v>593</v>
      </c>
      <c r="C3205">
        <v>2011</v>
      </c>
      <c r="D3205">
        <v>20388.636363636364</v>
      </c>
      <c r="E3205">
        <v>99.011070319900213</v>
      </c>
      <c r="F3205">
        <v>22</v>
      </c>
      <c r="H3205" t="str" cm="1">
        <f t="array" ref="H3205">_xlfn.IFS(
             AND(E3205&gt;110,C3205&gt;2011,F3205&gt;100),"High: overrated, new and good rotation",
             AND(E3205&lt;90,C3205&gt;2011,F3205&gt;100),"High: underrated, new and good rotation",
             AND(E3205&lt;90,C3205&lt;2011,F3205&gt;100),"High: underrated, not too new but good rotation",
             AND(E3205&lt;=110,C3205&gt;2011,F3205&lt;=25),"Critic: well priced/underrated and new, but bad rotation",
             AND(E3205&gt;110,F3205&gt;100),"Top Tier: premium vehicules that tend to be sold above market prices",
             AND(E3205&gt;=90,E3205&lt;=110,F3205&gt;25),"Moderate: fair price and regular to good rotation",
             AND(E3205&lt;90,AND(C3205&lt;=2011,C3205&gt;=2000),AND(F3205&lt;100,F3205&gt;25)),"Moderate: underrated regular model and regular rotation",
             AND(E3205&lt;90,C3205&gt;2011,AND(F3205&lt;=100,F3205&gt;25)),"Moderate: underrated new model with regular rotation",
             AND(E3205&lt;90,C3205&lt;2000,AND(F3205&lt;=100,F3205&gt;25)),"Moderate: underrated old model with regular rotation",
             AND(C3205&lt;=2011,F3205&lt;=25),"Low: not new model and bad rotation",
             AND(E3205&gt;110,AND(C3205&lt;=2011,C3205&gt;=2000),F3205&lt;=25),"Low: overrated regular model with bad rotation",
             AND(E3205&gt;110,C3205&lt;2011,AND(F3205&lt;=100,F3205&gt;25)),"Low: overrated regular model (not new) with regular rotation",
             AND(E3205&gt;110,C3205&gt;2011,F3205&lt;=25),"Low: overrated new model with bad rotation"
)</f>
        <v>Low: not new model and bad rotation</v>
      </c>
    </row>
    <row r="3206" spans="1:8" x14ac:dyDescent="0.3">
      <c r="A3206" t="s">
        <v>37</v>
      </c>
      <c r="B3206" t="s">
        <v>593</v>
      </c>
      <c r="C3206">
        <v>2012</v>
      </c>
      <c r="D3206">
        <v>22750</v>
      </c>
      <c r="E3206">
        <v>99.011204661583747</v>
      </c>
      <c r="F3206">
        <v>32</v>
      </c>
      <c r="H3206" t="str" cm="1">
        <f t="array" ref="H3206">_xlfn.IFS(
             AND(E3206&gt;110,C3206&gt;2011,F3206&gt;100),"High: overrated, new and good rotation",
             AND(E3206&lt;90,C3206&gt;2011,F3206&gt;100),"High: underrated, new and good rotation",
             AND(E3206&lt;90,C3206&lt;2011,F3206&gt;100),"High: underrated, not too new but good rotation",
             AND(E3206&lt;=110,C3206&gt;2011,F3206&lt;=25),"Critic: well priced/underrated and new, but bad rotation",
             AND(E3206&gt;110,F3206&gt;100),"Top Tier: premium vehicules that tend to be sold above market prices",
             AND(E3206&gt;=90,E3206&lt;=110,F3206&gt;25),"Moderate: fair price and regular to good rotation",
             AND(E3206&lt;90,AND(C3206&lt;=2011,C3206&gt;=2000),AND(F3206&lt;100,F3206&gt;25)),"Moderate: underrated regular model and regular rotation",
             AND(E3206&lt;90,C3206&gt;2011,AND(F3206&lt;=100,F3206&gt;25)),"Moderate: underrated new model with regular rotation",
             AND(E3206&lt;90,C3206&lt;2000,AND(F3206&lt;=100,F3206&gt;25)),"Moderate: underrated old model with regular rotation",
             AND(C3206&lt;=2011,F3206&lt;=25),"Low: not new model and bad rotation",
             AND(E3206&gt;110,AND(C3206&lt;=2011,C3206&gt;=2000),F3206&lt;=25),"Low: overrated regular model with bad rotation",
             AND(E3206&gt;110,C3206&lt;2011,AND(F3206&lt;=100,F3206&gt;25)),"Low: overrated regular model (not new) with regular rotation",
             AND(E3206&gt;110,C3206&gt;2011,F3206&lt;=25),"Low: overrated new model with bad rotation"
)</f>
        <v>Moderate: fair price and regular to good rotation</v>
      </c>
    </row>
    <row r="3207" spans="1:8" x14ac:dyDescent="0.3">
      <c r="A3207" t="s">
        <v>37</v>
      </c>
      <c r="B3207" t="s">
        <v>593</v>
      </c>
      <c r="C3207">
        <v>2013</v>
      </c>
      <c r="D3207">
        <v>26052.5</v>
      </c>
      <c r="E3207">
        <v>96.605793476109397</v>
      </c>
      <c r="F3207">
        <v>20</v>
      </c>
      <c r="H3207" t="str" cm="1">
        <f t="array" ref="H3207">_xlfn.IFS(
             AND(E3207&gt;110,C3207&gt;2011,F3207&gt;100),"High: overrated, new and good rotation",
             AND(E3207&lt;90,C3207&gt;2011,F3207&gt;100),"High: underrated, new and good rotation",
             AND(E3207&lt;90,C3207&lt;2011,F3207&gt;100),"High: underrated, not too new but good rotation",
             AND(E3207&lt;=110,C3207&gt;2011,F3207&lt;=25),"Critic: well priced/underrated and new, but bad rotation",
             AND(E3207&gt;110,F3207&gt;100),"Top Tier: premium vehicules that tend to be sold above market prices",
             AND(E3207&gt;=90,E3207&lt;=110,F3207&gt;25),"Moderate: fair price and regular to good rotation",
             AND(E3207&lt;90,AND(C3207&lt;=2011,C3207&gt;=2000),AND(F3207&lt;100,F3207&gt;25)),"Moderate: underrated regular model and regular rotation",
             AND(E3207&lt;90,C3207&gt;2011,AND(F3207&lt;=100,F3207&gt;25)),"Moderate: underrated new model with regular rotation",
             AND(E3207&lt;90,C3207&lt;2000,AND(F3207&lt;=100,F3207&gt;25)),"Moderate: underrated old model with regular rotation",
             AND(C3207&lt;=2011,F3207&lt;=25),"Low: not new model and bad rotation",
             AND(E3207&gt;110,AND(C3207&lt;=2011,C3207&gt;=2000),F3207&lt;=25),"Low: overrated regular model with bad rotation",
             AND(E3207&gt;110,C3207&lt;2011,AND(F3207&lt;=100,F3207&gt;25)),"Low: overrated regular model (not new) with regular rotation",
             AND(E3207&gt;110,C3207&gt;2011,F3207&lt;=25),"Low: overrated new model with bad rotation"
)</f>
        <v>Critic: well priced/underrated and new, but bad rotation</v>
      </c>
    </row>
    <row r="3208" spans="1:8" x14ac:dyDescent="0.3">
      <c r="A3208" t="s">
        <v>37</v>
      </c>
      <c r="B3208" t="s">
        <v>593</v>
      </c>
      <c r="C3208">
        <v>2014</v>
      </c>
      <c r="D3208">
        <v>29431.884057971016</v>
      </c>
      <c r="E3208">
        <v>100.92568446373659</v>
      </c>
      <c r="F3208">
        <v>69</v>
      </c>
      <c r="H3208" t="str" cm="1">
        <f t="array" ref="H3208">_xlfn.IFS(
             AND(E3208&gt;110,C3208&gt;2011,F3208&gt;100),"High: overrated, new and good rotation",
             AND(E3208&lt;90,C3208&gt;2011,F3208&gt;100),"High: underrated, new and good rotation",
             AND(E3208&lt;90,C3208&lt;2011,F3208&gt;100),"High: underrated, not too new but good rotation",
             AND(E3208&lt;=110,C3208&gt;2011,F3208&lt;=25),"Critic: well priced/underrated and new, but bad rotation",
             AND(E3208&gt;110,F3208&gt;100),"Top Tier: premium vehicules that tend to be sold above market prices",
             AND(E3208&gt;=90,E3208&lt;=110,F3208&gt;25),"Moderate: fair price and regular to good rotation",
             AND(E3208&lt;90,AND(C3208&lt;=2011,C3208&gt;=2000),AND(F3208&lt;100,F3208&gt;25)),"Moderate: underrated regular model and regular rotation",
             AND(E3208&lt;90,C3208&gt;2011,AND(F3208&lt;=100,F3208&gt;25)),"Moderate: underrated new model with regular rotation",
             AND(E3208&lt;90,C3208&lt;2000,AND(F3208&lt;=100,F3208&gt;25)),"Moderate: underrated old model with regular rotation",
             AND(C3208&lt;=2011,F3208&lt;=25),"Low: not new model and bad rotation",
             AND(E3208&gt;110,AND(C3208&lt;=2011,C3208&gt;=2000),F3208&lt;=25),"Low: overrated regular model with bad rotation",
             AND(E3208&gt;110,C3208&lt;2011,AND(F3208&lt;=100,F3208&gt;25)),"Low: overrated regular model (not new) with regular rotation",
             AND(E3208&gt;110,C3208&gt;2011,F3208&lt;=25),"Low: overrated new model with bad rotation"
)</f>
        <v>Moderate: fair price and regular to good rotation</v>
      </c>
    </row>
    <row r="3209" spans="1:8" x14ac:dyDescent="0.3">
      <c r="A3209" t="s">
        <v>37</v>
      </c>
      <c r="B3209" t="s">
        <v>594</v>
      </c>
      <c r="C3209">
        <v>2007</v>
      </c>
      <c r="D3209">
        <v>8703.1707317073178</v>
      </c>
      <c r="E3209">
        <v>99.165189735147038</v>
      </c>
      <c r="F3209">
        <v>82</v>
      </c>
      <c r="H3209" t="str" cm="1">
        <f t="array" ref="H3209">_xlfn.IFS(
             AND(E3209&gt;110,C3209&gt;2011,F3209&gt;100),"High: overrated, new and good rotation",
             AND(E3209&lt;90,C3209&gt;2011,F3209&gt;100),"High: underrated, new and good rotation",
             AND(E3209&lt;90,C3209&lt;2011,F3209&gt;100),"High: underrated, not too new but good rotation",
             AND(E3209&lt;=110,C3209&gt;2011,F3209&lt;=25),"Critic: well priced/underrated and new, but bad rotation",
             AND(E3209&gt;110,F3209&gt;100),"Top Tier: premium vehicules that tend to be sold above market prices",
             AND(E3209&gt;=90,E3209&lt;=110,F3209&gt;25),"Moderate: fair price and regular to good rotation",
             AND(E3209&lt;90,AND(C3209&lt;=2011,C3209&gt;=2000),AND(F3209&lt;100,F3209&gt;25)),"Moderate: underrated regular model and regular rotation",
             AND(E3209&lt;90,C3209&gt;2011,AND(F3209&lt;=100,F3209&gt;25)),"Moderate: underrated new model with regular rotation",
             AND(E3209&lt;90,C3209&lt;2000,AND(F3209&lt;=100,F3209&gt;25)),"Moderate: underrated old model with regular rotation",
             AND(C3209&lt;=2011,F3209&lt;=25),"Low: not new model and bad rotation",
             AND(E3209&gt;110,AND(C3209&lt;=2011,C3209&gt;=2000),F3209&lt;=25),"Low: overrated regular model with bad rotation",
             AND(E3209&gt;110,C3209&lt;2011,AND(F3209&lt;=100,F3209&gt;25)),"Low: overrated regular model (not new) with regular rotation",
             AND(E3209&gt;110,C3209&gt;2011,F3209&lt;=25),"Low: overrated new model with bad rotation"
)</f>
        <v>Moderate: fair price and regular to good rotation</v>
      </c>
    </row>
    <row r="3210" spans="1:8" x14ac:dyDescent="0.3">
      <c r="A3210" t="s">
        <v>37</v>
      </c>
      <c r="B3210" t="s">
        <v>594</v>
      </c>
      <c r="C3210">
        <v>2008</v>
      </c>
      <c r="D3210">
        <v>10522.340425531915</v>
      </c>
      <c r="E3210">
        <v>98.763525868496757</v>
      </c>
      <c r="F3210">
        <v>94</v>
      </c>
      <c r="H3210" t="str" cm="1">
        <f t="array" ref="H3210">_xlfn.IFS(
             AND(E3210&gt;110,C3210&gt;2011,F3210&gt;100),"High: overrated, new and good rotation",
             AND(E3210&lt;90,C3210&gt;2011,F3210&gt;100),"High: underrated, new and good rotation",
             AND(E3210&lt;90,C3210&lt;2011,F3210&gt;100),"High: underrated, not too new but good rotation",
             AND(E3210&lt;=110,C3210&gt;2011,F3210&lt;=25),"Critic: well priced/underrated and new, but bad rotation",
             AND(E3210&gt;110,F3210&gt;100),"Top Tier: premium vehicules that tend to be sold above market prices",
             AND(E3210&gt;=90,E3210&lt;=110,F3210&gt;25),"Moderate: fair price and regular to good rotation",
             AND(E3210&lt;90,AND(C3210&lt;=2011,C3210&gt;=2000),AND(F3210&lt;100,F3210&gt;25)),"Moderate: underrated regular model and regular rotation",
             AND(E3210&lt;90,C3210&gt;2011,AND(F3210&lt;=100,F3210&gt;25)),"Moderate: underrated new model with regular rotation",
             AND(E3210&lt;90,C3210&lt;2000,AND(F3210&lt;=100,F3210&gt;25)),"Moderate: underrated old model with regular rotation",
             AND(C3210&lt;=2011,F3210&lt;=25),"Low: not new model and bad rotation",
             AND(E3210&gt;110,AND(C3210&lt;=2011,C3210&gt;=2000),F3210&lt;=25),"Low: overrated regular model with bad rotation",
             AND(E3210&gt;110,C3210&lt;2011,AND(F3210&lt;=100,F3210&gt;25)),"Low: overrated regular model (not new) with regular rotation",
             AND(E3210&gt;110,C3210&gt;2011,F3210&lt;=25),"Low: overrated new model with bad rotation"
)</f>
        <v>Moderate: fair price and regular to good rotation</v>
      </c>
    </row>
    <row r="3211" spans="1:8" x14ac:dyDescent="0.3">
      <c r="A3211" t="s">
        <v>37</v>
      </c>
      <c r="B3211" t="s">
        <v>594</v>
      </c>
      <c r="C3211">
        <v>2009</v>
      </c>
      <c r="D3211">
        <v>11720.833333333334</v>
      </c>
      <c r="E3211">
        <v>98.263049671320061</v>
      </c>
      <c r="F3211">
        <v>24</v>
      </c>
      <c r="H3211" t="str" cm="1">
        <f t="array" ref="H3211">_xlfn.IFS(
             AND(E3211&gt;110,C3211&gt;2011,F3211&gt;100),"High: overrated, new and good rotation",
             AND(E3211&lt;90,C3211&gt;2011,F3211&gt;100),"High: underrated, new and good rotation",
             AND(E3211&lt;90,C3211&lt;2011,F3211&gt;100),"High: underrated, not too new but good rotation",
             AND(E3211&lt;=110,C3211&gt;2011,F3211&lt;=25),"Critic: well priced/underrated and new, but bad rotation",
             AND(E3211&gt;110,F3211&gt;100),"Top Tier: premium vehicules that tend to be sold above market prices",
             AND(E3211&gt;=90,E3211&lt;=110,F3211&gt;25),"Moderate: fair price and regular to good rotation",
             AND(E3211&lt;90,AND(C3211&lt;=2011,C3211&gt;=2000),AND(F3211&lt;100,F3211&gt;25)),"Moderate: underrated regular model and regular rotation",
             AND(E3211&lt;90,C3211&gt;2011,AND(F3211&lt;=100,F3211&gt;25)),"Moderate: underrated new model with regular rotation",
             AND(E3211&lt;90,C3211&lt;2000,AND(F3211&lt;=100,F3211&gt;25)),"Moderate: underrated old model with regular rotation",
             AND(C3211&lt;=2011,F3211&lt;=25),"Low: not new model and bad rotation",
             AND(E3211&gt;110,AND(C3211&lt;=2011,C3211&gt;=2000),F3211&lt;=25),"Low: overrated regular model with bad rotation",
             AND(E3211&gt;110,C3211&lt;2011,AND(F3211&lt;=100,F3211&gt;25)),"Low: overrated regular model (not new) with regular rotation",
             AND(E3211&gt;110,C3211&gt;2011,F3211&lt;=25),"Low: overrated new model with bad rotation"
)</f>
        <v>Low: not new model and bad rotation</v>
      </c>
    </row>
    <row r="3212" spans="1:8" x14ac:dyDescent="0.3">
      <c r="A3212" t="s">
        <v>37</v>
      </c>
      <c r="B3212" t="s">
        <v>594</v>
      </c>
      <c r="C3212">
        <v>2010</v>
      </c>
      <c r="D3212">
        <v>14668.518518518518</v>
      </c>
      <c r="E3212">
        <v>100.54171131590155</v>
      </c>
      <c r="F3212">
        <v>54</v>
      </c>
      <c r="H3212" t="str" cm="1">
        <f t="array" ref="H3212">_xlfn.IFS(
             AND(E3212&gt;110,C3212&gt;2011,F3212&gt;100),"High: overrated, new and good rotation",
             AND(E3212&lt;90,C3212&gt;2011,F3212&gt;100),"High: underrated, new and good rotation",
             AND(E3212&lt;90,C3212&lt;2011,F3212&gt;100),"High: underrated, not too new but good rotation",
             AND(E3212&lt;=110,C3212&gt;2011,F3212&lt;=25),"Critic: well priced/underrated and new, but bad rotation",
             AND(E3212&gt;110,F3212&gt;100),"Top Tier: premium vehicules that tend to be sold above market prices",
             AND(E3212&gt;=90,E3212&lt;=110,F3212&gt;25),"Moderate: fair price and regular to good rotation",
             AND(E3212&lt;90,AND(C3212&lt;=2011,C3212&gt;=2000),AND(F3212&lt;100,F3212&gt;25)),"Moderate: underrated regular model and regular rotation",
             AND(E3212&lt;90,C3212&gt;2011,AND(F3212&lt;=100,F3212&gt;25)),"Moderate: underrated new model with regular rotation",
             AND(E3212&lt;90,C3212&lt;2000,AND(F3212&lt;=100,F3212&gt;25)),"Moderate: underrated old model with regular rotation",
             AND(C3212&lt;=2011,F3212&lt;=25),"Low: not new model and bad rotation",
             AND(E3212&gt;110,AND(C3212&lt;=2011,C3212&gt;=2000),F3212&lt;=25),"Low: overrated regular model with bad rotation",
             AND(E3212&gt;110,C3212&lt;2011,AND(F3212&lt;=100,F3212&gt;25)),"Low: overrated regular model (not new) with regular rotation",
             AND(E3212&gt;110,C3212&gt;2011,F3212&lt;=25),"Low: overrated new model with bad rotation"
)</f>
        <v>Moderate: fair price and regular to good rotation</v>
      </c>
    </row>
    <row r="3213" spans="1:8" x14ac:dyDescent="0.3">
      <c r="A3213" t="s">
        <v>37</v>
      </c>
      <c r="B3213" t="s">
        <v>594</v>
      </c>
      <c r="C3213">
        <v>2011</v>
      </c>
      <c r="D3213">
        <v>20598.064516129034</v>
      </c>
      <c r="E3213">
        <v>99.469452824144454</v>
      </c>
      <c r="F3213">
        <v>155</v>
      </c>
      <c r="H3213" t="str" cm="1">
        <f t="array" ref="H3213">_xlfn.IFS(
             AND(E3213&gt;110,C3213&gt;2011,F3213&gt;100),"High: overrated, new and good rotation",
             AND(E3213&lt;90,C3213&gt;2011,F3213&gt;100),"High: underrated, new and good rotation",
             AND(E3213&lt;90,C3213&lt;2011,F3213&gt;100),"High: underrated, not too new but good rotation",
             AND(E3213&lt;=110,C3213&gt;2011,F3213&lt;=25),"Critic: well priced/underrated and new, but bad rotation",
             AND(E3213&gt;110,F3213&gt;100),"Top Tier: premium vehicules that tend to be sold above market prices",
             AND(E3213&gt;=90,E3213&lt;=110,F3213&gt;25),"Moderate: fair price and regular to good rotation",
             AND(E3213&lt;90,AND(C3213&lt;=2011,C3213&gt;=2000),AND(F3213&lt;100,F3213&gt;25)),"Moderate: underrated regular model and regular rotation",
             AND(E3213&lt;90,C3213&gt;2011,AND(F3213&lt;=100,F3213&gt;25)),"Moderate: underrated new model with regular rotation",
             AND(E3213&lt;90,C3213&lt;2000,AND(F3213&lt;=100,F3213&gt;25)),"Moderate: underrated old model with regular rotation",
             AND(C3213&lt;=2011,F3213&lt;=25),"Low: not new model and bad rotation",
             AND(E3213&gt;110,AND(C3213&lt;=2011,C3213&gt;=2000),F3213&lt;=25),"Low: overrated regular model with bad rotation",
             AND(E3213&gt;110,C3213&lt;2011,AND(F3213&lt;=100,F3213&gt;25)),"Low: overrated regular model (not new) with regular rotation",
             AND(E3213&gt;110,C3213&gt;2011,F3213&lt;=25),"Low: overrated new model with bad rotation"
)</f>
        <v>Moderate: fair price and regular to good rotation</v>
      </c>
    </row>
    <row r="3214" spans="1:8" x14ac:dyDescent="0.3">
      <c r="A3214" t="s">
        <v>37</v>
      </c>
      <c r="B3214" t="s">
        <v>594</v>
      </c>
      <c r="C3214">
        <v>2012</v>
      </c>
      <c r="D3214">
        <v>23429.481132075471</v>
      </c>
      <c r="E3214">
        <v>99.388388046725908</v>
      </c>
      <c r="F3214">
        <v>212</v>
      </c>
      <c r="H3214" t="str" cm="1">
        <f t="array" ref="H3214">_xlfn.IFS(
             AND(E3214&gt;110,C3214&gt;2011,F3214&gt;100),"High: overrated, new and good rotation",
             AND(E3214&lt;90,C3214&gt;2011,F3214&gt;100),"High: underrated, new and good rotation",
             AND(E3214&lt;90,C3214&lt;2011,F3214&gt;100),"High: underrated, not too new but good rotation",
             AND(E3214&lt;=110,C3214&gt;2011,F3214&lt;=25),"Critic: well priced/underrated and new, but bad rotation",
             AND(E3214&gt;110,F3214&gt;100),"Top Tier: premium vehicules that tend to be sold above market prices",
             AND(E3214&gt;=90,E3214&lt;=110,F3214&gt;25),"Moderate: fair price and regular to good rotation",
             AND(E3214&lt;90,AND(C3214&lt;=2011,C3214&gt;=2000),AND(F3214&lt;100,F3214&gt;25)),"Moderate: underrated regular model and regular rotation",
             AND(E3214&lt;90,C3214&gt;2011,AND(F3214&lt;=100,F3214&gt;25)),"Moderate: underrated new model with regular rotation",
             AND(E3214&lt;90,C3214&lt;2000,AND(F3214&lt;=100,F3214&gt;25)),"Moderate: underrated old model with regular rotation",
             AND(C3214&lt;=2011,F3214&lt;=25),"Low: not new model and bad rotation",
             AND(E3214&gt;110,AND(C3214&lt;=2011,C3214&gt;=2000),F3214&lt;=25),"Low: overrated regular model with bad rotation",
             AND(E3214&gt;110,C3214&lt;2011,AND(F3214&lt;=100,F3214&gt;25)),"Low: overrated regular model (not new) with regular rotation",
             AND(E3214&gt;110,C3214&gt;2011,F3214&lt;=25),"Low: overrated new model with bad rotation"
)</f>
        <v>Moderate: fair price and regular to good rotation</v>
      </c>
    </row>
    <row r="3215" spans="1:8" x14ac:dyDescent="0.3">
      <c r="A3215" t="s">
        <v>37</v>
      </c>
      <c r="B3215" t="s">
        <v>594</v>
      </c>
      <c r="C3215">
        <v>2013</v>
      </c>
      <c r="D3215">
        <v>27171.153846153848</v>
      </c>
      <c r="E3215">
        <v>97.489244715881966</v>
      </c>
      <c r="F3215">
        <v>390</v>
      </c>
      <c r="H3215" t="str" cm="1">
        <f t="array" ref="H3215">_xlfn.IFS(
             AND(E3215&gt;110,C3215&gt;2011,F3215&gt;100),"High: overrated, new and good rotation",
             AND(E3215&lt;90,C3215&gt;2011,F3215&gt;100),"High: underrated, new and good rotation",
             AND(E3215&lt;90,C3215&lt;2011,F3215&gt;100),"High: underrated, not too new but good rotation",
             AND(E3215&lt;=110,C3215&gt;2011,F3215&lt;=25),"Critic: well priced/underrated and new, but bad rotation",
             AND(E3215&gt;110,F3215&gt;100),"Top Tier: premium vehicules that tend to be sold above market prices",
             AND(E3215&gt;=90,E3215&lt;=110,F3215&gt;25),"Moderate: fair price and regular to good rotation",
             AND(E3215&lt;90,AND(C3215&lt;=2011,C3215&gt;=2000),AND(F3215&lt;100,F3215&gt;25)),"Moderate: underrated regular model and regular rotation",
             AND(E3215&lt;90,C3215&gt;2011,AND(F3215&lt;=100,F3215&gt;25)),"Moderate: underrated new model with regular rotation",
             AND(E3215&lt;90,C3215&lt;2000,AND(F3215&lt;=100,F3215&gt;25)),"Moderate: underrated old model with regular rotation",
             AND(C3215&lt;=2011,F3215&lt;=25),"Low: not new model and bad rotation",
             AND(E3215&gt;110,AND(C3215&lt;=2011,C3215&gt;=2000),F3215&lt;=25),"Low: overrated regular model with bad rotation",
             AND(E3215&gt;110,C3215&lt;2011,AND(F3215&lt;=100,F3215&gt;25)),"Low: overrated regular model (not new) with regular rotation",
             AND(E3215&gt;110,C3215&gt;2011,F3215&lt;=25),"Low: overrated new model with bad rotation"
)</f>
        <v>Moderate: fair price and regular to good rotation</v>
      </c>
    </row>
    <row r="3216" spans="1:8" x14ac:dyDescent="0.3">
      <c r="A3216" t="s">
        <v>37</v>
      </c>
      <c r="B3216" t="s">
        <v>594</v>
      </c>
      <c r="C3216">
        <v>2014</v>
      </c>
      <c r="D3216">
        <v>33113.602941176468</v>
      </c>
      <c r="E3216">
        <v>100.8671376115101</v>
      </c>
      <c r="F3216">
        <v>136</v>
      </c>
      <c r="H3216" t="str" cm="1">
        <f t="array" ref="H3216">_xlfn.IFS(
             AND(E3216&gt;110,C3216&gt;2011,F3216&gt;100),"High: overrated, new and good rotation",
             AND(E3216&lt;90,C3216&gt;2011,F3216&gt;100),"High: underrated, new and good rotation",
             AND(E3216&lt;90,C3216&lt;2011,F3216&gt;100),"High: underrated, not too new but good rotation",
             AND(E3216&lt;=110,C3216&gt;2011,F3216&lt;=25),"Critic: well priced/underrated and new, but bad rotation",
             AND(E3216&gt;110,F3216&gt;100),"Top Tier: premium vehicules that tend to be sold above market prices",
             AND(E3216&gt;=90,E3216&lt;=110,F3216&gt;25),"Moderate: fair price and regular to good rotation",
             AND(E3216&lt;90,AND(C3216&lt;=2011,C3216&gt;=2000),AND(F3216&lt;100,F3216&gt;25)),"Moderate: underrated regular model and regular rotation",
             AND(E3216&lt;90,C3216&gt;2011,AND(F3216&lt;=100,F3216&gt;25)),"Moderate: underrated new model with regular rotation",
             AND(E3216&lt;90,C3216&lt;2000,AND(F3216&lt;=100,F3216&gt;25)),"Moderate: underrated old model with regular rotation",
             AND(C3216&lt;=2011,F3216&lt;=25),"Low: not new model and bad rotation",
             AND(E3216&gt;110,AND(C3216&lt;=2011,C3216&gt;=2000),F3216&lt;=25),"Low: overrated regular model with bad rotation",
             AND(E3216&gt;110,C3216&lt;2011,AND(F3216&lt;=100,F3216&gt;25)),"Low: overrated regular model (not new) with regular rotation",
             AND(E3216&gt;110,C3216&gt;2011,F3216&lt;=25),"Low: overrated new model with bad rotation"
)</f>
        <v>Moderate: fair price and regular to good rotation</v>
      </c>
    </row>
    <row r="3217" spans="1:8" x14ac:dyDescent="0.3">
      <c r="A3217" t="s">
        <v>37</v>
      </c>
      <c r="B3217" t="s">
        <v>594</v>
      </c>
      <c r="C3217">
        <v>2015</v>
      </c>
      <c r="D3217">
        <v>32300</v>
      </c>
      <c r="E3217">
        <v>102.25020491496446</v>
      </c>
      <c r="F3217">
        <v>3</v>
      </c>
      <c r="H3217" t="str" cm="1">
        <f t="array" ref="H3217">_xlfn.IFS(
             AND(E3217&gt;110,C3217&gt;2011,F3217&gt;100),"High: overrated, new and good rotation",
             AND(E3217&lt;90,C3217&gt;2011,F3217&gt;100),"High: underrated, new and good rotation",
             AND(E3217&lt;90,C3217&lt;2011,F3217&gt;100),"High: underrated, not too new but good rotation",
             AND(E3217&lt;=110,C3217&gt;2011,F3217&lt;=25),"Critic: well priced/underrated and new, but bad rotation",
             AND(E3217&gt;110,F3217&gt;100),"Top Tier: premium vehicules that tend to be sold above market prices",
             AND(E3217&gt;=90,E3217&lt;=110,F3217&gt;25),"Moderate: fair price and regular to good rotation",
             AND(E3217&lt;90,AND(C3217&lt;=2011,C3217&gt;=2000),AND(F3217&lt;100,F3217&gt;25)),"Moderate: underrated regular model and regular rotation",
             AND(E3217&lt;90,C3217&gt;2011,AND(F3217&lt;=100,F3217&gt;25)),"Moderate: underrated new model with regular rotation",
             AND(E3217&lt;90,C3217&lt;2000,AND(F3217&lt;=100,F3217&gt;25)),"Moderate: underrated old model with regular rotation",
             AND(C3217&lt;=2011,F3217&lt;=25),"Low: not new model and bad rotation",
             AND(E3217&gt;110,AND(C3217&lt;=2011,C3217&gt;=2000),F3217&lt;=25),"Low: overrated regular model with bad rotation",
             AND(E3217&gt;110,C3217&lt;2011,AND(F3217&lt;=100,F3217&gt;25)),"Low: overrated regular model (not new) with regular rotation",
             AND(E3217&gt;110,C3217&gt;2011,F3217&lt;=25),"Low: overrated new model with bad rotation"
)</f>
        <v>Critic: well priced/underrated and new, but bad rotation</v>
      </c>
    </row>
    <row r="3218" spans="1:8" x14ac:dyDescent="0.3">
      <c r="A3218" t="s">
        <v>37</v>
      </c>
      <c r="B3218" t="s">
        <v>595</v>
      </c>
      <c r="C3218">
        <v>2007</v>
      </c>
      <c r="D3218">
        <v>5768.4523809523807</v>
      </c>
      <c r="E3218">
        <v>97.483209421976582</v>
      </c>
      <c r="F3218">
        <v>84</v>
      </c>
      <c r="H3218" t="str" cm="1">
        <f t="array" ref="H3218">_xlfn.IFS(
             AND(E3218&gt;110,C3218&gt;2011,F3218&gt;100),"High: overrated, new and good rotation",
             AND(E3218&lt;90,C3218&gt;2011,F3218&gt;100),"High: underrated, new and good rotation",
             AND(E3218&lt;90,C3218&lt;2011,F3218&gt;100),"High: underrated, not too new but good rotation",
             AND(E3218&lt;=110,C3218&gt;2011,F3218&lt;=25),"Critic: well priced/underrated and new, but bad rotation",
             AND(E3218&gt;110,F3218&gt;100),"Top Tier: premium vehicules that tend to be sold above market prices",
             AND(E3218&gt;=90,E3218&lt;=110,F3218&gt;25),"Moderate: fair price and regular to good rotation",
             AND(E3218&lt;90,AND(C3218&lt;=2011,C3218&gt;=2000),AND(F3218&lt;100,F3218&gt;25)),"Moderate: underrated regular model and regular rotation",
             AND(E3218&lt;90,C3218&gt;2011,AND(F3218&lt;=100,F3218&gt;25)),"Moderate: underrated new model with regular rotation",
             AND(E3218&lt;90,C3218&lt;2000,AND(F3218&lt;=100,F3218&gt;25)),"Moderate: underrated old model with regular rotation",
             AND(C3218&lt;=2011,F3218&lt;=25),"Low: not new model and bad rotation",
             AND(E3218&gt;110,AND(C3218&lt;=2011,C3218&gt;=2000),F3218&lt;=25),"Low: overrated regular model with bad rotation",
             AND(E3218&gt;110,C3218&lt;2011,AND(F3218&lt;=100,F3218&gt;25)),"Low: overrated regular model (not new) with regular rotation",
             AND(E3218&gt;110,C3218&gt;2011,F3218&lt;=25),"Low: overrated new model with bad rotation"
)</f>
        <v>Moderate: fair price and regular to good rotation</v>
      </c>
    </row>
    <row r="3219" spans="1:8" x14ac:dyDescent="0.3">
      <c r="A3219" t="s">
        <v>37</v>
      </c>
      <c r="B3219" t="s">
        <v>595</v>
      </c>
      <c r="C3219">
        <v>2008</v>
      </c>
      <c r="D3219">
        <v>6436.7088607594933</v>
      </c>
      <c r="E3219">
        <v>90.355330794618055</v>
      </c>
      <c r="F3219">
        <v>79</v>
      </c>
      <c r="H3219" t="str" cm="1">
        <f t="array" ref="H3219">_xlfn.IFS(
             AND(E3219&gt;110,C3219&gt;2011,F3219&gt;100),"High: overrated, new and good rotation",
             AND(E3219&lt;90,C3219&gt;2011,F3219&gt;100),"High: underrated, new and good rotation",
             AND(E3219&lt;90,C3219&lt;2011,F3219&gt;100),"High: underrated, not too new but good rotation",
             AND(E3219&lt;=110,C3219&gt;2011,F3219&lt;=25),"Critic: well priced/underrated and new, but bad rotation",
             AND(E3219&gt;110,F3219&gt;100),"Top Tier: premium vehicules that tend to be sold above market prices",
             AND(E3219&gt;=90,E3219&lt;=110,F3219&gt;25),"Moderate: fair price and regular to good rotation",
             AND(E3219&lt;90,AND(C3219&lt;=2011,C3219&gt;=2000),AND(F3219&lt;100,F3219&gt;25)),"Moderate: underrated regular model and regular rotation",
             AND(E3219&lt;90,C3219&gt;2011,AND(F3219&lt;=100,F3219&gt;25)),"Moderate: underrated new model with regular rotation",
             AND(E3219&lt;90,C3219&lt;2000,AND(F3219&lt;=100,F3219&gt;25)),"Moderate: underrated old model with regular rotation",
             AND(C3219&lt;=2011,F3219&lt;=25),"Low: not new model and bad rotation",
             AND(E3219&gt;110,AND(C3219&lt;=2011,C3219&gt;=2000),F3219&lt;=25),"Low: overrated regular model with bad rotation",
             AND(E3219&gt;110,C3219&lt;2011,AND(F3219&lt;=100,F3219&gt;25)),"Low: overrated regular model (not new) with regular rotation",
             AND(E3219&gt;110,C3219&gt;2011,F3219&lt;=25),"Low: overrated new model with bad rotation"
)</f>
        <v>Moderate: fair price and regular to good rotation</v>
      </c>
    </row>
    <row r="3220" spans="1:8" x14ac:dyDescent="0.3">
      <c r="A3220" t="s">
        <v>37</v>
      </c>
      <c r="B3220" t="s">
        <v>595</v>
      </c>
      <c r="C3220">
        <v>2009</v>
      </c>
      <c r="D3220">
        <v>8150</v>
      </c>
      <c r="E3220">
        <v>89.244760565867736</v>
      </c>
      <c r="F3220">
        <v>34</v>
      </c>
      <c r="H3220" t="str" cm="1">
        <f t="array" ref="H3220">_xlfn.IFS(
             AND(E3220&gt;110,C3220&gt;2011,F3220&gt;100),"High: overrated, new and good rotation",
             AND(E3220&lt;90,C3220&gt;2011,F3220&gt;100),"High: underrated, new and good rotation",
             AND(E3220&lt;90,C3220&lt;2011,F3220&gt;100),"High: underrated, not too new but good rotation",
             AND(E3220&lt;=110,C3220&gt;2011,F3220&lt;=25),"Critic: well priced/underrated and new, but bad rotation",
             AND(E3220&gt;110,F3220&gt;100),"Top Tier: premium vehicules that tend to be sold above market prices",
             AND(E3220&gt;=90,E3220&lt;=110,F3220&gt;25),"Moderate: fair price and regular to good rotation",
             AND(E3220&lt;90,AND(C3220&lt;=2011,C3220&gt;=2000),AND(F3220&lt;100,F3220&gt;25)),"Moderate: underrated regular model and regular rotation",
             AND(E3220&lt;90,C3220&gt;2011,AND(F3220&lt;=100,F3220&gt;25)),"Moderate: underrated new model with regular rotation",
             AND(E3220&lt;90,C3220&lt;2000,AND(F3220&lt;=100,F3220&gt;25)),"Moderate: underrated old model with regular rotation",
             AND(C3220&lt;=2011,F3220&lt;=25),"Low: not new model and bad rotation",
             AND(E3220&gt;110,AND(C3220&lt;=2011,C3220&gt;=2000),F3220&lt;=25),"Low: overrated regular model with bad rotation",
             AND(E3220&gt;110,C3220&lt;2011,AND(F3220&lt;=100,F3220&gt;25)),"Low: overrated regular model (not new) with regular rotation",
             AND(E3220&gt;110,C3220&gt;2011,F3220&lt;=25),"Low: overrated new model with bad rotation"
)</f>
        <v>Moderate: underrated regular model and regular rotation</v>
      </c>
    </row>
    <row r="3221" spans="1:8" x14ac:dyDescent="0.3">
      <c r="A3221" t="s">
        <v>37</v>
      </c>
      <c r="B3221" t="s">
        <v>595</v>
      </c>
      <c r="C3221">
        <v>2010</v>
      </c>
      <c r="D3221">
        <v>10665.217391304348</v>
      </c>
      <c r="E3221">
        <v>100.13791235842305</v>
      </c>
      <c r="F3221">
        <v>46</v>
      </c>
      <c r="H3221" t="str" cm="1">
        <f t="array" ref="H3221">_xlfn.IFS(
             AND(E3221&gt;110,C3221&gt;2011,F3221&gt;100),"High: overrated, new and good rotation",
             AND(E3221&lt;90,C3221&gt;2011,F3221&gt;100),"High: underrated, new and good rotation",
             AND(E3221&lt;90,C3221&lt;2011,F3221&gt;100),"High: underrated, not too new but good rotation",
             AND(E3221&lt;=110,C3221&gt;2011,F3221&lt;=25),"Critic: well priced/underrated and new, but bad rotation",
             AND(E3221&gt;110,F3221&gt;100),"Top Tier: premium vehicules that tend to be sold above market prices",
             AND(E3221&gt;=90,E3221&lt;=110,F3221&gt;25),"Moderate: fair price and regular to good rotation",
             AND(E3221&lt;90,AND(C3221&lt;=2011,C3221&gt;=2000),AND(F3221&lt;100,F3221&gt;25)),"Moderate: underrated regular model and regular rotation",
             AND(E3221&lt;90,C3221&gt;2011,AND(F3221&lt;=100,F3221&gt;25)),"Moderate: underrated new model with regular rotation",
             AND(E3221&lt;90,C3221&lt;2000,AND(F3221&lt;=100,F3221&gt;25)),"Moderate: underrated old model with regular rotation",
             AND(C3221&lt;=2011,F3221&lt;=25),"Low: not new model and bad rotation",
             AND(E3221&gt;110,AND(C3221&lt;=2011,C3221&gt;=2000),F3221&lt;=25),"Low: overrated regular model with bad rotation",
             AND(E3221&gt;110,C3221&lt;2011,AND(F3221&lt;=100,F3221&gt;25)),"Low: overrated regular model (not new) with regular rotation",
             AND(E3221&gt;110,C3221&gt;2011,F3221&lt;=25),"Low: overrated new model with bad rotation"
)</f>
        <v>Moderate: fair price and regular to good rotation</v>
      </c>
    </row>
    <row r="3222" spans="1:8" x14ac:dyDescent="0.3">
      <c r="A3222" t="s">
        <v>37</v>
      </c>
      <c r="B3222" t="s">
        <v>595</v>
      </c>
      <c r="C3222">
        <v>2011</v>
      </c>
      <c r="D3222">
        <v>12940.90909090909</v>
      </c>
      <c r="E3222">
        <v>97.991250116504816</v>
      </c>
      <c r="F3222">
        <v>66</v>
      </c>
      <c r="H3222" t="str" cm="1">
        <f t="array" ref="H3222">_xlfn.IFS(
             AND(E3222&gt;110,C3222&gt;2011,F3222&gt;100),"High: overrated, new and good rotation",
             AND(E3222&lt;90,C3222&gt;2011,F3222&gt;100),"High: underrated, new and good rotation",
             AND(E3222&lt;90,C3222&lt;2011,F3222&gt;100),"High: underrated, not too new but good rotation",
             AND(E3222&lt;=110,C3222&gt;2011,F3222&lt;=25),"Critic: well priced/underrated and new, but bad rotation",
             AND(E3222&gt;110,F3222&gt;100),"Top Tier: premium vehicules that tend to be sold above market prices",
             AND(E3222&gt;=90,E3222&lt;=110,F3222&gt;25),"Moderate: fair price and regular to good rotation",
             AND(E3222&lt;90,AND(C3222&lt;=2011,C3222&gt;=2000),AND(F3222&lt;100,F3222&gt;25)),"Moderate: underrated regular model and regular rotation",
             AND(E3222&lt;90,C3222&gt;2011,AND(F3222&lt;=100,F3222&gt;25)),"Moderate: underrated new model with regular rotation",
             AND(E3222&lt;90,C3222&lt;2000,AND(F3222&lt;=100,F3222&gt;25)),"Moderate: underrated old model with regular rotation",
             AND(C3222&lt;=2011,F3222&lt;=25),"Low: not new model and bad rotation",
             AND(E3222&gt;110,AND(C3222&lt;=2011,C3222&gt;=2000),F3222&lt;=25),"Low: overrated regular model with bad rotation",
             AND(E3222&gt;110,C3222&lt;2011,AND(F3222&lt;=100,F3222&gt;25)),"Low: overrated regular model (not new) with regular rotation",
             AND(E3222&gt;110,C3222&gt;2011,F3222&lt;=25),"Low: overrated new model with bad rotation"
)</f>
        <v>Moderate: fair price and regular to good rotation</v>
      </c>
    </row>
    <row r="3223" spans="1:8" x14ac:dyDescent="0.3">
      <c r="A3223" t="s">
        <v>37</v>
      </c>
      <c r="B3223" t="s">
        <v>595</v>
      </c>
      <c r="C3223">
        <v>2012</v>
      </c>
      <c r="D3223">
        <v>15462.627737226278</v>
      </c>
      <c r="E3223">
        <v>97.449032976339424</v>
      </c>
      <c r="F3223">
        <v>685</v>
      </c>
      <c r="H3223" t="str" cm="1">
        <f t="array" ref="H3223">_xlfn.IFS(
             AND(E3223&gt;110,C3223&gt;2011,F3223&gt;100),"High: overrated, new and good rotation",
             AND(E3223&lt;90,C3223&gt;2011,F3223&gt;100),"High: underrated, new and good rotation",
             AND(E3223&lt;90,C3223&lt;2011,F3223&gt;100),"High: underrated, not too new but good rotation",
             AND(E3223&lt;=110,C3223&gt;2011,F3223&lt;=25),"Critic: well priced/underrated and new, but bad rotation",
             AND(E3223&gt;110,F3223&gt;100),"Top Tier: premium vehicules that tend to be sold above market prices",
             AND(E3223&gt;=90,E3223&lt;=110,F3223&gt;25),"Moderate: fair price and regular to good rotation",
             AND(E3223&lt;90,AND(C3223&lt;=2011,C3223&gt;=2000),AND(F3223&lt;100,F3223&gt;25)),"Moderate: underrated regular model and regular rotation",
             AND(E3223&lt;90,C3223&gt;2011,AND(F3223&lt;=100,F3223&gt;25)),"Moderate: underrated new model with regular rotation",
             AND(E3223&lt;90,C3223&lt;2000,AND(F3223&lt;=100,F3223&gt;25)),"Moderate: underrated old model with regular rotation",
             AND(C3223&lt;=2011,F3223&lt;=25),"Low: not new model and bad rotation",
             AND(E3223&gt;110,AND(C3223&lt;=2011,C3223&gt;=2000),F3223&lt;=25),"Low: overrated regular model with bad rotation",
             AND(E3223&gt;110,C3223&lt;2011,AND(F3223&lt;=100,F3223&gt;25)),"Low: overrated regular model (not new) with regular rotation",
             AND(E3223&gt;110,C3223&gt;2011,F3223&lt;=25),"Low: overrated new model with bad rotation"
)</f>
        <v>Moderate: fair price and regular to good rotation</v>
      </c>
    </row>
    <row r="3224" spans="1:8" x14ac:dyDescent="0.3">
      <c r="A3224" t="s">
        <v>37</v>
      </c>
      <c r="B3224" t="s">
        <v>595</v>
      </c>
      <c r="C3224">
        <v>2013</v>
      </c>
      <c r="D3224">
        <v>22224.063400576368</v>
      </c>
      <c r="E3224">
        <v>98.293339483980276</v>
      </c>
      <c r="F3224">
        <v>347</v>
      </c>
      <c r="H3224" t="str" cm="1">
        <f t="array" ref="H3224">_xlfn.IFS(
             AND(E3224&gt;110,C3224&gt;2011,F3224&gt;100),"High: overrated, new and good rotation",
             AND(E3224&lt;90,C3224&gt;2011,F3224&gt;100),"High: underrated, new and good rotation",
             AND(E3224&lt;90,C3224&lt;2011,F3224&gt;100),"High: underrated, not too new but good rotation",
             AND(E3224&lt;=110,C3224&gt;2011,F3224&lt;=25),"Critic: well priced/underrated and new, but bad rotation",
             AND(E3224&gt;110,F3224&gt;100),"Top Tier: premium vehicules that tend to be sold above market prices",
             AND(E3224&gt;=90,E3224&lt;=110,F3224&gt;25),"Moderate: fair price and regular to good rotation",
             AND(E3224&lt;90,AND(C3224&lt;=2011,C3224&gt;=2000),AND(F3224&lt;100,F3224&gt;25)),"Moderate: underrated regular model and regular rotation",
             AND(E3224&lt;90,C3224&gt;2011,AND(F3224&lt;=100,F3224&gt;25)),"Moderate: underrated new model with regular rotation",
             AND(E3224&lt;90,C3224&lt;2000,AND(F3224&lt;=100,F3224&gt;25)),"Moderate: underrated old model with regular rotation",
             AND(C3224&lt;=2011,F3224&lt;=25),"Low: not new model and bad rotation",
             AND(E3224&gt;110,AND(C3224&lt;=2011,C3224&gt;=2000),F3224&lt;=25),"Low: overrated regular model with bad rotation",
             AND(E3224&gt;110,C3224&lt;2011,AND(F3224&lt;=100,F3224&gt;25)),"Low: overrated regular model (not new) with regular rotation",
             AND(E3224&gt;110,C3224&gt;2011,F3224&lt;=25),"Low: overrated new model with bad rotation"
)</f>
        <v>Moderate: fair price and regular to good rotation</v>
      </c>
    </row>
    <row r="3225" spans="1:8" x14ac:dyDescent="0.3">
      <c r="A3225" t="s">
        <v>37</v>
      </c>
      <c r="B3225" t="s">
        <v>595</v>
      </c>
      <c r="C3225">
        <v>2014</v>
      </c>
      <c r="D3225">
        <v>24175.216138328531</v>
      </c>
      <c r="E3225">
        <v>99.120988954724723</v>
      </c>
      <c r="F3225">
        <v>347</v>
      </c>
      <c r="H3225" t="str" cm="1">
        <f t="array" ref="H3225">_xlfn.IFS(
             AND(E3225&gt;110,C3225&gt;2011,F3225&gt;100),"High: overrated, new and good rotation",
             AND(E3225&lt;90,C3225&gt;2011,F3225&gt;100),"High: underrated, new and good rotation",
             AND(E3225&lt;90,C3225&lt;2011,F3225&gt;100),"High: underrated, not too new but good rotation",
             AND(E3225&lt;=110,C3225&gt;2011,F3225&lt;=25),"Critic: well priced/underrated and new, but bad rotation",
             AND(E3225&gt;110,F3225&gt;100),"Top Tier: premium vehicules that tend to be sold above market prices",
             AND(E3225&gt;=90,E3225&lt;=110,F3225&gt;25),"Moderate: fair price and regular to good rotation",
             AND(E3225&lt;90,AND(C3225&lt;=2011,C3225&gt;=2000),AND(F3225&lt;100,F3225&gt;25)),"Moderate: underrated regular model and regular rotation",
             AND(E3225&lt;90,C3225&gt;2011,AND(F3225&lt;=100,F3225&gt;25)),"Moderate: underrated new model with regular rotation",
             AND(E3225&lt;90,C3225&lt;2000,AND(F3225&lt;=100,F3225&gt;25)),"Moderate: underrated old model with regular rotation",
             AND(C3225&lt;=2011,F3225&lt;=25),"Low: not new model and bad rotation",
             AND(E3225&gt;110,AND(C3225&lt;=2011,C3225&gt;=2000),F3225&lt;=25),"Low: overrated regular model with bad rotation",
             AND(E3225&gt;110,C3225&lt;2011,AND(F3225&lt;=100,F3225&gt;25)),"Low: overrated regular model (not new) with regular rotation",
             AND(E3225&gt;110,C3225&gt;2011,F3225&lt;=25),"Low: overrated new model with bad rotation"
)</f>
        <v>Moderate: fair price and regular to good rotation</v>
      </c>
    </row>
    <row r="3226" spans="1:8" x14ac:dyDescent="0.3">
      <c r="A3226" t="s">
        <v>37</v>
      </c>
      <c r="B3226" t="s">
        <v>595</v>
      </c>
      <c r="C3226">
        <v>2015</v>
      </c>
      <c r="D3226">
        <v>36160</v>
      </c>
      <c r="E3226">
        <v>105.77864540681546</v>
      </c>
      <c r="F3226">
        <v>5</v>
      </c>
      <c r="H3226" t="str" cm="1">
        <f t="array" ref="H3226">_xlfn.IFS(
             AND(E3226&gt;110,C3226&gt;2011,F3226&gt;100),"High: overrated, new and good rotation",
             AND(E3226&lt;90,C3226&gt;2011,F3226&gt;100),"High: underrated, new and good rotation",
             AND(E3226&lt;90,C3226&lt;2011,F3226&gt;100),"High: underrated, not too new but good rotation",
             AND(E3226&lt;=110,C3226&gt;2011,F3226&lt;=25),"Critic: well priced/underrated and new, but bad rotation",
             AND(E3226&gt;110,F3226&gt;100),"Top Tier: premium vehicules that tend to be sold above market prices",
             AND(E3226&gt;=90,E3226&lt;=110,F3226&gt;25),"Moderate: fair price and regular to good rotation",
             AND(E3226&lt;90,AND(C3226&lt;=2011,C3226&gt;=2000),AND(F3226&lt;100,F3226&gt;25)),"Moderate: underrated regular model and regular rotation",
             AND(E3226&lt;90,C3226&gt;2011,AND(F3226&lt;=100,F3226&gt;25)),"Moderate: underrated new model with regular rotation",
             AND(E3226&lt;90,C3226&lt;2000,AND(F3226&lt;=100,F3226&gt;25)),"Moderate: underrated old model with regular rotation",
             AND(C3226&lt;=2011,F3226&lt;=25),"Low: not new model and bad rotation",
             AND(E3226&gt;110,AND(C3226&lt;=2011,C3226&gt;=2000),F3226&lt;=25),"Low: overrated regular model with bad rotation",
             AND(E3226&gt;110,C3226&lt;2011,AND(F3226&lt;=100,F3226&gt;25)),"Low: overrated regular model (not new) with regular rotation",
             AND(E3226&gt;110,C3226&gt;2011,F3226&lt;=25),"Low: overrated new model with bad rotation"
)</f>
        <v>Critic: well priced/underrated and new, but bad rotation</v>
      </c>
    </row>
    <row r="3227" spans="1:8" x14ac:dyDescent="0.3">
      <c r="A3227" t="s">
        <v>37</v>
      </c>
      <c r="B3227" t="s">
        <v>596</v>
      </c>
      <c r="C3227">
        <v>2011</v>
      </c>
      <c r="D3227">
        <v>13045.454545454546</v>
      </c>
      <c r="E3227">
        <v>105.42348245462139</v>
      </c>
      <c r="F3227">
        <v>11</v>
      </c>
      <c r="H3227" t="str" cm="1">
        <f t="array" ref="H3227">_xlfn.IFS(
             AND(E3227&gt;110,C3227&gt;2011,F3227&gt;100),"High: overrated, new and good rotation",
             AND(E3227&lt;90,C3227&gt;2011,F3227&gt;100),"High: underrated, new and good rotation",
             AND(E3227&lt;90,C3227&lt;2011,F3227&gt;100),"High: underrated, not too new but good rotation",
             AND(E3227&lt;=110,C3227&gt;2011,F3227&lt;=25),"Critic: well priced/underrated and new, but bad rotation",
             AND(E3227&gt;110,F3227&gt;100),"Top Tier: premium vehicules that tend to be sold above market prices",
             AND(E3227&gt;=90,E3227&lt;=110,F3227&gt;25),"Moderate: fair price and regular to good rotation",
             AND(E3227&lt;90,AND(C3227&lt;=2011,C3227&gt;=2000),AND(F3227&lt;100,F3227&gt;25)),"Moderate: underrated regular model and regular rotation",
             AND(E3227&lt;90,C3227&gt;2011,AND(F3227&lt;=100,F3227&gt;25)),"Moderate: underrated new model with regular rotation",
             AND(E3227&lt;90,C3227&lt;2000,AND(F3227&lt;=100,F3227&gt;25)),"Moderate: underrated old model with regular rotation",
             AND(C3227&lt;=2011,F3227&lt;=25),"Low: not new model and bad rotation",
             AND(E3227&gt;110,AND(C3227&lt;=2011,C3227&gt;=2000),F3227&lt;=25),"Low: overrated regular model with bad rotation",
             AND(E3227&gt;110,C3227&lt;2011,AND(F3227&lt;=100,F3227&gt;25)),"Low: overrated regular model (not new) with regular rotation",
             AND(E3227&gt;110,C3227&gt;2011,F3227&lt;=25),"Low: overrated new model with bad rotation"
)</f>
        <v>Low: not new model and bad rotation</v>
      </c>
    </row>
    <row r="3228" spans="1:8" x14ac:dyDescent="0.3">
      <c r="A3228" t="s">
        <v>37</v>
      </c>
      <c r="B3228" t="s">
        <v>597</v>
      </c>
      <c r="C3228">
        <v>1998</v>
      </c>
      <c r="D3228">
        <v>923.07692307692309</v>
      </c>
      <c r="E3228">
        <v>107.05854774105926</v>
      </c>
      <c r="F3228">
        <v>13</v>
      </c>
      <c r="H3228" t="str" cm="1">
        <f t="array" ref="H3228">_xlfn.IFS(
             AND(E3228&gt;110,C3228&gt;2011,F3228&gt;100),"High: overrated, new and good rotation",
             AND(E3228&lt;90,C3228&gt;2011,F3228&gt;100),"High: underrated, new and good rotation",
             AND(E3228&lt;90,C3228&lt;2011,F3228&gt;100),"High: underrated, not too new but good rotation",
             AND(E3228&lt;=110,C3228&gt;2011,F3228&lt;=25),"Critic: well priced/underrated and new, but bad rotation",
             AND(E3228&gt;110,F3228&gt;100),"Top Tier: premium vehicules that tend to be sold above market prices",
             AND(E3228&gt;=90,E3228&lt;=110,F3228&gt;25),"Moderate: fair price and regular to good rotation",
             AND(E3228&lt;90,AND(C3228&lt;=2011,C3228&gt;=2000),AND(F3228&lt;100,F3228&gt;25)),"Moderate: underrated regular model and regular rotation",
             AND(E3228&lt;90,C3228&gt;2011,AND(F3228&lt;=100,F3228&gt;25)),"Moderate: underrated new model with regular rotation",
             AND(E3228&lt;90,C3228&lt;2000,AND(F3228&lt;=100,F3228&gt;25)),"Moderate: underrated old model with regular rotation",
             AND(C3228&lt;=2011,F3228&lt;=25),"Low: not new model and bad rotation",
             AND(E3228&gt;110,AND(C3228&lt;=2011,C3228&gt;=2000),F3228&lt;=25),"Low: overrated regular model with bad rotation",
             AND(E3228&gt;110,C3228&lt;2011,AND(F3228&lt;=100,F3228&gt;25)),"Low: overrated regular model (not new) with regular rotation",
             AND(E3228&gt;110,C3228&gt;2011,F3228&lt;=25),"Low: overrated new model with bad rotation"
)</f>
        <v>Low: not new model and bad rotation</v>
      </c>
    </row>
    <row r="3229" spans="1:8" x14ac:dyDescent="0.3">
      <c r="A3229" t="s">
        <v>37</v>
      </c>
      <c r="B3229" t="s">
        <v>597</v>
      </c>
      <c r="C3229">
        <v>1999</v>
      </c>
      <c r="D3229">
        <v>1118.75</v>
      </c>
      <c r="E3229">
        <v>103.4301792670972</v>
      </c>
      <c r="F3229">
        <v>8</v>
      </c>
      <c r="H3229" t="str" cm="1">
        <f t="array" ref="H3229">_xlfn.IFS(
             AND(E3229&gt;110,C3229&gt;2011,F3229&gt;100),"High: overrated, new and good rotation",
             AND(E3229&lt;90,C3229&gt;2011,F3229&gt;100),"High: underrated, new and good rotation",
             AND(E3229&lt;90,C3229&lt;2011,F3229&gt;100),"High: underrated, not too new but good rotation",
             AND(E3229&lt;=110,C3229&gt;2011,F3229&lt;=25),"Critic: well priced/underrated and new, but bad rotation",
             AND(E3229&gt;110,F3229&gt;100),"Top Tier: premium vehicules that tend to be sold above market prices",
             AND(E3229&gt;=90,E3229&lt;=110,F3229&gt;25),"Moderate: fair price and regular to good rotation",
             AND(E3229&lt;90,AND(C3229&lt;=2011,C3229&gt;=2000),AND(F3229&lt;100,F3229&gt;25)),"Moderate: underrated regular model and regular rotation",
             AND(E3229&lt;90,C3229&gt;2011,AND(F3229&lt;=100,F3229&gt;25)),"Moderate: underrated new model with regular rotation",
             AND(E3229&lt;90,C3229&lt;2000,AND(F3229&lt;=100,F3229&gt;25)),"Moderate: underrated old model with regular rotation",
             AND(C3229&lt;=2011,F3229&lt;=25),"Low: not new model and bad rotation",
             AND(E3229&gt;110,AND(C3229&lt;=2011,C3229&gt;=2000),F3229&lt;=25),"Low: overrated regular model with bad rotation",
             AND(E3229&gt;110,C3229&lt;2011,AND(F3229&lt;=100,F3229&gt;25)),"Low: overrated regular model (not new) with regular rotation",
             AND(E3229&gt;110,C3229&gt;2011,F3229&lt;=25),"Low: overrated new model with bad rotation"
)</f>
        <v>Low: not new model and bad rotation</v>
      </c>
    </row>
    <row r="3230" spans="1:8" x14ac:dyDescent="0.3">
      <c r="A3230" t="s">
        <v>37</v>
      </c>
      <c r="B3230" t="s">
        <v>597</v>
      </c>
      <c r="C3230">
        <v>2000</v>
      </c>
      <c r="D3230">
        <v>1447.8260869565217</v>
      </c>
      <c r="E3230">
        <v>101.82187317716826</v>
      </c>
      <c r="F3230">
        <v>23</v>
      </c>
      <c r="H3230" t="str" cm="1">
        <f t="array" ref="H3230">_xlfn.IFS(
             AND(E3230&gt;110,C3230&gt;2011,F3230&gt;100),"High: overrated, new and good rotation",
             AND(E3230&lt;90,C3230&gt;2011,F3230&gt;100),"High: underrated, new and good rotation",
             AND(E3230&lt;90,C3230&lt;2011,F3230&gt;100),"High: underrated, not too new but good rotation",
             AND(E3230&lt;=110,C3230&gt;2011,F3230&lt;=25),"Critic: well priced/underrated and new, but bad rotation",
             AND(E3230&gt;110,F3230&gt;100),"Top Tier: premium vehicules that tend to be sold above market prices",
             AND(E3230&gt;=90,E3230&lt;=110,F3230&gt;25),"Moderate: fair price and regular to good rotation",
             AND(E3230&lt;90,AND(C3230&lt;=2011,C3230&gt;=2000),AND(F3230&lt;100,F3230&gt;25)),"Moderate: underrated regular model and regular rotation",
             AND(E3230&lt;90,C3230&gt;2011,AND(F3230&lt;=100,F3230&gt;25)),"Moderate: underrated new model with regular rotation",
             AND(E3230&lt;90,C3230&lt;2000,AND(F3230&lt;=100,F3230&gt;25)),"Moderate: underrated old model with regular rotation",
             AND(C3230&lt;=2011,F3230&lt;=25),"Low: not new model and bad rotation",
             AND(E3230&gt;110,AND(C3230&lt;=2011,C3230&gt;=2000),F3230&lt;=25),"Low: overrated regular model with bad rotation",
             AND(E3230&gt;110,C3230&lt;2011,AND(F3230&lt;=100,F3230&gt;25)),"Low: overrated regular model (not new) with regular rotation",
             AND(E3230&gt;110,C3230&gt;2011,F3230&lt;=25),"Low: overrated new model with bad rotation"
)</f>
        <v>Low: not new model and bad rotation</v>
      </c>
    </row>
    <row r="3231" spans="1:8" x14ac:dyDescent="0.3">
      <c r="A3231" t="s">
        <v>37</v>
      </c>
      <c r="B3231" t="s">
        <v>597</v>
      </c>
      <c r="C3231">
        <v>2001</v>
      </c>
      <c r="D3231">
        <v>1653.3333333333333</v>
      </c>
      <c r="E3231">
        <v>104.51449229407838</v>
      </c>
      <c r="F3231">
        <v>15</v>
      </c>
      <c r="H3231" t="str" cm="1">
        <f t="array" ref="H3231">_xlfn.IFS(
             AND(E3231&gt;110,C3231&gt;2011,F3231&gt;100),"High: overrated, new and good rotation",
             AND(E3231&lt;90,C3231&gt;2011,F3231&gt;100),"High: underrated, new and good rotation",
             AND(E3231&lt;90,C3231&lt;2011,F3231&gt;100),"High: underrated, not too new but good rotation",
             AND(E3231&lt;=110,C3231&gt;2011,F3231&lt;=25),"Critic: well priced/underrated and new, but bad rotation",
             AND(E3231&gt;110,F3231&gt;100),"Top Tier: premium vehicules that tend to be sold above market prices",
             AND(E3231&gt;=90,E3231&lt;=110,F3231&gt;25),"Moderate: fair price and regular to good rotation",
             AND(E3231&lt;90,AND(C3231&lt;=2011,C3231&gt;=2000),AND(F3231&lt;100,F3231&gt;25)),"Moderate: underrated regular model and regular rotation",
             AND(E3231&lt;90,C3231&gt;2011,AND(F3231&lt;=100,F3231&gt;25)),"Moderate: underrated new model with regular rotation",
             AND(E3231&lt;90,C3231&lt;2000,AND(F3231&lt;=100,F3231&gt;25)),"Moderate: underrated old model with regular rotation",
             AND(C3231&lt;=2011,F3231&lt;=25),"Low: not new model and bad rotation",
             AND(E3231&gt;110,AND(C3231&lt;=2011,C3231&gt;=2000),F3231&lt;=25),"Low: overrated regular model with bad rotation",
             AND(E3231&gt;110,C3231&lt;2011,AND(F3231&lt;=100,F3231&gt;25)),"Low: overrated regular model (not new) with regular rotation",
             AND(E3231&gt;110,C3231&gt;2011,F3231&lt;=25),"Low: overrated new model with bad rotation"
)</f>
        <v>Low: not new model and bad rotation</v>
      </c>
    </row>
    <row r="3232" spans="1:8" x14ac:dyDescent="0.3">
      <c r="A3232" t="s">
        <v>37</v>
      </c>
      <c r="B3232" t="s">
        <v>597</v>
      </c>
      <c r="C3232">
        <v>2002</v>
      </c>
      <c r="D3232">
        <v>1590</v>
      </c>
      <c r="E3232">
        <v>81.025358592869694</v>
      </c>
      <c r="F3232">
        <v>15</v>
      </c>
      <c r="H3232" t="str" cm="1">
        <f t="array" ref="H3232">_xlfn.IFS(
             AND(E3232&gt;110,C3232&gt;2011,F3232&gt;100),"High: overrated, new and good rotation",
             AND(E3232&lt;90,C3232&gt;2011,F3232&gt;100),"High: underrated, new and good rotation",
             AND(E3232&lt;90,C3232&lt;2011,F3232&gt;100),"High: underrated, not too new but good rotation",
             AND(E3232&lt;=110,C3232&gt;2011,F3232&lt;=25),"Critic: well priced/underrated and new, but bad rotation",
             AND(E3232&gt;110,F3232&gt;100),"Top Tier: premium vehicules that tend to be sold above market prices",
             AND(E3232&gt;=90,E3232&lt;=110,F3232&gt;25),"Moderate: fair price and regular to good rotation",
             AND(E3232&lt;90,AND(C3232&lt;=2011,C3232&gt;=2000),AND(F3232&lt;100,F3232&gt;25)),"Moderate: underrated regular model and regular rotation",
             AND(E3232&lt;90,C3232&gt;2011,AND(F3232&lt;=100,F3232&gt;25)),"Moderate: underrated new model with regular rotation",
             AND(E3232&lt;90,C3232&lt;2000,AND(F3232&lt;=100,F3232&gt;25)),"Moderate: underrated old model with regular rotation",
             AND(C3232&lt;=2011,F3232&lt;=25),"Low: not new model and bad rotation",
             AND(E3232&gt;110,AND(C3232&lt;=2011,C3232&gt;=2000),F3232&lt;=25),"Low: overrated regular model with bad rotation",
             AND(E3232&gt;110,C3232&lt;2011,AND(F3232&lt;=100,F3232&gt;25)),"Low: overrated regular model (not new) with regular rotation",
             AND(E3232&gt;110,C3232&gt;2011,F3232&lt;=25),"Low: overrated new model with bad rotation"
)</f>
        <v>Low: not new model and bad rotation</v>
      </c>
    </row>
    <row r="3233" spans="1:8" x14ac:dyDescent="0.3">
      <c r="A3233" t="s">
        <v>37</v>
      </c>
      <c r="B3233" t="s">
        <v>597</v>
      </c>
      <c r="C3233">
        <v>2003</v>
      </c>
      <c r="D3233">
        <v>3553.7313432835822</v>
      </c>
      <c r="E3233">
        <v>106.70245598624859</v>
      </c>
      <c r="F3233">
        <v>67</v>
      </c>
      <c r="H3233" t="str" cm="1">
        <f t="array" ref="H3233">_xlfn.IFS(
             AND(E3233&gt;110,C3233&gt;2011,F3233&gt;100),"High: overrated, new and good rotation",
             AND(E3233&lt;90,C3233&gt;2011,F3233&gt;100),"High: underrated, new and good rotation",
             AND(E3233&lt;90,C3233&lt;2011,F3233&gt;100),"High: underrated, not too new but good rotation",
             AND(E3233&lt;=110,C3233&gt;2011,F3233&lt;=25),"Critic: well priced/underrated and new, but bad rotation",
             AND(E3233&gt;110,F3233&gt;100),"Top Tier: premium vehicules that tend to be sold above market prices",
             AND(E3233&gt;=90,E3233&lt;=110,F3233&gt;25),"Moderate: fair price and regular to good rotation",
             AND(E3233&lt;90,AND(C3233&lt;=2011,C3233&gt;=2000),AND(F3233&lt;100,F3233&gt;25)),"Moderate: underrated regular model and regular rotation",
             AND(E3233&lt;90,C3233&gt;2011,AND(F3233&lt;=100,F3233&gt;25)),"Moderate: underrated new model with regular rotation",
             AND(E3233&lt;90,C3233&lt;2000,AND(F3233&lt;=100,F3233&gt;25)),"Moderate: underrated old model with regular rotation",
             AND(C3233&lt;=2011,F3233&lt;=25),"Low: not new model and bad rotation",
             AND(E3233&gt;110,AND(C3233&lt;=2011,C3233&gt;=2000),F3233&lt;=25),"Low: overrated regular model with bad rotation",
             AND(E3233&gt;110,C3233&lt;2011,AND(F3233&lt;=100,F3233&gt;25)),"Low: overrated regular model (not new) with regular rotation",
             AND(E3233&gt;110,C3233&gt;2011,F3233&lt;=25),"Low: overrated new model with bad rotation"
)</f>
        <v>Moderate: fair price and regular to good rotation</v>
      </c>
    </row>
    <row r="3234" spans="1:8" x14ac:dyDescent="0.3">
      <c r="A3234" t="s">
        <v>37</v>
      </c>
      <c r="B3234" t="s">
        <v>597</v>
      </c>
      <c r="C3234">
        <v>2004</v>
      </c>
      <c r="D3234">
        <v>4045.3271028037384</v>
      </c>
      <c r="E3234">
        <v>99.846642917532122</v>
      </c>
      <c r="F3234">
        <v>107</v>
      </c>
      <c r="H3234" t="str" cm="1">
        <f t="array" ref="H3234">_xlfn.IFS(
             AND(E3234&gt;110,C3234&gt;2011,F3234&gt;100),"High: overrated, new and good rotation",
             AND(E3234&lt;90,C3234&gt;2011,F3234&gt;100),"High: underrated, new and good rotation",
             AND(E3234&lt;90,C3234&lt;2011,F3234&gt;100),"High: underrated, not too new but good rotation",
             AND(E3234&lt;=110,C3234&gt;2011,F3234&lt;=25),"Critic: well priced/underrated and new, but bad rotation",
             AND(E3234&gt;110,F3234&gt;100),"Top Tier: premium vehicules that tend to be sold above market prices",
             AND(E3234&gt;=90,E3234&lt;=110,F3234&gt;25),"Moderate: fair price and regular to good rotation",
             AND(E3234&lt;90,AND(C3234&lt;=2011,C3234&gt;=2000),AND(F3234&lt;100,F3234&gt;25)),"Moderate: underrated regular model and regular rotation",
             AND(E3234&lt;90,C3234&gt;2011,AND(F3234&lt;=100,F3234&gt;25)),"Moderate: underrated new model with regular rotation",
             AND(E3234&lt;90,C3234&lt;2000,AND(F3234&lt;=100,F3234&gt;25)),"Moderate: underrated old model with regular rotation",
             AND(C3234&lt;=2011,F3234&lt;=25),"Low: not new model and bad rotation",
             AND(E3234&gt;110,AND(C3234&lt;=2011,C3234&gt;=2000),F3234&lt;=25),"Low: overrated regular model with bad rotation",
             AND(E3234&gt;110,C3234&lt;2011,AND(F3234&lt;=100,F3234&gt;25)),"Low: overrated regular model (not new) with regular rotation",
             AND(E3234&gt;110,C3234&gt;2011,F3234&lt;=25),"Low: overrated new model with bad rotation"
)</f>
        <v>Moderate: fair price and regular to good rotation</v>
      </c>
    </row>
    <row r="3235" spans="1:8" x14ac:dyDescent="0.3">
      <c r="A3235" t="s">
        <v>37</v>
      </c>
      <c r="B3235" t="s">
        <v>597</v>
      </c>
      <c r="C3235">
        <v>2005</v>
      </c>
      <c r="D3235">
        <v>5665.7894736842109</v>
      </c>
      <c r="E3235">
        <v>105.85981940957404</v>
      </c>
      <c r="F3235">
        <v>57</v>
      </c>
      <c r="H3235" t="str" cm="1">
        <f t="array" ref="H3235">_xlfn.IFS(
             AND(E3235&gt;110,C3235&gt;2011,F3235&gt;100),"High: overrated, new and good rotation",
             AND(E3235&lt;90,C3235&gt;2011,F3235&gt;100),"High: underrated, new and good rotation",
             AND(E3235&lt;90,C3235&lt;2011,F3235&gt;100),"High: underrated, not too new but good rotation",
             AND(E3235&lt;=110,C3235&gt;2011,F3235&lt;=25),"Critic: well priced/underrated and new, but bad rotation",
             AND(E3235&gt;110,F3235&gt;100),"Top Tier: premium vehicules that tend to be sold above market prices",
             AND(E3235&gt;=90,E3235&lt;=110,F3235&gt;25),"Moderate: fair price and regular to good rotation",
             AND(E3235&lt;90,AND(C3235&lt;=2011,C3235&gt;=2000),AND(F3235&lt;100,F3235&gt;25)),"Moderate: underrated regular model and regular rotation",
             AND(E3235&lt;90,C3235&gt;2011,AND(F3235&lt;=100,F3235&gt;25)),"Moderate: underrated new model with regular rotation",
             AND(E3235&lt;90,C3235&lt;2000,AND(F3235&lt;=100,F3235&gt;25)),"Moderate: underrated old model with regular rotation",
             AND(C3235&lt;=2011,F3235&lt;=25),"Low: not new model and bad rotation",
             AND(E3235&gt;110,AND(C3235&lt;=2011,C3235&gt;=2000),F3235&lt;=25),"Low: overrated regular model with bad rotation",
             AND(E3235&gt;110,C3235&lt;2011,AND(F3235&lt;=100,F3235&gt;25)),"Low: overrated regular model (not new) with regular rotation",
             AND(E3235&gt;110,C3235&gt;2011,F3235&lt;=25),"Low: overrated new model with bad rotation"
)</f>
        <v>Moderate: fair price and regular to good rotation</v>
      </c>
    </row>
    <row r="3236" spans="1:8" x14ac:dyDescent="0.3">
      <c r="A3236" t="s">
        <v>37</v>
      </c>
      <c r="B3236" t="s">
        <v>597</v>
      </c>
      <c r="C3236">
        <v>2006</v>
      </c>
      <c r="D3236">
        <v>6931.25</v>
      </c>
      <c r="E3236">
        <v>105.00725173858784</v>
      </c>
      <c r="F3236">
        <v>72</v>
      </c>
      <c r="H3236" t="str" cm="1">
        <f t="array" ref="H3236">_xlfn.IFS(
             AND(E3236&gt;110,C3236&gt;2011,F3236&gt;100),"High: overrated, new and good rotation",
             AND(E3236&lt;90,C3236&gt;2011,F3236&gt;100),"High: underrated, new and good rotation",
             AND(E3236&lt;90,C3236&lt;2011,F3236&gt;100),"High: underrated, not too new but good rotation",
             AND(E3236&lt;=110,C3236&gt;2011,F3236&lt;=25),"Critic: well priced/underrated and new, but bad rotation",
             AND(E3236&gt;110,F3236&gt;100),"Top Tier: premium vehicules that tend to be sold above market prices",
             AND(E3236&gt;=90,E3236&lt;=110,F3236&gt;25),"Moderate: fair price and regular to good rotation",
             AND(E3236&lt;90,AND(C3236&lt;=2011,C3236&gt;=2000),AND(F3236&lt;100,F3236&gt;25)),"Moderate: underrated regular model and regular rotation",
             AND(E3236&lt;90,C3236&gt;2011,AND(F3236&lt;=100,F3236&gt;25)),"Moderate: underrated new model with regular rotation",
             AND(E3236&lt;90,C3236&lt;2000,AND(F3236&lt;=100,F3236&gt;25)),"Moderate: underrated old model with regular rotation",
             AND(C3236&lt;=2011,F3236&lt;=25),"Low: not new model and bad rotation",
             AND(E3236&gt;110,AND(C3236&lt;=2011,C3236&gt;=2000),F3236&lt;=25),"Low: overrated regular model with bad rotation",
             AND(E3236&gt;110,C3236&lt;2011,AND(F3236&lt;=100,F3236&gt;25)),"Low: overrated regular model (not new) with regular rotation",
             AND(E3236&gt;110,C3236&gt;2011,F3236&lt;=25),"Low: overrated new model with bad rotation"
)</f>
        <v>Moderate: fair price and regular to good rotation</v>
      </c>
    </row>
    <row r="3237" spans="1:8" x14ac:dyDescent="0.3">
      <c r="A3237" t="s">
        <v>37</v>
      </c>
      <c r="B3237" t="s">
        <v>597</v>
      </c>
      <c r="C3237">
        <v>2007</v>
      </c>
      <c r="D3237">
        <v>11535.245901639344</v>
      </c>
      <c r="E3237">
        <v>101.14321001882691</v>
      </c>
      <c r="F3237">
        <v>61</v>
      </c>
      <c r="H3237" t="str" cm="1">
        <f t="array" ref="H3237">_xlfn.IFS(
             AND(E3237&gt;110,C3237&gt;2011,F3237&gt;100),"High: overrated, new and good rotation",
             AND(E3237&lt;90,C3237&gt;2011,F3237&gt;100),"High: underrated, new and good rotation",
             AND(E3237&lt;90,C3237&lt;2011,F3237&gt;100),"High: underrated, not too new but good rotation",
             AND(E3237&lt;=110,C3237&gt;2011,F3237&lt;=25),"Critic: well priced/underrated and new, but bad rotation",
             AND(E3237&gt;110,F3237&gt;100),"Top Tier: premium vehicules that tend to be sold above market prices",
             AND(E3237&gt;=90,E3237&lt;=110,F3237&gt;25),"Moderate: fair price and regular to good rotation",
             AND(E3237&lt;90,AND(C3237&lt;=2011,C3237&gt;=2000),AND(F3237&lt;100,F3237&gt;25)),"Moderate: underrated regular model and regular rotation",
             AND(E3237&lt;90,C3237&gt;2011,AND(F3237&lt;=100,F3237&gt;25)),"Moderate: underrated new model with regular rotation",
             AND(E3237&lt;90,C3237&lt;2000,AND(F3237&lt;=100,F3237&gt;25)),"Moderate: underrated old model with regular rotation",
             AND(C3237&lt;=2011,F3237&lt;=25),"Low: not new model and bad rotation",
             AND(E3237&gt;110,AND(C3237&lt;=2011,C3237&gt;=2000),F3237&lt;=25),"Low: overrated regular model with bad rotation",
             AND(E3237&gt;110,C3237&lt;2011,AND(F3237&lt;=100,F3237&gt;25)),"Low: overrated regular model (not new) with regular rotation",
             AND(E3237&gt;110,C3237&gt;2011,F3237&lt;=25),"Low: overrated new model with bad rotation"
)</f>
        <v>Moderate: fair price and regular to good rotation</v>
      </c>
    </row>
    <row r="3238" spans="1:8" x14ac:dyDescent="0.3">
      <c r="A3238" t="s">
        <v>37</v>
      </c>
      <c r="B3238" t="s">
        <v>597</v>
      </c>
      <c r="C3238">
        <v>2008</v>
      </c>
      <c r="D3238">
        <v>14230</v>
      </c>
      <c r="E3238">
        <v>97.692349382397808</v>
      </c>
      <c r="F3238">
        <v>55</v>
      </c>
      <c r="H3238" t="str" cm="1">
        <f t="array" ref="H3238">_xlfn.IFS(
             AND(E3238&gt;110,C3238&gt;2011,F3238&gt;100),"High: overrated, new and good rotation",
             AND(E3238&lt;90,C3238&gt;2011,F3238&gt;100),"High: underrated, new and good rotation",
             AND(E3238&lt;90,C3238&lt;2011,F3238&gt;100),"High: underrated, not too new but good rotation",
             AND(E3238&lt;=110,C3238&gt;2011,F3238&lt;=25),"Critic: well priced/underrated and new, but bad rotation",
             AND(E3238&gt;110,F3238&gt;100),"Top Tier: premium vehicules that tend to be sold above market prices",
             AND(E3238&gt;=90,E3238&lt;=110,F3238&gt;25),"Moderate: fair price and regular to good rotation",
             AND(E3238&lt;90,AND(C3238&lt;=2011,C3238&gt;=2000),AND(F3238&lt;100,F3238&gt;25)),"Moderate: underrated regular model and regular rotation",
             AND(E3238&lt;90,C3238&gt;2011,AND(F3238&lt;=100,F3238&gt;25)),"Moderate: underrated new model with regular rotation",
             AND(E3238&lt;90,C3238&lt;2000,AND(F3238&lt;=100,F3238&gt;25)),"Moderate: underrated old model with regular rotation",
             AND(C3238&lt;=2011,F3238&lt;=25),"Low: not new model and bad rotation",
             AND(E3238&gt;110,AND(C3238&lt;=2011,C3238&gt;=2000),F3238&lt;=25),"Low: overrated regular model with bad rotation",
             AND(E3238&gt;110,C3238&lt;2011,AND(F3238&lt;=100,F3238&gt;25)),"Low: overrated regular model (not new) with regular rotation",
             AND(E3238&gt;110,C3238&gt;2011,F3238&lt;=25),"Low: overrated new model with bad rotation"
)</f>
        <v>Moderate: fair price and regular to good rotation</v>
      </c>
    </row>
    <row r="3239" spans="1:8" x14ac:dyDescent="0.3">
      <c r="A3239" t="s">
        <v>37</v>
      </c>
      <c r="B3239" t="s">
        <v>597</v>
      </c>
      <c r="C3239">
        <v>2009</v>
      </c>
      <c r="D3239">
        <v>18072.222222222223</v>
      </c>
      <c r="E3239">
        <v>98.857056539541844</v>
      </c>
      <c r="F3239">
        <v>9</v>
      </c>
      <c r="H3239" t="str" cm="1">
        <f t="array" ref="H3239">_xlfn.IFS(
             AND(E3239&gt;110,C3239&gt;2011,F3239&gt;100),"High: overrated, new and good rotation",
             AND(E3239&lt;90,C3239&gt;2011,F3239&gt;100),"High: underrated, new and good rotation",
             AND(E3239&lt;90,C3239&lt;2011,F3239&gt;100),"High: underrated, not too new but good rotation",
             AND(E3239&lt;=110,C3239&gt;2011,F3239&lt;=25),"Critic: well priced/underrated and new, but bad rotation",
             AND(E3239&gt;110,F3239&gt;100),"Top Tier: premium vehicules that tend to be sold above market prices",
             AND(E3239&gt;=90,E3239&lt;=110,F3239&gt;25),"Moderate: fair price and regular to good rotation",
             AND(E3239&lt;90,AND(C3239&lt;=2011,C3239&gt;=2000),AND(F3239&lt;100,F3239&gt;25)),"Moderate: underrated regular model and regular rotation",
             AND(E3239&lt;90,C3239&gt;2011,AND(F3239&lt;=100,F3239&gt;25)),"Moderate: underrated new model with regular rotation",
             AND(E3239&lt;90,C3239&lt;2000,AND(F3239&lt;=100,F3239&gt;25)),"Moderate: underrated old model with regular rotation",
             AND(C3239&lt;=2011,F3239&lt;=25),"Low: not new model and bad rotation",
             AND(E3239&gt;110,AND(C3239&lt;=2011,C3239&gt;=2000),F3239&lt;=25),"Low: overrated regular model with bad rotation",
             AND(E3239&gt;110,C3239&lt;2011,AND(F3239&lt;=100,F3239&gt;25)),"Low: overrated regular model (not new) with regular rotation",
             AND(E3239&gt;110,C3239&gt;2011,F3239&lt;=25),"Low: overrated new model with bad rotation"
)</f>
        <v>Low: not new model and bad rotation</v>
      </c>
    </row>
    <row r="3240" spans="1:8" x14ac:dyDescent="0.3">
      <c r="A3240" t="s">
        <v>37</v>
      </c>
      <c r="B3240" t="s">
        <v>597</v>
      </c>
      <c r="C3240">
        <v>2010</v>
      </c>
      <c r="D3240">
        <v>20560</v>
      </c>
      <c r="E3240">
        <v>103.96916718612655</v>
      </c>
      <c r="F3240">
        <v>30</v>
      </c>
      <c r="H3240" t="str" cm="1">
        <f t="array" ref="H3240">_xlfn.IFS(
             AND(E3240&gt;110,C3240&gt;2011,F3240&gt;100),"High: overrated, new and good rotation",
             AND(E3240&lt;90,C3240&gt;2011,F3240&gt;100),"High: underrated, new and good rotation",
             AND(E3240&lt;90,C3240&lt;2011,F3240&gt;100),"High: underrated, not too new but good rotation",
             AND(E3240&lt;=110,C3240&gt;2011,F3240&lt;=25),"Critic: well priced/underrated and new, but bad rotation",
             AND(E3240&gt;110,F3240&gt;100),"Top Tier: premium vehicules that tend to be sold above market prices",
             AND(E3240&gt;=90,E3240&lt;=110,F3240&gt;25),"Moderate: fair price and regular to good rotation",
             AND(E3240&lt;90,AND(C3240&lt;=2011,C3240&gt;=2000),AND(F3240&lt;100,F3240&gt;25)),"Moderate: underrated regular model and regular rotation",
             AND(E3240&lt;90,C3240&gt;2011,AND(F3240&lt;=100,F3240&gt;25)),"Moderate: underrated new model with regular rotation",
             AND(E3240&lt;90,C3240&lt;2000,AND(F3240&lt;=100,F3240&gt;25)),"Moderate: underrated old model with regular rotation",
             AND(C3240&lt;=2011,F3240&lt;=25),"Low: not new model and bad rotation",
             AND(E3240&gt;110,AND(C3240&lt;=2011,C3240&gt;=2000),F3240&lt;=25),"Low: overrated regular model with bad rotation",
             AND(E3240&gt;110,C3240&lt;2011,AND(F3240&lt;=100,F3240&gt;25)),"Low: overrated regular model (not new) with regular rotation",
             AND(E3240&gt;110,C3240&gt;2011,F3240&lt;=25),"Low: overrated new model with bad rotation"
)</f>
        <v>Moderate: fair price and regular to good rotation</v>
      </c>
    </row>
    <row r="3241" spans="1:8" x14ac:dyDescent="0.3">
      <c r="A3241" t="s">
        <v>37</v>
      </c>
      <c r="B3241" t="s">
        <v>597</v>
      </c>
      <c r="C3241">
        <v>2011</v>
      </c>
      <c r="D3241">
        <v>24303.75</v>
      </c>
      <c r="E3241">
        <v>96.502862692550792</v>
      </c>
      <c r="F3241">
        <v>40</v>
      </c>
      <c r="H3241" t="str" cm="1">
        <f t="array" ref="H3241">_xlfn.IFS(
             AND(E3241&gt;110,C3241&gt;2011,F3241&gt;100),"High: overrated, new and good rotation",
             AND(E3241&lt;90,C3241&gt;2011,F3241&gt;100),"High: underrated, new and good rotation",
             AND(E3241&lt;90,C3241&lt;2011,F3241&gt;100),"High: underrated, not too new but good rotation",
             AND(E3241&lt;=110,C3241&gt;2011,F3241&lt;=25),"Critic: well priced/underrated and new, but bad rotation",
             AND(E3241&gt;110,F3241&gt;100),"Top Tier: premium vehicules that tend to be sold above market prices",
             AND(E3241&gt;=90,E3241&lt;=110,F3241&gt;25),"Moderate: fair price and regular to good rotation",
             AND(E3241&lt;90,AND(C3241&lt;=2011,C3241&gt;=2000),AND(F3241&lt;100,F3241&gt;25)),"Moderate: underrated regular model and regular rotation",
             AND(E3241&lt;90,C3241&gt;2011,AND(F3241&lt;=100,F3241&gt;25)),"Moderate: underrated new model with regular rotation",
             AND(E3241&lt;90,C3241&lt;2000,AND(F3241&lt;=100,F3241&gt;25)),"Moderate: underrated old model with regular rotation",
             AND(C3241&lt;=2011,F3241&lt;=25),"Low: not new model and bad rotation",
             AND(E3241&gt;110,AND(C3241&lt;=2011,C3241&gt;=2000),F3241&lt;=25),"Low: overrated regular model with bad rotation",
             AND(E3241&gt;110,C3241&lt;2011,AND(F3241&lt;=100,F3241&gt;25)),"Low: overrated regular model (not new) with regular rotation",
             AND(E3241&gt;110,C3241&gt;2011,F3241&lt;=25),"Low: overrated new model with bad rotation"
)</f>
        <v>Moderate: fair price and regular to good rotation</v>
      </c>
    </row>
    <row r="3242" spans="1:8" x14ac:dyDescent="0.3">
      <c r="A3242" t="s">
        <v>37</v>
      </c>
      <c r="B3242" t="s">
        <v>597</v>
      </c>
      <c r="C3242">
        <v>2012</v>
      </c>
      <c r="D3242">
        <v>30494.31818181818</v>
      </c>
      <c r="E3242">
        <v>97.988213730227145</v>
      </c>
      <c r="F3242">
        <v>44</v>
      </c>
      <c r="H3242" t="str" cm="1">
        <f t="array" ref="H3242">_xlfn.IFS(
             AND(E3242&gt;110,C3242&gt;2011,F3242&gt;100),"High: overrated, new and good rotation",
             AND(E3242&lt;90,C3242&gt;2011,F3242&gt;100),"High: underrated, new and good rotation",
             AND(E3242&lt;90,C3242&lt;2011,F3242&gt;100),"High: underrated, not too new but good rotation",
             AND(E3242&lt;=110,C3242&gt;2011,F3242&lt;=25),"Critic: well priced/underrated and new, but bad rotation",
             AND(E3242&gt;110,F3242&gt;100),"Top Tier: premium vehicules that tend to be sold above market prices",
             AND(E3242&gt;=90,E3242&lt;=110,F3242&gt;25),"Moderate: fair price and regular to good rotation",
             AND(E3242&lt;90,AND(C3242&lt;=2011,C3242&gt;=2000),AND(F3242&lt;100,F3242&gt;25)),"Moderate: underrated regular model and regular rotation",
             AND(E3242&lt;90,C3242&gt;2011,AND(F3242&lt;=100,F3242&gt;25)),"Moderate: underrated new model with regular rotation",
             AND(E3242&lt;90,C3242&lt;2000,AND(F3242&lt;=100,F3242&gt;25)),"Moderate: underrated old model with regular rotation",
             AND(C3242&lt;=2011,F3242&lt;=25),"Low: not new model and bad rotation",
             AND(E3242&gt;110,AND(C3242&lt;=2011,C3242&gt;=2000),F3242&lt;=25),"Low: overrated regular model with bad rotation",
             AND(E3242&gt;110,C3242&lt;2011,AND(F3242&lt;=100,F3242&gt;25)),"Low: overrated regular model (not new) with regular rotation",
             AND(E3242&gt;110,C3242&gt;2011,F3242&lt;=25),"Low: overrated new model with bad rotation"
)</f>
        <v>Moderate: fair price and regular to good rotation</v>
      </c>
    </row>
    <row r="3243" spans="1:8" x14ac:dyDescent="0.3">
      <c r="A3243" t="s">
        <v>37</v>
      </c>
      <c r="B3243" t="s">
        <v>597</v>
      </c>
      <c r="C3243">
        <v>2013</v>
      </c>
      <c r="D3243">
        <v>32307.021505376346</v>
      </c>
      <c r="E3243">
        <v>99.18447852513944</v>
      </c>
      <c r="F3243">
        <v>93</v>
      </c>
      <c r="H3243" t="str" cm="1">
        <f t="array" ref="H3243">_xlfn.IFS(
             AND(E3243&gt;110,C3243&gt;2011,F3243&gt;100),"High: overrated, new and good rotation",
             AND(E3243&lt;90,C3243&gt;2011,F3243&gt;100),"High: underrated, new and good rotation",
             AND(E3243&lt;90,C3243&lt;2011,F3243&gt;100),"High: underrated, not too new but good rotation",
             AND(E3243&lt;=110,C3243&gt;2011,F3243&lt;=25),"Critic: well priced/underrated and new, but bad rotation",
             AND(E3243&gt;110,F3243&gt;100),"Top Tier: premium vehicules that tend to be sold above market prices",
             AND(E3243&gt;=90,E3243&lt;=110,F3243&gt;25),"Moderate: fair price and regular to good rotation",
             AND(E3243&lt;90,AND(C3243&lt;=2011,C3243&gt;=2000),AND(F3243&lt;100,F3243&gt;25)),"Moderate: underrated regular model and regular rotation",
             AND(E3243&lt;90,C3243&gt;2011,AND(F3243&lt;=100,F3243&gt;25)),"Moderate: underrated new model with regular rotation",
             AND(E3243&lt;90,C3243&lt;2000,AND(F3243&lt;=100,F3243&gt;25)),"Moderate: underrated old model with regular rotation",
             AND(C3243&lt;=2011,F3243&lt;=25),"Low: not new model and bad rotation",
             AND(E3243&gt;110,AND(C3243&lt;=2011,C3243&gt;=2000),F3243&lt;=25),"Low: overrated regular model with bad rotation",
             AND(E3243&gt;110,C3243&lt;2011,AND(F3243&lt;=100,F3243&gt;25)),"Low: overrated regular model (not new) with regular rotation",
             AND(E3243&gt;110,C3243&gt;2011,F3243&lt;=25),"Low: overrated new model with bad rotation"
)</f>
        <v>Moderate: fair price and regular to good rotation</v>
      </c>
    </row>
    <row r="3244" spans="1:8" x14ac:dyDescent="0.3">
      <c r="A3244" t="s">
        <v>37</v>
      </c>
      <c r="B3244" t="s">
        <v>597</v>
      </c>
      <c r="C3244">
        <v>2014</v>
      </c>
      <c r="D3244">
        <v>39414.210526315786</v>
      </c>
      <c r="E3244">
        <v>100.28656050202301</v>
      </c>
      <c r="F3244">
        <v>95</v>
      </c>
      <c r="H3244" t="str" cm="1">
        <f t="array" ref="H3244">_xlfn.IFS(
             AND(E3244&gt;110,C3244&gt;2011,F3244&gt;100),"High: overrated, new and good rotation",
             AND(E3244&lt;90,C3244&gt;2011,F3244&gt;100),"High: underrated, new and good rotation",
             AND(E3244&lt;90,C3244&lt;2011,F3244&gt;100),"High: underrated, not too new but good rotation",
             AND(E3244&lt;=110,C3244&gt;2011,F3244&lt;=25),"Critic: well priced/underrated and new, but bad rotation",
             AND(E3244&gt;110,F3244&gt;100),"Top Tier: premium vehicules that tend to be sold above market prices",
             AND(E3244&gt;=90,E3244&lt;=110,F3244&gt;25),"Moderate: fair price and regular to good rotation",
             AND(E3244&lt;90,AND(C3244&lt;=2011,C3244&gt;=2000),AND(F3244&lt;100,F3244&gt;25)),"Moderate: underrated regular model and regular rotation",
             AND(E3244&lt;90,C3244&gt;2011,AND(F3244&lt;=100,F3244&gt;25)),"Moderate: underrated new model with regular rotation",
             AND(E3244&lt;90,C3244&lt;2000,AND(F3244&lt;=100,F3244&gt;25)),"Moderate: underrated old model with regular rotation",
             AND(C3244&lt;=2011,F3244&lt;=25),"Low: not new model and bad rotation",
             AND(E3244&gt;110,AND(C3244&lt;=2011,C3244&gt;=2000),F3244&lt;=25),"Low: overrated regular model with bad rotation",
             AND(E3244&gt;110,C3244&lt;2011,AND(F3244&lt;=100,F3244&gt;25)),"Low: overrated regular model (not new) with regular rotation",
             AND(E3244&gt;110,C3244&gt;2011,F3244&lt;=25),"Low: overrated new model with bad rotation"
)</f>
        <v>Moderate: fair price and regular to good rotation</v>
      </c>
    </row>
    <row r="3245" spans="1:8" x14ac:dyDescent="0.3">
      <c r="A3245" t="s">
        <v>37</v>
      </c>
      <c r="B3245" t="s">
        <v>597</v>
      </c>
      <c r="C3245">
        <v>2015</v>
      </c>
      <c r="D3245">
        <v>55750</v>
      </c>
      <c r="E3245">
        <v>117.55547426368901</v>
      </c>
      <c r="F3245">
        <v>2</v>
      </c>
      <c r="H3245" t="str" cm="1">
        <f t="array" ref="H3245">_xlfn.IFS(
             AND(E3245&gt;110,C3245&gt;2011,F3245&gt;100),"High: overrated, new and good rotation",
             AND(E3245&lt;90,C3245&gt;2011,F3245&gt;100),"High: underrated, new and good rotation",
             AND(E3245&lt;90,C3245&lt;2011,F3245&gt;100),"High: underrated, not too new but good rotation",
             AND(E3245&lt;=110,C3245&gt;2011,F3245&lt;=25),"Critic: well priced/underrated and new, but bad rotation",
             AND(E3245&gt;110,F3245&gt;100),"Top Tier: premium vehicules that tend to be sold above market prices",
             AND(E3245&gt;=90,E3245&lt;=110,F3245&gt;25),"Moderate: fair price and regular to good rotation",
             AND(E3245&lt;90,AND(C3245&lt;=2011,C3245&gt;=2000),AND(F3245&lt;100,F3245&gt;25)),"Moderate: underrated regular model and regular rotation",
             AND(E3245&lt;90,C3245&gt;2011,AND(F3245&lt;=100,F3245&gt;25)),"Moderate: underrated new model with regular rotation",
             AND(E3245&lt;90,C3245&lt;2000,AND(F3245&lt;=100,F3245&gt;25)),"Moderate: underrated old model with regular rotation",
             AND(C3245&lt;=2011,F3245&lt;=25),"Low: not new model and bad rotation",
             AND(E3245&gt;110,AND(C3245&lt;=2011,C3245&gt;=2000),F3245&lt;=25),"Low: overrated regular model with bad rotation",
             AND(E3245&gt;110,C3245&lt;2011,AND(F3245&lt;=100,F3245&gt;25)),"Low: overrated regular model (not new) with regular rotation",
             AND(E3245&gt;110,C3245&gt;2011,F3245&lt;=25),"Low: overrated new model with bad rotation"
)</f>
        <v>Low: overrated new model with bad rotation</v>
      </c>
    </row>
    <row r="3246" spans="1:8" x14ac:dyDescent="0.3">
      <c r="A3246" t="s">
        <v>37</v>
      </c>
      <c r="B3246" t="s">
        <v>598</v>
      </c>
      <c r="C3246">
        <v>2007</v>
      </c>
      <c r="D3246">
        <v>12175</v>
      </c>
      <c r="E3246">
        <v>111.18596462789925</v>
      </c>
      <c r="F3246">
        <v>8</v>
      </c>
      <c r="H3246" t="str" cm="1">
        <f t="array" ref="H3246">_xlfn.IFS(
             AND(E3246&gt;110,C3246&gt;2011,F3246&gt;100),"High: overrated, new and good rotation",
             AND(E3246&lt;90,C3246&gt;2011,F3246&gt;100),"High: underrated, new and good rotation",
             AND(E3246&lt;90,C3246&lt;2011,F3246&gt;100),"High: underrated, not too new but good rotation",
             AND(E3246&lt;=110,C3246&gt;2011,F3246&lt;=25),"Critic: well priced/underrated and new, but bad rotation",
             AND(E3246&gt;110,F3246&gt;100),"Top Tier: premium vehicules that tend to be sold above market prices",
             AND(E3246&gt;=90,E3246&lt;=110,F3246&gt;25),"Moderate: fair price and regular to good rotation",
             AND(E3246&lt;90,AND(C3246&lt;=2011,C3246&gt;=2000),AND(F3246&lt;100,F3246&gt;25)),"Moderate: underrated regular model and regular rotation",
             AND(E3246&lt;90,C3246&gt;2011,AND(F3246&lt;=100,F3246&gt;25)),"Moderate: underrated new model with regular rotation",
             AND(E3246&lt;90,C3246&lt;2000,AND(F3246&lt;=100,F3246&gt;25)),"Moderate: underrated old model with regular rotation",
             AND(C3246&lt;=2011,F3246&lt;=25),"Low: not new model and bad rotation",
             AND(E3246&gt;110,AND(C3246&lt;=2011,C3246&gt;=2000),F3246&lt;=25),"Low: overrated regular model with bad rotation",
             AND(E3246&gt;110,C3246&lt;2011,AND(F3246&lt;=100,F3246&gt;25)),"Low: overrated regular model (not new) with regular rotation",
             AND(E3246&gt;110,C3246&gt;2011,F3246&lt;=25),"Low: overrated new model with bad rotation"
)</f>
        <v>Low: not new model and bad rotation</v>
      </c>
    </row>
    <row r="3247" spans="1:8" x14ac:dyDescent="0.3">
      <c r="A3247" t="s">
        <v>37</v>
      </c>
      <c r="B3247" t="s">
        <v>598</v>
      </c>
      <c r="C3247">
        <v>2008</v>
      </c>
      <c r="D3247">
        <v>13567.857142857143</v>
      </c>
      <c r="E3247">
        <v>102.56723700123713</v>
      </c>
      <c r="F3247">
        <v>14</v>
      </c>
      <c r="H3247" t="str" cm="1">
        <f t="array" ref="H3247">_xlfn.IFS(
             AND(E3247&gt;110,C3247&gt;2011,F3247&gt;100),"High: overrated, new and good rotation",
             AND(E3247&lt;90,C3247&gt;2011,F3247&gt;100),"High: underrated, new and good rotation",
             AND(E3247&lt;90,C3247&lt;2011,F3247&gt;100),"High: underrated, not too new but good rotation",
             AND(E3247&lt;=110,C3247&gt;2011,F3247&lt;=25),"Critic: well priced/underrated and new, but bad rotation",
             AND(E3247&gt;110,F3247&gt;100),"Top Tier: premium vehicules that tend to be sold above market prices",
             AND(E3247&gt;=90,E3247&lt;=110,F3247&gt;25),"Moderate: fair price and regular to good rotation",
             AND(E3247&lt;90,AND(C3247&lt;=2011,C3247&gt;=2000),AND(F3247&lt;100,F3247&gt;25)),"Moderate: underrated regular model and regular rotation",
             AND(E3247&lt;90,C3247&gt;2011,AND(F3247&lt;=100,F3247&gt;25)),"Moderate: underrated new model with regular rotation",
             AND(E3247&lt;90,C3247&lt;2000,AND(F3247&lt;=100,F3247&gt;25)),"Moderate: underrated old model with regular rotation",
             AND(C3247&lt;=2011,F3247&lt;=25),"Low: not new model and bad rotation",
             AND(E3247&gt;110,AND(C3247&lt;=2011,C3247&gt;=2000),F3247&lt;=25),"Low: overrated regular model with bad rotation",
             AND(E3247&gt;110,C3247&lt;2011,AND(F3247&lt;=100,F3247&gt;25)),"Low: overrated regular model (not new) with regular rotation",
             AND(E3247&gt;110,C3247&gt;2011,F3247&lt;=25),"Low: overrated new model with bad rotation"
)</f>
        <v>Low: not new model and bad rotation</v>
      </c>
    </row>
    <row r="3248" spans="1:8" x14ac:dyDescent="0.3">
      <c r="A3248" t="s">
        <v>37</v>
      </c>
      <c r="B3248" t="s">
        <v>282</v>
      </c>
      <c r="C3248">
        <v>2006</v>
      </c>
      <c r="D3248">
        <v>5850</v>
      </c>
      <c r="E3248">
        <v>186.80988368192158</v>
      </c>
      <c r="F3248">
        <v>4</v>
      </c>
      <c r="H3248" t="str" cm="1">
        <f t="array" ref="H3248">_xlfn.IFS(
             AND(E3248&gt;110,C3248&gt;2011,F3248&gt;100),"High: overrated, new and good rotation",
             AND(E3248&lt;90,C3248&gt;2011,F3248&gt;100),"High: underrated, new and good rotation",
             AND(E3248&lt;90,C3248&lt;2011,F3248&gt;100),"High: underrated, not too new but good rotation",
             AND(E3248&lt;=110,C3248&gt;2011,F3248&lt;=25),"Critic: well priced/underrated and new, but bad rotation",
             AND(E3248&gt;110,F3248&gt;100),"Top Tier: premium vehicules that tend to be sold above market prices",
             AND(E3248&gt;=90,E3248&lt;=110,F3248&gt;25),"Moderate: fair price and regular to good rotation",
             AND(E3248&lt;90,AND(C3248&lt;=2011,C3248&gt;=2000),AND(F3248&lt;100,F3248&gt;25)),"Moderate: underrated regular model and regular rotation",
             AND(E3248&lt;90,C3248&gt;2011,AND(F3248&lt;=100,F3248&gt;25)),"Moderate: underrated new model with regular rotation",
             AND(E3248&lt;90,C3248&lt;2000,AND(F3248&lt;=100,F3248&gt;25)),"Moderate: underrated old model with regular rotation",
             AND(C3248&lt;=2011,F3248&lt;=25),"Low: not new model and bad rotation",
             AND(E3248&gt;110,AND(C3248&lt;=2011,C3248&gt;=2000),F3248&lt;=25),"Low: overrated regular model with bad rotation",
             AND(E3248&gt;110,C3248&lt;2011,AND(F3248&lt;=100,F3248&gt;25)),"Low: overrated regular model (not new) with regular rotation",
             AND(E3248&gt;110,C3248&gt;2011,F3248&lt;=25),"Low: overrated new model with bad rotation"
)</f>
        <v>Low: not new model and bad rotation</v>
      </c>
    </row>
    <row r="3249" spans="1:8" x14ac:dyDescent="0.3">
      <c r="A3249" t="s">
        <v>37</v>
      </c>
      <c r="B3249" t="s">
        <v>282</v>
      </c>
      <c r="C3249">
        <v>2007</v>
      </c>
      <c r="D3249">
        <v>5700</v>
      </c>
      <c r="E3249">
        <v>86.653896773873768</v>
      </c>
      <c r="F3249">
        <v>3</v>
      </c>
      <c r="H3249" t="str" cm="1">
        <f t="array" ref="H3249">_xlfn.IFS(
             AND(E3249&gt;110,C3249&gt;2011,F3249&gt;100),"High: overrated, new and good rotation",
             AND(E3249&lt;90,C3249&gt;2011,F3249&gt;100),"High: underrated, new and good rotation",
             AND(E3249&lt;90,C3249&lt;2011,F3249&gt;100),"High: underrated, not too new but good rotation",
             AND(E3249&lt;=110,C3249&gt;2011,F3249&lt;=25),"Critic: well priced/underrated and new, but bad rotation",
             AND(E3249&gt;110,F3249&gt;100),"Top Tier: premium vehicules that tend to be sold above market prices",
             AND(E3249&gt;=90,E3249&lt;=110,F3249&gt;25),"Moderate: fair price and regular to good rotation",
             AND(E3249&lt;90,AND(C3249&lt;=2011,C3249&gt;=2000),AND(F3249&lt;100,F3249&gt;25)),"Moderate: underrated regular model and regular rotation",
             AND(E3249&lt;90,C3249&gt;2011,AND(F3249&lt;=100,F3249&gt;25)),"Moderate: underrated new model with regular rotation",
             AND(E3249&lt;90,C3249&lt;2000,AND(F3249&lt;=100,F3249&gt;25)),"Moderate: underrated old model with regular rotation",
             AND(C3249&lt;=2011,F3249&lt;=25),"Low: not new model and bad rotation",
             AND(E3249&gt;110,AND(C3249&lt;=2011,C3249&gt;=2000),F3249&lt;=25),"Low: overrated regular model with bad rotation",
             AND(E3249&gt;110,C3249&lt;2011,AND(F3249&lt;=100,F3249&gt;25)),"Low: overrated regular model (not new) with regular rotation",
             AND(E3249&gt;110,C3249&gt;2011,F3249&lt;=25),"Low: overrated new model with bad rotation"
)</f>
        <v>Low: not new model and bad rotation</v>
      </c>
    </row>
    <row r="3250" spans="1:8" x14ac:dyDescent="0.3">
      <c r="A3250" t="s">
        <v>37</v>
      </c>
      <c r="B3250" t="s">
        <v>599</v>
      </c>
      <c r="C3250">
        <v>1991</v>
      </c>
      <c r="D3250">
        <v>387.5</v>
      </c>
      <c r="E3250">
        <v>100</v>
      </c>
      <c r="F3250">
        <v>2</v>
      </c>
      <c r="H3250" t="str" cm="1">
        <f t="array" ref="H3250">_xlfn.IFS(
             AND(E3250&gt;110,C3250&gt;2011,F3250&gt;100),"High: overrated, new and good rotation",
             AND(E3250&lt;90,C3250&gt;2011,F3250&gt;100),"High: underrated, new and good rotation",
             AND(E3250&lt;90,C3250&lt;2011,F3250&gt;100),"High: underrated, not too new but good rotation",
             AND(E3250&lt;=110,C3250&gt;2011,F3250&lt;=25),"Critic: well priced/underrated and new, but bad rotation",
             AND(E3250&gt;110,F3250&gt;100),"Top Tier: premium vehicules that tend to be sold above market prices",
             AND(E3250&gt;=90,E3250&lt;=110,F3250&gt;25),"Moderate: fair price and regular to good rotation",
             AND(E3250&lt;90,AND(C3250&lt;=2011,C3250&gt;=2000),AND(F3250&lt;100,F3250&gt;25)),"Moderate: underrated regular model and regular rotation",
             AND(E3250&lt;90,C3250&gt;2011,AND(F3250&lt;=100,F3250&gt;25)),"Moderate: underrated new model with regular rotation",
             AND(E3250&lt;90,C3250&lt;2000,AND(F3250&lt;=100,F3250&gt;25)),"Moderate: underrated old model with regular rotation",
             AND(C3250&lt;=2011,F3250&lt;=25),"Low: not new model and bad rotation",
             AND(E3250&gt;110,AND(C3250&lt;=2011,C3250&gt;=2000),F3250&lt;=25),"Low: overrated regular model with bad rotation",
             AND(E3250&gt;110,C3250&lt;2011,AND(F3250&lt;=100,F3250&gt;25)),"Low: overrated regular model (not new) with regular rotation",
             AND(E3250&gt;110,C3250&gt;2011,F3250&lt;=25),"Low: overrated new model with bad rotation"
)</f>
        <v>Low: not new model and bad rotation</v>
      </c>
    </row>
    <row r="3251" spans="1:8" x14ac:dyDescent="0.3">
      <c r="A3251" t="s">
        <v>37</v>
      </c>
      <c r="B3251" t="s">
        <v>599</v>
      </c>
      <c r="C3251">
        <v>1992</v>
      </c>
      <c r="D3251">
        <v>566.66666666666663</v>
      </c>
      <c r="E3251">
        <v>77.501559297870443</v>
      </c>
      <c r="F3251">
        <v>3</v>
      </c>
      <c r="H3251" t="str" cm="1">
        <f t="array" ref="H3251">_xlfn.IFS(
             AND(E3251&gt;110,C3251&gt;2011,F3251&gt;100),"High: overrated, new and good rotation",
             AND(E3251&lt;90,C3251&gt;2011,F3251&gt;100),"High: underrated, new and good rotation",
             AND(E3251&lt;90,C3251&lt;2011,F3251&gt;100),"High: underrated, not too new but good rotation",
             AND(E3251&lt;=110,C3251&gt;2011,F3251&lt;=25),"Critic: well priced/underrated and new, but bad rotation",
             AND(E3251&gt;110,F3251&gt;100),"Top Tier: premium vehicules that tend to be sold above market prices",
             AND(E3251&gt;=90,E3251&lt;=110,F3251&gt;25),"Moderate: fair price and regular to good rotation",
             AND(E3251&lt;90,AND(C3251&lt;=2011,C3251&gt;=2000),AND(F3251&lt;100,F3251&gt;25)),"Moderate: underrated regular model and regular rotation",
             AND(E3251&lt;90,C3251&gt;2011,AND(F3251&lt;=100,F3251&gt;25)),"Moderate: underrated new model with regular rotation",
             AND(E3251&lt;90,C3251&lt;2000,AND(F3251&lt;=100,F3251&gt;25)),"Moderate: underrated old model with regular rotation",
             AND(C3251&lt;=2011,F3251&lt;=25),"Low: not new model and bad rotation",
             AND(E3251&gt;110,AND(C3251&lt;=2011,C3251&gt;=2000),F3251&lt;=25),"Low: overrated regular model with bad rotation",
             AND(E3251&gt;110,C3251&lt;2011,AND(F3251&lt;=100,F3251&gt;25)),"Low: overrated regular model (not new) with regular rotation",
             AND(E3251&gt;110,C3251&gt;2011,F3251&lt;=25),"Low: overrated new model with bad rotation"
)</f>
        <v>Low: not new model and bad rotation</v>
      </c>
    </row>
    <row r="3252" spans="1:8" x14ac:dyDescent="0.3">
      <c r="A3252" t="s">
        <v>37</v>
      </c>
      <c r="B3252" t="s">
        <v>599</v>
      </c>
      <c r="C3252">
        <v>1993</v>
      </c>
      <c r="D3252">
        <v>512.5</v>
      </c>
      <c r="E3252">
        <v>121.11111111111111</v>
      </c>
      <c r="F3252">
        <v>2</v>
      </c>
      <c r="H3252" t="str" cm="1">
        <f t="array" ref="H3252">_xlfn.IFS(
             AND(E3252&gt;110,C3252&gt;2011,F3252&gt;100),"High: overrated, new and good rotation",
             AND(E3252&lt;90,C3252&gt;2011,F3252&gt;100),"High: underrated, new and good rotation",
             AND(E3252&lt;90,C3252&lt;2011,F3252&gt;100),"High: underrated, not too new but good rotation",
             AND(E3252&lt;=110,C3252&gt;2011,F3252&lt;=25),"Critic: well priced/underrated and new, but bad rotation",
             AND(E3252&gt;110,F3252&gt;100),"Top Tier: premium vehicules that tend to be sold above market prices",
             AND(E3252&gt;=90,E3252&lt;=110,F3252&gt;25),"Moderate: fair price and regular to good rotation",
             AND(E3252&lt;90,AND(C3252&lt;=2011,C3252&gt;=2000),AND(F3252&lt;100,F3252&gt;25)),"Moderate: underrated regular model and regular rotation",
             AND(E3252&lt;90,C3252&gt;2011,AND(F3252&lt;=100,F3252&gt;25)),"Moderate: underrated new model with regular rotation",
             AND(E3252&lt;90,C3252&lt;2000,AND(F3252&lt;=100,F3252&gt;25)),"Moderate: underrated old model with regular rotation",
             AND(C3252&lt;=2011,F3252&lt;=25),"Low: not new model and bad rotation",
             AND(E3252&gt;110,AND(C3252&lt;=2011,C3252&gt;=2000),F3252&lt;=25),"Low: overrated regular model with bad rotation",
             AND(E3252&gt;110,C3252&lt;2011,AND(F3252&lt;=100,F3252&gt;25)),"Low: overrated regular model (not new) with regular rotation",
             AND(E3252&gt;110,C3252&gt;2011,F3252&lt;=25),"Low: overrated new model with bad rotation"
)</f>
        <v>Low: not new model and bad rotation</v>
      </c>
    </row>
    <row r="3253" spans="1:8" x14ac:dyDescent="0.3">
      <c r="A3253" t="s">
        <v>37</v>
      </c>
      <c r="B3253" t="s">
        <v>599</v>
      </c>
      <c r="C3253">
        <v>1994</v>
      </c>
      <c r="D3253">
        <v>662.5</v>
      </c>
      <c r="E3253">
        <v>96.006647673314347</v>
      </c>
      <c r="F3253">
        <v>4</v>
      </c>
      <c r="H3253" t="str" cm="1">
        <f t="array" ref="H3253">_xlfn.IFS(
             AND(E3253&gt;110,C3253&gt;2011,F3253&gt;100),"High: overrated, new and good rotation",
             AND(E3253&lt;90,C3253&gt;2011,F3253&gt;100),"High: underrated, new and good rotation",
             AND(E3253&lt;90,C3253&lt;2011,F3253&gt;100),"High: underrated, not too new but good rotation",
             AND(E3253&lt;=110,C3253&gt;2011,F3253&lt;=25),"Critic: well priced/underrated and new, but bad rotation",
             AND(E3253&gt;110,F3253&gt;100),"Top Tier: premium vehicules that tend to be sold above market prices",
             AND(E3253&gt;=90,E3253&lt;=110,F3253&gt;25),"Moderate: fair price and regular to good rotation",
             AND(E3253&lt;90,AND(C3253&lt;=2011,C3253&gt;=2000),AND(F3253&lt;100,F3253&gt;25)),"Moderate: underrated regular model and regular rotation",
             AND(E3253&lt;90,C3253&gt;2011,AND(F3253&lt;=100,F3253&gt;25)),"Moderate: underrated new model with regular rotation",
             AND(E3253&lt;90,C3253&lt;2000,AND(F3253&lt;=100,F3253&gt;25)),"Moderate: underrated old model with regular rotation",
             AND(C3253&lt;=2011,F3253&lt;=25),"Low: not new model and bad rotation",
             AND(E3253&gt;110,AND(C3253&lt;=2011,C3253&gt;=2000),F3253&lt;=25),"Low: overrated regular model with bad rotation",
             AND(E3253&gt;110,C3253&lt;2011,AND(F3253&lt;=100,F3253&gt;25)),"Low: overrated regular model (not new) with regular rotation",
             AND(E3253&gt;110,C3253&gt;2011,F3253&lt;=25),"Low: overrated new model with bad rotation"
)</f>
        <v>Low: not new model and bad rotation</v>
      </c>
    </row>
    <row r="3254" spans="1:8" x14ac:dyDescent="0.3">
      <c r="A3254" t="s">
        <v>37</v>
      </c>
      <c r="B3254" t="s">
        <v>599</v>
      </c>
      <c r="C3254">
        <v>1995</v>
      </c>
      <c r="D3254">
        <v>635.71428571428567</v>
      </c>
      <c r="E3254">
        <v>89.728036669213139</v>
      </c>
      <c r="F3254">
        <v>7</v>
      </c>
      <c r="H3254" t="str" cm="1">
        <f t="array" ref="H3254">_xlfn.IFS(
             AND(E3254&gt;110,C3254&gt;2011,F3254&gt;100),"High: overrated, new and good rotation",
             AND(E3254&lt;90,C3254&gt;2011,F3254&gt;100),"High: underrated, new and good rotation",
             AND(E3254&lt;90,C3254&lt;2011,F3254&gt;100),"High: underrated, not too new but good rotation",
             AND(E3254&lt;=110,C3254&gt;2011,F3254&lt;=25),"Critic: well priced/underrated and new, but bad rotation",
             AND(E3254&gt;110,F3254&gt;100),"Top Tier: premium vehicules that tend to be sold above market prices",
             AND(E3254&gt;=90,E3254&lt;=110,F3254&gt;25),"Moderate: fair price and regular to good rotation",
             AND(E3254&lt;90,AND(C3254&lt;=2011,C3254&gt;=2000),AND(F3254&lt;100,F3254&gt;25)),"Moderate: underrated regular model and regular rotation",
             AND(E3254&lt;90,C3254&gt;2011,AND(F3254&lt;=100,F3254&gt;25)),"Moderate: underrated new model with regular rotation",
             AND(E3254&lt;90,C3254&lt;2000,AND(F3254&lt;=100,F3254&gt;25)),"Moderate: underrated old model with regular rotation",
             AND(C3254&lt;=2011,F3254&lt;=25),"Low: not new model and bad rotation",
             AND(E3254&gt;110,AND(C3254&lt;=2011,C3254&gt;=2000),F3254&lt;=25),"Low: overrated regular model with bad rotation",
             AND(E3254&gt;110,C3254&lt;2011,AND(F3254&lt;=100,F3254&gt;25)),"Low: overrated regular model (not new) with regular rotation",
             AND(E3254&gt;110,C3254&gt;2011,F3254&lt;=25),"Low: overrated new model with bad rotation"
)</f>
        <v>Low: not new model and bad rotation</v>
      </c>
    </row>
    <row r="3255" spans="1:8" x14ac:dyDescent="0.3">
      <c r="A3255" t="s">
        <v>37</v>
      </c>
      <c r="B3255" t="s">
        <v>599</v>
      </c>
      <c r="C3255">
        <v>1996</v>
      </c>
      <c r="D3255">
        <v>966.66666666666663</v>
      </c>
      <c r="E3255">
        <v>115.99872020476725</v>
      </c>
      <c r="F3255">
        <v>6</v>
      </c>
      <c r="H3255" t="str" cm="1">
        <f t="array" ref="H3255">_xlfn.IFS(
             AND(E3255&gt;110,C3255&gt;2011,F3255&gt;100),"High: overrated, new and good rotation",
             AND(E3255&lt;90,C3255&gt;2011,F3255&gt;100),"High: underrated, new and good rotation",
             AND(E3255&lt;90,C3255&lt;2011,F3255&gt;100),"High: underrated, not too new but good rotation",
             AND(E3255&lt;=110,C3255&gt;2011,F3255&lt;=25),"Critic: well priced/underrated and new, but bad rotation",
             AND(E3255&gt;110,F3255&gt;100),"Top Tier: premium vehicules that tend to be sold above market prices",
             AND(E3255&gt;=90,E3255&lt;=110,F3255&gt;25),"Moderate: fair price and regular to good rotation",
             AND(E3255&lt;90,AND(C3255&lt;=2011,C3255&gt;=2000),AND(F3255&lt;100,F3255&gt;25)),"Moderate: underrated regular model and regular rotation",
             AND(E3255&lt;90,C3255&gt;2011,AND(F3255&lt;=100,F3255&gt;25)),"Moderate: underrated new model with regular rotation",
             AND(E3255&lt;90,C3255&lt;2000,AND(F3255&lt;=100,F3255&gt;25)),"Moderate: underrated old model with regular rotation",
             AND(C3255&lt;=2011,F3255&lt;=25),"Low: not new model and bad rotation",
             AND(E3255&gt;110,AND(C3255&lt;=2011,C3255&gt;=2000),F3255&lt;=25),"Low: overrated regular model with bad rotation",
             AND(E3255&gt;110,C3255&lt;2011,AND(F3255&lt;=100,F3255&gt;25)),"Low: overrated regular model (not new) with regular rotation",
             AND(E3255&gt;110,C3255&gt;2011,F3255&lt;=25),"Low: overrated new model with bad rotation"
)</f>
        <v>Low: not new model and bad rotation</v>
      </c>
    </row>
    <row r="3256" spans="1:8" x14ac:dyDescent="0.3">
      <c r="A3256" t="s">
        <v>37</v>
      </c>
      <c r="B3256" t="s">
        <v>599</v>
      </c>
      <c r="C3256">
        <v>1997</v>
      </c>
      <c r="D3256">
        <v>545</v>
      </c>
      <c r="E3256">
        <v>98.576667352913375</v>
      </c>
      <c r="F3256">
        <v>10</v>
      </c>
      <c r="H3256" t="str" cm="1">
        <f t="array" ref="H3256">_xlfn.IFS(
             AND(E3256&gt;110,C3256&gt;2011,F3256&gt;100),"High: overrated, new and good rotation",
             AND(E3256&lt;90,C3256&gt;2011,F3256&gt;100),"High: underrated, new and good rotation",
             AND(E3256&lt;90,C3256&lt;2011,F3256&gt;100),"High: underrated, not too new but good rotation",
             AND(E3256&lt;=110,C3256&gt;2011,F3256&lt;=25),"Critic: well priced/underrated and new, but bad rotation",
             AND(E3256&gt;110,F3256&gt;100),"Top Tier: premium vehicules that tend to be sold above market prices",
             AND(E3256&gt;=90,E3256&lt;=110,F3256&gt;25),"Moderate: fair price and regular to good rotation",
             AND(E3256&lt;90,AND(C3256&lt;=2011,C3256&gt;=2000),AND(F3256&lt;100,F3256&gt;25)),"Moderate: underrated regular model and regular rotation",
             AND(E3256&lt;90,C3256&gt;2011,AND(F3256&lt;=100,F3256&gt;25)),"Moderate: underrated new model with regular rotation",
             AND(E3256&lt;90,C3256&lt;2000,AND(F3256&lt;=100,F3256&gt;25)),"Moderate: underrated old model with regular rotation",
             AND(C3256&lt;=2011,F3256&lt;=25),"Low: not new model and bad rotation",
             AND(E3256&gt;110,AND(C3256&lt;=2011,C3256&gt;=2000),F3256&lt;=25),"Low: overrated regular model with bad rotation",
             AND(E3256&gt;110,C3256&lt;2011,AND(F3256&lt;=100,F3256&gt;25)),"Low: overrated regular model (not new) with regular rotation",
             AND(E3256&gt;110,C3256&gt;2011,F3256&lt;=25),"Low: overrated new model with bad rotation"
)</f>
        <v>Low: not new model and bad rotation</v>
      </c>
    </row>
    <row r="3257" spans="1:8" x14ac:dyDescent="0.3">
      <c r="A3257" t="s">
        <v>37</v>
      </c>
      <c r="B3257" t="s">
        <v>599</v>
      </c>
      <c r="C3257">
        <v>1998</v>
      </c>
      <c r="D3257">
        <v>1040.625</v>
      </c>
      <c r="E3257">
        <v>96.377713614749126</v>
      </c>
      <c r="F3257">
        <v>16</v>
      </c>
      <c r="H3257" t="str" cm="1">
        <f t="array" ref="H3257">_xlfn.IFS(
             AND(E3257&gt;110,C3257&gt;2011,F3257&gt;100),"High: overrated, new and good rotation",
             AND(E3257&lt;90,C3257&gt;2011,F3257&gt;100),"High: underrated, new and good rotation",
             AND(E3257&lt;90,C3257&lt;2011,F3257&gt;100),"High: underrated, not too new but good rotation",
             AND(E3257&lt;=110,C3257&gt;2011,F3257&lt;=25),"Critic: well priced/underrated and new, but bad rotation",
             AND(E3257&gt;110,F3257&gt;100),"Top Tier: premium vehicules that tend to be sold above market prices",
             AND(E3257&gt;=90,E3257&lt;=110,F3257&gt;25),"Moderate: fair price and regular to good rotation",
             AND(E3257&lt;90,AND(C3257&lt;=2011,C3257&gt;=2000),AND(F3257&lt;100,F3257&gt;25)),"Moderate: underrated regular model and regular rotation",
             AND(E3257&lt;90,C3257&gt;2011,AND(F3257&lt;=100,F3257&gt;25)),"Moderate: underrated new model with regular rotation",
             AND(E3257&lt;90,C3257&lt;2000,AND(F3257&lt;=100,F3257&gt;25)),"Moderate: underrated old model with regular rotation",
             AND(C3257&lt;=2011,F3257&lt;=25),"Low: not new model and bad rotation",
             AND(E3257&gt;110,AND(C3257&lt;=2011,C3257&gt;=2000),F3257&lt;=25),"Low: overrated regular model with bad rotation",
             AND(E3257&gt;110,C3257&lt;2011,AND(F3257&lt;=100,F3257&gt;25)),"Low: overrated regular model (not new) with regular rotation",
             AND(E3257&gt;110,C3257&gt;2011,F3257&lt;=25),"Low: overrated new model with bad rotation"
)</f>
        <v>Low: not new model and bad rotation</v>
      </c>
    </row>
    <row r="3258" spans="1:8" x14ac:dyDescent="0.3">
      <c r="A3258" t="s">
        <v>37</v>
      </c>
      <c r="B3258" t="s">
        <v>599</v>
      </c>
      <c r="C3258">
        <v>1999</v>
      </c>
      <c r="D3258">
        <v>1339.655172413793</v>
      </c>
      <c r="E3258">
        <v>89.44181146397699</v>
      </c>
      <c r="F3258">
        <v>29</v>
      </c>
      <c r="H3258" t="str" cm="1">
        <f t="array" ref="H3258">_xlfn.IFS(
             AND(E3258&gt;110,C3258&gt;2011,F3258&gt;100),"High: overrated, new and good rotation",
             AND(E3258&lt;90,C3258&gt;2011,F3258&gt;100),"High: underrated, new and good rotation",
             AND(E3258&lt;90,C3258&lt;2011,F3258&gt;100),"High: underrated, not too new but good rotation",
             AND(E3258&lt;=110,C3258&gt;2011,F3258&lt;=25),"Critic: well priced/underrated and new, but bad rotation",
             AND(E3258&gt;110,F3258&gt;100),"Top Tier: premium vehicules that tend to be sold above market prices",
             AND(E3258&gt;=90,E3258&lt;=110,F3258&gt;25),"Moderate: fair price and regular to good rotation",
             AND(E3258&lt;90,AND(C3258&lt;=2011,C3258&gt;=2000),AND(F3258&lt;100,F3258&gt;25)),"Moderate: underrated regular model and regular rotation",
             AND(E3258&lt;90,C3258&gt;2011,AND(F3258&lt;=100,F3258&gt;25)),"Moderate: underrated new model with regular rotation",
             AND(E3258&lt;90,C3258&lt;2000,AND(F3258&lt;=100,F3258&gt;25)),"Moderate: underrated old model with regular rotation",
             AND(C3258&lt;=2011,F3258&lt;=25),"Low: not new model and bad rotation",
             AND(E3258&gt;110,AND(C3258&lt;=2011,C3258&gt;=2000),F3258&lt;=25),"Low: overrated regular model with bad rotation",
             AND(E3258&gt;110,C3258&lt;2011,AND(F3258&lt;=100,F3258&gt;25)),"Low: overrated regular model (not new) with regular rotation",
             AND(E3258&gt;110,C3258&gt;2011,F3258&lt;=25),"Low: overrated new model with bad rotation"
)</f>
        <v>Moderate: underrated old model with regular rotation</v>
      </c>
    </row>
    <row r="3259" spans="1:8" x14ac:dyDescent="0.3">
      <c r="A3259" t="s">
        <v>37</v>
      </c>
      <c r="B3259" t="s">
        <v>599</v>
      </c>
      <c r="C3259">
        <v>2000</v>
      </c>
      <c r="D3259">
        <v>1260</v>
      </c>
      <c r="E3259">
        <v>110.94284531258215</v>
      </c>
      <c r="F3259">
        <v>10</v>
      </c>
      <c r="H3259" t="str" cm="1">
        <f t="array" ref="H3259">_xlfn.IFS(
             AND(E3259&gt;110,C3259&gt;2011,F3259&gt;100),"High: overrated, new and good rotation",
             AND(E3259&lt;90,C3259&gt;2011,F3259&gt;100),"High: underrated, new and good rotation",
             AND(E3259&lt;90,C3259&lt;2011,F3259&gt;100),"High: underrated, not too new but good rotation",
             AND(E3259&lt;=110,C3259&gt;2011,F3259&lt;=25),"Critic: well priced/underrated and new, but bad rotation",
             AND(E3259&gt;110,F3259&gt;100),"Top Tier: premium vehicules that tend to be sold above market prices",
             AND(E3259&gt;=90,E3259&lt;=110,F3259&gt;25),"Moderate: fair price and regular to good rotation",
             AND(E3259&lt;90,AND(C3259&lt;=2011,C3259&gt;=2000),AND(F3259&lt;100,F3259&gt;25)),"Moderate: underrated regular model and regular rotation",
             AND(E3259&lt;90,C3259&gt;2011,AND(F3259&lt;=100,F3259&gt;25)),"Moderate: underrated new model with regular rotation",
             AND(E3259&lt;90,C3259&lt;2000,AND(F3259&lt;=100,F3259&gt;25)),"Moderate: underrated old model with regular rotation",
             AND(C3259&lt;=2011,F3259&lt;=25),"Low: not new model and bad rotation",
             AND(E3259&gt;110,AND(C3259&lt;=2011,C3259&gt;=2000),F3259&lt;=25),"Low: overrated regular model with bad rotation",
             AND(E3259&gt;110,C3259&lt;2011,AND(F3259&lt;=100,F3259&gt;25)),"Low: overrated regular model (not new) with regular rotation",
             AND(E3259&gt;110,C3259&gt;2011,F3259&lt;=25),"Low: overrated new model with bad rotation"
)</f>
        <v>Low: not new model and bad rotation</v>
      </c>
    </row>
    <row r="3260" spans="1:8" x14ac:dyDescent="0.3">
      <c r="A3260" t="s">
        <v>37</v>
      </c>
      <c r="B3260" t="s">
        <v>599</v>
      </c>
      <c r="C3260">
        <v>2001</v>
      </c>
      <c r="D3260">
        <v>1789.2857142857142</v>
      </c>
      <c r="E3260">
        <v>91.299027283758548</v>
      </c>
      <c r="F3260">
        <v>14</v>
      </c>
      <c r="H3260" t="str" cm="1">
        <f t="array" ref="H3260">_xlfn.IFS(
             AND(E3260&gt;110,C3260&gt;2011,F3260&gt;100),"High: overrated, new and good rotation",
             AND(E3260&lt;90,C3260&gt;2011,F3260&gt;100),"High: underrated, new and good rotation",
             AND(E3260&lt;90,C3260&lt;2011,F3260&gt;100),"High: underrated, not too new but good rotation",
             AND(E3260&lt;=110,C3260&gt;2011,F3260&lt;=25),"Critic: well priced/underrated and new, but bad rotation",
             AND(E3260&gt;110,F3260&gt;100),"Top Tier: premium vehicules that tend to be sold above market prices",
             AND(E3260&gt;=90,E3260&lt;=110,F3260&gt;25),"Moderate: fair price and regular to good rotation",
             AND(E3260&lt;90,AND(C3260&lt;=2011,C3260&gt;=2000),AND(F3260&lt;100,F3260&gt;25)),"Moderate: underrated regular model and regular rotation",
             AND(E3260&lt;90,C3260&gt;2011,AND(F3260&lt;=100,F3260&gt;25)),"Moderate: underrated new model with regular rotation",
             AND(E3260&lt;90,C3260&lt;2000,AND(F3260&lt;=100,F3260&gt;25)),"Moderate: underrated old model with regular rotation",
             AND(C3260&lt;=2011,F3260&lt;=25),"Low: not new model and bad rotation",
             AND(E3260&gt;110,AND(C3260&lt;=2011,C3260&gt;=2000),F3260&lt;=25),"Low: overrated regular model with bad rotation",
             AND(E3260&gt;110,C3260&lt;2011,AND(F3260&lt;=100,F3260&gt;25)),"Low: overrated regular model (not new) with regular rotation",
             AND(E3260&gt;110,C3260&gt;2011,F3260&lt;=25),"Low: overrated new model with bad rotation"
)</f>
        <v>Low: not new model and bad rotation</v>
      </c>
    </row>
    <row r="3261" spans="1:8" x14ac:dyDescent="0.3">
      <c r="A3261" t="s">
        <v>37</v>
      </c>
      <c r="B3261" t="s">
        <v>599</v>
      </c>
      <c r="C3261">
        <v>2002</v>
      </c>
      <c r="D3261">
        <v>1739.7058823529412</v>
      </c>
      <c r="E3261">
        <v>101.56111650009701</v>
      </c>
      <c r="F3261">
        <v>17</v>
      </c>
      <c r="H3261" t="str" cm="1">
        <f t="array" ref="H3261">_xlfn.IFS(
             AND(E3261&gt;110,C3261&gt;2011,F3261&gt;100),"High: overrated, new and good rotation",
             AND(E3261&lt;90,C3261&gt;2011,F3261&gt;100),"High: underrated, new and good rotation",
             AND(E3261&lt;90,C3261&lt;2011,F3261&gt;100),"High: underrated, not too new but good rotation",
             AND(E3261&lt;=110,C3261&gt;2011,F3261&lt;=25),"Critic: well priced/underrated and new, but bad rotation",
             AND(E3261&gt;110,F3261&gt;100),"Top Tier: premium vehicules that tend to be sold above market prices",
             AND(E3261&gt;=90,E3261&lt;=110,F3261&gt;25),"Moderate: fair price and regular to good rotation",
             AND(E3261&lt;90,AND(C3261&lt;=2011,C3261&gt;=2000),AND(F3261&lt;100,F3261&gt;25)),"Moderate: underrated regular model and regular rotation",
             AND(E3261&lt;90,C3261&gt;2011,AND(F3261&lt;=100,F3261&gt;25)),"Moderate: underrated new model with regular rotation",
             AND(E3261&lt;90,C3261&lt;2000,AND(F3261&lt;=100,F3261&gt;25)),"Moderate: underrated old model with regular rotation",
             AND(C3261&lt;=2011,F3261&lt;=25),"Low: not new model and bad rotation",
             AND(E3261&gt;110,AND(C3261&lt;=2011,C3261&gt;=2000),F3261&lt;=25),"Low: overrated regular model with bad rotation",
             AND(E3261&gt;110,C3261&lt;2011,AND(F3261&lt;=100,F3261&gt;25)),"Low: overrated regular model (not new) with regular rotation",
             AND(E3261&gt;110,C3261&gt;2011,F3261&lt;=25),"Low: overrated new model with bad rotation"
)</f>
        <v>Low: not new model and bad rotation</v>
      </c>
    </row>
    <row r="3262" spans="1:8" x14ac:dyDescent="0.3">
      <c r="A3262" t="s">
        <v>37</v>
      </c>
      <c r="B3262" t="s">
        <v>599</v>
      </c>
      <c r="C3262">
        <v>2003</v>
      </c>
      <c r="D3262">
        <v>3398.6486486486488</v>
      </c>
      <c r="E3262">
        <v>286.80974247765602</v>
      </c>
      <c r="F3262">
        <v>37</v>
      </c>
      <c r="H3262" t="str" cm="1">
        <f t="array" ref="H3262">_xlfn.IFS(
             AND(E3262&gt;110,C3262&gt;2011,F3262&gt;100),"High: overrated, new and good rotation",
             AND(E3262&lt;90,C3262&gt;2011,F3262&gt;100),"High: underrated, new and good rotation",
             AND(E3262&lt;90,C3262&lt;2011,F3262&gt;100),"High: underrated, not too new but good rotation",
             AND(E3262&lt;=110,C3262&gt;2011,F3262&lt;=25),"Critic: well priced/underrated and new, but bad rotation",
             AND(E3262&gt;110,F3262&gt;100),"Top Tier: premium vehicules that tend to be sold above market prices",
             AND(E3262&gt;=90,E3262&lt;=110,F3262&gt;25),"Moderate: fair price and regular to good rotation",
             AND(E3262&lt;90,AND(C3262&lt;=2011,C3262&gt;=2000),AND(F3262&lt;100,F3262&gt;25)),"Moderate: underrated regular model and regular rotation",
             AND(E3262&lt;90,C3262&gt;2011,AND(F3262&lt;=100,F3262&gt;25)),"Moderate: underrated new model with regular rotation",
             AND(E3262&lt;90,C3262&lt;2000,AND(F3262&lt;=100,F3262&gt;25)),"Moderate: underrated old model with regular rotation",
             AND(C3262&lt;=2011,F3262&lt;=25),"Low: not new model and bad rotation",
             AND(E3262&gt;110,AND(C3262&lt;=2011,C3262&gt;=2000),F3262&lt;=25),"Low: overrated regular model with bad rotation",
             AND(E3262&gt;110,C3262&lt;2011,AND(F3262&lt;=100,F3262&gt;25)),"Low: overrated regular model (not new) with regular rotation",
             AND(E3262&gt;110,C3262&gt;2011,F3262&lt;=25),"Low: overrated new model with bad rotation"
)</f>
        <v>Low: overrated regular model (not new) with regular rotation</v>
      </c>
    </row>
    <row r="3263" spans="1:8" x14ac:dyDescent="0.3">
      <c r="A3263" t="s">
        <v>37</v>
      </c>
      <c r="B3263" t="s">
        <v>599</v>
      </c>
      <c r="C3263">
        <v>2004</v>
      </c>
      <c r="D3263">
        <v>3608.75</v>
      </c>
      <c r="E3263">
        <v>121.80777750286293</v>
      </c>
      <c r="F3263">
        <v>40</v>
      </c>
      <c r="H3263" t="str" cm="1">
        <f t="array" ref="H3263">_xlfn.IFS(
             AND(E3263&gt;110,C3263&gt;2011,F3263&gt;100),"High: overrated, new and good rotation",
             AND(E3263&lt;90,C3263&gt;2011,F3263&gt;100),"High: underrated, new and good rotation",
             AND(E3263&lt;90,C3263&lt;2011,F3263&gt;100),"High: underrated, not too new but good rotation",
             AND(E3263&lt;=110,C3263&gt;2011,F3263&lt;=25),"Critic: well priced/underrated and new, but bad rotation",
             AND(E3263&gt;110,F3263&gt;100),"Top Tier: premium vehicules that tend to be sold above market prices",
             AND(E3263&gt;=90,E3263&lt;=110,F3263&gt;25),"Moderate: fair price and regular to good rotation",
             AND(E3263&lt;90,AND(C3263&lt;=2011,C3263&gt;=2000),AND(F3263&lt;100,F3263&gt;25)),"Moderate: underrated regular model and regular rotation",
             AND(E3263&lt;90,C3263&gt;2011,AND(F3263&lt;=100,F3263&gt;25)),"Moderate: underrated new model with regular rotation",
             AND(E3263&lt;90,C3263&lt;2000,AND(F3263&lt;=100,F3263&gt;25)),"Moderate: underrated old model with regular rotation",
             AND(C3263&lt;=2011,F3263&lt;=25),"Low: not new model and bad rotation",
             AND(E3263&gt;110,AND(C3263&lt;=2011,C3263&gt;=2000),F3263&lt;=25),"Low: overrated regular model with bad rotation",
             AND(E3263&gt;110,C3263&lt;2011,AND(F3263&lt;=100,F3263&gt;25)),"Low: overrated regular model (not new) with regular rotation",
             AND(E3263&gt;110,C3263&gt;2011,F3263&lt;=25),"Low: overrated new model with bad rotation"
)</f>
        <v>Low: overrated regular model (not new) with regular rotation</v>
      </c>
    </row>
    <row r="3264" spans="1:8" x14ac:dyDescent="0.3">
      <c r="A3264" t="s">
        <v>37</v>
      </c>
      <c r="B3264" t="s">
        <v>599</v>
      </c>
      <c r="C3264">
        <v>2005</v>
      </c>
      <c r="D3264">
        <v>4263.8888888888887</v>
      </c>
      <c r="E3264">
        <v>89.643612499268684</v>
      </c>
      <c r="F3264">
        <v>36</v>
      </c>
      <c r="H3264" t="str" cm="1">
        <f t="array" ref="H3264">_xlfn.IFS(
             AND(E3264&gt;110,C3264&gt;2011,F3264&gt;100),"High: overrated, new and good rotation",
             AND(E3264&lt;90,C3264&gt;2011,F3264&gt;100),"High: underrated, new and good rotation",
             AND(E3264&lt;90,C3264&lt;2011,F3264&gt;100),"High: underrated, not too new but good rotation",
             AND(E3264&lt;=110,C3264&gt;2011,F3264&lt;=25),"Critic: well priced/underrated and new, but bad rotation",
             AND(E3264&gt;110,F3264&gt;100),"Top Tier: premium vehicules that tend to be sold above market prices",
             AND(E3264&gt;=90,E3264&lt;=110,F3264&gt;25),"Moderate: fair price and regular to good rotation",
             AND(E3264&lt;90,AND(C3264&lt;=2011,C3264&gt;=2000),AND(F3264&lt;100,F3264&gt;25)),"Moderate: underrated regular model and regular rotation",
             AND(E3264&lt;90,C3264&gt;2011,AND(F3264&lt;=100,F3264&gt;25)),"Moderate: underrated new model with regular rotation",
             AND(E3264&lt;90,C3264&lt;2000,AND(F3264&lt;=100,F3264&gt;25)),"Moderate: underrated old model with regular rotation",
             AND(C3264&lt;=2011,F3264&lt;=25),"Low: not new model and bad rotation",
             AND(E3264&gt;110,AND(C3264&lt;=2011,C3264&gt;=2000),F3264&lt;=25),"Low: overrated regular model with bad rotation",
             AND(E3264&gt;110,C3264&lt;2011,AND(F3264&lt;=100,F3264&gt;25)),"Low: overrated regular model (not new) with regular rotation",
             AND(E3264&gt;110,C3264&gt;2011,F3264&lt;=25),"Low: overrated new model with bad rotation"
)</f>
        <v>Moderate: underrated regular model and regular rotation</v>
      </c>
    </row>
    <row r="3265" spans="1:8" x14ac:dyDescent="0.3">
      <c r="A3265" t="s">
        <v>37</v>
      </c>
      <c r="B3265" t="s">
        <v>599</v>
      </c>
      <c r="C3265">
        <v>2006</v>
      </c>
      <c r="D3265">
        <v>5092.3076923076924</v>
      </c>
      <c r="E3265">
        <v>96.140119844310391</v>
      </c>
      <c r="F3265">
        <v>13</v>
      </c>
      <c r="H3265" t="str" cm="1">
        <f t="array" ref="H3265">_xlfn.IFS(
             AND(E3265&gt;110,C3265&gt;2011,F3265&gt;100),"High: overrated, new and good rotation",
             AND(E3265&lt;90,C3265&gt;2011,F3265&gt;100),"High: underrated, new and good rotation",
             AND(E3265&lt;90,C3265&lt;2011,F3265&gt;100),"High: underrated, not too new but good rotation",
             AND(E3265&lt;=110,C3265&gt;2011,F3265&lt;=25),"Critic: well priced/underrated and new, but bad rotation",
             AND(E3265&gt;110,F3265&gt;100),"Top Tier: premium vehicules that tend to be sold above market prices",
             AND(E3265&gt;=90,E3265&lt;=110,F3265&gt;25),"Moderate: fair price and regular to good rotation",
             AND(E3265&lt;90,AND(C3265&lt;=2011,C3265&gt;=2000),AND(F3265&lt;100,F3265&gt;25)),"Moderate: underrated regular model and regular rotation",
             AND(E3265&lt;90,C3265&gt;2011,AND(F3265&lt;=100,F3265&gt;25)),"Moderate: underrated new model with regular rotation",
             AND(E3265&lt;90,C3265&lt;2000,AND(F3265&lt;=100,F3265&gt;25)),"Moderate: underrated old model with regular rotation",
             AND(C3265&lt;=2011,F3265&lt;=25),"Low: not new model and bad rotation",
             AND(E3265&gt;110,AND(C3265&lt;=2011,C3265&gt;=2000),F3265&lt;=25),"Low: overrated regular model with bad rotation",
             AND(E3265&gt;110,C3265&lt;2011,AND(F3265&lt;=100,F3265&gt;25)),"Low: overrated regular model (not new) with regular rotation",
             AND(E3265&gt;110,C3265&gt;2011,F3265&lt;=25),"Low: overrated new model with bad rotation"
)</f>
        <v>Low: not new model and bad rotation</v>
      </c>
    </row>
    <row r="3266" spans="1:8" x14ac:dyDescent="0.3">
      <c r="A3266" t="s">
        <v>37</v>
      </c>
      <c r="B3266" t="s">
        <v>599</v>
      </c>
      <c r="C3266">
        <v>2007</v>
      </c>
      <c r="D3266">
        <v>5575</v>
      </c>
      <c r="E3266">
        <v>117.63490367561687</v>
      </c>
      <c r="F3266">
        <v>8</v>
      </c>
      <c r="H3266" t="str" cm="1">
        <f t="array" ref="H3266">_xlfn.IFS(
             AND(E3266&gt;110,C3266&gt;2011,F3266&gt;100),"High: overrated, new and good rotation",
             AND(E3266&lt;90,C3266&gt;2011,F3266&gt;100),"High: underrated, new and good rotation",
             AND(E3266&lt;90,C3266&lt;2011,F3266&gt;100),"High: underrated, not too new but good rotation",
             AND(E3266&lt;=110,C3266&gt;2011,F3266&lt;=25),"Critic: well priced/underrated and new, but bad rotation",
             AND(E3266&gt;110,F3266&gt;100),"Top Tier: premium vehicules that tend to be sold above market prices",
             AND(E3266&gt;=90,E3266&lt;=110,F3266&gt;25),"Moderate: fair price and regular to good rotation",
             AND(E3266&lt;90,AND(C3266&lt;=2011,C3266&gt;=2000),AND(F3266&lt;100,F3266&gt;25)),"Moderate: underrated regular model and regular rotation",
             AND(E3266&lt;90,C3266&gt;2011,AND(F3266&lt;=100,F3266&gt;25)),"Moderate: underrated new model with regular rotation",
             AND(E3266&lt;90,C3266&lt;2000,AND(F3266&lt;=100,F3266&gt;25)),"Moderate: underrated old model with regular rotation",
             AND(C3266&lt;=2011,F3266&lt;=25),"Low: not new model and bad rotation",
             AND(E3266&gt;110,AND(C3266&lt;=2011,C3266&gt;=2000),F3266&lt;=25),"Low: overrated regular model with bad rotation",
             AND(E3266&gt;110,C3266&lt;2011,AND(F3266&lt;=100,F3266&gt;25)),"Low: overrated regular model (not new) with regular rotation",
             AND(E3266&gt;110,C3266&gt;2011,F3266&lt;=25),"Low: overrated new model with bad rotation"
)</f>
        <v>Low: not new model and bad rotation</v>
      </c>
    </row>
    <row r="3267" spans="1:8" x14ac:dyDescent="0.3">
      <c r="A3267" t="s">
        <v>37</v>
      </c>
      <c r="B3267" t="s">
        <v>599</v>
      </c>
      <c r="C3267">
        <v>2008</v>
      </c>
      <c r="D3267">
        <v>8261.538461538461</v>
      </c>
      <c r="E3267">
        <v>124.72678108557429</v>
      </c>
      <c r="F3267">
        <v>13</v>
      </c>
      <c r="H3267" t="str" cm="1">
        <f t="array" ref="H3267">_xlfn.IFS(
             AND(E3267&gt;110,C3267&gt;2011,F3267&gt;100),"High: overrated, new and good rotation",
             AND(E3267&lt;90,C3267&gt;2011,F3267&gt;100),"High: underrated, new and good rotation",
             AND(E3267&lt;90,C3267&lt;2011,F3267&gt;100),"High: underrated, not too new but good rotation",
             AND(E3267&lt;=110,C3267&gt;2011,F3267&lt;=25),"Critic: well priced/underrated and new, but bad rotation",
             AND(E3267&gt;110,F3267&gt;100),"Top Tier: premium vehicules that tend to be sold above market prices",
             AND(E3267&gt;=90,E3267&lt;=110,F3267&gt;25),"Moderate: fair price and regular to good rotation",
             AND(E3267&lt;90,AND(C3267&lt;=2011,C3267&gt;=2000),AND(F3267&lt;100,F3267&gt;25)),"Moderate: underrated regular model and regular rotation",
             AND(E3267&lt;90,C3267&gt;2011,AND(F3267&lt;=100,F3267&gt;25)),"Moderate: underrated new model with regular rotation",
             AND(E3267&lt;90,C3267&lt;2000,AND(F3267&lt;=100,F3267&gt;25)),"Moderate: underrated old model with regular rotation",
             AND(C3267&lt;=2011,F3267&lt;=25),"Low: not new model and bad rotation",
             AND(E3267&gt;110,AND(C3267&lt;=2011,C3267&gt;=2000),F3267&lt;=25),"Low: overrated regular model with bad rotation",
             AND(E3267&gt;110,C3267&lt;2011,AND(F3267&lt;=100,F3267&gt;25)),"Low: overrated regular model (not new) with regular rotation",
             AND(E3267&gt;110,C3267&gt;2011,F3267&lt;=25),"Low: overrated new model with bad rotation"
)</f>
        <v>Low: not new model and bad rotation</v>
      </c>
    </row>
    <row r="3268" spans="1:8" x14ac:dyDescent="0.3">
      <c r="A3268" t="s">
        <v>37</v>
      </c>
      <c r="B3268" t="s">
        <v>599</v>
      </c>
      <c r="C3268">
        <v>2009</v>
      </c>
      <c r="D3268">
        <v>7321.0526315789475</v>
      </c>
      <c r="E3268">
        <v>112.83772182208213</v>
      </c>
      <c r="F3268">
        <v>19</v>
      </c>
      <c r="H3268" t="str" cm="1">
        <f t="array" ref="H3268">_xlfn.IFS(
             AND(E3268&gt;110,C3268&gt;2011,F3268&gt;100),"High: overrated, new and good rotation",
             AND(E3268&lt;90,C3268&gt;2011,F3268&gt;100),"High: underrated, new and good rotation",
             AND(E3268&lt;90,C3268&lt;2011,F3268&gt;100),"High: underrated, not too new but good rotation",
             AND(E3268&lt;=110,C3268&gt;2011,F3268&lt;=25),"Critic: well priced/underrated and new, but bad rotation",
             AND(E3268&gt;110,F3268&gt;100),"Top Tier: premium vehicules that tend to be sold above market prices",
             AND(E3268&gt;=90,E3268&lt;=110,F3268&gt;25),"Moderate: fair price and regular to good rotation",
             AND(E3268&lt;90,AND(C3268&lt;=2011,C3268&gt;=2000),AND(F3268&lt;100,F3268&gt;25)),"Moderate: underrated regular model and regular rotation",
             AND(E3268&lt;90,C3268&gt;2011,AND(F3268&lt;=100,F3268&gt;25)),"Moderate: underrated new model with regular rotation",
             AND(E3268&lt;90,C3268&lt;2000,AND(F3268&lt;=100,F3268&gt;25)),"Moderate: underrated old model with regular rotation",
             AND(C3268&lt;=2011,F3268&lt;=25),"Low: not new model and bad rotation",
             AND(E3268&gt;110,AND(C3268&lt;=2011,C3268&gt;=2000),F3268&lt;=25),"Low: overrated regular model with bad rotation",
             AND(E3268&gt;110,C3268&lt;2011,AND(F3268&lt;=100,F3268&gt;25)),"Low: overrated regular model (not new) with regular rotation",
             AND(E3268&gt;110,C3268&gt;2011,F3268&lt;=25),"Low: overrated new model with bad rotation"
)</f>
        <v>Low: not new model and bad rotation</v>
      </c>
    </row>
    <row r="3269" spans="1:8" x14ac:dyDescent="0.3">
      <c r="A3269" t="s">
        <v>37</v>
      </c>
      <c r="B3269" t="s">
        <v>599</v>
      </c>
      <c r="C3269">
        <v>2010</v>
      </c>
      <c r="D3269">
        <v>10111.111111111111</v>
      </c>
      <c r="E3269">
        <v>95.462339603179032</v>
      </c>
      <c r="F3269">
        <v>18</v>
      </c>
      <c r="H3269" t="str" cm="1">
        <f t="array" ref="H3269">_xlfn.IFS(
             AND(E3269&gt;110,C3269&gt;2011,F3269&gt;100),"High: overrated, new and good rotation",
             AND(E3269&lt;90,C3269&gt;2011,F3269&gt;100),"High: underrated, new and good rotation",
             AND(E3269&lt;90,C3269&lt;2011,F3269&gt;100),"High: underrated, not too new but good rotation",
             AND(E3269&lt;=110,C3269&gt;2011,F3269&lt;=25),"Critic: well priced/underrated and new, but bad rotation",
             AND(E3269&gt;110,F3269&gt;100),"Top Tier: premium vehicules that tend to be sold above market prices",
             AND(E3269&gt;=90,E3269&lt;=110,F3269&gt;25),"Moderate: fair price and regular to good rotation",
             AND(E3269&lt;90,AND(C3269&lt;=2011,C3269&gt;=2000),AND(F3269&lt;100,F3269&gt;25)),"Moderate: underrated regular model and regular rotation",
             AND(E3269&lt;90,C3269&gt;2011,AND(F3269&lt;=100,F3269&gt;25)),"Moderate: underrated new model with regular rotation",
             AND(E3269&lt;90,C3269&lt;2000,AND(F3269&lt;=100,F3269&gt;25)),"Moderate: underrated old model with regular rotation",
             AND(C3269&lt;=2011,F3269&lt;=25),"Low: not new model and bad rotation",
             AND(E3269&gt;110,AND(C3269&lt;=2011,C3269&gt;=2000),F3269&lt;=25),"Low: overrated regular model with bad rotation",
             AND(E3269&gt;110,C3269&lt;2011,AND(F3269&lt;=100,F3269&gt;25)),"Low: overrated regular model (not new) with regular rotation",
             AND(E3269&gt;110,C3269&gt;2011,F3269&lt;=25),"Low: overrated new model with bad rotation"
)</f>
        <v>Low: not new model and bad rotation</v>
      </c>
    </row>
    <row r="3270" spans="1:8" x14ac:dyDescent="0.3">
      <c r="A3270" t="s">
        <v>37</v>
      </c>
      <c r="B3270" t="s">
        <v>599</v>
      </c>
      <c r="C3270">
        <v>2011</v>
      </c>
      <c r="D3270">
        <v>16302.083333333334</v>
      </c>
      <c r="E3270">
        <v>97.318286662313255</v>
      </c>
      <c r="F3270">
        <v>24</v>
      </c>
      <c r="H3270" t="str" cm="1">
        <f t="array" ref="H3270">_xlfn.IFS(
             AND(E3270&gt;110,C3270&gt;2011,F3270&gt;100),"High: overrated, new and good rotation",
             AND(E3270&lt;90,C3270&gt;2011,F3270&gt;100),"High: underrated, new and good rotation",
             AND(E3270&lt;90,C3270&lt;2011,F3270&gt;100),"High: underrated, not too new but good rotation",
             AND(E3270&lt;=110,C3270&gt;2011,F3270&lt;=25),"Critic: well priced/underrated and new, but bad rotation",
             AND(E3270&gt;110,F3270&gt;100),"Top Tier: premium vehicules that tend to be sold above market prices",
             AND(E3270&gt;=90,E3270&lt;=110,F3270&gt;25),"Moderate: fair price and regular to good rotation",
             AND(E3270&lt;90,AND(C3270&lt;=2011,C3270&gt;=2000),AND(F3270&lt;100,F3270&gt;25)),"Moderate: underrated regular model and regular rotation",
             AND(E3270&lt;90,C3270&gt;2011,AND(F3270&lt;=100,F3270&gt;25)),"Moderate: underrated new model with regular rotation",
             AND(E3270&lt;90,C3270&lt;2000,AND(F3270&lt;=100,F3270&gt;25)),"Moderate: underrated old model with regular rotation",
             AND(C3270&lt;=2011,F3270&lt;=25),"Low: not new model and bad rotation",
             AND(E3270&gt;110,AND(C3270&lt;=2011,C3270&gt;=2000),F3270&lt;=25),"Low: overrated regular model with bad rotation",
             AND(E3270&gt;110,C3270&lt;2011,AND(F3270&lt;=100,F3270&gt;25)),"Low: overrated regular model (not new) with regular rotation",
             AND(E3270&gt;110,C3270&gt;2011,F3270&lt;=25),"Low: overrated new model with bad rotation"
)</f>
        <v>Low: not new model and bad rotation</v>
      </c>
    </row>
    <row r="3271" spans="1:8" x14ac:dyDescent="0.3">
      <c r="A3271" t="s">
        <v>37</v>
      </c>
      <c r="B3271" t="s">
        <v>600</v>
      </c>
      <c r="C3271">
        <v>2006</v>
      </c>
      <c r="D3271">
        <v>4630.7692307692305</v>
      </c>
      <c r="E3271">
        <v>95.987507089465936</v>
      </c>
      <c r="F3271">
        <v>91</v>
      </c>
      <c r="H3271" t="str" cm="1">
        <f t="array" ref="H3271">_xlfn.IFS(
             AND(E3271&gt;110,C3271&gt;2011,F3271&gt;100),"High: overrated, new and good rotation",
             AND(E3271&lt;90,C3271&gt;2011,F3271&gt;100),"High: underrated, new and good rotation",
             AND(E3271&lt;90,C3271&lt;2011,F3271&gt;100),"High: underrated, not too new but good rotation",
             AND(E3271&lt;=110,C3271&gt;2011,F3271&lt;=25),"Critic: well priced/underrated and new, but bad rotation",
             AND(E3271&gt;110,F3271&gt;100),"Top Tier: premium vehicules that tend to be sold above market prices",
             AND(E3271&gt;=90,E3271&lt;=110,F3271&gt;25),"Moderate: fair price and regular to good rotation",
             AND(E3271&lt;90,AND(C3271&lt;=2011,C3271&gt;=2000),AND(F3271&lt;100,F3271&gt;25)),"Moderate: underrated regular model and regular rotation",
             AND(E3271&lt;90,C3271&gt;2011,AND(F3271&lt;=100,F3271&gt;25)),"Moderate: underrated new model with regular rotation",
             AND(E3271&lt;90,C3271&lt;2000,AND(F3271&lt;=100,F3271&gt;25)),"Moderate: underrated old model with regular rotation",
             AND(C3271&lt;=2011,F3271&lt;=25),"Low: not new model and bad rotation",
             AND(E3271&gt;110,AND(C3271&lt;=2011,C3271&gt;=2000),F3271&lt;=25),"Low: overrated regular model with bad rotation",
             AND(E3271&gt;110,C3271&lt;2011,AND(F3271&lt;=100,F3271&gt;25)),"Low: overrated regular model (not new) with regular rotation",
             AND(E3271&gt;110,C3271&gt;2011,F3271&lt;=25),"Low: overrated new model with bad rotation"
)</f>
        <v>Moderate: fair price and regular to good rotation</v>
      </c>
    </row>
    <row r="3272" spans="1:8" x14ac:dyDescent="0.3">
      <c r="A3272" t="s">
        <v>38</v>
      </c>
      <c r="B3272" t="s">
        <v>601</v>
      </c>
      <c r="C3272">
        <v>2007</v>
      </c>
      <c r="D3272">
        <v>40800</v>
      </c>
      <c r="E3272">
        <v>101.24069478908189</v>
      </c>
      <c r="F3272">
        <v>1</v>
      </c>
      <c r="H3272" t="str" cm="1">
        <f t="array" ref="H3272">_xlfn.IFS(
             AND(E3272&gt;110,C3272&gt;2011,F3272&gt;100),"High: overrated, new and good rotation",
             AND(E3272&lt;90,C3272&gt;2011,F3272&gt;100),"High: underrated, new and good rotation",
             AND(E3272&lt;90,C3272&lt;2011,F3272&gt;100),"High: underrated, not too new but good rotation",
             AND(E3272&lt;=110,C3272&gt;2011,F3272&lt;=25),"Critic: well priced/underrated and new, but bad rotation",
             AND(E3272&gt;110,F3272&gt;100),"Top Tier: premium vehicules that tend to be sold above market prices",
             AND(E3272&gt;=90,E3272&lt;=110,F3272&gt;25),"Moderate: fair price and regular to good rotation",
             AND(E3272&lt;90,AND(C3272&lt;=2011,C3272&gt;=2000),AND(F3272&lt;100,F3272&gt;25)),"Moderate: underrated regular model and regular rotation",
             AND(E3272&lt;90,C3272&gt;2011,AND(F3272&lt;=100,F3272&gt;25)),"Moderate: underrated new model with regular rotation",
             AND(E3272&lt;90,C3272&lt;2000,AND(F3272&lt;=100,F3272&gt;25)),"Moderate: underrated old model with regular rotation",
             AND(C3272&lt;=2011,F3272&lt;=25),"Low: not new model and bad rotation",
             AND(E3272&gt;110,AND(C3272&lt;=2011,C3272&gt;=2000),F3272&lt;=25),"Low: overrated regular model with bad rotation",
             AND(E3272&gt;110,C3272&lt;2011,AND(F3272&lt;=100,F3272&gt;25)),"Low: overrated regular model (not new) with regular rotation",
             AND(E3272&gt;110,C3272&gt;2011,F3272&lt;=25),"Low: overrated new model with bad rotation"
)</f>
        <v>Low: not new model and bad rotation</v>
      </c>
    </row>
    <row r="3273" spans="1:8" x14ac:dyDescent="0.3">
      <c r="A3273" t="s">
        <v>39</v>
      </c>
      <c r="B3273" t="s">
        <v>602</v>
      </c>
      <c r="C3273">
        <v>2004</v>
      </c>
      <c r="D3273">
        <v>12750</v>
      </c>
      <c r="E3273">
        <v>109.83833804769309</v>
      </c>
      <c r="F3273">
        <v>2</v>
      </c>
      <c r="H3273" t="str" cm="1">
        <f t="array" ref="H3273">_xlfn.IFS(
             AND(E3273&gt;110,C3273&gt;2011,F3273&gt;100),"High: overrated, new and good rotation",
             AND(E3273&lt;90,C3273&gt;2011,F3273&gt;100),"High: underrated, new and good rotation",
             AND(E3273&lt;90,C3273&lt;2011,F3273&gt;100),"High: underrated, not too new but good rotation",
             AND(E3273&lt;=110,C3273&gt;2011,F3273&lt;=25),"Critic: well priced/underrated and new, but bad rotation",
             AND(E3273&gt;110,F3273&gt;100),"Top Tier: premium vehicules that tend to be sold above market prices",
             AND(E3273&gt;=90,E3273&lt;=110,F3273&gt;25),"Moderate: fair price and regular to good rotation",
             AND(E3273&lt;90,AND(C3273&lt;=2011,C3273&gt;=2000),AND(F3273&lt;100,F3273&gt;25)),"Moderate: underrated regular model and regular rotation",
             AND(E3273&lt;90,C3273&gt;2011,AND(F3273&lt;=100,F3273&gt;25)),"Moderate: underrated new model with regular rotation",
             AND(E3273&lt;90,C3273&lt;2000,AND(F3273&lt;=100,F3273&gt;25)),"Moderate: underrated old model with regular rotation",
             AND(C3273&lt;=2011,F3273&lt;=25),"Low: not new model and bad rotation",
             AND(E3273&gt;110,AND(C3273&lt;=2011,C3273&gt;=2000),F3273&lt;=25),"Low: overrated regular model with bad rotation",
             AND(E3273&gt;110,C3273&lt;2011,AND(F3273&lt;=100,F3273&gt;25)),"Low: overrated regular model (not new) with regular rotation",
             AND(E3273&gt;110,C3273&gt;2011,F3273&lt;=25),"Low: overrated new model with bad rotation"
)</f>
        <v>Low: not new model and bad rotation</v>
      </c>
    </row>
    <row r="3274" spans="1:8" x14ac:dyDescent="0.3">
      <c r="A3274" t="s">
        <v>39</v>
      </c>
      <c r="B3274" t="s">
        <v>603</v>
      </c>
      <c r="C3274">
        <v>2014</v>
      </c>
      <c r="D3274">
        <v>58873.684210526313</v>
      </c>
      <c r="E3274">
        <v>98.852351482509576</v>
      </c>
      <c r="F3274">
        <v>19</v>
      </c>
      <c r="H3274" t="str" cm="1">
        <f t="array" ref="H3274">_xlfn.IFS(
             AND(E3274&gt;110,C3274&gt;2011,F3274&gt;100),"High: overrated, new and good rotation",
             AND(E3274&lt;90,C3274&gt;2011,F3274&gt;100),"High: underrated, new and good rotation",
             AND(E3274&lt;90,C3274&lt;2011,F3274&gt;100),"High: underrated, not too new but good rotation",
             AND(E3274&lt;=110,C3274&gt;2011,F3274&lt;=25),"Critic: well priced/underrated and new, but bad rotation",
             AND(E3274&gt;110,F3274&gt;100),"Top Tier: premium vehicules that tend to be sold above market prices",
             AND(E3274&gt;=90,E3274&lt;=110,F3274&gt;25),"Moderate: fair price and regular to good rotation",
             AND(E3274&lt;90,AND(C3274&lt;=2011,C3274&gt;=2000),AND(F3274&lt;100,F3274&gt;25)),"Moderate: underrated regular model and regular rotation",
             AND(E3274&lt;90,C3274&gt;2011,AND(F3274&lt;=100,F3274&gt;25)),"Moderate: underrated new model with regular rotation",
             AND(E3274&lt;90,C3274&lt;2000,AND(F3274&lt;=100,F3274&gt;25)),"Moderate: underrated old model with regular rotation",
             AND(C3274&lt;=2011,F3274&lt;=25),"Low: not new model and bad rotation",
             AND(E3274&gt;110,AND(C3274&lt;=2011,C3274&gt;=2000),F3274&lt;=25),"Low: overrated regular model with bad rotation",
             AND(E3274&gt;110,C3274&lt;2011,AND(F3274&lt;=100,F3274&gt;25)),"Low: overrated regular model (not new) with regular rotation",
             AND(E3274&gt;110,C3274&gt;2011,F3274&lt;=25),"Low: overrated new model with bad rotation"
)</f>
        <v>Critic: well priced/underrated and new, but bad rotation</v>
      </c>
    </row>
    <row r="3275" spans="1:8" x14ac:dyDescent="0.3">
      <c r="A3275" t="s">
        <v>39</v>
      </c>
      <c r="B3275" t="s">
        <v>604</v>
      </c>
      <c r="C3275">
        <v>2006</v>
      </c>
      <c r="D3275">
        <v>32500</v>
      </c>
      <c r="E3275">
        <v>97.891566265060234</v>
      </c>
      <c r="F3275">
        <v>1</v>
      </c>
      <c r="H3275" t="str" cm="1">
        <f t="array" ref="H3275">_xlfn.IFS(
             AND(E3275&gt;110,C3275&gt;2011,F3275&gt;100),"High: overrated, new and good rotation",
             AND(E3275&lt;90,C3275&gt;2011,F3275&gt;100),"High: underrated, new and good rotation",
             AND(E3275&lt;90,C3275&lt;2011,F3275&gt;100),"High: underrated, not too new but good rotation",
             AND(E3275&lt;=110,C3275&gt;2011,F3275&lt;=25),"Critic: well priced/underrated and new, but bad rotation",
             AND(E3275&gt;110,F3275&gt;100),"Top Tier: premium vehicules that tend to be sold above market prices",
             AND(E3275&gt;=90,E3275&lt;=110,F3275&gt;25),"Moderate: fair price and regular to good rotation",
             AND(E3275&lt;90,AND(C3275&lt;=2011,C3275&gt;=2000),AND(F3275&lt;100,F3275&gt;25)),"Moderate: underrated regular model and regular rotation",
             AND(E3275&lt;90,C3275&gt;2011,AND(F3275&lt;=100,F3275&gt;25)),"Moderate: underrated new model with regular rotation",
             AND(E3275&lt;90,C3275&lt;2000,AND(F3275&lt;=100,F3275&gt;25)),"Moderate: underrated old model with regular rotation",
             AND(C3275&lt;=2011,F3275&lt;=25),"Low: not new model and bad rotation",
             AND(E3275&gt;110,AND(C3275&lt;=2011,C3275&gt;=2000),F3275&lt;=25),"Low: overrated regular model with bad rotation",
             AND(E3275&gt;110,C3275&lt;2011,AND(F3275&lt;=100,F3275&gt;25)),"Low: overrated regular model (not new) with regular rotation",
             AND(E3275&gt;110,C3275&gt;2011,F3275&lt;=25),"Low: overrated new model with bad rotation"
)</f>
        <v>Low: not new model and bad rotation</v>
      </c>
    </row>
    <row r="3276" spans="1:8" x14ac:dyDescent="0.3">
      <c r="A3276" t="s">
        <v>39</v>
      </c>
      <c r="B3276" t="s">
        <v>605</v>
      </c>
      <c r="C3276">
        <v>2008</v>
      </c>
      <c r="D3276">
        <v>42457.142857142855</v>
      </c>
      <c r="E3276">
        <v>99.59726041197554</v>
      </c>
      <c r="F3276">
        <v>7</v>
      </c>
      <c r="H3276" t="str" cm="1">
        <f t="array" ref="H3276">_xlfn.IFS(
             AND(E3276&gt;110,C3276&gt;2011,F3276&gt;100),"High: overrated, new and good rotation",
             AND(E3276&lt;90,C3276&gt;2011,F3276&gt;100),"High: underrated, new and good rotation",
             AND(E3276&lt;90,C3276&lt;2011,F3276&gt;100),"High: underrated, not too new but good rotation",
             AND(E3276&lt;=110,C3276&gt;2011,F3276&lt;=25),"Critic: well priced/underrated and new, but bad rotation",
             AND(E3276&gt;110,F3276&gt;100),"Top Tier: premium vehicules that tend to be sold above market prices",
             AND(E3276&gt;=90,E3276&lt;=110,F3276&gt;25),"Moderate: fair price and regular to good rotation",
             AND(E3276&lt;90,AND(C3276&lt;=2011,C3276&gt;=2000),AND(F3276&lt;100,F3276&gt;25)),"Moderate: underrated regular model and regular rotation",
             AND(E3276&lt;90,C3276&gt;2011,AND(F3276&lt;=100,F3276&gt;25)),"Moderate: underrated new model with regular rotation",
             AND(E3276&lt;90,C3276&lt;2000,AND(F3276&lt;=100,F3276&gt;25)),"Moderate: underrated old model with regular rotation",
             AND(C3276&lt;=2011,F3276&lt;=25),"Low: not new model and bad rotation",
             AND(E3276&gt;110,AND(C3276&lt;=2011,C3276&gt;=2000),F3276&lt;=25),"Low: overrated regular model with bad rotation",
             AND(E3276&gt;110,C3276&lt;2011,AND(F3276&lt;=100,F3276&gt;25)),"Low: overrated regular model (not new) with regular rotation",
             AND(E3276&gt;110,C3276&gt;2011,F3276&lt;=25),"Low: overrated new model with bad rotation"
)</f>
        <v>Low: not new model and bad rotation</v>
      </c>
    </row>
    <row r="3277" spans="1:8" x14ac:dyDescent="0.3">
      <c r="A3277" t="s">
        <v>39</v>
      </c>
      <c r="B3277" t="s">
        <v>605</v>
      </c>
      <c r="C3277">
        <v>2009</v>
      </c>
      <c r="D3277">
        <v>54566.666666666664</v>
      </c>
      <c r="E3277">
        <v>101.82144610579604</v>
      </c>
      <c r="F3277">
        <v>9</v>
      </c>
      <c r="H3277" t="str" cm="1">
        <f t="array" ref="H3277">_xlfn.IFS(
             AND(E3277&gt;110,C3277&gt;2011,F3277&gt;100),"High: overrated, new and good rotation",
             AND(E3277&lt;90,C3277&gt;2011,F3277&gt;100),"High: underrated, new and good rotation",
             AND(E3277&lt;90,C3277&lt;2011,F3277&gt;100),"High: underrated, not too new but good rotation",
             AND(E3277&lt;=110,C3277&gt;2011,F3277&lt;=25),"Critic: well priced/underrated and new, but bad rotation",
             AND(E3277&gt;110,F3277&gt;100),"Top Tier: premium vehicules that tend to be sold above market prices",
             AND(E3277&gt;=90,E3277&lt;=110,F3277&gt;25),"Moderate: fair price and regular to good rotation",
             AND(E3277&lt;90,AND(C3277&lt;=2011,C3277&gt;=2000),AND(F3277&lt;100,F3277&gt;25)),"Moderate: underrated regular model and regular rotation",
             AND(E3277&lt;90,C3277&gt;2011,AND(F3277&lt;=100,F3277&gt;25)),"Moderate: underrated new model with regular rotation",
             AND(E3277&lt;90,C3277&lt;2000,AND(F3277&lt;=100,F3277&gt;25)),"Moderate: underrated old model with regular rotation",
             AND(C3277&lt;=2011,F3277&lt;=25),"Low: not new model and bad rotation",
             AND(E3277&gt;110,AND(C3277&lt;=2011,C3277&gt;=2000),F3277&lt;=25),"Low: overrated regular model with bad rotation",
             AND(E3277&gt;110,C3277&lt;2011,AND(F3277&lt;=100,F3277&gt;25)),"Low: overrated regular model (not new) with regular rotation",
             AND(E3277&gt;110,C3277&gt;2011,F3277&lt;=25),"Low: overrated new model with bad rotation"
)</f>
        <v>Low: not new model and bad rotation</v>
      </c>
    </row>
    <row r="3278" spans="1:8" x14ac:dyDescent="0.3">
      <c r="A3278" t="s">
        <v>39</v>
      </c>
      <c r="B3278" t="s">
        <v>605</v>
      </c>
      <c r="C3278">
        <v>2010</v>
      </c>
      <c r="D3278">
        <v>66000</v>
      </c>
      <c r="E3278">
        <v>104.76190476190477</v>
      </c>
      <c r="F3278">
        <v>1</v>
      </c>
      <c r="H3278" t="str" cm="1">
        <f t="array" ref="H3278">_xlfn.IFS(
             AND(E3278&gt;110,C3278&gt;2011,F3278&gt;100),"High: overrated, new and good rotation",
             AND(E3278&lt;90,C3278&gt;2011,F3278&gt;100),"High: underrated, new and good rotation",
             AND(E3278&lt;90,C3278&lt;2011,F3278&gt;100),"High: underrated, not too new but good rotation",
             AND(E3278&lt;=110,C3278&gt;2011,F3278&lt;=25),"Critic: well priced/underrated and new, but bad rotation",
             AND(E3278&gt;110,F3278&gt;100),"Top Tier: premium vehicules that tend to be sold above market prices",
             AND(E3278&gt;=90,E3278&lt;=110,F3278&gt;25),"Moderate: fair price and regular to good rotation",
             AND(E3278&lt;90,AND(C3278&lt;=2011,C3278&gt;=2000),AND(F3278&lt;100,F3278&gt;25)),"Moderate: underrated regular model and regular rotation",
             AND(E3278&lt;90,C3278&gt;2011,AND(F3278&lt;=100,F3278&gt;25)),"Moderate: underrated new model with regular rotation",
             AND(E3278&lt;90,C3278&lt;2000,AND(F3278&lt;=100,F3278&gt;25)),"Moderate: underrated old model with regular rotation",
             AND(C3278&lt;=2011,F3278&lt;=25),"Low: not new model and bad rotation",
             AND(E3278&gt;110,AND(C3278&lt;=2011,C3278&gt;=2000),F3278&lt;=25),"Low: overrated regular model with bad rotation",
             AND(E3278&gt;110,C3278&lt;2011,AND(F3278&lt;=100,F3278&gt;25)),"Low: overrated regular model (not new) with regular rotation",
             AND(E3278&gt;110,C3278&gt;2011,F3278&lt;=25),"Low: overrated new model with bad rotation"
)</f>
        <v>Low: not new model and bad rotation</v>
      </c>
    </row>
    <row r="3279" spans="1:8" x14ac:dyDescent="0.3">
      <c r="A3279" t="s">
        <v>39</v>
      </c>
      <c r="B3279" t="s">
        <v>605</v>
      </c>
      <c r="C3279">
        <v>2011</v>
      </c>
      <c r="D3279">
        <v>58000</v>
      </c>
      <c r="E3279">
        <v>96.666666666666671</v>
      </c>
      <c r="F3279">
        <v>1</v>
      </c>
      <c r="H3279" t="str" cm="1">
        <f t="array" ref="H3279">_xlfn.IFS(
             AND(E3279&gt;110,C3279&gt;2011,F3279&gt;100),"High: overrated, new and good rotation",
             AND(E3279&lt;90,C3279&gt;2011,F3279&gt;100),"High: underrated, new and good rotation",
             AND(E3279&lt;90,C3279&lt;2011,F3279&gt;100),"High: underrated, not too new but good rotation",
             AND(E3279&lt;=110,C3279&gt;2011,F3279&lt;=25),"Critic: well priced/underrated and new, but bad rotation",
             AND(E3279&gt;110,F3279&gt;100),"Top Tier: premium vehicules that tend to be sold above market prices",
             AND(E3279&gt;=90,E3279&lt;=110,F3279&gt;25),"Moderate: fair price and regular to good rotation",
             AND(E3279&lt;90,AND(C3279&lt;=2011,C3279&gt;=2000),AND(F3279&lt;100,F3279&gt;25)),"Moderate: underrated regular model and regular rotation",
             AND(E3279&lt;90,C3279&gt;2011,AND(F3279&lt;=100,F3279&gt;25)),"Moderate: underrated new model with regular rotation",
             AND(E3279&lt;90,C3279&lt;2000,AND(F3279&lt;=100,F3279&gt;25)),"Moderate: underrated old model with regular rotation",
             AND(C3279&lt;=2011,F3279&lt;=25),"Low: not new model and bad rotation",
             AND(E3279&gt;110,AND(C3279&lt;=2011,C3279&gt;=2000),F3279&lt;=25),"Low: overrated regular model with bad rotation",
             AND(E3279&gt;110,C3279&lt;2011,AND(F3279&lt;=100,F3279&gt;25)),"Low: overrated regular model (not new) with regular rotation",
             AND(E3279&gt;110,C3279&gt;2011,F3279&lt;=25),"Low: overrated new model with bad rotation"
)</f>
        <v>Low: not new model and bad rotation</v>
      </c>
    </row>
    <row r="3280" spans="1:8" x14ac:dyDescent="0.3">
      <c r="A3280" t="s">
        <v>39</v>
      </c>
      <c r="B3280" t="s">
        <v>605</v>
      </c>
      <c r="C3280">
        <v>2012</v>
      </c>
      <c r="D3280">
        <v>73875</v>
      </c>
      <c r="E3280">
        <v>99.692761551314192</v>
      </c>
      <c r="F3280">
        <v>4</v>
      </c>
      <c r="H3280" t="str" cm="1">
        <f t="array" ref="H3280">_xlfn.IFS(
             AND(E3280&gt;110,C3280&gt;2011,F3280&gt;100),"High: overrated, new and good rotation",
             AND(E3280&lt;90,C3280&gt;2011,F3280&gt;100),"High: underrated, new and good rotation",
             AND(E3280&lt;90,C3280&lt;2011,F3280&gt;100),"High: underrated, not too new but good rotation",
             AND(E3280&lt;=110,C3280&gt;2011,F3280&lt;=25),"Critic: well priced/underrated and new, but bad rotation",
             AND(E3280&gt;110,F3280&gt;100),"Top Tier: premium vehicules that tend to be sold above market prices",
             AND(E3280&gt;=90,E3280&lt;=110,F3280&gt;25),"Moderate: fair price and regular to good rotation",
             AND(E3280&lt;90,AND(C3280&lt;=2011,C3280&gt;=2000),AND(F3280&lt;100,F3280&gt;25)),"Moderate: underrated regular model and regular rotation",
             AND(E3280&lt;90,C3280&gt;2011,AND(F3280&lt;=100,F3280&gt;25)),"Moderate: underrated new model with regular rotation",
             AND(E3280&lt;90,C3280&lt;2000,AND(F3280&lt;=100,F3280&gt;25)),"Moderate: underrated old model with regular rotation",
             AND(C3280&lt;=2011,F3280&lt;=25),"Low: not new model and bad rotation",
             AND(E3280&gt;110,AND(C3280&lt;=2011,C3280&gt;=2000),F3280&lt;=25),"Low: overrated regular model with bad rotation",
             AND(E3280&gt;110,C3280&lt;2011,AND(F3280&lt;=100,F3280&gt;25)),"Low: overrated regular model (not new) with regular rotation",
             AND(E3280&gt;110,C3280&gt;2011,F3280&lt;=25),"Low: overrated new model with bad rotation"
)</f>
        <v>Critic: well priced/underrated and new, but bad rotation</v>
      </c>
    </row>
    <row r="3281" spans="1:8" x14ac:dyDescent="0.3">
      <c r="A3281" t="s">
        <v>39</v>
      </c>
      <c r="B3281" t="s">
        <v>605</v>
      </c>
      <c r="C3281">
        <v>2013</v>
      </c>
      <c r="D3281">
        <v>81791.666666666672</v>
      </c>
      <c r="E3281">
        <v>97.79759266675751</v>
      </c>
      <c r="F3281">
        <v>6</v>
      </c>
      <c r="H3281" t="str" cm="1">
        <f t="array" ref="H3281">_xlfn.IFS(
             AND(E3281&gt;110,C3281&gt;2011,F3281&gt;100),"High: overrated, new and good rotation",
             AND(E3281&lt;90,C3281&gt;2011,F3281&gt;100),"High: underrated, new and good rotation",
             AND(E3281&lt;90,C3281&lt;2011,F3281&gt;100),"High: underrated, not too new but good rotation",
             AND(E3281&lt;=110,C3281&gt;2011,F3281&lt;=25),"Critic: well priced/underrated and new, but bad rotation",
             AND(E3281&gt;110,F3281&gt;100),"Top Tier: premium vehicules that tend to be sold above market prices",
             AND(E3281&gt;=90,E3281&lt;=110,F3281&gt;25),"Moderate: fair price and regular to good rotation",
             AND(E3281&lt;90,AND(C3281&lt;=2011,C3281&gt;=2000),AND(F3281&lt;100,F3281&gt;25)),"Moderate: underrated regular model and regular rotation",
             AND(E3281&lt;90,C3281&gt;2011,AND(F3281&lt;=100,F3281&gt;25)),"Moderate: underrated new model with regular rotation",
             AND(E3281&lt;90,C3281&lt;2000,AND(F3281&lt;=100,F3281&gt;25)),"Moderate: underrated old model with regular rotation",
             AND(C3281&lt;=2011,F3281&lt;=25),"Low: not new model and bad rotation",
             AND(E3281&gt;110,AND(C3281&lt;=2011,C3281&gt;=2000),F3281&lt;=25),"Low: overrated regular model with bad rotation",
             AND(E3281&gt;110,C3281&lt;2011,AND(F3281&lt;=100,F3281&gt;25)),"Low: overrated regular model (not new) with regular rotation",
             AND(E3281&gt;110,C3281&gt;2011,F3281&lt;=25),"Low: overrated new model with bad rotation"
)</f>
        <v>Critic: well priced/underrated and new, but bad rotation</v>
      </c>
    </row>
    <row r="3282" spans="1:8" x14ac:dyDescent="0.3">
      <c r="A3282" t="s">
        <v>39</v>
      </c>
      <c r="B3282" t="s">
        <v>606</v>
      </c>
      <c r="C3282">
        <v>2010</v>
      </c>
      <c r="D3282">
        <v>73250</v>
      </c>
      <c r="E3282">
        <v>99.722325064790809</v>
      </c>
      <c r="F3282">
        <v>2</v>
      </c>
      <c r="H3282" t="str" cm="1">
        <f t="array" ref="H3282">_xlfn.IFS(
             AND(E3282&gt;110,C3282&gt;2011,F3282&gt;100),"High: overrated, new and good rotation",
             AND(E3282&lt;90,C3282&gt;2011,F3282&gt;100),"High: underrated, new and good rotation",
             AND(E3282&lt;90,C3282&lt;2011,F3282&gt;100),"High: underrated, not too new but good rotation",
             AND(E3282&lt;=110,C3282&gt;2011,F3282&lt;=25),"Critic: well priced/underrated and new, but bad rotation",
             AND(E3282&gt;110,F3282&gt;100),"Top Tier: premium vehicules that tend to be sold above market prices",
             AND(E3282&gt;=90,E3282&lt;=110,F3282&gt;25),"Moderate: fair price and regular to good rotation",
             AND(E3282&lt;90,AND(C3282&lt;=2011,C3282&gt;=2000),AND(F3282&lt;100,F3282&gt;25)),"Moderate: underrated regular model and regular rotation",
             AND(E3282&lt;90,C3282&gt;2011,AND(F3282&lt;=100,F3282&gt;25)),"Moderate: underrated new model with regular rotation",
             AND(E3282&lt;90,C3282&lt;2000,AND(F3282&lt;=100,F3282&gt;25)),"Moderate: underrated old model with regular rotation",
             AND(C3282&lt;=2011,F3282&lt;=25),"Low: not new model and bad rotation",
             AND(E3282&gt;110,AND(C3282&lt;=2011,C3282&gt;=2000),F3282&lt;=25),"Low: overrated regular model with bad rotation",
             AND(E3282&gt;110,C3282&lt;2011,AND(F3282&lt;=100,F3282&gt;25)),"Low: overrated regular model (not new) with regular rotation",
             AND(E3282&gt;110,C3282&gt;2011,F3282&lt;=25),"Low: overrated new model with bad rotation"
)</f>
        <v>Low: not new model and bad rotation</v>
      </c>
    </row>
    <row r="3283" spans="1:8" x14ac:dyDescent="0.3">
      <c r="A3283" t="s">
        <v>39</v>
      </c>
      <c r="B3283" t="s">
        <v>606</v>
      </c>
      <c r="C3283">
        <v>2011</v>
      </c>
      <c r="D3283">
        <v>69500</v>
      </c>
      <c r="E3283">
        <v>95.233372082687154</v>
      </c>
      <c r="F3283">
        <v>5</v>
      </c>
      <c r="H3283" t="str" cm="1">
        <f t="array" ref="H3283">_xlfn.IFS(
             AND(E3283&gt;110,C3283&gt;2011,F3283&gt;100),"High: overrated, new and good rotation",
             AND(E3283&lt;90,C3283&gt;2011,F3283&gt;100),"High: underrated, new and good rotation",
             AND(E3283&lt;90,C3283&lt;2011,F3283&gt;100),"High: underrated, not too new but good rotation",
             AND(E3283&lt;=110,C3283&gt;2011,F3283&lt;=25),"Critic: well priced/underrated and new, but bad rotation",
             AND(E3283&gt;110,F3283&gt;100),"Top Tier: premium vehicules that tend to be sold above market prices",
             AND(E3283&gt;=90,E3283&lt;=110,F3283&gt;25),"Moderate: fair price and regular to good rotation",
             AND(E3283&lt;90,AND(C3283&lt;=2011,C3283&gt;=2000),AND(F3283&lt;100,F3283&gt;25)),"Moderate: underrated regular model and regular rotation",
             AND(E3283&lt;90,C3283&gt;2011,AND(F3283&lt;=100,F3283&gt;25)),"Moderate: underrated new model with regular rotation",
             AND(E3283&lt;90,C3283&lt;2000,AND(F3283&lt;=100,F3283&gt;25)),"Moderate: underrated old model with regular rotation",
             AND(C3283&lt;=2011,F3283&lt;=25),"Low: not new model and bad rotation",
             AND(E3283&gt;110,AND(C3283&lt;=2011,C3283&gt;=2000),F3283&lt;=25),"Low: overrated regular model with bad rotation",
             AND(E3283&gt;110,C3283&lt;2011,AND(F3283&lt;=100,F3283&gt;25)),"Low: overrated regular model (not new) with regular rotation",
             AND(E3283&gt;110,C3283&gt;2011,F3283&lt;=25),"Low: overrated new model with bad rotation"
)</f>
        <v>Low: not new model and bad rotation</v>
      </c>
    </row>
    <row r="3284" spans="1:8" x14ac:dyDescent="0.3">
      <c r="A3284" t="s">
        <v>39</v>
      </c>
      <c r="B3284" t="s">
        <v>606</v>
      </c>
      <c r="C3284">
        <v>2012</v>
      </c>
      <c r="D3284">
        <v>82650</v>
      </c>
      <c r="E3284">
        <v>99.50542905761283</v>
      </c>
      <c r="F3284">
        <v>5</v>
      </c>
      <c r="H3284" t="str" cm="1">
        <f t="array" ref="H3284">_xlfn.IFS(
             AND(E3284&gt;110,C3284&gt;2011,F3284&gt;100),"High: overrated, new and good rotation",
             AND(E3284&lt;90,C3284&gt;2011,F3284&gt;100),"High: underrated, new and good rotation",
             AND(E3284&lt;90,C3284&lt;2011,F3284&gt;100),"High: underrated, not too new but good rotation",
             AND(E3284&lt;=110,C3284&gt;2011,F3284&lt;=25),"Critic: well priced/underrated and new, but bad rotation",
             AND(E3284&gt;110,F3284&gt;100),"Top Tier: premium vehicules that tend to be sold above market prices",
             AND(E3284&gt;=90,E3284&lt;=110,F3284&gt;25),"Moderate: fair price and regular to good rotation",
             AND(E3284&lt;90,AND(C3284&lt;=2011,C3284&gt;=2000),AND(F3284&lt;100,F3284&gt;25)),"Moderate: underrated regular model and regular rotation",
             AND(E3284&lt;90,C3284&gt;2011,AND(F3284&lt;=100,F3284&gt;25)),"Moderate: underrated new model with regular rotation",
             AND(E3284&lt;90,C3284&lt;2000,AND(F3284&lt;=100,F3284&gt;25)),"Moderate: underrated old model with regular rotation",
             AND(C3284&lt;=2011,F3284&lt;=25),"Low: not new model and bad rotation",
             AND(E3284&gt;110,AND(C3284&lt;=2011,C3284&gt;=2000),F3284&lt;=25),"Low: overrated regular model with bad rotation",
             AND(E3284&gt;110,C3284&lt;2011,AND(F3284&lt;=100,F3284&gt;25)),"Low: overrated regular model (not new) with regular rotation",
             AND(E3284&gt;110,C3284&gt;2011,F3284&lt;=25),"Low: overrated new model with bad rotation"
)</f>
        <v>Critic: well priced/underrated and new, but bad rotation</v>
      </c>
    </row>
    <row r="3285" spans="1:8" x14ac:dyDescent="0.3">
      <c r="A3285" t="s">
        <v>39</v>
      </c>
      <c r="B3285" t="s">
        <v>606</v>
      </c>
      <c r="C3285">
        <v>2013</v>
      </c>
      <c r="D3285">
        <v>85000</v>
      </c>
      <c r="E3285">
        <v>92.391304347826093</v>
      </c>
      <c r="F3285">
        <v>1</v>
      </c>
      <c r="H3285" t="str" cm="1">
        <f t="array" ref="H3285">_xlfn.IFS(
             AND(E3285&gt;110,C3285&gt;2011,F3285&gt;100),"High: overrated, new and good rotation",
             AND(E3285&lt;90,C3285&gt;2011,F3285&gt;100),"High: underrated, new and good rotation",
             AND(E3285&lt;90,C3285&lt;2011,F3285&gt;100),"High: underrated, not too new but good rotation",
             AND(E3285&lt;=110,C3285&gt;2011,F3285&lt;=25),"Critic: well priced/underrated and new, but bad rotation",
             AND(E3285&gt;110,F3285&gt;100),"Top Tier: premium vehicules that tend to be sold above market prices",
             AND(E3285&gt;=90,E3285&lt;=110,F3285&gt;25),"Moderate: fair price and regular to good rotation",
             AND(E3285&lt;90,AND(C3285&lt;=2011,C3285&gt;=2000),AND(F3285&lt;100,F3285&gt;25)),"Moderate: underrated regular model and regular rotation",
             AND(E3285&lt;90,C3285&gt;2011,AND(F3285&lt;=100,F3285&gt;25)),"Moderate: underrated new model with regular rotation",
             AND(E3285&lt;90,C3285&lt;2000,AND(F3285&lt;=100,F3285&gt;25)),"Moderate: underrated old model with regular rotation",
             AND(C3285&lt;=2011,F3285&lt;=25),"Low: not new model and bad rotation",
             AND(E3285&gt;110,AND(C3285&lt;=2011,C3285&gt;=2000),F3285&lt;=25),"Low: overrated regular model with bad rotation",
             AND(E3285&gt;110,C3285&lt;2011,AND(F3285&lt;=100,F3285&gt;25)),"Low: overrated regular model (not new) with regular rotation",
             AND(E3285&gt;110,C3285&gt;2011,F3285&lt;=25),"Low: overrated new model with bad rotation"
)</f>
        <v>Critic: well priced/underrated and new, but bad rotation</v>
      </c>
    </row>
    <row r="3286" spans="1:8" x14ac:dyDescent="0.3">
      <c r="A3286" t="s">
        <v>39</v>
      </c>
      <c r="B3286" t="s">
        <v>607</v>
      </c>
      <c r="C3286">
        <v>2005</v>
      </c>
      <c r="D3286">
        <v>14891.666666666666</v>
      </c>
      <c r="E3286">
        <v>88.228309550328916</v>
      </c>
      <c r="F3286">
        <v>6</v>
      </c>
      <c r="H3286" t="str" cm="1">
        <f t="array" ref="H3286">_xlfn.IFS(
             AND(E3286&gt;110,C3286&gt;2011,F3286&gt;100),"High: overrated, new and good rotation",
             AND(E3286&lt;90,C3286&gt;2011,F3286&gt;100),"High: underrated, new and good rotation",
             AND(E3286&lt;90,C3286&lt;2011,F3286&gt;100),"High: underrated, not too new but good rotation",
             AND(E3286&lt;=110,C3286&gt;2011,F3286&lt;=25),"Critic: well priced/underrated and new, but bad rotation",
             AND(E3286&gt;110,F3286&gt;100),"Top Tier: premium vehicules that tend to be sold above market prices",
             AND(E3286&gt;=90,E3286&lt;=110,F3286&gt;25),"Moderate: fair price and regular to good rotation",
             AND(E3286&lt;90,AND(C3286&lt;=2011,C3286&gt;=2000),AND(F3286&lt;100,F3286&gt;25)),"Moderate: underrated regular model and regular rotation",
             AND(E3286&lt;90,C3286&gt;2011,AND(F3286&lt;=100,F3286&gt;25)),"Moderate: underrated new model with regular rotation",
             AND(E3286&lt;90,C3286&lt;2000,AND(F3286&lt;=100,F3286&gt;25)),"Moderate: underrated old model with regular rotation",
             AND(C3286&lt;=2011,F3286&lt;=25),"Low: not new model and bad rotation",
             AND(E3286&gt;110,AND(C3286&lt;=2011,C3286&gt;=2000),F3286&lt;=25),"Low: overrated regular model with bad rotation",
             AND(E3286&gt;110,C3286&lt;2011,AND(F3286&lt;=100,F3286&gt;25)),"Low: overrated regular model (not new) with regular rotation",
             AND(E3286&gt;110,C3286&gt;2011,F3286&lt;=25),"Low: overrated new model with bad rotation"
)</f>
        <v>Low: not new model and bad rotation</v>
      </c>
    </row>
    <row r="3287" spans="1:8" x14ac:dyDescent="0.3">
      <c r="A3287" t="s">
        <v>39</v>
      </c>
      <c r="B3287" t="s">
        <v>607</v>
      </c>
      <c r="C3287">
        <v>2006</v>
      </c>
      <c r="D3287">
        <v>18831.57894736842</v>
      </c>
      <c r="E3287">
        <v>98.386868064419446</v>
      </c>
      <c r="F3287">
        <v>19</v>
      </c>
      <c r="H3287" t="str" cm="1">
        <f t="array" ref="H3287">_xlfn.IFS(
             AND(E3287&gt;110,C3287&gt;2011,F3287&gt;100),"High: overrated, new and good rotation",
             AND(E3287&lt;90,C3287&gt;2011,F3287&gt;100),"High: underrated, new and good rotation",
             AND(E3287&lt;90,C3287&lt;2011,F3287&gt;100),"High: underrated, not too new but good rotation",
             AND(E3287&lt;=110,C3287&gt;2011,F3287&lt;=25),"Critic: well priced/underrated and new, but bad rotation",
             AND(E3287&gt;110,F3287&gt;100),"Top Tier: premium vehicules that tend to be sold above market prices",
             AND(E3287&gt;=90,E3287&lt;=110,F3287&gt;25),"Moderate: fair price and regular to good rotation",
             AND(E3287&lt;90,AND(C3287&lt;=2011,C3287&gt;=2000),AND(F3287&lt;100,F3287&gt;25)),"Moderate: underrated regular model and regular rotation",
             AND(E3287&lt;90,C3287&gt;2011,AND(F3287&lt;=100,F3287&gt;25)),"Moderate: underrated new model with regular rotation",
             AND(E3287&lt;90,C3287&lt;2000,AND(F3287&lt;=100,F3287&gt;25)),"Moderate: underrated old model with regular rotation",
             AND(C3287&lt;=2011,F3287&lt;=25),"Low: not new model and bad rotation",
             AND(E3287&gt;110,AND(C3287&lt;=2011,C3287&gt;=2000),F3287&lt;=25),"Low: overrated regular model with bad rotation",
             AND(E3287&gt;110,C3287&lt;2011,AND(F3287&lt;=100,F3287&gt;25)),"Low: overrated regular model (not new) with regular rotation",
             AND(E3287&gt;110,C3287&gt;2011,F3287&lt;=25),"Low: overrated new model with bad rotation"
)</f>
        <v>Low: not new model and bad rotation</v>
      </c>
    </row>
    <row r="3288" spans="1:8" x14ac:dyDescent="0.3">
      <c r="A3288" t="s">
        <v>39</v>
      </c>
      <c r="B3288" t="s">
        <v>607</v>
      </c>
      <c r="C3288">
        <v>2007</v>
      </c>
      <c r="D3288">
        <v>27060</v>
      </c>
      <c r="E3288">
        <v>96.862593537273241</v>
      </c>
      <c r="F3288">
        <v>15</v>
      </c>
      <c r="H3288" t="str" cm="1">
        <f t="array" ref="H3288">_xlfn.IFS(
             AND(E3288&gt;110,C3288&gt;2011,F3288&gt;100),"High: overrated, new and good rotation",
             AND(E3288&lt;90,C3288&gt;2011,F3288&gt;100),"High: underrated, new and good rotation",
             AND(E3288&lt;90,C3288&lt;2011,F3288&gt;100),"High: underrated, not too new but good rotation",
             AND(E3288&lt;=110,C3288&gt;2011,F3288&lt;=25),"Critic: well priced/underrated and new, but bad rotation",
             AND(E3288&gt;110,F3288&gt;100),"Top Tier: premium vehicules that tend to be sold above market prices",
             AND(E3288&gt;=90,E3288&lt;=110,F3288&gt;25),"Moderate: fair price and regular to good rotation",
             AND(E3288&lt;90,AND(C3288&lt;=2011,C3288&gt;=2000),AND(F3288&lt;100,F3288&gt;25)),"Moderate: underrated regular model and regular rotation",
             AND(E3288&lt;90,C3288&gt;2011,AND(F3288&lt;=100,F3288&gt;25)),"Moderate: underrated new model with regular rotation",
             AND(E3288&lt;90,C3288&lt;2000,AND(F3288&lt;=100,F3288&gt;25)),"Moderate: underrated old model with regular rotation",
             AND(C3288&lt;=2011,F3288&lt;=25),"Low: not new model and bad rotation",
             AND(E3288&gt;110,AND(C3288&lt;=2011,C3288&gt;=2000),F3288&lt;=25),"Low: overrated regular model with bad rotation",
             AND(E3288&gt;110,C3288&lt;2011,AND(F3288&lt;=100,F3288&gt;25)),"Low: overrated regular model (not new) with regular rotation",
             AND(E3288&gt;110,C3288&gt;2011,F3288&lt;=25),"Low: overrated new model with bad rotation"
)</f>
        <v>Low: not new model and bad rotation</v>
      </c>
    </row>
    <row r="3289" spans="1:8" x14ac:dyDescent="0.3">
      <c r="A3289" t="s">
        <v>39</v>
      </c>
      <c r="B3289" t="s">
        <v>607</v>
      </c>
      <c r="C3289">
        <v>2008</v>
      </c>
      <c r="D3289">
        <v>30245.454545454544</v>
      </c>
      <c r="E3289">
        <v>97.564057140059134</v>
      </c>
      <c r="F3289">
        <v>11</v>
      </c>
      <c r="H3289" t="str" cm="1">
        <f t="array" ref="H3289">_xlfn.IFS(
             AND(E3289&gt;110,C3289&gt;2011,F3289&gt;100),"High: overrated, new and good rotation",
             AND(E3289&lt;90,C3289&gt;2011,F3289&gt;100),"High: underrated, new and good rotation",
             AND(E3289&lt;90,C3289&lt;2011,F3289&gt;100),"High: underrated, not too new but good rotation",
             AND(E3289&lt;=110,C3289&gt;2011,F3289&lt;=25),"Critic: well priced/underrated and new, but bad rotation",
             AND(E3289&gt;110,F3289&gt;100),"Top Tier: premium vehicules that tend to be sold above market prices",
             AND(E3289&gt;=90,E3289&lt;=110,F3289&gt;25),"Moderate: fair price and regular to good rotation",
             AND(E3289&lt;90,AND(C3289&lt;=2011,C3289&gt;=2000),AND(F3289&lt;100,F3289&gt;25)),"Moderate: underrated regular model and regular rotation",
             AND(E3289&lt;90,C3289&gt;2011,AND(F3289&lt;=100,F3289&gt;25)),"Moderate: underrated new model with regular rotation",
             AND(E3289&lt;90,C3289&lt;2000,AND(F3289&lt;=100,F3289&gt;25)),"Moderate: underrated old model with regular rotation",
             AND(C3289&lt;=2011,F3289&lt;=25),"Low: not new model and bad rotation",
             AND(E3289&gt;110,AND(C3289&lt;=2011,C3289&gt;=2000),F3289&lt;=25),"Low: overrated regular model with bad rotation",
             AND(E3289&gt;110,C3289&lt;2011,AND(F3289&lt;=100,F3289&gt;25)),"Low: overrated regular model (not new) with regular rotation",
             AND(E3289&gt;110,C3289&gt;2011,F3289&lt;=25),"Low: overrated new model with bad rotation"
)</f>
        <v>Low: not new model and bad rotation</v>
      </c>
    </row>
    <row r="3290" spans="1:8" x14ac:dyDescent="0.3">
      <c r="A3290" t="s">
        <v>39</v>
      </c>
      <c r="B3290" t="s">
        <v>607</v>
      </c>
      <c r="C3290">
        <v>2009</v>
      </c>
      <c r="D3290">
        <v>37150</v>
      </c>
      <c r="E3290">
        <v>103.02620222354409</v>
      </c>
      <c r="F3290">
        <v>4</v>
      </c>
      <c r="H3290" t="str" cm="1">
        <f t="array" ref="H3290">_xlfn.IFS(
             AND(E3290&gt;110,C3290&gt;2011,F3290&gt;100),"High: overrated, new and good rotation",
             AND(E3290&lt;90,C3290&gt;2011,F3290&gt;100),"High: underrated, new and good rotation",
             AND(E3290&lt;90,C3290&lt;2011,F3290&gt;100),"High: underrated, not too new but good rotation",
             AND(E3290&lt;=110,C3290&gt;2011,F3290&lt;=25),"Critic: well priced/underrated and new, but bad rotation",
             AND(E3290&gt;110,F3290&gt;100),"Top Tier: premium vehicules that tend to be sold above market prices",
             AND(E3290&gt;=90,E3290&lt;=110,F3290&gt;25),"Moderate: fair price and regular to good rotation",
             AND(E3290&lt;90,AND(C3290&lt;=2011,C3290&gt;=2000),AND(F3290&lt;100,F3290&gt;25)),"Moderate: underrated regular model and regular rotation",
             AND(E3290&lt;90,C3290&gt;2011,AND(F3290&lt;=100,F3290&gt;25)),"Moderate: underrated new model with regular rotation",
             AND(E3290&lt;90,C3290&lt;2000,AND(F3290&lt;=100,F3290&gt;25)),"Moderate: underrated old model with regular rotation",
             AND(C3290&lt;=2011,F3290&lt;=25),"Low: not new model and bad rotation",
             AND(E3290&gt;110,AND(C3290&lt;=2011,C3290&gt;=2000),F3290&lt;=25),"Low: overrated regular model with bad rotation",
             AND(E3290&gt;110,C3290&lt;2011,AND(F3290&lt;=100,F3290&gt;25)),"Low: overrated regular model (not new) with regular rotation",
             AND(E3290&gt;110,C3290&gt;2011,F3290&lt;=25),"Low: overrated new model with bad rotation"
)</f>
        <v>Low: not new model and bad rotation</v>
      </c>
    </row>
    <row r="3291" spans="1:8" x14ac:dyDescent="0.3">
      <c r="A3291" t="s">
        <v>39</v>
      </c>
      <c r="B3291" t="s">
        <v>607</v>
      </c>
      <c r="C3291">
        <v>2011</v>
      </c>
      <c r="D3291">
        <v>50500</v>
      </c>
      <c r="E3291">
        <v>111.93583788974463</v>
      </c>
      <c r="F3291">
        <v>2</v>
      </c>
      <c r="H3291" t="str" cm="1">
        <f t="array" ref="H3291">_xlfn.IFS(
             AND(E3291&gt;110,C3291&gt;2011,F3291&gt;100),"High: overrated, new and good rotation",
             AND(E3291&lt;90,C3291&gt;2011,F3291&gt;100),"High: underrated, new and good rotation",
             AND(E3291&lt;90,C3291&lt;2011,F3291&gt;100),"High: underrated, not too new but good rotation",
             AND(E3291&lt;=110,C3291&gt;2011,F3291&lt;=25),"Critic: well priced/underrated and new, but bad rotation",
             AND(E3291&gt;110,F3291&gt;100),"Top Tier: premium vehicules that tend to be sold above market prices",
             AND(E3291&gt;=90,E3291&lt;=110,F3291&gt;25),"Moderate: fair price and regular to good rotation",
             AND(E3291&lt;90,AND(C3291&lt;=2011,C3291&gt;=2000),AND(F3291&lt;100,F3291&gt;25)),"Moderate: underrated regular model and regular rotation",
             AND(E3291&lt;90,C3291&gt;2011,AND(F3291&lt;=100,F3291&gt;25)),"Moderate: underrated new model with regular rotation",
             AND(E3291&lt;90,C3291&lt;2000,AND(F3291&lt;=100,F3291&gt;25)),"Moderate: underrated old model with regular rotation",
             AND(C3291&lt;=2011,F3291&lt;=25),"Low: not new model and bad rotation",
             AND(E3291&gt;110,AND(C3291&lt;=2011,C3291&gt;=2000),F3291&lt;=25),"Low: overrated regular model with bad rotation",
             AND(E3291&gt;110,C3291&lt;2011,AND(F3291&lt;=100,F3291&gt;25)),"Low: overrated regular model (not new) with regular rotation",
             AND(E3291&gt;110,C3291&gt;2011,F3291&lt;=25),"Low: overrated new model with bad rotation"
)</f>
        <v>Low: not new model and bad rotation</v>
      </c>
    </row>
    <row r="3292" spans="1:8" x14ac:dyDescent="0.3">
      <c r="A3292" t="s">
        <v>39</v>
      </c>
      <c r="B3292" t="s">
        <v>607</v>
      </c>
      <c r="C3292">
        <v>2012</v>
      </c>
      <c r="D3292">
        <v>51941.666666666664</v>
      </c>
      <c r="E3292">
        <v>93.840898624314832</v>
      </c>
      <c r="F3292">
        <v>6</v>
      </c>
      <c r="H3292" t="str" cm="1">
        <f t="array" ref="H3292">_xlfn.IFS(
             AND(E3292&gt;110,C3292&gt;2011,F3292&gt;100),"High: overrated, new and good rotation",
             AND(E3292&lt;90,C3292&gt;2011,F3292&gt;100),"High: underrated, new and good rotation",
             AND(E3292&lt;90,C3292&lt;2011,F3292&gt;100),"High: underrated, not too new but good rotation",
             AND(E3292&lt;=110,C3292&gt;2011,F3292&lt;=25),"Critic: well priced/underrated and new, but bad rotation",
             AND(E3292&gt;110,F3292&gt;100),"Top Tier: premium vehicules that tend to be sold above market prices",
             AND(E3292&gt;=90,E3292&lt;=110,F3292&gt;25),"Moderate: fair price and regular to good rotation",
             AND(E3292&lt;90,AND(C3292&lt;=2011,C3292&gt;=2000),AND(F3292&lt;100,F3292&gt;25)),"Moderate: underrated regular model and regular rotation",
             AND(E3292&lt;90,C3292&gt;2011,AND(F3292&lt;=100,F3292&gt;25)),"Moderate: underrated new model with regular rotation",
             AND(E3292&lt;90,C3292&lt;2000,AND(F3292&lt;=100,F3292&gt;25)),"Moderate: underrated old model with regular rotation",
             AND(C3292&lt;=2011,F3292&lt;=25),"Low: not new model and bad rotation",
             AND(E3292&gt;110,AND(C3292&lt;=2011,C3292&gt;=2000),F3292&lt;=25),"Low: overrated regular model with bad rotation",
             AND(E3292&gt;110,C3292&lt;2011,AND(F3292&lt;=100,F3292&gt;25)),"Low: overrated regular model (not new) with regular rotation",
             AND(E3292&gt;110,C3292&gt;2011,F3292&lt;=25),"Low: overrated new model with bad rotation"
)</f>
        <v>Critic: well priced/underrated and new, but bad rotation</v>
      </c>
    </row>
    <row r="3293" spans="1:8" x14ac:dyDescent="0.3">
      <c r="A3293" t="s">
        <v>39</v>
      </c>
      <c r="B3293" t="s">
        <v>607</v>
      </c>
      <c r="C3293">
        <v>2014</v>
      </c>
      <c r="D3293">
        <v>79620</v>
      </c>
      <c r="E3293">
        <v>95.310728551437847</v>
      </c>
      <c r="F3293">
        <v>5</v>
      </c>
      <c r="H3293" t="str" cm="1">
        <f t="array" ref="H3293">_xlfn.IFS(
             AND(E3293&gt;110,C3293&gt;2011,F3293&gt;100),"High: overrated, new and good rotation",
             AND(E3293&lt;90,C3293&gt;2011,F3293&gt;100),"High: underrated, new and good rotation",
             AND(E3293&lt;90,C3293&lt;2011,F3293&gt;100),"High: underrated, not too new but good rotation",
             AND(E3293&lt;=110,C3293&gt;2011,F3293&lt;=25),"Critic: well priced/underrated and new, but bad rotation",
             AND(E3293&gt;110,F3293&gt;100),"Top Tier: premium vehicules that tend to be sold above market prices",
             AND(E3293&gt;=90,E3293&lt;=110,F3293&gt;25),"Moderate: fair price and regular to good rotation",
             AND(E3293&lt;90,AND(C3293&lt;=2011,C3293&gt;=2000),AND(F3293&lt;100,F3293&gt;25)),"Moderate: underrated regular model and regular rotation",
             AND(E3293&lt;90,C3293&gt;2011,AND(F3293&lt;=100,F3293&gt;25)),"Moderate: underrated new model with regular rotation",
             AND(E3293&lt;90,C3293&lt;2000,AND(F3293&lt;=100,F3293&gt;25)),"Moderate: underrated old model with regular rotation",
             AND(C3293&lt;=2011,F3293&lt;=25),"Low: not new model and bad rotation",
             AND(E3293&gt;110,AND(C3293&lt;=2011,C3293&gt;=2000),F3293&lt;=25),"Low: overrated regular model with bad rotation",
             AND(E3293&gt;110,C3293&lt;2011,AND(F3293&lt;=100,F3293&gt;25)),"Low: overrated regular model (not new) with regular rotation",
             AND(E3293&gt;110,C3293&gt;2011,F3293&lt;=25),"Low: overrated new model with bad rotation"
)</f>
        <v>Critic: well priced/underrated and new, but bad rotation</v>
      </c>
    </row>
    <row r="3294" spans="1:8" x14ac:dyDescent="0.3">
      <c r="A3294" t="s">
        <v>39</v>
      </c>
      <c r="B3294" t="s">
        <v>608</v>
      </c>
      <c r="C3294">
        <v>2002</v>
      </c>
      <c r="D3294">
        <v>16850</v>
      </c>
      <c r="E3294">
        <v>114.26935286250955</v>
      </c>
      <c r="F3294">
        <v>3</v>
      </c>
      <c r="H3294" t="str" cm="1">
        <f t="array" ref="H3294">_xlfn.IFS(
             AND(E3294&gt;110,C3294&gt;2011,F3294&gt;100),"High: overrated, new and good rotation",
             AND(E3294&lt;90,C3294&gt;2011,F3294&gt;100),"High: underrated, new and good rotation",
             AND(E3294&lt;90,C3294&lt;2011,F3294&gt;100),"High: underrated, not too new but good rotation",
             AND(E3294&lt;=110,C3294&gt;2011,F3294&lt;=25),"Critic: well priced/underrated and new, but bad rotation",
             AND(E3294&gt;110,F3294&gt;100),"Top Tier: premium vehicules that tend to be sold above market prices",
             AND(E3294&gt;=90,E3294&lt;=110,F3294&gt;25),"Moderate: fair price and regular to good rotation",
             AND(E3294&lt;90,AND(C3294&lt;=2011,C3294&gt;=2000),AND(F3294&lt;100,F3294&gt;25)),"Moderate: underrated regular model and regular rotation",
             AND(E3294&lt;90,C3294&gt;2011,AND(F3294&lt;=100,F3294&gt;25)),"Moderate: underrated new model with regular rotation",
             AND(E3294&lt;90,C3294&lt;2000,AND(F3294&lt;=100,F3294&gt;25)),"Moderate: underrated old model with regular rotation",
             AND(C3294&lt;=2011,F3294&lt;=25),"Low: not new model and bad rotation",
             AND(E3294&gt;110,AND(C3294&lt;=2011,C3294&gt;=2000),F3294&lt;=25),"Low: overrated regular model with bad rotation",
             AND(E3294&gt;110,C3294&lt;2011,AND(F3294&lt;=100,F3294&gt;25)),"Low: overrated regular model (not new) with regular rotation",
             AND(E3294&gt;110,C3294&gt;2011,F3294&lt;=25),"Low: overrated new model with bad rotation"
)</f>
        <v>Low: not new model and bad rotation</v>
      </c>
    </row>
    <row r="3295" spans="1:8" x14ac:dyDescent="0.3">
      <c r="A3295" t="s">
        <v>40</v>
      </c>
      <c r="B3295" t="s">
        <v>609</v>
      </c>
      <c r="C3295">
        <v>2004</v>
      </c>
      <c r="D3295">
        <v>2600</v>
      </c>
      <c r="E3295">
        <v>116.54141963420314</v>
      </c>
      <c r="F3295">
        <v>3</v>
      </c>
      <c r="H3295" t="str" cm="1">
        <f t="array" ref="H3295">_xlfn.IFS(
             AND(E3295&gt;110,C3295&gt;2011,F3295&gt;100),"High: overrated, new and good rotation",
             AND(E3295&lt;90,C3295&gt;2011,F3295&gt;100),"High: underrated, new and good rotation",
             AND(E3295&lt;90,C3295&lt;2011,F3295&gt;100),"High: underrated, not too new but good rotation",
             AND(E3295&lt;=110,C3295&gt;2011,F3295&lt;=25),"Critic: well priced/underrated and new, but bad rotation",
             AND(E3295&gt;110,F3295&gt;100),"Top Tier: premium vehicules that tend to be sold above market prices",
             AND(E3295&gt;=90,E3295&lt;=110,F3295&gt;25),"Moderate: fair price and regular to good rotation",
             AND(E3295&lt;90,AND(C3295&lt;=2011,C3295&gt;=2000),AND(F3295&lt;100,F3295&gt;25)),"Moderate: underrated regular model and regular rotation",
             AND(E3295&lt;90,C3295&gt;2011,AND(F3295&lt;=100,F3295&gt;25)),"Moderate: underrated new model with regular rotation",
             AND(E3295&lt;90,C3295&lt;2000,AND(F3295&lt;=100,F3295&gt;25)),"Moderate: underrated old model with regular rotation",
             AND(C3295&lt;=2011,F3295&lt;=25),"Low: not new model and bad rotation",
             AND(E3295&gt;110,AND(C3295&lt;=2011,C3295&gt;=2000),F3295&lt;=25),"Low: overrated regular model with bad rotation",
             AND(E3295&gt;110,C3295&lt;2011,AND(F3295&lt;=100,F3295&gt;25)),"Low: overrated regular model (not new) with regular rotation",
             AND(E3295&gt;110,C3295&gt;2011,F3295&lt;=25),"Low: overrated new model with bad rotation"
)</f>
        <v>Low: not new model and bad rotation</v>
      </c>
    </row>
    <row r="3296" spans="1:8" x14ac:dyDescent="0.3">
      <c r="A3296" t="s">
        <v>40</v>
      </c>
      <c r="B3296" t="s">
        <v>609</v>
      </c>
      <c r="C3296">
        <v>2005</v>
      </c>
      <c r="D3296">
        <v>2983.3333333333335</v>
      </c>
      <c r="E3296">
        <v>81.916881280614049</v>
      </c>
      <c r="F3296">
        <v>3</v>
      </c>
      <c r="H3296" t="str" cm="1">
        <f t="array" ref="H3296">_xlfn.IFS(
             AND(E3296&gt;110,C3296&gt;2011,F3296&gt;100),"High: overrated, new and good rotation",
             AND(E3296&lt;90,C3296&gt;2011,F3296&gt;100),"High: underrated, new and good rotation",
             AND(E3296&lt;90,C3296&lt;2011,F3296&gt;100),"High: underrated, not too new but good rotation",
             AND(E3296&lt;=110,C3296&gt;2011,F3296&lt;=25),"Critic: well priced/underrated and new, but bad rotation",
             AND(E3296&gt;110,F3296&gt;100),"Top Tier: premium vehicules that tend to be sold above market prices",
             AND(E3296&gt;=90,E3296&lt;=110,F3296&gt;25),"Moderate: fair price and regular to good rotation",
             AND(E3296&lt;90,AND(C3296&lt;=2011,C3296&gt;=2000),AND(F3296&lt;100,F3296&gt;25)),"Moderate: underrated regular model and regular rotation",
             AND(E3296&lt;90,C3296&gt;2011,AND(F3296&lt;=100,F3296&gt;25)),"Moderate: underrated new model with regular rotation",
             AND(E3296&lt;90,C3296&lt;2000,AND(F3296&lt;=100,F3296&gt;25)),"Moderate: underrated old model with regular rotation",
             AND(C3296&lt;=2011,F3296&lt;=25),"Low: not new model and bad rotation",
             AND(E3296&gt;110,AND(C3296&lt;=2011,C3296&gt;=2000),F3296&lt;=25),"Low: overrated regular model with bad rotation",
             AND(E3296&gt;110,C3296&lt;2011,AND(F3296&lt;=100,F3296&gt;25)),"Low: overrated regular model (not new) with regular rotation",
             AND(E3296&gt;110,C3296&gt;2011,F3296&lt;=25),"Low: overrated new model with bad rotation"
)</f>
        <v>Low: not new model and bad rotation</v>
      </c>
    </row>
    <row r="3297" spans="1:8" x14ac:dyDescent="0.3">
      <c r="A3297" t="s">
        <v>40</v>
      </c>
      <c r="B3297" t="s">
        <v>609</v>
      </c>
      <c r="C3297">
        <v>2009</v>
      </c>
      <c r="D3297">
        <v>6700</v>
      </c>
      <c r="E3297">
        <v>90.16806722689077</v>
      </c>
      <c r="F3297">
        <v>2</v>
      </c>
      <c r="H3297" t="str" cm="1">
        <f t="array" ref="H3297">_xlfn.IFS(
             AND(E3297&gt;110,C3297&gt;2011,F3297&gt;100),"High: overrated, new and good rotation",
             AND(E3297&lt;90,C3297&gt;2011,F3297&gt;100),"High: underrated, new and good rotation",
             AND(E3297&lt;90,C3297&lt;2011,F3297&gt;100),"High: underrated, not too new but good rotation",
             AND(E3297&lt;=110,C3297&gt;2011,F3297&lt;=25),"Critic: well priced/underrated and new, but bad rotation",
             AND(E3297&gt;110,F3297&gt;100),"Top Tier: premium vehicules that tend to be sold above market prices",
             AND(E3297&gt;=90,E3297&lt;=110,F3297&gt;25),"Moderate: fair price and regular to good rotation",
             AND(E3297&lt;90,AND(C3297&lt;=2011,C3297&gt;=2000),AND(F3297&lt;100,F3297&gt;25)),"Moderate: underrated regular model and regular rotation",
             AND(E3297&lt;90,C3297&gt;2011,AND(F3297&lt;=100,F3297&gt;25)),"Moderate: underrated new model with regular rotation",
             AND(E3297&lt;90,C3297&lt;2000,AND(F3297&lt;=100,F3297&gt;25)),"Moderate: underrated old model with regular rotation",
             AND(C3297&lt;=2011,F3297&lt;=25),"Low: not new model and bad rotation",
             AND(E3297&gt;110,AND(C3297&lt;=2011,C3297&gt;=2000),F3297&lt;=25),"Low: overrated regular model with bad rotation",
             AND(E3297&gt;110,C3297&lt;2011,AND(F3297&lt;=100,F3297&gt;25)),"Low: overrated regular model (not new) with regular rotation",
             AND(E3297&gt;110,C3297&gt;2011,F3297&lt;=25),"Low: overrated new model with bad rotation"
)</f>
        <v>Low: not new model and bad rotation</v>
      </c>
    </row>
    <row r="3298" spans="1:8" x14ac:dyDescent="0.3">
      <c r="A3298" t="s">
        <v>40</v>
      </c>
      <c r="B3298" t="s">
        <v>609</v>
      </c>
      <c r="C3298">
        <v>2011</v>
      </c>
      <c r="D3298">
        <v>12087.5</v>
      </c>
      <c r="E3298">
        <v>100.24500654216632</v>
      </c>
      <c r="F3298">
        <v>8</v>
      </c>
      <c r="H3298" t="str" cm="1">
        <f t="array" ref="H3298">_xlfn.IFS(
             AND(E3298&gt;110,C3298&gt;2011,F3298&gt;100),"High: overrated, new and good rotation",
             AND(E3298&lt;90,C3298&gt;2011,F3298&gt;100),"High: underrated, new and good rotation",
             AND(E3298&lt;90,C3298&lt;2011,F3298&gt;100),"High: underrated, not too new but good rotation",
             AND(E3298&lt;=110,C3298&gt;2011,F3298&lt;=25),"Critic: well priced/underrated and new, but bad rotation",
             AND(E3298&gt;110,F3298&gt;100),"Top Tier: premium vehicules that tend to be sold above market prices",
             AND(E3298&gt;=90,E3298&lt;=110,F3298&gt;25),"Moderate: fair price and regular to good rotation",
             AND(E3298&lt;90,AND(C3298&lt;=2011,C3298&gt;=2000),AND(F3298&lt;100,F3298&gt;25)),"Moderate: underrated regular model and regular rotation",
             AND(E3298&lt;90,C3298&gt;2011,AND(F3298&lt;=100,F3298&gt;25)),"Moderate: underrated new model with regular rotation",
             AND(E3298&lt;90,C3298&lt;2000,AND(F3298&lt;=100,F3298&gt;25)),"Moderate: underrated old model with regular rotation",
             AND(C3298&lt;=2011,F3298&lt;=25),"Low: not new model and bad rotation",
             AND(E3298&gt;110,AND(C3298&lt;=2011,C3298&gt;=2000),F3298&lt;=25),"Low: overrated regular model with bad rotation",
             AND(E3298&gt;110,C3298&lt;2011,AND(F3298&lt;=100,F3298&gt;25)),"Low: overrated regular model (not new) with regular rotation",
             AND(E3298&gt;110,C3298&gt;2011,F3298&lt;=25),"Low: overrated new model with bad rotation"
)</f>
        <v>Low: not new model and bad rotation</v>
      </c>
    </row>
    <row r="3299" spans="1:8" x14ac:dyDescent="0.3">
      <c r="A3299" t="s">
        <v>40</v>
      </c>
      <c r="B3299" t="s">
        <v>609</v>
      </c>
      <c r="C3299">
        <v>2012</v>
      </c>
      <c r="D3299">
        <v>14610</v>
      </c>
      <c r="E3299">
        <v>101.59247511778935</v>
      </c>
      <c r="F3299">
        <v>10</v>
      </c>
      <c r="H3299" t="str" cm="1">
        <f t="array" ref="H3299">_xlfn.IFS(
             AND(E3299&gt;110,C3299&gt;2011,F3299&gt;100),"High: overrated, new and good rotation",
             AND(E3299&lt;90,C3299&gt;2011,F3299&gt;100),"High: underrated, new and good rotation",
             AND(E3299&lt;90,C3299&lt;2011,F3299&gt;100),"High: underrated, not too new but good rotation",
             AND(E3299&lt;=110,C3299&gt;2011,F3299&lt;=25),"Critic: well priced/underrated and new, but bad rotation",
             AND(E3299&gt;110,F3299&gt;100),"Top Tier: premium vehicules that tend to be sold above market prices",
             AND(E3299&gt;=90,E3299&lt;=110,F3299&gt;25),"Moderate: fair price and regular to good rotation",
             AND(E3299&lt;90,AND(C3299&lt;=2011,C3299&gt;=2000),AND(F3299&lt;100,F3299&gt;25)),"Moderate: underrated regular model and regular rotation",
             AND(E3299&lt;90,C3299&gt;2011,AND(F3299&lt;=100,F3299&gt;25)),"Moderate: underrated new model with regular rotation",
             AND(E3299&lt;90,C3299&lt;2000,AND(F3299&lt;=100,F3299&gt;25)),"Moderate: underrated old model with regular rotation",
             AND(C3299&lt;=2011,F3299&lt;=25),"Low: not new model and bad rotation",
             AND(E3299&gt;110,AND(C3299&lt;=2011,C3299&gt;=2000),F3299&lt;=25),"Low: overrated regular model with bad rotation",
             AND(E3299&gt;110,C3299&lt;2011,AND(F3299&lt;=100,F3299&gt;25)),"Low: overrated regular model (not new) with regular rotation",
             AND(E3299&gt;110,C3299&gt;2011,F3299&lt;=25),"Low: overrated new model with bad rotation"
)</f>
        <v>Critic: well priced/underrated and new, but bad rotation</v>
      </c>
    </row>
    <row r="3300" spans="1:8" x14ac:dyDescent="0.3">
      <c r="A3300" t="s">
        <v>40</v>
      </c>
      <c r="B3300" t="s">
        <v>609</v>
      </c>
      <c r="C3300">
        <v>2013</v>
      </c>
      <c r="D3300">
        <v>12283.333333333334</v>
      </c>
      <c r="E3300">
        <v>101.05923703657554</v>
      </c>
      <c r="F3300">
        <v>6</v>
      </c>
      <c r="H3300" t="str" cm="1">
        <f t="array" ref="H3300">_xlfn.IFS(
             AND(E3300&gt;110,C3300&gt;2011,F3300&gt;100),"High: overrated, new and good rotation",
             AND(E3300&lt;90,C3300&gt;2011,F3300&gt;100),"High: underrated, new and good rotation",
             AND(E3300&lt;90,C3300&lt;2011,F3300&gt;100),"High: underrated, not too new but good rotation",
             AND(E3300&lt;=110,C3300&gt;2011,F3300&lt;=25),"Critic: well priced/underrated and new, but bad rotation",
             AND(E3300&gt;110,F3300&gt;100),"Top Tier: premium vehicules that tend to be sold above market prices",
             AND(E3300&gt;=90,E3300&lt;=110,F3300&gt;25),"Moderate: fair price and regular to good rotation",
             AND(E3300&lt;90,AND(C3300&lt;=2011,C3300&gt;=2000),AND(F3300&lt;100,F3300&gt;25)),"Moderate: underrated regular model and regular rotation",
             AND(E3300&lt;90,C3300&gt;2011,AND(F3300&lt;=100,F3300&gt;25)),"Moderate: underrated new model with regular rotation",
             AND(E3300&lt;90,C3300&lt;2000,AND(F3300&lt;=100,F3300&gt;25)),"Moderate: underrated old model with regular rotation",
             AND(C3300&lt;=2011,F3300&lt;=25),"Low: not new model and bad rotation",
             AND(E3300&gt;110,AND(C3300&lt;=2011,C3300&gt;=2000),F3300&lt;=25),"Low: overrated regular model with bad rotation",
             AND(E3300&gt;110,C3300&lt;2011,AND(F3300&lt;=100,F3300&gt;25)),"Low: overrated regular model (not new) with regular rotation",
             AND(E3300&gt;110,C3300&gt;2011,F3300&lt;=25),"Low: overrated new model with bad rotation"
)</f>
        <v>Critic: well priced/underrated and new, but bad rotation</v>
      </c>
    </row>
    <row r="3301" spans="1:8" x14ac:dyDescent="0.3">
      <c r="A3301" t="s">
        <v>40</v>
      </c>
      <c r="B3301" t="s">
        <v>609</v>
      </c>
      <c r="C3301">
        <v>2015</v>
      </c>
      <c r="D3301">
        <v>17250</v>
      </c>
      <c r="E3301">
        <v>99.137931034482762</v>
      </c>
      <c r="F3301">
        <v>1</v>
      </c>
      <c r="H3301" t="str" cm="1">
        <f t="array" ref="H3301">_xlfn.IFS(
             AND(E3301&gt;110,C3301&gt;2011,F3301&gt;100),"High: overrated, new and good rotation",
             AND(E3301&lt;90,C3301&gt;2011,F3301&gt;100),"High: underrated, new and good rotation",
             AND(E3301&lt;90,C3301&lt;2011,F3301&gt;100),"High: underrated, not too new but good rotation",
             AND(E3301&lt;=110,C3301&gt;2011,F3301&lt;=25),"Critic: well priced/underrated and new, but bad rotation",
             AND(E3301&gt;110,F3301&gt;100),"Top Tier: premium vehicules that tend to be sold above market prices",
             AND(E3301&gt;=90,E3301&lt;=110,F3301&gt;25),"Moderate: fair price and regular to good rotation",
             AND(E3301&lt;90,AND(C3301&lt;=2011,C3301&gt;=2000),AND(F3301&lt;100,F3301&gt;25)),"Moderate: underrated regular model and regular rotation",
             AND(E3301&lt;90,C3301&gt;2011,AND(F3301&lt;=100,F3301&gt;25)),"Moderate: underrated new model with regular rotation",
             AND(E3301&lt;90,C3301&lt;2000,AND(F3301&lt;=100,F3301&gt;25)),"Moderate: underrated old model with regular rotation",
             AND(C3301&lt;=2011,F3301&lt;=25),"Low: not new model and bad rotation",
             AND(E3301&gt;110,AND(C3301&lt;=2011,C3301&gt;=2000),F3301&lt;=25),"Low: overrated regular model with bad rotation",
             AND(E3301&gt;110,C3301&lt;2011,AND(F3301&lt;=100,F3301&gt;25)),"Low: overrated regular model (not new) with regular rotation",
             AND(E3301&gt;110,C3301&gt;2011,F3301&lt;=25),"Low: overrated new model with bad rotation"
)</f>
        <v>Critic: well priced/underrated and new, but bad rotation</v>
      </c>
    </row>
    <row r="3302" spans="1:8" x14ac:dyDescent="0.3">
      <c r="A3302" t="s">
        <v>40</v>
      </c>
      <c r="B3302" t="s">
        <v>610</v>
      </c>
      <c r="C3302">
        <v>2004</v>
      </c>
      <c r="D3302">
        <v>2500</v>
      </c>
      <c r="E3302">
        <v>120.48192771084338</v>
      </c>
      <c r="F3302">
        <v>1</v>
      </c>
      <c r="H3302" t="str" cm="1">
        <f t="array" ref="H3302">_xlfn.IFS(
             AND(E3302&gt;110,C3302&gt;2011,F3302&gt;100),"High: overrated, new and good rotation",
             AND(E3302&lt;90,C3302&gt;2011,F3302&gt;100),"High: underrated, new and good rotation",
             AND(E3302&lt;90,C3302&lt;2011,F3302&gt;100),"High: underrated, not too new but good rotation",
             AND(E3302&lt;=110,C3302&gt;2011,F3302&lt;=25),"Critic: well priced/underrated and new, but bad rotation",
             AND(E3302&gt;110,F3302&gt;100),"Top Tier: premium vehicules that tend to be sold above market prices",
             AND(E3302&gt;=90,E3302&lt;=110,F3302&gt;25),"Moderate: fair price and regular to good rotation",
             AND(E3302&lt;90,AND(C3302&lt;=2011,C3302&gt;=2000),AND(F3302&lt;100,F3302&gt;25)),"Moderate: underrated regular model and regular rotation",
             AND(E3302&lt;90,C3302&gt;2011,AND(F3302&lt;=100,F3302&gt;25)),"Moderate: underrated new model with regular rotation",
             AND(E3302&lt;90,C3302&lt;2000,AND(F3302&lt;=100,F3302&gt;25)),"Moderate: underrated old model with regular rotation",
             AND(C3302&lt;=2011,F3302&lt;=25),"Low: not new model and bad rotation",
             AND(E3302&gt;110,AND(C3302&lt;=2011,C3302&gt;=2000),F3302&lt;=25),"Low: overrated regular model with bad rotation",
             AND(E3302&gt;110,C3302&lt;2011,AND(F3302&lt;=100,F3302&gt;25)),"Low: overrated regular model (not new) with regular rotation",
             AND(E3302&gt;110,C3302&gt;2011,F3302&lt;=25),"Low: overrated new model with bad rotation"
)</f>
        <v>Low: not new model and bad rotation</v>
      </c>
    </row>
    <row r="3303" spans="1:8" x14ac:dyDescent="0.3">
      <c r="A3303" t="s">
        <v>40</v>
      </c>
      <c r="B3303" t="s">
        <v>610</v>
      </c>
      <c r="C3303">
        <v>2005</v>
      </c>
      <c r="D3303">
        <v>4060</v>
      </c>
      <c r="E3303">
        <v>110.3818653289014</v>
      </c>
      <c r="F3303">
        <v>5</v>
      </c>
      <c r="H3303" t="str" cm="1">
        <f t="array" ref="H3303">_xlfn.IFS(
             AND(E3303&gt;110,C3303&gt;2011,F3303&gt;100),"High: overrated, new and good rotation",
             AND(E3303&lt;90,C3303&gt;2011,F3303&gt;100),"High: underrated, new and good rotation",
             AND(E3303&lt;90,C3303&lt;2011,F3303&gt;100),"High: underrated, not too new but good rotation",
             AND(E3303&lt;=110,C3303&gt;2011,F3303&lt;=25),"Critic: well priced/underrated and new, but bad rotation",
             AND(E3303&gt;110,F3303&gt;100),"Top Tier: premium vehicules that tend to be sold above market prices",
             AND(E3303&gt;=90,E3303&lt;=110,F3303&gt;25),"Moderate: fair price and regular to good rotation",
             AND(E3303&lt;90,AND(C3303&lt;=2011,C3303&gt;=2000),AND(F3303&lt;100,F3303&gt;25)),"Moderate: underrated regular model and regular rotation",
             AND(E3303&lt;90,C3303&gt;2011,AND(F3303&lt;=100,F3303&gt;25)),"Moderate: underrated new model with regular rotation",
             AND(E3303&lt;90,C3303&lt;2000,AND(F3303&lt;=100,F3303&gt;25)),"Moderate: underrated old model with regular rotation",
             AND(C3303&lt;=2011,F3303&lt;=25),"Low: not new model and bad rotation",
             AND(E3303&gt;110,AND(C3303&lt;=2011,C3303&gt;=2000),F3303&lt;=25),"Low: overrated regular model with bad rotation",
             AND(E3303&gt;110,C3303&lt;2011,AND(F3303&lt;=100,F3303&gt;25)),"Low: overrated regular model (not new) with regular rotation",
             AND(E3303&gt;110,C3303&gt;2011,F3303&lt;=25),"Low: overrated new model with bad rotation"
)</f>
        <v>Low: not new model and bad rotation</v>
      </c>
    </row>
    <row r="3304" spans="1:8" x14ac:dyDescent="0.3">
      <c r="A3304" t="s">
        <v>40</v>
      </c>
      <c r="B3304" t="s">
        <v>610</v>
      </c>
      <c r="C3304">
        <v>2006</v>
      </c>
      <c r="D3304">
        <v>4300</v>
      </c>
      <c r="E3304">
        <v>122.64437689969606</v>
      </c>
      <c r="F3304">
        <v>2</v>
      </c>
      <c r="H3304" t="str" cm="1">
        <f t="array" ref="H3304">_xlfn.IFS(
             AND(E3304&gt;110,C3304&gt;2011,F3304&gt;100),"High: overrated, new and good rotation",
             AND(E3304&lt;90,C3304&gt;2011,F3304&gt;100),"High: underrated, new and good rotation",
             AND(E3304&lt;90,C3304&lt;2011,F3304&gt;100),"High: underrated, not too new but good rotation",
             AND(E3304&lt;=110,C3304&gt;2011,F3304&lt;=25),"Critic: well priced/underrated and new, but bad rotation",
             AND(E3304&gt;110,F3304&gt;100),"Top Tier: premium vehicules that tend to be sold above market prices",
             AND(E3304&gt;=90,E3304&lt;=110,F3304&gt;25),"Moderate: fair price and regular to good rotation",
             AND(E3304&lt;90,AND(C3304&lt;=2011,C3304&gt;=2000),AND(F3304&lt;100,F3304&gt;25)),"Moderate: underrated regular model and regular rotation",
             AND(E3304&lt;90,C3304&gt;2011,AND(F3304&lt;=100,F3304&gt;25)),"Moderate: underrated new model with regular rotation",
             AND(E3304&lt;90,C3304&lt;2000,AND(F3304&lt;=100,F3304&gt;25)),"Moderate: underrated old model with regular rotation",
             AND(C3304&lt;=2011,F3304&lt;=25),"Low: not new model and bad rotation",
             AND(E3304&gt;110,AND(C3304&lt;=2011,C3304&gt;=2000),F3304&lt;=25),"Low: overrated regular model with bad rotation",
             AND(E3304&gt;110,C3304&lt;2011,AND(F3304&lt;=100,F3304&gt;25)),"Low: overrated regular model (not new) with regular rotation",
             AND(E3304&gt;110,C3304&gt;2011,F3304&lt;=25),"Low: overrated new model with bad rotation"
)</f>
        <v>Low: not new model and bad rotation</v>
      </c>
    </row>
    <row r="3305" spans="1:8" x14ac:dyDescent="0.3">
      <c r="A3305" t="s">
        <v>40</v>
      </c>
      <c r="B3305" t="s">
        <v>610</v>
      </c>
      <c r="C3305">
        <v>2008</v>
      </c>
      <c r="D3305">
        <v>4300</v>
      </c>
      <c r="E3305">
        <v>79.262672811059915</v>
      </c>
      <c r="F3305">
        <v>1</v>
      </c>
      <c r="H3305" t="str" cm="1">
        <f t="array" ref="H3305">_xlfn.IFS(
             AND(E3305&gt;110,C3305&gt;2011,F3305&gt;100),"High: overrated, new and good rotation",
             AND(E3305&lt;90,C3305&gt;2011,F3305&gt;100),"High: underrated, new and good rotation",
             AND(E3305&lt;90,C3305&lt;2011,F3305&gt;100),"High: underrated, not too new but good rotation",
             AND(E3305&lt;=110,C3305&gt;2011,F3305&lt;=25),"Critic: well priced/underrated and new, but bad rotation",
             AND(E3305&gt;110,F3305&gt;100),"Top Tier: premium vehicules that tend to be sold above market prices",
             AND(E3305&gt;=90,E3305&lt;=110,F3305&gt;25),"Moderate: fair price and regular to good rotation",
             AND(E3305&lt;90,AND(C3305&lt;=2011,C3305&gt;=2000),AND(F3305&lt;100,F3305&gt;25)),"Moderate: underrated regular model and regular rotation",
             AND(E3305&lt;90,C3305&gt;2011,AND(F3305&lt;=100,F3305&gt;25)),"Moderate: underrated new model with regular rotation",
             AND(E3305&lt;90,C3305&lt;2000,AND(F3305&lt;=100,F3305&gt;25)),"Moderate: underrated old model with regular rotation",
             AND(C3305&lt;=2011,F3305&lt;=25),"Low: not new model and bad rotation",
             AND(E3305&gt;110,AND(C3305&lt;=2011,C3305&gt;=2000),F3305&lt;=25),"Low: overrated regular model with bad rotation",
             AND(E3305&gt;110,C3305&lt;2011,AND(F3305&lt;=100,F3305&gt;25)),"Low: overrated regular model (not new) with regular rotation",
             AND(E3305&gt;110,C3305&gt;2011,F3305&lt;=25),"Low: overrated new model with bad rotation"
)</f>
        <v>Low: not new model and bad rotation</v>
      </c>
    </row>
    <row r="3306" spans="1:8" x14ac:dyDescent="0.3">
      <c r="A3306" t="s">
        <v>40</v>
      </c>
      <c r="B3306" t="s">
        <v>610</v>
      </c>
      <c r="C3306">
        <v>2009</v>
      </c>
      <c r="D3306">
        <v>5775</v>
      </c>
      <c r="E3306">
        <v>76.329413829413824</v>
      </c>
      <c r="F3306">
        <v>2</v>
      </c>
      <c r="H3306" t="str" cm="1">
        <f t="array" ref="H3306">_xlfn.IFS(
             AND(E3306&gt;110,C3306&gt;2011,F3306&gt;100),"High: overrated, new and good rotation",
             AND(E3306&lt;90,C3306&gt;2011,F3306&gt;100),"High: underrated, new and good rotation",
             AND(E3306&lt;90,C3306&lt;2011,F3306&gt;100),"High: underrated, not too new but good rotation",
             AND(E3306&lt;=110,C3306&gt;2011,F3306&lt;=25),"Critic: well priced/underrated and new, but bad rotation",
             AND(E3306&gt;110,F3306&gt;100),"Top Tier: premium vehicules that tend to be sold above market prices",
             AND(E3306&gt;=90,E3306&lt;=110,F3306&gt;25),"Moderate: fair price and regular to good rotation",
             AND(E3306&lt;90,AND(C3306&lt;=2011,C3306&gt;=2000),AND(F3306&lt;100,F3306&gt;25)),"Moderate: underrated regular model and regular rotation",
             AND(E3306&lt;90,C3306&gt;2011,AND(F3306&lt;=100,F3306&gt;25)),"Moderate: underrated new model with regular rotation",
             AND(E3306&lt;90,C3306&lt;2000,AND(F3306&lt;=100,F3306&gt;25)),"Moderate: underrated old model with regular rotation",
             AND(C3306&lt;=2011,F3306&lt;=25),"Low: not new model and bad rotation",
             AND(E3306&gt;110,AND(C3306&lt;=2011,C3306&gt;=2000),F3306&lt;=25),"Low: overrated regular model with bad rotation",
             AND(E3306&gt;110,C3306&lt;2011,AND(F3306&lt;=100,F3306&gt;25)),"Low: overrated regular model (not new) with regular rotation",
             AND(E3306&gt;110,C3306&gt;2011,F3306&lt;=25),"Low: overrated new model with bad rotation"
)</f>
        <v>Low: not new model and bad rotation</v>
      </c>
    </row>
    <row r="3307" spans="1:8" x14ac:dyDescent="0.3">
      <c r="A3307" t="s">
        <v>40</v>
      </c>
      <c r="B3307" t="s">
        <v>610</v>
      </c>
      <c r="C3307">
        <v>2012</v>
      </c>
      <c r="D3307">
        <v>11200</v>
      </c>
      <c r="E3307">
        <v>110.34482758620689</v>
      </c>
      <c r="F3307">
        <v>1</v>
      </c>
      <c r="H3307" t="str" cm="1">
        <f t="array" ref="H3307">_xlfn.IFS(
             AND(E3307&gt;110,C3307&gt;2011,F3307&gt;100),"High: overrated, new and good rotation",
             AND(E3307&lt;90,C3307&gt;2011,F3307&gt;100),"High: underrated, new and good rotation",
             AND(E3307&lt;90,C3307&lt;2011,F3307&gt;100),"High: underrated, not too new but good rotation",
             AND(E3307&lt;=110,C3307&gt;2011,F3307&lt;=25),"Critic: well priced/underrated and new, but bad rotation",
             AND(E3307&gt;110,F3307&gt;100),"Top Tier: premium vehicules that tend to be sold above market prices",
             AND(E3307&gt;=90,E3307&lt;=110,F3307&gt;25),"Moderate: fair price and regular to good rotation",
             AND(E3307&lt;90,AND(C3307&lt;=2011,C3307&gt;=2000),AND(F3307&lt;100,F3307&gt;25)),"Moderate: underrated regular model and regular rotation",
             AND(E3307&lt;90,C3307&gt;2011,AND(F3307&lt;=100,F3307&gt;25)),"Moderate: underrated new model with regular rotation",
             AND(E3307&lt;90,C3307&lt;2000,AND(F3307&lt;=100,F3307&gt;25)),"Moderate: underrated old model with regular rotation",
             AND(C3307&lt;=2011,F3307&lt;=25),"Low: not new model and bad rotation",
             AND(E3307&gt;110,AND(C3307&lt;=2011,C3307&gt;=2000),F3307&lt;=25),"Low: overrated regular model with bad rotation",
             AND(E3307&gt;110,C3307&lt;2011,AND(F3307&lt;=100,F3307&gt;25)),"Low: overrated regular model (not new) with regular rotation",
             AND(E3307&gt;110,C3307&gt;2011,F3307&lt;=25),"Low: overrated new model with bad rotation"
)</f>
        <v>Low: overrated new model with bad rotation</v>
      </c>
    </row>
    <row r="3308" spans="1:8" x14ac:dyDescent="0.3">
      <c r="A3308" t="s">
        <v>40</v>
      </c>
      <c r="B3308" t="s">
        <v>610</v>
      </c>
      <c r="C3308">
        <v>2013</v>
      </c>
      <c r="D3308">
        <v>12618.75</v>
      </c>
      <c r="E3308">
        <v>96.198548048859109</v>
      </c>
      <c r="F3308">
        <v>16</v>
      </c>
      <c r="H3308" t="str" cm="1">
        <f t="array" ref="H3308">_xlfn.IFS(
             AND(E3308&gt;110,C3308&gt;2011,F3308&gt;100),"High: overrated, new and good rotation",
             AND(E3308&lt;90,C3308&gt;2011,F3308&gt;100),"High: underrated, new and good rotation",
             AND(E3308&lt;90,C3308&lt;2011,F3308&gt;100),"High: underrated, not too new but good rotation",
             AND(E3308&lt;=110,C3308&gt;2011,F3308&lt;=25),"Critic: well priced/underrated and new, but bad rotation",
             AND(E3308&gt;110,F3308&gt;100),"Top Tier: premium vehicules that tend to be sold above market prices",
             AND(E3308&gt;=90,E3308&lt;=110,F3308&gt;25),"Moderate: fair price and regular to good rotation",
             AND(E3308&lt;90,AND(C3308&lt;=2011,C3308&gt;=2000),AND(F3308&lt;100,F3308&gt;25)),"Moderate: underrated regular model and regular rotation",
             AND(E3308&lt;90,C3308&gt;2011,AND(F3308&lt;=100,F3308&gt;25)),"Moderate: underrated new model with regular rotation",
             AND(E3308&lt;90,C3308&lt;2000,AND(F3308&lt;=100,F3308&gt;25)),"Moderate: underrated old model with regular rotation",
             AND(C3308&lt;=2011,F3308&lt;=25),"Low: not new model and bad rotation",
             AND(E3308&gt;110,AND(C3308&lt;=2011,C3308&gt;=2000),F3308&lt;=25),"Low: overrated regular model with bad rotation",
             AND(E3308&gt;110,C3308&lt;2011,AND(F3308&lt;=100,F3308&gt;25)),"Low: overrated regular model (not new) with regular rotation",
             AND(E3308&gt;110,C3308&gt;2011,F3308&lt;=25),"Low: overrated new model with bad rotation"
)</f>
        <v>Critic: well priced/underrated and new, but bad rotation</v>
      </c>
    </row>
    <row r="3309" spans="1:8" x14ac:dyDescent="0.3">
      <c r="A3309" t="s">
        <v>40</v>
      </c>
      <c r="B3309" t="s">
        <v>611</v>
      </c>
      <c r="C3309">
        <v>1995</v>
      </c>
      <c r="D3309">
        <v>350</v>
      </c>
      <c r="E3309">
        <v>100</v>
      </c>
      <c r="F3309">
        <v>1</v>
      </c>
      <c r="H3309" t="str" cm="1">
        <f t="array" ref="H3309">_xlfn.IFS(
             AND(E3309&gt;110,C3309&gt;2011,F3309&gt;100),"High: overrated, new and good rotation",
             AND(E3309&lt;90,C3309&gt;2011,F3309&gt;100),"High: underrated, new and good rotation",
             AND(E3309&lt;90,C3309&lt;2011,F3309&gt;100),"High: underrated, not too new but good rotation",
             AND(E3309&lt;=110,C3309&gt;2011,F3309&lt;=25),"Critic: well priced/underrated and new, but bad rotation",
             AND(E3309&gt;110,F3309&gt;100),"Top Tier: premium vehicules that tend to be sold above market prices",
             AND(E3309&gt;=90,E3309&lt;=110,F3309&gt;25),"Moderate: fair price and regular to good rotation",
             AND(E3309&lt;90,AND(C3309&lt;=2011,C3309&gt;=2000),AND(F3309&lt;100,F3309&gt;25)),"Moderate: underrated regular model and regular rotation",
             AND(E3309&lt;90,C3309&gt;2011,AND(F3309&lt;=100,F3309&gt;25)),"Moderate: underrated new model with regular rotation",
             AND(E3309&lt;90,C3309&lt;2000,AND(F3309&lt;=100,F3309&gt;25)),"Moderate: underrated old model with regular rotation",
             AND(C3309&lt;=2011,F3309&lt;=25),"Low: not new model and bad rotation",
             AND(E3309&gt;110,AND(C3309&lt;=2011,C3309&gt;=2000),F3309&lt;=25),"Low: overrated regular model with bad rotation",
             AND(E3309&gt;110,C3309&lt;2011,AND(F3309&lt;=100,F3309&gt;25)),"Low: overrated regular model (not new) with regular rotation",
             AND(E3309&gt;110,C3309&gt;2011,F3309&lt;=25),"Low: overrated new model with bad rotation"
)</f>
        <v>Low: not new model and bad rotation</v>
      </c>
    </row>
    <row r="3310" spans="1:8" x14ac:dyDescent="0.3">
      <c r="A3310" t="s">
        <v>40</v>
      </c>
      <c r="B3310" t="s">
        <v>611</v>
      </c>
      <c r="C3310">
        <v>1996</v>
      </c>
      <c r="D3310">
        <v>562.5</v>
      </c>
      <c r="E3310">
        <v>104.14035087719299</v>
      </c>
      <c r="F3310">
        <v>4</v>
      </c>
      <c r="H3310" t="str" cm="1">
        <f t="array" ref="H3310">_xlfn.IFS(
             AND(E3310&gt;110,C3310&gt;2011,F3310&gt;100),"High: overrated, new and good rotation",
             AND(E3310&lt;90,C3310&gt;2011,F3310&gt;100),"High: underrated, new and good rotation",
             AND(E3310&lt;90,C3310&lt;2011,F3310&gt;100),"High: underrated, not too new but good rotation",
             AND(E3310&lt;=110,C3310&gt;2011,F3310&lt;=25),"Critic: well priced/underrated and new, but bad rotation",
             AND(E3310&gt;110,F3310&gt;100),"Top Tier: premium vehicules that tend to be sold above market prices",
             AND(E3310&gt;=90,E3310&lt;=110,F3310&gt;25),"Moderate: fair price and regular to good rotation",
             AND(E3310&lt;90,AND(C3310&lt;=2011,C3310&gt;=2000),AND(F3310&lt;100,F3310&gt;25)),"Moderate: underrated regular model and regular rotation",
             AND(E3310&lt;90,C3310&gt;2011,AND(F3310&lt;=100,F3310&gt;25)),"Moderate: underrated new model with regular rotation",
             AND(E3310&lt;90,C3310&lt;2000,AND(F3310&lt;=100,F3310&gt;25)),"Moderate: underrated old model with regular rotation",
             AND(C3310&lt;=2011,F3310&lt;=25),"Low: not new model and bad rotation",
             AND(E3310&gt;110,AND(C3310&lt;=2011,C3310&gt;=2000),F3310&lt;=25),"Low: overrated regular model with bad rotation",
             AND(E3310&gt;110,C3310&lt;2011,AND(F3310&lt;=100,F3310&gt;25)),"Low: overrated regular model (not new) with regular rotation",
             AND(E3310&gt;110,C3310&gt;2011,F3310&lt;=25),"Low: overrated new model with bad rotation"
)</f>
        <v>Low: not new model and bad rotation</v>
      </c>
    </row>
    <row r="3311" spans="1:8" x14ac:dyDescent="0.3">
      <c r="A3311" t="s">
        <v>40</v>
      </c>
      <c r="B3311" t="s">
        <v>611</v>
      </c>
      <c r="C3311">
        <v>1997</v>
      </c>
      <c r="D3311">
        <v>533.33333333333337</v>
      </c>
      <c r="E3311">
        <v>100.21367521367522</v>
      </c>
      <c r="F3311">
        <v>3</v>
      </c>
      <c r="H3311" t="str" cm="1">
        <f t="array" ref="H3311">_xlfn.IFS(
             AND(E3311&gt;110,C3311&gt;2011,F3311&gt;100),"High: overrated, new and good rotation",
             AND(E3311&lt;90,C3311&gt;2011,F3311&gt;100),"High: underrated, new and good rotation",
             AND(E3311&lt;90,C3311&lt;2011,F3311&gt;100),"High: underrated, not too new but good rotation",
             AND(E3311&lt;=110,C3311&gt;2011,F3311&lt;=25),"Critic: well priced/underrated and new, but bad rotation",
             AND(E3311&gt;110,F3311&gt;100),"Top Tier: premium vehicules that tend to be sold above market prices",
             AND(E3311&gt;=90,E3311&lt;=110,F3311&gt;25),"Moderate: fair price and regular to good rotation",
             AND(E3311&lt;90,AND(C3311&lt;=2011,C3311&gt;=2000),AND(F3311&lt;100,F3311&gt;25)),"Moderate: underrated regular model and regular rotation",
             AND(E3311&lt;90,C3311&gt;2011,AND(F3311&lt;=100,F3311&gt;25)),"Moderate: underrated new model with regular rotation",
             AND(E3311&lt;90,C3311&lt;2000,AND(F3311&lt;=100,F3311&gt;25)),"Moderate: underrated old model with regular rotation",
             AND(C3311&lt;=2011,F3311&lt;=25),"Low: not new model and bad rotation",
             AND(E3311&gt;110,AND(C3311&lt;=2011,C3311&gt;=2000),F3311&lt;=25),"Low: overrated regular model with bad rotation",
             AND(E3311&gt;110,C3311&lt;2011,AND(F3311&lt;=100,F3311&gt;25)),"Low: overrated regular model (not new) with regular rotation",
             AND(E3311&gt;110,C3311&gt;2011,F3311&lt;=25),"Low: overrated new model with bad rotation"
)</f>
        <v>Low: not new model and bad rotation</v>
      </c>
    </row>
    <row r="3312" spans="1:8" x14ac:dyDescent="0.3">
      <c r="A3312" t="s">
        <v>40</v>
      </c>
      <c r="B3312" t="s">
        <v>611</v>
      </c>
      <c r="C3312">
        <v>1998</v>
      </c>
      <c r="D3312">
        <v>620</v>
      </c>
      <c r="E3312">
        <v>94.821081190829091</v>
      </c>
      <c r="F3312">
        <v>10</v>
      </c>
      <c r="H3312" t="str" cm="1">
        <f t="array" ref="H3312">_xlfn.IFS(
             AND(E3312&gt;110,C3312&gt;2011,F3312&gt;100),"High: overrated, new and good rotation",
             AND(E3312&lt;90,C3312&gt;2011,F3312&gt;100),"High: underrated, new and good rotation",
             AND(E3312&lt;90,C3312&lt;2011,F3312&gt;100),"High: underrated, not too new but good rotation",
             AND(E3312&lt;=110,C3312&gt;2011,F3312&lt;=25),"Critic: well priced/underrated and new, but bad rotation",
             AND(E3312&gt;110,F3312&gt;100),"Top Tier: premium vehicules that tend to be sold above market prices",
             AND(E3312&gt;=90,E3312&lt;=110,F3312&gt;25),"Moderate: fair price and regular to good rotation",
             AND(E3312&lt;90,AND(C3312&lt;=2011,C3312&gt;=2000),AND(F3312&lt;100,F3312&gt;25)),"Moderate: underrated regular model and regular rotation",
             AND(E3312&lt;90,C3312&gt;2011,AND(F3312&lt;=100,F3312&gt;25)),"Moderate: underrated new model with regular rotation",
             AND(E3312&lt;90,C3312&lt;2000,AND(F3312&lt;=100,F3312&gt;25)),"Moderate: underrated old model with regular rotation",
             AND(C3312&lt;=2011,F3312&lt;=25),"Low: not new model and bad rotation",
             AND(E3312&gt;110,AND(C3312&lt;=2011,C3312&gt;=2000),F3312&lt;=25),"Low: overrated regular model with bad rotation",
             AND(E3312&gt;110,C3312&lt;2011,AND(F3312&lt;=100,F3312&gt;25)),"Low: overrated regular model (not new) with regular rotation",
             AND(E3312&gt;110,C3312&gt;2011,F3312&lt;=25),"Low: overrated new model with bad rotation"
)</f>
        <v>Low: not new model and bad rotation</v>
      </c>
    </row>
    <row r="3313" spans="1:8" x14ac:dyDescent="0.3">
      <c r="A3313" t="s">
        <v>40</v>
      </c>
      <c r="B3313" t="s">
        <v>611</v>
      </c>
      <c r="C3313">
        <v>1999</v>
      </c>
      <c r="D3313">
        <v>752.63157894736844</v>
      </c>
      <c r="E3313">
        <v>117.25884015847241</v>
      </c>
      <c r="F3313">
        <v>19</v>
      </c>
      <c r="H3313" t="str" cm="1">
        <f t="array" ref="H3313">_xlfn.IFS(
             AND(E3313&gt;110,C3313&gt;2011,F3313&gt;100),"High: overrated, new and good rotation",
             AND(E3313&lt;90,C3313&gt;2011,F3313&gt;100),"High: underrated, new and good rotation",
             AND(E3313&lt;90,C3313&lt;2011,F3313&gt;100),"High: underrated, not too new but good rotation",
             AND(E3313&lt;=110,C3313&gt;2011,F3313&lt;=25),"Critic: well priced/underrated and new, but bad rotation",
             AND(E3313&gt;110,F3313&gt;100),"Top Tier: premium vehicules that tend to be sold above market prices",
             AND(E3313&gt;=90,E3313&lt;=110,F3313&gt;25),"Moderate: fair price and regular to good rotation",
             AND(E3313&lt;90,AND(C3313&lt;=2011,C3313&gt;=2000),AND(F3313&lt;100,F3313&gt;25)),"Moderate: underrated regular model and regular rotation",
             AND(E3313&lt;90,C3313&gt;2011,AND(F3313&lt;=100,F3313&gt;25)),"Moderate: underrated new model with regular rotation",
             AND(E3313&lt;90,C3313&lt;2000,AND(F3313&lt;=100,F3313&gt;25)),"Moderate: underrated old model with regular rotation",
             AND(C3313&lt;=2011,F3313&lt;=25),"Low: not new model and bad rotation",
             AND(E3313&gt;110,AND(C3313&lt;=2011,C3313&gt;=2000),F3313&lt;=25),"Low: overrated regular model with bad rotation",
             AND(E3313&gt;110,C3313&lt;2011,AND(F3313&lt;=100,F3313&gt;25)),"Low: overrated regular model (not new) with regular rotation",
             AND(E3313&gt;110,C3313&gt;2011,F3313&lt;=25),"Low: overrated new model with bad rotation"
)</f>
        <v>Low: not new model and bad rotation</v>
      </c>
    </row>
    <row r="3314" spans="1:8" x14ac:dyDescent="0.3">
      <c r="A3314" t="s">
        <v>40</v>
      </c>
      <c r="B3314" t="s">
        <v>611</v>
      </c>
      <c r="C3314">
        <v>2000</v>
      </c>
      <c r="D3314">
        <v>927.88461538461536</v>
      </c>
      <c r="E3314">
        <v>110.64609840165771</v>
      </c>
      <c r="F3314">
        <v>26</v>
      </c>
      <c r="H3314" t="str" cm="1">
        <f t="array" ref="H3314">_xlfn.IFS(
             AND(E3314&gt;110,C3314&gt;2011,F3314&gt;100),"High: overrated, new and good rotation",
             AND(E3314&lt;90,C3314&gt;2011,F3314&gt;100),"High: underrated, new and good rotation",
             AND(E3314&lt;90,C3314&lt;2011,F3314&gt;100),"High: underrated, not too new but good rotation",
             AND(E3314&lt;=110,C3314&gt;2011,F3314&lt;=25),"Critic: well priced/underrated and new, but bad rotation",
             AND(E3314&gt;110,F3314&gt;100),"Top Tier: premium vehicules that tend to be sold above market prices",
             AND(E3314&gt;=90,E3314&lt;=110,F3314&gt;25),"Moderate: fair price and regular to good rotation",
             AND(E3314&lt;90,AND(C3314&lt;=2011,C3314&gt;=2000),AND(F3314&lt;100,F3314&gt;25)),"Moderate: underrated regular model and regular rotation",
             AND(E3314&lt;90,C3314&gt;2011,AND(F3314&lt;=100,F3314&gt;25)),"Moderate: underrated new model with regular rotation",
             AND(E3314&lt;90,C3314&lt;2000,AND(F3314&lt;=100,F3314&gt;25)),"Moderate: underrated old model with regular rotation",
             AND(C3314&lt;=2011,F3314&lt;=25),"Low: not new model and bad rotation",
             AND(E3314&gt;110,AND(C3314&lt;=2011,C3314&gt;=2000),F3314&lt;=25),"Low: overrated regular model with bad rotation",
             AND(E3314&gt;110,C3314&lt;2011,AND(F3314&lt;=100,F3314&gt;25)),"Low: overrated regular model (not new) with regular rotation",
             AND(E3314&gt;110,C3314&gt;2011,F3314&lt;=25),"Low: overrated new model with bad rotation"
)</f>
        <v>Low: overrated regular model (not new) with regular rotation</v>
      </c>
    </row>
    <row r="3315" spans="1:8" x14ac:dyDescent="0.3">
      <c r="A3315" t="s">
        <v>40</v>
      </c>
      <c r="B3315" t="s">
        <v>611</v>
      </c>
      <c r="C3315">
        <v>2001</v>
      </c>
      <c r="D3315">
        <v>923.68421052631584</v>
      </c>
      <c r="E3315">
        <v>174.77186643455454</v>
      </c>
      <c r="F3315">
        <v>19</v>
      </c>
      <c r="H3315" t="str" cm="1">
        <f t="array" ref="H3315">_xlfn.IFS(
             AND(E3315&gt;110,C3315&gt;2011,F3315&gt;100),"High: overrated, new and good rotation",
             AND(E3315&lt;90,C3315&gt;2011,F3315&gt;100),"High: underrated, new and good rotation",
             AND(E3315&lt;90,C3315&lt;2011,F3315&gt;100),"High: underrated, not too new but good rotation",
             AND(E3315&lt;=110,C3315&gt;2011,F3315&lt;=25),"Critic: well priced/underrated and new, but bad rotation",
             AND(E3315&gt;110,F3315&gt;100),"Top Tier: premium vehicules that tend to be sold above market prices",
             AND(E3315&gt;=90,E3315&lt;=110,F3315&gt;25),"Moderate: fair price and regular to good rotation",
             AND(E3315&lt;90,AND(C3315&lt;=2011,C3315&gt;=2000),AND(F3315&lt;100,F3315&gt;25)),"Moderate: underrated regular model and regular rotation",
             AND(E3315&lt;90,C3315&gt;2011,AND(F3315&lt;=100,F3315&gt;25)),"Moderate: underrated new model with regular rotation",
             AND(E3315&lt;90,C3315&lt;2000,AND(F3315&lt;=100,F3315&gt;25)),"Moderate: underrated old model with regular rotation",
             AND(C3315&lt;=2011,F3315&lt;=25),"Low: not new model and bad rotation",
             AND(E3315&gt;110,AND(C3315&lt;=2011,C3315&gt;=2000),F3315&lt;=25),"Low: overrated regular model with bad rotation",
             AND(E3315&gt;110,C3315&lt;2011,AND(F3315&lt;=100,F3315&gt;25)),"Low: overrated regular model (not new) with regular rotation",
             AND(E3315&gt;110,C3315&gt;2011,F3315&lt;=25),"Low: overrated new model with bad rotation"
)</f>
        <v>Low: not new model and bad rotation</v>
      </c>
    </row>
    <row r="3316" spans="1:8" x14ac:dyDescent="0.3">
      <c r="A3316" t="s">
        <v>40</v>
      </c>
      <c r="B3316" t="s">
        <v>611</v>
      </c>
      <c r="C3316">
        <v>2002</v>
      </c>
      <c r="D3316">
        <v>990</v>
      </c>
      <c r="E3316">
        <v>152.73551386884719</v>
      </c>
      <c r="F3316">
        <v>15</v>
      </c>
      <c r="H3316" t="str" cm="1">
        <f t="array" ref="H3316">_xlfn.IFS(
             AND(E3316&gt;110,C3316&gt;2011,F3316&gt;100),"High: overrated, new and good rotation",
             AND(E3316&lt;90,C3316&gt;2011,F3316&gt;100),"High: underrated, new and good rotation",
             AND(E3316&lt;90,C3316&lt;2011,F3316&gt;100),"High: underrated, not too new but good rotation",
             AND(E3316&lt;=110,C3316&gt;2011,F3316&lt;=25),"Critic: well priced/underrated and new, but bad rotation",
             AND(E3316&gt;110,F3316&gt;100),"Top Tier: premium vehicules that tend to be sold above market prices",
             AND(E3316&gt;=90,E3316&lt;=110,F3316&gt;25),"Moderate: fair price and regular to good rotation",
             AND(E3316&lt;90,AND(C3316&lt;=2011,C3316&gt;=2000),AND(F3316&lt;100,F3316&gt;25)),"Moderate: underrated regular model and regular rotation",
             AND(E3316&lt;90,C3316&gt;2011,AND(F3316&lt;=100,F3316&gt;25)),"Moderate: underrated new model with regular rotation",
             AND(E3316&lt;90,C3316&lt;2000,AND(F3316&lt;=100,F3316&gt;25)),"Moderate: underrated old model with regular rotation",
             AND(C3316&lt;=2011,F3316&lt;=25),"Low: not new model and bad rotation",
             AND(E3316&gt;110,AND(C3316&lt;=2011,C3316&gt;=2000),F3316&lt;=25),"Low: overrated regular model with bad rotation",
             AND(E3316&gt;110,C3316&lt;2011,AND(F3316&lt;=100,F3316&gt;25)),"Low: overrated regular model (not new) with regular rotation",
             AND(E3316&gt;110,C3316&gt;2011,F3316&lt;=25),"Low: overrated new model with bad rotation"
)</f>
        <v>Low: not new model and bad rotation</v>
      </c>
    </row>
    <row r="3317" spans="1:8" x14ac:dyDescent="0.3">
      <c r="A3317" t="s">
        <v>40</v>
      </c>
      <c r="B3317" t="s">
        <v>612</v>
      </c>
      <c r="C3317">
        <v>2001</v>
      </c>
      <c r="D3317">
        <v>2600</v>
      </c>
      <c r="E3317">
        <v>152.94117647058823</v>
      </c>
      <c r="F3317">
        <v>1</v>
      </c>
      <c r="H3317" t="str" cm="1">
        <f t="array" ref="H3317">_xlfn.IFS(
             AND(E3317&gt;110,C3317&gt;2011,F3317&gt;100),"High: overrated, new and good rotation",
             AND(E3317&lt;90,C3317&gt;2011,F3317&gt;100),"High: underrated, new and good rotation",
             AND(E3317&lt;90,C3317&lt;2011,F3317&gt;100),"High: underrated, not too new but good rotation",
             AND(E3317&lt;=110,C3317&gt;2011,F3317&lt;=25),"Critic: well priced/underrated and new, but bad rotation",
             AND(E3317&gt;110,F3317&gt;100),"Top Tier: premium vehicules that tend to be sold above market prices",
             AND(E3317&gt;=90,E3317&lt;=110,F3317&gt;25),"Moderate: fair price and regular to good rotation",
             AND(E3317&lt;90,AND(C3317&lt;=2011,C3317&gt;=2000),AND(F3317&lt;100,F3317&gt;25)),"Moderate: underrated regular model and regular rotation",
             AND(E3317&lt;90,C3317&gt;2011,AND(F3317&lt;=100,F3317&gt;25)),"Moderate: underrated new model with regular rotation",
             AND(E3317&lt;90,C3317&lt;2000,AND(F3317&lt;=100,F3317&gt;25)),"Moderate: underrated old model with regular rotation",
             AND(C3317&lt;=2011,F3317&lt;=25),"Low: not new model and bad rotation",
             AND(E3317&gt;110,AND(C3317&lt;=2011,C3317&gt;=2000),F3317&lt;=25),"Low: overrated regular model with bad rotation",
             AND(E3317&gt;110,C3317&lt;2011,AND(F3317&lt;=100,F3317&gt;25)),"Low: overrated regular model (not new) with regular rotation",
             AND(E3317&gt;110,C3317&gt;2011,F3317&lt;=25),"Low: overrated new model with bad rotation"
)</f>
        <v>Low: not new model and bad rotation</v>
      </c>
    </row>
    <row r="3318" spans="1:8" x14ac:dyDescent="0.3">
      <c r="A3318" t="s">
        <v>40</v>
      </c>
      <c r="B3318" t="s">
        <v>613</v>
      </c>
      <c r="C3318">
        <v>1994</v>
      </c>
      <c r="D3318">
        <v>800</v>
      </c>
      <c r="E3318">
        <v>53.333333333333336</v>
      </c>
      <c r="F3318">
        <v>1</v>
      </c>
      <c r="H3318" t="str" cm="1">
        <f t="array" ref="H3318">_xlfn.IFS(
             AND(E3318&gt;110,C3318&gt;2011,F3318&gt;100),"High: overrated, new and good rotation",
             AND(E3318&lt;90,C3318&gt;2011,F3318&gt;100),"High: underrated, new and good rotation",
             AND(E3318&lt;90,C3318&lt;2011,F3318&gt;100),"High: underrated, not too new but good rotation",
             AND(E3318&lt;=110,C3318&gt;2011,F3318&lt;=25),"Critic: well priced/underrated and new, but bad rotation",
             AND(E3318&gt;110,F3318&gt;100),"Top Tier: premium vehicules that tend to be sold above market prices",
             AND(E3318&gt;=90,E3318&lt;=110,F3318&gt;25),"Moderate: fair price and regular to good rotation",
             AND(E3318&lt;90,AND(C3318&lt;=2011,C3318&gt;=2000),AND(F3318&lt;100,F3318&gt;25)),"Moderate: underrated regular model and regular rotation",
             AND(E3318&lt;90,C3318&gt;2011,AND(F3318&lt;=100,F3318&gt;25)),"Moderate: underrated new model with regular rotation",
             AND(E3318&lt;90,C3318&lt;2000,AND(F3318&lt;=100,F3318&gt;25)),"Moderate: underrated old model with regular rotation",
             AND(C3318&lt;=2011,F3318&lt;=25),"Low: not new model and bad rotation",
             AND(E3318&gt;110,AND(C3318&lt;=2011,C3318&gt;=2000),F3318&lt;=25),"Low: overrated regular model with bad rotation",
             AND(E3318&gt;110,C3318&lt;2011,AND(F3318&lt;=100,F3318&gt;25)),"Low: overrated regular model (not new) with regular rotation",
             AND(E3318&gt;110,C3318&gt;2011,F3318&lt;=25),"Low: overrated new model with bad rotation"
)</f>
        <v>Low: not new model and bad rotation</v>
      </c>
    </row>
    <row r="3319" spans="1:8" x14ac:dyDescent="0.3">
      <c r="A3319" t="s">
        <v>40</v>
      </c>
      <c r="B3319" t="s">
        <v>613</v>
      </c>
      <c r="C3319">
        <v>1996</v>
      </c>
      <c r="D3319">
        <v>1000</v>
      </c>
      <c r="E3319">
        <v>88.08446455505279</v>
      </c>
      <c r="F3319">
        <v>2</v>
      </c>
      <c r="H3319" t="str" cm="1">
        <f t="array" ref="H3319">_xlfn.IFS(
             AND(E3319&gt;110,C3319&gt;2011,F3319&gt;100),"High: overrated, new and good rotation",
             AND(E3319&lt;90,C3319&gt;2011,F3319&gt;100),"High: underrated, new and good rotation",
             AND(E3319&lt;90,C3319&lt;2011,F3319&gt;100),"High: underrated, not too new but good rotation",
             AND(E3319&lt;=110,C3319&gt;2011,F3319&lt;=25),"Critic: well priced/underrated and new, but bad rotation",
             AND(E3319&gt;110,F3319&gt;100),"Top Tier: premium vehicules that tend to be sold above market prices",
             AND(E3319&gt;=90,E3319&lt;=110,F3319&gt;25),"Moderate: fair price and regular to good rotation",
             AND(E3319&lt;90,AND(C3319&lt;=2011,C3319&gt;=2000),AND(F3319&lt;100,F3319&gt;25)),"Moderate: underrated regular model and regular rotation",
             AND(E3319&lt;90,C3319&gt;2011,AND(F3319&lt;=100,F3319&gt;25)),"Moderate: underrated new model with regular rotation",
             AND(E3319&lt;90,C3319&lt;2000,AND(F3319&lt;=100,F3319&gt;25)),"Moderate: underrated old model with regular rotation",
             AND(C3319&lt;=2011,F3319&lt;=25),"Low: not new model and bad rotation",
             AND(E3319&gt;110,AND(C3319&lt;=2011,C3319&gt;=2000),F3319&lt;=25),"Low: overrated regular model with bad rotation",
             AND(E3319&gt;110,C3319&lt;2011,AND(F3319&lt;=100,F3319&gt;25)),"Low: overrated regular model (not new) with regular rotation",
             AND(E3319&gt;110,C3319&gt;2011,F3319&lt;=25),"Low: overrated new model with bad rotation"
)</f>
        <v>Low: not new model and bad rotation</v>
      </c>
    </row>
    <row r="3320" spans="1:8" x14ac:dyDescent="0.3">
      <c r="A3320" t="s">
        <v>40</v>
      </c>
      <c r="B3320" t="s">
        <v>613</v>
      </c>
      <c r="C3320">
        <v>1998</v>
      </c>
      <c r="D3320">
        <v>1450</v>
      </c>
      <c r="E3320">
        <v>78.598114214552567</v>
      </c>
      <c r="F3320">
        <v>2</v>
      </c>
      <c r="H3320" t="str" cm="1">
        <f t="array" ref="H3320">_xlfn.IFS(
             AND(E3320&gt;110,C3320&gt;2011,F3320&gt;100),"High: overrated, new and good rotation",
             AND(E3320&lt;90,C3320&gt;2011,F3320&gt;100),"High: underrated, new and good rotation",
             AND(E3320&lt;90,C3320&lt;2011,F3320&gt;100),"High: underrated, not too new but good rotation",
             AND(E3320&lt;=110,C3320&gt;2011,F3320&lt;=25),"Critic: well priced/underrated and new, but bad rotation",
             AND(E3320&gt;110,F3320&gt;100),"Top Tier: premium vehicules that tend to be sold above market prices",
             AND(E3320&gt;=90,E3320&lt;=110,F3320&gt;25),"Moderate: fair price and regular to good rotation",
             AND(E3320&lt;90,AND(C3320&lt;=2011,C3320&gt;=2000),AND(F3320&lt;100,F3320&gt;25)),"Moderate: underrated regular model and regular rotation",
             AND(E3320&lt;90,C3320&gt;2011,AND(F3320&lt;=100,F3320&gt;25)),"Moderate: underrated new model with regular rotation",
             AND(E3320&lt;90,C3320&lt;2000,AND(F3320&lt;=100,F3320&gt;25)),"Moderate: underrated old model with regular rotation",
             AND(C3320&lt;=2011,F3320&lt;=25),"Low: not new model and bad rotation",
             AND(E3320&gt;110,AND(C3320&lt;=2011,C3320&gt;=2000),F3320&lt;=25),"Low: overrated regular model with bad rotation",
             AND(E3320&gt;110,C3320&lt;2011,AND(F3320&lt;=100,F3320&gt;25)),"Low: overrated regular model (not new) with regular rotation",
             AND(E3320&gt;110,C3320&gt;2011,F3320&lt;=25),"Low: overrated new model with bad rotation"
)</f>
        <v>Low: not new model and bad rotation</v>
      </c>
    </row>
    <row r="3321" spans="1:8" x14ac:dyDescent="0.3">
      <c r="A3321" t="s">
        <v>40</v>
      </c>
      <c r="B3321" t="s">
        <v>613</v>
      </c>
      <c r="C3321">
        <v>1999</v>
      </c>
      <c r="D3321">
        <v>1200</v>
      </c>
      <c r="E3321">
        <v>69.979209979209983</v>
      </c>
      <c r="F3321">
        <v>3</v>
      </c>
      <c r="H3321" t="str" cm="1">
        <f t="array" ref="H3321">_xlfn.IFS(
             AND(E3321&gt;110,C3321&gt;2011,F3321&gt;100),"High: overrated, new and good rotation",
             AND(E3321&lt;90,C3321&gt;2011,F3321&gt;100),"High: underrated, new and good rotation",
             AND(E3321&lt;90,C3321&lt;2011,F3321&gt;100),"High: underrated, not too new but good rotation",
             AND(E3321&lt;=110,C3321&gt;2011,F3321&lt;=25),"Critic: well priced/underrated and new, but bad rotation",
             AND(E3321&gt;110,F3321&gt;100),"Top Tier: premium vehicules that tend to be sold above market prices",
             AND(E3321&gt;=90,E3321&lt;=110,F3321&gt;25),"Moderate: fair price and regular to good rotation",
             AND(E3321&lt;90,AND(C3321&lt;=2011,C3321&gt;=2000),AND(F3321&lt;100,F3321&gt;25)),"Moderate: underrated regular model and regular rotation",
             AND(E3321&lt;90,C3321&gt;2011,AND(F3321&lt;=100,F3321&gt;25)),"Moderate: underrated new model with regular rotation",
             AND(E3321&lt;90,C3321&lt;2000,AND(F3321&lt;=100,F3321&gt;25)),"Moderate: underrated old model with regular rotation",
             AND(C3321&lt;=2011,F3321&lt;=25),"Low: not new model and bad rotation",
             AND(E3321&gt;110,AND(C3321&lt;=2011,C3321&gt;=2000),F3321&lt;=25),"Low: overrated regular model with bad rotation",
             AND(E3321&gt;110,C3321&lt;2011,AND(F3321&lt;=100,F3321&gt;25)),"Low: overrated regular model (not new) with regular rotation",
             AND(E3321&gt;110,C3321&gt;2011,F3321&lt;=25),"Low: overrated new model with bad rotation"
)</f>
        <v>Low: not new model and bad rotation</v>
      </c>
    </row>
    <row r="3322" spans="1:8" x14ac:dyDescent="0.3">
      <c r="A3322" t="s">
        <v>40</v>
      </c>
      <c r="B3322" t="s">
        <v>613</v>
      </c>
      <c r="C3322">
        <v>2000</v>
      </c>
      <c r="D3322">
        <v>1600</v>
      </c>
      <c r="E3322">
        <v>120.75471698113208</v>
      </c>
      <c r="F3322">
        <v>1</v>
      </c>
      <c r="H3322" t="str" cm="1">
        <f t="array" ref="H3322">_xlfn.IFS(
             AND(E3322&gt;110,C3322&gt;2011,F3322&gt;100),"High: overrated, new and good rotation",
             AND(E3322&lt;90,C3322&gt;2011,F3322&gt;100),"High: underrated, new and good rotation",
             AND(E3322&lt;90,C3322&lt;2011,F3322&gt;100),"High: underrated, not too new but good rotation",
             AND(E3322&lt;=110,C3322&gt;2011,F3322&lt;=25),"Critic: well priced/underrated and new, but bad rotation",
             AND(E3322&gt;110,F3322&gt;100),"Top Tier: premium vehicules that tend to be sold above market prices",
             AND(E3322&gt;=90,E3322&lt;=110,F3322&gt;25),"Moderate: fair price and regular to good rotation",
             AND(E3322&lt;90,AND(C3322&lt;=2011,C3322&gt;=2000),AND(F3322&lt;100,F3322&gt;25)),"Moderate: underrated regular model and regular rotation",
             AND(E3322&lt;90,C3322&gt;2011,AND(F3322&lt;=100,F3322&gt;25)),"Moderate: underrated new model with regular rotation",
             AND(E3322&lt;90,C3322&lt;2000,AND(F3322&lt;=100,F3322&gt;25)),"Moderate: underrated old model with regular rotation",
             AND(C3322&lt;=2011,F3322&lt;=25),"Low: not new model and bad rotation",
             AND(E3322&gt;110,AND(C3322&lt;=2011,C3322&gt;=2000),F3322&lt;=25),"Low: overrated regular model with bad rotation",
             AND(E3322&gt;110,C3322&lt;2011,AND(F3322&lt;=100,F3322&gt;25)),"Low: overrated regular model (not new) with regular rotation",
             AND(E3322&gt;110,C3322&gt;2011,F3322&lt;=25),"Low: overrated new model with bad rotation"
)</f>
        <v>Low: not new model and bad rotation</v>
      </c>
    </row>
    <row r="3323" spans="1:8" x14ac:dyDescent="0.3">
      <c r="A3323" t="s">
        <v>40</v>
      </c>
      <c r="B3323" t="s">
        <v>614</v>
      </c>
      <c r="C3323">
        <v>2004</v>
      </c>
      <c r="D3323">
        <v>3500</v>
      </c>
      <c r="E3323">
        <v>100.71942446043165</v>
      </c>
      <c r="F3323">
        <v>1</v>
      </c>
      <c r="H3323" t="str" cm="1">
        <f t="array" ref="H3323">_xlfn.IFS(
             AND(E3323&gt;110,C3323&gt;2011,F3323&gt;100),"High: overrated, new and good rotation",
             AND(E3323&lt;90,C3323&gt;2011,F3323&gt;100),"High: underrated, new and good rotation",
             AND(E3323&lt;90,C3323&lt;2011,F3323&gt;100),"High: underrated, not too new but good rotation",
             AND(E3323&lt;=110,C3323&gt;2011,F3323&lt;=25),"Critic: well priced/underrated and new, but bad rotation",
             AND(E3323&gt;110,F3323&gt;100),"Top Tier: premium vehicules that tend to be sold above market prices",
             AND(E3323&gt;=90,E3323&lt;=110,F3323&gt;25),"Moderate: fair price and regular to good rotation",
             AND(E3323&lt;90,AND(C3323&lt;=2011,C3323&gt;=2000),AND(F3323&lt;100,F3323&gt;25)),"Moderate: underrated regular model and regular rotation",
             AND(E3323&lt;90,C3323&gt;2011,AND(F3323&lt;=100,F3323&gt;25)),"Moderate: underrated new model with regular rotation",
             AND(E3323&lt;90,C3323&lt;2000,AND(F3323&lt;=100,F3323&gt;25)),"Moderate: underrated old model with regular rotation",
             AND(C3323&lt;=2011,F3323&lt;=25),"Low: not new model and bad rotation",
             AND(E3323&gt;110,AND(C3323&lt;=2011,C3323&gt;=2000),F3323&lt;=25),"Low: overrated regular model with bad rotation",
             AND(E3323&gt;110,C3323&lt;2011,AND(F3323&lt;=100,F3323&gt;25)),"Low: overrated regular model (not new) with regular rotation",
             AND(E3323&gt;110,C3323&gt;2011,F3323&lt;=25),"Low: overrated new model with bad rotation"
)</f>
        <v>Low: not new model and bad rotation</v>
      </c>
    </row>
    <row r="3324" spans="1:8" x14ac:dyDescent="0.3">
      <c r="A3324" t="s">
        <v>40</v>
      </c>
      <c r="B3324" t="s">
        <v>614</v>
      </c>
      <c r="C3324">
        <v>2007</v>
      </c>
      <c r="D3324">
        <v>7200</v>
      </c>
      <c r="E3324">
        <v>91.867050777039594</v>
      </c>
      <c r="F3324">
        <v>2</v>
      </c>
      <c r="H3324" t="str" cm="1">
        <f t="array" ref="H3324">_xlfn.IFS(
             AND(E3324&gt;110,C3324&gt;2011,F3324&gt;100),"High: overrated, new and good rotation",
             AND(E3324&lt;90,C3324&gt;2011,F3324&gt;100),"High: underrated, new and good rotation",
             AND(E3324&lt;90,C3324&lt;2011,F3324&gt;100),"High: underrated, not too new but good rotation",
             AND(E3324&lt;=110,C3324&gt;2011,F3324&lt;=25),"Critic: well priced/underrated and new, but bad rotation",
             AND(E3324&gt;110,F3324&gt;100),"Top Tier: premium vehicules that tend to be sold above market prices",
             AND(E3324&gt;=90,E3324&lt;=110,F3324&gt;25),"Moderate: fair price and regular to good rotation",
             AND(E3324&lt;90,AND(C3324&lt;=2011,C3324&gt;=2000),AND(F3324&lt;100,F3324&gt;25)),"Moderate: underrated regular model and regular rotation",
             AND(E3324&lt;90,C3324&gt;2011,AND(F3324&lt;=100,F3324&gt;25)),"Moderate: underrated new model with regular rotation",
             AND(E3324&lt;90,C3324&lt;2000,AND(F3324&lt;=100,F3324&gt;25)),"Moderate: underrated old model with regular rotation",
             AND(C3324&lt;=2011,F3324&lt;=25),"Low: not new model and bad rotation",
             AND(E3324&gt;110,AND(C3324&lt;=2011,C3324&gt;=2000),F3324&lt;=25),"Low: overrated regular model with bad rotation",
             AND(E3324&gt;110,C3324&lt;2011,AND(F3324&lt;=100,F3324&gt;25)),"Low: overrated regular model (not new) with regular rotation",
             AND(E3324&gt;110,C3324&gt;2011,F3324&lt;=25),"Low: overrated new model with bad rotation"
)</f>
        <v>Low: not new model and bad rotation</v>
      </c>
    </row>
    <row r="3325" spans="1:8" x14ac:dyDescent="0.3">
      <c r="A3325" t="s">
        <v>40</v>
      </c>
      <c r="B3325" t="s">
        <v>614</v>
      </c>
      <c r="C3325">
        <v>2008</v>
      </c>
      <c r="D3325">
        <v>11150</v>
      </c>
      <c r="E3325">
        <v>104.30973451327434</v>
      </c>
      <c r="F3325">
        <v>2</v>
      </c>
      <c r="H3325" t="str" cm="1">
        <f t="array" ref="H3325">_xlfn.IFS(
             AND(E3325&gt;110,C3325&gt;2011,F3325&gt;100),"High: overrated, new and good rotation",
             AND(E3325&lt;90,C3325&gt;2011,F3325&gt;100),"High: underrated, new and good rotation",
             AND(E3325&lt;90,C3325&lt;2011,F3325&gt;100),"High: underrated, not too new but good rotation",
             AND(E3325&lt;=110,C3325&gt;2011,F3325&lt;=25),"Critic: well priced/underrated and new, but bad rotation",
             AND(E3325&gt;110,F3325&gt;100),"Top Tier: premium vehicules that tend to be sold above market prices",
             AND(E3325&gt;=90,E3325&lt;=110,F3325&gt;25),"Moderate: fair price and regular to good rotation",
             AND(E3325&lt;90,AND(C3325&lt;=2011,C3325&gt;=2000),AND(F3325&lt;100,F3325&gt;25)),"Moderate: underrated regular model and regular rotation",
             AND(E3325&lt;90,C3325&gt;2011,AND(F3325&lt;=100,F3325&gt;25)),"Moderate: underrated new model with regular rotation",
             AND(E3325&lt;90,C3325&lt;2000,AND(F3325&lt;=100,F3325&gt;25)),"Moderate: underrated old model with regular rotation",
             AND(C3325&lt;=2011,F3325&lt;=25),"Low: not new model and bad rotation",
             AND(E3325&gt;110,AND(C3325&lt;=2011,C3325&gt;=2000),F3325&lt;=25),"Low: overrated regular model with bad rotation",
             AND(E3325&gt;110,C3325&lt;2011,AND(F3325&lt;=100,F3325&gt;25)),"Low: overrated regular model (not new) with regular rotation",
             AND(E3325&gt;110,C3325&gt;2011,F3325&lt;=25),"Low: overrated new model with bad rotation"
)</f>
        <v>Low: not new model and bad rotation</v>
      </c>
    </row>
    <row r="3326" spans="1:8" x14ac:dyDescent="0.3">
      <c r="A3326" t="s">
        <v>40</v>
      </c>
      <c r="B3326" t="s">
        <v>614</v>
      </c>
      <c r="C3326">
        <v>2009</v>
      </c>
      <c r="D3326">
        <v>10600</v>
      </c>
      <c r="E3326">
        <v>110.99476439790577</v>
      </c>
      <c r="F3326">
        <v>1</v>
      </c>
      <c r="H3326" t="str" cm="1">
        <f t="array" ref="H3326">_xlfn.IFS(
             AND(E3326&gt;110,C3326&gt;2011,F3326&gt;100),"High: overrated, new and good rotation",
             AND(E3326&lt;90,C3326&gt;2011,F3326&gt;100),"High: underrated, new and good rotation",
             AND(E3326&lt;90,C3326&lt;2011,F3326&gt;100),"High: underrated, not too new but good rotation",
             AND(E3326&lt;=110,C3326&gt;2011,F3326&lt;=25),"Critic: well priced/underrated and new, but bad rotation",
             AND(E3326&gt;110,F3326&gt;100),"Top Tier: premium vehicules that tend to be sold above market prices",
             AND(E3326&gt;=90,E3326&lt;=110,F3326&gt;25),"Moderate: fair price and regular to good rotation",
             AND(E3326&lt;90,AND(C3326&lt;=2011,C3326&gt;=2000),AND(F3326&lt;100,F3326&gt;25)),"Moderate: underrated regular model and regular rotation",
             AND(E3326&lt;90,C3326&gt;2011,AND(F3326&lt;=100,F3326&gt;25)),"Moderate: underrated new model with regular rotation",
             AND(E3326&lt;90,C3326&lt;2000,AND(F3326&lt;=100,F3326&gt;25)),"Moderate: underrated old model with regular rotation",
             AND(C3326&lt;=2011,F3326&lt;=25),"Low: not new model and bad rotation",
             AND(E3326&gt;110,AND(C3326&lt;=2011,C3326&gt;=2000),F3326&lt;=25),"Low: overrated regular model with bad rotation",
             AND(E3326&gt;110,C3326&lt;2011,AND(F3326&lt;=100,F3326&gt;25)),"Low: overrated regular model (not new) with regular rotation",
             AND(E3326&gt;110,C3326&gt;2011,F3326&lt;=25),"Low: overrated new model with bad rotation"
)</f>
        <v>Low: not new model and bad rotation</v>
      </c>
    </row>
    <row r="3327" spans="1:8" x14ac:dyDescent="0.3">
      <c r="A3327" t="s">
        <v>40</v>
      </c>
      <c r="B3327" t="s">
        <v>615</v>
      </c>
      <c r="C3327">
        <v>1994</v>
      </c>
      <c r="D3327">
        <v>700</v>
      </c>
      <c r="E3327">
        <v>116.66666666666667</v>
      </c>
      <c r="F3327">
        <v>1</v>
      </c>
      <c r="H3327" t="str" cm="1">
        <f t="array" ref="H3327">_xlfn.IFS(
             AND(E3327&gt;110,C3327&gt;2011,F3327&gt;100),"High: overrated, new and good rotation",
             AND(E3327&lt;90,C3327&gt;2011,F3327&gt;100),"High: underrated, new and good rotation",
             AND(E3327&lt;90,C3327&lt;2011,F3327&gt;100),"High: underrated, not too new but good rotation",
             AND(E3327&lt;=110,C3327&gt;2011,F3327&lt;=25),"Critic: well priced/underrated and new, but bad rotation",
             AND(E3327&gt;110,F3327&gt;100),"Top Tier: premium vehicules that tend to be sold above market prices",
             AND(E3327&gt;=90,E3327&lt;=110,F3327&gt;25),"Moderate: fair price and regular to good rotation",
             AND(E3327&lt;90,AND(C3327&lt;=2011,C3327&gt;=2000),AND(F3327&lt;100,F3327&gt;25)),"Moderate: underrated regular model and regular rotation",
             AND(E3327&lt;90,C3327&gt;2011,AND(F3327&lt;=100,F3327&gt;25)),"Moderate: underrated new model with regular rotation",
             AND(E3327&lt;90,C3327&lt;2000,AND(F3327&lt;=100,F3327&gt;25)),"Moderate: underrated old model with regular rotation",
             AND(C3327&lt;=2011,F3327&lt;=25),"Low: not new model and bad rotation",
             AND(E3327&gt;110,AND(C3327&lt;=2011,C3327&gt;=2000),F3327&lt;=25),"Low: overrated regular model with bad rotation",
             AND(E3327&gt;110,C3327&lt;2011,AND(F3327&lt;=100,F3327&gt;25)),"Low: overrated regular model (not new) with regular rotation",
             AND(E3327&gt;110,C3327&gt;2011,F3327&lt;=25),"Low: overrated new model with bad rotation"
)</f>
        <v>Low: not new model and bad rotation</v>
      </c>
    </row>
    <row r="3328" spans="1:8" x14ac:dyDescent="0.3">
      <c r="A3328" t="s">
        <v>40</v>
      </c>
      <c r="B3328" t="s">
        <v>616</v>
      </c>
      <c r="C3328">
        <v>2013</v>
      </c>
      <c r="D3328">
        <v>16966.516483516483</v>
      </c>
      <c r="E3328">
        <v>98.941823708405366</v>
      </c>
      <c r="F3328">
        <v>91</v>
      </c>
      <c r="H3328" t="str" cm="1">
        <f t="array" ref="H3328">_xlfn.IFS(
             AND(E3328&gt;110,C3328&gt;2011,F3328&gt;100),"High: overrated, new and good rotation",
             AND(E3328&lt;90,C3328&gt;2011,F3328&gt;100),"High: underrated, new and good rotation",
             AND(E3328&lt;90,C3328&lt;2011,F3328&gt;100),"High: underrated, not too new but good rotation",
             AND(E3328&lt;=110,C3328&gt;2011,F3328&lt;=25),"Critic: well priced/underrated and new, but bad rotation",
             AND(E3328&gt;110,F3328&gt;100),"Top Tier: premium vehicules that tend to be sold above market prices",
             AND(E3328&gt;=90,E3328&lt;=110,F3328&gt;25),"Moderate: fair price and regular to good rotation",
             AND(E3328&lt;90,AND(C3328&lt;=2011,C3328&gt;=2000),AND(F3328&lt;100,F3328&gt;25)),"Moderate: underrated regular model and regular rotation",
             AND(E3328&lt;90,C3328&gt;2011,AND(F3328&lt;=100,F3328&gt;25)),"Moderate: underrated new model with regular rotation",
             AND(E3328&lt;90,C3328&lt;2000,AND(F3328&lt;=100,F3328&gt;25)),"Moderate: underrated old model with regular rotation",
             AND(C3328&lt;=2011,F3328&lt;=25),"Low: not new model and bad rotation",
             AND(E3328&gt;110,AND(C3328&lt;=2011,C3328&gt;=2000),F3328&lt;=25),"Low: overrated regular model with bad rotation",
             AND(E3328&gt;110,C3328&lt;2011,AND(F3328&lt;=100,F3328&gt;25)),"Low: overrated regular model (not new) with regular rotation",
             AND(E3328&gt;110,C3328&gt;2011,F3328&lt;=25),"Low: overrated new model with bad rotation"
)</f>
        <v>Moderate: fair price and regular to good rotation</v>
      </c>
    </row>
    <row r="3329" spans="1:8" x14ac:dyDescent="0.3">
      <c r="A3329" t="s">
        <v>40</v>
      </c>
      <c r="B3329" t="s">
        <v>616</v>
      </c>
      <c r="C3329">
        <v>2014</v>
      </c>
      <c r="D3329">
        <v>20354.666666666668</v>
      </c>
      <c r="E3329">
        <v>99.936095315101781</v>
      </c>
      <c r="F3329">
        <v>150</v>
      </c>
      <c r="H3329" t="str" cm="1">
        <f t="array" ref="H3329">_xlfn.IFS(
             AND(E3329&gt;110,C3329&gt;2011,F3329&gt;100),"High: overrated, new and good rotation",
             AND(E3329&lt;90,C3329&gt;2011,F3329&gt;100),"High: underrated, new and good rotation",
             AND(E3329&lt;90,C3329&lt;2011,F3329&gt;100),"High: underrated, not too new but good rotation",
             AND(E3329&lt;=110,C3329&gt;2011,F3329&lt;=25),"Critic: well priced/underrated and new, but bad rotation",
             AND(E3329&gt;110,F3329&gt;100),"Top Tier: premium vehicules that tend to be sold above market prices",
             AND(E3329&gt;=90,E3329&lt;=110,F3329&gt;25),"Moderate: fair price and regular to good rotation",
             AND(E3329&lt;90,AND(C3329&lt;=2011,C3329&gt;=2000),AND(F3329&lt;100,F3329&gt;25)),"Moderate: underrated regular model and regular rotation",
             AND(E3329&lt;90,C3329&gt;2011,AND(F3329&lt;=100,F3329&gt;25)),"Moderate: underrated new model with regular rotation",
             AND(E3329&lt;90,C3329&lt;2000,AND(F3329&lt;=100,F3329&gt;25)),"Moderate: underrated old model with regular rotation",
             AND(C3329&lt;=2011,F3329&lt;=25),"Low: not new model and bad rotation",
             AND(E3329&gt;110,AND(C3329&lt;=2011,C3329&gt;=2000),F3329&lt;=25),"Low: overrated regular model with bad rotation",
             AND(E3329&gt;110,C3329&lt;2011,AND(F3329&lt;=100,F3329&gt;25)),"Low: overrated regular model (not new) with regular rotation",
             AND(E3329&gt;110,C3329&gt;2011,F3329&lt;=25),"Low: overrated new model with bad rotation"
)</f>
        <v>Moderate: fair price and regular to good rotation</v>
      </c>
    </row>
    <row r="3330" spans="1:8" x14ac:dyDescent="0.3">
      <c r="A3330" t="s">
        <v>40</v>
      </c>
      <c r="B3330" t="s">
        <v>616</v>
      </c>
      <c r="C3330">
        <v>2015</v>
      </c>
      <c r="D3330">
        <v>19348.455598455599</v>
      </c>
      <c r="E3330">
        <v>99.003773298948374</v>
      </c>
      <c r="F3330">
        <v>259</v>
      </c>
      <c r="H3330" t="str" cm="1">
        <f t="array" ref="H3330">_xlfn.IFS(
             AND(E3330&gt;110,C3330&gt;2011,F3330&gt;100),"High: overrated, new and good rotation",
             AND(E3330&lt;90,C3330&gt;2011,F3330&gt;100),"High: underrated, new and good rotation",
             AND(E3330&lt;90,C3330&lt;2011,F3330&gt;100),"High: underrated, not too new but good rotation",
             AND(E3330&lt;=110,C3330&gt;2011,F3330&lt;=25),"Critic: well priced/underrated and new, but bad rotation",
             AND(E3330&gt;110,F3330&gt;100),"Top Tier: premium vehicules that tend to be sold above market prices",
             AND(E3330&gt;=90,E3330&lt;=110,F3330&gt;25),"Moderate: fair price and regular to good rotation",
             AND(E3330&lt;90,AND(C3330&lt;=2011,C3330&gt;=2000),AND(F3330&lt;100,F3330&gt;25)),"Moderate: underrated regular model and regular rotation",
             AND(E3330&lt;90,C3330&gt;2011,AND(F3330&lt;=100,F3330&gt;25)),"Moderate: underrated new model with regular rotation",
             AND(E3330&lt;90,C3330&lt;2000,AND(F3330&lt;=100,F3330&gt;25)),"Moderate: underrated old model with regular rotation",
             AND(C3330&lt;=2011,F3330&lt;=25),"Low: not new model and bad rotation",
             AND(E3330&gt;110,AND(C3330&lt;=2011,C3330&gt;=2000),F3330&lt;=25),"Low: overrated regular model with bad rotation",
             AND(E3330&gt;110,C3330&lt;2011,AND(F3330&lt;=100,F3330&gt;25)),"Low: overrated regular model (not new) with regular rotation",
             AND(E3330&gt;110,C3330&gt;2011,F3330&lt;=25),"Low: overrated new model with bad rotation"
)</f>
        <v>Moderate: fair price and regular to good rotation</v>
      </c>
    </row>
    <row r="3331" spans="1:8" x14ac:dyDescent="0.3">
      <c r="A3331" t="s">
        <v>40</v>
      </c>
      <c r="B3331" t="s">
        <v>617</v>
      </c>
      <c r="C3331">
        <v>2007</v>
      </c>
      <c r="D3331">
        <v>4924.25</v>
      </c>
      <c r="E3331">
        <v>92.143709483216441</v>
      </c>
      <c r="F3331">
        <v>40</v>
      </c>
      <c r="H3331" t="str" cm="1">
        <f t="array" ref="H3331">_xlfn.IFS(
             AND(E3331&gt;110,C3331&gt;2011,F3331&gt;100),"High: overrated, new and good rotation",
             AND(E3331&lt;90,C3331&gt;2011,F3331&gt;100),"High: underrated, new and good rotation",
             AND(E3331&lt;90,C3331&lt;2011,F3331&gt;100),"High: underrated, not too new but good rotation",
             AND(E3331&lt;=110,C3331&gt;2011,F3331&lt;=25),"Critic: well priced/underrated and new, but bad rotation",
             AND(E3331&gt;110,F3331&gt;100),"Top Tier: premium vehicules that tend to be sold above market prices",
             AND(E3331&gt;=90,E3331&lt;=110,F3331&gt;25),"Moderate: fair price and regular to good rotation",
             AND(E3331&lt;90,AND(C3331&lt;=2011,C3331&gt;=2000),AND(F3331&lt;100,F3331&gt;25)),"Moderate: underrated regular model and regular rotation",
             AND(E3331&lt;90,C3331&gt;2011,AND(F3331&lt;=100,F3331&gt;25)),"Moderate: underrated new model with regular rotation",
             AND(E3331&lt;90,C3331&lt;2000,AND(F3331&lt;=100,F3331&gt;25)),"Moderate: underrated old model with regular rotation",
             AND(C3331&lt;=2011,F3331&lt;=25),"Low: not new model and bad rotation",
             AND(E3331&gt;110,AND(C3331&lt;=2011,C3331&gt;=2000),F3331&lt;=25),"Low: overrated regular model with bad rotation",
             AND(E3331&gt;110,C3331&lt;2011,AND(F3331&lt;=100,F3331&gt;25)),"Low: overrated regular model (not new) with regular rotation",
             AND(E3331&gt;110,C3331&gt;2011,F3331&lt;=25),"Low: overrated new model with bad rotation"
)</f>
        <v>Moderate: fair price and regular to good rotation</v>
      </c>
    </row>
    <row r="3332" spans="1:8" x14ac:dyDescent="0.3">
      <c r="A3332" t="s">
        <v>40</v>
      </c>
      <c r="B3332" t="s">
        <v>617</v>
      </c>
      <c r="C3332">
        <v>2008</v>
      </c>
      <c r="D3332">
        <v>5847.8494623655915</v>
      </c>
      <c r="E3332">
        <v>100.00841764215345</v>
      </c>
      <c r="F3332">
        <v>93</v>
      </c>
      <c r="H3332" t="str" cm="1">
        <f t="array" ref="H3332">_xlfn.IFS(
             AND(E3332&gt;110,C3332&gt;2011,F3332&gt;100),"High: overrated, new and good rotation",
             AND(E3332&lt;90,C3332&gt;2011,F3332&gt;100),"High: underrated, new and good rotation",
             AND(E3332&lt;90,C3332&lt;2011,F3332&gt;100),"High: underrated, not too new but good rotation",
             AND(E3332&lt;=110,C3332&gt;2011,F3332&lt;=25),"Critic: well priced/underrated and new, but bad rotation",
             AND(E3332&gt;110,F3332&gt;100),"Top Tier: premium vehicules that tend to be sold above market prices",
             AND(E3332&gt;=90,E3332&lt;=110,F3332&gt;25),"Moderate: fair price and regular to good rotation",
             AND(E3332&lt;90,AND(C3332&lt;=2011,C3332&gt;=2000),AND(F3332&lt;100,F3332&gt;25)),"Moderate: underrated regular model and regular rotation",
             AND(E3332&lt;90,C3332&gt;2011,AND(F3332&lt;=100,F3332&gt;25)),"Moderate: underrated new model with regular rotation",
             AND(E3332&lt;90,C3332&lt;2000,AND(F3332&lt;=100,F3332&gt;25)),"Moderate: underrated old model with regular rotation",
             AND(C3332&lt;=2011,F3332&lt;=25),"Low: not new model and bad rotation",
             AND(E3332&gt;110,AND(C3332&lt;=2011,C3332&gt;=2000),F3332&lt;=25),"Low: overrated regular model with bad rotation",
             AND(E3332&gt;110,C3332&lt;2011,AND(F3332&lt;=100,F3332&gt;25)),"Low: overrated regular model (not new) with regular rotation",
             AND(E3332&gt;110,C3332&gt;2011,F3332&lt;=25),"Low: overrated new model with bad rotation"
)</f>
        <v>Moderate: fair price and regular to good rotation</v>
      </c>
    </row>
    <row r="3333" spans="1:8" x14ac:dyDescent="0.3">
      <c r="A3333" t="s">
        <v>40</v>
      </c>
      <c r="B3333" t="s">
        <v>617</v>
      </c>
      <c r="C3333">
        <v>2009</v>
      </c>
      <c r="D3333">
        <v>7331.25</v>
      </c>
      <c r="E3333">
        <v>106.16084271489078</v>
      </c>
      <c r="F3333">
        <v>32</v>
      </c>
      <c r="H3333" t="str" cm="1">
        <f t="array" ref="H3333">_xlfn.IFS(
             AND(E3333&gt;110,C3333&gt;2011,F3333&gt;100),"High: overrated, new and good rotation",
             AND(E3333&lt;90,C3333&gt;2011,F3333&gt;100),"High: underrated, new and good rotation",
             AND(E3333&lt;90,C3333&lt;2011,F3333&gt;100),"High: underrated, not too new but good rotation",
             AND(E3333&lt;=110,C3333&gt;2011,F3333&lt;=25),"Critic: well priced/underrated and new, but bad rotation",
             AND(E3333&gt;110,F3333&gt;100),"Top Tier: premium vehicules that tend to be sold above market prices",
             AND(E3333&gt;=90,E3333&lt;=110,F3333&gt;25),"Moderate: fair price and regular to good rotation",
             AND(E3333&lt;90,AND(C3333&lt;=2011,C3333&gt;=2000),AND(F3333&lt;100,F3333&gt;25)),"Moderate: underrated regular model and regular rotation",
             AND(E3333&lt;90,C3333&gt;2011,AND(F3333&lt;=100,F3333&gt;25)),"Moderate: underrated new model with regular rotation",
             AND(E3333&lt;90,C3333&lt;2000,AND(F3333&lt;=100,F3333&gt;25)),"Moderate: underrated old model with regular rotation",
             AND(C3333&lt;=2011,F3333&lt;=25),"Low: not new model and bad rotation",
             AND(E3333&gt;110,AND(C3333&lt;=2011,C3333&gt;=2000),F3333&lt;=25),"Low: overrated regular model with bad rotation",
             AND(E3333&gt;110,C3333&lt;2011,AND(F3333&lt;=100,F3333&gt;25)),"Low: overrated regular model (not new) with regular rotation",
             AND(E3333&gt;110,C3333&gt;2011,F3333&lt;=25),"Low: overrated new model with bad rotation"
)</f>
        <v>Moderate: fair price and regular to good rotation</v>
      </c>
    </row>
    <row r="3334" spans="1:8" x14ac:dyDescent="0.3">
      <c r="A3334" t="s">
        <v>40</v>
      </c>
      <c r="B3334" t="s">
        <v>617</v>
      </c>
      <c r="C3334">
        <v>2010</v>
      </c>
      <c r="D3334">
        <v>9609.7938144329892</v>
      </c>
      <c r="E3334">
        <v>99.858431426399733</v>
      </c>
      <c r="F3334">
        <v>97</v>
      </c>
      <c r="H3334" t="str" cm="1">
        <f t="array" ref="H3334">_xlfn.IFS(
             AND(E3334&gt;110,C3334&gt;2011,F3334&gt;100),"High: overrated, new and good rotation",
             AND(E3334&lt;90,C3334&gt;2011,F3334&gt;100),"High: underrated, new and good rotation",
             AND(E3334&lt;90,C3334&lt;2011,F3334&gt;100),"High: underrated, not too new but good rotation",
             AND(E3334&lt;=110,C3334&gt;2011,F3334&lt;=25),"Critic: well priced/underrated and new, but bad rotation",
             AND(E3334&gt;110,F3334&gt;100),"Top Tier: premium vehicules that tend to be sold above market prices",
             AND(E3334&gt;=90,E3334&lt;=110,F3334&gt;25),"Moderate: fair price and regular to good rotation",
             AND(E3334&lt;90,AND(C3334&lt;=2011,C3334&gt;=2000),AND(F3334&lt;100,F3334&gt;25)),"Moderate: underrated regular model and regular rotation",
             AND(E3334&lt;90,C3334&gt;2011,AND(F3334&lt;=100,F3334&gt;25)),"Moderate: underrated new model with regular rotation",
             AND(E3334&lt;90,C3334&lt;2000,AND(F3334&lt;=100,F3334&gt;25)),"Moderate: underrated old model with regular rotation",
             AND(C3334&lt;=2011,F3334&lt;=25),"Low: not new model and bad rotation",
             AND(E3334&gt;110,AND(C3334&lt;=2011,C3334&gt;=2000),F3334&lt;=25),"Low: overrated regular model with bad rotation",
             AND(E3334&gt;110,C3334&lt;2011,AND(F3334&lt;=100,F3334&gt;25)),"Low: overrated regular model (not new) with regular rotation",
             AND(E3334&gt;110,C3334&gt;2011,F3334&lt;=25),"Low: overrated new model with bad rotation"
)</f>
        <v>Moderate: fair price and regular to good rotation</v>
      </c>
    </row>
    <row r="3335" spans="1:8" x14ac:dyDescent="0.3">
      <c r="A3335" t="s">
        <v>40</v>
      </c>
      <c r="B3335" t="s">
        <v>617</v>
      </c>
      <c r="C3335">
        <v>2011</v>
      </c>
      <c r="D3335">
        <v>11809.507042253521</v>
      </c>
      <c r="E3335">
        <v>98.249081926166596</v>
      </c>
      <c r="F3335">
        <v>142</v>
      </c>
      <c r="H3335" t="str" cm="1">
        <f t="array" ref="H3335">_xlfn.IFS(
             AND(E3335&gt;110,C3335&gt;2011,F3335&gt;100),"High: overrated, new and good rotation",
             AND(E3335&lt;90,C3335&gt;2011,F3335&gt;100),"High: underrated, new and good rotation",
             AND(E3335&lt;90,C3335&lt;2011,F3335&gt;100),"High: underrated, not too new but good rotation",
             AND(E3335&lt;=110,C3335&gt;2011,F3335&lt;=25),"Critic: well priced/underrated and new, but bad rotation",
             AND(E3335&gt;110,F3335&gt;100),"Top Tier: premium vehicules that tend to be sold above market prices",
             AND(E3335&gt;=90,E3335&lt;=110,F3335&gt;25),"Moderate: fair price and regular to good rotation",
             AND(E3335&lt;90,AND(C3335&lt;=2011,C3335&gt;=2000),AND(F3335&lt;100,F3335&gt;25)),"Moderate: underrated regular model and regular rotation",
             AND(E3335&lt;90,C3335&gt;2011,AND(F3335&lt;=100,F3335&gt;25)),"Moderate: underrated new model with regular rotation",
             AND(E3335&lt;90,C3335&lt;2000,AND(F3335&lt;=100,F3335&gt;25)),"Moderate: underrated old model with regular rotation",
             AND(C3335&lt;=2011,F3335&lt;=25),"Low: not new model and bad rotation",
             AND(E3335&gt;110,AND(C3335&lt;=2011,C3335&gt;=2000),F3335&lt;=25),"Low: overrated regular model with bad rotation",
             AND(E3335&gt;110,C3335&lt;2011,AND(F3335&lt;=100,F3335&gt;25)),"Low: overrated regular model (not new) with regular rotation",
             AND(E3335&gt;110,C3335&gt;2011,F3335&lt;=25),"Low: overrated new model with bad rotation"
)</f>
        <v>Moderate: fair price and regular to good rotation</v>
      </c>
    </row>
    <row r="3336" spans="1:8" x14ac:dyDescent="0.3">
      <c r="A3336" t="s">
        <v>40</v>
      </c>
      <c r="B3336" t="s">
        <v>617</v>
      </c>
      <c r="C3336">
        <v>2012</v>
      </c>
      <c r="D3336">
        <v>12191.666666666666</v>
      </c>
      <c r="E3336">
        <v>92.000382038673067</v>
      </c>
      <c r="F3336">
        <v>12</v>
      </c>
      <c r="H3336" t="str" cm="1">
        <f t="array" ref="H3336">_xlfn.IFS(
             AND(E3336&gt;110,C3336&gt;2011,F3336&gt;100),"High: overrated, new and good rotation",
             AND(E3336&lt;90,C3336&gt;2011,F3336&gt;100),"High: underrated, new and good rotation",
             AND(E3336&lt;90,C3336&lt;2011,F3336&gt;100),"High: underrated, not too new but good rotation",
             AND(E3336&lt;=110,C3336&gt;2011,F3336&lt;=25),"Critic: well priced/underrated and new, but bad rotation",
             AND(E3336&gt;110,F3336&gt;100),"Top Tier: premium vehicules that tend to be sold above market prices",
             AND(E3336&gt;=90,E3336&lt;=110,F3336&gt;25),"Moderate: fair price and regular to good rotation",
             AND(E3336&lt;90,AND(C3336&lt;=2011,C3336&gt;=2000),AND(F3336&lt;100,F3336&gt;25)),"Moderate: underrated regular model and regular rotation",
             AND(E3336&lt;90,C3336&gt;2011,AND(F3336&lt;=100,F3336&gt;25)),"Moderate: underrated new model with regular rotation",
             AND(E3336&lt;90,C3336&lt;2000,AND(F3336&lt;=100,F3336&gt;25)),"Moderate: underrated old model with regular rotation",
             AND(C3336&lt;=2011,F3336&lt;=25),"Low: not new model and bad rotation",
             AND(E3336&gt;110,AND(C3336&lt;=2011,C3336&gt;=2000),F3336&lt;=25),"Low: overrated regular model with bad rotation",
             AND(E3336&gt;110,C3336&lt;2011,AND(F3336&lt;=100,F3336&gt;25)),"Low: overrated regular model (not new) with regular rotation",
             AND(E3336&gt;110,C3336&gt;2011,F3336&lt;=25),"Low: overrated new model with bad rotation"
)</f>
        <v>Critic: well priced/underrated and new, but bad rotation</v>
      </c>
    </row>
    <row r="3337" spans="1:8" x14ac:dyDescent="0.3">
      <c r="A3337" t="s">
        <v>40</v>
      </c>
      <c r="B3337" t="s">
        <v>618</v>
      </c>
      <c r="C3337">
        <v>2007</v>
      </c>
      <c r="D3337">
        <v>7244.6808510638302</v>
      </c>
      <c r="E3337">
        <v>99.272106279526966</v>
      </c>
      <c r="F3337">
        <v>47</v>
      </c>
      <c r="H3337" t="str" cm="1">
        <f t="array" ref="H3337">_xlfn.IFS(
             AND(E3337&gt;110,C3337&gt;2011,F3337&gt;100),"High: overrated, new and good rotation",
             AND(E3337&lt;90,C3337&gt;2011,F3337&gt;100),"High: underrated, new and good rotation",
             AND(E3337&lt;90,C3337&lt;2011,F3337&gt;100),"High: underrated, not too new but good rotation",
             AND(E3337&lt;=110,C3337&gt;2011,F3337&lt;=25),"Critic: well priced/underrated and new, but bad rotation",
             AND(E3337&gt;110,F3337&gt;100),"Top Tier: premium vehicules that tend to be sold above market prices",
             AND(E3337&gt;=90,E3337&lt;=110,F3337&gt;25),"Moderate: fair price and regular to good rotation",
             AND(E3337&lt;90,AND(C3337&lt;=2011,C3337&gt;=2000),AND(F3337&lt;100,F3337&gt;25)),"Moderate: underrated regular model and regular rotation",
             AND(E3337&lt;90,C3337&gt;2011,AND(F3337&lt;=100,F3337&gt;25)),"Moderate: underrated new model with regular rotation",
             AND(E3337&lt;90,C3337&lt;2000,AND(F3337&lt;=100,F3337&gt;25)),"Moderate: underrated old model with regular rotation",
             AND(C3337&lt;=2011,F3337&lt;=25),"Low: not new model and bad rotation",
             AND(E3337&gt;110,AND(C3337&lt;=2011,C3337&gt;=2000),F3337&lt;=25),"Low: overrated regular model with bad rotation",
             AND(E3337&gt;110,C3337&lt;2011,AND(F3337&lt;=100,F3337&gt;25)),"Low: overrated regular model (not new) with regular rotation",
             AND(E3337&gt;110,C3337&gt;2011,F3337&lt;=25),"Low: overrated new model with bad rotation"
)</f>
        <v>Moderate: fair price and regular to good rotation</v>
      </c>
    </row>
    <row r="3338" spans="1:8" x14ac:dyDescent="0.3">
      <c r="A3338" t="s">
        <v>40</v>
      </c>
      <c r="B3338" t="s">
        <v>618</v>
      </c>
      <c r="C3338">
        <v>2008</v>
      </c>
      <c r="D3338">
        <v>8763.7931034482754</v>
      </c>
      <c r="E3338">
        <v>98.674459708106127</v>
      </c>
      <c r="F3338">
        <v>58</v>
      </c>
      <c r="H3338" t="str" cm="1">
        <f t="array" ref="H3338">_xlfn.IFS(
             AND(E3338&gt;110,C3338&gt;2011,F3338&gt;100),"High: overrated, new and good rotation",
             AND(E3338&lt;90,C3338&gt;2011,F3338&gt;100),"High: underrated, new and good rotation",
             AND(E3338&lt;90,C3338&lt;2011,F3338&gt;100),"High: underrated, not too new but good rotation",
             AND(E3338&lt;=110,C3338&gt;2011,F3338&lt;=25),"Critic: well priced/underrated and new, but bad rotation",
             AND(E3338&gt;110,F3338&gt;100),"Top Tier: premium vehicules that tend to be sold above market prices",
             AND(E3338&gt;=90,E3338&lt;=110,F3338&gt;25),"Moderate: fair price and regular to good rotation",
             AND(E3338&lt;90,AND(C3338&lt;=2011,C3338&gt;=2000),AND(F3338&lt;100,F3338&gt;25)),"Moderate: underrated regular model and regular rotation",
             AND(E3338&lt;90,C3338&gt;2011,AND(F3338&lt;=100,F3338&gt;25)),"Moderate: underrated new model with regular rotation",
             AND(E3338&lt;90,C3338&lt;2000,AND(F3338&lt;=100,F3338&gt;25)),"Moderate: underrated old model with regular rotation",
             AND(C3338&lt;=2011,F3338&lt;=25),"Low: not new model and bad rotation",
             AND(E3338&gt;110,AND(C3338&lt;=2011,C3338&gt;=2000),F3338&lt;=25),"Low: overrated regular model with bad rotation",
             AND(E3338&gt;110,C3338&lt;2011,AND(F3338&lt;=100,F3338&gt;25)),"Low: overrated regular model (not new) with regular rotation",
             AND(E3338&gt;110,C3338&gt;2011,F3338&lt;=25),"Low: overrated new model with bad rotation"
)</f>
        <v>Moderate: fair price and regular to good rotation</v>
      </c>
    </row>
    <row r="3339" spans="1:8" x14ac:dyDescent="0.3">
      <c r="A3339" t="s">
        <v>40</v>
      </c>
      <c r="B3339" t="s">
        <v>618</v>
      </c>
      <c r="C3339">
        <v>2009</v>
      </c>
      <c r="D3339">
        <v>11062.962962962964</v>
      </c>
      <c r="E3339">
        <v>105.11956661034428</v>
      </c>
      <c r="F3339">
        <v>27</v>
      </c>
      <c r="H3339" t="str" cm="1">
        <f t="array" ref="H3339">_xlfn.IFS(
             AND(E3339&gt;110,C3339&gt;2011,F3339&gt;100),"High: overrated, new and good rotation",
             AND(E3339&lt;90,C3339&gt;2011,F3339&gt;100),"High: underrated, new and good rotation",
             AND(E3339&lt;90,C3339&lt;2011,F3339&gt;100),"High: underrated, not too new but good rotation",
             AND(E3339&lt;=110,C3339&gt;2011,F3339&lt;=25),"Critic: well priced/underrated and new, but bad rotation",
             AND(E3339&gt;110,F3339&gt;100),"Top Tier: premium vehicules that tend to be sold above market prices",
             AND(E3339&gt;=90,E3339&lt;=110,F3339&gt;25),"Moderate: fair price and regular to good rotation",
             AND(E3339&lt;90,AND(C3339&lt;=2011,C3339&gt;=2000),AND(F3339&lt;100,F3339&gt;25)),"Moderate: underrated regular model and regular rotation",
             AND(E3339&lt;90,C3339&gt;2011,AND(F3339&lt;=100,F3339&gt;25)),"Moderate: underrated new model with regular rotation",
             AND(E3339&lt;90,C3339&lt;2000,AND(F3339&lt;=100,F3339&gt;25)),"Moderate: underrated old model with regular rotation",
             AND(C3339&lt;=2011,F3339&lt;=25),"Low: not new model and bad rotation",
             AND(E3339&gt;110,AND(C3339&lt;=2011,C3339&gt;=2000),F3339&lt;=25),"Low: overrated regular model with bad rotation",
             AND(E3339&gt;110,C3339&lt;2011,AND(F3339&lt;=100,F3339&gt;25)),"Low: overrated regular model (not new) with regular rotation",
             AND(E3339&gt;110,C3339&gt;2011,F3339&lt;=25),"Low: overrated new model with bad rotation"
)</f>
        <v>Moderate: fair price and regular to good rotation</v>
      </c>
    </row>
    <row r="3340" spans="1:8" x14ac:dyDescent="0.3">
      <c r="A3340" t="s">
        <v>40</v>
      </c>
      <c r="B3340" t="s">
        <v>618</v>
      </c>
      <c r="C3340">
        <v>2010</v>
      </c>
      <c r="D3340">
        <v>13093.333333333334</v>
      </c>
      <c r="E3340">
        <v>99.99820189896748</v>
      </c>
      <c r="F3340">
        <v>45</v>
      </c>
      <c r="H3340" t="str" cm="1">
        <f t="array" ref="H3340">_xlfn.IFS(
             AND(E3340&gt;110,C3340&gt;2011,F3340&gt;100),"High: overrated, new and good rotation",
             AND(E3340&lt;90,C3340&gt;2011,F3340&gt;100),"High: underrated, new and good rotation",
             AND(E3340&lt;90,C3340&lt;2011,F3340&gt;100),"High: underrated, not too new but good rotation",
             AND(E3340&lt;=110,C3340&gt;2011,F3340&lt;=25),"Critic: well priced/underrated and new, but bad rotation",
             AND(E3340&gt;110,F3340&gt;100),"Top Tier: premium vehicules that tend to be sold above market prices",
             AND(E3340&gt;=90,E3340&lt;=110,F3340&gt;25),"Moderate: fair price and regular to good rotation",
             AND(E3340&lt;90,AND(C3340&lt;=2011,C3340&gt;=2000),AND(F3340&lt;100,F3340&gt;25)),"Moderate: underrated regular model and regular rotation",
             AND(E3340&lt;90,C3340&gt;2011,AND(F3340&lt;=100,F3340&gt;25)),"Moderate: underrated new model with regular rotation",
             AND(E3340&lt;90,C3340&lt;2000,AND(F3340&lt;=100,F3340&gt;25)),"Moderate: underrated old model with regular rotation",
             AND(C3340&lt;=2011,F3340&lt;=25),"Low: not new model and bad rotation",
             AND(E3340&gt;110,AND(C3340&lt;=2011,C3340&gt;=2000),F3340&lt;=25),"Low: overrated regular model with bad rotation",
             AND(E3340&gt;110,C3340&lt;2011,AND(F3340&lt;=100,F3340&gt;25)),"Low: overrated regular model (not new) with regular rotation",
             AND(E3340&gt;110,C3340&gt;2011,F3340&lt;=25),"Low: overrated new model with bad rotation"
)</f>
        <v>Moderate: fair price and regular to good rotation</v>
      </c>
    </row>
    <row r="3341" spans="1:8" x14ac:dyDescent="0.3">
      <c r="A3341" t="s">
        <v>40</v>
      </c>
      <c r="B3341" t="s">
        <v>618</v>
      </c>
      <c r="C3341">
        <v>2011</v>
      </c>
      <c r="D3341">
        <v>17232.911392405062</v>
      </c>
      <c r="E3341">
        <v>99.242840027258239</v>
      </c>
      <c r="F3341">
        <v>237</v>
      </c>
      <c r="H3341" t="str" cm="1">
        <f t="array" ref="H3341">_xlfn.IFS(
             AND(E3341&gt;110,C3341&gt;2011,F3341&gt;100),"High: overrated, new and good rotation",
             AND(E3341&lt;90,C3341&gt;2011,F3341&gt;100),"High: underrated, new and good rotation",
             AND(E3341&lt;90,C3341&lt;2011,F3341&gt;100),"High: underrated, not too new but good rotation",
             AND(E3341&lt;=110,C3341&gt;2011,F3341&lt;=25),"Critic: well priced/underrated and new, but bad rotation",
             AND(E3341&gt;110,F3341&gt;100),"Top Tier: premium vehicules that tend to be sold above market prices",
             AND(E3341&gt;=90,E3341&lt;=110,F3341&gt;25),"Moderate: fair price and regular to good rotation",
             AND(E3341&lt;90,AND(C3341&lt;=2011,C3341&gt;=2000),AND(F3341&lt;100,F3341&gt;25)),"Moderate: underrated regular model and regular rotation",
             AND(E3341&lt;90,C3341&gt;2011,AND(F3341&lt;=100,F3341&gt;25)),"Moderate: underrated new model with regular rotation",
             AND(E3341&lt;90,C3341&lt;2000,AND(F3341&lt;=100,F3341&gt;25)),"Moderate: underrated old model with regular rotation",
             AND(C3341&lt;=2011,F3341&lt;=25),"Low: not new model and bad rotation",
             AND(E3341&gt;110,AND(C3341&lt;=2011,C3341&gt;=2000),F3341&lt;=25),"Low: overrated regular model with bad rotation",
             AND(E3341&gt;110,C3341&lt;2011,AND(F3341&lt;=100,F3341&gt;25)),"Low: overrated regular model (not new) with regular rotation",
             AND(E3341&gt;110,C3341&gt;2011,F3341&lt;=25),"Low: overrated new model with bad rotation"
)</f>
        <v>Moderate: fair price and regular to good rotation</v>
      </c>
    </row>
    <row r="3342" spans="1:8" x14ac:dyDescent="0.3">
      <c r="A3342" t="s">
        <v>40</v>
      </c>
      <c r="B3342" t="s">
        <v>618</v>
      </c>
      <c r="C3342">
        <v>2012</v>
      </c>
      <c r="D3342">
        <v>19631.68604651163</v>
      </c>
      <c r="E3342">
        <v>98.869332694389755</v>
      </c>
      <c r="F3342">
        <v>172</v>
      </c>
      <c r="H3342" t="str" cm="1">
        <f t="array" ref="H3342">_xlfn.IFS(
             AND(E3342&gt;110,C3342&gt;2011,F3342&gt;100),"High: overrated, new and good rotation",
             AND(E3342&lt;90,C3342&gt;2011,F3342&gt;100),"High: underrated, new and good rotation",
             AND(E3342&lt;90,C3342&lt;2011,F3342&gt;100),"High: underrated, not too new but good rotation",
             AND(E3342&lt;=110,C3342&gt;2011,F3342&lt;=25),"Critic: well priced/underrated and new, but bad rotation",
             AND(E3342&gt;110,F3342&gt;100),"Top Tier: premium vehicules that tend to be sold above market prices",
             AND(E3342&gt;=90,E3342&lt;=110,F3342&gt;25),"Moderate: fair price and regular to good rotation",
             AND(E3342&lt;90,AND(C3342&lt;=2011,C3342&gt;=2000),AND(F3342&lt;100,F3342&gt;25)),"Moderate: underrated regular model and regular rotation",
             AND(E3342&lt;90,C3342&gt;2011,AND(F3342&lt;=100,F3342&gt;25)),"Moderate: underrated new model with regular rotation",
             AND(E3342&lt;90,C3342&lt;2000,AND(F3342&lt;=100,F3342&gt;25)),"Moderate: underrated old model with regular rotation",
             AND(C3342&lt;=2011,F3342&lt;=25),"Low: not new model and bad rotation",
             AND(E3342&gt;110,AND(C3342&lt;=2011,C3342&gt;=2000),F3342&lt;=25),"Low: overrated regular model with bad rotation",
             AND(E3342&gt;110,C3342&lt;2011,AND(F3342&lt;=100,F3342&gt;25)),"Low: overrated regular model (not new) with regular rotation",
             AND(E3342&gt;110,C3342&gt;2011,F3342&lt;=25),"Low: overrated new model with bad rotation"
)</f>
        <v>Moderate: fair price and regular to good rotation</v>
      </c>
    </row>
    <row r="3343" spans="1:8" x14ac:dyDescent="0.3">
      <c r="A3343" t="s">
        <v>40</v>
      </c>
      <c r="B3343" t="s">
        <v>618</v>
      </c>
      <c r="C3343">
        <v>2013</v>
      </c>
      <c r="D3343">
        <v>20200</v>
      </c>
      <c r="E3343">
        <v>99.815412694835985</v>
      </c>
      <c r="F3343">
        <v>136</v>
      </c>
      <c r="H3343" t="str" cm="1">
        <f t="array" ref="H3343">_xlfn.IFS(
             AND(E3343&gt;110,C3343&gt;2011,F3343&gt;100),"High: overrated, new and good rotation",
             AND(E3343&lt;90,C3343&gt;2011,F3343&gt;100),"High: underrated, new and good rotation",
             AND(E3343&lt;90,C3343&lt;2011,F3343&gt;100),"High: underrated, not too new but good rotation",
             AND(E3343&lt;=110,C3343&gt;2011,F3343&lt;=25),"Critic: well priced/underrated and new, but bad rotation",
             AND(E3343&gt;110,F3343&gt;100),"Top Tier: premium vehicules that tend to be sold above market prices",
             AND(E3343&gt;=90,E3343&lt;=110,F3343&gt;25),"Moderate: fair price and regular to good rotation",
             AND(E3343&lt;90,AND(C3343&lt;=2011,C3343&gt;=2000),AND(F3343&lt;100,F3343&gt;25)),"Moderate: underrated regular model and regular rotation",
             AND(E3343&lt;90,C3343&gt;2011,AND(F3343&lt;=100,F3343&gt;25)),"Moderate: underrated new model with regular rotation",
             AND(E3343&lt;90,C3343&lt;2000,AND(F3343&lt;=100,F3343&gt;25)),"Moderate: underrated old model with regular rotation",
             AND(C3343&lt;=2011,F3343&lt;=25),"Low: not new model and bad rotation",
             AND(E3343&gt;110,AND(C3343&lt;=2011,C3343&gt;=2000),F3343&lt;=25),"Low: overrated regular model with bad rotation",
             AND(E3343&gt;110,C3343&lt;2011,AND(F3343&lt;=100,F3343&gt;25)),"Low: overrated regular model (not new) with regular rotation",
             AND(E3343&gt;110,C3343&gt;2011,F3343&lt;=25),"Low: overrated new model with bad rotation"
)</f>
        <v>Moderate: fair price and regular to good rotation</v>
      </c>
    </row>
    <row r="3344" spans="1:8" x14ac:dyDescent="0.3">
      <c r="A3344" t="s">
        <v>40</v>
      </c>
      <c r="B3344" t="s">
        <v>618</v>
      </c>
      <c r="C3344">
        <v>2014</v>
      </c>
      <c r="D3344">
        <v>24644.761904761905</v>
      </c>
      <c r="E3344">
        <v>100.01894530600168</v>
      </c>
      <c r="F3344">
        <v>105</v>
      </c>
      <c r="H3344" t="str" cm="1">
        <f t="array" ref="H3344">_xlfn.IFS(
             AND(E3344&gt;110,C3344&gt;2011,F3344&gt;100),"High: overrated, new and good rotation",
             AND(E3344&lt;90,C3344&gt;2011,F3344&gt;100),"High: underrated, new and good rotation",
             AND(E3344&lt;90,C3344&lt;2011,F3344&gt;100),"High: underrated, not too new but good rotation",
             AND(E3344&lt;=110,C3344&gt;2011,F3344&lt;=25),"Critic: well priced/underrated and new, but bad rotation",
             AND(E3344&gt;110,F3344&gt;100),"Top Tier: premium vehicules that tend to be sold above market prices",
             AND(E3344&gt;=90,E3344&lt;=110,F3344&gt;25),"Moderate: fair price and regular to good rotation",
             AND(E3344&lt;90,AND(C3344&lt;=2011,C3344&gt;=2000),AND(F3344&lt;100,F3344&gt;25)),"Moderate: underrated regular model and regular rotation",
             AND(E3344&lt;90,C3344&gt;2011,AND(F3344&lt;=100,F3344&gt;25)),"Moderate: underrated new model with regular rotation",
             AND(E3344&lt;90,C3344&lt;2000,AND(F3344&lt;=100,F3344&gt;25)),"Moderate: underrated old model with regular rotation",
             AND(C3344&lt;=2011,F3344&lt;=25),"Low: not new model and bad rotation",
             AND(E3344&gt;110,AND(C3344&lt;=2011,C3344&gt;=2000),F3344&lt;=25),"Low: overrated regular model with bad rotation",
             AND(E3344&gt;110,C3344&lt;2011,AND(F3344&lt;=100,F3344&gt;25)),"Low: overrated regular model (not new) with regular rotation",
             AND(E3344&gt;110,C3344&gt;2011,F3344&lt;=25),"Low: overrated new model with bad rotation"
)</f>
        <v>Moderate: fair price and regular to good rotation</v>
      </c>
    </row>
    <row r="3345" spans="1:8" x14ac:dyDescent="0.3">
      <c r="A3345" t="s">
        <v>40</v>
      </c>
      <c r="B3345" t="s">
        <v>618</v>
      </c>
      <c r="C3345">
        <v>2015</v>
      </c>
      <c r="D3345">
        <v>29500</v>
      </c>
      <c r="E3345">
        <v>102.43055555555556</v>
      </c>
      <c r="F3345">
        <v>3</v>
      </c>
      <c r="H3345" t="str" cm="1">
        <f t="array" ref="H3345">_xlfn.IFS(
             AND(E3345&gt;110,C3345&gt;2011,F3345&gt;100),"High: overrated, new and good rotation",
             AND(E3345&lt;90,C3345&gt;2011,F3345&gt;100),"High: underrated, new and good rotation",
             AND(E3345&lt;90,C3345&lt;2011,F3345&gt;100),"High: underrated, not too new but good rotation",
             AND(E3345&lt;=110,C3345&gt;2011,F3345&lt;=25),"Critic: well priced/underrated and new, but bad rotation",
             AND(E3345&gt;110,F3345&gt;100),"Top Tier: premium vehicules that tend to be sold above market prices",
             AND(E3345&gt;=90,E3345&lt;=110,F3345&gt;25),"Moderate: fair price and regular to good rotation",
             AND(E3345&lt;90,AND(C3345&lt;=2011,C3345&gt;=2000),AND(F3345&lt;100,F3345&gt;25)),"Moderate: underrated regular model and regular rotation",
             AND(E3345&lt;90,C3345&gt;2011,AND(F3345&lt;=100,F3345&gt;25)),"Moderate: underrated new model with regular rotation",
             AND(E3345&lt;90,C3345&lt;2000,AND(F3345&lt;=100,F3345&gt;25)),"Moderate: underrated old model with regular rotation",
             AND(C3345&lt;=2011,F3345&lt;=25),"Low: not new model and bad rotation",
             AND(E3345&gt;110,AND(C3345&lt;=2011,C3345&gt;=2000),F3345&lt;=25),"Low: overrated regular model with bad rotation",
             AND(E3345&gt;110,C3345&lt;2011,AND(F3345&lt;=100,F3345&gt;25)),"Low: overrated regular model (not new) with regular rotation",
             AND(E3345&gt;110,C3345&gt;2011,F3345&lt;=25),"Low: overrated new model with bad rotation"
)</f>
        <v>Critic: well priced/underrated and new, but bad rotation</v>
      </c>
    </row>
    <row r="3346" spans="1:8" x14ac:dyDescent="0.3">
      <c r="A3346" t="s">
        <v>40</v>
      </c>
      <c r="B3346" t="s">
        <v>619</v>
      </c>
      <c r="C3346">
        <v>2011</v>
      </c>
      <c r="D3346">
        <v>6606.1224489795923</v>
      </c>
      <c r="E3346">
        <v>96.743516419608042</v>
      </c>
      <c r="F3346">
        <v>49</v>
      </c>
      <c r="H3346" t="str" cm="1">
        <f t="array" ref="H3346">_xlfn.IFS(
             AND(E3346&gt;110,C3346&gt;2011,F3346&gt;100),"High: overrated, new and good rotation",
             AND(E3346&lt;90,C3346&gt;2011,F3346&gt;100),"High: underrated, new and good rotation",
             AND(E3346&lt;90,C3346&lt;2011,F3346&gt;100),"High: underrated, not too new but good rotation",
             AND(E3346&lt;=110,C3346&gt;2011,F3346&lt;=25),"Critic: well priced/underrated and new, but bad rotation",
             AND(E3346&gt;110,F3346&gt;100),"Top Tier: premium vehicules that tend to be sold above market prices",
             AND(E3346&gt;=90,E3346&lt;=110,F3346&gt;25),"Moderate: fair price and regular to good rotation",
             AND(E3346&lt;90,AND(C3346&lt;=2011,C3346&gt;=2000),AND(F3346&lt;100,F3346&gt;25)),"Moderate: underrated regular model and regular rotation",
             AND(E3346&lt;90,C3346&gt;2011,AND(F3346&lt;=100,F3346&gt;25)),"Moderate: underrated new model with regular rotation",
             AND(E3346&lt;90,C3346&lt;2000,AND(F3346&lt;=100,F3346&gt;25)),"Moderate: underrated old model with regular rotation",
             AND(C3346&lt;=2011,F3346&lt;=25),"Low: not new model and bad rotation",
             AND(E3346&gt;110,AND(C3346&lt;=2011,C3346&gt;=2000),F3346&lt;=25),"Low: overrated regular model with bad rotation",
             AND(E3346&gt;110,C3346&lt;2011,AND(F3346&lt;=100,F3346&gt;25)),"Low: overrated regular model (not new) with regular rotation",
             AND(E3346&gt;110,C3346&gt;2011,F3346&lt;=25),"Low: overrated new model with bad rotation"
)</f>
        <v>Moderate: fair price and regular to good rotation</v>
      </c>
    </row>
    <row r="3347" spans="1:8" x14ac:dyDescent="0.3">
      <c r="A3347" t="s">
        <v>40</v>
      </c>
      <c r="B3347" t="s">
        <v>619</v>
      </c>
      <c r="C3347">
        <v>2012</v>
      </c>
      <c r="D3347">
        <v>7157.84375</v>
      </c>
      <c r="E3347">
        <v>97.754112367909542</v>
      </c>
      <c r="F3347">
        <v>64</v>
      </c>
      <c r="H3347" t="str" cm="1">
        <f t="array" ref="H3347">_xlfn.IFS(
             AND(E3347&gt;110,C3347&gt;2011,F3347&gt;100),"High: overrated, new and good rotation",
             AND(E3347&lt;90,C3347&gt;2011,F3347&gt;100),"High: underrated, new and good rotation",
             AND(E3347&lt;90,C3347&lt;2011,F3347&gt;100),"High: underrated, not too new but good rotation",
             AND(E3347&lt;=110,C3347&gt;2011,F3347&lt;=25),"Critic: well priced/underrated and new, but bad rotation",
             AND(E3347&gt;110,F3347&gt;100),"Top Tier: premium vehicules that tend to be sold above market prices",
             AND(E3347&gt;=90,E3347&lt;=110,F3347&gt;25),"Moderate: fair price and regular to good rotation",
             AND(E3347&lt;90,AND(C3347&lt;=2011,C3347&gt;=2000),AND(F3347&lt;100,F3347&gt;25)),"Moderate: underrated regular model and regular rotation",
             AND(E3347&lt;90,C3347&gt;2011,AND(F3347&lt;=100,F3347&gt;25)),"Moderate: underrated new model with regular rotation",
             AND(E3347&lt;90,C3347&lt;2000,AND(F3347&lt;=100,F3347&gt;25)),"Moderate: underrated old model with regular rotation",
             AND(C3347&lt;=2011,F3347&lt;=25),"Low: not new model and bad rotation",
             AND(E3347&gt;110,AND(C3347&lt;=2011,C3347&gt;=2000),F3347&lt;=25),"Low: overrated regular model with bad rotation",
             AND(E3347&gt;110,C3347&lt;2011,AND(F3347&lt;=100,F3347&gt;25)),"Low: overrated regular model (not new) with regular rotation",
             AND(E3347&gt;110,C3347&gt;2011,F3347&lt;=25),"Low: overrated new model with bad rotation"
)</f>
        <v>Moderate: fair price and regular to good rotation</v>
      </c>
    </row>
    <row r="3348" spans="1:8" x14ac:dyDescent="0.3">
      <c r="A3348" t="s">
        <v>40</v>
      </c>
      <c r="B3348" t="s">
        <v>619</v>
      </c>
      <c r="C3348">
        <v>2013</v>
      </c>
      <c r="D3348">
        <v>8360.4208144796376</v>
      </c>
      <c r="E3348">
        <v>96.459241915930733</v>
      </c>
      <c r="F3348">
        <v>221</v>
      </c>
      <c r="H3348" t="str" cm="1">
        <f t="array" ref="H3348">_xlfn.IFS(
             AND(E3348&gt;110,C3348&gt;2011,F3348&gt;100),"High: overrated, new and good rotation",
             AND(E3348&lt;90,C3348&gt;2011,F3348&gt;100),"High: underrated, new and good rotation",
             AND(E3348&lt;90,C3348&lt;2011,F3348&gt;100),"High: underrated, not too new but good rotation",
             AND(E3348&lt;=110,C3348&gt;2011,F3348&lt;=25),"Critic: well priced/underrated and new, but bad rotation",
             AND(E3348&gt;110,F3348&gt;100),"Top Tier: premium vehicules that tend to be sold above market prices",
             AND(E3348&gt;=90,E3348&lt;=110,F3348&gt;25),"Moderate: fair price and regular to good rotation",
             AND(E3348&lt;90,AND(C3348&lt;=2011,C3348&gt;=2000),AND(F3348&lt;100,F3348&gt;25)),"Moderate: underrated regular model and regular rotation",
             AND(E3348&lt;90,C3348&gt;2011,AND(F3348&lt;=100,F3348&gt;25)),"Moderate: underrated new model with regular rotation",
             AND(E3348&lt;90,C3348&lt;2000,AND(F3348&lt;=100,F3348&gt;25)),"Moderate: underrated old model with regular rotation",
             AND(C3348&lt;=2011,F3348&lt;=25),"Low: not new model and bad rotation",
             AND(E3348&gt;110,AND(C3348&lt;=2011,C3348&gt;=2000),F3348&lt;=25),"Low: overrated regular model with bad rotation",
             AND(E3348&gt;110,C3348&lt;2011,AND(F3348&lt;=100,F3348&gt;25)),"Low: overrated regular model (not new) with regular rotation",
             AND(E3348&gt;110,C3348&gt;2011,F3348&lt;=25),"Low: overrated new model with bad rotation"
)</f>
        <v>Moderate: fair price and regular to good rotation</v>
      </c>
    </row>
    <row r="3349" spans="1:8" x14ac:dyDescent="0.3">
      <c r="A3349" t="s">
        <v>40</v>
      </c>
      <c r="B3349" t="s">
        <v>619</v>
      </c>
      <c r="C3349">
        <v>2014</v>
      </c>
      <c r="D3349">
        <v>10637.837837837838</v>
      </c>
      <c r="E3349">
        <v>96.838288840068017</v>
      </c>
      <c r="F3349">
        <v>74</v>
      </c>
      <c r="H3349" t="str" cm="1">
        <f t="array" ref="H3349">_xlfn.IFS(
             AND(E3349&gt;110,C3349&gt;2011,F3349&gt;100),"High: overrated, new and good rotation",
             AND(E3349&lt;90,C3349&gt;2011,F3349&gt;100),"High: underrated, new and good rotation",
             AND(E3349&lt;90,C3349&lt;2011,F3349&gt;100),"High: underrated, not too new but good rotation",
             AND(E3349&lt;=110,C3349&gt;2011,F3349&lt;=25),"Critic: well priced/underrated and new, but bad rotation",
             AND(E3349&gt;110,F3349&gt;100),"Top Tier: premium vehicules that tend to be sold above market prices",
             AND(E3349&gt;=90,E3349&lt;=110,F3349&gt;25),"Moderate: fair price and regular to good rotation",
             AND(E3349&lt;90,AND(C3349&lt;=2011,C3349&gt;=2000),AND(F3349&lt;100,F3349&gt;25)),"Moderate: underrated regular model and regular rotation",
             AND(E3349&lt;90,C3349&gt;2011,AND(F3349&lt;=100,F3349&gt;25)),"Moderate: underrated new model with regular rotation",
             AND(E3349&lt;90,C3349&lt;2000,AND(F3349&lt;=100,F3349&gt;25)),"Moderate: underrated old model with regular rotation",
             AND(C3349&lt;=2011,F3349&lt;=25),"Low: not new model and bad rotation",
             AND(E3349&gt;110,AND(C3349&lt;=2011,C3349&gt;=2000),F3349&lt;=25),"Low: overrated regular model with bad rotation",
             AND(E3349&gt;110,C3349&lt;2011,AND(F3349&lt;=100,F3349&gt;25)),"Low: overrated regular model (not new) with regular rotation",
             AND(E3349&gt;110,C3349&gt;2011,F3349&lt;=25),"Low: overrated new model with bad rotation"
)</f>
        <v>Moderate: fair price and regular to good rotation</v>
      </c>
    </row>
    <row r="3350" spans="1:8" x14ac:dyDescent="0.3">
      <c r="A3350" t="s">
        <v>40</v>
      </c>
      <c r="B3350" t="s">
        <v>620</v>
      </c>
      <c r="C3350">
        <v>2004</v>
      </c>
      <c r="D3350">
        <v>2746.1538461538462</v>
      </c>
      <c r="E3350">
        <v>115.63831450482662</v>
      </c>
      <c r="F3350">
        <v>65</v>
      </c>
      <c r="H3350" t="str" cm="1">
        <f t="array" ref="H3350">_xlfn.IFS(
             AND(E3350&gt;110,C3350&gt;2011,F3350&gt;100),"High: overrated, new and good rotation",
             AND(E3350&lt;90,C3350&gt;2011,F3350&gt;100),"High: underrated, new and good rotation",
             AND(E3350&lt;90,C3350&lt;2011,F3350&gt;100),"High: underrated, not too new but good rotation",
             AND(E3350&lt;=110,C3350&gt;2011,F3350&lt;=25),"Critic: well priced/underrated and new, but bad rotation",
             AND(E3350&gt;110,F3350&gt;100),"Top Tier: premium vehicules that tend to be sold above market prices",
             AND(E3350&gt;=90,E3350&lt;=110,F3350&gt;25),"Moderate: fair price and regular to good rotation",
             AND(E3350&lt;90,AND(C3350&lt;=2011,C3350&gt;=2000),AND(F3350&lt;100,F3350&gt;25)),"Moderate: underrated regular model and regular rotation",
             AND(E3350&lt;90,C3350&gt;2011,AND(F3350&lt;=100,F3350&gt;25)),"Moderate: underrated new model with regular rotation",
             AND(E3350&lt;90,C3350&lt;2000,AND(F3350&lt;=100,F3350&gt;25)),"Moderate: underrated old model with regular rotation",
             AND(C3350&lt;=2011,F3350&lt;=25),"Low: not new model and bad rotation",
             AND(E3350&gt;110,AND(C3350&lt;=2011,C3350&gt;=2000),F3350&lt;=25),"Low: overrated regular model with bad rotation",
             AND(E3350&gt;110,C3350&lt;2011,AND(F3350&lt;=100,F3350&gt;25)),"Low: overrated regular model (not new) with regular rotation",
             AND(E3350&gt;110,C3350&gt;2011,F3350&lt;=25),"Low: overrated new model with bad rotation"
)</f>
        <v>Low: overrated regular model (not new) with regular rotation</v>
      </c>
    </row>
    <row r="3351" spans="1:8" x14ac:dyDescent="0.3">
      <c r="A3351" t="s">
        <v>40</v>
      </c>
      <c r="B3351" t="s">
        <v>620</v>
      </c>
      <c r="C3351">
        <v>2005</v>
      </c>
      <c r="D3351">
        <v>3220.9677419354839</v>
      </c>
      <c r="E3351">
        <v>109.55634982973238</v>
      </c>
      <c r="F3351">
        <v>93</v>
      </c>
      <c r="H3351" t="str" cm="1">
        <f t="array" ref="H3351">_xlfn.IFS(
             AND(E3351&gt;110,C3351&gt;2011,F3351&gt;100),"High: overrated, new and good rotation",
             AND(E3351&lt;90,C3351&gt;2011,F3351&gt;100),"High: underrated, new and good rotation",
             AND(E3351&lt;90,C3351&lt;2011,F3351&gt;100),"High: underrated, not too new but good rotation",
             AND(E3351&lt;=110,C3351&gt;2011,F3351&lt;=25),"Critic: well priced/underrated and new, but bad rotation",
             AND(E3351&gt;110,F3351&gt;100),"Top Tier: premium vehicules that tend to be sold above market prices",
             AND(E3351&gt;=90,E3351&lt;=110,F3351&gt;25),"Moderate: fair price and regular to good rotation",
             AND(E3351&lt;90,AND(C3351&lt;=2011,C3351&gt;=2000),AND(F3351&lt;100,F3351&gt;25)),"Moderate: underrated regular model and regular rotation",
             AND(E3351&lt;90,C3351&gt;2011,AND(F3351&lt;=100,F3351&gt;25)),"Moderate: underrated new model with regular rotation",
             AND(E3351&lt;90,C3351&lt;2000,AND(F3351&lt;=100,F3351&gt;25)),"Moderate: underrated old model with regular rotation",
             AND(C3351&lt;=2011,F3351&lt;=25),"Low: not new model and bad rotation",
             AND(E3351&gt;110,AND(C3351&lt;=2011,C3351&gt;=2000),F3351&lt;=25),"Low: overrated regular model with bad rotation",
             AND(E3351&gt;110,C3351&lt;2011,AND(F3351&lt;=100,F3351&gt;25)),"Low: overrated regular model (not new) with regular rotation",
             AND(E3351&gt;110,C3351&gt;2011,F3351&lt;=25),"Low: overrated new model with bad rotation"
)</f>
        <v>Moderate: fair price and regular to good rotation</v>
      </c>
    </row>
    <row r="3352" spans="1:8" x14ac:dyDescent="0.3">
      <c r="A3352" t="s">
        <v>40</v>
      </c>
      <c r="B3352" t="s">
        <v>620</v>
      </c>
      <c r="C3352">
        <v>2006</v>
      </c>
      <c r="D3352">
        <v>3555.3191489361702</v>
      </c>
      <c r="E3352">
        <v>139.12604340103636</v>
      </c>
      <c r="F3352">
        <v>47</v>
      </c>
      <c r="H3352" t="str" cm="1">
        <f t="array" ref="H3352">_xlfn.IFS(
             AND(E3352&gt;110,C3352&gt;2011,F3352&gt;100),"High: overrated, new and good rotation",
             AND(E3352&lt;90,C3352&gt;2011,F3352&gt;100),"High: underrated, new and good rotation",
             AND(E3352&lt;90,C3352&lt;2011,F3352&gt;100),"High: underrated, not too new but good rotation",
             AND(E3352&lt;=110,C3352&gt;2011,F3352&lt;=25),"Critic: well priced/underrated and new, but bad rotation",
             AND(E3352&gt;110,F3352&gt;100),"Top Tier: premium vehicules that tend to be sold above market prices",
             AND(E3352&gt;=90,E3352&lt;=110,F3352&gt;25),"Moderate: fair price and regular to good rotation",
             AND(E3352&lt;90,AND(C3352&lt;=2011,C3352&gt;=2000),AND(F3352&lt;100,F3352&gt;25)),"Moderate: underrated regular model and regular rotation",
             AND(E3352&lt;90,C3352&gt;2011,AND(F3352&lt;=100,F3352&gt;25)),"Moderate: underrated new model with regular rotation",
             AND(E3352&lt;90,C3352&lt;2000,AND(F3352&lt;=100,F3352&gt;25)),"Moderate: underrated old model with regular rotation",
             AND(C3352&lt;=2011,F3352&lt;=25),"Low: not new model and bad rotation",
             AND(E3352&gt;110,AND(C3352&lt;=2011,C3352&gt;=2000),F3352&lt;=25),"Low: overrated regular model with bad rotation",
             AND(E3352&gt;110,C3352&lt;2011,AND(F3352&lt;=100,F3352&gt;25)),"Low: overrated regular model (not new) with regular rotation",
             AND(E3352&gt;110,C3352&gt;2011,F3352&lt;=25),"Low: overrated new model with bad rotation"
)</f>
        <v>Low: overrated regular model (not new) with regular rotation</v>
      </c>
    </row>
    <row r="3353" spans="1:8" x14ac:dyDescent="0.3">
      <c r="A3353" t="s">
        <v>40</v>
      </c>
      <c r="B3353" t="s">
        <v>620</v>
      </c>
      <c r="C3353">
        <v>2007</v>
      </c>
      <c r="D3353">
        <v>4410.6382978723404</v>
      </c>
      <c r="E3353">
        <v>101.25570991342109</v>
      </c>
      <c r="F3353">
        <v>47</v>
      </c>
      <c r="H3353" t="str" cm="1">
        <f t="array" ref="H3353">_xlfn.IFS(
             AND(E3353&gt;110,C3353&gt;2011,F3353&gt;100),"High: overrated, new and good rotation",
             AND(E3353&lt;90,C3353&gt;2011,F3353&gt;100),"High: underrated, new and good rotation",
             AND(E3353&lt;90,C3353&lt;2011,F3353&gt;100),"High: underrated, not too new but good rotation",
             AND(E3353&lt;=110,C3353&gt;2011,F3353&lt;=25),"Critic: well priced/underrated and new, but bad rotation",
             AND(E3353&gt;110,F3353&gt;100),"Top Tier: premium vehicules that tend to be sold above market prices",
             AND(E3353&gt;=90,E3353&lt;=110,F3353&gt;25),"Moderate: fair price and regular to good rotation",
             AND(E3353&lt;90,AND(C3353&lt;=2011,C3353&gt;=2000),AND(F3353&lt;100,F3353&gt;25)),"Moderate: underrated regular model and regular rotation",
             AND(E3353&lt;90,C3353&gt;2011,AND(F3353&lt;=100,F3353&gt;25)),"Moderate: underrated new model with regular rotation",
             AND(E3353&lt;90,C3353&lt;2000,AND(F3353&lt;=100,F3353&gt;25)),"Moderate: underrated old model with regular rotation",
             AND(C3353&lt;=2011,F3353&lt;=25),"Low: not new model and bad rotation",
             AND(E3353&gt;110,AND(C3353&lt;=2011,C3353&gt;=2000),F3353&lt;=25),"Low: overrated regular model with bad rotation",
             AND(E3353&gt;110,C3353&lt;2011,AND(F3353&lt;=100,F3353&gt;25)),"Low: overrated regular model (not new) with regular rotation",
             AND(E3353&gt;110,C3353&gt;2011,F3353&lt;=25),"Low: overrated new model with bad rotation"
)</f>
        <v>Moderate: fair price and regular to good rotation</v>
      </c>
    </row>
    <row r="3354" spans="1:8" x14ac:dyDescent="0.3">
      <c r="A3354" t="s">
        <v>40</v>
      </c>
      <c r="B3354" t="s">
        <v>620</v>
      </c>
      <c r="C3354">
        <v>2008</v>
      </c>
      <c r="D3354">
        <v>4589.5390070921985</v>
      </c>
      <c r="E3354">
        <v>94.783768885447174</v>
      </c>
      <c r="F3354">
        <v>141</v>
      </c>
      <c r="H3354" t="str" cm="1">
        <f t="array" ref="H3354">_xlfn.IFS(
             AND(E3354&gt;110,C3354&gt;2011,F3354&gt;100),"High: overrated, new and good rotation",
             AND(E3354&lt;90,C3354&gt;2011,F3354&gt;100),"High: underrated, new and good rotation",
             AND(E3354&lt;90,C3354&lt;2011,F3354&gt;100),"High: underrated, not too new but good rotation",
             AND(E3354&lt;=110,C3354&gt;2011,F3354&lt;=25),"Critic: well priced/underrated and new, but bad rotation",
             AND(E3354&gt;110,F3354&gt;100),"Top Tier: premium vehicules that tend to be sold above market prices",
             AND(E3354&gt;=90,E3354&lt;=110,F3354&gt;25),"Moderate: fair price and regular to good rotation",
             AND(E3354&lt;90,AND(C3354&lt;=2011,C3354&gt;=2000),AND(F3354&lt;100,F3354&gt;25)),"Moderate: underrated regular model and regular rotation",
             AND(E3354&lt;90,C3354&gt;2011,AND(F3354&lt;=100,F3354&gt;25)),"Moderate: underrated new model with regular rotation",
             AND(E3354&lt;90,C3354&lt;2000,AND(F3354&lt;=100,F3354&gt;25)),"Moderate: underrated old model with regular rotation",
             AND(C3354&lt;=2011,F3354&lt;=25),"Low: not new model and bad rotation",
             AND(E3354&gt;110,AND(C3354&lt;=2011,C3354&gt;=2000),F3354&lt;=25),"Low: overrated regular model with bad rotation",
             AND(E3354&gt;110,C3354&lt;2011,AND(F3354&lt;=100,F3354&gt;25)),"Low: overrated regular model (not new) with regular rotation",
             AND(E3354&gt;110,C3354&gt;2011,F3354&lt;=25),"Low: overrated new model with bad rotation"
)</f>
        <v>Moderate: fair price and regular to good rotation</v>
      </c>
    </row>
    <row r="3355" spans="1:8" x14ac:dyDescent="0.3">
      <c r="A3355" t="s">
        <v>40</v>
      </c>
      <c r="B3355" t="s">
        <v>620</v>
      </c>
      <c r="C3355">
        <v>2009</v>
      </c>
      <c r="D3355">
        <v>5525</v>
      </c>
      <c r="E3355">
        <v>99.717743448705775</v>
      </c>
      <c r="F3355">
        <v>66</v>
      </c>
      <c r="H3355" t="str" cm="1">
        <f t="array" ref="H3355">_xlfn.IFS(
             AND(E3355&gt;110,C3355&gt;2011,F3355&gt;100),"High: overrated, new and good rotation",
             AND(E3355&lt;90,C3355&gt;2011,F3355&gt;100),"High: underrated, new and good rotation",
             AND(E3355&lt;90,C3355&lt;2011,F3355&gt;100),"High: underrated, not too new but good rotation",
             AND(E3355&lt;=110,C3355&gt;2011,F3355&lt;=25),"Critic: well priced/underrated and new, but bad rotation",
             AND(E3355&gt;110,F3355&gt;100),"Top Tier: premium vehicules that tend to be sold above market prices",
             AND(E3355&gt;=90,E3355&lt;=110,F3355&gt;25),"Moderate: fair price and regular to good rotation",
             AND(E3355&lt;90,AND(C3355&lt;=2011,C3355&gt;=2000),AND(F3355&lt;100,F3355&gt;25)),"Moderate: underrated regular model and regular rotation",
             AND(E3355&lt;90,C3355&gt;2011,AND(F3355&lt;=100,F3355&gt;25)),"Moderate: underrated new model with regular rotation",
             AND(E3355&lt;90,C3355&lt;2000,AND(F3355&lt;=100,F3355&gt;25)),"Moderate: underrated old model with regular rotation",
             AND(C3355&lt;=2011,F3355&lt;=25),"Low: not new model and bad rotation",
             AND(E3355&gt;110,AND(C3355&lt;=2011,C3355&gt;=2000),F3355&lt;=25),"Low: overrated regular model with bad rotation",
             AND(E3355&gt;110,C3355&lt;2011,AND(F3355&lt;=100,F3355&gt;25)),"Low: overrated regular model (not new) with regular rotation",
             AND(E3355&gt;110,C3355&gt;2011,F3355&lt;=25),"Low: overrated new model with bad rotation"
)</f>
        <v>Moderate: fair price and regular to good rotation</v>
      </c>
    </row>
    <row r="3356" spans="1:8" x14ac:dyDescent="0.3">
      <c r="A3356" t="s">
        <v>40</v>
      </c>
      <c r="B3356" t="s">
        <v>620</v>
      </c>
      <c r="C3356">
        <v>2010</v>
      </c>
      <c r="D3356">
        <v>7321.875</v>
      </c>
      <c r="E3356">
        <v>96.967008611793375</v>
      </c>
      <c r="F3356">
        <v>304</v>
      </c>
      <c r="H3356" t="str" cm="1">
        <f t="array" ref="H3356">_xlfn.IFS(
             AND(E3356&gt;110,C3356&gt;2011,F3356&gt;100),"High: overrated, new and good rotation",
             AND(E3356&lt;90,C3356&gt;2011,F3356&gt;100),"High: underrated, new and good rotation",
             AND(E3356&lt;90,C3356&lt;2011,F3356&gt;100),"High: underrated, not too new but good rotation",
             AND(E3356&lt;=110,C3356&gt;2011,F3356&lt;=25),"Critic: well priced/underrated and new, but bad rotation",
             AND(E3356&gt;110,F3356&gt;100),"Top Tier: premium vehicules that tend to be sold above market prices",
             AND(E3356&gt;=90,E3356&lt;=110,F3356&gt;25),"Moderate: fair price and regular to good rotation",
             AND(E3356&lt;90,AND(C3356&lt;=2011,C3356&gt;=2000),AND(F3356&lt;100,F3356&gt;25)),"Moderate: underrated regular model and regular rotation",
             AND(E3356&lt;90,C3356&gt;2011,AND(F3356&lt;=100,F3356&gt;25)),"Moderate: underrated new model with regular rotation",
             AND(E3356&lt;90,C3356&lt;2000,AND(F3356&lt;=100,F3356&gt;25)),"Moderate: underrated old model with regular rotation",
             AND(C3356&lt;=2011,F3356&lt;=25),"Low: not new model and bad rotation",
             AND(E3356&gt;110,AND(C3356&lt;=2011,C3356&gt;=2000),F3356&lt;=25),"Low: overrated regular model with bad rotation",
             AND(E3356&gt;110,C3356&lt;2011,AND(F3356&lt;=100,F3356&gt;25)),"Low: overrated regular model (not new) with regular rotation",
             AND(E3356&gt;110,C3356&gt;2011,F3356&lt;=25),"Low: overrated new model with bad rotation"
)</f>
        <v>Moderate: fair price and regular to good rotation</v>
      </c>
    </row>
    <row r="3357" spans="1:8" x14ac:dyDescent="0.3">
      <c r="A3357" t="s">
        <v>40</v>
      </c>
      <c r="B3357" t="s">
        <v>620</v>
      </c>
      <c r="C3357">
        <v>2011</v>
      </c>
      <c r="D3357">
        <v>9751.763046544429</v>
      </c>
      <c r="E3357">
        <v>98.606107052912407</v>
      </c>
      <c r="F3357">
        <v>709</v>
      </c>
      <c r="H3357" t="str" cm="1">
        <f t="array" ref="H3357">_xlfn.IFS(
             AND(E3357&gt;110,C3357&gt;2011,F3357&gt;100),"High: overrated, new and good rotation",
             AND(E3357&lt;90,C3357&gt;2011,F3357&gt;100),"High: underrated, new and good rotation",
             AND(E3357&lt;90,C3357&lt;2011,F3357&gt;100),"High: underrated, not too new but good rotation",
             AND(E3357&lt;=110,C3357&gt;2011,F3357&lt;=25),"Critic: well priced/underrated and new, but bad rotation",
             AND(E3357&gt;110,F3357&gt;100),"Top Tier: premium vehicules that tend to be sold above market prices",
             AND(E3357&gt;=90,E3357&lt;=110,F3357&gt;25),"Moderate: fair price and regular to good rotation",
             AND(E3357&lt;90,AND(C3357&lt;=2011,C3357&gt;=2000),AND(F3357&lt;100,F3357&gt;25)),"Moderate: underrated regular model and regular rotation",
             AND(E3357&lt;90,C3357&gt;2011,AND(F3357&lt;=100,F3357&gt;25)),"Moderate: underrated new model with regular rotation",
             AND(E3357&lt;90,C3357&lt;2000,AND(F3357&lt;=100,F3357&gt;25)),"Moderate: underrated old model with regular rotation",
             AND(C3357&lt;=2011,F3357&lt;=25),"Low: not new model and bad rotation",
             AND(E3357&gt;110,AND(C3357&lt;=2011,C3357&gt;=2000),F3357&lt;=25),"Low: overrated regular model with bad rotation",
             AND(E3357&gt;110,C3357&lt;2011,AND(F3357&lt;=100,F3357&gt;25)),"Low: overrated regular model (not new) with regular rotation",
             AND(E3357&gt;110,C3357&gt;2011,F3357&lt;=25),"Low: overrated new model with bad rotation"
)</f>
        <v>Moderate: fair price and regular to good rotation</v>
      </c>
    </row>
    <row r="3358" spans="1:8" x14ac:dyDescent="0.3">
      <c r="A3358" t="s">
        <v>40</v>
      </c>
      <c r="B3358" t="s">
        <v>620</v>
      </c>
      <c r="C3358">
        <v>2012</v>
      </c>
      <c r="D3358">
        <v>10690.982113821137</v>
      </c>
      <c r="E3358">
        <v>99.486207902160686</v>
      </c>
      <c r="F3358">
        <v>615</v>
      </c>
      <c r="H3358" t="str" cm="1">
        <f t="array" ref="H3358">_xlfn.IFS(
             AND(E3358&gt;110,C3358&gt;2011,F3358&gt;100),"High: overrated, new and good rotation",
             AND(E3358&lt;90,C3358&gt;2011,F3358&gt;100),"High: underrated, new and good rotation",
             AND(E3358&lt;90,C3358&lt;2011,F3358&gt;100),"High: underrated, not too new but good rotation",
             AND(E3358&lt;=110,C3358&gt;2011,F3358&lt;=25),"Critic: well priced/underrated and new, but bad rotation",
             AND(E3358&gt;110,F3358&gt;100),"Top Tier: premium vehicules that tend to be sold above market prices",
             AND(E3358&gt;=90,E3358&lt;=110,F3358&gt;25),"Moderate: fair price and regular to good rotation",
             AND(E3358&lt;90,AND(C3358&lt;=2011,C3358&gt;=2000),AND(F3358&lt;100,F3358&gt;25)),"Moderate: underrated regular model and regular rotation",
             AND(E3358&lt;90,C3358&gt;2011,AND(F3358&lt;=100,F3358&gt;25)),"Moderate: underrated new model with regular rotation",
             AND(E3358&lt;90,C3358&lt;2000,AND(F3358&lt;=100,F3358&gt;25)),"Moderate: underrated old model with regular rotation",
             AND(C3358&lt;=2011,F3358&lt;=25),"Low: not new model and bad rotation",
             AND(E3358&gt;110,AND(C3358&lt;=2011,C3358&gt;=2000),F3358&lt;=25),"Low: overrated regular model with bad rotation",
             AND(E3358&gt;110,C3358&lt;2011,AND(F3358&lt;=100,F3358&gt;25)),"Low: overrated regular model (not new) with regular rotation",
             AND(E3358&gt;110,C3358&gt;2011,F3358&lt;=25),"Low: overrated new model with bad rotation"
)</f>
        <v>Moderate: fair price and regular to good rotation</v>
      </c>
    </row>
    <row r="3359" spans="1:8" x14ac:dyDescent="0.3">
      <c r="A3359" t="s">
        <v>40</v>
      </c>
      <c r="B3359" t="s">
        <v>620</v>
      </c>
      <c r="C3359">
        <v>2013</v>
      </c>
      <c r="D3359">
        <v>10682.354838709678</v>
      </c>
      <c r="E3359">
        <v>98.928930176515024</v>
      </c>
      <c r="F3359">
        <v>651</v>
      </c>
      <c r="H3359" t="str" cm="1">
        <f t="array" ref="H3359">_xlfn.IFS(
             AND(E3359&gt;110,C3359&gt;2011,F3359&gt;100),"High: overrated, new and good rotation",
             AND(E3359&lt;90,C3359&gt;2011,F3359&gt;100),"High: underrated, new and good rotation",
             AND(E3359&lt;90,C3359&lt;2011,F3359&gt;100),"High: underrated, not too new but good rotation",
             AND(E3359&lt;=110,C3359&gt;2011,F3359&lt;=25),"Critic: well priced/underrated and new, but bad rotation",
             AND(E3359&gt;110,F3359&gt;100),"Top Tier: premium vehicules that tend to be sold above market prices",
             AND(E3359&gt;=90,E3359&lt;=110,F3359&gt;25),"Moderate: fair price and regular to good rotation",
             AND(E3359&lt;90,AND(C3359&lt;=2011,C3359&gt;=2000),AND(F3359&lt;100,F3359&gt;25)),"Moderate: underrated regular model and regular rotation",
             AND(E3359&lt;90,C3359&gt;2011,AND(F3359&lt;=100,F3359&gt;25)),"Moderate: underrated new model with regular rotation",
             AND(E3359&lt;90,C3359&lt;2000,AND(F3359&lt;=100,F3359&gt;25)),"Moderate: underrated old model with regular rotation",
             AND(C3359&lt;=2011,F3359&lt;=25),"Low: not new model and bad rotation",
             AND(E3359&gt;110,AND(C3359&lt;=2011,C3359&gt;=2000),F3359&lt;=25),"Low: overrated regular model with bad rotation",
             AND(E3359&gt;110,C3359&lt;2011,AND(F3359&lt;=100,F3359&gt;25)),"Low: overrated regular model (not new) with regular rotation",
             AND(E3359&gt;110,C3359&gt;2011,F3359&lt;=25),"Low: overrated new model with bad rotation"
)</f>
        <v>Moderate: fair price and regular to good rotation</v>
      </c>
    </row>
    <row r="3360" spans="1:8" x14ac:dyDescent="0.3">
      <c r="A3360" t="s">
        <v>40</v>
      </c>
      <c r="B3360" t="s">
        <v>620</v>
      </c>
      <c r="C3360">
        <v>2014</v>
      </c>
      <c r="D3360">
        <v>18137.5</v>
      </c>
      <c r="E3360">
        <v>99.472546178563164</v>
      </c>
      <c r="F3360">
        <v>96</v>
      </c>
      <c r="H3360" t="str" cm="1">
        <f t="array" ref="H3360">_xlfn.IFS(
             AND(E3360&gt;110,C3360&gt;2011,F3360&gt;100),"High: overrated, new and good rotation",
             AND(E3360&lt;90,C3360&gt;2011,F3360&gt;100),"High: underrated, new and good rotation",
             AND(E3360&lt;90,C3360&lt;2011,F3360&gt;100),"High: underrated, not too new but good rotation",
             AND(E3360&lt;=110,C3360&gt;2011,F3360&lt;=25),"Critic: well priced/underrated and new, but bad rotation",
             AND(E3360&gt;110,F3360&gt;100),"Top Tier: premium vehicules that tend to be sold above market prices",
             AND(E3360&gt;=90,E3360&lt;=110,F3360&gt;25),"Moderate: fair price and regular to good rotation",
             AND(E3360&lt;90,AND(C3360&lt;=2011,C3360&gt;=2000),AND(F3360&lt;100,F3360&gt;25)),"Moderate: underrated regular model and regular rotation",
             AND(E3360&lt;90,C3360&gt;2011,AND(F3360&lt;=100,F3360&gt;25)),"Moderate: underrated new model with regular rotation",
             AND(E3360&lt;90,C3360&lt;2000,AND(F3360&lt;=100,F3360&gt;25)),"Moderate: underrated old model with regular rotation",
             AND(C3360&lt;=2011,F3360&lt;=25),"Low: not new model and bad rotation",
             AND(E3360&gt;110,AND(C3360&lt;=2011,C3360&gt;=2000),F3360&lt;=25),"Low: overrated regular model with bad rotation",
             AND(E3360&gt;110,C3360&lt;2011,AND(F3360&lt;=100,F3360&gt;25)),"Low: overrated regular model (not new) with regular rotation",
             AND(E3360&gt;110,C3360&gt;2011,F3360&lt;=25),"Low: overrated new model with bad rotation"
)</f>
        <v>Moderate: fair price and regular to good rotation</v>
      </c>
    </row>
    <row r="3361" spans="1:8" x14ac:dyDescent="0.3">
      <c r="A3361" t="s">
        <v>40</v>
      </c>
      <c r="B3361" t="s">
        <v>620</v>
      </c>
      <c r="C3361">
        <v>2015</v>
      </c>
      <c r="D3361">
        <v>16700</v>
      </c>
      <c r="E3361">
        <v>97.870168964058067</v>
      </c>
      <c r="F3361">
        <v>4</v>
      </c>
      <c r="H3361" t="str" cm="1">
        <f t="array" ref="H3361">_xlfn.IFS(
             AND(E3361&gt;110,C3361&gt;2011,F3361&gt;100),"High: overrated, new and good rotation",
             AND(E3361&lt;90,C3361&gt;2011,F3361&gt;100),"High: underrated, new and good rotation",
             AND(E3361&lt;90,C3361&lt;2011,F3361&gt;100),"High: underrated, not too new but good rotation",
             AND(E3361&lt;=110,C3361&gt;2011,F3361&lt;=25),"Critic: well priced/underrated and new, but bad rotation",
             AND(E3361&gt;110,F3361&gt;100),"Top Tier: premium vehicules that tend to be sold above market prices",
             AND(E3361&gt;=90,E3361&lt;=110,F3361&gt;25),"Moderate: fair price and regular to good rotation",
             AND(E3361&lt;90,AND(C3361&lt;=2011,C3361&gt;=2000),AND(F3361&lt;100,F3361&gt;25)),"Moderate: underrated regular model and regular rotation",
             AND(E3361&lt;90,C3361&gt;2011,AND(F3361&lt;=100,F3361&gt;25)),"Moderate: underrated new model with regular rotation",
             AND(E3361&lt;90,C3361&lt;2000,AND(F3361&lt;=100,F3361&gt;25)),"Moderate: underrated old model with regular rotation",
             AND(C3361&lt;=2011,F3361&lt;=25),"Low: not new model and bad rotation",
             AND(E3361&gt;110,AND(C3361&lt;=2011,C3361&gt;=2000),F3361&lt;=25),"Low: overrated regular model with bad rotation",
             AND(E3361&gt;110,C3361&lt;2011,AND(F3361&lt;=100,F3361&gt;25)),"Low: overrated regular model (not new) with regular rotation",
             AND(E3361&gt;110,C3361&gt;2011,F3361&lt;=25),"Low: overrated new model with bad rotation"
)</f>
        <v>Critic: well priced/underrated and new, but bad rotation</v>
      </c>
    </row>
    <row r="3362" spans="1:8" x14ac:dyDescent="0.3">
      <c r="A3362" t="s">
        <v>40</v>
      </c>
      <c r="B3362" t="s">
        <v>621</v>
      </c>
      <c r="C3362">
        <v>2006</v>
      </c>
      <c r="D3362">
        <v>3825</v>
      </c>
      <c r="E3362">
        <v>94.970521062955271</v>
      </c>
      <c r="F3362">
        <v>8</v>
      </c>
      <c r="H3362" t="str" cm="1">
        <f t="array" ref="H3362">_xlfn.IFS(
             AND(E3362&gt;110,C3362&gt;2011,F3362&gt;100),"High: overrated, new and good rotation",
             AND(E3362&lt;90,C3362&gt;2011,F3362&gt;100),"High: underrated, new and good rotation",
             AND(E3362&lt;90,C3362&lt;2011,F3362&gt;100),"High: underrated, not too new but good rotation",
             AND(E3362&lt;=110,C3362&gt;2011,F3362&lt;=25),"Critic: well priced/underrated and new, but bad rotation",
             AND(E3362&gt;110,F3362&gt;100),"Top Tier: premium vehicules that tend to be sold above market prices",
             AND(E3362&gt;=90,E3362&lt;=110,F3362&gt;25),"Moderate: fair price and regular to good rotation",
             AND(E3362&lt;90,AND(C3362&lt;=2011,C3362&gt;=2000),AND(F3362&lt;100,F3362&gt;25)),"Moderate: underrated regular model and regular rotation",
             AND(E3362&lt;90,C3362&gt;2011,AND(F3362&lt;=100,F3362&gt;25)),"Moderate: underrated new model with regular rotation",
             AND(E3362&lt;90,C3362&lt;2000,AND(F3362&lt;=100,F3362&gt;25)),"Moderate: underrated old model with regular rotation",
             AND(C3362&lt;=2011,F3362&lt;=25),"Low: not new model and bad rotation",
             AND(E3362&gt;110,AND(C3362&lt;=2011,C3362&gt;=2000),F3362&lt;=25),"Low: overrated regular model with bad rotation",
             AND(E3362&gt;110,C3362&lt;2011,AND(F3362&lt;=100,F3362&gt;25)),"Low: overrated regular model (not new) with regular rotation",
             AND(E3362&gt;110,C3362&gt;2011,F3362&lt;=25),"Low: overrated new model with bad rotation"
)</f>
        <v>Low: not new model and bad rotation</v>
      </c>
    </row>
    <row r="3363" spans="1:8" x14ac:dyDescent="0.3">
      <c r="A3363" t="s">
        <v>40</v>
      </c>
      <c r="B3363" t="s">
        <v>621</v>
      </c>
      <c r="C3363">
        <v>2007</v>
      </c>
      <c r="D3363">
        <v>3460</v>
      </c>
      <c r="E3363">
        <v>87.657653379499962</v>
      </c>
      <c r="F3363">
        <v>10</v>
      </c>
      <c r="H3363" t="str" cm="1">
        <f t="array" ref="H3363">_xlfn.IFS(
             AND(E3363&gt;110,C3363&gt;2011,F3363&gt;100),"High: overrated, new and good rotation",
             AND(E3363&lt;90,C3363&gt;2011,F3363&gt;100),"High: underrated, new and good rotation",
             AND(E3363&lt;90,C3363&lt;2011,F3363&gt;100),"High: underrated, not too new but good rotation",
             AND(E3363&lt;=110,C3363&gt;2011,F3363&lt;=25),"Critic: well priced/underrated and new, but bad rotation",
             AND(E3363&gt;110,F3363&gt;100),"Top Tier: premium vehicules that tend to be sold above market prices",
             AND(E3363&gt;=90,E3363&lt;=110,F3363&gt;25),"Moderate: fair price and regular to good rotation",
             AND(E3363&lt;90,AND(C3363&lt;=2011,C3363&gt;=2000),AND(F3363&lt;100,F3363&gt;25)),"Moderate: underrated regular model and regular rotation",
             AND(E3363&lt;90,C3363&gt;2011,AND(F3363&lt;=100,F3363&gt;25)),"Moderate: underrated new model with regular rotation",
             AND(E3363&lt;90,C3363&lt;2000,AND(F3363&lt;=100,F3363&gt;25)),"Moderate: underrated old model with regular rotation",
             AND(C3363&lt;=2011,F3363&lt;=25),"Low: not new model and bad rotation",
             AND(E3363&gt;110,AND(C3363&lt;=2011,C3363&gt;=2000),F3363&lt;=25),"Low: overrated regular model with bad rotation",
             AND(E3363&gt;110,C3363&lt;2011,AND(F3363&lt;=100,F3363&gt;25)),"Low: overrated regular model (not new) with regular rotation",
             AND(E3363&gt;110,C3363&gt;2011,F3363&lt;=25),"Low: overrated new model with bad rotation"
)</f>
        <v>Low: not new model and bad rotation</v>
      </c>
    </row>
    <row r="3364" spans="1:8" x14ac:dyDescent="0.3">
      <c r="A3364" t="s">
        <v>40</v>
      </c>
      <c r="B3364" t="s">
        <v>621</v>
      </c>
      <c r="C3364">
        <v>2008</v>
      </c>
      <c r="D3364">
        <v>4866.666666666667</v>
      </c>
      <c r="E3364">
        <v>101.29377616429115</v>
      </c>
      <c r="F3364">
        <v>36</v>
      </c>
      <c r="H3364" t="str" cm="1">
        <f t="array" ref="H3364">_xlfn.IFS(
             AND(E3364&gt;110,C3364&gt;2011,F3364&gt;100),"High: overrated, new and good rotation",
             AND(E3364&lt;90,C3364&gt;2011,F3364&gt;100),"High: underrated, new and good rotation",
             AND(E3364&lt;90,C3364&lt;2011,F3364&gt;100),"High: underrated, not too new but good rotation",
             AND(E3364&lt;=110,C3364&gt;2011,F3364&lt;=25),"Critic: well priced/underrated and new, but bad rotation",
             AND(E3364&gt;110,F3364&gt;100),"Top Tier: premium vehicules that tend to be sold above market prices",
             AND(E3364&gt;=90,E3364&lt;=110,F3364&gt;25),"Moderate: fair price and regular to good rotation",
             AND(E3364&lt;90,AND(C3364&lt;=2011,C3364&gt;=2000),AND(F3364&lt;100,F3364&gt;25)),"Moderate: underrated regular model and regular rotation",
             AND(E3364&lt;90,C3364&gt;2011,AND(F3364&lt;=100,F3364&gt;25)),"Moderate: underrated new model with regular rotation",
             AND(E3364&lt;90,C3364&lt;2000,AND(F3364&lt;=100,F3364&gt;25)),"Moderate: underrated old model with regular rotation",
             AND(C3364&lt;=2011,F3364&lt;=25),"Low: not new model and bad rotation",
             AND(E3364&gt;110,AND(C3364&lt;=2011,C3364&gt;=2000),F3364&lt;=25),"Low: overrated regular model with bad rotation",
             AND(E3364&gt;110,C3364&lt;2011,AND(F3364&lt;=100,F3364&gt;25)),"Low: overrated regular model (not new) with regular rotation",
             AND(E3364&gt;110,C3364&gt;2011,F3364&lt;=25),"Low: overrated new model with bad rotation"
)</f>
        <v>Moderate: fair price and regular to good rotation</v>
      </c>
    </row>
    <row r="3365" spans="1:8" x14ac:dyDescent="0.3">
      <c r="A3365" t="s">
        <v>40</v>
      </c>
      <c r="B3365" t="s">
        <v>621</v>
      </c>
      <c r="C3365">
        <v>2009</v>
      </c>
      <c r="D3365">
        <v>5104.9180327868853</v>
      </c>
      <c r="E3365">
        <v>97.136582038506035</v>
      </c>
      <c r="F3365">
        <v>61</v>
      </c>
      <c r="H3365" t="str" cm="1">
        <f t="array" ref="H3365">_xlfn.IFS(
             AND(E3365&gt;110,C3365&gt;2011,F3365&gt;100),"High: overrated, new and good rotation",
             AND(E3365&lt;90,C3365&gt;2011,F3365&gt;100),"High: underrated, new and good rotation",
             AND(E3365&lt;90,C3365&lt;2011,F3365&gt;100),"High: underrated, not too new but good rotation",
             AND(E3365&lt;=110,C3365&gt;2011,F3365&lt;=25),"Critic: well priced/underrated and new, but bad rotation",
             AND(E3365&gt;110,F3365&gt;100),"Top Tier: premium vehicules that tend to be sold above market prices",
             AND(E3365&gt;=90,E3365&lt;=110,F3365&gt;25),"Moderate: fair price and regular to good rotation",
             AND(E3365&lt;90,AND(C3365&lt;=2011,C3365&gt;=2000),AND(F3365&lt;100,F3365&gt;25)),"Moderate: underrated regular model and regular rotation",
             AND(E3365&lt;90,C3365&gt;2011,AND(F3365&lt;=100,F3365&gt;25)),"Moderate: underrated new model with regular rotation",
             AND(E3365&lt;90,C3365&lt;2000,AND(F3365&lt;=100,F3365&gt;25)),"Moderate: underrated old model with regular rotation",
             AND(C3365&lt;=2011,F3365&lt;=25),"Low: not new model and bad rotation",
             AND(E3365&gt;110,AND(C3365&lt;=2011,C3365&gt;=2000),F3365&lt;=25),"Low: overrated regular model with bad rotation",
             AND(E3365&gt;110,C3365&lt;2011,AND(F3365&lt;=100,F3365&gt;25)),"Low: overrated regular model (not new) with regular rotation",
             AND(E3365&gt;110,C3365&gt;2011,F3365&lt;=25),"Low: overrated new model with bad rotation"
)</f>
        <v>Moderate: fair price and regular to good rotation</v>
      </c>
    </row>
    <row r="3366" spans="1:8" x14ac:dyDescent="0.3">
      <c r="A3366" t="s">
        <v>40</v>
      </c>
      <c r="B3366" t="s">
        <v>621</v>
      </c>
      <c r="C3366">
        <v>2010</v>
      </c>
      <c r="D3366">
        <v>6621.4285714285716</v>
      </c>
      <c r="E3366">
        <v>100.14225018706337</v>
      </c>
      <c r="F3366">
        <v>56</v>
      </c>
      <c r="H3366" t="str" cm="1">
        <f t="array" ref="H3366">_xlfn.IFS(
             AND(E3366&gt;110,C3366&gt;2011,F3366&gt;100),"High: overrated, new and good rotation",
             AND(E3366&lt;90,C3366&gt;2011,F3366&gt;100),"High: underrated, new and good rotation",
             AND(E3366&lt;90,C3366&lt;2011,F3366&gt;100),"High: underrated, not too new but good rotation",
             AND(E3366&lt;=110,C3366&gt;2011,F3366&lt;=25),"Critic: well priced/underrated and new, but bad rotation",
             AND(E3366&gt;110,F3366&gt;100),"Top Tier: premium vehicules that tend to be sold above market prices",
             AND(E3366&gt;=90,E3366&lt;=110,F3366&gt;25),"Moderate: fair price and regular to good rotation",
             AND(E3366&lt;90,AND(C3366&lt;=2011,C3366&gt;=2000),AND(F3366&lt;100,F3366&gt;25)),"Moderate: underrated regular model and regular rotation",
             AND(E3366&lt;90,C3366&gt;2011,AND(F3366&lt;=100,F3366&gt;25)),"Moderate: underrated new model with regular rotation",
             AND(E3366&lt;90,C3366&lt;2000,AND(F3366&lt;=100,F3366&gt;25)),"Moderate: underrated old model with regular rotation",
             AND(C3366&lt;=2011,F3366&lt;=25),"Low: not new model and bad rotation",
             AND(E3366&gt;110,AND(C3366&lt;=2011,C3366&gt;=2000),F3366&lt;=25),"Low: overrated regular model with bad rotation",
             AND(E3366&gt;110,C3366&lt;2011,AND(F3366&lt;=100,F3366&gt;25)),"Low: overrated regular model (not new) with regular rotation",
             AND(E3366&gt;110,C3366&gt;2011,F3366&lt;=25),"Low: overrated new model with bad rotation"
)</f>
        <v>Moderate: fair price and regular to good rotation</v>
      </c>
    </row>
    <row r="3367" spans="1:8" x14ac:dyDescent="0.3">
      <c r="A3367" t="s">
        <v>40</v>
      </c>
      <c r="B3367" t="s">
        <v>621</v>
      </c>
      <c r="C3367">
        <v>2012</v>
      </c>
      <c r="D3367">
        <v>10700.952380952382</v>
      </c>
      <c r="E3367">
        <v>99.673421507471275</v>
      </c>
      <c r="F3367">
        <v>105</v>
      </c>
      <c r="H3367" t="str" cm="1">
        <f t="array" ref="H3367">_xlfn.IFS(
             AND(E3367&gt;110,C3367&gt;2011,F3367&gt;100),"High: overrated, new and good rotation",
             AND(E3367&lt;90,C3367&gt;2011,F3367&gt;100),"High: underrated, new and good rotation",
             AND(E3367&lt;90,C3367&lt;2011,F3367&gt;100),"High: underrated, not too new but good rotation",
             AND(E3367&lt;=110,C3367&gt;2011,F3367&lt;=25),"Critic: well priced/underrated and new, but bad rotation",
             AND(E3367&gt;110,F3367&gt;100),"Top Tier: premium vehicules that tend to be sold above market prices",
             AND(E3367&gt;=90,E3367&lt;=110,F3367&gt;25),"Moderate: fair price and regular to good rotation",
             AND(E3367&lt;90,AND(C3367&lt;=2011,C3367&gt;=2000),AND(F3367&lt;100,F3367&gt;25)),"Moderate: underrated regular model and regular rotation",
             AND(E3367&lt;90,C3367&gt;2011,AND(F3367&lt;=100,F3367&gt;25)),"Moderate: underrated new model with regular rotation",
             AND(E3367&lt;90,C3367&lt;2000,AND(F3367&lt;=100,F3367&gt;25)),"Moderate: underrated old model with regular rotation",
             AND(C3367&lt;=2011,F3367&lt;=25),"Low: not new model and bad rotation",
             AND(E3367&gt;110,AND(C3367&lt;=2011,C3367&gt;=2000),F3367&lt;=25),"Low: overrated regular model with bad rotation",
             AND(E3367&gt;110,C3367&lt;2011,AND(F3367&lt;=100,F3367&gt;25)),"Low: overrated regular model (not new) with regular rotation",
             AND(E3367&gt;110,C3367&gt;2011,F3367&lt;=25),"Low: overrated new model with bad rotation"
)</f>
        <v>Moderate: fair price and regular to good rotation</v>
      </c>
    </row>
    <row r="3368" spans="1:8" x14ac:dyDescent="0.3">
      <c r="A3368" t="s">
        <v>40</v>
      </c>
      <c r="B3368" t="s">
        <v>621</v>
      </c>
      <c r="C3368">
        <v>2013</v>
      </c>
      <c r="D3368">
        <v>11452.13986013986</v>
      </c>
      <c r="E3368">
        <v>99.176797922075224</v>
      </c>
      <c r="F3368">
        <v>286</v>
      </c>
      <c r="H3368" t="str" cm="1">
        <f t="array" ref="H3368">_xlfn.IFS(
             AND(E3368&gt;110,C3368&gt;2011,F3368&gt;100),"High: overrated, new and good rotation",
             AND(E3368&lt;90,C3368&gt;2011,F3368&gt;100),"High: underrated, new and good rotation",
             AND(E3368&lt;90,C3368&lt;2011,F3368&gt;100),"High: underrated, not too new but good rotation",
             AND(E3368&lt;=110,C3368&gt;2011,F3368&lt;=25),"Critic: well priced/underrated and new, but bad rotation",
             AND(E3368&gt;110,F3368&gt;100),"Top Tier: premium vehicules that tend to be sold above market prices",
             AND(E3368&gt;=90,E3368&lt;=110,F3368&gt;25),"Moderate: fair price and regular to good rotation",
             AND(E3368&lt;90,AND(C3368&lt;=2011,C3368&gt;=2000),AND(F3368&lt;100,F3368&gt;25)),"Moderate: underrated regular model and regular rotation",
             AND(E3368&lt;90,C3368&gt;2011,AND(F3368&lt;=100,F3368&gt;25)),"Moderate: underrated new model with regular rotation",
             AND(E3368&lt;90,C3368&lt;2000,AND(F3368&lt;=100,F3368&gt;25)),"Moderate: underrated old model with regular rotation",
             AND(C3368&lt;=2011,F3368&lt;=25),"Low: not new model and bad rotation",
             AND(E3368&gt;110,AND(C3368&lt;=2011,C3368&gt;=2000),F3368&lt;=25),"Low: overrated regular model with bad rotation",
             AND(E3368&gt;110,C3368&lt;2011,AND(F3368&lt;=100,F3368&gt;25)),"Low: overrated regular model (not new) with regular rotation",
             AND(E3368&gt;110,C3368&gt;2011,F3368&lt;=25),"Low: overrated new model with bad rotation"
)</f>
        <v>Moderate: fair price and regular to good rotation</v>
      </c>
    </row>
    <row r="3369" spans="1:8" x14ac:dyDescent="0.3">
      <c r="A3369" t="s">
        <v>40</v>
      </c>
      <c r="B3369" t="s">
        <v>621</v>
      </c>
      <c r="C3369">
        <v>2014</v>
      </c>
      <c r="D3369">
        <v>14092.957746478873</v>
      </c>
      <c r="E3369">
        <v>98.735469313486718</v>
      </c>
      <c r="F3369">
        <v>71</v>
      </c>
      <c r="H3369" t="str" cm="1">
        <f t="array" ref="H3369">_xlfn.IFS(
             AND(E3369&gt;110,C3369&gt;2011,F3369&gt;100),"High: overrated, new and good rotation",
             AND(E3369&lt;90,C3369&gt;2011,F3369&gt;100),"High: underrated, new and good rotation",
             AND(E3369&lt;90,C3369&lt;2011,F3369&gt;100),"High: underrated, not too new but good rotation",
             AND(E3369&lt;=110,C3369&gt;2011,F3369&lt;=25),"Critic: well priced/underrated and new, but bad rotation",
             AND(E3369&gt;110,F3369&gt;100),"Top Tier: premium vehicules that tend to be sold above market prices",
             AND(E3369&gt;=90,E3369&lt;=110,F3369&gt;25),"Moderate: fair price and regular to good rotation",
             AND(E3369&lt;90,AND(C3369&lt;=2011,C3369&gt;=2000),AND(F3369&lt;100,F3369&gt;25)),"Moderate: underrated regular model and regular rotation",
             AND(E3369&lt;90,C3369&gt;2011,AND(F3369&lt;=100,F3369&gt;25)),"Moderate: underrated new model with regular rotation",
             AND(E3369&lt;90,C3369&lt;2000,AND(F3369&lt;=100,F3369&gt;25)),"Moderate: underrated old model with regular rotation",
             AND(C3369&lt;=2011,F3369&lt;=25),"Low: not new model and bad rotation",
             AND(E3369&gt;110,AND(C3369&lt;=2011,C3369&gt;=2000),F3369&lt;=25),"Low: overrated regular model with bad rotation",
             AND(E3369&gt;110,C3369&lt;2011,AND(F3369&lt;=100,F3369&gt;25)),"Low: overrated regular model (not new) with regular rotation",
             AND(E3369&gt;110,C3369&gt;2011,F3369&lt;=25),"Low: overrated new model with bad rotation"
)</f>
        <v>Moderate: fair price and regular to good rotation</v>
      </c>
    </row>
    <row r="3370" spans="1:8" x14ac:dyDescent="0.3">
      <c r="A3370" t="s">
        <v>40</v>
      </c>
      <c r="B3370" t="s">
        <v>622</v>
      </c>
      <c r="C3370">
        <v>2003</v>
      </c>
      <c r="D3370">
        <v>2049.3333333333335</v>
      </c>
      <c r="E3370">
        <v>98.146794862547054</v>
      </c>
      <c r="F3370">
        <v>75</v>
      </c>
      <c r="H3370" t="str" cm="1">
        <f t="array" ref="H3370">_xlfn.IFS(
             AND(E3370&gt;110,C3370&gt;2011,F3370&gt;100),"High: overrated, new and good rotation",
             AND(E3370&lt;90,C3370&gt;2011,F3370&gt;100),"High: underrated, new and good rotation",
             AND(E3370&lt;90,C3370&lt;2011,F3370&gt;100),"High: underrated, not too new but good rotation",
             AND(E3370&lt;=110,C3370&gt;2011,F3370&lt;=25),"Critic: well priced/underrated and new, but bad rotation",
             AND(E3370&gt;110,F3370&gt;100),"Top Tier: premium vehicules that tend to be sold above market prices",
             AND(E3370&gt;=90,E3370&lt;=110,F3370&gt;25),"Moderate: fair price and regular to good rotation",
             AND(E3370&lt;90,AND(C3370&lt;=2011,C3370&gt;=2000),AND(F3370&lt;100,F3370&gt;25)),"Moderate: underrated regular model and regular rotation",
             AND(E3370&lt;90,C3370&gt;2011,AND(F3370&lt;=100,F3370&gt;25)),"Moderate: underrated new model with regular rotation",
             AND(E3370&lt;90,C3370&lt;2000,AND(F3370&lt;=100,F3370&gt;25)),"Moderate: underrated old model with regular rotation",
             AND(C3370&lt;=2011,F3370&lt;=25),"Low: not new model and bad rotation",
             AND(E3370&gt;110,AND(C3370&lt;=2011,C3370&gt;=2000),F3370&lt;=25),"Low: overrated regular model with bad rotation",
             AND(E3370&gt;110,C3370&lt;2011,AND(F3370&lt;=100,F3370&gt;25)),"Low: overrated regular model (not new) with regular rotation",
             AND(E3370&gt;110,C3370&gt;2011,F3370&lt;=25),"Low: overrated new model with bad rotation"
)</f>
        <v>Moderate: fair price and regular to good rotation</v>
      </c>
    </row>
    <row r="3371" spans="1:8" x14ac:dyDescent="0.3">
      <c r="A3371" t="s">
        <v>40</v>
      </c>
      <c r="B3371" t="s">
        <v>622</v>
      </c>
      <c r="C3371">
        <v>2004</v>
      </c>
      <c r="D3371">
        <v>2572.4137931034484</v>
      </c>
      <c r="E3371">
        <v>105.39154327194477</v>
      </c>
      <c r="F3371">
        <v>116</v>
      </c>
      <c r="H3371" t="str" cm="1">
        <f t="array" ref="H3371">_xlfn.IFS(
             AND(E3371&gt;110,C3371&gt;2011,F3371&gt;100),"High: overrated, new and good rotation",
             AND(E3371&lt;90,C3371&gt;2011,F3371&gt;100),"High: underrated, new and good rotation",
             AND(E3371&lt;90,C3371&lt;2011,F3371&gt;100),"High: underrated, not too new but good rotation",
             AND(E3371&lt;=110,C3371&gt;2011,F3371&lt;=25),"Critic: well priced/underrated and new, but bad rotation",
             AND(E3371&gt;110,F3371&gt;100),"Top Tier: premium vehicules that tend to be sold above market prices",
             AND(E3371&gt;=90,E3371&lt;=110,F3371&gt;25),"Moderate: fair price and regular to good rotation",
             AND(E3371&lt;90,AND(C3371&lt;=2011,C3371&gt;=2000),AND(F3371&lt;100,F3371&gt;25)),"Moderate: underrated regular model and regular rotation",
             AND(E3371&lt;90,C3371&gt;2011,AND(F3371&lt;=100,F3371&gt;25)),"Moderate: underrated new model with regular rotation",
             AND(E3371&lt;90,C3371&lt;2000,AND(F3371&lt;=100,F3371&gt;25)),"Moderate: underrated old model with regular rotation",
             AND(C3371&lt;=2011,F3371&lt;=25),"Low: not new model and bad rotation",
             AND(E3371&gt;110,AND(C3371&lt;=2011,C3371&gt;=2000),F3371&lt;=25),"Low: overrated regular model with bad rotation",
             AND(E3371&gt;110,C3371&lt;2011,AND(F3371&lt;=100,F3371&gt;25)),"Low: overrated regular model (not new) with regular rotation",
             AND(E3371&gt;110,C3371&gt;2011,F3371&lt;=25),"Low: overrated new model with bad rotation"
)</f>
        <v>Moderate: fair price and regular to good rotation</v>
      </c>
    </row>
    <row r="3372" spans="1:8" x14ac:dyDescent="0.3">
      <c r="A3372" t="s">
        <v>40</v>
      </c>
      <c r="B3372" t="s">
        <v>622</v>
      </c>
      <c r="C3372">
        <v>2005</v>
      </c>
      <c r="D3372">
        <v>3211.8627450980393</v>
      </c>
      <c r="E3372">
        <v>112.30248312404591</v>
      </c>
      <c r="F3372">
        <v>102</v>
      </c>
      <c r="H3372" t="str" cm="1">
        <f t="array" ref="H3372">_xlfn.IFS(
             AND(E3372&gt;110,C3372&gt;2011,F3372&gt;100),"High: overrated, new and good rotation",
             AND(E3372&lt;90,C3372&gt;2011,F3372&gt;100),"High: underrated, new and good rotation",
             AND(E3372&lt;90,C3372&lt;2011,F3372&gt;100),"High: underrated, not too new but good rotation",
             AND(E3372&lt;=110,C3372&gt;2011,F3372&lt;=25),"Critic: well priced/underrated and new, but bad rotation",
             AND(E3372&gt;110,F3372&gt;100),"Top Tier: premium vehicules that tend to be sold above market prices",
             AND(E3372&gt;=90,E3372&lt;=110,F3372&gt;25),"Moderate: fair price and regular to good rotation",
             AND(E3372&lt;90,AND(C3372&lt;=2011,C3372&gt;=2000),AND(F3372&lt;100,F3372&gt;25)),"Moderate: underrated regular model and regular rotation",
             AND(E3372&lt;90,C3372&gt;2011,AND(F3372&lt;=100,F3372&gt;25)),"Moderate: underrated new model with regular rotation",
             AND(E3372&lt;90,C3372&lt;2000,AND(F3372&lt;=100,F3372&gt;25)),"Moderate: underrated old model with regular rotation",
             AND(C3372&lt;=2011,F3372&lt;=25),"Low: not new model and bad rotation",
             AND(E3372&gt;110,AND(C3372&lt;=2011,C3372&gt;=2000),F3372&lt;=25),"Low: overrated regular model with bad rotation",
             AND(E3372&gt;110,C3372&lt;2011,AND(F3372&lt;=100,F3372&gt;25)),"Low: overrated regular model (not new) with regular rotation",
             AND(E3372&gt;110,C3372&gt;2011,F3372&lt;=25),"Low: overrated new model with bad rotation"
)</f>
        <v>Top Tier: premium vehicules that tend to be sold above market prices</v>
      </c>
    </row>
    <row r="3373" spans="1:8" x14ac:dyDescent="0.3">
      <c r="A3373" t="s">
        <v>40</v>
      </c>
      <c r="B3373" t="s">
        <v>622</v>
      </c>
      <c r="C3373">
        <v>2006</v>
      </c>
      <c r="D3373">
        <v>3297.4358974358975</v>
      </c>
      <c r="E3373">
        <v>97.384385864445093</v>
      </c>
      <c r="F3373">
        <v>78</v>
      </c>
      <c r="H3373" t="str" cm="1">
        <f t="array" ref="H3373">_xlfn.IFS(
             AND(E3373&gt;110,C3373&gt;2011,F3373&gt;100),"High: overrated, new and good rotation",
             AND(E3373&lt;90,C3373&gt;2011,F3373&gt;100),"High: underrated, new and good rotation",
             AND(E3373&lt;90,C3373&lt;2011,F3373&gt;100),"High: underrated, not too new but good rotation",
             AND(E3373&lt;=110,C3373&gt;2011,F3373&lt;=25),"Critic: well priced/underrated and new, but bad rotation",
             AND(E3373&gt;110,F3373&gt;100),"Top Tier: premium vehicules that tend to be sold above market prices",
             AND(E3373&gt;=90,E3373&lt;=110,F3373&gt;25),"Moderate: fair price and regular to good rotation",
             AND(E3373&lt;90,AND(C3373&lt;=2011,C3373&gt;=2000),AND(F3373&lt;100,F3373&gt;25)),"Moderate: underrated regular model and regular rotation",
             AND(E3373&lt;90,C3373&gt;2011,AND(F3373&lt;=100,F3373&gt;25)),"Moderate: underrated new model with regular rotation",
             AND(E3373&lt;90,C3373&lt;2000,AND(F3373&lt;=100,F3373&gt;25)),"Moderate: underrated old model with regular rotation",
             AND(C3373&lt;=2011,F3373&lt;=25),"Low: not new model and bad rotation",
             AND(E3373&gt;110,AND(C3373&lt;=2011,C3373&gt;=2000),F3373&lt;=25),"Low: overrated regular model with bad rotation",
             AND(E3373&gt;110,C3373&lt;2011,AND(F3373&lt;=100,F3373&gt;25)),"Low: overrated regular model (not new) with regular rotation",
             AND(E3373&gt;110,C3373&gt;2011,F3373&lt;=25),"Low: overrated new model with bad rotation"
)</f>
        <v>Moderate: fair price and regular to good rotation</v>
      </c>
    </row>
    <row r="3374" spans="1:8" x14ac:dyDescent="0.3">
      <c r="A3374" t="s">
        <v>40</v>
      </c>
      <c r="B3374" t="s">
        <v>622</v>
      </c>
      <c r="C3374">
        <v>2007</v>
      </c>
      <c r="D3374">
        <v>4233.8709677419356</v>
      </c>
      <c r="E3374">
        <v>95.663621181170726</v>
      </c>
      <c r="F3374">
        <v>31</v>
      </c>
      <c r="H3374" t="str" cm="1">
        <f t="array" ref="H3374">_xlfn.IFS(
             AND(E3374&gt;110,C3374&gt;2011,F3374&gt;100),"High: overrated, new and good rotation",
             AND(E3374&lt;90,C3374&gt;2011,F3374&gt;100),"High: underrated, new and good rotation",
             AND(E3374&lt;90,C3374&lt;2011,F3374&gt;100),"High: underrated, not too new but good rotation",
             AND(E3374&lt;=110,C3374&gt;2011,F3374&lt;=25),"Critic: well priced/underrated and new, but bad rotation",
             AND(E3374&gt;110,F3374&gt;100),"Top Tier: premium vehicules that tend to be sold above market prices",
             AND(E3374&gt;=90,E3374&lt;=110,F3374&gt;25),"Moderate: fair price and regular to good rotation",
             AND(E3374&lt;90,AND(C3374&lt;=2011,C3374&gt;=2000),AND(F3374&lt;100,F3374&gt;25)),"Moderate: underrated regular model and regular rotation",
             AND(E3374&lt;90,C3374&gt;2011,AND(F3374&lt;=100,F3374&gt;25)),"Moderate: underrated new model with regular rotation",
             AND(E3374&lt;90,C3374&lt;2000,AND(F3374&lt;=100,F3374&gt;25)),"Moderate: underrated old model with regular rotation",
             AND(C3374&lt;=2011,F3374&lt;=25),"Low: not new model and bad rotation",
             AND(E3374&gt;110,AND(C3374&lt;=2011,C3374&gt;=2000),F3374&lt;=25),"Low: overrated regular model with bad rotation",
             AND(E3374&gt;110,C3374&lt;2011,AND(F3374&lt;=100,F3374&gt;25)),"Low: overrated regular model (not new) with regular rotation",
             AND(E3374&gt;110,C3374&gt;2011,F3374&lt;=25),"Low: overrated new model with bad rotation"
)</f>
        <v>Moderate: fair price and regular to good rotation</v>
      </c>
    </row>
    <row r="3375" spans="1:8" x14ac:dyDescent="0.3">
      <c r="A3375" t="s">
        <v>40</v>
      </c>
      <c r="B3375" t="s">
        <v>622</v>
      </c>
      <c r="C3375">
        <v>2008</v>
      </c>
      <c r="D3375">
        <v>3962.0689655172414</v>
      </c>
      <c r="E3375">
        <v>96.022260988986048</v>
      </c>
      <c r="F3375">
        <v>87</v>
      </c>
      <c r="H3375" t="str" cm="1">
        <f t="array" ref="H3375">_xlfn.IFS(
             AND(E3375&gt;110,C3375&gt;2011,F3375&gt;100),"High: overrated, new and good rotation",
             AND(E3375&lt;90,C3375&gt;2011,F3375&gt;100),"High: underrated, new and good rotation",
             AND(E3375&lt;90,C3375&lt;2011,F3375&gt;100),"High: underrated, not too new but good rotation",
             AND(E3375&lt;=110,C3375&gt;2011,F3375&lt;=25),"Critic: well priced/underrated and new, but bad rotation",
             AND(E3375&gt;110,F3375&gt;100),"Top Tier: premium vehicules that tend to be sold above market prices",
             AND(E3375&gt;=90,E3375&lt;=110,F3375&gt;25),"Moderate: fair price and regular to good rotation",
             AND(E3375&lt;90,AND(C3375&lt;=2011,C3375&gt;=2000),AND(F3375&lt;100,F3375&gt;25)),"Moderate: underrated regular model and regular rotation",
             AND(E3375&lt;90,C3375&gt;2011,AND(F3375&lt;=100,F3375&gt;25)),"Moderate: underrated new model with regular rotation",
             AND(E3375&lt;90,C3375&lt;2000,AND(F3375&lt;=100,F3375&gt;25)),"Moderate: underrated old model with regular rotation",
             AND(C3375&lt;=2011,F3375&lt;=25),"Low: not new model and bad rotation",
             AND(E3375&gt;110,AND(C3375&lt;=2011,C3375&gt;=2000),F3375&lt;=25),"Low: overrated regular model with bad rotation",
             AND(E3375&gt;110,C3375&lt;2011,AND(F3375&lt;=100,F3375&gt;25)),"Low: overrated regular model (not new) with regular rotation",
             AND(E3375&gt;110,C3375&gt;2011,F3375&lt;=25),"Low: overrated new model with bad rotation"
)</f>
        <v>Moderate: fair price and regular to good rotation</v>
      </c>
    </row>
    <row r="3376" spans="1:8" x14ac:dyDescent="0.3">
      <c r="A3376" t="s">
        <v>40</v>
      </c>
      <c r="B3376" t="s">
        <v>622</v>
      </c>
      <c r="C3376">
        <v>2009</v>
      </c>
      <c r="D3376">
        <v>6961.2244897959181</v>
      </c>
      <c r="E3376">
        <v>102.92971035154794</v>
      </c>
      <c r="F3376">
        <v>49</v>
      </c>
      <c r="H3376" t="str" cm="1">
        <f t="array" ref="H3376">_xlfn.IFS(
             AND(E3376&gt;110,C3376&gt;2011,F3376&gt;100),"High: overrated, new and good rotation",
             AND(E3376&lt;90,C3376&gt;2011,F3376&gt;100),"High: underrated, new and good rotation",
             AND(E3376&lt;90,C3376&lt;2011,F3376&gt;100),"High: underrated, not too new but good rotation",
             AND(E3376&lt;=110,C3376&gt;2011,F3376&lt;=25),"Critic: well priced/underrated and new, but bad rotation",
             AND(E3376&gt;110,F3376&gt;100),"Top Tier: premium vehicules that tend to be sold above market prices",
             AND(E3376&gt;=90,E3376&lt;=110,F3376&gt;25),"Moderate: fair price and regular to good rotation",
             AND(E3376&lt;90,AND(C3376&lt;=2011,C3376&gt;=2000),AND(F3376&lt;100,F3376&gt;25)),"Moderate: underrated regular model and regular rotation",
             AND(E3376&lt;90,C3376&gt;2011,AND(F3376&lt;=100,F3376&gt;25)),"Moderate: underrated new model with regular rotation",
             AND(E3376&lt;90,C3376&lt;2000,AND(F3376&lt;=100,F3376&gt;25)),"Moderate: underrated old model with regular rotation",
             AND(C3376&lt;=2011,F3376&lt;=25),"Low: not new model and bad rotation",
             AND(E3376&gt;110,AND(C3376&lt;=2011,C3376&gt;=2000),F3376&lt;=25),"Low: overrated regular model with bad rotation",
             AND(E3376&gt;110,C3376&lt;2011,AND(F3376&lt;=100,F3376&gt;25)),"Low: overrated regular model (not new) with regular rotation",
             AND(E3376&gt;110,C3376&gt;2011,F3376&lt;=25),"Low: overrated new model with bad rotation"
)</f>
        <v>Moderate: fair price and regular to good rotation</v>
      </c>
    </row>
    <row r="3377" spans="1:8" x14ac:dyDescent="0.3">
      <c r="A3377" t="s">
        <v>40</v>
      </c>
      <c r="B3377" t="s">
        <v>622</v>
      </c>
      <c r="C3377">
        <v>2010</v>
      </c>
      <c r="D3377">
        <v>7588.9908256880735</v>
      </c>
      <c r="E3377">
        <v>100.35364391581794</v>
      </c>
      <c r="F3377">
        <v>109</v>
      </c>
      <c r="H3377" t="str" cm="1">
        <f t="array" ref="H3377">_xlfn.IFS(
             AND(E3377&gt;110,C3377&gt;2011,F3377&gt;100),"High: overrated, new and good rotation",
             AND(E3377&lt;90,C3377&gt;2011,F3377&gt;100),"High: underrated, new and good rotation",
             AND(E3377&lt;90,C3377&lt;2011,F3377&gt;100),"High: underrated, not too new but good rotation",
             AND(E3377&lt;=110,C3377&gt;2011,F3377&lt;=25),"Critic: well priced/underrated and new, but bad rotation",
             AND(E3377&gt;110,F3377&gt;100),"Top Tier: premium vehicules that tend to be sold above market prices",
             AND(E3377&gt;=90,E3377&lt;=110,F3377&gt;25),"Moderate: fair price and regular to good rotation",
             AND(E3377&lt;90,AND(C3377&lt;=2011,C3377&gt;=2000),AND(F3377&lt;100,F3377&gt;25)),"Moderate: underrated regular model and regular rotation",
             AND(E3377&lt;90,C3377&gt;2011,AND(F3377&lt;=100,F3377&gt;25)),"Moderate: underrated new model with regular rotation",
             AND(E3377&lt;90,C3377&lt;2000,AND(F3377&lt;=100,F3377&gt;25)),"Moderate: underrated old model with regular rotation",
             AND(C3377&lt;=2011,F3377&lt;=25),"Low: not new model and bad rotation",
             AND(E3377&gt;110,AND(C3377&lt;=2011,C3377&gt;=2000),F3377&lt;=25),"Low: overrated regular model with bad rotation",
             AND(E3377&gt;110,C3377&lt;2011,AND(F3377&lt;=100,F3377&gt;25)),"Low: overrated regular model (not new) with regular rotation",
             AND(E3377&gt;110,C3377&gt;2011,F3377&lt;=25),"Low: overrated new model with bad rotation"
)</f>
        <v>Moderate: fair price and regular to good rotation</v>
      </c>
    </row>
    <row r="3378" spans="1:8" x14ac:dyDescent="0.3">
      <c r="A3378" t="s">
        <v>40</v>
      </c>
      <c r="B3378" t="s">
        <v>622</v>
      </c>
      <c r="C3378">
        <v>2011</v>
      </c>
      <c r="D3378">
        <v>10051.438848920863</v>
      </c>
      <c r="E3378">
        <v>100.27926712384321</v>
      </c>
      <c r="F3378">
        <v>139</v>
      </c>
      <c r="H3378" t="str" cm="1">
        <f t="array" ref="H3378">_xlfn.IFS(
             AND(E3378&gt;110,C3378&gt;2011,F3378&gt;100),"High: overrated, new and good rotation",
             AND(E3378&lt;90,C3378&gt;2011,F3378&gt;100),"High: underrated, new and good rotation",
             AND(E3378&lt;90,C3378&lt;2011,F3378&gt;100),"High: underrated, not too new but good rotation",
             AND(E3378&lt;=110,C3378&gt;2011,F3378&lt;=25),"Critic: well priced/underrated and new, but bad rotation",
             AND(E3378&gt;110,F3378&gt;100),"Top Tier: premium vehicules that tend to be sold above market prices",
             AND(E3378&gt;=90,E3378&lt;=110,F3378&gt;25),"Moderate: fair price and regular to good rotation",
             AND(E3378&lt;90,AND(C3378&lt;=2011,C3378&gt;=2000),AND(F3378&lt;100,F3378&gt;25)),"Moderate: underrated regular model and regular rotation",
             AND(E3378&lt;90,C3378&gt;2011,AND(F3378&lt;=100,F3378&gt;25)),"Moderate: underrated new model with regular rotation",
             AND(E3378&lt;90,C3378&lt;2000,AND(F3378&lt;=100,F3378&gt;25)),"Moderate: underrated old model with regular rotation",
             AND(C3378&lt;=2011,F3378&lt;=25),"Low: not new model and bad rotation",
             AND(E3378&gt;110,AND(C3378&lt;=2011,C3378&gt;=2000),F3378&lt;=25),"Low: overrated regular model with bad rotation",
             AND(E3378&gt;110,C3378&lt;2011,AND(F3378&lt;=100,F3378&gt;25)),"Low: overrated regular model (not new) with regular rotation",
             AND(E3378&gt;110,C3378&gt;2011,F3378&lt;=25),"Low: overrated new model with bad rotation"
)</f>
        <v>Moderate: fair price and regular to good rotation</v>
      </c>
    </row>
    <row r="3379" spans="1:8" x14ac:dyDescent="0.3">
      <c r="A3379" t="s">
        <v>40</v>
      </c>
      <c r="B3379" t="s">
        <v>622</v>
      </c>
      <c r="C3379">
        <v>2012</v>
      </c>
      <c r="D3379">
        <v>10575.757575757576</v>
      </c>
      <c r="E3379">
        <v>99.545853767465545</v>
      </c>
      <c r="F3379">
        <v>297</v>
      </c>
      <c r="H3379" t="str" cm="1">
        <f t="array" ref="H3379">_xlfn.IFS(
             AND(E3379&gt;110,C3379&gt;2011,F3379&gt;100),"High: overrated, new and good rotation",
             AND(E3379&lt;90,C3379&gt;2011,F3379&gt;100),"High: underrated, new and good rotation",
             AND(E3379&lt;90,C3379&lt;2011,F3379&gt;100),"High: underrated, not too new but good rotation",
             AND(E3379&lt;=110,C3379&gt;2011,F3379&lt;=25),"Critic: well priced/underrated and new, but bad rotation",
             AND(E3379&gt;110,F3379&gt;100),"Top Tier: premium vehicules that tend to be sold above market prices",
             AND(E3379&gt;=90,E3379&lt;=110,F3379&gt;25),"Moderate: fair price and regular to good rotation",
             AND(E3379&lt;90,AND(C3379&lt;=2011,C3379&gt;=2000),AND(F3379&lt;100,F3379&gt;25)),"Moderate: underrated regular model and regular rotation",
             AND(E3379&lt;90,C3379&gt;2011,AND(F3379&lt;=100,F3379&gt;25)),"Moderate: underrated new model with regular rotation",
             AND(E3379&lt;90,C3379&lt;2000,AND(F3379&lt;=100,F3379&gt;25)),"Moderate: underrated old model with regular rotation",
             AND(C3379&lt;=2011,F3379&lt;=25),"Low: not new model and bad rotation",
             AND(E3379&gt;110,AND(C3379&lt;=2011,C3379&gt;=2000),F3379&lt;=25),"Low: overrated regular model with bad rotation",
             AND(E3379&gt;110,C3379&lt;2011,AND(F3379&lt;=100,F3379&gt;25)),"Low: overrated regular model (not new) with regular rotation",
             AND(E3379&gt;110,C3379&gt;2011,F3379&lt;=25),"Low: overrated new model with bad rotation"
)</f>
        <v>Moderate: fair price and regular to good rotation</v>
      </c>
    </row>
    <row r="3380" spans="1:8" x14ac:dyDescent="0.3">
      <c r="A3380" t="s">
        <v>40</v>
      </c>
      <c r="B3380" t="s">
        <v>622</v>
      </c>
      <c r="C3380">
        <v>2013</v>
      </c>
      <c r="D3380">
        <v>11243.589743589744</v>
      </c>
      <c r="E3380">
        <v>100.254969008731</v>
      </c>
      <c r="F3380">
        <v>39</v>
      </c>
      <c r="H3380" t="str" cm="1">
        <f t="array" ref="H3380">_xlfn.IFS(
             AND(E3380&gt;110,C3380&gt;2011,F3380&gt;100),"High: overrated, new and good rotation",
             AND(E3380&lt;90,C3380&gt;2011,F3380&gt;100),"High: underrated, new and good rotation",
             AND(E3380&lt;90,C3380&lt;2011,F3380&gt;100),"High: underrated, not too new but good rotation",
             AND(E3380&lt;=110,C3380&gt;2011,F3380&lt;=25),"Critic: well priced/underrated and new, but bad rotation",
             AND(E3380&gt;110,F3380&gt;100),"Top Tier: premium vehicules that tend to be sold above market prices",
             AND(E3380&gt;=90,E3380&lt;=110,F3380&gt;25),"Moderate: fair price and regular to good rotation",
             AND(E3380&lt;90,AND(C3380&lt;=2011,C3380&gt;=2000),AND(F3380&lt;100,F3380&gt;25)),"Moderate: underrated regular model and regular rotation",
             AND(E3380&lt;90,C3380&gt;2011,AND(F3380&lt;=100,F3380&gt;25)),"Moderate: underrated new model with regular rotation",
             AND(E3380&lt;90,C3380&lt;2000,AND(F3380&lt;=100,F3380&gt;25)),"Moderate: underrated old model with regular rotation",
             AND(C3380&lt;=2011,F3380&lt;=25),"Low: not new model and bad rotation",
             AND(E3380&gt;110,AND(C3380&lt;=2011,C3380&gt;=2000),F3380&lt;=25),"Low: overrated regular model with bad rotation",
             AND(E3380&gt;110,C3380&lt;2011,AND(F3380&lt;=100,F3380&gt;25)),"Low: overrated regular model (not new) with regular rotation",
             AND(E3380&gt;110,C3380&gt;2011,F3380&lt;=25),"Low: overrated new model with bad rotation"
)</f>
        <v>Moderate: fair price and regular to good rotation</v>
      </c>
    </row>
    <row r="3381" spans="1:8" x14ac:dyDescent="0.3">
      <c r="A3381" t="s">
        <v>40</v>
      </c>
      <c r="B3381" t="s">
        <v>622</v>
      </c>
      <c r="C3381">
        <v>2014</v>
      </c>
      <c r="D3381">
        <v>18615.551181102361</v>
      </c>
      <c r="E3381">
        <v>98.75162272982206</v>
      </c>
      <c r="F3381">
        <v>254</v>
      </c>
      <c r="H3381" t="str" cm="1">
        <f t="array" ref="H3381">_xlfn.IFS(
             AND(E3381&gt;110,C3381&gt;2011,F3381&gt;100),"High: overrated, new and good rotation",
             AND(E3381&lt;90,C3381&gt;2011,F3381&gt;100),"High: underrated, new and good rotation",
             AND(E3381&lt;90,C3381&lt;2011,F3381&gt;100),"High: underrated, not too new but good rotation",
             AND(E3381&lt;=110,C3381&gt;2011,F3381&lt;=25),"Critic: well priced/underrated and new, but bad rotation",
             AND(E3381&gt;110,F3381&gt;100),"Top Tier: premium vehicules that tend to be sold above market prices",
             AND(E3381&gt;=90,E3381&lt;=110,F3381&gt;25),"Moderate: fair price and regular to good rotation",
             AND(E3381&lt;90,AND(C3381&lt;=2011,C3381&gt;=2000),AND(F3381&lt;100,F3381&gt;25)),"Moderate: underrated regular model and regular rotation",
             AND(E3381&lt;90,C3381&gt;2011,AND(F3381&lt;=100,F3381&gt;25)),"Moderate: underrated new model with regular rotation",
             AND(E3381&lt;90,C3381&lt;2000,AND(F3381&lt;=100,F3381&gt;25)),"Moderate: underrated old model with regular rotation",
             AND(C3381&lt;=2011,F3381&lt;=25),"Low: not new model and bad rotation",
             AND(E3381&gt;110,AND(C3381&lt;=2011,C3381&gt;=2000),F3381&lt;=25),"Low: overrated regular model with bad rotation",
             AND(E3381&gt;110,C3381&lt;2011,AND(F3381&lt;=100,F3381&gt;25)),"Low: overrated regular model (not new) with regular rotation",
             AND(E3381&gt;110,C3381&gt;2011,F3381&lt;=25),"Low: overrated new model with bad rotation"
)</f>
        <v>Moderate: fair price and regular to good rotation</v>
      </c>
    </row>
    <row r="3382" spans="1:8" x14ac:dyDescent="0.3">
      <c r="A3382" t="s">
        <v>40</v>
      </c>
      <c r="B3382" t="s">
        <v>622</v>
      </c>
      <c r="C3382">
        <v>2015</v>
      </c>
      <c r="D3382">
        <v>16709.405940594061</v>
      </c>
      <c r="E3382">
        <v>99.949616651398728</v>
      </c>
      <c r="F3382">
        <v>101</v>
      </c>
      <c r="H3382" t="str" cm="1">
        <f t="array" ref="H3382">_xlfn.IFS(
             AND(E3382&gt;110,C3382&gt;2011,F3382&gt;100),"High: overrated, new and good rotation",
             AND(E3382&lt;90,C3382&gt;2011,F3382&gt;100),"High: underrated, new and good rotation",
             AND(E3382&lt;90,C3382&lt;2011,F3382&gt;100),"High: underrated, not too new but good rotation",
             AND(E3382&lt;=110,C3382&gt;2011,F3382&lt;=25),"Critic: well priced/underrated and new, but bad rotation",
             AND(E3382&gt;110,F3382&gt;100),"Top Tier: premium vehicules that tend to be sold above market prices",
             AND(E3382&gt;=90,E3382&lt;=110,F3382&gt;25),"Moderate: fair price and regular to good rotation",
             AND(E3382&lt;90,AND(C3382&lt;=2011,C3382&gt;=2000),AND(F3382&lt;100,F3382&gt;25)),"Moderate: underrated regular model and regular rotation",
             AND(E3382&lt;90,C3382&gt;2011,AND(F3382&lt;=100,F3382&gt;25)),"Moderate: underrated new model with regular rotation",
             AND(E3382&lt;90,C3382&lt;2000,AND(F3382&lt;=100,F3382&gt;25)),"Moderate: underrated old model with regular rotation",
             AND(C3382&lt;=2011,F3382&lt;=25),"Low: not new model and bad rotation",
             AND(E3382&gt;110,AND(C3382&lt;=2011,C3382&gt;=2000),F3382&lt;=25),"Low: overrated regular model with bad rotation",
             AND(E3382&gt;110,C3382&lt;2011,AND(F3382&lt;=100,F3382&gt;25)),"Low: overrated regular model (not new) with regular rotation",
             AND(E3382&gt;110,C3382&gt;2011,F3382&lt;=25),"Low: overrated new model with bad rotation"
)</f>
        <v>Moderate: fair price and regular to good rotation</v>
      </c>
    </row>
    <row r="3383" spans="1:8" x14ac:dyDescent="0.3">
      <c r="A3383" t="s">
        <v>40</v>
      </c>
      <c r="B3383" t="s">
        <v>623</v>
      </c>
      <c r="C3383">
        <v>2009</v>
      </c>
      <c r="D3383">
        <v>8633.3333333333339</v>
      </c>
      <c r="E3383">
        <v>94.037843458239834</v>
      </c>
      <c r="F3383">
        <v>3</v>
      </c>
      <c r="H3383" t="str" cm="1">
        <f t="array" ref="H3383">_xlfn.IFS(
             AND(E3383&gt;110,C3383&gt;2011,F3383&gt;100),"High: overrated, new and good rotation",
             AND(E3383&lt;90,C3383&gt;2011,F3383&gt;100),"High: underrated, new and good rotation",
             AND(E3383&lt;90,C3383&lt;2011,F3383&gt;100),"High: underrated, not too new but good rotation",
             AND(E3383&lt;=110,C3383&gt;2011,F3383&lt;=25),"Critic: well priced/underrated and new, but bad rotation",
             AND(E3383&gt;110,F3383&gt;100),"Top Tier: premium vehicules that tend to be sold above market prices",
             AND(E3383&gt;=90,E3383&lt;=110,F3383&gt;25),"Moderate: fair price and regular to good rotation",
             AND(E3383&lt;90,AND(C3383&lt;=2011,C3383&gt;=2000),AND(F3383&lt;100,F3383&gt;25)),"Moderate: underrated regular model and regular rotation",
             AND(E3383&lt;90,C3383&gt;2011,AND(F3383&lt;=100,F3383&gt;25)),"Moderate: underrated new model with regular rotation",
             AND(E3383&lt;90,C3383&lt;2000,AND(F3383&lt;=100,F3383&gt;25)),"Moderate: underrated old model with regular rotation",
             AND(C3383&lt;=2011,F3383&lt;=25),"Low: not new model and bad rotation",
             AND(E3383&gt;110,AND(C3383&lt;=2011,C3383&gt;=2000),F3383&lt;=25),"Low: overrated regular model with bad rotation",
             AND(E3383&gt;110,C3383&lt;2011,AND(F3383&lt;=100,F3383&gt;25)),"Low: overrated regular model (not new) with regular rotation",
             AND(E3383&gt;110,C3383&gt;2011,F3383&lt;=25),"Low: overrated new model with bad rotation"
)</f>
        <v>Low: not new model and bad rotation</v>
      </c>
    </row>
    <row r="3384" spans="1:8" x14ac:dyDescent="0.3">
      <c r="A3384" t="s">
        <v>40</v>
      </c>
      <c r="B3384" t="s">
        <v>623</v>
      </c>
      <c r="C3384">
        <v>2011</v>
      </c>
      <c r="D3384">
        <v>14760</v>
      </c>
      <c r="E3384">
        <v>100.6327818445848</v>
      </c>
      <c r="F3384">
        <v>5</v>
      </c>
      <c r="H3384" t="str" cm="1">
        <f t="array" ref="H3384">_xlfn.IFS(
             AND(E3384&gt;110,C3384&gt;2011,F3384&gt;100),"High: overrated, new and good rotation",
             AND(E3384&lt;90,C3384&gt;2011,F3384&gt;100),"High: underrated, new and good rotation",
             AND(E3384&lt;90,C3384&lt;2011,F3384&gt;100),"High: underrated, not too new but good rotation",
             AND(E3384&lt;=110,C3384&gt;2011,F3384&lt;=25),"Critic: well priced/underrated and new, but bad rotation",
             AND(E3384&gt;110,F3384&gt;100),"Top Tier: premium vehicules that tend to be sold above market prices",
             AND(E3384&gt;=90,E3384&lt;=110,F3384&gt;25),"Moderate: fair price and regular to good rotation",
             AND(E3384&lt;90,AND(C3384&lt;=2011,C3384&gt;=2000),AND(F3384&lt;100,F3384&gt;25)),"Moderate: underrated regular model and regular rotation",
             AND(E3384&lt;90,C3384&gt;2011,AND(F3384&lt;=100,F3384&gt;25)),"Moderate: underrated new model with regular rotation",
             AND(E3384&lt;90,C3384&lt;2000,AND(F3384&lt;=100,F3384&gt;25)),"Moderate: underrated old model with regular rotation",
             AND(C3384&lt;=2011,F3384&lt;=25),"Low: not new model and bad rotation",
             AND(E3384&gt;110,AND(C3384&lt;=2011,C3384&gt;=2000),F3384&lt;=25),"Low: overrated regular model with bad rotation",
             AND(E3384&gt;110,C3384&lt;2011,AND(F3384&lt;=100,F3384&gt;25)),"Low: overrated regular model (not new) with regular rotation",
             AND(E3384&gt;110,C3384&gt;2011,F3384&lt;=25),"Low: overrated new model with bad rotation"
)</f>
        <v>Low: not new model and bad rotation</v>
      </c>
    </row>
    <row r="3385" spans="1:8" x14ac:dyDescent="0.3">
      <c r="A3385" t="s">
        <v>40</v>
      </c>
      <c r="B3385" t="s">
        <v>623</v>
      </c>
      <c r="C3385">
        <v>2012</v>
      </c>
      <c r="D3385">
        <v>15888.461538461539</v>
      </c>
      <c r="E3385">
        <v>102.45308377492523</v>
      </c>
      <c r="F3385">
        <v>13</v>
      </c>
      <c r="H3385" t="str" cm="1">
        <f t="array" ref="H3385">_xlfn.IFS(
             AND(E3385&gt;110,C3385&gt;2011,F3385&gt;100),"High: overrated, new and good rotation",
             AND(E3385&lt;90,C3385&gt;2011,F3385&gt;100),"High: underrated, new and good rotation",
             AND(E3385&lt;90,C3385&lt;2011,F3385&gt;100),"High: underrated, not too new but good rotation",
             AND(E3385&lt;=110,C3385&gt;2011,F3385&lt;=25),"Critic: well priced/underrated and new, but bad rotation",
             AND(E3385&gt;110,F3385&gt;100),"Top Tier: premium vehicules that tend to be sold above market prices",
             AND(E3385&gt;=90,E3385&lt;=110,F3385&gt;25),"Moderate: fair price and regular to good rotation",
             AND(E3385&lt;90,AND(C3385&lt;=2011,C3385&gt;=2000),AND(F3385&lt;100,F3385&gt;25)),"Moderate: underrated regular model and regular rotation",
             AND(E3385&lt;90,C3385&gt;2011,AND(F3385&lt;=100,F3385&gt;25)),"Moderate: underrated new model with regular rotation",
             AND(E3385&lt;90,C3385&lt;2000,AND(F3385&lt;=100,F3385&gt;25)),"Moderate: underrated old model with regular rotation",
             AND(C3385&lt;=2011,F3385&lt;=25),"Low: not new model and bad rotation",
             AND(E3385&gt;110,AND(C3385&lt;=2011,C3385&gt;=2000),F3385&lt;=25),"Low: overrated regular model with bad rotation",
             AND(E3385&gt;110,C3385&lt;2011,AND(F3385&lt;=100,F3385&gt;25)),"Low: overrated regular model (not new) with regular rotation",
             AND(E3385&gt;110,C3385&gt;2011,F3385&lt;=25),"Low: overrated new model with bad rotation"
)</f>
        <v>Critic: well priced/underrated and new, but bad rotation</v>
      </c>
    </row>
    <row r="3386" spans="1:8" x14ac:dyDescent="0.3">
      <c r="A3386" t="s">
        <v>40</v>
      </c>
      <c r="B3386" t="s">
        <v>624</v>
      </c>
      <c r="C3386">
        <v>2008</v>
      </c>
      <c r="D3386">
        <v>8306.6666666666661</v>
      </c>
      <c r="E3386">
        <v>111.44477674263455</v>
      </c>
      <c r="F3386">
        <v>15</v>
      </c>
      <c r="H3386" t="str" cm="1">
        <f t="array" ref="H3386">_xlfn.IFS(
             AND(E3386&gt;110,C3386&gt;2011,F3386&gt;100),"High: overrated, new and good rotation",
             AND(E3386&lt;90,C3386&gt;2011,F3386&gt;100),"High: underrated, new and good rotation",
             AND(E3386&lt;90,C3386&lt;2011,F3386&gt;100),"High: underrated, not too new but good rotation",
             AND(E3386&lt;=110,C3386&gt;2011,F3386&lt;=25),"Critic: well priced/underrated and new, but bad rotation",
             AND(E3386&gt;110,F3386&gt;100),"Top Tier: premium vehicules that tend to be sold above market prices",
             AND(E3386&gt;=90,E3386&lt;=110,F3386&gt;25),"Moderate: fair price and regular to good rotation",
             AND(E3386&lt;90,AND(C3386&lt;=2011,C3386&gt;=2000),AND(F3386&lt;100,F3386&gt;25)),"Moderate: underrated regular model and regular rotation",
             AND(E3386&lt;90,C3386&gt;2011,AND(F3386&lt;=100,F3386&gt;25)),"Moderate: underrated new model with regular rotation",
             AND(E3386&lt;90,C3386&lt;2000,AND(F3386&lt;=100,F3386&gt;25)),"Moderate: underrated old model with regular rotation",
             AND(C3386&lt;=2011,F3386&lt;=25),"Low: not new model and bad rotation",
             AND(E3386&gt;110,AND(C3386&lt;=2011,C3386&gt;=2000),F3386&lt;=25),"Low: overrated regular model with bad rotation",
             AND(E3386&gt;110,C3386&lt;2011,AND(F3386&lt;=100,F3386&gt;25)),"Low: overrated regular model (not new) with regular rotation",
             AND(E3386&gt;110,C3386&gt;2011,F3386&lt;=25),"Low: overrated new model with bad rotation"
)</f>
        <v>Low: not new model and bad rotation</v>
      </c>
    </row>
    <row r="3387" spans="1:8" x14ac:dyDescent="0.3">
      <c r="A3387" t="s">
        <v>40</v>
      </c>
      <c r="B3387" t="s">
        <v>624</v>
      </c>
      <c r="C3387">
        <v>2009</v>
      </c>
      <c r="D3387">
        <v>7233.333333333333</v>
      </c>
      <c r="E3387">
        <v>78.334235102119806</v>
      </c>
      <c r="F3387">
        <v>3</v>
      </c>
      <c r="H3387" t="str" cm="1">
        <f t="array" ref="H3387">_xlfn.IFS(
             AND(E3387&gt;110,C3387&gt;2011,F3387&gt;100),"High: overrated, new and good rotation",
             AND(E3387&lt;90,C3387&gt;2011,F3387&gt;100),"High: underrated, new and good rotation",
             AND(E3387&lt;90,C3387&lt;2011,F3387&gt;100),"High: underrated, not too new but good rotation",
             AND(E3387&lt;=110,C3387&gt;2011,F3387&lt;=25),"Critic: well priced/underrated and new, but bad rotation",
             AND(E3387&gt;110,F3387&gt;100),"Top Tier: premium vehicules that tend to be sold above market prices",
             AND(E3387&gt;=90,E3387&lt;=110,F3387&gt;25),"Moderate: fair price and regular to good rotation",
             AND(E3387&lt;90,AND(C3387&lt;=2011,C3387&gt;=2000),AND(F3387&lt;100,F3387&gt;25)),"Moderate: underrated regular model and regular rotation",
             AND(E3387&lt;90,C3387&gt;2011,AND(F3387&lt;=100,F3387&gt;25)),"Moderate: underrated new model with regular rotation",
             AND(E3387&lt;90,C3387&lt;2000,AND(F3387&lt;=100,F3387&gt;25)),"Moderate: underrated old model with regular rotation",
             AND(C3387&lt;=2011,F3387&lt;=25),"Low: not new model and bad rotation",
             AND(E3387&gt;110,AND(C3387&lt;=2011,C3387&gt;=2000),F3387&lt;=25),"Low: overrated regular model with bad rotation",
             AND(E3387&gt;110,C3387&lt;2011,AND(F3387&lt;=100,F3387&gt;25)),"Low: overrated regular model (not new) with regular rotation",
             AND(E3387&gt;110,C3387&gt;2011,F3387&lt;=25),"Low: overrated new model with bad rotation"
)</f>
        <v>Low: not new model and bad rotation</v>
      </c>
    </row>
    <row r="3388" spans="1:8" x14ac:dyDescent="0.3">
      <c r="A3388" t="s">
        <v>40</v>
      </c>
      <c r="B3388" t="s">
        <v>625</v>
      </c>
      <c r="C3388">
        <v>2006</v>
      </c>
      <c r="D3388">
        <v>4300</v>
      </c>
      <c r="E3388">
        <v>84.660553517250335</v>
      </c>
      <c r="F3388">
        <v>6</v>
      </c>
      <c r="H3388" t="str" cm="1">
        <f t="array" ref="H3388">_xlfn.IFS(
             AND(E3388&gt;110,C3388&gt;2011,F3388&gt;100),"High: overrated, new and good rotation",
             AND(E3388&lt;90,C3388&gt;2011,F3388&gt;100),"High: underrated, new and good rotation",
             AND(E3388&lt;90,C3388&lt;2011,F3388&gt;100),"High: underrated, not too new but good rotation",
             AND(E3388&lt;=110,C3388&gt;2011,F3388&lt;=25),"Critic: well priced/underrated and new, but bad rotation",
             AND(E3388&gt;110,F3388&gt;100),"Top Tier: premium vehicules that tend to be sold above market prices",
             AND(E3388&gt;=90,E3388&lt;=110,F3388&gt;25),"Moderate: fair price and regular to good rotation",
             AND(E3388&lt;90,AND(C3388&lt;=2011,C3388&gt;=2000),AND(F3388&lt;100,F3388&gt;25)),"Moderate: underrated regular model and regular rotation",
             AND(E3388&lt;90,C3388&gt;2011,AND(F3388&lt;=100,F3388&gt;25)),"Moderate: underrated new model with regular rotation",
             AND(E3388&lt;90,C3388&lt;2000,AND(F3388&lt;=100,F3388&gt;25)),"Moderate: underrated old model with regular rotation",
             AND(C3388&lt;=2011,F3388&lt;=25),"Low: not new model and bad rotation",
             AND(E3388&gt;110,AND(C3388&lt;=2011,C3388&gt;=2000),F3388&lt;=25),"Low: overrated regular model with bad rotation",
             AND(E3388&gt;110,C3388&lt;2011,AND(F3388&lt;=100,F3388&gt;25)),"Low: overrated regular model (not new) with regular rotation",
             AND(E3388&gt;110,C3388&gt;2011,F3388&lt;=25),"Low: overrated new model with bad rotation"
)</f>
        <v>Low: not new model and bad rotation</v>
      </c>
    </row>
    <row r="3389" spans="1:8" x14ac:dyDescent="0.3">
      <c r="A3389" t="s">
        <v>40</v>
      </c>
      <c r="B3389" t="s">
        <v>625</v>
      </c>
      <c r="C3389">
        <v>2007</v>
      </c>
      <c r="D3389">
        <v>7621.4285714285716</v>
      </c>
      <c r="E3389">
        <v>96.354805002079075</v>
      </c>
      <c r="F3389">
        <v>7</v>
      </c>
      <c r="H3389" t="str" cm="1">
        <f t="array" ref="H3389">_xlfn.IFS(
             AND(E3389&gt;110,C3389&gt;2011,F3389&gt;100),"High: overrated, new and good rotation",
             AND(E3389&lt;90,C3389&gt;2011,F3389&gt;100),"High: underrated, new and good rotation",
             AND(E3389&lt;90,C3389&lt;2011,F3389&gt;100),"High: underrated, not too new but good rotation",
             AND(E3389&lt;=110,C3389&gt;2011,F3389&lt;=25),"Critic: well priced/underrated and new, but bad rotation",
             AND(E3389&gt;110,F3389&gt;100),"Top Tier: premium vehicules that tend to be sold above market prices",
             AND(E3389&gt;=90,E3389&lt;=110,F3389&gt;25),"Moderate: fair price and regular to good rotation",
             AND(E3389&lt;90,AND(C3389&lt;=2011,C3389&gt;=2000),AND(F3389&lt;100,F3389&gt;25)),"Moderate: underrated regular model and regular rotation",
             AND(E3389&lt;90,C3389&gt;2011,AND(F3389&lt;=100,F3389&gt;25)),"Moderate: underrated new model with regular rotation",
             AND(E3389&lt;90,C3389&lt;2000,AND(F3389&lt;=100,F3389&gt;25)),"Moderate: underrated old model with regular rotation",
             AND(C3389&lt;=2011,F3389&lt;=25),"Low: not new model and bad rotation",
             AND(E3389&gt;110,AND(C3389&lt;=2011,C3389&gt;=2000),F3389&lt;=25),"Low: overrated regular model with bad rotation",
             AND(E3389&gt;110,C3389&lt;2011,AND(F3389&lt;=100,F3389&gt;25)),"Low: overrated regular model (not new) with regular rotation",
             AND(E3389&gt;110,C3389&gt;2011,F3389&lt;=25),"Low: overrated new model with bad rotation"
)</f>
        <v>Low: not new model and bad rotation</v>
      </c>
    </row>
    <row r="3390" spans="1:8" x14ac:dyDescent="0.3">
      <c r="A3390" t="s">
        <v>40</v>
      </c>
      <c r="B3390" t="s">
        <v>626</v>
      </c>
      <c r="C3390">
        <v>2004</v>
      </c>
      <c r="D3390">
        <v>4033.3333333333335</v>
      </c>
      <c r="E3390">
        <v>105.78641804634044</v>
      </c>
      <c r="F3390">
        <v>3</v>
      </c>
      <c r="H3390" t="str" cm="1">
        <f t="array" ref="H3390">_xlfn.IFS(
             AND(E3390&gt;110,C3390&gt;2011,F3390&gt;100),"High: overrated, new and good rotation",
             AND(E3390&lt;90,C3390&gt;2011,F3390&gt;100),"High: underrated, new and good rotation",
             AND(E3390&lt;90,C3390&lt;2011,F3390&gt;100),"High: underrated, not too new but good rotation",
             AND(E3390&lt;=110,C3390&gt;2011,F3390&lt;=25),"Critic: well priced/underrated and new, but bad rotation",
             AND(E3390&gt;110,F3390&gt;100),"Top Tier: premium vehicules that tend to be sold above market prices",
             AND(E3390&gt;=90,E3390&lt;=110,F3390&gt;25),"Moderate: fair price and regular to good rotation",
             AND(E3390&lt;90,AND(C3390&lt;=2011,C3390&gt;=2000),AND(F3390&lt;100,F3390&gt;25)),"Moderate: underrated regular model and regular rotation",
             AND(E3390&lt;90,C3390&gt;2011,AND(F3390&lt;=100,F3390&gt;25)),"Moderate: underrated new model with regular rotation",
             AND(E3390&lt;90,C3390&lt;2000,AND(F3390&lt;=100,F3390&gt;25)),"Moderate: underrated old model with regular rotation",
             AND(C3390&lt;=2011,F3390&lt;=25),"Low: not new model and bad rotation",
             AND(E3390&gt;110,AND(C3390&lt;=2011,C3390&gt;=2000),F3390&lt;=25),"Low: overrated regular model with bad rotation",
             AND(E3390&gt;110,C3390&lt;2011,AND(F3390&lt;=100,F3390&gt;25)),"Low: overrated regular model (not new) with regular rotation",
             AND(E3390&gt;110,C3390&gt;2011,F3390&lt;=25),"Low: overrated new model with bad rotation"
)</f>
        <v>Low: not new model and bad rotation</v>
      </c>
    </row>
    <row r="3391" spans="1:8" x14ac:dyDescent="0.3">
      <c r="A3391" t="s">
        <v>40</v>
      </c>
      <c r="B3391" t="s">
        <v>627</v>
      </c>
      <c r="C3391">
        <v>2003</v>
      </c>
      <c r="D3391">
        <v>1825</v>
      </c>
      <c r="E3391">
        <v>83.399407609933917</v>
      </c>
      <c r="F3391">
        <v>4</v>
      </c>
      <c r="H3391" t="str" cm="1">
        <f t="array" ref="H3391">_xlfn.IFS(
             AND(E3391&gt;110,C3391&gt;2011,F3391&gt;100),"High: overrated, new and good rotation",
             AND(E3391&lt;90,C3391&gt;2011,F3391&gt;100),"High: underrated, new and good rotation",
             AND(E3391&lt;90,C3391&lt;2011,F3391&gt;100),"High: underrated, not too new but good rotation",
             AND(E3391&lt;=110,C3391&gt;2011,F3391&lt;=25),"Critic: well priced/underrated and new, but bad rotation",
             AND(E3391&gt;110,F3391&gt;100),"Top Tier: premium vehicules that tend to be sold above market prices",
             AND(E3391&gt;=90,E3391&lt;=110,F3391&gt;25),"Moderate: fair price and regular to good rotation",
             AND(E3391&lt;90,AND(C3391&lt;=2011,C3391&gt;=2000),AND(F3391&lt;100,F3391&gt;25)),"Moderate: underrated regular model and regular rotation",
             AND(E3391&lt;90,C3391&gt;2011,AND(F3391&lt;=100,F3391&gt;25)),"Moderate: underrated new model with regular rotation",
             AND(E3391&lt;90,C3391&lt;2000,AND(F3391&lt;=100,F3391&gt;25)),"Moderate: underrated old model with regular rotation",
             AND(C3391&lt;=2011,F3391&lt;=25),"Low: not new model and bad rotation",
             AND(E3391&gt;110,AND(C3391&lt;=2011,C3391&gt;=2000),F3391&lt;=25),"Low: overrated regular model with bad rotation",
             AND(E3391&gt;110,C3391&lt;2011,AND(F3391&lt;=100,F3391&gt;25)),"Low: overrated regular model (not new) with regular rotation",
             AND(E3391&gt;110,C3391&gt;2011,F3391&lt;=25),"Low: overrated new model with bad rotation"
)</f>
        <v>Low: not new model and bad rotation</v>
      </c>
    </row>
    <row r="3392" spans="1:8" x14ac:dyDescent="0.3">
      <c r="A3392" t="s">
        <v>40</v>
      </c>
      <c r="B3392" t="s">
        <v>628</v>
      </c>
      <c r="C3392">
        <v>2010</v>
      </c>
      <c r="D3392">
        <v>11904.166666666666</v>
      </c>
      <c r="E3392">
        <v>103.53805416986582</v>
      </c>
      <c r="F3392">
        <v>12</v>
      </c>
      <c r="H3392" t="str" cm="1">
        <f t="array" ref="H3392">_xlfn.IFS(
             AND(E3392&gt;110,C3392&gt;2011,F3392&gt;100),"High: overrated, new and good rotation",
             AND(E3392&lt;90,C3392&gt;2011,F3392&gt;100),"High: underrated, new and good rotation",
             AND(E3392&lt;90,C3392&lt;2011,F3392&gt;100),"High: underrated, not too new but good rotation",
             AND(E3392&lt;=110,C3392&gt;2011,F3392&lt;=25),"Critic: well priced/underrated and new, but bad rotation",
             AND(E3392&gt;110,F3392&gt;100),"Top Tier: premium vehicules that tend to be sold above market prices",
             AND(E3392&gt;=90,E3392&lt;=110,F3392&gt;25),"Moderate: fair price and regular to good rotation",
             AND(E3392&lt;90,AND(C3392&lt;=2011,C3392&gt;=2000),AND(F3392&lt;100,F3392&gt;25)),"Moderate: underrated regular model and regular rotation",
             AND(E3392&lt;90,C3392&gt;2011,AND(F3392&lt;=100,F3392&gt;25)),"Moderate: underrated new model with regular rotation",
             AND(E3392&lt;90,C3392&lt;2000,AND(F3392&lt;=100,F3392&gt;25)),"Moderate: underrated old model with regular rotation",
             AND(C3392&lt;=2011,F3392&lt;=25),"Low: not new model and bad rotation",
             AND(E3392&gt;110,AND(C3392&lt;=2011,C3392&gt;=2000),F3392&lt;=25),"Low: overrated regular model with bad rotation",
             AND(E3392&gt;110,C3392&lt;2011,AND(F3392&lt;=100,F3392&gt;25)),"Low: overrated regular model (not new) with regular rotation",
             AND(E3392&gt;110,C3392&gt;2011,F3392&lt;=25),"Low: overrated new model with bad rotation"
)</f>
        <v>Low: not new model and bad rotation</v>
      </c>
    </row>
    <row r="3393" spans="1:8" x14ac:dyDescent="0.3">
      <c r="A3393" t="s">
        <v>40</v>
      </c>
      <c r="B3393" t="s">
        <v>628</v>
      </c>
      <c r="C3393">
        <v>2011</v>
      </c>
      <c r="D3393">
        <v>14766.666666666666</v>
      </c>
      <c r="E3393">
        <v>103.1096218666185</v>
      </c>
      <c r="F3393">
        <v>6</v>
      </c>
      <c r="H3393" t="str" cm="1">
        <f t="array" ref="H3393">_xlfn.IFS(
             AND(E3393&gt;110,C3393&gt;2011,F3393&gt;100),"High: overrated, new and good rotation",
             AND(E3393&lt;90,C3393&gt;2011,F3393&gt;100),"High: underrated, new and good rotation",
             AND(E3393&lt;90,C3393&lt;2011,F3393&gt;100),"High: underrated, not too new but good rotation",
             AND(E3393&lt;=110,C3393&gt;2011,F3393&lt;=25),"Critic: well priced/underrated and new, but bad rotation",
             AND(E3393&gt;110,F3393&gt;100),"Top Tier: premium vehicules that tend to be sold above market prices",
             AND(E3393&gt;=90,E3393&lt;=110,F3393&gt;25),"Moderate: fair price and regular to good rotation",
             AND(E3393&lt;90,AND(C3393&lt;=2011,C3393&gt;=2000),AND(F3393&lt;100,F3393&gt;25)),"Moderate: underrated regular model and regular rotation",
             AND(E3393&lt;90,C3393&gt;2011,AND(F3393&lt;=100,F3393&gt;25)),"Moderate: underrated new model with regular rotation",
             AND(E3393&lt;90,C3393&lt;2000,AND(F3393&lt;=100,F3393&gt;25)),"Moderate: underrated old model with regular rotation",
             AND(C3393&lt;=2011,F3393&lt;=25),"Low: not new model and bad rotation",
             AND(E3393&gt;110,AND(C3393&lt;=2011,C3393&gt;=2000),F3393&lt;=25),"Low: overrated regular model with bad rotation",
             AND(E3393&gt;110,C3393&lt;2011,AND(F3393&lt;=100,F3393&gt;25)),"Low: overrated regular model (not new) with regular rotation",
             AND(E3393&gt;110,C3393&gt;2011,F3393&lt;=25),"Low: overrated new model with bad rotation"
)</f>
        <v>Low: not new model and bad rotation</v>
      </c>
    </row>
    <row r="3394" spans="1:8" x14ac:dyDescent="0.3">
      <c r="A3394" t="s">
        <v>40</v>
      </c>
      <c r="B3394" t="s">
        <v>628</v>
      </c>
      <c r="C3394">
        <v>2012</v>
      </c>
      <c r="D3394">
        <v>13700</v>
      </c>
      <c r="E3394">
        <v>89.567400169461493</v>
      </c>
      <c r="F3394">
        <v>4</v>
      </c>
      <c r="H3394" t="str" cm="1">
        <f t="array" ref="H3394">_xlfn.IFS(
             AND(E3394&gt;110,C3394&gt;2011,F3394&gt;100),"High: overrated, new and good rotation",
             AND(E3394&lt;90,C3394&gt;2011,F3394&gt;100),"High: underrated, new and good rotation",
             AND(E3394&lt;90,C3394&lt;2011,F3394&gt;100),"High: underrated, not too new but good rotation",
             AND(E3394&lt;=110,C3394&gt;2011,F3394&lt;=25),"Critic: well priced/underrated and new, but bad rotation",
             AND(E3394&gt;110,F3394&gt;100),"Top Tier: premium vehicules that tend to be sold above market prices",
             AND(E3394&gt;=90,E3394&lt;=110,F3394&gt;25),"Moderate: fair price and regular to good rotation",
             AND(E3394&lt;90,AND(C3394&lt;=2011,C3394&gt;=2000),AND(F3394&lt;100,F3394&gt;25)),"Moderate: underrated regular model and regular rotation",
             AND(E3394&lt;90,C3394&gt;2011,AND(F3394&lt;=100,F3394&gt;25)),"Moderate: underrated new model with regular rotation",
             AND(E3394&lt;90,C3394&lt;2000,AND(F3394&lt;=100,F3394&gt;25)),"Moderate: underrated old model with regular rotation",
             AND(C3394&lt;=2011,F3394&lt;=25),"Low: not new model and bad rotation",
             AND(E3394&gt;110,AND(C3394&lt;=2011,C3394&gt;=2000),F3394&lt;=25),"Low: overrated regular model with bad rotation",
             AND(E3394&gt;110,C3394&lt;2011,AND(F3394&lt;=100,F3394&gt;25)),"Low: overrated regular model (not new) with regular rotation",
             AND(E3394&gt;110,C3394&gt;2011,F3394&lt;=25),"Low: overrated new model with bad rotation"
)</f>
        <v>Critic: well priced/underrated and new, but bad rotation</v>
      </c>
    </row>
    <row r="3395" spans="1:8" x14ac:dyDescent="0.3">
      <c r="A3395" t="s">
        <v>40</v>
      </c>
      <c r="B3395" t="s">
        <v>628</v>
      </c>
      <c r="C3395">
        <v>2013</v>
      </c>
      <c r="D3395">
        <v>17756.666666666668</v>
      </c>
      <c r="E3395">
        <v>97.742396997568136</v>
      </c>
      <c r="F3395">
        <v>15</v>
      </c>
      <c r="H3395" t="str" cm="1">
        <f t="array" ref="H3395">_xlfn.IFS(
             AND(E3395&gt;110,C3395&gt;2011,F3395&gt;100),"High: overrated, new and good rotation",
             AND(E3395&lt;90,C3395&gt;2011,F3395&gt;100),"High: underrated, new and good rotation",
             AND(E3395&lt;90,C3395&lt;2011,F3395&gt;100),"High: underrated, not too new but good rotation",
             AND(E3395&lt;=110,C3395&gt;2011,F3395&lt;=25),"Critic: well priced/underrated and new, but bad rotation",
             AND(E3395&gt;110,F3395&gt;100),"Top Tier: premium vehicules that tend to be sold above market prices",
             AND(E3395&gt;=90,E3395&lt;=110,F3395&gt;25),"Moderate: fair price and regular to good rotation",
             AND(E3395&lt;90,AND(C3395&lt;=2011,C3395&gt;=2000),AND(F3395&lt;100,F3395&gt;25)),"Moderate: underrated regular model and regular rotation",
             AND(E3395&lt;90,C3395&gt;2011,AND(F3395&lt;=100,F3395&gt;25)),"Moderate: underrated new model with regular rotation",
             AND(E3395&lt;90,C3395&lt;2000,AND(F3395&lt;=100,F3395&gt;25)),"Moderate: underrated old model with regular rotation",
             AND(C3395&lt;=2011,F3395&lt;=25),"Low: not new model and bad rotation",
             AND(E3395&gt;110,AND(C3395&lt;=2011,C3395&gt;=2000),F3395&lt;=25),"Low: overrated regular model with bad rotation",
             AND(E3395&gt;110,C3395&lt;2011,AND(F3395&lt;=100,F3395&gt;25)),"Low: overrated regular model (not new) with regular rotation",
             AND(E3395&gt;110,C3395&gt;2011,F3395&lt;=25),"Low: overrated new model with bad rotation"
)</f>
        <v>Critic: well priced/underrated and new, but bad rotation</v>
      </c>
    </row>
    <row r="3396" spans="1:8" x14ac:dyDescent="0.3">
      <c r="A3396" t="s">
        <v>40</v>
      </c>
      <c r="B3396" t="s">
        <v>629</v>
      </c>
      <c r="C3396">
        <v>1996</v>
      </c>
      <c r="D3396">
        <v>275</v>
      </c>
      <c r="E3396">
        <v>35.483870967741936</v>
      </c>
      <c r="F3396">
        <v>1</v>
      </c>
      <c r="H3396" t="str" cm="1">
        <f t="array" ref="H3396">_xlfn.IFS(
             AND(E3396&gt;110,C3396&gt;2011,F3396&gt;100),"High: overrated, new and good rotation",
             AND(E3396&lt;90,C3396&gt;2011,F3396&gt;100),"High: underrated, new and good rotation",
             AND(E3396&lt;90,C3396&lt;2011,F3396&gt;100),"High: underrated, not too new but good rotation",
             AND(E3396&lt;=110,C3396&gt;2011,F3396&lt;=25),"Critic: well priced/underrated and new, but bad rotation",
             AND(E3396&gt;110,F3396&gt;100),"Top Tier: premium vehicules that tend to be sold above market prices",
             AND(E3396&gt;=90,E3396&lt;=110,F3396&gt;25),"Moderate: fair price and regular to good rotation",
             AND(E3396&lt;90,AND(C3396&lt;=2011,C3396&gt;=2000),AND(F3396&lt;100,F3396&gt;25)),"Moderate: underrated regular model and regular rotation",
             AND(E3396&lt;90,C3396&gt;2011,AND(F3396&lt;=100,F3396&gt;25)),"Moderate: underrated new model with regular rotation",
             AND(E3396&lt;90,C3396&lt;2000,AND(F3396&lt;=100,F3396&gt;25)),"Moderate: underrated old model with regular rotation",
             AND(C3396&lt;=2011,F3396&lt;=25),"Low: not new model and bad rotation",
             AND(E3396&gt;110,AND(C3396&lt;=2011,C3396&gt;=2000),F3396&lt;=25),"Low: overrated regular model with bad rotation",
             AND(E3396&gt;110,C3396&lt;2011,AND(F3396&lt;=100,F3396&gt;25)),"Low: overrated regular model (not new) with regular rotation",
             AND(E3396&gt;110,C3396&gt;2011,F3396&lt;=25),"Low: overrated new model with bad rotation"
)</f>
        <v>Low: not new model and bad rotation</v>
      </c>
    </row>
    <row r="3397" spans="1:8" x14ac:dyDescent="0.3">
      <c r="A3397" t="s">
        <v>40</v>
      </c>
      <c r="B3397" t="s">
        <v>629</v>
      </c>
      <c r="C3397">
        <v>1998</v>
      </c>
      <c r="D3397">
        <v>1370</v>
      </c>
      <c r="E3397">
        <v>136.57142857142858</v>
      </c>
      <c r="F3397">
        <v>5</v>
      </c>
      <c r="H3397" t="str" cm="1">
        <f t="array" ref="H3397">_xlfn.IFS(
             AND(E3397&gt;110,C3397&gt;2011,F3397&gt;100),"High: overrated, new and good rotation",
             AND(E3397&lt;90,C3397&gt;2011,F3397&gt;100),"High: underrated, new and good rotation",
             AND(E3397&lt;90,C3397&lt;2011,F3397&gt;100),"High: underrated, not too new but good rotation",
             AND(E3397&lt;=110,C3397&gt;2011,F3397&lt;=25),"Critic: well priced/underrated and new, but bad rotation",
             AND(E3397&gt;110,F3397&gt;100),"Top Tier: premium vehicules that tend to be sold above market prices",
             AND(E3397&gt;=90,E3397&lt;=110,F3397&gt;25),"Moderate: fair price and regular to good rotation",
             AND(E3397&lt;90,AND(C3397&lt;=2011,C3397&gt;=2000),AND(F3397&lt;100,F3397&gt;25)),"Moderate: underrated regular model and regular rotation",
             AND(E3397&lt;90,C3397&gt;2011,AND(F3397&lt;=100,F3397&gt;25)),"Moderate: underrated new model with regular rotation",
             AND(E3397&lt;90,C3397&lt;2000,AND(F3397&lt;=100,F3397&gt;25)),"Moderate: underrated old model with regular rotation",
             AND(C3397&lt;=2011,F3397&lt;=25),"Low: not new model and bad rotation",
             AND(E3397&gt;110,AND(C3397&lt;=2011,C3397&gt;=2000),F3397&lt;=25),"Low: overrated regular model with bad rotation",
             AND(E3397&gt;110,C3397&lt;2011,AND(F3397&lt;=100,F3397&gt;25)),"Low: overrated regular model (not new) with regular rotation",
             AND(E3397&gt;110,C3397&gt;2011,F3397&lt;=25),"Low: overrated new model with bad rotation"
)</f>
        <v>Low: not new model and bad rotation</v>
      </c>
    </row>
    <row r="3398" spans="1:8" x14ac:dyDescent="0.3">
      <c r="A3398" t="s">
        <v>40</v>
      </c>
      <c r="B3398" t="s">
        <v>629</v>
      </c>
      <c r="C3398">
        <v>1999</v>
      </c>
      <c r="D3398">
        <v>483.33333333333331</v>
      </c>
      <c r="E3398">
        <v>76.452991452991455</v>
      </c>
      <c r="F3398">
        <v>3</v>
      </c>
      <c r="H3398" t="str" cm="1">
        <f t="array" ref="H3398">_xlfn.IFS(
             AND(E3398&gt;110,C3398&gt;2011,F3398&gt;100),"High: overrated, new and good rotation",
             AND(E3398&lt;90,C3398&gt;2011,F3398&gt;100),"High: underrated, new and good rotation",
             AND(E3398&lt;90,C3398&lt;2011,F3398&gt;100),"High: underrated, not too new but good rotation",
             AND(E3398&lt;=110,C3398&gt;2011,F3398&lt;=25),"Critic: well priced/underrated and new, but bad rotation",
             AND(E3398&gt;110,F3398&gt;100),"Top Tier: premium vehicules that tend to be sold above market prices",
             AND(E3398&gt;=90,E3398&lt;=110,F3398&gt;25),"Moderate: fair price and regular to good rotation",
             AND(E3398&lt;90,AND(C3398&lt;=2011,C3398&gt;=2000),AND(F3398&lt;100,F3398&gt;25)),"Moderate: underrated regular model and regular rotation",
             AND(E3398&lt;90,C3398&gt;2011,AND(F3398&lt;=100,F3398&gt;25)),"Moderate: underrated new model with regular rotation",
             AND(E3398&lt;90,C3398&lt;2000,AND(F3398&lt;=100,F3398&gt;25)),"Moderate: underrated old model with regular rotation",
             AND(C3398&lt;=2011,F3398&lt;=25),"Low: not new model and bad rotation",
             AND(E3398&gt;110,AND(C3398&lt;=2011,C3398&gt;=2000),F3398&lt;=25),"Low: overrated regular model with bad rotation",
             AND(E3398&gt;110,C3398&lt;2011,AND(F3398&lt;=100,F3398&gt;25)),"Low: overrated regular model (not new) with regular rotation",
             AND(E3398&gt;110,C3398&gt;2011,F3398&lt;=25),"Low: overrated new model with bad rotation"
)</f>
        <v>Low: not new model and bad rotation</v>
      </c>
    </row>
    <row r="3399" spans="1:8" x14ac:dyDescent="0.3">
      <c r="A3399" t="s">
        <v>40</v>
      </c>
      <c r="B3399" t="s">
        <v>629</v>
      </c>
      <c r="C3399">
        <v>2000</v>
      </c>
      <c r="D3399">
        <v>1255.5555555555557</v>
      </c>
      <c r="E3399">
        <v>137.19468029631102</v>
      </c>
      <c r="F3399">
        <v>9</v>
      </c>
      <c r="H3399" t="str" cm="1">
        <f t="array" ref="H3399">_xlfn.IFS(
             AND(E3399&gt;110,C3399&gt;2011,F3399&gt;100),"High: overrated, new and good rotation",
             AND(E3399&lt;90,C3399&gt;2011,F3399&gt;100),"High: underrated, new and good rotation",
             AND(E3399&lt;90,C3399&lt;2011,F3399&gt;100),"High: underrated, not too new but good rotation",
             AND(E3399&lt;=110,C3399&gt;2011,F3399&lt;=25),"Critic: well priced/underrated and new, but bad rotation",
             AND(E3399&gt;110,F3399&gt;100),"Top Tier: premium vehicules that tend to be sold above market prices",
             AND(E3399&gt;=90,E3399&lt;=110,F3399&gt;25),"Moderate: fair price and regular to good rotation",
             AND(E3399&lt;90,AND(C3399&lt;=2011,C3399&gt;=2000),AND(F3399&lt;100,F3399&gt;25)),"Moderate: underrated regular model and regular rotation",
             AND(E3399&lt;90,C3399&gt;2011,AND(F3399&lt;=100,F3399&gt;25)),"Moderate: underrated new model with regular rotation",
             AND(E3399&lt;90,C3399&lt;2000,AND(F3399&lt;=100,F3399&gt;25)),"Moderate: underrated old model with regular rotation",
             AND(C3399&lt;=2011,F3399&lt;=25),"Low: not new model and bad rotation",
             AND(E3399&gt;110,AND(C3399&lt;=2011,C3399&gt;=2000),F3399&lt;=25),"Low: overrated regular model with bad rotation",
             AND(E3399&gt;110,C3399&lt;2011,AND(F3399&lt;=100,F3399&gt;25)),"Low: overrated regular model (not new) with regular rotation",
             AND(E3399&gt;110,C3399&gt;2011,F3399&lt;=25),"Low: overrated new model with bad rotation"
)</f>
        <v>Low: not new model and bad rotation</v>
      </c>
    </row>
    <row r="3400" spans="1:8" x14ac:dyDescent="0.3">
      <c r="A3400" t="s">
        <v>40</v>
      </c>
      <c r="B3400" t="s">
        <v>629</v>
      </c>
      <c r="C3400">
        <v>2001</v>
      </c>
      <c r="D3400">
        <v>1158.3333333333333</v>
      </c>
      <c r="E3400">
        <v>110.74947096272503</v>
      </c>
      <c r="F3400">
        <v>12</v>
      </c>
      <c r="H3400" t="str" cm="1">
        <f t="array" ref="H3400">_xlfn.IFS(
             AND(E3400&gt;110,C3400&gt;2011,F3400&gt;100),"High: overrated, new and good rotation",
             AND(E3400&lt;90,C3400&gt;2011,F3400&gt;100),"High: underrated, new and good rotation",
             AND(E3400&lt;90,C3400&lt;2011,F3400&gt;100),"High: underrated, not too new but good rotation",
             AND(E3400&lt;=110,C3400&gt;2011,F3400&lt;=25),"Critic: well priced/underrated and new, but bad rotation",
             AND(E3400&gt;110,F3400&gt;100),"Top Tier: premium vehicules that tend to be sold above market prices",
             AND(E3400&gt;=90,E3400&lt;=110,F3400&gt;25),"Moderate: fair price and regular to good rotation",
             AND(E3400&lt;90,AND(C3400&lt;=2011,C3400&gt;=2000),AND(F3400&lt;100,F3400&gt;25)),"Moderate: underrated regular model and regular rotation",
             AND(E3400&lt;90,C3400&gt;2011,AND(F3400&lt;=100,F3400&gt;25)),"Moderate: underrated new model with regular rotation",
             AND(E3400&lt;90,C3400&lt;2000,AND(F3400&lt;=100,F3400&gt;25)),"Moderate: underrated old model with regular rotation",
             AND(C3400&lt;=2011,F3400&lt;=25),"Low: not new model and bad rotation",
             AND(E3400&gt;110,AND(C3400&lt;=2011,C3400&gt;=2000),F3400&lt;=25),"Low: overrated regular model with bad rotation",
             AND(E3400&gt;110,C3400&lt;2011,AND(F3400&lt;=100,F3400&gt;25)),"Low: overrated regular model (not new) with regular rotation",
             AND(E3400&gt;110,C3400&gt;2011,F3400&lt;=25),"Low: overrated new model with bad rotation"
)</f>
        <v>Low: not new model and bad rotation</v>
      </c>
    </row>
    <row r="3401" spans="1:8" x14ac:dyDescent="0.3">
      <c r="A3401" t="s">
        <v>40</v>
      </c>
      <c r="B3401" t="s">
        <v>629</v>
      </c>
      <c r="C3401">
        <v>2002</v>
      </c>
      <c r="D3401">
        <v>1267.8571428571429</v>
      </c>
      <c r="E3401">
        <v>102.45199405138744</v>
      </c>
      <c r="F3401">
        <v>21</v>
      </c>
      <c r="H3401" t="str" cm="1">
        <f t="array" ref="H3401">_xlfn.IFS(
             AND(E3401&gt;110,C3401&gt;2011,F3401&gt;100),"High: overrated, new and good rotation",
             AND(E3401&lt;90,C3401&gt;2011,F3401&gt;100),"High: underrated, new and good rotation",
             AND(E3401&lt;90,C3401&lt;2011,F3401&gt;100),"High: underrated, not too new but good rotation",
             AND(E3401&lt;=110,C3401&gt;2011,F3401&lt;=25),"Critic: well priced/underrated and new, but bad rotation",
             AND(E3401&gt;110,F3401&gt;100),"Top Tier: premium vehicules that tend to be sold above market prices",
             AND(E3401&gt;=90,E3401&lt;=110,F3401&gt;25),"Moderate: fair price and regular to good rotation",
             AND(E3401&lt;90,AND(C3401&lt;=2011,C3401&gt;=2000),AND(F3401&lt;100,F3401&gt;25)),"Moderate: underrated regular model and regular rotation",
             AND(E3401&lt;90,C3401&gt;2011,AND(F3401&lt;=100,F3401&gt;25)),"Moderate: underrated new model with regular rotation",
             AND(E3401&lt;90,C3401&lt;2000,AND(F3401&lt;=100,F3401&gt;25)),"Moderate: underrated old model with regular rotation",
             AND(C3401&lt;=2011,F3401&lt;=25),"Low: not new model and bad rotation",
             AND(E3401&gt;110,AND(C3401&lt;=2011,C3401&gt;=2000),F3401&lt;=25),"Low: overrated regular model with bad rotation",
             AND(E3401&gt;110,C3401&lt;2011,AND(F3401&lt;=100,F3401&gt;25)),"Low: overrated regular model (not new) with regular rotation",
             AND(E3401&gt;110,C3401&gt;2011,F3401&lt;=25),"Low: overrated new model with bad rotation"
)</f>
        <v>Low: not new model and bad rotation</v>
      </c>
    </row>
    <row r="3402" spans="1:8" x14ac:dyDescent="0.3">
      <c r="A3402" t="s">
        <v>40</v>
      </c>
      <c r="B3402" t="s">
        <v>630</v>
      </c>
      <c r="C3402">
        <v>1997</v>
      </c>
      <c r="D3402">
        <v>900</v>
      </c>
      <c r="E3402">
        <v>112.5</v>
      </c>
      <c r="F3402">
        <v>1</v>
      </c>
      <c r="H3402" t="str" cm="1">
        <f t="array" ref="H3402">_xlfn.IFS(
             AND(E3402&gt;110,C3402&gt;2011,F3402&gt;100),"High: overrated, new and good rotation",
             AND(E3402&lt;90,C3402&gt;2011,F3402&gt;100),"High: underrated, new and good rotation",
             AND(E3402&lt;90,C3402&lt;2011,F3402&gt;100),"High: underrated, not too new but good rotation",
             AND(E3402&lt;=110,C3402&gt;2011,F3402&lt;=25),"Critic: well priced/underrated and new, but bad rotation",
             AND(E3402&gt;110,F3402&gt;100),"Top Tier: premium vehicules that tend to be sold above market prices",
             AND(E3402&gt;=90,E3402&lt;=110,F3402&gt;25),"Moderate: fair price and regular to good rotation",
             AND(E3402&lt;90,AND(C3402&lt;=2011,C3402&gt;=2000),AND(F3402&lt;100,F3402&gt;25)),"Moderate: underrated regular model and regular rotation",
             AND(E3402&lt;90,C3402&gt;2011,AND(F3402&lt;=100,F3402&gt;25)),"Moderate: underrated new model with regular rotation",
             AND(E3402&lt;90,C3402&lt;2000,AND(F3402&lt;=100,F3402&gt;25)),"Moderate: underrated old model with regular rotation",
             AND(C3402&lt;=2011,F3402&lt;=25),"Low: not new model and bad rotation",
             AND(E3402&gt;110,AND(C3402&lt;=2011,C3402&gt;=2000),F3402&lt;=25),"Low: overrated regular model with bad rotation",
             AND(E3402&gt;110,C3402&lt;2011,AND(F3402&lt;=100,F3402&gt;25)),"Low: overrated regular model (not new) with regular rotation",
             AND(E3402&gt;110,C3402&gt;2011,F3402&lt;=25),"Low: overrated new model with bad rotation"
)</f>
        <v>Low: not new model and bad rotation</v>
      </c>
    </row>
    <row r="3403" spans="1:8" x14ac:dyDescent="0.3">
      <c r="A3403" t="s">
        <v>40</v>
      </c>
      <c r="B3403" t="s">
        <v>630</v>
      </c>
      <c r="C3403">
        <v>2000</v>
      </c>
      <c r="D3403">
        <v>960</v>
      </c>
      <c r="E3403">
        <v>140.08212560386474</v>
      </c>
      <c r="F3403">
        <v>5</v>
      </c>
      <c r="H3403" t="str" cm="1">
        <f t="array" ref="H3403">_xlfn.IFS(
             AND(E3403&gt;110,C3403&gt;2011,F3403&gt;100),"High: overrated, new and good rotation",
             AND(E3403&lt;90,C3403&gt;2011,F3403&gt;100),"High: underrated, new and good rotation",
             AND(E3403&lt;90,C3403&lt;2011,F3403&gt;100),"High: underrated, not too new but good rotation",
             AND(E3403&lt;=110,C3403&gt;2011,F3403&lt;=25),"Critic: well priced/underrated and new, but bad rotation",
             AND(E3403&gt;110,F3403&gt;100),"Top Tier: premium vehicules that tend to be sold above market prices",
             AND(E3403&gt;=90,E3403&lt;=110,F3403&gt;25),"Moderate: fair price and regular to good rotation",
             AND(E3403&lt;90,AND(C3403&lt;=2011,C3403&gt;=2000),AND(F3403&lt;100,F3403&gt;25)),"Moderate: underrated regular model and regular rotation",
             AND(E3403&lt;90,C3403&gt;2011,AND(F3403&lt;=100,F3403&gt;25)),"Moderate: underrated new model with regular rotation",
             AND(E3403&lt;90,C3403&lt;2000,AND(F3403&lt;=100,F3403&gt;25)),"Moderate: underrated old model with regular rotation",
             AND(C3403&lt;=2011,F3403&lt;=25),"Low: not new model and bad rotation",
             AND(E3403&gt;110,AND(C3403&lt;=2011,C3403&gt;=2000),F3403&lt;=25),"Low: overrated regular model with bad rotation",
             AND(E3403&gt;110,C3403&lt;2011,AND(F3403&lt;=100,F3403&gt;25)),"Low: overrated regular model (not new) with regular rotation",
             AND(E3403&gt;110,C3403&gt;2011,F3403&lt;=25),"Low: overrated new model with bad rotation"
)</f>
        <v>Low: not new model and bad rotation</v>
      </c>
    </row>
    <row r="3404" spans="1:8" x14ac:dyDescent="0.3">
      <c r="A3404" t="s">
        <v>40</v>
      </c>
      <c r="B3404" t="s">
        <v>630</v>
      </c>
      <c r="C3404">
        <v>2001</v>
      </c>
      <c r="D3404">
        <v>840.78947368421052</v>
      </c>
      <c r="E3404">
        <v>102.5002427588477</v>
      </c>
      <c r="F3404">
        <v>19</v>
      </c>
      <c r="H3404" t="str" cm="1">
        <f t="array" ref="H3404">_xlfn.IFS(
             AND(E3404&gt;110,C3404&gt;2011,F3404&gt;100),"High: overrated, new and good rotation",
             AND(E3404&lt;90,C3404&gt;2011,F3404&gt;100),"High: underrated, new and good rotation",
             AND(E3404&lt;90,C3404&lt;2011,F3404&gt;100),"High: underrated, not too new but good rotation",
             AND(E3404&lt;=110,C3404&gt;2011,F3404&lt;=25),"Critic: well priced/underrated and new, but bad rotation",
             AND(E3404&gt;110,F3404&gt;100),"Top Tier: premium vehicules that tend to be sold above market prices",
             AND(E3404&gt;=90,E3404&lt;=110,F3404&gt;25),"Moderate: fair price and regular to good rotation",
             AND(E3404&lt;90,AND(C3404&lt;=2011,C3404&gt;=2000),AND(F3404&lt;100,F3404&gt;25)),"Moderate: underrated regular model and regular rotation",
             AND(E3404&lt;90,C3404&gt;2011,AND(F3404&lt;=100,F3404&gt;25)),"Moderate: underrated new model with regular rotation",
             AND(E3404&lt;90,C3404&lt;2000,AND(F3404&lt;=100,F3404&gt;25)),"Moderate: underrated old model with regular rotation",
             AND(C3404&lt;=2011,F3404&lt;=25),"Low: not new model and bad rotation",
             AND(E3404&gt;110,AND(C3404&lt;=2011,C3404&gt;=2000),F3404&lt;=25),"Low: overrated regular model with bad rotation",
             AND(E3404&gt;110,C3404&lt;2011,AND(F3404&lt;=100,F3404&gt;25)),"Low: overrated regular model (not new) with regular rotation",
             AND(E3404&gt;110,C3404&gt;2011,F3404&lt;=25),"Low: overrated new model with bad rotation"
)</f>
        <v>Low: not new model and bad rotation</v>
      </c>
    </row>
    <row r="3405" spans="1:8" x14ac:dyDescent="0.3">
      <c r="A3405" t="s">
        <v>40</v>
      </c>
      <c r="B3405" t="s">
        <v>630</v>
      </c>
      <c r="C3405">
        <v>2002</v>
      </c>
      <c r="D3405">
        <v>1430</v>
      </c>
      <c r="E3405">
        <v>113.11150795847615</v>
      </c>
      <c r="F3405">
        <v>15</v>
      </c>
      <c r="H3405" t="str" cm="1">
        <f t="array" ref="H3405">_xlfn.IFS(
             AND(E3405&gt;110,C3405&gt;2011,F3405&gt;100),"High: overrated, new and good rotation",
             AND(E3405&lt;90,C3405&gt;2011,F3405&gt;100),"High: underrated, new and good rotation",
             AND(E3405&lt;90,C3405&lt;2011,F3405&gt;100),"High: underrated, not too new but good rotation",
             AND(E3405&lt;=110,C3405&gt;2011,F3405&lt;=25),"Critic: well priced/underrated and new, but bad rotation",
             AND(E3405&gt;110,F3405&gt;100),"Top Tier: premium vehicules that tend to be sold above market prices",
             AND(E3405&gt;=90,E3405&lt;=110,F3405&gt;25),"Moderate: fair price and regular to good rotation",
             AND(E3405&lt;90,AND(C3405&lt;=2011,C3405&gt;=2000),AND(F3405&lt;100,F3405&gt;25)),"Moderate: underrated regular model and regular rotation",
             AND(E3405&lt;90,C3405&gt;2011,AND(F3405&lt;=100,F3405&gt;25)),"Moderate: underrated new model with regular rotation",
             AND(E3405&lt;90,C3405&lt;2000,AND(F3405&lt;=100,F3405&gt;25)),"Moderate: underrated old model with regular rotation",
             AND(C3405&lt;=2011,F3405&lt;=25),"Low: not new model and bad rotation",
             AND(E3405&gt;110,AND(C3405&lt;=2011,C3405&gt;=2000),F3405&lt;=25),"Low: overrated regular model with bad rotation",
             AND(E3405&gt;110,C3405&lt;2011,AND(F3405&lt;=100,F3405&gt;25)),"Low: overrated regular model (not new) with regular rotation",
             AND(E3405&gt;110,C3405&gt;2011,F3405&lt;=25),"Low: overrated new model with bad rotation"
)</f>
        <v>Low: not new model and bad rotation</v>
      </c>
    </row>
    <row r="3406" spans="1:8" x14ac:dyDescent="0.3">
      <c r="A3406" t="s">
        <v>40</v>
      </c>
      <c r="B3406" t="s">
        <v>630</v>
      </c>
      <c r="C3406">
        <v>2003</v>
      </c>
      <c r="D3406">
        <v>1474.4047619047619</v>
      </c>
      <c r="E3406">
        <v>98.476328303508822</v>
      </c>
      <c r="F3406">
        <v>42</v>
      </c>
      <c r="H3406" t="str" cm="1">
        <f t="array" ref="H3406">_xlfn.IFS(
             AND(E3406&gt;110,C3406&gt;2011,F3406&gt;100),"High: overrated, new and good rotation",
             AND(E3406&lt;90,C3406&gt;2011,F3406&gt;100),"High: underrated, new and good rotation",
             AND(E3406&lt;90,C3406&lt;2011,F3406&gt;100),"High: underrated, not too new but good rotation",
             AND(E3406&lt;=110,C3406&gt;2011,F3406&lt;=25),"Critic: well priced/underrated and new, but bad rotation",
             AND(E3406&gt;110,F3406&gt;100),"Top Tier: premium vehicules that tend to be sold above market prices",
             AND(E3406&gt;=90,E3406&lt;=110,F3406&gt;25),"Moderate: fair price and regular to good rotation",
             AND(E3406&lt;90,AND(C3406&lt;=2011,C3406&gt;=2000),AND(F3406&lt;100,F3406&gt;25)),"Moderate: underrated regular model and regular rotation",
             AND(E3406&lt;90,C3406&gt;2011,AND(F3406&lt;=100,F3406&gt;25)),"Moderate: underrated new model with regular rotation",
             AND(E3406&lt;90,C3406&lt;2000,AND(F3406&lt;=100,F3406&gt;25)),"Moderate: underrated old model with regular rotation",
             AND(C3406&lt;=2011,F3406&lt;=25),"Low: not new model and bad rotation",
             AND(E3406&gt;110,AND(C3406&lt;=2011,C3406&gt;=2000),F3406&lt;=25),"Low: overrated regular model with bad rotation",
             AND(E3406&gt;110,C3406&lt;2011,AND(F3406&lt;=100,F3406&gt;25)),"Low: overrated regular model (not new) with regular rotation",
             AND(E3406&gt;110,C3406&gt;2011,F3406&lt;=25),"Low: overrated new model with bad rotation"
)</f>
        <v>Moderate: fair price and regular to good rotation</v>
      </c>
    </row>
    <row r="3407" spans="1:8" x14ac:dyDescent="0.3">
      <c r="A3407" t="s">
        <v>40</v>
      </c>
      <c r="B3407" t="s">
        <v>630</v>
      </c>
      <c r="C3407">
        <v>2004</v>
      </c>
      <c r="D3407">
        <v>1732</v>
      </c>
      <c r="E3407">
        <v>93.526334409173984</v>
      </c>
      <c r="F3407">
        <v>25</v>
      </c>
      <c r="H3407" t="str" cm="1">
        <f t="array" ref="H3407">_xlfn.IFS(
             AND(E3407&gt;110,C3407&gt;2011,F3407&gt;100),"High: overrated, new and good rotation",
             AND(E3407&lt;90,C3407&gt;2011,F3407&gt;100),"High: underrated, new and good rotation",
             AND(E3407&lt;90,C3407&lt;2011,F3407&gt;100),"High: underrated, not too new but good rotation",
             AND(E3407&lt;=110,C3407&gt;2011,F3407&lt;=25),"Critic: well priced/underrated and new, but bad rotation",
             AND(E3407&gt;110,F3407&gt;100),"Top Tier: premium vehicules that tend to be sold above market prices",
             AND(E3407&gt;=90,E3407&lt;=110,F3407&gt;25),"Moderate: fair price and regular to good rotation",
             AND(E3407&lt;90,AND(C3407&lt;=2011,C3407&gt;=2000),AND(F3407&lt;100,F3407&gt;25)),"Moderate: underrated regular model and regular rotation",
             AND(E3407&lt;90,C3407&gt;2011,AND(F3407&lt;=100,F3407&gt;25)),"Moderate: underrated new model with regular rotation",
             AND(E3407&lt;90,C3407&lt;2000,AND(F3407&lt;=100,F3407&gt;25)),"Moderate: underrated old model with regular rotation",
             AND(C3407&lt;=2011,F3407&lt;=25),"Low: not new model and bad rotation",
             AND(E3407&gt;110,AND(C3407&lt;=2011,C3407&gt;=2000),F3407&lt;=25),"Low: overrated regular model with bad rotation",
             AND(E3407&gt;110,C3407&lt;2011,AND(F3407&lt;=100,F3407&gt;25)),"Low: overrated regular model (not new) with regular rotation",
             AND(E3407&gt;110,C3407&gt;2011,F3407&lt;=25),"Low: overrated new model with bad rotation"
)</f>
        <v>Low: not new model and bad rotation</v>
      </c>
    </row>
    <row r="3408" spans="1:8" x14ac:dyDescent="0.3">
      <c r="A3408" t="s">
        <v>40</v>
      </c>
      <c r="B3408" t="s">
        <v>630</v>
      </c>
      <c r="C3408">
        <v>2005</v>
      </c>
      <c r="D3408">
        <v>2377.0833333333335</v>
      </c>
      <c r="E3408">
        <v>109.45200915168751</v>
      </c>
      <c r="F3408">
        <v>24</v>
      </c>
      <c r="H3408" t="str" cm="1">
        <f t="array" ref="H3408">_xlfn.IFS(
             AND(E3408&gt;110,C3408&gt;2011,F3408&gt;100),"High: overrated, new and good rotation",
             AND(E3408&lt;90,C3408&gt;2011,F3408&gt;100),"High: underrated, new and good rotation",
             AND(E3408&lt;90,C3408&lt;2011,F3408&gt;100),"High: underrated, not too new but good rotation",
             AND(E3408&lt;=110,C3408&gt;2011,F3408&lt;=25),"Critic: well priced/underrated and new, but bad rotation",
             AND(E3408&gt;110,F3408&gt;100),"Top Tier: premium vehicules that tend to be sold above market prices",
             AND(E3408&gt;=90,E3408&lt;=110,F3408&gt;25),"Moderate: fair price and regular to good rotation",
             AND(E3408&lt;90,AND(C3408&lt;=2011,C3408&gt;=2000),AND(F3408&lt;100,F3408&gt;25)),"Moderate: underrated regular model and regular rotation",
             AND(E3408&lt;90,C3408&gt;2011,AND(F3408&lt;=100,F3408&gt;25)),"Moderate: underrated new model with regular rotation",
             AND(E3408&lt;90,C3408&lt;2000,AND(F3408&lt;=100,F3408&gt;25)),"Moderate: underrated old model with regular rotation",
             AND(C3408&lt;=2011,F3408&lt;=25),"Low: not new model and bad rotation",
             AND(E3408&gt;110,AND(C3408&lt;=2011,C3408&gt;=2000),F3408&lt;=25),"Low: overrated regular model with bad rotation",
             AND(E3408&gt;110,C3408&lt;2011,AND(F3408&lt;=100,F3408&gt;25)),"Low: overrated regular model (not new) with regular rotation",
             AND(E3408&gt;110,C3408&gt;2011,F3408&lt;=25),"Low: overrated new model with bad rotation"
)</f>
        <v>Low: not new model and bad rotation</v>
      </c>
    </row>
    <row r="3409" spans="1:8" x14ac:dyDescent="0.3">
      <c r="A3409" t="s">
        <v>40</v>
      </c>
      <c r="B3409" t="s">
        <v>630</v>
      </c>
      <c r="C3409">
        <v>2006</v>
      </c>
      <c r="D3409">
        <v>2414.2857142857142</v>
      </c>
      <c r="E3409">
        <v>84.451335950503491</v>
      </c>
      <c r="F3409">
        <v>14</v>
      </c>
      <c r="H3409" t="str" cm="1">
        <f t="array" ref="H3409">_xlfn.IFS(
             AND(E3409&gt;110,C3409&gt;2011,F3409&gt;100),"High: overrated, new and good rotation",
             AND(E3409&lt;90,C3409&gt;2011,F3409&gt;100),"High: underrated, new and good rotation",
             AND(E3409&lt;90,C3409&lt;2011,F3409&gt;100),"High: underrated, not too new but good rotation",
             AND(E3409&lt;=110,C3409&gt;2011,F3409&lt;=25),"Critic: well priced/underrated and new, but bad rotation",
             AND(E3409&gt;110,F3409&gt;100),"Top Tier: premium vehicules that tend to be sold above market prices",
             AND(E3409&gt;=90,E3409&lt;=110,F3409&gt;25),"Moderate: fair price and regular to good rotation",
             AND(E3409&lt;90,AND(C3409&lt;=2011,C3409&gt;=2000),AND(F3409&lt;100,F3409&gt;25)),"Moderate: underrated regular model and regular rotation",
             AND(E3409&lt;90,C3409&gt;2011,AND(F3409&lt;=100,F3409&gt;25)),"Moderate: underrated new model with regular rotation",
             AND(E3409&lt;90,C3409&lt;2000,AND(F3409&lt;=100,F3409&gt;25)),"Moderate: underrated old model with regular rotation",
             AND(C3409&lt;=2011,F3409&lt;=25),"Low: not new model and bad rotation",
             AND(E3409&gt;110,AND(C3409&lt;=2011,C3409&gt;=2000),F3409&lt;=25),"Low: overrated regular model with bad rotation",
             AND(E3409&gt;110,C3409&lt;2011,AND(F3409&lt;=100,F3409&gt;25)),"Low: overrated regular model (not new) with regular rotation",
             AND(E3409&gt;110,C3409&gt;2011,F3409&lt;=25),"Low: overrated new model with bad rotation"
)</f>
        <v>Low: not new model and bad rotation</v>
      </c>
    </row>
    <row r="3410" spans="1:8" x14ac:dyDescent="0.3">
      <c r="A3410" t="s">
        <v>40</v>
      </c>
      <c r="B3410" t="s">
        <v>631</v>
      </c>
      <c r="C3410">
        <v>1990</v>
      </c>
      <c r="D3410">
        <v>1565</v>
      </c>
      <c r="E3410">
        <v>86.16063241412121</v>
      </c>
      <c r="F3410">
        <v>5</v>
      </c>
      <c r="H3410" t="str" cm="1">
        <f t="array" ref="H3410">_xlfn.IFS(
             AND(E3410&gt;110,C3410&gt;2011,F3410&gt;100),"High: overrated, new and good rotation",
             AND(E3410&lt;90,C3410&gt;2011,F3410&gt;100),"High: underrated, new and good rotation",
             AND(E3410&lt;90,C3410&lt;2011,F3410&gt;100),"High: underrated, not too new but good rotation",
             AND(E3410&lt;=110,C3410&gt;2011,F3410&lt;=25),"Critic: well priced/underrated and new, but bad rotation",
             AND(E3410&gt;110,F3410&gt;100),"Top Tier: premium vehicules that tend to be sold above market prices",
             AND(E3410&gt;=90,E3410&lt;=110,F3410&gt;25),"Moderate: fair price and regular to good rotation",
             AND(E3410&lt;90,AND(C3410&lt;=2011,C3410&gt;=2000),AND(F3410&lt;100,F3410&gt;25)),"Moderate: underrated regular model and regular rotation",
             AND(E3410&lt;90,C3410&gt;2011,AND(F3410&lt;=100,F3410&gt;25)),"Moderate: underrated new model with regular rotation",
             AND(E3410&lt;90,C3410&lt;2000,AND(F3410&lt;=100,F3410&gt;25)),"Moderate: underrated old model with regular rotation",
             AND(C3410&lt;=2011,F3410&lt;=25),"Low: not new model and bad rotation",
             AND(E3410&gt;110,AND(C3410&lt;=2011,C3410&gt;=2000),F3410&lt;=25),"Low: overrated regular model with bad rotation",
             AND(E3410&gt;110,C3410&lt;2011,AND(F3410&lt;=100,F3410&gt;25)),"Low: overrated regular model (not new) with regular rotation",
             AND(E3410&gt;110,C3410&gt;2011,F3410&lt;=25),"Low: overrated new model with bad rotation"
)</f>
        <v>Low: not new model and bad rotation</v>
      </c>
    </row>
    <row r="3411" spans="1:8" x14ac:dyDescent="0.3">
      <c r="A3411" t="s">
        <v>40</v>
      </c>
      <c r="B3411" t="s">
        <v>631</v>
      </c>
      <c r="C3411">
        <v>1991</v>
      </c>
      <c r="D3411">
        <v>900</v>
      </c>
      <c r="E3411">
        <v>178.41798941798942</v>
      </c>
      <c r="F3411">
        <v>4</v>
      </c>
      <c r="H3411" t="str" cm="1">
        <f t="array" ref="H3411">_xlfn.IFS(
             AND(E3411&gt;110,C3411&gt;2011,F3411&gt;100),"High: overrated, new and good rotation",
             AND(E3411&lt;90,C3411&gt;2011,F3411&gt;100),"High: underrated, new and good rotation",
             AND(E3411&lt;90,C3411&lt;2011,F3411&gt;100),"High: underrated, not too new but good rotation",
             AND(E3411&lt;=110,C3411&gt;2011,F3411&lt;=25),"Critic: well priced/underrated and new, but bad rotation",
             AND(E3411&gt;110,F3411&gt;100),"Top Tier: premium vehicules that tend to be sold above market prices",
             AND(E3411&gt;=90,E3411&lt;=110,F3411&gt;25),"Moderate: fair price and regular to good rotation",
             AND(E3411&lt;90,AND(C3411&lt;=2011,C3411&gt;=2000),AND(F3411&lt;100,F3411&gt;25)),"Moderate: underrated regular model and regular rotation",
             AND(E3411&lt;90,C3411&gt;2011,AND(F3411&lt;=100,F3411&gt;25)),"Moderate: underrated new model with regular rotation",
             AND(E3411&lt;90,C3411&lt;2000,AND(F3411&lt;=100,F3411&gt;25)),"Moderate: underrated old model with regular rotation",
             AND(C3411&lt;=2011,F3411&lt;=25),"Low: not new model and bad rotation",
             AND(E3411&gt;110,AND(C3411&lt;=2011,C3411&gt;=2000),F3411&lt;=25),"Low: overrated regular model with bad rotation",
             AND(E3411&gt;110,C3411&lt;2011,AND(F3411&lt;=100,F3411&gt;25)),"Low: overrated regular model (not new) with regular rotation",
             AND(E3411&gt;110,C3411&gt;2011,F3411&lt;=25),"Low: overrated new model with bad rotation"
)</f>
        <v>Low: not new model and bad rotation</v>
      </c>
    </row>
    <row r="3412" spans="1:8" x14ac:dyDescent="0.3">
      <c r="A3412" t="s">
        <v>40</v>
      </c>
      <c r="B3412" t="s">
        <v>631</v>
      </c>
      <c r="C3412">
        <v>1992</v>
      </c>
      <c r="D3412">
        <v>1400</v>
      </c>
      <c r="E3412">
        <v>103.87596899224806</v>
      </c>
      <c r="F3412">
        <v>4</v>
      </c>
      <c r="H3412" t="str" cm="1">
        <f t="array" ref="H3412">_xlfn.IFS(
             AND(E3412&gt;110,C3412&gt;2011,F3412&gt;100),"High: overrated, new and good rotation",
             AND(E3412&lt;90,C3412&gt;2011,F3412&gt;100),"High: underrated, new and good rotation",
             AND(E3412&lt;90,C3412&lt;2011,F3412&gt;100),"High: underrated, not too new but good rotation",
             AND(E3412&lt;=110,C3412&gt;2011,F3412&lt;=25),"Critic: well priced/underrated and new, but bad rotation",
             AND(E3412&gt;110,F3412&gt;100),"Top Tier: premium vehicules that tend to be sold above market prices",
             AND(E3412&gt;=90,E3412&lt;=110,F3412&gt;25),"Moderate: fair price and regular to good rotation",
             AND(E3412&lt;90,AND(C3412&lt;=2011,C3412&gt;=2000),AND(F3412&lt;100,F3412&gt;25)),"Moderate: underrated regular model and regular rotation",
             AND(E3412&lt;90,C3412&gt;2011,AND(F3412&lt;=100,F3412&gt;25)),"Moderate: underrated new model with regular rotation",
             AND(E3412&lt;90,C3412&lt;2000,AND(F3412&lt;=100,F3412&gt;25)),"Moderate: underrated old model with regular rotation",
             AND(C3412&lt;=2011,F3412&lt;=25),"Low: not new model and bad rotation",
             AND(E3412&gt;110,AND(C3412&lt;=2011,C3412&gt;=2000),F3412&lt;=25),"Low: overrated regular model with bad rotation",
             AND(E3412&gt;110,C3412&lt;2011,AND(F3412&lt;=100,F3412&gt;25)),"Low: overrated regular model (not new) with regular rotation",
             AND(E3412&gt;110,C3412&gt;2011,F3412&lt;=25),"Low: overrated new model with bad rotation"
)</f>
        <v>Low: not new model and bad rotation</v>
      </c>
    </row>
    <row r="3413" spans="1:8" x14ac:dyDescent="0.3">
      <c r="A3413" t="s">
        <v>40</v>
      </c>
      <c r="B3413" t="s">
        <v>631</v>
      </c>
      <c r="C3413">
        <v>1993</v>
      </c>
      <c r="D3413">
        <v>1075</v>
      </c>
      <c r="E3413">
        <v>128.98732680758502</v>
      </c>
      <c r="F3413">
        <v>4</v>
      </c>
      <c r="H3413" t="str" cm="1">
        <f t="array" ref="H3413">_xlfn.IFS(
             AND(E3413&gt;110,C3413&gt;2011,F3413&gt;100),"High: overrated, new and good rotation",
             AND(E3413&lt;90,C3413&gt;2011,F3413&gt;100),"High: underrated, new and good rotation",
             AND(E3413&lt;90,C3413&lt;2011,F3413&gt;100),"High: underrated, not too new but good rotation",
             AND(E3413&lt;=110,C3413&gt;2011,F3413&lt;=25),"Critic: well priced/underrated and new, but bad rotation",
             AND(E3413&gt;110,F3413&gt;100),"Top Tier: premium vehicules that tend to be sold above market prices",
             AND(E3413&gt;=90,E3413&lt;=110,F3413&gt;25),"Moderate: fair price and regular to good rotation",
             AND(E3413&lt;90,AND(C3413&lt;=2011,C3413&gt;=2000),AND(F3413&lt;100,F3413&gt;25)),"Moderate: underrated regular model and regular rotation",
             AND(E3413&lt;90,C3413&gt;2011,AND(F3413&lt;=100,F3413&gt;25)),"Moderate: underrated new model with regular rotation",
             AND(E3413&lt;90,C3413&lt;2000,AND(F3413&lt;=100,F3413&gt;25)),"Moderate: underrated old model with regular rotation",
             AND(C3413&lt;=2011,F3413&lt;=25),"Low: not new model and bad rotation",
             AND(E3413&gt;110,AND(C3413&lt;=2011,C3413&gt;=2000),F3413&lt;=25),"Low: overrated regular model with bad rotation",
             AND(E3413&gt;110,C3413&lt;2011,AND(F3413&lt;=100,F3413&gt;25)),"Low: overrated regular model (not new) with regular rotation",
             AND(E3413&gt;110,C3413&gt;2011,F3413&lt;=25),"Low: overrated new model with bad rotation"
)</f>
        <v>Low: not new model and bad rotation</v>
      </c>
    </row>
    <row r="3414" spans="1:8" x14ac:dyDescent="0.3">
      <c r="A3414" t="s">
        <v>40</v>
      </c>
      <c r="B3414" t="s">
        <v>631</v>
      </c>
      <c r="C3414">
        <v>1994</v>
      </c>
      <c r="D3414">
        <v>1415</v>
      </c>
      <c r="E3414">
        <v>90.504595568634969</v>
      </c>
      <c r="F3414">
        <v>5</v>
      </c>
      <c r="H3414" t="str" cm="1">
        <f t="array" ref="H3414">_xlfn.IFS(
             AND(E3414&gt;110,C3414&gt;2011,F3414&gt;100),"High: overrated, new and good rotation",
             AND(E3414&lt;90,C3414&gt;2011,F3414&gt;100),"High: underrated, new and good rotation",
             AND(E3414&lt;90,C3414&lt;2011,F3414&gt;100),"High: underrated, not too new but good rotation",
             AND(E3414&lt;=110,C3414&gt;2011,F3414&lt;=25),"Critic: well priced/underrated and new, but bad rotation",
             AND(E3414&gt;110,F3414&gt;100),"Top Tier: premium vehicules that tend to be sold above market prices",
             AND(E3414&gt;=90,E3414&lt;=110,F3414&gt;25),"Moderate: fair price and regular to good rotation",
             AND(E3414&lt;90,AND(C3414&lt;=2011,C3414&gt;=2000),AND(F3414&lt;100,F3414&gt;25)),"Moderate: underrated regular model and regular rotation",
             AND(E3414&lt;90,C3414&gt;2011,AND(F3414&lt;=100,F3414&gt;25)),"Moderate: underrated new model with regular rotation",
             AND(E3414&lt;90,C3414&lt;2000,AND(F3414&lt;=100,F3414&gt;25)),"Moderate: underrated old model with regular rotation",
             AND(C3414&lt;=2011,F3414&lt;=25),"Low: not new model and bad rotation",
             AND(E3414&gt;110,AND(C3414&lt;=2011,C3414&gt;=2000),F3414&lt;=25),"Low: overrated regular model with bad rotation",
             AND(E3414&gt;110,C3414&lt;2011,AND(F3414&lt;=100,F3414&gt;25)),"Low: overrated regular model (not new) with regular rotation",
             AND(E3414&gt;110,C3414&gt;2011,F3414&lt;=25),"Low: overrated new model with bad rotation"
)</f>
        <v>Low: not new model and bad rotation</v>
      </c>
    </row>
    <row r="3415" spans="1:8" x14ac:dyDescent="0.3">
      <c r="A3415" t="s">
        <v>40</v>
      </c>
      <c r="B3415" t="s">
        <v>631</v>
      </c>
      <c r="C3415">
        <v>1995</v>
      </c>
      <c r="D3415">
        <v>900</v>
      </c>
      <c r="E3415">
        <v>45</v>
      </c>
      <c r="F3415">
        <v>1</v>
      </c>
      <c r="H3415" t="str" cm="1">
        <f t="array" ref="H3415">_xlfn.IFS(
             AND(E3415&gt;110,C3415&gt;2011,F3415&gt;100),"High: overrated, new and good rotation",
             AND(E3415&lt;90,C3415&gt;2011,F3415&gt;100),"High: underrated, new and good rotation",
             AND(E3415&lt;90,C3415&lt;2011,F3415&gt;100),"High: underrated, not too new but good rotation",
             AND(E3415&lt;=110,C3415&gt;2011,F3415&lt;=25),"Critic: well priced/underrated and new, but bad rotation",
             AND(E3415&gt;110,F3415&gt;100),"Top Tier: premium vehicules that tend to be sold above market prices",
             AND(E3415&gt;=90,E3415&lt;=110,F3415&gt;25),"Moderate: fair price and regular to good rotation",
             AND(E3415&lt;90,AND(C3415&lt;=2011,C3415&gt;=2000),AND(F3415&lt;100,F3415&gt;25)),"Moderate: underrated regular model and regular rotation",
             AND(E3415&lt;90,C3415&gt;2011,AND(F3415&lt;=100,F3415&gt;25)),"Moderate: underrated new model with regular rotation",
             AND(E3415&lt;90,C3415&lt;2000,AND(F3415&lt;=100,F3415&gt;25)),"Moderate: underrated old model with regular rotation",
             AND(C3415&lt;=2011,F3415&lt;=25),"Low: not new model and bad rotation",
             AND(E3415&gt;110,AND(C3415&lt;=2011,C3415&gt;=2000),F3415&lt;=25),"Low: overrated regular model with bad rotation",
             AND(E3415&gt;110,C3415&lt;2011,AND(F3415&lt;=100,F3415&gt;25)),"Low: overrated regular model (not new) with regular rotation",
             AND(E3415&gt;110,C3415&gt;2011,F3415&lt;=25),"Low: overrated new model with bad rotation"
)</f>
        <v>Low: not new model and bad rotation</v>
      </c>
    </row>
    <row r="3416" spans="1:8" x14ac:dyDescent="0.3">
      <c r="A3416" t="s">
        <v>40</v>
      </c>
      <c r="B3416" t="s">
        <v>631</v>
      </c>
      <c r="C3416">
        <v>1996</v>
      </c>
      <c r="D3416">
        <v>2025</v>
      </c>
      <c r="E3416">
        <v>84.069119286510585</v>
      </c>
      <c r="F3416">
        <v>2</v>
      </c>
      <c r="H3416" t="str" cm="1">
        <f t="array" ref="H3416">_xlfn.IFS(
             AND(E3416&gt;110,C3416&gt;2011,F3416&gt;100),"High: overrated, new and good rotation",
             AND(E3416&lt;90,C3416&gt;2011,F3416&gt;100),"High: underrated, new and good rotation",
             AND(E3416&lt;90,C3416&lt;2011,F3416&gt;100),"High: underrated, not too new but good rotation",
             AND(E3416&lt;=110,C3416&gt;2011,F3416&lt;=25),"Critic: well priced/underrated and new, but bad rotation",
             AND(E3416&gt;110,F3416&gt;100),"Top Tier: premium vehicules that tend to be sold above market prices",
             AND(E3416&gt;=90,E3416&lt;=110,F3416&gt;25),"Moderate: fair price and regular to good rotation",
             AND(E3416&lt;90,AND(C3416&lt;=2011,C3416&gt;=2000),AND(F3416&lt;100,F3416&gt;25)),"Moderate: underrated regular model and regular rotation",
             AND(E3416&lt;90,C3416&gt;2011,AND(F3416&lt;=100,F3416&gt;25)),"Moderate: underrated new model with regular rotation",
             AND(E3416&lt;90,C3416&lt;2000,AND(F3416&lt;=100,F3416&gt;25)),"Moderate: underrated old model with regular rotation",
             AND(C3416&lt;=2011,F3416&lt;=25),"Low: not new model and bad rotation",
             AND(E3416&gt;110,AND(C3416&lt;=2011,C3416&gt;=2000),F3416&lt;=25),"Low: overrated regular model with bad rotation",
             AND(E3416&gt;110,C3416&lt;2011,AND(F3416&lt;=100,F3416&gt;25)),"Low: overrated regular model (not new) with regular rotation",
             AND(E3416&gt;110,C3416&gt;2011,F3416&lt;=25),"Low: overrated new model with bad rotation"
)</f>
        <v>Low: not new model and bad rotation</v>
      </c>
    </row>
    <row r="3417" spans="1:8" x14ac:dyDescent="0.3">
      <c r="A3417" t="s">
        <v>40</v>
      </c>
      <c r="B3417" t="s">
        <v>631</v>
      </c>
      <c r="C3417">
        <v>2000</v>
      </c>
      <c r="D3417">
        <v>2100</v>
      </c>
      <c r="E3417">
        <v>110.81483128166651</v>
      </c>
      <c r="F3417">
        <v>3</v>
      </c>
      <c r="H3417" t="str" cm="1">
        <f t="array" ref="H3417">_xlfn.IFS(
             AND(E3417&gt;110,C3417&gt;2011,F3417&gt;100),"High: overrated, new and good rotation",
             AND(E3417&lt;90,C3417&gt;2011,F3417&gt;100),"High: underrated, new and good rotation",
             AND(E3417&lt;90,C3417&lt;2011,F3417&gt;100),"High: underrated, not too new but good rotation",
             AND(E3417&lt;=110,C3417&gt;2011,F3417&lt;=25),"Critic: well priced/underrated and new, but bad rotation",
             AND(E3417&gt;110,F3417&gt;100),"Top Tier: premium vehicules that tend to be sold above market prices",
             AND(E3417&gt;=90,E3417&lt;=110,F3417&gt;25),"Moderate: fair price and regular to good rotation",
             AND(E3417&lt;90,AND(C3417&lt;=2011,C3417&gt;=2000),AND(F3417&lt;100,F3417&gt;25)),"Moderate: underrated regular model and regular rotation",
             AND(E3417&lt;90,C3417&gt;2011,AND(F3417&lt;=100,F3417&gt;25)),"Moderate: underrated new model with regular rotation",
             AND(E3417&lt;90,C3417&lt;2000,AND(F3417&lt;=100,F3417&gt;25)),"Moderate: underrated old model with regular rotation",
             AND(C3417&lt;=2011,F3417&lt;=25),"Low: not new model and bad rotation",
             AND(E3417&gt;110,AND(C3417&lt;=2011,C3417&gt;=2000),F3417&lt;=25),"Low: overrated regular model with bad rotation",
             AND(E3417&gt;110,C3417&lt;2011,AND(F3417&lt;=100,F3417&gt;25)),"Low: overrated regular model (not new) with regular rotation",
             AND(E3417&gt;110,C3417&gt;2011,F3417&lt;=25),"Low: overrated new model with bad rotation"
)</f>
        <v>Low: not new model and bad rotation</v>
      </c>
    </row>
    <row r="3418" spans="1:8" x14ac:dyDescent="0.3">
      <c r="A3418" t="s">
        <v>40</v>
      </c>
      <c r="B3418" t="s">
        <v>631</v>
      </c>
      <c r="C3418">
        <v>2001</v>
      </c>
      <c r="D3418">
        <v>2988.8888888888887</v>
      </c>
      <c r="E3418">
        <v>91.171124113700117</v>
      </c>
      <c r="F3418">
        <v>9</v>
      </c>
      <c r="H3418" t="str" cm="1">
        <f t="array" ref="H3418">_xlfn.IFS(
             AND(E3418&gt;110,C3418&gt;2011,F3418&gt;100),"High: overrated, new and good rotation",
             AND(E3418&lt;90,C3418&gt;2011,F3418&gt;100),"High: underrated, new and good rotation",
             AND(E3418&lt;90,C3418&lt;2011,F3418&gt;100),"High: underrated, not too new but good rotation",
             AND(E3418&lt;=110,C3418&gt;2011,F3418&lt;=25),"Critic: well priced/underrated and new, but bad rotation",
             AND(E3418&gt;110,F3418&gt;100),"Top Tier: premium vehicules that tend to be sold above market prices",
             AND(E3418&gt;=90,E3418&lt;=110,F3418&gt;25),"Moderate: fair price and regular to good rotation",
             AND(E3418&lt;90,AND(C3418&lt;=2011,C3418&gt;=2000),AND(F3418&lt;100,F3418&gt;25)),"Moderate: underrated regular model and regular rotation",
             AND(E3418&lt;90,C3418&gt;2011,AND(F3418&lt;=100,F3418&gt;25)),"Moderate: underrated new model with regular rotation",
             AND(E3418&lt;90,C3418&lt;2000,AND(F3418&lt;=100,F3418&gt;25)),"Moderate: underrated old model with regular rotation",
             AND(C3418&lt;=2011,F3418&lt;=25),"Low: not new model and bad rotation",
             AND(E3418&gt;110,AND(C3418&lt;=2011,C3418&gt;=2000),F3418&lt;=25),"Low: overrated regular model with bad rotation",
             AND(E3418&gt;110,C3418&lt;2011,AND(F3418&lt;=100,F3418&gt;25)),"Low: overrated regular model (not new) with regular rotation",
             AND(E3418&gt;110,C3418&gt;2011,F3418&lt;=25),"Low: overrated new model with bad rotation"
)</f>
        <v>Low: not new model and bad rotation</v>
      </c>
    </row>
    <row r="3419" spans="1:8" x14ac:dyDescent="0.3">
      <c r="A3419" t="s">
        <v>40</v>
      </c>
      <c r="B3419" t="s">
        <v>631</v>
      </c>
      <c r="C3419">
        <v>2002</v>
      </c>
      <c r="D3419">
        <v>4520</v>
      </c>
      <c r="E3419">
        <v>99.164372749611289</v>
      </c>
      <c r="F3419">
        <v>5</v>
      </c>
      <c r="H3419" t="str" cm="1">
        <f t="array" ref="H3419">_xlfn.IFS(
             AND(E3419&gt;110,C3419&gt;2011,F3419&gt;100),"High: overrated, new and good rotation",
             AND(E3419&lt;90,C3419&gt;2011,F3419&gt;100),"High: underrated, new and good rotation",
             AND(E3419&lt;90,C3419&lt;2011,F3419&gt;100),"High: underrated, not too new but good rotation",
             AND(E3419&lt;=110,C3419&gt;2011,F3419&lt;=25),"Critic: well priced/underrated and new, but bad rotation",
             AND(E3419&gt;110,F3419&gt;100),"Top Tier: premium vehicules that tend to be sold above market prices",
             AND(E3419&gt;=90,E3419&lt;=110,F3419&gt;25),"Moderate: fair price and regular to good rotation",
             AND(E3419&lt;90,AND(C3419&lt;=2011,C3419&gt;=2000),AND(F3419&lt;100,F3419&gt;25)),"Moderate: underrated regular model and regular rotation",
             AND(E3419&lt;90,C3419&gt;2011,AND(F3419&lt;=100,F3419&gt;25)),"Moderate: underrated new model with regular rotation",
             AND(E3419&lt;90,C3419&lt;2000,AND(F3419&lt;=100,F3419&gt;25)),"Moderate: underrated old model with regular rotation",
             AND(C3419&lt;=2011,F3419&lt;=25),"Low: not new model and bad rotation",
             AND(E3419&gt;110,AND(C3419&lt;=2011,C3419&gt;=2000),F3419&lt;=25),"Low: overrated regular model with bad rotation",
             AND(E3419&gt;110,C3419&lt;2011,AND(F3419&lt;=100,F3419&gt;25)),"Low: overrated regular model (not new) with regular rotation",
             AND(E3419&gt;110,C3419&gt;2011,F3419&lt;=25),"Low: overrated new model with bad rotation"
)</f>
        <v>Low: not new model and bad rotation</v>
      </c>
    </row>
    <row r="3420" spans="1:8" x14ac:dyDescent="0.3">
      <c r="A3420" t="s">
        <v>40</v>
      </c>
      <c r="B3420" t="s">
        <v>631</v>
      </c>
      <c r="C3420">
        <v>2003</v>
      </c>
      <c r="D3420">
        <v>3834.6153846153848</v>
      </c>
      <c r="E3420">
        <v>91.592719387473551</v>
      </c>
      <c r="F3420">
        <v>13</v>
      </c>
      <c r="H3420" t="str" cm="1">
        <f t="array" ref="H3420">_xlfn.IFS(
             AND(E3420&gt;110,C3420&gt;2011,F3420&gt;100),"High: overrated, new and good rotation",
             AND(E3420&lt;90,C3420&gt;2011,F3420&gt;100),"High: underrated, new and good rotation",
             AND(E3420&lt;90,C3420&lt;2011,F3420&gt;100),"High: underrated, not too new but good rotation",
             AND(E3420&lt;=110,C3420&gt;2011,F3420&lt;=25),"Critic: well priced/underrated and new, but bad rotation",
             AND(E3420&gt;110,F3420&gt;100),"Top Tier: premium vehicules that tend to be sold above market prices",
             AND(E3420&gt;=90,E3420&lt;=110,F3420&gt;25),"Moderate: fair price and regular to good rotation",
             AND(E3420&lt;90,AND(C3420&lt;=2011,C3420&gt;=2000),AND(F3420&lt;100,F3420&gt;25)),"Moderate: underrated regular model and regular rotation",
             AND(E3420&lt;90,C3420&gt;2011,AND(F3420&lt;=100,F3420&gt;25)),"Moderate: underrated new model with regular rotation",
             AND(E3420&lt;90,C3420&lt;2000,AND(F3420&lt;=100,F3420&gt;25)),"Moderate: underrated old model with regular rotation",
             AND(C3420&lt;=2011,F3420&lt;=25),"Low: not new model and bad rotation",
             AND(E3420&gt;110,AND(C3420&lt;=2011,C3420&gt;=2000),F3420&lt;=25),"Low: overrated regular model with bad rotation",
             AND(E3420&gt;110,C3420&lt;2011,AND(F3420&lt;=100,F3420&gt;25)),"Low: overrated regular model (not new) with regular rotation",
             AND(E3420&gt;110,C3420&gt;2011,F3420&lt;=25),"Low: overrated new model with bad rotation"
)</f>
        <v>Low: not new model and bad rotation</v>
      </c>
    </row>
    <row r="3421" spans="1:8" x14ac:dyDescent="0.3">
      <c r="A3421" t="s">
        <v>40</v>
      </c>
      <c r="B3421" t="s">
        <v>631</v>
      </c>
      <c r="C3421">
        <v>2004</v>
      </c>
      <c r="D3421">
        <v>4325</v>
      </c>
      <c r="E3421">
        <v>109.53435927216415</v>
      </c>
      <c r="F3421">
        <v>4</v>
      </c>
      <c r="H3421" t="str" cm="1">
        <f t="array" ref="H3421">_xlfn.IFS(
             AND(E3421&gt;110,C3421&gt;2011,F3421&gt;100),"High: overrated, new and good rotation",
             AND(E3421&lt;90,C3421&gt;2011,F3421&gt;100),"High: underrated, new and good rotation",
             AND(E3421&lt;90,C3421&lt;2011,F3421&gt;100),"High: underrated, not too new but good rotation",
             AND(E3421&lt;=110,C3421&gt;2011,F3421&lt;=25),"Critic: well priced/underrated and new, but bad rotation",
             AND(E3421&gt;110,F3421&gt;100),"Top Tier: premium vehicules that tend to be sold above market prices",
             AND(E3421&gt;=90,E3421&lt;=110,F3421&gt;25),"Moderate: fair price and regular to good rotation",
             AND(E3421&lt;90,AND(C3421&lt;=2011,C3421&gt;=2000),AND(F3421&lt;100,F3421&gt;25)),"Moderate: underrated regular model and regular rotation",
             AND(E3421&lt;90,C3421&gt;2011,AND(F3421&lt;=100,F3421&gt;25)),"Moderate: underrated new model with regular rotation",
             AND(E3421&lt;90,C3421&lt;2000,AND(F3421&lt;=100,F3421&gt;25)),"Moderate: underrated old model with regular rotation",
             AND(C3421&lt;=2011,F3421&lt;=25),"Low: not new model and bad rotation",
             AND(E3421&gt;110,AND(C3421&lt;=2011,C3421&gt;=2000),F3421&lt;=25),"Low: overrated regular model with bad rotation",
             AND(E3421&gt;110,C3421&lt;2011,AND(F3421&lt;=100,F3421&gt;25)),"Low: overrated regular model (not new) with regular rotation",
             AND(E3421&gt;110,C3421&gt;2011,F3421&lt;=25),"Low: overrated new model with bad rotation"
)</f>
        <v>Low: not new model and bad rotation</v>
      </c>
    </row>
    <row r="3422" spans="1:8" x14ac:dyDescent="0.3">
      <c r="A3422" t="s">
        <v>40</v>
      </c>
      <c r="B3422" t="s">
        <v>631</v>
      </c>
      <c r="C3422">
        <v>2005</v>
      </c>
      <c r="D3422">
        <v>7033.333333333333</v>
      </c>
      <c r="E3422">
        <v>146.93438405046598</v>
      </c>
      <c r="F3422">
        <v>3</v>
      </c>
      <c r="H3422" t="str" cm="1">
        <f t="array" ref="H3422">_xlfn.IFS(
             AND(E3422&gt;110,C3422&gt;2011,F3422&gt;100),"High: overrated, new and good rotation",
             AND(E3422&lt;90,C3422&gt;2011,F3422&gt;100),"High: underrated, new and good rotation",
             AND(E3422&lt;90,C3422&lt;2011,F3422&gt;100),"High: underrated, not too new but good rotation",
             AND(E3422&lt;=110,C3422&gt;2011,F3422&lt;=25),"Critic: well priced/underrated and new, but bad rotation",
             AND(E3422&gt;110,F3422&gt;100),"Top Tier: premium vehicules that tend to be sold above market prices",
             AND(E3422&gt;=90,E3422&lt;=110,F3422&gt;25),"Moderate: fair price and regular to good rotation",
             AND(E3422&lt;90,AND(C3422&lt;=2011,C3422&gt;=2000),AND(F3422&lt;100,F3422&gt;25)),"Moderate: underrated regular model and regular rotation",
             AND(E3422&lt;90,C3422&gt;2011,AND(F3422&lt;=100,F3422&gt;25)),"Moderate: underrated new model with regular rotation",
             AND(E3422&lt;90,C3422&lt;2000,AND(F3422&lt;=100,F3422&gt;25)),"Moderate: underrated old model with regular rotation",
             AND(C3422&lt;=2011,F3422&lt;=25),"Low: not new model and bad rotation",
             AND(E3422&gt;110,AND(C3422&lt;=2011,C3422&gt;=2000),F3422&lt;=25),"Low: overrated regular model with bad rotation",
             AND(E3422&gt;110,C3422&lt;2011,AND(F3422&lt;=100,F3422&gt;25)),"Low: overrated regular model (not new) with regular rotation",
             AND(E3422&gt;110,C3422&gt;2011,F3422&lt;=25),"Low: overrated new model with bad rotation"
)</f>
        <v>Low: not new model and bad rotation</v>
      </c>
    </row>
    <row r="3423" spans="1:8" x14ac:dyDescent="0.3">
      <c r="A3423" t="s">
        <v>40</v>
      </c>
      <c r="B3423" t="s">
        <v>631</v>
      </c>
      <c r="C3423">
        <v>2006</v>
      </c>
      <c r="D3423">
        <v>6192.5</v>
      </c>
      <c r="E3423">
        <v>97.300340778898743</v>
      </c>
      <c r="F3423">
        <v>20</v>
      </c>
      <c r="H3423" t="str" cm="1">
        <f t="array" ref="H3423">_xlfn.IFS(
             AND(E3423&gt;110,C3423&gt;2011,F3423&gt;100),"High: overrated, new and good rotation",
             AND(E3423&lt;90,C3423&gt;2011,F3423&gt;100),"High: underrated, new and good rotation",
             AND(E3423&lt;90,C3423&lt;2011,F3423&gt;100),"High: underrated, not too new but good rotation",
             AND(E3423&lt;=110,C3423&gt;2011,F3423&lt;=25),"Critic: well priced/underrated and new, but bad rotation",
             AND(E3423&gt;110,F3423&gt;100),"Top Tier: premium vehicules that tend to be sold above market prices",
             AND(E3423&gt;=90,E3423&lt;=110,F3423&gt;25),"Moderate: fair price and regular to good rotation",
             AND(E3423&lt;90,AND(C3423&lt;=2011,C3423&gt;=2000),AND(F3423&lt;100,F3423&gt;25)),"Moderate: underrated regular model and regular rotation",
             AND(E3423&lt;90,C3423&gt;2011,AND(F3423&lt;=100,F3423&gt;25)),"Moderate: underrated new model with regular rotation",
             AND(E3423&lt;90,C3423&lt;2000,AND(F3423&lt;=100,F3423&gt;25)),"Moderate: underrated old model with regular rotation",
             AND(C3423&lt;=2011,F3423&lt;=25),"Low: not new model and bad rotation",
             AND(E3423&gt;110,AND(C3423&lt;=2011,C3423&gt;=2000),F3423&lt;=25),"Low: overrated regular model with bad rotation",
             AND(E3423&gt;110,C3423&lt;2011,AND(F3423&lt;=100,F3423&gt;25)),"Low: overrated regular model (not new) with regular rotation",
             AND(E3423&gt;110,C3423&gt;2011,F3423&lt;=25),"Low: overrated new model with bad rotation"
)</f>
        <v>Low: not new model and bad rotation</v>
      </c>
    </row>
    <row r="3424" spans="1:8" x14ac:dyDescent="0.3">
      <c r="A3424" t="s">
        <v>40</v>
      </c>
      <c r="B3424" t="s">
        <v>631</v>
      </c>
      <c r="C3424">
        <v>2007</v>
      </c>
      <c r="D3424">
        <v>8260</v>
      </c>
      <c r="E3424">
        <v>100.01798443717503</v>
      </c>
      <c r="F3424">
        <v>10</v>
      </c>
      <c r="H3424" t="str" cm="1">
        <f t="array" ref="H3424">_xlfn.IFS(
             AND(E3424&gt;110,C3424&gt;2011,F3424&gt;100),"High: overrated, new and good rotation",
             AND(E3424&lt;90,C3424&gt;2011,F3424&gt;100),"High: underrated, new and good rotation",
             AND(E3424&lt;90,C3424&lt;2011,F3424&gt;100),"High: underrated, not too new but good rotation",
             AND(E3424&lt;=110,C3424&gt;2011,F3424&lt;=25),"Critic: well priced/underrated and new, but bad rotation",
             AND(E3424&gt;110,F3424&gt;100),"Top Tier: premium vehicules that tend to be sold above market prices",
             AND(E3424&gt;=90,E3424&lt;=110,F3424&gt;25),"Moderate: fair price and regular to good rotation",
             AND(E3424&lt;90,AND(C3424&lt;=2011,C3424&gt;=2000),AND(F3424&lt;100,F3424&gt;25)),"Moderate: underrated regular model and regular rotation",
             AND(E3424&lt;90,C3424&gt;2011,AND(F3424&lt;=100,F3424&gt;25)),"Moderate: underrated new model with regular rotation",
             AND(E3424&lt;90,C3424&lt;2000,AND(F3424&lt;=100,F3424&gt;25)),"Moderate: underrated old model with regular rotation",
             AND(C3424&lt;=2011,F3424&lt;=25),"Low: not new model and bad rotation",
             AND(E3424&gt;110,AND(C3424&lt;=2011,C3424&gt;=2000),F3424&lt;=25),"Low: overrated regular model with bad rotation",
             AND(E3424&gt;110,C3424&lt;2011,AND(F3424&lt;=100,F3424&gt;25)),"Low: overrated regular model (not new) with regular rotation",
             AND(E3424&gt;110,C3424&gt;2011,F3424&lt;=25),"Low: overrated new model with bad rotation"
)</f>
        <v>Low: not new model and bad rotation</v>
      </c>
    </row>
    <row r="3425" spans="1:8" x14ac:dyDescent="0.3">
      <c r="A3425" t="s">
        <v>40</v>
      </c>
      <c r="B3425" t="s">
        <v>631</v>
      </c>
      <c r="C3425">
        <v>2008</v>
      </c>
      <c r="D3425">
        <v>9777.7777777777774</v>
      </c>
      <c r="E3425">
        <v>98.22612558552504</v>
      </c>
      <c r="F3425">
        <v>9</v>
      </c>
      <c r="H3425" t="str" cm="1">
        <f t="array" ref="H3425">_xlfn.IFS(
             AND(E3425&gt;110,C3425&gt;2011,F3425&gt;100),"High: overrated, new and good rotation",
             AND(E3425&lt;90,C3425&gt;2011,F3425&gt;100),"High: underrated, new and good rotation",
             AND(E3425&lt;90,C3425&lt;2011,F3425&gt;100),"High: underrated, not too new but good rotation",
             AND(E3425&lt;=110,C3425&gt;2011,F3425&lt;=25),"Critic: well priced/underrated and new, but bad rotation",
             AND(E3425&gt;110,F3425&gt;100),"Top Tier: premium vehicules that tend to be sold above market prices",
             AND(E3425&gt;=90,E3425&lt;=110,F3425&gt;25),"Moderate: fair price and regular to good rotation",
             AND(E3425&lt;90,AND(C3425&lt;=2011,C3425&gt;=2000),AND(F3425&lt;100,F3425&gt;25)),"Moderate: underrated regular model and regular rotation",
             AND(E3425&lt;90,C3425&gt;2011,AND(F3425&lt;=100,F3425&gt;25)),"Moderate: underrated new model with regular rotation",
             AND(E3425&lt;90,C3425&lt;2000,AND(F3425&lt;=100,F3425&gt;25)),"Moderate: underrated old model with regular rotation",
             AND(C3425&lt;=2011,F3425&lt;=25),"Low: not new model and bad rotation",
             AND(E3425&gt;110,AND(C3425&lt;=2011,C3425&gt;=2000),F3425&lt;=25),"Low: overrated regular model with bad rotation",
             AND(E3425&gt;110,C3425&lt;2011,AND(F3425&lt;=100,F3425&gt;25)),"Low: overrated regular model (not new) with regular rotation",
             AND(E3425&gt;110,C3425&gt;2011,F3425&lt;=25),"Low: overrated new model with bad rotation"
)</f>
        <v>Low: not new model and bad rotation</v>
      </c>
    </row>
    <row r="3426" spans="1:8" x14ac:dyDescent="0.3">
      <c r="A3426" t="s">
        <v>40</v>
      </c>
      <c r="B3426" t="s">
        <v>631</v>
      </c>
      <c r="C3426">
        <v>2009</v>
      </c>
      <c r="D3426">
        <v>9100</v>
      </c>
      <c r="E3426">
        <v>91.742143626396668</v>
      </c>
      <c r="F3426">
        <v>5</v>
      </c>
      <c r="H3426" t="str" cm="1">
        <f t="array" ref="H3426">_xlfn.IFS(
             AND(E3426&gt;110,C3426&gt;2011,F3426&gt;100),"High: overrated, new and good rotation",
             AND(E3426&lt;90,C3426&gt;2011,F3426&gt;100),"High: underrated, new and good rotation",
             AND(E3426&lt;90,C3426&lt;2011,F3426&gt;100),"High: underrated, not too new but good rotation",
             AND(E3426&lt;=110,C3426&gt;2011,F3426&lt;=25),"Critic: well priced/underrated and new, but bad rotation",
             AND(E3426&gt;110,F3426&gt;100),"Top Tier: premium vehicules that tend to be sold above market prices",
             AND(E3426&gt;=90,E3426&lt;=110,F3426&gt;25),"Moderate: fair price and regular to good rotation",
             AND(E3426&lt;90,AND(C3426&lt;=2011,C3426&gt;=2000),AND(F3426&lt;100,F3426&gt;25)),"Moderate: underrated regular model and regular rotation",
             AND(E3426&lt;90,C3426&gt;2011,AND(F3426&lt;=100,F3426&gt;25)),"Moderate: underrated new model with regular rotation",
             AND(E3426&lt;90,C3426&lt;2000,AND(F3426&lt;=100,F3426&gt;25)),"Moderate: underrated old model with regular rotation",
             AND(C3426&lt;=2011,F3426&lt;=25),"Low: not new model and bad rotation",
             AND(E3426&gt;110,AND(C3426&lt;=2011,C3426&gt;=2000),F3426&lt;=25),"Low: overrated regular model with bad rotation",
             AND(E3426&gt;110,C3426&lt;2011,AND(F3426&lt;=100,F3426&gt;25)),"Low: overrated regular model (not new) with regular rotation",
             AND(E3426&gt;110,C3426&gt;2011,F3426&lt;=25),"Low: overrated new model with bad rotation"
)</f>
        <v>Low: not new model and bad rotation</v>
      </c>
    </row>
    <row r="3427" spans="1:8" x14ac:dyDescent="0.3">
      <c r="A3427" t="s">
        <v>40</v>
      </c>
      <c r="B3427" t="s">
        <v>631</v>
      </c>
      <c r="C3427">
        <v>2010</v>
      </c>
      <c r="D3427">
        <v>12750</v>
      </c>
      <c r="E3427">
        <v>106.17024968290781</v>
      </c>
      <c r="F3427">
        <v>4</v>
      </c>
      <c r="H3427" t="str" cm="1">
        <f t="array" ref="H3427">_xlfn.IFS(
             AND(E3427&gt;110,C3427&gt;2011,F3427&gt;100),"High: overrated, new and good rotation",
             AND(E3427&lt;90,C3427&gt;2011,F3427&gt;100),"High: underrated, new and good rotation",
             AND(E3427&lt;90,C3427&lt;2011,F3427&gt;100),"High: underrated, not too new but good rotation",
             AND(E3427&lt;=110,C3427&gt;2011,F3427&lt;=25),"Critic: well priced/underrated and new, but bad rotation",
             AND(E3427&gt;110,F3427&gt;100),"Top Tier: premium vehicules that tend to be sold above market prices",
             AND(E3427&gt;=90,E3427&lt;=110,F3427&gt;25),"Moderate: fair price and regular to good rotation",
             AND(E3427&lt;90,AND(C3427&lt;=2011,C3427&gt;=2000),AND(F3427&lt;100,F3427&gt;25)),"Moderate: underrated regular model and regular rotation",
             AND(E3427&lt;90,C3427&gt;2011,AND(F3427&lt;=100,F3427&gt;25)),"Moderate: underrated new model with regular rotation",
             AND(E3427&lt;90,C3427&lt;2000,AND(F3427&lt;=100,F3427&gt;25)),"Moderate: underrated old model with regular rotation",
             AND(C3427&lt;=2011,F3427&lt;=25),"Low: not new model and bad rotation",
             AND(E3427&gt;110,AND(C3427&lt;=2011,C3427&gt;=2000),F3427&lt;=25),"Low: overrated regular model with bad rotation",
             AND(E3427&gt;110,C3427&lt;2011,AND(F3427&lt;=100,F3427&gt;25)),"Low: overrated regular model (not new) with regular rotation",
             AND(E3427&gt;110,C3427&gt;2011,F3427&lt;=25),"Low: overrated new model with bad rotation"
)</f>
        <v>Low: not new model and bad rotation</v>
      </c>
    </row>
    <row r="3428" spans="1:8" x14ac:dyDescent="0.3">
      <c r="A3428" t="s">
        <v>40</v>
      </c>
      <c r="B3428" t="s">
        <v>631</v>
      </c>
      <c r="C3428">
        <v>2011</v>
      </c>
      <c r="D3428">
        <v>14955</v>
      </c>
      <c r="E3428">
        <v>104.15756654987767</v>
      </c>
      <c r="F3428">
        <v>20</v>
      </c>
      <c r="H3428" t="str" cm="1">
        <f t="array" ref="H3428">_xlfn.IFS(
             AND(E3428&gt;110,C3428&gt;2011,F3428&gt;100),"High: overrated, new and good rotation",
             AND(E3428&lt;90,C3428&gt;2011,F3428&gt;100),"High: underrated, new and good rotation",
             AND(E3428&lt;90,C3428&lt;2011,F3428&gt;100),"High: underrated, not too new but good rotation",
             AND(E3428&lt;=110,C3428&gt;2011,F3428&lt;=25),"Critic: well priced/underrated and new, but bad rotation",
             AND(E3428&gt;110,F3428&gt;100),"Top Tier: premium vehicules that tend to be sold above market prices",
             AND(E3428&gt;=90,E3428&lt;=110,F3428&gt;25),"Moderate: fair price and regular to good rotation",
             AND(E3428&lt;90,AND(C3428&lt;=2011,C3428&gt;=2000),AND(F3428&lt;100,F3428&gt;25)),"Moderate: underrated regular model and regular rotation",
             AND(E3428&lt;90,C3428&gt;2011,AND(F3428&lt;=100,F3428&gt;25)),"Moderate: underrated new model with regular rotation",
             AND(E3428&lt;90,C3428&lt;2000,AND(F3428&lt;=100,F3428&gt;25)),"Moderate: underrated old model with regular rotation",
             AND(C3428&lt;=2011,F3428&lt;=25),"Low: not new model and bad rotation",
             AND(E3428&gt;110,AND(C3428&lt;=2011,C3428&gt;=2000),F3428&lt;=25),"Low: overrated regular model with bad rotation",
             AND(E3428&gt;110,C3428&lt;2011,AND(F3428&lt;=100,F3428&gt;25)),"Low: overrated regular model (not new) with regular rotation",
             AND(E3428&gt;110,C3428&gt;2011,F3428&lt;=25),"Low: overrated new model with bad rotation"
)</f>
        <v>Low: not new model and bad rotation</v>
      </c>
    </row>
    <row r="3429" spans="1:8" x14ac:dyDescent="0.3">
      <c r="A3429" t="s">
        <v>40</v>
      </c>
      <c r="B3429" t="s">
        <v>631</v>
      </c>
      <c r="C3429">
        <v>2012</v>
      </c>
      <c r="D3429">
        <v>17037.5</v>
      </c>
      <c r="E3429">
        <v>100.88889148767024</v>
      </c>
      <c r="F3429">
        <v>20</v>
      </c>
      <c r="H3429" t="str" cm="1">
        <f t="array" ref="H3429">_xlfn.IFS(
             AND(E3429&gt;110,C3429&gt;2011,F3429&gt;100),"High: overrated, new and good rotation",
             AND(E3429&lt;90,C3429&gt;2011,F3429&gt;100),"High: underrated, new and good rotation",
             AND(E3429&lt;90,C3429&lt;2011,F3429&gt;100),"High: underrated, not too new but good rotation",
             AND(E3429&lt;=110,C3429&gt;2011,F3429&lt;=25),"Critic: well priced/underrated and new, but bad rotation",
             AND(E3429&gt;110,F3429&gt;100),"Top Tier: premium vehicules that tend to be sold above market prices",
             AND(E3429&gt;=90,E3429&lt;=110,F3429&gt;25),"Moderate: fair price and regular to good rotation",
             AND(E3429&lt;90,AND(C3429&lt;=2011,C3429&gt;=2000),AND(F3429&lt;100,F3429&gt;25)),"Moderate: underrated regular model and regular rotation",
             AND(E3429&lt;90,C3429&gt;2011,AND(F3429&lt;=100,F3429&gt;25)),"Moderate: underrated new model with regular rotation",
             AND(E3429&lt;90,C3429&lt;2000,AND(F3429&lt;=100,F3429&gt;25)),"Moderate: underrated old model with regular rotation",
             AND(C3429&lt;=2011,F3429&lt;=25),"Low: not new model and bad rotation",
             AND(E3429&gt;110,AND(C3429&lt;=2011,C3429&gt;=2000),F3429&lt;=25),"Low: overrated regular model with bad rotation",
             AND(E3429&gt;110,C3429&lt;2011,AND(F3429&lt;=100,F3429&gt;25)),"Low: overrated regular model (not new) with regular rotation",
             AND(E3429&gt;110,C3429&gt;2011,F3429&lt;=25),"Low: overrated new model with bad rotation"
)</f>
        <v>Critic: well priced/underrated and new, but bad rotation</v>
      </c>
    </row>
    <row r="3430" spans="1:8" x14ac:dyDescent="0.3">
      <c r="A3430" t="s">
        <v>40</v>
      </c>
      <c r="B3430" t="s">
        <v>631</v>
      </c>
      <c r="C3430">
        <v>2013</v>
      </c>
      <c r="D3430">
        <v>19327.777777777777</v>
      </c>
      <c r="E3430">
        <v>100.31104112018582</v>
      </c>
      <c r="F3430">
        <v>18</v>
      </c>
      <c r="H3430" t="str" cm="1">
        <f t="array" ref="H3430">_xlfn.IFS(
             AND(E3430&gt;110,C3430&gt;2011,F3430&gt;100),"High: overrated, new and good rotation",
             AND(E3430&lt;90,C3430&gt;2011,F3430&gt;100),"High: underrated, new and good rotation",
             AND(E3430&lt;90,C3430&lt;2011,F3430&gt;100),"High: underrated, not too new but good rotation",
             AND(E3430&lt;=110,C3430&gt;2011,F3430&lt;=25),"Critic: well priced/underrated and new, but bad rotation",
             AND(E3430&gt;110,F3430&gt;100),"Top Tier: premium vehicules that tend to be sold above market prices",
             AND(E3430&gt;=90,E3430&lt;=110,F3430&gt;25),"Moderate: fair price and regular to good rotation",
             AND(E3430&lt;90,AND(C3430&lt;=2011,C3430&gt;=2000),AND(F3430&lt;100,F3430&gt;25)),"Moderate: underrated regular model and regular rotation",
             AND(E3430&lt;90,C3430&gt;2011,AND(F3430&lt;=100,F3430&gt;25)),"Moderate: underrated new model with regular rotation",
             AND(E3430&lt;90,C3430&lt;2000,AND(F3430&lt;=100,F3430&gt;25)),"Moderate: underrated old model with regular rotation",
             AND(C3430&lt;=2011,F3430&lt;=25),"Low: not new model and bad rotation",
             AND(E3430&gt;110,AND(C3430&lt;=2011,C3430&gt;=2000),F3430&lt;=25),"Low: overrated regular model with bad rotation",
             AND(E3430&gt;110,C3430&lt;2011,AND(F3430&lt;=100,F3430&gt;25)),"Low: overrated regular model (not new) with regular rotation",
             AND(E3430&gt;110,C3430&gt;2011,F3430&lt;=25),"Low: overrated new model with bad rotation"
)</f>
        <v>Critic: well priced/underrated and new, but bad rotation</v>
      </c>
    </row>
    <row r="3431" spans="1:8" x14ac:dyDescent="0.3">
      <c r="A3431" t="s">
        <v>40</v>
      </c>
      <c r="B3431" t="s">
        <v>631</v>
      </c>
      <c r="C3431">
        <v>2014</v>
      </c>
      <c r="D3431">
        <v>22957.291666666668</v>
      </c>
      <c r="E3431">
        <v>101.48449943665194</v>
      </c>
      <c r="F3431">
        <v>48</v>
      </c>
      <c r="H3431" t="str" cm="1">
        <f t="array" ref="H3431">_xlfn.IFS(
             AND(E3431&gt;110,C3431&gt;2011,F3431&gt;100),"High: overrated, new and good rotation",
             AND(E3431&lt;90,C3431&gt;2011,F3431&gt;100),"High: underrated, new and good rotation",
             AND(E3431&lt;90,C3431&lt;2011,F3431&gt;100),"High: underrated, not too new but good rotation",
             AND(E3431&lt;=110,C3431&gt;2011,F3431&lt;=25),"Critic: well priced/underrated and new, but bad rotation",
             AND(E3431&gt;110,F3431&gt;100),"Top Tier: premium vehicules that tend to be sold above market prices",
             AND(E3431&gt;=90,E3431&lt;=110,F3431&gt;25),"Moderate: fair price and regular to good rotation",
             AND(E3431&lt;90,AND(C3431&lt;=2011,C3431&gt;=2000),AND(F3431&lt;100,F3431&gt;25)),"Moderate: underrated regular model and regular rotation",
             AND(E3431&lt;90,C3431&gt;2011,AND(F3431&lt;=100,F3431&gt;25)),"Moderate: underrated new model with regular rotation",
             AND(E3431&lt;90,C3431&lt;2000,AND(F3431&lt;=100,F3431&gt;25)),"Moderate: underrated old model with regular rotation",
             AND(C3431&lt;=2011,F3431&lt;=25),"Low: not new model and bad rotation",
             AND(E3431&gt;110,AND(C3431&lt;=2011,C3431&gt;=2000),F3431&lt;=25),"Low: overrated regular model with bad rotation",
             AND(E3431&gt;110,C3431&lt;2011,AND(F3431&lt;=100,F3431&gt;25)),"Low: overrated regular model (not new) with regular rotation",
             AND(E3431&gt;110,C3431&gt;2011,F3431&lt;=25),"Low: overrated new model with bad rotation"
)</f>
        <v>Moderate: fair price and regular to good rotation</v>
      </c>
    </row>
    <row r="3432" spans="1:8" x14ac:dyDescent="0.3">
      <c r="A3432" t="s">
        <v>40</v>
      </c>
      <c r="B3432" t="s">
        <v>631</v>
      </c>
      <c r="C3432">
        <v>2015</v>
      </c>
      <c r="D3432">
        <v>24000</v>
      </c>
      <c r="E3432">
        <v>102.56410256410255</v>
      </c>
      <c r="F3432">
        <v>1</v>
      </c>
      <c r="H3432" t="str" cm="1">
        <f t="array" ref="H3432">_xlfn.IFS(
             AND(E3432&gt;110,C3432&gt;2011,F3432&gt;100),"High: overrated, new and good rotation",
             AND(E3432&lt;90,C3432&gt;2011,F3432&gt;100),"High: underrated, new and good rotation",
             AND(E3432&lt;90,C3432&lt;2011,F3432&gt;100),"High: underrated, not too new but good rotation",
             AND(E3432&lt;=110,C3432&gt;2011,F3432&lt;=25),"Critic: well priced/underrated and new, but bad rotation",
             AND(E3432&gt;110,F3432&gt;100),"Top Tier: premium vehicules that tend to be sold above market prices",
             AND(E3432&gt;=90,E3432&lt;=110,F3432&gt;25),"Moderate: fair price and regular to good rotation",
             AND(E3432&lt;90,AND(C3432&lt;=2011,C3432&gt;=2000),AND(F3432&lt;100,F3432&gt;25)),"Moderate: underrated regular model and regular rotation",
             AND(E3432&lt;90,C3432&gt;2011,AND(F3432&lt;=100,F3432&gt;25)),"Moderate: underrated new model with regular rotation",
             AND(E3432&lt;90,C3432&lt;2000,AND(F3432&lt;=100,F3432&gt;25)),"Moderate: underrated old model with regular rotation",
             AND(C3432&lt;=2011,F3432&lt;=25),"Low: not new model and bad rotation",
             AND(E3432&gt;110,AND(C3432&lt;=2011,C3432&gt;=2000),F3432&lt;=25),"Low: overrated regular model with bad rotation",
             AND(E3432&gt;110,C3432&lt;2011,AND(F3432&lt;=100,F3432&gt;25)),"Low: overrated regular model (not new) with regular rotation",
             AND(E3432&gt;110,C3432&gt;2011,F3432&lt;=25),"Low: overrated new model with bad rotation"
)</f>
        <v>Critic: well priced/underrated and new, but bad rotation</v>
      </c>
    </row>
    <row r="3433" spans="1:8" x14ac:dyDescent="0.3">
      <c r="A3433" t="s">
        <v>40</v>
      </c>
      <c r="B3433" t="s">
        <v>632</v>
      </c>
      <c r="C3433">
        <v>1994</v>
      </c>
      <c r="D3433">
        <v>300</v>
      </c>
      <c r="E3433">
        <v>66.666666666666657</v>
      </c>
      <c r="F3433">
        <v>1</v>
      </c>
      <c r="H3433" t="str" cm="1">
        <f t="array" ref="H3433">_xlfn.IFS(
             AND(E3433&gt;110,C3433&gt;2011,F3433&gt;100),"High: overrated, new and good rotation",
             AND(E3433&lt;90,C3433&gt;2011,F3433&gt;100),"High: underrated, new and good rotation",
             AND(E3433&lt;90,C3433&lt;2011,F3433&gt;100),"High: underrated, not too new but good rotation",
             AND(E3433&lt;=110,C3433&gt;2011,F3433&lt;=25),"Critic: well priced/underrated and new, but bad rotation",
             AND(E3433&gt;110,F3433&gt;100),"Top Tier: premium vehicules that tend to be sold above market prices",
             AND(E3433&gt;=90,E3433&lt;=110,F3433&gt;25),"Moderate: fair price and regular to good rotation",
             AND(E3433&lt;90,AND(C3433&lt;=2011,C3433&gt;=2000),AND(F3433&lt;100,F3433&gt;25)),"Moderate: underrated regular model and regular rotation",
             AND(E3433&lt;90,C3433&gt;2011,AND(F3433&lt;=100,F3433&gt;25)),"Moderate: underrated new model with regular rotation",
             AND(E3433&lt;90,C3433&lt;2000,AND(F3433&lt;=100,F3433&gt;25)),"Moderate: underrated old model with regular rotation",
             AND(C3433&lt;=2011,F3433&lt;=25),"Low: not new model and bad rotation",
             AND(E3433&gt;110,AND(C3433&lt;=2011,C3433&gt;=2000),F3433&lt;=25),"Low: overrated regular model with bad rotation",
             AND(E3433&gt;110,C3433&lt;2011,AND(F3433&lt;=100,F3433&gt;25)),"Low: overrated regular model (not new) with regular rotation",
             AND(E3433&gt;110,C3433&gt;2011,F3433&lt;=25),"Low: overrated new model with bad rotation"
)</f>
        <v>Low: not new model and bad rotation</v>
      </c>
    </row>
    <row r="3434" spans="1:8" x14ac:dyDescent="0.3">
      <c r="A3434" t="s">
        <v>40</v>
      </c>
      <c r="B3434" t="s">
        <v>632</v>
      </c>
      <c r="C3434">
        <v>1995</v>
      </c>
      <c r="D3434">
        <v>300</v>
      </c>
      <c r="E3434">
        <v>100</v>
      </c>
      <c r="F3434">
        <v>1</v>
      </c>
      <c r="H3434" t="str" cm="1">
        <f t="array" ref="H3434">_xlfn.IFS(
             AND(E3434&gt;110,C3434&gt;2011,F3434&gt;100),"High: overrated, new and good rotation",
             AND(E3434&lt;90,C3434&gt;2011,F3434&gt;100),"High: underrated, new and good rotation",
             AND(E3434&lt;90,C3434&lt;2011,F3434&gt;100),"High: underrated, not too new but good rotation",
             AND(E3434&lt;=110,C3434&gt;2011,F3434&lt;=25),"Critic: well priced/underrated and new, but bad rotation",
             AND(E3434&gt;110,F3434&gt;100),"Top Tier: premium vehicules that tend to be sold above market prices",
             AND(E3434&gt;=90,E3434&lt;=110,F3434&gt;25),"Moderate: fair price and regular to good rotation",
             AND(E3434&lt;90,AND(C3434&lt;=2011,C3434&gt;=2000),AND(F3434&lt;100,F3434&gt;25)),"Moderate: underrated regular model and regular rotation",
             AND(E3434&lt;90,C3434&gt;2011,AND(F3434&lt;=100,F3434&gt;25)),"Moderate: underrated new model with regular rotation",
             AND(E3434&lt;90,C3434&lt;2000,AND(F3434&lt;=100,F3434&gt;25)),"Moderate: underrated old model with regular rotation",
             AND(C3434&lt;=2011,F3434&lt;=25),"Low: not new model and bad rotation",
             AND(E3434&gt;110,AND(C3434&lt;=2011,C3434&gt;=2000),F3434&lt;=25),"Low: overrated regular model with bad rotation",
             AND(E3434&gt;110,C3434&lt;2011,AND(F3434&lt;=100,F3434&gt;25)),"Low: overrated regular model (not new) with regular rotation",
             AND(E3434&gt;110,C3434&gt;2011,F3434&lt;=25),"Low: overrated new model with bad rotation"
)</f>
        <v>Low: not new model and bad rotation</v>
      </c>
    </row>
    <row r="3435" spans="1:8" x14ac:dyDescent="0.3">
      <c r="A3435" t="s">
        <v>40</v>
      </c>
      <c r="B3435" t="s">
        <v>632</v>
      </c>
      <c r="C3435">
        <v>1996</v>
      </c>
      <c r="D3435">
        <v>366.66666666666669</v>
      </c>
      <c r="E3435">
        <v>60.05797101449275</v>
      </c>
      <c r="F3435">
        <v>3</v>
      </c>
      <c r="H3435" t="str" cm="1">
        <f t="array" ref="H3435">_xlfn.IFS(
             AND(E3435&gt;110,C3435&gt;2011,F3435&gt;100),"High: overrated, new and good rotation",
             AND(E3435&lt;90,C3435&gt;2011,F3435&gt;100),"High: underrated, new and good rotation",
             AND(E3435&lt;90,C3435&lt;2011,F3435&gt;100),"High: underrated, not too new but good rotation",
             AND(E3435&lt;=110,C3435&gt;2011,F3435&lt;=25),"Critic: well priced/underrated and new, but bad rotation",
             AND(E3435&gt;110,F3435&gt;100),"Top Tier: premium vehicules that tend to be sold above market prices",
             AND(E3435&gt;=90,E3435&lt;=110,F3435&gt;25),"Moderate: fair price and regular to good rotation",
             AND(E3435&lt;90,AND(C3435&lt;=2011,C3435&gt;=2000),AND(F3435&lt;100,F3435&gt;25)),"Moderate: underrated regular model and regular rotation",
             AND(E3435&lt;90,C3435&gt;2011,AND(F3435&lt;=100,F3435&gt;25)),"Moderate: underrated new model with regular rotation",
             AND(E3435&lt;90,C3435&lt;2000,AND(F3435&lt;=100,F3435&gt;25)),"Moderate: underrated old model with regular rotation",
             AND(C3435&lt;=2011,F3435&lt;=25),"Low: not new model and bad rotation",
             AND(E3435&gt;110,AND(C3435&lt;=2011,C3435&gt;=2000),F3435&lt;=25),"Low: overrated regular model with bad rotation",
             AND(E3435&gt;110,C3435&lt;2011,AND(F3435&lt;=100,F3435&gt;25)),"Low: overrated regular model (not new) with regular rotation",
             AND(E3435&gt;110,C3435&gt;2011,F3435&lt;=25),"Low: overrated new model with bad rotation"
)</f>
        <v>Low: not new model and bad rotation</v>
      </c>
    </row>
    <row r="3436" spans="1:8" x14ac:dyDescent="0.3">
      <c r="A3436" t="s">
        <v>40</v>
      </c>
      <c r="B3436" t="s">
        <v>632</v>
      </c>
      <c r="C3436">
        <v>1997</v>
      </c>
      <c r="D3436">
        <v>391.66666666666669</v>
      </c>
      <c r="E3436">
        <v>85.859788359788354</v>
      </c>
      <c r="F3436">
        <v>3</v>
      </c>
      <c r="H3436" t="str" cm="1">
        <f t="array" ref="H3436">_xlfn.IFS(
             AND(E3436&gt;110,C3436&gt;2011,F3436&gt;100),"High: overrated, new and good rotation",
             AND(E3436&lt;90,C3436&gt;2011,F3436&gt;100),"High: underrated, new and good rotation",
             AND(E3436&lt;90,C3436&lt;2011,F3436&gt;100),"High: underrated, not too new but good rotation",
             AND(E3436&lt;=110,C3436&gt;2011,F3436&lt;=25),"Critic: well priced/underrated and new, but bad rotation",
             AND(E3436&gt;110,F3436&gt;100),"Top Tier: premium vehicules that tend to be sold above market prices",
             AND(E3436&gt;=90,E3436&lt;=110,F3436&gt;25),"Moderate: fair price and regular to good rotation",
             AND(E3436&lt;90,AND(C3436&lt;=2011,C3436&gt;=2000),AND(F3436&lt;100,F3436&gt;25)),"Moderate: underrated regular model and regular rotation",
             AND(E3436&lt;90,C3436&gt;2011,AND(F3436&lt;=100,F3436&gt;25)),"Moderate: underrated new model with regular rotation",
             AND(E3436&lt;90,C3436&lt;2000,AND(F3436&lt;=100,F3436&gt;25)),"Moderate: underrated old model with regular rotation",
             AND(C3436&lt;=2011,F3436&lt;=25),"Low: not new model and bad rotation",
             AND(E3436&gt;110,AND(C3436&lt;=2011,C3436&gt;=2000),F3436&lt;=25),"Low: overrated regular model with bad rotation",
             AND(E3436&gt;110,C3436&lt;2011,AND(F3436&lt;=100,F3436&gt;25)),"Low: overrated regular model (not new) with regular rotation",
             AND(E3436&gt;110,C3436&gt;2011,F3436&lt;=25),"Low: overrated new model with bad rotation"
)</f>
        <v>Low: not new model and bad rotation</v>
      </c>
    </row>
    <row r="3437" spans="1:8" x14ac:dyDescent="0.3">
      <c r="A3437" t="s">
        <v>40</v>
      </c>
      <c r="B3437" t="s">
        <v>632</v>
      </c>
      <c r="C3437">
        <v>1998</v>
      </c>
      <c r="D3437">
        <v>805</v>
      </c>
      <c r="E3437">
        <v>152.4399274047187</v>
      </c>
      <c r="F3437">
        <v>5</v>
      </c>
      <c r="H3437" t="str" cm="1">
        <f t="array" ref="H3437">_xlfn.IFS(
             AND(E3437&gt;110,C3437&gt;2011,F3437&gt;100),"High: overrated, new and good rotation",
             AND(E3437&lt;90,C3437&gt;2011,F3437&gt;100),"High: underrated, new and good rotation",
             AND(E3437&lt;90,C3437&lt;2011,F3437&gt;100),"High: underrated, not too new but good rotation",
             AND(E3437&lt;=110,C3437&gt;2011,F3437&lt;=25),"Critic: well priced/underrated and new, but bad rotation",
             AND(E3437&gt;110,F3437&gt;100),"Top Tier: premium vehicules that tend to be sold above market prices",
             AND(E3437&gt;=90,E3437&lt;=110,F3437&gt;25),"Moderate: fair price and regular to good rotation",
             AND(E3437&lt;90,AND(C3437&lt;=2011,C3437&gt;=2000),AND(F3437&lt;100,F3437&gt;25)),"Moderate: underrated regular model and regular rotation",
             AND(E3437&lt;90,C3437&gt;2011,AND(F3437&lt;=100,F3437&gt;25)),"Moderate: underrated new model with regular rotation",
             AND(E3437&lt;90,C3437&lt;2000,AND(F3437&lt;=100,F3437&gt;25)),"Moderate: underrated old model with regular rotation",
             AND(C3437&lt;=2011,F3437&lt;=25),"Low: not new model and bad rotation",
             AND(E3437&gt;110,AND(C3437&lt;=2011,C3437&gt;=2000),F3437&lt;=25),"Low: overrated regular model with bad rotation",
             AND(E3437&gt;110,C3437&lt;2011,AND(F3437&lt;=100,F3437&gt;25)),"Low: overrated regular model (not new) with regular rotation",
             AND(E3437&gt;110,C3437&gt;2011,F3437&lt;=25),"Low: overrated new model with bad rotation"
)</f>
        <v>Low: not new model and bad rotation</v>
      </c>
    </row>
    <row r="3438" spans="1:8" x14ac:dyDescent="0.3">
      <c r="A3438" t="s">
        <v>40</v>
      </c>
      <c r="B3438" t="s">
        <v>632</v>
      </c>
      <c r="C3438">
        <v>1999</v>
      </c>
      <c r="D3438">
        <v>747.72727272727275</v>
      </c>
      <c r="E3438">
        <v>84.964558223213018</v>
      </c>
      <c r="F3438">
        <v>11</v>
      </c>
      <c r="H3438" t="str" cm="1">
        <f t="array" ref="H3438">_xlfn.IFS(
             AND(E3438&gt;110,C3438&gt;2011,F3438&gt;100),"High: overrated, new and good rotation",
             AND(E3438&lt;90,C3438&gt;2011,F3438&gt;100),"High: underrated, new and good rotation",
             AND(E3438&lt;90,C3438&lt;2011,F3438&gt;100),"High: underrated, not too new but good rotation",
             AND(E3438&lt;=110,C3438&gt;2011,F3438&lt;=25),"Critic: well priced/underrated and new, but bad rotation",
             AND(E3438&gt;110,F3438&gt;100),"Top Tier: premium vehicules that tend to be sold above market prices",
             AND(E3438&gt;=90,E3438&lt;=110,F3438&gt;25),"Moderate: fair price and regular to good rotation",
             AND(E3438&lt;90,AND(C3438&lt;=2011,C3438&gt;=2000),AND(F3438&lt;100,F3438&gt;25)),"Moderate: underrated regular model and regular rotation",
             AND(E3438&lt;90,C3438&gt;2011,AND(F3438&lt;=100,F3438&gt;25)),"Moderate: underrated new model with regular rotation",
             AND(E3438&lt;90,C3438&lt;2000,AND(F3438&lt;=100,F3438&gt;25)),"Moderate: underrated old model with regular rotation",
             AND(C3438&lt;=2011,F3438&lt;=25),"Low: not new model and bad rotation",
             AND(E3438&gt;110,AND(C3438&lt;=2011,C3438&gt;=2000),F3438&lt;=25),"Low: overrated regular model with bad rotation",
             AND(E3438&gt;110,C3438&lt;2011,AND(F3438&lt;=100,F3438&gt;25)),"Low: overrated regular model (not new) with regular rotation",
             AND(E3438&gt;110,C3438&gt;2011,F3438&lt;=25),"Low: overrated new model with bad rotation"
)</f>
        <v>Low: not new model and bad rotation</v>
      </c>
    </row>
    <row r="3439" spans="1:8" x14ac:dyDescent="0.3">
      <c r="A3439" t="s">
        <v>40</v>
      </c>
      <c r="B3439" t="s">
        <v>632</v>
      </c>
      <c r="C3439">
        <v>2000</v>
      </c>
      <c r="D3439">
        <v>1038.4615384615386</v>
      </c>
      <c r="E3439">
        <v>106.92223489054325</v>
      </c>
      <c r="F3439">
        <v>26</v>
      </c>
      <c r="H3439" t="str" cm="1">
        <f t="array" ref="H3439">_xlfn.IFS(
             AND(E3439&gt;110,C3439&gt;2011,F3439&gt;100),"High: overrated, new and good rotation",
             AND(E3439&lt;90,C3439&gt;2011,F3439&gt;100),"High: underrated, new and good rotation",
             AND(E3439&lt;90,C3439&lt;2011,F3439&gt;100),"High: underrated, not too new but good rotation",
             AND(E3439&lt;=110,C3439&gt;2011,F3439&lt;=25),"Critic: well priced/underrated and new, but bad rotation",
             AND(E3439&gt;110,F3439&gt;100),"Top Tier: premium vehicules that tend to be sold above market prices",
             AND(E3439&gt;=90,E3439&lt;=110,F3439&gt;25),"Moderate: fair price and regular to good rotation",
             AND(E3439&lt;90,AND(C3439&lt;=2011,C3439&gt;=2000),AND(F3439&lt;100,F3439&gt;25)),"Moderate: underrated regular model and regular rotation",
             AND(E3439&lt;90,C3439&gt;2011,AND(F3439&lt;=100,F3439&gt;25)),"Moderate: underrated new model with regular rotation",
             AND(E3439&lt;90,C3439&lt;2000,AND(F3439&lt;=100,F3439&gt;25)),"Moderate: underrated old model with regular rotation",
             AND(C3439&lt;=2011,F3439&lt;=25),"Low: not new model and bad rotation",
             AND(E3439&gt;110,AND(C3439&lt;=2011,C3439&gt;=2000),F3439&lt;=25),"Low: overrated regular model with bad rotation",
             AND(E3439&gt;110,C3439&lt;2011,AND(F3439&lt;=100,F3439&gt;25)),"Low: overrated regular model (not new) with regular rotation",
             AND(E3439&gt;110,C3439&gt;2011,F3439&lt;=25),"Low: overrated new model with bad rotation"
)</f>
        <v>Moderate: fair price and regular to good rotation</v>
      </c>
    </row>
    <row r="3440" spans="1:8" x14ac:dyDescent="0.3">
      <c r="A3440" t="s">
        <v>40</v>
      </c>
      <c r="B3440" t="s">
        <v>632</v>
      </c>
      <c r="C3440">
        <v>2001</v>
      </c>
      <c r="D3440">
        <v>1215.2173913043478</v>
      </c>
      <c r="E3440">
        <v>97.812289933614764</v>
      </c>
      <c r="F3440">
        <v>23</v>
      </c>
      <c r="H3440" t="str" cm="1">
        <f t="array" ref="H3440">_xlfn.IFS(
             AND(E3440&gt;110,C3440&gt;2011,F3440&gt;100),"High: overrated, new and good rotation",
             AND(E3440&lt;90,C3440&gt;2011,F3440&gt;100),"High: underrated, new and good rotation",
             AND(E3440&lt;90,C3440&lt;2011,F3440&gt;100),"High: underrated, not too new but good rotation",
             AND(E3440&lt;=110,C3440&gt;2011,F3440&lt;=25),"Critic: well priced/underrated and new, but bad rotation",
             AND(E3440&gt;110,F3440&gt;100),"Top Tier: premium vehicules that tend to be sold above market prices",
             AND(E3440&gt;=90,E3440&lt;=110,F3440&gt;25),"Moderate: fair price and regular to good rotation",
             AND(E3440&lt;90,AND(C3440&lt;=2011,C3440&gt;=2000),AND(F3440&lt;100,F3440&gt;25)),"Moderate: underrated regular model and regular rotation",
             AND(E3440&lt;90,C3440&gt;2011,AND(F3440&lt;=100,F3440&gt;25)),"Moderate: underrated new model with regular rotation",
             AND(E3440&lt;90,C3440&lt;2000,AND(F3440&lt;=100,F3440&gt;25)),"Moderate: underrated old model with regular rotation",
             AND(C3440&lt;=2011,F3440&lt;=25),"Low: not new model and bad rotation",
             AND(E3440&gt;110,AND(C3440&lt;=2011,C3440&gt;=2000),F3440&lt;=25),"Low: overrated regular model with bad rotation",
             AND(E3440&gt;110,C3440&lt;2011,AND(F3440&lt;=100,F3440&gt;25)),"Low: overrated regular model (not new) with regular rotation",
             AND(E3440&gt;110,C3440&gt;2011,F3440&lt;=25),"Low: overrated new model with bad rotation"
)</f>
        <v>Low: not new model and bad rotation</v>
      </c>
    </row>
    <row r="3441" spans="1:8" x14ac:dyDescent="0.3">
      <c r="A3441" t="s">
        <v>40</v>
      </c>
      <c r="B3441" t="s">
        <v>632</v>
      </c>
      <c r="C3441">
        <v>2002</v>
      </c>
      <c r="D3441">
        <v>787.5</v>
      </c>
      <c r="E3441">
        <v>101.42979718345356</v>
      </c>
      <c r="F3441">
        <v>16</v>
      </c>
      <c r="H3441" t="str" cm="1">
        <f t="array" ref="H3441">_xlfn.IFS(
             AND(E3441&gt;110,C3441&gt;2011,F3441&gt;100),"High: overrated, new and good rotation",
             AND(E3441&lt;90,C3441&gt;2011,F3441&gt;100),"High: underrated, new and good rotation",
             AND(E3441&lt;90,C3441&lt;2011,F3441&gt;100),"High: underrated, not too new but good rotation",
             AND(E3441&lt;=110,C3441&gt;2011,F3441&lt;=25),"Critic: well priced/underrated and new, but bad rotation",
             AND(E3441&gt;110,F3441&gt;100),"Top Tier: premium vehicules that tend to be sold above market prices",
             AND(E3441&gt;=90,E3441&lt;=110,F3441&gt;25),"Moderate: fair price and regular to good rotation",
             AND(E3441&lt;90,AND(C3441&lt;=2011,C3441&gt;=2000),AND(F3441&lt;100,F3441&gt;25)),"Moderate: underrated regular model and regular rotation",
             AND(E3441&lt;90,C3441&gt;2011,AND(F3441&lt;=100,F3441&gt;25)),"Moderate: underrated new model with regular rotation",
             AND(E3441&lt;90,C3441&lt;2000,AND(F3441&lt;=100,F3441&gt;25)),"Moderate: underrated old model with regular rotation",
             AND(C3441&lt;=2011,F3441&lt;=25),"Low: not new model and bad rotation",
             AND(E3441&gt;110,AND(C3441&lt;=2011,C3441&gt;=2000),F3441&lt;=25),"Low: overrated regular model with bad rotation",
             AND(E3441&gt;110,C3441&lt;2011,AND(F3441&lt;=100,F3441&gt;25)),"Low: overrated regular model (not new) with regular rotation",
             AND(E3441&gt;110,C3441&gt;2011,F3441&lt;=25),"Low: overrated new model with bad rotation"
)</f>
        <v>Low: not new model and bad rotation</v>
      </c>
    </row>
    <row r="3442" spans="1:8" x14ac:dyDescent="0.3">
      <c r="A3442" t="s">
        <v>40</v>
      </c>
      <c r="B3442" t="s">
        <v>632</v>
      </c>
      <c r="C3442">
        <v>2003</v>
      </c>
      <c r="D3442">
        <v>1552.9411764705883</v>
      </c>
      <c r="E3442">
        <v>94.472548468065284</v>
      </c>
      <c r="F3442">
        <v>17</v>
      </c>
      <c r="H3442" t="str" cm="1">
        <f t="array" ref="H3442">_xlfn.IFS(
             AND(E3442&gt;110,C3442&gt;2011,F3442&gt;100),"High: overrated, new and good rotation",
             AND(E3442&lt;90,C3442&gt;2011,F3442&gt;100),"High: underrated, new and good rotation",
             AND(E3442&lt;90,C3442&lt;2011,F3442&gt;100),"High: underrated, not too new but good rotation",
             AND(E3442&lt;=110,C3442&gt;2011,F3442&lt;=25),"Critic: well priced/underrated and new, but bad rotation",
             AND(E3442&gt;110,F3442&gt;100),"Top Tier: premium vehicules that tend to be sold above market prices",
             AND(E3442&gt;=90,E3442&lt;=110,F3442&gt;25),"Moderate: fair price and regular to good rotation",
             AND(E3442&lt;90,AND(C3442&lt;=2011,C3442&gt;=2000),AND(F3442&lt;100,F3442&gt;25)),"Moderate: underrated regular model and regular rotation",
             AND(E3442&lt;90,C3442&gt;2011,AND(F3442&lt;=100,F3442&gt;25)),"Moderate: underrated new model with regular rotation",
             AND(E3442&lt;90,C3442&lt;2000,AND(F3442&lt;=100,F3442&gt;25)),"Moderate: underrated old model with regular rotation",
             AND(C3442&lt;=2011,F3442&lt;=25),"Low: not new model and bad rotation",
             AND(E3442&gt;110,AND(C3442&lt;=2011,C3442&gt;=2000),F3442&lt;=25),"Low: overrated regular model with bad rotation",
             AND(E3442&gt;110,C3442&lt;2011,AND(F3442&lt;=100,F3442&gt;25)),"Low: overrated regular model (not new) with regular rotation",
             AND(E3442&gt;110,C3442&gt;2011,F3442&lt;=25),"Low: overrated new model with bad rotation"
)</f>
        <v>Low: not new model and bad rotation</v>
      </c>
    </row>
    <row r="3443" spans="1:8" x14ac:dyDescent="0.3">
      <c r="A3443" t="s">
        <v>40</v>
      </c>
      <c r="B3443" t="s">
        <v>633</v>
      </c>
      <c r="C3443">
        <v>2002</v>
      </c>
      <c r="D3443">
        <v>1575</v>
      </c>
      <c r="E3443">
        <v>115.53673835734487</v>
      </c>
      <c r="F3443">
        <v>24</v>
      </c>
      <c r="H3443" t="str" cm="1">
        <f t="array" ref="H3443">_xlfn.IFS(
             AND(E3443&gt;110,C3443&gt;2011,F3443&gt;100),"High: overrated, new and good rotation",
             AND(E3443&lt;90,C3443&gt;2011,F3443&gt;100),"High: underrated, new and good rotation",
             AND(E3443&lt;90,C3443&lt;2011,F3443&gt;100),"High: underrated, not too new but good rotation",
             AND(E3443&lt;=110,C3443&gt;2011,F3443&lt;=25),"Critic: well priced/underrated and new, but bad rotation",
             AND(E3443&gt;110,F3443&gt;100),"Top Tier: premium vehicules that tend to be sold above market prices",
             AND(E3443&gt;=90,E3443&lt;=110,F3443&gt;25),"Moderate: fair price and regular to good rotation",
             AND(E3443&lt;90,AND(C3443&lt;=2011,C3443&gt;=2000),AND(F3443&lt;100,F3443&gt;25)),"Moderate: underrated regular model and regular rotation",
             AND(E3443&lt;90,C3443&gt;2011,AND(F3443&lt;=100,F3443&gt;25)),"Moderate: underrated new model with regular rotation",
             AND(E3443&lt;90,C3443&lt;2000,AND(F3443&lt;=100,F3443&gt;25)),"Moderate: underrated old model with regular rotation",
             AND(C3443&lt;=2011,F3443&lt;=25),"Low: not new model and bad rotation",
             AND(E3443&gt;110,AND(C3443&lt;=2011,C3443&gt;=2000),F3443&lt;=25),"Low: overrated regular model with bad rotation",
             AND(E3443&gt;110,C3443&lt;2011,AND(F3443&lt;=100,F3443&gt;25)),"Low: overrated regular model (not new) with regular rotation",
             AND(E3443&gt;110,C3443&gt;2011,F3443&lt;=25),"Low: overrated new model with bad rotation"
)</f>
        <v>Low: not new model and bad rotation</v>
      </c>
    </row>
    <row r="3444" spans="1:8" x14ac:dyDescent="0.3">
      <c r="A3444" t="s">
        <v>40</v>
      </c>
      <c r="B3444" t="s">
        <v>633</v>
      </c>
      <c r="C3444">
        <v>2003</v>
      </c>
      <c r="D3444">
        <v>1697.5</v>
      </c>
      <c r="E3444">
        <v>102.75147095256071</v>
      </c>
      <c r="F3444">
        <v>20</v>
      </c>
      <c r="H3444" t="str" cm="1">
        <f t="array" ref="H3444">_xlfn.IFS(
             AND(E3444&gt;110,C3444&gt;2011,F3444&gt;100),"High: overrated, new and good rotation",
             AND(E3444&lt;90,C3444&gt;2011,F3444&gt;100),"High: underrated, new and good rotation",
             AND(E3444&lt;90,C3444&lt;2011,F3444&gt;100),"High: underrated, not too new but good rotation",
             AND(E3444&lt;=110,C3444&gt;2011,F3444&lt;=25),"Critic: well priced/underrated and new, but bad rotation",
             AND(E3444&gt;110,F3444&gt;100),"Top Tier: premium vehicules that tend to be sold above market prices",
             AND(E3444&gt;=90,E3444&lt;=110,F3444&gt;25),"Moderate: fair price and regular to good rotation",
             AND(E3444&lt;90,AND(C3444&lt;=2011,C3444&gt;=2000),AND(F3444&lt;100,F3444&gt;25)),"Moderate: underrated regular model and regular rotation",
             AND(E3444&lt;90,C3444&gt;2011,AND(F3444&lt;=100,F3444&gt;25)),"Moderate: underrated new model with regular rotation",
             AND(E3444&lt;90,C3444&lt;2000,AND(F3444&lt;=100,F3444&gt;25)),"Moderate: underrated old model with regular rotation",
             AND(C3444&lt;=2011,F3444&lt;=25),"Low: not new model and bad rotation",
             AND(E3444&gt;110,AND(C3444&lt;=2011,C3444&gt;=2000),F3444&lt;=25),"Low: overrated regular model with bad rotation",
             AND(E3444&gt;110,C3444&lt;2011,AND(F3444&lt;=100,F3444&gt;25)),"Low: overrated regular model (not new) with regular rotation",
             AND(E3444&gt;110,C3444&gt;2011,F3444&lt;=25),"Low: overrated new model with bad rotation"
)</f>
        <v>Low: not new model and bad rotation</v>
      </c>
    </row>
    <row r="3445" spans="1:8" x14ac:dyDescent="0.3">
      <c r="A3445" t="s">
        <v>40</v>
      </c>
      <c r="B3445" t="s">
        <v>634</v>
      </c>
      <c r="C3445">
        <v>2009</v>
      </c>
      <c r="D3445">
        <v>8833.3333333333339</v>
      </c>
      <c r="E3445">
        <v>94.661508553616969</v>
      </c>
      <c r="F3445">
        <v>9</v>
      </c>
      <c r="H3445" t="str" cm="1">
        <f t="array" ref="H3445">_xlfn.IFS(
             AND(E3445&gt;110,C3445&gt;2011,F3445&gt;100),"High: overrated, new and good rotation",
             AND(E3445&lt;90,C3445&gt;2011,F3445&gt;100),"High: underrated, new and good rotation",
             AND(E3445&lt;90,C3445&lt;2011,F3445&gt;100),"High: underrated, not too new but good rotation",
             AND(E3445&lt;=110,C3445&gt;2011,F3445&lt;=25),"Critic: well priced/underrated and new, but bad rotation",
             AND(E3445&gt;110,F3445&gt;100),"Top Tier: premium vehicules that tend to be sold above market prices",
             AND(E3445&gt;=90,E3445&lt;=110,F3445&gt;25),"Moderate: fair price and regular to good rotation",
             AND(E3445&lt;90,AND(C3445&lt;=2011,C3445&gt;=2000),AND(F3445&lt;100,F3445&gt;25)),"Moderate: underrated regular model and regular rotation",
             AND(E3445&lt;90,C3445&gt;2011,AND(F3445&lt;=100,F3445&gt;25)),"Moderate: underrated new model with regular rotation",
             AND(E3445&lt;90,C3445&lt;2000,AND(F3445&lt;=100,F3445&gt;25)),"Moderate: underrated old model with regular rotation",
             AND(C3445&lt;=2011,F3445&lt;=25),"Low: not new model and bad rotation",
             AND(E3445&gt;110,AND(C3445&lt;=2011,C3445&gt;=2000),F3445&lt;=25),"Low: overrated regular model with bad rotation",
             AND(E3445&gt;110,C3445&lt;2011,AND(F3445&lt;=100,F3445&gt;25)),"Low: overrated regular model (not new) with regular rotation",
             AND(E3445&gt;110,C3445&gt;2011,F3445&lt;=25),"Low: overrated new model with bad rotation"
)</f>
        <v>Low: not new model and bad rotation</v>
      </c>
    </row>
    <row r="3446" spans="1:8" x14ac:dyDescent="0.3">
      <c r="A3446" t="s">
        <v>40</v>
      </c>
      <c r="B3446" t="s">
        <v>634</v>
      </c>
      <c r="C3446">
        <v>2010</v>
      </c>
      <c r="D3446">
        <v>10166.666666666666</v>
      </c>
      <c r="E3446">
        <v>97.513163609229011</v>
      </c>
      <c r="F3446">
        <v>3</v>
      </c>
      <c r="H3446" t="str" cm="1">
        <f t="array" ref="H3446">_xlfn.IFS(
             AND(E3446&gt;110,C3446&gt;2011,F3446&gt;100),"High: overrated, new and good rotation",
             AND(E3446&lt;90,C3446&gt;2011,F3446&gt;100),"High: underrated, new and good rotation",
             AND(E3446&lt;90,C3446&lt;2011,F3446&gt;100),"High: underrated, not too new but good rotation",
             AND(E3446&lt;=110,C3446&gt;2011,F3446&lt;=25),"Critic: well priced/underrated and new, but bad rotation",
             AND(E3446&gt;110,F3446&gt;100),"Top Tier: premium vehicules that tend to be sold above market prices",
             AND(E3446&gt;=90,E3446&lt;=110,F3446&gt;25),"Moderate: fair price and regular to good rotation",
             AND(E3446&lt;90,AND(C3446&lt;=2011,C3446&gt;=2000),AND(F3446&lt;100,F3446&gt;25)),"Moderate: underrated regular model and regular rotation",
             AND(E3446&lt;90,C3446&gt;2011,AND(F3446&lt;=100,F3446&gt;25)),"Moderate: underrated new model with regular rotation",
             AND(E3446&lt;90,C3446&lt;2000,AND(F3446&lt;=100,F3446&gt;25)),"Moderate: underrated old model with regular rotation",
             AND(C3446&lt;=2011,F3446&lt;=25),"Low: not new model and bad rotation",
             AND(E3446&gt;110,AND(C3446&lt;=2011,C3446&gt;=2000),F3446&lt;=25),"Low: overrated regular model with bad rotation",
             AND(E3446&gt;110,C3446&lt;2011,AND(F3446&lt;=100,F3446&gt;25)),"Low: overrated regular model (not new) with regular rotation",
             AND(E3446&gt;110,C3446&gt;2011,F3446&lt;=25),"Low: overrated new model with bad rotation"
)</f>
        <v>Low: not new model and bad rotation</v>
      </c>
    </row>
    <row r="3447" spans="1:8" x14ac:dyDescent="0.3">
      <c r="A3447" t="s">
        <v>40</v>
      </c>
      <c r="B3447" t="s">
        <v>634</v>
      </c>
      <c r="C3447">
        <v>2011</v>
      </c>
      <c r="D3447">
        <v>14033.333333333334</v>
      </c>
      <c r="E3447">
        <v>86.094069529652344</v>
      </c>
      <c r="F3447">
        <v>3</v>
      </c>
      <c r="H3447" t="str" cm="1">
        <f t="array" ref="H3447">_xlfn.IFS(
             AND(E3447&gt;110,C3447&gt;2011,F3447&gt;100),"High: overrated, new and good rotation",
             AND(E3447&lt;90,C3447&gt;2011,F3447&gt;100),"High: underrated, new and good rotation",
             AND(E3447&lt;90,C3447&lt;2011,F3447&gt;100),"High: underrated, not too new but good rotation",
             AND(E3447&lt;=110,C3447&gt;2011,F3447&lt;=25),"Critic: well priced/underrated and new, but bad rotation",
             AND(E3447&gt;110,F3447&gt;100),"Top Tier: premium vehicules that tend to be sold above market prices",
             AND(E3447&gt;=90,E3447&lt;=110,F3447&gt;25),"Moderate: fair price and regular to good rotation",
             AND(E3447&lt;90,AND(C3447&lt;=2011,C3447&gt;=2000),AND(F3447&lt;100,F3447&gt;25)),"Moderate: underrated regular model and regular rotation",
             AND(E3447&lt;90,C3447&gt;2011,AND(F3447&lt;=100,F3447&gt;25)),"Moderate: underrated new model with regular rotation",
             AND(E3447&lt;90,C3447&lt;2000,AND(F3447&lt;=100,F3447&gt;25)),"Moderate: underrated old model with regular rotation",
             AND(C3447&lt;=2011,F3447&lt;=25),"Low: not new model and bad rotation",
             AND(E3447&gt;110,AND(C3447&lt;=2011,C3447&gt;=2000),F3447&lt;=25),"Low: overrated regular model with bad rotation",
             AND(E3447&gt;110,C3447&lt;2011,AND(F3447&lt;=100,F3447&gt;25)),"Low: overrated regular model (not new) with regular rotation",
             AND(E3447&gt;110,C3447&gt;2011,F3447&lt;=25),"Low: overrated new model with bad rotation"
)</f>
        <v>Low: not new model and bad rotation</v>
      </c>
    </row>
    <row r="3448" spans="1:8" x14ac:dyDescent="0.3">
      <c r="A3448" t="s">
        <v>40</v>
      </c>
      <c r="B3448" t="s">
        <v>635</v>
      </c>
      <c r="C3448">
        <v>2004</v>
      </c>
      <c r="D3448">
        <v>2973.3333333333335</v>
      </c>
      <c r="E3448">
        <v>84.0373430209372</v>
      </c>
      <c r="F3448">
        <v>15</v>
      </c>
      <c r="H3448" t="str" cm="1">
        <f t="array" ref="H3448">_xlfn.IFS(
             AND(E3448&gt;110,C3448&gt;2011,F3448&gt;100),"High: overrated, new and good rotation",
             AND(E3448&lt;90,C3448&gt;2011,F3448&gt;100),"High: underrated, new and good rotation",
             AND(E3448&lt;90,C3448&lt;2011,F3448&gt;100),"High: underrated, not too new but good rotation",
             AND(E3448&lt;=110,C3448&gt;2011,F3448&lt;=25),"Critic: well priced/underrated and new, but bad rotation",
             AND(E3448&gt;110,F3448&gt;100),"Top Tier: premium vehicules that tend to be sold above market prices",
             AND(E3448&gt;=90,E3448&lt;=110,F3448&gt;25),"Moderate: fair price and regular to good rotation",
             AND(E3448&lt;90,AND(C3448&lt;=2011,C3448&gt;=2000),AND(F3448&lt;100,F3448&gt;25)),"Moderate: underrated regular model and regular rotation",
             AND(E3448&lt;90,C3448&gt;2011,AND(F3448&lt;=100,F3448&gt;25)),"Moderate: underrated new model with regular rotation",
             AND(E3448&lt;90,C3448&lt;2000,AND(F3448&lt;=100,F3448&gt;25)),"Moderate: underrated old model with regular rotation",
             AND(C3448&lt;=2011,F3448&lt;=25),"Low: not new model and bad rotation",
             AND(E3448&gt;110,AND(C3448&lt;=2011,C3448&gt;=2000),F3448&lt;=25),"Low: overrated regular model with bad rotation",
             AND(E3448&gt;110,C3448&lt;2011,AND(F3448&lt;=100,F3448&gt;25)),"Low: overrated regular model (not new) with regular rotation",
             AND(E3448&gt;110,C3448&gt;2011,F3448&lt;=25),"Low: overrated new model with bad rotation"
)</f>
        <v>Low: not new model and bad rotation</v>
      </c>
    </row>
    <row r="3449" spans="1:8" x14ac:dyDescent="0.3">
      <c r="A3449" t="s">
        <v>40</v>
      </c>
      <c r="B3449" t="s">
        <v>635</v>
      </c>
      <c r="C3449">
        <v>2005</v>
      </c>
      <c r="D3449">
        <v>3585.7142857142858</v>
      </c>
      <c r="E3449">
        <v>94.640845316495998</v>
      </c>
      <c r="F3449">
        <v>7</v>
      </c>
      <c r="H3449" t="str" cm="1">
        <f t="array" ref="H3449">_xlfn.IFS(
             AND(E3449&gt;110,C3449&gt;2011,F3449&gt;100),"High: overrated, new and good rotation",
             AND(E3449&lt;90,C3449&gt;2011,F3449&gt;100),"High: underrated, new and good rotation",
             AND(E3449&lt;90,C3449&lt;2011,F3449&gt;100),"High: underrated, not too new but good rotation",
             AND(E3449&lt;=110,C3449&gt;2011,F3449&lt;=25),"Critic: well priced/underrated and new, but bad rotation",
             AND(E3449&gt;110,F3449&gt;100),"Top Tier: premium vehicules that tend to be sold above market prices",
             AND(E3449&gt;=90,E3449&lt;=110,F3449&gt;25),"Moderate: fair price and regular to good rotation",
             AND(E3449&lt;90,AND(C3449&lt;=2011,C3449&gt;=2000),AND(F3449&lt;100,F3449&gt;25)),"Moderate: underrated regular model and regular rotation",
             AND(E3449&lt;90,C3449&gt;2011,AND(F3449&lt;=100,F3449&gt;25)),"Moderate: underrated new model with regular rotation",
             AND(E3449&lt;90,C3449&lt;2000,AND(F3449&lt;=100,F3449&gt;25)),"Moderate: underrated old model with regular rotation",
             AND(C3449&lt;=2011,F3449&lt;=25),"Low: not new model and bad rotation",
             AND(E3449&gt;110,AND(C3449&lt;=2011,C3449&gt;=2000),F3449&lt;=25),"Low: overrated regular model with bad rotation",
             AND(E3449&gt;110,C3449&lt;2011,AND(F3449&lt;=100,F3449&gt;25)),"Low: overrated regular model (not new) with regular rotation",
             AND(E3449&gt;110,C3449&gt;2011,F3449&lt;=25),"Low: overrated new model with bad rotation"
)</f>
        <v>Low: not new model and bad rotation</v>
      </c>
    </row>
    <row r="3450" spans="1:8" x14ac:dyDescent="0.3">
      <c r="A3450" t="s">
        <v>40</v>
      </c>
      <c r="B3450" t="s">
        <v>635</v>
      </c>
      <c r="C3450">
        <v>2006</v>
      </c>
      <c r="D3450">
        <v>5057.1428571428569</v>
      </c>
      <c r="E3450">
        <v>113.36751730570045</v>
      </c>
      <c r="F3450">
        <v>7</v>
      </c>
      <c r="H3450" t="str" cm="1">
        <f t="array" ref="H3450">_xlfn.IFS(
             AND(E3450&gt;110,C3450&gt;2011,F3450&gt;100),"High: overrated, new and good rotation",
             AND(E3450&lt;90,C3450&gt;2011,F3450&gt;100),"High: underrated, new and good rotation",
             AND(E3450&lt;90,C3450&lt;2011,F3450&gt;100),"High: underrated, not too new but good rotation",
             AND(E3450&lt;=110,C3450&gt;2011,F3450&lt;=25),"Critic: well priced/underrated and new, but bad rotation",
             AND(E3450&gt;110,F3450&gt;100),"Top Tier: premium vehicules that tend to be sold above market prices",
             AND(E3450&gt;=90,E3450&lt;=110,F3450&gt;25),"Moderate: fair price and regular to good rotation",
             AND(E3450&lt;90,AND(C3450&lt;=2011,C3450&gt;=2000),AND(F3450&lt;100,F3450&gt;25)),"Moderate: underrated regular model and regular rotation",
             AND(E3450&lt;90,C3450&gt;2011,AND(F3450&lt;=100,F3450&gt;25)),"Moderate: underrated new model with regular rotation",
             AND(E3450&lt;90,C3450&lt;2000,AND(F3450&lt;=100,F3450&gt;25)),"Moderate: underrated old model with regular rotation",
             AND(C3450&lt;=2011,F3450&lt;=25),"Low: not new model and bad rotation",
             AND(E3450&gt;110,AND(C3450&lt;=2011,C3450&gt;=2000),F3450&lt;=25),"Low: overrated regular model with bad rotation",
             AND(E3450&gt;110,C3450&lt;2011,AND(F3450&lt;=100,F3450&gt;25)),"Low: overrated regular model (not new) with regular rotation",
             AND(E3450&gt;110,C3450&gt;2011,F3450&lt;=25),"Low: overrated new model with bad rotation"
)</f>
        <v>Low: not new model and bad rotation</v>
      </c>
    </row>
    <row r="3451" spans="1:8" x14ac:dyDescent="0.3">
      <c r="A3451" t="s">
        <v>40</v>
      </c>
      <c r="B3451" t="s">
        <v>635</v>
      </c>
      <c r="C3451">
        <v>2007</v>
      </c>
      <c r="D3451">
        <v>6933.333333333333</v>
      </c>
      <c r="E3451">
        <v>112.18284416404936</v>
      </c>
      <c r="F3451">
        <v>3</v>
      </c>
      <c r="H3451" t="str" cm="1">
        <f t="array" ref="H3451">_xlfn.IFS(
             AND(E3451&gt;110,C3451&gt;2011,F3451&gt;100),"High: overrated, new and good rotation",
             AND(E3451&lt;90,C3451&gt;2011,F3451&gt;100),"High: underrated, new and good rotation",
             AND(E3451&lt;90,C3451&lt;2011,F3451&gt;100),"High: underrated, not too new but good rotation",
             AND(E3451&lt;=110,C3451&gt;2011,F3451&lt;=25),"Critic: well priced/underrated and new, but bad rotation",
             AND(E3451&gt;110,F3451&gt;100),"Top Tier: premium vehicules that tend to be sold above market prices",
             AND(E3451&gt;=90,E3451&lt;=110,F3451&gt;25),"Moderate: fair price and regular to good rotation",
             AND(E3451&lt;90,AND(C3451&lt;=2011,C3451&gt;=2000),AND(F3451&lt;100,F3451&gt;25)),"Moderate: underrated regular model and regular rotation",
             AND(E3451&lt;90,C3451&gt;2011,AND(F3451&lt;=100,F3451&gt;25)),"Moderate: underrated new model with regular rotation",
             AND(E3451&lt;90,C3451&lt;2000,AND(F3451&lt;=100,F3451&gt;25)),"Moderate: underrated old model with regular rotation",
             AND(C3451&lt;=2011,F3451&lt;=25),"Low: not new model and bad rotation",
             AND(E3451&gt;110,AND(C3451&lt;=2011,C3451&gt;=2000),F3451&lt;=25),"Low: overrated regular model with bad rotation",
             AND(E3451&gt;110,C3451&lt;2011,AND(F3451&lt;=100,F3451&gt;25)),"Low: overrated regular model (not new) with regular rotation",
             AND(E3451&gt;110,C3451&gt;2011,F3451&lt;=25),"Low: overrated new model with bad rotation"
)</f>
        <v>Low: not new model and bad rotation</v>
      </c>
    </row>
    <row r="3452" spans="1:8" x14ac:dyDescent="0.3">
      <c r="A3452" t="s">
        <v>40</v>
      </c>
      <c r="B3452" t="s">
        <v>636</v>
      </c>
      <c r="C3452">
        <v>2001</v>
      </c>
      <c r="D3452">
        <v>1657.3529411764705</v>
      </c>
      <c r="E3452">
        <v>100.49490845152786</v>
      </c>
      <c r="F3452">
        <v>34</v>
      </c>
      <c r="H3452" t="str" cm="1">
        <f t="array" ref="H3452">_xlfn.IFS(
             AND(E3452&gt;110,C3452&gt;2011,F3452&gt;100),"High: overrated, new and good rotation",
             AND(E3452&lt;90,C3452&gt;2011,F3452&gt;100),"High: underrated, new and good rotation",
             AND(E3452&lt;90,C3452&lt;2011,F3452&gt;100),"High: underrated, not too new but good rotation",
             AND(E3452&lt;=110,C3452&gt;2011,F3452&lt;=25),"Critic: well priced/underrated and new, but bad rotation",
             AND(E3452&gt;110,F3452&gt;100),"Top Tier: premium vehicules that tend to be sold above market prices",
             AND(E3452&gt;=90,E3452&lt;=110,F3452&gt;25),"Moderate: fair price and regular to good rotation",
             AND(E3452&lt;90,AND(C3452&lt;=2011,C3452&gt;=2000),AND(F3452&lt;100,F3452&gt;25)),"Moderate: underrated regular model and regular rotation",
             AND(E3452&lt;90,C3452&gt;2011,AND(F3452&lt;=100,F3452&gt;25)),"Moderate: underrated new model with regular rotation",
             AND(E3452&lt;90,C3452&lt;2000,AND(F3452&lt;=100,F3452&gt;25)),"Moderate: underrated old model with regular rotation",
             AND(C3452&lt;=2011,F3452&lt;=25),"Low: not new model and bad rotation",
             AND(E3452&gt;110,AND(C3452&lt;=2011,C3452&gt;=2000),F3452&lt;=25),"Low: overrated regular model with bad rotation",
             AND(E3452&gt;110,C3452&lt;2011,AND(F3452&lt;=100,F3452&gt;25)),"Low: overrated regular model (not new) with regular rotation",
             AND(E3452&gt;110,C3452&gt;2011,F3452&lt;=25),"Low: overrated new model with bad rotation"
)</f>
        <v>Moderate: fair price and regular to good rotation</v>
      </c>
    </row>
    <row r="3453" spans="1:8" x14ac:dyDescent="0.3">
      <c r="A3453" t="s">
        <v>40</v>
      </c>
      <c r="B3453" t="s">
        <v>636</v>
      </c>
      <c r="C3453">
        <v>2002</v>
      </c>
      <c r="D3453">
        <v>2076.5625</v>
      </c>
      <c r="E3453">
        <v>105.89695656261257</v>
      </c>
      <c r="F3453">
        <v>32</v>
      </c>
      <c r="H3453" t="str" cm="1">
        <f t="array" ref="H3453">_xlfn.IFS(
             AND(E3453&gt;110,C3453&gt;2011,F3453&gt;100),"High: overrated, new and good rotation",
             AND(E3453&lt;90,C3453&gt;2011,F3453&gt;100),"High: underrated, new and good rotation",
             AND(E3453&lt;90,C3453&lt;2011,F3453&gt;100),"High: underrated, not too new but good rotation",
             AND(E3453&lt;=110,C3453&gt;2011,F3453&lt;=25),"Critic: well priced/underrated and new, but bad rotation",
             AND(E3453&gt;110,F3453&gt;100),"Top Tier: premium vehicules that tend to be sold above market prices",
             AND(E3453&gt;=90,E3453&lt;=110,F3453&gt;25),"Moderate: fair price and regular to good rotation",
             AND(E3453&lt;90,AND(C3453&lt;=2011,C3453&gt;=2000),AND(F3453&lt;100,F3453&gt;25)),"Moderate: underrated regular model and regular rotation",
             AND(E3453&lt;90,C3453&gt;2011,AND(F3453&lt;=100,F3453&gt;25)),"Moderate: underrated new model with regular rotation",
             AND(E3453&lt;90,C3453&lt;2000,AND(F3453&lt;=100,F3453&gt;25)),"Moderate: underrated old model with regular rotation",
             AND(C3453&lt;=2011,F3453&lt;=25),"Low: not new model and bad rotation",
             AND(E3453&gt;110,AND(C3453&lt;=2011,C3453&gt;=2000),F3453&lt;=25),"Low: overrated regular model with bad rotation",
             AND(E3453&gt;110,C3453&lt;2011,AND(F3453&lt;=100,F3453&gt;25)),"Low: overrated regular model (not new) with regular rotation",
             AND(E3453&gt;110,C3453&gt;2011,F3453&lt;=25),"Low: overrated new model with bad rotation"
)</f>
        <v>Moderate: fair price and regular to good rotation</v>
      </c>
    </row>
    <row r="3454" spans="1:8" x14ac:dyDescent="0.3">
      <c r="A3454" t="s">
        <v>40</v>
      </c>
      <c r="B3454" t="s">
        <v>636</v>
      </c>
      <c r="C3454">
        <v>2003</v>
      </c>
      <c r="D3454">
        <v>2381.521739130435</v>
      </c>
      <c r="E3454">
        <v>98.616274037835623</v>
      </c>
      <c r="F3454">
        <v>46</v>
      </c>
      <c r="H3454" t="str" cm="1">
        <f t="array" ref="H3454">_xlfn.IFS(
             AND(E3454&gt;110,C3454&gt;2011,F3454&gt;100),"High: overrated, new and good rotation",
             AND(E3454&lt;90,C3454&gt;2011,F3454&gt;100),"High: underrated, new and good rotation",
             AND(E3454&lt;90,C3454&lt;2011,F3454&gt;100),"High: underrated, not too new but good rotation",
             AND(E3454&lt;=110,C3454&gt;2011,F3454&lt;=25),"Critic: well priced/underrated and new, but bad rotation",
             AND(E3454&gt;110,F3454&gt;100),"Top Tier: premium vehicules that tend to be sold above market prices",
             AND(E3454&gt;=90,E3454&lt;=110,F3454&gt;25),"Moderate: fair price and regular to good rotation",
             AND(E3454&lt;90,AND(C3454&lt;=2011,C3454&gt;=2000),AND(F3454&lt;100,F3454&gt;25)),"Moderate: underrated regular model and regular rotation",
             AND(E3454&lt;90,C3454&gt;2011,AND(F3454&lt;=100,F3454&gt;25)),"Moderate: underrated new model with regular rotation",
             AND(E3454&lt;90,C3454&lt;2000,AND(F3454&lt;=100,F3454&gt;25)),"Moderate: underrated old model with regular rotation",
             AND(C3454&lt;=2011,F3454&lt;=25),"Low: not new model and bad rotation",
             AND(E3454&gt;110,AND(C3454&lt;=2011,C3454&gt;=2000),F3454&lt;=25),"Low: overrated regular model with bad rotation",
             AND(E3454&gt;110,C3454&lt;2011,AND(F3454&lt;=100,F3454&gt;25)),"Low: overrated regular model (not new) with regular rotation",
             AND(E3454&gt;110,C3454&gt;2011,F3454&lt;=25),"Low: overrated new model with bad rotation"
)</f>
        <v>Moderate: fair price and regular to good rotation</v>
      </c>
    </row>
    <row r="3455" spans="1:8" x14ac:dyDescent="0.3">
      <c r="A3455" t="s">
        <v>40</v>
      </c>
      <c r="B3455" t="s">
        <v>636</v>
      </c>
      <c r="C3455">
        <v>2004</v>
      </c>
      <c r="D3455">
        <v>2536.8421052631579</v>
      </c>
      <c r="E3455">
        <v>90.106083548465904</v>
      </c>
      <c r="F3455">
        <v>38</v>
      </c>
      <c r="H3455" t="str" cm="1">
        <f t="array" ref="H3455">_xlfn.IFS(
             AND(E3455&gt;110,C3455&gt;2011,F3455&gt;100),"High: overrated, new and good rotation",
             AND(E3455&lt;90,C3455&gt;2011,F3455&gt;100),"High: underrated, new and good rotation",
             AND(E3455&lt;90,C3455&lt;2011,F3455&gt;100),"High: underrated, not too new but good rotation",
             AND(E3455&lt;=110,C3455&gt;2011,F3455&lt;=25),"Critic: well priced/underrated and new, but bad rotation",
             AND(E3455&gt;110,F3455&gt;100),"Top Tier: premium vehicules that tend to be sold above market prices",
             AND(E3455&gt;=90,E3455&lt;=110,F3455&gt;25),"Moderate: fair price and regular to good rotation",
             AND(E3455&lt;90,AND(C3455&lt;=2011,C3455&gt;=2000),AND(F3455&lt;100,F3455&gt;25)),"Moderate: underrated regular model and regular rotation",
             AND(E3455&lt;90,C3455&gt;2011,AND(F3455&lt;=100,F3455&gt;25)),"Moderate: underrated new model with regular rotation",
             AND(E3455&lt;90,C3455&lt;2000,AND(F3455&lt;=100,F3455&gt;25)),"Moderate: underrated old model with regular rotation",
             AND(C3455&lt;=2011,F3455&lt;=25),"Low: not new model and bad rotation",
             AND(E3455&gt;110,AND(C3455&lt;=2011,C3455&gt;=2000),F3455&lt;=25),"Low: overrated regular model with bad rotation",
             AND(E3455&gt;110,C3455&lt;2011,AND(F3455&lt;=100,F3455&gt;25)),"Low: overrated regular model (not new) with regular rotation",
             AND(E3455&gt;110,C3455&gt;2011,F3455&lt;=25),"Low: overrated new model with bad rotation"
)</f>
        <v>Moderate: fair price and regular to good rotation</v>
      </c>
    </row>
    <row r="3456" spans="1:8" x14ac:dyDescent="0.3">
      <c r="A3456" t="s">
        <v>40</v>
      </c>
      <c r="B3456" t="s">
        <v>636</v>
      </c>
      <c r="C3456">
        <v>2005</v>
      </c>
      <c r="D3456">
        <v>3294.8275862068967</v>
      </c>
      <c r="E3456">
        <v>99.461767377151631</v>
      </c>
      <c r="F3456">
        <v>58</v>
      </c>
      <c r="H3456" t="str" cm="1">
        <f t="array" ref="H3456">_xlfn.IFS(
             AND(E3456&gt;110,C3456&gt;2011,F3456&gt;100),"High: overrated, new and good rotation",
             AND(E3456&lt;90,C3456&gt;2011,F3456&gt;100),"High: underrated, new and good rotation",
             AND(E3456&lt;90,C3456&lt;2011,F3456&gt;100),"High: underrated, not too new but good rotation",
             AND(E3456&lt;=110,C3456&gt;2011,F3456&lt;=25),"Critic: well priced/underrated and new, but bad rotation",
             AND(E3456&gt;110,F3456&gt;100),"Top Tier: premium vehicules that tend to be sold above market prices",
             AND(E3456&gt;=90,E3456&lt;=110,F3456&gt;25),"Moderate: fair price and regular to good rotation",
             AND(E3456&lt;90,AND(C3456&lt;=2011,C3456&gt;=2000),AND(F3456&lt;100,F3456&gt;25)),"Moderate: underrated regular model and regular rotation",
             AND(E3456&lt;90,C3456&gt;2011,AND(F3456&lt;=100,F3456&gt;25)),"Moderate: underrated new model with regular rotation",
             AND(E3456&lt;90,C3456&lt;2000,AND(F3456&lt;=100,F3456&gt;25)),"Moderate: underrated old model with regular rotation",
             AND(C3456&lt;=2011,F3456&lt;=25),"Low: not new model and bad rotation",
             AND(E3456&gt;110,AND(C3456&lt;=2011,C3456&gt;=2000),F3456&lt;=25),"Low: overrated regular model with bad rotation",
             AND(E3456&gt;110,C3456&lt;2011,AND(F3456&lt;=100,F3456&gt;25)),"Low: overrated regular model (not new) with regular rotation",
             AND(E3456&gt;110,C3456&gt;2011,F3456&lt;=25),"Low: overrated new model with bad rotation"
)</f>
        <v>Moderate: fair price and regular to good rotation</v>
      </c>
    </row>
    <row r="3457" spans="1:8" x14ac:dyDescent="0.3">
      <c r="A3457" t="s">
        <v>40</v>
      </c>
      <c r="B3457" t="s">
        <v>636</v>
      </c>
      <c r="C3457">
        <v>2006</v>
      </c>
      <c r="D3457">
        <v>4632.9268292682927</v>
      </c>
      <c r="E3457">
        <v>104.11327546624833</v>
      </c>
      <c r="F3457">
        <v>41</v>
      </c>
      <c r="H3457" t="str" cm="1">
        <f t="array" ref="H3457">_xlfn.IFS(
             AND(E3457&gt;110,C3457&gt;2011,F3457&gt;100),"High: overrated, new and good rotation",
             AND(E3457&lt;90,C3457&gt;2011,F3457&gt;100),"High: underrated, new and good rotation",
             AND(E3457&lt;90,C3457&lt;2011,F3457&gt;100),"High: underrated, not too new but good rotation",
             AND(E3457&lt;=110,C3457&gt;2011,F3457&lt;=25),"Critic: well priced/underrated and new, but bad rotation",
             AND(E3457&gt;110,F3457&gt;100),"Top Tier: premium vehicules that tend to be sold above market prices",
             AND(E3457&gt;=90,E3457&lt;=110,F3457&gt;25),"Moderate: fair price and regular to good rotation",
             AND(E3457&lt;90,AND(C3457&lt;=2011,C3457&gt;=2000),AND(F3457&lt;100,F3457&gt;25)),"Moderate: underrated regular model and regular rotation",
             AND(E3457&lt;90,C3457&gt;2011,AND(F3457&lt;=100,F3457&gt;25)),"Moderate: underrated new model with regular rotation",
             AND(E3457&lt;90,C3457&lt;2000,AND(F3457&lt;=100,F3457&gt;25)),"Moderate: underrated old model with regular rotation",
             AND(C3457&lt;=2011,F3457&lt;=25),"Low: not new model and bad rotation",
             AND(E3457&gt;110,AND(C3457&lt;=2011,C3457&gt;=2000),F3457&lt;=25),"Low: overrated regular model with bad rotation",
             AND(E3457&gt;110,C3457&lt;2011,AND(F3457&lt;=100,F3457&gt;25)),"Low: overrated regular model (not new) with regular rotation",
             AND(E3457&gt;110,C3457&gt;2011,F3457&lt;=25),"Low: overrated new model with bad rotation"
)</f>
        <v>Moderate: fair price and regular to good rotation</v>
      </c>
    </row>
    <row r="3458" spans="1:8" x14ac:dyDescent="0.3">
      <c r="A3458" t="s">
        <v>40</v>
      </c>
      <c r="B3458" t="s">
        <v>636</v>
      </c>
      <c r="C3458">
        <v>2008</v>
      </c>
      <c r="D3458">
        <v>5300</v>
      </c>
      <c r="E3458">
        <v>101.00817882722924</v>
      </c>
      <c r="F3458">
        <v>41</v>
      </c>
      <c r="H3458" t="str" cm="1">
        <f t="array" ref="H3458">_xlfn.IFS(
             AND(E3458&gt;110,C3458&gt;2011,F3458&gt;100),"High: overrated, new and good rotation",
             AND(E3458&lt;90,C3458&gt;2011,F3458&gt;100),"High: underrated, new and good rotation",
             AND(E3458&lt;90,C3458&lt;2011,F3458&gt;100),"High: underrated, not too new but good rotation",
             AND(E3458&lt;=110,C3458&gt;2011,F3458&lt;=25),"Critic: well priced/underrated and new, but bad rotation",
             AND(E3458&gt;110,F3458&gt;100),"Top Tier: premium vehicules that tend to be sold above market prices",
             AND(E3458&gt;=90,E3458&lt;=110,F3458&gt;25),"Moderate: fair price and regular to good rotation",
             AND(E3458&lt;90,AND(C3458&lt;=2011,C3458&gt;=2000),AND(F3458&lt;100,F3458&gt;25)),"Moderate: underrated regular model and regular rotation",
             AND(E3458&lt;90,C3458&gt;2011,AND(F3458&lt;=100,F3458&gt;25)),"Moderate: underrated new model with regular rotation",
             AND(E3458&lt;90,C3458&lt;2000,AND(F3458&lt;=100,F3458&gt;25)),"Moderate: underrated old model with regular rotation",
             AND(C3458&lt;=2011,F3458&lt;=25),"Low: not new model and bad rotation",
             AND(E3458&gt;110,AND(C3458&lt;=2011,C3458&gt;=2000),F3458&lt;=25),"Low: overrated regular model with bad rotation",
             AND(E3458&gt;110,C3458&lt;2011,AND(F3458&lt;=100,F3458&gt;25)),"Low: overrated regular model (not new) with regular rotation",
             AND(E3458&gt;110,C3458&gt;2011,F3458&lt;=25),"Low: overrated new model with bad rotation"
)</f>
        <v>Moderate: fair price and regular to good rotation</v>
      </c>
    </row>
    <row r="3459" spans="1:8" x14ac:dyDescent="0.3">
      <c r="A3459" t="s">
        <v>40</v>
      </c>
      <c r="B3459" t="s">
        <v>636</v>
      </c>
      <c r="C3459">
        <v>2009</v>
      </c>
      <c r="D3459">
        <v>4828.5714285714284</v>
      </c>
      <c r="E3459">
        <v>90.976499274119746</v>
      </c>
      <c r="F3459">
        <v>7</v>
      </c>
      <c r="H3459" t="str" cm="1">
        <f t="array" ref="H3459">_xlfn.IFS(
             AND(E3459&gt;110,C3459&gt;2011,F3459&gt;100),"High: overrated, new and good rotation",
             AND(E3459&lt;90,C3459&gt;2011,F3459&gt;100),"High: underrated, new and good rotation",
             AND(E3459&lt;90,C3459&lt;2011,F3459&gt;100),"High: underrated, not too new but good rotation",
             AND(E3459&lt;=110,C3459&gt;2011,F3459&lt;=25),"Critic: well priced/underrated and new, but bad rotation",
             AND(E3459&gt;110,F3459&gt;100),"Top Tier: premium vehicules that tend to be sold above market prices",
             AND(E3459&gt;=90,E3459&lt;=110,F3459&gt;25),"Moderate: fair price and regular to good rotation",
             AND(E3459&lt;90,AND(C3459&lt;=2011,C3459&gt;=2000),AND(F3459&lt;100,F3459&gt;25)),"Moderate: underrated regular model and regular rotation",
             AND(E3459&lt;90,C3459&gt;2011,AND(F3459&lt;=100,F3459&gt;25)),"Moderate: underrated new model with regular rotation",
             AND(E3459&lt;90,C3459&lt;2000,AND(F3459&lt;=100,F3459&gt;25)),"Moderate: underrated old model with regular rotation",
             AND(C3459&lt;=2011,F3459&lt;=25),"Low: not new model and bad rotation",
             AND(E3459&gt;110,AND(C3459&lt;=2011,C3459&gt;=2000),F3459&lt;=25),"Low: overrated regular model with bad rotation",
             AND(E3459&gt;110,C3459&lt;2011,AND(F3459&lt;=100,F3459&gt;25)),"Low: overrated regular model (not new) with regular rotation",
             AND(E3459&gt;110,C3459&gt;2011,F3459&lt;=25),"Low: overrated new model with bad rotation"
)</f>
        <v>Low: not new model and bad rotation</v>
      </c>
    </row>
    <row r="3460" spans="1:8" x14ac:dyDescent="0.3">
      <c r="A3460" t="s">
        <v>40</v>
      </c>
      <c r="B3460" t="s">
        <v>636</v>
      </c>
      <c r="C3460">
        <v>2010</v>
      </c>
      <c r="D3460">
        <v>6500</v>
      </c>
      <c r="E3460">
        <v>118.18181818181819</v>
      </c>
      <c r="F3460">
        <v>1</v>
      </c>
      <c r="H3460" t="str" cm="1">
        <f t="array" ref="H3460">_xlfn.IFS(
             AND(E3460&gt;110,C3460&gt;2011,F3460&gt;100),"High: overrated, new and good rotation",
             AND(E3460&lt;90,C3460&gt;2011,F3460&gt;100),"High: underrated, new and good rotation",
             AND(E3460&lt;90,C3460&lt;2011,F3460&gt;100),"High: underrated, not too new but good rotation",
             AND(E3460&lt;=110,C3460&gt;2011,F3460&lt;=25),"Critic: well priced/underrated and new, but bad rotation",
             AND(E3460&gt;110,F3460&gt;100),"Top Tier: premium vehicules that tend to be sold above market prices",
             AND(E3460&gt;=90,E3460&lt;=110,F3460&gt;25),"Moderate: fair price and regular to good rotation",
             AND(E3460&lt;90,AND(C3460&lt;=2011,C3460&gt;=2000),AND(F3460&lt;100,F3460&gt;25)),"Moderate: underrated regular model and regular rotation",
             AND(E3460&lt;90,C3460&gt;2011,AND(F3460&lt;=100,F3460&gt;25)),"Moderate: underrated new model with regular rotation",
             AND(E3460&lt;90,C3460&lt;2000,AND(F3460&lt;=100,F3460&gt;25)),"Moderate: underrated old model with regular rotation",
             AND(C3460&lt;=2011,F3460&lt;=25),"Low: not new model and bad rotation",
             AND(E3460&gt;110,AND(C3460&lt;=2011,C3460&gt;=2000),F3460&lt;=25),"Low: overrated regular model with bad rotation",
             AND(E3460&gt;110,C3460&lt;2011,AND(F3460&lt;=100,F3460&gt;25)),"Low: overrated regular model (not new) with regular rotation",
             AND(E3460&gt;110,C3460&gt;2011,F3460&lt;=25),"Low: overrated new model with bad rotation"
)</f>
        <v>Low: not new model and bad rotation</v>
      </c>
    </row>
    <row r="3461" spans="1:8" x14ac:dyDescent="0.3">
      <c r="A3461" t="s">
        <v>40</v>
      </c>
      <c r="B3461" t="s">
        <v>637</v>
      </c>
      <c r="C3461">
        <v>2008</v>
      </c>
      <c r="D3461">
        <v>10200</v>
      </c>
      <c r="E3461">
        <v>104.96108434372849</v>
      </c>
      <c r="F3461">
        <v>2</v>
      </c>
      <c r="H3461" t="str" cm="1">
        <f t="array" ref="H3461">_xlfn.IFS(
             AND(E3461&gt;110,C3461&gt;2011,F3461&gt;100),"High: overrated, new and good rotation",
             AND(E3461&lt;90,C3461&gt;2011,F3461&gt;100),"High: underrated, new and good rotation",
             AND(E3461&lt;90,C3461&lt;2011,F3461&gt;100),"High: underrated, not too new but good rotation",
             AND(E3461&lt;=110,C3461&gt;2011,F3461&lt;=25),"Critic: well priced/underrated and new, but bad rotation",
             AND(E3461&gt;110,F3461&gt;100),"Top Tier: premium vehicules that tend to be sold above market prices",
             AND(E3461&gt;=90,E3461&lt;=110,F3461&gt;25),"Moderate: fair price and regular to good rotation",
             AND(E3461&lt;90,AND(C3461&lt;=2011,C3461&gt;=2000),AND(F3461&lt;100,F3461&gt;25)),"Moderate: underrated regular model and regular rotation",
             AND(E3461&lt;90,C3461&gt;2011,AND(F3461&lt;=100,F3461&gt;25)),"Moderate: underrated new model with regular rotation",
             AND(E3461&lt;90,C3461&lt;2000,AND(F3461&lt;=100,F3461&gt;25)),"Moderate: underrated old model with regular rotation",
             AND(C3461&lt;=2011,F3461&lt;=25),"Low: not new model and bad rotation",
             AND(E3461&gt;110,AND(C3461&lt;=2011,C3461&gt;=2000),F3461&lt;=25),"Low: overrated regular model with bad rotation",
             AND(E3461&gt;110,C3461&lt;2011,AND(F3461&lt;=100,F3461&gt;25)),"Low: overrated regular model (not new) with regular rotation",
             AND(E3461&gt;110,C3461&gt;2011,F3461&lt;=25),"Low: overrated new model with bad rotation"
)</f>
        <v>Low: not new model and bad rotation</v>
      </c>
    </row>
    <row r="3462" spans="1:8" x14ac:dyDescent="0.3">
      <c r="A3462" t="s">
        <v>40</v>
      </c>
      <c r="B3462" t="s">
        <v>638</v>
      </c>
      <c r="C3462">
        <v>2002</v>
      </c>
      <c r="D3462">
        <v>2520</v>
      </c>
      <c r="E3462">
        <v>85.273431298223201</v>
      </c>
      <c r="F3462">
        <v>5</v>
      </c>
      <c r="H3462" t="str" cm="1">
        <f t="array" ref="H3462">_xlfn.IFS(
             AND(E3462&gt;110,C3462&gt;2011,F3462&gt;100),"High: overrated, new and good rotation",
             AND(E3462&lt;90,C3462&gt;2011,F3462&gt;100),"High: underrated, new and good rotation",
             AND(E3462&lt;90,C3462&lt;2011,F3462&gt;100),"High: underrated, not too new but good rotation",
             AND(E3462&lt;=110,C3462&gt;2011,F3462&lt;=25),"Critic: well priced/underrated and new, but bad rotation",
             AND(E3462&gt;110,F3462&gt;100),"Top Tier: premium vehicules that tend to be sold above market prices",
             AND(E3462&gt;=90,E3462&lt;=110,F3462&gt;25),"Moderate: fair price and regular to good rotation",
             AND(E3462&lt;90,AND(C3462&lt;=2011,C3462&gt;=2000),AND(F3462&lt;100,F3462&gt;25)),"Moderate: underrated regular model and regular rotation",
             AND(E3462&lt;90,C3462&gt;2011,AND(F3462&lt;=100,F3462&gt;25)),"Moderate: underrated new model with regular rotation",
             AND(E3462&lt;90,C3462&lt;2000,AND(F3462&lt;=100,F3462&gt;25)),"Moderate: underrated old model with regular rotation",
             AND(C3462&lt;=2011,F3462&lt;=25),"Low: not new model and bad rotation",
             AND(E3462&gt;110,AND(C3462&lt;=2011,C3462&gt;=2000),F3462&lt;=25),"Low: overrated regular model with bad rotation",
             AND(E3462&gt;110,C3462&lt;2011,AND(F3462&lt;=100,F3462&gt;25)),"Low: overrated regular model (not new) with regular rotation",
             AND(E3462&gt;110,C3462&gt;2011,F3462&lt;=25),"Low: overrated new model with bad rotation"
)</f>
        <v>Low: not new model and bad rotation</v>
      </c>
    </row>
    <row r="3463" spans="1:8" x14ac:dyDescent="0.3">
      <c r="A3463" t="s">
        <v>40</v>
      </c>
      <c r="B3463" t="s">
        <v>638</v>
      </c>
      <c r="C3463">
        <v>2003</v>
      </c>
      <c r="D3463">
        <v>2450</v>
      </c>
      <c r="E3463">
        <v>181.4814814814815</v>
      </c>
      <c r="F3463">
        <v>1</v>
      </c>
      <c r="H3463" t="str" cm="1">
        <f t="array" ref="H3463">_xlfn.IFS(
             AND(E3463&gt;110,C3463&gt;2011,F3463&gt;100),"High: overrated, new and good rotation",
             AND(E3463&lt;90,C3463&gt;2011,F3463&gt;100),"High: underrated, new and good rotation",
             AND(E3463&lt;90,C3463&lt;2011,F3463&gt;100),"High: underrated, not too new but good rotation",
             AND(E3463&lt;=110,C3463&gt;2011,F3463&lt;=25),"Critic: well priced/underrated and new, but bad rotation",
             AND(E3463&gt;110,F3463&gt;100),"Top Tier: premium vehicules that tend to be sold above market prices",
             AND(E3463&gt;=90,E3463&lt;=110,F3463&gt;25),"Moderate: fair price and regular to good rotation",
             AND(E3463&lt;90,AND(C3463&lt;=2011,C3463&gt;=2000),AND(F3463&lt;100,F3463&gt;25)),"Moderate: underrated regular model and regular rotation",
             AND(E3463&lt;90,C3463&gt;2011,AND(F3463&lt;=100,F3463&gt;25)),"Moderate: underrated new model with regular rotation",
             AND(E3463&lt;90,C3463&lt;2000,AND(F3463&lt;=100,F3463&gt;25)),"Moderate: underrated old model with regular rotation",
             AND(C3463&lt;=2011,F3463&lt;=25),"Low: not new model and bad rotation",
             AND(E3463&gt;110,AND(C3463&lt;=2011,C3463&gt;=2000),F3463&lt;=25),"Low: overrated regular model with bad rotation",
             AND(E3463&gt;110,C3463&lt;2011,AND(F3463&lt;=100,F3463&gt;25)),"Low: overrated regular model (not new) with regular rotation",
             AND(E3463&gt;110,C3463&gt;2011,F3463&lt;=25),"Low: overrated new model with bad rotation"
)</f>
        <v>Low: not new model and bad rotation</v>
      </c>
    </row>
    <row r="3464" spans="1:8" x14ac:dyDescent="0.3">
      <c r="A3464" t="s">
        <v>41</v>
      </c>
      <c r="B3464" t="s">
        <v>639</v>
      </c>
      <c r="C3464">
        <v>1993</v>
      </c>
      <c r="D3464">
        <v>708.33333333333337</v>
      </c>
      <c r="E3464">
        <v>76.039464411557432</v>
      </c>
      <c r="F3464">
        <v>3</v>
      </c>
      <c r="H3464" t="str" cm="1">
        <f t="array" ref="H3464">_xlfn.IFS(
             AND(E3464&gt;110,C3464&gt;2011,F3464&gt;100),"High: overrated, new and good rotation",
             AND(E3464&lt;90,C3464&gt;2011,F3464&gt;100),"High: underrated, new and good rotation",
             AND(E3464&lt;90,C3464&lt;2011,F3464&gt;100),"High: underrated, not too new but good rotation",
             AND(E3464&lt;=110,C3464&gt;2011,F3464&lt;=25),"Critic: well priced/underrated and new, but bad rotation",
             AND(E3464&gt;110,F3464&gt;100),"Top Tier: premium vehicules that tend to be sold above market prices",
             AND(E3464&gt;=90,E3464&lt;=110,F3464&gt;25),"Moderate: fair price and regular to good rotation",
             AND(E3464&lt;90,AND(C3464&lt;=2011,C3464&gt;=2000),AND(F3464&lt;100,F3464&gt;25)),"Moderate: underrated regular model and regular rotation",
             AND(E3464&lt;90,C3464&gt;2011,AND(F3464&lt;=100,F3464&gt;25)),"Moderate: underrated new model with regular rotation",
             AND(E3464&lt;90,C3464&lt;2000,AND(F3464&lt;=100,F3464&gt;25)),"Moderate: underrated old model with regular rotation",
             AND(C3464&lt;=2011,F3464&lt;=25),"Low: not new model and bad rotation",
             AND(E3464&gt;110,AND(C3464&lt;=2011,C3464&gt;=2000),F3464&lt;=25),"Low: overrated regular model with bad rotation",
             AND(E3464&gt;110,C3464&lt;2011,AND(F3464&lt;=100,F3464&gt;25)),"Low: overrated regular model (not new) with regular rotation",
             AND(E3464&gt;110,C3464&gt;2011,F3464&lt;=25),"Low: overrated new model with bad rotation"
)</f>
        <v>Low: not new model and bad rotation</v>
      </c>
    </row>
    <row r="3465" spans="1:8" x14ac:dyDescent="0.3">
      <c r="A3465" t="s">
        <v>41</v>
      </c>
      <c r="B3465" t="s">
        <v>640</v>
      </c>
      <c r="C3465">
        <v>1990</v>
      </c>
      <c r="D3465">
        <v>275</v>
      </c>
      <c r="E3465">
        <v>48.452012383900929</v>
      </c>
      <c r="F3465">
        <v>2</v>
      </c>
      <c r="H3465" t="str" cm="1">
        <f t="array" ref="H3465">_xlfn.IFS(
             AND(E3465&gt;110,C3465&gt;2011,F3465&gt;100),"High: overrated, new and good rotation",
             AND(E3465&lt;90,C3465&gt;2011,F3465&gt;100),"High: underrated, new and good rotation",
             AND(E3465&lt;90,C3465&lt;2011,F3465&gt;100),"High: underrated, not too new but good rotation",
             AND(E3465&lt;=110,C3465&gt;2011,F3465&lt;=25),"Critic: well priced/underrated and new, but bad rotation",
             AND(E3465&gt;110,F3465&gt;100),"Top Tier: premium vehicules that tend to be sold above market prices",
             AND(E3465&gt;=90,E3465&lt;=110,F3465&gt;25),"Moderate: fair price and regular to good rotation",
             AND(E3465&lt;90,AND(C3465&lt;=2011,C3465&gt;=2000),AND(F3465&lt;100,F3465&gt;25)),"Moderate: underrated regular model and regular rotation",
             AND(E3465&lt;90,C3465&gt;2011,AND(F3465&lt;=100,F3465&gt;25)),"Moderate: underrated new model with regular rotation",
             AND(E3465&lt;90,C3465&lt;2000,AND(F3465&lt;=100,F3465&gt;25)),"Moderate: underrated old model with regular rotation",
             AND(C3465&lt;=2011,F3465&lt;=25),"Low: not new model and bad rotation",
             AND(E3465&gt;110,AND(C3465&lt;=2011,C3465&gt;=2000),F3465&lt;=25),"Low: overrated regular model with bad rotation",
             AND(E3465&gt;110,C3465&lt;2011,AND(F3465&lt;=100,F3465&gt;25)),"Low: overrated regular model (not new) with regular rotation",
             AND(E3465&gt;110,C3465&gt;2011,F3465&lt;=25),"Low: overrated new model with bad rotation"
)</f>
        <v>Low: not new model and bad rotation</v>
      </c>
    </row>
    <row r="3466" spans="1:8" x14ac:dyDescent="0.3">
      <c r="A3466" t="s">
        <v>41</v>
      </c>
      <c r="B3466" t="s">
        <v>640</v>
      </c>
      <c r="C3466">
        <v>1991</v>
      </c>
      <c r="D3466">
        <v>1608.3333333333333</v>
      </c>
      <c r="E3466">
        <v>76.207184628237258</v>
      </c>
      <c r="F3466">
        <v>3</v>
      </c>
      <c r="H3466" t="str" cm="1">
        <f t="array" ref="H3466">_xlfn.IFS(
             AND(E3466&gt;110,C3466&gt;2011,F3466&gt;100),"High: overrated, new and good rotation",
             AND(E3466&lt;90,C3466&gt;2011,F3466&gt;100),"High: underrated, new and good rotation",
             AND(E3466&lt;90,C3466&lt;2011,F3466&gt;100),"High: underrated, not too new but good rotation",
             AND(E3466&lt;=110,C3466&gt;2011,F3466&lt;=25),"Critic: well priced/underrated and new, but bad rotation",
             AND(E3466&gt;110,F3466&gt;100),"Top Tier: premium vehicules that tend to be sold above market prices",
             AND(E3466&gt;=90,E3466&lt;=110,F3466&gt;25),"Moderate: fair price and regular to good rotation",
             AND(E3466&lt;90,AND(C3466&lt;=2011,C3466&gt;=2000),AND(F3466&lt;100,F3466&gt;25)),"Moderate: underrated regular model and regular rotation",
             AND(E3466&lt;90,C3466&gt;2011,AND(F3466&lt;=100,F3466&gt;25)),"Moderate: underrated new model with regular rotation",
             AND(E3466&lt;90,C3466&lt;2000,AND(F3466&lt;=100,F3466&gt;25)),"Moderate: underrated old model with regular rotation",
             AND(C3466&lt;=2011,F3466&lt;=25),"Low: not new model and bad rotation",
             AND(E3466&gt;110,AND(C3466&lt;=2011,C3466&gt;=2000),F3466&lt;=25),"Low: overrated regular model with bad rotation",
             AND(E3466&gt;110,C3466&lt;2011,AND(F3466&lt;=100,F3466&gt;25)),"Low: overrated regular model (not new) with regular rotation",
             AND(E3466&gt;110,C3466&gt;2011,F3466&lt;=25),"Low: overrated new model with bad rotation"
)</f>
        <v>Low: not new model and bad rotation</v>
      </c>
    </row>
    <row r="3467" spans="1:8" x14ac:dyDescent="0.3">
      <c r="A3467" t="s">
        <v>41</v>
      </c>
      <c r="B3467" t="s">
        <v>640</v>
      </c>
      <c r="C3467">
        <v>1993</v>
      </c>
      <c r="D3467">
        <v>706.25</v>
      </c>
      <c r="E3467">
        <v>81.80005741809947</v>
      </c>
      <c r="F3467">
        <v>4</v>
      </c>
      <c r="H3467" t="str" cm="1">
        <f t="array" ref="H3467">_xlfn.IFS(
             AND(E3467&gt;110,C3467&gt;2011,F3467&gt;100),"High: overrated, new and good rotation",
             AND(E3467&lt;90,C3467&gt;2011,F3467&gt;100),"High: underrated, new and good rotation",
             AND(E3467&lt;90,C3467&lt;2011,F3467&gt;100),"High: underrated, not too new but good rotation",
             AND(E3467&lt;=110,C3467&gt;2011,F3467&lt;=25),"Critic: well priced/underrated and new, but bad rotation",
             AND(E3467&gt;110,F3467&gt;100),"Top Tier: premium vehicules that tend to be sold above market prices",
             AND(E3467&gt;=90,E3467&lt;=110,F3467&gt;25),"Moderate: fair price and regular to good rotation",
             AND(E3467&lt;90,AND(C3467&lt;=2011,C3467&gt;=2000),AND(F3467&lt;100,F3467&gt;25)),"Moderate: underrated regular model and regular rotation",
             AND(E3467&lt;90,C3467&gt;2011,AND(F3467&lt;=100,F3467&gt;25)),"Moderate: underrated new model with regular rotation",
             AND(E3467&lt;90,C3467&lt;2000,AND(F3467&lt;=100,F3467&gt;25)),"Moderate: underrated old model with regular rotation",
             AND(C3467&lt;=2011,F3467&lt;=25),"Low: not new model and bad rotation",
             AND(E3467&gt;110,AND(C3467&lt;=2011,C3467&gt;=2000),F3467&lt;=25),"Low: overrated regular model with bad rotation",
             AND(E3467&gt;110,C3467&lt;2011,AND(F3467&lt;=100,F3467&gt;25)),"Low: overrated regular model (not new) with regular rotation",
             AND(E3467&gt;110,C3467&gt;2011,F3467&lt;=25),"Low: overrated new model with bad rotation"
)</f>
        <v>Low: not new model and bad rotation</v>
      </c>
    </row>
    <row r="3468" spans="1:8" x14ac:dyDescent="0.3">
      <c r="A3468" t="s">
        <v>41</v>
      </c>
      <c r="B3468" t="s">
        <v>641</v>
      </c>
      <c r="C3468">
        <v>1987</v>
      </c>
      <c r="D3468">
        <v>300</v>
      </c>
      <c r="E3468">
        <v>54.54545454545454</v>
      </c>
      <c r="F3468">
        <v>1</v>
      </c>
      <c r="H3468" t="str" cm="1">
        <f t="array" ref="H3468">_xlfn.IFS(
             AND(E3468&gt;110,C3468&gt;2011,F3468&gt;100),"High: overrated, new and good rotation",
             AND(E3468&lt;90,C3468&gt;2011,F3468&gt;100),"High: underrated, new and good rotation",
             AND(E3468&lt;90,C3468&lt;2011,F3468&gt;100),"High: underrated, not too new but good rotation",
             AND(E3468&lt;=110,C3468&gt;2011,F3468&lt;=25),"Critic: well priced/underrated and new, but bad rotation",
             AND(E3468&gt;110,F3468&gt;100),"Top Tier: premium vehicules that tend to be sold above market prices",
             AND(E3468&gt;=90,E3468&lt;=110,F3468&gt;25),"Moderate: fair price and regular to good rotation",
             AND(E3468&lt;90,AND(C3468&lt;=2011,C3468&gt;=2000),AND(F3468&lt;100,F3468&gt;25)),"Moderate: underrated regular model and regular rotation",
             AND(E3468&lt;90,C3468&gt;2011,AND(F3468&lt;=100,F3468&gt;25)),"Moderate: underrated new model with regular rotation",
             AND(E3468&lt;90,C3468&lt;2000,AND(F3468&lt;=100,F3468&gt;25)),"Moderate: underrated old model with regular rotation",
             AND(C3468&lt;=2011,F3468&lt;=25),"Low: not new model and bad rotation",
             AND(E3468&gt;110,AND(C3468&lt;=2011,C3468&gt;=2000),F3468&lt;=25),"Low: overrated regular model with bad rotation",
             AND(E3468&gt;110,C3468&lt;2011,AND(F3468&lt;=100,F3468&gt;25)),"Low: overrated regular model (not new) with regular rotation",
             AND(E3468&gt;110,C3468&gt;2011,F3468&lt;=25),"Low: overrated new model with bad rotation"
)</f>
        <v>Low: not new model and bad rotation</v>
      </c>
    </row>
    <row r="3469" spans="1:8" x14ac:dyDescent="0.3">
      <c r="A3469" t="s">
        <v>41</v>
      </c>
      <c r="B3469" t="s">
        <v>641</v>
      </c>
      <c r="C3469">
        <v>1989</v>
      </c>
      <c r="D3469">
        <v>300</v>
      </c>
      <c r="E3469">
        <v>42.051282051282051</v>
      </c>
      <c r="F3469">
        <v>2</v>
      </c>
      <c r="H3469" t="str" cm="1">
        <f t="array" ref="H3469">_xlfn.IFS(
             AND(E3469&gt;110,C3469&gt;2011,F3469&gt;100),"High: overrated, new and good rotation",
             AND(E3469&lt;90,C3469&gt;2011,F3469&gt;100),"High: underrated, new and good rotation",
             AND(E3469&lt;90,C3469&lt;2011,F3469&gt;100),"High: underrated, not too new but good rotation",
             AND(E3469&lt;=110,C3469&gt;2011,F3469&lt;=25),"Critic: well priced/underrated and new, but bad rotation",
             AND(E3469&gt;110,F3469&gt;100),"Top Tier: premium vehicules that tend to be sold above market prices",
             AND(E3469&gt;=90,E3469&lt;=110,F3469&gt;25),"Moderate: fair price and regular to good rotation",
             AND(E3469&lt;90,AND(C3469&lt;=2011,C3469&gt;=2000),AND(F3469&lt;100,F3469&gt;25)),"Moderate: underrated regular model and regular rotation",
             AND(E3469&lt;90,C3469&gt;2011,AND(F3469&lt;=100,F3469&gt;25)),"Moderate: underrated new model with regular rotation",
             AND(E3469&lt;90,C3469&lt;2000,AND(F3469&lt;=100,F3469&gt;25)),"Moderate: underrated old model with regular rotation",
             AND(C3469&lt;=2011,F3469&lt;=25),"Low: not new model and bad rotation",
             AND(E3469&gt;110,AND(C3469&lt;=2011,C3469&gt;=2000),F3469&lt;=25),"Low: overrated regular model with bad rotation",
             AND(E3469&gt;110,C3469&lt;2011,AND(F3469&lt;=100,F3469&gt;25)),"Low: overrated regular model (not new) with regular rotation",
             AND(E3469&gt;110,C3469&gt;2011,F3469&lt;=25),"Low: overrated new model with bad rotation"
)</f>
        <v>Low: not new model and bad rotation</v>
      </c>
    </row>
    <row r="3470" spans="1:8" x14ac:dyDescent="0.3">
      <c r="A3470" t="s">
        <v>41</v>
      </c>
      <c r="B3470" t="s">
        <v>642</v>
      </c>
      <c r="C3470">
        <v>1993</v>
      </c>
      <c r="D3470">
        <v>2350</v>
      </c>
      <c r="E3470">
        <v>218.60465116279067</v>
      </c>
      <c r="F3470">
        <v>1</v>
      </c>
      <c r="H3470" t="str" cm="1">
        <f t="array" ref="H3470">_xlfn.IFS(
             AND(E3470&gt;110,C3470&gt;2011,F3470&gt;100),"High: overrated, new and good rotation",
             AND(E3470&lt;90,C3470&gt;2011,F3470&gt;100),"High: underrated, new and good rotation",
             AND(E3470&lt;90,C3470&lt;2011,F3470&gt;100),"High: underrated, not too new but good rotation",
             AND(E3470&lt;=110,C3470&gt;2011,F3470&lt;=25),"Critic: well priced/underrated and new, but bad rotation",
             AND(E3470&gt;110,F3470&gt;100),"Top Tier: premium vehicules that tend to be sold above market prices",
             AND(E3470&gt;=90,E3470&lt;=110,F3470&gt;25),"Moderate: fair price and regular to good rotation",
             AND(E3470&lt;90,AND(C3470&lt;=2011,C3470&gt;=2000),AND(F3470&lt;100,F3470&gt;25)),"Moderate: underrated regular model and regular rotation",
             AND(E3470&lt;90,C3470&gt;2011,AND(F3470&lt;=100,F3470&gt;25)),"Moderate: underrated new model with regular rotation",
             AND(E3470&lt;90,C3470&lt;2000,AND(F3470&lt;=100,F3470&gt;25)),"Moderate: underrated old model with regular rotation",
             AND(C3470&lt;=2011,F3470&lt;=25),"Low: not new model and bad rotation",
             AND(E3470&gt;110,AND(C3470&lt;=2011,C3470&gt;=2000),F3470&lt;=25),"Low: overrated regular model with bad rotation",
             AND(E3470&gt;110,C3470&lt;2011,AND(F3470&lt;=100,F3470&gt;25)),"Low: overrated regular model (not new) with regular rotation",
             AND(E3470&gt;110,C3470&gt;2011,F3470&lt;=25),"Low: overrated new model with bad rotation"
)</f>
        <v>Low: not new model and bad rotation</v>
      </c>
    </row>
    <row r="3471" spans="1:8" x14ac:dyDescent="0.3">
      <c r="A3471" t="s">
        <v>41</v>
      </c>
      <c r="B3471" t="s">
        <v>643</v>
      </c>
      <c r="C3471">
        <v>1991</v>
      </c>
      <c r="D3471">
        <v>1400</v>
      </c>
      <c r="E3471">
        <v>80</v>
      </c>
      <c r="F3471">
        <v>1</v>
      </c>
      <c r="H3471" t="str" cm="1">
        <f t="array" ref="H3471">_xlfn.IFS(
             AND(E3471&gt;110,C3471&gt;2011,F3471&gt;100),"High: overrated, new and good rotation",
             AND(E3471&lt;90,C3471&gt;2011,F3471&gt;100),"High: underrated, new and good rotation",
             AND(E3471&lt;90,C3471&lt;2011,F3471&gt;100),"High: underrated, not too new but good rotation",
             AND(E3471&lt;=110,C3471&gt;2011,F3471&lt;=25),"Critic: well priced/underrated and new, but bad rotation",
             AND(E3471&gt;110,F3471&gt;100),"Top Tier: premium vehicules that tend to be sold above market prices",
             AND(E3471&gt;=90,E3471&lt;=110,F3471&gt;25),"Moderate: fair price and regular to good rotation",
             AND(E3471&lt;90,AND(C3471&lt;=2011,C3471&gt;=2000),AND(F3471&lt;100,F3471&gt;25)),"Moderate: underrated regular model and regular rotation",
             AND(E3471&lt;90,C3471&gt;2011,AND(F3471&lt;=100,F3471&gt;25)),"Moderate: underrated new model with regular rotation",
             AND(E3471&lt;90,C3471&lt;2000,AND(F3471&lt;=100,F3471&gt;25)),"Moderate: underrated old model with regular rotation",
             AND(C3471&lt;=2011,F3471&lt;=25),"Low: not new model and bad rotation",
             AND(E3471&gt;110,AND(C3471&lt;=2011,C3471&gt;=2000),F3471&lt;=25),"Low: overrated regular model with bad rotation",
             AND(E3471&gt;110,C3471&lt;2011,AND(F3471&lt;=100,F3471&gt;25)),"Low: overrated regular model (not new) with regular rotation",
             AND(E3471&gt;110,C3471&gt;2011,F3471&lt;=25),"Low: overrated new model with bad rotation"
)</f>
        <v>Low: not new model and bad rotation</v>
      </c>
    </row>
    <row r="3472" spans="1:8" x14ac:dyDescent="0.3">
      <c r="A3472" t="s">
        <v>41</v>
      </c>
      <c r="B3472" t="s">
        <v>644</v>
      </c>
      <c r="C3472">
        <v>1991</v>
      </c>
      <c r="D3472">
        <v>2340</v>
      </c>
      <c r="E3472">
        <v>105.14118629908106</v>
      </c>
      <c r="F3472">
        <v>5</v>
      </c>
      <c r="H3472" t="str" cm="1">
        <f t="array" ref="H3472">_xlfn.IFS(
             AND(E3472&gt;110,C3472&gt;2011,F3472&gt;100),"High: overrated, new and good rotation",
             AND(E3472&lt;90,C3472&gt;2011,F3472&gt;100),"High: underrated, new and good rotation",
             AND(E3472&lt;90,C3472&lt;2011,F3472&gt;100),"High: underrated, not too new but good rotation",
             AND(E3472&lt;=110,C3472&gt;2011,F3472&lt;=25),"Critic: well priced/underrated and new, but bad rotation",
             AND(E3472&gt;110,F3472&gt;100),"Top Tier: premium vehicules that tend to be sold above market prices",
             AND(E3472&gt;=90,E3472&lt;=110,F3472&gt;25),"Moderate: fair price and regular to good rotation",
             AND(E3472&lt;90,AND(C3472&lt;=2011,C3472&gt;=2000),AND(F3472&lt;100,F3472&gt;25)),"Moderate: underrated regular model and regular rotation",
             AND(E3472&lt;90,C3472&gt;2011,AND(F3472&lt;=100,F3472&gt;25)),"Moderate: underrated new model with regular rotation",
             AND(E3472&lt;90,C3472&lt;2000,AND(F3472&lt;=100,F3472&gt;25)),"Moderate: underrated old model with regular rotation",
             AND(C3472&lt;=2011,F3472&lt;=25),"Low: not new model and bad rotation",
             AND(E3472&gt;110,AND(C3472&lt;=2011,C3472&gt;=2000),F3472&lt;=25),"Low: overrated regular model with bad rotation",
             AND(E3472&gt;110,C3472&lt;2011,AND(F3472&lt;=100,F3472&gt;25)),"Low: overrated regular model (not new) with regular rotation",
             AND(E3472&gt;110,C3472&gt;2011,F3472&lt;=25),"Low: overrated new model with bad rotation"
)</f>
        <v>Low: not new model and bad rotation</v>
      </c>
    </row>
    <row r="3473" spans="1:8" x14ac:dyDescent="0.3">
      <c r="A3473" t="s">
        <v>41</v>
      </c>
      <c r="B3473" t="s">
        <v>644</v>
      </c>
      <c r="C3473">
        <v>1992</v>
      </c>
      <c r="D3473">
        <v>3550</v>
      </c>
      <c r="E3473">
        <v>81.700339710352225</v>
      </c>
      <c r="F3473">
        <v>2</v>
      </c>
      <c r="H3473" t="str" cm="1">
        <f t="array" ref="H3473">_xlfn.IFS(
             AND(E3473&gt;110,C3473&gt;2011,F3473&gt;100),"High: overrated, new and good rotation",
             AND(E3473&lt;90,C3473&gt;2011,F3473&gt;100),"High: underrated, new and good rotation",
             AND(E3473&lt;90,C3473&lt;2011,F3473&gt;100),"High: underrated, not too new but good rotation",
             AND(E3473&lt;=110,C3473&gt;2011,F3473&lt;=25),"Critic: well priced/underrated and new, but bad rotation",
             AND(E3473&gt;110,F3473&gt;100),"Top Tier: premium vehicules that tend to be sold above market prices",
             AND(E3473&gt;=90,E3473&lt;=110,F3473&gt;25),"Moderate: fair price and regular to good rotation",
             AND(E3473&lt;90,AND(C3473&lt;=2011,C3473&gt;=2000),AND(F3473&lt;100,F3473&gt;25)),"Moderate: underrated regular model and regular rotation",
             AND(E3473&lt;90,C3473&gt;2011,AND(F3473&lt;=100,F3473&gt;25)),"Moderate: underrated new model with regular rotation",
             AND(E3473&lt;90,C3473&lt;2000,AND(F3473&lt;=100,F3473&gt;25)),"Moderate: underrated old model with regular rotation",
             AND(C3473&lt;=2011,F3473&lt;=25),"Low: not new model and bad rotation",
             AND(E3473&gt;110,AND(C3473&lt;=2011,C3473&gt;=2000),F3473&lt;=25),"Low: overrated regular model with bad rotation",
             AND(E3473&gt;110,C3473&lt;2011,AND(F3473&lt;=100,F3473&gt;25)),"Low: overrated regular model (not new) with regular rotation",
             AND(E3473&gt;110,C3473&gt;2011,F3473&lt;=25),"Low: overrated new model with bad rotation"
)</f>
        <v>Low: not new model and bad rotation</v>
      </c>
    </row>
    <row r="3474" spans="1:8" x14ac:dyDescent="0.3">
      <c r="A3474" t="s">
        <v>41</v>
      </c>
      <c r="B3474" t="s">
        <v>645</v>
      </c>
      <c r="C3474">
        <v>2014</v>
      </c>
      <c r="D3474">
        <v>28150</v>
      </c>
      <c r="E3474">
        <v>99.294708264023754</v>
      </c>
      <c r="F3474">
        <v>5</v>
      </c>
      <c r="H3474" t="str" cm="1">
        <f t="array" ref="H3474">_xlfn.IFS(
             AND(E3474&gt;110,C3474&gt;2011,F3474&gt;100),"High: overrated, new and good rotation",
             AND(E3474&lt;90,C3474&gt;2011,F3474&gt;100),"High: underrated, new and good rotation",
             AND(E3474&lt;90,C3474&lt;2011,F3474&gt;100),"High: underrated, not too new but good rotation",
             AND(E3474&lt;=110,C3474&gt;2011,F3474&lt;=25),"Critic: well priced/underrated and new, but bad rotation",
             AND(E3474&gt;110,F3474&gt;100),"Top Tier: premium vehicules that tend to be sold above market prices",
             AND(E3474&gt;=90,E3474&lt;=110,F3474&gt;25),"Moderate: fair price and regular to good rotation",
             AND(E3474&lt;90,AND(C3474&lt;=2011,C3474&gt;=2000),AND(F3474&lt;100,F3474&gt;25)),"Moderate: underrated regular model and regular rotation",
             AND(E3474&lt;90,C3474&gt;2011,AND(F3474&lt;=100,F3474&gt;25)),"Moderate: underrated new model with regular rotation",
             AND(E3474&lt;90,C3474&lt;2000,AND(F3474&lt;=100,F3474&gt;25)),"Moderate: underrated old model with regular rotation",
             AND(C3474&lt;=2011,F3474&lt;=25),"Low: not new model and bad rotation",
             AND(E3474&gt;110,AND(C3474&lt;=2011,C3474&gt;=2000),F3474&lt;=25),"Low: overrated regular model with bad rotation",
             AND(E3474&gt;110,C3474&lt;2011,AND(F3474&lt;=100,F3474&gt;25)),"Low: overrated regular model (not new) with regular rotation",
             AND(E3474&gt;110,C3474&gt;2011,F3474&lt;=25),"Low: overrated new model with bad rotation"
)</f>
        <v>Critic: well priced/underrated and new, but bad rotation</v>
      </c>
    </row>
    <row r="3475" spans="1:8" x14ac:dyDescent="0.3">
      <c r="A3475" t="s">
        <v>41</v>
      </c>
      <c r="B3475" t="s">
        <v>646</v>
      </c>
      <c r="C3475">
        <v>1994</v>
      </c>
      <c r="D3475">
        <v>725</v>
      </c>
      <c r="E3475">
        <v>77.868730398682345</v>
      </c>
      <c r="F3475">
        <v>4</v>
      </c>
      <c r="H3475" t="str" cm="1">
        <f t="array" ref="H3475">_xlfn.IFS(
             AND(E3475&gt;110,C3475&gt;2011,F3475&gt;100),"High: overrated, new and good rotation",
             AND(E3475&lt;90,C3475&gt;2011,F3475&gt;100),"High: underrated, new and good rotation",
             AND(E3475&lt;90,C3475&lt;2011,F3475&gt;100),"High: underrated, not too new but good rotation",
             AND(E3475&lt;=110,C3475&gt;2011,F3475&lt;=25),"Critic: well priced/underrated and new, but bad rotation",
             AND(E3475&gt;110,F3475&gt;100),"Top Tier: premium vehicules that tend to be sold above market prices",
             AND(E3475&gt;=90,E3475&lt;=110,F3475&gt;25),"Moderate: fair price and regular to good rotation",
             AND(E3475&lt;90,AND(C3475&lt;=2011,C3475&gt;=2000),AND(F3475&lt;100,F3475&gt;25)),"Moderate: underrated regular model and regular rotation",
             AND(E3475&lt;90,C3475&gt;2011,AND(F3475&lt;=100,F3475&gt;25)),"Moderate: underrated new model with regular rotation",
             AND(E3475&lt;90,C3475&lt;2000,AND(F3475&lt;=100,F3475&gt;25)),"Moderate: underrated old model with regular rotation",
             AND(C3475&lt;=2011,F3475&lt;=25),"Low: not new model and bad rotation",
             AND(E3475&gt;110,AND(C3475&lt;=2011,C3475&gt;=2000),F3475&lt;=25),"Low: overrated regular model with bad rotation",
             AND(E3475&gt;110,C3475&lt;2011,AND(F3475&lt;=100,F3475&gt;25)),"Low: overrated regular model (not new) with regular rotation",
             AND(E3475&gt;110,C3475&gt;2011,F3475&lt;=25),"Low: overrated new model with bad rotation"
)</f>
        <v>Low: not new model and bad rotation</v>
      </c>
    </row>
    <row r="3476" spans="1:8" x14ac:dyDescent="0.3">
      <c r="A3476" t="s">
        <v>41</v>
      </c>
      <c r="B3476" t="s">
        <v>646</v>
      </c>
      <c r="C3476">
        <v>1995</v>
      </c>
      <c r="D3476">
        <v>916.66666666666663</v>
      </c>
      <c r="E3476">
        <v>144.76402905757888</v>
      </c>
      <c r="F3476">
        <v>6</v>
      </c>
      <c r="H3476" t="str" cm="1">
        <f t="array" ref="H3476">_xlfn.IFS(
             AND(E3476&gt;110,C3476&gt;2011,F3476&gt;100),"High: overrated, new and good rotation",
             AND(E3476&lt;90,C3476&gt;2011,F3476&gt;100),"High: underrated, new and good rotation",
             AND(E3476&lt;90,C3476&lt;2011,F3476&gt;100),"High: underrated, not too new but good rotation",
             AND(E3476&lt;=110,C3476&gt;2011,F3476&lt;=25),"Critic: well priced/underrated and new, but bad rotation",
             AND(E3476&gt;110,F3476&gt;100),"Top Tier: premium vehicules that tend to be sold above market prices",
             AND(E3476&gt;=90,E3476&lt;=110,F3476&gt;25),"Moderate: fair price and regular to good rotation",
             AND(E3476&lt;90,AND(C3476&lt;=2011,C3476&gt;=2000),AND(F3476&lt;100,F3476&gt;25)),"Moderate: underrated regular model and regular rotation",
             AND(E3476&lt;90,C3476&gt;2011,AND(F3476&lt;=100,F3476&gt;25)),"Moderate: underrated new model with regular rotation",
             AND(E3476&lt;90,C3476&lt;2000,AND(F3476&lt;=100,F3476&gt;25)),"Moderate: underrated old model with regular rotation",
             AND(C3476&lt;=2011,F3476&lt;=25),"Low: not new model and bad rotation",
             AND(E3476&gt;110,AND(C3476&lt;=2011,C3476&gt;=2000),F3476&lt;=25),"Low: overrated regular model with bad rotation",
             AND(E3476&gt;110,C3476&lt;2011,AND(F3476&lt;=100,F3476&gt;25)),"Low: overrated regular model (not new) with regular rotation",
             AND(E3476&gt;110,C3476&gt;2011,F3476&lt;=25),"Low: overrated new model with bad rotation"
)</f>
        <v>Low: not new model and bad rotation</v>
      </c>
    </row>
    <row r="3477" spans="1:8" x14ac:dyDescent="0.3">
      <c r="A3477" t="s">
        <v>41</v>
      </c>
      <c r="B3477" t="s">
        <v>646</v>
      </c>
      <c r="C3477">
        <v>1996</v>
      </c>
      <c r="D3477">
        <v>968.75</v>
      </c>
      <c r="E3477">
        <v>154.71127674909187</v>
      </c>
      <c r="F3477">
        <v>12</v>
      </c>
      <c r="H3477" t="str" cm="1">
        <f t="array" ref="H3477">_xlfn.IFS(
             AND(E3477&gt;110,C3477&gt;2011,F3477&gt;100),"High: overrated, new and good rotation",
             AND(E3477&lt;90,C3477&gt;2011,F3477&gt;100),"High: underrated, new and good rotation",
             AND(E3477&lt;90,C3477&lt;2011,F3477&gt;100),"High: underrated, not too new but good rotation",
             AND(E3477&lt;=110,C3477&gt;2011,F3477&lt;=25),"Critic: well priced/underrated and new, but bad rotation",
             AND(E3477&gt;110,F3477&gt;100),"Top Tier: premium vehicules that tend to be sold above market prices",
             AND(E3477&gt;=90,E3477&lt;=110,F3477&gt;25),"Moderate: fair price and regular to good rotation",
             AND(E3477&lt;90,AND(C3477&lt;=2011,C3477&gt;=2000),AND(F3477&lt;100,F3477&gt;25)),"Moderate: underrated regular model and regular rotation",
             AND(E3477&lt;90,C3477&gt;2011,AND(F3477&lt;=100,F3477&gt;25)),"Moderate: underrated new model with regular rotation",
             AND(E3477&lt;90,C3477&lt;2000,AND(F3477&lt;=100,F3477&gt;25)),"Moderate: underrated old model with regular rotation",
             AND(C3477&lt;=2011,F3477&lt;=25),"Low: not new model and bad rotation",
             AND(E3477&gt;110,AND(C3477&lt;=2011,C3477&gt;=2000),F3477&lt;=25),"Low: overrated regular model with bad rotation",
             AND(E3477&gt;110,C3477&lt;2011,AND(F3477&lt;=100,F3477&gt;25)),"Low: overrated regular model (not new) with regular rotation",
             AND(E3477&gt;110,C3477&gt;2011,F3477&lt;=25),"Low: overrated new model with bad rotation"
)</f>
        <v>Low: not new model and bad rotation</v>
      </c>
    </row>
    <row r="3478" spans="1:8" x14ac:dyDescent="0.3">
      <c r="A3478" t="s">
        <v>41</v>
      </c>
      <c r="B3478" t="s">
        <v>646</v>
      </c>
      <c r="C3478">
        <v>1997</v>
      </c>
      <c r="D3478">
        <v>1271.4285714285713</v>
      </c>
      <c r="E3478">
        <v>172.35437854071395</v>
      </c>
      <c r="F3478">
        <v>7</v>
      </c>
      <c r="H3478" t="str" cm="1">
        <f t="array" ref="H3478">_xlfn.IFS(
             AND(E3478&gt;110,C3478&gt;2011,F3478&gt;100),"High: overrated, new and good rotation",
             AND(E3478&lt;90,C3478&gt;2011,F3478&gt;100),"High: underrated, new and good rotation",
             AND(E3478&lt;90,C3478&lt;2011,F3478&gt;100),"High: underrated, not too new but good rotation",
             AND(E3478&lt;=110,C3478&gt;2011,F3478&lt;=25),"Critic: well priced/underrated and new, but bad rotation",
             AND(E3478&gt;110,F3478&gt;100),"Top Tier: premium vehicules that tend to be sold above market prices",
             AND(E3478&gt;=90,E3478&lt;=110,F3478&gt;25),"Moderate: fair price and regular to good rotation",
             AND(E3478&lt;90,AND(C3478&lt;=2011,C3478&gt;=2000),AND(F3478&lt;100,F3478&gt;25)),"Moderate: underrated regular model and regular rotation",
             AND(E3478&lt;90,C3478&gt;2011,AND(F3478&lt;=100,F3478&gt;25)),"Moderate: underrated new model with regular rotation",
             AND(E3478&lt;90,C3478&lt;2000,AND(F3478&lt;=100,F3478&gt;25)),"Moderate: underrated old model with regular rotation",
             AND(C3478&lt;=2011,F3478&lt;=25),"Low: not new model and bad rotation",
             AND(E3478&gt;110,AND(C3478&lt;=2011,C3478&gt;=2000),F3478&lt;=25),"Low: overrated regular model with bad rotation",
             AND(E3478&gt;110,C3478&lt;2011,AND(F3478&lt;=100,F3478&gt;25)),"Low: overrated regular model (not new) with regular rotation",
             AND(E3478&gt;110,C3478&gt;2011,F3478&lt;=25),"Low: overrated new model with bad rotation"
)</f>
        <v>Low: not new model and bad rotation</v>
      </c>
    </row>
    <row r="3479" spans="1:8" x14ac:dyDescent="0.3">
      <c r="A3479" t="s">
        <v>41</v>
      </c>
      <c r="B3479" t="s">
        <v>646</v>
      </c>
      <c r="C3479">
        <v>1998</v>
      </c>
      <c r="D3479">
        <v>1855</v>
      </c>
      <c r="E3479">
        <v>346.40408999710996</v>
      </c>
      <c r="F3479">
        <v>10</v>
      </c>
      <c r="H3479" t="str" cm="1">
        <f t="array" ref="H3479">_xlfn.IFS(
             AND(E3479&gt;110,C3479&gt;2011,F3479&gt;100),"High: overrated, new and good rotation",
             AND(E3479&lt;90,C3479&gt;2011,F3479&gt;100),"High: underrated, new and good rotation",
             AND(E3479&lt;90,C3479&lt;2011,F3479&gt;100),"High: underrated, not too new but good rotation",
             AND(E3479&lt;=110,C3479&gt;2011,F3479&lt;=25),"Critic: well priced/underrated and new, but bad rotation",
             AND(E3479&gt;110,F3479&gt;100),"Top Tier: premium vehicules that tend to be sold above market prices",
             AND(E3479&gt;=90,E3479&lt;=110,F3479&gt;25),"Moderate: fair price and regular to good rotation",
             AND(E3479&lt;90,AND(C3479&lt;=2011,C3479&gt;=2000),AND(F3479&lt;100,F3479&gt;25)),"Moderate: underrated regular model and regular rotation",
             AND(E3479&lt;90,C3479&gt;2011,AND(F3479&lt;=100,F3479&gt;25)),"Moderate: underrated new model with regular rotation",
             AND(E3479&lt;90,C3479&lt;2000,AND(F3479&lt;=100,F3479&gt;25)),"Moderate: underrated old model with regular rotation",
             AND(C3479&lt;=2011,F3479&lt;=25),"Low: not new model and bad rotation",
             AND(E3479&gt;110,AND(C3479&lt;=2011,C3479&gt;=2000),F3479&lt;=25),"Low: overrated regular model with bad rotation",
             AND(E3479&gt;110,C3479&lt;2011,AND(F3479&lt;=100,F3479&gt;25)),"Low: overrated regular model (not new) with regular rotation",
             AND(E3479&gt;110,C3479&gt;2011,F3479&lt;=25),"Low: overrated new model with bad rotation"
)</f>
        <v>Low: not new model and bad rotation</v>
      </c>
    </row>
    <row r="3480" spans="1:8" x14ac:dyDescent="0.3">
      <c r="A3480" t="s">
        <v>41</v>
      </c>
      <c r="B3480" t="s">
        <v>646</v>
      </c>
      <c r="C3480">
        <v>2001</v>
      </c>
      <c r="D3480">
        <v>2558.3333333333335</v>
      </c>
      <c r="E3480">
        <v>98.715919387843584</v>
      </c>
      <c r="F3480">
        <v>48</v>
      </c>
      <c r="H3480" t="str" cm="1">
        <f t="array" ref="H3480">_xlfn.IFS(
             AND(E3480&gt;110,C3480&gt;2011,F3480&gt;100),"High: overrated, new and good rotation",
             AND(E3480&lt;90,C3480&gt;2011,F3480&gt;100),"High: underrated, new and good rotation",
             AND(E3480&lt;90,C3480&lt;2011,F3480&gt;100),"High: underrated, not too new but good rotation",
             AND(E3480&lt;=110,C3480&gt;2011,F3480&lt;=25),"Critic: well priced/underrated and new, but bad rotation",
             AND(E3480&gt;110,F3480&gt;100),"Top Tier: premium vehicules that tend to be sold above market prices",
             AND(E3480&gt;=90,E3480&lt;=110,F3480&gt;25),"Moderate: fair price and regular to good rotation",
             AND(E3480&lt;90,AND(C3480&lt;=2011,C3480&gt;=2000),AND(F3480&lt;100,F3480&gt;25)),"Moderate: underrated regular model and regular rotation",
             AND(E3480&lt;90,C3480&gt;2011,AND(F3480&lt;=100,F3480&gt;25)),"Moderate: underrated new model with regular rotation",
             AND(E3480&lt;90,C3480&lt;2000,AND(F3480&lt;=100,F3480&gt;25)),"Moderate: underrated old model with regular rotation",
             AND(C3480&lt;=2011,F3480&lt;=25),"Low: not new model and bad rotation",
             AND(E3480&gt;110,AND(C3480&lt;=2011,C3480&gt;=2000),F3480&lt;=25),"Low: overrated regular model with bad rotation",
             AND(E3480&gt;110,C3480&lt;2011,AND(F3480&lt;=100,F3480&gt;25)),"Low: overrated regular model (not new) with regular rotation",
             AND(E3480&gt;110,C3480&gt;2011,F3480&lt;=25),"Low: overrated new model with bad rotation"
)</f>
        <v>Moderate: fair price and regular to good rotation</v>
      </c>
    </row>
    <row r="3481" spans="1:8" x14ac:dyDescent="0.3">
      <c r="A3481" t="s">
        <v>41</v>
      </c>
      <c r="B3481" t="s">
        <v>646</v>
      </c>
      <c r="C3481">
        <v>2002</v>
      </c>
      <c r="D3481">
        <v>2765.2083333333335</v>
      </c>
      <c r="E3481">
        <v>100.78001714631758</v>
      </c>
      <c r="F3481">
        <v>120</v>
      </c>
      <c r="H3481" t="str" cm="1">
        <f t="array" ref="H3481">_xlfn.IFS(
             AND(E3481&gt;110,C3481&gt;2011,F3481&gt;100),"High: overrated, new and good rotation",
             AND(E3481&lt;90,C3481&gt;2011,F3481&gt;100),"High: underrated, new and good rotation",
             AND(E3481&lt;90,C3481&lt;2011,F3481&gt;100),"High: underrated, not too new but good rotation",
             AND(E3481&lt;=110,C3481&gt;2011,F3481&lt;=25),"Critic: well priced/underrated and new, but bad rotation",
             AND(E3481&gt;110,F3481&gt;100),"Top Tier: premium vehicules that tend to be sold above market prices",
             AND(E3481&gt;=90,E3481&lt;=110,F3481&gt;25),"Moderate: fair price and regular to good rotation",
             AND(E3481&lt;90,AND(C3481&lt;=2011,C3481&gt;=2000),AND(F3481&lt;100,F3481&gt;25)),"Moderate: underrated regular model and regular rotation",
             AND(E3481&lt;90,C3481&gt;2011,AND(F3481&lt;=100,F3481&gt;25)),"Moderate: underrated new model with regular rotation",
             AND(E3481&lt;90,C3481&lt;2000,AND(F3481&lt;=100,F3481&gt;25)),"Moderate: underrated old model with regular rotation",
             AND(C3481&lt;=2011,F3481&lt;=25),"Low: not new model and bad rotation",
             AND(E3481&gt;110,AND(C3481&lt;=2011,C3481&gt;=2000),F3481&lt;=25),"Low: overrated regular model with bad rotation",
             AND(E3481&gt;110,C3481&lt;2011,AND(F3481&lt;=100,F3481&gt;25)),"Low: overrated regular model (not new) with regular rotation",
             AND(E3481&gt;110,C3481&gt;2011,F3481&lt;=25),"Low: overrated new model with bad rotation"
)</f>
        <v>Moderate: fair price and regular to good rotation</v>
      </c>
    </row>
    <row r="3482" spans="1:8" x14ac:dyDescent="0.3">
      <c r="A3482" t="s">
        <v>41</v>
      </c>
      <c r="B3482" t="s">
        <v>646</v>
      </c>
      <c r="C3482">
        <v>2003</v>
      </c>
      <c r="D3482">
        <v>3436.2204724409448</v>
      </c>
      <c r="E3482">
        <v>104.90051258458433</v>
      </c>
      <c r="F3482">
        <v>127</v>
      </c>
      <c r="H3482" t="str" cm="1">
        <f t="array" ref="H3482">_xlfn.IFS(
             AND(E3482&gt;110,C3482&gt;2011,F3482&gt;100),"High: overrated, new and good rotation",
             AND(E3482&lt;90,C3482&gt;2011,F3482&gt;100),"High: underrated, new and good rotation",
             AND(E3482&lt;90,C3482&lt;2011,F3482&gt;100),"High: underrated, not too new but good rotation",
             AND(E3482&lt;=110,C3482&gt;2011,F3482&lt;=25),"Critic: well priced/underrated and new, but bad rotation",
             AND(E3482&gt;110,F3482&gt;100),"Top Tier: premium vehicules that tend to be sold above market prices",
             AND(E3482&gt;=90,E3482&lt;=110,F3482&gt;25),"Moderate: fair price and regular to good rotation",
             AND(E3482&lt;90,AND(C3482&lt;=2011,C3482&gt;=2000),AND(F3482&lt;100,F3482&gt;25)),"Moderate: underrated regular model and regular rotation",
             AND(E3482&lt;90,C3482&gt;2011,AND(F3482&lt;=100,F3482&gt;25)),"Moderate: underrated new model with regular rotation",
             AND(E3482&lt;90,C3482&lt;2000,AND(F3482&lt;=100,F3482&gt;25)),"Moderate: underrated old model with regular rotation",
             AND(C3482&lt;=2011,F3482&lt;=25),"Low: not new model and bad rotation",
             AND(E3482&gt;110,AND(C3482&lt;=2011,C3482&gt;=2000),F3482&lt;=25),"Low: overrated regular model with bad rotation",
             AND(E3482&gt;110,C3482&lt;2011,AND(F3482&lt;=100,F3482&gt;25)),"Low: overrated regular model (not new) with regular rotation",
             AND(E3482&gt;110,C3482&gt;2011,F3482&lt;=25),"Low: overrated new model with bad rotation"
)</f>
        <v>Moderate: fair price and regular to good rotation</v>
      </c>
    </row>
    <row r="3483" spans="1:8" x14ac:dyDescent="0.3">
      <c r="A3483" t="s">
        <v>41</v>
      </c>
      <c r="B3483" t="s">
        <v>646</v>
      </c>
      <c r="C3483">
        <v>2004</v>
      </c>
      <c r="D3483">
        <v>3923.8636363636365</v>
      </c>
      <c r="E3483">
        <v>102.50523890023993</v>
      </c>
      <c r="F3483">
        <v>88</v>
      </c>
      <c r="H3483" t="str" cm="1">
        <f t="array" ref="H3483">_xlfn.IFS(
             AND(E3483&gt;110,C3483&gt;2011,F3483&gt;100),"High: overrated, new and good rotation",
             AND(E3483&lt;90,C3483&gt;2011,F3483&gt;100),"High: underrated, new and good rotation",
             AND(E3483&lt;90,C3483&lt;2011,F3483&gt;100),"High: underrated, not too new but good rotation",
             AND(E3483&lt;=110,C3483&gt;2011,F3483&lt;=25),"Critic: well priced/underrated and new, but bad rotation",
             AND(E3483&gt;110,F3483&gt;100),"Top Tier: premium vehicules that tend to be sold above market prices",
             AND(E3483&gt;=90,E3483&lt;=110,F3483&gt;25),"Moderate: fair price and regular to good rotation",
             AND(E3483&lt;90,AND(C3483&lt;=2011,C3483&gt;=2000),AND(F3483&lt;100,F3483&gt;25)),"Moderate: underrated regular model and regular rotation",
             AND(E3483&lt;90,C3483&gt;2011,AND(F3483&lt;=100,F3483&gt;25)),"Moderate: underrated new model with regular rotation",
             AND(E3483&lt;90,C3483&lt;2000,AND(F3483&lt;=100,F3483&gt;25)),"Moderate: underrated old model with regular rotation",
             AND(C3483&lt;=2011,F3483&lt;=25),"Low: not new model and bad rotation",
             AND(E3483&gt;110,AND(C3483&lt;=2011,C3483&gt;=2000),F3483&lt;=25),"Low: overrated regular model with bad rotation",
             AND(E3483&gt;110,C3483&lt;2011,AND(F3483&lt;=100,F3483&gt;25)),"Low: overrated regular model (not new) with regular rotation",
             AND(E3483&gt;110,C3483&gt;2011,F3483&lt;=25),"Low: overrated new model with bad rotation"
)</f>
        <v>Moderate: fair price and regular to good rotation</v>
      </c>
    </row>
    <row r="3484" spans="1:8" x14ac:dyDescent="0.3">
      <c r="A3484" t="s">
        <v>41</v>
      </c>
      <c r="B3484" t="s">
        <v>646</v>
      </c>
      <c r="C3484">
        <v>2005</v>
      </c>
      <c r="D3484">
        <v>5062.8865979381444</v>
      </c>
      <c r="E3484">
        <v>99.026742834680491</v>
      </c>
      <c r="F3484">
        <v>194</v>
      </c>
      <c r="H3484" t="str" cm="1">
        <f t="array" ref="H3484">_xlfn.IFS(
             AND(E3484&gt;110,C3484&gt;2011,F3484&gt;100),"High: overrated, new and good rotation",
             AND(E3484&lt;90,C3484&gt;2011,F3484&gt;100),"High: underrated, new and good rotation",
             AND(E3484&lt;90,C3484&lt;2011,F3484&gt;100),"High: underrated, not too new but good rotation",
             AND(E3484&lt;=110,C3484&gt;2011,F3484&lt;=25),"Critic: well priced/underrated and new, but bad rotation",
             AND(E3484&gt;110,F3484&gt;100),"Top Tier: premium vehicules that tend to be sold above market prices",
             AND(E3484&gt;=90,E3484&lt;=110,F3484&gt;25),"Moderate: fair price and regular to good rotation",
             AND(E3484&lt;90,AND(C3484&lt;=2011,C3484&gt;=2000),AND(F3484&lt;100,F3484&gt;25)),"Moderate: underrated regular model and regular rotation",
             AND(E3484&lt;90,C3484&gt;2011,AND(F3484&lt;=100,F3484&gt;25)),"Moderate: underrated new model with regular rotation",
             AND(E3484&lt;90,C3484&lt;2000,AND(F3484&lt;=100,F3484&gt;25)),"Moderate: underrated old model with regular rotation",
             AND(C3484&lt;=2011,F3484&lt;=25),"Low: not new model and bad rotation",
             AND(E3484&gt;110,AND(C3484&lt;=2011,C3484&gt;=2000),F3484&lt;=25),"Low: overrated regular model with bad rotation",
             AND(E3484&gt;110,C3484&lt;2011,AND(F3484&lt;=100,F3484&gt;25)),"Low: overrated regular model (not new) with regular rotation",
             AND(E3484&gt;110,C3484&gt;2011,F3484&lt;=25),"Low: overrated new model with bad rotation"
)</f>
        <v>Moderate: fair price and regular to good rotation</v>
      </c>
    </row>
    <row r="3485" spans="1:8" x14ac:dyDescent="0.3">
      <c r="A3485" t="s">
        <v>41</v>
      </c>
      <c r="B3485" t="s">
        <v>646</v>
      </c>
      <c r="C3485">
        <v>2006</v>
      </c>
      <c r="D3485">
        <v>5810.135135135135</v>
      </c>
      <c r="E3485">
        <v>100.94775865943835</v>
      </c>
      <c r="F3485">
        <v>222</v>
      </c>
      <c r="H3485" t="str" cm="1">
        <f t="array" ref="H3485">_xlfn.IFS(
             AND(E3485&gt;110,C3485&gt;2011,F3485&gt;100),"High: overrated, new and good rotation",
             AND(E3485&lt;90,C3485&gt;2011,F3485&gt;100),"High: underrated, new and good rotation",
             AND(E3485&lt;90,C3485&lt;2011,F3485&gt;100),"High: underrated, not too new but good rotation",
             AND(E3485&lt;=110,C3485&gt;2011,F3485&lt;=25),"Critic: well priced/underrated and new, but bad rotation",
             AND(E3485&gt;110,F3485&gt;100),"Top Tier: premium vehicules that tend to be sold above market prices",
             AND(E3485&gt;=90,E3485&lt;=110,F3485&gt;25),"Moderate: fair price and regular to good rotation",
             AND(E3485&lt;90,AND(C3485&lt;=2011,C3485&gt;=2000),AND(F3485&lt;100,F3485&gt;25)),"Moderate: underrated regular model and regular rotation",
             AND(E3485&lt;90,C3485&gt;2011,AND(F3485&lt;=100,F3485&gt;25)),"Moderate: underrated new model with regular rotation",
             AND(E3485&lt;90,C3485&lt;2000,AND(F3485&lt;=100,F3485&gt;25)),"Moderate: underrated old model with regular rotation",
             AND(C3485&lt;=2011,F3485&lt;=25),"Low: not new model and bad rotation",
             AND(E3485&gt;110,AND(C3485&lt;=2011,C3485&gt;=2000),F3485&lt;=25),"Low: overrated regular model with bad rotation",
             AND(E3485&gt;110,C3485&lt;2011,AND(F3485&lt;=100,F3485&gt;25)),"Low: overrated regular model (not new) with regular rotation",
             AND(E3485&gt;110,C3485&gt;2011,F3485&lt;=25),"Low: overrated new model with bad rotation"
)</f>
        <v>Moderate: fair price and regular to good rotation</v>
      </c>
    </row>
    <row r="3486" spans="1:8" x14ac:dyDescent="0.3">
      <c r="A3486" t="s">
        <v>41</v>
      </c>
      <c r="B3486" t="s">
        <v>646</v>
      </c>
      <c r="C3486">
        <v>2007</v>
      </c>
      <c r="D3486">
        <v>7163.1147540983602</v>
      </c>
      <c r="E3486">
        <v>100.34293169715536</v>
      </c>
      <c r="F3486">
        <v>61</v>
      </c>
      <c r="H3486" t="str" cm="1">
        <f t="array" ref="H3486">_xlfn.IFS(
             AND(E3486&gt;110,C3486&gt;2011,F3486&gt;100),"High: overrated, new and good rotation",
             AND(E3486&lt;90,C3486&gt;2011,F3486&gt;100),"High: underrated, new and good rotation",
             AND(E3486&lt;90,C3486&lt;2011,F3486&gt;100),"High: underrated, not too new but good rotation",
             AND(E3486&lt;=110,C3486&gt;2011,F3486&lt;=25),"Critic: well priced/underrated and new, but bad rotation",
             AND(E3486&gt;110,F3486&gt;100),"Top Tier: premium vehicules that tend to be sold above market prices",
             AND(E3486&gt;=90,E3486&lt;=110,F3486&gt;25),"Moderate: fair price and regular to good rotation",
             AND(E3486&lt;90,AND(C3486&lt;=2011,C3486&gt;=2000),AND(F3486&lt;100,F3486&gt;25)),"Moderate: underrated regular model and regular rotation",
             AND(E3486&lt;90,C3486&gt;2011,AND(F3486&lt;=100,F3486&gt;25)),"Moderate: underrated new model with regular rotation",
             AND(E3486&lt;90,C3486&lt;2000,AND(F3486&lt;=100,F3486&gt;25)),"Moderate: underrated old model with regular rotation",
             AND(C3486&lt;=2011,F3486&lt;=25),"Low: not new model and bad rotation",
             AND(E3486&gt;110,AND(C3486&lt;=2011,C3486&gt;=2000),F3486&lt;=25),"Low: overrated regular model with bad rotation",
             AND(E3486&gt;110,C3486&lt;2011,AND(F3486&lt;=100,F3486&gt;25)),"Low: overrated regular model (not new) with regular rotation",
             AND(E3486&gt;110,C3486&gt;2011,F3486&lt;=25),"Low: overrated new model with bad rotation"
)</f>
        <v>Moderate: fair price and regular to good rotation</v>
      </c>
    </row>
    <row r="3487" spans="1:8" x14ac:dyDescent="0.3">
      <c r="A3487" t="s">
        <v>41</v>
      </c>
      <c r="B3487" t="s">
        <v>646</v>
      </c>
      <c r="C3487">
        <v>2008</v>
      </c>
      <c r="D3487">
        <v>12305.921052631578</v>
      </c>
      <c r="E3487">
        <v>98.31716893731911</v>
      </c>
      <c r="F3487">
        <v>380</v>
      </c>
      <c r="H3487" t="str" cm="1">
        <f t="array" ref="H3487">_xlfn.IFS(
             AND(E3487&gt;110,C3487&gt;2011,F3487&gt;100),"High: overrated, new and good rotation",
             AND(E3487&lt;90,C3487&gt;2011,F3487&gt;100),"High: underrated, new and good rotation",
             AND(E3487&lt;90,C3487&lt;2011,F3487&gt;100),"High: underrated, not too new but good rotation",
             AND(E3487&lt;=110,C3487&gt;2011,F3487&lt;=25),"Critic: well priced/underrated and new, but bad rotation",
             AND(E3487&gt;110,F3487&gt;100),"Top Tier: premium vehicules that tend to be sold above market prices",
             AND(E3487&gt;=90,E3487&lt;=110,F3487&gt;25),"Moderate: fair price and regular to good rotation",
             AND(E3487&lt;90,AND(C3487&lt;=2011,C3487&gt;=2000),AND(F3487&lt;100,F3487&gt;25)),"Moderate: underrated regular model and regular rotation",
             AND(E3487&lt;90,C3487&gt;2011,AND(F3487&lt;=100,F3487&gt;25)),"Moderate: underrated new model with regular rotation",
             AND(E3487&lt;90,C3487&lt;2000,AND(F3487&lt;=100,F3487&gt;25)),"Moderate: underrated old model with regular rotation",
             AND(C3487&lt;=2011,F3487&lt;=25),"Low: not new model and bad rotation",
             AND(E3487&gt;110,AND(C3487&lt;=2011,C3487&gt;=2000),F3487&lt;=25),"Low: overrated regular model with bad rotation",
             AND(E3487&gt;110,C3487&lt;2011,AND(F3487&lt;=100,F3487&gt;25)),"Low: overrated regular model (not new) with regular rotation",
             AND(E3487&gt;110,C3487&gt;2011,F3487&lt;=25),"Low: overrated new model with bad rotation"
)</f>
        <v>Moderate: fair price and regular to good rotation</v>
      </c>
    </row>
    <row r="3488" spans="1:8" x14ac:dyDescent="0.3">
      <c r="A3488" t="s">
        <v>41</v>
      </c>
      <c r="B3488" t="s">
        <v>646</v>
      </c>
      <c r="C3488">
        <v>2009</v>
      </c>
      <c r="D3488">
        <v>14390.192307692309</v>
      </c>
      <c r="E3488">
        <v>98.856077592866498</v>
      </c>
      <c r="F3488">
        <v>260</v>
      </c>
      <c r="H3488" t="str" cm="1">
        <f t="array" ref="H3488">_xlfn.IFS(
             AND(E3488&gt;110,C3488&gt;2011,F3488&gt;100),"High: overrated, new and good rotation",
             AND(E3488&lt;90,C3488&gt;2011,F3488&gt;100),"High: underrated, new and good rotation",
             AND(E3488&lt;90,C3488&lt;2011,F3488&gt;100),"High: underrated, not too new but good rotation",
             AND(E3488&lt;=110,C3488&gt;2011,F3488&lt;=25),"Critic: well priced/underrated and new, but bad rotation",
             AND(E3488&gt;110,F3488&gt;100),"Top Tier: premium vehicules that tend to be sold above market prices",
             AND(E3488&gt;=90,E3488&lt;=110,F3488&gt;25),"Moderate: fair price and regular to good rotation",
             AND(E3488&lt;90,AND(C3488&lt;=2011,C3488&gt;=2000),AND(F3488&lt;100,F3488&gt;25)),"Moderate: underrated regular model and regular rotation",
             AND(E3488&lt;90,C3488&gt;2011,AND(F3488&lt;=100,F3488&gt;25)),"Moderate: underrated new model with regular rotation",
             AND(E3488&lt;90,C3488&lt;2000,AND(F3488&lt;=100,F3488&gt;25)),"Moderate: underrated old model with regular rotation",
             AND(C3488&lt;=2011,F3488&lt;=25),"Low: not new model and bad rotation",
             AND(E3488&gt;110,AND(C3488&lt;=2011,C3488&gt;=2000),F3488&lt;=25),"Low: overrated regular model with bad rotation",
             AND(E3488&gt;110,C3488&lt;2011,AND(F3488&lt;=100,F3488&gt;25)),"Low: overrated regular model (not new) with regular rotation",
             AND(E3488&gt;110,C3488&gt;2011,F3488&lt;=25),"Low: overrated new model with bad rotation"
)</f>
        <v>Moderate: fair price and regular to good rotation</v>
      </c>
    </row>
    <row r="3489" spans="1:8" x14ac:dyDescent="0.3">
      <c r="A3489" t="s">
        <v>41</v>
      </c>
      <c r="B3489" t="s">
        <v>646</v>
      </c>
      <c r="C3489">
        <v>2010</v>
      </c>
      <c r="D3489">
        <v>15291.063829787234</v>
      </c>
      <c r="E3489">
        <v>99.468162807597167</v>
      </c>
      <c r="F3489">
        <v>235</v>
      </c>
      <c r="H3489" t="str" cm="1">
        <f t="array" ref="H3489">_xlfn.IFS(
             AND(E3489&gt;110,C3489&gt;2011,F3489&gt;100),"High: overrated, new and good rotation",
             AND(E3489&lt;90,C3489&gt;2011,F3489&gt;100),"High: underrated, new and good rotation",
             AND(E3489&lt;90,C3489&lt;2011,F3489&gt;100),"High: underrated, not too new but good rotation",
             AND(E3489&lt;=110,C3489&gt;2011,F3489&lt;=25),"Critic: well priced/underrated and new, but bad rotation",
             AND(E3489&gt;110,F3489&gt;100),"Top Tier: premium vehicules that tend to be sold above market prices",
             AND(E3489&gt;=90,E3489&lt;=110,F3489&gt;25),"Moderate: fair price and regular to good rotation",
             AND(E3489&lt;90,AND(C3489&lt;=2011,C3489&gt;=2000),AND(F3489&lt;100,F3489&gt;25)),"Moderate: underrated regular model and regular rotation",
             AND(E3489&lt;90,C3489&gt;2011,AND(F3489&lt;=100,F3489&gt;25)),"Moderate: underrated new model with regular rotation",
             AND(E3489&lt;90,C3489&lt;2000,AND(F3489&lt;=100,F3489&gt;25)),"Moderate: underrated old model with regular rotation",
             AND(C3489&lt;=2011,F3489&lt;=25),"Low: not new model and bad rotation",
             AND(E3489&gt;110,AND(C3489&lt;=2011,C3489&gt;=2000),F3489&lt;=25),"Low: overrated regular model with bad rotation",
             AND(E3489&gt;110,C3489&lt;2011,AND(F3489&lt;=100,F3489&gt;25)),"Low: overrated regular model (not new) with regular rotation",
             AND(E3489&gt;110,C3489&gt;2011,F3489&lt;=25),"Low: overrated new model with bad rotation"
)</f>
        <v>Moderate: fair price and regular to good rotation</v>
      </c>
    </row>
    <row r="3490" spans="1:8" x14ac:dyDescent="0.3">
      <c r="A3490" t="s">
        <v>41</v>
      </c>
      <c r="B3490" t="s">
        <v>646</v>
      </c>
      <c r="C3490">
        <v>2011</v>
      </c>
      <c r="D3490">
        <v>17861.434511434512</v>
      </c>
      <c r="E3490">
        <v>98.511193813052643</v>
      </c>
      <c r="F3490">
        <v>481</v>
      </c>
      <c r="H3490" t="str" cm="1">
        <f t="array" ref="H3490">_xlfn.IFS(
             AND(E3490&gt;110,C3490&gt;2011,F3490&gt;100),"High: overrated, new and good rotation",
             AND(E3490&lt;90,C3490&gt;2011,F3490&gt;100),"High: underrated, new and good rotation",
             AND(E3490&lt;90,C3490&lt;2011,F3490&gt;100),"High: underrated, not too new but good rotation",
             AND(E3490&lt;=110,C3490&gt;2011,F3490&lt;=25),"Critic: well priced/underrated and new, but bad rotation",
             AND(E3490&gt;110,F3490&gt;100),"Top Tier: premium vehicules that tend to be sold above market prices",
             AND(E3490&gt;=90,E3490&lt;=110,F3490&gt;25),"Moderate: fair price and regular to good rotation",
             AND(E3490&lt;90,AND(C3490&lt;=2011,C3490&gt;=2000),AND(F3490&lt;100,F3490&gt;25)),"Moderate: underrated regular model and regular rotation",
             AND(E3490&lt;90,C3490&gt;2011,AND(F3490&lt;=100,F3490&gt;25)),"Moderate: underrated new model with regular rotation",
             AND(E3490&lt;90,C3490&lt;2000,AND(F3490&lt;=100,F3490&gt;25)),"Moderate: underrated old model with regular rotation",
             AND(C3490&lt;=2011,F3490&lt;=25),"Low: not new model and bad rotation",
             AND(E3490&gt;110,AND(C3490&lt;=2011,C3490&gt;=2000),F3490&lt;=25),"Low: overrated regular model with bad rotation",
             AND(E3490&gt;110,C3490&lt;2011,AND(F3490&lt;=100,F3490&gt;25)),"Low: overrated regular model (not new) with regular rotation",
             AND(E3490&gt;110,C3490&gt;2011,F3490&lt;=25),"Low: overrated new model with bad rotation"
)</f>
        <v>Moderate: fair price and regular to good rotation</v>
      </c>
    </row>
    <row r="3491" spans="1:8" x14ac:dyDescent="0.3">
      <c r="A3491" t="s">
        <v>41</v>
      </c>
      <c r="B3491" t="s">
        <v>646</v>
      </c>
      <c r="C3491">
        <v>2012</v>
      </c>
      <c r="D3491">
        <v>21073.470392548235</v>
      </c>
      <c r="E3491">
        <v>98.687818285714712</v>
      </c>
      <c r="F3491">
        <v>1503</v>
      </c>
      <c r="H3491" t="str" cm="1">
        <f t="array" ref="H3491">_xlfn.IFS(
             AND(E3491&gt;110,C3491&gt;2011,F3491&gt;100),"High: overrated, new and good rotation",
             AND(E3491&lt;90,C3491&gt;2011,F3491&gt;100),"High: underrated, new and good rotation",
             AND(E3491&lt;90,C3491&lt;2011,F3491&gt;100),"High: underrated, not too new but good rotation",
             AND(E3491&lt;=110,C3491&gt;2011,F3491&lt;=25),"Critic: well priced/underrated and new, but bad rotation",
             AND(E3491&gt;110,F3491&gt;100),"Top Tier: premium vehicules that tend to be sold above market prices",
             AND(E3491&gt;=90,E3491&lt;=110,F3491&gt;25),"Moderate: fair price and regular to good rotation",
             AND(E3491&lt;90,AND(C3491&lt;=2011,C3491&gt;=2000),AND(F3491&lt;100,F3491&gt;25)),"Moderate: underrated regular model and regular rotation",
             AND(E3491&lt;90,C3491&gt;2011,AND(F3491&lt;=100,F3491&gt;25)),"Moderate: underrated new model with regular rotation",
             AND(E3491&lt;90,C3491&lt;2000,AND(F3491&lt;=100,F3491&gt;25)),"Moderate: underrated old model with regular rotation",
             AND(C3491&lt;=2011,F3491&lt;=25),"Low: not new model and bad rotation",
             AND(E3491&gt;110,AND(C3491&lt;=2011,C3491&gt;=2000),F3491&lt;=25),"Low: overrated regular model with bad rotation",
             AND(E3491&gt;110,C3491&lt;2011,AND(F3491&lt;=100,F3491&gt;25)),"Low: overrated regular model (not new) with regular rotation",
             AND(E3491&gt;110,C3491&gt;2011,F3491&lt;=25),"Low: overrated new model with bad rotation"
)</f>
        <v>Moderate: fair price and regular to good rotation</v>
      </c>
    </row>
    <row r="3492" spans="1:8" x14ac:dyDescent="0.3">
      <c r="A3492" t="s">
        <v>41</v>
      </c>
      <c r="B3492" t="s">
        <v>646</v>
      </c>
      <c r="C3492">
        <v>2013</v>
      </c>
      <c r="D3492">
        <v>23449.010752688173</v>
      </c>
      <c r="E3492">
        <v>98.174213251250123</v>
      </c>
      <c r="F3492">
        <v>1209</v>
      </c>
      <c r="H3492" t="str" cm="1">
        <f t="array" ref="H3492">_xlfn.IFS(
             AND(E3492&gt;110,C3492&gt;2011,F3492&gt;100),"High: overrated, new and good rotation",
             AND(E3492&lt;90,C3492&gt;2011,F3492&gt;100),"High: underrated, new and good rotation",
             AND(E3492&lt;90,C3492&lt;2011,F3492&gt;100),"High: underrated, not too new but good rotation",
             AND(E3492&lt;=110,C3492&gt;2011,F3492&lt;=25),"Critic: well priced/underrated and new, but bad rotation",
             AND(E3492&gt;110,F3492&gt;100),"Top Tier: premium vehicules that tend to be sold above market prices",
             AND(E3492&gt;=90,E3492&lt;=110,F3492&gt;25),"Moderate: fair price and regular to good rotation",
             AND(E3492&lt;90,AND(C3492&lt;=2011,C3492&gt;=2000),AND(F3492&lt;100,F3492&gt;25)),"Moderate: underrated regular model and regular rotation",
             AND(E3492&lt;90,C3492&gt;2011,AND(F3492&lt;=100,F3492&gt;25)),"Moderate: underrated new model with regular rotation",
             AND(E3492&lt;90,C3492&lt;2000,AND(F3492&lt;=100,F3492&gt;25)),"Moderate: underrated old model with regular rotation",
             AND(C3492&lt;=2011,F3492&lt;=25),"Low: not new model and bad rotation",
             AND(E3492&gt;110,AND(C3492&lt;=2011,C3492&gt;=2000),F3492&lt;=25),"Low: overrated regular model with bad rotation",
             AND(E3492&gt;110,C3492&lt;2011,AND(F3492&lt;=100,F3492&gt;25)),"Low: overrated regular model (not new) with regular rotation",
             AND(E3492&gt;110,C3492&gt;2011,F3492&lt;=25),"Low: overrated new model with bad rotation"
)</f>
        <v>Moderate: fair price and regular to good rotation</v>
      </c>
    </row>
    <row r="3493" spans="1:8" x14ac:dyDescent="0.3">
      <c r="A3493" t="s">
        <v>41</v>
      </c>
      <c r="B3493" t="s">
        <v>646</v>
      </c>
      <c r="C3493">
        <v>2014</v>
      </c>
      <c r="D3493">
        <v>27259.272727272728</v>
      </c>
      <c r="E3493">
        <v>98.176480251965771</v>
      </c>
      <c r="F3493">
        <v>286</v>
      </c>
      <c r="H3493" t="str" cm="1">
        <f t="array" ref="H3493">_xlfn.IFS(
             AND(E3493&gt;110,C3493&gt;2011,F3493&gt;100),"High: overrated, new and good rotation",
             AND(E3493&lt;90,C3493&gt;2011,F3493&gt;100),"High: underrated, new and good rotation",
             AND(E3493&lt;90,C3493&lt;2011,F3493&gt;100),"High: underrated, not too new but good rotation",
             AND(E3493&lt;=110,C3493&gt;2011,F3493&lt;=25),"Critic: well priced/underrated and new, but bad rotation",
             AND(E3493&gt;110,F3493&gt;100),"Top Tier: premium vehicules that tend to be sold above market prices",
             AND(E3493&gt;=90,E3493&lt;=110,F3493&gt;25),"Moderate: fair price and regular to good rotation",
             AND(E3493&lt;90,AND(C3493&lt;=2011,C3493&gt;=2000),AND(F3493&lt;100,F3493&gt;25)),"Moderate: underrated regular model and regular rotation",
             AND(E3493&lt;90,C3493&gt;2011,AND(F3493&lt;=100,F3493&gt;25)),"Moderate: underrated new model with regular rotation",
             AND(E3493&lt;90,C3493&lt;2000,AND(F3493&lt;=100,F3493&gt;25)),"Moderate: underrated old model with regular rotation",
             AND(C3493&lt;=2011,F3493&lt;=25),"Low: not new model and bad rotation",
             AND(E3493&gt;110,AND(C3493&lt;=2011,C3493&gt;=2000),F3493&lt;=25),"Low: overrated regular model with bad rotation",
             AND(E3493&gt;110,C3493&lt;2011,AND(F3493&lt;=100,F3493&gt;25)),"Low: overrated regular model (not new) with regular rotation",
             AND(E3493&gt;110,C3493&gt;2011,F3493&lt;=25),"Low: overrated new model with bad rotation"
)</f>
        <v>Moderate: fair price and regular to good rotation</v>
      </c>
    </row>
    <row r="3494" spans="1:8" x14ac:dyDescent="0.3">
      <c r="A3494" t="s">
        <v>41</v>
      </c>
      <c r="B3494" t="s">
        <v>646</v>
      </c>
      <c r="C3494">
        <v>2015</v>
      </c>
      <c r="D3494">
        <v>33741.666666666664</v>
      </c>
      <c r="E3494">
        <v>95.421294237596669</v>
      </c>
      <c r="F3494">
        <v>48</v>
      </c>
      <c r="H3494" t="str" cm="1">
        <f t="array" ref="H3494">_xlfn.IFS(
             AND(E3494&gt;110,C3494&gt;2011,F3494&gt;100),"High: overrated, new and good rotation",
             AND(E3494&lt;90,C3494&gt;2011,F3494&gt;100),"High: underrated, new and good rotation",
             AND(E3494&lt;90,C3494&lt;2011,F3494&gt;100),"High: underrated, not too new but good rotation",
             AND(E3494&lt;=110,C3494&gt;2011,F3494&lt;=25),"Critic: well priced/underrated and new, but bad rotation",
             AND(E3494&gt;110,F3494&gt;100),"Top Tier: premium vehicules that tend to be sold above market prices",
             AND(E3494&gt;=90,E3494&lt;=110,F3494&gt;25),"Moderate: fair price and regular to good rotation",
             AND(E3494&lt;90,AND(C3494&lt;=2011,C3494&gt;=2000),AND(F3494&lt;100,F3494&gt;25)),"Moderate: underrated regular model and regular rotation",
             AND(E3494&lt;90,C3494&gt;2011,AND(F3494&lt;=100,F3494&gt;25)),"Moderate: underrated new model with regular rotation",
             AND(E3494&lt;90,C3494&lt;2000,AND(F3494&lt;=100,F3494&gt;25)),"Moderate: underrated old model with regular rotation",
             AND(C3494&lt;=2011,F3494&lt;=25),"Low: not new model and bad rotation",
             AND(E3494&gt;110,AND(C3494&lt;=2011,C3494&gt;=2000),F3494&lt;=25),"Low: overrated regular model with bad rotation",
             AND(E3494&gt;110,C3494&lt;2011,AND(F3494&lt;=100,F3494&gt;25)),"Low: overrated regular model (not new) with regular rotation",
             AND(E3494&gt;110,C3494&gt;2011,F3494&lt;=25),"Low: overrated new model with bad rotation"
)</f>
        <v>Moderate: fair price and regular to good rotation</v>
      </c>
    </row>
    <row r="3495" spans="1:8" x14ac:dyDescent="0.3">
      <c r="A3495" t="s">
        <v>41</v>
      </c>
      <c r="B3495" t="s">
        <v>647</v>
      </c>
      <c r="C3495">
        <v>2007</v>
      </c>
      <c r="D3495">
        <v>6600</v>
      </c>
      <c r="E3495">
        <v>113.30472103004293</v>
      </c>
      <c r="F3495">
        <v>1</v>
      </c>
      <c r="H3495" t="str" cm="1">
        <f t="array" ref="H3495">_xlfn.IFS(
             AND(E3495&gt;110,C3495&gt;2011,F3495&gt;100),"High: overrated, new and good rotation",
             AND(E3495&lt;90,C3495&gt;2011,F3495&gt;100),"High: underrated, new and good rotation",
             AND(E3495&lt;90,C3495&lt;2011,F3495&gt;100),"High: underrated, not too new but good rotation",
             AND(E3495&lt;=110,C3495&gt;2011,F3495&lt;=25),"Critic: well priced/underrated and new, but bad rotation",
             AND(E3495&gt;110,F3495&gt;100),"Top Tier: premium vehicules that tend to be sold above market prices",
             AND(E3495&gt;=90,E3495&lt;=110,F3495&gt;25),"Moderate: fair price and regular to good rotation",
             AND(E3495&lt;90,AND(C3495&lt;=2011,C3495&gt;=2000),AND(F3495&lt;100,F3495&gt;25)),"Moderate: underrated regular model and regular rotation",
             AND(E3495&lt;90,C3495&gt;2011,AND(F3495&lt;=100,F3495&gt;25)),"Moderate: underrated new model with regular rotation",
             AND(E3495&lt;90,C3495&lt;2000,AND(F3495&lt;=100,F3495&gt;25)),"Moderate: underrated old model with regular rotation",
             AND(C3495&lt;=2011,F3495&lt;=25),"Low: not new model and bad rotation",
             AND(E3495&gt;110,AND(C3495&lt;=2011,C3495&gt;=2000),F3495&lt;=25),"Low: overrated regular model with bad rotation",
             AND(E3495&gt;110,C3495&lt;2011,AND(F3495&lt;=100,F3495&gt;25)),"Low: overrated regular model (not new) with regular rotation",
             AND(E3495&gt;110,C3495&gt;2011,F3495&lt;=25),"Low: overrated new model with bad rotation"
)</f>
        <v>Low: not new model and bad rotation</v>
      </c>
    </row>
    <row r="3496" spans="1:8" x14ac:dyDescent="0.3">
      <c r="A3496" t="s">
        <v>41</v>
      </c>
      <c r="B3496" t="s">
        <v>648</v>
      </c>
      <c r="C3496">
        <v>2007</v>
      </c>
      <c r="D3496">
        <v>6766.666666666667</v>
      </c>
      <c r="E3496">
        <v>99.789084857344989</v>
      </c>
      <c r="F3496">
        <v>36</v>
      </c>
      <c r="H3496" t="str" cm="1">
        <f t="array" ref="H3496">_xlfn.IFS(
             AND(E3496&gt;110,C3496&gt;2011,F3496&gt;100),"High: overrated, new and good rotation",
             AND(E3496&lt;90,C3496&gt;2011,F3496&gt;100),"High: underrated, new and good rotation",
             AND(E3496&lt;90,C3496&lt;2011,F3496&gt;100),"High: underrated, not too new but good rotation",
             AND(E3496&lt;=110,C3496&gt;2011,F3496&lt;=25),"Critic: well priced/underrated and new, but bad rotation",
             AND(E3496&gt;110,F3496&gt;100),"Top Tier: premium vehicules that tend to be sold above market prices",
             AND(E3496&gt;=90,E3496&lt;=110,F3496&gt;25),"Moderate: fair price and regular to good rotation",
             AND(E3496&lt;90,AND(C3496&lt;=2011,C3496&gt;=2000),AND(F3496&lt;100,F3496&gt;25)),"Moderate: underrated regular model and regular rotation",
             AND(E3496&lt;90,C3496&gt;2011,AND(F3496&lt;=100,F3496&gt;25)),"Moderate: underrated new model with regular rotation",
             AND(E3496&lt;90,C3496&lt;2000,AND(F3496&lt;=100,F3496&gt;25)),"Moderate: underrated old model with regular rotation",
             AND(C3496&lt;=2011,F3496&lt;=25),"Low: not new model and bad rotation",
             AND(E3496&gt;110,AND(C3496&lt;=2011,C3496&gt;=2000),F3496&lt;=25),"Low: overrated regular model with bad rotation",
             AND(E3496&gt;110,C3496&lt;2011,AND(F3496&lt;=100,F3496&gt;25)),"Low: overrated regular model (not new) with regular rotation",
             AND(E3496&gt;110,C3496&gt;2011,F3496&lt;=25),"Low: overrated new model with bad rotation"
)</f>
        <v>Moderate: fair price and regular to good rotation</v>
      </c>
    </row>
    <row r="3497" spans="1:8" x14ac:dyDescent="0.3">
      <c r="A3497" t="s">
        <v>41</v>
      </c>
      <c r="B3497" t="s">
        <v>649</v>
      </c>
      <c r="C3497">
        <v>2004</v>
      </c>
      <c r="D3497">
        <v>3500</v>
      </c>
      <c r="E3497">
        <v>73.68421052631578</v>
      </c>
      <c r="F3497">
        <v>1</v>
      </c>
      <c r="H3497" t="str" cm="1">
        <f t="array" ref="H3497">_xlfn.IFS(
             AND(E3497&gt;110,C3497&gt;2011,F3497&gt;100),"High: overrated, new and good rotation",
             AND(E3497&lt;90,C3497&gt;2011,F3497&gt;100),"High: underrated, new and good rotation",
             AND(E3497&lt;90,C3497&lt;2011,F3497&gt;100),"High: underrated, not too new but good rotation",
             AND(E3497&lt;=110,C3497&gt;2011,F3497&lt;=25),"Critic: well priced/underrated and new, but bad rotation",
             AND(E3497&gt;110,F3497&gt;100),"Top Tier: premium vehicules that tend to be sold above market prices",
             AND(E3497&gt;=90,E3497&lt;=110,F3497&gt;25),"Moderate: fair price and regular to good rotation",
             AND(E3497&lt;90,AND(C3497&lt;=2011,C3497&gt;=2000),AND(F3497&lt;100,F3497&gt;25)),"Moderate: underrated regular model and regular rotation",
             AND(E3497&lt;90,C3497&gt;2011,AND(F3497&lt;=100,F3497&gt;25)),"Moderate: underrated new model with regular rotation",
             AND(E3497&lt;90,C3497&lt;2000,AND(F3497&lt;=100,F3497&gt;25)),"Moderate: underrated old model with regular rotation",
             AND(C3497&lt;=2011,F3497&lt;=25),"Low: not new model and bad rotation",
             AND(E3497&gt;110,AND(C3497&lt;=2011,C3497&gt;=2000),F3497&lt;=25),"Low: overrated regular model with bad rotation",
             AND(E3497&gt;110,C3497&lt;2011,AND(F3497&lt;=100,F3497&gt;25)),"Low: overrated regular model (not new) with regular rotation",
             AND(E3497&gt;110,C3497&gt;2011,F3497&lt;=25),"Low: overrated new model with bad rotation"
)</f>
        <v>Low: not new model and bad rotation</v>
      </c>
    </row>
    <row r="3498" spans="1:8" x14ac:dyDescent="0.3">
      <c r="A3498" t="s">
        <v>41</v>
      </c>
      <c r="B3498" t="s">
        <v>650</v>
      </c>
      <c r="C3498">
        <v>2004</v>
      </c>
      <c r="D3498">
        <v>4040</v>
      </c>
      <c r="E3498">
        <v>106.38287089577143</v>
      </c>
      <c r="F3498">
        <v>5</v>
      </c>
      <c r="H3498" t="str" cm="1">
        <f t="array" ref="H3498">_xlfn.IFS(
             AND(E3498&gt;110,C3498&gt;2011,F3498&gt;100),"High: overrated, new and good rotation",
             AND(E3498&lt;90,C3498&gt;2011,F3498&gt;100),"High: underrated, new and good rotation",
             AND(E3498&lt;90,C3498&lt;2011,F3498&gt;100),"High: underrated, not too new but good rotation",
             AND(E3498&lt;=110,C3498&gt;2011,F3498&lt;=25),"Critic: well priced/underrated and new, but bad rotation",
             AND(E3498&gt;110,F3498&gt;100),"Top Tier: premium vehicules that tend to be sold above market prices",
             AND(E3498&gt;=90,E3498&lt;=110,F3498&gt;25),"Moderate: fair price and regular to good rotation",
             AND(E3498&lt;90,AND(C3498&lt;=2011,C3498&gt;=2000),AND(F3498&lt;100,F3498&gt;25)),"Moderate: underrated regular model and regular rotation",
             AND(E3498&lt;90,C3498&gt;2011,AND(F3498&lt;=100,F3498&gt;25)),"Moderate: underrated new model with regular rotation",
             AND(E3498&lt;90,C3498&lt;2000,AND(F3498&lt;=100,F3498&gt;25)),"Moderate: underrated old model with regular rotation",
             AND(C3498&lt;=2011,F3498&lt;=25),"Low: not new model and bad rotation",
             AND(E3498&gt;110,AND(C3498&lt;=2011,C3498&gt;=2000),F3498&lt;=25),"Low: overrated regular model with bad rotation",
             AND(E3498&gt;110,C3498&lt;2011,AND(F3498&lt;=100,F3498&gt;25)),"Low: overrated regular model (not new) with regular rotation",
             AND(E3498&gt;110,C3498&gt;2011,F3498&lt;=25),"Low: overrated new model with bad rotation"
)</f>
        <v>Low: not new model and bad rotation</v>
      </c>
    </row>
    <row r="3499" spans="1:8" x14ac:dyDescent="0.3">
      <c r="A3499" t="s">
        <v>41</v>
      </c>
      <c r="B3499" t="s">
        <v>651</v>
      </c>
      <c r="C3499">
        <v>2000</v>
      </c>
      <c r="D3499">
        <v>5275</v>
      </c>
      <c r="E3499">
        <v>131.51425560760836</v>
      </c>
      <c r="F3499">
        <v>4</v>
      </c>
      <c r="H3499" t="str" cm="1">
        <f t="array" ref="H3499">_xlfn.IFS(
             AND(E3499&gt;110,C3499&gt;2011,F3499&gt;100),"High: overrated, new and good rotation",
             AND(E3499&lt;90,C3499&gt;2011,F3499&gt;100),"High: underrated, new and good rotation",
             AND(E3499&lt;90,C3499&lt;2011,F3499&gt;100),"High: underrated, not too new but good rotation",
             AND(E3499&lt;=110,C3499&gt;2011,F3499&lt;=25),"Critic: well priced/underrated and new, but bad rotation",
             AND(E3499&gt;110,F3499&gt;100),"Top Tier: premium vehicules that tend to be sold above market prices",
             AND(E3499&gt;=90,E3499&lt;=110,F3499&gt;25),"Moderate: fair price and regular to good rotation",
             AND(E3499&lt;90,AND(C3499&lt;=2011,C3499&gt;=2000),AND(F3499&lt;100,F3499&gt;25)),"Moderate: underrated regular model and regular rotation",
             AND(E3499&lt;90,C3499&gt;2011,AND(F3499&lt;=100,F3499&gt;25)),"Moderate: underrated new model with regular rotation",
             AND(E3499&lt;90,C3499&lt;2000,AND(F3499&lt;=100,F3499&gt;25)),"Moderate: underrated old model with regular rotation",
             AND(C3499&lt;=2011,F3499&lt;=25),"Low: not new model and bad rotation",
             AND(E3499&gt;110,AND(C3499&lt;=2011,C3499&gt;=2000),F3499&lt;=25),"Low: overrated regular model with bad rotation",
             AND(E3499&gt;110,C3499&lt;2011,AND(F3499&lt;=100,F3499&gt;25)),"Low: overrated regular model (not new) with regular rotation",
             AND(E3499&gt;110,C3499&gt;2011,F3499&lt;=25),"Low: overrated new model with bad rotation"
)</f>
        <v>Low: not new model and bad rotation</v>
      </c>
    </row>
    <row r="3500" spans="1:8" x14ac:dyDescent="0.3">
      <c r="A3500" t="s">
        <v>41</v>
      </c>
      <c r="B3500" t="s">
        <v>651</v>
      </c>
      <c r="C3500">
        <v>2001</v>
      </c>
      <c r="D3500">
        <v>5813.333333333333</v>
      </c>
      <c r="E3500">
        <v>114.15121226958527</v>
      </c>
      <c r="F3500">
        <v>15</v>
      </c>
      <c r="H3500" t="str" cm="1">
        <f t="array" ref="H3500">_xlfn.IFS(
             AND(E3500&gt;110,C3500&gt;2011,F3500&gt;100),"High: overrated, new and good rotation",
             AND(E3500&lt;90,C3500&gt;2011,F3500&gt;100),"High: underrated, new and good rotation",
             AND(E3500&lt;90,C3500&lt;2011,F3500&gt;100),"High: underrated, not too new but good rotation",
             AND(E3500&lt;=110,C3500&gt;2011,F3500&lt;=25),"Critic: well priced/underrated and new, but bad rotation",
             AND(E3500&gt;110,F3500&gt;100),"Top Tier: premium vehicules that tend to be sold above market prices",
             AND(E3500&gt;=90,E3500&lt;=110,F3500&gt;25),"Moderate: fair price and regular to good rotation",
             AND(E3500&lt;90,AND(C3500&lt;=2011,C3500&gt;=2000),AND(F3500&lt;100,F3500&gt;25)),"Moderate: underrated regular model and regular rotation",
             AND(E3500&lt;90,C3500&gt;2011,AND(F3500&lt;=100,F3500&gt;25)),"Moderate: underrated new model with regular rotation",
             AND(E3500&lt;90,C3500&lt;2000,AND(F3500&lt;=100,F3500&gt;25)),"Moderate: underrated old model with regular rotation",
             AND(C3500&lt;=2011,F3500&lt;=25),"Low: not new model and bad rotation",
             AND(E3500&gt;110,AND(C3500&lt;=2011,C3500&gt;=2000),F3500&lt;=25),"Low: overrated regular model with bad rotation",
             AND(E3500&gt;110,C3500&lt;2011,AND(F3500&lt;=100,F3500&gt;25)),"Low: overrated regular model (not new) with regular rotation",
             AND(E3500&gt;110,C3500&gt;2011,F3500&lt;=25),"Low: overrated new model with bad rotation"
)</f>
        <v>Low: not new model and bad rotation</v>
      </c>
    </row>
    <row r="3501" spans="1:8" x14ac:dyDescent="0.3">
      <c r="A3501" t="s">
        <v>41</v>
      </c>
      <c r="B3501" t="s">
        <v>651</v>
      </c>
      <c r="C3501">
        <v>2002</v>
      </c>
      <c r="D3501">
        <v>7172.2222222222226</v>
      </c>
      <c r="E3501">
        <v>114.71985800283397</v>
      </c>
      <c r="F3501">
        <v>18</v>
      </c>
      <c r="H3501" t="str" cm="1">
        <f t="array" ref="H3501">_xlfn.IFS(
             AND(E3501&gt;110,C3501&gt;2011,F3501&gt;100),"High: overrated, new and good rotation",
             AND(E3501&lt;90,C3501&gt;2011,F3501&gt;100),"High: underrated, new and good rotation",
             AND(E3501&lt;90,C3501&lt;2011,F3501&gt;100),"High: underrated, not too new but good rotation",
             AND(E3501&lt;=110,C3501&gt;2011,F3501&lt;=25),"Critic: well priced/underrated and new, but bad rotation",
             AND(E3501&gt;110,F3501&gt;100),"Top Tier: premium vehicules that tend to be sold above market prices",
             AND(E3501&gt;=90,E3501&lt;=110,F3501&gt;25),"Moderate: fair price and regular to good rotation",
             AND(E3501&lt;90,AND(C3501&lt;=2011,C3501&gt;=2000),AND(F3501&lt;100,F3501&gt;25)),"Moderate: underrated regular model and regular rotation",
             AND(E3501&lt;90,C3501&gt;2011,AND(F3501&lt;=100,F3501&gt;25)),"Moderate: underrated new model with regular rotation",
             AND(E3501&lt;90,C3501&lt;2000,AND(F3501&lt;=100,F3501&gt;25)),"Moderate: underrated old model with regular rotation",
             AND(C3501&lt;=2011,F3501&lt;=25),"Low: not new model and bad rotation",
             AND(E3501&gt;110,AND(C3501&lt;=2011,C3501&gt;=2000),F3501&lt;=25),"Low: overrated regular model with bad rotation",
             AND(E3501&gt;110,C3501&lt;2011,AND(F3501&lt;=100,F3501&gt;25)),"Low: overrated regular model (not new) with regular rotation",
             AND(E3501&gt;110,C3501&gt;2011,F3501&lt;=25),"Low: overrated new model with bad rotation"
)</f>
        <v>Low: not new model and bad rotation</v>
      </c>
    </row>
    <row r="3502" spans="1:8" x14ac:dyDescent="0.3">
      <c r="A3502" t="s">
        <v>41</v>
      </c>
      <c r="B3502" t="s">
        <v>651</v>
      </c>
      <c r="C3502">
        <v>2003</v>
      </c>
      <c r="D3502">
        <v>7086.363636363636</v>
      </c>
      <c r="E3502">
        <v>115.13688422159011</v>
      </c>
      <c r="F3502">
        <v>11</v>
      </c>
      <c r="H3502" t="str" cm="1">
        <f t="array" ref="H3502">_xlfn.IFS(
             AND(E3502&gt;110,C3502&gt;2011,F3502&gt;100),"High: overrated, new and good rotation",
             AND(E3502&lt;90,C3502&gt;2011,F3502&gt;100),"High: underrated, new and good rotation",
             AND(E3502&lt;90,C3502&lt;2011,F3502&gt;100),"High: underrated, not too new but good rotation",
             AND(E3502&lt;=110,C3502&gt;2011,F3502&lt;=25),"Critic: well priced/underrated and new, but bad rotation",
             AND(E3502&gt;110,F3502&gt;100),"Top Tier: premium vehicules that tend to be sold above market prices",
             AND(E3502&gt;=90,E3502&lt;=110,F3502&gt;25),"Moderate: fair price and regular to good rotation",
             AND(E3502&lt;90,AND(C3502&lt;=2011,C3502&gt;=2000),AND(F3502&lt;100,F3502&gt;25)),"Moderate: underrated regular model and regular rotation",
             AND(E3502&lt;90,C3502&gt;2011,AND(F3502&lt;=100,F3502&gt;25)),"Moderate: underrated new model with regular rotation",
             AND(E3502&lt;90,C3502&lt;2000,AND(F3502&lt;=100,F3502&gt;25)),"Moderate: underrated old model with regular rotation",
             AND(C3502&lt;=2011,F3502&lt;=25),"Low: not new model and bad rotation",
             AND(E3502&gt;110,AND(C3502&lt;=2011,C3502&gt;=2000),F3502&lt;=25),"Low: overrated regular model with bad rotation",
             AND(E3502&gt;110,C3502&lt;2011,AND(F3502&lt;=100,F3502&gt;25)),"Low: overrated regular model (not new) with regular rotation",
             AND(E3502&gt;110,C3502&gt;2011,F3502&lt;=25),"Low: overrated new model with bad rotation"
)</f>
        <v>Low: not new model and bad rotation</v>
      </c>
    </row>
    <row r="3503" spans="1:8" x14ac:dyDescent="0.3">
      <c r="A3503" t="s">
        <v>41</v>
      </c>
      <c r="B3503" t="s">
        <v>651</v>
      </c>
      <c r="C3503">
        <v>2004</v>
      </c>
      <c r="D3503">
        <v>11278.571428571429</v>
      </c>
      <c r="E3503">
        <v>107.79060365037081</v>
      </c>
      <c r="F3503">
        <v>7</v>
      </c>
      <c r="H3503" t="str" cm="1">
        <f t="array" ref="H3503">_xlfn.IFS(
             AND(E3503&gt;110,C3503&gt;2011,F3503&gt;100),"High: overrated, new and good rotation",
             AND(E3503&lt;90,C3503&gt;2011,F3503&gt;100),"High: underrated, new and good rotation",
             AND(E3503&lt;90,C3503&lt;2011,F3503&gt;100),"High: underrated, not too new but good rotation",
             AND(E3503&lt;=110,C3503&gt;2011,F3503&lt;=25),"Critic: well priced/underrated and new, but bad rotation",
             AND(E3503&gt;110,F3503&gt;100),"Top Tier: premium vehicules that tend to be sold above market prices",
             AND(E3503&gt;=90,E3503&lt;=110,F3503&gt;25),"Moderate: fair price and regular to good rotation",
             AND(E3503&lt;90,AND(C3503&lt;=2011,C3503&gt;=2000),AND(F3503&lt;100,F3503&gt;25)),"Moderate: underrated regular model and regular rotation",
             AND(E3503&lt;90,C3503&gt;2011,AND(F3503&lt;=100,F3503&gt;25)),"Moderate: underrated new model with regular rotation",
             AND(E3503&lt;90,C3503&lt;2000,AND(F3503&lt;=100,F3503&gt;25)),"Moderate: underrated old model with regular rotation",
             AND(C3503&lt;=2011,F3503&lt;=25),"Low: not new model and bad rotation",
             AND(E3503&gt;110,AND(C3503&lt;=2011,C3503&gt;=2000),F3503&lt;=25),"Low: overrated regular model with bad rotation",
             AND(E3503&gt;110,C3503&lt;2011,AND(F3503&lt;=100,F3503&gt;25)),"Low: overrated regular model (not new) with regular rotation",
             AND(E3503&gt;110,C3503&gt;2011,F3503&lt;=25),"Low: overrated new model with bad rotation"
)</f>
        <v>Low: not new model and bad rotation</v>
      </c>
    </row>
    <row r="3504" spans="1:8" x14ac:dyDescent="0.3">
      <c r="A3504" t="s">
        <v>41</v>
      </c>
      <c r="B3504" t="s">
        <v>651</v>
      </c>
      <c r="C3504">
        <v>2005</v>
      </c>
      <c r="D3504">
        <v>11775</v>
      </c>
      <c r="E3504">
        <v>109.67631953686842</v>
      </c>
      <c r="F3504">
        <v>4</v>
      </c>
      <c r="H3504" t="str" cm="1">
        <f t="array" ref="H3504">_xlfn.IFS(
             AND(E3504&gt;110,C3504&gt;2011,F3504&gt;100),"High: overrated, new and good rotation",
             AND(E3504&lt;90,C3504&gt;2011,F3504&gt;100),"High: underrated, new and good rotation",
             AND(E3504&lt;90,C3504&lt;2011,F3504&gt;100),"High: underrated, not too new but good rotation",
             AND(E3504&lt;=110,C3504&gt;2011,F3504&lt;=25),"Critic: well priced/underrated and new, but bad rotation",
             AND(E3504&gt;110,F3504&gt;100),"Top Tier: premium vehicules that tend to be sold above market prices",
             AND(E3504&gt;=90,E3504&lt;=110,F3504&gt;25),"Moderate: fair price and regular to good rotation",
             AND(E3504&lt;90,AND(C3504&lt;=2011,C3504&gt;=2000),AND(F3504&lt;100,F3504&gt;25)),"Moderate: underrated regular model and regular rotation",
             AND(E3504&lt;90,C3504&gt;2011,AND(F3504&lt;=100,F3504&gt;25)),"Moderate: underrated new model with regular rotation",
             AND(E3504&lt;90,C3504&lt;2000,AND(F3504&lt;=100,F3504&gt;25)),"Moderate: underrated old model with regular rotation",
             AND(C3504&lt;=2011,F3504&lt;=25),"Low: not new model and bad rotation",
             AND(E3504&gt;110,AND(C3504&lt;=2011,C3504&gt;=2000),F3504&lt;=25),"Low: overrated regular model with bad rotation",
             AND(E3504&gt;110,C3504&lt;2011,AND(F3504&lt;=100,F3504&gt;25)),"Low: overrated regular model (not new) with regular rotation",
             AND(E3504&gt;110,C3504&gt;2011,F3504&lt;=25),"Low: overrated new model with bad rotation"
)</f>
        <v>Low: not new model and bad rotation</v>
      </c>
    </row>
    <row r="3505" spans="1:8" x14ac:dyDescent="0.3">
      <c r="A3505" t="s">
        <v>41</v>
      </c>
      <c r="B3505" t="s">
        <v>651</v>
      </c>
      <c r="C3505">
        <v>2006</v>
      </c>
      <c r="D3505">
        <v>14450</v>
      </c>
      <c r="E3505">
        <v>96.726179557161942</v>
      </c>
      <c r="F3505">
        <v>7</v>
      </c>
      <c r="H3505" t="str" cm="1">
        <f t="array" ref="H3505">_xlfn.IFS(
             AND(E3505&gt;110,C3505&gt;2011,F3505&gt;100),"High: overrated, new and good rotation",
             AND(E3505&lt;90,C3505&gt;2011,F3505&gt;100),"High: underrated, new and good rotation",
             AND(E3505&lt;90,C3505&lt;2011,F3505&gt;100),"High: underrated, not too new but good rotation",
             AND(E3505&lt;=110,C3505&gt;2011,F3505&lt;=25),"Critic: well priced/underrated and new, but bad rotation",
             AND(E3505&gt;110,F3505&gt;100),"Top Tier: premium vehicules that tend to be sold above market prices",
             AND(E3505&gt;=90,E3505&lt;=110,F3505&gt;25),"Moderate: fair price and regular to good rotation",
             AND(E3505&lt;90,AND(C3505&lt;=2011,C3505&gt;=2000),AND(F3505&lt;100,F3505&gt;25)),"Moderate: underrated regular model and regular rotation",
             AND(E3505&lt;90,C3505&gt;2011,AND(F3505&lt;=100,F3505&gt;25)),"Moderate: underrated new model with regular rotation",
             AND(E3505&lt;90,C3505&lt;2000,AND(F3505&lt;=100,F3505&gt;25)),"Moderate: underrated old model with regular rotation",
             AND(C3505&lt;=2011,F3505&lt;=25),"Low: not new model and bad rotation",
             AND(E3505&gt;110,AND(C3505&lt;=2011,C3505&gt;=2000),F3505&lt;=25),"Low: overrated regular model with bad rotation",
             AND(E3505&gt;110,C3505&lt;2011,AND(F3505&lt;=100,F3505&gt;25)),"Low: overrated regular model (not new) with regular rotation",
             AND(E3505&gt;110,C3505&gt;2011,F3505&lt;=25),"Low: overrated new model with bad rotation"
)</f>
        <v>Low: not new model and bad rotation</v>
      </c>
    </row>
    <row r="3506" spans="1:8" x14ac:dyDescent="0.3">
      <c r="A3506" t="s">
        <v>41</v>
      </c>
      <c r="B3506" t="s">
        <v>651</v>
      </c>
      <c r="C3506">
        <v>2007</v>
      </c>
      <c r="D3506">
        <v>25523.076923076922</v>
      </c>
      <c r="E3506">
        <v>101.38622874492989</v>
      </c>
      <c r="F3506">
        <v>13</v>
      </c>
      <c r="H3506" t="str" cm="1">
        <f t="array" ref="H3506">_xlfn.IFS(
             AND(E3506&gt;110,C3506&gt;2011,F3506&gt;100),"High: overrated, new and good rotation",
             AND(E3506&lt;90,C3506&gt;2011,F3506&gt;100),"High: underrated, new and good rotation",
             AND(E3506&lt;90,C3506&lt;2011,F3506&gt;100),"High: underrated, not too new but good rotation",
             AND(E3506&lt;=110,C3506&gt;2011,F3506&lt;=25),"Critic: well priced/underrated and new, but bad rotation",
             AND(E3506&gt;110,F3506&gt;100),"Top Tier: premium vehicules that tend to be sold above market prices",
             AND(E3506&gt;=90,E3506&lt;=110,F3506&gt;25),"Moderate: fair price and regular to good rotation",
             AND(E3506&lt;90,AND(C3506&lt;=2011,C3506&gt;=2000),AND(F3506&lt;100,F3506&gt;25)),"Moderate: underrated regular model and regular rotation",
             AND(E3506&lt;90,C3506&gt;2011,AND(F3506&lt;=100,F3506&gt;25)),"Moderate: underrated new model with regular rotation",
             AND(E3506&lt;90,C3506&lt;2000,AND(F3506&lt;=100,F3506&gt;25)),"Moderate: underrated old model with regular rotation",
             AND(C3506&lt;=2011,F3506&lt;=25),"Low: not new model and bad rotation",
             AND(E3506&gt;110,AND(C3506&lt;=2011,C3506&gt;=2000),F3506&lt;=25),"Low: overrated regular model with bad rotation",
             AND(E3506&gt;110,C3506&lt;2011,AND(F3506&lt;=100,F3506&gt;25)),"Low: overrated regular model (not new) with regular rotation",
             AND(E3506&gt;110,C3506&gt;2011,F3506&lt;=25),"Low: overrated new model with bad rotation"
)</f>
        <v>Low: not new model and bad rotation</v>
      </c>
    </row>
    <row r="3507" spans="1:8" x14ac:dyDescent="0.3">
      <c r="A3507" t="s">
        <v>41</v>
      </c>
      <c r="B3507" t="s">
        <v>651</v>
      </c>
      <c r="C3507">
        <v>2008</v>
      </c>
      <c r="D3507">
        <v>29736.842105263157</v>
      </c>
      <c r="E3507">
        <v>96.866772882915754</v>
      </c>
      <c r="F3507">
        <v>38</v>
      </c>
      <c r="H3507" t="str" cm="1">
        <f t="array" ref="H3507">_xlfn.IFS(
             AND(E3507&gt;110,C3507&gt;2011,F3507&gt;100),"High: overrated, new and good rotation",
             AND(E3507&lt;90,C3507&gt;2011,F3507&gt;100),"High: underrated, new and good rotation",
             AND(E3507&lt;90,C3507&lt;2011,F3507&gt;100),"High: underrated, not too new but good rotation",
             AND(E3507&lt;=110,C3507&gt;2011,F3507&lt;=25),"Critic: well priced/underrated and new, but bad rotation",
             AND(E3507&gt;110,F3507&gt;100),"Top Tier: premium vehicules that tend to be sold above market prices",
             AND(E3507&gt;=90,E3507&lt;=110,F3507&gt;25),"Moderate: fair price and regular to good rotation",
             AND(E3507&lt;90,AND(C3507&lt;=2011,C3507&gt;=2000),AND(F3507&lt;100,F3507&gt;25)),"Moderate: underrated regular model and regular rotation",
             AND(E3507&lt;90,C3507&gt;2011,AND(F3507&lt;=100,F3507&gt;25)),"Moderate: underrated new model with regular rotation",
             AND(E3507&lt;90,C3507&lt;2000,AND(F3507&lt;=100,F3507&gt;25)),"Moderate: underrated old model with regular rotation",
             AND(C3507&lt;=2011,F3507&lt;=25),"Low: not new model and bad rotation",
             AND(E3507&gt;110,AND(C3507&lt;=2011,C3507&gt;=2000),F3507&lt;=25),"Low: overrated regular model with bad rotation",
             AND(E3507&gt;110,C3507&lt;2011,AND(F3507&lt;=100,F3507&gt;25)),"Low: overrated regular model (not new) with regular rotation",
             AND(E3507&gt;110,C3507&gt;2011,F3507&lt;=25),"Low: overrated new model with bad rotation"
)</f>
        <v>Moderate: fair price and regular to good rotation</v>
      </c>
    </row>
    <row r="3508" spans="1:8" x14ac:dyDescent="0.3">
      <c r="A3508" t="s">
        <v>41</v>
      </c>
      <c r="B3508" t="s">
        <v>651</v>
      </c>
      <c r="C3508">
        <v>2009</v>
      </c>
      <c r="D3508">
        <v>34700</v>
      </c>
      <c r="E3508">
        <v>104.66587745803272</v>
      </c>
      <c r="F3508">
        <v>15</v>
      </c>
      <c r="H3508" t="str" cm="1">
        <f t="array" ref="H3508">_xlfn.IFS(
             AND(E3508&gt;110,C3508&gt;2011,F3508&gt;100),"High: overrated, new and good rotation",
             AND(E3508&lt;90,C3508&gt;2011,F3508&gt;100),"High: underrated, new and good rotation",
             AND(E3508&lt;90,C3508&lt;2011,F3508&gt;100),"High: underrated, not too new but good rotation",
             AND(E3508&lt;=110,C3508&gt;2011,F3508&lt;=25),"Critic: well priced/underrated and new, but bad rotation",
             AND(E3508&gt;110,F3508&gt;100),"Top Tier: premium vehicules that tend to be sold above market prices",
             AND(E3508&gt;=90,E3508&lt;=110,F3508&gt;25),"Moderate: fair price and regular to good rotation",
             AND(E3508&lt;90,AND(C3508&lt;=2011,C3508&gt;=2000),AND(F3508&lt;100,F3508&gt;25)),"Moderate: underrated regular model and regular rotation",
             AND(E3508&lt;90,C3508&gt;2011,AND(F3508&lt;=100,F3508&gt;25)),"Moderate: underrated new model with regular rotation",
             AND(E3508&lt;90,C3508&lt;2000,AND(F3508&lt;=100,F3508&gt;25)),"Moderate: underrated old model with regular rotation",
             AND(C3508&lt;=2011,F3508&lt;=25),"Low: not new model and bad rotation",
             AND(E3508&gt;110,AND(C3508&lt;=2011,C3508&gt;=2000),F3508&lt;=25),"Low: overrated regular model with bad rotation",
             AND(E3508&gt;110,C3508&lt;2011,AND(F3508&lt;=100,F3508&gt;25)),"Low: overrated regular model (not new) with regular rotation",
             AND(E3508&gt;110,C3508&gt;2011,F3508&lt;=25),"Low: overrated new model with bad rotation"
)</f>
        <v>Low: not new model and bad rotation</v>
      </c>
    </row>
    <row r="3509" spans="1:8" x14ac:dyDescent="0.3">
      <c r="A3509" t="s">
        <v>41</v>
      </c>
      <c r="B3509" t="s">
        <v>651</v>
      </c>
      <c r="C3509">
        <v>2010</v>
      </c>
      <c r="D3509">
        <v>35769.230769230766</v>
      </c>
      <c r="E3509">
        <v>97.572660743611976</v>
      </c>
      <c r="F3509">
        <v>13</v>
      </c>
      <c r="H3509" t="str" cm="1">
        <f t="array" ref="H3509">_xlfn.IFS(
             AND(E3509&gt;110,C3509&gt;2011,F3509&gt;100),"High: overrated, new and good rotation",
             AND(E3509&lt;90,C3509&gt;2011,F3509&gt;100),"High: underrated, new and good rotation",
             AND(E3509&lt;90,C3509&lt;2011,F3509&gt;100),"High: underrated, not too new but good rotation",
             AND(E3509&lt;=110,C3509&gt;2011,F3509&lt;=25),"Critic: well priced/underrated and new, but bad rotation",
             AND(E3509&gt;110,F3509&gt;100),"Top Tier: premium vehicules that tend to be sold above market prices",
             AND(E3509&gt;=90,E3509&lt;=110,F3509&gt;25),"Moderate: fair price and regular to good rotation",
             AND(E3509&lt;90,AND(C3509&lt;=2011,C3509&gt;=2000),AND(F3509&lt;100,F3509&gt;25)),"Moderate: underrated regular model and regular rotation",
             AND(E3509&lt;90,C3509&gt;2011,AND(F3509&lt;=100,F3509&gt;25)),"Moderate: underrated new model with regular rotation",
             AND(E3509&lt;90,C3509&lt;2000,AND(F3509&lt;=100,F3509&gt;25)),"Moderate: underrated old model with regular rotation",
             AND(C3509&lt;=2011,F3509&lt;=25),"Low: not new model and bad rotation",
             AND(E3509&gt;110,AND(C3509&lt;=2011,C3509&gt;=2000),F3509&lt;=25),"Low: overrated regular model with bad rotation",
             AND(E3509&gt;110,C3509&lt;2011,AND(F3509&lt;=100,F3509&gt;25)),"Low: overrated regular model (not new) with regular rotation",
             AND(E3509&gt;110,C3509&gt;2011,F3509&lt;=25),"Low: overrated new model with bad rotation"
)</f>
        <v>Low: not new model and bad rotation</v>
      </c>
    </row>
    <row r="3510" spans="1:8" x14ac:dyDescent="0.3">
      <c r="A3510" t="s">
        <v>41</v>
      </c>
      <c r="B3510" t="s">
        <v>651</v>
      </c>
      <c r="C3510">
        <v>2011</v>
      </c>
      <c r="D3510">
        <v>46616.666666666664</v>
      </c>
      <c r="E3510">
        <v>96.6285040801706</v>
      </c>
      <c r="F3510">
        <v>9</v>
      </c>
      <c r="H3510" t="str" cm="1">
        <f t="array" ref="H3510">_xlfn.IFS(
             AND(E3510&gt;110,C3510&gt;2011,F3510&gt;100),"High: overrated, new and good rotation",
             AND(E3510&lt;90,C3510&gt;2011,F3510&gt;100),"High: underrated, new and good rotation",
             AND(E3510&lt;90,C3510&lt;2011,F3510&gt;100),"High: underrated, not too new but good rotation",
             AND(E3510&lt;=110,C3510&gt;2011,F3510&lt;=25),"Critic: well priced/underrated and new, but bad rotation",
             AND(E3510&gt;110,F3510&gt;100),"Top Tier: premium vehicules that tend to be sold above market prices",
             AND(E3510&gt;=90,E3510&lt;=110,F3510&gt;25),"Moderate: fair price and regular to good rotation",
             AND(E3510&lt;90,AND(C3510&lt;=2011,C3510&gt;=2000),AND(F3510&lt;100,F3510&gt;25)),"Moderate: underrated regular model and regular rotation",
             AND(E3510&lt;90,C3510&gt;2011,AND(F3510&lt;=100,F3510&gt;25)),"Moderate: underrated new model with regular rotation",
             AND(E3510&lt;90,C3510&lt;2000,AND(F3510&lt;=100,F3510&gt;25)),"Moderate: underrated old model with regular rotation",
             AND(C3510&lt;=2011,F3510&lt;=25),"Low: not new model and bad rotation",
             AND(E3510&gt;110,AND(C3510&lt;=2011,C3510&gt;=2000),F3510&lt;=25),"Low: overrated regular model with bad rotation",
             AND(E3510&gt;110,C3510&lt;2011,AND(F3510&lt;=100,F3510&gt;25)),"Low: overrated regular model (not new) with regular rotation",
             AND(E3510&gt;110,C3510&gt;2011,F3510&lt;=25),"Low: overrated new model with bad rotation"
)</f>
        <v>Low: not new model and bad rotation</v>
      </c>
    </row>
    <row r="3511" spans="1:8" x14ac:dyDescent="0.3">
      <c r="A3511" t="s">
        <v>41</v>
      </c>
      <c r="B3511" t="s">
        <v>651</v>
      </c>
      <c r="C3511">
        <v>2012</v>
      </c>
      <c r="D3511">
        <v>56480.769230769234</v>
      </c>
      <c r="E3511">
        <v>97.912668392246061</v>
      </c>
      <c r="F3511">
        <v>13</v>
      </c>
      <c r="H3511" t="str" cm="1">
        <f t="array" ref="H3511">_xlfn.IFS(
             AND(E3511&gt;110,C3511&gt;2011,F3511&gt;100),"High: overrated, new and good rotation",
             AND(E3511&lt;90,C3511&gt;2011,F3511&gt;100),"High: underrated, new and good rotation",
             AND(E3511&lt;90,C3511&lt;2011,F3511&gt;100),"High: underrated, not too new but good rotation",
             AND(E3511&lt;=110,C3511&gt;2011,F3511&lt;=25),"Critic: well priced/underrated and new, but bad rotation",
             AND(E3511&gt;110,F3511&gt;100),"Top Tier: premium vehicules that tend to be sold above market prices",
             AND(E3511&gt;=90,E3511&lt;=110,F3511&gt;25),"Moderate: fair price and regular to good rotation",
             AND(E3511&lt;90,AND(C3511&lt;=2011,C3511&gt;=2000),AND(F3511&lt;100,F3511&gt;25)),"Moderate: underrated regular model and regular rotation",
             AND(E3511&lt;90,C3511&gt;2011,AND(F3511&lt;=100,F3511&gt;25)),"Moderate: underrated new model with regular rotation",
             AND(E3511&lt;90,C3511&lt;2000,AND(F3511&lt;=100,F3511&gt;25)),"Moderate: underrated old model with regular rotation",
             AND(C3511&lt;=2011,F3511&lt;=25),"Low: not new model and bad rotation",
             AND(E3511&gt;110,AND(C3511&lt;=2011,C3511&gt;=2000),F3511&lt;=25),"Low: overrated regular model with bad rotation",
             AND(E3511&gt;110,C3511&lt;2011,AND(F3511&lt;=100,F3511&gt;25)),"Low: overrated regular model (not new) with regular rotation",
             AND(E3511&gt;110,C3511&gt;2011,F3511&lt;=25),"Low: overrated new model with bad rotation"
)</f>
        <v>Critic: well priced/underrated and new, but bad rotation</v>
      </c>
    </row>
    <row r="3512" spans="1:8" x14ac:dyDescent="0.3">
      <c r="A3512" t="s">
        <v>41</v>
      </c>
      <c r="B3512" t="s">
        <v>651</v>
      </c>
      <c r="C3512">
        <v>2013</v>
      </c>
      <c r="D3512">
        <v>74850</v>
      </c>
      <c r="E3512">
        <v>101.53361671795408</v>
      </c>
      <c r="F3512">
        <v>5</v>
      </c>
      <c r="H3512" t="str" cm="1">
        <f t="array" ref="H3512">_xlfn.IFS(
             AND(E3512&gt;110,C3512&gt;2011,F3512&gt;100),"High: overrated, new and good rotation",
             AND(E3512&lt;90,C3512&gt;2011,F3512&gt;100),"High: underrated, new and good rotation",
             AND(E3512&lt;90,C3512&lt;2011,F3512&gt;100),"High: underrated, not too new but good rotation",
             AND(E3512&lt;=110,C3512&gt;2011,F3512&lt;=25),"Critic: well priced/underrated and new, but bad rotation",
             AND(E3512&gt;110,F3512&gt;100),"Top Tier: premium vehicules that tend to be sold above market prices",
             AND(E3512&gt;=90,E3512&lt;=110,F3512&gt;25),"Moderate: fair price and regular to good rotation",
             AND(E3512&lt;90,AND(C3512&lt;=2011,C3512&gt;=2000),AND(F3512&lt;100,F3512&gt;25)),"Moderate: underrated regular model and regular rotation",
             AND(E3512&lt;90,C3512&gt;2011,AND(F3512&lt;=100,F3512&gt;25)),"Moderate: underrated new model with regular rotation",
             AND(E3512&lt;90,C3512&lt;2000,AND(F3512&lt;=100,F3512&gt;25)),"Moderate: underrated old model with regular rotation",
             AND(C3512&lt;=2011,F3512&lt;=25),"Low: not new model and bad rotation",
             AND(E3512&gt;110,AND(C3512&lt;=2011,C3512&gt;=2000),F3512&lt;=25),"Low: overrated regular model with bad rotation",
             AND(E3512&gt;110,C3512&lt;2011,AND(F3512&lt;=100,F3512&gt;25)),"Low: overrated regular model (not new) with regular rotation",
             AND(E3512&gt;110,C3512&gt;2011,F3512&lt;=25),"Low: overrated new model with bad rotation"
)</f>
        <v>Critic: well priced/underrated and new, but bad rotation</v>
      </c>
    </row>
    <row r="3513" spans="1:8" x14ac:dyDescent="0.3">
      <c r="A3513" t="s">
        <v>41</v>
      </c>
      <c r="B3513" t="s">
        <v>652</v>
      </c>
      <c r="C3513">
        <v>2014</v>
      </c>
      <c r="D3513">
        <v>30720.149253731342</v>
      </c>
      <c r="E3513">
        <v>97.613375700918596</v>
      </c>
      <c r="F3513">
        <v>134</v>
      </c>
      <c r="H3513" t="str" cm="1">
        <f t="array" ref="H3513">_xlfn.IFS(
             AND(E3513&gt;110,C3513&gt;2011,F3513&gt;100),"High: overrated, new and good rotation",
             AND(E3513&lt;90,C3513&gt;2011,F3513&gt;100),"High: underrated, new and good rotation",
             AND(E3513&lt;90,C3513&lt;2011,F3513&gt;100),"High: underrated, not too new but good rotation",
             AND(E3513&lt;=110,C3513&gt;2011,F3513&lt;=25),"Critic: well priced/underrated and new, but bad rotation",
             AND(E3513&gt;110,F3513&gt;100),"Top Tier: premium vehicules that tend to be sold above market prices",
             AND(E3513&gt;=90,E3513&lt;=110,F3513&gt;25),"Moderate: fair price and regular to good rotation",
             AND(E3513&lt;90,AND(C3513&lt;=2011,C3513&gt;=2000),AND(F3513&lt;100,F3513&gt;25)),"Moderate: underrated regular model and regular rotation",
             AND(E3513&lt;90,C3513&gt;2011,AND(F3513&lt;=100,F3513&gt;25)),"Moderate: underrated new model with regular rotation",
             AND(E3513&lt;90,C3513&lt;2000,AND(F3513&lt;=100,F3513&gt;25)),"Moderate: underrated old model with regular rotation",
             AND(C3513&lt;=2011,F3513&lt;=25),"Low: not new model and bad rotation",
             AND(E3513&gt;110,AND(C3513&lt;=2011,C3513&gt;=2000),F3513&lt;=25),"Low: overrated regular model with bad rotation",
             AND(E3513&gt;110,C3513&lt;2011,AND(F3513&lt;=100,F3513&gt;25)),"Low: overrated regular model (not new) with regular rotation",
             AND(E3513&gt;110,C3513&gt;2011,F3513&lt;=25),"Low: overrated new model with bad rotation"
)</f>
        <v>Moderate: fair price and regular to good rotation</v>
      </c>
    </row>
    <row r="3514" spans="1:8" x14ac:dyDescent="0.3">
      <c r="A3514" t="s">
        <v>41</v>
      </c>
      <c r="B3514" t="s">
        <v>653</v>
      </c>
      <c r="C3514">
        <v>1998</v>
      </c>
      <c r="D3514">
        <v>1500</v>
      </c>
      <c r="E3514">
        <v>177.89473684210526</v>
      </c>
      <c r="F3514">
        <v>2</v>
      </c>
      <c r="H3514" t="str" cm="1">
        <f t="array" ref="H3514">_xlfn.IFS(
             AND(E3514&gt;110,C3514&gt;2011,F3514&gt;100),"High: overrated, new and good rotation",
             AND(E3514&lt;90,C3514&gt;2011,F3514&gt;100),"High: underrated, new and good rotation",
             AND(E3514&lt;90,C3514&lt;2011,F3514&gt;100),"High: underrated, not too new but good rotation",
             AND(E3514&lt;=110,C3514&gt;2011,F3514&lt;=25),"Critic: well priced/underrated and new, but bad rotation",
             AND(E3514&gt;110,F3514&gt;100),"Top Tier: premium vehicules that tend to be sold above market prices",
             AND(E3514&gt;=90,E3514&lt;=110,F3514&gt;25),"Moderate: fair price and regular to good rotation",
             AND(E3514&lt;90,AND(C3514&lt;=2011,C3514&gt;=2000),AND(F3514&lt;100,F3514&gt;25)),"Moderate: underrated regular model and regular rotation",
             AND(E3514&lt;90,C3514&gt;2011,AND(F3514&lt;=100,F3514&gt;25)),"Moderate: underrated new model with regular rotation",
             AND(E3514&lt;90,C3514&lt;2000,AND(F3514&lt;=100,F3514&gt;25)),"Moderate: underrated old model with regular rotation",
             AND(C3514&lt;=2011,F3514&lt;=25),"Low: not new model and bad rotation",
             AND(E3514&gt;110,AND(C3514&lt;=2011,C3514&gt;=2000),F3514&lt;=25),"Low: overrated regular model with bad rotation",
             AND(E3514&gt;110,C3514&lt;2011,AND(F3514&lt;=100,F3514&gt;25)),"Low: overrated regular model (not new) with regular rotation",
             AND(E3514&gt;110,C3514&gt;2011,F3514&lt;=25),"Low: overrated new model with bad rotation"
)</f>
        <v>Low: not new model and bad rotation</v>
      </c>
    </row>
    <row r="3515" spans="1:8" x14ac:dyDescent="0.3">
      <c r="A3515" t="s">
        <v>41</v>
      </c>
      <c r="B3515" t="s">
        <v>653</v>
      </c>
      <c r="C3515">
        <v>1999</v>
      </c>
      <c r="D3515">
        <v>2791.304347826087</v>
      </c>
      <c r="E3515">
        <v>117.71115134807623</v>
      </c>
      <c r="F3515">
        <v>23</v>
      </c>
      <c r="H3515" t="str" cm="1">
        <f t="array" ref="H3515">_xlfn.IFS(
             AND(E3515&gt;110,C3515&gt;2011,F3515&gt;100),"High: overrated, new and good rotation",
             AND(E3515&lt;90,C3515&gt;2011,F3515&gt;100),"High: underrated, new and good rotation",
             AND(E3515&lt;90,C3515&lt;2011,F3515&gt;100),"High: underrated, not too new but good rotation",
             AND(E3515&lt;=110,C3515&gt;2011,F3515&lt;=25),"Critic: well priced/underrated and new, but bad rotation",
             AND(E3515&gt;110,F3515&gt;100),"Top Tier: premium vehicules that tend to be sold above market prices",
             AND(E3515&gt;=90,E3515&lt;=110,F3515&gt;25),"Moderate: fair price and regular to good rotation",
             AND(E3515&lt;90,AND(C3515&lt;=2011,C3515&gt;=2000),AND(F3515&lt;100,F3515&gt;25)),"Moderate: underrated regular model and regular rotation",
             AND(E3515&lt;90,C3515&gt;2011,AND(F3515&lt;=100,F3515&gt;25)),"Moderate: underrated new model with regular rotation",
             AND(E3515&lt;90,C3515&lt;2000,AND(F3515&lt;=100,F3515&gt;25)),"Moderate: underrated old model with regular rotation",
             AND(C3515&lt;=2011,F3515&lt;=25),"Low: not new model and bad rotation",
             AND(E3515&gt;110,AND(C3515&lt;=2011,C3515&gt;=2000),F3515&lt;=25),"Low: overrated regular model with bad rotation",
             AND(E3515&gt;110,C3515&lt;2011,AND(F3515&lt;=100,F3515&gt;25)),"Low: overrated regular model (not new) with regular rotation",
             AND(E3515&gt;110,C3515&gt;2011,F3515&lt;=25),"Low: overrated new model with bad rotation"
)</f>
        <v>Low: not new model and bad rotation</v>
      </c>
    </row>
    <row r="3516" spans="1:8" x14ac:dyDescent="0.3">
      <c r="A3516" t="s">
        <v>41</v>
      </c>
      <c r="B3516" t="s">
        <v>653</v>
      </c>
      <c r="C3516">
        <v>2000</v>
      </c>
      <c r="D3516">
        <v>3344.1176470588234</v>
      </c>
      <c r="E3516">
        <v>125.94368438249506</v>
      </c>
      <c r="F3516">
        <v>17</v>
      </c>
      <c r="H3516" t="str" cm="1">
        <f t="array" ref="H3516">_xlfn.IFS(
             AND(E3516&gt;110,C3516&gt;2011,F3516&gt;100),"High: overrated, new and good rotation",
             AND(E3516&lt;90,C3516&gt;2011,F3516&gt;100),"High: underrated, new and good rotation",
             AND(E3516&lt;90,C3516&lt;2011,F3516&gt;100),"High: underrated, not too new but good rotation",
             AND(E3516&lt;=110,C3516&gt;2011,F3516&lt;=25),"Critic: well priced/underrated and new, but bad rotation",
             AND(E3516&gt;110,F3516&gt;100),"Top Tier: premium vehicules that tend to be sold above market prices",
             AND(E3516&gt;=90,E3516&lt;=110,F3516&gt;25),"Moderate: fair price and regular to good rotation",
             AND(E3516&lt;90,AND(C3516&lt;=2011,C3516&gt;=2000),AND(F3516&lt;100,F3516&gt;25)),"Moderate: underrated regular model and regular rotation",
             AND(E3516&lt;90,C3516&gt;2011,AND(F3516&lt;=100,F3516&gt;25)),"Moderate: underrated new model with regular rotation",
             AND(E3516&lt;90,C3516&lt;2000,AND(F3516&lt;=100,F3516&gt;25)),"Moderate: underrated old model with regular rotation",
             AND(C3516&lt;=2011,F3516&lt;=25),"Low: not new model and bad rotation",
             AND(E3516&gt;110,AND(C3516&lt;=2011,C3516&gt;=2000),F3516&lt;=25),"Low: overrated regular model with bad rotation",
             AND(E3516&gt;110,C3516&lt;2011,AND(F3516&lt;=100,F3516&gt;25)),"Low: overrated regular model (not new) with regular rotation",
             AND(E3516&gt;110,C3516&gt;2011,F3516&lt;=25),"Low: overrated new model with bad rotation"
)</f>
        <v>Low: not new model and bad rotation</v>
      </c>
    </row>
    <row r="3517" spans="1:8" x14ac:dyDescent="0.3">
      <c r="A3517" t="s">
        <v>41</v>
      </c>
      <c r="B3517" t="s">
        <v>653</v>
      </c>
      <c r="C3517">
        <v>2001</v>
      </c>
      <c r="D3517">
        <v>3187.5</v>
      </c>
      <c r="E3517">
        <v>170.34943395520762</v>
      </c>
      <c r="F3517">
        <v>16</v>
      </c>
      <c r="H3517" t="str" cm="1">
        <f t="array" ref="H3517">_xlfn.IFS(
             AND(E3517&gt;110,C3517&gt;2011,F3517&gt;100),"High: overrated, new and good rotation",
             AND(E3517&lt;90,C3517&gt;2011,F3517&gt;100),"High: underrated, new and good rotation",
             AND(E3517&lt;90,C3517&lt;2011,F3517&gt;100),"High: underrated, not too new but good rotation",
             AND(E3517&lt;=110,C3517&gt;2011,F3517&lt;=25),"Critic: well priced/underrated and new, but bad rotation",
             AND(E3517&gt;110,F3517&gt;100),"Top Tier: premium vehicules that tend to be sold above market prices",
             AND(E3517&gt;=90,E3517&lt;=110,F3517&gt;25),"Moderate: fair price and regular to good rotation",
             AND(E3517&lt;90,AND(C3517&lt;=2011,C3517&gt;=2000),AND(F3517&lt;100,F3517&gt;25)),"Moderate: underrated regular model and regular rotation",
             AND(E3517&lt;90,C3517&gt;2011,AND(F3517&lt;=100,F3517&gt;25)),"Moderate: underrated new model with regular rotation",
             AND(E3517&lt;90,C3517&lt;2000,AND(F3517&lt;=100,F3517&gt;25)),"Moderate: underrated old model with regular rotation",
             AND(C3517&lt;=2011,F3517&lt;=25),"Low: not new model and bad rotation",
             AND(E3517&gt;110,AND(C3517&lt;=2011,C3517&gt;=2000),F3517&lt;=25),"Low: overrated regular model with bad rotation",
             AND(E3517&gt;110,C3517&lt;2011,AND(F3517&lt;=100,F3517&gt;25)),"Low: overrated regular model (not new) with regular rotation",
             AND(E3517&gt;110,C3517&gt;2011,F3517&lt;=25),"Low: overrated new model with bad rotation"
)</f>
        <v>Low: not new model and bad rotation</v>
      </c>
    </row>
    <row r="3518" spans="1:8" x14ac:dyDescent="0.3">
      <c r="A3518" t="s">
        <v>41</v>
      </c>
      <c r="B3518" t="s">
        <v>653</v>
      </c>
      <c r="C3518">
        <v>2002</v>
      </c>
      <c r="D3518">
        <v>3950</v>
      </c>
      <c r="E3518">
        <v>99.720542145361932</v>
      </c>
      <c r="F3518">
        <v>31</v>
      </c>
      <c r="H3518" t="str" cm="1">
        <f t="array" ref="H3518">_xlfn.IFS(
             AND(E3518&gt;110,C3518&gt;2011,F3518&gt;100),"High: overrated, new and good rotation",
             AND(E3518&lt;90,C3518&gt;2011,F3518&gt;100),"High: underrated, new and good rotation",
             AND(E3518&lt;90,C3518&lt;2011,F3518&gt;100),"High: underrated, not too new but good rotation",
             AND(E3518&lt;=110,C3518&gt;2011,F3518&lt;=25),"Critic: well priced/underrated and new, but bad rotation",
             AND(E3518&gt;110,F3518&gt;100),"Top Tier: premium vehicules that tend to be sold above market prices",
             AND(E3518&gt;=90,E3518&lt;=110,F3518&gt;25),"Moderate: fair price and regular to good rotation",
             AND(E3518&lt;90,AND(C3518&lt;=2011,C3518&gt;=2000),AND(F3518&lt;100,F3518&gt;25)),"Moderate: underrated regular model and regular rotation",
             AND(E3518&lt;90,C3518&gt;2011,AND(F3518&lt;=100,F3518&gt;25)),"Moderate: underrated new model with regular rotation",
             AND(E3518&lt;90,C3518&lt;2000,AND(F3518&lt;=100,F3518&gt;25)),"Moderate: underrated old model with regular rotation",
             AND(C3518&lt;=2011,F3518&lt;=25),"Low: not new model and bad rotation",
             AND(E3518&gt;110,AND(C3518&lt;=2011,C3518&gt;=2000),F3518&lt;=25),"Low: overrated regular model with bad rotation",
             AND(E3518&gt;110,C3518&lt;2011,AND(F3518&lt;=100,F3518&gt;25)),"Low: overrated regular model (not new) with regular rotation",
             AND(E3518&gt;110,C3518&gt;2011,F3518&lt;=25),"Low: overrated new model with bad rotation"
)</f>
        <v>Moderate: fair price and regular to good rotation</v>
      </c>
    </row>
    <row r="3519" spans="1:8" x14ac:dyDescent="0.3">
      <c r="A3519" t="s">
        <v>41</v>
      </c>
      <c r="B3519" t="s">
        <v>653</v>
      </c>
      <c r="C3519">
        <v>2003</v>
      </c>
      <c r="D3519">
        <v>4576.7441860465115</v>
      </c>
      <c r="E3519">
        <v>102.63760210120341</v>
      </c>
      <c r="F3519">
        <v>43</v>
      </c>
      <c r="H3519" t="str" cm="1">
        <f t="array" ref="H3519">_xlfn.IFS(
             AND(E3519&gt;110,C3519&gt;2011,F3519&gt;100),"High: overrated, new and good rotation",
             AND(E3519&lt;90,C3519&gt;2011,F3519&gt;100),"High: underrated, new and good rotation",
             AND(E3519&lt;90,C3519&lt;2011,F3519&gt;100),"High: underrated, not too new but good rotation",
             AND(E3519&lt;=110,C3519&gt;2011,F3519&lt;=25),"Critic: well priced/underrated and new, but bad rotation",
             AND(E3519&gt;110,F3519&gt;100),"Top Tier: premium vehicules that tend to be sold above market prices",
             AND(E3519&gt;=90,E3519&lt;=110,F3519&gt;25),"Moderate: fair price and regular to good rotation",
             AND(E3519&lt;90,AND(C3519&lt;=2011,C3519&gt;=2000),AND(F3519&lt;100,F3519&gt;25)),"Moderate: underrated regular model and regular rotation",
             AND(E3519&lt;90,C3519&gt;2011,AND(F3519&lt;=100,F3519&gt;25)),"Moderate: underrated new model with regular rotation",
             AND(E3519&lt;90,C3519&lt;2000,AND(F3519&lt;=100,F3519&gt;25)),"Moderate: underrated old model with regular rotation",
             AND(C3519&lt;=2011,F3519&lt;=25),"Low: not new model and bad rotation",
             AND(E3519&gt;110,AND(C3519&lt;=2011,C3519&gt;=2000),F3519&lt;=25),"Low: overrated regular model with bad rotation",
             AND(E3519&gt;110,C3519&lt;2011,AND(F3519&lt;=100,F3519&gt;25)),"Low: overrated regular model (not new) with regular rotation",
             AND(E3519&gt;110,C3519&gt;2011,F3519&lt;=25),"Low: overrated new model with bad rotation"
)</f>
        <v>Moderate: fair price and regular to good rotation</v>
      </c>
    </row>
    <row r="3520" spans="1:8" x14ac:dyDescent="0.3">
      <c r="A3520" t="s">
        <v>41</v>
      </c>
      <c r="B3520" t="s">
        <v>653</v>
      </c>
      <c r="C3520">
        <v>2004</v>
      </c>
      <c r="D3520">
        <v>6004.9180327868853</v>
      </c>
      <c r="E3520">
        <v>95.309473932853507</v>
      </c>
      <c r="F3520">
        <v>61</v>
      </c>
      <c r="H3520" t="str" cm="1">
        <f t="array" ref="H3520">_xlfn.IFS(
             AND(E3520&gt;110,C3520&gt;2011,F3520&gt;100),"High: overrated, new and good rotation",
             AND(E3520&lt;90,C3520&gt;2011,F3520&gt;100),"High: underrated, new and good rotation",
             AND(E3520&lt;90,C3520&lt;2011,F3520&gt;100),"High: underrated, not too new but good rotation",
             AND(E3520&lt;=110,C3520&gt;2011,F3520&lt;=25),"Critic: well priced/underrated and new, but bad rotation",
             AND(E3520&gt;110,F3520&gt;100),"Top Tier: premium vehicules that tend to be sold above market prices",
             AND(E3520&gt;=90,E3520&lt;=110,F3520&gt;25),"Moderate: fair price and regular to good rotation",
             AND(E3520&lt;90,AND(C3520&lt;=2011,C3520&gt;=2000),AND(F3520&lt;100,F3520&gt;25)),"Moderate: underrated regular model and regular rotation",
             AND(E3520&lt;90,C3520&gt;2011,AND(F3520&lt;=100,F3520&gt;25)),"Moderate: underrated new model with regular rotation",
             AND(E3520&lt;90,C3520&lt;2000,AND(F3520&lt;=100,F3520&gt;25)),"Moderate: underrated old model with regular rotation",
             AND(C3520&lt;=2011,F3520&lt;=25),"Low: not new model and bad rotation",
             AND(E3520&gt;110,AND(C3520&lt;=2011,C3520&gt;=2000),F3520&lt;=25),"Low: overrated regular model with bad rotation",
             AND(E3520&gt;110,C3520&lt;2011,AND(F3520&lt;=100,F3520&gt;25)),"Low: overrated regular model (not new) with regular rotation",
             AND(E3520&gt;110,C3520&gt;2011,F3520&lt;=25),"Low: overrated new model with bad rotation"
)</f>
        <v>Moderate: fair price and regular to good rotation</v>
      </c>
    </row>
    <row r="3521" spans="1:8" x14ac:dyDescent="0.3">
      <c r="A3521" t="s">
        <v>41</v>
      </c>
      <c r="B3521" t="s">
        <v>653</v>
      </c>
      <c r="C3521">
        <v>2005</v>
      </c>
      <c r="D3521">
        <v>7667.5324675324673</v>
      </c>
      <c r="E3521">
        <v>97.152489076681761</v>
      </c>
      <c r="F3521">
        <v>77</v>
      </c>
      <c r="H3521" t="str" cm="1">
        <f t="array" ref="H3521">_xlfn.IFS(
             AND(E3521&gt;110,C3521&gt;2011,F3521&gt;100),"High: overrated, new and good rotation",
             AND(E3521&lt;90,C3521&gt;2011,F3521&gt;100),"High: underrated, new and good rotation",
             AND(E3521&lt;90,C3521&lt;2011,F3521&gt;100),"High: underrated, not too new but good rotation",
             AND(E3521&lt;=110,C3521&gt;2011,F3521&lt;=25),"Critic: well priced/underrated and new, but bad rotation",
             AND(E3521&gt;110,F3521&gt;100),"Top Tier: premium vehicules that tend to be sold above market prices",
             AND(E3521&gt;=90,E3521&lt;=110,F3521&gt;25),"Moderate: fair price and regular to good rotation",
             AND(E3521&lt;90,AND(C3521&lt;=2011,C3521&gt;=2000),AND(F3521&lt;100,F3521&gt;25)),"Moderate: underrated regular model and regular rotation",
             AND(E3521&lt;90,C3521&gt;2011,AND(F3521&lt;=100,F3521&gt;25)),"Moderate: underrated new model with regular rotation",
             AND(E3521&lt;90,C3521&lt;2000,AND(F3521&lt;=100,F3521&gt;25)),"Moderate: underrated old model with regular rotation",
             AND(C3521&lt;=2011,F3521&lt;=25),"Low: not new model and bad rotation",
             AND(E3521&gt;110,AND(C3521&lt;=2011,C3521&gt;=2000),F3521&lt;=25),"Low: overrated regular model with bad rotation",
             AND(E3521&gt;110,C3521&lt;2011,AND(F3521&lt;=100,F3521&gt;25)),"Low: overrated regular model (not new) with regular rotation",
             AND(E3521&gt;110,C3521&gt;2011,F3521&lt;=25),"Low: overrated new model with bad rotation"
)</f>
        <v>Moderate: fair price and regular to good rotation</v>
      </c>
    </row>
    <row r="3522" spans="1:8" x14ac:dyDescent="0.3">
      <c r="A3522" t="s">
        <v>41</v>
      </c>
      <c r="B3522" t="s">
        <v>653</v>
      </c>
      <c r="C3522">
        <v>2006</v>
      </c>
      <c r="D3522">
        <v>8017.7966101694919</v>
      </c>
      <c r="E3522">
        <v>96.013074722610085</v>
      </c>
      <c r="F3522">
        <v>59</v>
      </c>
      <c r="H3522" t="str" cm="1">
        <f t="array" ref="H3522">_xlfn.IFS(
             AND(E3522&gt;110,C3522&gt;2011,F3522&gt;100),"High: overrated, new and good rotation",
             AND(E3522&lt;90,C3522&gt;2011,F3522&gt;100),"High: underrated, new and good rotation",
             AND(E3522&lt;90,C3522&lt;2011,F3522&gt;100),"High: underrated, not too new but good rotation",
             AND(E3522&lt;=110,C3522&gt;2011,F3522&lt;=25),"Critic: well priced/underrated and new, but bad rotation",
             AND(E3522&gt;110,F3522&gt;100),"Top Tier: premium vehicules that tend to be sold above market prices",
             AND(E3522&gt;=90,E3522&lt;=110,F3522&gt;25),"Moderate: fair price and regular to good rotation",
             AND(E3522&lt;90,AND(C3522&lt;=2011,C3522&gt;=2000),AND(F3522&lt;100,F3522&gt;25)),"Moderate: underrated regular model and regular rotation",
             AND(E3522&lt;90,C3522&gt;2011,AND(F3522&lt;=100,F3522&gt;25)),"Moderate: underrated new model with regular rotation",
             AND(E3522&lt;90,C3522&lt;2000,AND(F3522&lt;=100,F3522&gt;25)),"Moderate: underrated old model with regular rotation",
             AND(C3522&lt;=2011,F3522&lt;=25),"Low: not new model and bad rotation",
             AND(E3522&gt;110,AND(C3522&lt;=2011,C3522&gt;=2000),F3522&lt;=25),"Low: overrated regular model with bad rotation",
             AND(E3522&gt;110,C3522&lt;2011,AND(F3522&lt;=100,F3522&gt;25)),"Low: overrated regular model (not new) with regular rotation",
             AND(E3522&gt;110,C3522&gt;2011,F3522&lt;=25),"Low: overrated new model with bad rotation"
)</f>
        <v>Moderate: fair price and regular to good rotation</v>
      </c>
    </row>
    <row r="3523" spans="1:8" x14ac:dyDescent="0.3">
      <c r="A3523" t="s">
        <v>41</v>
      </c>
      <c r="B3523" t="s">
        <v>653</v>
      </c>
      <c r="C3523">
        <v>2007</v>
      </c>
      <c r="D3523">
        <v>10822.826086956522</v>
      </c>
      <c r="E3523">
        <v>98.670578306059923</v>
      </c>
      <c r="F3523">
        <v>46</v>
      </c>
      <c r="H3523" t="str" cm="1">
        <f t="array" ref="H3523">_xlfn.IFS(
             AND(E3523&gt;110,C3523&gt;2011,F3523&gt;100),"High: overrated, new and good rotation",
             AND(E3523&lt;90,C3523&gt;2011,F3523&gt;100),"High: underrated, new and good rotation",
             AND(E3523&lt;90,C3523&lt;2011,F3523&gt;100),"High: underrated, not too new but good rotation",
             AND(E3523&lt;=110,C3523&gt;2011,F3523&lt;=25),"Critic: well priced/underrated and new, but bad rotation",
             AND(E3523&gt;110,F3523&gt;100),"Top Tier: premium vehicules that tend to be sold above market prices",
             AND(E3523&gt;=90,E3523&lt;=110,F3523&gt;25),"Moderate: fair price and regular to good rotation",
             AND(E3523&lt;90,AND(C3523&lt;=2011,C3523&gt;=2000),AND(F3523&lt;100,F3523&gt;25)),"Moderate: underrated regular model and regular rotation",
             AND(E3523&lt;90,C3523&gt;2011,AND(F3523&lt;=100,F3523&gt;25)),"Moderate: underrated new model with regular rotation",
             AND(E3523&lt;90,C3523&lt;2000,AND(F3523&lt;=100,F3523&gt;25)),"Moderate: underrated old model with regular rotation",
             AND(C3523&lt;=2011,F3523&lt;=25),"Low: not new model and bad rotation",
             AND(E3523&gt;110,AND(C3523&lt;=2011,C3523&gt;=2000),F3523&lt;=25),"Low: overrated regular model with bad rotation",
             AND(E3523&gt;110,C3523&lt;2011,AND(F3523&lt;=100,F3523&gt;25)),"Low: overrated regular model (not new) with regular rotation",
             AND(E3523&gt;110,C3523&gt;2011,F3523&lt;=25),"Low: overrated new model with bad rotation"
)</f>
        <v>Moderate: fair price and regular to good rotation</v>
      </c>
    </row>
    <row r="3524" spans="1:8" x14ac:dyDescent="0.3">
      <c r="A3524" t="s">
        <v>41</v>
      </c>
      <c r="B3524" t="s">
        <v>653</v>
      </c>
      <c r="C3524">
        <v>2008</v>
      </c>
      <c r="D3524">
        <v>12900.961538461539</v>
      </c>
      <c r="E3524">
        <v>100.49303454477545</v>
      </c>
      <c r="F3524">
        <v>52</v>
      </c>
      <c r="H3524" t="str" cm="1">
        <f t="array" ref="H3524">_xlfn.IFS(
             AND(E3524&gt;110,C3524&gt;2011,F3524&gt;100),"High: overrated, new and good rotation",
             AND(E3524&lt;90,C3524&gt;2011,F3524&gt;100),"High: underrated, new and good rotation",
             AND(E3524&lt;90,C3524&lt;2011,F3524&gt;100),"High: underrated, not too new but good rotation",
             AND(E3524&lt;=110,C3524&gt;2011,F3524&lt;=25),"Critic: well priced/underrated and new, but bad rotation",
             AND(E3524&gt;110,F3524&gt;100),"Top Tier: premium vehicules that tend to be sold above market prices",
             AND(E3524&gt;=90,E3524&lt;=110,F3524&gt;25),"Moderate: fair price and regular to good rotation",
             AND(E3524&lt;90,AND(C3524&lt;=2011,C3524&gt;=2000),AND(F3524&lt;100,F3524&gt;25)),"Moderate: underrated regular model and regular rotation",
             AND(E3524&lt;90,C3524&gt;2011,AND(F3524&lt;=100,F3524&gt;25)),"Moderate: underrated new model with regular rotation",
             AND(E3524&lt;90,C3524&lt;2000,AND(F3524&lt;=100,F3524&gt;25)),"Moderate: underrated old model with regular rotation",
             AND(C3524&lt;=2011,F3524&lt;=25),"Low: not new model and bad rotation",
             AND(E3524&gt;110,AND(C3524&lt;=2011,C3524&gt;=2000),F3524&lt;=25),"Low: overrated regular model with bad rotation",
             AND(E3524&gt;110,C3524&lt;2011,AND(F3524&lt;=100,F3524&gt;25)),"Low: overrated regular model (not new) with regular rotation",
             AND(E3524&gt;110,C3524&gt;2011,F3524&lt;=25),"Low: overrated new model with bad rotation"
)</f>
        <v>Moderate: fair price and regular to good rotation</v>
      </c>
    </row>
    <row r="3525" spans="1:8" x14ac:dyDescent="0.3">
      <c r="A3525" t="s">
        <v>41</v>
      </c>
      <c r="B3525" t="s">
        <v>653</v>
      </c>
      <c r="C3525">
        <v>2009</v>
      </c>
      <c r="D3525">
        <v>16229.62962962963</v>
      </c>
      <c r="E3525">
        <v>98.674294493786164</v>
      </c>
      <c r="F3525">
        <v>27</v>
      </c>
      <c r="H3525" t="str" cm="1">
        <f t="array" ref="H3525">_xlfn.IFS(
             AND(E3525&gt;110,C3525&gt;2011,F3525&gt;100),"High: overrated, new and good rotation",
             AND(E3525&lt;90,C3525&gt;2011,F3525&gt;100),"High: underrated, new and good rotation",
             AND(E3525&lt;90,C3525&lt;2011,F3525&gt;100),"High: underrated, not too new but good rotation",
             AND(E3525&lt;=110,C3525&gt;2011,F3525&lt;=25),"Critic: well priced/underrated and new, but bad rotation",
             AND(E3525&gt;110,F3525&gt;100),"Top Tier: premium vehicules that tend to be sold above market prices",
             AND(E3525&gt;=90,E3525&lt;=110,F3525&gt;25),"Moderate: fair price and regular to good rotation",
             AND(E3525&lt;90,AND(C3525&lt;=2011,C3525&gt;=2000),AND(F3525&lt;100,F3525&gt;25)),"Moderate: underrated regular model and regular rotation",
             AND(E3525&lt;90,C3525&gt;2011,AND(F3525&lt;=100,F3525&gt;25)),"Moderate: underrated new model with regular rotation",
             AND(E3525&lt;90,C3525&lt;2000,AND(F3525&lt;=100,F3525&gt;25)),"Moderate: underrated old model with regular rotation",
             AND(C3525&lt;=2011,F3525&lt;=25),"Low: not new model and bad rotation",
             AND(E3525&gt;110,AND(C3525&lt;=2011,C3525&gt;=2000),F3525&lt;=25),"Low: overrated regular model with bad rotation",
             AND(E3525&gt;110,C3525&lt;2011,AND(F3525&lt;=100,F3525&gt;25)),"Low: overrated regular model (not new) with regular rotation",
             AND(E3525&gt;110,C3525&gt;2011,F3525&lt;=25),"Low: overrated new model with bad rotation"
)</f>
        <v>Moderate: fair price and regular to good rotation</v>
      </c>
    </row>
    <row r="3526" spans="1:8" x14ac:dyDescent="0.3">
      <c r="A3526" t="s">
        <v>41</v>
      </c>
      <c r="B3526" t="s">
        <v>654</v>
      </c>
      <c r="C3526">
        <v>2006</v>
      </c>
      <c r="D3526">
        <v>12796.120689655172</v>
      </c>
      <c r="E3526">
        <v>99.813292727972566</v>
      </c>
      <c r="F3526">
        <v>116</v>
      </c>
      <c r="H3526" t="str" cm="1">
        <f t="array" ref="H3526">_xlfn.IFS(
             AND(E3526&gt;110,C3526&gt;2011,F3526&gt;100),"High: overrated, new and good rotation",
             AND(E3526&lt;90,C3526&gt;2011,F3526&gt;100),"High: underrated, new and good rotation",
             AND(E3526&lt;90,C3526&lt;2011,F3526&gt;100),"High: underrated, not too new but good rotation",
             AND(E3526&lt;=110,C3526&gt;2011,F3526&lt;=25),"Critic: well priced/underrated and new, but bad rotation",
             AND(E3526&gt;110,F3526&gt;100),"Top Tier: premium vehicules that tend to be sold above market prices",
             AND(E3526&gt;=90,E3526&lt;=110,F3526&gt;25),"Moderate: fair price and regular to good rotation",
             AND(E3526&lt;90,AND(C3526&lt;=2011,C3526&gt;=2000),AND(F3526&lt;100,F3526&gt;25)),"Moderate: underrated regular model and regular rotation",
             AND(E3526&lt;90,C3526&gt;2011,AND(F3526&lt;=100,F3526&gt;25)),"Moderate: underrated new model with regular rotation",
             AND(E3526&lt;90,C3526&lt;2000,AND(F3526&lt;=100,F3526&gt;25)),"Moderate: underrated old model with regular rotation",
             AND(C3526&lt;=2011,F3526&lt;=25),"Low: not new model and bad rotation",
             AND(E3526&gt;110,AND(C3526&lt;=2011,C3526&gt;=2000),F3526&lt;=25),"Low: overrated regular model with bad rotation",
             AND(E3526&gt;110,C3526&lt;2011,AND(F3526&lt;=100,F3526&gt;25)),"Low: overrated regular model (not new) with regular rotation",
             AND(E3526&gt;110,C3526&gt;2011,F3526&lt;=25),"Low: overrated new model with bad rotation"
)</f>
        <v>Moderate: fair price and regular to good rotation</v>
      </c>
    </row>
    <row r="3527" spans="1:8" x14ac:dyDescent="0.3">
      <c r="A3527" t="s">
        <v>41</v>
      </c>
      <c r="B3527" t="s">
        <v>654</v>
      </c>
      <c r="C3527">
        <v>2007</v>
      </c>
      <c r="D3527">
        <v>16572.222222222223</v>
      </c>
      <c r="E3527">
        <v>100.78765062732253</v>
      </c>
      <c r="F3527">
        <v>54</v>
      </c>
      <c r="H3527" t="str" cm="1">
        <f t="array" ref="H3527">_xlfn.IFS(
             AND(E3527&gt;110,C3527&gt;2011,F3527&gt;100),"High: overrated, new and good rotation",
             AND(E3527&lt;90,C3527&gt;2011,F3527&gt;100),"High: underrated, new and good rotation",
             AND(E3527&lt;90,C3527&lt;2011,F3527&gt;100),"High: underrated, not too new but good rotation",
             AND(E3527&lt;=110,C3527&gt;2011,F3527&lt;=25),"Critic: well priced/underrated and new, but bad rotation",
             AND(E3527&gt;110,F3527&gt;100),"Top Tier: premium vehicules that tend to be sold above market prices",
             AND(E3527&gt;=90,E3527&lt;=110,F3527&gt;25),"Moderate: fair price and regular to good rotation",
             AND(E3527&lt;90,AND(C3527&lt;=2011,C3527&gt;=2000),AND(F3527&lt;100,F3527&gt;25)),"Moderate: underrated regular model and regular rotation",
             AND(E3527&lt;90,C3527&gt;2011,AND(F3527&lt;=100,F3527&gt;25)),"Moderate: underrated new model with regular rotation",
             AND(E3527&lt;90,C3527&lt;2000,AND(F3527&lt;=100,F3527&gt;25)),"Moderate: underrated old model with regular rotation",
             AND(C3527&lt;=2011,F3527&lt;=25),"Low: not new model and bad rotation",
             AND(E3527&gt;110,AND(C3527&lt;=2011,C3527&gt;=2000),F3527&lt;=25),"Low: overrated regular model with bad rotation",
             AND(E3527&gt;110,C3527&lt;2011,AND(F3527&lt;=100,F3527&gt;25)),"Low: overrated regular model (not new) with regular rotation",
             AND(E3527&gt;110,C3527&gt;2011,F3527&lt;=25),"Low: overrated new model with bad rotation"
)</f>
        <v>Moderate: fair price and regular to good rotation</v>
      </c>
    </row>
    <row r="3528" spans="1:8" x14ac:dyDescent="0.3">
      <c r="A3528" t="s">
        <v>41</v>
      </c>
      <c r="B3528" t="s">
        <v>654</v>
      </c>
      <c r="C3528">
        <v>2008</v>
      </c>
      <c r="D3528">
        <v>17423.255813953489</v>
      </c>
      <c r="E3528">
        <v>97.618034900963764</v>
      </c>
      <c r="F3528">
        <v>43</v>
      </c>
      <c r="H3528" t="str" cm="1">
        <f t="array" ref="H3528">_xlfn.IFS(
             AND(E3528&gt;110,C3528&gt;2011,F3528&gt;100),"High: overrated, new and good rotation",
             AND(E3528&lt;90,C3528&gt;2011,F3528&gt;100),"High: underrated, new and good rotation",
             AND(E3528&lt;90,C3528&lt;2011,F3528&gt;100),"High: underrated, not too new but good rotation",
             AND(E3528&lt;=110,C3528&gt;2011,F3528&lt;=25),"Critic: well priced/underrated and new, but bad rotation",
             AND(E3528&gt;110,F3528&gt;100),"Top Tier: premium vehicules that tend to be sold above market prices",
             AND(E3528&gt;=90,E3528&lt;=110,F3528&gt;25),"Moderate: fair price and regular to good rotation",
             AND(E3528&lt;90,AND(C3528&lt;=2011,C3528&gt;=2000),AND(F3528&lt;100,F3528&gt;25)),"Moderate: underrated regular model and regular rotation",
             AND(E3528&lt;90,C3528&gt;2011,AND(F3528&lt;=100,F3528&gt;25)),"Moderate: underrated new model with regular rotation",
             AND(E3528&lt;90,C3528&lt;2000,AND(F3528&lt;=100,F3528&gt;25)),"Moderate: underrated old model with regular rotation",
             AND(C3528&lt;=2011,F3528&lt;=25),"Low: not new model and bad rotation",
             AND(E3528&gt;110,AND(C3528&lt;=2011,C3528&gt;=2000),F3528&lt;=25),"Low: overrated regular model with bad rotation",
             AND(E3528&gt;110,C3528&lt;2011,AND(F3528&lt;=100,F3528&gt;25)),"Low: overrated regular model (not new) with regular rotation",
             AND(E3528&gt;110,C3528&gt;2011,F3528&lt;=25),"Low: overrated new model with bad rotation"
)</f>
        <v>Moderate: fair price and regular to good rotation</v>
      </c>
    </row>
    <row r="3529" spans="1:8" x14ac:dyDescent="0.3">
      <c r="A3529" t="s">
        <v>41</v>
      </c>
      <c r="B3529" t="s">
        <v>654</v>
      </c>
      <c r="C3529">
        <v>2009</v>
      </c>
      <c r="D3529">
        <v>22262.5</v>
      </c>
      <c r="E3529">
        <v>101.09182143647672</v>
      </c>
      <c r="F3529">
        <v>24</v>
      </c>
      <c r="H3529" t="str" cm="1">
        <f t="array" ref="H3529">_xlfn.IFS(
             AND(E3529&gt;110,C3529&gt;2011,F3529&gt;100),"High: overrated, new and good rotation",
             AND(E3529&lt;90,C3529&gt;2011,F3529&gt;100),"High: underrated, new and good rotation",
             AND(E3529&lt;90,C3529&lt;2011,F3529&gt;100),"High: underrated, not too new but good rotation",
             AND(E3529&lt;=110,C3529&gt;2011,F3529&lt;=25),"Critic: well priced/underrated and new, but bad rotation",
             AND(E3529&gt;110,F3529&gt;100),"Top Tier: premium vehicules that tend to be sold above market prices",
             AND(E3529&gt;=90,E3529&lt;=110,F3529&gt;25),"Moderate: fair price and regular to good rotation",
             AND(E3529&lt;90,AND(C3529&lt;=2011,C3529&gt;=2000),AND(F3529&lt;100,F3529&gt;25)),"Moderate: underrated regular model and regular rotation",
             AND(E3529&lt;90,C3529&gt;2011,AND(F3529&lt;=100,F3529&gt;25)),"Moderate: underrated new model with regular rotation",
             AND(E3529&lt;90,C3529&lt;2000,AND(F3529&lt;=100,F3529&gt;25)),"Moderate: underrated old model with regular rotation",
             AND(C3529&lt;=2011,F3529&lt;=25),"Low: not new model and bad rotation",
             AND(E3529&gt;110,AND(C3529&lt;=2011,C3529&gt;=2000),F3529&lt;=25),"Low: overrated regular model with bad rotation",
             AND(E3529&gt;110,C3529&lt;2011,AND(F3529&lt;=100,F3529&gt;25)),"Low: overrated regular model (not new) with regular rotation",
             AND(E3529&gt;110,C3529&gt;2011,F3529&lt;=25),"Low: overrated new model with bad rotation"
)</f>
        <v>Low: not new model and bad rotation</v>
      </c>
    </row>
    <row r="3530" spans="1:8" x14ac:dyDescent="0.3">
      <c r="A3530" t="s">
        <v>41</v>
      </c>
      <c r="B3530" t="s">
        <v>654</v>
      </c>
      <c r="C3530">
        <v>2010</v>
      </c>
      <c r="D3530">
        <v>25714.285714285714</v>
      </c>
      <c r="E3530">
        <v>93.877914415339674</v>
      </c>
      <c r="F3530">
        <v>7</v>
      </c>
      <c r="H3530" t="str" cm="1">
        <f t="array" ref="H3530">_xlfn.IFS(
             AND(E3530&gt;110,C3530&gt;2011,F3530&gt;100),"High: overrated, new and good rotation",
             AND(E3530&lt;90,C3530&gt;2011,F3530&gt;100),"High: underrated, new and good rotation",
             AND(E3530&lt;90,C3530&lt;2011,F3530&gt;100),"High: underrated, not too new but good rotation",
             AND(E3530&lt;=110,C3530&gt;2011,F3530&lt;=25),"Critic: well priced/underrated and new, but bad rotation",
             AND(E3530&gt;110,F3530&gt;100),"Top Tier: premium vehicules that tend to be sold above market prices",
             AND(E3530&gt;=90,E3530&lt;=110,F3530&gt;25),"Moderate: fair price and regular to good rotation",
             AND(E3530&lt;90,AND(C3530&lt;=2011,C3530&gt;=2000),AND(F3530&lt;100,F3530&gt;25)),"Moderate: underrated regular model and regular rotation",
             AND(E3530&lt;90,C3530&gt;2011,AND(F3530&lt;=100,F3530&gt;25)),"Moderate: underrated new model with regular rotation",
             AND(E3530&lt;90,C3530&lt;2000,AND(F3530&lt;=100,F3530&gt;25)),"Moderate: underrated old model with regular rotation",
             AND(C3530&lt;=2011,F3530&lt;=25),"Low: not new model and bad rotation",
             AND(E3530&gt;110,AND(C3530&lt;=2011,C3530&gt;=2000),F3530&lt;=25),"Low: overrated regular model with bad rotation",
             AND(E3530&gt;110,C3530&lt;2011,AND(F3530&lt;=100,F3530&gt;25)),"Low: overrated regular model (not new) with regular rotation",
             AND(E3530&gt;110,C3530&gt;2011,F3530&lt;=25),"Low: overrated new model with bad rotation"
)</f>
        <v>Low: not new model and bad rotation</v>
      </c>
    </row>
    <row r="3531" spans="1:8" x14ac:dyDescent="0.3">
      <c r="A3531" t="s">
        <v>41</v>
      </c>
      <c r="B3531" t="s">
        <v>654</v>
      </c>
      <c r="C3531">
        <v>2011</v>
      </c>
      <c r="D3531">
        <v>30056.666666666668</v>
      </c>
      <c r="E3531">
        <v>95.894006350186075</v>
      </c>
      <c r="F3531">
        <v>15</v>
      </c>
      <c r="H3531" t="str" cm="1">
        <f t="array" ref="H3531">_xlfn.IFS(
             AND(E3531&gt;110,C3531&gt;2011,F3531&gt;100),"High: overrated, new and good rotation",
             AND(E3531&lt;90,C3531&gt;2011,F3531&gt;100),"High: underrated, new and good rotation",
             AND(E3531&lt;90,C3531&lt;2011,F3531&gt;100),"High: underrated, not too new but good rotation",
             AND(E3531&lt;=110,C3531&gt;2011,F3531&lt;=25),"Critic: well priced/underrated and new, but bad rotation",
             AND(E3531&gt;110,F3531&gt;100),"Top Tier: premium vehicules that tend to be sold above market prices",
             AND(E3531&gt;=90,E3531&lt;=110,F3531&gt;25),"Moderate: fair price and regular to good rotation",
             AND(E3531&lt;90,AND(C3531&lt;=2011,C3531&gt;=2000),AND(F3531&lt;100,F3531&gt;25)),"Moderate: underrated regular model and regular rotation",
             AND(E3531&lt;90,C3531&gt;2011,AND(F3531&lt;=100,F3531&gt;25)),"Moderate: underrated new model with regular rotation",
             AND(E3531&lt;90,C3531&lt;2000,AND(F3531&lt;=100,F3531&gt;25)),"Moderate: underrated old model with regular rotation",
             AND(C3531&lt;=2011,F3531&lt;=25),"Low: not new model and bad rotation",
             AND(E3531&gt;110,AND(C3531&lt;=2011,C3531&gt;=2000),F3531&lt;=25),"Low: overrated regular model with bad rotation",
             AND(E3531&gt;110,C3531&lt;2011,AND(F3531&lt;=100,F3531&gt;25)),"Low: overrated regular model (not new) with regular rotation",
             AND(E3531&gt;110,C3531&gt;2011,F3531&lt;=25),"Low: overrated new model with bad rotation"
)</f>
        <v>Low: not new model and bad rotation</v>
      </c>
    </row>
    <row r="3532" spans="1:8" x14ac:dyDescent="0.3">
      <c r="A3532" t="s">
        <v>41</v>
      </c>
      <c r="B3532" t="s">
        <v>654</v>
      </c>
      <c r="C3532">
        <v>2012</v>
      </c>
      <c r="D3532">
        <v>43802.582781456957</v>
      </c>
      <c r="E3532">
        <v>97.596414724791273</v>
      </c>
      <c r="F3532">
        <v>151</v>
      </c>
      <c r="H3532" t="str" cm="1">
        <f t="array" ref="H3532">_xlfn.IFS(
             AND(E3532&gt;110,C3532&gt;2011,F3532&gt;100),"High: overrated, new and good rotation",
             AND(E3532&lt;90,C3532&gt;2011,F3532&gt;100),"High: underrated, new and good rotation",
             AND(E3532&lt;90,C3532&lt;2011,F3532&gt;100),"High: underrated, not too new but good rotation",
             AND(E3532&lt;=110,C3532&gt;2011,F3532&lt;=25),"Critic: well priced/underrated and new, but bad rotation",
             AND(E3532&gt;110,F3532&gt;100),"Top Tier: premium vehicules that tend to be sold above market prices",
             AND(E3532&gt;=90,E3532&lt;=110,F3532&gt;25),"Moderate: fair price and regular to good rotation",
             AND(E3532&lt;90,AND(C3532&lt;=2011,C3532&gt;=2000),AND(F3532&lt;100,F3532&gt;25)),"Moderate: underrated regular model and regular rotation",
             AND(E3532&lt;90,C3532&gt;2011,AND(F3532&lt;=100,F3532&gt;25)),"Moderate: underrated new model with regular rotation",
             AND(E3532&lt;90,C3532&lt;2000,AND(F3532&lt;=100,F3532&gt;25)),"Moderate: underrated old model with regular rotation",
             AND(C3532&lt;=2011,F3532&lt;=25),"Low: not new model and bad rotation",
             AND(E3532&gt;110,AND(C3532&lt;=2011,C3532&gt;=2000),F3532&lt;=25),"Low: overrated regular model with bad rotation",
             AND(E3532&gt;110,C3532&lt;2011,AND(F3532&lt;=100,F3532&gt;25)),"Low: overrated regular model (not new) with regular rotation",
             AND(E3532&gt;110,C3532&gt;2011,F3532&lt;=25),"Low: overrated new model with bad rotation"
)</f>
        <v>Moderate: fair price and regular to good rotation</v>
      </c>
    </row>
    <row r="3533" spans="1:8" x14ac:dyDescent="0.3">
      <c r="A3533" t="s">
        <v>41</v>
      </c>
      <c r="B3533" t="s">
        <v>654</v>
      </c>
      <c r="C3533">
        <v>2013</v>
      </c>
      <c r="D3533">
        <v>48039.285714285717</v>
      </c>
      <c r="E3533">
        <v>99.2144047811137</v>
      </c>
      <c r="F3533">
        <v>28</v>
      </c>
      <c r="H3533" t="str" cm="1">
        <f t="array" ref="H3533">_xlfn.IFS(
             AND(E3533&gt;110,C3533&gt;2011,F3533&gt;100),"High: overrated, new and good rotation",
             AND(E3533&lt;90,C3533&gt;2011,F3533&gt;100),"High: underrated, new and good rotation",
             AND(E3533&lt;90,C3533&lt;2011,F3533&gt;100),"High: underrated, not too new but good rotation",
             AND(E3533&lt;=110,C3533&gt;2011,F3533&lt;=25),"Critic: well priced/underrated and new, but bad rotation",
             AND(E3533&gt;110,F3533&gt;100),"Top Tier: premium vehicules that tend to be sold above market prices",
             AND(E3533&gt;=90,E3533&lt;=110,F3533&gt;25),"Moderate: fair price and regular to good rotation",
             AND(E3533&lt;90,AND(C3533&lt;=2011,C3533&gt;=2000),AND(F3533&lt;100,F3533&gt;25)),"Moderate: underrated regular model and regular rotation",
             AND(E3533&lt;90,C3533&gt;2011,AND(F3533&lt;=100,F3533&gt;25)),"Moderate: underrated new model with regular rotation",
             AND(E3533&lt;90,C3533&lt;2000,AND(F3533&lt;=100,F3533&gt;25)),"Moderate: underrated old model with regular rotation",
             AND(C3533&lt;=2011,F3533&lt;=25),"Low: not new model and bad rotation",
             AND(E3533&gt;110,AND(C3533&lt;=2011,C3533&gt;=2000),F3533&lt;=25),"Low: overrated regular model with bad rotation",
             AND(E3533&gt;110,C3533&lt;2011,AND(F3533&lt;=100,F3533&gt;25)),"Low: overrated regular model (not new) with regular rotation",
             AND(E3533&gt;110,C3533&gt;2011,F3533&lt;=25),"Low: overrated new model with bad rotation"
)</f>
        <v>Moderate: fair price and regular to good rotation</v>
      </c>
    </row>
    <row r="3534" spans="1:8" x14ac:dyDescent="0.3">
      <c r="A3534" t="s">
        <v>41</v>
      </c>
      <c r="B3534" t="s">
        <v>654</v>
      </c>
      <c r="C3534">
        <v>2014</v>
      </c>
      <c r="D3534">
        <v>57942.42424242424</v>
      </c>
      <c r="E3534">
        <v>97.308697095835399</v>
      </c>
      <c r="F3534">
        <v>33</v>
      </c>
      <c r="H3534" t="str" cm="1">
        <f t="array" ref="H3534">_xlfn.IFS(
             AND(E3534&gt;110,C3534&gt;2011,F3534&gt;100),"High: overrated, new and good rotation",
             AND(E3534&lt;90,C3534&gt;2011,F3534&gt;100),"High: underrated, new and good rotation",
             AND(E3534&lt;90,C3534&lt;2011,F3534&gt;100),"High: underrated, not too new but good rotation",
             AND(E3534&lt;=110,C3534&gt;2011,F3534&lt;=25),"Critic: well priced/underrated and new, but bad rotation",
             AND(E3534&gt;110,F3534&gt;100),"Top Tier: premium vehicules that tend to be sold above market prices",
             AND(E3534&gt;=90,E3534&lt;=110,F3534&gt;25),"Moderate: fair price and regular to good rotation",
             AND(E3534&lt;90,AND(C3534&lt;=2011,C3534&gt;=2000),AND(F3534&lt;100,F3534&gt;25)),"Moderate: underrated regular model and regular rotation",
             AND(E3534&lt;90,C3534&gt;2011,AND(F3534&lt;=100,F3534&gt;25)),"Moderate: underrated new model with regular rotation",
             AND(E3534&lt;90,C3534&lt;2000,AND(F3534&lt;=100,F3534&gt;25)),"Moderate: underrated old model with regular rotation",
             AND(C3534&lt;=2011,F3534&lt;=25),"Low: not new model and bad rotation",
             AND(E3534&gt;110,AND(C3534&lt;=2011,C3534&gt;=2000),F3534&lt;=25),"Low: overrated regular model with bad rotation",
             AND(E3534&gt;110,C3534&lt;2011,AND(F3534&lt;=100,F3534&gt;25)),"Low: overrated regular model (not new) with regular rotation",
             AND(E3534&gt;110,C3534&gt;2011,F3534&lt;=25),"Low: overrated new model with bad rotation"
)</f>
        <v>Moderate: fair price and regular to good rotation</v>
      </c>
    </row>
    <row r="3535" spans="1:8" x14ac:dyDescent="0.3">
      <c r="A3535" t="s">
        <v>41</v>
      </c>
      <c r="B3535" t="s">
        <v>655</v>
      </c>
      <c r="C3535">
        <v>1994</v>
      </c>
      <c r="D3535">
        <v>1154.1666666666667</v>
      </c>
      <c r="E3535">
        <v>252.79982363315696</v>
      </c>
      <c r="F3535">
        <v>6</v>
      </c>
      <c r="H3535" t="str" cm="1">
        <f t="array" ref="H3535">_xlfn.IFS(
             AND(E3535&gt;110,C3535&gt;2011,F3535&gt;100),"High: overrated, new and good rotation",
             AND(E3535&lt;90,C3535&gt;2011,F3535&gt;100),"High: underrated, new and good rotation",
             AND(E3535&lt;90,C3535&lt;2011,F3535&gt;100),"High: underrated, not too new but good rotation",
             AND(E3535&lt;=110,C3535&gt;2011,F3535&lt;=25),"Critic: well priced/underrated and new, but bad rotation",
             AND(E3535&gt;110,F3535&gt;100),"Top Tier: premium vehicules that tend to be sold above market prices",
             AND(E3535&gt;=90,E3535&lt;=110,F3535&gt;25),"Moderate: fair price and regular to good rotation",
             AND(E3535&lt;90,AND(C3535&lt;=2011,C3535&gt;=2000),AND(F3535&lt;100,F3535&gt;25)),"Moderate: underrated regular model and regular rotation",
             AND(E3535&lt;90,C3535&gt;2011,AND(F3535&lt;=100,F3535&gt;25)),"Moderate: underrated new model with regular rotation",
             AND(E3535&lt;90,C3535&lt;2000,AND(F3535&lt;=100,F3535&gt;25)),"Moderate: underrated old model with regular rotation",
             AND(C3535&lt;=2011,F3535&lt;=25),"Low: not new model and bad rotation",
             AND(E3535&gt;110,AND(C3535&lt;=2011,C3535&gt;=2000),F3535&lt;=25),"Low: overrated regular model with bad rotation",
             AND(E3535&gt;110,C3535&lt;2011,AND(F3535&lt;=100,F3535&gt;25)),"Low: overrated regular model (not new) with regular rotation",
             AND(E3535&gt;110,C3535&gt;2011,F3535&lt;=25),"Low: overrated new model with bad rotation"
)</f>
        <v>Low: not new model and bad rotation</v>
      </c>
    </row>
    <row r="3536" spans="1:8" x14ac:dyDescent="0.3">
      <c r="A3536" t="s">
        <v>41</v>
      </c>
      <c r="B3536" t="s">
        <v>655</v>
      </c>
      <c r="C3536">
        <v>1995</v>
      </c>
      <c r="D3536">
        <v>2604.6875</v>
      </c>
      <c r="E3536">
        <v>92.486930009671383</v>
      </c>
      <c r="F3536">
        <v>16</v>
      </c>
      <c r="H3536" t="str" cm="1">
        <f t="array" ref="H3536">_xlfn.IFS(
             AND(E3536&gt;110,C3536&gt;2011,F3536&gt;100),"High: overrated, new and good rotation",
             AND(E3536&lt;90,C3536&gt;2011,F3536&gt;100),"High: underrated, new and good rotation",
             AND(E3536&lt;90,C3536&lt;2011,F3536&gt;100),"High: underrated, not too new but good rotation",
             AND(E3536&lt;=110,C3536&gt;2011,F3536&lt;=25),"Critic: well priced/underrated and new, but bad rotation",
             AND(E3536&gt;110,F3536&gt;100),"Top Tier: premium vehicules that tend to be sold above market prices",
             AND(E3536&gt;=90,E3536&lt;=110,F3536&gt;25),"Moderate: fair price and regular to good rotation",
             AND(E3536&lt;90,AND(C3536&lt;=2011,C3536&gt;=2000),AND(F3536&lt;100,F3536&gt;25)),"Moderate: underrated regular model and regular rotation",
             AND(E3536&lt;90,C3536&gt;2011,AND(F3536&lt;=100,F3536&gt;25)),"Moderate: underrated new model with regular rotation",
             AND(E3536&lt;90,C3536&lt;2000,AND(F3536&lt;=100,F3536&gt;25)),"Moderate: underrated old model with regular rotation",
             AND(C3536&lt;=2011,F3536&lt;=25),"Low: not new model and bad rotation",
             AND(E3536&gt;110,AND(C3536&lt;=2011,C3536&gt;=2000),F3536&lt;=25),"Low: overrated regular model with bad rotation",
             AND(E3536&gt;110,C3536&lt;2011,AND(F3536&lt;=100,F3536&gt;25)),"Low: overrated regular model (not new) with regular rotation",
             AND(E3536&gt;110,C3536&gt;2011,F3536&lt;=25),"Low: overrated new model with bad rotation"
)</f>
        <v>Low: not new model and bad rotation</v>
      </c>
    </row>
    <row r="3537" spans="1:8" x14ac:dyDescent="0.3">
      <c r="A3537" t="s">
        <v>41</v>
      </c>
      <c r="B3537" t="s">
        <v>655</v>
      </c>
      <c r="C3537">
        <v>1996</v>
      </c>
      <c r="D3537">
        <v>1455.3571428571429</v>
      </c>
      <c r="E3537">
        <v>126.9840891087117</v>
      </c>
      <c r="F3537">
        <v>14</v>
      </c>
      <c r="H3537" t="str" cm="1">
        <f t="array" ref="H3537">_xlfn.IFS(
             AND(E3537&gt;110,C3537&gt;2011,F3537&gt;100),"High: overrated, new and good rotation",
             AND(E3537&lt;90,C3537&gt;2011,F3537&gt;100),"High: underrated, new and good rotation",
             AND(E3537&lt;90,C3537&lt;2011,F3537&gt;100),"High: underrated, not too new but good rotation",
             AND(E3537&lt;=110,C3537&gt;2011,F3537&lt;=25),"Critic: well priced/underrated and new, but bad rotation",
             AND(E3537&gt;110,F3537&gt;100),"Top Tier: premium vehicules that tend to be sold above market prices",
             AND(E3537&gt;=90,E3537&lt;=110,F3537&gt;25),"Moderate: fair price and regular to good rotation",
             AND(E3537&lt;90,AND(C3537&lt;=2011,C3537&gt;=2000),AND(F3537&lt;100,F3537&gt;25)),"Moderate: underrated regular model and regular rotation",
             AND(E3537&lt;90,C3537&gt;2011,AND(F3537&lt;=100,F3537&gt;25)),"Moderate: underrated new model with regular rotation",
             AND(E3537&lt;90,C3537&lt;2000,AND(F3537&lt;=100,F3537&gt;25)),"Moderate: underrated old model with regular rotation",
             AND(C3537&lt;=2011,F3537&lt;=25),"Low: not new model and bad rotation",
             AND(E3537&gt;110,AND(C3537&lt;=2011,C3537&gt;=2000),F3537&lt;=25),"Low: overrated regular model with bad rotation",
             AND(E3537&gt;110,C3537&lt;2011,AND(F3537&lt;=100,F3537&gt;25)),"Low: overrated regular model (not new) with regular rotation",
             AND(E3537&gt;110,C3537&gt;2011,F3537&lt;=25),"Low: overrated new model with bad rotation"
)</f>
        <v>Low: not new model and bad rotation</v>
      </c>
    </row>
    <row r="3538" spans="1:8" x14ac:dyDescent="0.3">
      <c r="A3538" t="s">
        <v>41</v>
      </c>
      <c r="B3538" t="s">
        <v>655</v>
      </c>
      <c r="C3538">
        <v>1997</v>
      </c>
      <c r="D3538">
        <v>1679.1666666666667</v>
      </c>
      <c r="E3538">
        <v>114.10283719503421</v>
      </c>
      <c r="F3538">
        <v>12</v>
      </c>
      <c r="H3538" t="str" cm="1">
        <f t="array" ref="H3538">_xlfn.IFS(
             AND(E3538&gt;110,C3538&gt;2011,F3538&gt;100),"High: overrated, new and good rotation",
             AND(E3538&lt;90,C3538&gt;2011,F3538&gt;100),"High: underrated, new and good rotation",
             AND(E3538&lt;90,C3538&lt;2011,F3538&gt;100),"High: underrated, not too new but good rotation",
             AND(E3538&lt;=110,C3538&gt;2011,F3538&lt;=25),"Critic: well priced/underrated and new, but bad rotation",
             AND(E3538&gt;110,F3538&gt;100),"Top Tier: premium vehicules that tend to be sold above market prices",
             AND(E3538&gt;=90,E3538&lt;=110,F3538&gt;25),"Moderate: fair price and regular to good rotation",
             AND(E3538&lt;90,AND(C3538&lt;=2011,C3538&gt;=2000),AND(F3538&lt;100,F3538&gt;25)),"Moderate: underrated regular model and regular rotation",
             AND(E3538&lt;90,C3538&gt;2011,AND(F3538&lt;=100,F3538&gt;25)),"Moderate: underrated new model with regular rotation",
             AND(E3538&lt;90,C3538&lt;2000,AND(F3538&lt;=100,F3538&gt;25)),"Moderate: underrated old model with regular rotation",
             AND(C3538&lt;=2011,F3538&lt;=25),"Low: not new model and bad rotation",
             AND(E3538&gt;110,AND(C3538&lt;=2011,C3538&gt;=2000),F3538&lt;=25),"Low: overrated regular model with bad rotation",
             AND(E3538&gt;110,C3538&lt;2011,AND(F3538&lt;=100,F3538&gt;25)),"Low: overrated regular model (not new) with regular rotation",
             AND(E3538&gt;110,C3538&gt;2011,F3538&lt;=25),"Low: overrated new model with bad rotation"
)</f>
        <v>Low: not new model and bad rotation</v>
      </c>
    </row>
    <row r="3539" spans="1:8" x14ac:dyDescent="0.3">
      <c r="A3539" t="s">
        <v>41</v>
      </c>
      <c r="B3539" t="s">
        <v>655</v>
      </c>
      <c r="C3539">
        <v>1998</v>
      </c>
      <c r="D3539">
        <v>1304.7619047619048</v>
      </c>
      <c r="E3539">
        <v>96.703961044085617</v>
      </c>
      <c r="F3539">
        <v>21</v>
      </c>
      <c r="H3539" t="str" cm="1">
        <f t="array" ref="H3539">_xlfn.IFS(
             AND(E3539&gt;110,C3539&gt;2011,F3539&gt;100),"High: overrated, new and good rotation",
             AND(E3539&lt;90,C3539&gt;2011,F3539&gt;100),"High: underrated, new and good rotation",
             AND(E3539&lt;90,C3539&lt;2011,F3539&gt;100),"High: underrated, not too new but good rotation",
             AND(E3539&lt;=110,C3539&gt;2011,F3539&lt;=25),"Critic: well priced/underrated and new, but bad rotation",
             AND(E3539&gt;110,F3539&gt;100),"Top Tier: premium vehicules that tend to be sold above market prices",
             AND(E3539&gt;=90,E3539&lt;=110,F3539&gt;25),"Moderate: fair price and regular to good rotation",
             AND(E3539&lt;90,AND(C3539&lt;=2011,C3539&gt;=2000),AND(F3539&lt;100,F3539&gt;25)),"Moderate: underrated regular model and regular rotation",
             AND(E3539&lt;90,C3539&gt;2011,AND(F3539&lt;=100,F3539&gt;25)),"Moderate: underrated new model with regular rotation",
             AND(E3539&lt;90,C3539&lt;2000,AND(F3539&lt;=100,F3539&gt;25)),"Moderate: underrated old model with regular rotation",
             AND(C3539&lt;=2011,F3539&lt;=25),"Low: not new model and bad rotation",
             AND(E3539&gt;110,AND(C3539&lt;=2011,C3539&gt;=2000),F3539&lt;=25),"Low: overrated regular model with bad rotation",
             AND(E3539&gt;110,C3539&lt;2011,AND(F3539&lt;=100,F3539&gt;25)),"Low: overrated regular model (not new) with regular rotation",
             AND(E3539&gt;110,C3539&gt;2011,F3539&lt;=25),"Low: overrated new model with bad rotation"
)</f>
        <v>Low: not new model and bad rotation</v>
      </c>
    </row>
    <row r="3540" spans="1:8" x14ac:dyDescent="0.3">
      <c r="A3540" t="s">
        <v>41</v>
      </c>
      <c r="B3540" t="s">
        <v>655</v>
      </c>
      <c r="C3540">
        <v>1999</v>
      </c>
      <c r="D3540">
        <v>1926.5625</v>
      </c>
      <c r="E3540">
        <v>108.52946149374219</v>
      </c>
      <c r="F3540">
        <v>16</v>
      </c>
      <c r="H3540" t="str" cm="1">
        <f t="array" ref="H3540">_xlfn.IFS(
             AND(E3540&gt;110,C3540&gt;2011,F3540&gt;100),"High: overrated, new and good rotation",
             AND(E3540&lt;90,C3540&gt;2011,F3540&gt;100),"High: underrated, new and good rotation",
             AND(E3540&lt;90,C3540&lt;2011,F3540&gt;100),"High: underrated, not too new but good rotation",
             AND(E3540&lt;=110,C3540&gt;2011,F3540&lt;=25),"Critic: well priced/underrated and new, but bad rotation",
             AND(E3540&gt;110,F3540&gt;100),"Top Tier: premium vehicules that tend to be sold above market prices",
             AND(E3540&gt;=90,E3540&lt;=110,F3540&gt;25),"Moderate: fair price and regular to good rotation",
             AND(E3540&lt;90,AND(C3540&lt;=2011,C3540&gt;=2000),AND(F3540&lt;100,F3540&gt;25)),"Moderate: underrated regular model and regular rotation",
             AND(E3540&lt;90,C3540&gt;2011,AND(F3540&lt;=100,F3540&gt;25)),"Moderate: underrated new model with regular rotation",
             AND(E3540&lt;90,C3540&lt;2000,AND(F3540&lt;=100,F3540&gt;25)),"Moderate: underrated old model with regular rotation",
             AND(C3540&lt;=2011,F3540&lt;=25),"Low: not new model and bad rotation",
             AND(E3540&gt;110,AND(C3540&lt;=2011,C3540&gt;=2000),F3540&lt;=25),"Low: overrated regular model with bad rotation",
             AND(E3540&gt;110,C3540&lt;2011,AND(F3540&lt;=100,F3540&gt;25)),"Low: overrated regular model (not new) with regular rotation",
             AND(E3540&gt;110,C3540&gt;2011,F3540&lt;=25),"Low: overrated new model with bad rotation"
)</f>
        <v>Low: not new model and bad rotation</v>
      </c>
    </row>
    <row r="3541" spans="1:8" x14ac:dyDescent="0.3">
      <c r="A3541" t="s">
        <v>41</v>
      </c>
      <c r="B3541" t="s">
        <v>655</v>
      </c>
      <c r="C3541">
        <v>2000</v>
      </c>
      <c r="D3541">
        <v>2396.7391304347825</v>
      </c>
      <c r="E3541">
        <v>99.610903219346355</v>
      </c>
      <c r="F3541">
        <v>46</v>
      </c>
      <c r="H3541" t="str" cm="1">
        <f t="array" ref="H3541">_xlfn.IFS(
             AND(E3541&gt;110,C3541&gt;2011,F3541&gt;100),"High: overrated, new and good rotation",
             AND(E3541&lt;90,C3541&gt;2011,F3541&gt;100),"High: underrated, new and good rotation",
             AND(E3541&lt;90,C3541&lt;2011,F3541&gt;100),"High: underrated, not too new but good rotation",
             AND(E3541&lt;=110,C3541&gt;2011,F3541&lt;=25),"Critic: well priced/underrated and new, but bad rotation",
             AND(E3541&gt;110,F3541&gt;100),"Top Tier: premium vehicules that tend to be sold above market prices",
             AND(E3541&gt;=90,E3541&lt;=110,F3541&gt;25),"Moderate: fair price and regular to good rotation",
             AND(E3541&lt;90,AND(C3541&lt;=2011,C3541&gt;=2000),AND(F3541&lt;100,F3541&gt;25)),"Moderate: underrated regular model and regular rotation",
             AND(E3541&lt;90,C3541&gt;2011,AND(F3541&lt;=100,F3541&gt;25)),"Moderate: underrated new model with regular rotation",
             AND(E3541&lt;90,C3541&lt;2000,AND(F3541&lt;=100,F3541&gt;25)),"Moderate: underrated old model with regular rotation",
             AND(C3541&lt;=2011,F3541&lt;=25),"Low: not new model and bad rotation",
             AND(E3541&gt;110,AND(C3541&lt;=2011,C3541&gt;=2000),F3541&lt;=25),"Low: overrated regular model with bad rotation",
             AND(E3541&gt;110,C3541&lt;2011,AND(F3541&lt;=100,F3541&gt;25)),"Low: overrated regular model (not new) with regular rotation",
             AND(E3541&gt;110,C3541&gt;2011,F3541&lt;=25),"Low: overrated new model with bad rotation"
)</f>
        <v>Moderate: fair price and regular to good rotation</v>
      </c>
    </row>
    <row r="3542" spans="1:8" x14ac:dyDescent="0.3">
      <c r="A3542" t="s">
        <v>41</v>
      </c>
      <c r="B3542" t="s">
        <v>655</v>
      </c>
      <c r="C3542">
        <v>2001</v>
      </c>
      <c r="D3542">
        <v>2446.2765957446809</v>
      </c>
      <c r="E3542">
        <v>116.20830890797217</v>
      </c>
      <c r="F3542">
        <v>47</v>
      </c>
      <c r="H3542" t="str" cm="1">
        <f t="array" ref="H3542">_xlfn.IFS(
             AND(E3542&gt;110,C3542&gt;2011,F3542&gt;100),"High: overrated, new and good rotation",
             AND(E3542&lt;90,C3542&gt;2011,F3542&gt;100),"High: underrated, new and good rotation",
             AND(E3542&lt;90,C3542&lt;2011,F3542&gt;100),"High: underrated, not too new but good rotation",
             AND(E3542&lt;=110,C3542&gt;2011,F3542&lt;=25),"Critic: well priced/underrated and new, but bad rotation",
             AND(E3542&gt;110,F3542&gt;100),"Top Tier: premium vehicules that tend to be sold above market prices",
             AND(E3542&gt;=90,E3542&lt;=110,F3542&gt;25),"Moderate: fair price and regular to good rotation",
             AND(E3542&lt;90,AND(C3542&lt;=2011,C3542&gt;=2000),AND(F3542&lt;100,F3542&gt;25)),"Moderate: underrated regular model and regular rotation",
             AND(E3542&lt;90,C3542&gt;2011,AND(F3542&lt;=100,F3542&gt;25)),"Moderate: underrated new model with regular rotation",
             AND(E3542&lt;90,C3542&lt;2000,AND(F3542&lt;=100,F3542&gt;25)),"Moderate: underrated old model with regular rotation",
             AND(C3542&lt;=2011,F3542&lt;=25),"Low: not new model and bad rotation",
             AND(E3542&gt;110,AND(C3542&lt;=2011,C3542&gt;=2000),F3542&lt;=25),"Low: overrated regular model with bad rotation",
             AND(E3542&gt;110,C3542&lt;2011,AND(F3542&lt;=100,F3542&gt;25)),"Low: overrated regular model (not new) with regular rotation",
             AND(E3542&gt;110,C3542&gt;2011,F3542&lt;=25),"Low: overrated new model with bad rotation"
)</f>
        <v>Low: overrated regular model (not new) with regular rotation</v>
      </c>
    </row>
    <row r="3543" spans="1:8" x14ac:dyDescent="0.3">
      <c r="A3543" t="s">
        <v>41</v>
      </c>
      <c r="B3543" t="s">
        <v>655</v>
      </c>
      <c r="C3543">
        <v>2002</v>
      </c>
      <c r="D3543">
        <v>2505.5555555555557</v>
      </c>
      <c r="E3543">
        <v>101.02728381827417</v>
      </c>
      <c r="F3543">
        <v>45</v>
      </c>
      <c r="H3543" t="str" cm="1">
        <f t="array" ref="H3543">_xlfn.IFS(
             AND(E3543&gt;110,C3543&gt;2011,F3543&gt;100),"High: overrated, new and good rotation",
             AND(E3543&lt;90,C3543&gt;2011,F3543&gt;100),"High: underrated, new and good rotation",
             AND(E3543&lt;90,C3543&lt;2011,F3543&gt;100),"High: underrated, not too new but good rotation",
             AND(E3543&lt;=110,C3543&gt;2011,F3543&lt;=25),"Critic: well priced/underrated and new, but bad rotation",
             AND(E3543&gt;110,F3543&gt;100),"Top Tier: premium vehicules that tend to be sold above market prices",
             AND(E3543&gt;=90,E3543&lt;=110,F3543&gt;25),"Moderate: fair price and regular to good rotation",
             AND(E3543&lt;90,AND(C3543&lt;=2011,C3543&gt;=2000),AND(F3543&lt;100,F3543&gt;25)),"Moderate: underrated regular model and regular rotation",
             AND(E3543&lt;90,C3543&gt;2011,AND(F3543&lt;=100,F3543&gt;25)),"Moderate: underrated new model with regular rotation",
             AND(E3543&lt;90,C3543&lt;2000,AND(F3543&lt;=100,F3543&gt;25)),"Moderate: underrated old model with regular rotation",
             AND(C3543&lt;=2011,F3543&lt;=25),"Low: not new model and bad rotation",
             AND(E3543&gt;110,AND(C3543&lt;=2011,C3543&gt;=2000),F3543&lt;=25),"Low: overrated regular model with bad rotation",
             AND(E3543&gt;110,C3543&lt;2011,AND(F3543&lt;=100,F3543&gt;25)),"Low: overrated regular model (not new) with regular rotation",
             AND(E3543&gt;110,C3543&gt;2011,F3543&lt;=25),"Low: overrated new model with bad rotation"
)</f>
        <v>Moderate: fair price and regular to good rotation</v>
      </c>
    </row>
    <row r="3544" spans="1:8" x14ac:dyDescent="0.3">
      <c r="A3544" t="s">
        <v>41</v>
      </c>
      <c r="B3544" t="s">
        <v>655</v>
      </c>
      <c r="C3544">
        <v>2003</v>
      </c>
      <c r="D3544">
        <v>4426.1111111111113</v>
      </c>
      <c r="E3544">
        <v>98.903549182435029</v>
      </c>
      <c r="F3544">
        <v>171</v>
      </c>
      <c r="H3544" t="str" cm="1">
        <f t="array" ref="H3544">_xlfn.IFS(
             AND(E3544&gt;110,C3544&gt;2011,F3544&gt;100),"High: overrated, new and good rotation",
             AND(E3544&lt;90,C3544&gt;2011,F3544&gt;100),"High: underrated, new and good rotation",
             AND(E3544&lt;90,C3544&lt;2011,F3544&gt;100),"High: underrated, not too new but good rotation",
             AND(E3544&lt;=110,C3544&gt;2011,F3544&lt;=25),"Critic: well priced/underrated and new, but bad rotation",
             AND(E3544&gt;110,F3544&gt;100),"Top Tier: premium vehicules that tend to be sold above market prices",
             AND(E3544&gt;=90,E3544&lt;=110,F3544&gt;25),"Moderate: fair price and regular to good rotation",
             AND(E3544&lt;90,AND(C3544&lt;=2011,C3544&gt;=2000),AND(F3544&lt;100,F3544&gt;25)),"Moderate: underrated regular model and regular rotation",
             AND(E3544&lt;90,C3544&gt;2011,AND(F3544&lt;=100,F3544&gt;25)),"Moderate: underrated new model with regular rotation",
             AND(E3544&lt;90,C3544&lt;2000,AND(F3544&lt;=100,F3544&gt;25)),"Moderate: underrated old model with regular rotation",
             AND(C3544&lt;=2011,F3544&lt;=25),"Low: not new model and bad rotation",
             AND(E3544&gt;110,AND(C3544&lt;=2011,C3544&gt;=2000),F3544&lt;=25),"Low: overrated regular model with bad rotation",
             AND(E3544&gt;110,C3544&lt;2011,AND(F3544&lt;=100,F3544&gt;25)),"Low: overrated regular model (not new) with regular rotation",
             AND(E3544&gt;110,C3544&gt;2011,F3544&lt;=25),"Low: overrated new model with bad rotation"
)</f>
        <v>Moderate: fair price and regular to good rotation</v>
      </c>
    </row>
    <row r="3545" spans="1:8" x14ac:dyDescent="0.3">
      <c r="A3545" t="s">
        <v>41</v>
      </c>
      <c r="B3545" t="s">
        <v>655</v>
      </c>
      <c r="C3545">
        <v>2004</v>
      </c>
      <c r="D3545">
        <v>5045.7547169811323</v>
      </c>
      <c r="E3545">
        <v>99.269346038555369</v>
      </c>
      <c r="F3545">
        <v>106</v>
      </c>
      <c r="H3545" t="str" cm="1">
        <f t="array" ref="H3545">_xlfn.IFS(
             AND(E3545&gt;110,C3545&gt;2011,F3545&gt;100),"High: overrated, new and good rotation",
             AND(E3545&lt;90,C3545&gt;2011,F3545&gt;100),"High: underrated, new and good rotation",
             AND(E3545&lt;90,C3545&lt;2011,F3545&gt;100),"High: underrated, not too new but good rotation",
             AND(E3545&lt;=110,C3545&gt;2011,F3545&lt;=25),"Critic: well priced/underrated and new, but bad rotation",
             AND(E3545&gt;110,F3545&gt;100),"Top Tier: premium vehicules that tend to be sold above market prices",
             AND(E3545&gt;=90,E3545&lt;=110,F3545&gt;25),"Moderate: fair price and regular to good rotation",
             AND(E3545&lt;90,AND(C3545&lt;=2011,C3545&gt;=2000),AND(F3545&lt;100,F3545&gt;25)),"Moderate: underrated regular model and regular rotation",
             AND(E3545&lt;90,C3545&gt;2011,AND(F3545&lt;=100,F3545&gt;25)),"Moderate: underrated new model with regular rotation",
             AND(E3545&lt;90,C3545&lt;2000,AND(F3545&lt;=100,F3545&gt;25)),"Moderate: underrated old model with regular rotation",
             AND(C3545&lt;=2011,F3545&lt;=25),"Low: not new model and bad rotation",
             AND(E3545&gt;110,AND(C3545&lt;=2011,C3545&gt;=2000),F3545&lt;=25),"Low: overrated regular model with bad rotation",
             AND(E3545&gt;110,C3545&lt;2011,AND(F3545&lt;=100,F3545&gt;25)),"Low: overrated regular model (not new) with regular rotation",
             AND(E3545&gt;110,C3545&gt;2011,F3545&lt;=25),"Low: overrated new model with bad rotation"
)</f>
        <v>Moderate: fair price and regular to good rotation</v>
      </c>
    </row>
    <row r="3546" spans="1:8" x14ac:dyDescent="0.3">
      <c r="A3546" t="s">
        <v>41</v>
      </c>
      <c r="B3546" t="s">
        <v>655</v>
      </c>
      <c r="C3546">
        <v>2005</v>
      </c>
      <c r="D3546">
        <v>7324.431818181818</v>
      </c>
      <c r="E3546">
        <v>102.10835565841539</v>
      </c>
      <c r="F3546">
        <v>132</v>
      </c>
      <c r="H3546" t="str" cm="1">
        <f t="array" ref="H3546">_xlfn.IFS(
             AND(E3546&gt;110,C3546&gt;2011,F3546&gt;100),"High: overrated, new and good rotation",
             AND(E3546&lt;90,C3546&gt;2011,F3546&gt;100),"High: underrated, new and good rotation",
             AND(E3546&lt;90,C3546&lt;2011,F3546&gt;100),"High: underrated, not too new but good rotation",
             AND(E3546&lt;=110,C3546&gt;2011,F3546&lt;=25),"Critic: well priced/underrated and new, but bad rotation",
             AND(E3546&gt;110,F3546&gt;100),"Top Tier: premium vehicules that tend to be sold above market prices",
             AND(E3546&gt;=90,E3546&lt;=110,F3546&gt;25),"Moderate: fair price and regular to good rotation",
             AND(E3546&lt;90,AND(C3546&lt;=2011,C3546&gt;=2000),AND(F3546&lt;100,F3546&gt;25)),"Moderate: underrated regular model and regular rotation",
             AND(E3546&lt;90,C3546&gt;2011,AND(F3546&lt;=100,F3546&gt;25)),"Moderate: underrated new model with regular rotation",
             AND(E3546&lt;90,C3546&lt;2000,AND(F3546&lt;=100,F3546&gt;25)),"Moderate: underrated old model with regular rotation",
             AND(C3546&lt;=2011,F3546&lt;=25),"Low: not new model and bad rotation",
             AND(E3546&gt;110,AND(C3546&lt;=2011,C3546&gt;=2000),F3546&lt;=25),"Low: overrated regular model with bad rotation",
             AND(E3546&gt;110,C3546&lt;2011,AND(F3546&lt;=100,F3546&gt;25)),"Low: overrated regular model (not new) with regular rotation",
             AND(E3546&gt;110,C3546&gt;2011,F3546&lt;=25),"Low: overrated new model with bad rotation"
)</f>
        <v>Moderate: fair price and regular to good rotation</v>
      </c>
    </row>
    <row r="3547" spans="1:8" x14ac:dyDescent="0.3">
      <c r="A3547" t="s">
        <v>41</v>
      </c>
      <c r="B3547" t="s">
        <v>655</v>
      </c>
      <c r="C3547">
        <v>2006</v>
      </c>
      <c r="D3547">
        <v>7406.8627450980393</v>
      </c>
      <c r="E3547">
        <v>100.14718327628512</v>
      </c>
      <c r="F3547">
        <v>255</v>
      </c>
      <c r="H3547" t="str" cm="1">
        <f t="array" ref="H3547">_xlfn.IFS(
             AND(E3547&gt;110,C3547&gt;2011,F3547&gt;100),"High: overrated, new and good rotation",
             AND(E3547&lt;90,C3547&gt;2011,F3547&gt;100),"High: underrated, new and good rotation",
             AND(E3547&lt;90,C3547&lt;2011,F3547&gt;100),"High: underrated, not too new but good rotation",
             AND(E3547&lt;=110,C3547&gt;2011,F3547&lt;=25),"Critic: well priced/underrated and new, but bad rotation",
             AND(E3547&gt;110,F3547&gt;100),"Top Tier: premium vehicules that tend to be sold above market prices",
             AND(E3547&gt;=90,E3547&lt;=110,F3547&gt;25),"Moderate: fair price and regular to good rotation",
             AND(E3547&lt;90,AND(C3547&lt;=2011,C3547&gt;=2000),AND(F3547&lt;100,F3547&gt;25)),"Moderate: underrated regular model and regular rotation",
             AND(E3547&lt;90,C3547&gt;2011,AND(F3547&lt;=100,F3547&gt;25)),"Moderate: underrated new model with regular rotation",
             AND(E3547&lt;90,C3547&lt;2000,AND(F3547&lt;=100,F3547&gt;25)),"Moderate: underrated old model with regular rotation",
             AND(C3547&lt;=2011,F3547&lt;=25),"Low: not new model and bad rotation",
             AND(E3547&gt;110,AND(C3547&lt;=2011,C3547&gt;=2000),F3547&lt;=25),"Low: overrated regular model with bad rotation",
             AND(E3547&gt;110,C3547&lt;2011,AND(F3547&lt;=100,F3547&gt;25)),"Low: overrated regular model (not new) with regular rotation",
             AND(E3547&gt;110,C3547&gt;2011,F3547&lt;=25),"Low: overrated new model with bad rotation"
)</f>
        <v>Moderate: fair price and regular to good rotation</v>
      </c>
    </row>
    <row r="3548" spans="1:8" x14ac:dyDescent="0.3">
      <c r="A3548" t="s">
        <v>41</v>
      </c>
      <c r="B3548" t="s">
        <v>655</v>
      </c>
      <c r="C3548">
        <v>2007</v>
      </c>
      <c r="D3548">
        <v>10494.977168949772</v>
      </c>
      <c r="E3548">
        <v>100.93657025011358</v>
      </c>
      <c r="F3548">
        <v>219</v>
      </c>
      <c r="H3548" t="str" cm="1">
        <f t="array" ref="H3548">_xlfn.IFS(
             AND(E3548&gt;110,C3548&gt;2011,F3548&gt;100),"High: overrated, new and good rotation",
             AND(E3548&lt;90,C3548&gt;2011,F3548&gt;100),"High: underrated, new and good rotation",
             AND(E3548&lt;90,C3548&lt;2011,F3548&gt;100),"High: underrated, not too new but good rotation",
             AND(E3548&lt;=110,C3548&gt;2011,F3548&lt;=25),"Critic: well priced/underrated and new, but bad rotation",
             AND(E3548&gt;110,F3548&gt;100),"Top Tier: premium vehicules that tend to be sold above market prices",
             AND(E3548&gt;=90,E3548&lt;=110,F3548&gt;25),"Moderate: fair price and regular to good rotation",
             AND(E3548&lt;90,AND(C3548&lt;=2011,C3548&gt;=2000),AND(F3548&lt;100,F3548&gt;25)),"Moderate: underrated regular model and regular rotation",
             AND(E3548&lt;90,C3548&gt;2011,AND(F3548&lt;=100,F3548&gt;25)),"Moderate: underrated new model with regular rotation",
             AND(E3548&lt;90,C3548&lt;2000,AND(F3548&lt;=100,F3548&gt;25)),"Moderate: underrated old model with regular rotation",
             AND(C3548&lt;=2011,F3548&lt;=25),"Low: not new model and bad rotation",
             AND(E3548&gt;110,AND(C3548&lt;=2011,C3548&gt;=2000),F3548&lt;=25),"Low: overrated regular model with bad rotation",
             AND(E3548&gt;110,C3548&lt;2011,AND(F3548&lt;=100,F3548&gt;25)),"Low: overrated regular model (not new) with regular rotation",
             AND(E3548&gt;110,C3548&gt;2011,F3548&lt;=25),"Low: overrated new model with bad rotation"
)</f>
        <v>Moderate: fair price and regular to good rotation</v>
      </c>
    </row>
    <row r="3549" spans="1:8" x14ac:dyDescent="0.3">
      <c r="A3549" t="s">
        <v>41</v>
      </c>
      <c r="B3549" t="s">
        <v>655</v>
      </c>
      <c r="C3549">
        <v>2008</v>
      </c>
      <c r="D3549">
        <v>12668.005181347151</v>
      </c>
      <c r="E3549">
        <v>100.3019577961436</v>
      </c>
      <c r="F3549">
        <v>193</v>
      </c>
      <c r="H3549" t="str" cm="1">
        <f t="array" ref="H3549">_xlfn.IFS(
             AND(E3549&gt;110,C3549&gt;2011,F3549&gt;100),"High: overrated, new and good rotation",
             AND(E3549&lt;90,C3549&gt;2011,F3549&gt;100),"High: underrated, new and good rotation",
             AND(E3549&lt;90,C3549&lt;2011,F3549&gt;100),"High: underrated, not too new but good rotation",
             AND(E3549&lt;=110,C3549&gt;2011,F3549&lt;=25),"Critic: well priced/underrated and new, but bad rotation",
             AND(E3549&gt;110,F3549&gt;100),"Top Tier: premium vehicules that tend to be sold above market prices",
             AND(E3549&gt;=90,E3549&lt;=110,F3549&gt;25),"Moderate: fair price and regular to good rotation",
             AND(E3549&lt;90,AND(C3549&lt;=2011,C3549&gt;=2000),AND(F3549&lt;100,F3549&gt;25)),"Moderate: underrated regular model and regular rotation",
             AND(E3549&lt;90,C3549&gt;2011,AND(F3549&lt;=100,F3549&gt;25)),"Moderate: underrated new model with regular rotation",
             AND(E3549&lt;90,C3549&lt;2000,AND(F3549&lt;=100,F3549&gt;25)),"Moderate: underrated old model with regular rotation",
             AND(C3549&lt;=2011,F3549&lt;=25),"Low: not new model and bad rotation",
             AND(E3549&gt;110,AND(C3549&lt;=2011,C3549&gt;=2000),F3549&lt;=25),"Low: overrated regular model with bad rotation",
             AND(E3549&gt;110,C3549&lt;2011,AND(F3549&lt;=100,F3549&gt;25)),"Low: overrated regular model (not new) with regular rotation",
             AND(E3549&gt;110,C3549&gt;2011,F3549&lt;=25),"Low: overrated new model with bad rotation"
)</f>
        <v>Moderate: fair price and regular to good rotation</v>
      </c>
    </row>
    <row r="3550" spans="1:8" x14ac:dyDescent="0.3">
      <c r="A3550" t="s">
        <v>41</v>
      </c>
      <c r="B3550" t="s">
        <v>655</v>
      </c>
      <c r="C3550">
        <v>2009</v>
      </c>
      <c r="D3550">
        <v>15401.442307692309</v>
      </c>
      <c r="E3550">
        <v>99.336568977897457</v>
      </c>
      <c r="F3550">
        <v>104</v>
      </c>
      <c r="H3550" t="str" cm="1">
        <f t="array" ref="H3550">_xlfn.IFS(
             AND(E3550&gt;110,C3550&gt;2011,F3550&gt;100),"High: overrated, new and good rotation",
             AND(E3550&lt;90,C3550&gt;2011,F3550&gt;100),"High: underrated, new and good rotation",
             AND(E3550&lt;90,C3550&lt;2011,F3550&gt;100),"High: underrated, not too new but good rotation",
             AND(E3550&lt;=110,C3550&gt;2011,F3550&lt;=25),"Critic: well priced/underrated and new, but bad rotation",
             AND(E3550&gt;110,F3550&gt;100),"Top Tier: premium vehicules that tend to be sold above market prices",
             AND(E3550&gt;=90,E3550&lt;=110,F3550&gt;25),"Moderate: fair price and regular to good rotation",
             AND(E3550&lt;90,AND(C3550&lt;=2011,C3550&gt;=2000),AND(F3550&lt;100,F3550&gt;25)),"Moderate: underrated regular model and regular rotation",
             AND(E3550&lt;90,C3550&gt;2011,AND(F3550&lt;=100,F3550&gt;25)),"Moderate: underrated new model with regular rotation",
             AND(E3550&lt;90,C3550&lt;2000,AND(F3550&lt;=100,F3550&gt;25)),"Moderate: underrated old model with regular rotation",
             AND(C3550&lt;=2011,F3550&lt;=25),"Low: not new model and bad rotation",
             AND(E3550&gt;110,AND(C3550&lt;=2011,C3550&gt;=2000),F3550&lt;=25),"Low: overrated regular model with bad rotation",
             AND(E3550&gt;110,C3550&lt;2011,AND(F3550&lt;=100,F3550&gt;25)),"Low: overrated regular model (not new) with regular rotation",
             AND(E3550&gt;110,C3550&gt;2011,F3550&lt;=25),"Low: overrated new model with bad rotation"
)</f>
        <v>Moderate: fair price and regular to good rotation</v>
      </c>
    </row>
    <row r="3551" spans="1:8" x14ac:dyDescent="0.3">
      <c r="A3551" t="s">
        <v>41</v>
      </c>
      <c r="B3551" t="s">
        <v>655</v>
      </c>
      <c r="C3551">
        <v>2010</v>
      </c>
      <c r="D3551">
        <v>21705.164319248826</v>
      </c>
      <c r="E3551">
        <v>99.712346195996446</v>
      </c>
      <c r="F3551">
        <v>213</v>
      </c>
      <c r="H3551" t="str" cm="1">
        <f t="array" ref="H3551">_xlfn.IFS(
             AND(E3551&gt;110,C3551&gt;2011,F3551&gt;100),"High: overrated, new and good rotation",
             AND(E3551&lt;90,C3551&gt;2011,F3551&gt;100),"High: underrated, new and good rotation",
             AND(E3551&lt;90,C3551&lt;2011,F3551&gt;100),"High: underrated, not too new but good rotation",
             AND(E3551&lt;=110,C3551&gt;2011,F3551&lt;=25),"Critic: well priced/underrated and new, but bad rotation",
             AND(E3551&gt;110,F3551&gt;100),"Top Tier: premium vehicules that tend to be sold above market prices",
             AND(E3551&gt;=90,E3551&lt;=110,F3551&gt;25),"Moderate: fair price and regular to good rotation",
             AND(E3551&lt;90,AND(C3551&lt;=2011,C3551&gt;=2000),AND(F3551&lt;100,F3551&gt;25)),"Moderate: underrated regular model and regular rotation",
             AND(E3551&lt;90,C3551&gt;2011,AND(F3551&lt;=100,F3551&gt;25)),"Moderate: underrated new model with regular rotation",
             AND(E3551&lt;90,C3551&lt;2000,AND(F3551&lt;=100,F3551&gt;25)),"Moderate: underrated old model with regular rotation",
             AND(C3551&lt;=2011,F3551&lt;=25),"Low: not new model and bad rotation",
             AND(E3551&gt;110,AND(C3551&lt;=2011,C3551&gt;=2000),F3551&lt;=25),"Low: overrated regular model with bad rotation",
             AND(E3551&gt;110,C3551&lt;2011,AND(F3551&lt;=100,F3551&gt;25)),"Low: overrated regular model (not new) with regular rotation",
             AND(E3551&gt;110,C3551&gt;2011,F3551&lt;=25),"Low: overrated new model with bad rotation"
)</f>
        <v>Moderate: fair price and regular to good rotation</v>
      </c>
    </row>
    <row r="3552" spans="1:8" x14ac:dyDescent="0.3">
      <c r="A3552" t="s">
        <v>41</v>
      </c>
      <c r="B3552" t="s">
        <v>655</v>
      </c>
      <c r="C3552">
        <v>2011</v>
      </c>
      <c r="D3552">
        <v>25375</v>
      </c>
      <c r="E3552">
        <v>97.771259875892426</v>
      </c>
      <c r="F3552">
        <v>350</v>
      </c>
      <c r="H3552" t="str" cm="1">
        <f t="array" ref="H3552">_xlfn.IFS(
             AND(E3552&gt;110,C3552&gt;2011,F3552&gt;100),"High: overrated, new and good rotation",
             AND(E3552&lt;90,C3552&gt;2011,F3552&gt;100),"High: underrated, new and good rotation",
             AND(E3552&lt;90,C3552&lt;2011,F3552&gt;100),"High: underrated, not too new but good rotation",
             AND(E3552&lt;=110,C3552&gt;2011,F3552&lt;=25),"Critic: well priced/underrated and new, but bad rotation",
             AND(E3552&gt;110,F3552&gt;100),"Top Tier: premium vehicules that tend to be sold above market prices",
             AND(E3552&gt;=90,E3552&lt;=110,F3552&gt;25),"Moderate: fair price and regular to good rotation",
             AND(E3552&lt;90,AND(C3552&lt;=2011,C3552&gt;=2000),AND(F3552&lt;100,F3552&gt;25)),"Moderate: underrated regular model and regular rotation",
             AND(E3552&lt;90,C3552&gt;2011,AND(F3552&lt;=100,F3552&gt;25)),"Moderate: underrated new model with regular rotation",
             AND(E3552&lt;90,C3552&lt;2000,AND(F3552&lt;=100,F3552&gt;25)),"Moderate: underrated old model with regular rotation",
             AND(C3552&lt;=2011,F3552&lt;=25),"Low: not new model and bad rotation",
             AND(E3552&gt;110,AND(C3552&lt;=2011,C3552&gt;=2000),F3552&lt;=25),"Low: overrated regular model with bad rotation",
             AND(E3552&gt;110,C3552&lt;2011,AND(F3552&lt;=100,F3552&gt;25)),"Low: overrated regular model (not new) with regular rotation",
             AND(E3552&gt;110,C3552&gt;2011,F3552&lt;=25),"Low: overrated new model with bad rotation"
)</f>
        <v>Moderate: fair price and regular to good rotation</v>
      </c>
    </row>
    <row r="3553" spans="1:8" x14ac:dyDescent="0.3">
      <c r="A3553" t="s">
        <v>41</v>
      </c>
      <c r="B3553" t="s">
        <v>655</v>
      </c>
      <c r="C3553">
        <v>2012</v>
      </c>
      <c r="D3553">
        <v>28147.934379457918</v>
      </c>
      <c r="E3553">
        <v>98.052967340162652</v>
      </c>
      <c r="F3553">
        <v>701</v>
      </c>
      <c r="H3553" t="str" cm="1">
        <f t="array" ref="H3553">_xlfn.IFS(
             AND(E3553&gt;110,C3553&gt;2011,F3553&gt;100),"High: overrated, new and good rotation",
             AND(E3553&lt;90,C3553&gt;2011,F3553&gt;100),"High: underrated, new and good rotation",
             AND(E3553&lt;90,C3553&lt;2011,F3553&gt;100),"High: underrated, not too new but good rotation",
             AND(E3553&lt;=110,C3553&gt;2011,F3553&lt;=25),"Critic: well priced/underrated and new, but bad rotation",
             AND(E3553&gt;110,F3553&gt;100),"Top Tier: premium vehicules that tend to be sold above market prices",
             AND(E3553&gt;=90,E3553&lt;=110,F3553&gt;25),"Moderate: fair price and regular to good rotation",
             AND(E3553&lt;90,AND(C3553&lt;=2011,C3553&gt;=2000),AND(F3553&lt;100,F3553&gt;25)),"Moderate: underrated regular model and regular rotation",
             AND(E3553&lt;90,C3553&gt;2011,AND(F3553&lt;=100,F3553&gt;25)),"Moderate: underrated new model with regular rotation",
             AND(E3553&lt;90,C3553&lt;2000,AND(F3553&lt;=100,F3553&gt;25)),"Moderate: underrated old model with regular rotation",
             AND(C3553&lt;=2011,F3553&lt;=25),"Low: not new model and bad rotation",
             AND(E3553&gt;110,AND(C3553&lt;=2011,C3553&gt;=2000),F3553&lt;=25),"Low: overrated regular model with bad rotation",
             AND(E3553&gt;110,C3553&lt;2011,AND(F3553&lt;=100,F3553&gt;25)),"Low: overrated regular model (not new) with regular rotation",
             AND(E3553&gt;110,C3553&gt;2011,F3553&lt;=25),"Low: overrated new model with bad rotation"
)</f>
        <v>Moderate: fair price and regular to good rotation</v>
      </c>
    </row>
    <row r="3554" spans="1:8" x14ac:dyDescent="0.3">
      <c r="A3554" t="s">
        <v>41</v>
      </c>
      <c r="B3554" t="s">
        <v>655</v>
      </c>
      <c r="C3554">
        <v>2013</v>
      </c>
      <c r="D3554">
        <v>30221.334511189634</v>
      </c>
      <c r="E3554">
        <v>97.933855022658605</v>
      </c>
      <c r="F3554">
        <v>849</v>
      </c>
      <c r="H3554" t="str" cm="1">
        <f t="array" ref="H3554">_xlfn.IFS(
             AND(E3554&gt;110,C3554&gt;2011,F3554&gt;100),"High: overrated, new and good rotation",
             AND(E3554&lt;90,C3554&gt;2011,F3554&gt;100),"High: underrated, new and good rotation",
             AND(E3554&lt;90,C3554&lt;2011,F3554&gt;100),"High: underrated, not too new but good rotation",
             AND(E3554&lt;=110,C3554&gt;2011,F3554&lt;=25),"Critic: well priced/underrated and new, but bad rotation",
             AND(E3554&gt;110,F3554&gt;100),"Top Tier: premium vehicules that tend to be sold above market prices",
             AND(E3554&gt;=90,E3554&lt;=110,F3554&gt;25),"Moderate: fair price and regular to good rotation",
             AND(E3554&lt;90,AND(C3554&lt;=2011,C3554&gt;=2000),AND(F3554&lt;100,F3554&gt;25)),"Moderate: underrated regular model and regular rotation",
             AND(E3554&lt;90,C3554&gt;2011,AND(F3554&lt;=100,F3554&gt;25)),"Moderate: underrated new model with regular rotation",
             AND(E3554&lt;90,C3554&lt;2000,AND(F3554&lt;=100,F3554&gt;25)),"Moderate: underrated old model with regular rotation",
             AND(C3554&lt;=2011,F3554&lt;=25),"Low: not new model and bad rotation",
             AND(E3554&gt;110,AND(C3554&lt;=2011,C3554&gt;=2000),F3554&lt;=25),"Low: overrated regular model with bad rotation",
             AND(E3554&gt;110,C3554&lt;2011,AND(F3554&lt;=100,F3554&gt;25)),"Low: overrated regular model (not new) with regular rotation",
             AND(E3554&gt;110,C3554&gt;2011,F3554&lt;=25),"Low: overrated new model with bad rotation"
)</f>
        <v>Moderate: fair price and regular to good rotation</v>
      </c>
    </row>
    <row r="3555" spans="1:8" x14ac:dyDescent="0.3">
      <c r="A3555" t="s">
        <v>41</v>
      </c>
      <c r="B3555" t="s">
        <v>655</v>
      </c>
      <c r="C3555">
        <v>2014</v>
      </c>
      <c r="D3555">
        <v>43631.134751773046</v>
      </c>
      <c r="E3555">
        <v>97.978270078607011</v>
      </c>
      <c r="F3555">
        <v>282</v>
      </c>
      <c r="H3555" t="str" cm="1">
        <f t="array" ref="H3555">_xlfn.IFS(
             AND(E3555&gt;110,C3555&gt;2011,F3555&gt;100),"High: overrated, new and good rotation",
             AND(E3555&lt;90,C3555&gt;2011,F3555&gt;100),"High: underrated, new and good rotation",
             AND(E3555&lt;90,C3555&lt;2011,F3555&gt;100),"High: underrated, not too new but good rotation",
             AND(E3555&lt;=110,C3555&gt;2011,F3555&lt;=25),"Critic: well priced/underrated and new, but bad rotation",
             AND(E3555&gt;110,F3555&gt;100),"Top Tier: premium vehicules that tend to be sold above market prices",
             AND(E3555&gt;=90,E3555&lt;=110,F3555&gt;25),"Moderate: fair price and regular to good rotation",
             AND(E3555&lt;90,AND(C3555&lt;=2011,C3555&gt;=2000),AND(F3555&lt;100,F3555&gt;25)),"Moderate: underrated regular model and regular rotation",
             AND(E3555&lt;90,C3555&gt;2011,AND(F3555&lt;=100,F3555&gt;25)),"Moderate: underrated new model with regular rotation",
             AND(E3555&lt;90,C3555&lt;2000,AND(F3555&lt;=100,F3555&gt;25)),"Moderate: underrated old model with regular rotation",
             AND(C3555&lt;=2011,F3555&lt;=25),"Low: not new model and bad rotation",
             AND(E3555&gt;110,AND(C3555&lt;=2011,C3555&gt;=2000),F3555&lt;=25),"Low: overrated regular model with bad rotation",
             AND(E3555&gt;110,C3555&lt;2011,AND(F3555&lt;=100,F3555&gt;25)),"Low: overrated regular model (not new) with regular rotation",
             AND(E3555&gt;110,C3555&gt;2011,F3555&lt;=25),"Low: overrated new model with bad rotation"
)</f>
        <v>Moderate: fair price and regular to good rotation</v>
      </c>
    </row>
    <row r="3556" spans="1:8" x14ac:dyDescent="0.3">
      <c r="A3556" t="s">
        <v>41</v>
      </c>
      <c r="B3556" t="s">
        <v>656</v>
      </c>
      <c r="C3556">
        <v>1999</v>
      </c>
      <c r="D3556">
        <v>2700</v>
      </c>
      <c r="E3556">
        <v>88.52459016393442</v>
      </c>
      <c r="F3556">
        <v>1</v>
      </c>
      <c r="H3556" t="str" cm="1">
        <f t="array" ref="H3556">_xlfn.IFS(
             AND(E3556&gt;110,C3556&gt;2011,F3556&gt;100),"High: overrated, new and good rotation",
             AND(E3556&lt;90,C3556&gt;2011,F3556&gt;100),"High: underrated, new and good rotation",
             AND(E3556&lt;90,C3556&lt;2011,F3556&gt;100),"High: underrated, not too new but good rotation",
             AND(E3556&lt;=110,C3556&gt;2011,F3556&lt;=25),"Critic: well priced/underrated and new, but bad rotation",
             AND(E3556&gt;110,F3556&gt;100),"Top Tier: premium vehicules that tend to be sold above market prices",
             AND(E3556&gt;=90,E3556&lt;=110,F3556&gt;25),"Moderate: fair price and regular to good rotation",
             AND(E3556&lt;90,AND(C3556&lt;=2011,C3556&gt;=2000),AND(F3556&lt;100,F3556&gt;25)),"Moderate: underrated regular model and regular rotation",
             AND(E3556&lt;90,C3556&gt;2011,AND(F3556&lt;=100,F3556&gt;25)),"Moderate: underrated new model with regular rotation",
             AND(E3556&lt;90,C3556&lt;2000,AND(F3556&lt;=100,F3556&gt;25)),"Moderate: underrated old model with regular rotation",
             AND(C3556&lt;=2011,F3556&lt;=25),"Low: not new model and bad rotation",
             AND(E3556&gt;110,AND(C3556&lt;=2011,C3556&gt;=2000),F3556&lt;=25),"Low: overrated regular model with bad rotation",
             AND(E3556&gt;110,C3556&lt;2011,AND(F3556&lt;=100,F3556&gt;25)),"Low: overrated regular model (not new) with regular rotation",
             AND(E3556&gt;110,C3556&gt;2011,F3556&lt;=25),"Low: overrated new model with bad rotation"
)</f>
        <v>Low: not new model and bad rotation</v>
      </c>
    </row>
    <row r="3557" spans="1:8" x14ac:dyDescent="0.3">
      <c r="A3557" t="s">
        <v>41</v>
      </c>
      <c r="B3557" t="s">
        <v>657</v>
      </c>
      <c r="C3557">
        <v>2002</v>
      </c>
      <c r="D3557">
        <v>27400</v>
      </c>
      <c r="E3557">
        <v>106.19561311843938</v>
      </c>
      <c r="F3557">
        <v>7</v>
      </c>
      <c r="H3557" t="str" cm="1">
        <f t="array" ref="H3557">_xlfn.IFS(
             AND(E3557&gt;110,C3557&gt;2011,F3557&gt;100),"High: overrated, new and good rotation",
             AND(E3557&lt;90,C3557&gt;2011,F3557&gt;100),"High: underrated, new and good rotation",
             AND(E3557&lt;90,C3557&lt;2011,F3557&gt;100),"High: underrated, not too new but good rotation",
             AND(E3557&lt;=110,C3557&gt;2011,F3557&lt;=25),"Critic: well priced/underrated and new, but bad rotation",
             AND(E3557&gt;110,F3557&gt;100),"Top Tier: premium vehicules that tend to be sold above market prices",
             AND(E3557&gt;=90,E3557&lt;=110,F3557&gt;25),"Moderate: fair price and regular to good rotation",
             AND(E3557&lt;90,AND(C3557&lt;=2011,C3557&gt;=2000),AND(F3557&lt;100,F3557&gt;25)),"Moderate: underrated regular model and regular rotation",
             AND(E3557&lt;90,C3557&gt;2011,AND(F3557&lt;=100,F3557&gt;25)),"Moderate: underrated new model with regular rotation",
             AND(E3557&lt;90,C3557&lt;2000,AND(F3557&lt;=100,F3557&gt;25)),"Moderate: underrated old model with regular rotation",
             AND(C3557&lt;=2011,F3557&lt;=25),"Low: not new model and bad rotation",
             AND(E3557&gt;110,AND(C3557&lt;=2011,C3557&gt;=2000),F3557&lt;=25),"Low: overrated regular model with bad rotation",
             AND(E3557&gt;110,C3557&lt;2011,AND(F3557&lt;=100,F3557&gt;25)),"Low: overrated regular model (not new) with regular rotation",
             AND(E3557&gt;110,C3557&gt;2011,F3557&lt;=25),"Low: overrated new model with bad rotation"
)</f>
        <v>Low: not new model and bad rotation</v>
      </c>
    </row>
    <row r="3558" spans="1:8" x14ac:dyDescent="0.3">
      <c r="A3558" t="s">
        <v>41</v>
      </c>
      <c r="B3558" t="s">
        <v>657</v>
      </c>
      <c r="C3558">
        <v>2008</v>
      </c>
      <c r="D3558">
        <v>50383.333333333336</v>
      </c>
      <c r="E3558">
        <v>99.493884102296775</v>
      </c>
      <c r="F3558">
        <v>6</v>
      </c>
      <c r="H3558" t="str" cm="1">
        <f t="array" ref="H3558">_xlfn.IFS(
             AND(E3558&gt;110,C3558&gt;2011,F3558&gt;100),"High: overrated, new and good rotation",
             AND(E3558&lt;90,C3558&gt;2011,F3558&gt;100),"High: underrated, new and good rotation",
             AND(E3558&lt;90,C3558&lt;2011,F3558&gt;100),"High: underrated, not too new but good rotation",
             AND(E3558&lt;=110,C3558&gt;2011,F3558&lt;=25),"Critic: well priced/underrated and new, but bad rotation",
             AND(E3558&gt;110,F3558&gt;100),"Top Tier: premium vehicules that tend to be sold above market prices",
             AND(E3558&gt;=90,E3558&lt;=110,F3558&gt;25),"Moderate: fair price and regular to good rotation",
             AND(E3558&lt;90,AND(C3558&lt;=2011,C3558&gt;=2000),AND(F3558&lt;100,F3558&gt;25)),"Moderate: underrated regular model and regular rotation",
             AND(E3558&lt;90,C3558&gt;2011,AND(F3558&lt;=100,F3558&gt;25)),"Moderate: underrated new model with regular rotation",
             AND(E3558&lt;90,C3558&lt;2000,AND(F3558&lt;=100,F3558&gt;25)),"Moderate: underrated old model with regular rotation",
             AND(C3558&lt;=2011,F3558&lt;=25),"Low: not new model and bad rotation",
             AND(E3558&gt;110,AND(C3558&lt;=2011,C3558&gt;=2000),F3558&lt;=25),"Low: overrated regular model with bad rotation",
             AND(E3558&gt;110,C3558&lt;2011,AND(F3558&lt;=100,F3558&gt;25)),"Low: overrated regular model (not new) with regular rotation",
             AND(E3558&gt;110,C3558&gt;2011,F3558&lt;=25),"Low: overrated new model with bad rotation"
)</f>
        <v>Low: not new model and bad rotation</v>
      </c>
    </row>
    <row r="3559" spans="1:8" x14ac:dyDescent="0.3">
      <c r="A3559" t="s">
        <v>41</v>
      </c>
      <c r="B3559" t="s">
        <v>657</v>
      </c>
      <c r="C3559">
        <v>2009</v>
      </c>
      <c r="D3559">
        <v>58500</v>
      </c>
      <c r="E3559">
        <v>99.237769194756552</v>
      </c>
      <c r="F3559">
        <v>2</v>
      </c>
      <c r="H3559" t="str" cm="1">
        <f t="array" ref="H3559">_xlfn.IFS(
             AND(E3559&gt;110,C3559&gt;2011,F3559&gt;100),"High: overrated, new and good rotation",
             AND(E3559&lt;90,C3559&gt;2011,F3559&gt;100),"High: underrated, new and good rotation",
             AND(E3559&lt;90,C3559&lt;2011,F3559&gt;100),"High: underrated, not too new but good rotation",
             AND(E3559&lt;=110,C3559&gt;2011,F3559&lt;=25),"Critic: well priced/underrated and new, but bad rotation",
             AND(E3559&gt;110,F3559&gt;100),"Top Tier: premium vehicules that tend to be sold above market prices",
             AND(E3559&gt;=90,E3559&lt;=110,F3559&gt;25),"Moderate: fair price and regular to good rotation",
             AND(E3559&lt;90,AND(C3559&lt;=2011,C3559&gt;=2000),AND(F3559&lt;100,F3559&gt;25)),"Moderate: underrated regular model and regular rotation",
             AND(E3559&lt;90,C3559&gt;2011,AND(F3559&lt;=100,F3559&gt;25)),"Moderate: underrated new model with regular rotation",
             AND(E3559&lt;90,C3559&lt;2000,AND(F3559&lt;=100,F3559&gt;25)),"Moderate: underrated old model with regular rotation",
             AND(C3559&lt;=2011,F3559&lt;=25),"Low: not new model and bad rotation",
             AND(E3559&gt;110,AND(C3559&lt;=2011,C3559&gt;=2000),F3559&lt;=25),"Low: overrated regular model with bad rotation",
             AND(E3559&gt;110,C3559&lt;2011,AND(F3559&lt;=100,F3559&gt;25)),"Low: overrated regular model (not new) with regular rotation",
             AND(E3559&gt;110,C3559&gt;2011,F3559&lt;=25),"Low: overrated new model with bad rotation"
)</f>
        <v>Low: not new model and bad rotation</v>
      </c>
    </row>
    <row r="3560" spans="1:8" x14ac:dyDescent="0.3">
      <c r="A3560" t="s">
        <v>41</v>
      </c>
      <c r="B3560" t="s">
        <v>657</v>
      </c>
      <c r="C3560">
        <v>2010</v>
      </c>
      <c r="D3560">
        <v>64443.75</v>
      </c>
      <c r="E3560">
        <v>95.667131603477429</v>
      </c>
      <c r="F3560">
        <v>8</v>
      </c>
      <c r="H3560" t="str" cm="1">
        <f t="array" ref="H3560">_xlfn.IFS(
             AND(E3560&gt;110,C3560&gt;2011,F3560&gt;100),"High: overrated, new and good rotation",
             AND(E3560&lt;90,C3560&gt;2011,F3560&gt;100),"High: underrated, new and good rotation",
             AND(E3560&lt;90,C3560&lt;2011,F3560&gt;100),"High: underrated, not too new but good rotation",
             AND(E3560&lt;=110,C3560&gt;2011,F3560&lt;=25),"Critic: well priced/underrated and new, but bad rotation",
             AND(E3560&gt;110,F3560&gt;100),"Top Tier: premium vehicules that tend to be sold above market prices",
             AND(E3560&gt;=90,E3560&lt;=110,F3560&gt;25),"Moderate: fair price and regular to good rotation",
             AND(E3560&lt;90,AND(C3560&lt;=2011,C3560&gt;=2000),AND(F3560&lt;100,F3560&gt;25)),"Moderate: underrated regular model and regular rotation",
             AND(E3560&lt;90,C3560&gt;2011,AND(F3560&lt;=100,F3560&gt;25)),"Moderate: underrated new model with regular rotation",
             AND(E3560&lt;90,C3560&lt;2000,AND(F3560&lt;=100,F3560&gt;25)),"Moderate: underrated old model with regular rotation",
             AND(C3560&lt;=2011,F3560&lt;=25),"Low: not new model and bad rotation",
             AND(E3560&gt;110,AND(C3560&lt;=2011,C3560&gt;=2000),F3560&lt;=25),"Low: overrated regular model with bad rotation",
             AND(E3560&gt;110,C3560&lt;2011,AND(F3560&lt;=100,F3560&gt;25)),"Low: overrated regular model (not new) with regular rotation",
             AND(E3560&gt;110,C3560&gt;2011,F3560&lt;=25),"Low: overrated new model with bad rotation"
)</f>
        <v>Low: not new model and bad rotation</v>
      </c>
    </row>
    <row r="3561" spans="1:8" x14ac:dyDescent="0.3">
      <c r="A3561" t="s">
        <v>41</v>
      </c>
      <c r="B3561" t="s">
        <v>657</v>
      </c>
      <c r="C3561">
        <v>2011</v>
      </c>
      <c r="D3561">
        <v>81250</v>
      </c>
      <c r="E3561">
        <v>100.96153846153845</v>
      </c>
      <c r="F3561">
        <v>2</v>
      </c>
      <c r="H3561" t="str" cm="1">
        <f t="array" ref="H3561">_xlfn.IFS(
             AND(E3561&gt;110,C3561&gt;2011,F3561&gt;100),"High: overrated, new and good rotation",
             AND(E3561&lt;90,C3561&gt;2011,F3561&gt;100),"High: underrated, new and good rotation",
             AND(E3561&lt;90,C3561&lt;2011,F3561&gt;100),"High: underrated, not too new but good rotation",
             AND(E3561&lt;=110,C3561&gt;2011,F3561&lt;=25),"Critic: well priced/underrated and new, but bad rotation",
             AND(E3561&gt;110,F3561&gt;100),"Top Tier: premium vehicules that tend to be sold above market prices",
             AND(E3561&gt;=90,E3561&lt;=110,F3561&gt;25),"Moderate: fair price and regular to good rotation",
             AND(E3561&lt;90,AND(C3561&lt;=2011,C3561&gt;=2000),AND(F3561&lt;100,F3561&gt;25)),"Moderate: underrated regular model and regular rotation",
             AND(E3561&lt;90,C3561&gt;2011,AND(F3561&lt;=100,F3561&gt;25)),"Moderate: underrated new model with regular rotation",
             AND(E3561&lt;90,C3561&lt;2000,AND(F3561&lt;=100,F3561&gt;25)),"Moderate: underrated old model with regular rotation",
             AND(C3561&lt;=2011,F3561&lt;=25),"Low: not new model and bad rotation",
             AND(E3561&gt;110,AND(C3561&lt;=2011,C3561&gt;=2000),F3561&lt;=25),"Low: overrated regular model with bad rotation",
             AND(E3561&gt;110,C3561&lt;2011,AND(F3561&lt;=100,F3561&gt;25)),"Low: overrated regular model (not new) with regular rotation",
             AND(E3561&gt;110,C3561&gt;2011,F3561&lt;=25),"Low: overrated new model with bad rotation"
)</f>
        <v>Low: not new model and bad rotation</v>
      </c>
    </row>
    <row r="3562" spans="1:8" x14ac:dyDescent="0.3">
      <c r="A3562" t="s">
        <v>41</v>
      </c>
      <c r="B3562" t="s">
        <v>657</v>
      </c>
      <c r="C3562">
        <v>2012</v>
      </c>
      <c r="D3562">
        <v>75250</v>
      </c>
      <c r="E3562">
        <v>103.11741979655713</v>
      </c>
      <c r="F3562">
        <v>4</v>
      </c>
      <c r="H3562" t="str" cm="1">
        <f t="array" ref="H3562">_xlfn.IFS(
             AND(E3562&gt;110,C3562&gt;2011,F3562&gt;100),"High: overrated, new and good rotation",
             AND(E3562&lt;90,C3562&gt;2011,F3562&gt;100),"High: underrated, new and good rotation",
             AND(E3562&lt;90,C3562&lt;2011,F3562&gt;100),"High: underrated, not too new but good rotation",
             AND(E3562&lt;=110,C3562&gt;2011,F3562&lt;=25),"Critic: well priced/underrated and new, but bad rotation",
             AND(E3562&gt;110,F3562&gt;100),"Top Tier: premium vehicules that tend to be sold above market prices",
             AND(E3562&gt;=90,E3562&lt;=110,F3562&gt;25),"Moderate: fair price and regular to good rotation",
             AND(E3562&lt;90,AND(C3562&lt;=2011,C3562&gt;=2000),AND(F3562&lt;100,F3562&gt;25)),"Moderate: underrated regular model and regular rotation",
             AND(E3562&lt;90,C3562&gt;2011,AND(F3562&lt;=100,F3562&gt;25)),"Moderate: underrated new model with regular rotation",
             AND(E3562&lt;90,C3562&lt;2000,AND(F3562&lt;=100,F3562&gt;25)),"Moderate: underrated old model with regular rotation",
             AND(C3562&lt;=2011,F3562&lt;=25),"Low: not new model and bad rotation",
             AND(E3562&gt;110,AND(C3562&lt;=2011,C3562&gt;=2000),F3562&lt;=25),"Low: overrated regular model with bad rotation",
             AND(E3562&gt;110,C3562&lt;2011,AND(F3562&lt;=100,F3562&gt;25)),"Low: overrated regular model (not new) with regular rotation",
             AND(E3562&gt;110,C3562&gt;2011,F3562&lt;=25),"Low: overrated new model with bad rotation"
)</f>
        <v>Critic: well priced/underrated and new, but bad rotation</v>
      </c>
    </row>
    <row r="3563" spans="1:8" x14ac:dyDescent="0.3">
      <c r="A3563" t="s">
        <v>41</v>
      </c>
      <c r="B3563" t="s">
        <v>657</v>
      </c>
      <c r="C3563">
        <v>2013</v>
      </c>
      <c r="D3563">
        <v>95941.176470588238</v>
      </c>
      <c r="E3563">
        <v>93.739348859105121</v>
      </c>
      <c r="F3563">
        <v>17</v>
      </c>
      <c r="H3563" t="str" cm="1">
        <f t="array" ref="H3563">_xlfn.IFS(
             AND(E3563&gt;110,C3563&gt;2011,F3563&gt;100),"High: overrated, new and good rotation",
             AND(E3563&lt;90,C3563&gt;2011,F3563&gt;100),"High: underrated, new and good rotation",
             AND(E3563&lt;90,C3563&lt;2011,F3563&gt;100),"High: underrated, not too new but good rotation",
             AND(E3563&lt;=110,C3563&gt;2011,F3563&lt;=25),"Critic: well priced/underrated and new, but bad rotation",
             AND(E3563&gt;110,F3563&gt;100),"Top Tier: premium vehicules that tend to be sold above market prices",
             AND(E3563&gt;=90,E3563&lt;=110,F3563&gt;25),"Moderate: fair price and regular to good rotation",
             AND(E3563&lt;90,AND(C3563&lt;=2011,C3563&gt;=2000),AND(F3563&lt;100,F3563&gt;25)),"Moderate: underrated regular model and regular rotation",
             AND(E3563&lt;90,C3563&gt;2011,AND(F3563&lt;=100,F3563&gt;25)),"Moderate: underrated new model with regular rotation",
             AND(E3563&lt;90,C3563&lt;2000,AND(F3563&lt;=100,F3563&gt;25)),"Moderate: underrated old model with regular rotation",
             AND(C3563&lt;=2011,F3563&lt;=25),"Low: not new model and bad rotation",
             AND(E3563&gt;110,AND(C3563&lt;=2011,C3563&gt;=2000),F3563&lt;=25),"Low: overrated regular model with bad rotation",
             AND(E3563&gt;110,C3563&lt;2011,AND(F3563&lt;=100,F3563&gt;25)),"Low: overrated regular model (not new) with regular rotation",
             AND(E3563&gt;110,C3563&gt;2011,F3563&lt;=25),"Low: overrated new model with bad rotation"
)</f>
        <v>Critic: well priced/underrated and new, but bad rotation</v>
      </c>
    </row>
    <row r="3564" spans="1:8" x14ac:dyDescent="0.3">
      <c r="A3564" t="s">
        <v>41</v>
      </c>
      <c r="B3564" t="s">
        <v>657</v>
      </c>
      <c r="C3564">
        <v>2014</v>
      </c>
      <c r="D3564">
        <v>109138.23529411765</v>
      </c>
      <c r="E3564">
        <v>98.066142783152202</v>
      </c>
      <c r="F3564">
        <v>17</v>
      </c>
      <c r="H3564" t="str" cm="1">
        <f t="array" ref="H3564">_xlfn.IFS(
             AND(E3564&gt;110,C3564&gt;2011,F3564&gt;100),"High: overrated, new and good rotation",
             AND(E3564&lt;90,C3564&gt;2011,F3564&gt;100),"High: underrated, new and good rotation",
             AND(E3564&lt;90,C3564&lt;2011,F3564&gt;100),"High: underrated, not too new but good rotation",
             AND(E3564&lt;=110,C3564&gt;2011,F3564&lt;=25),"Critic: well priced/underrated and new, but bad rotation",
             AND(E3564&gt;110,F3564&gt;100),"Top Tier: premium vehicules that tend to be sold above market prices",
             AND(E3564&gt;=90,E3564&lt;=110,F3564&gt;25),"Moderate: fair price and regular to good rotation",
             AND(E3564&lt;90,AND(C3564&lt;=2011,C3564&gt;=2000),AND(F3564&lt;100,F3564&gt;25)),"Moderate: underrated regular model and regular rotation",
             AND(E3564&lt;90,C3564&gt;2011,AND(F3564&lt;=100,F3564&gt;25)),"Moderate: underrated new model with regular rotation",
             AND(E3564&lt;90,C3564&lt;2000,AND(F3564&lt;=100,F3564&gt;25)),"Moderate: underrated old model with regular rotation",
             AND(C3564&lt;=2011,F3564&lt;=25),"Low: not new model and bad rotation",
             AND(E3564&gt;110,AND(C3564&lt;=2011,C3564&gt;=2000),F3564&lt;=25),"Low: overrated regular model with bad rotation",
             AND(E3564&gt;110,C3564&lt;2011,AND(F3564&lt;=100,F3564&gt;25)),"Low: overrated regular model (not new) with regular rotation",
             AND(E3564&gt;110,C3564&gt;2011,F3564&lt;=25),"Low: overrated new model with bad rotation"
)</f>
        <v>Critic: well priced/underrated and new, but bad rotation</v>
      </c>
    </row>
    <row r="3565" spans="1:8" x14ac:dyDescent="0.3">
      <c r="A3565" t="s">
        <v>41</v>
      </c>
      <c r="B3565" t="s">
        <v>657</v>
      </c>
      <c r="C3565">
        <v>2015</v>
      </c>
      <c r="D3565">
        <v>139750</v>
      </c>
      <c r="E3565">
        <v>97.72727272727272</v>
      </c>
      <c r="F3565">
        <v>2</v>
      </c>
      <c r="H3565" t="str" cm="1">
        <f t="array" ref="H3565">_xlfn.IFS(
             AND(E3565&gt;110,C3565&gt;2011,F3565&gt;100),"High: overrated, new and good rotation",
             AND(E3565&lt;90,C3565&gt;2011,F3565&gt;100),"High: underrated, new and good rotation",
             AND(E3565&lt;90,C3565&lt;2011,F3565&gt;100),"High: underrated, not too new but good rotation",
             AND(E3565&lt;=110,C3565&gt;2011,F3565&lt;=25),"Critic: well priced/underrated and new, but bad rotation",
             AND(E3565&gt;110,F3565&gt;100),"Top Tier: premium vehicules that tend to be sold above market prices",
             AND(E3565&gt;=90,E3565&lt;=110,F3565&gt;25),"Moderate: fair price and regular to good rotation",
             AND(E3565&lt;90,AND(C3565&lt;=2011,C3565&gt;=2000),AND(F3565&lt;100,F3565&gt;25)),"Moderate: underrated regular model and regular rotation",
             AND(E3565&lt;90,C3565&gt;2011,AND(F3565&lt;=100,F3565&gt;25)),"Moderate: underrated new model with regular rotation",
             AND(E3565&lt;90,C3565&lt;2000,AND(F3565&lt;=100,F3565&gt;25)),"Moderate: underrated old model with regular rotation",
             AND(C3565&lt;=2011,F3565&lt;=25),"Low: not new model and bad rotation",
             AND(E3565&gt;110,AND(C3565&lt;=2011,C3565&gt;=2000),F3565&lt;=25),"Low: overrated regular model with bad rotation",
             AND(E3565&gt;110,C3565&lt;2011,AND(F3565&lt;=100,F3565&gt;25)),"Low: overrated regular model (not new) with regular rotation",
             AND(E3565&gt;110,C3565&gt;2011,F3565&lt;=25),"Low: overrated new model with bad rotation"
)</f>
        <v>Critic: well priced/underrated and new, but bad rotation</v>
      </c>
    </row>
    <row r="3566" spans="1:8" x14ac:dyDescent="0.3">
      <c r="A3566" t="s">
        <v>41</v>
      </c>
      <c r="B3566" t="s">
        <v>658</v>
      </c>
      <c r="C3566">
        <v>2003</v>
      </c>
      <c r="D3566">
        <v>24000</v>
      </c>
      <c r="E3566">
        <v>101.69491525423729</v>
      </c>
      <c r="F3566">
        <v>1</v>
      </c>
      <c r="H3566" t="str" cm="1">
        <f t="array" ref="H3566">_xlfn.IFS(
             AND(E3566&gt;110,C3566&gt;2011,F3566&gt;100),"High: overrated, new and good rotation",
             AND(E3566&lt;90,C3566&gt;2011,F3566&gt;100),"High: underrated, new and good rotation",
             AND(E3566&lt;90,C3566&lt;2011,F3566&gt;100),"High: underrated, not too new but good rotation",
             AND(E3566&lt;=110,C3566&gt;2011,F3566&lt;=25),"Critic: well priced/underrated and new, but bad rotation",
             AND(E3566&gt;110,F3566&gt;100),"Top Tier: premium vehicules that tend to be sold above market prices",
             AND(E3566&gt;=90,E3566&lt;=110,F3566&gt;25),"Moderate: fair price and regular to good rotation",
             AND(E3566&lt;90,AND(C3566&lt;=2011,C3566&gt;=2000),AND(F3566&lt;100,F3566&gt;25)),"Moderate: underrated regular model and regular rotation",
             AND(E3566&lt;90,C3566&gt;2011,AND(F3566&lt;=100,F3566&gt;25)),"Moderate: underrated new model with regular rotation",
             AND(E3566&lt;90,C3566&lt;2000,AND(F3566&lt;=100,F3566&gt;25)),"Moderate: underrated old model with regular rotation",
             AND(C3566&lt;=2011,F3566&lt;=25),"Low: not new model and bad rotation",
             AND(E3566&gt;110,AND(C3566&lt;=2011,C3566&gt;=2000),F3566&lt;=25),"Low: overrated regular model with bad rotation",
             AND(E3566&gt;110,C3566&lt;2011,AND(F3566&lt;=100,F3566&gt;25)),"Low: overrated regular model (not new) with regular rotation",
             AND(E3566&gt;110,C3566&gt;2011,F3566&lt;=25),"Low: overrated new model with bad rotation"
)</f>
        <v>Low: not new model and bad rotation</v>
      </c>
    </row>
    <row r="3567" spans="1:8" x14ac:dyDescent="0.3">
      <c r="A3567" t="s">
        <v>41</v>
      </c>
      <c r="B3567" t="s">
        <v>659</v>
      </c>
      <c r="C3567">
        <v>2005</v>
      </c>
      <c r="D3567">
        <v>35875</v>
      </c>
      <c r="E3567">
        <v>94.320755501070082</v>
      </c>
      <c r="F3567">
        <v>2</v>
      </c>
      <c r="H3567" t="str" cm="1">
        <f t="array" ref="H3567">_xlfn.IFS(
             AND(E3567&gt;110,C3567&gt;2011,F3567&gt;100),"High: overrated, new and good rotation",
             AND(E3567&lt;90,C3567&gt;2011,F3567&gt;100),"High: underrated, new and good rotation",
             AND(E3567&lt;90,C3567&lt;2011,F3567&gt;100),"High: underrated, not too new but good rotation",
             AND(E3567&lt;=110,C3567&gt;2011,F3567&lt;=25),"Critic: well priced/underrated and new, but bad rotation",
             AND(E3567&gt;110,F3567&gt;100),"Top Tier: premium vehicules that tend to be sold above market prices",
             AND(E3567&gt;=90,E3567&lt;=110,F3567&gt;25),"Moderate: fair price and regular to good rotation",
             AND(E3567&lt;90,AND(C3567&lt;=2011,C3567&gt;=2000),AND(F3567&lt;100,F3567&gt;25)),"Moderate: underrated regular model and regular rotation",
             AND(E3567&lt;90,C3567&gt;2011,AND(F3567&lt;=100,F3567&gt;25)),"Moderate: underrated new model with regular rotation",
             AND(E3567&lt;90,C3567&lt;2000,AND(F3567&lt;=100,F3567&gt;25)),"Moderate: underrated old model with regular rotation",
             AND(C3567&lt;=2011,F3567&lt;=25),"Low: not new model and bad rotation",
             AND(E3567&gt;110,AND(C3567&lt;=2011,C3567&gt;=2000),F3567&lt;=25),"Low: overrated regular model with bad rotation",
             AND(E3567&gt;110,C3567&lt;2011,AND(F3567&lt;=100,F3567&gt;25)),"Low: overrated regular model (not new) with regular rotation",
             AND(E3567&gt;110,C3567&gt;2011,F3567&lt;=25),"Low: overrated new model with bad rotation"
)</f>
        <v>Low: not new model and bad rotation</v>
      </c>
    </row>
    <row r="3568" spans="1:8" x14ac:dyDescent="0.3">
      <c r="A3568" t="s">
        <v>41</v>
      </c>
      <c r="B3568" t="s">
        <v>660</v>
      </c>
      <c r="C3568">
        <v>2007</v>
      </c>
      <c r="D3568">
        <v>14108.582089552239</v>
      </c>
      <c r="E3568">
        <v>100.74822898337713</v>
      </c>
      <c r="F3568">
        <v>134</v>
      </c>
      <c r="H3568" t="str" cm="1">
        <f t="array" ref="H3568">_xlfn.IFS(
             AND(E3568&gt;110,C3568&gt;2011,F3568&gt;100),"High: overrated, new and good rotation",
             AND(E3568&lt;90,C3568&gt;2011,F3568&gt;100),"High: underrated, new and good rotation",
             AND(E3568&lt;90,C3568&lt;2011,F3568&gt;100),"High: underrated, not too new but good rotation",
             AND(E3568&lt;=110,C3568&gt;2011,F3568&lt;=25),"Critic: well priced/underrated and new, but bad rotation",
             AND(E3568&gt;110,F3568&gt;100),"Top Tier: premium vehicules that tend to be sold above market prices",
             AND(E3568&gt;=90,E3568&lt;=110,F3568&gt;25),"Moderate: fair price and regular to good rotation",
             AND(E3568&lt;90,AND(C3568&lt;=2011,C3568&gt;=2000),AND(F3568&lt;100,F3568&gt;25)),"Moderate: underrated regular model and regular rotation",
             AND(E3568&lt;90,C3568&gt;2011,AND(F3568&lt;=100,F3568&gt;25)),"Moderate: underrated new model with regular rotation",
             AND(E3568&lt;90,C3568&lt;2000,AND(F3568&lt;=100,F3568&gt;25)),"Moderate: underrated old model with regular rotation",
             AND(C3568&lt;=2011,F3568&lt;=25),"Low: not new model and bad rotation",
             AND(E3568&gt;110,AND(C3568&lt;=2011,C3568&gt;=2000),F3568&lt;=25),"Low: overrated regular model with bad rotation",
             AND(E3568&gt;110,C3568&lt;2011,AND(F3568&lt;=100,F3568&gt;25)),"Low: overrated regular model (not new) with regular rotation",
             AND(E3568&gt;110,C3568&gt;2011,F3568&lt;=25),"Low: overrated new model with bad rotation"
)</f>
        <v>Moderate: fair price and regular to good rotation</v>
      </c>
    </row>
    <row r="3569" spans="1:8" x14ac:dyDescent="0.3">
      <c r="A3569" t="s">
        <v>41</v>
      </c>
      <c r="B3569" t="s">
        <v>660</v>
      </c>
      <c r="C3569">
        <v>2008</v>
      </c>
      <c r="D3569">
        <v>17262.626262626261</v>
      </c>
      <c r="E3569">
        <v>100.34014854988796</v>
      </c>
      <c r="F3569">
        <v>198</v>
      </c>
      <c r="H3569" t="str" cm="1">
        <f t="array" ref="H3569">_xlfn.IFS(
             AND(E3569&gt;110,C3569&gt;2011,F3569&gt;100),"High: overrated, new and good rotation",
             AND(E3569&lt;90,C3569&gt;2011,F3569&gt;100),"High: underrated, new and good rotation",
             AND(E3569&lt;90,C3569&lt;2011,F3569&gt;100),"High: underrated, not too new but good rotation",
             AND(E3569&lt;=110,C3569&gt;2011,F3569&lt;=25),"Critic: well priced/underrated and new, but bad rotation",
             AND(E3569&gt;110,F3569&gt;100),"Top Tier: premium vehicules that tend to be sold above market prices",
             AND(E3569&gt;=90,E3569&lt;=110,F3569&gt;25),"Moderate: fair price and regular to good rotation",
             AND(E3569&lt;90,AND(C3569&lt;=2011,C3569&gt;=2000),AND(F3569&lt;100,F3569&gt;25)),"Moderate: underrated regular model and regular rotation",
             AND(E3569&lt;90,C3569&gt;2011,AND(F3569&lt;=100,F3569&gt;25)),"Moderate: underrated new model with regular rotation",
             AND(E3569&lt;90,C3569&lt;2000,AND(F3569&lt;=100,F3569&gt;25)),"Moderate: underrated old model with regular rotation",
             AND(C3569&lt;=2011,F3569&lt;=25),"Low: not new model and bad rotation",
             AND(E3569&gt;110,AND(C3569&lt;=2011,C3569&gt;=2000),F3569&lt;=25),"Low: overrated regular model with bad rotation",
             AND(E3569&gt;110,C3569&lt;2011,AND(F3569&lt;=100,F3569&gt;25)),"Low: overrated regular model (not new) with regular rotation",
             AND(E3569&gt;110,C3569&gt;2011,F3569&lt;=25),"Low: overrated new model with bad rotation"
)</f>
        <v>Moderate: fair price and regular to good rotation</v>
      </c>
    </row>
    <row r="3570" spans="1:8" x14ac:dyDescent="0.3">
      <c r="A3570" t="s">
        <v>41</v>
      </c>
      <c r="B3570" t="s">
        <v>660</v>
      </c>
      <c r="C3570">
        <v>2009</v>
      </c>
      <c r="D3570">
        <v>22056.451612903227</v>
      </c>
      <c r="E3570">
        <v>100.36860548271777</v>
      </c>
      <c r="F3570">
        <v>93</v>
      </c>
      <c r="H3570" t="str" cm="1">
        <f t="array" ref="H3570">_xlfn.IFS(
             AND(E3570&gt;110,C3570&gt;2011,F3570&gt;100),"High: overrated, new and good rotation",
             AND(E3570&lt;90,C3570&gt;2011,F3570&gt;100),"High: underrated, new and good rotation",
             AND(E3570&lt;90,C3570&lt;2011,F3570&gt;100),"High: underrated, not too new but good rotation",
             AND(E3570&lt;=110,C3570&gt;2011,F3570&lt;=25),"Critic: well priced/underrated and new, but bad rotation",
             AND(E3570&gt;110,F3570&gt;100),"Top Tier: premium vehicules that tend to be sold above market prices",
             AND(E3570&gt;=90,E3570&lt;=110,F3570&gt;25),"Moderate: fair price and regular to good rotation",
             AND(E3570&lt;90,AND(C3570&lt;=2011,C3570&gt;=2000),AND(F3570&lt;100,F3570&gt;25)),"Moderate: underrated regular model and regular rotation",
             AND(E3570&lt;90,C3570&gt;2011,AND(F3570&lt;=100,F3570&gt;25)),"Moderate: underrated new model with regular rotation",
             AND(E3570&lt;90,C3570&lt;2000,AND(F3570&lt;=100,F3570&gt;25)),"Moderate: underrated old model with regular rotation",
             AND(C3570&lt;=2011,F3570&lt;=25),"Low: not new model and bad rotation",
             AND(E3570&gt;110,AND(C3570&lt;=2011,C3570&gt;=2000),F3570&lt;=25),"Low: overrated regular model with bad rotation",
             AND(E3570&gt;110,C3570&lt;2011,AND(F3570&lt;=100,F3570&gt;25)),"Low: overrated regular model (not new) with regular rotation",
             AND(E3570&gt;110,C3570&gt;2011,F3570&lt;=25),"Low: overrated new model with bad rotation"
)</f>
        <v>Moderate: fair price and regular to good rotation</v>
      </c>
    </row>
    <row r="3571" spans="1:8" x14ac:dyDescent="0.3">
      <c r="A3571" t="s">
        <v>41</v>
      </c>
      <c r="B3571" t="s">
        <v>660</v>
      </c>
      <c r="C3571">
        <v>2010</v>
      </c>
      <c r="D3571">
        <v>25536.142857142859</v>
      </c>
      <c r="E3571">
        <v>99.902714151602922</v>
      </c>
      <c r="F3571">
        <v>105</v>
      </c>
      <c r="H3571" t="str" cm="1">
        <f t="array" ref="H3571">_xlfn.IFS(
             AND(E3571&gt;110,C3571&gt;2011,F3571&gt;100),"High: overrated, new and good rotation",
             AND(E3571&lt;90,C3571&gt;2011,F3571&gt;100),"High: underrated, new and good rotation",
             AND(E3571&lt;90,C3571&lt;2011,F3571&gt;100),"High: underrated, not too new but good rotation",
             AND(E3571&lt;=110,C3571&gt;2011,F3571&lt;=25),"Critic: well priced/underrated and new, but bad rotation",
             AND(E3571&gt;110,F3571&gt;100),"Top Tier: premium vehicules that tend to be sold above market prices",
             AND(E3571&gt;=90,E3571&lt;=110,F3571&gt;25),"Moderate: fair price and regular to good rotation",
             AND(E3571&lt;90,AND(C3571&lt;=2011,C3571&gt;=2000),AND(F3571&lt;100,F3571&gt;25)),"Moderate: underrated regular model and regular rotation",
             AND(E3571&lt;90,C3571&gt;2011,AND(F3571&lt;=100,F3571&gt;25)),"Moderate: underrated new model with regular rotation",
             AND(E3571&lt;90,C3571&lt;2000,AND(F3571&lt;=100,F3571&gt;25)),"Moderate: underrated old model with regular rotation",
             AND(C3571&lt;=2011,F3571&lt;=25),"Low: not new model and bad rotation",
             AND(E3571&gt;110,AND(C3571&lt;=2011,C3571&gt;=2000),F3571&lt;=25),"Low: overrated regular model with bad rotation",
             AND(E3571&gt;110,C3571&lt;2011,AND(F3571&lt;=100,F3571&gt;25)),"Low: overrated regular model (not new) with regular rotation",
             AND(E3571&gt;110,C3571&gt;2011,F3571&lt;=25),"Low: overrated new model with bad rotation"
)</f>
        <v>Moderate: fair price and regular to good rotation</v>
      </c>
    </row>
    <row r="3572" spans="1:8" x14ac:dyDescent="0.3">
      <c r="A3572" t="s">
        <v>41</v>
      </c>
      <c r="B3572" t="s">
        <v>660</v>
      </c>
      <c r="C3572">
        <v>2011</v>
      </c>
      <c r="D3572">
        <v>31246.111111111109</v>
      </c>
      <c r="E3572">
        <v>99.343269410701652</v>
      </c>
      <c r="F3572">
        <v>90</v>
      </c>
      <c r="H3572" t="str" cm="1">
        <f t="array" ref="H3572">_xlfn.IFS(
             AND(E3572&gt;110,C3572&gt;2011,F3572&gt;100),"High: overrated, new and good rotation",
             AND(E3572&lt;90,C3572&gt;2011,F3572&gt;100),"High: underrated, new and good rotation",
             AND(E3572&lt;90,C3572&lt;2011,F3572&gt;100),"High: underrated, not too new but good rotation",
             AND(E3572&lt;=110,C3572&gt;2011,F3572&lt;=25),"Critic: well priced/underrated and new, but bad rotation",
             AND(E3572&gt;110,F3572&gt;100),"Top Tier: premium vehicules that tend to be sold above market prices",
             AND(E3572&gt;=90,E3572&lt;=110,F3572&gt;25),"Moderate: fair price and regular to good rotation",
             AND(E3572&lt;90,AND(C3572&lt;=2011,C3572&gt;=2000),AND(F3572&lt;100,F3572&gt;25)),"Moderate: underrated regular model and regular rotation",
             AND(E3572&lt;90,C3572&gt;2011,AND(F3572&lt;=100,F3572&gt;25)),"Moderate: underrated new model with regular rotation",
             AND(E3572&lt;90,C3572&lt;2000,AND(F3572&lt;=100,F3572&gt;25)),"Moderate: underrated old model with regular rotation",
             AND(C3572&lt;=2011,F3572&lt;=25),"Low: not new model and bad rotation",
             AND(E3572&gt;110,AND(C3572&lt;=2011,C3572&gt;=2000),F3572&lt;=25),"Low: overrated regular model with bad rotation",
             AND(E3572&gt;110,C3572&lt;2011,AND(F3572&lt;=100,F3572&gt;25)),"Low: overrated regular model (not new) with regular rotation",
             AND(E3572&gt;110,C3572&gt;2011,F3572&lt;=25),"Low: overrated new model with bad rotation"
)</f>
        <v>Moderate: fair price and regular to good rotation</v>
      </c>
    </row>
    <row r="3573" spans="1:8" x14ac:dyDescent="0.3">
      <c r="A3573" t="s">
        <v>41</v>
      </c>
      <c r="B3573" t="s">
        <v>660</v>
      </c>
      <c r="C3573">
        <v>2012</v>
      </c>
      <c r="D3573">
        <v>34527.36945812808</v>
      </c>
      <c r="E3573">
        <v>98.014697160382923</v>
      </c>
      <c r="F3573">
        <v>203</v>
      </c>
      <c r="H3573" t="str" cm="1">
        <f t="array" ref="H3573">_xlfn.IFS(
             AND(E3573&gt;110,C3573&gt;2011,F3573&gt;100),"High: overrated, new and good rotation",
             AND(E3573&lt;90,C3573&gt;2011,F3573&gt;100),"High: underrated, new and good rotation",
             AND(E3573&lt;90,C3573&lt;2011,F3573&gt;100),"High: underrated, not too new but good rotation",
             AND(E3573&lt;=110,C3573&gt;2011,F3573&lt;=25),"Critic: well priced/underrated and new, but bad rotation",
             AND(E3573&gt;110,F3573&gt;100),"Top Tier: premium vehicules that tend to be sold above market prices",
             AND(E3573&gt;=90,E3573&lt;=110,F3573&gt;25),"Moderate: fair price and regular to good rotation",
             AND(E3573&lt;90,AND(C3573&lt;=2011,C3573&gt;=2000),AND(F3573&lt;100,F3573&gt;25)),"Moderate: underrated regular model and regular rotation",
             AND(E3573&lt;90,C3573&gt;2011,AND(F3573&lt;=100,F3573&gt;25)),"Moderate: underrated new model with regular rotation",
             AND(E3573&lt;90,C3573&lt;2000,AND(F3573&lt;=100,F3573&gt;25)),"Moderate: underrated old model with regular rotation",
             AND(C3573&lt;=2011,F3573&lt;=25),"Low: not new model and bad rotation",
             AND(E3573&gt;110,AND(C3573&lt;=2011,C3573&gt;=2000),F3573&lt;=25),"Low: overrated regular model with bad rotation",
             AND(E3573&gt;110,C3573&lt;2011,AND(F3573&lt;=100,F3573&gt;25)),"Low: overrated regular model (not new) with regular rotation",
             AND(E3573&gt;110,C3573&gt;2011,F3573&lt;=25),"Low: overrated new model with bad rotation"
)</f>
        <v>Moderate: fair price and regular to good rotation</v>
      </c>
    </row>
    <row r="3574" spans="1:8" x14ac:dyDescent="0.3">
      <c r="A3574" t="s">
        <v>41</v>
      </c>
      <c r="B3574" t="s">
        <v>660</v>
      </c>
      <c r="C3574">
        <v>2013</v>
      </c>
      <c r="D3574">
        <v>44532.429487179485</v>
      </c>
      <c r="E3574">
        <v>99.878413781783877</v>
      </c>
      <c r="F3574">
        <v>156</v>
      </c>
      <c r="H3574" t="str" cm="1">
        <f t="array" ref="H3574">_xlfn.IFS(
             AND(E3574&gt;110,C3574&gt;2011,F3574&gt;100),"High: overrated, new and good rotation",
             AND(E3574&lt;90,C3574&gt;2011,F3574&gt;100),"High: underrated, new and good rotation",
             AND(E3574&lt;90,C3574&lt;2011,F3574&gt;100),"High: underrated, not too new but good rotation",
             AND(E3574&lt;=110,C3574&gt;2011,F3574&lt;=25),"Critic: well priced/underrated and new, but bad rotation",
             AND(E3574&gt;110,F3574&gt;100),"Top Tier: premium vehicules that tend to be sold above market prices",
             AND(E3574&gt;=90,E3574&lt;=110,F3574&gt;25),"Moderate: fair price and regular to good rotation",
             AND(E3574&lt;90,AND(C3574&lt;=2011,C3574&gt;=2000),AND(F3574&lt;100,F3574&gt;25)),"Moderate: underrated regular model and regular rotation",
             AND(E3574&lt;90,C3574&gt;2011,AND(F3574&lt;=100,F3574&gt;25)),"Moderate: underrated new model with regular rotation",
             AND(E3574&lt;90,C3574&lt;2000,AND(F3574&lt;=100,F3574&gt;25)),"Moderate: underrated old model with regular rotation",
             AND(C3574&lt;=2011,F3574&lt;=25),"Low: not new model and bad rotation",
             AND(E3574&gt;110,AND(C3574&lt;=2011,C3574&gt;=2000),F3574&lt;=25),"Low: overrated regular model with bad rotation",
             AND(E3574&gt;110,C3574&lt;2011,AND(F3574&lt;=100,F3574&gt;25)),"Low: overrated regular model (not new) with regular rotation",
             AND(E3574&gt;110,C3574&gt;2011,F3574&lt;=25),"Low: overrated new model with bad rotation"
)</f>
        <v>Moderate: fair price and regular to good rotation</v>
      </c>
    </row>
    <row r="3575" spans="1:8" x14ac:dyDescent="0.3">
      <c r="A3575" t="s">
        <v>41</v>
      </c>
      <c r="B3575" t="s">
        <v>660</v>
      </c>
      <c r="C3575">
        <v>2014</v>
      </c>
      <c r="D3575">
        <v>64084.615384615383</v>
      </c>
      <c r="E3575">
        <v>96.886810762532505</v>
      </c>
      <c r="F3575">
        <v>39</v>
      </c>
      <c r="H3575" t="str" cm="1">
        <f t="array" ref="H3575">_xlfn.IFS(
             AND(E3575&gt;110,C3575&gt;2011,F3575&gt;100),"High: overrated, new and good rotation",
             AND(E3575&lt;90,C3575&gt;2011,F3575&gt;100),"High: underrated, new and good rotation",
             AND(E3575&lt;90,C3575&lt;2011,F3575&gt;100),"High: underrated, not too new but good rotation",
             AND(E3575&lt;=110,C3575&gt;2011,F3575&lt;=25),"Critic: well priced/underrated and new, but bad rotation",
             AND(E3575&gt;110,F3575&gt;100),"Top Tier: premium vehicules that tend to be sold above market prices",
             AND(E3575&gt;=90,E3575&lt;=110,F3575&gt;25),"Moderate: fair price and regular to good rotation",
             AND(E3575&lt;90,AND(C3575&lt;=2011,C3575&gt;=2000),AND(F3575&lt;100,F3575&gt;25)),"Moderate: underrated regular model and regular rotation",
             AND(E3575&lt;90,C3575&gt;2011,AND(F3575&lt;=100,F3575&gt;25)),"Moderate: underrated new model with regular rotation",
             AND(E3575&lt;90,C3575&lt;2000,AND(F3575&lt;=100,F3575&gt;25)),"Moderate: underrated old model with regular rotation",
             AND(C3575&lt;=2011,F3575&lt;=25),"Low: not new model and bad rotation",
             AND(E3575&gt;110,AND(C3575&lt;=2011,C3575&gt;=2000),F3575&lt;=25),"Low: overrated regular model with bad rotation",
             AND(E3575&gt;110,C3575&lt;2011,AND(F3575&lt;=100,F3575&gt;25)),"Low: overrated regular model (not new) with regular rotation",
             AND(E3575&gt;110,C3575&gt;2011,F3575&lt;=25),"Low: overrated new model with bad rotation"
)</f>
        <v>Moderate: fair price and regular to good rotation</v>
      </c>
    </row>
    <row r="3576" spans="1:8" x14ac:dyDescent="0.3">
      <c r="A3576" t="s">
        <v>41</v>
      </c>
      <c r="B3576" t="s">
        <v>660</v>
      </c>
      <c r="C3576">
        <v>2015</v>
      </c>
      <c r="D3576">
        <v>64840.740740740737</v>
      </c>
      <c r="E3576">
        <v>95.491477312831222</v>
      </c>
      <c r="F3576">
        <v>27</v>
      </c>
      <c r="H3576" t="str" cm="1">
        <f t="array" ref="H3576">_xlfn.IFS(
             AND(E3576&gt;110,C3576&gt;2011,F3576&gt;100),"High: overrated, new and good rotation",
             AND(E3576&lt;90,C3576&gt;2011,F3576&gt;100),"High: underrated, new and good rotation",
             AND(E3576&lt;90,C3576&lt;2011,F3576&gt;100),"High: underrated, not too new but good rotation",
             AND(E3576&lt;=110,C3576&gt;2011,F3576&lt;=25),"Critic: well priced/underrated and new, but bad rotation",
             AND(E3576&gt;110,F3576&gt;100),"Top Tier: premium vehicules that tend to be sold above market prices",
             AND(E3576&gt;=90,E3576&lt;=110,F3576&gt;25),"Moderate: fair price and regular to good rotation",
             AND(E3576&lt;90,AND(C3576&lt;=2011,C3576&gt;=2000),AND(F3576&lt;100,F3576&gt;25)),"Moderate: underrated regular model and regular rotation",
             AND(E3576&lt;90,C3576&gt;2011,AND(F3576&lt;=100,F3576&gt;25)),"Moderate: underrated new model with regular rotation",
             AND(E3576&lt;90,C3576&lt;2000,AND(F3576&lt;=100,F3576&gt;25)),"Moderate: underrated old model with regular rotation",
             AND(C3576&lt;=2011,F3576&lt;=25),"Low: not new model and bad rotation",
             AND(E3576&gt;110,AND(C3576&lt;=2011,C3576&gt;=2000),F3576&lt;=25),"Low: overrated regular model with bad rotation",
             AND(E3576&gt;110,C3576&lt;2011,AND(F3576&lt;=100,F3576&gt;25)),"Low: overrated regular model (not new) with regular rotation",
             AND(E3576&gt;110,C3576&gt;2011,F3576&lt;=25),"Low: overrated new model with bad rotation"
)</f>
        <v>Moderate: fair price and regular to good rotation</v>
      </c>
    </row>
    <row r="3577" spans="1:8" x14ac:dyDescent="0.3">
      <c r="A3577" t="s">
        <v>41</v>
      </c>
      <c r="B3577" t="s">
        <v>661</v>
      </c>
      <c r="C3577">
        <v>2015</v>
      </c>
      <c r="D3577">
        <v>32000</v>
      </c>
      <c r="E3577">
        <v>92.361516034985414</v>
      </c>
      <c r="F3577">
        <v>2</v>
      </c>
      <c r="H3577" t="str" cm="1">
        <f t="array" ref="H3577">_xlfn.IFS(
             AND(E3577&gt;110,C3577&gt;2011,F3577&gt;100),"High: overrated, new and good rotation",
             AND(E3577&lt;90,C3577&gt;2011,F3577&gt;100),"High: underrated, new and good rotation",
             AND(E3577&lt;90,C3577&lt;2011,F3577&gt;100),"High: underrated, not too new but good rotation",
             AND(E3577&lt;=110,C3577&gt;2011,F3577&lt;=25),"Critic: well priced/underrated and new, but bad rotation",
             AND(E3577&gt;110,F3577&gt;100),"Top Tier: premium vehicules that tend to be sold above market prices",
             AND(E3577&gt;=90,E3577&lt;=110,F3577&gt;25),"Moderate: fair price and regular to good rotation",
             AND(E3577&lt;90,AND(C3577&lt;=2011,C3577&gt;=2000),AND(F3577&lt;100,F3577&gt;25)),"Moderate: underrated regular model and regular rotation",
             AND(E3577&lt;90,C3577&gt;2011,AND(F3577&lt;=100,F3577&gt;25)),"Moderate: underrated new model with regular rotation",
             AND(E3577&lt;90,C3577&lt;2000,AND(F3577&lt;=100,F3577&gt;25)),"Moderate: underrated old model with regular rotation",
             AND(C3577&lt;=2011,F3577&lt;=25),"Low: not new model and bad rotation",
             AND(E3577&gt;110,AND(C3577&lt;=2011,C3577&gt;=2000),F3577&lt;=25),"Low: overrated regular model with bad rotation",
             AND(E3577&gt;110,C3577&lt;2011,AND(F3577&lt;=100,F3577&gt;25)),"Low: overrated regular model (not new) with regular rotation",
             AND(E3577&gt;110,C3577&gt;2011,F3577&lt;=25),"Low: overrated new model with bad rotation"
)</f>
        <v>Critic: well priced/underrated and new, but bad rotation</v>
      </c>
    </row>
    <row r="3578" spans="1:8" x14ac:dyDescent="0.3">
      <c r="A3578" t="s">
        <v>41</v>
      </c>
      <c r="B3578" t="s">
        <v>662</v>
      </c>
      <c r="C3578">
        <v>2010</v>
      </c>
      <c r="D3578">
        <v>18645.454545454544</v>
      </c>
      <c r="E3578">
        <v>100.44239961046408</v>
      </c>
      <c r="F3578">
        <v>154</v>
      </c>
      <c r="H3578" t="str" cm="1">
        <f t="array" ref="H3578">_xlfn.IFS(
             AND(E3578&gt;110,C3578&gt;2011,F3578&gt;100),"High: overrated, new and good rotation",
             AND(E3578&lt;90,C3578&gt;2011,F3578&gt;100),"High: underrated, new and good rotation",
             AND(E3578&lt;90,C3578&lt;2011,F3578&gt;100),"High: underrated, not too new but good rotation",
             AND(E3578&lt;=110,C3578&gt;2011,F3578&lt;=25),"Critic: well priced/underrated and new, but bad rotation",
             AND(E3578&gt;110,F3578&gt;100),"Top Tier: premium vehicules that tend to be sold above market prices",
             AND(E3578&gt;=90,E3578&lt;=110,F3578&gt;25),"Moderate: fair price and regular to good rotation",
             AND(E3578&lt;90,AND(C3578&lt;=2011,C3578&gt;=2000),AND(F3578&lt;100,F3578&gt;25)),"Moderate: underrated regular model and regular rotation",
             AND(E3578&lt;90,C3578&gt;2011,AND(F3578&lt;=100,F3578&gt;25)),"Moderate: underrated new model with regular rotation",
             AND(E3578&lt;90,C3578&lt;2000,AND(F3578&lt;=100,F3578&gt;25)),"Moderate: underrated old model with regular rotation",
             AND(C3578&lt;=2011,F3578&lt;=25),"Low: not new model and bad rotation",
             AND(E3578&gt;110,AND(C3578&lt;=2011,C3578&gt;=2000),F3578&lt;=25),"Low: overrated regular model with bad rotation",
             AND(E3578&gt;110,C3578&lt;2011,AND(F3578&lt;=100,F3578&gt;25)),"Low: overrated regular model (not new) with regular rotation",
             AND(E3578&gt;110,C3578&gt;2011,F3578&lt;=25),"Low: overrated new model with bad rotation"
)</f>
        <v>Moderate: fair price and regular to good rotation</v>
      </c>
    </row>
    <row r="3579" spans="1:8" x14ac:dyDescent="0.3">
      <c r="A3579" t="s">
        <v>41</v>
      </c>
      <c r="B3579" t="s">
        <v>662</v>
      </c>
      <c r="C3579">
        <v>2011</v>
      </c>
      <c r="D3579">
        <v>20959.090909090908</v>
      </c>
      <c r="E3579">
        <v>98.354693579272862</v>
      </c>
      <c r="F3579">
        <v>88</v>
      </c>
      <c r="H3579" t="str" cm="1">
        <f t="array" ref="H3579">_xlfn.IFS(
             AND(E3579&gt;110,C3579&gt;2011,F3579&gt;100),"High: overrated, new and good rotation",
             AND(E3579&lt;90,C3579&gt;2011,F3579&gt;100),"High: underrated, new and good rotation",
             AND(E3579&lt;90,C3579&lt;2011,F3579&gt;100),"High: underrated, not too new but good rotation",
             AND(E3579&lt;=110,C3579&gt;2011,F3579&lt;=25),"Critic: well priced/underrated and new, but bad rotation",
             AND(E3579&gt;110,F3579&gt;100),"Top Tier: premium vehicules that tend to be sold above market prices",
             AND(E3579&gt;=90,E3579&lt;=110,F3579&gt;25),"Moderate: fair price and regular to good rotation",
             AND(E3579&lt;90,AND(C3579&lt;=2011,C3579&gt;=2000),AND(F3579&lt;100,F3579&gt;25)),"Moderate: underrated regular model and regular rotation",
             AND(E3579&lt;90,C3579&gt;2011,AND(F3579&lt;=100,F3579&gt;25)),"Moderate: underrated new model with regular rotation",
             AND(E3579&lt;90,C3579&lt;2000,AND(F3579&lt;=100,F3579&gt;25)),"Moderate: underrated old model with regular rotation",
             AND(C3579&lt;=2011,F3579&lt;=25),"Low: not new model and bad rotation",
             AND(E3579&gt;110,AND(C3579&lt;=2011,C3579&gt;=2000),F3579&lt;=25),"Low: overrated regular model with bad rotation",
             AND(E3579&gt;110,C3579&lt;2011,AND(F3579&lt;=100,F3579&gt;25)),"Low: overrated regular model (not new) with regular rotation",
             AND(E3579&gt;110,C3579&gt;2011,F3579&lt;=25),"Low: overrated new model with bad rotation"
)</f>
        <v>Moderate: fair price and regular to good rotation</v>
      </c>
    </row>
    <row r="3580" spans="1:8" x14ac:dyDescent="0.3">
      <c r="A3580" t="s">
        <v>41</v>
      </c>
      <c r="B3580" t="s">
        <v>662</v>
      </c>
      <c r="C3580">
        <v>2012</v>
      </c>
      <c r="D3580">
        <v>24537.319796954314</v>
      </c>
      <c r="E3580">
        <v>98.320411846497592</v>
      </c>
      <c r="F3580">
        <v>197</v>
      </c>
      <c r="H3580" t="str" cm="1">
        <f t="array" ref="H3580">_xlfn.IFS(
             AND(E3580&gt;110,C3580&gt;2011,F3580&gt;100),"High: overrated, new and good rotation",
             AND(E3580&lt;90,C3580&gt;2011,F3580&gt;100),"High: underrated, new and good rotation",
             AND(E3580&lt;90,C3580&lt;2011,F3580&gt;100),"High: underrated, not too new but good rotation",
             AND(E3580&lt;=110,C3580&gt;2011,F3580&lt;=25),"Critic: well priced/underrated and new, but bad rotation",
             AND(E3580&gt;110,F3580&gt;100),"Top Tier: premium vehicules that tend to be sold above market prices",
             AND(E3580&gt;=90,E3580&lt;=110,F3580&gt;25),"Moderate: fair price and regular to good rotation",
             AND(E3580&lt;90,AND(C3580&lt;=2011,C3580&gt;=2000),AND(F3580&lt;100,F3580&gt;25)),"Moderate: underrated regular model and regular rotation",
             AND(E3580&lt;90,C3580&gt;2011,AND(F3580&lt;=100,F3580&gt;25)),"Moderate: underrated new model with regular rotation",
             AND(E3580&lt;90,C3580&lt;2000,AND(F3580&lt;=100,F3580&gt;25)),"Moderate: underrated old model with regular rotation",
             AND(C3580&lt;=2011,F3580&lt;=25),"Low: not new model and bad rotation",
             AND(E3580&gt;110,AND(C3580&lt;=2011,C3580&gt;=2000),F3580&lt;=25),"Low: overrated regular model with bad rotation",
             AND(E3580&gt;110,C3580&lt;2011,AND(F3580&lt;=100,F3580&gt;25)),"Low: overrated regular model (not new) with regular rotation",
             AND(E3580&gt;110,C3580&gt;2011,F3580&lt;=25),"Low: overrated new model with bad rotation"
)</f>
        <v>Moderate: fair price and regular to good rotation</v>
      </c>
    </row>
    <row r="3581" spans="1:8" x14ac:dyDescent="0.3">
      <c r="A3581" t="s">
        <v>41</v>
      </c>
      <c r="B3581" t="s">
        <v>662</v>
      </c>
      <c r="C3581">
        <v>2013</v>
      </c>
      <c r="D3581">
        <v>27049.177474402732</v>
      </c>
      <c r="E3581">
        <v>98.50481560931415</v>
      </c>
      <c r="F3581">
        <v>293</v>
      </c>
      <c r="H3581" t="str" cm="1">
        <f t="array" ref="H3581">_xlfn.IFS(
             AND(E3581&gt;110,C3581&gt;2011,F3581&gt;100),"High: overrated, new and good rotation",
             AND(E3581&lt;90,C3581&gt;2011,F3581&gt;100),"High: underrated, new and good rotation",
             AND(E3581&lt;90,C3581&lt;2011,F3581&gt;100),"High: underrated, not too new but good rotation",
             AND(E3581&lt;=110,C3581&gt;2011,F3581&lt;=25),"Critic: well priced/underrated and new, but bad rotation",
             AND(E3581&gt;110,F3581&gt;100),"Top Tier: premium vehicules that tend to be sold above market prices",
             AND(E3581&gt;=90,E3581&lt;=110,F3581&gt;25),"Moderate: fair price and regular to good rotation",
             AND(E3581&lt;90,AND(C3581&lt;=2011,C3581&gt;=2000),AND(F3581&lt;100,F3581&gt;25)),"Moderate: underrated regular model and regular rotation",
             AND(E3581&lt;90,C3581&gt;2011,AND(F3581&lt;=100,F3581&gt;25)),"Moderate: underrated new model with regular rotation",
             AND(E3581&lt;90,C3581&lt;2000,AND(F3581&lt;=100,F3581&gt;25)),"Moderate: underrated old model with regular rotation",
             AND(C3581&lt;=2011,F3581&lt;=25),"Low: not new model and bad rotation",
             AND(E3581&gt;110,AND(C3581&lt;=2011,C3581&gt;=2000),F3581&lt;=25),"Low: overrated regular model with bad rotation",
             AND(E3581&gt;110,C3581&lt;2011,AND(F3581&lt;=100,F3581&gt;25)),"Low: overrated regular model (not new) with regular rotation",
             AND(E3581&gt;110,C3581&gt;2011,F3581&lt;=25),"Low: overrated new model with bad rotation"
)</f>
        <v>Moderate: fair price and regular to good rotation</v>
      </c>
    </row>
    <row r="3582" spans="1:8" x14ac:dyDescent="0.3">
      <c r="A3582" t="s">
        <v>41</v>
      </c>
      <c r="B3582" t="s">
        <v>662</v>
      </c>
      <c r="C3582">
        <v>2014</v>
      </c>
      <c r="D3582">
        <v>33718.367346938772</v>
      </c>
      <c r="E3582">
        <v>98.544540971509605</v>
      </c>
      <c r="F3582">
        <v>98</v>
      </c>
      <c r="H3582" t="str" cm="1">
        <f t="array" ref="H3582">_xlfn.IFS(
             AND(E3582&gt;110,C3582&gt;2011,F3582&gt;100),"High: overrated, new and good rotation",
             AND(E3582&lt;90,C3582&gt;2011,F3582&gt;100),"High: underrated, new and good rotation",
             AND(E3582&lt;90,C3582&lt;2011,F3582&gt;100),"High: underrated, not too new but good rotation",
             AND(E3582&lt;=110,C3582&gt;2011,F3582&lt;=25),"Critic: well priced/underrated and new, but bad rotation",
             AND(E3582&gt;110,F3582&gt;100),"Top Tier: premium vehicules that tend to be sold above market prices",
             AND(E3582&gt;=90,E3582&lt;=110,F3582&gt;25),"Moderate: fair price and regular to good rotation",
             AND(E3582&lt;90,AND(C3582&lt;=2011,C3582&gt;=2000),AND(F3582&lt;100,F3582&gt;25)),"Moderate: underrated regular model and regular rotation",
             AND(E3582&lt;90,C3582&gt;2011,AND(F3582&lt;=100,F3582&gt;25)),"Moderate: underrated new model with regular rotation",
             AND(E3582&lt;90,C3582&lt;2000,AND(F3582&lt;=100,F3582&gt;25)),"Moderate: underrated old model with regular rotation",
             AND(C3582&lt;=2011,F3582&lt;=25),"Low: not new model and bad rotation",
             AND(E3582&gt;110,AND(C3582&lt;=2011,C3582&gt;=2000),F3582&lt;=25),"Low: overrated regular model with bad rotation",
             AND(E3582&gt;110,C3582&lt;2011,AND(F3582&lt;=100,F3582&gt;25)),"Low: overrated regular model (not new) with regular rotation",
             AND(E3582&gt;110,C3582&gt;2011,F3582&lt;=25),"Low: overrated new model with bad rotation"
)</f>
        <v>Moderate: fair price and regular to good rotation</v>
      </c>
    </row>
    <row r="3583" spans="1:8" x14ac:dyDescent="0.3">
      <c r="A3583" t="s">
        <v>41</v>
      </c>
      <c r="B3583" t="s">
        <v>662</v>
      </c>
      <c r="C3583">
        <v>2015</v>
      </c>
      <c r="D3583">
        <v>35871.052631578947</v>
      </c>
      <c r="E3583">
        <v>95.711764209975186</v>
      </c>
      <c r="F3583">
        <v>19</v>
      </c>
      <c r="H3583" t="str" cm="1">
        <f t="array" ref="H3583">_xlfn.IFS(
             AND(E3583&gt;110,C3583&gt;2011,F3583&gt;100),"High: overrated, new and good rotation",
             AND(E3583&lt;90,C3583&gt;2011,F3583&gt;100),"High: underrated, new and good rotation",
             AND(E3583&lt;90,C3583&lt;2011,F3583&gt;100),"High: underrated, not too new but good rotation",
             AND(E3583&lt;=110,C3583&gt;2011,F3583&lt;=25),"Critic: well priced/underrated and new, but bad rotation",
             AND(E3583&gt;110,F3583&gt;100),"Top Tier: premium vehicules that tend to be sold above market prices",
             AND(E3583&gt;=90,E3583&lt;=110,F3583&gt;25),"Moderate: fair price and regular to good rotation",
             AND(E3583&lt;90,AND(C3583&lt;=2011,C3583&gt;=2000),AND(F3583&lt;100,F3583&gt;25)),"Moderate: underrated regular model and regular rotation",
             AND(E3583&lt;90,C3583&gt;2011,AND(F3583&lt;=100,F3583&gt;25)),"Moderate: underrated new model with regular rotation",
             AND(E3583&lt;90,C3583&lt;2000,AND(F3583&lt;=100,F3583&gt;25)),"Moderate: underrated old model with regular rotation",
             AND(C3583&lt;=2011,F3583&lt;=25),"Low: not new model and bad rotation",
             AND(E3583&gt;110,AND(C3583&lt;=2011,C3583&gt;=2000),F3583&lt;=25),"Low: overrated regular model with bad rotation",
             AND(E3583&gt;110,C3583&lt;2011,AND(F3583&lt;=100,F3583&gt;25)),"Low: overrated regular model (not new) with regular rotation",
             AND(E3583&gt;110,C3583&gt;2011,F3583&lt;=25),"Low: overrated new model with bad rotation"
)</f>
        <v>Critic: well priced/underrated and new, but bad rotation</v>
      </c>
    </row>
    <row r="3584" spans="1:8" x14ac:dyDescent="0.3">
      <c r="A3584" t="s">
        <v>41</v>
      </c>
      <c r="B3584" t="s">
        <v>663</v>
      </c>
      <c r="C3584">
        <v>1998</v>
      </c>
      <c r="D3584">
        <v>1252.5</v>
      </c>
      <c r="E3584">
        <v>103.81901374904814</v>
      </c>
      <c r="F3584">
        <v>20</v>
      </c>
      <c r="H3584" t="str" cm="1">
        <f t="array" ref="H3584">_xlfn.IFS(
             AND(E3584&gt;110,C3584&gt;2011,F3584&gt;100),"High: overrated, new and good rotation",
             AND(E3584&lt;90,C3584&gt;2011,F3584&gt;100),"High: underrated, new and good rotation",
             AND(E3584&lt;90,C3584&lt;2011,F3584&gt;100),"High: underrated, not too new but good rotation",
             AND(E3584&lt;=110,C3584&gt;2011,F3584&lt;=25),"Critic: well priced/underrated and new, but bad rotation",
             AND(E3584&gt;110,F3584&gt;100),"Top Tier: premium vehicules that tend to be sold above market prices",
             AND(E3584&gt;=90,E3584&lt;=110,F3584&gt;25),"Moderate: fair price and regular to good rotation",
             AND(E3584&lt;90,AND(C3584&lt;=2011,C3584&gt;=2000),AND(F3584&lt;100,F3584&gt;25)),"Moderate: underrated regular model and regular rotation",
             AND(E3584&lt;90,C3584&gt;2011,AND(F3584&lt;=100,F3584&gt;25)),"Moderate: underrated new model with regular rotation",
             AND(E3584&lt;90,C3584&lt;2000,AND(F3584&lt;=100,F3584&gt;25)),"Moderate: underrated old model with regular rotation",
             AND(C3584&lt;=2011,F3584&lt;=25),"Low: not new model and bad rotation",
             AND(E3584&gt;110,AND(C3584&lt;=2011,C3584&gt;=2000),F3584&lt;=25),"Low: overrated regular model with bad rotation",
             AND(E3584&gt;110,C3584&lt;2011,AND(F3584&lt;=100,F3584&gt;25)),"Low: overrated regular model (not new) with regular rotation",
             AND(E3584&gt;110,C3584&gt;2011,F3584&lt;=25),"Low: overrated new model with bad rotation"
)</f>
        <v>Low: not new model and bad rotation</v>
      </c>
    </row>
    <row r="3585" spans="1:8" x14ac:dyDescent="0.3">
      <c r="A3585" t="s">
        <v>41</v>
      </c>
      <c r="B3585" t="s">
        <v>663</v>
      </c>
      <c r="C3585">
        <v>1999</v>
      </c>
      <c r="D3585">
        <v>1601.851851851852</v>
      </c>
      <c r="E3585">
        <v>98.808124473502076</v>
      </c>
      <c r="F3585">
        <v>27</v>
      </c>
      <c r="H3585" t="str" cm="1">
        <f t="array" ref="H3585">_xlfn.IFS(
             AND(E3585&gt;110,C3585&gt;2011,F3585&gt;100),"High: overrated, new and good rotation",
             AND(E3585&lt;90,C3585&gt;2011,F3585&gt;100),"High: underrated, new and good rotation",
             AND(E3585&lt;90,C3585&lt;2011,F3585&gt;100),"High: underrated, not too new but good rotation",
             AND(E3585&lt;=110,C3585&gt;2011,F3585&lt;=25),"Critic: well priced/underrated and new, but bad rotation",
             AND(E3585&gt;110,F3585&gt;100),"Top Tier: premium vehicules that tend to be sold above market prices",
             AND(E3585&gt;=90,E3585&lt;=110,F3585&gt;25),"Moderate: fair price and regular to good rotation",
             AND(E3585&lt;90,AND(C3585&lt;=2011,C3585&gt;=2000),AND(F3585&lt;100,F3585&gt;25)),"Moderate: underrated regular model and regular rotation",
             AND(E3585&lt;90,C3585&gt;2011,AND(F3585&lt;=100,F3585&gt;25)),"Moderate: underrated new model with regular rotation",
             AND(E3585&lt;90,C3585&lt;2000,AND(F3585&lt;=100,F3585&gt;25)),"Moderate: underrated old model with regular rotation",
             AND(C3585&lt;=2011,F3585&lt;=25),"Low: not new model and bad rotation",
             AND(E3585&gt;110,AND(C3585&lt;=2011,C3585&gt;=2000),F3585&lt;=25),"Low: overrated regular model with bad rotation",
             AND(E3585&gt;110,C3585&lt;2011,AND(F3585&lt;=100,F3585&gt;25)),"Low: overrated regular model (not new) with regular rotation",
             AND(E3585&gt;110,C3585&gt;2011,F3585&lt;=25),"Low: overrated new model with bad rotation"
)</f>
        <v>Moderate: fair price and regular to good rotation</v>
      </c>
    </row>
    <row r="3586" spans="1:8" x14ac:dyDescent="0.3">
      <c r="A3586" t="s">
        <v>41</v>
      </c>
      <c r="B3586" t="s">
        <v>663</v>
      </c>
      <c r="C3586">
        <v>2000</v>
      </c>
      <c r="D3586">
        <v>1893.918918918919</v>
      </c>
      <c r="E3586">
        <v>97.552790522986442</v>
      </c>
      <c r="F3586">
        <v>37</v>
      </c>
      <c r="H3586" t="str" cm="1">
        <f t="array" ref="H3586">_xlfn.IFS(
             AND(E3586&gt;110,C3586&gt;2011,F3586&gt;100),"High: overrated, new and good rotation",
             AND(E3586&lt;90,C3586&gt;2011,F3586&gt;100),"High: underrated, new and good rotation",
             AND(E3586&lt;90,C3586&lt;2011,F3586&gt;100),"High: underrated, not too new but good rotation",
             AND(E3586&lt;=110,C3586&gt;2011,F3586&lt;=25),"Critic: well priced/underrated and new, but bad rotation",
             AND(E3586&gt;110,F3586&gt;100),"Top Tier: premium vehicules that tend to be sold above market prices",
             AND(E3586&gt;=90,E3586&lt;=110,F3586&gt;25),"Moderate: fair price and regular to good rotation",
             AND(E3586&lt;90,AND(C3586&lt;=2011,C3586&gt;=2000),AND(F3586&lt;100,F3586&gt;25)),"Moderate: underrated regular model and regular rotation",
             AND(E3586&lt;90,C3586&gt;2011,AND(F3586&lt;=100,F3586&gt;25)),"Moderate: underrated new model with regular rotation",
             AND(E3586&lt;90,C3586&lt;2000,AND(F3586&lt;=100,F3586&gt;25)),"Moderate: underrated old model with regular rotation",
             AND(C3586&lt;=2011,F3586&lt;=25),"Low: not new model and bad rotation",
             AND(E3586&gt;110,AND(C3586&lt;=2011,C3586&gt;=2000),F3586&lt;=25),"Low: overrated regular model with bad rotation",
             AND(E3586&gt;110,C3586&lt;2011,AND(F3586&lt;=100,F3586&gt;25)),"Low: overrated regular model (not new) with regular rotation",
             AND(E3586&gt;110,C3586&gt;2011,F3586&lt;=25),"Low: overrated new model with bad rotation"
)</f>
        <v>Moderate: fair price and regular to good rotation</v>
      </c>
    </row>
    <row r="3587" spans="1:8" x14ac:dyDescent="0.3">
      <c r="A3587" t="s">
        <v>41</v>
      </c>
      <c r="B3587" t="s">
        <v>663</v>
      </c>
      <c r="C3587">
        <v>2001</v>
      </c>
      <c r="D3587">
        <v>2109.3137254901962</v>
      </c>
      <c r="E3587">
        <v>98.727240151165518</v>
      </c>
      <c r="F3587">
        <v>51</v>
      </c>
      <c r="H3587" t="str" cm="1">
        <f t="array" ref="H3587">_xlfn.IFS(
             AND(E3587&gt;110,C3587&gt;2011,F3587&gt;100),"High: overrated, new and good rotation",
             AND(E3587&lt;90,C3587&gt;2011,F3587&gt;100),"High: underrated, new and good rotation",
             AND(E3587&lt;90,C3587&lt;2011,F3587&gt;100),"High: underrated, not too new but good rotation",
             AND(E3587&lt;=110,C3587&gt;2011,F3587&lt;=25),"Critic: well priced/underrated and new, but bad rotation",
             AND(E3587&gt;110,F3587&gt;100),"Top Tier: premium vehicules that tend to be sold above market prices",
             AND(E3587&gt;=90,E3587&lt;=110,F3587&gt;25),"Moderate: fair price and regular to good rotation",
             AND(E3587&lt;90,AND(C3587&lt;=2011,C3587&gt;=2000),AND(F3587&lt;100,F3587&gt;25)),"Moderate: underrated regular model and regular rotation",
             AND(E3587&lt;90,C3587&gt;2011,AND(F3587&lt;=100,F3587&gt;25)),"Moderate: underrated new model with regular rotation",
             AND(E3587&lt;90,C3587&lt;2000,AND(F3587&lt;=100,F3587&gt;25)),"Moderate: underrated old model with regular rotation",
             AND(C3587&lt;=2011,F3587&lt;=25),"Low: not new model and bad rotation",
             AND(E3587&gt;110,AND(C3587&lt;=2011,C3587&gt;=2000),F3587&lt;=25),"Low: overrated regular model with bad rotation",
             AND(E3587&gt;110,C3587&lt;2011,AND(F3587&lt;=100,F3587&gt;25)),"Low: overrated regular model (not new) with regular rotation",
             AND(E3587&gt;110,C3587&gt;2011,F3587&lt;=25),"Low: overrated new model with bad rotation"
)</f>
        <v>Moderate: fair price and regular to good rotation</v>
      </c>
    </row>
    <row r="3588" spans="1:8" x14ac:dyDescent="0.3">
      <c r="A3588" t="s">
        <v>41</v>
      </c>
      <c r="B3588" t="s">
        <v>663</v>
      </c>
      <c r="C3588">
        <v>2002</v>
      </c>
      <c r="D3588">
        <v>2615.909090909091</v>
      </c>
      <c r="E3588">
        <v>101.01279835593112</v>
      </c>
      <c r="F3588">
        <v>44</v>
      </c>
      <c r="H3588" t="str" cm="1">
        <f t="array" ref="H3588">_xlfn.IFS(
             AND(E3588&gt;110,C3588&gt;2011,F3588&gt;100),"High: overrated, new and good rotation",
             AND(E3588&lt;90,C3588&gt;2011,F3588&gt;100),"High: underrated, new and good rotation",
             AND(E3588&lt;90,C3588&lt;2011,F3588&gt;100),"High: underrated, not too new but good rotation",
             AND(E3588&lt;=110,C3588&gt;2011,F3588&lt;=25),"Critic: well priced/underrated and new, but bad rotation",
             AND(E3588&gt;110,F3588&gt;100),"Top Tier: premium vehicules that tend to be sold above market prices",
             AND(E3588&gt;=90,E3588&lt;=110,F3588&gt;25),"Moderate: fair price and regular to good rotation",
             AND(E3588&lt;90,AND(C3588&lt;=2011,C3588&gt;=2000),AND(F3588&lt;100,F3588&gt;25)),"Moderate: underrated regular model and regular rotation",
             AND(E3588&lt;90,C3588&gt;2011,AND(F3588&lt;=100,F3588&gt;25)),"Moderate: underrated new model with regular rotation",
             AND(E3588&lt;90,C3588&lt;2000,AND(F3588&lt;=100,F3588&gt;25)),"Moderate: underrated old model with regular rotation",
             AND(C3588&lt;=2011,F3588&lt;=25),"Low: not new model and bad rotation",
             AND(E3588&gt;110,AND(C3588&lt;=2011,C3588&gt;=2000),F3588&lt;=25),"Low: overrated regular model with bad rotation",
             AND(E3588&gt;110,C3588&lt;2011,AND(F3588&lt;=100,F3588&gt;25)),"Low: overrated regular model (not new) with regular rotation",
             AND(E3588&gt;110,C3588&gt;2011,F3588&lt;=25),"Low: overrated new model with bad rotation"
)</f>
        <v>Moderate: fair price and regular to good rotation</v>
      </c>
    </row>
    <row r="3589" spans="1:8" x14ac:dyDescent="0.3">
      <c r="A3589" t="s">
        <v>41</v>
      </c>
      <c r="B3589" t="s">
        <v>663</v>
      </c>
      <c r="C3589">
        <v>2003</v>
      </c>
      <c r="D3589">
        <v>3750.8333333333335</v>
      </c>
      <c r="E3589">
        <v>97.361291731420749</v>
      </c>
      <c r="F3589">
        <v>60</v>
      </c>
      <c r="H3589" t="str" cm="1">
        <f t="array" ref="H3589">_xlfn.IFS(
             AND(E3589&gt;110,C3589&gt;2011,F3589&gt;100),"High: overrated, new and good rotation",
             AND(E3589&lt;90,C3589&gt;2011,F3589&gt;100),"High: underrated, new and good rotation",
             AND(E3589&lt;90,C3589&lt;2011,F3589&gt;100),"High: underrated, not too new but good rotation",
             AND(E3589&lt;=110,C3589&gt;2011,F3589&lt;=25),"Critic: well priced/underrated and new, but bad rotation",
             AND(E3589&gt;110,F3589&gt;100),"Top Tier: premium vehicules that tend to be sold above market prices",
             AND(E3589&gt;=90,E3589&lt;=110,F3589&gt;25),"Moderate: fair price and regular to good rotation",
             AND(E3589&lt;90,AND(C3589&lt;=2011,C3589&gt;=2000),AND(F3589&lt;100,F3589&gt;25)),"Moderate: underrated regular model and regular rotation",
             AND(E3589&lt;90,C3589&gt;2011,AND(F3589&lt;=100,F3589&gt;25)),"Moderate: underrated new model with regular rotation",
             AND(E3589&lt;90,C3589&lt;2000,AND(F3589&lt;=100,F3589&gt;25)),"Moderate: underrated old model with regular rotation",
             AND(C3589&lt;=2011,F3589&lt;=25),"Low: not new model and bad rotation",
             AND(E3589&gt;110,AND(C3589&lt;=2011,C3589&gt;=2000),F3589&lt;=25),"Low: overrated regular model with bad rotation",
             AND(E3589&gt;110,C3589&lt;2011,AND(F3589&lt;=100,F3589&gt;25)),"Low: overrated regular model (not new) with regular rotation",
             AND(E3589&gt;110,C3589&gt;2011,F3589&lt;=25),"Low: overrated new model with bad rotation"
)</f>
        <v>Moderate: fair price and regular to good rotation</v>
      </c>
    </row>
    <row r="3590" spans="1:8" x14ac:dyDescent="0.3">
      <c r="A3590" t="s">
        <v>41</v>
      </c>
      <c r="B3590" t="s">
        <v>663</v>
      </c>
      <c r="C3590">
        <v>2005</v>
      </c>
      <c r="D3590">
        <v>5693.75</v>
      </c>
      <c r="E3590">
        <v>104.44695358782312</v>
      </c>
      <c r="F3590">
        <v>40</v>
      </c>
      <c r="H3590" t="str" cm="1">
        <f t="array" ref="H3590">_xlfn.IFS(
             AND(E3590&gt;110,C3590&gt;2011,F3590&gt;100),"High: overrated, new and good rotation",
             AND(E3590&lt;90,C3590&gt;2011,F3590&gt;100),"High: underrated, new and good rotation",
             AND(E3590&lt;90,C3590&lt;2011,F3590&gt;100),"High: underrated, not too new but good rotation",
             AND(E3590&lt;=110,C3590&gt;2011,F3590&lt;=25),"Critic: well priced/underrated and new, but bad rotation",
             AND(E3590&gt;110,F3590&gt;100),"Top Tier: premium vehicules that tend to be sold above market prices",
             AND(E3590&gt;=90,E3590&lt;=110,F3590&gt;25),"Moderate: fair price and regular to good rotation",
             AND(E3590&lt;90,AND(C3590&lt;=2011,C3590&gt;=2000),AND(F3590&lt;100,F3590&gt;25)),"Moderate: underrated regular model and regular rotation",
             AND(E3590&lt;90,C3590&gt;2011,AND(F3590&lt;=100,F3590&gt;25)),"Moderate: underrated new model with regular rotation",
             AND(E3590&lt;90,C3590&lt;2000,AND(F3590&lt;=100,F3590&gt;25)),"Moderate: underrated old model with regular rotation",
             AND(C3590&lt;=2011,F3590&lt;=25),"Low: not new model and bad rotation",
             AND(E3590&gt;110,AND(C3590&lt;=2011,C3590&gt;=2000),F3590&lt;=25),"Low: overrated regular model with bad rotation",
             AND(E3590&gt;110,C3590&lt;2011,AND(F3590&lt;=100,F3590&gt;25)),"Low: overrated regular model (not new) with regular rotation",
             AND(E3590&gt;110,C3590&gt;2011,F3590&lt;=25),"Low: overrated new model with bad rotation"
)</f>
        <v>Moderate: fair price and regular to good rotation</v>
      </c>
    </row>
    <row r="3591" spans="1:8" x14ac:dyDescent="0.3">
      <c r="A3591" t="s">
        <v>41</v>
      </c>
      <c r="B3591" t="s">
        <v>663</v>
      </c>
      <c r="C3591">
        <v>2006</v>
      </c>
      <c r="D3591">
        <v>9410.2631578947367</v>
      </c>
      <c r="E3591">
        <v>100.60183630954077</v>
      </c>
      <c r="F3591">
        <v>190</v>
      </c>
      <c r="H3591" t="str" cm="1">
        <f t="array" ref="H3591">_xlfn.IFS(
             AND(E3591&gt;110,C3591&gt;2011,F3591&gt;100),"High: overrated, new and good rotation",
             AND(E3591&lt;90,C3591&gt;2011,F3591&gt;100),"High: underrated, new and good rotation",
             AND(E3591&lt;90,C3591&lt;2011,F3591&gt;100),"High: underrated, not too new but good rotation",
             AND(E3591&lt;=110,C3591&gt;2011,F3591&lt;=25),"Critic: well priced/underrated and new, but bad rotation",
             AND(E3591&gt;110,F3591&gt;100),"Top Tier: premium vehicules that tend to be sold above market prices",
             AND(E3591&gt;=90,E3591&lt;=110,F3591&gt;25),"Moderate: fair price and regular to good rotation",
             AND(E3591&lt;90,AND(C3591&lt;=2011,C3591&gt;=2000),AND(F3591&lt;100,F3591&gt;25)),"Moderate: underrated regular model and regular rotation",
             AND(E3591&lt;90,C3591&gt;2011,AND(F3591&lt;=100,F3591&gt;25)),"Moderate: underrated new model with regular rotation",
             AND(E3591&lt;90,C3591&lt;2000,AND(F3591&lt;=100,F3591&gt;25)),"Moderate: underrated old model with regular rotation",
             AND(C3591&lt;=2011,F3591&lt;=25),"Low: not new model and bad rotation",
             AND(E3591&gt;110,AND(C3591&lt;=2011,C3591&gt;=2000),F3591&lt;=25),"Low: overrated regular model with bad rotation",
             AND(E3591&gt;110,C3591&lt;2011,AND(F3591&lt;=100,F3591&gt;25)),"Low: overrated regular model (not new) with regular rotation",
             AND(E3591&gt;110,C3591&gt;2011,F3591&lt;=25),"Low: overrated new model with bad rotation"
)</f>
        <v>Moderate: fair price and regular to good rotation</v>
      </c>
    </row>
    <row r="3592" spans="1:8" x14ac:dyDescent="0.3">
      <c r="A3592" t="s">
        <v>41</v>
      </c>
      <c r="B3592" t="s">
        <v>663</v>
      </c>
      <c r="C3592">
        <v>2007</v>
      </c>
      <c r="D3592">
        <v>12146.186440677966</v>
      </c>
      <c r="E3592">
        <v>99.953566103270248</v>
      </c>
      <c r="F3592">
        <v>118</v>
      </c>
      <c r="H3592" t="str" cm="1">
        <f t="array" ref="H3592">_xlfn.IFS(
             AND(E3592&gt;110,C3592&gt;2011,F3592&gt;100),"High: overrated, new and good rotation",
             AND(E3592&lt;90,C3592&gt;2011,F3592&gt;100),"High: underrated, new and good rotation",
             AND(E3592&lt;90,C3592&lt;2011,F3592&gt;100),"High: underrated, not too new but good rotation",
             AND(E3592&lt;=110,C3592&gt;2011,F3592&lt;=25),"Critic: well priced/underrated and new, but bad rotation",
             AND(E3592&gt;110,F3592&gt;100),"Top Tier: premium vehicules that tend to be sold above market prices",
             AND(E3592&gt;=90,E3592&lt;=110,F3592&gt;25),"Moderate: fair price and regular to good rotation",
             AND(E3592&lt;90,AND(C3592&lt;=2011,C3592&gt;=2000),AND(F3592&lt;100,F3592&gt;25)),"Moderate: underrated regular model and regular rotation",
             AND(E3592&lt;90,C3592&gt;2011,AND(F3592&lt;=100,F3592&gt;25)),"Moderate: underrated new model with regular rotation",
             AND(E3592&lt;90,C3592&lt;2000,AND(F3592&lt;=100,F3592&gt;25)),"Moderate: underrated old model with regular rotation",
             AND(C3592&lt;=2011,F3592&lt;=25),"Low: not new model and bad rotation",
             AND(E3592&gt;110,AND(C3592&lt;=2011,C3592&gt;=2000),F3592&lt;=25),"Low: overrated regular model with bad rotation",
             AND(E3592&gt;110,C3592&lt;2011,AND(F3592&lt;=100,F3592&gt;25)),"Low: overrated regular model (not new) with regular rotation",
             AND(E3592&gt;110,C3592&gt;2011,F3592&lt;=25),"Low: overrated new model with bad rotation"
)</f>
        <v>Moderate: fair price and regular to good rotation</v>
      </c>
    </row>
    <row r="3593" spans="1:8" x14ac:dyDescent="0.3">
      <c r="A3593" t="s">
        <v>41</v>
      </c>
      <c r="B3593" t="s">
        <v>663</v>
      </c>
      <c r="C3593">
        <v>2008</v>
      </c>
      <c r="D3593">
        <v>14499.305555555555</v>
      </c>
      <c r="E3593">
        <v>100.80419428863938</v>
      </c>
      <c r="F3593">
        <v>144</v>
      </c>
      <c r="H3593" t="str" cm="1">
        <f t="array" ref="H3593">_xlfn.IFS(
             AND(E3593&gt;110,C3593&gt;2011,F3593&gt;100),"High: overrated, new and good rotation",
             AND(E3593&lt;90,C3593&gt;2011,F3593&gt;100),"High: underrated, new and good rotation",
             AND(E3593&lt;90,C3593&lt;2011,F3593&gt;100),"High: underrated, not too new but good rotation",
             AND(E3593&lt;=110,C3593&gt;2011,F3593&lt;=25),"Critic: well priced/underrated and new, but bad rotation",
             AND(E3593&gt;110,F3593&gt;100),"Top Tier: premium vehicules that tend to be sold above market prices",
             AND(E3593&gt;=90,E3593&lt;=110,F3593&gt;25),"Moderate: fair price and regular to good rotation",
             AND(E3593&lt;90,AND(C3593&lt;=2011,C3593&gt;=2000),AND(F3593&lt;100,F3593&gt;25)),"Moderate: underrated regular model and regular rotation",
             AND(E3593&lt;90,C3593&gt;2011,AND(F3593&lt;=100,F3593&gt;25)),"Moderate: underrated new model with regular rotation",
             AND(E3593&lt;90,C3593&lt;2000,AND(F3593&lt;=100,F3593&gt;25)),"Moderate: underrated old model with regular rotation",
             AND(C3593&lt;=2011,F3593&lt;=25),"Low: not new model and bad rotation",
             AND(E3593&gt;110,AND(C3593&lt;=2011,C3593&gt;=2000),F3593&lt;=25),"Low: overrated regular model with bad rotation",
             AND(E3593&gt;110,C3593&lt;2011,AND(F3593&lt;=100,F3593&gt;25)),"Low: overrated regular model (not new) with regular rotation",
             AND(E3593&gt;110,C3593&gt;2011,F3593&lt;=25),"Low: overrated new model with bad rotation"
)</f>
        <v>Moderate: fair price and regular to good rotation</v>
      </c>
    </row>
    <row r="3594" spans="1:8" x14ac:dyDescent="0.3">
      <c r="A3594" t="s">
        <v>41</v>
      </c>
      <c r="B3594" t="s">
        <v>663</v>
      </c>
      <c r="C3594">
        <v>2009</v>
      </c>
      <c r="D3594">
        <v>17584.057971014492</v>
      </c>
      <c r="E3594">
        <v>99.382092844479033</v>
      </c>
      <c r="F3594">
        <v>138</v>
      </c>
      <c r="H3594" t="str" cm="1">
        <f t="array" ref="H3594">_xlfn.IFS(
             AND(E3594&gt;110,C3594&gt;2011,F3594&gt;100),"High: overrated, new and good rotation",
             AND(E3594&lt;90,C3594&gt;2011,F3594&gt;100),"High: underrated, new and good rotation",
             AND(E3594&lt;90,C3594&lt;2011,F3594&gt;100),"High: underrated, not too new but good rotation",
             AND(E3594&lt;=110,C3594&gt;2011,F3594&lt;=25),"Critic: well priced/underrated and new, but bad rotation",
             AND(E3594&gt;110,F3594&gt;100),"Top Tier: premium vehicules that tend to be sold above market prices",
             AND(E3594&gt;=90,E3594&lt;=110,F3594&gt;25),"Moderate: fair price and regular to good rotation",
             AND(E3594&lt;90,AND(C3594&lt;=2011,C3594&gt;=2000),AND(F3594&lt;100,F3594&gt;25)),"Moderate: underrated regular model and regular rotation",
             AND(E3594&lt;90,C3594&gt;2011,AND(F3594&lt;=100,F3594&gt;25)),"Moderate: underrated new model with regular rotation",
             AND(E3594&lt;90,C3594&lt;2000,AND(F3594&lt;=100,F3594&gt;25)),"Moderate: underrated old model with regular rotation",
             AND(C3594&lt;=2011,F3594&lt;=25),"Low: not new model and bad rotation",
             AND(E3594&gt;110,AND(C3594&lt;=2011,C3594&gt;=2000),F3594&lt;=25),"Low: overrated regular model with bad rotation",
             AND(E3594&gt;110,C3594&lt;2011,AND(F3594&lt;=100,F3594&gt;25)),"Low: overrated regular model (not new) with regular rotation",
             AND(E3594&gt;110,C3594&gt;2011,F3594&lt;=25),"Low: overrated new model with bad rotation"
)</f>
        <v>Moderate: fair price and regular to good rotation</v>
      </c>
    </row>
    <row r="3595" spans="1:8" x14ac:dyDescent="0.3">
      <c r="A3595" t="s">
        <v>41</v>
      </c>
      <c r="B3595" t="s">
        <v>663</v>
      </c>
      <c r="C3595">
        <v>2010</v>
      </c>
      <c r="D3595">
        <v>19710.919540229886</v>
      </c>
      <c r="E3595">
        <v>96.743657696417614</v>
      </c>
      <c r="F3595">
        <v>87</v>
      </c>
      <c r="H3595" t="str" cm="1">
        <f t="array" ref="H3595">_xlfn.IFS(
             AND(E3595&gt;110,C3595&gt;2011,F3595&gt;100),"High: overrated, new and good rotation",
             AND(E3595&lt;90,C3595&gt;2011,F3595&gt;100),"High: underrated, new and good rotation",
             AND(E3595&lt;90,C3595&lt;2011,F3595&gt;100),"High: underrated, not too new but good rotation",
             AND(E3595&lt;=110,C3595&gt;2011,F3595&lt;=25),"Critic: well priced/underrated and new, but bad rotation",
             AND(E3595&gt;110,F3595&gt;100),"Top Tier: premium vehicules that tend to be sold above market prices",
             AND(E3595&gt;=90,E3595&lt;=110,F3595&gt;25),"Moderate: fair price and regular to good rotation",
             AND(E3595&lt;90,AND(C3595&lt;=2011,C3595&gt;=2000),AND(F3595&lt;100,F3595&gt;25)),"Moderate: underrated regular model and regular rotation",
             AND(E3595&lt;90,C3595&gt;2011,AND(F3595&lt;=100,F3595&gt;25)),"Moderate: underrated new model with regular rotation",
             AND(E3595&lt;90,C3595&lt;2000,AND(F3595&lt;=100,F3595&gt;25)),"Moderate: underrated old model with regular rotation",
             AND(C3595&lt;=2011,F3595&lt;=25),"Low: not new model and bad rotation",
             AND(E3595&gt;110,AND(C3595&lt;=2011,C3595&gt;=2000),F3595&lt;=25),"Low: overrated regular model with bad rotation",
             AND(E3595&gt;110,C3595&lt;2011,AND(F3595&lt;=100,F3595&gt;25)),"Low: overrated regular model (not new) with regular rotation",
             AND(E3595&gt;110,C3595&gt;2011,F3595&lt;=25),"Low: overrated new model with bad rotation"
)</f>
        <v>Moderate: fair price and regular to good rotation</v>
      </c>
    </row>
    <row r="3596" spans="1:8" x14ac:dyDescent="0.3">
      <c r="A3596" t="s">
        <v>41</v>
      </c>
      <c r="B3596" t="s">
        <v>663</v>
      </c>
      <c r="C3596">
        <v>2011</v>
      </c>
      <c r="D3596">
        <v>24688.424821002387</v>
      </c>
      <c r="E3596">
        <v>97.195993081960225</v>
      </c>
      <c r="F3596">
        <v>419</v>
      </c>
      <c r="H3596" t="str" cm="1">
        <f t="array" ref="H3596">_xlfn.IFS(
             AND(E3596&gt;110,C3596&gt;2011,F3596&gt;100),"High: overrated, new and good rotation",
             AND(E3596&lt;90,C3596&gt;2011,F3596&gt;100),"High: underrated, new and good rotation",
             AND(E3596&lt;90,C3596&lt;2011,F3596&gt;100),"High: underrated, not too new but good rotation",
             AND(E3596&lt;=110,C3596&gt;2011,F3596&lt;=25),"Critic: well priced/underrated and new, but bad rotation",
             AND(E3596&gt;110,F3596&gt;100),"Top Tier: premium vehicules that tend to be sold above market prices",
             AND(E3596&gt;=90,E3596&lt;=110,F3596&gt;25),"Moderate: fair price and regular to good rotation",
             AND(E3596&lt;90,AND(C3596&lt;=2011,C3596&gt;=2000),AND(F3596&lt;100,F3596&gt;25)),"Moderate: underrated regular model and regular rotation",
             AND(E3596&lt;90,C3596&gt;2011,AND(F3596&lt;=100,F3596&gt;25)),"Moderate: underrated new model with regular rotation",
             AND(E3596&lt;90,C3596&lt;2000,AND(F3596&lt;=100,F3596&gt;25)),"Moderate: underrated old model with regular rotation",
             AND(C3596&lt;=2011,F3596&lt;=25),"Low: not new model and bad rotation",
             AND(E3596&gt;110,AND(C3596&lt;=2011,C3596&gt;=2000),F3596&lt;=25),"Low: overrated regular model with bad rotation",
             AND(E3596&gt;110,C3596&lt;2011,AND(F3596&lt;=100,F3596&gt;25)),"Low: overrated regular model (not new) with regular rotation",
             AND(E3596&gt;110,C3596&gt;2011,F3596&lt;=25),"Low: overrated new model with bad rotation"
)</f>
        <v>Moderate: fair price and regular to good rotation</v>
      </c>
    </row>
    <row r="3597" spans="1:8" x14ac:dyDescent="0.3">
      <c r="A3597" t="s">
        <v>41</v>
      </c>
      <c r="B3597" t="s">
        <v>663</v>
      </c>
      <c r="C3597">
        <v>2012</v>
      </c>
      <c r="D3597">
        <v>33144.584837545124</v>
      </c>
      <c r="E3597">
        <v>98.14033803864308</v>
      </c>
      <c r="F3597">
        <v>277</v>
      </c>
      <c r="H3597" t="str" cm="1">
        <f t="array" ref="H3597">_xlfn.IFS(
             AND(E3597&gt;110,C3597&gt;2011,F3597&gt;100),"High: overrated, new and good rotation",
             AND(E3597&lt;90,C3597&gt;2011,F3597&gt;100),"High: underrated, new and good rotation",
             AND(E3597&lt;90,C3597&lt;2011,F3597&gt;100),"High: underrated, not too new but good rotation",
             AND(E3597&lt;=110,C3597&gt;2011,F3597&lt;=25),"Critic: well priced/underrated and new, but bad rotation",
             AND(E3597&gt;110,F3597&gt;100),"Top Tier: premium vehicules that tend to be sold above market prices",
             AND(E3597&gt;=90,E3597&lt;=110,F3597&gt;25),"Moderate: fair price and regular to good rotation",
             AND(E3597&lt;90,AND(C3597&lt;=2011,C3597&gt;=2000),AND(F3597&lt;100,F3597&gt;25)),"Moderate: underrated regular model and regular rotation",
             AND(E3597&lt;90,C3597&gt;2011,AND(F3597&lt;=100,F3597&gt;25)),"Moderate: underrated new model with regular rotation",
             AND(E3597&lt;90,C3597&lt;2000,AND(F3597&lt;=100,F3597&gt;25)),"Moderate: underrated old model with regular rotation",
             AND(C3597&lt;=2011,F3597&lt;=25),"Low: not new model and bad rotation",
             AND(E3597&gt;110,AND(C3597&lt;=2011,C3597&gt;=2000),F3597&lt;=25),"Low: overrated regular model with bad rotation",
             AND(E3597&gt;110,C3597&lt;2011,AND(F3597&lt;=100,F3597&gt;25)),"Low: overrated regular model (not new) with regular rotation",
             AND(E3597&gt;110,C3597&gt;2011,F3597&lt;=25),"Low: overrated new model with bad rotation"
)</f>
        <v>Moderate: fair price and regular to good rotation</v>
      </c>
    </row>
    <row r="3598" spans="1:8" x14ac:dyDescent="0.3">
      <c r="A3598" t="s">
        <v>41</v>
      </c>
      <c r="B3598" t="s">
        <v>663</v>
      </c>
      <c r="C3598">
        <v>2013</v>
      </c>
      <c r="D3598">
        <v>37431.599999999999</v>
      </c>
      <c r="E3598">
        <v>99.197333137049085</v>
      </c>
      <c r="F3598">
        <v>125</v>
      </c>
      <c r="H3598" t="str" cm="1">
        <f t="array" ref="H3598">_xlfn.IFS(
             AND(E3598&gt;110,C3598&gt;2011,F3598&gt;100),"High: overrated, new and good rotation",
             AND(E3598&lt;90,C3598&gt;2011,F3598&gt;100),"High: underrated, new and good rotation",
             AND(E3598&lt;90,C3598&lt;2011,F3598&gt;100),"High: underrated, not too new but good rotation",
             AND(E3598&lt;=110,C3598&gt;2011,F3598&lt;=25),"Critic: well priced/underrated and new, but bad rotation",
             AND(E3598&gt;110,F3598&gt;100),"Top Tier: premium vehicules that tend to be sold above market prices",
             AND(E3598&gt;=90,E3598&lt;=110,F3598&gt;25),"Moderate: fair price and regular to good rotation",
             AND(E3598&lt;90,AND(C3598&lt;=2011,C3598&gt;=2000),AND(F3598&lt;100,F3598&gt;25)),"Moderate: underrated regular model and regular rotation",
             AND(E3598&lt;90,C3598&gt;2011,AND(F3598&lt;=100,F3598&gt;25)),"Moderate: underrated new model with regular rotation",
             AND(E3598&lt;90,C3598&lt;2000,AND(F3598&lt;=100,F3598&gt;25)),"Moderate: underrated old model with regular rotation",
             AND(C3598&lt;=2011,F3598&lt;=25),"Low: not new model and bad rotation",
             AND(E3598&gt;110,AND(C3598&lt;=2011,C3598&gt;=2000),F3598&lt;=25),"Low: overrated regular model with bad rotation",
             AND(E3598&gt;110,C3598&lt;2011,AND(F3598&lt;=100,F3598&gt;25)),"Low: overrated regular model (not new) with regular rotation",
             AND(E3598&gt;110,C3598&gt;2011,F3598&lt;=25),"Low: overrated new model with bad rotation"
)</f>
        <v>Moderate: fair price and regular to good rotation</v>
      </c>
    </row>
    <row r="3599" spans="1:8" x14ac:dyDescent="0.3">
      <c r="A3599" t="s">
        <v>41</v>
      </c>
      <c r="B3599" t="s">
        <v>663</v>
      </c>
      <c r="C3599">
        <v>2014</v>
      </c>
      <c r="D3599">
        <v>41508.771929824565</v>
      </c>
      <c r="E3599">
        <v>98.648153713288707</v>
      </c>
      <c r="F3599">
        <v>57</v>
      </c>
      <c r="H3599" t="str" cm="1">
        <f t="array" ref="H3599">_xlfn.IFS(
             AND(E3599&gt;110,C3599&gt;2011,F3599&gt;100),"High: overrated, new and good rotation",
             AND(E3599&lt;90,C3599&gt;2011,F3599&gt;100),"High: underrated, new and good rotation",
             AND(E3599&lt;90,C3599&lt;2011,F3599&gt;100),"High: underrated, not too new but good rotation",
             AND(E3599&lt;=110,C3599&gt;2011,F3599&lt;=25),"Critic: well priced/underrated and new, but bad rotation",
             AND(E3599&gt;110,F3599&gt;100),"Top Tier: premium vehicules that tend to be sold above market prices",
             AND(E3599&gt;=90,E3599&lt;=110,F3599&gt;25),"Moderate: fair price and regular to good rotation",
             AND(E3599&lt;90,AND(C3599&lt;=2011,C3599&gt;=2000),AND(F3599&lt;100,F3599&gt;25)),"Moderate: underrated regular model and regular rotation",
             AND(E3599&lt;90,C3599&gt;2011,AND(F3599&lt;=100,F3599&gt;25)),"Moderate: underrated new model with regular rotation",
             AND(E3599&lt;90,C3599&lt;2000,AND(F3599&lt;=100,F3599&gt;25)),"Moderate: underrated old model with regular rotation",
             AND(C3599&lt;=2011,F3599&lt;=25),"Low: not new model and bad rotation",
             AND(E3599&gt;110,AND(C3599&lt;=2011,C3599&gt;=2000),F3599&lt;=25),"Low: overrated regular model with bad rotation",
             AND(E3599&gt;110,C3599&lt;2011,AND(F3599&lt;=100,F3599&gt;25)),"Low: overrated regular model (not new) with regular rotation",
             AND(E3599&gt;110,C3599&gt;2011,F3599&lt;=25),"Low: overrated new model with bad rotation"
)</f>
        <v>Moderate: fair price and regular to good rotation</v>
      </c>
    </row>
    <row r="3600" spans="1:8" x14ac:dyDescent="0.3">
      <c r="A3600" t="s">
        <v>41</v>
      </c>
      <c r="B3600" t="s">
        <v>663</v>
      </c>
      <c r="C3600">
        <v>2015</v>
      </c>
      <c r="D3600">
        <v>44203.125</v>
      </c>
      <c r="E3600">
        <v>94.35101570788342</v>
      </c>
      <c r="F3600">
        <v>16</v>
      </c>
      <c r="H3600" t="str" cm="1">
        <f t="array" ref="H3600">_xlfn.IFS(
             AND(E3600&gt;110,C3600&gt;2011,F3600&gt;100),"High: overrated, new and good rotation",
             AND(E3600&lt;90,C3600&gt;2011,F3600&gt;100),"High: underrated, new and good rotation",
             AND(E3600&lt;90,C3600&lt;2011,F3600&gt;100),"High: underrated, not too new but good rotation",
             AND(E3600&lt;=110,C3600&gt;2011,F3600&lt;=25),"Critic: well priced/underrated and new, but bad rotation",
             AND(E3600&gt;110,F3600&gt;100),"Top Tier: premium vehicules that tend to be sold above market prices",
             AND(E3600&gt;=90,E3600&lt;=110,F3600&gt;25),"Moderate: fair price and regular to good rotation",
             AND(E3600&lt;90,AND(C3600&lt;=2011,C3600&gt;=2000),AND(F3600&lt;100,F3600&gt;25)),"Moderate: underrated regular model and regular rotation",
             AND(E3600&lt;90,C3600&gt;2011,AND(F3600&lt;=100,F3600&gt;25)),"Moderate: underrated new model with regular rotation",
             AND(E3600&lt;90,C3600&lt;2000,AND(F3600&lt;=100,F3600&gt;25)),"Moderate: underrated old model with regular rotation",
             AND(C3600&lt;=2011,F3600&lt;=25),"Low: not new model and bad rotation",
             AND(E3600&gt;110,AND(C3600&lt;=2011,C3600&gt;=2000),F3600&lt;=25),"Low: overrated regular model with bad rotation",
             AND(E3600&gt;110,C3600&lt;2011,AND(F3600&lt;=100,F3600&gt;25)),"Low: overrated regular model (not new) with regular rotation",
             AND(E3600&gt;110,C3600&gt;2011,F3600&lt;=25),"Low: overrated new model with bad rotation"
)</f>
        <v>Critic: well priced/underrated and new, but bad rotation</v>
      </c>
    </row>
    <row r="3601" spans="1:8" x14ac:dyDescent="0.3">
      <c r="A3601" t="s">
        <v>41</v>
      </c>
      <c r="B3601" t="s">
        <v>664</v>
      </c>
      <c r="C3601">
        <v>2000</v>
      </c>
      <c r="D3601">
        <v>3100</v>
      </c>
      <c r="E3601">
        <v>94.656488549618317</v>
      </c>
      <c r="F3601">
        <v>1</v>
      </c>
      <c r="H3601" t="str" cm="1">
        <f t="array" ref="H3601">_xlfn.IFS(
             AND(E3601&gt;110,C3601&gt;2011,F3601&gt;100),"High: overrated, new and good rotation",
             AND(E3601&lt;90,C3601&gt;2011,F3601&gt;100),"High: underrated, new and good rotation",
             AND(E3601&lt;90,C3601&lt;2011,F3601&gt;100),"High: underrated, not too new but good rotation",
             AND(E3601&lt;=110,C3601&gt;2011,F3601&lt;=25),"Critic: well priced/underrated and new, but bad rotation",
             AND(E3601&gt;110,F3601&gt;100),"Top Tier: premium vehicules that tend to be sold above market prices",
             AND(E3601&gt;=90,E3601&lt;=110,F3601&gt;25),"Moderate: fair price and regular to good rotation",
             AND(E3601&lt;90,AND(C3601&lt;=2011,C3601&gt;=2000),AND(F3601&lt;100,F3601&gt;25)),"Moderate: underrated regular model and regular rotation",
             AND(E3601&lt;90,C3601&gt;2011,AND(F3601&lt;=100,F3601&gt;25)),"Moderate: underrated new model with regular rotation",
             AND(E3601&lt;90,C3601&lt;2000,AND(F3601&lt;=100,F3601&gt;25)),"Moderate: underrated old model with regular rotation",
             AND(C3601&lt;=2011,F3601&lt;=25),"Low: not new model and bad rotation",
             AND(E3601&gt;110,AND(C3601&lt;=2011,C3601&gt;=2000),F3601&lt;=25),"Low: overrated regular model with bad rotation",
             AND(E3601&gt;110,C3601&lt;2011,AND(F3601&lt;=100,F3601&gt;25)),"Low: overrated regular model (not new) with regular rotation",
             AND(E3601&gt;110,C3601&gt;2011,F3601&lt;=25),"Low: overrated new model with bad rotation"
)</f>
        <v>Low: not new model and bad rotation</v>
      </c>
    </row>
    <row r="3602" spans="1:8" x14ac:dyDescent="0.3">
      <c r="A3602" t="s">
        <v>41</v>
      </c>
      <c r="B3602" t="s">
        <v>665</v>
      </c>
      <c r="C3602">
        <v>2006</v>
      </c>
      <c r="D3602">
        <v>7069.8347107438012</v>
      </c>
      <c r="E3602">
        <v>97.636373091784904</v>
      </c>
      <c r="F3602">
        <v>121</v>
      </c>
      <c r="H3602" t="str" cm="1">
        <f t="array" ref="H3602">_xlfn.IFS(
             AND(E3602&gt;110,C3602&gt;2011,F3602&gt;100),"High: overrated, new and good rotation",
             AND(E3602&lt;90,C3602&gt;2011,F3602&gt;100),"High: underrated, new and good rotation",
             AND(E3602&lt;90,C3602&lt;2011,F3602&gt;100),"High: underrated, not too new but good rotation",
             AND(E3602&lt;=110,C3602&gt;2011,F3602&lt;=25),"Critic: well priced/underrated and new, but bad rotation",
             AND(E3602&gt;110,F3602&gt;100),"Top Tier: premium vehicules that tend to be sold above market prices",
             AND(E3602&gt;=90,E3602&lt;=110,F3602&gt;25),"Moderate: fair price and regular to good rotation",
             AND(E3602&lt;90,AND(C3602&lt;=2011,C3602&gt;=2000),AND(F3602&lt;100,F3602&gt;25)),"Moderate: underrated regular model and regular rotation",
             AND(E3602&lt;90,C3602&gt;2011,AND(F3602&lt;=100,F3602&gt;25)),"Moderate: underrated new model with regular rotation",
             AND(E3602&lt;90,C3602&lt;2000,AND(F3602&lt;=100,F3602&gt;25)),"Moderate: underrated old model with regular rotation",
             AND(C3602&lt;=2011,F3602&lt;=25),"Low: not new model and bad rotation",
             AND(E3602&gt;110,AND(C3602&lt;=2011,C3602&gt;=2000),F3602&lt;=25),"Low: overrated regular model with bad rotation",
             AND(E3602&gt;110,C3602&lt;2011,AND(F3602&lt;=100,F3602&gt;25)),"Low: overrated regular model (not new) with regular rotation",
             AND(E3602&gt;110,C3602&gt;2011,F3602&lt;=25),"Low: overrated new model with bad rotation"
)</f>
        <v>Moderate: fair price and regular to good rotation</v>
      </c>
    </row>
    <row r="3603" spans="1:8" x14ac:dyDescent="0.3">
      <c r="A3603" t="s">
        <v>41</v>
      </c>
      <c r="B3603" t="s">
        <v>665</v>
      </c>
      <c r="C3603">
        <v>2007</v>
      </c>
      <c r="D3603">
        <v>8901.4285714285706</v>
      </c>
      <c r="E3603">
        <v>105.53991071602667</v>
      </c>
      <c r="F3603">
        <v>70</v>
      </c>
      <c r="H3603" t="str" cm="1">
        <f t="array" ref="H3603">_xlfn.IFS(
             AND(E3603&gt;110,C3603&gt;2011,F3603&gt;100),"High: overrated, new and good rotation",
             AND(E3603&lt;90,C3603&gt;2011,F3603&gt;100),"High: underrated, new and good rotation",
             AND(E3603&lt;90,C3603&lt;2011,F3603&gt;100),"High: underrated, not too new but good rotation",
             AND(E3603&lt;=110,C3603&gt;2011,F3603&lt;=25),"Critic: well priced/underrated and new, but bad rotation",
             AND(E3603&gt;110,F3603&gt;100),"Top Tier: premium vehicules that tend to be sold above market prices",
             AND(E3603&gt;=90,E3603&lt;=110,F3603&gt;25),"Moderate: fair price and regular to good rotation",
             AND(E3603&lt;90,AND(C3603&lt;=2011,C3603&gt;=2000),AND(F3603&lt;100,F3603&gt;25)),"Moderate: underrated regular model and regular rotation",
             AND(E3603&lt;90,C3603&gt;2011,AND(F3603&lt;=100,F3603&gt;25)),"Moderate: underrated new model with regular rotation",
             AND(E3603&lt;90,C3603&lt;2000,AND(F3603&lt;=100,F3603&gt;25)),"Moderate: underrated old model with regular rotation",
             AND(C3603&lt;=2011,F3603&lt;=25),"Low: not new model and bad rotation",
             AND(E3603&gt;110,AND(C3603&lt;=2011,C3603&gt;=2000),F3603&lt;=25),"Low: overrated regular model with bad rotation",
             AND(E3603&gt;110,C3603&lt;2011,AND(F3603&lt;=100,F3603&gt;25)),"Low: overrated regular model (not new) with regular rotation",
             AND(E3603&gt;110,C3603&gt;2011,F3603&lt;=25),"Low: overrated new model with bad rotation"
)</f>
        <v>Moderate: fair price and regular to good rotation</v>
      </c>
    </row>
    <row r="3604" spans="1:8" x14ac:dyDescent="0.3">
      <c r="A3604" t="s">
        <v>41</v>
      </c>
      <c r="B3604" t="s">
        <v>665</v>
      </c>
      <c r="C3604">
        <v>2008</v>
      </c>
      <c r="D3604">
        <v>10405.714285714286</v>
      </c>
      <c r="E3604">
        <v>99.176268652824035</v>
      </c>
      <c r="F3604">
        <v>70</v>
      </c>
      <c r="H3604" t="str" cm="1">
        <f t="array" ref="H3604">_xlfn.IFS(
             AND(E3604&gt;110,C3604&gt;2011,F3604&gt;100),"High: overrated, new and good rotation",
             AND(E3604&lt;90,C3604&gt;2011,F3604&gt;100),"High: underrated, new and good rotation",
             AND(E3604&lt;90,C3604&lt;2011,F3604&gt;100),"High: underrated, not too new but good rotation",
             AND(E3604&lt;=110,C3604&gt;2011,F3604&lt;=25),"Critic: well priced/underrated and new, but bad rotation",
             AND(E3604&gt;110,F3604&gt;100),"Top Tier: premium vehicules that tend to be sold above market prices",
             AND(E3604&gt;=90,E3604&lt;=110,F3604&gt;25),"Moderate: fair price and regular to good rotation",
             AND(E3604&lt;90,AND(C3604&lt;=2011,C3604&gt;=2000),AND(F3604&lt;100,F3604&gt;25)),"Moderate: underrated regular model and regular rotation",
             AND(E3604&lt;90,C3604&gt;2011,AND(F3604&lt;=100,F3604&gt;25)),"Moderate: underrated new model with regular rotation",
             AND(E3604&lt;90,C3604&lt;2000,AND(F3604&lt;=100,F3604&gt;25)),"Moderate: underrated old model with regular rotation",
             AND(C3604&lt;=2011,F3604&lt;=25),"Low: not new model and bad rotation",
             AND(E3604&gt;110,AND(C3604&lt;=2011,C3604&gt;=2000),F3604&lt;=25),"Low: overrated regular model with bad rotation",
             AND(E3604&gt;110,C3604&lt;2011,AND(F3604&lt;=100,F3604&gt;25)),"Low: overrated regular model (not new) with regular rotation",
             AND(E3604&gt;110,C3604&gt;2011,F3604&lt;=25),"Low: overrated new model with bad rotation"
)</f>
        <v>Moderate: fair price and regular to good rotation</v>
      </c>
    </row>
    <row r="3605" spans="1:8" x14ac:dyDescent="0.3">
      <c r="A3605" t="s">
        <v>41</v>
      </c>
      <c r="B3605" t="s">
        <v>665</v>
      </c>
      <c r="C3605">
        <v>2009</v>
      </c>
      <c r="D3605">
        <v>12905.555555555555</v>
      </c>
      <c r="E3605">
        <v>94.173492750896841</v>
      </c>
      <c r="F3605">
        <v>18</v>
      </c>
      <c r="H3605" t="str" cm="1">
        <f t="array" ref="H3605">_xlfn.IFS(
             AND(E3605&gt;110,C3605&gt;2011,F3605&gt;100),"High: overrated, new and good rotation",
             AND(E3605&lt;90,C3605&gt;2011,F3605&gt;100),"High: underrated, new and good rotation",
             AND(E3605&lt;90,C3605&lt;2011,F3605&gt;100),"High: underrated, not too new but good rotation",
             AND(E3605&lt;=110,C3605&gt;2011,F3605&lt;=25),"Critic: well priced/underrated and new, but bad rotation",
             AND(E3605&gt;110,F3605&gt;100),"Top Tier: premium vehicules that tend to be sold above market prices",
             AND(E3605&gt;=90,E3605&lt;=110,F3605&gt;25),"Moderate: fair price and regular to good rotation",
             AND(E3605&lt;90,AND(C3605&lt;=2011,C3605&gt;=2000),AND(F3605&lt;100,F3605&gt;25)),"Moderate: underrated regular model and regular rotation",
             AND(E3605&lt;90,C3605&gt;2011,AND(F3605&lt;=100,F3605&gt;25)),"Moderate: underrated new model with regular rotation",
             AND(E3605&lt;90,C3605&lt;2000,AND(F3605&lt;=100,F3605&gt;25)),"Moderate: underrated old model with regular rotation",
             AND(C3605&lt;=2011,F3605&lt;=25),"Low: not new model and bad rotation",
             AND(E3605&gt;110,AND(C3605&lt;=2011,C3605&gt;=2000),F3605&lt;=25),"Low: overrated regular model with bad rotation",
             AND(E3605&gt;110,C3605&lt;2011,AND(F3605&lt;=100,F3605&gt;25)),"Low: overrated regular model (not new) with regular rotation",
             AND(E3605&gt;110,C3605&gt;2011,F3605&lt;=25),"Low: overrated new model with bad rotation"
)</f>
        <v>Low: not new model and bad rotation</v>
      </c>
    </row>
    <row r="3606" spans="1:8" x14ac:dyDescent="0.3">
      <c r="A3606" t="s">
        <v>41</v>
      </c>
      <c r="B3606" t="s">
        <v>665</v>
      </c>
      <c r="C3606">
        <v>2010</v>
      </c>
      <c r="D3606">
        <v>17325</v>
      </c>
      <c r="E3606">
        <v>101.2657988963128</v>
      </c>
      <c r="F3606">
        <v>12</v>
      </c>
      <c r="H3606" t="str" cm="1">
        <f t="array" ref="H3606">_xlfn.IFS(
             AND(E3606&gt;110,C3606&gt;2011,F3606&gt;100),"High: overrated, new and good rotation",
             AND(E3606&lt;90,C3606&gt;2011,F3606&gt;100),"High: underrated, new and good rotation",
             AND(E3606&lt;90,C3606&lt;2011,F3606&gt;100),"High: underrated, not too new but good rotation",
             AND(E3606&lt;=110,C3606&gt;2011,F3606&lt;=25),"Critic: well priced/underrated and new, but bad rotation",
             AND(E3606&gt;110,F3606&gt;100),"Top Tier: premium vehicules that tend to be sold above market prices",
             AND(E3606&gt;=90,E3606&lt;=110,F3606&gt;25),"Moderate: fair price and regular to good rotation",
             AND(E3606&lt;90,AND(C3606&lt;=2011,C3606&gt;=2000),AND(F3606&lt;100,F3606&gt;25)),"Moderate: underrated regular model and regular rotation",
             AND(E3606&lt;90,C3606&gt;2011,AND(F3606&lt;=100,F3606&gt;25)),"Moderate: underrated new model with regular rotation",
             AND(E3606&lt;90,C3606&lt;2000,AND(F3606&lt;=100,F3606&gt;25)),"Moderate: underrated old model with regular rotation",
             AND(C3606&lt;=2011,F3606&lt;=25),"Low: not new model and bad rotation",
             AND(E3606&gt;110,AND(C3606&lt;=2011,C3606&gt;=2000),F3606&lt;=25),"Low: overrated regular model with bad rotation",
             AND(E3606&gt;110,C3606&lt;2011,AND(F3606&lt;=100,F3606&gt;25)),"Low: overrated regular model (not new) with regular rotation",
             AND(E3606&gt;110,C3606&gt;2011,F3606&lt;=25),"Low: overrated new model with bad rotation"
)</f>
        <v>Low: not new model and bad rotation</v>
      </c>
    </row>
    <row r="3607" spans="1:8" x14ac:dyDescent="0.3">
      <c r="A3607" t="s">
        <v>41</v>
      </c>
      <c r="B3607" t="s">
        <v>665</v>
      </c>
      <c r="C3607">
        <v>2011</v>
      </c>
      <c r="D3607">
        <v>23510</v>
      </c>
      <c r="E3607">
        <v>94.515590822016009</v>
      </c>
      <c r="F3607">
        <v>25</v>
      </c>
      <c r="H3607" t="str" cm="1">
        <f t="array" ref="H3607">_xlfn.IFS(
             AND(E3607&gt;110,C3607&gt;2011,F3607&gt;100),"High: overrated, new and good rotation",
             AND(E3607&lt;90,C3607&gt;2011,F3607&gt;100),"High: underrated, new and good rotation",
             AND(E3607&lt;90,C3607&lt;2011,F3607&gt;100),"High: underrated, not too new but good rotation",
             AND(E3607&lt;=110,C3607&gt;2011,F3607&lt;=25),"Critic: well priced/underrated and new, but bad rotation",
             AND(E3607&gt;110,F3607&gt;100),"Top Tier: premium vehicules that tend to be sold above market prices",
             AND(E3607&gt;=90,E3607&lt;=110,F3607&gt;25),"Moderate: fair price and regular to good rotation",
             AND(E3607&lt;90,AND(C3607&lt;=2011,C3607&gt;=2000),AND(F3607&lt;100,F3607&gt;25)),"Moderate: underrated regular model and regular rotation",
             AND(E3607&lt;90,C3607&gt;2011,AND(F3607&lt;=100,F3607&gt;25)),"Moderate: underrated new model with regular rotation",
             AND(E3607&lt;90,C3607&lt;2000,AND(F3607&lt;=100,F3607&gt;25)),"Moderate: underrated old model with regular rotation",
             AND(C3607&lt;=2011,F3607&lt;=25),"Low: not new model and bad rotation",
             AND(E3607&gt;110,AND(C3607&lt;=2011,C3607&gt;=2000),F3607&lt;=25),"Low: overrated regular model with bad rotation",
             AND(E3607&gt;110,C3607&lt;2011,AND(F3607&lt;=100,F3607&gt;25)),"Low: overrated regular model (not new) with regular rotation",
             AND(E3607&gt;110,C3607&gt;2011,F3607&lt;=25),"Low: overrated new model with bad rotation"
)</f>
        <v>Low: not new model and bad rotation</v>
      </c>
    </row>
    <row r="3608" spans="1:8" x14ac:dyDescent="0.3">
      <c r="A3608" t="s">
        <v>41</v>
      </c>
      <c r="B3608" t="s">
        <v>665</v>
      </c>
      <c r="C3608">
        <v>2012</v>
      </c>
      <c r="D3608">
        <v>22835</v>
      </c>
      <c r="E3608">
        <v>96.920024709209471</v>
      </c>
      <c r="F3608">
        <v>10</v>
      </c>
      <c r="H3608" t="str" cm="1">
        <f t="array" ref="H3608">_xlfn.IFS(
             AND(E3608&gt;110,C3608&gt;2011,F3608&gt;100),"High: overrated, new and good rotation",
             AND(E3608&lt;90,C3608&gt;2011,F3608&gt;100),"High: underrated, new and good rotation",
             AND(E3608&lt;90,C3608&lt;2011,F3608&gt;100),"High: underrated, not too new but good rotation",
             AND(E3608&lt;=110,C3608&gt;2011,F3608&lt;=25),"Critic: well priced/underrated and new, but bad rotation",
             AND(E3608&gt;110,F3608&gt;100),"Top Tier: premium vehicules that tend to be sold above market prices",
             AND(E3608&gt;=90,E3608&lt;=110,F3608&gt;25),"Moderate: fair price and regular to good rotation",
             AND(E3608&lt;90,AND(C3608&lt;=2011,C3608&gt;=2000),AND(F3608&lt;100,F3608&gt;25)),"Moderate: underrated regular model and regular rotation",
             AND(E3608&lt;90,C3608&gt;2011,AND(F3608&lt;=100,F3608&gt;25)),"Moderate: underrated new model with regular rotation",
             AND(E3608&lt;90,C3608&lt;2000,AND(F3608&lt;=100,F3608&gt;25)),"Moderate: underrated old model with regular rotation",
             AND(C3608&lt;=2011,F3608&lt;=25),"Low: not new model and bad rotation",
             AND(E3608&gt;110,AND(C3608&lt;=2011,C3608&gt;=2000),F3608&lt;=25),"Low: overrated regular model with bad rotation",
             AND(E3608&gt;110,C3608&lt;2011,AND(F3608&lt;=100,F3608&gt;25)),"Low: overrated regular model (not new) with regular rotation",
             AND(E3608&gt;110,C3608&gt;2011,F3608&lt;=25),"Low: overrated new model with bad rotation"
)</f>
        <v>Critic: well priced/underrated and new, but bad rotation</v>
      </c>
    </row>
    <row r="3609" spans="1:8" x14ac:dyDescent="0.3">
      <c r="A3609" t="s">
        <v>41</v>
      </c>
      <c r="B3609" t="s">
        <v>666</v>
      </c>
      <c r="C3609">
        <v>1994</v>
      </c>
      <c r="D3609">
        <v>2060</v>
      </c>
      <c r="E3609">
        <v>120.55097464205623</v>
      </c>
      <c r="F3609">
        <v>5</v>
      </c>
      <c r="H3609" t="str" cm="1">
        <f t="array" ref="H3609">_xlfn.IFS(
             AND(E3609&gt;110,C3609&gt;2011,F3609&gt;100),"High: overrated, new and good rotation",
             AND(E3609&lt;90,C3609&gt;2011,F3609&gt;100),"High: underrated, new and good rotation",
             AND(E3609&lt;90,C3609&lt;2011,F3609&gt;100),"High: underrated, not too new but good rotation",
             AND(E3609&lt;=110,C3609&gt;2011,F3609&lt;=25),"Critic: well priced/underrated and new, but bad rotation",
             AND(E3609&gt;110,F3609&gt;100),"Top Tier: premium vehicules that tend to be sold above market prices",
             AND(E3609&gt;=90,E3609&lt;=110,F3609&gt;25),"Moderate: fair price and regular to good rotation",
             AND(E3609&lt;90,AND(C3609&lt;=2011,C3609&gt;=2000),AND(F3609&lt;100,F3609&gt;25)),"Moderate: underrated regular model and regular rotation",
             AND(E3609&lt;90,C3609&gt;2011,AND(F3609&lt;=100,F3609&gt;25)),"Moderate: underrated new model with regular rotation",
             AND(E3609&lt;90,C3609&lt;2000,AND(F3609&lt;=100,F3609&gt;25)),"Moderate: underrated old model with regular rotation",
             AND(C3609&lt;=2011,F3609&lt;=25),"Low: not new model and bad rotation",
             AND(E3609&gt;110,AND(C3609&lt;=2011,C3609&gt;=2000),F3609&lt;=25),"Low: overrated regular model with bad rotation",
             AND(E3609&gt;110,C3609&lt;2011,AND(F3609&lt;=100,F3609&gt;25)),"Low: overrated regular model (not new) with regular rotation",
             AND(E3609&gt;110,C3609&gt;2011,F3609&lt;=25),"Low: overrated new model with bad rotation"
)</f>
        <v>Low: not new model and bad rotation</v>
      </c>
    </row>
    <row r="3610" spans="1:8" x14ac:dyDescent="0.3">
      <c r="A3610" t="s">
        <v>41</v>
      </c>
      <c r="B3610" t="s">
        <v>666</v>
      </c>
      <c r="C3610">
        <v>1995</v>
      </c>
      <c r="D3610">
        <v>1363.6363636363637</v>
      </c>
      <c r="E3610">
        <v>103.61508528701398</v>
      </c>
      <c r="F3610">
        <v>11</v>
      </c>
      <c r="H3610" t="str" cm="1">
        <f t="array" ref="H3610">_xlfn.IFS(
             AND(E3610&gt;110,C3610&gt;2011,F3610&gt;100),"High: overrated, new and good rotation",
             AND(E3610&lt;90,C3610&gt;2011,F3610&gt;100),"High: underrated, new and good rotation",
             AND(E3610&lt;90,C3610&lt;2011,F3610&gt;100),"High: underrated, not too new but good rotation",
             AND(E3610&lt;=110,C3610&gt;2011,F3610&lt;=25),"Critic: well priced/underrated and new, but bad rotation",
             AND(E3610&gt;110,F3610&gt;100),"Top Tier: premium vehicules that tend to be sold above market prices",
             AND(E3610&gt;=90,E3610&lt;=110,F3610&gt;25),"Moderate: fair price and regular to good rotation",
             AND(E3610&lt;90,AND(C3610&lt;=2011,C3610&gt;=2000),AND(F3610&lt;100,F3610&gt;25)),"Moderate: underrated regular model and regular rotation",
             AND(E3610&lt;90,C3610&gt;2011,AND(F3610&lt;=100,F3610&gt;25)),"Moderate: underrated new model with regular rotation",
             AND(E3610&lt;90,C3610&lt;2000,AND(F3610&lt;=100,F3610&gt;25)),"Moderate: underrated old model with regular rotation",
             AND(C3610&lt;=2011,F3610&lt;=25),"Low: not new model and bad rotation",
             AND(E3610&gt;110,AND(C3610&lt;=2011,C3610&gt;=2000),F3610&lt;=25),"Low: overrated regular model with bad rotation",
             AND(E3610&gt;110,C3610&lt;2011,AND(F3610&lt;=100,F3610&gt;25)),"Low: overrated regular model (not new) with regular rotation",
             AND(E3610&gt;110,C3610&gt;2011,F3610&lt;=25),"Low: overrated new model with bad rotation"
)</f>
        <v>Low: not new model and bad rotation</v>
      </c>
    </row>
    <row r="3611" spans="1:8" x14ac:dyDescent="0.3">
      <c r="A3611" t="s">
        <v>41</v>
      </c>
      <c r="B3611" t="s">
        <v>666</v>
      </c>
      <c r="C3611">
        <v>1996</v>
      </c>
      <c r="D3611">
        <v>2820</v>
      </c>
      <c r="E3611">
        <v>214.57260915599855</v>
      </c>
      <c r="F3611">
        <v>5</v>
      </c>
      <c r="H3611" t="str" cm="1">
        <f t="array" ref="H3611">_xlfn.IFS(
             AND(E3611&gt;110,C3611&gt;2011,F3611&gt;100),"High: overrated, new and good rotation",
             AND(E3611&lt;90,C3611&gt;2011,F3611&gt;100),"High: underrated, new and good rotation",
             AND(E3611&lt;90,C3611&lt;2011,F3611&gt;100),"High: underrated, not too new but good rotation",
             AND(E3611&lt;=110,C3611&gt;2011,F3611&lt;=25),"Critic: well priced/underrated and new, but bad rotation",
             AND(E3611&gt;110,F3611&gt;100),"Top Tier: premium vehicules that tend to be sold above market prices",
             AND(E3611&gt;=90,E3611&lt;=110,F3611&gt;25),"Moderate: fair price and regular to good rotation",
             AND(E3611&lt;90,AND(C3611&lt;=2011,C3611&gt;=2000),AND(F3611&lt;100,F3611&gt;25)),"Moderate: underrated regular model and regular rotation",
             AND(E3611&lt;90,C3611&gt;2011,AND(F3611&lt;=100,F3611&gt;25)),"Moderate: underrated new model with regular rotation",
             AND(E3611&lt;90,C3611&lt;2000,AND(F3611&lt;=100,F3611&gt;25)),"Moderate: underrated old model with regular rotation",
             AND(C3611&lt;=2011,F3611&lt;=25),"Low: not new model and bad rotation",
             AND(E3611&gt;110,AND(C3611&lt;=2011,C3611&gt;=2000),F3611&lt;=25),"Low: overrated regular model with bad rotation",
             AND(E3611&gt;110,C3611&lt;2011,AND(F3611&lt;=100,F3611&gt;25)),"Low: overrated regular model (not new) with regular rotation",
             AND(E3611&gt;110,C3611&gt;2011,F3611&lt;=25),"Low: overrated new model with bad rotation"
)</f>
        <v>Low: not new model and bad rotation</v>
      </c>
    </row>
    <row r="3612" spans="1:8" x14ac:dyDescent="0.3">
      <c r="A3612" t="s">
        <v>41</v>
      </c>
      <c r="B3612" t="s">
        <v>666</v>
      </c>
      <c r="C3612">
        <v>1997</v>
      </c>
      <c r="D3612">
        <v>2387.5</v>
      </c>
      <c r="E3612">
        <v>107.10254483024882</v>
      </c>
      <c r="F3612">
        <v>8</v>
      </c>
      <c r="H3612" t="str" cm="1">
        <f t="array" ref="H3612">_xlfn.IFS(
             AND(E3612&gt;110,C3612&gt;2011,F3612&gt;100),"High: overrated, new and good rotation",
             AND(E3612&lt;90,C3612&gt;2011,F3612&gt;100),"High: underrated, new and good rotation",
             AND(E3612&lt;90,C3612&lt;2011,F3612&gt;100),"High: underrated, not too new but good rotation",
             AND(E3612&lt;=110,C3612&gt;2011,F3612&lt;=25),"Critic: well priced/underrated and new, but bad rotation",
             AND(E3612&gt;110,F3612&gt;100),"Top Tier: premium vehicules that tend to be sold above market prices",
             AND(E3612&gt;=90,E3612&lt;=110,F3612&gt;25),"Moderate: fair price and regular to good rotation",
             AND(E3612&lt;90,AND(C3612&lt;=2011,C3612&gt;=2000),AND(F3612&lt;100,F3612&gt;25)),"Moderate: underrated regular model and regular rotation",
             AND(E3612&lt;90,C3612&gt;2011,AND(F3612&lt;=100,F3612&gt;25)),"Moderate: underrated new model with regular rotation",
             AND(E3612&lt;90,C3612&lt;2000,AND(F3612&lt;=100,F3612&gt;25)),"Moderate: underrated old model with regular rotation",
             AND(C3612&lt;=2011,F3612&lt;=25),"Low: not new model and bad rotation",
             AND(E3612&gt;110,AND(C3612&lt;=2011,C3612&gt;=2000),F3612&lt;=25),"Low: overrated regular model with bad rotation",
             AND(E3612&gt;110,C3612&lt;2011,AND(F3612&lt;=100,F3612&gt;25)),"Low: overrated regular model (not new) with regular rotation",
             AND(E3612&gt;110,C3612&gt;2011,F3612&lt;=25),"Low: overrated new model with bad rotation"
)</f>
        <v>Low: not new model and bad rotation</v>
      </c>
    </row>
    <row r="3613" spans="1:8" x14ac:dyDescent="0.3">
      <c r="A3613" t="s">
        <v>41</v>
      </c>
      <c r="B3613" t="s">
        <v>666</v>
      </c>
      <c r="C3613">
        <v>1998</v>
      </c>
      <c r="D3613">
        <v>1300</v>
      </c>
      <c r="E3613">
        <v>196.50597080937635</v>
      </c>
      <c r="F3613">
        <v>3</v>
      </c>
      <c r="H3613" t="str" cm="1">
        <f t="array" ref="H3613">_xlfn.IFS(
             AND(E3613&gt;110,C3613&gt;2011,F3613&gt;100),"High: overrated, new and good rotation",
             AND(E3613&lt;90,C3613&gt;2011,F3613&gt;100),"High: underrated, new and good rotation",
             AND(E3613&lt;90,C3613&lt;2011,F3613&gt;100),"High: underrated, not too new but good rotation",
             AND(E3613&lt;=110,C3613&gt;2011,F3613&lt;=25),"Critic: well priced/underrated and new, but bad rotation",
             AND(E3613&gt;110,F3613&gt;100),"Top Tier: premium vehicules that tend to be sold above market prices",
             AND(E3613&gt;=90,E3613&lt;=110,F3613&gt;25),"Moderate: fair price and regular to good rotation",
             AND(E3613&lt;90,AND(C3613&lt;=2011,C3613&gt;=2000),AND(F3613&lt;100,F3613&gt;25)),"Moderate: underrated regular model and regular rotation",
             AND(E3613&lt;90,C3613&gt;2011,AND(F3613&lt;=100,F3613&gt;25)),"Moderate: underrated new model with regular rotation",
             AND(E3613&lt;90,C3613&lt;2000,AND(F3613&lt;=100,F3613&gt;25)),"Moderate: underrated old model with regular rotation",
             AND(C3613&lt;=2011,F3613&lt;=25),"Low: not new model and bad rotation",
             AND(E3613&gt;110,AND(C3613&lt;=2011,C3613&gt;=2000),F3613&lt;=25),"Low: overrated regular model with bad rotation",
             AND(E3613&gt;110,C3613&lt;2011,AND(F3613&lt;=100,F3613&gt;25)),"Low: overrated regular model (not new) with regular rotation",
             AND(E3613&gt;110,C3613&gt;2011,F3613&lt;=25),"Low: overrated new model with bad rotation"
)</f>
        <v>Low: not new model and bad rotation</v>
      </c>
    </row>
    <row r="3614" spans="1:8" x14ac:dyDescent="0.3">
      <c r="A3614" t="s">
        <v>41</v>
      </c>
      <c r="B3614" t="s">
        <v>666</v>
      </c>
      <c r="C3614">
        <v>1999</v>
      </c>
      <c r="D3614">
        <v>1607.6923076923076</v>
      </c>
      <c r="E3614">
        <v>111.44085964391751</v>
      </c>
      <c r="F3614">
        <v>13</v>
      </c>
      <c r="H3614" t="str" cm="1">
        <f t="array" ref="H3614">_xlfn.IFS(
             AND(E3614&gt;110,C3614&gt;2011,F3614&gt;100),"High: overrated, new and good rotation",
             AND(E3614&lt;90,C3614&gt;2011,F3614&gt;100),"High: underrated, new and good rotation",
             AND(E3614&lt;90,C3614&lt;2011,F3614&gt;100),"High: underrated, not too new but good rotation",
             AND(E3614&lt;=110,C3614&gt;2011,F3614&lt;=25),"Critic: well priced/underrated and new, but bad rotation",
             AND(E3614&gt;110,F3614&gt;100),"Top Tier: premium vehicules that tend to be sold above market prices",
             AND(E3614&gt;=90,E3614&lt;=110,F3614&gt;25),"Moderate: fair price and regular to good rotation",
             AND(E3614&lt;90,AND(C3614&lt;=2011,C3614&gt;=2000),AND(F3614&lt;100,F3614&gt;25)),"Moderate: underrated regular model and regular rotation",
             AND(E3614&lt;90,C3614&gt;2011,AND(F3614&lt;=100,F3614&gt;25)),"Moderate: underrated new model with regular rotation",
             AND(E3614&lt;90,C3614&lt;2000,AND(F3614&lt;=100,F3614&gt;25)),"Moderate: underrated old model with regular rotation",
             AND(C3614&lt;=2011,F3614&lt;=25),"Low: not new model and bad rotation",
             AND(E3614&gt;110,AND(C3614&lt;=2011,C3614&gt;=2000),F3614&lt;=25),"Low: overrated regular model with bad rotation",
             AND(E3614&gt;110,C3614&lt;2011,AND(F3614&lt;=100,F3614&gt;25)),"Low: overrated regular model (not new) with regular rotation",
             AND(E3614&gt;110,C3614&gt;2011,F3614&lt;=25),"Low: overrated new model with bad rotation"
)</f>
        <v>Low: not new model and bad rotation</v>
      </c>
    </row>
    <row r="3615" spans="1:8" x14ac:dyDescent="0.3">
      <c r="A3615" t="s">
        <v>41</v>
      </c>
      <c r="B3615" t="s">
        <v>666</v>
      </c>
      <c r="C3615">
        <v>2000</v>
      </c>
      <c r="D3615">
        <v>2751.1111111111113</v>
      </c>
      <c r="E3615">
        <v>89.364236952145873</v>
      </c>
      <c r="F3615">
        <v>45</v>
      </c>
      <c r="H3615" t="str" cm="1">
        <f t="array" ref="H3615">_xlfn.IFS(
             AND(E3615&gt;110,C3615&gt;2011,F3615&gt;100),"High: overrated, new and good rotation",
             AND(E3615&lt;90,C3615&gt;2011,F3615&gt;100),"High: underrated, new and good rotation",
             AND(E3615&lt;90,C3615&lt;2011,F3615&gt;100),"High: underrated, not too new but good rotation",
             AND(E3615&lt;=110,C3615&gt;2011,F3615&lt;=25),"Critic: well priced/underrated and new, but bad rotation",
             AND(E3615&gt;110,F3615&gt;100),"Top Tier: premium vehicules that tend to be sold above market prices",
             AND(E3615&gt;=90,E3615&lt;=110,F3615&gt;25),"Moderate: fair price and regular to good rotation",
             AND(E3615&lt;90,AND(C3615&lt;=2011,C3615&gt;=2000),AND(F3615&lt;100,F3615&gt;25)),"Moderate: underrated regular model and regular rotation",
             AND(E3615&lt;90,C3615&gt;2011,AND(F3615&lt;=100,F3615&gt;25)),"Moderate: underrated new model with regular rotation",
             AND(E3615&lt;90,C3615&lt;2000,AND(F3615&lt;=100,F3615&gt;25)),"Moderate: underrated old model with regular rotation",
             AND(C3615&lt;=2011,F3615&lt;=25),"Low: not new model and bad rotation",
             AND(E3615&gt;110,AND(C3615&lt;=2011,C3615&gt;=2000),F3615&lt;=25),"Low: overrated regular model with bad rotation",
             AND(E3615&gt;110,C3615&lt;2011,AND(F3615&lt;=100,F3615&gt;25)),"Low: overrated regular model (not new) with regular rotation",
             AND(E3615&gt;110,C3615&gt;2011,F3615&lt;=25),"Low: overrated new model with bad rotation"
)</f>
        <v>Moderate: underrated regular model and regular rotation</v>
      </c>
    </row>
    <row r="3616" spans="1:8" x14ac:dyDescent="0.3">
      <c r="A3616" t="s">
        <v>41</v>
      </c>
      <c r="B3616" t="s">
        <v>666</v>
      </c>
      <c r="C3616">
        <v>2001</v>
      </c>
      <c r="D3616">
        <v>3610.2272727272725</v>
      </c>
      <c r="E3616">
        <v>115.00341084463531</v>
      </c>
      <c r="F3616">
        <v>44</v>
      </c>
      <c r="H3616" t="str" cm="1">
        <f t="array" ref="H3616">_xlfn.IFS(
             AND(E3616&gt;110,C3616&gt;2011,F3616&gt;100),"High: overrated, new and good rotation",
             AND(E3616&lt;90,C3616&gt;2011,F3616&gt;100),"High: underrated, new and good rotation",
             AND(E3616&lt;90,C3616&lt;2011,F3616&gt;100),"High: underrated, not too new but good rotation",
             AND(E3616&lt;=110,C3616&gt;2011,F3616&lt;=25),"Critic: well priced/underrated and new, but bad rotation",
             AND(E3616&gt;110,F3616&gt;100),"Top Tier: premium vehicules that tend to be sold above market prices",
             AND(E3616&gt;=90,E3616&lt;=110,F3616&gt;25),"Moderate: fair price and regular to good rotation",
             AND(E3616&lt;90,AND(C3616&lt;=2011,C3616&gt;=2000),AND(F3616&lt;100,F3616&gt;25)),"Moderate: underrated regular model and regular rotation",
             AND(E3616&lt;90,C3616&gt;2011,AND(F3616&lt;=100,F3616&gt;25)),"Moderate: underrated new model with regular rotation",
             AND(E3616&lt;90,C3616&lt;2000,AND(F3616&lt;=100,F3616&gt;25)),"Moderate: underrated old model with regular rotation",
             AND(C3616&lt;=2011,F3616&lt;=25),"Low: not new model and bad rotation",
             AND(E3616&gt;110,AND(C3616&lt;=2011,C3616&gt;=2000),F3616&lt;=25),"Low: overrated regular model with bad rotation",
             AND(E3616&gt;110,C3616&lt;2011,AND(F3616&lt;=100,F3616&gt;25)),"Low: overrated regular model (not new) with regular rotation",
             AND(E3616&gt;110,C3616&gt;2011,F3616&lt;=25),"Low: overrated new model with bad rotation"
)</f>
        <v>Low: overrated regular model (not new) with regular rotation</v>
      </c>
    </row>
    <row r="3617" spans="1:8" x14ac:dyDescent="0.3">
      <c r="A3617" t="s">
        <v>41</v>
      </c>
      <c r="B3617" t="s">
        <v>666</v>
      </c>
      <c r="C3617">
        <v>2002</v>
      </c>
      <c r="D3617">
        <v>3518.8524590163934</v>
      </c>
      <c r="E3617">
        <v>178.41102625805709</v>
      </c>
      <c r="F3617">
        <v>61</v>
      </c>
      <c r="H3617" t="str" cm="1">
        <f t="array" ref="H3617">_xlfn.IFS(
             AND(E3617&gt;110,C3617&gt;2011,F3617&gt;100),"High: overrated, new and good rotation",
             AND(E3617&lt;90,C3617&gt;2011,F3617&gt;100),"High: underrated, new and good rotation",
             AND(E3617&lt;90,C3617&lt;2011,F3617&gt;100),"High: underrated, not too new but good rotation",
             AND(E3617&lt;=110,C3617&gt;2011,F3617&lt;=25),"Critic: well priced/underrated and new, but bad rotation",
             AND(E3617&gt;110,F3617&gt;100),"Top Tier: premium vehicules that tend to be sold above market prices",
             AND(E3617&gt;=90,E3617&lt;=110,F3617&gt;25),"Moderate: fair price and regular to good rotation",
             AND(E3617&lt;90,AND(C3617&lt;=2011,C3617&gt;=2000),AND(F3617&lt;100,F3617&gt;25)),"Moderate: underrated regular model and regular rotation",
             AND(E3617&lt;90,C3617&gt;2011,AND(F3617&lt;=100,F3617&gt;25)),"Moderate: underrated new model with regular rotation",
             AND(E3617&lt;90,C3617&lt;2000,AND(F3617&lt;=100,F3617&gt;25)),"Moderate: underrated old model with regular rotation",
             AND(C3617&lt;=2011,F3617&lt;=25),"Low: not new model and bad rotation",
             AND(E3617&gt;110,AND(C3617&lt;=2011,C3617&gt;=2000),F3617&lt;=25),"Low: overrated regular model with bad rotation",
             AND(E3617&gt;110,C3617&lt;2011,AND(F3617&lt;=100,F3617&gt;25)),"Low: overrated regular model (not new) with regular rotation",
             AND(E3617&gt;110,C3617&gt;2011,F3617&lt;=25),"Low: overrated new model with bad rotation"
)</f>
        <v>Low: overrated regular model (not new) with regular rotation</v>
      </c>
    </row>
    <row r="3618" spans="1:8" x14ac:dyDescent="0.3">
      <c r="A3618" t="s">
        <v>41</v>
      </c>
      <c r="B3618" t="s">
        <v>666</v>
      </c>
      <c r="C3618">
        <v>2003</v>
      </c>
      <c r="D3618">
        <v>4806.9444444444443</v>
      </c>
      <c r="E3618">
        <v>104.33402723599538</v>
      </c>
      <c r="F3618">
        <v>36</v>
      </c>
      <c r="H3618" t="str" cm="1">
        <f t="array" ref="H3618">_xlfn.IFS(
             AND(E3618&gt;110,C3618&gt;2011,F3618&gt;100),"High: overrated, new and good rotation",
             AND(E3618&lt;90,C3618&gt;2011,F3618&gt;100),"High: underrated, new and good rotation",
             AND(E3618&lt;90,C3618&lt;2011,F3618&gt;100),"High: underrated, not too new but good rotation",
             AND(E3618&lt;=110,C3618&gt;2011,F3618&lt;=25),"Critic: well priced/underrated and new, but bad rotation",
             AND(E3618&gt;110,F3618&gt;100),"Top Tier: premium vehicules that tend to be sold above market prices",
             AND(E3618&gt;=90,E3618&lt;=110,F3618&gt;25),"Moderate: fair price and regular to good rotation",
             AND(E3618&lt;90,AND(C3618&lt;=2011,C3618&gt;=2000),AND(F3618&lt;100,F3618&gt;25)),"Moderate: underrated regular model and regular rotation",
             AND(E3618&lt;90,C3618&gt;2011,AND(F3618&lt;=100,F3618&gt;25)),"Moderate: underrated new model with regular rotation",
             AND(E3618&lt;90,C3618&lt;2000,AND(F3618&lt;=100,F3618&gt;25)),"Moderate: underrated old model with regular rotation",
             AND(C3618&lt;=2011,F3618&lt;=25),"Low: not new model and bad rotation",
             AND(E3618&gt;110,AND(C3618&lt;=2011,C3618&gt;=2000),F3618&lt;=25),"Low: overrated regular model with bad rotation",
             AND(E3618&gt;110,C3618&lt;2011,AND(F3618&lt;=100,F3618&gt;25)),"Low: overrated regular model (not new) with regular rotation",
             AND(E3618&gt;110,C3618&gt;2011,F3618&lt;=25),"Low: overrated new model with bad rotation"
)</f>
        <v>Moderate: fair price and regular to good rotation</v>
      </c>
    </row>
    <row r="3619" spans="1:8" x14ac:dyDescent="0.3">
      <c r="A3619" t="s">
        <v>41</v>
      </c>
      <c r="B3619" t="s">
        <v>666</v>
      </c>
      <c r="C3619">
        <v>2004</v>
      </c>
      <c r="D3619">
        <v>6297.272727272727</v>
      </c>
      <c r="E3619">
        <v>92.460189426282341</v>
      </c>
      <c r="F3619">
        <v>55</v>
      </c>
      <c r="H3619" t="str" cm="1">
        <f t="array" ref="H3619">_xlfn.IFS(
             AND(E3619&gt;110,C3619&gt;2011,F3619&gt;100),"High: overrated, new and good rotation",
             AND(E3619&lt;90,C3619&gt;2011,F3619&gt;100),"High: underrated, new and good rotation",
             AND(E3619&lt;90,C3619&lt;2011,F3619&gt;100),"High: underrated, not too new but good rotation",
             AND(E3619&lt;=110,C3619&gt;2011,F3619&lt;=25),"Critic: well priced/underrated and new, but bad rotation",
             AND(E3619&gt;110,F3619&gt;100),"Top Tier: premium vehicules that tend to be sold above market prices",
             AND(E3619&gt;=90,E3619&lt;=110,F3619&gt;25),"Moderate: fair price and regular to good rotation",
             AND(E3619&lt;90,AND(C3619&lt;=2011,C3619&gt;=2000),AND(F3619&lt;100,F3619&gt;25)),"Moderate: underrated regular model and regular rotation",
             AND(E3619&lt;90,C3619&gt;2011,AND(F3619&lt;=100,F3619&gt;25)),"Moderate: underrated new model with regular rotation",
             AND(E3619&lt;90,C3619&lt;2000,AND(F3619&lt;=100,F3619&gt;25)),"Moderate: underrated old model with regular rotation",
             AND(C3619&lt;=2011,F3619&lt;=25),"Low: not new model and bad rotation",
             AND(E3619&gt;110,AND(C3619&lt;=2011,C3619&gt;=2000),F3619&lt;=25),"Low: overrated regular model with bad rotation",
             AND(E3619&gt;110,C3619&lt;2011,AND(F3619&lt;=100,F3619&gt;25)),"Low: overrated regular model (not new) with regular rotation",
             AND(E3619&gt;110,C3619&gt;2011,F3619&lt;=25),"Low: overrated new model with bad rotation"
)</f>
        <v>Moderate: fair price and regular to good rotation</v>
      </c>
    </row>
    <row r="3620" spans="1:8" x14ac:dyDescent="0.3">
      <c r="A3620" t="s">
        <v>41</v>
      </c>
      <c r="B3620" t="s">
        <v>666</v>
      </c>
      <c r="C3620">
        <v>2005</v>
      </c>
      <c r="D3620">
        <v>8371.9512195121952</v>
      </c>
      <c r="E3620">
        <v>110.3684297294355</v>
      </c>
      <c r="F3620">
        <v>41</v>
      </c>
      <c r="H3620" t="str" cm="1">
        <f t="array" ref="H3620">_xlfn.IFS(
             AND(E3620&gt;110,C3620&gt;2011,F3620&gt;100),"High: overrated, new and good rotation",
             AND(E3620&lt;90,C3620&gt;2011,F3620&gt;100),"High: underrated, new and good rotation",
             AND(E3620&lt;90,C3620&lt;2011,F3620&gt;100),"High: underrated, not too new but good rotation",
             AND(E3620&lt;=110,C3620&gt;2011,F3620&lt;=25),"Critic: well priced/underrated and new, but bad rotation",
             AND(E3620&gt;110,F3620&gt;100),"Top Tier: premium vehicules that tend to be sold above market prices",
             AND(E3620&gt;=90,E3620&lt;=110,F3620&gt;25),"Moderate: fair price and regular to good rotation",
             AND(E3620&lt;90,AND(C3620&lt;=2011,C3620&gt;=2000),AND(F3620&lt;100,F3620&gt;25)),"Moderate: underrated regular model and regular rotation",
             AND(E3620&lt;90,C3620&gt;2011,AND(F3620&lt;=100,F3620&gt;25)),"Moderate: underrated new model with regular rotation",
             AND(E3620&lt;90,C3620&lt;2000,AND(F3620&lt;=100,F3620&gt;25)),"Moderate: underrated old model with regular rotation",
             AND(C3620&lt;=2011,F3620&lt;=25),"Low: not new model and bad rotation",
             AND(E3620&gt;110,AND(C3620&lt;=2011,C3620&gt;=2000),F3620&lt;=25),"Low: overrated regular model with bad rotation",
             AND(E3620&gt;110,C3620&lt;2011,AND(F3620&lt;=100,F3620&gt;25)),"Low: overrated regular model (not new) with regular rotation",
             AND(E3620&gt;110,C3620&gt;2011,F3620&lt;=25),"Low: overrated new model with bad rotation"
)</f>
        <v>Low: overrated regular model (not new) with regular rotation</v>
      </c>
    </row>
    <row r="3621" spans="1:8" x14ac:dyDescent="0.3">
      <c r="A3621" t="s">
        <v>41</v>
      </c>
      <c r="B3621" t="s">
        <v>666</v>
      </c>
      <c r="C3621">
        <v>2006</v>
      </c>
      <c r="D3621">
        <v>9427.4193548387102</v>
      </c>
      <c r="E3621">
        <v>95.170303669151721</v>
      </c>
      <c r="F3621">
        <v>62</v>
      </c>
      <c r="H3621" t="str" cm="1">
        <f t="array" ref="H3621">_xlfn.IFS(
             AND(E3621&gt;110,C3621&gt;2011,F3621&gt;100),"High: overrated, new and good rotation",
             AND(E3621&lt;90,C3621&gt;2011,F3621&gt;100),"High: underrated, new and good rotation",
             AND(E3621&lt;90,C3621&lt;2011,F3621&gt;100),"High: underrated, not too new but good rotation",
             AND(E3621&lt;=110,C3621&gt;2011,F3621&lt;=25),"Critic: well priced/underrated and new, but bad rotation",
             AND(E3621&gt;110,F3621&gt;100),"Top Tier: premium vehicules that tend to be sold above market prices",
             AND(E3621&gt;=90,E3621&lt;=110,F3621&gt;25),"Moderate: fair price and regular to good rotation",
             AND(E3621&lt;90,AND(C3621&lt;=2011,C3621&gt;=2000),AND(F3621&lt;100,F3621&gt;25)),"Moderate: underrated regular model and regular rotation",
             AND(E3621&lt;90,C3621&gt;2011,AND(F3621&lt;=100,F3621&gt;25)),"Moderate: underrated new model with regular rotation",
             AND(E3621&lt;90,C3621&lt;2000,AND(F3621&lt;=100,F3621&gt;25)),"Moderate: underrated old model with regular rotation",
             AND(C3621&lt;=2011,F3621&lt;=25),"Low: not new model and bad rotation",
             AND(E3621&gt;110,AND(C3621&lt;=2011,C3621&gt;=2000),F3621&lt;=25),"Low: overrated regular model with bad rotation",
             AND(E3621&gt;110,C3621&lt;2011,AND(F3621&lt;=100,F3621&gt;25)),"Low: overrated regular model (not new) with regular rotation",
             AND(E3621&gt;110,C3621&gt;2011,F3621&lt;=25),"Low: overrated new model with bad rotation"
)</f>
        <v>Moderate: fair price and regular to good rotation</v>
      </c>
    </row>
    <row r="3622" spans="1:8" x14ac:dyDescent="0.3">
      <c r="A3622" t="s">
        <v>41</v>
      </c>
      <c r="B3622" t="s">
        <v>666</v>
      </c>
      <c r="C3622">
        <v>2007</v>
      </c>
      <c r="D3622">
        <v>18971.739130434784</v>
      </c>
      <c r="E3622">
        <v>99.478856639032614</v>
      </c>
      <c r="F3622">
        <v>276</v>
      </c>
      <c r="H3622" t="str" cm="1">
        <f t="array" ref="H3622">_xlfn.IFS(
             AND(E3622&gt;110,C3622&gt;2011,F3622&gt;100),"High: overrated, new and good rotation",
             AND(E3622&lt;90,C3622&gt;2011,F3622&gt;100),"High: underrated, new and good rotation",
             AND(E3622&lt;90,C3622&lt;2011,F3622&gt;100),"High: underrated, not too new but good rotation",
             AND(E3622&lt;=110,C3622&gt;2011,F3622&lt;=25),"Critic: well priced/underrated and new, but bad rotation",
             AND(E3622&gt;110,F3622&gt;100),"Top Tier: premium vehicules that tend to be sold above market prices",
             AND(E3622&gt;=90,E3622&lt;=110,F3622&gt;25),"Moderate: fair price and regular to good rotation",
             AND(E3622&lt;90,AND(C3622&lt;=2011,C3622&gt;=2000),AND(F3622&lt;100,F3622&gt;25)),"Moderate: underrated regular model and regular rotation",
             AND(E3622&lt;90,C3622&gt;2011,AND(F3622&lt;=100,F3622&gt;25)),"Moderate: underrated new model with regular rotation",
             AND(E3622&lt;90,C3622&lt;2000,AND(F3622&lt;=100,F3622&gt;25)),"Moderate: underrated old model with regular rotation",
             AND(C3622&lt;=2011,F3622&lt;=25),"Low: not new model and bad rotation",
             AND(E3622&gt;110,AND(C3622&lt;=2011,C3622&gt;=2000),F3622&lt;=25),"Low: overrated regular model with bad rotation",
             AND(E3622&gt;110,C3622&lt;2011,AND(F3622&lt;=100,F3622&gt;25)),"Low: overrated regular model (not new) with regular rotation",
             AND(E3622&gt;110,C3622&gt;2011,F3622&lt;=25),"Low: overrated new model with bad rotation"
)</f>
        <v>Moderate: fair price and regular to good rotation</v>
      </c>
    </row>
    <row r="3623" spans="1:8" x14ac:dyDescent="0.3">
      <c r="A3623" t="s">
        <v>41</v>
      </c>
      <c r="B3623" t="s">
        <v>666</v>
      </c>
      <c r="C3623">
        <v>2008</v>
      </c>
      <c r="D3623">
        <v>23179.020979020977</v>
      </c>
      <c r="E3623">
        <v>99.337342087478433</v>
      </c>
      <c r="F3623">
        <v>143</v>
      </c>
      <c r="H3623" t="str" cm="1">
        <f t="array" ref="H3623">_xlfn.IFS(
             AND(E3623&gt;110,C3623&gt;2011,F3623&gt;100),"High: overrated, new and good rotation",
             AND(E3623&lt;90,C3623&gt;2011,F3623&gt;100),"High: underrated, new and good rotation",
             AND(E3623&lt;90,C3623&lt;2011,F3623&gt;100),"High: underrated, not too new but good rotation",
             AND(E3623&lt;=110,C3623&gt;2011,F3623&lt;=25),"Critic: well priced/underrated and new, but bad rotation",
             AND(E3623&gt;110,F3623&gt;100),"Top Tier: premium vehicules that tend to be sold above market prices",
             AND(E3623&gt;=90,E3623&lt;=110,F3623&gt;25),"Moderate: fair price and regular to good rotation",
             AND(E3623&lt;90,AND(C3623&lt;=2011,C3623&gt;=2000),AND(F3623&lt;100,F3623&gt;25)),"Moderate: underrated regular model and regular rotation",
             AND(E3623&lt;90,C3623&gt;2011,AND(F3623&lt;=100,F3623&gt;25)),"Moderate: underrated new model with regular rotation",
             AND(E3623&lt;90,C3623&lt;2000,AND(F3623&lt;=100,F3623&gt;25)),"Moderate: underrated old model with regular rotation",
             AND(C3623&lt;=2011,F3623&lt;=25),"Low: not new model and bad rotation",
             AND(E3623&gt;110,AND(C3623&lt;=2011,C3623&gt;=2000),F3623&lt;=25),"Low: overrated regular model with bad rotation",
             AND(E3623&gt;110,C3623&lt;2011,AND(F3623&lt;=100,F3623&gt;25)),"Low: overrated regular model (not new) with regular rotation",
             AND(E3623&gt;110,C3623&gt;2011,F3623&lt;=25),"Low: overrated new model with bad rotation"
)</f>
        <v>Moderate: fair price and regular to good rotation</v>
      </c>
    </row>
    <row r="3624" spans="1:8" x14ac:dyDescent="0.3">
      <c r="A3624" t="s">
        <v>41</v>
      </c>
      <c r="B3624" t="s">
        <v>666</v>
      </c>
      <c r="C3624">
        <v>2009</v>
      </c>
      <c r="D3624">
        <v>27422.142857142859</v>
      </c>
      <c r="E3624">
        <v>100.22012321789737</v>
      </c>
      <c r="F3624">
        <v>70</v>
      </c>
      <c r="H3624" t="str" cm="1">
        <f t="array" ref="H3624">_xlfn.IFS(
             AND(E3624&gt;110,C3624&gt;2011,F3624&gt;100),"High: overrated, new and good rotation",
             AND(E3624&lt;90,C3624&gt;2011,F3624&gt;100),"High: underrated, new and good rotation",
             AND(E3624&lt;90,C3624&lt;2011,F3624&gt;100),"High: underrated, not too new but good rotation",
             AND(E3624&lt;=110,C3624&gt;2011,F3624&lt;=25),"Critic: well priced/underrated and new, but bad rotation",
             AND(E3624&gt;110,F3624&gt;100),"Top Tier: premium vehicules that tend to be sold above market prices",
             AND(E3624&gt;=90,E3624&lt;=110,F3624&gt;25),"Moderate: fair price and regular to good rotation",
             AND(E3624&lt;90,AND(C3624&lt;=2011,C3624&gt;=2000),AND(F3624&lt;100,F3624&gt;25)),"Moderate: underrated regular model and regular rotation",
             AND(E3624&lt;90,C3624&gt;2011,AND(F3624&lt;=100,F3624&gt;25)),"Moderate: underrated new model with regular rotation",
             AND(E3624&lt;90,C3624&lt;2000,AND(F3624&lt;=100,F3624&gt;25)),"Moderate: underrated old model with regular rotation",
             AND(C3624&lt;=2011,F3624&lt;=25),"Low: not new model and bad rotation",
             AND(E3624&gt;110,AND(C3624&lt;=2011,C3624&gt;=2000),F3624&lt;=25),"Low: overrated regular model with bad rotation",
             AND(E3624&gt;110,C3624&lt;2011,AND(F3624&lt;=100,F3624&gt;25)),"Low: overrated regular model (not new) with regular rotation",
             AND(E3624&gt;110,C3624&gt;2011,F3624&lt;=25),"Low: overrated new model with bad rotation"
)</f>
        <v>Moderate: fair price and regular to good rotation</v>
      </c>
    </row>
    <row r="3625" spans="1:8" x14ac:dyDescent="0.3">
      <c r="A3625" t="s">
        <v>41</v>
      </c>
      <c r="B3625" t="s">
        <v>666</v>
      </c>
      <c r="C3625">
        <v>2010</v>
      </c>
      <c r="D3625">
        <v>33375.568181818184</v>
      </c>
      <c r="E3625">
        <v>98.077885895717642</v>
      </c>
      <c r="F3625">
        <v>88</v>
      </c>
      <c r="H3625" t="str" cm="1">
        <f t="array" ref="H3625">_xlfn.IFS(
             AND(E3625&gt;110,C3625&gt;2011,F3625&gt;100),"High: overrated, new and good rotation",
             AND(E3625&lt;90,C3625&gt;2011,F3625&gt;100),"High: underrated, new and good rotation",
             AND(E3625&lt;90,C3625&lt;2011,F3625&gt;100),"High: underrated, not too new but good rotation",
             AND(E3625&lt;=110,C3625&gt;2011,F3625&lt;=25),"Critic: well priced/underrated and new, but bad rotation",
             AND(E3625&gt;110,F3625&gt;100),"Top Tier: premium vehicules that tend to be sold above market prices",
             AND(E3625&gt;=90,E3625&lt;=110,F3625&gt;25),"Moderate: fair price and regular to good rotation",
             AND(E3625&lt;90,AND(C3625&lt;=2011,C3625&gt;=2000),AND(F3625&lt;100,F3625&gt;25)),"Moderate: underrated regular model and regular rotation",
             AND(E3625&lt;90,C3625&gt;2011,AND(F3625&lt;=100,F3625&gt;25)),"Moderate: underrated new model with regular rotation",
             AND(E3625&lt;90,C3625&lt;2000,AND(F3625&lt;=100,F3625&gt;25)),"Moderate: underrated old model with regular rotation",
             AND(C3625&lt;=2011,F3625&lt;=25),"Low: not new model and bad rotation",
             AND(E3625&gt;110,AND(C3625&lt;=2011,C3625&gt;=2000),F3625&lt;=25),"Low: overrated regular model with bad rotation",
             AND(E3625&gt;110,C3625&lt;2011,AND(F3625&lt;=100,F3625&gt;25)),"Low: overrated regular model (not new) with regular rotation",
             AND(E3625&gt;110,C3625&gt;2011,F3625&lt;=25),"Low: overrated new model with bad rotation"
)</f>
        <v>Moderate: fair price and regular to good rotation</v>
      </c>
    </row>
    <row r="3626" spans="1:8" x14ac:dyDescent="0.3">
      <c r="A3626" t="s">
        <v>41</v>
      </c>
      <c r="B3626" t="s">
        <v>666</v>
      </c>
      <c r="C3626">
        <v>2011</v>
      </c>
      <c r="D3626">
        <v>38556.428571428572</v>
      </c>
      <c r="E3626">
        <v>99.035919051861214</v>
      </c>
      <c r="F3626">
        <v>70</v>
      </c>
      <c r="H3626" t="str" cm="1">
        <f t="array" ref="H3626">_xlfn.IFS(
             AND(E3626&gt;110,C3626&gt;2011,F3626&gt;100),"High: overrated, new and good rotation",
             AND(E3626&lt;90,C3626&gt;2011,F3626&gt;100),"High: underrated, new and good rotation",
             AND(E3626&lt;90,C3626&lt;2011,F3626&gt;100),"High: underrated, not too new but good rotation",
             AND(E3626&lt;=110,C3626&gt;2011,F3626&lt;=25),"Critic: well priced/underrated and new, but bad rotation",
             AND(E3626&gt;110,F3626&gt;100),"Top Tier: premium vehicules that tend to be sold above market prices",
             AND(E3626&gt;=90,E3626&lt;=110,F3626&gt;25),"Moderate: fair price and regular to good rotation",
             AND(E3626&lt;90,AND(C3626&lt;=2011,C3626&gt;=2000),AND(F3626&lt;100,F3626&gt;25)),"Moderate: underrated regular model and regular rotation",
             AND(E3626&lt;90,C3626&gt;2011,AND(F3626&lt;=100,F3626&gt;25)),"Moderate: underrated new model with regular rotation",
             AND(E3626&lt;90,C3626&lt;2000,AND(F3626&lt;=100,F3626&gt;25)),"Moderate: underrated old model with regular rotation",
             AND(C3626&lt;=2011,F3626&lt;=25),"Low: not new model and bad rotation",
             AND(E3626&gt;110,AND(C3626&lt;=2011,C3626&gt;=2000),F3626&lt;=25),"Low: overrated regular model with bad rotation",
             AND(E3626&gt;110,C3626&lt;2011,AND(F3626&lt;=100,F3626&gt;25)),"Low: overrated regular model (not new) with regular rotation",
             AND(E3626&gt;110,C3626&gt;2011,F3626&lt;=25),"Low: overrated new model with bad rotation"
)</f>
        <v>Moderate: fair price and regular to good rotation</v>
      </c>
    </row>
    <row r="3627" spans="1:8" x14ac:dyDescent="0.3">
      <c r="A3627" t="s">
        <v>41</v>
      </c>
      <c r="B3627" t="s">
        <v>666</v>
      </c>
      <c r="C3627">
        <v>2012</v>
      </c>
      <c r="D3627">
        <v>42798.125</v>
      </c>
      <c r="E3627">
        <v>98.559018325412566</v>
      </c>
      <c r="F3627">
        <v>80</v>
      </c>
      <c r="H3627" t="str" cm="1">
        <f t="array" ref="H3627">_xlfn.IFS(
             AND(E3627&gt;110,C3627&gt;2011,F3627&gt;100),"High: overrated, new and good rotation",
             AND(E3627&lt;90,C3627&gt;2011,F3627&gt;100),"High: underrated, new and good rotation",
             AND(E3627&lt;90,C3627&lt;2011,F3627&gt;100),"High: underrated, not too new but good rotation",
             AND(E3627&lt;=110,C3627&gt;2011,F3627&lt;=25),"Critic: well priced/underrated and new, but bad rotation",
             AND(E3627&gt;110,F3627&gt;100),"Top Tier: premium vehicules that tend to be sold above market prices",
             AND(E3627&gt;=90,E3627&lt;=110,F3627&gt;25),"Moderate: fair price and regular to good rotation",
             AND(E3627&lt;90,AND(C3627&lt;=2011,C3627&gt;=2000),AND(F3627&lt;100,F3627&gt;25)),"Moderate: underrated regular model and regular rotation",
             AND(E3627&lt;90,C3627&gt;2011,AND(F3627&lt;=100,F3627&gt;25)),"Moderate: underrated new model with regular rotation",
             AND(E3627&lt;90,C3627&lt;2000,AND(F3627&lt;=100,F3627&gt;25)),"Moderate: underrated old model with regular rotation",
             AND(C3627&lt;=2011,F3627&lt;=25),"Low: not new model and bad rotation",
             AND(E3627&gt;110,AND(C3627&lt;=2011,C3627&gt;=2000),F3627&lt;=25),"Low: overrated regular model with bad rotation",
             AND(E3627&gt;110,C3627&lt;2011,AND(F3627&lt;=100,F3627&gt;25)),"Low: overrated regular model (not new) with regular rotation",
             AND(E3627&gt;110,C3627&gt;2011,F3627&lt;=25),"Low: overrated new model with bad rotation"
)</f>
        <v>Moderate: fair price and regular to good rotation</v>
      </c>
    </row>
    <row r="3628" spans="1:8" x14ac:dyDescent="0.3">
      <c r="A3628" t="s">
        <v>41</v>
      </c>
      <c r="B3628" t="s">
        <v>666</v>
      </c>
      <c r="C3628">
        <v>2013</v>
      </c>
      <c r="D3628">
        <v>49845.890410958906</v>
      </c>
      <c r="E3628">
        <v>98.454951806589136</v>
      </c>
      <c r="F3628">
        <v>292</v>
      </c>
      <c r="H3628" t="str" cm="1">
        <f t="array" ref="H3628">_xlfn.IFS(
             AND(E3628&gt;110,C3628&gt;2011,F3628&gt;100),"High: overrated, new and good rotation",
             AND(E3628&lt;90,C3628&gt;2011,F3628&gt;100),"High: underrated, new and good rotation",
             AND(E3628&lt;90,C3628&lt;2011,F3628&gt;100),"High: underrated, not too new but good rotation",
             AND(E3628&lt;=110,C3628&gt;2011,F3628&lt;=25),"Critic: well priced/underrated and new, but bad rotation",
             AND(E3628&gt;110,F3628&gt;100),"Top Tier: premium vehicules that tend to be sold above market prices",
             AND(E3628&gt;=90,E3628&lt;=110,F3628&gt;25),"Moderate: fair price and regular to good rotation",
             AND(E3628&lt;90,AND(C3628&lt;=2011,C3628&gt;=2000),AND(F3628&lt;100,F3628&gt;25)),"Moderate: underrated regular model and regular rotation",
             AND(E3628&lt;90,C3628&gt;2011,AND(F3628&lt;=100,F3628&gt;25)),"Moderate: underrated new model with regular rotation",
             AND(E3628&lt;90,C3628&lt;2000,AND(F3628&lt;=100,F3628&gt;25)),"Moderate: underrated old model with regular rotation",
             AND(C3628&lt;=2011,F3628&lt;=25),"Low: not new model and bad rotation",
             AND(E3628&gt;110,AND(C3628&lt;=2011,C3628&gt;=2000),F3628&lt;=25),"Low: overrated regular model with bad rotation",
             AND(E3628&gt;110,C3628&lt;2011,AND(F3628&lt;=100,F3628&gt;25)),"Low: overrated regular model (not new) with regular rotation",
             AND(E3628&gt;110,C3628&gt;2011,F3628&lt;=25),"Low: overrated new model with bad rotation"
)</f>
        <v>Moderate: fair price and regular to good rotation</v>
      </c>
    </row>
    <row r="3629" spans="1:8" x14ac:dyDescent="0.3">
      <c r="A3629" t="s">
        <v>41</v>
      </c>
      <c r="B3629" t="s">
        <v>666</v>
      </c>
      <c r="C3629">
        <v>2014</v>
      </c>
      <c r="D3629">
        <v>83712</v>
      </c>
      <c r="E3629">
        <v>101.79815039752651</v>
      </c>
      <c r="F3629">
        <v>46</v>
      </c>
      <c r="H3629" t="str" cm="1">
        <f t="array" ref="H3629">_xlfn.IFS(
             AND(E3629&gt;110,C3629&gt;2011,F3629&gt;100),"High: overrated, new and good rotation",
             AND(E3629&lt;90,C3629&gt;2011,F3629&gt;100),"High: underrated, new and good rotation",
             AND(E3629&lt;90,C3629&lt;2011,F3629&gt;100),"High: underrated, not too new but good rotation",
             AND(E3629&lt;=110,C3629&gt;2011,F3629&lt;=25),"Critic: well priced/underrated and new, but bad rotation",
             AND(E3629&gt;110,F3629&gt;100),"Top Tier: premium vehicules that tend to be sold above market prices",
             AND(E3629&gt;=90,E3629&lt;=110,F3629&gt;25),"Moderate: fair price and regular to good rotation",
             AND(E3629&lt;90,AND(C3629&lt;=2011,C3629&gt;=2000),AND(F3629&lt;100,F3629&gt;25)),"Moderate: underrated regular model and regular rotation",
             AND(E3629&lt;90,C3629&gt;2011,AND(F3629&lt;=100,F3629&gt;25)),"Moderate: underrated new model with regular rotation",
             AND(E3629&lt;90,C3629&lt;2000,AND(F3629&lt;=100,F3629&gt;25)),"Moderate: underrated old model with regular rotation",
             AND(C3629&lt;=2011,F3629&lt;=25),"Low: not new model and bad rotation",
             AND(E3629&gt;110,AND(C3629&lt;=2011,C3629&gt;=2000),F3629&lt;=25),"Low: overrated regular model with bad rotation",
             AND(E3629&gt;110,C3629&lt;2011,AND(F3629&lt;=100,F3629&gt;25)),"Low: overrated regular model (not new) with regular rotation",
             AND(E3629&gt;110,C3629&gt;2011,F3629&lt;=25),"Low: overrated new model with bad rotation"
)</f>
        <v>Moderate: fair price and regular to good rotation</v>
      </c>
    </row>
    <row r="3630" spans="1:8" x14ac:dyDescent="0.3">
      <c r="A3630" t="s">
        <v>41</v>
      </c>
      <c r="B3630" t="s">
        <v>666</v>
      </c>
      <c r="C3630">
        <v>2015</v>
      </c>
      <c r="D3630">
        <v>99233.333333333328</v>
      </c>
      <c r="E3630">
        <v>94.726007811604987</v>
      </c>
      <c r="F3630">
        <v>18</v>
      </c>
      <c r="H3630" t="str" cm="1">
        <f t="array" ref="H3630">_xlfn.IFS(
             AND(E3630&gt;110,C3630&gt;2011,F3630&gt;100),"High: overrated, new and good rotation",
             AND(E3630&lt;90,C3630&gt;2011,F3630&gt;100),"High: underrated, new and good rotation",
             AND(E3630&lt;90,C3630&lt;2011,F3630&gt;100),"High: underrated, not too new but good rotation",
             AND(E3630&lt;=110,C3630&gt;2011,F3630&lt;=25),"Critic: well priced/underrated and new, but bad rotation",
             AND(E3630&gt;110,F3630&gt;100),"Top Tier: premium vehicules that tend to be sold above market prices",
             AND(E3630&gt;=90,E3630&lt;=110,F3630&gt;25),"Moderate: fair price and regular to good rotation",
             AND(E3630&lt;90,AND(C3630&lt;=2011,C3630&gt;=2000),AND(F3630&lt;100,F3630&gt;25)),"Moderate: underrated regular model and regular rotation",
             AND(E3630&lt;90,C3630&gt;2011,AND(F3630&lt;=100,F3630&gt;25)),"Moderate: underrated new model with regular rotation",
             AND(E3630&lt;90,C3630&lt;2000,AND(F3630&lt;=100,F3630&gt;25)),"Moderate: underrated old model with regular rotation",
             AND(C3630&lt;=2011,F3630&lt;=25),"Low: not new model and bad rotation",
             AND(E3630&gt;110,AND(C3630&lt;=2011,C3630&gt;=2000),F3630&lt;=25),"Low: overrated regular model with bad rotation",
             AND(E3630&gt;110,C3630&lt;2011,AND(F3630&lt;=100,F3630&gt;25)),"Low: overrated regular model (not new) with regular rotation",
             AND(E3630&gt;110,C3630&gt;2011,F3630&lt;=25),"Low: overrated new model with bad rotation"
)</f>
        <v>Critic: well priced/underrated and new, but bad rotation</v>
      </c>
    </row>
    <row r="3631" spans="1:8" x14ac:dyDescent="0.3">
      <c r="A3631" t="s">
        <v>41</v>
      </c>
      <c r="B3631" t="s">
        <v>667</v>
      </c>
      <c r="C3631">
        <v>2003</v>
      </c>
      <c r="D3631">
        <v>10240</v>
      </c>
      <c r="E3631">
        <v>94.405139233475211</v>
      </c>
      <c r="F3631">
        <v>5</v>
      </c>
      <c r="H3631" t="str" cm="1">
        <f t="array" ref="H3631">_xlfn.IFS(
             AND(E3631&gt;110,C3631&gt;2011,F3631&gt;100),"High: overrated, new and good rotation",
             AND(E3631&lt;90,C3631&gt;2011,F3631&gt;100),"High: underrated, new and good rotation",
             AND(E3631&lt;90,C3631&lt;2011,F3631&gt;100),"High: underrated, not too new but good rotation",
             AND(E3631&lt;=110,C3631&gt;2011,F3631&lt;=25),"Critic: well priced/underrated and new, but bad rotation",
             AND(E3631&gt;110,F3631&gt;100),"Top Tier: premium vehicules that tend to be sold above market prices",
             AND(E3631&gt;=90,E3631&lt;=110,F3631&gt;25),"Moderate: fair price and regular to good rotation",
             AND(E3631&lt;90,AND(C3631&lt;=2011,C3631&gt;=2000),AND(F3631&lt;100,F3631&gt;25)),"Moderate: underrated regular model and regular rotation",
             AND(E3631&lt;90,C3631&gt;2011,AND(F3631&lt;=100,F3631&gt;25)),"Moderate: underrated new model with regular rotation",
             AND(E3631&lt;90,C3631&lt;2000,AND(F3631&lt;=100,F3631&gt;25)),"Moderate: underrated old model with regular rotation",
             AND(C3631&lt;=2011,F3631&lt;=25),"Low: not new model and bad rotation",
             AND(E3631&gt;110,AND(C3631&lt;=2011,C3631&gt;=2000),F3631&lt;=25),"Low: overrated regular model with bad rotation",
             AND(E3631&gt;110,C3631&lt;2011,AND(F3631&lt;=100,F3631&gt;25)),"Low: overrated regular model (not new) with regular rotation",
             AND(E3631&gt;110,C3631&gt;2011,F3631&lt;=25),"Low: overrated new model with bad rotation"
)</f>
        <v>Low: not new model and bad rotation</v>
      </c>
    </row>
    <row r="3632" spans="1:8" x14ac:dyDescent="0.3">
      <c r="A3632" t="s">
        <v>41</v>
      </c>
      <c r="B3632" t="s">
        <v>668</v>
      </c>
      <c r="C3632">
        <v>1994</v>
      </c>
      <c r="D3632">
        <v>4900</v>
      </c>
      <c r="E3632">
        <v>132.43183784451861</v>
      </c>
      <c r="F3632">
        <v>3</v>
      </c>
      <c r="H3632" t="str" cm="1">
        <f t="array" ref="H3632">_xlfn.IFS(
             AND(E3632&gt;110,C3632&gt;2011,F3632&gt;100),"High: overrated, new and good rotation",
             AND(E3632&lt;90,C3632&gt;2011,F3632&gt;100),"High: underrated, new and good rotation",
             AND(E3632&lt;90,C3632&lt;2011,F3632&gt;100),"High: underrated, not too new but good rotation",
             AND(E3632&lt;=110,C3632&gt;2011,F3632&lt;=25),"Critic: well priced/underrated and new, but bad rotation",
             AND(E3632&gt;110,F3632&gt;100),"Top Tier: premium vehicules that tend to be sold above market prices",
             AND(E3632&gt;=90,E3632&lt;=110,F3632&gt;25),"Moderate: fair price and regular to good rotation",
             AND(E3632&lt;90,AND(C3632&lt;=2011,C3632&gt;=2000),AND(F3632&lt;100,F3632&gt;25)),"Moderate: underrated regular model and regular rotation",
             AND(E3632&lt;90,C3632&gt;2011,AND(F3632&lt;=100,F3632&gt;25)),"Moderate: underrated new model with regular rotation",
             AND(E3632&lt;90,C3632&lt;2000,AND(F3632&lt;=100,F3632&gt;25)),"Moderate: underrated old model with regular rotation",
             AND(C3632&lt;=2011,F3632&lt;=25),"Low: not new model and bad rotation",
             AND(E3632&gt;110,AND(C3632&lt;=2011,C3632&gt;=2000),F3632&lt;=25),"Low: overrated regular model with bad rotation",
             AND(E3632&gt;110,C3632&lt;2011,AND(F3632&lt;=100,F3632&gt;25)),"Low: overrated regular model (not new) with regular rotation",
             AND(E3632&gt;110,C3632&gt;2011,F3632&lt;=25),"Low: overrated new model with bad rotation"
)</f>
        <v>Low: not new model and bad rotation</v>
      </c>
    </row>
    <row r="3633" spans="1:8" x14ac:dyDescent="0.3">
      <c r="A3633" t="s">
        <v>41</v>
      </c>
      <c r="B3633" t="s">
        <v>668</v>
      </c>
      <c r="C3633">
        <v>1995</v>
      </c>
      <c r="D3633">
        <v>4650</v>
      </c>
      <c r="E3633">
        <v>100.12128066108119</v>
      </c>
      <c r="F3633">
        <v>6</v>
      </c>
      <c r="H3633" t="str" cm="1">
        <f t="array" ref="H3633">_xlfn.IFS(
             AND(E3633&gt;110,C3633&gt;2011,F3633&gt;100),"High: overrated, new and good rotation",
             AND(E3633&lt;90,C3633&gt;2011,F3633&gt;100),"High: underrated, new and good rotation",
             AND(E3633&lt;90,C3633&lt;2011,F3633&gt;100),"High: underrated, not too new but good rotation",
             AND(E3633&lt;=110,C3633&gt;2011,F3633&lt;=25),"Critic: well priced/underrated and new, but bad rotation",
             AND(E3633&gt;110,F3633&gt;100),"Top Tier: premium vehicules that tend to be sold above market prices",
             AND(E3633&gt;=90,E3633&lt;=110,F3633&gt;25),"Moderate: fair price and regular to good rotation",
             AND(E3633&lt;90,AND(C3633&lt;=2011,C3633&gt;=2000),AND(F3633&lt;100,F3633&gt;25)),"Moderate: underrated regular model and regular rotation",
             AND(E3633&lt;90,C3633&gt;2011,AND(F3633&lt;=100,F3633&gt;25)),"Moderate: underrated new model with regular rotation",
             AND(E3633&lt;90,C3633&lt;2000,AND(F3633&lt;=100,F3633&gt;25)),"Moderate: underrated old model with regular rotation",
             AND(C3633&lt;=2011,F3633&lt;=25),"Low: not new model and bad rotation",
             AND(E3633&gt;110,AND(C3633&lt;=2011,C3633&gt;=2000),F3633&lt;=25),"Low: overrated regular model with bad rotation",
             AND(E3633&gt;110,C3633&lt;2011,AND(F3633&lt;=100,F3633&gt;25)),"Low: overrated regular model (not new) with regular rotation",
             AND(E3633&gt;110,C3633&gt;2011,F3633&lt;=25),"Low: overrated new model with bad rotation"
)</f>
        <v>Low: not new model and bad rotation</v>
      </c>
    </row>
    <row r="3634" spans="1:8" x14ac:dyDescent="0.3">
      <c r="A3634" t="s">
        <v>41</v>
      </c>
      <c r="B3634" t="s">
        <v>668</v>
      </c>
      <c r="C3634">
        <v>1996</v>
      </c>
      <c r="D3634">
        <v>5200</v>
      </c>
      <c r="E3634">
        <v>112.53729562000238</v>
      </c>
      <c r="F3634">
        <v>2</v>
      </c>
      <c r="H3634" t="str" cm="1">
        <f t="array" ref="H3634">_xlfn.IFS(
             AND(E3634&gt;110,C3634&gt;2011,F3634&gt;100),"High: overrated, new and good rotation",
             AND(E3634&lt;90,C3634&gt;2011,F3634&gt;100),"High: underrated, new and good rotation",
             AND(E3634&lt;90,C3634&lt;2011,F3634&gt;100),"High: underrated, not too new but good rotation",
             AND(E3634&lt;=110,C3634&gt;2011,F3634&lt;=25),"Critic: well priced/underrated and new, but bad rotation",
             AND(E3634&gt;110,F3634&gt;100),"Top Tier: premium vehicules that tend to be sold above market prices",
             AND(E3634&gt;=90,E3634&lt;=110,F3634&gt;25),"Moderate: fair price and regular to good rotation",
             AND(E3634&lt;90,AND(C3634&lt;=2011,C3634&gt;=2000),AND(F3634&lt;100,F3634&gt;25)),"Moderate: underrated regular model and regular rotation",
             AND(E3634&lt;90,C3634&gt;2011,AND(F3634&lt;=100,F3634&gt;25)),"Moderate: underrated new model with regular rotation",
             AND(E3634&lt;90,C3634&lt;2000,AND(F3634&lt;=100,F3634&gt;25)),"Moderate: underrated old model with regular rotation",
             AND(C3634&lt;=2011,F3634&lt;=25),"Low: not new model and bad rotation",
             AND(E3634&gt;110,AND(C3634&lt;=2011,C3634&gt;=2000),F3634&lt;=25),"Low: overrated regular model with bad rotation",
             AND(E3634&gt;110,C3634&lt;2011,AND(F3634&lt;=100,F3634&gt;25)),"Low: overrated regular model (not new) with regular rotation",
             AND(E3634&gt;110,C3634&gt;2011,F3634&lt;=25),"Low: overrated new model with bad rotation"
)</f>
        <v>Low: not new model and bad rotation</v>
      </c>
    </row>
    <row r="3635" spans="1:8" x14ac:dyDescent="0.3">
      <c r="A3635" t="s">
        <v>41</v>
      </c>
      <c r="B3635" t="s">
        <v>668</v>
      </c>
      <c r="C3635">
        <v>2001</v>
      </c>
      <c r="D3635">
        <v>8400</v>
      </c>
      <c r="E3635">
        <v>91.624004317813331</v>
      </c>
      <c r="F3635">
        <v>6</v>
      </c>
      <c r="H3635" t="str" cm="1">
        <f t="array" ref="H3635">_xlfn.IFS(
             AND(E3635&gt;110,C3635&gt;2011,F3635&gt;100),"High: overrated, new and good rotation",
             AND(E3635&lt;90,C3635&gt;2011,F3635&gt;100),"High: underrated, new and good rotation",
             AND(E3635&lt;90,C3635&lt;2011,F3635&gt;100),"High: underrated, not too new but good rotation",
             AND(E3635&lt;=110,C3635&gt;2011,F3635&lt;=25),"Critic: well priced/underrated and new, but bad rotation",
             AND(E3635&gt;110,F3635&gt;100),"Top Tier: premium vehicules that tend to be sold above market prices",
             AND(E3635&gt;=90,E3635&lt;=110,F3635&gt;25),"Moderate: fair price and regular to good rotation",
             AND(E3635&lt;90,AND(C3635&lt;=2011,C3635&gt;=2000),AND(F3635&lt;100,F3635&gt;25)),"Moderate: underrated regular model and regular rotation",
             AND(E3635&lt;90,C3635&gt;2011,AND(F3635&lt;=100,F3635&gt;25)),"Moderate: underrated new model with regular rotation",
             AND(E3635&lt;90,C3635&lt;2000,AND(F3635&lt;=100,F3635&gt;25)),"Moderate: underrated old model with regular rotation",
             AND(C3635&lt;=2011,F3635&lt;=25),"Low: not new model and bad rotation",
             AND(E3635&gt;110,AND(C3635&lt;=2011,C3635&gt;=2000),F3635&lt;=25),"Low: overrated regular model with bad rotation",
             AND(E3635&gt;110,C3635&lt;2011,AND(F3635&lt;=100,F3635&gt;25)),"Low: overrated regular model (not new) with regular rotation",
             AND(E3635&gt;110,C3635&gt;2011,F3635&lt;=25),"Low: overrated new model with bad rotation"
)</f>
        <v>Low: not new model and bad rotation</v>
      </c>
    </row>
    <row r="3636" spans="1:8" x14ac:dyDescent="0.3">
      <c r="A3636" t="s">
        <v>41</v>
      </c>
      <c r="B3636" t="s">
        <v>668</v>
      </c>
      <c r="C3636">
        <v>2002</v>
      </c>
      <c r="D3636">
        <v>12012.5</v>
      </c>
      <c r="E3636">
        <v>113.60245299626996</v>
      </c>
      <c r="F3636">
        <v>4</v>
      </c>
      <c r="H3636" t="str" cm="1">
        <f t="array" ref="H3636">_xlfn.IFS(
             AND(E3636&gt;110,C3636&gt;2011,F3636&gt;100),"High: overrated, new and good rotation",
             AND(E3636&lt;90,C3636&gt;2011,F3636&gt;100),"High: underrated, new and good rotation",
             AND(E3636&lt;90,C3636&lt;2011,F3636&gt;100),"High: underrated, not too new but good rotation",
             AND(E3636&lt;=110,C3636&gt;2011,F3636&lt;=25),"Critic: well priced/underrated and new, but bad rotation",
             AND(E3636&gt;110,F3636&gt;100),"Top Tier: premium vehicules that tend to be sold above market prices",
             AND(E3636&gt;=90,E3636&lt;=110,F3636&gt;25),"Moderate: fair price and regular to good rotation",
             AND(E3636&lt;90,AND(C3636&lt;=2011,C3636&gt;=2000),AND(F3636&lt;100,F3636&gt;25)),"Moderate: underrated regular model and regular rotation",
             AND(E3636&lt;90,C3636&gt;2011,AND(F3636&lt;=100,F3636&gt;25)),"Moderate: underrated new model with regular rotation",
             AND(E3636&lt;90,C3636&lt;2000,AND(F3636&lt;=100,F3636&gt;25)),"Moderate: underrated old model with regular rotation",
             AND(C3636&lt;=2011,F3636&lt;=25),"Low: not new model and bad rotation",
             AND(E3636&gt;110,AND(C3636&lt;=2011,C3636&gt;=2000),F3636&lt;=25),"Low: overrated regular model with bad rotation",
             AND(E3636&gt;110,C3636&lt;2011,AND(F3636&lt;=100,F3636&gt;25)),"Low: overrated regular model (not new) with regular rotation",
             AND(E3636&gt;110,C3636&gt;2011,F3636&lt;=25),"Low: overrated new model with bad rotation"
)</f>
        <v>Low: not new model and bad rotation</v>
      </c>
    </row>
    <row r="3637" spans="1:8" x14ac:dyDescent="0.3">
      <c r="A3637" t="s">
        <v>41</v>
      </c>
      <c r="B3637" t="s">
        <v>668</v>
      </c>
      <c r="C3637">
        <v>2003</v>
      </c>
      <c r="D3637">
        <v>13247.530864197532</v>
      </c>
      <c r="E3637">
        <v>98.611473481925287</v>
      </c>
      <c r="F3637">
        <v>81</v>
      </c>
      <c r="H3637" t="str" cm="1">
        <f t="array" ref="H3637">_xlfn.IFS(
             AND(E3637&gt;110,C3637&gt;2011,F3637&gt;100),"High: overrated, new and good rotation",
             AND(E3637&lt;90,C3637&gt;2011,F3637&gt;100),"High: underrated, new and good rotation",
             AND(E3637&lt;90,C3637&lt;2011,F3637&gt;100),"High: underrated, not too new but good rotation",
             AND(E3637&lt;=110,C3637&gt;2011,F3637&lt;=25),"Critic: well priced/underrated and new, but bad rotation",
             AND(E3637&gt;110,F3637&gt;100),"Top Tier: premium vehicules that tend to be sold above market prices",
             AND(E3637&gt;=90,E3637&lt;=110,F3637&gt;25),"Moderate: fair price and regular to good rotation",
             AND(E3637&lt;90,AND(C3637&lt;=2011,C3637&gt;=2000),AND(F3637&lt;100,F3637&gt;25)),"Moderate: underrated regular model and regular rotation",
             AND(E3637&lt;90,C3637&gt;2011,AND(F3637&lt;=100,F3637&gt;25)),"Moderate: underrated new model with regular rotation",
             AND(E3637&lt;90,C3637&lt;2000,AND(F3637&lt;=100,F3637&gt;25)),"Moderate: underrated old model with regular rotation",
             AND(C3637&lt;=2011,F3637&lt;=25),"Low: not new model and bad rotation",
             AND(E3637&gt;110,AND(C3637&lt;=2011,C3637&gt;=2000),F3637&lt;=25),"Low: overrated regular model with bad rotation",
             AND(E3637&gt;110,C3637&lt;2011,AND(F3637&lt;=100,F3637&gt;25)),"Low: overrated regular model (not new) with regular rotation",
             AND(E3637&gt;110,C3637&gt;2011,F3637&lt;=25),"Low: overrated new model with bad rotation"
)</f>
        <v>Moderate: fair price and regular to good rotation</v>
      </c>
    </row>
    <row r="3638" spans="1:8" x14ac:dyDescent="0.3">
      <c r="A3638" t="s">
        <v>41</v>
      </c>
      <c r="B3638" t="s">
        <v>668</v>
      </c>
      <c r="C3638">
        <v>2004</v>
      </c>
      <c r="D3638">
        <v>17742.307692307691</v>
      </c>
      <c r="E3638">
        <v>103.69894125939354</v>
      </c>
      <c r="F3638">
        <v>39</v>
      </c>
      <c r="H3638" t="str" cm="1">
        <f t="array" ref="H3638">_xlfn.IFS(
             AND(E3638&gt;110,C3638&gt;2011,F3638&gt;100),"High: overrated, new and good rotation",
             AND(E3638&lt;90,C3638&gt;2011,F3638&gt;100),"High: underrated, new and good rotation",
             AND(E3638&lt;90,C3638&lt;2011,F3638&gt;100),"High: underrated, not too new but good rotation",
             AND(E3638&lt;=110,C3638&gt;2011,F3638&lt;=25),"Critic: well priced/underrated and new, but bad rotation",
             AND(E3638&gt;110,F3638&gt;100),"Top Tier: premium vehicules that tend to be sold above market prices",
             AND(E3638&gt;=90,E3638&lt;=110,F3638&gt;25),"Moderate: fair price and regular to good rotation",
             AND(E3638&lt;90,AND(C3638&lt;=2011,C3638&gt;=2000),AND(F3638&lt;100,F3638&gt;25)),"Moderate: underrated regular model and regular rotation",
             AND(E3638&lt;90,C3638&gt;2011,AND(F3638&lt;=100,F3638&gt;25)),"Moderate: underrated new model with regular rotation",
             AND(E3638&lt;90,C3638&lt;2000,AND(F3638&lt;=100,F3638&gt;25)),"Moderate: underrated old model with regular rotation",
             AND(C3638&lt;=2011,F3638&lt;=25),"Low: not new model and bad rotation",
             AND(E3638&gt;110,AND(C3638&lt;=2011,C3638&gt;=2000),F3638&lt;=25),"Low: overrated regular model with bad rotation",
             AND(E3638&gt;110,C3638&lt;2011,AND(F3638&lt;=100,F3638&gt;25)),"Low: overrated regular model (not new) with regular rotation",
             AND(E3638&gt;110,C3638&gt;2011,F3638&lt;=25),"Low: overrated new model with bad rotation"
)</f>
        <v>Moderate: fair price and regular to good rotation</v>
      </c>
    </row>
    <row r="3639" spans="1:8" x14ac:dyDescent="0.3">
      <c r="A3639" t="s">
        <v>41</v>
      </c>
      <c r="B3639" t="s">
        <v>668</v>
      </c>
      <c r="C3639">
        <v>2005</v>
      </c>
      <c r="D3639">
        <v>18931.746031746032</v>
      </c>
      <c r="E3639">
        <v>100.76948505609128</v>
      </c>
      <c r="F3639">
        <v>63</v>
      </c>
      <c r="H3639" t="str" cm="1">
        <f t="array" ref="H3639">_xlfn.IFS(
             AND(E3639&gt;110,C3639&gt;2011,F3639&gt;100),"High: overrated, new and good rotation",
             AND(E3639&lt;90,C3639&gt;2011,F3639&gt;100),"High: underrated, new and good rotation",
             AND(E3639&lt;90,C3639&lt;2011,F3639&gt;100),"High: underrated, not too new but good rotation",
             AND(E3639&lt;=110,C3639&gt;2011,F3639&lt;=25),"Critic: well priced/underrated and new, but bad rotation",
             AND(E3639&gt;110,F3639&gt;100),"Top Tier: premium vehicules that tend to be sold above market prices",
             AND(E3639&gt;=90,E3639&lt;=110,F3639&gt;25),"Moderate: fair price and regular to good rotation",
             AND(E3639&lt;90,AND(C3639&lt;=2011,C3639&gt;=2000),AND(F3639&lt;100,F3639&gt;25)),"Moderate: underrated regular model and regular rotation",
             AND(E3639&lt;90,C3639&gt;2011,AND(F3639&lt;=100,F3639&gt;25)),"Moderate: underrated new model with regular rotation",
             AND(E3639&lt;90,C3639&lt;2000,AND(F3639&lt;=100,F3639&gt;25)),"Moderate: underrated old model with regular rotation",
             AND(C3639&lt;=2011,F3639&lt;=25),"Low: not new model and bad rotation",
             AND(E3639&gt;110,AND(C3639&lt;=2011,C3639&gt;=2000),F3639&lt;=25),"Low: overrated regular model with bad rotation",
             AND(E3639&gt;110,C3639&lt;2011,AND(F3639&lt;=100,F3639&gt;25)),"Low: overrated regular model (not new) with regular rotation",
             AND(E3639&gt;110,C3639&gt;2011,F3639&lt;=25),"Low: overrated new model with bad rotation"
)</f>
        <v>Moderate: fair price and regular to good rotation</v>
      </c>
    </row>
    <row r="3640" spans="1:8" x14ac:dyDescent="0.3">
      <c r="A3640" t="s">
        <v>41</v>
      </c>
      <c r="B3640" t="s">
        <v>668</v>
      </c>
      <c r="C3640">
        <v>2006</v>
      </c>
      <c r="D3640">
        <v>18767.741935483871</v>
      </c>
      <c r="E3640">
        <v>98.874583003771988</v>
      </c>
      <c r="F3640">
        <v>31</v>
      </c>
      <c r="H3640" t="str" cm="1">
        <f t="array" ref="H3640">_xlfn.IFS(
             AND(E3640&gt;110,C3640&gt;2011,F3640&gt;100),"High: overrated, new and good rotation",
             AND(E3640&lt;90,C3640&gt;2011,F3640&gt;100),"High: underrated, new and good rotation",
             AND(E3640&lt;90,C3640&lt;2011,F3640&gt;100),"High: underrated, not too new but good rotation",
             AND(E3640&lt;=110,C3640&gt;2011,F3640&lt;=25),"Critic: well priced/underrated and new, but bad rotation",
             AND(E3640&gt;110,F3640&gt;100),"Top Tier: premium vehicules that tend to be sold above market prices",
             AND(E3640&gt;=90,E3640&lt;=110,F3640&gt;25),"Moderate: fair price and regular to good rotation",
             AND(E3640&lt;90,AND(C3640&lt;=2011,C3640&gt;=2000),AND(F3640&lt;100,F3640&gt;25)),"Moderate: underrated regular model and regular rotation",
             AND(E3640&lt;90,C3640&gt;2011,AND(F3640&lt;=100,F3640&gt;25)),"Moderate: underrated new model with regular rotation",
             AND(E3640&lt;90,C3640&lt;2000,AND(F3640&lt;=100,F3640&gt;25)),"Moderate: underrated old model with regular rotation",
             AND(C3640&lt;=2011,F3640&lt;=25),"Low: not new model and bad rotation",
             AND(E3640&gt;110,AND(C3640&lt;=2011,C3640&gt;=2000),F3640&lt;=25),"Low: overrated regular model with bad rotation",
             AND(E3640&gt;110,C3640&lt;2011,AND(F3640&lt;=100,F3640&gt;25)),"Low: overrated regular model (not new) with regular rotation",
             AND(E3640&gt;110,C3640&gt;2011,F3640&lt;=25),"Low: overrated new model with bad rotation"
)</f>
        <v>Moderate: fair price and regular to good rotation</v>
      </c>
    </row>
    <row r="3641" spans="1:8" x14ac:dyDescent="0.3">
      <c r="A3641" t="s">
        <v>41</v>
      </c>
      <c r="B3641" t="s">
        <v>668</v>
      </c>
      <c r="C3641">
        <v>2007</v>
      </c>
      <c r="D3641">
        <v>22975.757575757576</v>
      </c>
      <c r="E3641">
        <v>101.64800956309217</v>
      </c>
      <c r="F3641">
        <v>33</v>
      </c>
      <c r="H3641" t="str" cm="1">
        <f t="array" ref="H3641">_xlfn.IFS(
             AND(E3641&gt;110,C3641&gt;2011,F3641&gt;100),"High: overrated, new and good rotation",
             AND(E3641&lt;90,C3641&gt;2011,F3641&gt;100),"High: underrated, new and good rotation",
             AND(E3641&lt;90,C3641&lt;2011,F3641&gt;100),"High: underrated, not too new but good rotation",
             AND(E3641&lt;=110,C3641&gt;2011,F3641&lt;=25),"Critic: well priced/underrated and new, but bad rotation",
             AND(E3641&gt;110,F3641&gt;100),"Top Tier: premium vehicules that tend to be sold above market prices",
             AND(E3641&gt;=90,E3641&lt;=110,F3641&gt;25),"Moderate: fair price and regular to good rotation",
             AND(E3641&lt;90,AND(C3641&lt;=2011,C3641&gt;=2000),AND(F3641&lt;100,F3641&gt;25)),"Moderate: underrated regular model and regular rotation",
             AND(E3641&lt;90,C3641&gt;2011,AND(F3641&lt;=100,F3641&gt;25)),"Moderate: underrated new model with regular rotation",
             AND(E3641&lt;90,C3641&lt;2000,AND(F3641&lt;=100,F3641&gt;25)),"Moderate: underrated old model with regular rotation",
             AND(C3641&lt;=2011,F3641&lt;=25),"Low: not new model and bad rotation",
             AND(E3641&gt;110,AND(C3641&lt;=2011,C3641&gt;=2000),F3641&lt;=25),"Low: overrated regular model with bad rotation",
             AND(E3641&gt;110,C3641&lt;2011,AND(F3641&lt;=100,F3641&gt;25)),"Low: overrated regular model (not new) with regular rotation",
             AND(E3641&gt;110,C3641&gt;2011,F3641&lt;=25),"Low: overrated new model with bad rotation"
)</f>
        <v>Moderate: fair price and regular to good rotation</v>
      </c>
    </row>
    <row r="3642" spans="1:8" x14ac:dyDescent="0.3">
      <c r="A3642" t="s">
        <v>41</v>
      </c>
      <c r="B3642" t="s">
        <v>668</v>
      </c>
      <c r="C3642">
        <v>2008</v>
      </c>
      <c r="D3642">
        <v>28153.333333333332</v>
      </c>
      <c r="E3642">
        <v>101.72241233139661</v>
      </c>
      <c r="F3642">
        <v>15</v>
      </c>
      <c r="H3642" t="str" cm="1">
        <f t="array" ref="H3642">_xlfn.IFS(
             AND(E3642&gt;110,C3642&gt;2011,F3642&gt;100),"High: overrated, new and good rotation",
             AND(E3642&lt;90,C3642&gt;2011,F3642&gt;100),"High: underrated, new and good rotation",
             AND(E3642&lt;90,C3642&lt;2011,F3642&gt;100),"High: underrated, not too new but good rotation",
             AND(E3642&lt;=110,C3642&gt;2011,F3642&lt;=25),"Critic: well priced/underrated and new, but bad rotation",
             AND(E3642&gt;110,F3642&gt;100),"Top Tier: premium vehicules that tend to be sold above market prices",
             AND(E3642&gt;=90,E3642&lt;=110,F3642&gt;25),"Moderate: fair price and regular to good rotation",
             AND(E3642&lt;90,AND(C3642&lt;=2011,C3642&gt;=2000),AND(F3642&lt;100,F3642&gt;25)),"Moderate: underrated regular model and regular rotation",
             AND(E3642&lt;90,C3642&gt;2011,AND(F3642&lt;=100,F3642&gt;25)),"Moderate: underrated new model with regular rotation",
             AND(E3642&lt;90,C3642&lt;2000,AND(F3642&lt;=100,F3642&gt;25)),"Moderate: underrated old model with regular rotation",
             AND(C3642&lt;=2011,F3642&lt;=25),"Low: not new model and bad rotation",
             AND(E3642&gt;110,AND(C3642&lt;=2011,C3642&gt;=2000),F3642&lt;=25),"Low: overrated regular model with bad rotation",
             AND(E3642&gt;110,C3642&lt;2011,AND(F3642&lt;=100,F3642&gt;25)),"Low: overrated regular model (not new) with regular rotation",
             AND(E3642&gt;110,C3642&gt;2011,F3642&lt;=25),"Low: overrated new model with bad rotation"
)</f>
        <v>Low: not new model and bad rotation</v>
      </c>
    </row>
    <row r="3643" spans="1:8" x14ac:dyDescent="0.3">
      <c r="A3643" t="s">
        <v>41</v>
      </c>
      <c r="B3643" t="s">
        <v>668</v>
      </c>
      <c r="C3643">
        <v>2009</v>
      </c>
      <c r="D3643">
        <v>37955.555555555555</v>
      </c>
      <c r="E3643">
        <v>100.62383030501779</v>
      </c>
      <c r="F3643">
        <v>36</v>
      </c>
      <c r="H3643" t="str" cm="1">
        <f t="array" ref="H3643">_xlfn.IFS(
             AND(E3643&gt;110,C3643&gt;2011,F3643&gt;100),"High: overrated, new and good rotation",
             AND(E3643&lt;90,C3643&gt;2011,F3643&gt;100),"High: underrated, new and good rotation",
             AND(E3643&lt;90,C3643&lt;2011,F3643&gt;100),"High: underrated, not too new but good rotation",
             AND(E3643&lt;=110,C3643&gt;2011,F3643&lt;=25),"Critic: well priced/underrated and new, but bad rotation",
             AND(E3643&gt;110,F3643&gt;100),"Top Tier: premium vehicules that tend to be sold above market prices",
             AND(E3643&gt;=90,E3643&lt;=110,F3643&gt;25),"Moderate: fair price and regular to good rotation",
             AND(E3643&lt;90,AND(C3643&lt;=2011,C3643&gt;=2000),AND(F3643&lt;100,F3643&gt;25)),"Moderate: underrated regular model and regular rotation",
             AND(E3643&lt;90,C3643&gt;2011,AND(F3643&lt;=100,F3643&gt;25)),"Moderate: underrated new model with regular rotation",
             AND(E3643&lt;90,C3643&lt;2000,AND(F3643&lt;=100,F3643&gt;25)),"Moderate: underrated old model with regular rotation",
             AND(C3643&lt;=2011,F3643&lt;=25),"Low: not new model and bad rotation",
             AND(E3643&gt;110,AND(C3643&lt;=2011,C3643&gt;=2000),F3643&lt;=25),"Low: overrated regular model with bad rotation",
             AND(E3643&gt;110,C3643&lt;2011,AND(F3643&lt;=100,F3643&gt;25)),"Low: overrated regular model (not new) with regular rotation",
             AND(E3643&gt;110,C3643&gt;2011,F3643&lt;=25),"Low: overrated new model with bad rotation"
)</f>
        <v>Moderate: fair price and regular to good rotation</v>
      </c>
    </row>
    <row r="3644" spans="1:8" x14ac:dyDescent="0.3">
      <c r="A3644" t="s">
        <v>41</v>
      </c>
      <c r="B3644" t="s">
        <v>668</v>
      </c>
      <c r="C3644">
        <v>2011</v>
      </c>
      <c r="D3644">
        <v>46616.666666666664</v>
      </c>
      <c r="E3644">
        <v>97.956276889001288</v>
      </c>
      <c r="F3644">
        <v>33</v>
      </c>
      <c r="H3644" t="str" cm="1">
        <f t="array" ref="H3644">_xlfn.IFS(
             AND(E3644&gt;110,C3644&gt;2011,F3644&gt;100),"High: overrated, new and good rotation",
             AND(E3644&lt;90,C3644&gt;2011,F3644&gt;100),"High: underrated, new and good rotation",
             AND(E3644&lt;90,C3644&lt;2011,F3644&gt;100),"High: underrated, not too new but good rotation",
             AND(E3644&lt;=110,C3644&gt;2011,F3644&lt;=25),"Critic: well priced/underrated and new, but bad rotation",
             AND(E3644&gt;110,F3644&gt;100),"Top Tier: premium vehicules that tend to be sold above market prices",
             AND(E3644&gt;=90,E3644&lt;=110,F3644&gt;25),"Moderate: fair price and regular to good rotation",
             AND(E3644&lt;90,AND(C3644&lt;=2011,C3644&gt;=2000),AND(F3644&lt;100,F3644&gt;25)),"Moderate: underrated regular model and regular rotation",
             AND(E3644&lt;90,C3644&gt;2011,AND(F3644&lt;=100,F3644&gt;25)),"Moderate: underrated new model with regular rotation",
             AND(E3644&lt;90,C3644&lt;2000,AND(F3644&lt;=100,F3644&gt;25)),"Moderate: underrated old model with regular rotation",
             AND(C3644&lt;=2011,F3644&lt;=25),"Low: not new model and bad rotation",
             AND(E3644&gt;110,AND(C3644&lt;=2011,C3644&gt;=2000),F3644&lt;=25),"Low: overrated regular model with bad rotation",
             AND(E3644&gt;110,C3644&lt;2011,AND(F3644&lt;=100,F3644&gt;25)),"Low: overrated regular model (not new) with regular rotation",
             AND(E3644&gt;110,C3644&gt;2011,F3644&lt;=25),"Low: overrated new model with bad rotation"
)</f>
        <v>Moderate: fair price and regular to good rotation</v>
      </c>
    </row>
    <row r="3645" spans="1:8" x14ac:dyDescent="0.3">
      <c r="A3645" t="s">
        <v>41</v>
      </c>
      <c r="B3645" t="s">
        <v>668</v>
      </c>
      <c r="C3645">
        <v>2012</v>
      </c>
      <c r="D3645">
        <v>54537.5</v>
      </c>
      <c r="E3645">
        <v>91.291178821503593</v>
      </c>
      <c r="F3645">
        <v>8</v>
      </c>
      <c r="H3645" t="str" cm="1">
        <f t="array" ref="H3645">_xlfn.IFS(
             AND(E3645&gt;110,C3645&gt;2011,F3645&gt;100),"High: overrated, new and good rotation",
             AND(E3645&lt;90,C3645&gt;2011,F3645&gt;100),"High: underrated, new and good rotation",
             AND(E3645&lt;90,C3645&lt;2011,F3645&gt;100),"High: underrated, not too new but good rotation",
             AND(E3645&lt;=110,C3645&gt;2011,F3645&lt;=25),"Critic: well priced/underrated and new, but bad rotation",
             AND(E3645&gt;110,F3645&gt;100),"Top Tier: premium vehicules that tend to be sold above market prices",
             AND(E3645&gt;=90,E3645&lt;=110,F3645&gt;25),"Moderate: fair price and regular to good rotation",
             AND(E3645&lt;90,AND(C3645&lt;=2011,C3645&gt;=2000),AND(F3645&lt;100,F3645&gt;25)),"Moderate: underrated regular model and regular rotation",
             AND(E3645&lt;90,C3645&gt;2011,AND(F3645&lt;=100,F3645&gt;25)),"Moderate: underrated new model with regular rotation",
             AND(E3645&lt;90,C3645&lt;2000,AND(F3645&lt;=100,F3645&gt;25)),"Moderate: underrated old model with regular rotation",
             AND(C3645&lt;=2011,F3645&lt;=25),"Low: not new model and bad rotation",
             AND(E3645&gt;110,AND(C3645&lt;=2011,C3645&gt;=2000),F3645&lt;=25),"Low: overrated regular model with bad rotation",
             AND(E3645&gt;110,C3645&lt;2011,AND(F3645&lt;=100,F3645&gt;25)),"Low: overrated regular model (not new) with regular rotation",
             AND(E3645&gt;110,C3645&gt;2011,F3645&lt;=25),"Low: overrated new model with bad rotation"
)</f>
        <v>Critic: well priced/underrated and new, but bad rotation</v>
      </c>
    </row>
    <row r="3646" spans="1:8" x14ac:dyDescent="0.3">
      <c r="A3646" t="s">
        <v>41</v>
      </c>
      <c r="B3646" t="s">
        <v>668</v>
      </c>
      <c r="C3646">
        <v>2013</v>
      </c>
      <c r="D3646">
        <v>73182.456140350871</v>
      </c>
      <c r="E3646">
        <v>98.206692158498726</v>
      </c>
      <c r="F3646">
        <v>57</v>
      </c>
      <c r="H3646" t="str" cm="1">
        <f t="array" ref="H3646">_xlfn.IFS(
             AND(E3646&gt;110,C3646&gt;2011,F3646&gt;100),"High: overrated, new and good rotation",
             AND(E3646&lt;90,C3646&gt;2011,F3646&gt;100),"High: underrated, new and good rotation",
             AND(E3646&lt;90,C3646&lt;2011,F3646&gt;100),"High: underrated, not too new but good rotation",
             AND(E3646&lt;=110,C3646&gt;2011,F3646&lt;=25),"Critic: well priced/underrated and new, but bad rotation",
             AND(E3646&gt;110,F3646&gt;100),"Top Tier: premium vehicules that tend to be sold above market prices",
             AND(E3646&gt;=90,E3646&lt;=110,F3646&gt;25),"Moderate: fair price and regular to good rotation",
             AND(E3646&lt;90,AND(C3646&lt;=2011,C3646&gt;=2000),AND(F3646&lt;100,F3646&gt;25)),"Moderate: underrated regular model and regular rotation",
             AND(E3646&lt;90,C3646&gt;2011,AND(F3646&lt;=100,F3646&gt;25)),"Moderate: underrated new model with regular rotation",
             AND(E3646&lt;90,C3646&lt;2000,AND(F3646&lt;=100,F3646&gt;25)),"Moderate: underrated old model with regular rotation",
             AND(C3646&lt;=2011,F3646&lt;=25),"Low: not new model and bad rotation",
             AND(E3646&gt;110,AND(C3646&lt;=2011,C3646&gt;=2000),F3646&lt;=25),"Low: overrated regular model with bad rotation",
             AND(E3646&gt;110,C3646&lt;2011,AND(F3646&lt;=100,F3646&gt;25)),"Low: overrated regular model (not new) with regular rotation",
             AND(E3646&gt;110,C3646&gt;2011,F3646&lt;=25),"Low: overrated new model with bad rotation"
)</f>
        <v>Moderate: fair price and regular to good rotation</v>
      </c>
    </row>
    <row r="3647" spans="1:8" x14ac:dyDescent="0.3">
      <c r="A3647" t="s">
        <v>41</v>
      </c>
      <c r="B3647" t="s">
        <v>668</v>
      </c>
      <c r="C3647">
        <v>2014</v>
      </c>
      <c r="D3647">
        <v>76163.333333333328</v>
      </c>
      <c r="E3647">
        <v>98.23816772075638</v>
      </c>
      <c r="F3647">
        <v>15</v>
      </c>
      <c r="H3647" t="str" cm="1">
        <f t="array" ref="H3647">_xlfn.IFS(
             AND(E3647&gt;110,C3647&gt;2011,F3647&gt;100),"High: overrated, new and good rotation",
             AND(E3647&lt;90,C3647&gt;2011,F3647&gt;100),"High: underrated, new and good rotation",
             AND(E3647&lt;90,C3647&lt;2011,F3647&gt;100),"High: underrated, not too new but good rotation",
             AND(E3647&lt;=110,C3647&gt;2011,F3647&lt;=25),"Critic: well priced/underrated and new, but bad rotation",
             AND(E3647&gt;110,F3647&gt;100),"Top Tier: premium vehicules that tend to be sold above market prices",
             AND(E3647&gt;=90,E3647&lt;=110,F3647&gt;25),"Moderate: fair price and regular to good rotation",
             AND(E3647&lt;90,AND(C3647&lt;=2011,C3647&gt;=2000),AND(F3647&lt;100,F3647&gt;25)),"Moderate: underrated regular model and regular rotation",
             AND(E3647&lt;90,C3647&gt;2011,AND(F3647&lt;=100,F3647&gt;25)),"Moderate: underrated new model with regular rotation",
             AND(E3647&lt;90,C3647&lt;2000,AND(F3647&lt;=100,F3647&gt;25)),"Moderate: underrated old model with regular rotation",
             AND(C3647&lt;=2011,F3647&lt;=25),"Low: not new model and bad rotation",
             AND(E3647&gt;110,AND(C3647&lt;=2011,C3647&gt;=2000),F3647&lt;=25),"Low: overrated regular model with bad rotation",
             AND(E3647&gt;110,C3647&lt;2011,AND(F3647&lt;=100,F3647&gt;25)),"Low: overrated regular model (not new) with regular rotation",
             AND(E3647&gt;110,C3647&gt;2011,F3647&lt;=25),"Low: overrated new model with bad rotation"
)</f>
        <v>Critic: well priced/underrated and new, but bad rotation</v>
      </c>
    </row>
    <row r="3648" spans="1:8" x14ac:dyDescent="0.3">
      <c r="A3648" t="s">
        <v>41</v>
      </c>
      <c r="B3648" t="s">
        <v>669</v>
      </c>
      <c r="C3648">
        <v>1998</v>
      </c>
      <c r="D3648">
        <v>2722.2222222222222</v>
      </c>
      <c r="E3648">
        <v>69.532511669468846</v>
      </c>
      <c r="F3648">
        <v>9</v>
      </c>
      <c r="H3648" t="str" cm="1">
        <f t="array" ref="H3648">_xlfn.IFS(
             AND(E3648&gt;110,C3648&gt;2011,F3648&gt;100),"High: overrated, new and good rotation",
             AND(E3648&lt;90,C3648&gt;2011,F3648&gt;100),"High: underrated, new and good rotation",
             AND(E3648&lt;90,C3648&lt;2011,F3648&gt;100),"High: underrated, not too new but good rotation",
             AND(E3648&lt;=110,C3648&gt;2011,F3648&lt;=25),"Critic: well priced/underrated and new, but bad rotation",
             AND(E3648&gt;110,F3648&gt;100),"Top Tier: premium vehicules that tend to be sold above market prices",
             AND(E3648&gt;=90,E3648&lt;=110,F3648&gt;25),"Moderate: fair price and regular to good rotation",
             AND(E3648&lt;90,AND(C3648&lt;=2011,C3648&gt;=2000),AND(F3648&lt;100,F3648&gt;25)),"Moderate: underrated regular model and regular rotation",
             AND(E3648&lt;90,C3648&gt;2011,AND(F3648&lt;=100,F3648&gt;25)),"Moderate: underrated new model with regular rotation",
             AND(E3648&lt;90,C3648&lt;2000,AND(F3648&lt;=100,F3648&gt;25)),"Moderate: underrated old model with regular rotation",
             AND(C3648&lt;=2011,F3648&lt;=25),"Low: not new model and bad rotation",
             AND(E3648&gt;110,AND(C3648&lt;=2011,C3648&gt;=2000),F3648&lt;=25),"Low: overrated regular model with bad rotation",
             AND(E3648&gt;110,C3648&lt;2011,AND(F3648&lt;=100,F3648&gt;25)),"Low: overrated regular model (not new) with regular rotation",
             AND(E3648&gt;110,C3648&gt;2011,F3648&lt;=25),"Low: overrated new model with bad rotation"
)</f>
        <v>Low: not new model and bad rotation</v>
      </c>
    </row>
    <row r="3649" spans="1:8" x14ac:dyDescent="0.3">
      <c r="A3649" t="s">
        <v>41</v>
      </c>
      <c r="B3649" t="s">
        <v>669</v>
      </c>
      <c r="C3649">
        <v>1999</v>
      </c>
      <c r="D3649">
        <v>3261.5384615384614</v>
      </c>
      <c r="E3649">
        <v>101.56466042539896</v>
      </c>
      <c r="F3649">
        <v>13</v>
      </c>
      <c r="H3649" t="str" cm="1">
        <f t="array" ref="H3649">_xlfn.IFS(
             AND(E3649&gt;110,C3649&gt;2011,F3649&gt;100),"High: overrated, new and good rotation",
             AND(E3649&lt;90,C3649&gt;2011,F3649&gt;100),"High: underrated, new and good rotation",
             AND(E3649&lt;90,C3649&lt;2011,F3649&gt;100),"High: underrated, not too new but good rotation",
             AND(E3649&lt;=110,C3649&gt;2011,F3649&lt;=25),"Critic: well priced/underrated and new, but bad rotation",
             AND(E3649&gt;110,F3649&gt;100),"Top Tier: premium vehicules that tend to be sold above market prices",
             AND(E3649&gt;=90,E3649&lt;=110,F3649&gt;25),"Moderate: fair price and regular to good rotation",
             AND(E3649&lt;90,AND(C3649&lt;=2011,C3649&gt;=2000),AND(F3649&lt;100,F3649&gt;25)),"Moderate: underrated regular model and regular rotation",
             AND(E3649&lt;90,C3649&gt;2011,AND(F3649&lt;=100,F3649&gt;25)),"Moderate: underrated new model with regular rotation",
             AND(E3649&lt;90,C3649&lt;2000,AND(F3649&lt;=100,F3649&gt;25)),"Moderate: underrated old model with regular rotation",
             AND(C3649&lt;=2011,F3649&lt;=25),"Low: not new model and bad rotation",
             AND(E3649&gt;110,AND(C3649&lt;=2011,C3649&gt;=2000),F3649&lt;=25),"Low: overrated regular model with bad rotation",
             AND(E3649&gt;110,C3649&lt;2011,AND(F3649&lt;=100,F3649&gt;25)),"Low: overrated regular model (not new) with regular rotation",
             AND(E3649&gt;110,C3649&gt;2011,F3649&lt;=25),"Low: overrated new model with bad rotation"
)</f>
        <v>Low: not new model and bad rotation</v>
      </c>
    </row>
    <row r="3650" spans="1:8" x14ac:dyDescent="0.3">
      <c r="A3650" t="s">
        <v>41</v>
      </c>
      <c r="B3650" t="s">
        <v>669</v>
      </c>
      <c r="C3650">
        <v>2000</v>
      </c>
      <c r="D3650">
        <v>4355.5555555555557</v>
      </c>
      <c r="E3650">
        <v>272.15856587413992</v>
      </c>
      <c r="F3650">
        <v>9</v>
      </c>
      <c r="H3650" t="str" cm="1">
        <f t="array" ref="H3650">_xlfn.IFS(
             AND(E3650&gt;110,C3650&gt;2011,F3650&gt;100),"High: overrated, new and good rotation",
             AND(E3650&lt;90,C3650&gt;2011,F3650&gt;100),"High: underrated, new and good rotation",
             AND(E3650&lt;90,C3650&lt;2011,F3650&gt;100),"High: underrated, not too new but good rotation",
             AND(E3650&lt;=110,C3650&gt;2011,F3650&lt;=25),"Critic: well priced/underrated and new, but bad rotation",
             AND(E3650&gt;110,F3650&gt;100),"Top Tier: premium vehicules that tend to be sold above market prices",
             AND(E3650&gt;=90,E3650&lt;=110,F3650&gt;25),"Moderate: fair price and regular to good rotation",
             AND(E3650&lt;90,AND(C3650&lt;=2011,C3650&gt;=2000),AND(F3650&lt;100,F3650&gt;25)),"Moderate: underrated regular model and regular rotation",
             AND(E3650&lt;90,C3650&gt;2011,AND(F3650&lt;=100,F3650&gt;25)),"Moderate: underrated new model with regular rotation",
             AND(E3650&lt;90,C3650&lt;2000,AND(F3650&lt;=100,F3650&gt;25)),"Moderate: underrated old model with regular rotation",
             AND(C3650&lt;=2011,F3650&lt;=25),"Low: not new model and bad rotation",
             AND(E3650&gt;110,AND(C3650&lt;=2011,C3650&gt;=2000),F3650&lt;=25),"Low: overrated regular model with bad rotation",
             AND(E3650&gt;110,C3650&lt;2011,AND(F3650&lt;=100,F3650&gt;25)),"Low: overrated regular model (not new) with regular rotation",
             AND(E3650&gt;110,C3650&gt;2011,F3650&lt;=25),"Low: overrated new model with bad rotation"
)</f>
        <v>Low: not new model and bad rotation</v>
      </c>
    </row>
    <row r="3651" spans="1:8" x14ac:dyDescent="0.3">
      <c r="A3651" t="s">
        <v>41</v>
      </c>
      <c r="B3651" t="s">
        <v>669</v>
      </c>
      <c r="C3651">
        <v>2001</v>
      </c>
      <c r="D3651">
        <v>5133.333333333333</v>
      </c>
      <c r="E3651">
        <v>102.50517101286873</v>
      </c>
      <c r="F3651">
        <v>15</v>
      </c>
      <c r="H3651" t="str" cm="1">
        <f t="array" ref="H3651">_xlfn.IFS(
             AND(E3651&gt;110,C3651&gt;2011,F3651&gt;100),"High: overrated, new and good rotation",
             AND(E3651&lt;90,C3651&gt;2011,F3651&gt;100),"High: underrated, new and good rotation",
             AND(E3651&lt;90,C3651&lt;2011,F3651&gt;100),"High: underrated, not too new but good rotation",
             AND(E3651&lt;=110,C3651&gt;2011,F3651&lt;=25),"Critic: well priced/underrated and new, but bad rotation",
             AND(E3651&gt;110,F3651&gt;100),"Top Tier: premium vehicules that tend to be sold above market prices",
             AND(E3651&gt;=90,E3651&lt;=110,F3651&gt;25),"Moderate: fair price and regular to good rotation",
             AND(E3651&lt;90,AND(C3651&lt;=2011,C3651&gt;=2000),AND(F3651&lt;100,F3651&gt;25)),"Moderate: underrated regular model and regular rotation",
             AND(E3651&lt;90,C3651&gt;2011,AND(F3651&lt;=100,F3651&gt;25)),"Moderate: underrated new model with regular rotation",
             AND(E3651&lt;90,C3651&lt;2000,AND(F3651&lt;=100,F3651&gt;25)),"Moderate: underrated old model with regular rotation",
             AND(C3651&lt;=2011,F3651&lt;=25),"Low: not new model and bad rotation",
             AND(E3651&gt;110,AND(C3651&lt;=2011,C3651&gt;=2000),F3651&lt;=25),"Low: overrated regular model with bad rotation",
             AND(E3651&gt;110,C3651&lt;2011,AND(F3651&lt;=100,F3651&gt;25)),"Low: overrated regular model (not new) with regular rotation",
             AND(E3651&gt;110,C3651&gt;2011,F3651&lt;=25),"Low: overrated new model with bad rotation"
)</f>
        <v>Low: not new model and bad rotation</v>
      </c>
    </row>
    <row r="3652" spans="1:8" x14ac:dyDescent="0.3">
      <c r="A3652" t="s">
        <v>41</v>
      </c>
      <c r="B3652" t="s">
        <v>669</v>
      </c>
      <c r="C3652">
        <v>2002</v>
      </c>
      <c r="D3652">
        <v>4400</v>
      </c>
      <c r="E3652">
        <v>93.792864245597073</v>
      </c>
      <c r="F3652">
        <v>7</v>
      </c>
      <c r="H3652" t="str" cm="1">
        <f t="array" ref="H3652">_xlfn.IFS(
             AND(E3652&gt;110,C3652&gt;2011,F3652&gt;100),"High: overrated, new and good rotation",
             AND(E3652&lt;90,C3652&gt;2011,F3652&gt;100),"High: underrated, new and good rotation",
             AND(E3652&lt;90,C3652&lt;2011,F3652&gt;100),"High: underrated, not too new but good rotation",
             AND(E3652&lt;=110,C3652&gt;2011,F3652&lt;=25),"Critic: well priced/underrated and new, but bad rotation",
             AND(E3652&gt;110,F3652&gt;100),"Top Tier: premium vehicules that tend to be sold above market prices",
             AND(E3652&gt;=90,E3652&lt;=110,F3652&gt;25),"Moderate: fair price and regular to good rotation",
             AND(E3652&lt;90,AND(C3652&lt;=2011,C3652&gt;=2000),AND(F3652&lt;100,F3652&gt;25)),"Moderate: underrated regular model and regular rotation",
             AND(E3652&lt;90,C3652&gt;2011,AND(F3652&lt;=100,F3652&gt;25)),"Moderate: underrated new model with regular rotation",
             AND(E3652&lt;90,C3652&lt;2000,AND(F3652&lt;=100,F3652&gt;25)),"Moderate: underrated old model with regular rotation",
             AND(C3652&lt;=2011,F3652&lt;=25),"Low: not new model and bad rotation",
             AND(E3652&gt;110,AND(C3652&lt;=2011,C3652&gt;=2000),F3652&lt;=25),"Low: overrated regular model with bad rotation",
             AND(E3652&gt;110,C3652&lt;2011,AND(F3652&lt;=100,F3652&gt;25)),"Low: overrated regular model (not new) with regular rotation",
             AND(E3652&gt;110,C3652&gt;2011,F3652&lt;=25),"Low: overrated new model with bad rotation"
)</f>
        <v>Low: not new model and bad rotation</v>
      </c>
    </row>
    <row r="3653" spans="1:8" x14ac:dyDescent="0.3">
      <c r="A3653" t="s">
        <v>41</v>
      </c>
      <c r="B3653" t="s">
        <v>669</v>
      </c>
      <c r="C3653">
        <v>2003</v>
      </c>
      <c r="D3653">
        <v>7478.5714285714284</v>
      </c>
      <c r="E3653">
        <v>103.20702588754509</v>
      </c>
      <c r="F3653">
        <v>7</v>
      </c>
      <c r="H3653" t="str" cm="1">
        <f t="array" ref="H3653">_xlfn.IFS(
             AND(E3653&gt;110,C3653&gt;2011,F3653&gt;100),"High: overrated, new and good rotation",
             AND(E3653&lt;90,C3653&gt;2011,F3653&gt;100),"High: underrated, new and good rotation",
             AND(E3653&lt;90,C3653&lt;2011,F3653&gt;100),"High: underrated, not too new but good rotation",
             AND(E3653&lt;=110,C3653&gt;2011,F3653&lt;=25),"Critic: well priced/underrated and new, but bad rotation",
             AND(E3653&gt;110,F3653&gt;100),"Top Tier: premium vehicules that tend to be sold above market prices",
             AND(E3653&gt;=90,E3653&lt;=110,F3653&gt;25),"Moderate: fair price and regular to good rotation",
             AND(E3653&lt;90,AND(C3653&lt;=2011,C3653&gt;=2000),AND(F3653&lt;100,F3653&gt;25)),"Moderate: underrated regular model and regular rotation",
             AND(E3653&lt;90,C3653&gt;2011,AND(F3653&lt;=100,F3653&gt;25)),"Moderate: underrated new model with regular rotation",
             AND(E3653&lt;90,C3653&lt;2000,AND(F3653&lt;=100,F3653&gt;25)),"Moderate: underrated old model with regular rotation",
             AND(C3653&lt;=2011,F3653&lt;=25),"Low: not new model and bad rotation",
             AND(E3653&gt;110,AND(C3653&lt;=2011,C3653&gt;=2000),F3653&lt;=25),"Low: overrated regular model with bad rotation",
             AND(E3653&gt;110,C3653&lt;2011,AND(F3653&lt;=100,F3653&gt;25)),"Low: overrated regular model (not new) with regular rotation",
             AND(E3653&gt;110,C3653&gt;2011,F3653&lt;=25),"Low: overrated new model with bad rotation"
)</f>
        <v>Low: not new model and bad rotation</v>
      </c>
    </row>
    <row r="3654" spans="1:8" x14ac:dyDescent="0.3">
      <c r="A3654" t="s">
        <v>41</v>
      </c>
      <c r="B3654" t="s">
        <v>669</v>
      </c>
      <c r="C3654">
        <v>2004</v>
      </c>
      <c r="D3654">
        <v>7885</v>
      </c>
      <c r="E3654">
        <v>105.43021870631387</v>
      </c>
      <c r="F3654">
        <v>10</v>
      </c>
      <c r="H3654" t="str" cm="1">
        <f t="array" ref="H3654">_xlfn.IFS(
             AND(E3654&gt;110,C3654&gt;2011,F3654&gt;100),"High: overrated, new and good rotation",
             AND(E3654&lt;90,C3654&gt;2011,F3654&gt;100),"High: underrated, new and good rotation",
             AND(E3654&lt;90,C3654&lt;2011,F3654&gt;100),"High: underrated, not too new but good rotation",
             AND(E3654&lt;=110,C3654&gt;2011,F3654&lt;=25),"Critic: well priced/underrated and new, but bad rotation",
             AND(E3654&gt;110,F3654&gt;100),"Top Tier: premium vehicules that tend to be sold above market prices",
             AND(E3654&gt;=90,E3654&lt;=110,F3654&gt;25),"Moderate: fair price and regular to good rotation",
             AND(E3654&lt;90,AND(C3654&lt;=2011,C3654&gt;=2000),AND(F3654&lt;100,F3654&gt;25)),"Moderate: underrated regular model and regular rotation",
             AND(E3654&lt;90,C3654&gt;2011,AND(F3654&lt;=100,F3654&gt;25)),"Moderate: underrated new model with regular rotation",
             AND(E3654&lt;90,C3654&lt;2000,AND(F3654&lt;=100,F3654&gt;25)),"Moderate: underrated old model with regular rotation",
             AND(C3654&lt;=2011,F3654&lt;=25),"Low: not new model and bad rotation",
             AND(E3654&gt;110,AND(C3654&lt;=2011,C3654&gt;=2000),F3654&lt;=25),"Low: overrated regular model with bad rotation",
             AND(E3654&gt;110,C3654&lt;2011,AND(F3654&lt;=100,F3654&gt;25)),"Low: overrated regular model (not new) with regular rotation",
             AND(E3654&gt;110,C3654&gt;2011,F3654&lt;=25),"Low: overrated new model with bad rotation"
)</f>
        <v>Low: not new model and bad rotation</v>
      </c>
    </row>
    <row r="3655" spans="1:8" x14ac:dyDescent="0.3">
      <c r="A3655" t="s">
        <v>41</v>
      </c>
      <c r="B3655" t="s">
        <v>669</v>
      </c>
      <c r="C3655">
        <v>2005</v>
      </c>
      <c r="D3655">
        <v>12990</v>
      </c>
      <c r="E3655">
        <v>100.50323100589146</v>
      </c>
      <c r="F3655">
        <v>30</v>
      </c>
      <c r="H3655" t="str" cm="1">
        <f t="array" ref="H3655">_xlfn.IFS(
             AND(E3655&gt;110,C3655&gt;2011,F3655&gt;100),"High: overrated, new and good rotation",
             AND(E3655&lt;90,C3655&gt;2011,F3655&gt;100),"High: underrated, new and good rotation",
             AND(E3655&lt;90,C3655&lt;2011,F3655&gt;100),"High: underrated, not too new but good rotation",
             AND(E3655&lt;=110,C3655&gt;2011,F3655&lt;=25),"Critic: well priced/underrated and new, but bad rotation",
             AND(E3655&gt;110,F3655&gt;100),"Top Tier: premium vehicules that tend to be sold above market prices",
             AND(E3655&gt;=90,E3655&lt;=110,F3655&gt;25),"Moderate: fair price and regular to good rotation",
             AND(E3655&lt;90,AND(C3655&lt;=2011,C3655&gt;=2000),AND(F3655&lt;100,F3655&gt;25)),"Moderate: underrated regular model and regular rotation",
             AND(E3655&lt;90,C3655&gt;2011,AND(F3655&lt;=100,F3655&gt;25)),"Moderate: underrated new model with regular rotation",
             AND(E3655&lt;90,C3655&lt;2000,AND(F3655&lt;=100,F3655&gt;25)),"Moderate: underrated old model with regular rotation",
             AND(C3655&lt;=2011,F3655&lt;=25),"Low: not new model and bad rotation",
             AND(E3655&gt;110,AND(C3655&lt;=2011,C3655&gt;=2000),F3655&lt;=25),"Low: overrated regular model with bad rotation",
             AND(E3655&gt;110,C3655&lt;2011,AND(F3655&lt;=100,F3655&gt;25)),"Low: overrated regular model (not new) with regular rotation",
             AND(E3655&gt;110,C3655&gt;2011,F3655&lt;=25),"Low: overrated new model with bad rotation"
)</f>
        <v>Moderate: fair price and regular to good rotation</v>
      </c>
    </row>
    <row r="3656" spans="1:8" x14ac:dyDescent="0.3">
      <c r="A3656" t="s">
        <v>41</v>
      </c>
      <c r="B3656" t="s">
        <v>669</v>
      </c>
      <c r="C3656">
        <v>2006</v>
      </c>
      <c r="D3656">
        <v>12548.4375</v>
      </c>
      <c r="E3656">
        <v>99.288810709399272</v>
      </c>
      <c r="F3656">
        <v>32</v>
      </c>
      <c r="H3656" t="str" cm="1">
        <f t="array" ref="H3656">_xlfn.IFS(
             AND(E3656&gt;110,C3656&gt;2011,F3656&gt;100),"High: overrated, new and good rotation",
             AND(E3656&lt;90,C3656&gt;2011,F3656&gt;100),"High: underrated, new and good rotation",
             AND(E3656&lt;90,C3656&lt;2011,F3656&gt;100),"High: underrated, not too new but good rotation",
             AND(E3656&lt;=110,C3656&gt;2011,F3656&lt;=25),"Critic: well priced/underrated and new, but bad rotation",
             AND(E3656&gt;110,F3656&gt;100),"Top Tier: premium vehicules that tend to be sold above market prices",
             AND(E3656&gt;=90,E3656&lt;=110,F3656&gt;25),"Moderate: fair price and regular to good rotation",
             AND(E3656&lt;90,AND(C3656&lt;=2011,C3656&gt;=2000),AND(F3656&lt;100,F3656&gt;25)),"Moderate: underrated regular model and regular rotation",
             AND(E3656&lt;90,C3656&gt;2011,AND(F3656&lt;=100,F3656&gt;25)),"Moderate: underrated new model with regular rotation",
             AND(E3656&lt;90,C3656&lt;2000,AND(F3656&lt;=100,F3656&gt;25)),"Moderate: underrated old model with regular rotation",
             AND(C3656&lt;=2011,F3656&lt;=25),"Low: not new model and bad rotation",
             AND(E3656&gt;110,AND(C3656&lt;=2011,C3656&gt;=2000),F3656&lt;=25),"Low: overrated regular model with bad rotation",
             AND(E3656&gt;110,C3656&lt;2011,AND(F3656&lt;=100,F3656&gt;25)),"Low: overrated regular model (not new) with regular rotation",
             AND(E3656&gt;110,C3656&gt;2011,F3656&lt;=25),"Low: overrated new model with bad rotation"
)</f>
        <v>Moderate: fair price and regular to good rotation</v>
      </c>
    </row>
    <row r="3657" spans="1:8" x14ac:dyDescent="0.3">
      <c r="A3657" t="s">
        <v>41</v>
      </c>
      <c r="B3657" t="s">
        <v>669</v>
      </c>
      <c r="C3657">
        <v>2007</v>
      </c>
      <c r="D3657">
        <v>13360.416666666666</v>
      </c>
      <c r="E3657">
        <v>99.221421832307342</v>
      </c>
      <c r="F3657">
        <v>24</v>
      </c>
      <c r="H3657" t="str" cm="1">
        <f t="array" ref="H3657">_xlfn.IFS(
             AND(E3657&gt;110,C3657&gt;2011,F3657&gt;100),"High: overrated, new and good rotation",
             AND(E3657&lt;90,C3657&gt;2011,F3657&gt;100),"High: underrated, new and good rotation",
             AND(E3657&lt;90,C3657&lt;2011,F3657&gt;100),"High: underrated, not too new but good rotation",
             AND(E3657&lt;=110,C3657&gt;2011,F3657&lt;=25),"Critic: well priced/underrated and new, but bad rotation",
             AND(E3657&gt;110,F3657&gt;100),"Top Tier: premium vehicules that tend to be sold above market prices",
             AND(E3657&gt;=90,E3657&lt;=110,F3657&gt;25),"Moderate: fair price and regular to good rotation",
             AND(E3657&lt;90,AND(C3657&lt;=2011,C3657&gt;=2000),AND(F3657&lt;100,F3657&gt;25)),"Moderate: underrated regular model and regular rotation",
             AND(E3657&lt;90,C3657&gt;2011,AND(F3657&lt;=100,F3657&gt;25)),"Moderate: underrated new model with regular rotation",
             AND(E3657&lt;90,C3657&lt;2000,AND(F3657&lt;=100,F3657&gt;25)),"Moderate: underrated old model with regular rotation",
             AND(C3657&lt;=2011,F3657&lt;=25),"Low: not new model and bad rotation",
             AND(E3657&gt;110,AND(C3657&lt;=2011,C3657&gt;=2000),F3657&lt;=25),"Low: overrated regular model with bad rotation",
             AND(E3657&gt;110,C3657&lt;2011,AND(F3657&lt;=100,F3657&gt;25)),"Low: overrated regular model (not new) with regular rotation",
             AND(E3657&gt;110,C3657&gt;2011,F3657&lt;=25),"Low: overrated new model with bad rotation"
)</f>
        <v>Low: not new model and bad rotation</v>
      </c>
    </row>
    <row r="3658" spans="1:8" x14ac:dyDescent="0.3">
      <c r="A3658" t="s">
        <v>41</v>
      </c>
      <c r="B3658" t="s">
        <v>669</v>
      </c>
      <c r="C3658">
        <v>2008</v>
      </c>
      <c r="D3658">
        <v>17454.545454545456</v>
      </c>
      <c r="E3658">
        <v>99.300792441092071</v>
      </c>
      <c r="F3658">
        <v>11</v>
      </c>
      <c r="H3658" t="str" cm="1">
        <f t="array" ref="H3658">_xlfn.IFS(
             AND(E3658&gt;110,C3658&gt;2011,F3658&gt;100),"High: overrated, new and good rotation",
             AND(E3658&lt;90,C3658&gt;2011,F3658&gt;100),"High: underrated, new and good rotation",
             AND(E3658&lt;90,C3658&lt;2011,F3658&gt;100),"High: underrated, not too new but good rotation",
             AND(E3658&lt;=110,C3658&gt;2011,F3658&lt;=25),"Critic: well priced/underrated and new, but bad rotation",
             AND(E3658&gt;110,F3658&gt;100),"Top Tier: premium vehicules that tend to be sold above market prices",
             AND(E3658&gt;=90,E3658&lt;=110,F3658&gt;25),"Moderate: fair price and regular to good rotation",
             AND(E3658&lt;90,AND(C3658&lt;=2011,C3658&gt;=2000),AND(F3658&lt;100,F3658&gt;25)),"Moderate: underrated regular model and regular rotation",
             AND(E3658&lt;90,C3658&gt;2011,AND(F3658&lt;=100,F3658&gt;25)),"Moderate: underrated new model with regular rotation",
             AND(E3658&lt;90,C3658&lt;2000,AND(F3658&lt;=100,F3658&gt;25)),"Moderate: underrated old model with regular rotation",
             AND(C3658&lt;=2011,F3658&lt;=25),"Low: not new model and bad rotation",
             AND(E3658&gt;110,AND(C3658&lt;=2011,C3658&gt;=2000),F3658&lt;=25),"Low: overrated regular model with bad rotation",
             AND(E3658&gt;110,C3658&lt;2011,AND(F3658&lt;=100,F3658&gt;25)),"Low: overrated regular model (not new) with regular rotation",
             AND(E3658&gt;110,C3658&gt;2011,F3658&lt;=25),"Low: overrated new model with bad rotation"
)</f>
        <v>Low: not new model and bad rotation</v>
      </c>
    </row>
    <row r="3659" spans="1:8" x14ac:dyDescent="0.3">
      <c r="A3659" t="s">
        <v>41</v>
      </c>
      <c r="B3659" t="s">
        <v>669</v>
      </c>
      <c r="C3659">
        <v>2009</v>
      </c>
      <c r="D3659">
        <v>19075</v>
      </c>
      <c r="E3659">
        <v>100.74960767131476</v>
      </c>
      <c r="F3659">
        <v>14</v>
      </c>
      <c r="H3659" t="str" cm="1">
        <f t="array" ref="H3659">_xlfn.IFS(
             AND(E3659&gt;110,C3659&gt;2011,F3659&gt;100),"High: overrated, new and good rotation",
             AND(E3659&lt;90,C3659&gt;2011,F3659&gt;100),"High: underrated, new and good rotation",
             AND(E3659&lt;90,C3659&lt;2011,F3659&gt;100),"High: underrated, not too new but good rotation",
             AND(E3659&lt;=110,C3659&gt;2011,F3659&lt;=25),"Critic: well priced/underrated and new, but bad rotation",
             AND(E3659&gt;110,F3659&gt;100),"Top Tier: premium vehicules that tend to be sold above market prices",
             AND(E3659&gt;=90,E3659&lt;=110,F3659&gt;25),"Moderate: fair price and regular to good rotation",
             AND(E3659&lt;90,AND(C3659&lt;=2011,C3659&gt;=2000),AND(F3659&lt;100,F3659&gt;25)),"Moderate: underrated regular model and regular rotation",
             AND(E3659&lt;90,C3659&gt;2011,AND(F3659&lt;=100,F3659&gt;25)),"Moderate: underrated new model with regular rotation",
             AND(E3659&lt;90,C3659&lt;2000,AND(F3659&lt;=100,F3659&gt;25)),"Moderate: underrated old model with regular rotation",
             AND(C3659&lt;=2011,F3659&lt;=25),"Low: not new model and bad rotation",
             AND(E3659&gt;110,AND(C3659&lt;=2011,C3659&gt;=2000),F3659&lt;=25),"Low: overrated regular model with bad rotation",
             AND(E3659&gt;110,C3659&lt;2011,AND(F3659&lt;=100,F3659&gt;25)),"Low: overrated regular model (not new) with regular rotation",
             AND(E3659&gt;110,C3659&gt;2011,F3659&lt;=25),"Low: overrated new model with bad rotation"
)</f>
        <v>Low: not new model and bad rotation</v>
      </c>
    </row>
    <row r="3660" spans="1:8" x14ac:dyDescent="0.3">
      <c r="A3660" t="s">
        <v>41</v>
      </c>
      <c r="B3660" t="s">
        <v>669</v>
      </c>
      <c r="C3660">
        <v>2010</v>
      </c>
      <c r="D3660">
        <v>17100</v>
      </c>
      <c r="E3660">
        <v>78.082191780821915</v>
      </c>
      <c r="F3660">
        <v>1</v>
      </c>
      <c r="H3660" t="str" cm="1">
        <f t="array" ref="H3660">_xlfn.IFS(
             AND(E3660&gt;110,C3660&gt;2011,F3660&gt;100),"High: overrated, new and good rotation",
             AND(E3660&lt;90,C3660&gt;2011,F3660&gt;100),"High: underrated, new and good rotation",
             AND(E3660&lt;90,C3660&lt;2011,F3660&gt;100),"High: underrated, not too new but good rotation",
             AND(E3660&lt;=110,C3660&gt;2011,F3660&lt;=25),"Critic: well priced/underrated and new, but bad rotation",
             AND(E3660&gt;110,F3660&gt;100),"Top Tier: premium vehicules that tend to be sold above market prices",
             AND(E3660&gt;=90,E3660&lt;=110,F3660&gt;25),"Moderate: fair price and regular to good rotation",
             AND(E3660&lt;90,AND(C3660&lt;=2011,C3660&gt;=2000),AND(F3660&lt;100,F3660&gt;25)),"Moderate: underrated regular model and regular rotation",
             AND(E3660&lt;90,C3660&gt;2011,AND(F3660&lt;=100,F3660&gt;25)),"Moderate: underrated new model with regular rotation",
             AND(E3660&lt;90,C3660&lt;2000,AND(F3660&lt;=100,F3660&gt;25)),"Moderate: underrated old model with regular rotation",
             AND(C3660&lt;=2011,F3660&lt;=25),"Low: not new model and bad rotation",
             AND(E3660&gt;110,AND(C3660&lt;=2011,C3660&gt;=2000),F3660&lt;=25),"Low: overrated regular model with bad rotation",
             AND(E3660&gt;110,C3660&lt;2011,AND(F3660&lt;=100,F3660&gt;25)),"Low: overrated regular model (not new) with regular rotation",
             AND(E3660&gt;110,C3660&gt;2011,F3660&lt;=25),"Low: overrated new model with bad rotation"
)</f>
        <v>Low: not new model and bad rotation</v>
      </c>
    </row>
    <row r="3661" spans="1:8" x14ac:dyDescent="0.3">
      <c r="A3661" t="s">
        <v>41</v>
      </c>
      <c r="B3661" t="s">
        <v>669</v>
      </c>
      <c r="C3661">
        <v>2011</v>
      </c>
      <c r="D3661">
        <v>25350</v>
      </c>
      <c r="E3661">
        <v>97.36995206221242</v>
      </c>
      <c r="F3661">
        <v>12</v>
      </c>
      <c r="H3661" t="str" cm="1">
        <f t="array" ref="H3661">_xlfn.IFS(
             AND(E3661&gt;110,C3661&gt;2011,F3661&gt;100),"High: overrated, new and good rotation",
             AND(E3661&lt;90,C3661&gt;2011,F3661&gt;100),"High: underrated, new and good rotation",
             AND(E3661&lt;90,C3661&lt;2011,F3661&gt;100),"High: underrated, not too new but good rotation",
             AND(E3661&lt;=110,C3661&gt;2011,F3661&lt;=25),"Critic: well priced/underrated and new, but bad rotation",
             AND(E3661&gt;110,F3661&gt;100),"Top Tier: premium vehicules that tend to be sold above market prices",
             AND(E3661&gt;=90,E3661&lt;=110,F3661&gt;25),"Moderate: fair price and regular to good rotation",
             AND(E3661&lt;90,AND(C3661&lt;=2011,C3661&gt;=2000),AND(F3661&lt;100,F3661&gt;25)),"Moderate: underrated regular model and regular rotation",
             AND(E3661&lt;90,C3661&gt;2011,AND(F3661&lt;=100,F3661&gt;25)),"Moderate: underrated new model with regular rotation",
             AND(E3661&lt;90,C3661&lt;2000,AND(F3661&lt;=100,F3661&gt;25)),"Moderate: underrated old model with regular rotation",
             AND(C3661&lt;=2011,F3661&lt;=25),"Low: not new model and bad rotation",
             AND(E3661&gt;110,AND(C3661&lt;=2011,C3661&gt;=2000),F3661&lt;=25),"Low: overrated regular model with bad rotation",
             AND(E3661&gt;110,C3661&lt;2011,AND(F3661&lt;=100,F3661&gt;25)),"Low: overrated regular model (not new) with regular rotation",
             AND(E3661&gt;110,C3661&gt;2011,F3661&lt;=25),"Low: overrated new model with bad rotation"
)</f>
        <v>Low: not new model and bad rotation</v>
      </c>
    </row>
    <row r="3662" spans="1:8" x14ac:dyDescent="0.3">
      <c r="A3662" t="s">
        <v>41</v>
      </c>
      <c r="B3662" t="s">
        <v>669</v>
      </c>
      <c r="C3662">
        <v>2012</v>
      </c>
      <c r="D3662">
        <v>31700</v>
      </c>
      <c r="E3662">
        <v>97.84408434999699</v>
      </c>
      <c r="F3662">
        <v>69</v>
      </c>
      <c r="H3662" t="str" cm="1">
        <f t="array" ref="H3662">_xlfn.IFS(
             AND(E3662&gt;110,C3662&gt;2011,F3662&gt;100),"High: overrated, new and good rotation",
             AND(E3662&lt;90,C3662&gt;2011,F3662&gt;100),"High: underrated, new and good rotation",
             AND(E3662&lt;90,C3662&lt;2011,F3662&gt;100),"High: underrated, not too new but good rotation",
             AND(E3662&lt;=110,C3662&gt;2011,F3662&lt;=25),"Critic: well priced/underrated and new, but bad rotation",
             AND(E3662&gt;110,F3662&gt;100),"Top Tier: premium vehicules that tend to be sold above market prices",
             AND(E3662&gt;=90,E3662&lt;=110,F3662&gt;25),"Moderate: fair price and regular to good rotation",
             AND(E3662&lt;90,AND(C3662&lt;=2011,C3662&gt;=2000),AND(F3662&lt;100,F3662&gt;25)),"Moderate: underrated regular model and regular rotation",
             AND(E3662&lt;90,C3662&gt;2011,AND(F3662&lt;=100,F3662&gt;25)),"Moderate: underrated new model with regular rotation",
             AND(E3662&lt;90,C3662&lt;2000,AND(F3662&lt;=100,F3662&gt;25)),"Moderate: underrated old model with regular rotation",
             AND(C3662&lt;=2011,F3662&lt;=25),"Low: not new model and bad rotation",
             AND(E3662&gt;110,AND(C3662&lt;=2011,C3662&gt;=2000),F3662&lt;=25),"Low: overrated regular model with bad rotation",
             AND(E3662&gt;110,C3662&lt;2011,AND(F3662&lt;=100,F3662&gt;25)),"Low: overrated regular model (not new) with regular rotation",
             AND(E3662&gt;110,C3662&gt;2011,F3662&lt;=25),"Low: overrated new model with bad rotation"
)</f>
        <v>Moderate: fair price and regular to good rotation</v>
      </c>
    </row>
    <row r="3663" spans="1:8" x14ac:dyDescent="0.3">
      <c r="A3663" t="s">
        <v>41</v>
      </c>
      <c r="B3663" t="s">
        <v>669</v>
      </c>
      <c r="C3663">
        <v>2013</v>
      </c>
      <c r="D3663">
        <v>31225.757575757576</v>
      </c>
      <c r="E3663">
        <v>96.473698339596794</v>
      </c>
      <c r="F3663">
        <v>33</v>
      </c>
      <c r="H3663" t="str" cm="1">
        <f t="array" ref="H3663">_xlfn.IFS(
             AND(E3663&gt;110,C3663&gt;2011,F3663&gt;100),"High: overrated, new and good rotation",
             AND(E3663&lt;90,C3663&gt;2011,F3663&gt;100),"High: underrated, new and good rotation",
             AND(E3663&lt;90,C3663&lt;2011,F3663&gt;100),"High: underrated, not too new but good rotation",
             AND(E3663&lt;=110,C3663&gt;2011,F3663&lt;=25),"Critic: well priced/underrated and new, but bad rotation",
             AND(E3663&gt;110,F3663&gt;100),"Top Tier: premium vehicules that tend to be sold above market prices",
             AND(E3663&gt;=90,E3663&lt;=110,F3663&gt;25),"Moderate: fair price and regular to good rotation",
             AND(E3663&lt;90,AND(C3663&lt;=2011,C3663&gt;=2000),AND(F3663&lt;100,F3663&gt;25)),"Moderate: underrated regular model and regular rotation",
             AND(E3663&lt;90,C3663&gt;2011,AND(F3663&lt;=100,F3663&gt;25)),"Moderate: underrated new model with regular rotation",
             AND(E3663&lt;90,C3663&lt;2000,AND(F3663&lt;=100,F3663&gt;25)),"Moderate: underrated old model with regular rotation",
             AND(C3663&lt;=2011,F3663&lt;=25),"Low: not new model and bad rotation",
             AND(E3663&gt;110,AND(C3663&lt;=2011,C3663&gt;=2000),F3663&lt;=25),"Low: overrated regular model with bad rotation",
             AND(E3663&gt;110,C3663&lt;2011,AND(F3663&lt;=100,F3663&gt;25)),"Low: overrated regular model (not new) with regular rotation",
             AND(E3663&gt;110,C3663&gt;2011,F3663&lt;=25),"Low: overrated new model with bad rotation"
)</f>
        <v>Moderate: fair price and regular to good rotation</v>
      </c>
    </row>
    <row r="3664" spans="1:8" x14ac:dyDescent="0.3">
      <c r="A3664" t="s">
        <v>41</v>
      </c>
      <c r="B3664" t="s">
        <v>669</v>
      </c>
      <c r="C3664">
        <v>2014</v>
      </c>
      <c r="D3664">
        <v>35678.125</v>
      </c>
      <c r="E3664">
        <v>97.901952154521368</v>
      </c>
      <c r="F3664">
        <v>16</v>
      </c>
      <c r="H3664" t="str" cm="1">
        <f t="array" ref="H3664">_xlfn.IFS(
             AND(E3664&gt;110,C3664&gt;2011,F3664&gt;100),"High: overrated, new and good rotation",
             AND(E3664&lt;90,C3664&gt;2011,F3664&gt;100),"High: underrated, new and good rotation",
             AND(E3664&lt;90,C3664&lt;2011,F3664&gt;100),"High: underrated, not too new but good rotation",
             AND(E3664&lt;=110,C3664&gt;2011,F3664&lt;=25),"Critic: well priced/underrated and new, but bad rotation",
             AND(E3664&gt;110,F3664&gt;100),"Top Tier: premium vehicules that tend to be sold above market prices",
             AND(E3664&gt;=90,E3664&lt;=110,F3664&gt;25),"Moderate: fair price and regular to good rotation",
             AND(E3664&lt;90,AND(C3664&lt;=2011,C3664&gt;=2000),AND(F3664&lt;100,F3664&gt;25)),"Moderate: underrated regular model and regular rotation",
             AND(E3664&lt;90,C3664&gt;2011,AND(F3664&lt;=100,F3664&gt;25)),"Moderate: underrated new model with regular rotation",
             AND(E3664&lt;90,C3664&lt;2000,AND(F3664&lt;=100,F3664&gt;25)),"Moderate: underrated old model with regular rotation",
             AND(C3664&lt;=2011,F3664&lt;=25),"Low: not new model and bad rotation",
             AND(E3664&gt;110,AND(C3664&lt;=2011,C3664&gt;=2000),F3664&lt;=25),"Low: overrated regular model with bad rotation",
             AND(E3664&gt;110,C3664&lt;2011,AND(F3664&lt;=100,F3664&gt;25)),"Low: overrated regular model (not new) with regular rotation",
             AND(E3664&gt;110,C3664&gt;2011,F3664&lt;=25),"Low: overrated new model with bad rotation"
)</f>
        <v>Critic: well priced/underrated and new, but bad rotation</v>
      </c>
    </row>
    <row r="3665" spans="1:8" x14ac:dyDescent="0.3">
      <c r="A3665" t="s">
        <v>41</v>
      </c>
      <c r="B3665" t="s">
        <v>670</v>
      </c>
      <c r="C3665">
        <v>2011</v>
      </c>
      <c r="D3665">
        <v>122025</v>
      </c>
      <c r="E3665">
        <v>97.202585111788622</v>
      </c>
      <c r="F3665">
        <v>2</v>
      </c>
      <c r="H3665" t="str" cm="1">
        <f t="array" ref="H3665">_xlfn.IFS(
             AND(E3665&gt;110,C3665&gt;2011,F3665&gt;100),"High: overrated, new and good rotation",
             AND(E3665&lt;90,C3665&gt;2011,F3665&gt;100),"High: underrated, new and good rotation",
             AND(E3665&lt;90,C3665&lt;2011,F3665&gt;100),"High: underrated, not too new but good rotation",
             AND(E3665&lt;=110,C3665&gt;2011,F3665&lt;=25),"Critic: well priced/underrated and new, but bad rotation",
             AND(E3665&gt;110,F3665&gt;100),"Top Tier: premium vehicules that tend to be sold above market prices",
             AND(E3665&gt;=90,E3665&lt;=110,F3665&gt;25),"Moderate: fair price and regular to good rotation",
             AND(E3665&lt;90,AND(C3665&lt;=2011,C3665&gt;=2000),AND(F3665&lt;100,F3665&gt;25)),"Moderate: underrated regular model and regular rotation",
             AND(E3665&lt;90,C3665&gt;2011,AND(F3665&lt;=100,F3665&gt;25)),"Moderate: underrated new model with regular rotation",
             AND(E3665&lt;90,C3665&lt;2000,AND(F3665&lt;=100,F3665&gt;25)),"Moderate: underrated old model with regular rotation",
             AND(C3665&lt;=2011,F3665&lt;=25),"Low: not new model and bad rotation",
             AND(E3665&gt;110,AND(C3665&lt;=2011,C3665&gt;=2000),F3665&lt;=25),"Low: overrated regular model with bad rotation",
             AND(E3665&gt;110,C3665&lt;2011,AND(F3665&lt;=100,F3665&gt;25)),"Low: overrated regular model (not new) with regular rotation",
             AND(E3665&gt;110,C3665&gt;2011,F3665&lt;=25),"Low: overrated new model with bad rotation"
)</f>
        <v>Low: not new model and bad rotation</v>
      </c>
    </row>
    <row r="3666" spans="1:8" x14ac:dyDescent="0.3">
      <c r="A3666" t="s">
        <v>41</v>
      </c>
      <c r="B3666" t="s">
        <v>670</v>
      </c>
      <c r="C3666">
        <v>2012</v>
      </c>
      <c r="D3666">
        <v>104000</v>
      </c>
      <c r="E3666">
        <v>92.857142857142861</v>
      </c>
      <c r="F3666">
        <v>1</v>
      </c>
      <c r="H3666" t="str" cm="1">
        <f t="array" ref="H3666">_xlfn.IFS(
             AND(E3666&gt;110,C3666&gt;2011,F3666&gt;100),"High: overrated, new and good rotation",
             AND(E3666&lt;90,C3666&gt;2011,F3666&gt;100),"High: underrated, new and good rotation",
             AND(E3666&lt;90,C3666&lt;2011,F3666&gt;100),"High: underrated, not too new but good rotation",
             AND(E3666&lt;=110,C3666&gt;2011,F3666&lt;=25),"Critic: well priced/underrated and new, but bad rotation",
             AND(E3666&gt;110,F3666&gt;100),"Top Tier: premium vehicules that tend to be sold above market prices",
             AND(E3666&gt;=90,E3666&lt;=110,F3666&gt;25),"Moderate: fair price and regular to good rotation",
             AND(E3666&lt;90,AND(C3666&lt;=2011,C3666&gt;=2000),AND(F3666&lt;100,F3666&gt;25)),"Moderate: underrated regular model and regular rotation",
             AND(E3666&lt;90,C3666&gt;2011,AND(F3666&lt;=100,F3666&gt;25)),"Moderate: underrated new model with regular rotation",
             AND(E3666&lt;90,C3666&lt;2000,AND(F3666&lt;=100,F3666&gt;25)),"Moderate: underrated old model with regular rotation",
             AND(C3666&lt;=2011,F3666&lt;=25),"Low: not new model and bad rotation",
             AND(E3666&gt;110,AND(C3666&lt;=2011,C3666&gt;=2000),F3666&lt;=25),"Low: overrated regular model with bad rotation",
             AND(E3666&gt;110,C3666&lt;2011,AND(F3666&lt;=100,F3666&gt;25)),"Low: overrated regular model (not new) with regular rotation",
             AND(E3666&gt;110,C3666&gt;2011,F3666&lt;=25),"Low: overrated new model with bad rotation"
)</f>
        <v>Critic: well priced/underrated and new, but bad rotation</v>
      </c>
    </row>
    <row r="3667" spans="1:8" x14ac:dyDescent="0.3">
      <c r="A3667" t="s">
        <v>41</v>
      </c>
      <c r="B3667" t="s">
        <v>671</v>
      </c>
      <c r="C3667">
        <v>2013</v>
      </c>
      <c r="D3667">
        <v>156500</v>
      </c>
      <c r="E3667">
        <v>97.8125</v>
      </c>
      <c r="F3667">
        <v>1</v>
      </c>
      <c r="H3667" t="str" cm="1">
        <f t="array" ref="H3667">_xlfn.IFS(
             AND(E3667&gt;110,C3667&gt;2011,F3667&gt;100),"High: overrated, new and good rotation",
             AND(E3667&lt;90,C3667&gt;2011,F3667&gt;100),"High: underrated, new and good rotation",
             AND(E3667&lt;90,C3667&lt;2011,F3667&gt;100),"High: underrated, not too new but good rotation",
             AND(E3667&lt;=110,C3667&gt;2011,F3667&lt;=25),"Critic: well priced/underrated and new, but bad rotation",
             AND(E3667&gt;110,F3667&gt;100),"Top Tier: premium vehicules that tend to be sold above market prices",
             AND(E3667&gt;=90,E3667&lt;=110,F3667&gt;25),"Moderate: fair price and regular to good rotation",
             AND(E3667&lt;90,AND(C3667&lt;=2011,C3667&gt;=2000),AND(F3667&lt;100,F3667&gt;25)),"Moderate: underrated regular model and regular rotation",
             AND(E3667&lt;90,C3667&gt;2011,AND(F3667&lt;=100,F3667&gt;25)),"Moderate: underrated new model with regular rotation",
             AND(E3667&lt;90,C3667&lt;2000,AND(F3667&lt;=100,F3667&gt;25)),"Moderate: underrated old model with regular rotation",
             AND(C3667&lt;=2011,F3667&lt;=25),"Low: not new model and bad rotation",
             AND(E3667&gt;110,AND(C3667&lt;=2011,C3667&gt;=2000),F3667&lt;=25),"Low: overrated regular model with bad rotation",
             AND(E3667&gt;110,C3667&lt;2011,AND(F3667&lt;=100,F3667&gt;25)),"Low: overrated regular model (not new) with regular rotation",
             AND(E3667&gt;110,C3667&gt;2011,F3667&lt;=25),"Low: overrated new model with bad rotation"
)</f>
        <v>Critic: well priced/underrated and new, but bad rotation</v>
      </c>
    </row>
    <row r="3668" spans="1:8" x14ac:dyDescent="0.3">
      <c r="A3668" t="s">
        <v>41</v>
      </c>
      <c r="B3668" t="s">
        <v>311</v>
      </c>
      <c r="C3668">
        <v>2010</v>
      </c>
      <c r="D3668">
        <v>19342.307692307691</v>
      </c>
      <c r="E3668">
        <v>103.76903295647182</v>
      </c>
      <c r="F3668">
        <v>13</v>
      </c>
      <c r="H3668" t="str" cm="1">
        <f t="array" ref="H3668">_xlfn.IFS(
             AND(E3668&gt;110,C3668&gt;2011,F3668&gt;100),"High: overrated, new and good rotation",
             AND(E3668&lt;90,C3668&gt;2011,F3668&gt;100),"High: underrated, new and good rotation",
             AND(E3668&lt;90,C3668&lt;2011,F3668&gt;100),"High: underrated, not too new but good rotation",
             AND(E3668&lt;=110,C3668&gt;2011,F3668&lt;=25),"Critic: well priced/underrated and new, but bad rotation",
             AND(E3668&gt;110,F3668&gt;100),"Top Tier: premium vehicules that tend to be sold above market prices",
             AND(E3668&gt;=90,E3668&lt;=110,F3668&gt;25),"Moderate: fair price and regular to good rotation",
             AND(E3668&lt;90,AND(C3668&lt;=2011,C3668&gt;=2000),AND(F3668&lt;100,F3668&gt;25)),"Moderate: underrated regular model and regular rotation",
             AND(E3668&lt;90,C3668&gt;2011,AND(F3668&lt;=100,F3668&gt;25)),"Moderate: underrated new model with regular rotation",
             AND(E3668&lt;90,C3668&lt;2000,AND(F3668&lt;=100,F3668&gt;25)),"Moderate: underrated old model with regular rotation",
             AND(C3668&lt;=2011,F3668&lt;=25),"Low: not new model and bad rotation",
             AND(E3668&gt;110,AND(C3668&lt;=2011,C3668&gt;=2000),F3668&lt;=25),"Low: overrated regular model with bad rotation",
             AND(E3668&gt;110,C3668&lt;2011,AND(F3668&lt;=100,F3668&gt;25)),"Low: overrated regular model (not new) with regular rotation",
             AND(E3668&gt;110,C3668&gt;2011,F3668&lt;=25),"Low: overrated new model with bad rotation"
)</f>
        <v>Low: not new model and bad rotation</v>
      </c>
    </row>
    <row r="3669" spans="1:8" x14ac:dyDescent="0.3">
      <c r="A3669" t="s">
        <v>41</v>
      </c>
      <c r="B3669" t="s">
        <v>311</v>
      </c>
      <c r="C3669">
        <v>2011</v>
      </c>
      <c r="D3669">
        <v>20515.384615384617</v>
      </c>
      <c r="E3669">
        <v>96.493460612247873</v>
      </c>
      <c r="F3669">
        <v>13</v>
      </c>
      <c r="H3669" t="str" cm="1">
        <f t="array" ref="H3669">_xlfn.IFS(
             AND(E3669&gt;110,C3669&gt;2011,F3669&gt;100),"High: overrated, new and good rotation",
             AND(E3669&lt;90,C3669&gt;2011,F3669&gt;100),"High: underrated, new and good rotation",
             AND(E3669&lt;90,C3669&lt;2011,F3669&gt;100),"High: underrated, not too new but good rotation",
             AND(E3669&lt;=110,C3669&gt;2011,F3669&lt;=25),"Critic: well priced/underrated and new, but bad rotation",
             AND(E3669&gt;110,F3669&gt;100),"Top Tier: premium vehicules that tend to be sold above market prices",
             AND(E3669&gt;=90,E3669&lt;=110,F3669&gt;25),"Moderate: fair price and regular to good rotation",
             AND(E3669&lt;90,AND(C3669&lt;=2011,C3669&gt;=2000),AND(F3669&lt;100,F3669&gt;25)),"Moderate: underrated regular model and regular rotation",
             AND(E3669&lt;90,C3669&gt;2011,AND(F3669&lt;=100,F3669&gt;25)),"Moderate: underrated new model with regular rotation",
             AND(E3669&lt;90,C3669&lt;2000,AND(F3669&lt;=100,F3669&gt;25)),"Moderate: underrated old model with regular rotation",
             AND(C3669&lt;=2011,F3669&lt;=25),"Low: not new model and bad rotation",
             AND(E3669&gt;110,AND(C3669&lt;=2011,C3669&gt;=2000),F3669&lt;=25),"Low: overrated regular model with bad rotation",
             AND(E3669&gt;110,C3669&lt;2011,AND(F3669&lt;=100,F3669&gt;25)),"Low: overrated regular model (not new) with regular rotation",
             AND(E3669&gt;110,C3669&gt;2011,F3669&lt;=25),"Low: overrated new model with bad rotation"
)</f>
        <v>Low: not new model and bad rotation</v>
      </c>
    </row>
    <row r="3670" spans="1:8" x14ac:dyDescent="0.3">
      <c r="A3670" t="s">
        <v>41</v>
      </c>
      <c r="B3670" t="s">
        <v>311</v>
      </c>
      <c r="C3670">
        <v>2012</v>
      </c>
      <c r="D3670">
        <v>25061.764705882353</v>
      </c>
      <c r="E3670">
        <v>99.596906648007661</v>
      </c>
      <c r="F3670">
        <v>17</v>
      </c>
      <c r="H3670" t="str" cm="1">
        <f t="array" ref="H3670">_xlfn.IFS(
             AND(E3670&gt;110,C3670&gt;2011,F3670&gt;100),"High: overrated, new and good rotation",
             AND(E3670&lt;90,C3670&gt;2011,F3670&gt;100),"High: underrated, new and good rotation",
             AND(E3670&lt;90,C3670&lt;2011,F3670&gt;100),"High: underrated, not too new but good rotation",
             AND(E3670&lt;=110,C3670&gt;2011,F3670&lt;=25),"Critic: well priced/underrated and new, but bad rotation",
             AND(E3670&gt;110,F3670&gt;100),"Top Tier: premium vehicules that tend to be sold above market prices",
             AND(E3670&gt;=90,E3670&lt;=110,F3670&gt;25),"Moderate: fair price and regular to good rotation",
             AND(E3670&lt;90,AND(C3670&lt;=2011,C3670&gt;=2000),AND(F3670&lt;100,F3670&gt;25)),"Moderate: underrated regular model and regular rotation",
             AND(E3670&lt;90,C3670&gt;2011,AND(F3670&lt;=100,F3670&gt;25)),"Moderate: underrated new model with regular rotation",
             AND(E3670&lt;90,C3670&lt;2000,AND(F3670&lt;=100,F3670&gt;25)),"Moderate: underrated old model with regular rotation",
             AND(C3670&lt;=2011,F3670&lt;=25),"Low: not new model and bad rotation",
             AND(E3670&gt;110,AND(C3670&lt;=2011,C3670&gt;=2000),F3670&lt;=25),"Low: overrated regular model with bad rotation",
             AND(E3670&gt;110,C3670&lt;2011,AND(F3670&lt;=100,F3670&gt;25)),"Low: overrated regular model (not new) with regular rotation",
             AND(E3670&gt;110,C3670&gt;2011,F3670&lt;=25),"Low: overrated new model with bad rotation"
)</f>
        <v>Critic: well priced/underrated and new, but bad rotation</v>
      </c>
    </row>
    <row r="3671" spans="1:8" x14ac:dyDescent="0.3">
      <c r="A3671" t="s">
        <v>41</v>
      </c>
      <c r="B3671" t="s">
        <v>311</v>
      </c>
      <c r="C3671">
        <v>2013</v>
      </c>
      <c r="D3671">
        <v>31913.157894736843</v>
      </c>
      <c r="E3671">
        <v>112.90159019571686</v>
      </c>
      <c r="F3671">
        <v>19</v>
      </c>
      <c r="H3671" t="str" cm="1">
        <f t="array" ref="H3671">_xlfn.IFS(
             AND(E3671&gt;110,C3671&gt;2011,F3671&gt;100),"High: overrated, new and good rotation",
             AND(E3671&lt;90,C3671&gt;2011,F3671&gt;100),"High: underrated, new and good rotation",
             AND(E3671&lt;90,C3671&lt;2011,F3671&gt;100),"High: underrated, not too new but good rotation",
             AND(E3671&lt;=110,C3671&gt;2011,F3671&lt;=25),"Critic: well priced/underrated and new, but bad rotation",
             AND(E3671&gt;110,F3671&gt;100),"Top Tier: premium vehicules that tend to be sold above market prices",
             AND(E3671&gt;=90,E3671&lt;=110,F3671&gt;25),"Moderate: fair price and regular to good rotation",
             AND(E3671&lt;90,AND(C3671&lt;=2011,C3671&gt;=2000),AND(F3671&lt;100,F3671&gt;25)),"Moderate: underrated regular model and regular rotation",
             AND(E3671&lt;90,C3671&gt;2011,AND(F3671&lt;=100,F3671&gt;25)),"Moderate: underrated new model with regular rotation",
             AND(E3671&lt;90,C3671&lt;2000,AND(F3671&lt;=100,F3671&gt;25)),"Moderate: underrated old model with regular rotation",
             AND(C3671&lt;=2011,F3671&lt;=25),"Low: not new model and bad rotation",
             AND(E3671&gt;110,AND(C3671&lt;=2011,C3671&gt;=2000),F3671&lt;=25),"Low: overrated regular model with bad rotation",
             AND(E3671&gt;110,C3671&lt;2011,AND(F3671&lt;=100,F3671&gt;25)),"Low: overrated regular model (not new) with regular rotation",
             AND(E3671&gt;110,C3671&gt;2011,F3671&lt;=25),"Low: overrated new model with bad rotation"
)</f>
        <v>Low: overrated new model with bad rotation</v>
      </c>
    </row>
    <row r="3672" spans="1:8" x14ac:dyDescent="0.3">
      <c r="A3672" t="s">
        <v>41</v>
      </c>
      <c r="B3672" t="s">
        <v>311</v>
      </c>
      <c r="C3672">
        <v>2014</v>
      </c>
      <c r="D3672">
        <v>32200.090909090908</v>
      </c>
      <c r="E3672">
        <v>102.05824117960812</v>
      </c>
      <c r="F3672">
        <v>11</v>
      </c>
      <c r="H3672" t="str" cm="1">
        <f t="array" ref="H3672">_xlfn.IFS(
             AND(E3672&gt;110,C3672&gt;2011,F3672&gt;100),"High: overrated, new and good rotation",
             AND(E3672&lt;90,C3672&gt;2011,F3672&gt;100),"High: underrated, new and good rotation",
             AND(E3672&lt;90,C3672&lt;2011,F3672&gt;100),"High: underrated, not too new but good rotation",
             AND(E3672&lt;=110,C3672&gt;2011,F3672&lt;=25),"Critic: well priced/underrated and new, but bad rotation",
             AND(E3672&gt;110,F3672&gt;100),"Top Tier: premium vehicules that tend to be sold above market prices",
             AND(E3672&gt;=90,E3672&lt;=110,F3672&gt;25),"Moderate: fair price and regular to good rotation",
             AND(E3672&lt;90,AND(C3672&lt;=2011,C3672&gt;=2000),AND(F3672&lt;100,F3672&gt;25)),"Moderate: underrated regular model and regular rotation",
             AND(E3672&lt;90,C3672&gt;2011,AND(F3672&lt;=100,F3672&gt;25)),"Moderate: underrated new model with regular rotation",
             AND(E3672&lt;90,C3672&lt;2000,AND(F3672&lt;=100,F3672&gt;25)),"Moderate: underrated old model with regular rotation",
             AND(C3672&lt;=2011,F3672&lt;=25),"Low: not new model and bad rotation",
             AND(E3672&gt;110,AND(C3672&lt;=2011,C3672&gt;=2000),F3672&lt;=25),"Low: overrated regular model with bad rotation",
             AND(E3672&gt;110,C3672&lt;2011,AND(F3672&lt;=100,F3672&gt;25)),"Low: overrated regular model (not new) with regular rotation",
             AND(E3672&gt;110,C3672&gt;2011,F3672&lt;=25),"Low: overrated new model with bad rotation"
)</f>
        <v>Critic: well priced/underrated and new, but bad rotation</v>
      </c>
    </row>
    <row r="3673" spans="1:8" x14ac:dyDescent="0.3">
      <c r="A3673" t="s">
        <v>42</v>
      </c>
      <c r="B3673" t="s">
        <v>672</v>
      </c>
      <c r="C3673">
        <v>1993</v>
      </c>
      <c r="D3673">
        <v>450</v>
      </c>
      <c r="E3673">
        <v>94.73684210526315</v>
      </c>
      <c r="F3673">
        <v>1</v>
      </c>
      <c r="H3673" t="str" cm="1">
        <f t="array" ref="H3673">_xlfn.IFS(
             AND(E3673&gt;110,C3673&gt;2011,F3673&gt;100),"High: overrated, new and good rotation",
             AND(E3673&lt;90,C3673&gt;2011,F3673&gt;100),"High: underrated, new and good rotation",
             AND(E3673&lt;90,C3673&lt;2011,F3673&gt;100),"High: underrated, not too new but good rotation",
             AND(E3673&lt;=110,C3673&gt;2011,F3673&lt;=25),"Critic: well priced/underrated and new, but bad rotation",
             AND(E3673&gt;110,F3673&gt;100),"Top Tier: premium vehicules that tend to be sold above market prices",
             AND(E3673&gt;=90,E3673&lt;=110,F3673&gt;25),"Moderate: fair price and regular to good rotation",
             AND(E3673&lt;90,AND(C3673&lt;=2011,C3673&gt;=2000),AND(F3673&lt;100,F3673&gt;25)),"Moderate: underrated regular model and regular rotation",
             AND(E3673&lt;90,C3673&gt;2011,AND(F3673&lt;=100,F3673&gt;25)),"Moderate: underrated new model with regular rotation",
             AND(E3673&lt;90,C3673&lt;2000,AND(F3673&lt;=100,F3673&gt;25)),"Moderate: underrated old model with regular rotation",
             AND(C3673&lt;=2011,F3673&lt;=25),"Low: not new model and bad rotation",
             AND(E3673&gt;110,AND(C3673&lt;=2011,C3673&gt;=2000),F3673&lt;=25),"Low: overrated regular model with bad rotation",
             AND(E3673&gt;110,C3673&lt;2011,AND(F3673&lt;=100,F3673&gt;25)),"Low: overrated regular model (not new) with regular rotation",
             AND(E3673&gt;110,C3673&gt;2011,F3673&lt;=25),"Low: overrated new model with bad rotation"
)</f>
        <v>Low: not new model and bad rotation</v>
      </c>
    </row>
    <row r="3674" spans="1:8" x14ac:dyDescent="0.3">
      <c r="A3674" t="s">
        <v>42</v>
      </c>
      <c r="B3674" t="s">
        <v>672</v>
      </c>
      <c r="C3674">
        <v>1995</v>
      </c>
      <c r="D3674">
        <v>550</v>
      </c>
      <c r="E3674">
        <v>84.615384615384613</v>
      </c>
      <c r="F3674">
        <v>1</v>
      </c>
      <c r="H3674" t="str" cm="1">
        <f t="array" ref="H3674">_xlfn.IFS(
             AND(E3674&gt;110,C3674&gt;2011,F3674&gt;100),"High: overrated, new and good rotation",
             AND(E3674&lt;90,C3674&gt;2011,F3674&gt;100),"High: underrated, new and good rotation",
             AND(E3674&lt;90,C3674&lt;2011,F3674&gt;100),"High: underrated, not too new but good rotation",
             AND(E3674&lt;=110,C3674&gt;2011,F3674&lt;=25),"Critic: well priced/underrated and new, but bad rotation",
             AND(E3674&gt;110,F3674&gt;100),"Top Tier: premium vehicules that tend to be sold above market prices",
             AND(E3674&gt;=90,E3674&lt;=110,F3674&gt;25),"Moderate: fair price and regular to good rotation",
             AND(E3674&lt;90,AND(C3674&lt;=2011,C3674&gt;=2000),AND(F3674&lt;100,F3674&gt;25)),"Moderate: underrated regular model and regular rotation",
             AND(E3674&lt;90,C3674&gt;2011,AND(F3674&lt;=100,F3674&gt;25)),"Moderate: underrated new model with regular rotation",
             AND(E3674&lt;90,C3674&lt;2000,AND(F3674&lt;=100,F3674&gt;25)),"Moderate: underrated old model with regular rotation",
             AND(C3674&lt;=2011,F3674&lt;=25),"Low: not new model and bad rotation",
             AND(E3674&gt;110,AND(C3674&lt;=2011,C3674&gt;=2000),F3674&lt;=25),"Low: overrated regular model with bad rotation",
             AND(E3674&gt;110,C3674&lt;2011,AND(F3674&lt;=100,F3674&gt;25)),"Low: overrated regular model (not new) with regular rotation",
             AND(E3674&gt;110,C3674&gt;2011,F3674&lt;=25),"Low: overrated new model with bad rotation"
)</f>
        <v>Low: not new model and bad rotation</v>
      </c>
    </row>
    <row r="3675" spans="1:8" x14ac:dyDescent="0.3">
      <c r="A3675" t="s">
        <v>42</v>
      </c>
      <c r="B3675" t="s">
        <v>672</v>
      </c>
      <c r="C3675">
        <v>1996</v>
      </c>
      <c r="D3675">
        <v>500</v>
      </c>
      <c r="E3675">
        <v>105.26315789473684</v>
      </c>
      <c r="F3675">
        <v>1</v>
      </c>
      <c r="H3675" t="str" cm="1">
        <f t="array" ref="H3675">_xlfn.IFS(
             AND(E3675&gt;110,C3675&gt;2011,F3675&gt;100),"High: overrated, new and good rotation",
             AND(E3675&lt;90,C3675&gt;2011,F3675&gt;100),"High: underrated, new and good rotation",
             AND(E3675&lt;90,C3675&lt;2011,F3675&gt;100),"High: underrated, not too new but good rotation",
             AND(E3675&lt;=110,C3675&gt;2011,F3675&lt;=25),"Critic: well priced/underrated and new, but bad rotation",
             AND(E3675&gt;110,F3675&gt;100),"Top Tier: premium vehicules that tend to be sold above market prices",
             AND(E3675&gt;=90,E3675&lt;=110,F3675&gt;25),"Moderate: fair price and regular to good rotation",
             AND(E3675&lt;90,AND(C3675&lt;=2011,C3675&gt;=2000),AND(F3675&lt;100,F3675&gt;25)),"Moderate: underrated regular model and regular rotation",
             AND(E3675&lt;90,C3675&gt;2011,AND(F3675&lt;=100,F3675&gt;25)),"Moderate: underrated new model with regular rotation",
             AND(E3675&lt;90,C3675&lt;2000,AND(F3675&lt;=100,F3675&gt;25)),"Moderate: underrated old model with regular rotation",
             AND(C3675&lt;=2011,F3675&lt;=25),"Low: not new model and bad rotation",
             AND(E3675&gt;110,AND(C3675&lt;=2011,C3675&gt;=2000),F3675&lt;=25),"Low: overrated regular model with bad rotation",
             AND(E3675&gt;110,C3675&lt;2011,AND(F3675&lt;=100,F3675&gt;25)),"Low: overrated regular model (not new) with regular rotation",
             AND(E3675&gt;110,C3675&gt;2011,F3675&lt;=25),"Low: overrated new model with bad rotation"
)</f>
        <v>Low: not new model and bad rotation</v>
      </c>
    </row>
    <row r="3676" spans="1:8" x14ac:dyDescent="0.3">
      <c r="A3676" t="s">
        <v>42</v>
      </c>
      <c r="B3676" t="s">
        <v>672</v>
      </c>
      <c r="C3676">
        <v>1999</v>
      </c>
      <c r="D3676">
        <v>411.53846153846155</v>
      </c>
      <c r="E3676">
        <v>51.950236798755149</v>
      </c>
      <c r="F3676">
        <v>13</v>
      </c>
      <c r="H3676" t="str" cm="1">
        <f t="array" ref="H3676">_xlfn.IFS(
             AND(E3676&gt;110,C3676&gt;2011,F3676&gt;100),"High: overrated, new and good rotation",
             AND(E3676&lt;90,C3676&gt;2011,F3676&gt;100),"High: underrated, new and good rotation",
             AND(E3676&lt;90,C3676&lt;2011,F3676&gt;100),"High: underrated, not too new but good rotation",
             AND(E3676&lt;=110,C3676&gt;2011,F3676&lt;=25),"Critic: well priced/underrated and new, but bad rotation",
             AND(E3676&gt;110,F3676&gt;100),"Top Tier: premium vehicules that tend to be sold above market prices",
             AND(E3676&gt;=90,E3676&lt;=110,F3676&gt;25),"Moderate: fair price and regular to good rotation",
             AND(E3676&lt;90,AND(C3676&lt;=2011,C3676&gt;=2000),AND(F3676&lt;100,F3676&gt;25)),"Moderate: underrated regular model and regular rotation",
             AND(E3676&lt;90,C3676&gt;2011,AND(F3676&lt;=100,F3676&gt;25)),"Moderate: underrated new model with regular rotation",
             AND(E3676&lt;90,C3676&lt;2000,AND(F3676&lt;=100,F3676&gt;25)),"Moderate: underrated old model with regular rotation",
             AND(C3676&lt;=2011,F3676&lt;=25),"Low: not new model and bad rotation",
             AND(E3676&gt;110,AND(C3676&lt;=2011,C3676&gt;=2000),F3676&lt;=25),"Low: overrated regular model with bad rotation",
             AND(E3676&gt;110,C3676&lt;2011,AND(F3676&lt;=100,F3676&gt;25)),"Low: overrated regular model (not new) with regular rotation",
             AND(E3676&gt;110,C3676&gt;2011,F3676&lt;=25),"Low: overrated new model with bad rotation"
)</f>
        <v>Low: not new model and bad rotation</v>
      </c>
    </row>
    <row r="3677" spans="1:8" x14ac:dyDescent="0.3">
      <c r="A3677" t="s">
        <v>42</v>
      </c>
      <c r="B3677" t="s">
        <v>672</v>
      </c>
      <c r="C3677">
        <v>2000</v>
      </c>
      <c r="D3677">
        <v>750</v>
      </c>
      <c r="E3677">
        <v>83.580058650960524</v>
      </c>
      <c r="F3677">
        <v>8</v>
      </c>
      <c r="H3677" t="str" cm="1">
        <f t="array" ref="H3677">_xlfn.IFS(
             AND(E3677&gt;110,C3677&gt;2011,F3677&gt;100),"High: overrated, new and good rotation",
             AND(E3677&lt;90,C3677&gt;2011,F3677&gt;100),"High: underrated, new and good rotation",
             AND(E3677&lt;90,C3677&lt;2011,F3677&gt;100),"High: underrated, not too new but good rotation",
             AND(E3677&lt;=110,C3677&gt;2011,F3677&lt;=25),"Critic: well priced/underrated and new, but bad rotation",
             AND(E3677&gt;110,F3677&gt;100),"Top Tier: premium vehicules that tend to be sold above market prices",
             AND(E3677&gt;=90,E3677&lt;=110,F3677&gt;25),"Moderate: fair price and regular to good rotation",
             AND(E3677&lt;90,AND(C3677&lt;=2011,C3677&gt;=2000),AND(F3677&lt;100,F3677&gt;25)),"Moderate: underrated regular model and regular rotation",
             AND(E3677&lt;90,C3677&gt;2011,AND(F3677&lt;=100,F3677&gt;25)),"Moderate: underrated new model with regular rotation",
             AND(E3677&lt;90,C3677&lt;2000,AND(F3677&lt;=100,F3677&gt;25)),"Moderate: underrated old model with regular rotation",
             AND(C3677&lt;=2011,F3677&lt;=25),"Low: not new model and bad rotation",
             AND(E3677&gt;110,AND(C3677&lt;=2011,C3677&gt;=2000),F3677&lt;=25),"Low: overrated regular model with bad rotation",
             AND(E3677&gt;110,C3677&lt;2011,AND(F3677&lt;=100,F3677&gt;25)),"Low: overrated regular model (not new) with regular rotation",
             AND(E3677&gt;110,C3677&gt;2011,F3677&lt;=25),"Low: overrated new model with bad rotation"
)</f>
        <v>Low: not new model and bad rotation</v>
      </c>
    </row>
    <row r="3678" spans="1:8" x14ac:dyDescent="0.3">
      <c r="A3678" t="s">
        <v>42</v>
      </c>
      <c r="B3678" t="s">
        <v>672</v>
      </c>
      <c r="C3678">
        <v>2002</v>
      </c>
      <c r="D3678">
        <v>1200</v>
      </c>
      <c r="E3678">
        <v>126.83381450944084</v>
      </c>
      <c r="F3678">
        <v>12</v>
      </c>
      <c r="H3678" t="str" cm="1">
        <f t="array" ref="H3678">_xlfn.IFS(
             AND(E3678&gt;110,C3678&gt;2011,F3678&gt;100),"High: overrated, new and good rotation",
             AND(E3678&lt;90,C3678&gt;2011,F3678&gt;100),"High: underrated, new and good rotation",
             AND(E3678&lt;90,C3678&lt;2011,F3678&gt;100),"High: underrated, not too new but good rotation",
             AND(E3678&lt;=110,C3678&gt;2011,F3678&lt;=25),"Critic: well priced/underrated and new, but bad rotation",
             AND(E3678&gt;110,F3678&gt;100),"Top Tier: premium vehicules that tend to be sold above market prices",
             AND(E3678&gt;=90,E3678&lt;=110,F3678&gt;25),"Moderate: fair price and regular to good rotation",
             AND(E3678&lt;90,AND(C3678&lt;=2011,C3678&gt;=2000),AND(F3678&lt;100,F3678&gt;25)),"Moderate: underrated regular model and regular rotation",
             AND(E3678&lt;90,C3678&gt;2011,AND(F3678&lt;=100,F3678&gt;25)),"Moderate: underrated new model with regular rotation",
             AND(E3678&lt;90,C3678&lt;2000,AND(F3678&lt;=100,F3678&gt;25)),"Moderate: underrated old model with regular rotation",
             AND(C3678&lt;=2011,F3678&lt;=25),"Low: not new model and bad rotation",
             AND(E3678&gt;110,AND(C3678&lt;=2011,C3678&gt;=2000),F3678&lt;=25),"Low: overrated regular model with bad rotation",
             AND(E3678&gt;110,C3678&lt;2011,AND(F3678&lt;=100,F3678&gt;25)),"Low: overrated regular model (not new) with regular rotation",
             AND(E3678&gt;110,C3678&gt;2011,F3678&lt;=25),"Low: overrated new model with bad rotation"
)</f>
        <v>Low: not new model and bad rotation</v>
      </c>
    </row>
    <row r="3679" spans="1:8" x14ac:dyDescent="0.3">
      <c r="A3679" t="s">
        <v>42</v>
      </c>
      <c r="B3679" t="s">
        <v>275</v>
      </c>
      <c r="C3679">
        <v>2006</v>
      </c>
      <c r="D3679">
        <v>3375</v>
      </c>
      <c r="E3679">
        <v>110.43678293678295</v>
      </c>
      <c r="F3679">
        <v>4</v>
      </c>
      <c r="H3679" t="str" cm="1">
        <f t="array" ref="H3679">_xlfn.IFS(
             AND(E3679&gt;110,C3679&gt;2011,F3679&gt;100),"High: overrated, new and good rotation",
             AND(E3679&lt;90,C3679&gt;2011,F3679&gt;100),"High: underrated, new and good rotation",
             AND(E3679&lt;90,C3679&lt;2011,F3679&gt;100),"High: underrated, not too new but good rotation",
             AND(E3679&lt;=110,C3679&gt;2011,F3679&lt;=25),"Critic: well priced/underrated and new, but bad rotation",
             AND(E3679&gt;110,F3679&gt;100),"Top Tier: premium vehicules that tend to be sold above market prices",
             AND(E3679&gt;=90,E3679&lt;=110,F3679&gt;25),"Moderate: fair price and regular to good rotation",
             AND(E3679&lt;90,AND(C3679&lt;=2011,C3679&gt;=2000),AND(F3679&lt;100,F3679&gt;25)),"Moderate: underrated regular model and regular rotation",
             AND(E3679&lt;90,C3679&gt;2011,AND(F3679&lt;=100,F3679&gt;25)),"Moderate: underrated new model with regular rotation",
             AND(E3679&lt;90,C3679&lt;2000,AND(F3679&lt;=100,F3679&gt;25)),"Moderate: underrated old model with regular rotation",
             AND(C3679&lt;=2011,F3679&lt;=25),"Low: not new model and bad rotation",
             AND(E3679&gt;110,AND(C3679&lt;=2011,C3679&gt;=2000),F3679&lt;=25),"Low: overrated regular model with bad rotation",
             AND(E3679&gt;110,C3679&lt;2011,AND(F3679&lt;=100,F3679&gt;25)),"Low: overrated regular model (not new) with regular rotation",
             AND(E3679&gt;110,C3679&gt;2011,F3679&lt;=25),"Low: overrated new model with bad rotation"
)</f>
        <v>Low: not new model and bad rotation</v>
      </c>
    </row>
    <row r="3680" spans="1:8" x14ac:dyDescent="0.3">
      <c r="A3680" t="s">
        <v>42</v>
      </c>
      <c r="B3680" t="s">
        <v>275</v>
      </c>
      <c r="C3680">
        <v>2007</v>
      </c>
      <c r="D3680">
        <v>5260</v>
      </c>
      <c r="E3680">
        <v>101.39820618644568</v>
      </c>
      <c r="F3680">
        <v>5</v>
      </c>
      <c r="H3680" t="str" cm="1">
        <f t="array" ref="H3680">_xlfn.IFS(
             AND(E3680&gt;110,C3680&gt;2011,F3680&gt;100),"High: overrated, new and good rotation",
             AND(E3680&lt;90,C3680&gt;2011,F3680&gt;100),"High: underrated, new and good rotation",
             AND(E3680&lt;90,C3680&lt;2011,F3680&gt;100),"High: underrated, not too new but good rotation",
             AND(E3680&lt;=110,C3680&gt;2011,F3680&lt;=25),"Critic: well priced/underrated and new, but bad rotation",
             AND(E3680&gt;110,F3680&gt;100),"Top Tier: premium vehicules that tend to be sold above market prices",
             AND(E3680&gt;=90,E3680&lt;=110,F3680&gt;25),"Moderate: fair price and regular to good rotation",
             AND(E3680&lt;90,AND(C3680&lt;=2011,C3680&gt;=2000),AND(F3680&lt;100,F3680&gt;25)),"Moderate: underrated regular model and regular rotation",
             AND(E3680&lt;90,C3680&gt;2011,AND(F3680&lt;=100,F3680&gt;25)),"Moderate: underrated new model with regular rotation",
             AND(E3680&lt;90,C3680&lt;2000,AND(F3680&lt;=100,F3680&gt;25)),"Moderate: underrated old model with regular rotation",
             AND(C3680&lt;=2011,F3680&lt;=25),"Low: not new model and bad rotation",
             AND(E3680&gt;110,AND(C3680&lt;=2011,C3680&gt;=2000),F3680&lt;=25),"Low: overrated regular model with bad rotation",
             AND(E3680&gt;110,C3680&lt;2011,AND(F3680&lt;=100,F3680&gt;25)),"Low: overrated regular model (not new) with regular rotation",
             AND(E3680&gt;110,C3680&gt;2011,F3680&lt;=25),"Low: overrated new model with bad rotation"
)</f>
        <v>Low: not new model and bad rotation</v>
      </c>
    </row>
    <row r="3681" spans="1:8" x14ac:dyDescent="0.3">
      <c r="A3681" t="s">
        <v>42</v>
      </c>
      <c r="B3681" t="s">
        <v>673</v>
      </c>
      <c r="C3681">
        <v>1992</v>
      </c>
      <c r="D3681">
        <v>487.5</v>
      </c>
      <c r="E3681">
        <v>96.218487394957975</v>
      </c>
      <c r="F3681">
        <v>4</v>
      </c>
      <c r="H3681" t="str" cm="1">
        <f t="array" ref="H3681">_xlfn.IFS(
             AND(E3681&gt;110,C3681&gt;2011,F3681&gt;100),"High: overrated, new and good rotation",
             AND(E3681&lt;90,C3681&gt;2011,F3681&gt;100),"High: underrated, new and good rotation",
             AND(E3681&lt;90,C3681&lt;2011,F3681&gt;100),"High: underrated, not too new but good rotation",
             AND(E3681&lt;=110,C3681&gt;2011,F3681&lt;=25),"Critic: well priced/underrated and new, but bad rotation",
             AND(E3681&gt;110,F3681&gt;100),"Top Tier: premium vehicules that tend to be sold above market prices",
             AND(E3681&gt;=90,E3681&lt;=110,F3681&gt;25),"Moderate: fair price and regular to good rotation",
             AND(E3681&lt;90,AND(C3681&lt;=2011,C3681&gt;=2000),AND(F3681&lt;100,F3681&gt;25)),"Moderate: underrated regular model and regular rotation",
             AND(E3681&lt;90,C3681&gt;2011,AND(F3681&lt;=100,F3681&gt;25)),"Moderate: underrated new model with regular rotation",
             AND(E3681&lt;90,C3681&lt;2000,AND(F3681&lt;=100,F3681&gt;25)),"Moderate: underrated old model with regular rotation",
             AND(C3681&lt;=2011,F3681&lt;=25),"Low: not new model and bad rotation",
             AND(E3681&gt;110,AND(C3681&lt;=2011,C3681&gt;=2000),F3681&lt;=25),"Low: overrated regular model with bad rotation",
             AND(E3681&gt;110,C3681&lt;2011,AND(F3681&lt;=100,F3681&gt;25)),"Low: overrated regular model (not new) with regular rotation",
             AND(E3681&gt;110,C3681&gt;2011,F3681&lt;=25),"Low: overrated new model with bad rotation"
)</f>
        <v>Low: not new model and bad rotation</v>
      </c>
    </row>
    <row r="3682" spans="1:8" x14ac:dyDescent="0.3">
      <c r="A3682" t="s">
        <v>42</v>
      </c>
      <c r="B3682" t="s">
        <v>673</v>
      </c>
      <c r="C3682">
        <v>1993</v>
      </c>
      <c r="D3682">
        <v>400</v>
      </c>
      <c r="E3682">
        <v>45.714285714285715</v>
      </c>
      <c r="F3682">
        <v>1</v>
      </c>
      <c r="H3682" t="str" cm="1">
        <f t="array" ref="H3682">_xlfn.IFS(
             AND(E3682&gt;110,C3682&gt;2011,F3682&gt;100),"High: overrated, new and good rotation",
             AND(E3682&lt;90,C3682&gt;2011,F3682&gt;100),"High: underrated, new and good rotation",
             AND(E3682&lt;90,C3682&lt;2011,F3682&gt;100),"High: underrated, not too new but good rotation",
             AND(E3682&lt;=110,C3682&gt;2011,F3682&lt;=25),"Critic: well priced/underrated and new, but bad rotation",
             AND(E3682&gt;110,F3682&gt;100),"Top Tier: premium vehicules that tend to be sold above market prices",
             AND(E3682&gt;=90,E3682&lt;=110,F3682&gt;25),"Moderate: fair price and regular to good rotation",
             AND(E3682&lt;90,AND(C3682&lt;=2011,C3682&gt;=2000),AND(F3682&lt;100,F3682&gt;25)),"Moderate: underrated regular model and regular rotation",
             AND(E3682&lt;90,C3682&gt;2011,AND(F3682&lt;=100,F3682&gt;25)),"Moderate: underrated new model with regular rotation",
             AND(E3682&lt;90,C3682&lt;2000,AND(F3682&lt;=100,F3682&gt;25)),"Moderate: underrated old model with regular rotation",
             AND(C3682&lt;=2011,F3682&lt;=25),"Low: not new model and bad rotation",
             AND(E3682&gt;110,AND(C3682&lt;=2011,C3682&gt;=2000),F3682&lt;=25),"Low: overrated regular model with bad rotation",
             AND(E3682&gt;110,C3682&lt;2011,AND(F3682&lt;=100,F3682&gt;25)),"Low: overrated regular model (not new) with regular rotation",
             AND(E3682&gt;110,C3682&gt;2011,F3682&lt;=25),"Low: overrated new model with bad rotation"
)</f>
        <v>Low: not new model and bad rotation</v>
      </c>
    </row>
    <row r="3683" spans="1:8" x14ac:dyDescent="0.3">
      <c r="A3683" t="s">
        <v>42</v>
      </c>
      <c r="B3683" t="s">
        <v>673</v>
      </c>
      <c r="C3683">
        <v>1994</v>
      </c>
      <c r="D3683">
        <v>498.07692307692309</v>
      </c>
      <c r="E3683">
        <v>91.380661433360302</v>
      </c>
      <c r="F3683">
        <v>13</v>
      </c>
      <c r="H3683" t="str" cm="1">
        <f t="array" ref="H3683">_xlfn.IFS(
             AND(E3683&gt;110,C3683&gt;2011,F3683&gt;100),"High: overrated, new and good rotation",
             AND(E3683&lt;90,C3683&gt;2011,F3683&gt;100),"High: underrated, new and good rotation",
             AND(E3683&lt;90,C3683&lt;2011,F3683&gt;100),"High: underrated, not too new but good rotation",
             AND(E3683&lt;=110,C3683&gt;2011,F3683&lt;=25),"Critic: well priced/underrated and new, but bad rotation",
             AND(E3683&gt;110,F3683&gt;100),"Top Tier: premium vehicules that tend to be sold above market prices",
             AND(E3683&gt;=90,E3683&lt;=110,F3683&gt;25),"Moderate: fair price and regular to good rotation",
             AND(E3683&lt;90,AND(C3683&lt;=2011,C3683&gt;=2000),AND(F3683&lt;100,F3683&gt;25)),"Moderate: underrated regular model and regular rotation",
             AND(E3683&lt;90,C3683&gt;2011,AND(F3683&lt;=100,F3683&gt;25)),"Moderate: underrated new model with regular rotation",
             AND(E3683&lt;90,C3683&lt;2000,AND(F3683&lt;=100,F3683&gt;25)),"Moderate: underrated old model with regular rotation",
             AND(C3683&lt;=2011,F3683&lt;=25),"Low: not new model and bad rotation",
             AND(E3683&gt;110,AND(C3683&lt;=2011,C3683&gt;=2000),F3683&lt;=25),"Low: overrated regular model with bad rotation",
             AND(E3683&gt;110,C3683&lt;2011,AND(F3683&lt;=100,F3683&gt;25)),"Low: overrated regular model (not new) with regular rotation",
             AND(E3683&gt;110,C3683&gt;2011,F3683&lt;=25),"Low: overrated new model with bad rotation"
)</f>
        <v>Low: not new model and bad rotation</v>
      </c>
    </row>
    <row r="3684" spans="1:8" x14ac:dyDescent="0.3">
      <c r="A3684" t="s">
        <v>42</v>
      </c>
      <c r="B3684" t="s">
        <v>673</v>
      </c>
      <c r="C3684">
        <v>1995</v>
      </c>
      <c r="D3684">
        <v>446.875</v>
      </c>
      <c r="E3684">
        <v>65.478439399475207</v>
      </c>
      <c r="F3684">
        <v>8</v>
      </c>
      <c r="H3684" t="str" cm="1">
        <f t="array" ref="H3684">_xlfn.IFS(
             AND(E3684&gt;110,C3684&gt;2011,F3684&gt;100),"High: overrated, new and good rotation",
             AND(E3684&lt;90,C3684&gt;2011,F3684&gt;100),"High: underrated, new and good rotation",
             AND(E3684&lt;90,C3684&lt;2011,F3684&gt;100),"High: underrated, not too new but good rotation",
             AND(E3684&lt;=110,C3684&gt;2011,F3684&lt;=25),"Critic: well priced/underrated and new, but bad rotation",
             AND(E3684&gt;110,F3684&gt;100),"Top Tier: premium vehicules that tend to be sold above market prices",
             AND(E3684&gt;=90,E3684&lt;=110,F3684&gt;25),"Moderate: fair price and regular to good rotation",
             AND(E3684&lt;90,AND(C3684&lt;=2011,C3684&gt;=2000),AND(F3684&lt;100,F3684&gt;25)),"Moderate: underrated regular model and regular rotation",
             AND(E3684&lt;90,C3684&gt;2011,AND(F3684&lt;=100,F3684&gt;25)),"Moderate: underrated new model with regular rotation",
             AND(E3684&lt;90,C3684&lt;2000,AND(F3684&lt;=100,F3684&gt;25)),"Moderate: underrated old model with regular rotation",
             AND(C3684&lt;=2011,F3684&lt;=25),"Low: not new model and bad rotation",
             AND(E3684&gt;110,AND(C3684&lt;=2011,C3684&gt;=2000),F3684&lt;=25),"Low: overrated regular model with bad rotation",
             AND(E3684&gt;110,C3684&lt;2011,AND(F3684&lt;=100,F3684&gt;25)),"Low: overrated regular model (not new) with regular rotation",
             AND(E3684&gt;110,C3684&gt;2011,F3684&lt;=25),"Low: overrated new model with bad rotation"
)</f>
        <v>Low: not new model and bad rotation</v>
      </c>
    </row>
    <row r="3685" spans="1:8" x14ac:dyDescent="0.3">
      <c r="A3685" t="s">
        <v>42</v>
      </c>
      <c r="B3685" t="s">
        <v>673</v>
      </c>
      <c r="C3685">
        <v>1996</v>
      </c>
      <c r="D3685">
        <v>1266.6666666666667</v>
      </c>
      <c r="E3685">
        <v>129.30573845598684</v>
      </c>
      <c r="F3685">
        <v>9</v>
      </c>
      <c r="H3685" t="str" cm="1">
        <f t="array" ref="H3685">_xlfn.IFS(
             AND(E3685&gt;110,C3685&gt;2011,F3685&gt;100),"High: overrated, new and good rotation",
             AND(E3685&lt;90,C3685&gt;2011,F3685&gt;100),"High: underrated, new and good rotation",
             AND(E3685&lt;90,C3685&lt;2011,F3685&gt;100),"High: underrated, not too new but good rotation",
             AND(E3685&lt;=110,C3685&gt;2011,F3685&lt;=25),"Critic: well priced/underrated and new, but bad rotation",
             AND(E3685&gt;110,F3685&gt;100),"Top Tier: premium vehicules that tend to be sold above market prices",
             AND(E3685&gt;=90,E3685&lt;=110,F3685&gt;25),"Moderate: fair price and regular to good rotation",
             AND(E3685&lt;90,AND(C3685&lt;=2011,C3685&gt;=2000),AND(F3685&lt;100,F3685&gt;25)),"Moderate: underrated regular model and regular rotation",
             AND(E3685&lt;90,C3685&gt;2011,AND(F3685&lt;=100,F3685&gt;25)),"Moderate: underrated new model with regular rotation",
             AND(E3685&lt;90,C3685&lt;2000,AND(F3685&lt;=100,F3685&gt;25)),"Moderate: underrated old model with regular rotation",
             AND(C3685&lt;=2011,F3685&lt;=25),"Low: not new model and bad rotation",
             AND(E3685&gt;110,AND(C3685&lt;=2011,C3685&gt;=2000),F3685&lt;=25),"Low: overrated regular model with bad rotation",
             AND(E3685&gt;110,C3685&lt;2011,AND(F3685&lt;=100,F3685&gt;25)),"Low: overrated regular model (not new) with regular rotation",
             AND(E3685&gt;110,C3685&gt;2011,F3685&lt;=25),"Low: overrated new model with bad rotation"
)</f>
        <v>Low: not new model and bad rotation</v>
      </c>
    </row>
    <row r="3686" spans="1:8" x14ac:dyDescent="0.3">
      <c r="A3686" t="s">
        <v>42</v>
      </c>
      <c r="B3686" t="s">
        <v>673</v>
      </c>
      <c r="C3686">
        <v>1997</v>
      </c>
      <c r="D3686">
        <v>971.875</v>
      </c>
      <c r="E3686">
        <v>112.69263002917401</v>
      </c>
      <c r="F3686">
        <v>16</v>
      </c>
      <c r="H3686" t="str" cm="1">
        <f t="array" ref="H3686">_xlfn.IFS(
             AND(E3686&gt;110,C3686&gt;2011,F3686&gt;100),"High: overrated, new and good rotation",
             AND(E3686&lt;90,C3686&gt;2011,F3686&gt;100),"High: underrated, new and good rotation",
             AND(E3686&lt;90,C3686&lt;2011,F3686&gt;100),"High: underrated, not too new but good rotation",
             AND(E3686&lt;=110,C3686&gt;2011,F3686&lt;=25),"Critic: well priced/underrated and new, but bad rotation",
             AND(E3686&gt;110,F3686&gt;100),"Top Tier: premium vehicules that tend to be sold above market prices",
             AND(E3686&gt;=90,E3686&lt;=110,F3686&gt;25),"Moderate: fair price and regular to good rotation",
             AND(E3686&lt;90,AND(C3686&lt;=2011,C3686&gt;=2000),AND(F3686&lt;100,F3686&gt;25)),"Moderate: underrated regular model and regular rotation",
             AND(E3686&lt;90,C3686&gt;2011,AND(F3686&lt;=100,F3686&gt;25)),"Moderate: underrated new model with regular rotation",
             AND(E3686&lt;90,C3686&lt;2000,AND(F3686&lt;=100,F3686&gt;25)),"Moderate: underrated old model with regular rotation",
             AND(C3686&lt;=2011,F3686&lt;=25),"Low: not new model and bad rotation",
             AND(E3686&gt;110,AND(C3686&lt;=2011,C3686&gt;=2000),F3686&lt;=25),"Low: overrated regular model with bad rotation",
             AND(E3686&gt;110,C3686&lt;2011,AND(F3686&lt;=100,F3686&gt;25)),"Low: overrated regular model (not new) with regular rotation",
             AND(E3686&gt;110,C3686&gt;2011,F3686&lt;=25),"Low: overrated new model with bad rotation"
)</f>
        <v>Low: not new model and bad rotation</v>
      </c>
    </row>
    <row r="3687" spans="1:8" x14ac:dyDescent="0.3">
      <c r="A3687" t="s">
        <v>42</v>
      </c>
      <c r="B3687" t="s">
        <v>673</v>
      </c>
      <c r="C3687">
        <v>1998</v>
      </c>
      <c r="D3687">
        <v>942.85714285714289</v>
      </c>
      <c r="E3687">
        <v>118.77560905635974</v>
      </c>
      <c r="F3687">
        <v>14</v>
      </c>
      <c r="H3687" t="str" cm="1">
        <f t="array" ref="H3687">_xlfn.IFS(
             AND(E3687&gt;110,C3687&gt;2011,F3687&gt;100),"High: overrated, new and good rotation",
             AND(E3687&lt;90,C3687&gt;2011,F3687&gt;100),"High: underrated, new and good rotation",
             AND(E3687&lt;90,C3687&lt;2011,F3687&gt;100),"High: underrated, not too new but good rotation",
             AND(E3687&lt;=110,C3687&gt;2011,F3687&lt;=25),"Critic: well priced/underrated and new, but bad rotation",
             AND(E3687&gt;110,F3687&gt;100),"Top Tier: premium vehicules that tend to be sold above market prices",
             AND(E3687&gt;=90,E3687&lt;=110,F3687&gt;25),"Moderate: fair price and regular to good rotation",
             AND(E3687&lt;90,AND(C3687&lt;=2011,C3687&gt;=2000),AND(F3687&lt;100,F3687&gt;25)),"Moderate: underrated regular model and regular rotation",
             AND(E3687&lt;90,C3687&gt;2011,AND(F3687&lt;=100,F3687&gt;25)),"Moderate: underrated new model with regular rotation",
             AND(E3687&lt;90,C3687&lt;2000,AND(F3687&lt;=100,F3687&gt;25)),"Moderate: underrated old model with regular rotation",
             AND(C3687&lt;=2011,F3687&lt;=25),"Low: not new model and bad rotation",
             AND(E3687&gt;110,AND(C3687&lt;=2011,C3687&gt;=2000),F3687&lt;=25),"Low: overrated regular model with bad rotation",
             AND(E3687&gt;110,C3687&lt;2011,AND(F3687&lt;=100,F3687&gt;25)),"Low: overrated regular model (not new) with regular rotation",
             AND(E3687&gt;110,C3687&gt;2011,F3687&lt;=25),"Low: overrated new model with bad rotation"
)</f>
        <v>Low: not new model and bad rotation</v>
      </c>
    </row>
    <row r="3688" spans="1:8" x14ac:dyDescent="0.3">
      <c r="A3688" t="s">
        <v>42</v>
      </c>
      <c r="B3688" t="s">
        <v>673</v>
      </c>
      <c r="C3688">
        <v>1999</v>
      </c>
      <c r="D3688">
        <v>1031.25</v>
      </c>
      <c r="E3688">
        <v>101.91286042627323</v>
      </c>
      <c r="F3688">
        <v>28</v>
      </c>
      <c r="H3688" t="str" cm="1">
        <f t="array" ref="H3688">_xlfn.IFS(
             AND(E3688&gt;110,C3688&gt;2011,F3688&gt;100),"High: overrated, new and good rotation",
             AND(E3688&lt;90,C3688&gt;2011,F3688&gt;100),"High: underrated, new and good rotation",
             AND(E3688&lt;90,C3688&lt;2011,F3688&gt;100),"High: underrated, not too new but good rotation",
             AND(E3688&lt;=110,C3688&gt;2011,F3688&lt;=25),"Critic: well priced/underrated and new, but bad rotation",
             AND(E3688&gt;110,F3688&gt;100),"Top Tier: premium vehicules that tend to be sold above market prices",
             AND(E3688&gt;=90,E3688&lt;=110,F3688&gt;25),"Moderate: fair price and regular to good rotation",
             AND(E3688&lt;90,AND(C3688&lt;=2011,C3688&gt;=2000),AND(F3688&lt;100,F3688&gt;25)),"Moderate: underrated regular model and regular rotation",
             AND(E3688&lt;90,C3688&gt;2011,AND(F3688&lt;=100,F3688&gt;25)),"Moderate: underrated new model with regular rotation",
             AND(E3688&lt;90,C3688&lt;2000,AND(F3688&lt;=100,F3688&gt;25)),"Moderate: underrated old model with regular rotation",
             AND(C3688&lt;=2011,F3688&lt;=25),"Low: not new model and bad rotation",
             AND(E3688&gt;110,AND(C3688&lt;=2011,C3688&gt;=2000),F3688&lt;=25),"Low: overrated regular model with bad rotation",
             AND(E3688&gt;110,C3688&lt;2011,AND(F3688&lt;=100,F3688&gt;25)),"Low: overrated regular model (not new) with regular rotation",
             AND(E3688&gt;110,C3688&gt;2011,F3688&lt;=25),"Low: overrated new model with bad rotation"
)</f>
        <v>Moderate: fair price and regular to good rotation</v>
      </c>
    </row>
    <row r="3689" spans="1:8" x14ac:dyDescent="0.3">
      <c r="A3689" t="s">
        <v>42</v>
      </c>
      <c r="B3689" t="s">
        <v>673</v>
      </c>
      <c r="C3689">
        <v>2000</v>
      </c>
      <c r="D3689">
        <v>1339.4444444444443</v>
      </c>
      <c r="E3689">
        <v>122.61890251154722</v>
      </c>
      <c r="F3689">
        <v>45</v>
      </c>
      <c r="H3689" t="str" cm="1">
        <f t="array" ref="H3689">_xlfn.IFS(
             AND(E3689&gt;110,C3689&gt;2011,F3689&gt;100),"High: overrated, new and good rotation",
             AND(E3689&lt;90,C3689&gt;2011,F3689&gt;100),"High: underrated, new and good rotation",
             AND(E3689&lt;90,C3689&lt;2011,F3689&gt;100),"High: underrated, not too new but good rotation",
             AND(E3689&lt;=110,C3689&gt;2011,F3689&lt;=25),"Critic: well priced/underrated and new, but bad rotation",
             AND(E3689&gt;110,F3689&gt;100),"Top Tier: premium vehicules that tend to be sold above market prices",
             AND(E3689&gt;=90,E3689&lt;=110,F3689&gt;25),"Moderate: fair price and regular to good rotation",
             AND(E3689&lt;90,AND(C3689&lt;=2011,C3689&gt;=2000),AND(F3689&lt;100,F3689&gt;25)),"Moderate: underrated regular model and regular rotation",
             AND(E3689&lt;90,C3689&gt;2011,AND(F3689&lt;=100,F3689&gt;25)),"Moderate: underrated new model with regular rotation",
             AND(E3689&lt;90,C3689&lt;2000,AND(F3689&lt;=100,F3689&gt;25)),"Moderate: underrated old model with regular rotation",
             AND(C3689&lt;=2011,F3689&lt;=25),"Low: not new model and bad rotation",
             AND(E3689&gt;110,AND(C3689&lt;=2011,C3689&gt;=2000),F3689&lt;=25),"Low: overrated regular model with bad rotation",
             AND(E3689&gt;110,C3689&lt;2011,AND(F3689&lt;=100,F3689&gt;25)),"Low: overrated regular model (not new) with regular rotation",
             AND(E3689&gt;110,C3689&gt;2011,F3689&lt;=25),"Low: overrated new model with bad rotation"
)</f>
        <v>Low: overrated regular model (not new) with regular rotation</v>
      </c>
    </row>
    <row r="3690" spans="1:8" x14ac:dyDescent="0.3">
      <c r="A3690" t="s">
        <v>42</v>
      </c>
      <c r="B3690" t="s">
        <v>673</v>
      </c>
      <c r="C3690">
        <v>2001</v>
      </c>
      <c r="D3690">
        <v>1336.7647058823529</v>
      </c>
      <c r="E3690">
        <v>85.151335551984218</v>
      </c>
      <c r="F3690">
        <v>34</v>
      </c>
      <c r="H3690" t="str" cm="1">
        <f t="array" ref="H3690">_xlfn.IFS(
             AND(E3690&gt;110,C3690&gt;2011,F3690&gt;100),"High: overrated, new and good rotation",
             AND(E3690&lt;90,C3690&gt;2011,F3690&gt;100),"High: underrated, new and good rotation",
             AND(E3690&lt;90,C3690&lt;2011,F3690&gt;100),"High: underrated, not too new but good rotation",
             AND(E3690&lt;=110,C3690&gt;2011,F3690&lt;=25),"Critic: well priced/underrated and new, but bad rotation",
             AND(E3690&gt;110,F3690&gt;100),"Top Tier: premium vehicules that tend to be sold above market prices",
             AND(E3690&gt;=90,E3690&lt;=110,F3690&gt;25),"Moderate: fair price and regular to good rotation",
             AND(E3690&lt;90,AND(C3690&lt;=2011,C3690&gt;=2000),AND(F3690&lt;100,F3690&gt;25)),"Moderate: underrated regular model and regular rotation",
             AND(E3690&lt;90,C3690&gt;2011,AND(F3690&lt;=100,F3690&gt;25)),"Moderate: underrated new model with regular rotation",
             AND(E3690&lt;90,C3690&lt;2000,AND(F3690&lt;=100,F3690&gt;25)),"Moderate: underrated old model with regular rotation",
             AND(C3690&lt;=2011,F3690&lt;=25),"Low: not new model and bad rotation",
             AND(E3690&gt;110,AND(C3690&lt;=2011,C3690&gt;=2000),F3690&lt;=25),"Low: overrated regular model with bad rotation",
             AND(E3690&gt;110,C3690&lt;2011,AND(F3690&lt;=100,F3690&gt;25)),"Low: overrated regular model (not new) with regular rotation",
             AND(E3690&gt;110,C3690&gt;2011,F3690&lt;=25),"Low: overrated new model with bad rotation"
)</f>
        <v>Moderate: underrated regular model and regular rotation</v>
      </c>
    </row>
    <row r="3691" spans="1:8" x14ac:dyDescent="0.3">
      <c r="A3691" t="s">
        <v>42</v>
      </c>
      <c r="B3691" t="s">
        <v>673</v>
      </c>
      <c r="C3691">
        <v>2002</v>
      </c>
      <c r="D3691">
        <v>1565.1315789473683</v>
      </c>
      <c r="E3691">
        <v>95.575942694476225</v>
      </c>
      <c r="F3691">
        <v>38</v>
      </c>
      <c r="H3691" t="str" cm="1">
        <f t="array" ref="H3691">_xlfn.IFS(
             AND(E3691&gt;110,C3691&gt;2011,F3691&gt;100),"High: overrated, new and good rotation",
             AND(E3691&lt;90,C3691&gt;2011,F3691&gt;100),"High: underrated, new and good rotation",
             AND(E3691&lt;90,C3691&lt;2011,F3691&gt;100),"High: underrated, not too new but good rotation",
             AND(E3691&lt;=110,C3691&gt;2011,F3691&lt;=25),"Critic: well priced/underrated and new, but bad rotation",
             AND(E3691&gt;110,F3691&gt;100),"Top Tier: premium vehicules that tend to be sold above market prices",
             AND(E3691&gt;=90,E3691&lt;=110,F3691&gt;25),"Moderate: fair price and regular to good rotation",
             AND(E3691&lt;90,AND(C3691&lt;=2011,C3691&gt;=2000),AND(F3691&lt;100,F3691&gt;25)),"Moderate: underrated regular model and regular rotation",
             AND(E3691&lt;90,C3691&gt;2011,AND(F3691&lt;=100,F3691&gt;25)),"Moderate: underrated new model with regular rotation",
             AND(E3691&lt;90,C3691&lt;2000,AND(F3691&lt;=100,F3691&gt;25)),"Moderate: underrated old model with regular rotation",
             AND(C3691&lt;=2011,F3691&lt;=25),"Low: not new model and bad rotation",
             AND(E3691&gt;110,AND(C3691&lt;=2011,C3691&gt;=2000),F3691&lt;=25),"Low: overrated regular model with bad rotation",
             AND(E3691&gt;110,C3691&lt;2011,AND(F3691&lt;=100,F3691&gt;25)),"Low: overrated regular model (not new) with regular rotation",
             AND(E3691&gt;110,C3691&gt;2011,F3691&lt;=25),"Low: overrated new model with bad rotation"
)</f>
        <v>Moderate: fair price and regular to good rotation</v>
      </c>
    </row>
    <row r="3692" spans="1:8" x14ac:dyDescent="0.3">
      <c r="A3692" t="s">
        <v>42</v>
      </c>
      <c r="B3692" t="s">
        <v>673</v>
      </c>
      <c r="C3692">
        <v>2003</v>
      </c>
      <c r="D3692">
        <v>2187.2727272727275</v>
      </c>
      <c r="E3692">
        <v>87.189227170233934</v>
      </c>
      <c r="F3692">
        <v>55</v>
      </c>
      <c r="H3692" t="str" cm="1">
        <f t="array" ref="H3692">_xlfn.IFS(
             AND(E3692&gt;110,C3692&gt;2011,F3692&gt;100),"High: overrated, new and good rotation",
             AND(E3692&lt;90,C3692&gt;2011,F3692&gt;100),"High: underrated, new and good rotation",
             AND(E3692&lt;90,C3692&lt;2011,F3692&gt;100),"High: underrated, not too new but good rotation",
             AND(E3692&lt;=110,C3692&gt;2011,F3692&lt;=25),"Critic: well priced/underrated and new, but bad rotation",
             AND(E3692&gt;110,F3692&gt;100),"Top Tier: premium vehicules that tend to be sold above market prices",
             AND(E3692&gt;=90,E3692&lt;=110,F3692&gt;25),"Moderate: fair price and regular to good rotation",
             AND(E3692&lt;90,AND(C3692&lt;=2011,C3692&gt;=2000),AND(F3692&lt;100,F3692&gt;25)),"Moderate: underrated regular model and regular rotation",
             AND(E3692&lt;90,C3692&gt;2011,AND(F3692&lt;=100,F3692&gt;25)),"Moderate: underrated new model with regular rotation",
             AND(E3692&lt;90,C3692&lt;2000,AND(F3692&lt;=100,F3692&gt;25)),"Moderate: underrated old model with regular rotation",
             AND(C3692&lt;=2011,F3692&lt;=25),"Low: not new model and bad rotation",
             AND(E3692&gt;110,AND(C3692&lt;=2011,C3692&gt;=2000),F3692&lt;=25),"Low: overrated regular model with bad rotation",
             AND(E3692&gt;110,C3692&lt;2011,AND(F3692&lt;=100,F3692&gt;25)),"Low: overrated regular model (not new) with regular rotation",
             AND(E3692&gt;110,C3692&gt;2011,F3692&lt;=25),"Low: overrated new model with bad rotation"
)</f>
        <v>Moderate: underrated regular model and regular rotation</v>
      </c>
    </row>
    <row r="3693" spans="1:8" x14ac:dyDescent="0.3">
      <c r="A3693" t="s">
        <v>42</v>
      </c>
      <c r="B3693" t="s">
        <v>673</v>
      </c>
      <c r="C3693">
        <v>2004</v>
      </c>
      <c r="D3693">
        <v>2831.967213114754</v>
      </c>
      <c r="E3693">
        <v>104.03325206361635</v>
      </c>
      <c r="F3693">
        <v>61</v>
      </c>
      <c r="H3693" t="str" cm="1">
        <f t="array" ref="H3693">_xlfn.IFS(
             AND(E3693&gt;110,C3693&gt;2011,F3693&gt;100),"High: overrated, new and good rotation",
             AND(E3693&lt;90,C3693&gt;2011,F3693&gt;100),"High: underrated, new and good rotation",
             AND(E3693&lt;90,C3693&lt;2011,F3693&gt;100),"High: underrated, not too new but good rotation",
             AND(E3693&lt;=110,C3693&gt;2011,F3693&lt;=25),"Critic: well priced/underrated and new, but bad rotation",
             AND(E3693&gt;110,F3693&gt;100),"Top Tier: premium vehicules that tend to be sold above market prices",
             AND(E3693&gt;=90,E3693&lt;=110,F3693&gt;25),"Moderate: fair price and regular to good rotation",
             AND(E3693&lt;90,AND(C3693&lt;=2011,C3693&gt;=2000),AND(F3693&lt;100,F3693&gt;25)),"Moderate: underrated regular model and regular rotation",
             AND(E3693&lt;90,C3693&gt;2011,AND(F3693&lt;=100,F3693&gt;25)),"Moderate: underrated new model with regular rotation",
             AND(E3693&lt;90,C3693&lt;2000,AND(F3693&lt;=100,F3693&gt;25)),"Moderate: underrated old model with regular rotation",
             AND(C3693&lt;=2011,F3693&lt;=25),"Low: not new model and bad rotation",
             AND(E3693&gt;110,AND(C3693&lt;=2011,C3693&gt;=2000),F3693&lt;=25),"Low: overrated regular model with bad rotation",
             AND(E3693&gt;110,C3693&lt;2011,AND(F3693&lt;=100,F3693&gt;25)),"Low: overrated regular model (not new) with regular rotation",
             AND(E3693&gt;110,C3693&gt;2011,F3693&lt;=25),"Low: overrated new model with bad rotation"
)</f>
        <v>Moderate: fair price and regular to good rotation</v>
      </c>
    </row>
    <row r="3694" spans="1:8" x14ac:dyDescent="0.3">
      <c r="A3694" t="s">
        <v>42</v>
      </c>
      <c r="B3694" t="s">
        <v>673</v>
      </c>
      <c r="C3694">
        <v>2005</v>
      </c>
      <c r="D3694">
        <v>3112.121212121212</v>
      </c>
      <c r="E3694">
        <v>90.574884123030387</v>
      </c>
      <c r="F3694">
        <v>66</v>
      </c>
      <c r="H3694" t="str" cm="1">
        <f t="array" ref="H3694">_xlfn.IFS(
             AND(E3694&gt;110,C3694&gt;2011,F3694&gt;100),"High: overrated, new and good rotation",
             AND(E3694&lt;90,C3694&gt;2011,F3694&gt;100),"High: underrated, new and good rotation",
             AND(E3694&lt;90,C3694&lt;2011,F3694&gt;100),"High: underrated, not too new but good rotation",
             AND(E3694&lt;=110,C3694&gt;2011,F3694&lt;=25),"Critic: well priced/underrated and new, but bad rotation",
             AND(E3694&gt;110,F3694&gt;100),"Top Tier: premium vehicules that tend to be sold above market prices",
             AND(E3694&gt;=90,E3694&lt;=110,F3694&gt;25),"Moderate: fair price and regular to good rotation",
             AND(E3694&lt;90,AND(C3694&lt;=2011,C3694&gt;=2000),AND(F3694&lt;100,F3694&gt;25)),"Moderate: underrated regular model and regular rotation",
             AND(E3694&lt;90,C3694&gt;2011,AND(F3694&lt;=100,F3694&gt;25)),"Moderate: underrated new model with regular rotation",
             AND(E3694&lt;90,C3694&lt;2000,AND(F3694&lt;=100,F3694&gt;25)),"Moderate: underrated old model with regular rotation",
             AND(C3694&lt;=2011,F3694&lt;=25),"Low: not new model and bad rotation",
             AND(E3694&gt;110,AND(C3694&lt;=2011,C3694&gt;=2000),F3694&lt;=25),"Low: overrated regular model with bad rotation",
             AND(E3694&gt;110,C3694&lt;2011,AND(F3694&lt;=100,F3694&gt;25)),"Low: overrated regular model (not new) with regular rotation",
             AND(E3694&gt;110,C3694&gt;2011,F3694&lt;=25),"Low: overrated new model with bad rotation"
)</f>
        <v>Moderate: fair price and regular to good rotation</v>
      </c>
    </row>
    <row r="3695" spans="1:8" x14ac:dyDescent="0.3">
      <c r="A3695" t="s">
        <v>42</v>
      </c>
      <c r="B3695" t="s">
        <v>673</v>
      </c>
      <c r="C3695">
        <v>2006</v>
      </c>
      <c r="D3695">
        <v>3310</v>
      </c>
      <c r="E3695">
        <v>95.731033301038366</v>
      </c>
      <c r="F3695">
        <v>10</v>
      </c>
      <c r="H3695" t="str" cm="1">
        <f t="array" ref="H3695">_xlfn.IFS(
             AND(E3695&gt;110,C3695&gt;2011,F3695&gt;100),"High: overrated, new and good rotation",
             AND(E3695&lt;90,C3695&gt;2011,F3695&gt;100),"High: underrated, new and good rotation",
             AND(E3695&lt;90,C3695&lt;2011,F3695&gt;100),"High: underrated, not too new but good rotation",
             AND(E3695&lt;=110,C3695&gt;2011,F3695&lt;=25),"Critic: well priced/underrated and new, but bad rotation",
             AND(E3695&gt;110,F3695&gt;100),"Top Tier: premium vehicules that tend to be sold above market prices",
             AND(E3695&gt;=90,E3695&lt;=110,F3695&gt;25),"Moderate: fair price and regular to good rotation",
             AND(E3695&lt;90,AND(C3695&lt;=2011,C3695&gt;=2000),AND(F3695&lt;100,F3695&gt;25)),"Moderate: underrated regular model and regular rotation",
             AND(E3695&lt;90,C3695&gt;2011,AND(F3695&lt;=100,F3695&gt;25)),"Moderate: underrated new model with regular rotation",
             AND(E3695&lt;90,C3695&lt;2000,AND(F3695&lt;=100,F3695&gt;25)),"Moderate: underrated old model with regular rotation",
             AND(C3695&lt;=2011,F3695&lt;=25),"Low: not new model and bad rotation",
             AND(E3695&gt;110,AND(C3695&lt;=2011,C3695&gt;=2000),F3695&lt;=25),"Low: overrated regular model with bad rotation",
             AND(E3695&gt;110,C3695&lt;2011,AND(F3695&lt;=100,F3695&gt;25)),"Low: overrated regular model (not new) with regular rotation",
             AND(E3695&gt;110,C3695&gt;2011,F3695&lt;=25),"Low: overrated new model with bad rotation"
)</f>
        <v>Low: not new model and bad rotation</v>
      </c>
    </row>
    <row r="3696" spans="1:8" x14ac:dyDescent="0.3">
      <c r="A3696" t="s">
        <v>42</v>
      </c>
      <c r="B3696" t="s">
        <v>673</v>
      </c>
      <c r="C3696">
        <v>2007</v>
      </c>
      <c r="D3696">
        <v>6533.333333333333</v>
      </c>
      <c r="E3696">
        <v>101.50165618616791</v>
      </c>
      <c r="F3696">
        <v>3</v>
      </c>
      <c r="H3696" t="str" cm="1">
        <f t="array" ref="H3696">_xlfn.IFS(
             AND(E3696&gt;110,C3696&gt;2011,F3696&gt;100),"High: overrated, new and good rotation",
             AND(E3696&lt;90,C3696&gt;2011,F3696&gt;100),"High: underrated, new and good rotation",
             AND(E3696&lt;90,C3696&lt;2011,F3696&gt;100),"High: underrated, not too new but good rotation",
             AND(E3696&lt;=110,C3696&gt;2011,F3696&lt;=25),"Critic: well priced/underrated and new, but bad rotation",
             AND(E3696&gt;110,F3696&gt;100),"Top Tier: premium vehicules that tend to be sold above market prices",
             AND(E3696&gt;=90,E3696&lt;=110,F3696&gt;25),"Moderate: fair price and regular to good rotation",
             AND(E3696&lt;90,AND(C3696&lt;=2011,C3696&gt;=2000),AND(F3696&lt;100,F3696&gt;25)),"Moderate: underrated regular model and regular rotation",
             AND(E3696&lt;90,C3696&gt;2011,AND(F3696&lt;=100,F3696&gt;25)),"Moderate: underrated new model with regular rotation",
             AND(E3696&lt;90,C3696&lt;2000,AND(F3696&lt;=100,F3696&gt;25)),"Moderate: underrated old model with regular rotation",
             AND(C3696&lt;=2011,F3696&lt;=25),"Low: not new model and bad rotation",
             AND(E3696&gt;110,AND(C3696&lt;=2011,C3696&gt;=2000),F3696&lt;=25),"Low: overrated regular model with bad rotation",
             AND(E3696&gt;110,C3696&lt;2011,AND(F3696&lt;=100,F3696&gt;25)),"Low: overrated regular model (not new) with regular rotation",
             AND(E3696&gt;110,C3696&gt;2011,F3696&lt;=25),"Low: overrated new model with bad rotation"
)</f>
        <v>Low: not new model and bad rotation</v>
      </c>
    </row>
    <row r="3697" spans="1:8" x14ac:dyDescent="0.3">
      <c r="A3697" t="s">
        <v>42</v>
      </c>
      <c r="B3697" t="s">
        <v>673</v>
      </c>
      <c r="C3697">
        <v>2008</v>
      </c>
      <c r="D3697">
        <v>5654.0816326530612</v>
      </c>
      <c r="E3697">
        <v>97.363313920373344</v>
      </c>
      <c r="F3697">
        <v>49</v>
      </c>
      <c r="H3697" t="str" cm="1">
        <f t="array" ref="H3697">_xlfn.IFS(
             AND(E3697&gt;110,C3697&gt;2011,F3697&gt;100),"High: overrated, new and good rotation",
             AND(E3697&lt;90,C3697&gt;2011,F3697&gt;100),"High: underrated, new and good rotation",
             AND(E3697&lt;90,C3697&lt;2011,F3697&gt;100),"High: underrated, not too new but good rotation",
             AND(E3697&lt;=110,C3697&gt;2011,F3697&lt;=25),"Critic: well priced/underrated and new, but bad rotation",
             AND(E3697&gt;110,F3697&gt;100),"Top Tier: premium vehicules that tend to be sold above market prices",
             AND(E3697&gt;=90,E3697&lt;=110,F3697&gt;25),"Moderate: fair price and regular to good rotation",
             AND(E3697&lt;90,AND(C3697&lt;=2011,C3697&gt;=2000),AND(F3697&lt;100,F3697&gt;25)),"Moderate: underrated regular model and regular rotation",
             AND(E3697&lt;90,C3697&gt;2011,AND(F3697&lt;=100,F3697&gt;25)),"Moderate: underrated new model with regular rotation",
             AND(E3697&lt;90,C3697&lt;2000,AND(F3697&lt;=100,F3697&gt;25)),"Moderate: underrated old model with regular rotation",
             AND(C3697&lt;=2011,F3697&lt;=25),"Low: not new model and bad rotation",
             AND(E3697&gt;110,AND(C3697&lt;=2011,C3697&gt;=2000),F3697&lt;=25),"Low: overrated regular model with bad rotation",
             AND(E3697&gt;110,C3697&lt;2011,AND(F3697&lt;=100,F3697&gt;25)),"Low: overrated regular model (not new) with regular rotation",
             AND(E3697&gt;110,C3697&gt;2011,F3697&lt;=25),"Low: overrated new model with bad rotation"
)</f>
        <v>Moderate: fair price and regular to good rotation</v>
      </c>
    </row>
    <row r="3698" spans="1:8" x14ac:dyDescent="0.3">
      <c r="A3698" t="s">
        <v>42</v>
      </c>
      <c r="B3698" t="s">
        <v>673</v>
      </c>
      <c r="C3698">
        <v>2009</v>
      </c>
      <c r="D3698">
        <v>7547.3684210526317</v>
      </c>
      <c r="E3698">
        <v>96.908304086232405</v>
      </c>
      <c r="F3698">
        <v>19</v>
      </c>
      <c r="H3698" t="str" cm="1">
        <f t="array" ref="H3698">_xlfn.IFS(
             AND(E3698&gt;110,C3698&gt;2011,F3698&gt;100),"High: overrated, new and good rotation",
             AND(E3698&lt;90,C3698&gt;2011,F3698&gt;100),"High: underrated, new and good rotation",
             AND(E3698&lt;90,C3698&lt;2011,F3698&gt;100),"High: underrated, not too new but good rotation",
             AND(E3698&lt;=110,C3698&gt;2011,F3698&lt;=25),"Critic: well priced/underrated and new, but bad rotation",
             AND(E3698&gt;110,F3698&gt;100),"Top Tier: premium vehicules that tend to be sold above market prices",
             AND(E3698&gt;=90,E3698&lt;=110,F3698&gt;25),"Moderate: fair price and regular to good rotation",
             AND(E3698&lt;90,AND(C3698&lt;=2011,C3698&gt;=2000),AND(F3698&lt;100,F3698&gt;25)),"Moderate: underrated regular model and regular rotation",
             AND(E3698&lt;90,C3698&gt;2011,AND(F3698&lt;=100,F3698&gt;25)),"Moderate: underrated new model with regular rotation",
             AND(E3698&lt;90,C3698&lt;2000,AND(F3698&lt;=100,F3698&gt;25)),"Moderate: underrated old model with regular rotation",
             AND(C3698&lt;=2011,F3698&lt;=25),"Low: not new model and bad rotation",
             AND(E3698&gt;110,AND(C3698&lt;=2011,C3698&gt;=2000),F3698&lt;=25),"Low: overrated regular model with bad rotation",
             AND(E3698&gt;110,C3698&lt;2011,AND(F3698&lt;=100,F3698&gt;25)),"Low: overrated regular model (not new) with regular rotation",
             AND(E3698&gt;110,C3698&gt;2011,F3698&lt;=25),"Low: overrated new model with bad rotation"
)</f>
        <v>Low: not new model and bad rotation</v>
      </c>
    </row>
    <row r="3699" spans="1:8" x14ac:dyDescent="0.3">
      <c r="A3699" t="s">
        <v>42</v>
      </c>
      <c r="B3699" t="s">
        <v>673</v>
      </c>
      <c r="C3699">
        <v>2010</v>
      </c>
      <c r="D3699">
        <v>10366.666666666666</v>
      </c>
      <c r="E3699">
        <v>99.065014114514625</v>
      </c>
      <c r="F3699">
        <v>27</v>
      </c>
      <c r="H3699" t="str" cm="1">
        <f t="array" ref="H3699">_xlfn.IFS(
             AND(E3699&gt;110,C3699&gt;2011,F3699&gt;100),"High: overrated, new and good rotation",
             AND(E3699&lt;90,C3699&gt;2011,F3699&gt;100),"High: underrated, new and good rotation",
             AND(E3699&lt;90,C3699&lt;2011,F3699&gt;100),"High: underrated, not too new but good rotation",
             AND(E3699&lt;=110,C3699&gt;2011,F3699&lt;=25),"Critic: well priced/underrated and new, but bad rotation",
             AND(E3699&gt;110,F3699&gt;100),"Top Tier: premium vehicules that tend to be sold above market prices",
             AND(E3699&gt;=90,E3699&lt;=110,F3699&gt;25),"Moderate: fair price and regular to good rotation",
             AND(E3699&lt;90,AND(C3699&lt;=2011,C3699&gt;=2000),AND(F3699&lt;100,F3699&gt;25)),"Moderate: underrated regular model and regular rotation",
             AND(E3699&lt;90,C3699&gt;2011,AND(F3699&lt;=100,F3699&gt;25)),"Moderate: underrated new model with regular rotation",
             AND(E3699&lt;90,C3699&lt;2000,AND(F3699&lt;=100,F3699&gt;25)),"Moderate: underrated old model with regular rotation",
             AND(C3699&lt;=2011,F3699&lt;=25),"Low: not new model and bad rotation",
             AND(E3699&gt;110,AND(C3699&lt;=2011,C3699&gt;=2000),F3699&lt;=25),"Low: overrated regular model with bad rotation",
             AND(E3699&gt;110,C3699&lt;2011,AND(F3699&lt;=100,F3699&gt;25)),"Low: overrated regular model (not new) with regular rotation",
             AND(E3699&gt;110,C3699&gt;2011,F3699&lt;=25),"Low: overrated new model with bad rotation"
)</f>
        <v>Moderate: fair price and regular to good rotation</v>
      </c>
    </row>
    <row r="3700" spans="1:8" x14ac:dyDescent="0.3">
      <c r="A3700" t="s">
        <v>42</v>
      </c>
      <c r="B3700" t="s">
        <v>673</v>
      </c>
      <c r="C3700">
        <v>2011</v>
      </c>
      <c r="D3700">
        <v>11215.384615384615</v>
      </c>
      <c r="E3700">
        <v>95.160898831710014</v>
      </c>
      <c r="F3700">
        <v>13</v>
      </c>
      <c r="H3700" t="str" cm="1">
        <f t="array" ref="H3700">_xlfn.IFS(
             AND(E3700&gt;110,C3700&gt;2011,F3700&gt;100),"High: overrated, new and good rotation",
             AND(E3700&lt;90,C3700&gt;2011,F3700&gt;100),"High: underrated, new and good rotation",
             AND(E3700&lt;90,C3700&lt;2011,F3700&gt;100),"High: underrated, not too new but good rotation",
             AND(E3700&lt;=110,C3700&gt;2011,F3700&lt;=25),"Critic: well priced/underrated and new, but bad rotation",
             AND(E3700&gt;110,F3700&gt;100),"Top Tier: premium vehicules that tend to be sold above market prices",
             AND(E3700&gt;=90,E3700&lt;=110,F3700&gt;25),"Moderate: fair price and regular to good rotation",
             AND(E3700&lt;90,AND(C3700&lt;=2011,C3700&gt;=2000),AND(F3700&lt;100,F3700&gt;25)),"Moderate: underrated regular model and regular rotation",
             AND(E3700&lt;90,C3700&gt;2011,AND(F3700&lt;=100,F3700&gt;25)),"Moderate: underrated new model with regular rotation",
             AND(E3700&lt;90,C3700&lt;2000,AND(F3700&lt;=100,F3700&gt;25)),"Moderate: underrated old model with regular rotation",
             AND(C3700&lt;=2011,F3700&lt;=25),"Low: not new model and bad rotation",
             AND(E3700&gt;110,AND(C3700&lt;=2011,C3700&gt;=2000),F3700&lt;=25),"Low: overrated regular model with bad rotation",
             AND(E3700&gt;110,C3700&lt;2011,AND(F3700&lt;=100,F3700&gt;25)),"Low: overrated regular model (not new) with regular rotation",
             AND(E3700&gt;110,C3700&gt;2011,F3700&lt;=25),"Low: overrated new model with bad rotation"
)</f>
        <v>Low: not new model and bad rotation</v>
      </c>
    </row>
    <row r="3701" spans="1:8" x14ac:dyDescent="0.3">
      <c r="A3701" t="s">
        <v>42</v>
      </c>
      <c r="B3701" t="s">
        <v>674</v>
      </c>
      <c r="C3701">
        <v>2003</v>
      </c>
      <c r="D3701">
        <v>8550</v>
      </c>
      <c r="E3701">
        <v>146.29006438908317</v>
      </c>
      <c r="F3701">
        <v>4</v>
      </c>
      <c r="H3701" t="str" cm="1">
        <f t="array" ref="H3701">_xlfn.IFS(
             AND(E3701&gt;110,C3701&gt;2011,F3701&gt;100),"High: overrated, new and good rotation",
             AND(E3701&lt;90,C3701&gt;2011,F3701&gt;100),"High: underrated, new and good rotation",
             AND(E3701&lt;90,C3701&lt;2011,F3701&gt;100),"High: underrated, not too new but good rotation",
             AND(E3701&lt;=110,C3701&gt;2011,F3701&lt;=25),"Critic: well priced/underrated and new, but bad rotation",
             AND(E3701&gt;110,F3701&gt;100),"Top Tier: premium vehicules that tend to be sold above market prices",
             AND(E3701&gt;=90,E3701&lt;=110,F3701&gt;25),"Moderate: fair price and regular to good rotation",
             AND(E3701&lt;90,AND(C3701&lt;=2011,C3701&gt;=2000),AND(F3701&lt;100,F3701&gt;25)),"Moderate: underrated regular model and regular rotation",
             AND(E3701&lt;90,C3701&gt;2011,AND(F3701&lt;=100,F3701&gt;25)),"Moderate: underrated new model with regular rotation",
             AND(E3701&lt;90,C3701&lt;2000,AND(F3701&lt;=100,F3701&gt;25)),"Moderate: underrated old model with regular rotation",
             AND(C3701&lt;=2011,F3701&lt;=25),"Low: not new model and bad rotation",
             AND(E3701&gt;110,AND(C3701&lt;=2011,C3701&gt;=2000),F3701&lt;=25),"Low: overrated regular model with bad rotation",
             AND(E3701&gt;110,C3701&lt;2011,AND(F3701&lt;=100,F3701&gt;25)),"Low: overrated regular model (not new) with regular rotation",
             AND(E3701&gt;110,C3701&gt;2011,F3701&lt;=25),"Low: overrated new model with bad rotation"
)</f>
        <v>Low: not new model and bad rotation</v>
      </c>
    </row>
    <row r="3702" spans="1:8" x14ac:dyDescent="0.3">
      <c r="A3702" t="s">
        <v>42</v>
      </c>
      <c r="B3702" t="s">
        <v>675</v>
      </c>
      <c r="C3702">
        <v>2005</v>
      </c>
      <c r="D3702">
        <v>3207.1428571428573</v>
      </c>
      <c r="E3702">
        <v>90.016517118471725</v>
      </c>
      <c r="F3702">
        <v>28</v>
      </c>
      <c r="H3702" t="str" cm="1">
        <f t="array" ref="H3702">_xlfn.IFS(
             AND(E3702&gt;110,C3702&gt;2011,F3702&gt;100),"High: overrated, new and good rotation",
             AND(E3702&lt;90,C3702&gt;2011,F3702&gt;100),"High: underrated, new and good rotation",
             AND(E3702&lt;90,C3702&lt;2011,F3702&gt;100),"High: underrated, not too new but good rotation",
             AND(E3702&lt;=110,C3702&gt;2011,F3702&lt;=25),"Critic: well priced/underrated and new, but bad rotation",
             AND(E3702&gt;110,F3702&gt;100),"Top Tier: premium vehicules that tend to be sold above market prices",
             AND(E3702&gt;=90,E3702&lt;=110,F3702&gt;25),"Moderate: fair price and regular to good rotation",
             AND(E3702&lt;90,AND(C3702&lt;=2011,C3702&gt;=2000),AND(F3702&lt;100,F3702&gt;25)),"Moderate: underrated regular model and regular rotation",
             AND(E3702&lt;90,C3702&gt;2011,AND(F3702&lt;=100,F3702&gt;25)),"Moderate: underrated new model with regular rotation",
             AND(E3702&lt;90,C3702&lt;2000,AND(F3702&lt;=100,F3702&gt;25)),"Moderate: underrated old model with regular rotation",
             AND(C3702&lt;=2011,F3702&lt;=25),"Low: not new model and bad rotation",
             AND(E3702&gt;110,AND(C3702&lt;=2011,C3702&gt;=2000),F3702&lt;=25),"Low: overrated regular model with bad rotation",
             AND(E3702&gt;110,C3702&lt;2011,AND(F3702&lt;=100,F3702&gt;25)),"Low: overrated regular model (not new) with regular rotation",
             AND(E3702&gt;110,C3702&gt;2011,F3702&lt;=25),"Low: overrated new model with bad rotation"
)</f>
        <v>Moderate: fair price and regular to good rotation</v>
      </c>
    </row>
    <row r="3703" spans="1:8" x14ac:dyDescent="0.3">
      <c r="A3703" t="s">
        <v>42</v>
      </c>
      <c r="B3703" t="s">
        <v>675</v>
      </c>
      <c r="C3703">
        <v>2006</v>
      </c>
      <c r="D3703">
        <v>4069.5121951219512</v>
      </c>
      <c r="E3703">
        <v>97.708610201813997</v>
      </c>
      <c r="F3703">
        <v>41</v>
      </c>
      <c r="H3703" t="str" cm="1">
        <f t="array" ref="H3703">_xlfn.IFS(
             AND(E3703&gt;110,C3703&gt;2011,F3703&gt;100),"High: overrated, new and good rotation",
             AND(E3703&lt;90,C3703&gt;2011,F3703&gt;100),"High: underrated, new and good rotation",
             AND(E3703&lt;90,C3703&lt;2011,F3703&gt;100),"High: underrated, not too new but good rotation",
             AND(E3703&lt;=110,C3703&gt;2011,F3703&lt;=25),"Critic: well priced/underrated and new, but bad rotation",
             AND(E3703&gt;110,F3703&gt;100),"Top Tier: premium vehicules that tend to be sold above market prices",
             AND(E3703&gt;=90,E3703&lt;=110,F3703&gt;25),"Moderate: fair price and regular to good rotation",
             AND(E3703&lt;90,AND(C3703&lt;=2011,C3703&gt;=2000),AND(F3703&lt;100,F3703&gt;25)),"Moderate: underrated regular model and regular rotation",
             AND(E3703&lt;90,C3703&gt;2011,AND(F3703&lt;=100,F3703&gt;25)),"Moderate: underrated new model with regular rotation",
             AND(E3703&lt;90,C3703&lt;2000,AND(F3703&lt;=100,F3703&gt;25)),"Moderate: underrated old model with regular rotation",
             AND(C3703&lt;=2011,F3703&lt;=25),"Low: not new model and bad rotation",
             AND(E3703&gt;110,AND(C3703&lt;=2011,C3703&gt;=2000),F3703&lt;=25),"Low: overrated regular model with bad rotation",
             AND(E3703&gt;110,C3703&lt;2011,AND(F3703&lt;=100,F3703&gt;25)),"Low: overrated regular model (not new) with regular rotation",
             AND(E3703&gt;110,C3703&gt;2011,F3703&lt;=25),"Low: overrated new model with bad rotation"
)</f>
        <v>Moderate: fair price and regular to good rotation</v>
      </c>
    </row>
    <row r="3704" spans="1:8" x14ac:dyDescent="0.3">
      <c r="A3704" t="s">
        <v>42</v>
      </c>
      <c r="B3704" t="s">
        <v>675</v>
      </c>
      <c r="C3704">
        <v>2007</v>
      </c>
      <c r="D3704">
        <v>5396.2962962962965</v>
      </c>
      <c r="E3704">
        <v>99.197778467566962</v>
      </c>
      <c r="F3704">
        <v>27</v>
      </c>
      <c r="H3704" t="str" cm="1">
        <f t="array" ref="H3704">_xlfn.IFS(
             AND(E3704&gt;110,C3704&gt;2011,F3704&gt;100),"High: overrated, new and good rotation",
             AND(E3704&lt;90,C3704&gt;2011,F3704&gt;100),"High: underrated, new and good rotation",
             AND(E3704&lt;90,C3704&lt;2011,F3704&gt;100),"High: underrated, not too new but good rotation",
             AND(E3704&lt;=110,C3704&gt;2011,F3704&lt;=25),"Critic: well priced/underrated and new, but bad rotation",
             AND(E3704&gt;110,F3704&gt;100),"Top Tier: premium vehicules that tend to be sold above market prices",
             AND(E3704&gt;=90,E3704&lt;=110,F3704&gt;25),"Moderate: fair price and regular to good rotation",
             AND(E3704&lt;90,AND(C3704&lt;=2011,C3704&gt;=2000),AND(F3704&lt;100,F3704&gt;25)),"Moderate: underrated regular model and regular rotation",
             AND(E3704&lt;90,C3704&gt;2011,AND(F3704&lt;=100,F3704&gt;25)),"Moderate: underrated new model with regular rotation",
             AND(E3704&lt;90,C3704&lt;2000,AND(F3704&lt;=100,F3704&gt;25)),"Moderate: underrated old model with regular rotation",
             AND(C3704&lt;=2011,F3704&lt;=25),"Low: not new model and bad rotation",
             AND(E3704&gt;110,AND(C3704&lt;=2011,C3704&gt;=2000),F3704&lt;=25),"Low: overrated regular model with bad rotation",
             AND(E3704&gt;110,C3704&lt;2011,AND(F3704&lt;=100,F3704&gt;25)),"Low: overrated regular model (not new) with regular rotation",
             AND(E3704&gt;110,C3704&gt;2011,F3704&lt;=25),"Low: overrated new model with bad rotation"
)</f>
        <v>Moderate: fair price and regular to good rotation</v>
      </c>
    </row>
    <row r="3705" spans="1:8" x14ac:dyDescent="0.3">
      <c r="A3705" t="s">
        <v>42</v>
      </c>
      <c r="B3705" t="s">
        <v>675</v>
      </c>
      <c r="C3705">
        <v>2008</v>
      </c>
      <c r="D3705">
        <v>6400.6097560975613</v>
      </c>
      <c r="E3705">
        <v>102.05682507492945</v>
      </c>
      <c r="F3705">
        <v>82</v>
      </c>
      <c r="H3705" t="str" cm="1">
        <f t="array" ref="H3705">_xlfn.IFS(
             AND(E3705&gt;110,C3705&gt;2011,F3705&gt;100),"High: overrated, new and good rotation",
             AND(E3705&lt;90,C3705&gt;2011,F3705&gt;100),"High: underrated, new and good rotation",
             AND(E3705&lt;90,C3705&lt;2011,F3705&gt;100),"High: underrated, not too new but good rotation",
             AND(E3705&lt;=110,C3705&gt;2011,F3705&lt;=25),"Critic: well priced/underrated and new, but bad rotation",
             AND(E3705&gt;110,F3705&gt;100),"Top Tier: premium vehicules that tend to be sold above market prices",
             AND(E3705&gt;=90,E3705&lt;=110,F3705&gt;25),"Moderate: fair price and regular to good rotation",
             AND(E3705&lt;90,AND(C3705&lt;=2011,C3705&gt;=2000),AND(F3705&lt;100,F3705&gt;25)),"Moderate: underrated regular model and regular rotation",
             AND(E3705&lt;90,C3705&gt;2011,AND(F3705&lt;=100,F3705&gt;25)),"Moderate: underrated new model with regular rotation",
             AND(E3705&lt;90,C3705&lt;2000,AND(F3705&lt;=100,F3705&gt;25)),"Moderate: underrated old model with regular rotation",
             AND(C3705&lt;=2011,F3705&lt;=25),"Low: not new model and bad rotation",
             AND(E3705&gt;110,AND(C3705&lt;=2011,C3705&gt;=2000),F3705&lt;=25),"Low: overrated regular model with bad rotation",
             AND(E3705&gt;110,C3705&lt;2011,AND(F3705&lt;=100,F3705&gt;25)),"Low: overrated regular model (not new) with regular rotation",
             AND(E3705&gt;110,C3705&gt;2011,F3705&lt;=25),"Low: overrated new model with bad rotation"
)</f>
        <v>Moderate: fair price and regular to good rotation</v>
      </c>
    </row>
    <row r="3706" spans="1:8" x14ac:dyDescent="0.3">
      <c r="A3706" t="s">
        <v>42</v>
      </c>
      <c r="B3706" t="s">
        <v>675</v>
      </c>
      <c r="C3706">
        <v>2009</v>
      </c>
      <c r="D3706">
        <v>7429.72972972973</v>
      </c>
      <c r="E3706">
        <v>102.21309411954235</v>
      </c>
      <c r="F3706">
        <v>37</v>
      </c>
      <c r="H3706" t="str" cm="1">
        <f t="array" ref="H3706">_xlfn.IFS(
             AND(E3706&gt;110,C3706&gt;2011,F3706&gt;100),"High: overrated, new and good rotation",
             AND(E3706&lt;90,C3706&gt;2011,F3706&gt;100),"High: underrated, new and good rotation",
             AND(E3706&lt;90,C3706&lt;2011,F3706&gt;100),"High: underrated, not too new but good rotation",
             AND(E3706&lt;=110,C3706&gt;2011,F3706&lt;=25),"Critic: well priced/underrated and new, but bad rotation",
             AND(E3706&gt;110,F3706&gt;100),"Top Tier: premium vehicules that tend to be sold above market prices",
             AND(E3706&gt;=90,E3706&lt;=110,F3706&gt;25),"Moderate: fair price and regular to good rotation",
             AND(E3706&lt;90,AND(C3706&lt;=2011,C3706&gt;=2000),AND(F3706&lt;100,F3706&gt;25)),"Moderate: underrated regular model and regular rotation",
             AND(E3706&lt;90,C3706&gt;2011,AND(F3706&lt;=100,F3706&gt;25)),"Moderate: underrated new model with regular rotation",
             AND(E3706&lt;90,C3706&lt;2000,AND(F3706&lt;=100,F3706&gt;25)),"Moderate: underrated old model with regular rotation",
             AND(C3706&lt;=2011,F3706&lt;=25),"Low: not new model and bad rotation",
             AND(E3706&gt;110,AND(C3706&lt;=2011,C3706&gt;=2000),F3706&lt;=25),"Low: overrated regular model with bad rotation",
             AND(E3706&gt;110,C3706&lt;2011,AND(F3706&lt;=100,F3706&gt;25)),"Low: overrated regular model (not new) with regular rotation",
             AND(E3706&gt;110,C3706&gt;2011,F3706&lt;=25),"Low: overrated new model with bad rotation"
)</f>
        <v>Moderate: fair price and regular to good rotation</v>
      </c>
    </row>
    <row r="3707" spans="1:8" x14ac:dyDescent="0.3">
      <c r="A3707" t="s">
        <v>42</v>
      </c>
      <c r="B3707" t="s">
        <v>675</v>
      </c>
      <c r="C3707">
        <v>2010</v>
      </c>
      <c r="D3707">
        <v>9124.626865671642</v>
      </c>
      <c r="E3707">
        <v>100.03116828261044</v>
      </c>
      <c r="F3707">
        <v>67</v>
      </c>
      <c r="H3707" t="str" cm="1">
        <f t="array" ref="H3707">_xlfn.IFS(
             AND(E3707&gt;110,C3707&gt;2011,F3707&gt;100),"High: overrated, new and good rotation",
             AND(E3707&lt;90,C3707&gt;2011,F3707&gt;100),"High: underrated, new and good rotation",
             AND(E3707&lt;90,C3707&lt;2011,F3707&gt;100),"High: underrated, not too new but good rotation",
             AND(E3707&lt;=110,C3707&gt;2011,F3707&lt;=25),"Critic: well priced/underrated and new, but bad rotation",
             AND(E3707&gt;110,F3707&gt;100),"Top Tier: premium vehicules that tend to be sold above market prices",
             AND(E3707&gt;=90,E3707&lt;=110,F3707&gt;25),"Moderate: fair price and regular to good rotation",
             AND(E3707&lt;90,AND(C3707&lt;=2011,C3707&gt;=2000),AND(F3707&lt;100,F3707&gt;25)),"Moderate: underrated regular model and regular rotation",
             AND(E3707&lt;90,C3707&gt;2011,AND(F3707&lt;=100,F3707&gt;25)),"Moderate: underrated new model with regular rotation",
             AND(E3707&lt;90,C3707&lt;2000,AND(F3707&lt;=100,F3707&gt;25)),"Moderate: underrated old model with regular rotation",
             AND(C3707&lt;=2011,F3707&lt;=25),"Low: not new model and bad rotation",
             AND(E3707&gt;110,AND(C3707&lt;=2011,C3707&gt;=2000),F3707&lt;=25),"Low: overrated regular model with bad rotation",
             AND(E3707&gt;110,C3707&lt;2011,AND(F3707&lt;=100,F3707&gt;25)),"Low: overrated regular model (not new) with regular rotation",
             AND(E3707&gt;110,C3707&gt;2011,F3707&lt;=25),"Low: overrated new model with bad rotation"
)</f>
        <v>Moderate: fair price and regular to good rotation</v>
      </c>
    </row>
    <row r="3708" spans="1:8" x14ac:dyDescent="0.3">
      <c r="A3708" t="s">
        <v>42</v>
      </c>
      <c r="B3708" t="s">
        <v>675</v>
      </c>
      <c r="C3708">
        <v>2011</v>
      </c>
      <c r="D3708">
        <v>11978.571428571429</v>
      </c>
      <c r="E3708">
        <v>101.74164915255899</v>
      </c>
      <c r="F3708">
        <v>14</v>
      </c>
      <c r="H3708" t="str" cm="1">
        <f t="array" ref="H3708">_xlfn.IFS(
             AND(E3708&gt;110,C3708&gt;2011,F3708&gt;100),"High: overrated, new and good rotation",
             AND(E3708&lt;90,C3708&gt;2011,F3708&gt;100),"High: underrated, new and good rotation",
             AND(E3708&lt;90,C3708&lt;2011,F3708&gt;100),"High: underrated, not too new but good rotation",
             AND(E3708&lt;=110,C3708&gt;2011,F3708&lt;=25),"Critic: well priced/underrated and new, but bad rotation",
             AND(E3708&gt;110,F3708&gt;100),"Top Tier: premium vehicules that tend to be sold above market prices",
             AND(E3708&gt;=90,E3708&lt;=110,F3708&gt;25),"Moderate: fair price and regular to good rotation",
             AND(E3708&lt;90,AND(C3708&lt;=2011,C3708&gt;=2000),AND(F3708&lt;100,F3708&gt;25)),"Moderate: underrated regular model and regular rotation",
             AND(E3708&lt;90,C3708&gt;2011,AND(F3708&lt;=100,F3708&gt;25)),"Moderate: underrated new model with regular rotation",
             AND(E3708&lt;90,C3708&lt;2000,AND(F3708&lt;=100,F3708&gt;25)),"Moderate: underrated old model with regular rotation",
             AND(C3708&lt;=2011,F3708&lt;=25),"Low: not new model and bad rotation",
             AND(E3708&gt;110,AND(C3708&lt;=2011,C3708&gt;=2000),F3708&lt;=25),"Low: overrated regular model with bad rotation",
             AND(E3708&gt;110,C3708&lt;2011,AND(F3708&lt;=100,F3708&gt;25)),"Low: overrated regular model (not new) with regular rotation",
             AND(E3708&gt;110,C3708&gt;2011,F3708&lt;=25),"Low: overrated new model with bad rotation"
)</f>
        <v>Low: not new model and bad rotation</v>
      </c>
    </row>
    <row r="3709" spans="1:8" x14ac:dyDescent="0.3">
      <c r="A3709" t="s">
        <v>42</v>
      </c>
      <c r="B3709" t="s">
        <v>676</v>
      </c>
      <c r="C3709">
        <v>2006</v>
      </c>
      <c r="D3709">
        <v>3820</v>
      </c>
      <c r="E3709">
        <v>101.36072962564189</v>
      </c>
      <c r="F3709">
        <v>5</v>
      </c>
      <c r="H3709" t="str" cm="1">
        <f t="array" ref="H3709">_xlfn.IFS(
             AND(E3709&gt;110,C3709&gt;2011,F3709&gt;100),"High: overrated, new and good rotation",
             AND(E3709&lt;90,C3709&gt;2011,F3709&gt;100),"High: underrated, new and good rotation",
             AND(E3709&lt;90,C3709&lt;2011,F3709&gt;100),"High: underrated, not too new but good rotation",
             AND(E3709&lt;=110,C3709&gt;2011,F3709&lt;=25),"Critic: well priced/underrated and new, but bad rotation",
             AND(E3709&gt;110,F3709&gt;100),"Top Tier: premium vehicules that tend to be sold above market prices",
             AND(E3709&gt;=90,E3709&lt;=110,F3709&gt;25),"Moderate: fair price and regular to good rotation",
             AND(E3709&lt;90,AND(C3709&lt;=2011,C3709&gt;=2000),AND(F3709&lt;100,F3709&gt;25)),"Moderate: underrated regular model and regular rotation",
             AND(E3709&lt;90,C3709&gt;2011,AND(F3709&lt;=100,F3709&gt;25)),"Moderate: underrated new model with regular rotation",
             AND(E3709&lt;90,C3709&lt;2000,AND(F3709&lt;=100,F3709&gt;25)),"Moderate: underrated old model with regular rotation",
             AND(C3709&lt;=2011,F3709&lt;=25),"Low: not new model and bad rotation",
             AND(E3709&gt;110,AND(C3709&lt;=2011,C3709&gt;=2000),F3709&lt;=25),"Low: overrated regular model with bad rotation",
             AND(E3709&gt;110,C3709&lt;2011,AND(F3709&lt;=100,F3709&gt;25)),"Low: overrated regular model (not new) with regular rotation",
             AND(E3709&gt;110,C3709&gt;2011,F3709&lt;=25),"Low: overrated new model with bad rotation"
)</f>
        <v>Low: not new model and bad rotation</v>
      </c>
    </row>
    <row r="3710" spans="1:8" x14ac:dyDescent="0.3">
      <c r="A3710" t="s">
        <v>42</v>
      </c>
      <c r="B3710" t="s">
        <v>676</v>
      </c>
      <c r="C3710">
        <v>2007</v>
      </c>
      <c r="D3710">
        <v>6500</v>
      </c>
      <c r="E3710">
        <v>110.88600161491595</v>
      </c>
      <c r="F3710">
        <v>2</v>
      </c>
      <c r="H3710" t="str" cm="1">
        <f t="array" ref="H3710">_xlfn.IFS(
             AND(E3710&gt;110,C3710&gt;2011,F3710&gt;100),"High: overrated, new and good rotation",
             AND(E3710&lt;90,C3710&gt;2011,F3710&gt;100),"High: underrated, new and good rotation",
             AND(E3710&lt;90,C3710&lt;2011,F3710&gt;100),"High: underrated, not too new but good rotation",
             AND(E3710&lt;=110,C3710&gt;2011,F3710&lt;=25),"Critic: well priced/underrated and new, but bad rotation",
             AND(E3710&gt;110,F3710&gt;100),"Top Tier: premium vehicules that tend to be sold above market prices",
             AND(E3710&gt;=90,E3710&lt;=110,F3710&gt;25),"Moderate: fair price and regular to good rotation",
             AND(E3710&lt;90,AND(C3710&lt;=2011,C3710&gt;=2000),AND(F3710&lt;100,F3710&gt;25)),"Moderate: underrated regular model and regular rotation",
             AND(E3710&lt;90,C3710&gt;2011,AND(F3710&lt;=100,F3710&gt;25)),"Moderate: underrated new model with regular rotation",
             AND(E3710&lt;90,C3710&lt;2000,AND(F3710&lt;=100,F3710&gt;25)),"Moderate: underrated old model with regular rotation",
             AND(C3710&lt;=2011,F3710&lt;=25),"Low: not new model and bad rotation",
             AND(E3710&gt;110,AND(C3710&lt;=2011,C3710&gt;=2000),F3710&lt;=25),"Low: overrated regular model with bad rotation",
             AND(E3710&gt;110,C3710&lt;2011,AND(F3710&lt;=100,F3710&gt;25)),"Low: overrated regular model (not new) with regular rotation",
             AND(E3710&gt;110,C3710&gt;2011,F3710&lt;=25),"Low: overrated new model with bad rotation"
)</f>
        <v>Low: not new model and bad rotation</v>
      </c>
    </row>
    <row r="3711" spans="1:8" x14ac:dyDescent="0.3">
      <c r="A3711" t="s">
        <v>42</v>
      </c>
      <c r="B3711" t="s">
        <v>676</v>
      </c>
      <c r="C3711">
        <v>2008</v>
      </c>
      <c r="D3711">
        <v>6291.666666666667</v>
      </c>
      <c r="E3711">
        <v>100.57086053934624</v>
      </c>
      <c r="F3711">
        <v>12</v>
      </c>
      <c r="H3711" t="str" cm="1">
        <f t="array" ref="H3711">_xlfn.IFS(
             AND(E3711&gt;110,C3711&gt;2011,F3711&gt;100),"High: overrated, new and good rotation",
             AND(E3711&lt;90,C3711&gt;2011,F3711&gt;100),"High: underrated, new and good rotation",
             AND(E3711&lt;90,C3711&lt;2011,F3711&gt;100),"High: underrated, not too new but good rotation",
             AND(E3711&lt;=110,C3711&gt;2011,F3711&lt;=25),"Critic: well priced/underrated and new, but bad rotation",
             AND(E3711&gt;110,F3711&gt;100),"Top Tier: premium vehicules that tend to be sold above market prices",
             AND(E3711&gt;=90,E3711&lt;=110,F3711&gt;25),"Moderate: fair price and regular to good rotation",
             AND(E3711&lt;90,AND(C3711&lt;=2011,C3711&gt;=2000),AND(F3711&lt;100,F3711&gt;25)),"Moderate: underrated regular model and regular rotation",
             AND(E3711&lt;90,C3711&gt;2011,AND(F3711&lt;=100,F3711&gt;25)),"Moderate: underrated new model with regular rotation",
             AND(E3711&lt;90,C3711&lt;2000,AND(F3711&lt;=100,F3711&gt;25)),"Moderate: underrated old model with regular rotation",
             AND(C3711&lt;=2011,F3711&lt;=25),"Low: not new model and bad rotation",
             AND(E3711&gt;110,AND(C3711&lt;=2011,C3711&gt;=2000),F3711&lt;=25),"Low: overrated regular model with bad rotation",
             AND(E3711&gt;110,C3711&lt;2011,AND(F3711&lt;=100,F3711&gt;25)),"Low: overrated regular model (not new) with regular rotation",
             AND(E3711&gt;110,C3711&gt;2011,F3711&lt;=25),"Low: overrated new model with bad rotation"
)</f>
        <v>Low: not new model and bad rotation</v>
      </c>
    </row>
    <row r="3712" spans="1:8" x14ac:dyDescent="0.3">
      <c r="A3712" t="s">
        <v>42</v>
      </c>
      <c r="B3712" t="s">
        <v>676</v>
      </c>
      <c r="C3712">
        <v>2009</v>
      </c>
      <c r="D3712">
        <v>8550</v>
      </c>
      <c r="E3712">
        <v>75.119075970469169</v>
      </c>
      <c r="F3712">
        <v>2</v>
      </c>
      <c r="H3712" t="str" cm="1">
        <f t="array" ref="H3712">_xlfn.IFS(
             AND(E3712&gt;110,C3712&gt;2011,F3712&gt;100),"High: overrated, new and good rotation",
             AND(E3712&lt;90,C3712&gt;2011,F3712&gt;100),"High: underrated, new and good rotation",
             AND(E3712&lt;90,C3712&lt;2011,F3712&gt;100),"High: underrated, not too new but good rotation",
             AND(E3712&lt;=110,C3712&gt;2011,F3712&lt;=25),"Critic: well priced/underrated and new, but bad rotation",
             AND(E3712&gt;110,F3712&gt;100),"Top Tier: premium vehicules that tend to be sold above market prices",
             AND(E3712&gt;=90,E3712&lt;=110,F3712&gt;25),"Moderate: fair price and regular to good rotation",
             AND(E3712&lt;90,AND(C3712&lt;=2011,C3712&gt;=2000),AND(F3712&lt;100,F3712&gt;25)),"Moderate: underrated regular model and regular rotation",
             AND(E3712&lt;90,C3712&gt;2011,AND(F3712&lt;=100,F3712&gt;25)),"Moderate: underrated new model with regular rotation",
             AND(E3712&lt;90,C3712&lt;2000,AND(F3712&lt;=100,F3712&gt;25)),"Moderate: underrated old model with regular rotation",
             AND(C3712&lt;=2011,F3712&lt;=25),"Low: not new model and bad rotation",
             AND(E3712&gt;110,AND(C3712&lt;=2011,C3712&gt;=2000),F3712&lt;=25),"Low: overrated regular model with bad rotation",
             AND(E3712&gt;110,C3712&lt;2011,AND(F3712&lt;=100,F3712&gt;25)),"Low: overrated regular model (not new) with regular rotation",
             AND(E3712&gt;110,C3712&gt;2011,F3712&lt;=25),"Low: overrated new model with bad rotation"
)</f>
        <v>Low: not new model and bad rotation</v>
      </c>
    </row>
    <row r="3713" spans="1:8" x14ac:dyDescent="0.3">
      <c r="A3713" t="s">
        <v>42</v>
      </c>
      <c r="B3713" t="s">
        <v>677</v>
      </c>
      <c r="C3713">
        <v>2006</v>
      </c>
      <c r="D3713">
        <v>3343.75</v>
      </c>
      <c r="E3713">
        <v>91.404017447382117</v>
      </c>
      <c r="F3713">
        <v>64</v>
      </c>
      <c r="H3713" t="str" cm="1">
        <f t="array" ref="H3713">_xlfn.IFS(
             AND(E3713&gt;110,C3713&gt;2011,F3713&gt;100),"High: overrated, new and good rotation",
             AND(E3713&lt;90,C3713&gt;2011,F3713&gt;100),"High: underrated, new and good rotation",
             AND(E3713&lt;90,C3713&lt;2011,F3713&gt;100),"High: underrated, not too new but good rotation",
             AND(E3713&lt;=110,C3713&gt;2011,F3713&lt;=25),"Critic: well priced/underrated and new, but bad rotation",
             AND(E3713&gt;110,F3713&gt;100),"Top Tier: premium vehicules that tend to be sold above market prices",
             AND(E3713&gt;=90,E3713&lt;=110,F3713&gt;25),"Moderate: fair price and regular to good rotation",
             AND(E3713&lt;90,AND(C3713&lt;=2011,C3713&gt;=2000),AND(F3713&lt;100,F3713&gt;25)),"Moderate: underrated regular model and regular rotation",
             AND(E3713&lt;90,C3713&gt;2011,AND(F3713&lt;=100,F3713&gt;25)),"Moderate: underrated new model with regular rotation",
             AND(E3713&lt;90,C3713&lt;2000,AND(F3713&lt;=100,F3713&gt;25)),"Moderate: underrated old model with regular rotation",
             AND(C3713&lt;=2011,F3713&lt;=25),"Low: not new model and bad rotation",
             AND(E3713&gt;110,AND(C3713&lt;=2011,C3713&gt;=2000),F3713&lt;=25),"Low: overrated regular model with bad rotation",
             AND(E3713&gt;110,C3713&lt;2011,AND(F3713&lt;=100,F3713&gt;25)),"Low: overrated regular model (not new) with regular rotation",
             AND(E3713&gt;110,C3713&gt;2011,F3713&lt;=25),"Low: overrated new model with bad rotation"
)</f>
        <v>Moderate: fair price and regular to good rotation</v>
      </c>
    </row>
    <row r="3714" spans="1:8" x14ac:dyDescent="0.3">
      <c r="A3714" t="s">
        <v>42</v>
      </c>
      <c r="B3714" t="s">
        <v>677</v>
      </c>
      <c r="C3714">
        <v>2007</v>
      </c>
      <c r="D3714">
        <v>4308.2089552238804</v>
      </c>
      <c r="E3714">
        <v>96.07914132905438</v>
      </c>
      <c r="F3714">
        <v>67</v>
      </c>
      <c r="H3714" t="str" cm="1">
        <f t="array" ref="H3714">_xlfn.IFS(
             AND(E3714&gt;110,C3714&gt;2011,F3714&gt;100),"High: overrated, new and good rotation",
             AND(E3714&lt;90,C3714&gt;2011,F3714&gt;100),"High: underrated, new and good rotation",
             AND(E3714&lt;90,C3714&lt;2011,F3714&gt;100),"High: underrated, not too new but good rotation",
             AND(E3714&lt;=110,C3714&gt;2011,F3714&lt;=25),"Critic: well priced/underrated and new, but bad rotation",
             AND(E3714&gt;110,F3714&gt;100),"Top Tier: premium vehicules that tend to be sold above market prices",
             AND(E3714&gt;=90,E3714&lt;=110,F3714&gt;25),"Moderate: fair price and regular to good rotation",
             AND(E3714&lt;90,AND(C3714&lt;=2011,C3714&gt;=2000),AND(F3714&lt;100,F3714&gt;25)),"Moderate: underrated regular model and regular rotation",
             AND(E3714&lt;90,C3714&gt;2011,AND(F3714&lt;=100,F3714&gt;25)),"Moderate: underrated new model with regular rotation",
             AND(E3714&lt;90,C3714&lt;2000,AND(F3714&lt;=100,F3714&gt;25)),"Moderate: underrated old model with regular rotation",
             AND(C3714&lt;=2011,F3714&lt;=25),"Low: not new model and bad rotation",
             AND(E3714&gt;110,AND(C3714&lt;=2011,C3714&gt;=2000),F3714&lt;=25),"Low: overrated regular model with bad rotation",
             AND(E3714&gt;110,C3714&lt;2011,AND(F3714&lt;=100,F3714&gt;25)),"Low: overrated regular model (not new) with regular rotation",
             AND(E3714&gt;110,C3714&gt;2011,F3714&lt;=25),"Low: overrated new model with bad rotation"
)</f>
        <v>Moderate: fair price and regular to good rotation</v>
      </c>
    </row>
    <row r="3715" spans="1:8" x14ac:dyDescent="0.3">
      <c r="A3715" t="s">
        <v>42</v>
      </c>
      <c r="B3715" t="s">
        <v>677</v>
      </c>
      <c r="C3715">
        <v>2008</v>
      </c>
      <c r="D3715">
        <v>4693.1506849315065</v>
      </c>
      <c r="E3715">
        <v>93.356269907736205</v>
      </c>
      <c r="F3715">
        <v>73</v>
      </c>
      <c r="H3715" t="str" cm="1">
        <f t="array" ref="H3715">_xlfn.IFS(
             AND(E3715&gt;110,C3715&gt;2011,F3715&gt;100),"High: overrated, new and good rotation",
             AND(E3715&lt;90,C3715&gt;2011,F3715&gt;100),"High: underrated, new and good rotation",
             AND(E3715&lt;90,C3715&lt;2011,F3715&gt;100),"High: underrated, not too new but good rotation",
             AND(E3715&lt;=110,C3715&gt;2011,F3715&lt;=25),"Critic: well priced/underrated and new, but bad rotation",
             AND(E3715&gt;110,F3715&gt;100),"Top Tier: premium vehicules that tend to be sold above market prices",
             AND(E3715&gt;=90,E3715&lt;=110,F3715&gt;25),"Moderate: fair price and regular to good rotation",
             AND(E3715&lt;90,AND(C3715&lt;=2011,C3715&gt;=2000),AND(F3715&lt;100,F3715&gt;25)),"Moderate: underrated regular model and regular rotation",
             AND(E3715&lt;90,C3715&gt;2011,AND(F3715&lt;=100,F3715&gt;25)),"Moderate: underrated new model with regular rotation",
             AND(E3715&lt;90,C3715&lt;2000,AND(F3715&lt;=100,F3715&gt;25)),"Moderate: underrated old model with regular rotation",
             AND(C3715&lt;=2011,F3715&lt;=25),"Low: not new model and bad rotation",
             AND(E3715&gt;110,AND(C3715&lt;=2011,C3715&gt;=2000),F3715&lt;=25),"Low: overrated regular model with bad rotation",
             AND(E3715&gt;110,C3715&lt;2011,AND(F3715&lt;=100,F3715&gt;25)),"Low: overrated regular model (not new) with regular rotation",
             AND(E3715&gt;110,C3715&gt;2011,F3715&lt;=25),"Low: overrated new model with bad rotation"
)</f>
        <v>Moderate: fair price and regular to good rotation</v>
      </c>
    </row>
    <row r="3716" spans="1:8" x14ac:dyDescent="0.3">
      <c r="A3716" t="s">
        <v>42</v>
      </c>
      <c r="B3716" t="s">
        <v>677</v>
      </c>
      <c r="C3716">
        <v>2009</v>
      </c>
      <c r="D3716">
        <v>5735.7142857142853</v>
      </c>
      <c r="E3716">
        <v>108.38834222550307</v>
      </c>
      <c r="F3716">
        <v>14</v>
      </c>
      <c r="H3716" t="str" cm="1">
        <f t="array" ref="H3716">_xlfn.IFS(
             AND(E3716&gt;110,C3716&gt;2011,F3716&gt;100),"High: overrated, new and good rotation",
             AND(E3716&lt;90,C3716&gt;2011,F3716&gt;100),"High: underrated, new and good rotation",
             AND(E3716&lt;90,C3716&lt;2011,F3716&gt;100),"High: underrated, not too new but good rotation",
             AND(E3716&lt;=110,C3716&gt;2011,F3716&lt;=25),"Critic: well priced/underrated and new, but bad rotation",
             AND(E3716&gt;110,F3716&gt;100),"Top Tier: premium vehicules that tend to be sold above market prices",
             AND(E3716&gt;=90,E3716&lt;=110,F3716&gt;25),"Moderate: fair price and regular to good rotation",
             AND(E3716&lt;90,AND(C3716&lt;=2011,C3716&gt;=2000),AND(F3716&lt;100,F3716&gt;25)),"Moderate: underrated regular model and regular rotation",
             AND(E3716&lt;90,C3716&gt;2011,AND(F3716&lt;=100,F3716&gt;25)),"Moderate: underrated new model with regular rotation",
             AND(E3716&lt;90,C3716&lt;2000,AND(F3716&lt;=100,F3716&gt;25)),"Moderate: underrated old model with regular rotation",
             AND(C3716&lt;=2011,F3716&lt;=25),"Low: not new model and bad rotation",
             AND(E3716&gt;110,AND(C3716&lt;=2011,C3716&gt;=2000),F3716&lt;=25),"Low: overrated regular model with bad rotation",
             AND(E3716&gt;110,C3716&lt;2011,AND(F3716&lt;=100,F3716&gt;25)),"Low: overrated regular model (not new) with regular rotation",
             AND(E3716&gt;110,C3716&gt;2011,F3716&lt;=25),"Low: overrated new model with bad rotation"
)</f>
        <v>Low: not new model and bad rotation</v>
      </c>
    </row>
    <row r="3717" spans="1:8" x14ac:dyDescent="0.3">
      <c r="A3717" t="s">
        <v>42</v>
      </c>
      <c r="B3717" t="s">
        <v>677</v>
      </c>
      <c r="C3717">
        <v>2010</v>
      </c>
      <c r="D3717">
        <v>7010.2564102564102</v>
      </c>
      <c r="E3717">
        <v>94.181794069147529</v>
      </c>
      <c r="F3717">
        <v>39</v>
      </c>
      <c r="H3717" t="str" cm="1">
        <f t="array" ref="H3717">_xlfn.IFS(
             AND(E3717&gt;110,C3717&gt;2011,F3717&gt;100),"High: overrated, new and good rotation",
             AND(E3717&lt;90,C3717&gt;2011,F3717&gt;100),"High: underrated, new and good rotation",
             AND(E3717&lt;90,C3717&lt;2011,F3717&gt;100),"High: underrated, not too new but good rotation",
             AND(E3717&lt;=110,C3717&gt;2011,F3717&lt;=25),"Critic: well priced/underrated and new, but bad rotation",
             AND(E3717&gt;110,F3717&gt;100),"Top Tier: premium vehicules that tend to be sold above market prices",
             AND(E3717&gt;=90,E3717&lt;=110,F3717&gt;25),"Moderate: fair price and regular to good rotation",
             AND(E3717&lt;90,AND(C3717&lt;=2011,C3717&gt;=2000),AND(F3717&lt;100,F3717&gt;25)),"Moderate: underrated regular model and regular rotation",
             AND(E3717&lt;90,C3717&gt;2011,AND(F3717&lt;=100,F3717&gt;25)),"Moderate: underrated new model with regular rotation",
             AND(E3717&lt;90,C3717&lt;2000,AND(F3717&lt;=100,F3717&gt;25)),"Moderate: underrated old model with regular rotation",
             AND(C3717&lt;=2011,F3717&lt;=25),"Low: not new model and bad rotation",
             AND(E3717&gt;110,AND(C3717&lt;=2011,C3717&gt;=2000),F3717&lt;=25),"Low: overrated regular model with bad rotation",
             AND(E3717&gt;110,C3717&lt;2011,AND(F3717&lt;=100,F3717&gt;25)),"Low: overrated regular model (not new) with regular rotation",
             AND(E3717&gt;110,C3717&gt;2011,F3717&lt;=25),"Low: overrated new model with bad rotation"
)</f>
        <v>Moderate: fair price and regular to good rotation</v>
      </c>
    </row>
    <row r="3718" spans="1:8" x14ac:dyDescent="0.3">
      <c r="A3718" t="s">
        <v>42</v>
      </c>
      <c r="B3718" t="s">
        <v>677</v>
      </c>
      <c r="C3718">
        <v>2011</v>
      </c>
      <c r="D3718">
        <v>7912.5</v>
      </c>
      <c r="E3718">
        <v>113.9856495030951</v>
      </c>
      <c r="F3718">
        <v>8</v>
      </c>
      <c r="H3718" t="str" cm="1">
        <f t="array" ref="H3718">_xlfn.IFS(
             AND(E3718&gt;110,C3718&gt;2011,F3718&gt;100),"High: overrated, new and good rotation",
             AND(E3718&lt;90,C3718&gt;2011,F3718&gt;100),"High: underrated, new and good rotation",
             AND(E3718&lt;90,C3718&lt;2011,F3718&gt;100),"High: underrated, not too new but good rotation",
             AND(E3718&lt;=110,C3718&gt;2011,F3718&lt;=25),"Critic: well priced/underrated and new, but bad rotation",
             AND(E3718&gt;110,F3718&gt;100),"Top Tier: premium vehicules that tend to be sold above market prices",
             AND(E3718&gt;=90,E3718&lt;=110,F3718&gt;25),"Moderate: fair price and regular to good rotation",
             AND(E3718&lt;90,AND(C3718&lt;=2011,C3718&gt;=2000),AND(F3718&lt;100,F3718&gt;25)),"Moderate: underrated regular model and regular rotation",
             AND(E3718&lt;90,C3718&gt;2011,AND(F3718&lt;=100,F3718&gt;25)),"Moderate: underrated new model with regular rotation",
             AND(E3718&lt;90,C3718&lt;2000,AND(F3718&lt;=100,F3718&gt;25)),"Moderate: underrated old model with regular rotation",
             AND(C3718&lt;=2011,F3718&lt;=25),"Low: not new model and bad rotation",
             AND(E3718&gt;110,AND(C3718&lt;=2011,C3718&gt;=2000),F3718&lt;=25),"Low: overrated regular model with bad rotation",
             AND(E3718&gt;110,C3718&lt;2011,AND(F3718&lt;=100,F3718&gt;25)),"Low: overrated regular model (not new) with regular rotation",
             AND(E3718&gt;110,C3718&gt;2011,F3718&lt;=25),"Low: overrated new model with bad rotation"
)</f>
        <v>Low: not new model and bad rotation</v>
      </c>
    </row>
    <row r="3719" spans="1:8" x14ac:dyDescent="0.3">
      <c r="A3719" t="s">
        <v>42</v>
      </c>
      <c r="B3719" t="s">
        <v>678</v>
      </c>
      <c r="C3719">
        <v>2010</v>
      </c>
      <c r="D3719">
        <v>9866.6666666666661</v>
      </c>
      <c r="E3719">
        <v>108.24235434211899</v>
      </c>
      <c r="F3719">
        <v>6</v>
      </c>
      <c r="H3719" t="str" cm="1">
        <f t="array" ref="H3719">_xlfn.IFS(
             AND(E3719&gt;110,C3719&gt;2011,F3719&gt;100),"High: overrated, new and good rotation",
             AND(E3719&lt;90,C3719&gt;2011,F3719&gt;100),"High: underrated, new and good rotation",
             AND(E3719&lt;90,C3719&lt;2011,F3719&gt;100),"High: underrated, not too new but good rotation",
             AND(E3719&lt;=110,C3719&gt;2011,F3719&lt;=25),"Critic: well priced/underrated and new, but bad rotation",
             AND(E3719&gt;110,F3719&gt;100),"Top Tier: premium vehicules that tend to be sold above market prices",
             AND(E3719&gt;=90,E3719&lt;=110,F3719&gt;25),"Moderate: fair price and regular to good rotation",
             AND(E3719&lt;90,AND(C3719&lt;=2011,C3719&gt;=2000),AND(F3719&lt;100,F3719&gt;25)),"Moderate: underrated regular model and regular rotation",
             AND(E3719&lt;90,C3719&gt;2011,AND(F3719&lt;=100,F3719&gt;25)),"Moderate: underrated new model with regular rotation",
             AND(E3719&lt;90,C3719&lt;2000,AND(F3719&lt;=100,F3719&gt;25)),"Moderate: underrated old model with regular rotation",
             AND(C3719&lt;=2011,F3719&lt;=25),"Low: not new model and bad rotation",
             AND(E3719&gt;110,AND(C3719&lt;=2011,C3719&gt;=2000),F3719&lt;=25),"Low: overrated regular model with bad rotation",
             AND(E3719&gt;110,C3719&lt;2011,AND(F3719&lt;=100,F3719&gt;25)),"Low: overrated regular model (not new) with regular rotation",
             AND(E3719&gt;110,C3719&gt;2011,F3719&lt;=25),"Low: overrated new model with bad rotation"
)</f>
        <v>Low: not new model and bad rotation</v>
      </c>
    </row>
    <row r="3720" spans="1:8" x14ac:dyDescent="0.3">
      <c r="A3720" t="s">
        <v>42</v>
      </c>
      <c r="B3720" t="s">
        <v>679</v>
      </c>
      <c r="C3720">
        <v>2005</v>
      </c>
      <c r="D3720">
        <v>2920.4545454545455</v>
      </c>
      <c r="E3720">
        <v>91.700266789640878</v>
      </c>
      <c r="F3720">
        <v>44</v>
      </c>
      <c r="H3720" t="str" cm="1">
        <f t="array" ref="H3720">_xlfn.IFS(
             AND(E3720&gt;110,C3720&gt;2011,F3720&gt;100),"High: overrated, new and good rotation",
             AND(E3720&lt;90,C3720&gt;2011,F3720&gt;100),"High: underrated, new and good rotation",
             AND(E3720&lt;90,C3720&lt;2011,F3720&gt;100),"High: underrated, not too new but good rotation",
             AND(E3720&lt;=110,C3720&gt;2011,F3720&lt;=25),"Critic: well priced/underrated and new, but bad rotation",
             AND(E3720&gt;110,F3720&gt;100),"Top Tier: premium vehicules that tend to be sold above market prices",
             AND(E3720&gt;=90,E3720&lt;=110,F3720&gt;25),"Moderate: fair price and regular to good rotation",
             AND(E3720&lt;90,AND(C3720&lt;=2011,C3720&gt;=2000),AND(F3720&lt;100,F3720&gt;25)),"Moderate: underrated regular model and regular rotation",
             AND(E3720&lt;90,C3720&gt;2011,AND(F3720&lt;=100,F3720&gt;25)),"Moderate: underrated new model with regular rotation",
             AND(E3720&lt;90,C3720&lt;2000,AND(F3720&lt;=100,F3720&gt;25)),"Moderate: underrated old model with regular rotation",
             AND(C3720&lt;=2011,F3720&lt;=25),"Low: not new model and bad rotation",
             AND(E3720&gt;110,AND(C3720&lt;=2011,C3720&gt;=2000),F3720&lt;=25),"Low: overrated regular model with bad rotation",
             AND(E3720&gt;110,C3720&lt;2011,AND(F3720&lt;=100,F3720&gt;25)),"Low: overrated regular model (not new) with regular rotation",
             AND(E3720&gt;110,C3720&gt;2011,F3720&lt;=25),"Low: overrated new model with bad rotation"
)</f>
        <v>Moderate: fair price and regular to good rotation</v>
      </c>
    </row>
    <row r="3721" spans="1:8" x14ac:dyDescent="0.3">
      <c r="A3721" t="s">
        <v>42</v>
      </c>
      <c r="B3721" t="s">
        <v>679</v>
      </c>
      <c r="C3721">
        <v>2006</v>
      </c>
      <c r="D3721">
        <v>2750</v>
      </c>
      <c r="E3721">
        <v>102.23142868157721</v>
      </c>
      <c r="F3721">
        <v>29</v>
      </c>
      <c r="H3721" t="str" cm="1">
        <f t="array" ref="H3721">_xlfn.IFS(
             AND(E3721&gt;110,C3721&gt;2011,F3721&gt;100),"High: overrated, new and good rotation",
             AND(E3721&lt;90,C3721&gt;2011,F3721&gt;100),"High: underrated, new and good rotation",
             AND(E3721&lt;90,C3721&lt;2011,F3721&gt;100),"High: underrated, not too new but good rotation",
             AND(E3721&lt;=110,C3721&gt;2011,F3721&lt;=25),"Critic: well priced/underrated and new, but bad rotation",
             AND(E3721&gt;110,F3721&gt;100),"Top Tier: premium vehicules that tend to be sold above market prices",
             AND(E3721&gt;=90,E3721&lt;=110,F3721&gt;25),"Moderate: fair price and regular to good rotation",
             AND(E3721&lt;90,AND(C3721&lt;=2011,C3721&gt;=2000),AND(F3721&lt;100,F3721&gt;25)),"Moderate: underrated regular model and regular rotation",
             AND(E3721&lt;90,C3721&gt;2011,AND(F3721&lt;=100,F3721&gt;25)),"Moderate: underrated new model with regular rotation",
             AND(E3721&lt;90,C3721&lt;2000,AND(F3721&lt;=100,F3721&gt;25)),"Moderate: underrated old model with regular rotation",
             AND(C3721&lt;=2011,F3721&lt;=25),"Low: not new model and bad rotation",
             AND(E3721&gt;110,AND(C3721&lt;=2011,C3721&gt;=2000),F3721&lt;=25),"Low: overrated regular model with bad rotation",
             AND(E3721&gt;110,C3721&lt;2011,AND(F3721&lt;=100,F3721&gt;25)),"Low: overrated regular model (not new) with regular rotation",
             AND(E3721&gt;110,C3721&gt;2011,F3721&lt;=25),"Low: overrated new model with bad rotation"
)</f>
        <v>Moderate: fair price and regular to good rotation</v>
      </c>
    </row>
    <row r="3722" spans="1:8" x14ac:dyDescent="0.3">
      <c r="A3722" t="s">
        <v>42</v>
      </c>
      <c r="B3722" t="s">
        <v>679</v>
      </c>
      <c r="C3722">
        <v>2007</v>
      </c>
      <c r="D3722">
        <v>3525</v>
      </c>
      <c r="E3722">
        <v>88.977181399484834</v>
      </c>
      <c r="F3722">
        <v>14</v>
      </c>
      <c r="H3722" t="str" cm="1">
        <f t="array" ref="H3722">_xlfn.IFS(
             AND(E3722&gt;110,C3722&gt;2011,F3722&gt;100),"High: overrated, new and good rotation",
             AND(E3722&lt;90,C3722&gt;2011,F3722&gt;100),"High: underrated, new and good rotation",
             AND(E3722&lt;90,C3722&lt;2011,F3722&gt;100),"High: underrated, not too new but good rotation",
             AND(E3722&lt;=110,C3722&gt;2011,F3722&lt;=25),"Critic: well priced/underrated and new, but bad rotation",
             AND(E3722&gt;110,F3722&gt;100),"Top Tier: premium vehicules that tend to be sold above market prices",
             AND(E3722&gt;=90,E3722&lt;=110,F3722&gt;25),"Moderate: fair price and regular to good rotation",
             AND(E3722&lt;90,AND(C3722&lt;=2011,C3722&gt;=2000),AND(F3722&lt;100,F3722&gt;25)),"Moderate: underrated regular model and regular rotation",
             AND(E3722&lt;90,C3722&gt;2011,AND(F3722&lt;=100,F3722&gt;25)),"Moderate: underrated new model with regular rotation",
             AND(E3722&lt;90,C3722&lt;2000,AND(F3722&lt;=100,F3722&gt;25)),"Moderate: underrated old model with regular rotation",
             AND(C3722&lt;=2011,F3722&lt;=25),"Low: not new model and bad rotation",
             AND(E3722&gt;110,AND(C3722&lt;=2011,C3722&gt;=2000),F3722&lt;=25),"Low: overrated regular model with bad rotation",
             AND(E3722&gt;110,C3722&lt;2011,AND(F3722&lt;=100,F3722&gt;25)),"Low: overrated regular model (not new) with regular rotation",
             AND(E3722&gt;110,C3722&gt;2011,F3722&lt;=25),"Low: overrated new model with bad rotation"
)</f>
        <v>Low: not new model and bad rotation</v>
      </c>
    </row>
    <row r="3723" spans="1:8" x14ac:dyDescent="0.3">
      <c r="A3723" t="s">
        <v>42</v>
      </c>
      <c r="B3723" t="s">
        <v>680</v>
      </c>
      <c r="C3723">
        <v>2004</v>
      </c>
      <c r="D3723">
        <v>1642.6470588235295</v>
      </c>
      <c r="E3723">
        <v>85.912471645169134</v>
      </c>
      <c r="F3723">
        <v>34</v>
      </c>
      <c r="H3723" t="str" cm="1">
        <f t="array" ref="H3723">_xlfn.IFS(
             AND(E3723&gt;110,C3723&gt;2011,F3723&gt;100),"High: overrated, new and good rotation",
             AND(E3723&lt;90,C3723&gt;2011,F3723&gt;100),"High: underrated, new and good rotation",
             AND(E3723&lt;90,C3723&lt;2011,F3723&gt;100),"High: underrated, not too new but good rotation",
             AND(E3723&lt;=110,C3723&gt;2011,F3723&lt;=25),"Critic: well priced/underrated and new, but bad rotation",
             AND(E3723&gt;110,F3723&gt;100),"Top Tier: premium vehicules that tend to be sold above market prices",
             AND(E3723&gt;=90,E3723&lt;=110,F3723&gt;25),"Moderate: fair price and regular to good rotation",
             AND(E3723&lt;90,AND(C3723&lt;=2011,C3723&gt;=2000),AND(F3723&lt;100,F3723&gt;25)),"Moderate: underrated regular model and regular rotation",
             AND(E3723&lt;90,C3723&gt;2011,AND(F3723&lt;=100,F3723&gt;25)),"Moderate: underrated new model with regular rotation",
             AND(E3723&lt;90,C3723&lt;2000,AND(F3723&lt;=100,F3723&gt;25)),"Moderate: underrated old model with regular rotation",
             AND(C3723&lt;=2011,F3723&lt;=25),"Low: not new model and bad rotation",
             AND(E3723&gt;110,AND(C3723&lt;=2011,C3723&gt;=2000),F3723&lt;=25),"Low: overrated regular model with bad rotation",
             AND(E3723&gt;110,C3723&lt;2011,AND(F3723&lt;=100,F3723&gt;25)),"Low: overrated regular model (not new) with regular rotation",
             AND(E3723&gt;110,C3723&gt;2011,F3723&lt;=25),"Low: overrated new model with bad rotation"
)</f>
        <v>Moderate: underrated regular model and regular rotation</v>
      </c>
    </row>
    <row r="3724" spans="1:8" x14ac:dyDescent="0.3">
      <c r="A3724" t="s">
        <v>42</v>
      </c>
      <c r="B3724" t="s">
        <v>680</v>
      </c>
      <c r="C3724">
        <v>2005</v>
      </c>
      <c r="D3724">
        <v>3133.3333333333335</v>
      </c>
      <c r="E3724">
        <v>112.02898550724638</v>
      </c>
      <c r="F3724">
        <v>3</v>
      </c>
      <c r="H3724" t="str" cm="1">
        <f t="array" ref="H3724">_xlfn.IFS(
             AND(E3724&gt;110,C3724&gt;2011,F3724&gt;100),"High: overrated, new and good rotation",
             AND(E3724&lt;90,C3724&gt;2011,F3724&gt;100),"High: underrated, new and good rotation",
             AND(E3724&lt;90,C3724&lt;2011,F3724&gt;100),"High: underrated, not too new but good rotation",
             AND(E3724&lt;=110,C3724&gt;2011,F3724&lt;=25),"Critic: well priced/underrated and new, but bad rotation",
             AND(E3724&gt;110,F3724&gt;100),"Top Tier: premium vehicules that tend to be sold above market prices",
             AND(E3724&gt;=90,E3724&lt;=110,F3724&gt;25),"Moderate: fair price and regular to good rotation",
             AND(E3724&lt;90,AND(C3724&lt;=2011,C3724&gt;=2000),AND(F3724&lt;100,F3724&gt;25)),"Moderate: underrated regular model and regular rotation",
             AND(E3724&lt;90,C3724&gt;2011,AND(F3724&lt;=100,F3724&gt;25)),"Moderate: underrated new model with regular rotation",
             AND(E3724&lt;90,C3724&lt;2000,AND(F3724&lt;=100,F3724&gt;25)),"Moderate: underrated old model with regular rotation",
             AND(C3724&lt;=2011,F3724&lt;=25),"Low: not new model and bad rotation",
             AND(E3724&gt;110,AND(C3724&lt;=2011,C3724&gt;=2000),F3724&lt;=25),"Low: overrated regular model with bad rotation",
             AND(E3724&gt;110,C3724&lt;2011,AND(F3724&lt;=100,F3724&gt;25)),"Low: overrated regular model (not new) with regular rotation",
             AND(E3724&gt;110,C3724&gt;2011,F3724&lt;=25),"Low: overrated new model with bad rotation"
)</f>
        <v>Low: not new model and bad rotation</v>
      </c>
    </row>
    <row r="3725" spans="1:8" x14ac:dyDescent="0.3">
      <c r="A3725" t="s">
        <v>42</v>
      </c>
      <c r="B3725" t="s">
        <v>680</v>
      </c>
      <c r="C3725">
        <v>2006</v>
      </c>
      <c r="D3725">
        <v>3140</v>
      </c>
      <c r="E3725">
        <v>88.512312308716403</v>
      </c>
      <c r="F3725">
        <v>5</v>
      </c>
      <c r="H3725" t="str" cm="1">
        <f t="array" ref="H3725">_xlfn.IFS(
             AND(E3725&gt;110,C3725&gt;2011,F3725&gt;100),"High: overrated, new and good rotation",
             AND(E3725&lt;90,C3725&gt;2011,F3725&gt;100),"High: underrated, new and good rotation",
             AND(E3725&lt;90,C3725&lt;2011,F3725&gt;100),"High: underrated, not too new but good rotation",
             AND(E3725&lt;=110,C3725&gt;2011,F3725&lt;=25),"Critic: well priced/underrated and new, but bad rotation",
             AND(E3725&gt;110,F3725&gt;100),"Top Tier: premium vehicules that tend to be sold above market prices",
             AND(E3725&gt;=90,E3725&lt;=110,F3725&gt;25),"Moderate: fair price and regular to good rotation",
             AND(E3725&lt;90,AND(C3725&lt;=2011,C3725&gt;=2000),AND(F3725&lt;100,F3725&gt;25)),"Moderate: underrated regular model and regular rotation",
             AND(E3725&lt;90,C3725&gt;2011,AND(F3725&lt;=100,F3725&gt;25)),"Moderate: underrated new model with regular rotation",
             AND(E3725&lt;90,C3725&lt;2000,AND(F3725&lt;=100,F3725&gt;25)),"Moderate: underrated old model with regular rotation",
             AND(C3725&lt;=2011,F3725&lt;=25),"Low: not new model and bad rotation",
             AND(E3725&gt;110,AND(C3725&lt;=2011,C3725&gt;=2000),F3725&lt;=25),"Low: overrated regular model with bad rotation",
             AND(E3725&gt;110,C3725&lt;2011,AND(F3725&lt;=100,F3725&gt;25)),"Low: overrated regular model (not new) with regular rotation",
             AND(E3725&gt;110,C3725&gt;2011,F3725&lt;=25),"Low: overrated new model with bad rotation"
)</f>
        <v>Low: not new model and bad rotation</v>
      </c>
    </row>
    <row r="3726" spans="1:8" x14ac:dyDescent="0.3">
      <c r="A3726" t="s">
        <v>42</v>
      </c>
      <c r="B3726" t="s">
        <v>680</v>
      </c>
      <c r="C3726">
        <v>2007</v>
      </c>
      <c r="D3726">
        <v>3750</v>
      </c>
      <c r="E3726">
        <v>82.692601767746282</v>
      </c>
      <c r="F3726">
        <v>2</v>
      </c>
      <c r="H3726" t="str" cm="1">
        <f t="array" ref="H3726">_xlfn.IFS(
             AND(E3726&gt;110,C3726&gt;2011,F3726&gt;100),"High: overrated, new and good rotation",
             AND(E3726&lt;90,C3726&gt;2011,F3726&gt;100),"High: underrated, new and good rotation",
             AND(E3726&lt;90,C3726&lt;2011,F3726&gt;100),"High: underrated, not too new but good rotation",
             AND(E3726&lt;=110,C3726&gt;2011,F3726&lt;=25),"Critic: well priced/underrated and new, but bad rotation",
             AND(E3726&gt;110,F3726&gt;100),"Top Tier: premium vehicules that tend to be sold above market prices",
             AND(E3726&gt;=90,E3726&lt;=110,F3726&gt;25),"Moderate: fair price and regular to good rotation",
             AND(E3726&lt;90,AND(C3726&lt;=2011,C3726&gt;=2000),AND(F3726&lt;100,F3726&gt;25)),"Moderate: underrated regular model and regular rotation",
             AND(E3726&lt;90,C3726&gt;2011,AND(F3726&lt;=100,F3726&gt;25)),"Moderate: underrated new model with regular rotation",
             AND(E3726&lt;90,C3726&lt;2000,AND(F3726&lt;=100,F3726&gt;25)),"Moderate: underrated old model with regular rotation",
             AND(C3726&lt;=2011,F3726&lt;=25),"Low: not new model and bad rotation",
             AND(E3726&gt;110,AND(C3726&lt;=2011,C3726&gt;=2000),F3726&lt;=25),"Low: overrated regular model with bad rotation",
             AND(E3726&gt;110,C3726&lt;2011,AND(F3726&lt;=100,F3726&gt;25)),"Low: overrated regular model (not new) with regular rotation",
             AND(E3726&gt;110,C3726&gt;2011,F3726&lt;=25),"Low: overrated new model with bad rotation"
)</f>
        <v>Low: not new model and bad rotation</v>
      </c>
    </row>
    <row r="3727" spans="1:8" x14ac:dyDescent="0.3">
      <c r="A3727" t="s">
        <v>42</v>
      </c>
      <c r="B3727" t="s">
        <v>681</v>
      </c>
      <c r="C3727">
        <v>1997</v>
      </c>
      <c r="D3727">
        <v>445.83333333333331</v>
      </c>
      <c r="E3727">
        <v>85.04831826102388</v>
      </c>
      <c r="F3727">
        <v>6</v>
      </c>
      <c r="H3727" t="str" cm="1">
        <f t="array" ref="H3727">_xlfn.IFS(
             AND(E3727&gt;110,C3727&gt;2011,F3727&gt;100),"High: overrated, new and good rotation",
             AND(E3727&lt;90,C3727&gt;2011,F3727&gt;100),"High: underrated, new and good rotation",
             AND(E3727&lt;90,C3727&lt;2011,F3727&gt;100),"High: underrated, not too new but good rotation",
             AND(E3727&lt;=110,C3727&gt;2011,F3727&lt;=25),"Critic: well priced/underrated and new, but bad rotation",
             AND(E3727&gt;110,F3727&gt;100),"Top Tier: premium vehicules that tend to be sold above market prices",
             AND(E3727&gt;=90,E3727&lt;=110,F3727&gt;25),"Moderate: fair price and regular to good rotation",
             AND(E3727&lt;90,AND(C3727&lt;=2011,C3727&gt;=2000),AND(F3727&lt;100,F3727&gt;25)),"Moderate: underrated regular model and regular rotation",
             AND(E3727&lt;90,C3727&gt;2011,AND(F3727&lt;=100,F3727&gt;25)),"Moderate: underrated new model with regular rotation",
             AND(E3727&lt;90,C3727&lt;2000,AND(F3727&lt;=100,F3727&gt;25)),"Moderate: underrated old model with regular rotation",
             AND(C3727&lt;=2011,F3727&lt;=25),"Low: not new model and bad rotation",
             AND(E3727&gt;110,AND(C3727&lt;=2011,C3727&gt;=2000),F3727&lt;=25),"Low: overrated regular model with bad rotation",
             AND(E3727&gt;110,C3727&lt;2011,AND(F3727&lt;=100,F3727&gt;25)),"Low: overrated regular model (not new) with regular rotation",
             AND(E3727&gt;110,C3727&gt;2011,F3727&lt;=25),"Low: overrated new model with bad rotation"
)</f>
        <v>Low: not new model and bad rotation</v>
      </c>
    </row>
    <row r="3728" spans="1:8" x14ac:dyDescent="0.3">
      <c r="A3728" t="s">
        <v>42</v>
      </c>
      <c r="B3728" t="s">
        <v>681</v>
      </c>
      <c r="C3728">
        <v>1998</v>
      </c>
      <c r="D3728">
        <v>725</v>
      </c>
      <c r="E3728">
        <v>83.040293040293037</v>
      </c>
      <c r="F3728">
        <v>3</v>
      </c>
      <c r="H3728" t="str" cm="1">
        <f t="array" ref="H3728">_xlfn.IFS(
             AND(E3728&gt;110,C3728&gt;2011,F3728&gt;100),"High: overrated, new and good rotation",
             AND(E3728&lt;90,C3728&gt;2011,F3728&gt;100),"High: underrated, new and good rotation",
             AND(E3728&lt;90,C3728&lt;2011,F3728&gt;100),"High: underrated, not too new but good rotation",
             AND(E3728&lt;=110,C3728&gt;2011,F3728&lt;=25),"Critic: well priced/underrated and new, but bad rotation",
             AND(E3728&gt;110,F3728&gt;100),"Top Tier: premium vehicules that tend to be sold above market prices",
             AND(E3728&gt;=90,E3728&lt;=110,F3728&gt;25),"Moderate: fair price and regular to good rotation",
             AND(E3728&lt;90,AND(C3728&lt;=2011,C3728&gt;=2000),AND(F3728&lt;100,F3728&gt;25)),"Moderate: underrated regular model and regular rotation",
             AND(E3728&lt;90,C3728&gt;2011,AND(F3728&lt;=100,F3728&gt;25)),"Moderate: underrated new model with regular rotation",
             AND(E3728&lt;90,C3728&lt;2000,AND(F3728&lt;=100,F3728&gt;25)),"Moderate: underrated old model with regular rotation",
             AND(C3728&lt;=2011,F3728&lt;=25),"Low: not new model and bad rotation",
             AND(E3728&gt;110,AND(C3728&lt;=2011,C3728&gt;=2000),F3728&lt;=25),"Low: overrated regular model with bad rotation",
             AND(E3728&gt;110,C3728&lt;2011,AND(F3728&lt;=100,F3728&gt;25)),"Low: overrated regular model (not new) with regular rotation",
             AND(E3728&gt;110,C3728&gt;2011,F3728&lt;=25),"Low: overrated new model with bad rotation"
)</f>
        <v>Low: not new model and bad rotation</v>
      </c>
    </row>
    <row r="3729" spans="1:8" x14ac:dyDescent="0.3">
      <c r="A3729" t="s">
        <v>42</v>
      </c>
      <c r="B3729" t="s">
        <v>681</v>
      </c>
      <c r="C3729">
        <v>1999</v>
      </c>
      <c r="D3729">
        <v>859.375</v>
      </c>
      <c r="E3729">
        <v>111.45112006764757</v>
      </c>
      <c r="F3729">
        <v>8</v>
      </c>
      <c r="H3729" t="str" cm="1">
        <f t="array" ref="H3729">_xlfn.IFS(
             AND(E3729&gt;110,C3729&gt;2011,F3729&gt;100),"High: overrated, new and good rotation",
             AND(E3729&lt;90,C3729&gt;2011,F3729&gt;100),"High: underrated, new and good rotation",
             AND(E3729&lt;90,C3729&lt;2011,F3729&gt;100),"High: underrated, not too new but good rotation",
             AND(E3729&lt;=110,C3729&gt;2011,F3729&lt;=25),"Critic: well priced/underrated and new, but bad rotation",
             AND(E3729&gt;110,F3729&gt;100),"Top Tier: premium vehicules that tend to be sold above market prices",
             AND(E3729&gt;=90,E3729&lt;=110,F3729&gt;25),"Moderate: fair price and regular to good rotation",
             AND(E3729&lt;90,AND(C3729&lt;=2011,C3729&gt;=2000),AND(F3729&lt;100,F3729&gt;25)),"Moderate: underrated regular model and regular rotation",
             AND(E3729&lt;90,C3729&gt;2011,AND(F3729&lt;=100,F3729&gt;25)),"Moderate: underrated new model with regular rotation",
             AND(E3729&lt;90,C3729&lt;2000,AND(F3729&lt;=100,F3729&gt;25)),"Moderate: underrated old model with regular rotation",
             AND(C3729&lt;=2011,F3729&lt;=25),"Low: not new model and bad rotation",
             AND(E3729&gt;110,AND(C3729&lt;=2011,C3729&gt;=2000),F3729&lt;=25),"Low: overrated regular model with bad rotation",
             AND(E3729&gt;110,C3729&lt;2011,AND(F3729&lt;=100,F3729&gt;25)),"Low: overrated regular model (not new) with regular rotation",
             AND(E3729&gt;110,C3729&gt;2011,F3729&lt;=25),"Low: overrated new model with bad rotation"
)</f>
        <v>Low: not new model and bad rotation</v>
      </c>
    </row>
    <row r="3730" spans="1:8" x14ac:dyDescent="0.3">
      <c r="A3730" t="s">
        <v>42</v>
      </c>
      <c r="B3730" t="s">
        <v>681</v>
      </c>
      <c r="C3730">
        <v>2003</v>
      </c>
      <c r="D3730">
        <v>1735.483870967742</v>
      </c>
      <c r="E3730">
        <v>98.87490924997401</v>
      </c>
      <c r="F3730">
        <v>62</v>
      </c>
      <c r="H3730" t="str" cm="1">
        <f t="array" ref="H3730">_xlfn.IFS(
             AND(E3730&gt;110,C3730&gt;2011,F3730&gt;100),"High: overrated, new and good rotation",
             AND(E3730&lt;90,C3730&gt;2011,F3730&gt;100),"High: underrated, new and good rotation",
             AND(E3730&lt;90,C3730&lt;2011,F3730&gt;100),"High: underrated, not too new but good rotation",
             AND(E3730&lt;=110,C3730&gt;2011,F3730&lt;=25),"Critic: well priced/underrated and new, but bad rotation",
             AND(E3730&gt;110,F3730&gt;100),"Top Tier: premium vehicules that tend to be sold above market prices",
             AND(E3730&gt;=90,E3730&lt;=110,F3730&gt;25),"Moderate: fair price and regular to good rotation",
             AND(E3730&lt;90,AND(C3730&lt;=2011,C3730&gt;=2000),AND(F3730&lt;100,F3730&gt;25)),"Moderate: underrated regular model and regular rotation",
             AND(E3730&lt;90,C3730&gt;2011,AND(F3730&lt;=100,F3730&gt;25)),"Moderate: underrated new model with regular rotation",
             AND(E3730&lt;90,C3730&lt;2000,AND(F3730&lt;=100,F3730&gt;25)),"Moderate: underrated old model with regular rotation",
             AND(C3730&lt;=2011,F3730&lt;=25),"Low: not new model and bad rotation",
             AND(E3730&gt;110,AND(C3730&lt;=2011,C3730&gt;=2000),F3730&lt;=25),"Low: overrated regular model with bad rotation",
             AND(E3730&gt;110,C3730&lt;2011,AND(F3730&lt;=100,F3730&gt;25)),"Low: overrated regular model (not new) with regular rotation",
             AND(E3730&gt;110,C3730&gt;2011,F3730&lt;=25),"Low: overrated new model with bad rotation"
)</f>
        <v>Moderate: fair price and regular to good rotation</v>
      </c>
    </row>
    <row r="3731" spans="1:8" x14ac:dyDescent="0.3">
      <c r="A3731" t="s">
        <v>42</v>
      </c>
      <c r="B3731" t="s">
        <v>681</v>
      </c>
      <c r="C3731">
        <v>2004</v>
      </c>
      <c r="D3731">
        <v>2427.197802197802</v>
      </c>
      <c r="E3731">
        <v>106.60139023462399</v>
      </c>
      <c r="F3731">
        <v>91</v>
      </c>
      <c r="H3731" t="str" cm="1">
        <f t="array" ref="H3731">_xlfn.IFS(
             AND(E3731&gt;110,C3731&gt;2011,F3731&gt;100),"High: overrated, new and good rotation",
             AND(E3731&lt;90,C3731&gt;2011,F3731&gt;100),"High: underrated, new and good rotation",
             AND(E3731&lt;90,C3731&lt;2011,F3731&gt;100),"High: underrated, not too new but good rotation",
             AND(E3731&lt;=110,C3731&gt;2011,F3731&lt;=25),"Critic: well priced/underrated and new, but bad rotation",
             AND(E3731&gt;110,F3731&gt;100),"Top Tier: premium vehicules that tend to be sold above market prices",
             AND(E3731&gt;=90,E3731&lt;=110,F3731&gt;25),"Moderate: fair price and regular to good rotation",
             AND(E3731&lt;90,AND(C3731&lt;=2011,C3731&gt;=2000),AND(F3731&lt;100,F3731&gt;25)),"Moderate: underrated regular model and regular rotation",
             AND(E3731&lt;90,C3731&gt;2011,AND(F3731&lt;=100,F3731&gt;25)),"Moderate: underrated new model with regular rotation",
             AND(E3731&lt;90,C3731&lt;2000,AND(F3731&lt;=100,F3731&gt;25)),"Moderate: underrated old model with regular rotation",
             AND(C3731&lt;=2011,F3731&lt;=25),"Low: not new model and bad rotation",
             AND(E3731&gt;110,AND(C3731&lt;=2011,C3731&gt;=2000),F3731&lt;=25),"Low: overrated regular model with bad rotation",
             AND(E3731&gt;110,C3731&lt;2011,AND(F3731&lt;=100,F3731&gt;25)),"Low: overrated regular model (not new) with regular rotation",
             AND(E3731&gt;110,C3731&gt;2011,F3731&lt;=25),"Low: overrated new model with bad rotation"
)</f>
        <v>Moderate: fair price and regular to good rotation</v>
      </c>
    </row>
    <row r="3732" spans="1:8" x14ac:dyDescent="0.3">
      <c r="A3732" t="s">
        <v>42</v>
      </c>
      <c r="B3732" t="s">
        <v>681</v>
      </c>
      <c r="C3732">
        <v>2005</v>
      </c>
      <c r="D3732">
        <v>2801</v>
      </c>
      <c r="E3732">
        <v>103.60200156141502</v>
      </c>
      <c r="F3732">
        <v>50</v>
      </c>
      <c r="H3732" t="str" cm="1">
        <f t="array" ref="H3732">_xlfn.IFS(
             AND(E3732&gt;110,C3732&gt;2011,F3732&gt;100),"High: overrated, new and good rotation",
             AND(E3732&lt;90,C3732&gt;2011,F3732&gt;100),"High: underrated, new and good rotation",
             AND(E3732&lt;90,C3732&lt;2011,F3732&gt;100),"High: underrated, not too new but good rotation",
             AND(E3732&lt;=110,C3732&gt;2011,F3732&lt;=25),"Critic: well priced/underrated and new, but bad rotation",
             AND(E3732&gt;110,F3732&gt;100),"Top Tier: premium vehicules that tend to be sold above market prices",
             AND(E3732&gt;=90,E3732&lt;=110,F3732&gt;25),"Moderate: fair price and regular to good rotation",
             AND(E3732&lt;90,AND(C3732&lt;=2011,C3732&gt;=2000),AND(F3732&lt;100,F3732&gt;25)),"Moderate: underrated regular model and regular rotation",
             AND(E3732&lt;90,C3732&gt;2011,AND(F3732&lt;=100,F3732&gt;25)),"Moderate: underrated new model with regular rotation",
             AND(E3732&lt;90,C3732&lt;2000,AND(F3732&lt;=100,F3732&gt;25)),"Moderate: underrated old model with regular rotation",
             AND(C3732&lt;=2011,F3732&lt;=25),"Low: not new model and bad rotation",
             AND(E3732&gt;110,AND(C3732&lt;=2011,C3732&gt;=2000),F3732&lt;=25),"Low: overrated regular model with bad rotation",
             AND(E3732&gt;110,C3732&lt;2011,AND(F3732&lt;=100,F3732&gt;25)),"Low: overrated regular model (not new) with regular rotation",
             AND(E3732&gt;110,C3732&gt;2011,F3732&lt;=25),"Low: overrated new model with bad rotation"
)</f>
        <v>Moderate: fair price and regular to good rotation</v>
      </c>
    </row>
    <row r="3733" spans="1:8" x14ac:dyDescent="0.3">
      <c r="A3733" t="s">
        <v>42</v>
      </c>
      <c r="B3733" t="s">
        <v>681</v>
      </c>
      <c r="C3733">
        <v>2006</v>
      </c>
      <c r="D3733">
        <v>4269.2307692307695</v>
      </c>
      <c r="E3733">
        <v>94.579077861115977</v>
      </c>
      <c r="F3733">
        <v>65</v>
      </c>
      <c r="H3733" t="str" cm="1">
        <f t="array" ref="H3733">_xlfn.IFS(
             AND(E3733&gt;110,C3733&gt;2011,F3733&gt;100),"High: overrated, new and good rotation",
             AND(E3733&lt;90,C3733&gt;2011,F3733&gt;100),"High: underrated, new and good rotation",
             AND(E3733&lt;90,C3733&lt;2011,F3733&gt;100),"High: underrated, not too new but good rotation",
             AND(E3733&lt;=110,C3733&gt;2011,F3733&lt;=25),"Critic: well priced/underrated and new, but bad rotation",
             AND(E3733&gt;110,F3733&gt;100),"Top Tier: premium vehicules that tend to be sold above market prices",
             AND(E3733&gt;=90,E3733&lt;=110,F3733&gt;25),"Moderate: fair price and regular to good rotation",
             AND(E3733&lt;90,AND(C3733&lt;=2011,C3733&gt;=2000),AND(F3733&lt;100,F3733&gt;25)),"Moderate: underrated regular model and regular rotation",
             AND(E3733&lt;90,C3733&gt;2011,AND(F3733&lt;=100,F3733&gt;25)),"Moderate: underrated new model with regular rotation",
             AND(E3733&lt;90,C3733&lt;2000,AND(F3733&lt;=100,F3733&gt;25)),"Moderate: underrated old model with regular rotation",
             AND(C3733&lt;=2011,F3733&lt;=25),"Low: not new model and bad rotation",
             AND(E3733&gt;110,AND(C3733&lt;=2011,C3733&gt;=2000),F3733&lt;=25),"Low: overrated regular model with bad rotation",
             AND(E3733&gt;110,C3733&lt;2011,AND(F3733&lt;=100,F3733&gt;25)),"Low: overrated regular model (not new) with regular rotation",
             AND(E3733&gt;110,C3733&gt;2011,F3733&lt;=25),"Low: overrated new model with bad rotation"
)</f>
        <v>Moderate: fair price and regular to good rotation</v>
      </c>
    </row>
    <row r="3734" spans="1:8" x14ac:dyDescent="0.3">
      <c r="A3734" t="s">
        <v>42</v>
      </c>
      <c r="B3734" t="s">
        <v>681</v>
      </c>
      <c r="C3734">
        <v>2007</v>
      </c>
      <c r="D3734">
        <v>6269.2307692307695</v>
      </c>
      <c r="E3734">
        <v>99.000560254666112</v>
      </c>
      <c r="F3734">
        <v>52</v>
      </c>
      <c r="H3734" t="str" cm="1">
        <f t="array" ref="H3734">_xlfn.IFS(
             AND(E3734&gt;110,C3734&gt;2011,F3734&gt;100),"High: overrated, new and good rotation",
             AND(E3734&lt;90,C3734&gt;2011,F3734&gt;100),"High: underrated, new and good rotation",
             AND(E3734&lt;90,C3734&lt;2011,F3734&gt;100),"High: underrated, not too new but good rotation",
             AND(E3734&lt;=110,C3734&gt;2011,F3734&lt;=25),"Critic: well priced/underrated and new, but bad rotation",
             AND(E3734&gt;110,F3734&gt;100),"Top Tier: premium vehicules that tend to be sold above market prices",
             AND(E3734&gt;=90,E3734&lt;=110,F3734&gt;25),"Moderate: fair price and regular to good rotation",
             AND(E3734&lt;90,AND(C3734&lt;=2011,C3734&gt;=2000),AND(F3734&lt;100,F3734&gt;25)),"Moderate: underrated regular model and regular rotation",
             AND(E3734&lt;90,C3734&gt;2011,AND(F3734&lt;=100,F3734&gt;25)),"Moderate: underrated new model with regular rotation",
             AND(E3734&lt;90,C3734&lt;2000,AND(F3734&lt;=100,F3734&gt;25)),"Moderate: underrated old model with regular rotation",
             AND(C3734&lt;=2011,F3734&lt;=25),"Low: not new model and bad rotation",
             AND(E3734&gt;110,AND(C3734&lt;=2011,C3734&gt;=2000),F3734&lt;=25),"Low: overrated regular model with bad rotation",
             AND(E3734&gt;110,C3734&lt;2011,AND(F3734&lt;=100,F3734&gt;25)),"Low: overrated regular model (not new) with regular rotation",
             AND(E3734&gt;110,C3734&gt;2011,F3734&lt;=25),"Low: overrated new model with bad rotation"
)</f>
        <v>Moderate: fair price and regular to good rotation</v>
      </c>
    </row>
    <row r="3735" spans="1:8" x14ac:dyDescent="0.3">
      <c r="A3735" t="s">
        <v>42</v>
      </c>
      <c r="B3735" t="s">
        <v>681</v>
      </c>
      <c r="C3735">
        <v>2008</v>
      </c>
      <c r="D3735">
        <v>7321.4285714285716</v>
      </c>
      <c r="E3735">
        <v>100.86762465564044</v>
      </c>
      <c r="F3735">
        <v>42</v>
      </c>
      <c r="H3735" t="str" cm="1">
        <f t="array" ref="H3735">_xlfn.IFS(
             AND(E3735&gt;110,C3735&gt;2011,F3735&gt;100),"High: overrated, new and good rotation",
             AND(E3735&lt;90,C3735&gt;2011,F3735&gt;100),"High: underrated, new and good rotation",
             AND(E3735&lt;90,C3735&lt;2011,F3735&gt;100),"High: underrated, not too new but good rotation",
             AND(E3735&lt;=110,C3735&gt;2011,F3735&lt;=25),"Critic: well priced/underrated and new, but bad rotation",
             AND(E3735&gt;110,F3735&gt;100),"Top Tier: premium vehicules that tend to be sold above market prices",
             AND(E3735&gt;=90,E3735&lt;=110,F3735&gt;25),"Moderate: fair price and regular to good rotation",
             AND(E3735&lt;90,AND(C3735&lt;=2011,C3735&gt;=2000),AND(F3735&lt;100,F3735&gt;25)),"Moderate: underrated regular model and regular rotation",
             AND(E3735&lt;90,C3735&gt;2011,AND(F3735&lt;=100,F3735&gt;25)),"Moderate: underrated new model with regular rotation",
             AND(E3735&lt;90,C3735&lt;2000,AND(F3735&lt;=100,F3735&gt;25)),"Moderate: underrated old model with regular rotation",
             AND(C3735&lt;=2011,F3735&lt;=25),"Low: not new model and bad rotation",
             AND(E3735&gt;110,AND(C3735&lt;=2011,C3735&gt;=2000),F3735&lt;=25),"Low: overrated regular model with bad rotation",
             AND(E3735&gt;110,C3735&lt;2011,AND(F3735&lt;=100,F3735&gt;25)),"Low: overrated regular model (not new) with regular rotation",
             AND(E3735&gt;110,C3735&gt;2011,F3735&lt;=25),"Low: overrated new model with bad rotation"
)</f>
        <v>Moderate: fair price and regular to good rotation</v>
      </c>
    </row>
    <row r="3736" spans="1:8" x14ac:dyDescent="0.3">
      <c r="A3736" t="s">
        <v>42</v>
      </c>
      <c r="B3736" t="s">
        <v>681</v>
      </c>
      <c r="C3736">
        <v>2009</v>
      </c>
      <c r="D3736">
        <v>11200</v>
      </c>
      <c r="E3736">
        <v>91.902752662246328</v>
      </c>
      <c r="F3736">
        <v>2</v>
      </c>
      <c r="H3736" t="str" cm="1">
        <f t="array" ref="H3736">_xlfn.IFS(
             AND(E3736&gt;110,C3736&gt;2011,F3736&gt;100),"High: overrated, new and good rotation",
             AND(E3736&lt;90,C3736&gt;2011,F3736&gt;100),"High: underrated, new and good rotation",
             AND(E3736&lt;90,C3736&lt;2011,F3736&gt;100),"High: underrated, not too new but good rotation",
             AND(E3736&lt;=110,C3736&gt;2011,F3736&lt;=25),"Critic: well priced/underrated and new, but bad rotation",
             AND(E3736&gt;110,F3736&gt;100),"Top Tier: premium vehicules that tend to be sold above market prices",
             AND(E3736&gt;=90,E3736&lt;=110,F3736&gt;25),"Moderate: fair price and regular to good rotation",
             AND(E3736&lt;90,AND(C3736&lt;=2011,C3736&gt;=2000),AND(F3736&lt;100,F3736&gt;25)),"Moderate: underrated regular model and regular rotation",
             AND(E3736&lt;90,C3736&gt;2011,AND(F3736&lt;=100,F3736&gt;25)),"Moderate: underrated new model with regular rotation",
             AND(E3736&lt;90,C3736&lt;2000,AND(F3736&lt;=100,F3736&gt;25)),"Moderate: underrated old model with regular rotation",
             AND(C3736&lt;=2011,F3736&lt;=25),"Low: not new model and bad rotation",
             AND(E3736&gt;110,AND(C3736&lt;=2011,C3736&gt;=2000),F3736&lt;=25),"Low: overrated regular model with bad rotation",
             AND(E3736&gt;110,C3736&lt;2011,AND(F3736&lt;=100,F3736&gt;25)),"Low: overrated regular model (not new) with regular rotation",
             AND(E3736&gt;110,C3736&gt;2011,F3736&lt;=25),"Low: overrated new model with bad rotation"
)</f>
        <v>Low: not new model and bad rotation</v>
      </c>
    </row>
    <row r="3737" spans="1:8" x14ac:dyDescent="0.3">
      <c r="A3737" t="s">
        <v>42</v>
      </c>
      <c r="B3737" t="s">
        <v>681</v>
      </c>
      <c r="C3737">
        <v>2010</v>
      </c>
      <c r="D3737">
        <v>13733.333333333334</v>
      </c>
      <c r="E3737">
        <v>104.18375088636051</v>
      </c>
      <c r="F3737">
        <v>18</v>
      </c>
      <c r="H3737" t="str" cm="1">
        <f t="array" ref="H3737">_xlfn.IFS(
             AND(E3737&gt;110,C3737&gt;2011,F3737&gt;100),"High: overrated, new and good rotation",
             AND(E3737&lt;90,C3737&gt;2011,F3737&gt;100),"High: underrated, new and good rotation",
             AND(E3737&lt;90,C3737&lt;2011,F3737&gt;100),"High: underrated, not too new but good rotation",
             AND(E3737&lt;=110,C3737&gt;2011,F3737&lt;=25),"Critic: well priced/underrated and new, but bad rotation",
             AND(E3737&gt;110,F3737&gt;100),"Top Tier: premium vehicules that tend to be sold above market prices",
             AND(E3737&gt;=90,E3737&lt;=110,F3737&gt;25),"Moderate: fair price and regular to good rotation",
             AND(E3737&lt;90,AND(C3737&lt;=2011,C3737&gt;=2000),AND(F3737&lt;100,F3737&gt;25)),"Moderate: underrated regular model and regular rotation",
             AND(E3737&lt;90,C3737&gt;2011,AND(F3737&lt;=100,F3737&gt;25)),"Moderate: underrated new model with regular rotation",
             AND(E3737&lt;90,C3737&lt;2000,AND(F3737&lt;=100,F3737&gt;25)),"Moderate: underrated old model with regular rotation",
             AND(C3737&lt;=2011,F3737&lt;=25),"Low: not new model and bad rotation",
             AND(E3737&gt;110,AND(C3737&lt;=2011,C3737&gt;=2000),F3737&lt;=25),"Low: overrated regular model with bad rotation",
             AND(E3737&gt;110,C3737&lt;2011,AND(F3737&lt;=100,F3737&gt;25)),"Low: overrated regular model (not new) with regular rotation",
             AND(E3737&gt;110,C3737&gt;2011,F3737&lt;=25),"Low: overrated new model with bad rotation"
)</f>
        <v>Low: not new model and bad rotation</v>
      </c>
    </row>
    <row r="3738" spans="1:8" x14ac:dyDescent="0.3">
      <c r="A3738" t="s">
        <v>42</v>
      </c>
      <c r="B3738" t="s">
        <v>682</v>
      </c>
      <c r="C3738">
        <v>1999</v>
      </c>
      <c r="D3738">
        <v>700</v>
      </c>
      <c r="E3738">
        <v>133.33333333333331</v>
      </c>
      <c r="F3738">
        <v>1</v>
      </c>
      <c r="H3738" t="str" cm="1">
        <f t="array" ref="H3738">_xlfn.IFS(
             AND(E3738&gt;110,C3738&gt;2011,F3738&gt;100),"High: overrated, new and good rotation",
             AND(E3738&lt;90,C3738&gt;2011,F3738&gt;100),"High: underrated, new and good rotation",
             AND(E3738&lt;90,C3738&lt;2011,F3738&gt;100),"High: underrated, not too new but good rotation",
             AND(E3738&lt;=110,C3738&gt;2011,F3738&lt;=25),"Critic: well priced/underrated and new, but bad rotation",
             AND(E3738&gt;110,F3738&gt;100),"Top Tier: premium vehicules that tend to be sold above market prices",
             AND(E3738&gt;=90,E3738&lt;=110,F3738&gt;25),"Moderate: fair price and regular to good rotation",
             AND(E3738&lt;90,AND(C3738&lt;=2011,C3738&gt;=2000),AND(F3738&lt;100,F3738&gt;25)),"Moderate: underrated regular model and regular rotation",
             AND(E3738&lt;90,C3738&gt;2011,AND(F3738&lt;=100,F3738&gt;25)),"Moderate: underrated new model with regular rotation",
             AND(E3738&lt;90,C3738&lt;2000,AND(F3738&lt;=100,F3738&gt;25)),"Moderate: underrated old model with regular rotation",
             AND(C3738&lt;=2011,F3738&lt;=25),"Low: not new model and bad rotation",
             AND(E3738&gt;110,AND(C3738&lt;=2011,C3738&gt;=2000),F3738&lt;=25),"Low: overrated regular model with bad rotation",
             AND(E3738&gt;110,C3738&lt;2011,AND(F3738&lt;=100,F3738&gt;25)),"Low: overrated regular model (not new) with regular rotation",
             AND(E3738&gt;110,C3738&gt;2011,F3738&lt;=25),"Low: overrated new model with bad rotation"
)</f>
        <v>Low: not new model and bad rotation</v>
      </c>
    </row>
    <row r="3739" spans="1:8" x14ac:dyDescent="0.3">
      <c r="A3739" t="s">
        <v>42</v>
      </c>
      <c r="B3739" t="s">
        <v>683</v>
      </c>
      <c r="C3739">
        <v>2000</v>
      </c>
      <c r="D3739">
        <v>950</v>
      </c>
      <c r="E3739">
        <v>112.65597147950089</v>
      </c>
      <c r="F3739">
        <v>2</v>
      </c>
      <c r="H3739" t="str" cm="1">
        <f t="array" ref="H3739">_xlfn.IFS(
             AND(E3739&gt;110,C3739&gt;2011,F3739&gt;100),"High: overrated, new and good rotation",
             AND(E3739&lt;90,C3739&gt;2011,F3739&gt;100),"High: underrated, new and good rotation",
             AND(E3739&lt;90,C3739&lt;2011,F3739&gt;100),"High: underrated, not too new but good rotation",
             AND(E3739&lt;=110,C3739&gt;2011,F3739&lt;=25),"Critic: well priced/underrated and new, but bad rotation",
             AND(E3739&gt;110,F3739&gt;100),"Top Tier: premium vehicules that tend to be sold above market prices",
             AND(E3739&gt;=90,E3739&lt;=110,F3739&gt;25),"Moderate: fair price and regular to good rotation",
             AND(E3739&lt;90,AND(C3739&lt;=2011,C3739&gt;=2000),AND(F3739&lt;100,F3739&gt;25)),"Moderate: underrated regular model and regular rotation",
             AND(E3739&lt;90,C3739&gt;2011,AND(F3739&lt;=100,F3739&gt;25)),"Moderate: underrated new model with regular rotation",
             AND(E3739&lt;90,C3739&lt;2000,AND(F3739&lt;=100,F3739&gt;25)),"Moderate: underrated old model with regular rotation",
             AND(C3739&lt;=2011,F3739&lt;=25),"Low: not new model and bad rotation",
             AND(E3739&gt;110,AND(C3739&lt;=2011,C3739&gt;=2000),F3739&lt;=25),"Low: overrated regular model with bad rotation",
             AND(E3739&gt;110,C3739&lt;2011,AND(F3739&lt;=100,F3739&gt;25)),"Low: overrated regular model (not new) with regular rotation",
             AND(E3739&gt;110,C3739&gt;2011,F3739&lt;=25),"Low: overrated new model with bad rotation"
)</f>
        <v>Low: not new model and bad rotation</v>
      </c>
    </row>
    <row r="3740" spans="1:8" x14ac:dyDescent="0.3">
      <c r="A3740" t="s">
        <v>42</v>
      </c>
      <c r="B3740" t="s">
        <v>684</v>
      </c>
      <c r="C3740">
        <v>1996</v>
      </c>
      <c r="D3740">
        <v>335</v>
      </c>
      <c r="E3740">
        <v>53.06878306878307</v>
      </c>
      <c r="F3740">
        <v>5</v>
      </c>
      <c r="H3740" t="str" cm="1">
        <f t="array" ref="H3740">_xlfn.IFS(
             AND(E3740&gt;110,C3740&gt;2011,F3740&gt;100),"High: overrated, new and good rotation",
             AND(E3740&lt;90,C3740&gt;2011,F3740&gt;100),"High: underrated, new and good rotation",
             AND(E3740&lt;90,C3740&lt;2011,F3740&gt;100),"High: underrated, not too new but good rotation",
             AND(E3740&lt;=110,C3740&gt;2011,F3740&lt;=25),"Critic: well priced/underrated and new, but bad rotation",
             AND(E3740&gt;110,F3740&gt;100),"Top Tier: premium vehicules that tend to be sold above market prices",
             AND(E3740&gt;=90,E3740&lt;=110,F3740&gt;25),"Moderate: fair price and regular to good rotation",
             AND(E3740&lt;90,AND(C3740&lt;=2011,C3740&gt;=2000),AND(F3740&lt;100,F3740&gt;25)),"Moderate: underrated regular model and regular rotation",
             AND(E3740&lt;90,C3740&gt;2011,AND(F3740&lt;=100,F3740&gt;25)),"Moderate: underrated new model with regular rotation",
             AND(E3740&lt;90,C3740&lt;2000,AND(F3740&lt;=100,F3740&gt;25)),"Moderate: underrated old model with regular rotation",
             AND(C3740&lt;=2011,F3740&lt;=25),"Low: not new model and bad rotation",
             AND(E3740&gt;110,AND(C3740&lt;=2011,C3740&gt;=2000),F3740&lt;=25),"Low: overrated regular model with bad rotation",
             AND(E3740&gt;110,C3740&lt;2011,AND(F3740&lt;=100,F3740&gt;25)),"Low: overrated regular model (not new) with regular rotation",
             AND(E3740&gt;110,C3740&gt;2011,F3740&lt;=25),"Low: overrated new model with bad rotation"
)</f>
        <v>Low: not new model and bad rotation</v>
      </c>
    </row>
    <row r="3741" spans="1:8" x14ac:dyDescent="0.3">
      <c r="A3741" t="s">
        <v>42</v>
      </c>
      <c r="B3741" t="s">
        <v>684</v>
      </c>
      <c r="C3741">
        <v>1997</v>
      </c>
      <c r="D3741">
        <v>681.25</v>
      </c>
      <c r="E3741">
        <v>92.803030303030297</v>
      </c>
      <c r="F3741">
        <v>4</v>
      </c>
      <c r="H3741" t="str" cm="1">
        <f t="array" ref="H3741">_xlfn.IFS(
             AND(E3741&gt;110,C3741&gt;2011,F3741&gt;100),"High: overrated, new and good rotation",
             AND(E3741&lt;90,C3741&gt;2011,F3741&gt;100),"High: underrated, new and good rotation",
             AND(E3741&lt;90,C3741&lt;2011,F3741&gt;100),"High: underrated, not too new but good rotation",
             AND(E3741&lt;=110,C3741&gt;2011,F3741&lt;=25),"Critic: well priced/underrated and new, but bad rotation",
             AND(E3741&gt;110,F3741&gt;100),"Top Tier: premium vehicules that tend to be sold above market prices",
             AND(E3741&gt;=90,E3741&lt;=110,F3741&gt;25),"Moderate: fair price and regular to good rotation",
             AND(E3741&lt;90,AND(C3741&lt;=2011,C3741&gt;=2000),AND(F3741&lt;100,F3741&gt;25)),"Moderate: underrated regular model and regular rotation",
             AND(E3741&lt;90,C3741&gt;2011,AND(F3741&lt;=100,F3741&gt;25)),"Moderate: underrated new model with regular rotation",
             AND(E3741&lt;90,C3741&lt;2000,AND(F3741&lt;=100,F3741&gt;25)),"Moderate: underrated old model with regular rotation",
             AND(C3741&lt;=2011,F3741&lt;=25),"Low: not new model and bad rotation",
             AND(E3741&gt;110,AND(C3741&lt;=2011,C3741&gt;=2000),F3741&lt;=25),"Low: overrated regular model with bad rotation",
             AND(E3741&gt;110,C3741&lt;2011,AND(F3741&lt;=100,F3741&gt;25)),"Low: overrated regular model (not new) with regular rotation",
             AND(E3741&gt;110,C3741&gt;2011,F3741&lt;=25),"Low: overrated new model with bad rotation"
)</f>
        <v>Low: not new model and bad rotation</v>
      </c>
    </row>
    <row r="3742" spans="1:8" x14ac:dyDescent="0.3">
      <c r="A3742" t="s">
        <v>42</v>
      </c>
      <c r="B3742" t="s">
        <v>684</v>
      </c>
      <c r="C3742">
        <v>1998</v>
      </c>
      <c r="D3742">
        <v>450</v>
      </c>
      <c r="E3742">
        <v>63.158666730095305</v>
      </c>
      <c r="F3742">
        <v>7</v>
      </c>
      <c r="H3742" t="str" cm="1">
        <f t="array" ref="H3742">_xlfn.IFS(
             AND(E3742&gt;110,C3742&gt;2011,F3742&gt;100),"High: overrated, new and good rotation",
             AND(E3742&lt;90,C3742&gt;2011,F3742&gt;100),"High: underrated, new and good rotation",
             AND(E3742&lt;90,C3742&lt;2011,F3742&gt;100),"High: underrated, not too new but good rotation",
             AND(E3742&lt;=110,C3742&gt;2011,F3742&lt;=25),"Critic: well priced/underrated and new, but bad rotation",
             AND(E3742&gt;110,F3742&gt;100),"Top Tier: premium vehicules that tend to be sold above market prices",
             AND(E3742&gt;=90,E3742&lt;=110,F3742&gt;25),"Moderate: fair price and regular to good rotation",
             AND(E3742&lt;90,AND(C3742&lt;=2011,C3742&gt;=2000),AND(F3742&lt;100,F3742&gt;25)),"Moderate: underrated regular model and regular rotation",
             AND(E3742&lt;90,C3742&gt;2011,AND(F3742&lt;=100,F3742&gt;25)),"Moderate: underrated new model with regular rotation",
             AND(E3742&lt;90,C3742&lt;2000,AND(F3742&lt;=100,F3742&gt;25)),"Moderate: underrated old model with regular rotation",
             AND(C3742&lt;=2011,F3742&lt;=25),"Low: not new model and bad rotation",
             AND(E3742&gt;110,AND(C3742&lt;=2011,C3742&gt;=2000),F3742&lt;=25),"Low: overrated regular model with bad rotation",
             AND(E3742&gt;110,C3742&lt;2011,AND(F3742&lt;=100,F3742&gt;25)),"Low: overrated regular model (not new) with regular rotation",
             AND(E3742&gt;110,C3742&gt;2011,F3742&lt;=25),"Low: overrated new model with bad rotation"
)</f>
        <v>Low: not new model and bad rotation</v>
      </c>
    </row>
    <row r="3743" spans="1:8" x14ac:dyDescent="0.3">
      <c r="A3743" t="s">
        <v>42</v>
      </c>
      <c r="B3743" t="s">
        <v>684</v>
      </c>
      <c r="C3743">
        <v>1999</v>
      </c>
      <c r="D3743">
        <v>666.07142857142856</v>
      </c>
      <c r="E3743">
        <v>89.103732571815399</v>
      </c>
      <c r="F3743">
        <v>28</v>
      </c>
      <c r="H3743" t="str" cm="1">
        <f t="array" ref="H3743">_xlfn.IFS(
             AND(E3743&gt;110,C3743&gt;2011,F3743&gt;100),"High: overrated, new and good rotation",
             AND(E3743&lt;90,C3743&gt;2011,F3743&gt;100),"High: underrated, new and good rotation",
             AND(E3743&lt;90,C3743&lt;2011,F3743&gt;100),"High: underrated, not too new but good rotation",
             AND(E3743&lt;=110,C3743&gt;2011,F3743&lt;=25),"Critic: well priced/underrated and new, but bad rotation",
             AND(E3743&gt;110,F3743&gt;100),"Top Tier: premium vehicules that tend to be sold above market prices",
             AND(E3743&gt;=90,E3743&lt;=110,F3743&gt;25),"Moderate: fair price and regular to good rotation",
             AND(E3743&lt;90,AND(C3743&lt;=2011,C3743&gt;=2000),AND(F3743&lt;100,F3743&gt;25)),"Moderate: underrated regular model and regular rotation",
             AND(E3743&lt;90,C3743&gt;2011,AND(F3743&lt;=100,F3743&gt;25)),"Moderate: underrated new model with regular rotation",
             AND(E3743&lt;90,C3743&lt;2000,AND(F3743&lt;=100,F3743&gt;25)),"Moderate: underrated old model with regular rotation",
             AND(C3743&lt;=2011,F3743&lt;=25),"Low: not new model and bad rotation",
             AND(E3743&gt;110,AND(C3743&lt;=2011,C3743&gt;=2000),F3743&lt;=25),"Low: overrated regular model with bad rotation",
             AND(E3743&gt;110,C3743&lt;2011,AND(F3743&lt;=100,F3743&gt;25)),"Low: overrated regular model (not new) with regular rotation",
             AND(E3743&gt;110,C3743&gt;2011,F3743&lt;=25),"Low: overrated new model with bad rotation"
)</f>
        <v>Moderate: underrated old model with regular rotation</v>
      </c>
    </row>
    <row r="3744" spans="1:8" x14ac:dyDescent="0.3">
      <c r="A3744" t="s">
        <v>42</v>
      </c>
      <c r="B3744" t="s">
        <v>684</v>
      </c>
      <c r="C3744">
        <v>2000</v>
      </c>
      <c r="D3744">
        <v>990.38461538461536</v>
      </c>
      <c r="E3744">
        <v>119.14269282986228</v>
      </c>
      <c r="F3744">
        <v>26</v>
      </c>
      <c r="H3744" t="str" cm="1">
        <f t="array" ref="H3744">_xlfn.IFS(
             AND(E3744&gt;110,C3744&gt;2011,F3744&gt;100),"High: overrated, new and good rotation",
             AND(E3744&lt;90,C3744&gt;2011,F3744&gt;100),"High: underrated, new and good rotation",
             AND(E3744&lt;90,C3744&lt;2011,F3744&gt;100),"High: underrated, not too new but good rotation",
             AND(E3744&lt;=110,C3744&gt;2011,F3744&lt;=25),"Critic: well priced/underrated and new, but bad rotation",
             AND(E3744&gt;110,F3744&gt;100),"Top Tier: premium vehicules that tend to be sold above market prices",
             AND(E3744&gt;=90,E3744&lt;=110,F3744&gt;25),"Moderate: fair price and regular to good rotation",
             AND(E3744&lt;90,AND(C3744&lt;=2011,C3744&gt;=2000),AND(F3744&lt;100,F3744&gt;25)),"Moderate: underrated regular model and regular rotation",
             AND(E3744&lt;90,C3744&gt;2011,AND(F3744&lt;=100,F3744&gt;25)),"Moderate: underrated new model with regular rotation",
             AND(E3744&lt;90,C3744&lt;2000,AND(F3744&lt;=100,F3744&gt;25)),"Moderate: underrated old model with regular rotation",
             AND(C3744&lt;=2011,F3744&lt;=25),"Low: not new model and bad rotation",
             AND(E3744&gt;110,AND(C3744&lt;=2011,C3744&gt;=2000),F3744&lt;=25),"Low: overrated regular model with bad rotation",
             AND(E3744&gt;110,C3744&lt;2011,AND(F3744&lt;=100,F3744&gt;25)),"Low: overrated regular model (not new) with regular rotation",
             AND(E3744&gt;110,C3744&gt;2011,F3744&lt;=25),"Low: overrated new model with bad rotation"
)</f>
        <v>Low: overrated regular model (not new) with regular rotation</v>
      </c>
    </row>
    <row r="3745" spans="1:8" x14ac:dyDescent="0.3">
      <c r="A3745" t="s">
        <v>42</v>
      </c>
      <c r="B3745" t="s">
        <v>684</v>
      </c>
      <c r="C3745">
        <v>2001</v>
      </c>
      <c r="D3745">
        <v>1032.6530612244899</v>
      </c>
      <c r="E3745">
        <v>95.471747584985678</v>
      </c>
      <c r="F3745">
        <v>49</v>
      </c>
      <c r="H3745" t="str" cm="1">
        <f t="array" ref="H3745">_xlfn.IFS(
             AND(E3745&gt;110,C3745&gt;2011,F3745&gt;100),"High: overrated, new and good rotation",
             AND(E3745&lt;90,C3745&gt;2011,F3745&gt;100),"High: underrated, new and good rotation",
             AND(E3745&lt;90,C3745&lt;2011,F3745&gt;100),"High: underrated, not too new but good rotation",
             AND(E3745&lt;=110,C3745&gt;2011,F3745&lt;=25),"Critic: well priced/underrated and new, but bad rotation",
             AND(E3745&gt;110,F3745&gt;100),"Top Tier: premium vehicules that tend to be sold above market prices",
             AND(E3745&gt;=90,E3745&lt;=110,F3745&gt;25),"Moderate: fair price and regular to good rotation",
             AND(E3745&lt;90,AND(C3745&lt;=2011,C3745&gt;=2000),AND(F3745&lt;100,F3745&gt;25)),"Moderate: underrated regular model and regular rotation",
             AND(E3745&lt;90,C3745&gt;2011,AND(F3745&lt;=100,F3745&gt;25)),"Moderate: underrated new model with regular rotation",
             AND(E3745&lt;90,C3745&lt;2000,AND(F3745&lt;=100,F3745&gt;25)),"Moderate: underrated old model with regular rotation",
             AND(C3745&lt;=2011,F3745&lt;=25),"Low: not new model and bad rotation",
             AND(E3745&gt;110,AND(C3745&lt;=2011,C3745&gt;=2000),F3745&lt;=25),"Low: overrated regular model with bad rotation",
             AND(E3745&gt;110,C3745&lt;2011,AND(F3745&lt;=100,F3745&gt;25)),"Low: overrated regular model (not new) with regular rotation",
             AND(E3745&gt;110,C3745&gt;2011,F3745&lt;=25),"Low: overrated new model with bad rotation"
)</f>
        <v>Moderate: fair price and regular to good rotation</v>
      </c>
    </row>
    <row r="3746" spans="1:8" x14ac:dyDescent="0.3">
      <c r="A3746" t="s">
        <v>42</v>
      </c>
      <c r="B3746" t="s">
        <v>684</v>
      </c>
      <c r="C3746">
        <v>2002</v>
      </c>
      <c r="D3746">
        <v>1165.909090909091</v>
      </c>
      <c r="E3746">
        <v>89.098138591799156</v>
      </c>
      <c r="F3746">
        <v>22</v>
      </c>
      <c r="H3746" t="str" cm="1">
        <f t="array" ref="H3746">_xlfn.IFS(
             AND(E3746&gt;110,C3746&gt;2011,F3746&gt;100),"High: overrated, new and good rotation",
             AND(E3746&lt;90,C3746&gt;2011,F3746&gt;100),"High: underrated, new and good rotation",
             AND(E3746&lt;90,C3746&lt;2011,F3746&gt;100),"High: underrated, not too new but good rotation",
             AND(E3746&lt;=110,C3746&gt;2011,F3746&lt;=25),"Critic: well priced/underrated and new, but bad rotation",
             AND(E3746&gt;110,F3746&gt;100),"Top Tier: premium vehicules that tend to be sold above market prices",
             AND(E3746&gt;=90,E3746&lt;=110,F3746&gt;25),"Moderate: fair price and regular to good rotation",
             AND(E3746&lt;90,AND(C3746&lt;=2011,C3746&gt;=2000),AND(F3746&lt;100,F3746&gt;25)),"Moderate: underrated regular model and regular rotation",
             AND(E3746&lt;90,C3746&gt;2011,AND(F3746&lt;=100,F3746&gt;25)),"Moderate: underrated new model with regular rotation",
             AND(E3746&lt;90,C3746&lt;2000,AND(F3746&lt;=100,F3746&gt;25)),"Moderate: underrated old model with regular rotation",
             AND(C3746&lt;=2011,F3746&lt;=25),"Low: not new model and bad rotation",
             AND(E3746&gt;110,AND(C3746&lt;=2011,C3746&gt;=2000),F3746&lt;=25),"Low: overrated regular model with bad rotation",
             AND(E3746&gt;110,C3746&lt;2011,AND(F3746&lt;=100,F3746&gt;25)),"Low: overrated regular model (not new) with regular rotation",
             AND(E3746&gt;110,C3746&gt;2011,F3746&lt;=25),"Low: overrated new model with bad rotation"
)</f>
        <v>Low: not new model and bad rotation</v>
      </c>
    </row>
    <row r="3747" spans="1:8" x14ac:dyDescent="0.3">
      <c r="A3747" t="s">
        <v>42</v>
      </c>
      <c r="B3747" t="s">
        <v>684</v>
      </c>
      <c r="C3747">
        <v>2003</v>
      </c>
      <c r="D3747">
        <v>1154.5454545454545</v>
      </c>
      <c r="E3747">
        <v>101.13613034472104</v>
      </c>
      <c r="F3747">
        <v>11</v>
      </c>
      <c r="H3747" t="str" cm="1">
        <f t="array" ref="H3747">_xlfn.IFS(
             AND(E3747&gt;110,C3747&gt;2011,F3747&gt;100),"High: overrated, new and good rotation",
             AND(E3747&lt;90,C3747&gt;2011,F3747&gt;100),"High: underrated, new and good rotation",
             AND(E3747&lt;90,C3747&lt;2011,F3747&gt;100),"High: underrated, not too new but good rotation",
             AND(E3747&lt;=110,C3747&gt;2011,F3747&lt;=25),"Critic: well priced/underrated and new, but bad rotation",
             AND(E3747&gt;110,F3747&gt;100),"Top Tier: premium vehicules that tend to be sold above market prices",
             AND(E3747&gt;=90,E3747&lt;=110,F3747&gt;25),"Moderate: fair price and regular to good rotation",
             AND(E3747&lt;90,AND(C3747&lt;=2011,C3747&gt;=2000),AND(F3747&lt;100,F3747&gt;25)),"Moderate: underrated regular model and regular rotation",
             AND(E3747&lt;90,C3747&gt;2011,AND(F3747&lt;=100,F3747&gt;25)),"Moderate: underrated new model with regular rotation",
             AND(E3747&lt;90,C3747&lt;2000,AND(F3747&lt;=100,F3747&gt;25)),"Moderate: underrated old model with regular rotation",
             AND(C3747&lt;=2011,F3747&lt;=25),"Low: not new model and bad rotation",
             AND(E3747&gt;110,AND(C3747&lt;=2011,C3747&gt;=2000),F3747&lt;=25),"Low: overrated regular model with bad rotation",
             AND(E3747&gt;110,C3747&lt;2011,AND(F3747&lt;=100,F3747&gt;25)),"Low: overrated regular model (not new) with regular rotation",
             AND(E3747&gt;110,C3747&gt;2011,F3747&lt;=25),"Low: overrated new model with bad rotation"
)</f>
        <v>Low: not new model and bad rotation</v>
      </c>
    </row>
    <row r="3748" spans="1:8" x14ac:dyDescent="0.3">
      <c r="A3748" t="s">
        <v>42</v>
      </c>
      <c r="B3748" t="s">
        <v>684</v>
      </c>
      <c r="C3748">
        <v>2004</v>
      </c>
      <c r="D3748">
        <v>972.72727272727275</v>
      </c>
      <c r="E3748">
        <v>153.78468523101265</v>
      </c>
      <c r="F3748">
        <v>11</v>
      </c>
      <c r="H3748" t="str" cm="1">
        <f t="array" ref="H3748">_xlfn.IFS(
             AND(E3748&gt;110,C3748&gt;2011,F3748&gt;100),"High: overrated, new and good rotation",
             AND(E3748&lt;90,C3748&gt;2011,F3748&gt;100),"High: underrated, new and good rotation",
             AND(E3748&lt;90,C3748&lt;2011,F3748&gt;100),"High: underrated, not too new but good rotation",
             AND(E3748&lt;=110,C3748&gt;2011,F3748&lt;=25),"Critic: well priced/underrated and new, but bad rotation",
             AND(E3748&gt;110,F3748&gt;100),"Top Tier: premium vehicules that tend to be sold above market prices",
             AND(E3748&gt;=90,E3748&lt;=110,F3748&gt;25),"Moderate: fair price and regular to good rotation",
             AND(E3748&lt;90,AND(C3748&lt;=2011,C3748&gt;=2000),AND(F3748&lt;100,F3748&gt;25)),"Moderate: underrated regular model and regular rotation",
             AND(E3748&lt;90,C3748&gt;2011,AND(F3748&lt;=100,F3748&gt;25)),"Moderate: underrated new model with regular rotation",
             AND(E3748&lt;90,C3748&lt;2000,AND(F3748&lt;=100,F3748&gt;25)),"Moderate: underrated old model with regular rotation",
             AND(C3748&lt;=2011,F3748&lt;=25),"Low: not new model and bad rotation",
             AND(E3748&gt;110,AND(C3748&lt;=2011,C3748&gt;=2000),F3748&lt;=25),"Low: overrated regular model with bad rotation",
             AND(E3748&gt;110,C3748&lt;2011,AND(F3748&lt;=100,F3748&gt;25)),"Low: overrated regular model (not new) with regular rotation",
             AND(E3748&gt;110,C3748&gt;2011,F3748&lt;=25),"Low: overrated new model with bad rotation"
)</f>
        <v>Low: not new model and bad rotation</v>
      </c>
    </row>
    <row r="3749" spans="1:8" x14ac:dyDescent="0.3">
      <c r="A3749" t="s">
        <v>42</v>
      </c>
      <c r="B3749" t="s">
        <v>684</v>
      </c>
      <c r="C3749">
        <v>2005</v>
      </c>
      <c r="D3749">
        <v>2225</v>
      </c>
      <c r="E3749">
        <v>96.144412191582006</v>
      </c>
      <c r="F3749">
        <v>8</v>
      </c>
      <c r="H3749" t="str" cm="1">
        <f t="array" ref="H3749">_xlfn.IFS(
             AND(E3749&gt;110,C3749&gt;2011,F3749&gt;100),"High: overrated, new and good rotation",
             AND(E3749&lt;90,C3749&gt;2011,F3749&gt;100),"High: underrated, new and good rotation",
             AND(E3749&lt;90,C3749&lt;2011,F3749&gt;100),"High: underrated, not too new but good rotation",
             AND(E3749&lt;=110,C3749&gt;2011,F3749&lt;=25),"Critic: well priced/underrated and new, but bad rotation",
             AND(E3749&gt;110,F3749&gt;100),"Top Tier: premium vehicules that tend to be sold above market prices",
             AND(E3749&gt;=90,E3749&lt;=110,F3749&gt;25),"Moderate: fair price and regular to good rotation",
             AND(E3749&lt;90,AND(C3749&lt;=2011,C3749&gt;=2000),AND(F3749&lt;100,F3749&gt;25)),"Moderate: underrated regular model and regular rotation",
             AND(E3749&lt;90,C3749&gt;2011,AND(F3749&lt;=100,F3749&gt;25)),"Moderate: underrated new model with regular rotation",
             AND(E3749&lt;90,C3749&lt;2000,AND(F3749&lt;=100,F3749&gt;25)),"Moderate: underrated old model with regular rotation",
             AND(C3749&lt;=2011,F3749&lt;=25),"Low: not new model and bad rotation",
             AND(E3749&gt;110,AND(C3749&lt;=2011,C3749&gt;=2000),F3749&lt;=25),"Low: overrated regular model with bad rotation",
             AND(E3749&gt;110,C3749&lt;2011,AND(F3749&lt;=100,F3749&gt;25)),"Low: overrated regular model (not new) with regular rotation",
             AND(E3749&gt;110,C3749&gt;2011,F3749&lt;=25),"Low: overrated new model with bad rotation"
)</f>
        <v>Low: not new model and bad rotation</v>
      </c>
    </row>
    <row r="3750" spans="1:8" x14ac:dyDescent="0.3">
      <c r="A3750" t="s">
        <v>42</v>
      </c>
      <c r="B3750" t="s">
        <v>684</v>
      </c>
      <c r="C3750">
        <v>2008</v>
      </c>
      <c r="D3750">
        <v>4826.5625</v>
      </c>
      <c r="E3750">
        <v>93.534879532061368</v>
      </c>
      <c r="F3750">
        <v>32</v>
      </c>
      <c r="H3750" t="str" cm="1">
        <f t="array" ref="H3750">_xlfn.IFS(
             AND(E3750&gt;110,C3750&gt;2011,F3750&gt;100),"High: overrated, new and good rotation",
             AND(E3750&lt;90,C3750&gt;2011,F3750&gt;100),"High: underrated, new and good rotation",
             AND(E3750&lt;90,C3750&lt;2011,F3750&gt;100),"High: underrated, not too new but good rotation",
             AND(E3750&lt;=110,C3750&gt;2011,F3750&lt;=25),"Critic: well priced/underrated and new, but bad rotation",
             AND(E3750&gt;110,F3750&gt;100),"Top Tier: premium vehicules that tend to be sold above market prices",
             AND(E3750&gt;=90,E3750&lt;=110,F3750&gt;25),"Moderate: fair price and regular to good rotation",
             AND(E3750&lt;90,AND(C3750&lt;=2011,C3750&gt;=2000),AND(F3750&lt;100,F3750&gt;25)),"Moderate: underrated regular model and regular rotation",
             AND(E3750&lt;90,C3750&gt;2011,AND(F3750&lt;=100,F3750&gt;25)),"Moderate: underrated new model with regular rotation",
             AND(E3750&lt;90,C3750&lt;2000,AND(F3750&lt;=100,F3750&gt;25)),"Moderate: underrated old model with regular rotation",
             AND(C3750&lt;=2011,F3750&lt;=25),"Low: not new model and bad rotation",
             AND(E3750&gt;110,AND(C3750&lt;=2011,C3750&gt;=2000),F3750&lt;=25),"Low: overrated regular model with bad rotation",
             AND(E3750&gt;110,C3750&lt;2011,AND(F3750&lt;=100,F3750&gt;25)),"Low: overrated regular model (not new) with regular rotation",
             AND(E3750&gt;110,C3750&gt;2011,F3750&lt;=25),"Low: overrated new model with bad rotation"
)</f>
        <v>Moderate: fair price and regular to good rotation</v>
      </c>
    </row>
    <row r="3751" spans="1:8" x14ac:dyDescent="0.3">
      <c r="A3751" t="s">
        <v>42</v>
      </c>
      <c r="B3751" t="s">
        <v>684</v>
      </c>
      <c r="C3751">
        <v>2009</v>
      </c>
      <c r="D3751">
        <v>6037.5</v>
      </c>
      <c r="E3751">
        <v>100.95266470223194</v>
      </c>
      <c r="F3751">
        <v>8</v>
      </c>
      <c r="H3751" t="str" cm="1">
        <f t="array" ref="H3751">_xlfn.IFS(
             AND(E3751&gt;110,C3751&gt;2011,F3751&gt;100),"High: overrated, new and good rotation",
             AND(E3751&lt;90,C3751&gt;2011,F3751&gt;100),"High: underrated, new and good rotation",
             AND(E3751&lt;90,C3751&lt;2011,F3751&gt;100),"High: underrated, not too new but good rotation",
             AND(E3751&lt;=110,C3751&gt;2011,F3751&lt;=25),"Critic: well priced/underrated and new, but bad rotation",
             AND(E3751&gt;110,F3751&gt;100),"Top Tier: premium vehicules that tend to be sold above market prices",
             AND(E3751&gt;=90,E3751&lt;=110,F3751&gt;25),"Moderate: fair price and regular to good rotation",
             AND(E3751&lt;90,AND(C3751&lt;=2011,C3751&gt;=2000),AND(F3751&lt;100,F3751&gt;25)),"Moderate: underrated regular model and regular rotation",
             AND(E3751&lt;90,C3751&gt;2011,AND(F3751&lt;=100,F3751&gt;25)),"Moderate: underrated new model with regular rotation",
             AND(E3751&lt;90,C3751&lt;2000,AND(F3751&lt;=100,F3751&gt;25)),"Moderate: underrated old model with regular rotation",
             AND(C3751&lt;=2011,F3751&lt;=25),"Low: not new model and bad rotation",
             AND(E3751&gt;110,AND(C3751&lt;=2011,C3751&gt;=2000),F3751&lt;=25),"Low: overrated regular model with bad rotation",
             AND(E3751&gt;110,C3751&lt;2011,AND(F3751&lt;=100,F3751&gt;25)),"Low: overrated regular model (not new) with regular rotation",
             AND(E3751&gt;110,C3751&gt;2011,F3751&lt;=25),"Low: overrated new model with bad rotation"
)</f>
        <v>Low: not new model and bad rotation</v>
      </c>
    </row>
    <row r="3752" spans="1:8" x14ac:dyDescent="0.3">
      <c r="A3752" t="s">
        <v>42</v>
      </c>
      <c r="B3752" t="s">
        <v>685</v>
      </c>
      <c r="C3752">
        <v>1995</v>
      </c>
      <c r="D3752">
        <v>283.33333333333331</v>
      </c>
      <c r="E3752">
        <v>51.648148148148152</v>
      </c>
      <c r="F3752">
        <v>3</v>
      </c>
      <c r="H3752" t="str" cm="1">
        <f t="array" ref="H3752">_xlfn.IFS(
             AND(E3752&gt;110,C3752&gt;2011,F3752&gt;100),"High: overrated, new and good rotation",
             AND(E3752&lt;90,C3752&gt;2011,F3752&gt;100),"High: underrated, new and good rotation",
             AND(E3752&lt;90,C3752&lt;2011,F3752&gt;100),"High: underrated, not too new but good rotation",
             AND(E3752&lt;=110,C3752&gt;2011,F3752&lt;=25),"Critic: well priced/underrated and new, but bad rotation",
             AND(E3752&gt;110,F3752&gt;100),"Top Tier: premium vehicules that tend to be sold above market prices",
             AND(E3752&gt;=90,E3752&lt;=110,F3752&gt;25),"Moderate: fair price and regular to good rotation",
             AND(E3752&lt;90,AND(C3752&lt;=2011,C3752&gt;=2000),AND(F3752&lt;100,F3752&gt;25)),"Moderate: underrated regular model and regular rotation",
             AND(E3752&lt;90,C3752&gt;2011,AND(F3752&lt;=100,F3752&gt;25)),"Moderate: underrated new model with regular rotation",
             AND(E3752&lt;90,C3752&lt;2000,AND(F3752&lt;=100,F3752&gt;25)),"Moderate: underrated old model with regular rotation",
             AND(C3752&lt;=2011,F3752&lt;=25),"Low: not new model and bad rotation",
             AND(E3752&gt;110,AND(C3752&lt;=2011,C3752&gt;=2000),F3752&lt;=25),"Low: overrated regular model with bad rotation",
             AND(E3752&gt;110,C3752&lt;2011,AND(F3752&lt;=100,F3752&gt;25)),"Low: overrated regular model (not new) with regular rotation",
             AND(E3752&gt;110,C3752&gt;2011,F3752&lt;=25),"Low: overrated new model with bad rotation"
)</f>
        <v>Low: not new model and bad rotation</v>
      </c>
    </row>
    <row r="3753" spans="1:8" x14ac:dyDescent="0.3">
      <c r="A3753" t="s">
        <v>42</v>
      </c>
      <c r="B3753" t="s">
        <v>685</v>
      </c>
      <c r="C3753">
        <v>1997</v>
      </c>
      <c r="D3753">
        <v>400</v>
      </c>
      <c r="E3753">
        <v>100</v>
      </c>
      <c r="F3753">
        <v>1</v>
      </c>
      <c r="H3753" t="str" cm="1">
        <f t="array" ref="H3753">_xlfn.IFS(
             AND(E3753&gt;110,C3753&gt;2011,F3753&gt;100),"High: overrated, new and good rotation",
             AND(E3753&lt;90,C3753&gt;2011,F3753&gt;100),"High: underrated, new and good rotation",
             AND(E3753&lt;90,C3753&lt;2011,F3753&gt;100),"High: underrated, not too new but good rotation",
             AND(E3753&lt;=110,C3753&gt;2011,F3753&lt;=25),"Critic: well priced/underrated and new, but bad rotation",
             AND(E3753&gt;110,F3753&gt;100),"Top Tier: premium vehicules that tend to be sold above market prices",
             AND(E3753&gt;=90,E3753&lt;=110,F3753&gt;25),"Moderate: fair price and regular to good rotation",
             AND(E3753&lt;90,AND(C3753&lt;=2011,C3753&gt;=2000),AND(F3753&lt;100,F3753&gt;25)),"Moderate: underrated regular model and regular rotation",
             AND(E3753&lt;90,C3753&gt;2011,AND(F3753&lt;=100,F3753&gt;25)),"Moderate: underrated new model with regular rotation",
             AND(E3753&lt;90,C3753&lt;2000,AND(F3753&lt;=100,F3753&gt;25)),"Moderate: underrated old model with regular rotation",
             AND(C3753&lt;=2011,F3753&lt;=25),"Low: not new model and bad rotation",
             AND(E3753&gt;110,AND(C3753&lt;=2011,C3753&gt;=2000),F3753&lt;=25),"Low: overrated regular model with bad rotation",
             AND(E3753&gt;110,C3753&lt;2011,AND(F3753&lt;=100,F3753&gt;25)),"Low: overrated regular model (not new) with regular rotation",
             AND(E3753&gt;110,C3753&gt;2011,F3753&lt;=25),"Low: overrated new model with bad rotation"
)</f>
        <v>Low: not new model and bad rotation</v>
      </c>
    </row>
    <row r="3754" spans="1:8" x14ac:dyDescent="0.3">
      <c r="A3754" t="s">
        <v>42</v>
      </c>
      <c r="B3754" t="s">
        <v>686</v>
      </c>
      <c r="C3754">
        <v>1993</v>
      </c>
      <c r="D3754">
        <v>350</v>
      </c>
      <c r="E3754">
        <v>82.35294117647058</v>
      </c>
      <c r="F3754">
        <v>1</v>
      </c>
      <c r="H3754" t="str" cm="1">
        <f t="array" ref="H3754">_xlfn.IFS(
             AND(E3754&gt;110,C3754&gt;2011,F3754&gt;100),"High: overrated, new and good rotation",
             AND(E3754&lt;90,C3754&gt;2011,F3754&gt;100),"High: underrated, new and good rotation",
             AND(E3754&lt;90,C3754&lt;2011,F3754&gt;100),"High: underrated, not too new but good rotation",
             AND(E3754&lt;=110,C3754&gt;2011,F3754&lt;=25),"Critic: well priced/underrated and new, but bad rotation",
             AND(E3754&gt;110,F3754&gt;100),"Top Tier: premium vehicules that tend to be sold above market prices",
             AND(E3754&gt;=90,E3754&lt;=110,F3754&gt;25),"Moderate: fair price and regular to good rotation",
             AND(E3754&lt;90,AND(C3754&lt;=2011,C3754&gt;=2000),AND(F3754&lt;100,F3754&gt;25)),"Moderate: underrated regular model and regular rotation",
             AND(E3754&lt;90,C3754&gt;2011,AND(F3754&lt;=100,F3754&gt;25)),"Moderate: underrated new model with regular rotation",
             AND(E3754&lt;90,C3754&lt;2000,AND(F3754&lt;=100,F3754&gt;25)),"Moderate: underrated old model with regular rotation",
             AND(C3754&lt;=2011,F3754&lt;=25),"Low: not new model and bad rotation",
             AND(E3754&gt;110,AND(C3754&lt;=2011,C3754&gt;=2000),F3754&lt;=25),"Low: overrated regular model with bad rotation",
             AND(E3754&gt;110,C3754&lt;2011,AND(F3754&lt;=100,F3754&gt;25)),"Low: overrated regular model (not new) with regular rotation",
             AND(E3754&gt;110,C3754&gt;2011,F3754&lt;=25),"Low: overrated new model with bad rotation"
)</f>
        <v>Low: not new model and bad rotation</v>
      </c>
    </row>
    <row r="3755" spans="1:8" x14ac:dyDescent="0.3">
      <c r="A3755" t="s">
        <v>42</v>
      </c>
      <c r="B3755" t="s">
        <v>686</v>
      </c>
      <c r="C3755">
        <v>1995</v>
      </c>
      <c r="D3755">
        <v>458.33333333333331</v>
      </c>
      <c r="E3755">
        <v>132.18390804597701</v>
      </c>
      <c r="F3755">
        <v>3</v>
      </c>
      <c r="H3755" t="str" cm="1">
        <f t="array" ref="H3755">_xlfn.IFS(
             AND(E3755&gt;110,C3755&gt;2011,F3755&gt;100),"High: overrated, new and good rotation",
             AND(E3755&lt;90,C3755&gt;2011,F3755&gt;100),"High: underrated, new and good rotation",
             AND(E3755&lt;90,C3755&lt;2011,F3755&gt;100),"High: underrated, not too new but good rotation",
             AND(E3755&lt;=110,C3755&gt;2011,F3755&lt;=25),"Critic: well priced/underrated and new, but bad rotation",
             AND(E3755&gt;110,F3755&gt;100),"Top Tier: premium vehicules that tend to be sold above market prices",
             AND(E3755&gt;=90,E3755&lt;=110,F3755&gt;25),"Moderate: fair price and regular to good rotation",
             AND(E3755&lt;90,AND(C3755&lt;=2011,C3755&gt;=2000),AND(F3755&lt;100,F3755&gt;25)),"Moderate: underrated regular model and regular rotation",
             AND(E3755&lt;90,C3755&gt;2011,AND(F3755&lt;=100,F3755&gt;25)),"Moderate: underrated new model with regular rotation",
             AND(E3755&lt;90,C3755&lt;2000,AND(F3755&lt;=100,F3755&gt;25)),"Moderate: underrated old model with regular rotation",
             AND(C3755&lt;=2011,F3755&lt;=25),"Low: not new model and bad rotation",
             AND(E3755&gt;110,AND(C3755&lt;=2011,C3755&gt;=2000),F3755&lt;=25),"Low: overrated regular model with bad rotation",
             AND(E3755&gt;110,C3755&lt;2011,AND(F3755&lt;=100,F3755&gt;25)),"Low: overrated regular model (not new) with regular rotation",
             AND(E3755&gt;110,C3755&gt;2011,F3755&lt;=25),"Low: overrated new model with bad rotation"
)</f>
        <v>Low: not new model and bad rotation</v>
      </c>
    </row>
    <row r="3756" spans="1:8" x14ac:dyDescent="0.3">
      <c r="A3756" t="s">
        <v>42</v>
      </c>
      <c r="B3756" t="s">
        <v>686</v>
      </c>
      <c r="C3756">
        <v>1996</v>
      </c>
      <c r="D3756">
        <v>400</v>
      </c>
      <c r="E3756">
        <v>123.07692307692308</v>
      </c>
      <c r="F3756">
        <v>1</v>
      </c>
      <c r="H3756" t="str" cm="1">
        <f t="array" ref="H3756">_xlfn.IFS(
             AND(E3756&gt;110,C3756&gt;2011,F3756&gt;100),"High: overrated, new and good rotation",
             AND(E3756&lt;90,C3756&gt;2011,F3756&gt;100),"High: underrated, new and good rotation",
             AND(E3756&lt;90,C3756&lt;2011,F3756&gt;100),"High: underrated, not too new but good rotation",
             AND(E3756&lt;=110,C3756&gt;2011,F3756&lt;=25),"Critic: well priced/underrated and new, but bad rotation",
             AND(E3756&gt;110,F3756&gt;100),"Top Tier: premium vehicules that tend to be sold above market prices",
             AND(E3756&gt;=90,E3756&lt;=110,F3756&gt;25),"Moderate: fair price and regular to good rotation",
             AND(E3756&lt;90,AND(C3756&lt;=2011,C3756&gt;=2000),AND(F3756&lt;100,F3756&gt;25)),"Moderate: underrated regular model and regular rotation",
             AND(E3756&lt;90,C3756&gt;2011,AND(F3756&lt;=100,F3756&gt;25)),"Moderate: underrated new model with regular rotation",
             AND(E3756&lt;90,C3756&lt;2000,AND(F3756&lt;=100,F3756&gt;25)),"Moderate: underrated old model with regular rotation",
             AND(C3756&lt;=2011,F3756&lt;=25),"Low: not new model and bad rotation",
             AND(E3756&gt;110,AND(C3756&lt;=2011,C3756&gt;=2000),F3756&lt;=25),"Low: overrated regular model with bad rotation",
             AND(E3756&gt;110,C3756&lt;2011,AND(F3756&lt;=100,F3756&gt;25)),"Low: overrated regular model (not new) with regular rotation",
             AND(E3756&gt;110,C3756&gt;2011,F3756&lt;=25),"Low: overrated new model with bad rotation"
)</f>
        <v>Low: not new model and bad rotation</v>
      </c>
    </row>
    <row r="3757" spans="1:8" x14ac:dyDescent="0.3">
      <c r="A3757" t="s">
        <v>42</v>
      </c>
      <c r="B3757" t="s">
        <v>686</v>
      </c>
      <c r="C3757">
        <v>1997</v>
      </c>
      <c r="D3757">
        <v>300</v>
      </c>
      <c r="E3757">
        <v>80</v>
      </c>
      <c r="F3757">
        <v>1</v>
      </c>
      <c r="H3757" t="str" cm="1">
        <f t="array" ref="H3757">_xlfn.IFS(
             AND(E3757&gt;110,C3757&gt;2011,F3757&gt;100),"High: overrated, new and good rotation",
             AND(E3757&lt;90,C3757&gt;2011,F3757&gt;100),"High: underrated, new and good rotation",
             AND(E3757&lt;90,C3757&lt;2011,F3757&gt;100),"High: underrated, not too new but good rotation",
             AND(E3757&lt;=110,C3757&gt;2011,F3757&lt;=25),"Critic: well priced/underrated and new, but bad rotation",
             AND(E3757&gt;110,F3757&gt;100),"Top Tier: premium vehicules that tend to be sold above market prices",
             AND(E3757&gt;=90,E3757&lt;=110,F3757&gt;25),"Moderate: fair price and regular to good rotation",
             AND(E3757&lt;90,AND(C3757&lt;=2011,C3757&gt;=2000),AND(F3757&lt;100,F3757&gt;25)),"Moderate: underrated regular model and regular rotation",
             AND(E3757&lt;90,C3757&gt;2011,AND(F3757&lt;=100,F3757&gt;25)),"Moderate: underrated new model with regular rotation",
             AND(E3757&lt;90,C3757&lt;2000,AND(F3757&lt;=100,F3757&gt;25)),"Moderate: underrated old model with regular rotation",
             AND(C3757&lt;=2011,F3757&lt;=25),"Low: not new model and bad rotation",
             AND(E3757&gt;110,AND(C3757&lt;=2011,C3757&gt;=2000),F3757&lt;=25),"Low: overrated regular model with bad rotation",
             AND(E3757&gt;110,C3757&lt;2011,AND(F3757&lt;=100,F3757&gt;25)),"Low: overrated regular model (not new) with regular rotation",
             AND(E3757&gt;110,C3757&gt;2011,F3757&lt;=25),"Low: overrated new model with bad rotation"
)</f>
        <v>Low: not new model and bad rotation</v>
      </c>
    </row>
    <row r="3758" spans="1:8" x14ac:dyDescent="0.3">
      <c r="A3758" t="s">
        <v>42</v>
      </c>
      <c r="B3758" t="s">
        <v>686</v>
      </c>
      <c r="C3758">
        <v>1998</v>
      </c>
      <c r="D3758">
        <v>637.5</v>
      </c>
      <c r="E3758">
        <v>115.90389016018307</v>
      </c>
      <c r="F3758">
        <v>2</v>
      </c>
      <c r="H3758" t="str" cm="1">
        <f t="array" ref="H3758">_xlfn.IFS(
             AND(E3758&gt;110,C3758&gt;2011,F3758&gt;100),"High: overrated, new and good rotation",
             AND(E3758&lt;90,C3758&gt;2011,F3758&gt;100),"High: underrated, new and good rotation",
             AND(E3758&lt;90,C3758&lt;2011,F3758&gt;100),"High: underrated, not too new but good rotation",
             AND(E3758&lt;=110,C3758&gt;2011,F3758&lt;=25),"Critic: well priced/underrated and new, but bad rotation",
             AND(E3758&gt;110,F3758&gt;100),"Top Tier: premium vehicules that tend to be sold above market prices",
             AND(E3758&gt;=90,E3758&lt;=110,F3758&gt;25),"Moderate: fair price and regular to good rotation",
             AND(E3758&lt;90,AND(C3758&lt;=2011,C3758&gt;=2000),AND(F3758&lt;100,F3758&gt;25)),"Moderate: underrated regular model and regular rotation",
             AND(E3758&lt;90,C3758&gt;2011,AND(F3758&lt;=100,F3758&gt;25)),"Moderate: underrated new model with regular rotation",
             AND(E3758&lt;90,C3758&lt;2000,AND(F3758&lt;=100,F3758&gt;25)),"Moderate: underrated old model with regular rotation",
             AND(C3758&lt;=2011,F3758&lt;=25),"Low: not new model and bad rotation",
             AND(E3758&gt;110,AND(C3758&lt;=2011,C3758&gt;=2000),F3758&lt;=25),"Low: overrated regular model with bad rotation",
             AND(E3758&gt;110,C3758&lt;2011,AND(F3758&lt;=100,F3758&gt;25)),"Low: overrated regular model (not new) with regular rotation",
             AND(E3758&gt;110,C3758&gt;2011,F3758&lt;=25),"Low: overrated new model with bad rotation"
)</f>
        <v>Low: not new model and bad rotation</v>
      </c>
    </row>
    <row r="3759" spans="1:8" x14ac:dyDescent="0.3">
      <c r="A3759" t="s">
        <v>42</v>
      </c>
      <c r="B3759" t="s">
        <v>686</v>
      </c>
      <c r="C3759">
        <v>1999</v>
      </c>
      <c r="D3759">
        <v>950</v>
      </c>
      <c r="E3759">
        <v>82.142857142857139</v>
      </c>
      <c r="F3759">
        <v>2</v>
      </c>
      <c r="H3759" t="str" cm="1">
        <f t="array" ref="H3759">_xlfn.IFS(
             AND(E3759&gt;110,C3759&gt;2011,F3759&gt;100),"High: overrated, new and good rotation",
             AND(E3759&lt;90,C3759&gt;2011,F3759&gt;100),"High: underrated, new and good rotation",
             AND(E3759&lt;90,C3759&lt;2011,F3759&gt;100),"High: underrated, not too new but good rotation",
             AND(E3759&lt;=110,C3759&gt;2011,F3759&lt;=25),"Critic: well priced/underrated and new, but bad rotation",
             AND(E3759&gt;110,F3759&gt;100),"Top Tier: premium vehicules that tend to be sold above market prices",
             AND(E3759&gt;=90,E3759&lt;=110,F3759&gt;25),"Moderate: fair price and regular to good rotation",
             AND(E3759&lt;90,AND(C3759&lt;=2011,C3759&gt;=2000),AND(F3759&lt;100,F3759&gt;25)),"Moderate: underrated regular model and regular rotation",
             AND(E3759&lt;90,C3759&gt;2011,AND(F3759&lt;=100,F3759&gt;25)),"Moderate: underrated new model with regular rotation",
             AND(E3759&lt;90,C3759&lt;2000,AND(F3759&lt;=100,F3759&gt;25)),"Moderate: underrated old model with regular rotation",
             AND(C3759&lt;=2011,F3759&lt;=25),"Low: not new model and bad rotation",
             AND(E3759&gt;110,AND(C3759&lt;=2011,C3759&gt;=2000),F3759&lt;=25),"Low: overrated regular model with bad rotation",
             AND(E3759&gt;110,C3759&lt;2011,AND(F3759&lt;=100,F3759&gt;25)),"Low: overrated regular model (not new) with regular rotation",
             AND(E3759&gt;110,C3759&gt;2011,F3759&lt;=25),"Low: overrated new model with bad rotation"
)</f>
        <v>Low: not new model and bad rotation</v>
      </c>
    </row>
    <row r="3760" spans="1:8" x14ac:dyDescent="0.3">
      <c r="A3760" t="s">
        <v>42</v>
      </c>
      <c r="B3760" t="s">
        <v>686</v>
      </c>
      <c r="C3760">
        <v>2000</v>
      </c>
      <c r="D3760">
        <v>550</v>
      </c>
      <c r="E3760">
        <v>67.806267806267812</v>
      </c>
      <c r="F3760">
        <v>2</v>
      </c>
      <c r="H3760" t="str" cm="1">
        <f t="array" ref="H3760">_xlfn.IFS(
             AND(E3760&gt;110,C3760&gt;2011,F3760&gt;100),"High: overrated, new and good rotation",
             AND(E3760&lt;90,C3760&gt;2011,F3760&gt;100),"High: underrated, new and good rotation",
             AND(E3760&lt;90,C3760&lt;2011,F3760&gt;100),"High: underrated, not too new but good rotation",
             AND(E3760&lt;=110,C3760&gt;2011,F3760&lt;=25),"Critic: well priced/underrated and new, but bad rotation",
             AND(E3760&gt;110,F3760&gt;100),"Top Tier: premium vehicules that tend to be sold above market prices",
             AND(E3760&gt;=90,E3760&lt;=110,F3760&gt;25),"Moderate: fair price and regular to good rotation",
             AND(E3760&lt;90,AND(C3760&lt;=2011,C3760&gt;=2000),AND(F3760&lt;100,F3760&gt;25)),"Moderate: underrated regular model and regular rotation",
             AND(E3760&lt;90,C3760&gt;2011,AND(F3760&lt;=100,F3760&gt;25)),"Moderate: underrated new model with regular rotation",
             AND(E3760&lt;90,C3760&lt;2000,AND(F3760&lt;=100,F3760&gt;25)),"Moderate: underrated old model with regular rotation",
             AND(C3760&lt;=2011,F3760&lt;=25),"Low: not new model and bad rotation",
             AND(E3760&gt;110,AND(C3760&lt;=2011,C3760&gt;=2000),F3760&lt;=25),"Low: overrated regular model with bad rotation",
             AND(E3760&gt;110,C3760&lt;2011,AND(F3760&lt;=100,F3760&gt;25)),"Low: overrated regular model (not new) with regular rotation",
             AND(E3760&gt;110,C3760&gt;2011,F3760&lt;=25),"Low: overrated new model with bad rotation"
)</f>
        <v>Low: not new model and bad rotation</v>
      </c>
    </row>
    <row r="3761" spans="1:8" x14ac:dyDescent="0.3">
      <c r="A3761" t="s">
        <v>42</v>
      </c>
      <c r="B3761" t="s">
        <v>686</v>
      </c>
      <c r="C3761">
        <v>2001</v>
      </c>
      <c r="D3761">
        <v>1008.3333333333334</v>
      </c>
      <c r="E3761">
        <v>149.77814805401013</v>
      </c>
      <c r="F3761">
        <v>6</v>
      </c>
      <c r="H3761" t="str" cm="1">
        <f t="array" ref="H3761">_xlfn.IFS(
             AND(E3761&gt;110,C3761&gt;2011,F3761&gt;100),"High: overrated, new and good rotation",
             AND(E3761&lt;90,C3761&gt;2011,F3761&gt;100),"High: underrated, new and good rotation",
             AND(E3761&lt;90,C3761&lt;2011,F3761&gt;100),"High: underrated, not too new but good rotation",
             AND(E3761&lt;=110,C3761&gt;2011,F3761&lt;=25),"Critic: well priced/underrated and new, but bad rotation",
             AND(E3761&gt;110,F3761&gt;100),"Top Tier: premium vehicules that tend to be sold above market prices",
             AND(E3761&gt;=90,E3761&lt;=110,F3761&gt;25),"Moderate: fair price and regular to good rotation",
             AND(E3761&lt;90,AND(C3761&lt;=2011,C3761&gt;=2000),AND(F3761&lt;100,F3761&gt;25)),"Moderate: underrated regular model and regular rotation",
             AND(E3761&lt;90,C3761&gt;2011,AND(F3761&lt;=100,F3761&gt;25)),"Moderate: underrated new model with regular rotation",
             AND(E3761&lt;90,C3761&lt;2000,AND(F3761&lt;=100,F3761&gt;25)),"Moderate: underrated old model with regular rotation",
             AND(C3761&lt;=2011,F3761&lt;=25),"Low: not new model and bad rotation",
             AND(E3761&gt;110,AND(C3761&lt;=2011,C3761&gt;=2000),F3761&lt;=25),"Low: overrated regular model with bad rotation",
             AND(E3761&gt;110,C3761&lt;2011,AND(F3761&lt;=100,F3761&gt;25)),"Low: overrated regular model (not new) with regular rotation",
             AND(E3761&gt;110,C3761&gt;2011,F3761&lt;=25),"Low: overrated new model with bad rotation"
)</f>
        <v>Low: not new model and bad rotation</v>
      </c>
    </row>
    <row r="3762" spans="1:8" x14ac:dyDescent="0.3">
      <c r="A3762" t="s">
        <v>42</v>
      </c>
      <c r="B3762" t="s">
        <v>686</v>
      </c>
      <c r="C3762">
        <v>2002</v>
      </c>
      <c r="D3762">
        <v>875</v>
      </c>
      <c r="E3762">
        <v>100.88298449353216</v>
      </c>
      <c r="F3762">
        <v>4</v>
      </c>
      <c r="H3762" t="str" cm="1">
        <f t="array" ref="H3762">_xlfn.IFS(
             AND(E3762&gt;110,C3762&gt;2011,F3762&gt;100),"High: overrated, new and good rotation",
             AND(E3762&lt;90,C3762&gt;2011,F3762&gt;100),"High: underrated, new and good rotation",
             AND(E3762&lt;90,C3762&lt;2011,F3762&gt;100),"High: underrated, not too new but good rotation",
             AND(E3762&lt;=110,C3762&gt;2011,F3762&lt;=25),"Critic: well priced/underrated and new, but bad rotation",
             AND(E3762&gt;110,F3762&gt;100),"Top Tier: premium vehicules that tend to be sold above market prices",
             AND(E3762&gt;=90,E3762&lt;=110,F3762&gt;25),"Moderate: fair price and regular to good rotation",
             AND(E3762&lt;90,AND(C3762&lt;=2011,C3762&gt;=2000),AND(F3762&lt;100,F3762&gt;25)),"Moderate: underrated regular model and regular rotation",
             AND(E3762&lt;90,C3762&gt;2011,AND(F3762&lt;=100,F3762&gt;25)),"Moderate: underrated new model with regular rotation",
             AND(E3762&lt;90,C3762&lt;2000,AND(F3762&lt;=100,F3762&gt;25)),"Moderate: underrated old model with regular rotation",
             AND(C3762&lt;=2011,F3762&lt;=25),"Low: not new model and bad rotation",
             AND(E3762&gt;110,AND(C3762&lt;=2011,C3762&gt;=2000),F3762&lt;=25),"Low: overrated regular model with bad rotation",
             AND(E3762&gt;110,C3762&lt;2011,AND(F3762&lt;=100,F3762&gt;25)),"Low: overrated regular model (not new) with regular rotation",
             AND(E3762&gt;110,C3762&gt;2011,F3762&lt;=25),"Low: overrated new model with bad rotation"
)</f>
        <v>Low: not new model and bad rotation</v>
      </c>
    </row>
    <row r="3763" spans="1:8" x14ac:dyDescent="0.3">
      <c r="A3763" t="s">
        <v>43</v>
      </c>
      <c r="B3763" t="s">
        <v>687</v>
      </c>
      <c r="C3763">
        <v>2002</v>
      </c>
      <c r="D3763">
        <v>3125</v>
      </c>
      <c r="E3763">
        <v>97.209458289106067</v>
      </c>
      <c r="F3763">
        <v>22</v>
      </c>
      <c r="H3763" t="str" cm="1">
        <f t="array" ref="H3763">_xlfn.IFS(
             AND(E3763&gt;110,C3763&gt;2011,F3763&gt;100),"High: overrated, new and good rotation",
             AND(E3763&lt;90,C3763&gt;2011,F3763&gt;100),"High: underrated, new and good rotation",
             AND(E3763&lt;90,C3763&lt;2011,F3763&gt;100),"High: underrated, not too new but good rotation",
             AND(E3763&lt;=110,C3763&gt;2011,F3763&lt;=25),"Critic: well priced/underrated and new, but bad rotation",
             AND(E3763&gt;110,F3763&gt;100),"Top Tier: premium vehicules that tend to be sold above market prices",
             AND(E3763&gt;=90,E3763&lt;=110,F3763&gt;25),"Moderate: fair price and regular to good rotation",
             AND(E3763&lt;90,AND(C3763&lt;=2011,C3763&gt;=2000),AND(F3763&lt;100,F3763&gt;25)),"Moderate: underrated regular model and regular rotation",
             AND(E3763&lt;90,C3763&gt;2011,AND(F3763&lt;=100,F3763&gt;25)),"Moderate: underrated new model with regular rotation",
             AND(E3763&lt;90,C3763&lt;2000,AND(F3763&lt;=100,F3763&gt;25)),"Moderate: underrated old model with regular rotation",
             AND(C3763&lt;=2011,F3763&lt;=25),"Low: not new model and bad rotation",
             AND(E3763&gt;110,AND(C3763&lt;=2011,C3763&gt;=2000),F3763&lt;=25),"Low: overrated regular model with bad rotation",
             AND(E3763&gt;110,C3763&lt;2011,AND(F3763&lt;=100,F3763&gt;25)),"Low: overrated regular model (not new) with regular rotation",
             AND(E3763&gt;110,C3763&gt;2011,F3763&lt;=25),"Low: overrated new model with bad rotation"
)</f>
        <v>Low: not new model and bad rotation</v>
      </c>
    </row>
    <row r="3764" spans="1:8" x14ac:dyDescent="0.3">
      <c r="A3764" t="s">
        <v>43</v>
      </c>
      <c r="B3764" t="s">
        <v>687</v>
      </c>
      <c r="C3764">
        <v>2003</v>
      </c>
      <c r="D3764">
        <v>3500</v>
      </c>
      <c r="E3764">
        <v>102.46884985256938</v>
      </c>
      <c r="F3764">
        <v>43</v>
      </c>
      <c r="H3764" t="str" cm="1">
        <f t="array" ref="H3764">_xlfn.IFS(
             AND(E3764&gt;110,C3764&gt;2011,F3764&gt;100),"High: overrated, new and good rotation",
             AND(E3764&lt;90,C3764&gt;2011,F3764&gt;100),"High: underrated, new and good rotation",
             AND(E3764&lt;90,C3764&lt;2011,F3764&gt;100),"High: underrated, not too new but good rotation",
             AND(E3764&lt;=110,C3764&gt;2011,F3764&lt;=25),"Critic: well priced/underrated and new, but bad rotation",
             AND(E3764&gt;110,F3764&gt;100),"Top Tier: premium vehicules that tend to be sold above market prices",
             AND(E3764&gt;=90,E3764&lt;=110,F3764&gt;25),"Moderate: fair price and regular to good rotation",
             AND(E3764&lt;90,AND(C3764&lt;=2011,C3764&gt;=2000),AND(F3764&lt;100,F3764&gt;25)),"Moderate: underrated regular model and regular rotation",
             AND(E3764&lt;90,C3764&gt;2011,AND(F3764&lt;=100,F3764&gt;25)),"Moderate: underrated new model with regular rotation",
             AND(E3764&lt;90,C3764&lt;2000,AND(F3764&lt;=100,F3764&gt;25)),"Moderate: underrated old model with regular rotation",
             AND(C3764&lt;=2011,F3764&lt;=25),"Low: not new model and bad rotation",
             AND(E3764&gt;110,AND(C3764&lt;=2011,C3764&gt;=2000),F3764&lt;=25),"Low: overrated regular model with bad rotation",
             AND(E3764&gt;110,C3764&lt;2011,AND(F3764&lt;=100,F3764&gt;25)),"Low: overrated regular model (not new) with regular rotation",
             AND(E3764&gt;110,C3764&gt;2011,F3764&lt;=25),"Low: overrated new model with bad rotation"
)</f>
        <v>Moderate: fair price and regular to good rotation</v>
      </c>
    </row>
    <row r="3765" spans="1:8" x14ac:dyDescent="0.3">
      <c r="A3765" t="s">
        <v>43</v>
      </c>
      <c r="B3765" t="s">
        <v>687</v>
      </c>
      <c r="C3765">
        <v>2004</v>
      </c>
      <c r="D3765">
        <v>3970.1492537313434</v>
      </c>
      <c r="E3765">
        <v>102.74355172321464</v>
      </c>
      <c r="F3765">
        <v>67</v>
      </c>
      <c r="H3765" t="str" cm="1">
        <f t="array" ref="H3765">_xlfn.IFS(
             AND(E3765&gt;110,C3765&gt;2011,F3765&gt;100),"High: overrated, new and good rotation",
             AND(E3765&lt;90,C3765&gt;2011,F3765&gt;100),"High: underrated, new and good rotation",
             AND(E3765&lt;90,C3765&lt;2011,F3765&gt;100),"High: underrated, not too new but good rotation",
             AND(E3765&lt;=110,C3765&gt;2011,F3765&lt;=25),"Critic: well priced/underrated and new, but bad rotation",
             AND(E3765&gt;110,F3765&gt;100),"Top Tier: premium vehicules that tend to be sold above market prices",
             AND(E3765&gt;=90,E3765&lt;=110,F3765&gt;25),"Moderate: fair price and regular to good rotation",
             AND(E3765&lt;90,AND(C3765&lt;=2011,C3765&gt;=2000),AND(F3765&lt;100,F3765&gt;25)),"Moderate: underrated regular model and regular rotation",
             AND(E3765&lt;90,C3765&gt;2011,AND(F3765&lt;=100,F3765&gt;25)),"Moderate: underrated new model with regular rotation",
             AND(E3765&lt;90,C3765&lt;2000,AND(F3765&lt;=100,F3765&gt;25)),"Moderate: underrated old model with regular rotation",
             AND(C3765&lt;=2011,F3765&lt;=25),"Low: not new model and bad rotation",
             AND(E3765&gt;110,AND(C3765&lt;=2011,C3765&gt;=2000),F3765&lt;=25),"Low: overrated regular model with bad rotation",
             AND(E3765&gt;110,C3765&lt;2011,AND(F3765&lt;=100,F3765&gt;25)),"Low: overrated regular model (not new) with regular rotation",
             AND(E3765&gt;110,C3765&gt;2011,F3765&lt;=25),"Low: overrated new model with bad rotation"
)</f>
        <v>Moderate: fair price and regular to good rotation</v>
      </c>
    </row>
    <row r="3766" spans="1:8" x14ac:dyDescent="0.3">
      <c r="A3766" t="s">
        <v>43</v>
      </c>
      <c r="B3766" t="s">
        <v>687</v>
      </c>
      <c r="C3766">
        <v>2005</v>
      </c>
      <c r="D3766">
        <v>4618.8596491228072</v>
      </c>
      <c r="E3766">
        <v>103.97980609953648</v>
      </c>
      <c r="F3766">
        <v>114</v>
      </c>
      <c r="H3766" t="str" cm="1">
        <f t="array" ref="H3766">_xlfn.IFS(
             AND(E3766&gt;110,C3766&gt;2011,F3766&gt;100),"High: overrated, new and good rotation",
             AND(E3766&lt;90,C3766&gt;2011,F3766&gt;100),"High: underrated, new and good rotation",
             AND(E3766&lt;90,C3766&lt;2011,F3766&gt;100),"High: underrated, not too new but good rotation",
             AND(E3766&lt;=110,C3766&gt;2011,F3766&lt;=25),"Critic: well priced/underrated and new, but bad rotation",
             AND(E3766&gt;110,F3766&gt;100),"Top Tier: premium vehicules that tend to be sold above market prices",
             AND(E3766&gt;=90,E3766&lt;=110,F3766&gt;25),"Moderate: fair price and regular to good rotation",
             AND(E3766&lt;90,AND(C3766&lt;=2011,C3766&gt;=2000),AND(F3766&lt;100,F3766&gt;25)),"Moderate: underrated regular model and regular rotation",
             AND(E3766&lt;90,C3766&gt;2011,AND(F3766&lt;=100,F3766&gt;25)),"Moderate: underrated new model with regular rotation",
             AND(E3766&lt;90,C3766&lt;2000,AND(F3766&lt;=100,F3766&gt;25)),"Moderate: underrated old model with regular rotation",
             AND(C3766&lt;=2011,F3766&lt;=25),"Low: not new model and bad rotation",
             AND(E3766&gt;110,AND(C3766&lt;=2011,C3766&gt;=2000),F3766&lt;=25),"Low: overrated regular model with bad rotation",
             AND(E3766&gt;110,C3766&lt;2011,AND(F3766&lt;=100,F3766&gt;25)),"Low: overrated regular model (not new) with regular rotation",
             AND(E3766&gt;110,C3766&gt;2011,F3766&lt;=25),"Low: overrated new model with bad rotation"
)</f>
        <v>Moderate: fair price and regular to good rotation</v>
      </c>
    </row>
    <row r="3767" spans="1:8" x14ac:dyDescent="0.3">
      <c r="A3767" t="s">
        <v>43</v>
      </c>
      <c r="B3767" t="s">
        <v>687</v>
      </c>
      <c r="C3767">
        <v>2006</v>
      </c>
      <c r="D3767">
        <v>5080.1324503311262</v>
      </c>
      <c r="E3767">
        <v>96.805321534326708</v>
      </c>
      <c r="F3767">
        <v>151</v>
      </c>
      <c r="H3767" t="str" cm="1">
        <f t="array" ref="H3767">_xlfn.IFS(
             AND(E3767&gt;110,C3767&gt;2011,F3767&gt;100),"High: overrated, new and good rotation",
             AND(E3767&lt;90,C3767&gt;2011,F3767&gt;100),"High: underrated, new and good rotation",
             AND(E3767&lt;90,C3767&lt;2011,F3767&gt;100),"High: underrated, not too new but good rotation",
             AND(E3767&lt;=110,C3767&gt;2011,F3767&lt;=25),"Critic: well priced/underrated and new, but bad rotation",
             AND(E3767&gt;110,F3767&gt;100),"Top Tier: premium vehicules that tend to be sold above market prices",
             AND(E3767&gt;=90,E3767&lt;=110,F3767&gt;25),"Moderate: fair price and regular to good rotation",
             AND(E3767&lt;90,AND(C3767&lt;=2011,C3767&gt;=2000),AND(F3767&lt;100,F3767&gt;25)),"Moderate: underrated regular model and regular rotation",
             AND(E3767&lt;90,C3767&gt;2011,AND(F3767&lt;=100,F3767&gt;25)),"Moderate: underrated new model with regular rotation",
             AND(E3767&lt;90,C3767&lt;2000,AND(F3767&lt;=100,F3767&gt;25)),"Moderate: underrated old model with regular rotation",
             AND(C3767&lt;=2011,F3767&lt;=25),"Low: not new model and bad rotation",
             AND(E3767&gt;110,AND(C3767&lt;=2011,C3767&gt;=2000),F3767&lt;=25),"Low: overrated regular model with bad rotation",
             AND(E3767&gt;110,C3767&lt;2011,AND(F3767&lt;=100,F3767&gt;25)),"Low: overrated regular model (not new) with regular rotation",
             AND(E3767&gt;110,C3767&gt;2011,F3767&lt;=25),"Low: overrated new model with bad rotation"
)</f>
        <v>Moderate: fair price and regular to good rotation</v>
      </c>
    </row>
    <row r="3768" spans="1:8" x14ac:dyDescent="0.3">
      <c r="A3768" t="s">
        <v>43</v>
      </c>
      <c r="B3768" t="s">
        <v>687</v>
      </c>
      <c r="C3768">
        <v>2007</v>
      </c>
      <c r="D3768">
        <v>6138.8535031847132</v>
      </c>
      <c r="E3768">
        <v>98.750126005401086</v>
      </c>
      <c r="F3768">
        <v>157</v>
      </c>
      <c r="H3768" t="str" cm="1">
        <f t="array" ref="H3768">_xlfn.IFS(
             AND(E3768&gt;110,C3768&gt;2011,F3768&gt;100),"High: overrated, new and good rotation",
             AND(E3768&lt;90,C3768&gt;2011,F3768&gt;100),"High: underrated, new and good rotation",
             AND(E3768&lt;90,C3768&lt;2011,F3768&gt;100),"High: underrated, not too new but good rotation",
             AND(E3768&lt;=110,C3768&gt;2011,F3768&lt;=25),"Critic: well priced/underrated and new, but bad rotation",
             AND(E3768&gt;110,F3768&gt;100),"Top Tier: premium vehicules that tend to be sold above market prices",
             AND(E3768&gt;=90,E3768&lt;=110,F3768&gt;25),"Moderate: fair price and regular to good rotation",
             AND(E3768&lt;90,AND(C3768&lt;=2011,C3768&gt;=2000),AND(F3768&lt;100,F3768&gt;25)),"Moderate: underrated regular model and regular rotation",
             AND(E3768&lt;90,C3768&gt;2011,AND(F3768&lt;=100,F3768&gt;25)),"Moderate: underrated new model with regular rotation",
             AND(E3768&lt;90,C3768&lt;2000,AND(F3768&lt;=100,F3768&gt;25)),"Moderate: underrated old model with regular rotation",
             AND(C3768&lt;=2011,F3768&lt;=25),"Low: not new model and bad rotation",
             AND(E3768&gt;110,AND(C3768&lt;=2011,C3768&gt;=2000),F3768&lt;=25),"Low: overrated regular model with bad rotation",
             AND(E3768&gt;110,C3768&lt;2011,AND(F3768&lt;=100,F3768&gt;25)),"Low: overrated regular model (not new) with regular rotation",
             AND(E3768&gt;110,C3768&gt;2011,F3768&lt;=25),"Low: overrated new model with bad rotation"
)</f>
        <v>Moderate: fair price and regular to good rotation</v>
      </c>
    </row>
    <row r="3769" spans="1:8" x14ac:dyDescent="0.3">
      <c r="A3769" t="s">
        <v>43</v>
      </c>
      <c r="B3769" t="s">
        <v>687</v>
      </c>
      <c r="C3769">
        <v>2008</v>
      </c>
      <c r="D3769">
        <v>7081.4338235294117</v>
      </c>
      <c r="E3769">
        <v>100.14729703606726</v>
      </c>
      <c r="F3769">
        <v>136</v>
      </c>
      <c r="H3769" t="str" cm="1">
        <f t="array" ref="H3769">_xlfn.IFS(
             AND(E3769&gt;110,C3769&gt;2011,F3769&gt;100),"High: overrated, new and good rotation",
             AND(E3769&lt;90,C3769&gt;2011,F3769&gt;100),"High: underrated, new and good rotation",
             AND(E3769&lt;90,C3769&lt;2011,F3769&gt;100),"High: underrated, not too new but good rotation",
             AND(E3769&lt;=110,C3769&gt;2011,F3769&lt;=25),"Critic: well priced/underrated and new, but bad rotation",
             AND(E3769&gt;110,F3769&gt;100),"Top Tier: premium vehicules that tend to be sold above market prices",
             AND(E3769&gt;=90,E3769&lt;=110,F3769&gt;25),"Moderate: fair price and regular to good rotation",
             AND(E3769&lt;90,AND(C3769&lt;=2011,C3769&gt;=2000),AND(F3769&lt;100,F3769&gt;25)),"Moderate: underrated regular model and regular rotation",
             AND(E3769&lt;90,C3769&gt;2011,AND(F3769&lt;=100,F3769&gt;25)),"Moderate: underrated new model with regular rotation",
             AND(E3769&lt;90,C3769&lt;2000,AND(F3769&lt;=100,F3769&gt;25)),"Moderate: underrated old model with regular rotation",
             AND(C3769&lt;=2011,F3769&lt;=25),"Low: not new model and bad rotation",
             AND(E3769&gt;110,AND(C3769&lt;=2011,C3769&gt;=2000),F3769&lt;=25),"Low: overrated regular model with bad rotation",
             AND(E3769&gt;110,C3769&lt;2011,AND(F3769&lt;=100,F3769&gt;25)),"Low: overrated regular model (not new) with regular rotation",
             AND(E3769&gt;110,C3769&gt;2011,F3769&lt;=25),"Low: overrated new model with bad rotation"
)</f>
        <v>Moderate: fair price and regular to good rotation</v>
      </c>
    </row>
    <row r="3770" spans="1:8" x14ac:dyDescent="0.3">
      <c r="A3770" t="s">
        <v>43</v>
      </c>
      <c r="B3770" t="s">
        <v>687</v>
      </c>
      <c r="C3770">
        <v>2009</v>
      </c>
      <c r="D3770">
        <v>8170.4678362573095</v>
      </c>
      <c r="E3770">
        <v>98.118261952958889</v>
      </c>
      <c r="F3770">
        <v>171</v>
      </c>
      <c r="H3770" t="str" cm="1">
        <f t="array" ref="H3770">_xlfn.IFS(
             AND(E3770&gt;110,C3770&gt;2011,F3770&gt;100),"High: overrated, new and good rotation",
             AND(E3770&lt;90,C3770&gt;2011,F3770&gt;100),"High: underrated, new and good rotation",
             AND(E3770&lt;90,C3770&lt;2011,F3770&gt;100),"High: underrated, not too new but good rotation",
             AND(E3770&lt;=110,C3770&gt;2011,F3770&lt;=25),"Critic: well priced/underrated and new, but bad rotation",
             AND(E3770&gt;110,F3770&gt;100),"Top Tier: premium vehicules that tend to be sold above market prices",
             AND(E3770&gt;=90,E3770&lt;=110,F3770&gt;25),"Moderate: fair price and regular to good rotation",
             AND(E3770&lt;90,AND(C3770&lt;=2011,C3770&gt;=2000),AND(F3770&lt;100,F3770&gt;25)),"Moderate: underrated regular model and regular rotation",
             AND(E3770&lt;90,C3770&gt;2011,AND(F3770&lt;=100,F3770&gt;25)),"Moderate: underrated new model with regular rotation",
             AND(E3770&lt;90,C3770&lt;2000,AND(F3770&lt;=100,F3770&gt;25)),"Moderate: underrated old model with regular rotation",
             AND(C3770&lt;=2011,F3770&lt;=25),"Low: not new model and bad rotation",
             AND(E3770&gt;110,AND(C3770&lt;=2011,C3770&gt;=2000),F3770&lt;=25),"Low: overrated regular model with bad rotation",
             AND(E3770&gt;110,C3770&lt;2011,AND(F3770&lt;=100,F3770&gt;25)),"Low: overrated regular model (not new) with regular rotation",
             AND(E3770&gt;110,C3770&gt;2011,F3770&lt;=25),"Low: overrated new model with bad rotation"
)</f>
        <v>Moderate: fair price and regular to good rotation</v>
      </c>
    </row>
    <row r="3771" spans="1:8" x14ac:dyDescent="0.3">
      <c r="A3771" t="s">
        <v>43</v>
      </c>
      <c r="B3771" t="s">
        <v>687</v>
      </c>
      <c r="C3771">
        <v>2010</v>
      </c>
      <c r="D3771">
        <v>9960.4838709677424</v>
      </c>
      <c r="E3771">
        <v>98.834275717453906</v>
      </c>
      <c r="F3771">
        <v>124</v>
      </c>
      <c r="H3771" t="str" cm="1">
        <f t="array" ref="H3771">_xlfn.IFS(
             AND(E3771&gt;110,C3771&gt;2011,F3771&gt;100),"High: overrated, new and good rotation",
             AND(E3771&lt;90,C3771&gt;2011,F3771&gt;100),"High: underrated, new and good rotation",
             AND(E3771&lt;90,C3771&lt;2011,F3771&gt;100),"High: underrated, not too new but good rotation",
             AND(E3771&lt;=110,C3771&gt;2011,F3771&lt;=25),"Critic: well priced/underrated and new, but bad rotation",
             AND(E3771&gt;110,F3771&gt;100),"Top Tier: premium vehicules that tend to be sold above market prices",
             AND(E3771&gt;=90,E3771&lt;=110,F3771&gt;25),"Moderate: fair price and regular to good rotation",
             AND(E3771&lt;90,AND(C3771&lt;=2011,C3771&gt;=2000),AND(F3771&lt;100,F3771&gt;25)),"Moderate: underrated regular model and regular rotation",
             AND(E3771&lt;90,C3771&gt;2011,AND(F3771&lt;=100,F3771&gt;25)),"Moderate: underrated new model with regular rotation",
             AND(E3771&lt;90,C3771&lt;2000,AND(F3771&lt;=100,F3771&gt;25)),"Moderate: underrated old model with regular rotation",
             AND(C3771&lt;=2011,F3771&lt;=25),"Low: not new model and bad rotation",
             AND(E3771&gt;110,AND(C3771&lt;=2011,C3771&gt;=2000),F3771&lt;=25),"Low: overrated regular model with bad rotation",
             AND(E3771&gt;110,C3771&lt;2011,AND(F3771&lt;=100,F3771&gt;25)),"Low: overrated regular model (not new) with regular rotation",
             AND(E3771&gt;110,C3771&gt;2011,F3771&lt;=25),"Low: overrated new model with bad rotation"
)</f>
        <v>Moderate: fair price and regular to good rotation</v>
      </c>
    </row>
    <row r="3772" spans="1:8" x14ac:dyDescent="0.3">
      <c r="A3772" t="s">
        <v>43</v>
      </c>
      <c r="B3772" t="s">
        <v>687</v>
      </c>
      <c r="C3772">
        <v>2011</v>
      </c>
      <c r="D3772">
        <v>11520.992366412214</v>
      </c>
      <c r="E3772">
        <v>99.528335884365475</v>
      </c>
      <c r="F3772">
        <v>131</v>
      </c>
      <c r="H3772" t="str" cm="1">
        <f t="array" ref="H3772">_xlfn.IFS(
             AND(E3772&gt;110,C3772&gt;2011,F3772&gt;100),"High: overrated, new and good rotation",
             AND(E3772&lt;90,C3772&gt;2011,F3772&gt;100),"High: underrated, new and good rotation",
             AND(E3772&lt;90,C3772&lt;2011,F3772&gt;100),"High: underrated, not too new but good rotation",
             AND(E3772&lt;=110,C3772&gt;2011,F3772&lt;=25),"Critic: well priced/underrated and new, but bad rotation",
             AND(E3772&gt;110,F3772&gt;100),"Top Tier: premium vehicules that tend to be sold above market prices",
             AND(E3772&gt;=90,E3772&lt;=110,F3772&gt;25),"Moderate: fair price and regular to good rotation",
             AND(E3772&lt;90,AND(C3772&lt;=2011,C3772&gt;=2000),AND(F3772&lt;100,F3772&gt;25)),"Moderate: underrated regular model and regular rotation",
             AND(E3772&lt;90,C3772&gt;2011,AND(F3772&lt;=100,F3772&gt;25)),"Moderate: underrated new model with regular rotation",
             AND(E3772&lt;90,C3772&lt;2000,AND(F3772&lt;=100,F3772&gt;25)),"Moderate: underrated old model with regular rotation",
             AND(C3772&lt;=2011,F3772&lt;=25),"Low: not new model and bad rotation",
             AND(E3772&gt;110,AND(C3772&lt;=2011,C3772&gt;=2000),F3772&lt;=25),"Low: overrated regular model with bad rotation",
             AND(E3772&gt;110,C3772&lt;2011,AND(F3772&lt;=100,F3772&gt;25)),"Low: overrated regular model (not new) with regular rotation",
             AND(E3772&gt;110,C3772&gt;2011,F3772&lt;=25),"Low: overrated new model with bad rotation"
)</f>
        <v>Moderate: fair price and regular to good rotation</v>
      </c>
    </row>
    <row r="3773" spans="1:8" x14ac:dyDescent="0.3">
      <c r="A3773" t="s">
        <v>43</v>
      </c>
      <c r="B3773" t="s">
        <v>687</v>
      </c>
      <c r="C3773">
        <v>2012</v>
      </c>
      <c r="D3773">
        <v>13363.440860215054</v>
      </c>
      <c r="E3773">
        <v>99.314610855345208</v>
      </c>
      <c r="F3773">
        <v>837</v>
      </c>
      <c r="H3773" t="str" cm="1">
        <f t="array" ref="H3773">_xlfn.IFS(
             AND(E3773&gt;110,C3773&gt;2011,F3773&gt;100),"High: overrated, new and good rotation",
             AND(E3773&lt;90,C3773&gt;2011,F3773&gt;100),"High: underrated, new and good rotation",
             AND(E3773&lt;90,C3773&lt;2011,F3773&gt;100),"High: underrated, not too new but good rotation",
             AND(E3773&lt;=110,C3773&gt;2011,F3773&lt;=25),"Critic: well priced/underrated and new, but bad rotation",
             AND(E3773&gt;110,F3773&gt;100),"Top Tier: premium vehicules that tend to be sold above market prices",
             AND(E3773&gt;=90,E3773&lt;=110,F3773&gt;25),"Moderate: fair price and regular to good rotation",
             AND(E3773&lt;90,AND(C3773&lt;=2011,C3773&gt;=2000),AND(F3773&lt;100,F3773&gt;25)),"Moderate: underrated regular model and regular rotation",
             AND(E3773&lt;90,C3773&gt;2011,AND(F3773&lt;=100,F3773&gt;25)),"Moderate: underrated new model with regular rotation",
             AND(E3773&lt;90,C3773&lt;2000,AND(F3773&lt;=100,F3773&gt;25)),"Moderate: underrated old model with regular rotation",
             AND(C3773&lt;=2011,F3773&lt;=25),"Low: not new model and bad rotation",
             AND(E3773&gt;110,AND(C3773&lt;=2011,C3773&gt;=2000),F3773&lt;=25),"Low: overrated regular model with bad rotation",
             AND(E3773&gt;110,C3773&lt;2011,AND(F3773&lt;=100,F3773&gt;25)),"Low: overrated regular model (not new) with regular rotation",
             AND(E3773&gt;110,C3773&gt;2011,F3773&lt;=25),"Low: overrated new model with bad rotation"
)</f>
        <v>Moderate: fair price and regular to good rotation</v>
      </c>
    </row>
    <row r="3774" spans="1:8" x14ac:dyDescent="0.3">
      <c r="A3774" t="s">
        <v>43</v>
      </c>
      <c r="B3774" t="s">
        <v>687</v>
      </c>
      <c r="C3774">
        <v>2013</v>
      </c>
      <c r="D3774">
        <v>14474.827586206897</v>
      </c>
      <c r="E3774">
        <v>98.916105303268736</v>
      </c>
      <c r="F3774">
        <v>145</v>
      </c>
      <c r="H3774" t="str" cm="1">
        <f t="array" ref="H3774">_xlfn.IFS(
             AND(E3774&gt;110,C3774&gt;2011,F3774&gt;100),"High: overrated, new and good rotation",
             AND(E3774&lt;90,C3774&gt;2011,F3774&gt;100),"High: underrated, new and good rotation",
             AND(E3774&lt;90,C3774&lt;2011,F3774&gt;100),"High: underrated, not too new but good rotation",
             AND(E3774&lt;=110,C3774&gt;2011,F3774&lt;=25),"Critic: well priced/underrated and new, but bad rotation",
             AND(E3774&gt;110,F3774&gt;100),"Top Tier: premium vehicules that tend to be sold above market prices",
             AND(E3774&gt;=90,E3774&lt;=110,F3774&gt;25),"Moderate: fair price and regular to good rotation",
             AND(E3774&lt;90,AND(C3774&lt;=2011,C3774&gt;=2000),AND(F3774&lt;100,F3774&gt;25)),"Moderate: underrated regular model and regular rotation",
             AND(E3774&lt;90,C3774&gt;2011,AND(F3774&lt;=100,F3774&gt;25)),"Moderate: underrated new model with regular rotation",
             AND(E3774&lt;90,C3774&lt;2000,AND(F3774&lt;=100,F3774&gt;25)),"Moderate: underrated old model with regular rotation",
             AND(C3774&lt;=2011,F3774&lt;=25),"Low: not new model and bad rotation",
             AND(E3774&gt;110,AND(C3774&lt;=2011,C3774&gt;=2000),F3774&lt;=25),"Low: overrated regular model with bad rotation",
             AND(E3774&gt;110,C3774&lt;2011,AND(F3774&lt;=100,F3774&gt;25)),"Low: overrated regular model (not new) with regular rotation",
             AND(E3774&gt;110,C3774&gt;2011,F3774&lt;=25),"Low: overrated new model with bad rotation"
)</f>
        <v>Moderate: fair price and regular to good rotation</v>
      </c>
    </row>
    <row r="3775" spans="1:8" x14ac:dyDescent="0.3">
      <c r="A3775" t="s">
        <v>43</v>
      </c>
      <c r="B3775" t="s">
        <v>687</v>
      </c>
      <c r="C3775">
        <v>2014</v>
      </c>
      <c r="D3775">
        <v>21075.409836065573</v>
      </c>
      <c r="E3775">
        <v>101.01972038349076</v>
      </c>
      <c r="F3775">
        <v>61</v>
      </c>
      <c r="H3775" t="str" cm="1">
        <f t="array" ref="H3775">_xlfn.IFS(
             AND(E3775&gt;110,C3775&gt;2011,F3775&gt;100),"High: overrated, new and good rotation",
             AND(E3775&lt;90,C3775&gt;2011,F3775&gt;100),"High: underrated, new and good rotation",
             AND(E3775&lt;90,C3775&lt;2011,F3775&gt;100),"High: underrated, not too new but good rotation",
             AND(E3775&lt;=110,C3775&gt;2011,F3775&lt;=25),"Critic: well priced/underrated and new, but bad rotation",
             AND(E3775&gt;110,F3775&gt;100),"Top Tier: premium vehicules that tend to be sold above market prices",
             AND(E3775&gt;=90,E3775&lt;=110,F3775&gt;25),"Moderate: fair price and regular to good rotation",
             AND(E3775&lt;90,AND(C3775&lt;=2011,C3775&gt;=2000),AND(F3775&lt;100,F3775&gt;25)),"Moderate: underrated regular model and regular rotation",
             AND(E3775&lt;90,C3775&gt;2011,AND(F3775&lt;=100,F3775&gt;25)),"Moderate: underrated new model with regular rotation",
             AND(E3775&lt;90,C3775&lt;2000,AND(F3775&lt;=100,F3775&gt;25)),"Moderate: underrated old model with regular rotation",
             AND(C3775&lt;=2011,F3775&lt;=25),"Low: not new model and bad rotation",
             AND(E3775&gt;110,AND(C3775&lt;=2011,C3775&gt;=2000),F3775&lt;=25),"Low: overrated regular model with bad rotation",
             AND(E3775&gt;110,C3775&lt;2011,AND(F3775&lt;=100,F3775&gt;25)),"Low: overrated regular model (not new) with regular rotation",
             AND(E3775&gt;110,C3775&gt;2011,F3775&lt;=25),"Low: overrated new model with bad rotation"
)</f>
        <v>Moderate: fair price and regular to good rotation</v>
      </c>
    </row>
    <row r="3776" spans="1:8" x14ac:dyDescent="0.3">
      <c r="A3776" t="s">
        <v>43</v>
      </c>
      <c r="B3776" t="s">
        <v>687</v>
      </c>
      <c r="C3776">
        <v>2015</v>
      </c>
      <c r="D3776">
        <v>24241.666666666668</v>
      </c>
      <c r="E3776">
        <v>93.545637659761027</v>
      </c>
      <c r="F3776">
        <v>6</v>
      </c>
      <c r="H3776" t="str" cm="1">
        <f t="array" ref="H3776">_xlfn.IFS(
             AND(E3776&gt;110,C3776&gt;2011,F3776&gt;100),"High: overrated, new and good rotation",
             AND(E3776&lt;90,C3776&gt;2011,F3776&gt;100),"High: underrated, new and good rotation",
             AND(E3776&lt;90,C3776&lt;2011,F3776&gt;100),"High: underrated, not too new but good rotation",
             AND(E3776&lt;=110,C3776&gt;2011,F3776&lt;=25),"Critic: well priced/underrated and new, but bad rotation",
             AND(E3776&gt;110,F3776&gt;100),"Top Tier: premium vehicules that tend to be sold above market prices",
             AND(E3776&gt;=90,E3776&lt;=110,F3776&gt;25),"Moderate: fair price and regular to good rotation",
             AND(E3776&lt;90,AND(C3776&lt;=2011,C3776&gt;=2000),AND(F3776&lt;100,F3776&gt;25)),"Moderate: underrated regular model and regular rotation",
             AND(E3776&lt;90,C3776&gt;2011,AND(F3776&lt;=100,F3776&gt;25)),"Moderate: underrated new model with regular rotation",
             AND(E3776&lt;90,C3776&lt;2000,AND(F3776&lt;=100,F3776&gt;25)),"Moderate: underrated old model with regular rotation",
             AND(C3776&lt;=2011,F3776&lt;=25),"Low: not new model and bad rotation",
             AND(E3776&gt;110,AND(C3776&lt;=2011,C3776&gt;=2000),F3776&lt;=25),"Low: overrated regular model with bad rotation",
             AND(E3776&gt;110,C3776&lt;2011,AND(F3776&lt;=100,F3776&gt;25)),"Low: overrated regular model (not new) with regular rotation",
             AND(E3776&gt;110,C3776&gt;2011,F3776&lt;=25),"Low: overrated new model with bad rotation"
)</f>
        <v>Critic: well priced/underrated and new, but bad rotation</v>
      </c>
    </row>
    <row r="3777" spans="1:8" x14ac:dyDescent="0.3">
      <c r="A3777" t="s">
        <v>43</v>
      </c>
      <c r="B3777" t="s">
        <v>688</v>
      </c>
      <c r="C3777">
        <v>2008</v>
      </c>
      <c r="D3777">
        <v>7440.4761904761908</v>
      </c>
      <c r="E3777">
        <v>99.753908475263344</v>
      </c>
      <c r="F3777">
        <v>42</v>
      </c>
      <c r="H3777" t="str" cm="1">
        <f t="array" ref="H3777">_xlfn.IFS(
             AND(E3777&gt;110,C3777&gt;2011,F3777&gt;100),"High: overrated, new and good rotation",
             AND(E3777&lt;90,C3777&gt;2011,F3777&gt;100),"High: underrated, new and good rotation",
             AND(E3777&lt;90,C3777&lt;2011,F3777&gt;100),"High: underrated, not too new but good rotation",
             AND(E3777&lt;=110,C3777&gt;2011,F3777&lt;=25),"Critic: well priced/underrated and new, but bad rotation",
             AND(E3777&gt;110,F3777&gt;100),"Top Tier: premium vehicules that tend to be sold above market prices",
             AND(E3777&gt;=90,E3777&lt;=110,F3777&gt;25),"Moderate: fair price and regular to good rotation",
             AND(E3777&lt;90,AND(C3777&lt;=2011,C3777&gt;=2000),AND(F3777&lt;100,F3777&gt;25)),"Moderate: underrated regular model and regular rotation",
             AND(E3777&lt;90,C3777&gt;2011,AND(F3777&lt;=100,F3777&gt;25)),"Moderate: underrated new model with regular rotation",
             AND(E3777&lt;90,C3777&lt;2000,AND(F3777&lt;=100,F3777&gt;25)),"Moderate: underrated old model with regular rotation",
             AND(C3777&lt;=2011,F3777&lt;=25),"Low: not new model and bad rotation",
             AND(E3777&gt;110,AND(C3777&lt;=2011,C3777&gt;=2000),F3777&lt;=25),"Low: overrated regular model with bad rotation",
             AND(E3777&gt;110,C3777&lt;2011,AND(F3777&lt;=100,F3777&gt;25)),"Low: overrated regular model (not new) with regular rotation",
             AND(E3777&gt;110,C3777&gt;2011,F3777&lt;=25),"Low: overrated new model with bad rotation"
)</f>
        <v>Moderate: fair price and regular to good rotation</v>
      </c>
    </row>
    <row r="3778" spans="1:8" x14ac:dyDescent="0.3">
      <c r="A3778" t="s">
        <v>43</v>
      </c>
      <c r="B3778" t="s">
        <v>688</v>
      </c>
      <c r="C3778">
        <v>2009</v>
      </c>
      <c r="D3778">
        <v>8287</v>
      </c>
      <c r="E3778">
        <v>96.042743150425537</v>
      </c>
      <c r="F3778">
        <v>75</v>
      </c>
      <c r="H3778" t="str" cm="1">
        <f t="array" ref="H3778">_xlfn.IFS(
             AND(E3778&gt;110,C3778&gt;2011,F3778&gt;100),"High: overrated, new and good rotation",
             AND(E3778&lt;90,C3778&gt;2011,F3778&gt;100),"High: underrated, new and good rotation",
             AND(E3778&lt;90,C3778&lt;2011,F3778&gt;100),"High: underrated, not too new but good rotation",
             AND(E3778&lt;=110,C3778&gt;2011,F3778&lt;=25),"Critic: well priced/underrated and new, but bad rotation",
             AND(E3778&gt;110,F3778&gt;100),"Top Tier: premium vehicules that tend to be sold above market prices",
             AND(E3778&gt;=90,E3778&lt;=110,F3778&gt;25),"Moderate: fair price and regular to good rotation",
             AND(E3778&lt;90,AND(C3778&lt;=2011,C3778&gt;=2000),AND(F3778&lt;100,F3778&gt;25)),"Moderate: underrated regular model and regular rotation",
             AND(E3778&lt;90,C3778&gt;2011,AND(F3778&lt;=100,F3778&gt;25)),"Moderate: underrated new model with regular rotation",
             AND(E3778&lt;90,C3778&lt;2000,AND(F3778&lt;=100,F3778&gt;25)),"Moderate: underrated old model with regular rotation",
             AND(C3778&lt;=2011,F3778&lt;=25),"Low: not new model and bad rotation",
             AND(E3778&gt;110,AND(C3778&lt;=2011,C3778&gt;=2000),F3778&lt;=25),"Low: overrated regular model with bad rotation",
             AND(E3778&gt;110,C3778&lt;2011,AND(F3778&lt;=100,F3778&gt;25)),"Low: overrated regular model (not new) with regular rotation",
             AND(E3778&gt;110,C3778&gt;2011,F3778&lt;=25),"Low: overrated new model with bad rotation"
)</f>
        <v>Moderate: fair price and regular to good rotation</v>
      </c>
    </row>
    <row r="3779" spans="1:8" x14ac:dyDescent="0.3">
      <c r="A3779" t="s">
        <v>43</v>
      </c>
      <c r="B3779" t="s">
        <v>688</v>
      </c>
      <c r="C3779">
        <v>2010</v>
      </c>
      <c r="D3779">
        <v>9955.8823529411766</v>
      </c>
      <c r="E3779">
        <v>99.878268410320445</v>
      </c>
      <c r="F3779">
        <v>34</v>
      </c>
      <c r="H3779" t="str" cm="1">
        <f t="array" ref="H3779">_xlfn.IFS(
             AND(E3779&gt;110,C3779&gt;2011,F3779&gt;100),"High: overrated, new and good rotation",
             AND(E3779&lt;90,C3779&gt;2011,F3779&gt;100),"High: underrated, new and good rotation",
             AND(E3779&lt;90,C3779&lt;2011,F3779&gt;100),"High: underrated, not too new but good rotation",
             AND(E3779&lt;=110,C3779&gt;2011,F3779&lt;=25),"Critic: well priced/underrated and new, but bad rotation",
             AND(E3779&gt;110,F3779&gt;100),"Top Tier: premium vehicules that tend to be sold above market prices",
             AND(E3779&gt;=90,E3779&lt;=110,F3779&gt;25),"Moderate: fair price and regular to good rotation",
             AND(E3779&lt;90,AND(C3779&lt;=2011,C3779&gt;=2000),AND(F3779&lt;100,F3779&gt;25)),"Moderate: underrated regular model and regular rotation",
             AND(E3779&lt;90,C3779&gt;2011,AND(F3779&lt;=100,F3779&gt;25)),"Moderate: underrated new model with regular rotation",
             AND(E3779&lt;90,C3779&lt;2000,AND(F3779&lt;=100,F3779&gt;25)),"Moderate: underrated old model with regular rotation",
             AND(C3779&lt;=2011,F3779&lt;=25),"Low: not new model and bad rotation",
             AND(E3779&gt;110,AND(C3779&lt;=2011,C3779&gt;=2000),F3779&lt;=25),"Low: overrated regular model with bad rotation",
             AND(E3779&gt;110,C3779&lt;2011,AND(F3779&lt;=100,F3779&gt;25)),"Low: overrated regular model (not new) with regular rotation",
             AND(E3779&gt;110,C3779&gt;2011,F3779&lt;=25),"Low: overrated new model with bad rotation"
)</f>
        <v>Moderate: fair price and regular to good rotation</v>
      </c>
    </row>
    <row r="3780" spans="1:8" x14ac:dyDescent="0.3">
      <c r="A3780" t="s">
        <v>43</v>
      </c>
      <c r="B3780" t="s">
        <v>688</v>
      </c>
      <c r="C3780">
        <v>2011</v>
      </c>
      <c r="D3780">
        <v>11604.411764705883</v>
      </c>
      <c r="E3780">
        <v>95.774237725088923</v>
      </c>
      <c r="F3780">
        <v>34</v>
      </c>
      <c r="H3780" t="str" cm="1">
        <f t="array" ref="H3780">_xlfn.IFS(
             AND(E3780&gt;110,C3780&gt;2011,F3780&gt;100),"High: overrated, new and good rotation",
             AND(E3780&lt;90,C3780&gt;2011,F3780&gt;100),"High: underrated, new and good rotation",
             AND(E3780&lt;90,C3780&lt;2011,F3780&gt;100),"High: underrated, not too new but good rotation",
             AND(E3780&lt;=110,C3780&gt;2011,F3780&lt;=25),"Critic: well priced/underrated and new, but bad rotation",
             AND(E3780&gt;110,F3780&gt;100),"Top Tier: premium vehicules that tend to be sold above market prices",
             AND(E3780&gt;=90,E3780&lt;=110,F3780&gt;25),"Moderate: fair price and regular to good rotation",
             AND(E3780&lt;90,AND(C3780&lt;=2011,C3780&gt;=2000),AND(F3780&lt;100,F3780&gt;25)),"Moderate: underrated regular model and regular rotation",
             AND(E3780&lt;90,C3780&gt;2011,AND(F3780&lt;=100,F3780&gt;25)),"Moderate: underrated new model with regular rotation",
             AND(E3780&lt;90,C3780&lt;2000,AND(F3780&lt;=100,F3780&gt;25)),"Moderate: underrated old model with regular rotation",
             AND(C3780&lt;=2011,F3780&lt;=25),"Low: not new model and bad rotation",
             AND(E3780&gt;110,AND(C3780&lt;=2011,C3780&gt;=2000),F3780&lt;=25),"Low: overrated regular model with bad rotation",
             AND(E3780&gt;110,C3780&lt;2011,AND(F3780&lt;=100,F3780&gt;25)),"Low: overrated regular model (not new) with regular rotation",
             AND(E3780&gt;110,C3780&gt;2011,F3780&lt;=25),"Low: overrated new model with bad rotation"
)</f>
        <v>Moderate: fair price and regular to good rotation</v>
      </c>
    </row>
    <row r="3781" spans="1:8" x14ac:dyDescent="0.3">
      <c r="A3781" t="s">
        <v>43</v>
      </c>
      <c r="B3781" t="s">
        <v>688</v>
      </c>
      <c r="C3781">
        <v>2012</v>
      </c>
      <c r="D3781">
        <v>14482</v>
      </c>
      <c r="E3781">
        <v>98.256996771032021</v>
      </c>
      <c r="F3781">
        <v>75</v>
      </c>
      <c r="H3781" t="str" cm="1">
        <f t="array" ref="H3781">_xlfn.IFS(
             AND(E3781&gt;110,C3781&gt;2011,F3781&gt;100),"High: overrated, new and good rotation",
             AND(E3781&lt;90,C3781&gt;2011,F3781&gt;100),"High: underrated, new and good rotation",
             AND(E3781&lt;90,C3781&lt;2011,F3781&gt;100),"High: underrated, not too new but good rotation",
             AND(E3781&lt;=110,C3781&gt;2011,F3781&lt;=25),"Critic: well priced/underrated and new, but bad rotation",
             AND(E3781&gt;110,F3781&gt;100),"Top Tier: premium vehicules that tend to be sold above market prices",
             AND(E3781&gt;=90,E3781&lt;=110,F3781&gt;25),"Moderate: fair price and regular to good rotation",
             AND(E3781&lt;90,AND(C3781&lt;=2011,C3781&gt;=2000),AND(F3781&lt;100,F3781&gt;25)),"Moderate: underrated regular model and regular rotation",
             AND(E3781&lt;90,C3781&gt;2011,AND(F3781&lt;=100,F3781&gt;25)),"Moderate: underrated new model with regular rotation",
             AND(E3781&lt;90,C3781&lt;2000,AND(F3781&lt;=100,F3781&gt;25)),"Moderate: underrated old model with regular rotation",
             AND(C3781&lt;=2011,F3781&lt;=25),"Low: not new model and bad rotation",
             AND(E3781&gt;110,AND(C3781&lt;=2011,C3781&gt;=2000),F3781&lt;=25),"Low: overrated regular model with bad rotation",
             AND(E3781&gt;110,C3781&lt;2011,AND(F3781&lt;=100,F3781&gt;25)),"Low: overrated regular model (not new) with regular rotation",
             AND(E3781&gt;110,C3781&gt;2011,F3781&lt;=25),"Low: overrated new model with bad rotation"
)</f>
        <v>Moderate: fair price and regular to good rotation</v>
      </c>
    </row>
    <row r="3782" spans="1:8" x14ac:dyDescent="0.3">
      <c r="A3782" t="s">
        <v>43</v>
      </c>
      <c r="B3782" t="s">
        <v>688</v>
      </c>
      <c r="C3782">
        <v>2013</v>
      </c>
      <c r="D3782">
        <v>14824.390243902439</v>
      </c>
      <c r="E3782">
        <v>101.76310615356752</v>
      </c>
      <c r="F3782">
        <v>41</v>
      </c>
      <c r="H3782" t="str" cm="1">
        <f t="array" ref="H3782">_xlfn.IFS(
             AND(E3782&gt;110,C3782&gt;2011,F3782&gt;100),"High: overrated, new and good rotation",
             AND(E3782&lt;90,C3782&gt;2011,F3782&gt;100),"High: underrated, new and good rotation",
             AND(E3782&lt;90,C3782&lt;2011,F3782&gt;100),"High: underrated, not too new but good rotation",
             AND(E3782&lt;=110,C3782&gt;2011,F3782&lt;=25),"Critic: well priced/underrated and new, but bad rotation",
             AND(E3782&gt;110,F3782&gt;100),"Top Tier: premium vehicules that tend to be sold above market prices",
             AND(E3782&gt;=90,E3782&lt;=110,F3782&gt;25),"Moderate: fair price and regular to good rotation",
             AND(E3782&lt;90,AND(C3782&lt;=2011,C3782&gt;=2000),AND(F3782&lt;100,F3782&gt;25)),"Moderate: underrated regular model and regular rotation",
             AND(E3782&lt;90,C3782&gt;2011,AND(F3782&lt;=100,F3782&gt;25)),"Moderate: underrated new model with regular rotation",
             AND(E3782&lt;90,C3782&lt;2000,AND(F3782&lt;=100,F3782&gt;25)),"Moderate: underrated old model with regular rotation",
             AND(C3782&lt;=2011,F3782&lt;=25),"Low: not new model and bad rotation",
             AND(E3782&gt;110,AND(C3782&lt;=2011,C3782&gt;=2000),F3782&lt;=25),"Low: overrated regular model with bad rotation",
             AND(E3782&gt;110,C3782&lt;2011,AND(F3782&lt;=100,F3782&gt;25)),"Low: overrated regular model (not new) with regular rotation",
             AND(E3782&gt;110,C3782&gt;2011,F3782&lt;=25),"Low: overrated new model with bad rotation"
)</f>
        <v>Moderate: fair price and regular to good rotation</v>
      </c>
    </row>
    <row r="3783" spans="1:8" x14ac:dyDescent="0.3">
      <c r="A3783" t="s">
        <v>43</v>
      </c>
      <c r="B3783" t="s">
        <v>688</v>
      </c>
      <c r="C3783">
        <v>2014</v>
      </c>
      <c r="D3783">
        <v>18525.454545454544</v>
      </c>
      <c r="E3783">
        <v>96.436359913764363</v>
      </c>
      <c r="F3783">
        <v>55</v>
      </c>
      <c r="H3783" t="str" cm="1">
        <f t="array" ref="H3783">_xlfn.IFS(
             AND(E3783&gt;110,C3783&gt;2011,F3783&gt;100),"High: overrated, new and good rotation",
             AND(E3783&lt;90,C3783&gt;2011,F3783&gt;100),"High: underrated, new and good rotation",
             AND(E3783&lt;90,C3783&lt;2011,F3783&gt;100),"High: underrated, not too new but good rotation",
             AND(E3783&lt;=110,C3783&gt;2011,F3783&lt;=25),"Critic: well priced/underrated and new, but bad rotation",
             AND(E3783&gt;110,F3783&gt;100),"Top Tier: premium vehicules that tend to be sold above market prices",
             AND(E3783&gt;=90,E3783&lt;=110,F3783&gt;25),"Moderate: fair price and regular to good rotation",
             AND(E3783&lt;90,AND(C3783&lt;=2011,C3783&gt;=2000),AND(F3783&lt;100,F3783&gt;25)),"Moderate: underrated regular model and regular rotation",
             AND(E3783&lt;90,C3783&gt;2011,AND(F3783&lt;=100,F3783&gt;25)),"Moderate: underrated new model with regular rotation",
             AND(E3783&lt;90,C3783&lt;2000,AND(F3783&lt;=100,F3783&gt;25)),"Moderate: underrated old model with regular rotation",
             AND(C3783&lt;=2011,F3783&lt;=25),"Low: not new model and bad rotation",
             AND(E3783&gt;110,AND(C3783&lt;=2011,C3783&gt;=2000),F3783&lt;=25),"Low: overrated regular model with bad rotation",
             AND(E3783&gt;110,C3783&lt;2011,AND(F3783&lt;=100,F3783&gt;25)),"Low: overrated regular model (not new) with regular rotation",
             AND(E3783&gt;110,C3783&gt;2011,F3783&lt;=25),"Low: overrated new model with bad rotation"
)</f>
        <v>Moderate: fair price and regular to good rotation</v>
      </c>
    </row>
    <row r="3784" spans="1:8" x14ac:dyDescent="0.3">
      <c r="A3784" t="s">
        <v>43</v>
      </c>
      <c r="B3784" t="s">
        <v>689</v>
      </c>
      <c r="C3784">
        <v>2011</v>
      </c>
      <c r="D3784">
        <v>15766.091954022988</v>
      </c>
      <c r="E3784">
        <v>99.002414600424316</v>
      </c>
      <c r="F3784">
        <v>87</v>
      </c>
      <c r="H3784" t="str" cm="1">
        <f t="array" ref="H3784">_xlfn.IFS(
             AND(E3784&gt;110,C3784&gt;2011,F3784&gt;100),"High: overrated, new and good rotation",
             AND(E3784&lt;90,C3784&gt;2011,F3784&gt;100),"High: underrated, new and good rotation",
             AND(E3784&lt;90,C3784&lt;2011,F3784&gt;100),"High: underrated, not too new but good rotation",
             AND(E3784&lt;=110,C3784&gt;2011,F3784&lt;=25),"Critic: well priced/underrated and new, but bad rotation",
             AND(E3784&gt;110,F3784&gt;100),"Top Tier: premium vehicules that tend to be sold above market prices",
             AND(E3784&gt;=90,E3784&lt;=110,F3784&gt;25),"Moderate: fair price and regular to good rotation",
             AND(E3784&lt;90,AND(C3784&lt;=2011,C3784&gt;=2000),AND(F3784&lt;100,F3784&gt;25)),"Moderate: underrated regular model and regular rotation",
             AND(E3784&lt;90,C3784&gt;2011,AND(F3784&lt;=100,F3784&gt;25)),"Moderate: underrated new model with regular rotation",
             AND(E3784&lt;90,C3784&lt;2000,AND(F3784&lt;=100,F3784&gt;25)),"Moderate: underrated old model with regular rotation",
             AND(C3784&lt;=2011,F3784&lt;=25),"Low: not new model and bad rotation",
             AND(E3784&gt;110,AND(C3784&lt;=2011,C3784&gt;=2000),F3784&lt;=25),"Low: overrated regular model with bad rotation",
             AND(E3784&gt;110,C3784&lt;2011,AND(F3784&lt;=100,F3784&gt;25)),"Low: overrated regular model (not new) with regular rotation",
             AND(E3784&gt;110,C3784&gt;2011,F3784&lt;=25),"Low: overrated new model with bad rotation"
)</f>
        <v>Moderate: fair price and regular to good rotation</v>
      </c>
    </row>
    <row r="3785" spans="1:8" x14ac:dyDescent="0.3">
      <c r="A3785" t="s">
        <v>43</v>
      </c>
      <c r="B3785" t="s">
        <v>689</v>
      </c>
      <c r="C3785">
        <v>2012</v>
      </c>
      <c r="D3785">
        <v>18003.672316384182</v>
      </c>
      <c r="E3785">
        <v>99.848419200517839</v>
      </c>
      <c r="F3785">
        <v>177</v>
      </c>
      <c r="H3785" t="str" cm="1">
        <f t="array" ref="H3785">_xlfn.IFS(
             AND(E3785&gt;110,C3785&gt;2011,F3785&gt;100),"High: overrated, new and good rotation",
             AND(E3785&lt;90,C3785&gt;2011,F3785&gt;100),"High: underrated, new and good rotation",
             AND(E3785&lt;90,C3785&lt;2011,F3785&gt;100),"High: underrated, not too new but good rotation",
             AND(E3785&lt;=110,C3785&gt;2011,F3785&lt;=25),"Critic: well priced/underrated and new, but bad rotation",
             AND(E3785&gt;110,F3785&gt;100),"Top Tier: premium vehicules that tend to be sold above market prices",
             AND(E3785&gt;=90,E3785&lt;=110,F3785&gt;25),"Moderate: fair price and regular to good rotation",
             AND(E3785&lt;90,AND(C3785&lt;=2011,C3785&gt;=2000),AND(F3785&lt;100,F3785&gt;25)),"Moderate: underrated regular model and regular rotation",
             AND(E3785&lt;90,C3785&gt;2011,AND(F3785&lt;=100,F3785&gt;25)),"Moderate: underrated new model with regular rotation",
             AND(E3785&lt;90,C3785&lt;2000,AND(F3785&lt;=100,F3785&gt;25)),"Moderate: underrated old model with regular rotation",
             AND(C3785&lt;=2011,F3785&lt;=25),"Low: not new model and bad rotation",
             AND(E3785&gt;110,AND(C3785&lt;=2011,C3785&gt;=2000),F3785&lt;=25),"Low: overrated regular model with bad rotation",
             AND(E3785&gt;110,C3785&lt;2011,AND(F3785&lt;=100,F3785&gt;25)),"Low: overrated regular model (not new) with regular rotation",
             AND(E3785&gt;110,C3785&gt;2011,F3785&lt;=25),"Low: overrated new model with bad rotation"
)</f>
        <v>Moderate: fair price and regular to good rotation</v>
      </c>
    </row>
    <row r="3786" spans="1:8" x14ac:dyDescent="0.3">
      <c r="A3786" t="s">
        <v>43</v>
      </c>
      <c r="B3786" t="s">
        <v>689</v>
      </c>
      <c r="C3786">
        <v>2013</v>
      </c>
      <c r="D3786">
        <v>18588.461538461539</v>
      </c>
      <c r="E3786">
        <v>100.92039879363981</v>
      </c>
      <c r="F3786">
        <v>65</v>
      </c>
      <c r="H3786" t="str" cm="1">
        <f t="array" ref="H3786">_xlfn.IFS(
             AND(E3786&gt;110,C3786&gt;2011,F3786&gt;100),"High: overrated, new and good rotation",
             AND(E3786&lt;90,C3786&gt;2011,F3786&gt;100),"High: underrated, new and good rotation",
             AND(E3786&lt;90,C3786&lt;2011,F3786&gt;100),"High: underrated, not too new but good rotation",
             AND(E3786&lt;=110,C3786&gt;2011,F3786&lt;=25),"Critic: well priced/underrated and new, but bad rotation",
             AND(E3786&gt;110,F3786&gt;100),"Top Tier: premium vehicules that tend to be sold above market prices",
             AND(E3786&gt;=90,E3786&lt;=110,F3786&gt;25),"Moderate: fair price and regular to good rotation",
             AND(E3786&lt;90,AND(C3786&lt;=2011,C3786&gt;=2000),AND(F3786&lt;100,F3786&gt;25)),"Moderate: underrated regular model and regular rotation",
             AND(E3786&lt;90,C3786&gt;2011,AND(F3786&lt;=100,F3786&gt;25)),"Moderate: underrated new model with regular rotation",
             AND(E3786&lt;90,C3786&lt;2000,AND(F3786&lt;=100,F3786&gt;25)),"Moderate: underrated old model with regular rotation",
             AND(C3786&lt;=2011,F3786&lt;=25),"Low: not new model and bad rotation",
             AND(E3786&gt;110,AND(C3786&lt;=2011,C3786&gt;=2000),F3786&lt;=25),"Low: overrated regular model with bad rotation",
             AND(E3786&gt;110,C3786&lt;2011,AND(F3786&lt;=100,F3786&gt;25)),"Low: overrated regular model (not new) with regular rotation",
             AND(E3786&gt;110,C3786&gt;2011,F3786&lt;=25),"Low: overrated new model with bad rotation"
)</f>
        <v>Moderate: fair price and regular to good rotation</v>
      </c>
    </row>
    <row r="3787" spans="1:8" x14ac:dyDescent="0.3">
      <c r="A3787" t="s">
        <v>43</v>
      </c>
      <c r="B3787" t="s">
        <v>689</v>
      </c>
      <c r="C3787">
        <v>2014</v>
      </c>
      <c r="D3787">
        <v>21823.161764705881</v>
      </c>
      <c r="E3787">
        <v>98.902056192888722</v>
      </c>
      <c r="F3787">
        <v>136</v>
      </c>
      <c r="H3787" t="str" cm="1">
        <f t="array" ref="H3787">_xlfn.IFS(
             AND(E3787&gt;110,C3787&gt;2011,F3787&gt;100),"High: overrated, new and good rotation",
             AND(E3787&lt;90,C3787&gt;2011,F3787&gt;100),"High: underrated, new and good rotation",
             AND(E3787&lt;90,C3787&lt;2011,F3787&gt;100),"High: underrated, not too new but good rotation",
             AND(E3787&lt;=110,C3787&gt;2011,F3787&lt;=25),"Critic: well priced/underrated and new, but bad rotation",
             AND(E3787&gt;110,F3787&gt;100),"Top Tier: premium vehicules that tend to be sold above market prices",
             AND(E3787&gt;=90,E3787&lt;=110,F3787&gt;25),"Moderate: fair price and regular to good rotation",
             AND(E3787&lt;90,AND(C3787&lt;=2011,C3787&gt;=2000),AND(F3787&lt;100,F3787&gt;25)),"Moderate: underrated regular model and regular rotation",
             AND(E3787&lt;90,C3787&gt;2011,AND(F3787&lt;=100,F3787&gt;25)),"Moderate: underrated new model with regular rotation",
             AND(E3787&lt;90,C3787&lt;2000,AND(F3787&lt;=100,F3787&gt;25)),"Moderate: underrated old model with regular rotation",
             AND(C3787&lt;=2011,F3787&lt;=25),"Low: not new model and bad rotation",
             AND(E3787&gt;110,AND(C3787&lt;=2011,C3787&gt;=2000),F3787&lt;=25),"Low: overrated regular model with bad rotation",
             AND(E3787&gt;110,C3787&lt;2011,AND(F3787&lt;=100,F3787&gt;25)),"Low: overrated regular model (not new) with regular rotation",
             AND(E3787&gt;110,C3787&gt;2011,F3787&lt;=25),"Low: overrated new model with bad rotation"
)</f>
        <v>Moderate: fair price and regular to good rotation</v>
      </c>
    </row>
    <row r="3788" spans="1:8" x14ac:dyDescent="0.3">
      <c r="A3788" t="s">
        <v>43</v>
      </c>
      <c r="B3788" t="s">
        <v>689</v>
      </c>
      <c r="C3788">
        <v>2015</v>
      </c>
      <c r="D3788">
        <v>23580</v>
      </c>
      <c r="E3788">
        <v>97.940872874924992</v>
      </c>
      <c r="F3788">
        <v>30</v>
      </c>
      <c r="H3788" t="str" cm="1">
        <f t="array" ref="H3788">_xlfn.IFS(
             AND(E3788&gt;110,C3788&gt;2011,F3788&gt;100),"High: overrated, new and good rotation",
             AND(E3788&lt;90,C3788&gt;2011,F3788&gt;100),"High: underrated, new and good rotation",
             AND(E3788&lt;90,C3788&lt;2011,F3788&gt;100),"High: underrated, not too new but good rotation",
             AND(E3788&lt;=110,C3788&gt;2011,F3788&lt;=25),"Critic: well priced/underrated and new, but bad rotation",
             AND(E3788&gt;110,F3788&gt;100),"Top Tier: premium vehicules that tend to be sold above market prices",
             AND(E3788&gt;=90,E3788&lt;=110,F3788&gt;25),"Moderate: fair price and regular to good rotation",
             AND(E3788&lt;90,AND(C3788&lt;=2011,C3788&gt;=2000),AND(F3788&lt;100,F3788&gt;25)),"Moderate: underrated regular model and regular rotation",
             AND(E3788&lt;90,C3788&gt;2011,AND(F3788&lt;=100,F3788&gt;25)),"Moderate: underrated new model with regular rotation",
             AND(E3788&lt;90,C3788&lt;2000,AND(F3788&lt;=100,F3788&gt;25)),"Moderate: underrated old model with regular rotation",
             AND(C3788&lt;=2011,F3788&lt;=25),"Low: not new model and bad rotation",
             AND(E3788&gt;110,AND(C3788&lt;=2011,C3788&gt;=2000),F3788&lt;=25),"Low: overrated regular model with bad rotation",
             AND(E3788&gt;110,C3788&lt;2011,AND(F3788&lt;=100,F3788&gt;25)),"Low: overrated regular model (not new) with regular rotation",
             AND(E3788&gt;110,C3788&gt;2011,F3788&lt;=25),"Low: overrated new model with bad rotation"
)</f>
        <v>Moderate: fair price and regular to good rotation</v>
      </c>
    </row>
    <row r="3789" spans="1:8" x14ac:dyDescent="0.3">
      <c r="A3789" t="s">
        <v>43</v>
      </c>
      <c r="B3789" t="s">
        <v>690</v>
      </c>
      <c r="C3789">
        <v>2012</v>
      </c>
      <c r="D3789">
        <v>15214.285714285714</v>
      </c>
      <c r="E3789">
        <v>100.01206002596915</v>
      </c>
      <c r="F3789">
        <v>28</v>
      </c>
      <c r="H3789" t="str" cm="1">
        <f t="array" ref="H3789">_xlfn.IFS(
             AND(E3789&gt;110,C3789&gt;2011,F3789&gt;100),"High: overrated, new and good rotation",
             AND(E3789&lt;90,C3789&gt;2011,F3789&gt;100),"High: underrated, new and good rotation",
             AND(E3789&lt;90,C3789&lt;2011,F3789&gt;100),"High: underrated, not too new but good rotation",
             AND(E3789&lt;=110,C3789&gt;2011,F3789&lt;=25),"Critic: well priced/underrated and new, but bad rotation",
             AND(E3789&gt;110,F3789&gt;100),"Top Tier: premium vehicules that tend to be sold above market prices",
             AND(E3789&gt;=90,E3789&lt;=110,F3789&gt;25),"Moderate: fair price and regular to good rotation",
             AND(E3789&lt;90,AND(C3789&lt;=2011,C3789&gt;=2000),AND(F3789&lt;100,F3789&gt;25)),"Moderate: underrated regular model and regular rotation",
             AND(E3789&lt;90,C3789&gt;2011,AND(F3789&lt;=100,F3789&gt;25)),"Moderate: underrated new model with regular rotation",
             AND(E3789&lt;90,C3789&lt;2000,AND(F3789&lt;=100,F3789&gt;25)),"Moderate: underrated old model with regular rotation",
             AND(C3789&lt;=2011,F3789&lt;=25),"Low: not new model and bad rotation",
             AND(E3789&gt;110,AND(C3789&lt;=2011,C3789&gt;=2000),F3789&lt;=25),"Low: overrated regular model with bad rotation",
             AND(E3789&gt;110,C3789&lt;2011,AND(F3789&lt;=100,F3789&gt;25)),"Low: overrated regular model (not new) with regular rotation",
             AND(E3789&gt;110,C3789&gt;2011,F3789&lt;=25),"Low: overrated new model with bad rotation"
)</f>
        <v>Moderate: fair price and regular to good rotation</v>
      </c>
    </row>
    <row r="3790" spans="1:8" x14ac:dyDescent="0.3">
      <c r="A3790" t="s">
        <v>43</v>
      </c>
      <c r="B3790" t="s">
        <v>690</v>
      </c>
      <c r="C3790">
        <v>2013</v>
      </c>
      <c r="D3790">
        <v>16641.666666666668</v>
      </c>
      <c r="E3790">
        <v>100.20968298334343</v>
      </c>
      <c r="F3790">
        <v>6</v>
      </c>
      <c r="H3790" t="str" cm="1">
        <f t="array" ref="H3790">_xlfn.IFS(
             AND(E3790&gt;110,C3790&gt;2011,F3790&gt;100),"High: overrated, new and good rotation",
             AND(E3790&lt;90,C3790&gt;2011,F3790&gt;100),"High: underrated, new and good rotation",
             AND(E3790&lt;90,C3790&lt;2011,F3790&gt;100),"High: underrated, not too new but good rotation",
             AND(E3790&lt;=110,C3790&gt;2011,F3790&lt;=25),"Critic: well priced/underrated and new, but bad rotation",
             AND(E3790&gt;110,F3790&gt;100),"Top Tier: premium vehicules that tend to be sold above market prices",
             AND(E3790&gt;=90,E3790&lt;=110,F3790&gt;25),"Moderate: fair price and regular to good rotation",
             AND(E3790&lt;90,AND(C3790&lt;=2011,C3790&gt;=2000),AND(F3790&lt;100,F3790&gt;25)),"Moderate: underrated regular model and regular rotation",
             AND(E3790&lt;90,C3790&gt;2011,AND(F3790&lt;=100,F3790&gt;25)),"Moderate: underrated new model with regular rotation",
             AND(E3790&lt;90,C3790&lt;2000,AND(F3790&lt;=100,F3790&gt;25)),"Moderate: underrated old model with regular rotation",
             AND(C3790&lt;=2011,F3790&lt;=25),"Low: not new model and bad rotation",
             AND(E3790&gt;110,AND(C3790&lt;=2011,C3790&gt;=2000),F3790&lt;=25),"Low: overrated regular model with bad rotation",
             AND(E3790&gt;110,C3790&lt;2011,AND(F3790&lt;=100,F3790&gt;25)),"Low: overrated regular model (not new) with regular rotation",
             AND(E3790&gt;110,C3790&gt;2011,F3790&lt;=25),"Low: overrated new model with bad rotation"
)</f>
        <v>Critic: well priced/underrated and new, but bad rotation</v>
      </c>
    </row>
    <row r="3791" spans="1:8" x14ac:dyDescent="0.3">
      <c r="A3791" t="s">
        <v>43</v>
      </c>
      <c r="B3791" t="s">
        <v>690</v>
      </c>
      <c r="C3791">
        <v>2014</v>
      </c>
      <c r="D3791">
        <v>18000</v>
      </c>
      <c r="E3791">
        <v>93.496859659956328</v>
      </c>
      <c r="F3791">
        <v>5</v>
      </c>
      <c r="H3791" t="str" cm="1">
        <f t="array" ref="H3791">_xlfn.IFS(
             AND(E3791&gt;110,C3791&gt;2011,F3791&gt;100),"High: overrated, new and good rotation",
             AND(E3791&lt;90,C3791&gt;2011,F3791&gt;100),"High: underrated, new and good rotation",
             AND(E3791&lt;90,C3791&lt;2011,F3791&gt;100),"High: underrated, not too new but good rotation",
             AND(E3791&lt;=110,C3791&gt;2011,F3791&lt;=25),"Critic: well priced/underrated and new, but bad rotation",
             AND(E3791&gt;110,F3791&gt;100),"Top Tier: premium vehicules that tend to be sold above market prices",
             AND(E3791&gt;=90,E3791&lt;=110,F3791&gt;25),"Moderate: fair price and regular to good rotation",
             AND(E3791&lt;90,AND(C3791&lt;=2011,C3791&gt;=2000),AND(F3791&lt;100,F3791&gt;25)),"Moderate: underrated regular model and regular rotation",
             AND(E3791&lt;90,C3791&gt;2011,AND(F3791&lt;=100,F3791&gt;25)),"Moderate: underrated new model with regular rotation",
             AND(E3791&lt;90,C3791&lt;2000,AND(F3791&lt;=100,F3791&gt;25)),"Moderate: underrated old model with regular rotation",
             AND(C3791&lt;=2011,F3791&lt;=25),"Low: not new model and bad rotation",
             AND(E3791&gt;110,AND(C3791&lt;=2011,C3791&gt;=2000),F3791&lt;=25),"Low: overrated regular model with bad rotation",
             AND(E3791&gt;110,C3791&lt;2011,AND(F3791&lt;=100,F3791&gt;25)),"Low: overrated regular model (not new) with regular rotation",
             AND(E3791&gt;110,C3791&gt;2011,F3791&lt;=25),"Low: overrated new model with bad rotation"
)</f>
        <v>Critic: well priced/underrated and new, but bad rotation</v>
      </c>
    </row>
    <row r="3792" spans="1:8" x14ac:dyDescent="0.3">
      <c r="A3792" t="s">
        <v>43</v>
      </c>
      <c r="B3792" t="s">
        <v>691</v>
      </c>
      <c r="C3792">
        <v>2013</v>
      </c>
      <c r="D3792">
        <v>20192.857142857141</v>
      </c>
      <c r="E3792">
        <v>103.11770385196694</v>
      </c>
      <c r="F3792">
        <v>28</v>
      </c>
      <c r="H3792" t="str" cm="1">
        <f t="array" ref="H3792">_xlfn.IFS(
             AND(E3792&gt;110,C3792&gt;2011,F3792&gt;100),"High: overrated, new and good rotation",
             AND(E3792&lt;90,C3792&gt;2011,F3792&gt;100),"High: underrated, new and good rotation",
             AND(E3792&lt;90,C3792&lt;2011,F3792&gt;100),"High: underrated, not too new but good rotation",
             AND(E3792&lt;=110,C3792&gt;2011,F3792&lt;=25),"Critic: well priced/underrated and new, but bad rotation",
             AND(E3792&gt;110,F3792&gt;100),"Top Tier: premium vehicules that tend to be sold above market prices",
             AND(E3792&gt;=90,E3792&lt;=110,F3792&gt;25),"Moderate: fair price and regular to good rotation",
             AND(E3792&lt;90,AND(C3792&lt;=2011,C3792&gt;=2000),AND(F3792&lt;100,F3792&gt;25)),"Moderate: underrated regular model and regular rotation",
             AND(E3792&lt;90,C3792&gt;2011,AND(F3792&lt;=100,F3792&gt;25)),"Moderate: underrated new model with regular rotation",
             AND(E3792&lt;90,C3792&lt;2000,AND(F3792&lt;=100,F3792&gt;25)),"Moderate: underrated old model with regular rotation",
             AND(C3792&lt;=2011,F3792&lt;=25),"Low: not new model and bad rotation",
             AND(E3792&gt;110,AND(C3792&lt;=2011,C3792&gt;=2000),F3792&lt;=25),"Low: overrated regular model with bad rotation",
             AND(E3792&gt;110,C3792&lt;2011,AND(F3792&lt;=100,F3792&gt;25)),"Low: overrated regular model (not new) with regular rotation",
             AND(E3792&gt;110,C3792&gt;2011,F3792&lt;=25),"Low: overrated new model with bad rotation"
)</f>
        <v>Moderate: fair price and regular to good rotation</v>
      </c>
    </row>
    <row r="3793" spans="1:8" x14ac:dyDescent="0.3">
      <c r="A3793" t="s">
        <v>43</v>
      </c>
      <c r="B3793" t="s">
        <v>691</v>
      </c>
      <c r="C3793">
        <v>2014</v>
      </c>
      <c r="D3793">
        <v>19977.450980392157</v>
      </c>
      <c r="E3793">
        <v>99.826653040665533</v>
      </c>
      <c r="F3793">
        <v>51</v>
      </c>
      <c r="H3793" t="str" cm="1">
        <f t="array" ref="H3793">_xlfn.IFS(
             AND(E3793&gt;110,C3793&gt;2011,F3793&gt;100),"High: overrated, new and good rotation",
             AND(E3793&lt;90,C3793&gt;2011,F3793&gt;100),"High: underrated, new and good rotation",
             AND(E3793&lt;90,C3793&lt;2011,F3793&gt;100),"High: underrated, not too new but good rotation",
             AND(E3793&lt;=110,C3793&gt;2011,F3793&lt;=25),"Critic: well priced/underrated and new, but bad rotation",
             AND(E3793&gt;110,F3793&gt;100),"Top Tier: premium vehicules that tend to be sold above market prices",
             AND(E3793&gt;=90,E3793&lt;=110,F3793&gt;25),"Moderate: fair price and regular to good rotation",
             AND(E3793&lt;90,AND(C3793&lt;=2011,C3793&gt;=2000),AND(F3793&lt;100,F3793&gt;25)),"Moderate: underrated regular model and regular rotation",
             AND(E3793&lt;90,C3793&gt;2011,AND(F3793&lt;=100,F3793&gt;25)),"Moderate: underrated new model with regular rotation",
             AND(E3793&lt;90,C3793&lt;2000,AND(F3793&lt;=100,F3793&gt;25)),"Moderate: underrated old model with regular rotation",
             AND(C3793&lt;=2011,F3793&lt;=25),"Low: not new model and bad rotation",
             AND(E3793&gt;110,AND(C3793&lt;=2011,C3793&gt;=2000),F3793&lt;=25),"Low: overrated regular model with bad rotation",
             AND(E3793&gt;110,C3793&lt;2011,AND(F3793&lt;=100,F3793&gt;25)),"Low: overrated regular model (not new) with regular rotation",
             AND(E3793&gt;110,C3793&gt;2011,F3793&lt;=25),"Low: overrated new model with bad rotation"
)</f>
        <v>Moderate: fair price and regular to good rotation</v>
      </c>
    </row>
    <row r="3794" spans="1:8" x14ac:dyDescent="0.3">
      <c r="A3794" t="s">
        <v>43</v>
      </c>
      <c r="B3794" t="s">
        <v>691</v>
      </c>
      <c r="C3794">
        <v>2015</v>
      </c>
      <c r="D3794">
        <v>22500</v>
      </c>
      <c r="E3794">
        <v>96.533012688373717</v>
      </c>
      <c r="F3794">
        <v>11</v>
      </c>
      <c r="H3794" t="str" cm="1">
        <f t="array" ref="H3794">_xlfn.IFS(
             AND(E3794&gt;110,C3794&gt;2011,F3794&gt;100),"High: overrated, new and good rotation",
             AND(E3794&lt;90,C3794&gt;2011,F3794&gt;100),"High: underrated, new and good rotation",
             AND(E3794&lt;90,C3794&lt;2011,F3794&gt;100),"High: underrated, not too new but good rotation",
             AND(E3794&lt;=110,C3794&gt;2011,F3794&lt;=25),"Critic: well priced/underrated and new, but bad rotation",
             AND(E3794&gt;110,F3794&gt;100),"Top Tier: premium vehicules that tend to be sold above market prices",
             AND(E3794&gt;=90,E3794&lt;=110,F3794&gt;25),"Moderate: fair price and regular to good rotation",
             AND(E3794&lt;90,AND(C3794&lt;=2011,C3794&gt;=2000),AND(F3794&lt;100,F3794&gt;25)),"Moderate: underrated regular model and regular rotation",
             AND(E3794&lt;90,C3794&gt;2011,AND(F3794&lt;=100,F3794&gt;25)),"Moderate: underrated new model with regular rotation",
             AND(E3794&lt;90,C3794&lt;2000,AND(F3794&lt;=100,F3794&gt;25)),"Moderate: underrated old model with regular rotation",
             AND(C3794&lt;=2011,F3794&lt;=25),"Low: not new model and bad rotation",
             AND(E3794&gt;110,AND(C3794&lt;=2011,C3794&gt;=2000),F3794&lt;=25),"Low: overrated regular model with bad rotation",
             AND(E3794&gt;110,C3794&lt;2011,AND(F3794&lt;=100,F3794&gt;25)),"Low: overrated regular model (not new) with regular rotation",
             AND(E3794&gt;110,C3794&gt;2011,F3794&lt;=25),"Low: overrated new model with bad rotation"
)</f>
        <v>Critic: well priced/underrated and new, but bad rotation</v>
      </c>
    </row>
    <row r="3795" spans="1:8" x14ac:dyDescent="0.3">
      <c r="A3795" t="s">
        <v>43</v>
      </c>
      <c r="B3795" t="s">
        <v>692</v>
      </c>
      <c r="C3795">
        <v>2012</v>
      </c>
      <c r="D3795">
        <v>17500</v>
      </c>
      <c r="E3795">
        <v>98.797912993829044</v>
      </c>
      <c r="F3795">
        <v>7</v>
      </c>
      <c r="H3795" t="str" cm="1">
        <f t="array" ref="H3795">_xlfn.IFS(
             AND(E3795&gt;110,C3795&gt;2011,F3795&gt;100),"High: overrated, new and good rotation",
             AND(E3795&lt;90,C3795&gt;2011,F3795&gt;100),"High: underrated, new and good rotation",
             AND(E3795&lt;90,C3795&lt;2011,F3795&gt;100),"High: underrated, not too new but good rotation",
             AND(E3795&lt;=110,C3795&gt;2011,F3795&lt;=25),"Critic: well priced/underrated and new, but bad rotation",
             AND(E3795&gt;110,F3795&gt;100),"Top Tier: premium vehicules that tend to be sold above market prices",
             AND(E3795&gt;=90,E3795&lt;=110,F3795&gt;25),"Moderate: fair price and regular to good rotation",
             AND(E3795&lt;90,AND(C3795&lt;=2011,C3795&gt;=2000),AND(F3795&lt;100,F3795&gt;25)),"Moderate: underrated regular model and regular rotation",
             AND(E3795&lt;90,C3795&gt;2011,AND(F3795&lt;=100,F3795&gt;25)),"Moderate: underrated new model with regular rotation",
             AND(E3795&lt;90,C3795&lt;2000,AND(F3795&lt;=100,F3795&gt;25)),"Moderate: underrated old model with regular rotation",
             AND(C3795&lt;=2011,F3795&lt;=25),"Low: not new model and bad rotation",
             AND(E3795&gt;110,AND(C3795&lt;=2011,C3795&gt;=2000),F3795&lt;=25),"Low: overrated regular model with bad rotation",
             AND(E3795&gt;110,C3795&lt;2011,AND(F3795&lt;=100,F3795&gt;25)),"Low: overrated regular model (not new) with regular rotation",
             AND(E3795&gt;110,C3795&gt;2011,F3795&lt;=25),"Low: overrated new model with bad rotation"
)</f>
        <v>Critic: well priced/underrated and new, but bad rotation</v>
      </c>
    </row>
    <row r="3796" spans="1:8" x14ac:dyDescent="0.3">
      <c r="A3796" t="s">
        <v>43</v>
      </c>
      <c r="B3796" t="s">
        <v>692</v>
      </c>
      <c r="C3796">
        <v>2013</v>
      </c>
      <c r="D3796">
        <v>17340</v>
      </c>
      <c r="E3796">
        <v>101.88367438114399</v>
      </c>
      <c r="F3796">
        <v>10</v>
      </c>
      <c r="H3796" t="str" cm="1">
        <f t="array" ref="H3796">_xlfn.IFS(
             AND(E3796&gt;110,C3796&gt;2011,F3796&gt;100),"High: overrated, new and good rotation",
             AND(E3796&lt;90,C3796&gt;2011,F3796&gt;100),"High: underrated, new and good rotation",
             AND(E3796&lt;90,C3796&lt;2011,F3796&gt;100),"High: underrated, not too new but good rotation",
             AND(E3796&lt;=110,C3796&gt;2011,F3796&lt;=25),"Critic: well priced/underrated and new, but bad rotation",
             AND(E3796&gt;110,F3796&gt;100),"Top Tier: premium vehicules that tend to be sold above market prices",
             AND(E3796&gt;=90,E3796&lt;=110,F3796&gt;25),"Moderate: fair price and regular to good rotation",
             AND(E3796&lt;90,AND(C3796&lt;=2011,C3796&gt;=2000),AND(F3796&lt;100,F3796&gt;25)),"Moderate: underrated regular model and regular rotation",
             AND(E3796&lt;90,C3796&gt;2011,AND(F3796&lt;=100,F3796&gt;25)),"Moderate: underrated new model with regular rotation",
             AND(E3796&lt;90,C3796&lt;2000,AND(F3796&lt;=100,F3796&gt;25)),"Moderate: underrated old model with regular rotation",
             AND(C3796&lt;=2011,F3796&lt;=25),"Low: not new model and bad rotation",
             AND(E3796&gt;110,AND(C3796&lt;=2011,C3796&gt;=2000),F3796&lt;=25),"Low: overrated regular model with bad rotation",
             AND(E3796&gt;110,C3796&lt;2011,AND(F3796&lt;=100,F3796&gt;25)),"Low: overrated regular model (not new) with regular rotation",
             AND(E3796&gt;110,C3796&gt;2011,F3796&lt;=25),"Low: overrated new model with bad rotation"
)</f>
        <v>Critic: well priced/underrated and new, but bad rotation</v>
      </c>
    </row>
    <row r="3797" spans="1:8" x14ac:dyDescent="0.3">
      <c r="A3797" t="s">
        <v>43</v>
      </c>
      <c r="B3797" t="s">
        <v>692</v>
      </c>
      <c r="C3797">
        <v>2014</v>
      </c>
      <c r="D3797">
        <v>22409.090909090908</v>
      </c>
      <c r="E3797">
        <v>105.15147315724754</v>
      </c>
      <c r="F3797">
        <v>11</v>
      </c>
      <c r="H3797" t="str" cm="1">
        <f t="array" ref="H3797">_xlfn.IFS(
             AND(E3797&gt;110,C3797&gt;2011,F3797&gt;100),"High: overrated, new and good rotation",
             AND(E3797&lt;90,C3797&gt;2011,F3797&gt;100),"High: underrated, new and good rotation",
             AND(E3797&lt;90,C3797&lt;2011,F3797&gt;100),"High: underrated, not too new but good rotation",
             AND(E3797&lt;=110,C3797&gt;2011,F3797&lt;=25),"Critic: well priced/underrated and new, but bad rotation",
             AND(E3797&gt;110,F3797&gt;100),"Top Tier: premium vehicules that tend to be sold above market prices",
             AND(E3797&gt;=90,E3797&lt;=110,F3797&gt;25),"Moderate: fair price and regular to good rotation",
             AND(E3797&lt;90,AND(C3797&lt;=2011,C3797&gt;=2000),AND(F3797&lt;100,F3797&gt;25)),"Moderate: underrated regular model and regular rotation",
             AND(E3797&lt;90,C3797&gt;2011,AND(F3797&lt;=100,F3797&gt;25)),"Moderate: underrated new model with regular rotation",
             AND(E3797&lt;90,C3797&lt;2000,AND(F3797&lt;=100,F3797&gt;25)),"Moderate: underrated old model with regular rotation",
             AND(C3797&lt;=2011,F3797&lt;=25),"Low: not new model and bad rotation",
             AND(E3797&gt;110,AND(C3797&lt;=2011,C3797&gt;=2000),F3797&lt;=25),"Low: overrated regular model with bad rotation",
             AND(E3797&gt;110,C3797&lt;2011,AND(F3797&lt;=100,F3797&gt;25)),"Low: overrated regular model (not new) with regular rotation",
             AND(E3797&gt;110,C3797&gt;2011,F3797&lt;=25),"Low: overrated new model with bad rotation"
)</f>
        <v>Critic: well priced/underrated and new, but bad rotation</v>
      </c>
    </row>
    <row r="3798" spans="1:8" x14ac:dyDescent="0.3">
      <c r="A3798" t="s">
        <v>43</v>
      </c>
      <c r="B3798" t="s">
        <v>692</v>
      </c>
      <c r="C3798">
        <v>2015</v>
      </c>
      <c r="D3798">
        <v>25750</v>
      </c>
      <c r="E3798">
        <v>98.659003831417621</v>
      </c>
      <c r="F3798">
        <v>1</v>
      </c>
      <c r="H3798" t="str" cm="1">
        <f t="array" ref="H3798">_xlfn.IFS(
             AND(E3798&gt;110,C3798&gt;2011,F3798&gt;100),"High: overrated, new and good rotation",
             AND(E3798&lt;90,C3798&gt;2011,F3798&gt;100),"High: underrated, new and good rotation",
             AND(E3798&lt;90,C3798&lt;2011,F3798&gt;100),"High: underrated, not too new but good rotation",
             AND(E3798&lt;=110,C3798&gt;2011,F3798&lt;=25),"Critic: well priced/underrated and new, but bad rotation",
             AND(E3798&gt;110,F3798&gt;100),"Top Tier: premium vehicules that tend to be sold above market prices",
             AND(E3798&gt;=90,E3798&lt;=110,F3798&gt;25),"Moderate: fair price and regular to good rotation",
             AND(E3798&lt;90,AND(C3798&lt;=2011,C3798&gt;=2000),AND(F3798&lt;100,F3798&gt;25)),"Moderate: underrated regular model and regular rotation",
             AND(E3798&lt;90,C3798&gt;2011,AND(F3798&lt;=100,F3798&gt;25)),"Moderate: underrated new model with regular rotation",
             AND(E3798&lt;90,C3798&lt;2000,AND(F3798&lt;=100,F3798&gt;25)),"Moderate: underrated old model with regular rotation",
             AND(C3798&lt;=2011,F3798&lt;=25),"Low: not new model and bad rotation",
             AND(E3798&gt;110,AND(C3798&lt;=2011,C3798&gt;=2000),F3798&lt;=25),"Low: overrated regular model with bad rotation",
             AND(E3798&gt;110,C3798&lt;2011,AND(F3798&lt;=100,F3798&gt;25)),"Low: overrated regular model (not new) with regular rotation",
             AND(E3798&gt;110,C3798&gt;2011,F3798&lt;=25),"Low: overrated new model with bad rotation"
)</f>
        <v>Critic: well priced/underrated and new, but bad rotation</v>
      </c>
    </row>
    <row r="3799" spans="1:8" x14ac:dyDescent="0.3">
      <c r="A3799" t="s">
        <v>44</v>
      </c>
      <c r="B3799" t="s">
        <v>693</v>
      </c>
      <c r="C3799">
        <v>1995</v>
      </c>
      <c r="D3799">
        <v>500</v>
      </c>
      <c r="E3799">
        <v>25</v>
      </c>
      <c r="F3799">
        <v>1</v>
      </c>
      <c r="H3799" t="str" cm="1">
        <f t="array" ref="H3799">_xlfn.IFS(
             AND(E3799&gt;110,C3799&gt;2011,F3799&gt;100),"High: overrated, new and good rotation",
             AND(E3799&lt;90,C3799&gt;2011,F3799&gt;100),"High: underrated, new and good rotation",
             AND(E3799&lt;90,C3799&lt;2011,F3799&gt;100),"High: underrated, not too new but good rotation",
             AND(E3799&lt;=110,C3799&gt;2011,F3799&lt;=25),"Critic: well priced/underrated and new, but bad rotation",
             AND(E3799&gt;110,F3799&gt;100),"Top Tier: premium vehicules that tend to be sold above market prices",
             AND(E3799&gt;=90,E3799&lt;=110,F3799&gt;25),"Moderate: fair price and regular to good rotation",
             AND(E3799&lt;90,AND(C3799&lt;=2011,C3799&gt;=2000),AND(F3799&lt;100,F3799&gt;25)),"Moderate: underrated regular model and regular rotation",
             AND(E3799&lt;90,C3799&gt;2011,AND(F3799&lt;=100,F3799&gt;25)),"Moderate: underrated new model with regular rotation",
             AND(E3799&lt;90,C3799&lt;2000,AND(F3799&lt;=100,F3799&gt;25)),"Moderate: underrated old model with regular rotation",
             AND(C3799&lt;=2011,F3799&lt;=25),"Low: not new model and bad rotation",
             AND(E3799&gt;110,AND(C3799&lt;=2011,C3799&gt;=2000),F3799&lt;=25),"Low: overrated regular model with bad rotation",
             AND(E3799&gt;110,C3799&lt;2011,AND(F3799&lt;=100,F3799&gt;25)),"Low: overrated regular model (not new) with regular rotation",
             AND(E3799&gt;110,C3799&gt;2011,F3799&lt;=25),"Low: overrated new model with bad rotation"
)</f>
        <v>Low: not new model and bad rotation</v>
      </c>
    </row>
    <row r="3800" spans="1:8" x14ac:dyDescent="0.3">
      <c r="A3800" t="s">
        <v>44</v>
      </c>
      <c r="B3800" t="s">
        <v>693</v>
      </c>
      <c r="C3800">
        <v>1998</v>
      </c>
      <c r="D3800">
        <v>2250</v>
      </c>
      <c r="E3800">
        <v>126.19047619047618</v>
      </c>
      <c r="F3800">
        <v>2</v>
      </c>
      <c r="H3800" t="str" cm="1">
        <f t="array" ref="H3800">_xlfn.IFS(
             AND(E3800&gt;110,C3800&gt;2011,F3800&gt;100),"High: overrated, new and good rotation",
             AND(E3800&lt;90,C3800&gt;2011,F3800&gt;100),"High: underrated, new and good rotation",
             AND(E3800&lt;90,C3800&lt;2011,F3800&gt;100),"High: underrated, not too new but good rotation",
             AND(E3800&lt;=110,C3800&gt;2011,F3800&lt;=25),"Critic: well priced/underrated and new, but bad rotation",
             AND(E3800&gt;110,F3800&gt;100),"Top Tier: premium vehicules that tend to be sold above market prices",
             AND(E3800&gt;=90,E3800&lt;=110,F3800&gt;25),"Moderate: fair price and regular to good rotation",
             AND(E3800&lt;90,AND(C3800&lt;=2011,C3800&gt;=2000),AND(F3800&lt;100,F3800&gt;25)),"Moderate: underrated regular model and regular rotation",
             AND(E3800&lt;90,C3800&gt;2011,AND(F3800&lt;=100,F3800&gt;25)),"Moderate: underrated new model with regular rotation",
             AND(E3800&lt;90,C3800&lt;2000,AND(F3800&lt;=100,F3800&gt;25)),"Moderate: underrated old model with regular rotation",
             AND(C3800&lt;=2011,F3800&lt;=25),"Low: not new model and bad rotation",
             AND(E3800&gt;110,AND(C3800&lt;=2011,C3800&gt;=2000),F3800&lt;=25),"Low: overrated regular model with bad rotation",
             AND(E3800&gt;110,C3800&lt;2011,AND(F3800&lt;=100,F3800&gt;25)),"Low: overrated regular model (not new) with regular rotation",
             AND(E3800&gt;110,C3800&gt;2011,F3800&lt;=25),"Low: overrated new model with bad rotation"
)</f>
        <v>Low: not new model and bad rotation</v>
      </c>
    </row>
    <row r="3801" spans="1:8" x14ac:dyDescent="0.3">
      <c r="A3801" t="s">
        <v>44</v>
      </c>
      <c r="B3801" t="s">
        <v>694</v>
      </c>
      <c r="C3801">
        <v>1998</v>
      </c>
      <c r="D3801">
        <v>750</v>
      </c>
      <c r="E3801">
        <v>150</v>
      </c>
      <c r="F3801">
        <v>1</v>
      </c>
      <c r="H3801" t="str" cm="1">
        <f t="array" ref="H3801">_xlfn.IFS(
             AND(E3801&gt;110,C3801&gt;2011,F3801&gt;100),"High: overrated, new and good rotation",
             AND(E3801&lt;90,C3801&gt;2011,F3801&gt;100),"High: underrated, new and good rotation",
             AND(E3801&lt;90,C3801&lt;2011,F3801&gt;100),"High: underrated, not too new but good rotation",
             AND(E3801&lt;=110,C3801&gt;2011,F3801&lt;=25),"Critic: well priced/underrated and new, but bad rotation",
             AND(E3801&gt;110,F3801&gt;100),"Top Tier: premium vehicules that tend to be sold above market prices",
             AND(E3801&gt;=90,E3801&lt;=110,F3801&gt;25),"Moderate: fair price and regular to good rotation",
             AND(E3801&lt;90,AND(C3801&lt;=2011,C3801&gt;=2000),AND(F3801&lt;100,F3801&gt;25)),"Moderate: underrated regular model and regular rotation",
             AND(E3801&lt;90,C3801&gt;2011,AND(F3801&lt;=100,F3801&gt;25)),"Moderate: underrated new model with regular rotation",
             AND(E3801&lt;90,C3801&lt;2000,AND(F3801&lt;=100,F3801&gt;25)),"Moderate: underrated old model with regular rotation",
             AND(C3801&lt;=2011,F3801&lt;=25),"Low: not new model and bad rotation",
             AND(E3801&gt;110,AND(C3801&lt;=2011,C3801&gt;=2000),F3801&lt;=25),"Low: overrated regular model with bad rotation",
             AND(E3801&gt;110,C3801&lt;2011,AND(F3801&lt;=100,F3801&gt;25)),"Low: overrated regular model (not new) with regular rotation",
             AND(E3801&gt;110,C3801&gt;2011,F3801&lt;=25),"Low: overrated new model with bad rotation"
)</f>
        <v>Low: not new model and bad rotation</v>
      </c>
    </row>
    <row r="3802" spans="1:8" x14ac:dyDescent="0.3">
      <c r="A3802" t="s">
        <v>44</v>
      </c>
      <c r="B3802" t="s">
        <v>694</v>
      </c>
      <c r="C3802">
        <v>2000</v>
      </c>
      <c r="D3802">
        <v>675</v>
      </c>
      <c r="E3802">
        <v>119.16666666666666</v>
      </c>
      <c r="F3802">
        <v>2</v>
      </c>
      <c r="H3802" t="str" cm="1">
        <f t="array" ref="H3802">_xlfn.IFS(
             AND(E3802&gt;110,C3802&gt;2011,F3802&gt;100),"High: overrated, new and good rotation",
             AND(E3802&lt;90,C3802&gt;2011,F3802&gt;100),"High: underrated, new and good rotation",
             AND(E3802&lt;90,C3802&lt;2011,F3802&gt;100),"High: underrated, not too new but good rotation",
             AND(E3802&lt;=110,C3802&gt;2011,F3802&lt;=25),"Critic: well priced/underrated and new, but bad rotation",
             AND(E3802&gt;110,F3802&gt;100),"Top Tier: premium vehicules that tend to be sold above market prices",
             AND(E3802&gt;=90,E3802&lt;=110,F3802&gt;25),"Moderate: fair price and regular to good rotation",
             AND(E3802&lt;90,AND(C3802&lt;=2011,C3802&gt;=2000),AND(F3802&lt;100,F3802&gt;25)),"Moderate: underrated regular model and regular rotation",
             AND(E3802&lt;90,C3802&gt;2011,AND(F3802&lt;=100,F3802&gt;25)),"Moderate: underrated new model with regular rotation",
             AND(E3802&lt;90,C3802&lt;2000,AND(F3802&lt;=100,F3802&gt;25)),"Moderate: underrated old model with regular rotation",
             AND(C3802&lt;=2011,F3802&lt;=25),"Low: not new model and bad rotation",
             AND(E3802&gt;110,AND(C3802&lt;=2011,C3802&gt;=2000),F3802&lt;=25),"Low: overrated regular model with bad rotation",
             AND(E3802&gt;110,C3802&lt;2011,AND(F3802&lt;=100,F3802&gt;25)),"Low: overrated regular model (not new) with regular rotation",
             AND(E3802&gt;110,C3802&gt;2011,F3802&lt;=25),"Low: overrated new model with bad rotation"
)</f>
        <v>Low: not new model and bad rotation</v>
      </c>
    </row>
    <row r="3803" spans="1:8" x14ac:dyDescent="0.3">
      <c r="A3803" t="s">
        <v>44</v>
      </c>
      <c r="B3803" t="s">
        <v>694</v>
      </c>
      <c r="C3803">
        <v>2001</v>
      </c>
      <c r="D3803">
        <v>625</v>
      </c>
      <c r="E3803">
        <v>73.091692041636435</v>
      </c>
      <c r="F3803">
        <v>5</v>
      </c>
      <c r="H3803" t="str" cm="1">
        <f t="array" ref="H3803">_xlfn.IFS(
             AND(E3803&gt;110,C3803&gt;2011,F3803&gt;100),"High: overrated, new and good rotation",
             AND(E3803&lt;90,C3803&gt;2011,F3803&gt;100),"High: underrated, new and good rotation",
             AND(E3803&lt;90,C3803&lt;2011,F3803&gt;100),"High: underrated, not too new but good rotation",
             AND(E3803&lt;=110,C3803&gt;2011,F3803&lt;=25),"Critic: well priced/underrated and new, but bad rotation",
             AND(E3803&gt;110,F3803&gt;100),"Top Tier: premium vehicules that tend to be sold above market prices",
             AND(E3803&gt;=90,E3803&lt;=110,F3803&gt;25),"Moderate: fair price and regular to good rotation",
             AND(E3803&lt;90,AND(C3803&lt;=2011,C3803&gt;=2000),AND(F3803&lt;100,F3803&gt;25)),"Moderate: underrated regular model and regular rotation",
             AND(E3803&lt;90,C3803&gt;2011,AND(F3803&lt;=100,F3803&gt;25)),"Moderate: underrated new model with regular rotation",
             AND(E3803&lt;90,C3803&lt;2000,AND(F3803&lt;=100,F3803&gt;25)),"Moderate: underrated old model with regular rotation",
             AND(C3803&lt;=2011,F3803&lt;=25),"Low: not new model and bad rotation",
             AND(E3803&gt;110,AND(C3803&lt;=2011,C3803&gt;=2000),F3803&lt;=25),"Low: overrated regular model with bad rotation",
             AND(E3803&gt;110,C3803&lt;2011,AND(F3803&lt;=100,F3803&gt;25)),"Low: overrated regular model (not new) with regular rotation",
             AND(E3803&gt;110,C3803&gt;2011,F3803&lt;=25),"Low: overrated new model with bad rotation"
)</f>
        <v>Low: not new model and bad rotation</v>
      </c>
    </row>
    <row r="3804" spans="1:8" x14ac:dyDescent="0.3">
      <c r="A3804" t="s">
        <v>44</v>
      </c>
      <c r="B3804" t="s">
        <v>694</v>
      </c>
      <c r="C3804">
        <v>2002</v>
      </c>
      <c r="D3804">
        <v>790</v>
      </c>
      <c r="E3804">
        <v>130.554241238987</v>
      </c>
      <c r="F3804">
        <v>5</v>
      </c>
      <c r="H3804" t="str" cm="1">
        <f t="array" ref="H3804">_xlfn.IFS(
             AND(E3804&gt;110,C3804&gt;2011,F3804&gt;100),"High: overrated, new and good rotation",
             AND(E3804&lt;90,C3804&gt;2011,F3804&gt;100),"High: underrated, new and good rotation",
             AND(E3804&lt;90,C3804&lt;2011,F3804&gt;100),"High: underrated, not too new but good rotation",
             AND(E3804&lt;=110,C3804&gt;2011,F3804&lt;=25),"Critic: well priced/underrated and new, but bad rotation",
             AND(E3804&gt;110,F3804&gt;100),"Top Tier: premium vehicules that tend to be sold above market prices",
             AND(E3804&gt;=90,E3804&lt;=110,F3804&gt;25),"Moderate: fair price and regular to good rotation",
             AND(E3804&lt;90,AND(C3804&lt;=2011,C3804&gt;=2000),AND(F3804&lt;100,F3804&gt;25)),"Moderate: underrated regular model and regular rotation",
             AND(E3804&lt;90,C3804&gt;2011,AND(F3804&lt;=100,F3804&gt;25)),"Moderate: underrated new model with regular rotation",
             AND(E3804&lt;90,C3804&lt;2000,AND(F3804&lt;=100,F3804&gt;25)),"Moderate: underrated old model with regular rotation",
             AND(C3804&lt;=2011,F3804&lt;=25),"Low: not new model and bad rotation",
             AND(E3804&gt;110,AND(C3804&lt;=2011,C3804&gt;=2000),F3804&lt;=25),"Low: overrated regular model with bad rotation",
             AND(E3804&gt;110,C3804&lt;2011,AND(F3804&lt;=100,F3804&gt;25)),"Low: overrated regular model (not new) with regular rotation",
             AND(E3804&gt;110,C3804&gt;2011,F3804&lt;=25),"Low: overrated new model with bad rotation"
)</f>
        <v>Low: not new model and bad rotation</v>
      </c>
    </row>
    <row r="3805" spans="1:8" x14ac:dyDescent="0.3">
      <c r="A3805" t="s">
        <v>44</v>
      </c>
      <c r="B3805" t="s">
        <v>694</v>
      </c>
      <c r="C3805">
        <v>2003</v>
      </c>
      <c r="D3805">
        <v>1018.75</v>
      </c>
      <c r="E3805">
        <v>73.509554169135242</v>
      </c>
      <c r="F3805">
        <v>8</v>
      </c>
      <c r="H3805" t="str" cm="1">
        <f t="array" ref="H3805">_xlfn.IFS(
             AND(E3805&gt;110,C3805&gt;2011,F3805&gt;100),"High: overrated, new and good rotation",
             AND(E3805&lt;90,C3805&gt;2011,F3805&gt;100),"High: underrated, new and good rotation",
             AND(E3805&lt;90,C3805&lt;2011,F3805&gt;100),"High: underrated, not too new but good rotation",
             AND(E3805&lt;=110,C3805&gt;2011,F3805&lt;=25),"Critic: well priced/underrated and new, but bad rotation",
             AND(E3805&gt;110,F3805&gt;100),"Top Tier: premium vehicules that tend to be sold above market prices",
             AND(E3805&gt;=90,E3805&lt;=110,F3805&gt;25),"Moderate: fair price and regular to good rotation",
             AND(E3805&lt;90,AND(C3805&lt;=2011,C3805&gt;=2000),AND(F3805&lt;100,F3805&gt;25)),"Moderate: underrated regular model and regular rotation",
             AND(E3805&lt;90,C3805&gt;2011,AND(F3805&lt;=100,F3805&gt;25)),"Moderate: underrated new model with regular rotation",
             AND(E3805&lt;90,C3805&lt;2000,AND(F3805&lt;=100,F3805&gt;25)),"Moderate: underrated old model with regular rotation",
             AND(C3805&lt;=2011,F3805&lt;=25),"Low: not new model and bad rotation",
             AND(E3805&gt;110,AND(C3805&lt;=2011,C3805&gt;=2000),F3805&lt;=25),"Low: overrated regular model with bad rotation",
             AND(E3805&gt;110,C3805&lt;2011,AND(F3805&lt;=100,F3805&gt;25)),"Low: overrated regular model (not new) with regular rotation",
             AND(E3805&gt;110,C3805&gt;2011,F3805&lt;=25),"Low: overrated new model with bad rotation"
)</f>
        <v>Low: not new model and bad rotation</v>
      </c>
    </row>
    <row r="3806" spans="1:8" x14ac:dyDescent="0.3">
      <c r="A3806" t="s">
        <v>44</v>
      </c>
      <c r="B3806" t="s">
        <v>694</v>
      </c>
      <c r="C3806">
        <v>2004</v>
      </c>
      <c r="D3806">
        <v>1000</v>
      </c>
      <c r="E3806">
        <v>64.717948717948715</v>
      </c>
      <c r="F3806">
        <v>3</v>
      </c>
      <c r="H3806" t="str" cm="1">
        <f t="array" ref="H3806">_xlfn.IFS(
             AND(E3806&gt;110,C3806&gt;2011,F3806&gt;100),"High: overrated, new and good rotation",
             AND(E3806&lt;90,C3806&gt;2011,F3806&gt;100),"High: underrated, new and good rotation",
             AND(E3806&lt;90,C3806&lt;2011,F3806&gt;100),"High: underrated, not too new but good rotation",
             AND(E3806&lt;=110,C3806&gt;2011,F3806&lt;=25),"Critic: well priced/underrated and new, but bad rotation",
             AND(E3806&gt;110,F3806&gt;100),"Top Tier: premium vehicules that tend to be sold above market prices",
             AND(E3806&gt;=90,E3806&lt;=110,F3806&gt;25),"Moderate: fair price and regular to good rotation",
             AND(E3806&lt;90,AND(C3806&lt;=2011,C3806&gt;=2000),AND(F3806&lt;100,F3806&gt;25)),"Moderate: underrated regular model and regular rotation",
             AND(E3806&lt;90,C3806&gt;2011,AND(F3806&lt;=100,F3806&gt;25)),"Moderate: underrated new model with regular rotation",
             AND(E3806&lt;90,C3806&lt;2000,AND(F3806&lt;=100,F3806&gt;25)),"Moderate: underrated old model with regular rotation",
             AND(C3806&lt;=2011,F3806&lt;=25),"Low: not new model and bad rotation",
             AND(E3806&gt;110,AND(C3806&lt;=2011,C3806&gt;=2000),F3806&lt;=25),"Low: overrated regular model with bad rotation",
             AND(E3806&gt;110,C3806&lt;2011,AND(F3806&lt;=100,F3806&gt;25)),"Low: overrated regular model (not new) with regular rotation",
             AND(E3806&gt;110,C3806&gt;2011,F3806&lt;=25),"Low: overrated new model with bad rotation"
)</f>
        <v>Low: not new model and bad rotation</v>
      </c>
    </row>
    <row r="3807" spans="1:8" x14ac:dyDescent="0.3">
      <c r="A3807" t="s">
        <v>44</v>
      </c>
      <c r="B3807" t="s">
        <v>695</v>
      </c>
      <c r="C3807">
        <v>1997</v>
      </c>
      <c r="D3807">
        <v>700</v>
      </c>
      <c r="E3807">
        <v>103.7037037037037</v>
      </c>
      <c r="F3807">
        <v>1</v>
      </c>
      <c r="H3807" t="str" cm="1">
        <f t="array" ref="H3807">_xlfn.IFS(
             AND(E3807&gt;110,C3807&gt;2011,F3807&gt;100),"High: overrated, new and good rotation",
             AND(E3807&lt;90,C3807&gt;2011,F3807&gt;100),"High: underrated, new and good rotation",
             AND(E3807&lt;90,C3807&lt;2011,F3807&gt;100),"High: underrated, not too new but good rotation",
             AND(E3807&lt;=110,C3807&gt;2011,F3807&lt;=25),"Critic: well priced/underrated and new, but bad rotation",
             AND(E3807&gt;110,F3807&gt;100),"Top Tier: premium vehicules that tend to be sold above market prices",
             AND(E3807&gt;=90,E3807&lt;=110,F3807&gt;25),"Moderate: fair price and regular to good rotation",
             AND(E3807&lt;90,AND(C3807&lt;=2011,C3807&gt;=2000),AND(F3807&lt;100,F3807&gt;25)),"Moderate: underrated regular model and regular rotation",
             AND(E3807&lt;90,C3807&gt;2011,AND(F3807&lt;=100,F3807&gt;25)),"Moderate: underrated new model with regular rotation",
             AND(E3807&lt;90,C3807&lt;2000,AND(F3807&lt;=100,F3807&gt;25)),"Moderate: underrated old model with regular rotation",
             AND(C3807&lt;=2011,F3807&lt;=25),"Low: not new model and bad rotation",
             AND(E3807&gt;110,AND(C3807&lt;=2011,C3807&gt;=2000),F3807&lt;=25),"Low: overrated regular model with bad rotation",
             AND(E3807&gt;110,C3807&lt;2011,AND(F3807&lt;=100,F3807&gt;25)),"Low: overrated regular model (not new) with regular rotation",
             AND(E3807&gt;110,C3807&gt;2011,F3807&lt;=25),"Low: overrated new model with bad rotation"
)</f>
        <v>Low: not new model and bad rotation</v>
      </c>
    </row>
    <row r="3808" spans="1:8" x14ac:dyDescent="0.3">
      <c r="A3808" t="s">
        <v>44</v>
      </c>
      <c r="B3808" t="s">
        <v>695</v>
      </c>
      <c r="C3808">
        <v>1998</v>
      </c>
      <c r="D3808">
        <v>800</v>
      </c>
      <c r="E3808">
        <v>84.848484848484844</v>
      </c>
      <c r="F3808">
        <v>2</v>
      </c>
      <c r="H3808" t="str" cm="1">
        <f t="array" ref="H3808">_xlfn.IFS(
             AND(E3808&gt;110,C3808&gt;2011,F3808&gt;100),"High: overrated, new and good rotation",
             AND(E3808&lt;90,C3808&gt;2011,F3808&gt;100),"High: underrated, new and good rotation",
             AND(E3808&lt;90,C3808&lt;2011,F3808&gt;100),"High: underrated, not too new but good rotation",
             AND(E3808&lt;=110,C3808&gt;2011,F3808&lt;=25),"Critic: well priced/underrated and new, but bad rotation",
             AND(E3808&gt;110,F3808&gt;100),"Top Tier: premium vehicules that tend to be sold above market prices",
             AND(E3808&gt;=90,E3808&lt;=110,F3808&gt;25),"Moderate: fair price and regular to good rotation",
             AND(E3808&lt;90,AND(C3808&lt;=2011,C3808&gt;=2000),AND(F3808&lt;100,F3808&gt;25)),"Moderate: underrated regular model and regular rotation",
             AND(E3808&lt;90,C3808&gt;2011,AND(F3808&lt;=100,F3808&gt;25)),"Moderate: underrated new model with regular rotation",
             AND(E3808&lt;90,C3808&lt;2000,AND(F3808&lt;=100,F3808&gt;25)),"Moderate: underrated old model with regular rotation",
             AND(C3808&lt;=2011,F3808&lt;=25),"Low: not new model and bad rotation",
             AND(E3808&gt;110,AND(C3808&lt;=2011,C3808&gt;=2000),F3808&lt;=25),"Low: overrated regular model with bad rotation",
             AND(E3808&gt;110,C3808&lt;2011,AND(F3808&lt;=100,F3808&gt;25)),"Low: overrated regular model (not new) with regular rotation",
             AND(E3808&gt;110,C3808&gt;2011,F3808&lt;=25),"Low: overrated new model with bad rotation"
)</f>
        <v>Low: not new model and bad rotation</v>
      </c>
    </row>
    <row r="3809" spans="1:8" x14ac:dyDescent="0.3">
      <c r="A3809" t="s">
        <v>44</v>
      </c>
      <c r="B3809" t="s">
        <v>695</v>
      </c>
      <c r="C3809">
        <v>1999</v>
      </c>
      <c r="D3809">
        <v>440</v>
      </c>
      <c r="E3809">
        <v>87.035512359650298</v>
      </c>
      <c r="F3809">
        <v>5</v>
      </c>
      <c r="H3809" t="str" cm="1">
        <f t="array" ref="H3809">_xlfn.IFS(
             AND(E3809&gt;110,C3809&gt;2011,F3809&gt;100),"High: overrated, new and good rotation",
             AND(E3809&lt;90,C3809&gt;2011,F3809&gt;100),"High: underrated, new and good rotation",
             AND(E3809&lt;90,C3809&lt;2011,F3809&gt;100),"High: underrated, not too new but good rotation",
             AND(E3809&lt;=110,C3809&gt;2011,F3809&lt;=25),"Critic: well priced/underrated and new, but bad rotation",
             AND(E3809&gt;110,F3809&gt;100),"Top Tier: premium vehicules that tend to be sold above market prices",
             AND(E3809&gt;=90,E3809&lt;=110,F3809&gt;25),"Moderate: fair price and regular to good rotation",
             AND(E3809&lt;90,AND(C3809&lt;=2011,C3809&gt;=2000),AND(F3809&lt;100,F3809&gt;25)),"Moderate: underrated regular model and regular rotation",
             AND(E3809&lt;90,C3809&gt;2011,AND(F3809&lt;=100,F3809&gt;25)),"Moderate: underrated new model with regular rotation",
             AND(E3809&lt;90,C3809&lt;2000,AND(F3809&lt;=100,F3809&gt;25)),"Moderate: underrated old model with regular rotation",
             AND(C3809&lt;=2011,F3809&lt;=25),"Low: not new model and bad rotation",
             AND(E3809&gt;110,AND(C3809&lt;=2011,C3809&gt;=2000),F3809&lt;=25),"Low: overrated regular model with bad rotation",
             AND(E3809&gt;110,C3809&lt;2011,AND(F3809&lt;=100,F3809&gt;25)),"Low: overrated regular model (not new) with regular rotation",
             AND(E3809&gt;110,C3809&gt;2011,F3809&lt;=25),"Low: overrated new model with bad rotation"
)</f>
        <v>Low: not new model and bad rotation</v>
      </c>
    </row>
    <row r="3810" spans="1:8" x14ac:dyDescent="0.3">
      <c r="A3810" t="s">
        <v>44</v>
      </c>
      <c r="B3810" t="s">
        <v>695</v>
      </c>
      <c r="C3810">
        <v>2000</v>
      </c>
      <c r="D3810">
        <v>1000</v>
      </c>
      <c r="E3810">
        <v>113.10228201424535</v>
      </c>
      <c r="F3810">
        <v>12</v>
      </c>
      <c r="H3810" t="str" cm="1">
        <f t="array" ref="H3810">_xlfn.IFS(
             AND(E3810&gt;110,C3810&gt;2011,F3810&gt;100),"High: overrated, new and good rotation",
             AND(E3810&lt;90,C3810&gt;2011,F3810&gt;100),"High: underrated, new and good rotation",
             AND(E3810&lt;90,C3810&lt;2011,F3810&gt;100),"High: underrated, not too new but good rotation",
             AND(E3810&lt;=110,C3810&gt;2011,F3810&lt;=25),"Critic: well priced/underrated and new, but bad rotation",
             AND(E3810&gt;110,F3810&gt;100),"Top Tier: premium vehicules that tend to be sold above market prices",
             AND(E3810&gt;=90,E3810&lt;=110,F3810&gt;25),"Moderate: fair price and regular to good rotation",
             AND(E3810&lt;90,AND(C3810&lt;=2011,C3810&gt;=2000),AND(F3810&lt;100,F3810&gt;25)),"Moderate: underrated regular model and regular rotation",
             AND(E3810&lt;90,C3810&gt;2011,AND(F3810&lt;=100,F3810&gt;25)),"Moderate: underrated new model with regular rotation",
             AND(E3810&lt;90,C3810&lt;2000,AND(F3810&lt;=100,F3810&gt;25)),"Moderate: underrated old model with regular rotation",
             AND(C3810&lt;=2011,F3810&lt;=25),"Low: not new model and bad rotation",
             AND(E3810&gt;110,AND(C3810&lt;=2011,C3810&gt;=2000),F3810&lt;=25),"Low: overrated regular model with bad rotation",
             AND(E3810&gt;110,C3810&lt;2011,AND(F3810&lt;=100,F3810&gt;25)),"Low: overrated regular model (not new) with regular rotation",
             AND(E3810&gt;110,C3810&gt;2011,F3810&lt;=25),"Low: overrated new model with bad rotation"
)</f>
        <v>Low: not new model and bad rotation</v>
      </c>
    </row>
    <row r="3811" spans="1:8" x14ac:dyDescent="0.3">
      <c r="A3811" t="s">
        <v>44</v>
      </c>
      <c r="B3811" t="s">
        <v>695</v>
      </c>
      <c r="C3811">
        <v>2001</v>
      </c>
      <c r="D3811">
        <v>1396.25</v>
      </c>
      <c r="E3811">
        <v>103.47895339891031</v>
      </c>
      <c r="F3811">
        <v>40</v>
      </c>
      <c r="H3811" t="str" cm="1">
        <f t="array" ref="H3811">_xlfn.IFS(
             AND(E3811&gt;110,C3811&gt;2011,F3811&gt;100),"High: overrated, new and good rotation",
             AND(E3811&lt;90,C3811&gt;2011,F3811&gt;100),"High: underrated, new and good rotation",
             AND(E3811&lt;90,C3811&lt;2011,F3811&gt;100),"High: underrated, not too new but good rotation",
             AND(E3811&lt;=110,C3811&gt;2011,F3811&lt;=25),"Critic: well priced/underrated and new, but bad rotation",
             AND(E3811&gt;110,F3811&gt;100),"Top Tier: premium vehicules that tend to be sold above market prices",
             AND(E3811&gt;=90,E3811&lt;=110,F3811&gt;25),"Moderate: fair price and regular to good rotation",
             AND(E3811&lt;90,AND(C3811&lt;=2011,C3811&gt;=2000),AND(F3811&lt;100,F3811&gt;25)),"Moderate: underrated regular model and regular rotation",
             AND(E3811&lt;90,C3811&gt;2011,AND(F3811&lt;=100,F3811&gt;25)),"Moderate: underrated new model with regular rotation",
             AND(E3811&lt;90,C3811&lt;2000,AND(F3811&lt;=100,F3811&gt;25)),"Moderate: underrated old model with regular rotation",
             AND(C3811&lt;=2011,F3811&lt;=25),"Low: not new model and bad rotation",
             AND(E3811&gt;110,AND(C3811&lt;=2011,C3811&gt;=2000),F3811&lt;=25),"Low: overrated regular model with bad rotation",
             AND(E3811&gt;110,C3811&lt;2011,AND(F3811&lt;=100,F3811&gt;25)),"Low: overrated regular model (not new) with regular rotation",
             AND(E3811&gt;110,C3811&gt;2011,F3811&lt;=25),"Low: overrated new model with bad rotation"
)</f>
        <v>Moderate: fair price and regular to good rotation</v>
      </c>
    </row>
    <row r="3812" spans="1:8" x14ac:dyDescent="0.3">
      <c r="A3812" t="s">
        <v>44</v>
      </c>
      <c r="B3812" t="s">
        <v>695</v>
      </c>
      <c r="C3812">
        <v>2002</v>
      </c>
      <c r="D3812">
        <v>1168.75</v>
      </c>
      <c r="E3812">
        <v>104.39302818489452</v>
      </c>
      <c r="F3812">
        <v>20</v>
      </c>
      <c r="H3812" t="str" cm="1">
        <f t="array" ref="H3812">_xlfn.IFS(
             AND(E3812&gt;110,C3812&gt;2011,F3812&gt;100),"High: overrated, new and good rotation",
             AND(E3812&lt;90,C3812&gt;2011,F3812&gt;100),"High: underrated, new and good rotation",
             AND(E3812&lt;90,C3812&lt;2011,F3812&gt;100),"High: underrated, not too new but good rotation",
             AND(E3812&lt;=110,C3812&gt;2011,F3812&lt;=25),"Critic: well priced/underrated and new, but bad rotation",
             AND(E3812&gt;110,F3812&gt;100),"Top Tier: premium vehicules that tend to be sold above market prices",
             AND(E3812&gt;=90,E3812&lt;=110,F3812&gt;25),"Moderate: fair price and regular to good rotation",
             AND(E3812&lt;90,AND(C3812&lt;=2011,C3812&gt;=2000),AND(F3812&lt;100,F3812&gt;25)),"Moderate: underrated regular model and regular rotation",
             AND(E3812&lt;90,C3812&gt;2011,AND(F3812&lt;=100,F3812&gt;25)),"Moderate: underrated new model with regular rotation",
             AND(E3812&lt;90,C3812&lt;2000,AND(F3812&lt;=100,F3812&gt;25)),"Moderate: underrated old model with regular rotation",
             AND(C3812&lt;=2011,F3812&lt;=25),"Low: not new model and bad rotation",
             AND(E3812&gt;110,AND(C3812&lt;=2011,C3812&gt;=2000),F3812&lt;=25),"Low: overrated regular model with bad rotation",
             AND(E3812&gt;110,C3812&lt;2011,AND(F3812&lt;=100,F3812&gt;25)),"Low: overrated regular model (not new) with regular rotation",
             AND(E3812&gt;110,C3812&gt;2011,F3812&lt;=25),"Low: overrated new model with bad rotation"
)</f>
        <v>Low: not new model and bad rotation</v>
      </c>
    </row>
    <row r="3813" spans="1:8" x14ac:dyDescent="0.3">
      <c r="A3813" t="s">
        <v>44</v>
      </c>
      <c r="B3813" t="s">
        <v>695</v>
      </c>
      <c r="C3813">
        <v>2003</v>
      </c>
      <c r="D3813">
        <v>1589.7727272727273</v>
      </c>
      <c r="E3813">
        <v>107.82521303514446</v>
      </c>
      <c r="F3813">
        <v>44</v>
      </c>
      <c r="H3813" t="str" cm="1">
        <f t="array" ref="H3813">_xlfn.IFS(
             AND(E3813&gt;110,C3813&gt;2011,F3813&gt;100),"High: overrated, new and good rotation",
             AND(E3813&lt;90,C3813&gt;2011,F3813&gt;100),"High: underrated, new and good rotation",
             AND(E3813&lt;90,C3813&lt;2011,F3813&gt;100),"High: underrated, not too new but good rotation",
             AND(E3813&lt;=110,C3813&gt;2011,F3813&lt;=25),"Critic: well priced/underrated and new, but bad rotation",
             AND(E3813&gt;110,F3813&gt;100),"Top Tier: premium vehicules that tend to be sold above market prices",
             AND(E3813&gt;=90,E3813&lt;=110,F3813&gt;25),"Moderate: fair price and regular to good rotation",
             AND(E3813&lt;90,AND(C3813&lt;=2011,C3813&gt;=2000),AND(F3813&lt;100,F3813&gt;25)),"Moderate: underrated regular model and regular rotation",
             AND(E3813&lt;90,C3813&gt;2011,AND(F3813&lt;=100,F3813&gt;25)),"Moderate: underrated new model with regular rotation",
             AND(E3813&lt;90,C3813&lt;2000,AND(F3813&lt;=100,F3813&gt;25)),"Moderate: underrated old model with regular rotation",
             AND(C3813&lt;=2011,F3813&lt;=25),"Low: not new model and bad rotation",
             AND(E3813&gt;110,AND(C3813&lt;=2011,C3813&gt;=2000),F3813&lt;=25),"Low: overrated regular model with bad rotation",
             AND(E3813&gt;110,C3813&lt;2011,AND(F3813&lt;=100,F3813&gt;25)),"Low: overrated regular model (not new) with regular rotation",
             AND(E3813&gt;110,C3813&gt;2011,F3813&lt;=25),"Low: overrated new model with bad rotation"
)</f>
        <v>Moderate: fair price and regular to good rotation</v>
      </c>
    </row>
    <row r="3814" spans="1:8" x14ac:dyDescent="0.3">
      <c r="A3814" t="s">
        <v>44</v>
      </c>
      <c r="B3814" t="s">
        <v>695</v>
      </c>
      <c r="C3814">
        <v>2004</v>
      </c>
      <c r="D3814">
        <v>2221.1538461538462</v>
      </c>
      <c r="E3814">
        <v>103.61872912195538</v>
      </c>
      <c r="F3814">
        <v>13</v>
      </c>
      <c r="H3814" t="str" cm="1">
        <f t="array" ref="H3814">_xlfn.IFS(
             AND(E3814&gt;110,C3814&gt;2011,F3814&gt;100),"High: overrated, new and good rotation",
             AND(E3814&lt;90,C3814&gt;2011,F3814&gt;100),"High: underrated, new and good rotation",
             AND(E3814&lt;90,C3814&lt;2011,F3814&gt;100),"High: underrated, not too new but good rotation",
             AND(E3814&lt;=110,C3814&gt;2011,F3814&lt;=25),"Critic: well priced/underrated and new, but bad rotation",
             AND(E3814&gt;110,F3814&gt;100),"Top Tier: premium vehicules that tend to be sold above market prices",
             AND(E3814&gt;=90,E3814&lt;=110,F3814&gt;25),"Moderate: fair price and regular to good rotation",
             AND(E3814&lt;90,AND(C3814&lt;=2011,C3814&gt;=2000),AND(F3814&lt;100,F3814&gt;25)),"Moderate: underrated regular model and regular rotation",
             AND(E3814&lt;90,C3814&gt;2011,AND(F3814&lt;=100,F3814&gt;25)),"Moderate: underrated new model with regular rotation",
             AND(E3814&lt;90,C3814&lt;2000,AND(F3814&lt;=100,F3814&gt;25)),"Moderate: underrated old model with regular rotation",
             AND(C3814&lt;=2011,F3814&lt;=25),"Low: not new model and bad rotation",
             AND(E3814&gt;110,AND(C3814&lt;=2011,C3814&gt;=2000),F3814&lt;=25),"Low: overrated regular model with bad rotation",
             AND(E3814&gt;110,C3814&lt;2011,AND(F3814&lt;=100,F3814&gt;25)),"Low: overrated regular model (not new) with regular rotation",
             AND(E3814&gt;110,C3814&gt;2011,F3814&lt;=25),"Low: overrated new model with bad rotation"
)</f>
        <v>Low: not new model and bad rotation</v>
      </c>
    </row>
    <row r="3815" spans="1:8" x14ac:dyDescent="0.3">
      <c r="A3815" t="s">
        <v>44</v>
      </c>
      <c r="B3815" t="s">
        <v>695</v>
      </c>
      <c r="C3815">
        <v>2005</v>
      </c>
      <c r="D3815">
        <v>2000</v>
      </c>
      <c r="E3815">
        <v>53.333333333333336</v>
      </c>
      <c r="F3815">
        <v>1</v>
      </c>
      <c r="H3815" t="str" cm="1">
        <f t="array" ref="H3815">_xlfn.IFS(
             AND(E3815&gt;110,C3815&gt;2011,F3815&gt;100),"High: overrated, new and good rotation",
             AND(E3815&lt;90,C3815&gt;2011,F3815&gt;100),"High: underrated, new and good rotation",
             AND(E3815&lt;90,C3815&lt;2011,F3815&gt;100),"High: underrated, not too new but good rotation",
             AND(E3815&lt;=110,C3815&gt;2011,F3815&lt;=25),"Critic: well priced/underrated and new, but bad rotation",
             AND(E3815&gt;110,F3815&gt;100),"Top Tier: premium vehicules that tend to be sold above market prices",
             AND(E3815&gt;=90,E3815&lt;=110,F3815&gt;25),"Moderate: fair price and regular to good rotation",
             AND(E3815&lt;90,AND(C3815&lt;=2011,C3815&gt;=2000),AND(F3815&lt;100,F3815&gt;25)),"Moderate: underrated regular model and regular rotation",
             AND(E3815&lt;90,C3815&gt;2011,AND(F3815&lt;=100,F3815&gt;25)),"Moderate: underrated new model with regular rotation",
             AND(E3815&lt;90,C3815&lt;2000,AND(F3815&lt;=100,F3815&gt;25)),"Moderate: underrated old model with regular rotation",
             AND(C3815&lt;=2011,F3815&lt;=25),"Low: not new model and bad rotation",
             AND(E3815&gt;110,AND(C3815&lt;=2011,C3815&gt;=2000),F3815&lt;=25),"Low: overrated regular model with bad rotation",
             AND(E3815&gt;110,C3815&lt;2011,AND(F3815&lt;=100,F3815&gt;25)),"Low: overrated regular model (not new) with regular rotation",
             AND(E3815&gt;110,C3815&gt;2011,F3815&lt;=25),"Low: overrated new model with bad rotation"
)</f>
        <v>Low: not new model and bad rotation</v>
      </c>
    </row>
    <row r="3816" spans="1:8" x14ac:dyDescent="0.3">
      <c r="A3816" t="s">
        <v>44</v>
      </c>
      <c r="B3816" t="s">
        <v>695</v>
      </c>
      <c r="C3816">
        <v>2006</v>
      </c>
      <c r="D3816">
        <v>4233.6538461538457</v>
      </c>
      <c r="E3816">
        <v>94.880478497602937</v>
      </c>
      <c r="F3816">
        <v>52</v>
      </c>
      <c r="H3816" t="str" cm="1">
        <f t="array" ref="H3816">_xlfn.IFS(
             AND(E3816&gt;110,C3816&gt;2011,F3816&gt;100),"High: overrated, new and good rotation",
             AND(E3816&lt;90,C3816&gt;2011,F3816&gt;100),"High: underrated, new and good rotation",
             AND(E3816&lt;90,C3816&lt;2011,F3816&gt;100),"High: underrated, not too new but good rotation",
             AND(E3816&lt;=110,C3816&gt;2011,F3816&lt;=25),"Critic: well priced/underrated and new, but bad rotation",
             AND(E3816&gt;110,F3816&gt;100),"Top Tier: premium vehicules that tend to be sold above market prices",
             AND(E3816&gt;=90,E3816&lt;=110,F3816&gt;25),"Moderate: fair price and regular to good rotation",
             AND(E3816&lt;90,AND(C3816&lt;=2011,C3816&gt;=2000),AND(F3816&lt;100,F3816&gt;25)),"Moderate: underrated regular model and regular rotation",
             AND(E3816&lt;90,C3816&gt;2011,AND(F3816&lt;=100,F3816&gt;25)),"Moderate: underrated new model with regular rotation",
             AND(E3816&lt;90,C3816&lt;2000,AND(F3816&lt;=100,F3816&gt;25)),"Moderate: underrated old model with regular rotation",
             AND(C3816&lt;=2011,F3816&lt;=25),"Low: not new model and bad rotation",
             AND(E3816&gt;110,AND(C3816&lt;=2011,C3816&gt;=2000),F3816&lt;=25),"Low: overrated regular model with bad rotation",
             AND(E3816&gt;110,C3816&lt;2011,AND(F3816&lt;=100,F3816&gt;25)),"Low: overrated regular model (not new) with regular rotation",
             AND(E3816&gt;110,C3816&gt;2011,F3816&lt;=25),"Low: overrated new model with bad rotation"
)</f>
        <v>Moderate: fair price and regular to good rotation</v>
      </c>
    </row>
    <row r="3817" spans="1:8" x14ac:dyDescent="0.3">
      <c r="A3817" t="s">
        <v>44</v>
      </c>
      <c r="B3817" t="s">
        <v>695</v>
      </c>
      <c r="C3817">
        <v>2007</v>
      </c>
      <c r="D3817">
        <v>4758.125</v>
      </c>
      <c r="E3817">
        <v>96.533816396136544</v>
      </c>
      <c r="F3817">
        <v>80</v>
      </c>
      <c r="H3817" t="str" cm="1">
        <f t="array" ref="H3817">_xlfn.IFS(
             AND(E3817&gt;110,C3817&gt;2011,F3817&gt;100),"High: overrated, new and good rotation",
             AND(E3817&lt;90,C3817&gt;2011,F3817&gt;100),"High: underrated, new and good rotation",
             AND(E3817&lt;90,C3817&lt;2011,F3817&gt;100),"High: underrated, not too new but good rotation",
             AND(E3817&lt;=110,C3817&gt;2011,F3817&lt;=25),"Critic: well priced/underrated and new, but bad rotation",
             AND(E3817&gt;110,F3817&gt;100),"Top Tier: premium vehicules that tend to be sold above market prices",
             AND(E3817&gt;=90,E3817&lt;=110,F3817&gt;25),"Moderate: fair price and regular to good rotation",
             AND(E3817&lt;90,AND(C3817&lt;=2011,C3817&gt;=2000),AND(F3817&lt;100,F3817&gt;25)),"Moderate: underrated regular model and regular rotation",
             AND(E3817&lt;90,C3817&gt;2011,AND(F3817&lt;=100,F3817&gt;25)),"Moderate: underrated new model with regular rotation",
             AND(E3817&lt;90,C3817&lt;2000,AND(F3817&lt;=100,F3817&gt;25)),"Moderate: underrated old model with regular rotation",
             AND(C3817&lt;=2011,F3817&lt;=25),"Low: not new model and bad rotation",
             AND(E3817&gt;110,AND(C3817&lt;=2011,C3817&gt;=2000),F3817&lt;=25),"Low: overrated regular model with bad rotation",
             AND(E3817&gt;110,C3817&lt;2011,AND(F3817&lt;=100,F3817&gt;25)),"Low: overrated regular model (not new) with regular rotation",
             AND(E3817&gt;110,C3817&gt;2011,F3817&lt;=25),"Low: overrated new model with bad rotation"
)</f>
        <v>Moderate: fair price and regular to good rotation</v>
      </c>
    </row>
    <row r="3818" spans="1:8" x14ac:dyDescent="0.3">
      <c r="A3818" t="s">
        <v>44</v>
      </c>
      <c r="B3818" t="s">
        <v>695</v>
      </c>
      <c r="C3818">
        <v>2008</v>
      </c>
      <c r="D3818">
        <v>5896.590909090909</v>
      </c>
      <c r="E3818">
        <v>93.795742255317421</v>
      </c>
      <c r="F3818">
        <v>44</v>
      </c>
      <c r="H3818" t="str" cm="1">
        <f t="array" ref="H3818">_xlfn.IFS(
             AND(E3818&gt;110,C3818&gt;2011,F3818&gt;100),"High: overrated, new and good rotation",
             AND(E3818&lt;90,C3818&gt;2011,F3818&gt;100),"High: underrated, new and good rotation",
             AND(E3818&lt;90,C3818&lt;2011,F3818&gt;100),"High: underrated, not too new but good rotation",
             AND(E3818&lt;=110,C3818&gt;2011,F3818&lt;=25),"Critic: well priced/underrated and new, but bad rotation",
             AND(E3818&gt;110,F3818&gt;100),"Top Tier: premium vehicules that tend to be sold above market prices",
             AND(E3818&gt;=90,E3818&lt;=110,F3818&gt;25),"Moderate: fair price and regular to good rotation",
             AND(E3818&lt;90,AND(C3818&lt;=2011,C3818&gt;=2000),AND(F3818&lt;100,F3818&gt;25)),"Moderate: underrated regular model and regular rotation",
             AND(E3818&lt;90,C3818&gt;2011,AND(F3818&lt;=100,F3818&gt;25)),"Moderate: underrated new model with regular rotation",
             AND(E3818&lt;90,C3818&lt;2000,AND(F3818&lt;=100,F3818&gt;25)),"Moderate: underrated old model with regular rotation",
             AND(C3818&lt;=2011,F3818&lt;=25),"Low: not new model and bad rotation",
             AND(E3818&gt;110,AND(C3818&lt;=2011,C3818&gt;=2000),F3818&lt;=25),"Low: overrated regular model with bad rotation",
             AND(E3818&gt;110,C3818&lt;2011,AND(F3818&lt;=100,F3818&gt;25)),"Low: overrated regular model (not new) with regular rotation",
             AND(E3818&gt;110,C3818&gt;2011,F3818&lt;=25),"Low: overrated new model with bad rotation"
)</f>
        <v>Moderate: fair price and regular to good rotation</v>
      </c>
    </row>
    <row r="3819" spans="1:8" x14ac:dyDescent="0.3">
      <c r="A3819" t="s">
        <v>44</v>
      </c>
      <c r="B3819" t="s">
        <v>695</v>
      </c>
      <c r="C3819">
        <v>2009</v>
      </c>
      <c r="D3819">
        <v>6696.875</v>
      </c>
      <c r="E3819">
        <v>99.120984601904595</v>
      </c>
      <c r="F3819">
        <v>32</v>
      </c>
      <c r="H3819" t="str" cm="1">
        <f t="array" ref="H3819">_xlfn.IFS(
             AND(E3819&gt;110,C3819&gt;2011,F3819&gt;100),"High: overrated, new and good rotation",
             AND(E3819&lt;90,C3819&gt;2011,F3819&gt;100),"High: underrated, new and good rotation",
             AND(E3819&lt;90,C3819&lt;2011,F3819&gt;100),"High: underrated, not too new but good rotation",
             AND(E3819&lt;=110,C3819&gt;2011,F3819&lt;=25),"Critic: well priced/underrated and new, but bad rotation",
             AND(E3819&gt;110,F3819&gt;100),"Top Tier: premium vehicules that tend to be sold above market prices",
             AND(E3819&gt;=90,E3819&lt;=110,F3819&gt;25),"Moderate: fair price and regular to good rotation",
             AND(E3819&lt;90,AND(C3819&lt;=2011,C3819&gt;=2000),AND(F3819&lt;100,F3819&gt;25)),"Moderate: underrated regular model and regular rotation",
             AND(E3819&lt;90,C3819&gt;2011,AND(F3819&lt;=100,F3819&gt;25)),"Moderate: underrated new model with regular rotation",
             AND(E3819&lt;90,C3819&lt;2000,AND(F3819&lt;=100,F3819&gt;25)),"Moderate: underrated old model with regular rotation",
             AND(C3819&lt;=2011,F3819&lt;=25),"Low: not new model and bad rotation",
             AND(E3819&gt;110,AND(C3819&lt;=2011,C3819&gt;=2000),F3819&lt;=25),"Low: overrated regular model with bad rotation",
             AND(E3819&gt;110,C3819&lt;2011,AND(F3819&lt;=100,F3819&gt;25)),"Low: overrated regular model (not new) with regular rotation",
             AND(E3819&gt;110,C3819&gt;2011,F3819&lt;=25),"Low: overrated new model with bad rotation"
)</f>
        <v>Moderate: fair price and regular to good rotation</v>
      </c>
    </row>
    <row r="3820" spans="1:8" x14ac:dyDescent="0.3">
      <c r="A3820" t="s">
        <v>44</v>
      </c>
      <c r="B3820" t="s">
        <v>695</v>
      </c>
      <c r="C3820">
        <v>2011</v>
      </c>
      <c r="D3820">
        <v>9038.461538461539</v>
      </c>
      <c r="E3820">
        <v>94.992102127043481</v>
      </c>
      <c r="F3820">
        <v>13</v>
      </c>
      <c r="H3820" t="str" cm="1">
        <f t="array" ref="H3820">_xlfn.IFS(
             AND(E3820&gt;110,C3820&gt;2011,F3820&gt;100),"High: overrated, new and good rotation",
             AND(E3820&lt;90,C3820&gt;2011,F3820&gt;100),"High: underrated, new and good rotation",
             AND(E3820&lt;90,C3820&lt;2011,F3820&gt;100),"High: underrated, not too new but good rotation",
             AND(E3820&lt;=110,C3820&gt;2011,F3820&lt;=25),"Critic: well priced/underrated and new, but bad rotation",
             AND(E3820&gt;110,F3820&gt;100),"Top Tier: premium vehicules that tend to be sold above market prices",
             AND(E3820&gt;=90,E3820&lt;=110,F3820&gt;25),"Moderate: fair price and regular to good rotation",
             AND(E3820&lt;90,AND(C3820&lt;=2011,C3820&gt;=2000),AND(F3820&lt;100,F3820&gt;25)),"Moderate: underrated regular model and regular rotation",
             AND(E3820&lt;90,C3820&gt;2011,AND(F3820&lt;=100,F3820&gt;25)),"Moderate: underrated new model with regular rotation",
             AND(E3820&lt;90,C3820&lt;2000,AND(F3820&lt;=100,F3820&gt;25)),"Moderate: underrated old model with regular rotation",
             AND(C3820&lt;=2011,F3820&lt;=25),"Low: not new model and bad rotation",
             AND(E3820&gt;110,AND(C3820&lt;=2011,C3820&gt;=2000),F3820&lt;=25),"Low: overrated regular model with bad rotation",
             AND(E3820&gt;110,C3820&lt;2011,AND(F3820&lt;=100,F3820&gt;25)),"Low: overrated regular model (not new) with regular rotation",
             AND(E3820&gt;110,C3820&gt;2011,F3820&lt;=25),"Low: overrated new model with bad rotation"
)</f>
        <v>Low: not new model and bad rotation</v>
      </c>
    </row>
    <row r="3821" spans="1:8" x14ac:dyDescent="0.3">
      <c r="A3821" t="s">
        <v>44</v>
      </c>
      <c r="B3821" t="s">
        <v>695</v>
      </c>
      <c r="C3821">
        <v>2012</v>
      </c>
      <c r="D3821">
        <v>10271.428571428571</v>
      </c>
      <c r="E3821">
        <v>96.715398431618155</v>
      </c>
      <c r="F3821">
        <v>14</v>
      </c>
      <c r="H3821" t="str" cm="1">
        <f t="array" ref="H3821">_xlfn.IFS(
             AND(E3821&gt;110,C3821&gt;2011,F3821&gt;100),"High: overrated, new and good rotation",
             AND(E3821&lt;90,C3821&gt;2011,F3821&gt;100),"High: underrated, new and good rotation",
             AND(E3821&lt;90,C3821&lt;2011,F3821&gt;100),"High: underrated, not too new but good rotation",
             AND(E3821&lt;=110,C3821&gt;2011,F3821&lt;=25),"Critic: well priced/underrated and new, but bad rotation",
             AND(E3821&gt;110,F3821&gt;100),"Top Tier: premium vehicules that tend to be sold above market prices",
             AND(E3821&gt;=90,E3821&lt;=110,F3821&gt;25),"Moderate: fair price and regular to good rotation",
             AND(E3821&lt;90,AND(C3821&lt;=2011,C3821&gt;=2000),AND(F3821&lt;100,F3821&gt;25)),"Moderate: underrated regular model and regular rotation",
             AND(E3821&lt;90,C3821&gt;2011,AND(F3821&lt;=100,F3821&gt;25)),"Moderate: underrated new model with regular rotation",
             AND(E3821&lt;90,C3821&lt;2000,AND(F3821&lt;=100,F3821&gt;25)),"Moderate: underrated old model with regular rotation",
             AND(C3821&lt;=2011,F3821&lt;=25),"Low: not new model and bad rotation",
             AND(E3821&gt;110,AND(C3821&lt;=2011,C3821&gt;=2000),F3821&lt;=25),"Low: overrated regular model with bad rotation",
             AND(E3821&gt;110,C3821&lt;2011,AND(F3821&lt;=100,F3821&gt;25)),"Low: overrated regular model (not new) with regular rotation",
             AND(E3821&gt;110,C3821&gt;2011,F3821&lt;=25),"Low: overrated new model with bad rotation"
)</f>
        <v>Critic: well priced/underrated and new, but bad rotation</v>
      </c>
    </row>
    <row r="3822" spans="1:8" x14ac:dyDescent="0.3">
      <c r="A3822" t="s">
        <v>44</v>
      </c>
      <c r="B3822" t="s">
        <v>696</v>
      </c>
      <c r="C3822">
        <v>1998</v>
      </c>
      <c r="D3822">
        <v>580</v>
      </c>
      <c r="E3822">
        <v>62.772727272727273</v>
      </c>
      <c r="F3822">
        <v>5</v>
      </c>
      <c r="H3822" t="str" cm="1">
        <f t="array" ref="H3822">_xlfn.IFS(
             AND(E3822&gt;110,C3822&gt;2011,F3822&gt;100),"High: overrated, new and good rotation",
             AND(E3822&lt;90,C3822&gt;2011,F3822&gt;100),"High: underrated, new and good rotation",
             AND(E3822&lt;90,C3822&lt;2011,F3822&gt;100),"High: underrated, not too new but good rotation",
             AND(E3822&lt;=110,C3822&gt;2011,F3822&lt;=25),"Critic: well priced/underrated and new, but bad rotation",
             AND(E3822&gt;110,F3822&gt;100),"Top Tier: premium vehicules that tend to be sold above market prices",
             AND(E3822&gt;=90,E3822&lt;=110,F3822&gt;25),"Moderate: fair price and regular to good rotation",
             AND(E3822&lt;90,AND(C3822&lt;=2011,C3822&gt;=2000),AND(F3822&lt;100,F3822&gt;25)),"Moderate: underrated regular model and regular rotation",
             AND(E3822&lt;90,C3822&gt;2011,AND(F3822&lt;=100,F3822&gt;25)),"Moderate: underrated new model with regular rotation",
             AND(E3822&lt;90,C3822&lt;2000,AND(F3822&lt;=100,F3822&gt;25)),"Moderate: underrated old model with regular rotation",
             AND(C3822&lt;=2011,F3822&lt;=25),"Low: not new model and bad rotation",
             AND(E3822&gt;110,AND(C3822&lt;=2011,C3822&gt;=2000),F3822&lt;=25),"Low: overrated regular model with bad rotation",
             AND(E3822&gt;110,C3822&lt;2011,AND(F3822&lt;=100,F3822&gt;25)),"Low: overrated regular model (not new) with regular rotation",
             AND(E3822&gt;110,C3822&gt;2011,F3822&lt;=25),"Low: overrated new model with bad rotation"
)</f>
        <v>Low: not new model and bad rotation</v>
      </c>
    </row>
    <row r="3823" spans="1:8" x14ac:dyDescent="0.3">
      <c r="A3823" t="s">
        <v>44</v>
      </c>
      <c r="B3823" t="s">
        <v>696</v>
      </c>
      <c r="C3823">
        <v>1999</v>
      </c>
      <c r="D3823">
        <v>650</v>
      </c>
      <c r="E3823">
        <v>86.666666666666671</v>
      </c>
      <c r="F3823">
        <v>1</v>
      </c>
      <c r="H3823" t="str" cm="1">
        <f t="array" ref="H3823">_xlfn.IFS(
             AND(E3823&gt;110,C3823&gt;2011,F3823&gt;100),"High: overrated, new and good rotation",
             AND(E3823&lt;90,C3823&gt;2011,F3823&gt;100),"High: underrated, new and good rotation",
             AND(E3823&lt;90,C3823&lt;2011,F3823&gt;100),"High: underrated, not too new but good rotation",
             AND(E3823&lt;=110,C3823&gt;2011,F3823&lt;=25),"Critic: well priced/underrated and new, but bad rotation",
             AND(E3823&gt;110,F3823&gt;100),"Top Tier: premium vehicules that tend to be sold above market prices",
             AND(E3823&gt;=90,E3823&lt;=110,F3823&gt;25),"Moderate: fair price and regular to good rotation",
             AND(E3823&lt;90,AND(C3823&lt;=2011,C3823&gt;=2000),AND(F3823&lt;100,F3823&gt;25)),"Moderate: underrated regular model and regular rotation",
             AND(E3823&lt;90,C3823&gt;2011,AND(F3823&lt;=100,F3823&gt;25)),"Moderate: underrated new model with regular rotation",
             AND(E3823&lt;90,C3823&lt;2000,AND(F3823&lt;=100,F3823&gt;25)),"Moderate: underrated old model with regular rotation",
             AND(C3823&lt;=2011,F3823&lt;=25),"Low: not new model and bad rotation",
             AND(E3823&gt;110,AND(C3823&lt;=2011,C3823&gt;=2000),F3823&lt;=25),"Low: overrated regular model with bad rotation",
             AND(E3823&gt;110,C3823&lt;2011,AND(F3823&lt;=100,F3823&gt;25)),"Low: overrated regular model (not new) with regular rotation",
             AND(E3823&gt;110,C3823&gt;2011,F3823&lt;=25),"Low: overrated new model with bad rotation"
)</f>
        <v>Low: not new model and bad rotation</v>
      </c>
    </row>
    <row r="3824" spans="1:8" x14ac:dyDescent="0.3">
      <c r="A3824" t="s">
        <v>44</v>
      </c>
      <c r="B3824" t="s">
        <v>696</v>
      </c>
      <c r="C3824">
        <v>2001</v>
      </c>
      <c r="D3824">
        <v>1436.6666666666667</v>
      </c>
      <c r="E3824">
        <v>87.957824656322913</v>
      </c>
      <c r="F3824">
        <v>15</v>
      </c>
      <c r="H3824" t="str" cm="1">
        <f t="array" ref="H3824">_xlfn.IFS(
             AND(E3824&gt;110,C3824&gt;2011,F3824&gt;100),"High: overrated, new and good rotation",
             AND(E3824&lt;90,C3824&gt;2011,F3824&gt;100),"High: underrated, new and good rotation",
             AND(E3824&lt;90,C3824&lt;2011,F3824&gt;100),"High: underrated, not too new but good rotation",
             AND(E3824&lt;=110,C3824&gt;2011,F3824&lt;=25),"Critic: well priced/underrated and new, but bad rotation",
             AND(E3824&gt;110,F3824&gt;100),"Top Tier: premium vehicules that tend to be sold above market prices",
             AND(E3824&gt;=90,E3824&lt;=110,F3824&gt;25),"Moderate: fair price and regular to good rotation",
             AND(E3824&lt;90,AND(C3824&lt;=2011,C3824&gt;=2000),AND(F3824&lt;100,F3824&gt;25)),"Moderate: underrated regular model and regular rotation",
             AND(E3824&lt;90,C3824&gt;2011,AND(F3824&lt;=100,F3824&gt;25)),"Moderate: underrated new model with regular rotation",
             AND(E3824&lt;90,C3824&lt;2000,AND(F3824&lt;=100,F3824&gt;25)),"Moderate: underrated old model with regular rotation",
             AND(C3824&lt;=2011,F3824&lt;=25),"Low: not new model and bad rotation",
             AND(E3824&gt;110,AND(C3824&lt;=2011,C3824&gt;=2000),F3824&lt;=25),"Low: overrated regular model with bad rotation",
             AND(E3824&gt;110,C3824&lt;2011,AND(F3824&lt;=100,F3824&gt;25)),"Low: overrated regular model (not new) with regular rotation",
             AND(E3824&gt;110,C3824&gt;2011,F3824&lt;=25),"Low: overrated new model with bad rotation"
)</f>
        <v>Low: not new model and bad rotation</v>
      </c>
    </row>
    <row r="3825" spans="1:8" x14ac:dyDescent="0.3">
      <c r="A3825" t="s">
        <v>44</v>
      </c>
      <c r="B3825" t="s">
        <v>696</v>
      </c>
      <c r="C3825">
        <v>2002</v>
      </c>
      <c r="D3825">
        <v>1668.1818181818182</v>
      </c>
      <c r="E3825">
        <v>121.10129775501322</v>
      </c>
      <c r="F3825">
        <v>11</v>
      </c>
      <c r="H3825" t="str" cm="1">
        <f t="array" ref="H3825">_xlfn.IFS(
             AND(E3825&gt;110,C3825&gt;2011,F3825&gt;100),"High: overrated, new and good rotation",
             AND(E3825&lt;90,C3825&gt;2011,F3825&gt;100),"High: underrated, new and good rotation",
             AND(E3825&lt;90,C3825&lt;2011,F3825&gt;100),"High: underrated, not too new but good rotation",
             AND(E3825&lt;=110,C3825&gt;2011,F3825&lt;=25),"Critic: well priced/underrated and new, but bad rotation",
             AND(E3825&gt;110,F3825&gt;100),"Top Tier: premium vehicules that tend to be sold above market prices",
             AND(E3825&gt;=90,E3825&lt;=110,F3825&gt;25),"Moderate: fair price and regular to good rotation",
             AND(E3825&lt;90,AND(C3825&lt;=2011,C3825&gt;=2000),AND(F3825&lt;100,F3825&gt;25)),"Moderate: underrated regular model and regular rotation",
             AND(E3825&lt;90,C3825&gt;2011,AND(F3825&lt;=100,F3825&gt;25)),"Moderate: underrated new model with regular rotation",
             AND(E3825&lt;90,C3825&lt;2000,AND(F3825&lt;=100,F3825&gt;25)),"Moderate: underrated old model with regular rotation",
             AND(C3825&lt;=2011,F3825&lt;=25),"Low: not new model and bad rotation",
             AND(E3825&gt;110,AND(C3825&lt;=2011,C3825&gt;=2000),F3825&lt;=25),"Low: overrated regular model with bad rotation",
             AND(E3825&gt;110,C3825&lt;2011,AND(F3825&lt;=100,F3825&gt;25)),"Low: overrated regular model (not new) with regular rotation",
             AND(E3825&gt;110,C3825&gt;2011,F3825&lt;=25),"Low: overrated new model with bad rotation"
)</f>
        <v>Low: not new model and bad rotation</v>
      </c>
    </row>
    <row r="3826" spans="1:8" x14ac:dyDescent="0.3">
      <c r="A3826" t="s">
        <v>44</v>
      </c>
      <c r="B3826" t="s">
        <v>696</v>
      </c>
      <c r="C3826">
        <v>2003</v>
      </c>
      <c r="D3826">
        <v>2225</v>
      </c>
      <c r="E3826">
        <v>105.03023795313965</v>
      </c>
      <c r="F3826">
        <v>24</v>
      </c>
      <c r="H3826" t="str" cm="1">
        <f t="array" ref="H3826">_xlfn.IFS(
             AND(E3826&gt;110,C3826&gt;2011,F3826&gt;100),"High: overrated, new and good rotation",
             AND(E3826&lt;90,C3826&gt;2011,F3826&gt;100),"High: underrated, new and good rotation",
             AND(E3826&lt;90,C3826&lt;2011,F3826&gt;100),"High: underrated, not too new but good rotation",
             AND(E3826&lt;=110,C3826&gt;2011,F3826&lt;=25),"Critic: well priced/underrated and new, but bad rotation",
             AND(E3826&gt;110,F3826&gt;100),"Top Tier: premium vehicules that tend to be sold above market prices",
             AND(E3826&gt;=90,E3826&lt;=110,F3826&gt;25),"Moderate: fair price and regular to good rotation",
             AND(E3826&lt;90,AND(C3826&lt;=2011,C3826&gt;=2000),AND(F3826&lt;100,F3826&gt;25)),"Moderate: underrated regular model and regular rotation",
             AND(E3826&lt;90,C3826&gt;2011,AND(F3826&lt;=100,F3826&gt;25)),"Moderate: underrated new model with regular rotation",
             AND(E3826&lt;90,C3826&lt;2000,AND(F3826&lt;=100,F3826&gt;25)),"Moderate: underrated old model with regular rotation",
             AND(C3826&lt;=2011,F3826&lt;=25),"Low: not new model and bad rotation",
             AND(E3826&gt;110,AND(C3826&lt;=2011,C3826&gt;=2000),F3826&lt;=25),"Low: overrated regular model with bad rotation",
             AND(E3826&gt;110,C3826&lt;2011,AND(F3826&lt;=100,F3826&gt;25)),"Low: overrated regular model (not new) with regular rotation",
             AND(E3826&gt;110,C3826&gt;2011,F3826&lt;=25),"Low: overrated new model with bad rotation"
)</f>
        <v>Low: not new model and bad rotation</v>
      </c>
    </row>
    <row r="3827" spans="1:8" x14ac:dyDescent="0.3">
      <c r="A3827" t="s">
        <v>44</v>
      </c>
      <c r="B3827" t="s">
        <v>696</v>
      </c>
      <c r="C3827">
        <v>2004</v>
      </c>
      <c r="D3827">
        <v>1815</v>
      </c>
      <c r="E3827">
        <v>107.39896781915161</v>
      </c>
      <c r="F3827">
        <v>10</v>
      </c>
      <c r="H3827" t="str" cm="1">
        <f t="array" ref="H3827">_xlfn.IFS(
             AND(E3827&gt;110,C3827&gt;2011,F3827&gt;100),"High: overrated, new and good rotation",
             AND(E3827&lt;90,C3827&gt;2011,F3827&gt;100),"High: underrated, new and good rotation",
             AND(E3827&lt;90,C3827&lt;2011,F3827&gt;100),"High: underrated, not too new but good rotation",
             AND(E3827&lt;=110,C3827&gt;2011,F3827&lt;=25),"Critic: well priced/underrated and new, but bad rotation",
             AND(E3827&gt;110,F3827&gt;100),"Top Tier: premium vehicules that tend to be sold above market prices",
             AND(E3827&gt;=90,E3827&lt;=110,F3827&gt;25),"Moderate: fair price and regular to good rotation",
             AND(E3827&lt;90,AND(C3827&lt;=2011,C3827&gt;=2000),AND(F3827&lt;100,F3827&gt;25)),"Moderate: underrated regular model and regular rotation",
             AND(E3827&lt;90,C3827&gt;2011,AND(F3827&lt;=100,F3827&gt;25)),"Moderate: underrated new model with regular rotation",
             AND(E3827&lt;90,C3827&lt;2000,AND(F3827&lt;=100,F3827&gt;25)),"Moderate: underrated old model with regular rotation",
             AND(C3827&lt;=2011,F3827&lt;=25),"Low: not new model and bad rotation",
             AND(E3827&gt;110,AND(C3827&lt;=2011,C3827&gt;=2000),F3827&lt;=25),"Low: overrated regular model with bad rotation",
             AND(E3827&gt;110,C3827&lt;2011,AND(F3827&lt;=100,F3827&gt;25)),"Low: overrated regular model (not new) with regular rotation",
             AND(E3827&gt;110,C3827&gt;2011,F3827&lt;=25),"Low: overrated new model with bad rotation"
)</f>
        <v>Low: not new model and bad rotation</v>
      </c>
    </row>
    <row r="3828" spans="1:8" x14ac:dyDescent="0.3">
      <c r="A3828" t="s">
        <v>44</v>
      </c>
      <c r="B3828" t="s">
        <v>696</v>
      </c>
      <c r="C3828">
        <v>2005</v>
      </c>
      <c r="D3828">
        <v>2970</v>
      </c>
      <c r="E3828">
        <v>92.275844941308151</v>
      </c>
      <c r="F3828">
        <v>10</v>
      </c>
      <c r="H3828" t="str" cm="1">
        <f t="array" ref="H3828">_xlfn.IFS(
             AND(E3828&gt;110,C3828&gt;2011,F3828&gt;100),"High: overrated, new and good rotation",
             AND(E3828&lt;90,C3828&gt;2011,F3828&gt;100),"High: underrated, new and good rotation",
             AND(E3828&lt;90,C3828&lt;2011,F3828&gt;100),"High: underrated, not too new but good rotation",
             AND(E3828&lt;=110,C3828&gt;2011,F3828&lt;=25),"Critic: well priced/underrated and new, but bad rotation",
             AND(E3828&gt;110,F3828&gt;100),"Top Tier: premium vehicules that tend to be sold above market prices",
             AND(E3828&gt;=90,E3828&lt;=110,F3828&gt;25),"Moderate: fair price and regular to good rotation",
             AND(E3828&lt;90,AND(C3828&lt;=2011,C3828&gt;=2000),AND(F3828&lt;100,F3828&gt;25)),"Moderate: underrated regular model and regular rotation",
             AND(E3828&lt;90,C3828&gt;2011,AND(F3828&lt;=100,F3828&gt;25)),"Moderate: underrated new model with regular rotation",
             AND(E3828&lt;90,C3828&lt;2000,AND(F3828&lt;=100,F3828&gt;25)),"Moderate: underrated old model with regular rotation",
             AND(C3828&lt;=2011,F3828&lt;=25),"Low: not new model and bad rotation",
             AND(E3828&gt;110,AND(C3828&lt;=2011,C3828&gt;=2000),F3828&lt;=25),"Low: overrated regular model with bad rotation",
             AND(E3828&gt;110,C3828&lt;2011,AND(F3828&lt;=100,F3828&gt;25)),"Low: overrated regular model (not new) with regular rotation",
             AND(E3828&gt;110,C3828&gt;2011,F3828&lt;=25),"Low: overrated new model with bad rotation"
)</f>
        <v>Low: not new model and bad rotation</v>
      </c>
    </row>
    <row r="3829" spans="1:8" x14ac:dyDescent="0.3">
      <c r="A3829" t="s">
        <v>44</v>
      </c>
      <c r="B3829" t="s">
        <v>696</v>
      </c>
      <c r="C3829">
        <v>2007</v>
      </c>
      <c r="D3829">
        <v>5148.1481481481478</v>
      </c>
      <c r="E3829">
        <v>104.23360079804837</v>
      </c>
      <c r="F3829">
        <v>27</v>
      </c>
      <c r="H3829" t="str" cm="1">
        <f t="array" ref="H3829">_xlfn.IFS(
             AND(E3829&gt;110,C3829&gt;2011,F3829&gt;100),"High: overrated, new and good rotation",
             AND(E3829&lt;90,C3829&gt;2011,F3829&gt;100),"High: underrated, new and good rotation",
             AND(E3829&lt;90,C3829&lt;2011,F3829&gt;100),"High: underrated, not too new but good rotation",
             AND(E3829&lt;=110,C3829&gt;2011,F3829&lt;=25),"Critic: well priced/underrated and new, but bad rotation",
             AND(E3829&gt;110,F3829&gt;100),"Top Tier: premium vehicules that tend to be sold above market prices",
             AND(E3829&gt;=90,E3829&lt;=110,F3829&gt;25),"Moderate: fair price and regular to good rotation",
             AND(E3829&lt;90,AND(C3829&lt;=2011,C3829&gt;=2000),AND(F3829&lt;100,F3829&gt;25)),"Moderate: underrated regular model and regular rotation",
             AND(E3829&lt;90,C3829&gt;2011,AND(F3829&lt;=100,F3829&gt;25)),"Moderate: underrated new model with regular rotation",
             AND(E3829&lt;90,C3829&lt;2000,AND(F3829&lt;=100,F3829&gt;25)),"Moderate: underrated old model with regular rotation",
             AND(C3829&lt;=2011,F3829&lt;=25),"Low: not new model and bad rotation",
             AND(E3829&gt;110,AND(C3829&lt;=2011,C3829&gt;=2000),F3829&lt;=25),"Low: overrated regular model with bad rotation",
             AND(E3829&gt;110,C3829&lt;2011,AND(F3829&lt;=100,F3829&gt;25)),"Low: overrated regular model (not new) with regular rotation",
             AND(E3829&gt;110,C3829&gt;2011,F3829&lt;=25),"Low: overrated new model with bad rotation"
)</f>
        <v>Moderate: fair price and regular to good rotation</v>
      </c>
    </row>
    <row r="3830" spans="1:8" x14ac:dyDescent="0.3">
      <c r="A3830" t="s">
        <v>44</v>
      </c>
      <c r="B3830" t="s">
        <v>696</v>
      </c>
      <c r="C3830">
        <v>2008</v>
      </c>
      <c r="D3830">
        <v>6525</v>
      </c>
      <c r="E3830">
        <v>98.604216417161268</v>
      </c>
      <c r="F3830">
        <v>15</v>
      </c>
      <c r="H3830" t="str" cm="1">
        <f t="array" ref="H3830">_xlfn.IFS(
             AND(E3830&gt;110,C3830&gt;2011,F3830&gt;100),"High: overrated, new and good rotation",
             AND(E3830&lt;90,C3830&gt;2011,F3830&gt;100),"High: underrated, new and good rotation",
             AND(E3830&lt;90,C3830&lt;2011,F3830&gt;100),"High: underrated, not too new but good rotation",
             AND(E3830&lt;=110,C3830&gt;2011,F3830&lt;=25),"Critic: well priced/underrated and new, but bad rotation",
             AND(E3830&gt;110,F3830&gt;100),"Top Tier: premium vehicules that tend to be sold above market prices",
             AND(E3830&gt;=90,E3830&lt;=110,F3830&gt;25),"Moderate: fair price and regular to good rotation",
             AND(E3830&lt;90,AND(C3830&lt;=2011,C3830&gt;=2000),AND(F3830&lt;100,F3830&gt;25)),"Moderate: underrated regular model and regular rotation",
             AND(E3830&lt;90,C3830&gt;2011,AND(F3830&lt;=100,F3830&gt;25)),"Moderate: underrated new model with regular rotation",
             AND(E3830&lt;90,C3830&lt;2000,AND(F3830&lt;=100,F3830&gt;25)),"Moderate: underrated old model with regular rotation",
             AND(C3830&lt;=2011,F3830&lt;=25),"Low: not new model and bad rotation",
             AND(E3830&gt;110,AND(C3830&lt;=2011,C3830&gt;=2000),F3830&lt;=25),"Low: overrated regular model with bad rotation",
             AND(E3830&gt;110,C3830&lt;2011,AND(F3830&lt;=100,F3830&gt;25)),"Low: overrated regular model (not new) with regular rotation",
             AND(E3830&gt;110,C3830&gt;2011,F3830&lt;=25),"Low: overrated new model with bad rotation"
)</f>
        <v>Low: not new model and bad rotation</v>
      </c>
    </row>
    <row r="3831" spans="1:8" x14ac:dyDescent="0.3">
      <c r="A3831" t="s">
        <v>44</v>
      </c>
      <c r="B3831" t="s">
        <v>696</v>
      </c>
      <c r="C3831">
        <v>2009</v>
      </c>
      <c r="D3831">
        <v>7175</v>
      </c>
      <c r="E3831">
        <v>97.121588220342616</v>
      </c>
      <c r="F3831">
        <v>6</v>
      </c>
      <c r="H3831" t="str" cm="1">
        <f t="array" ref="H3831">_xlfn.IFS(
             AND(E3831&gt;110,C3831&gt;2011,F3831&gt;100),"High: overrated, new and good rotation",
             AND(E3831&lt;90,C3831&gt;2011,F3831&gt;100),"High: underrated, new and good rotation",
             AND(E3831&lt;90,C3831&lt;2011,F3831&gt;100),"High: underrated, not too new but good rotation",
             AND(E3831&lt;=110,C3831&gt;2011,F3831&lt;=25),"Critic: well priced/underrated and new, but bad rotation",
             AND(E3831&gt;110,F3831&gt;100),"Top Tier: premium vehicules that tend to be sold above market prices",
             AND(E3831&gt;=90,E3831&lt;=110,F3831&gt;25),"Moderate: fair price and regular to good rotation",
             AND(E3831&lt;90,AND(C3831&lt;=2011,C3831&gt;=2000),AND(F3831&lt;100,F3831&gt;25)),"Moderate: underrated regular model and regular rotation",
             AND(E3831&lt;90,C3831&gt;2011,AND(F3831&lt;=100,F3831&gt;25)),"Moderate: underrated new model with regular rotation",
             AND(E3831&lt;90,C3831&lt;2000,AND(F3831&lt;=100,F3831&gt;25)),"Moderate: underrated old model with regular rotation",
             AND(C3831&lt;=2011,F3831&lt;=25),"Low: not new model and bad rotation",
             AND(E3831&gt;110,AND(C3831&lt;=2011,C3831&gt;=2000),F3831&lt;=25),"Low: overrated regular model with bad rotation",
             AND(E3831&gt;110,C3831&lt;2011,AND(F3831&lt;=100,F3831&gt;25)),"Low: overrated regular model (not new) with regular rotation",
             AND(E3831&gt;110,C3831&gt;2011,F3831&lt;=25),"Low: overrated new model with bad rotation"
)</f>
        <v>Low: not new model and bad rotation</v>
      </c>
    </row>
    <row r="3832" spans="1:8" x14ac:dyDescent="0.3">
      <c r="A3832" t="s">
        <v>44</v>
      </c>
      <c r="B3832" t="s">
        <v>696</v>
      </c>
      <c r="C3832">
        <v>2012</v>
      </c>
      <c r="D3832">
        <v>11242.857142857143</v>
      </c>
      <c r="E3832">
        <v>110.58714105076879</v>
      </c>
      <c r="F3832">
        <v>7</v>
      </c>
      <c r="H3832" t="str" cm="1">
        <f t="array" ref="H3832">_xlfn.IFS(
             AND(E3832&gt;110,C3832&gt;2011,F3832&gt;100),"High: overrated, new and good rotation",
             AND(E3832&lt;90,C3832&gt;2011,F3832&gt;100),"High: underrated, new and good rotation",
             AND(E3832&lt;90,C3832&lt;2011,F3832&gt;100),"High: underrated, not too new but good rotation",
             AND(E3832&lt;=110,C3832&gt;2011,F3832&lt;=25),"Critic: well priced/underrated and new, but bad rotation",
             AND(E3832&gt;110,F3832&gt;100),"Top Tier: premium vehicules that tend to be sold above market prices",
             AND(E3832&gt;=90,E3832&lt;=110,F3832&gt;25),"Moderate: fair price and regular to good rotation",
             AND(E3832&lt;90,AND(C3832&lt;=2011,C3832&gt;=2000),AND(F3832&lt;100,F3832&gt;25)),"Moderate: underrated regular model and regular rotation",
             AND(E3832&lt;90,C3832&gt;2011,AND(F3832&lt;=100,F3832&gt;25)),"Moderate: underrated new model with regular rotation",
             AND(E3832&lt;90,C3832&lt;2000,AND(F3832&lt;=100,F3832&gt;25)),"Moderate: underrated old model with regular rotation",
             AND(C3832&lt;=2011,F3832&lt;=25),"Low: not new model and bad rotation",
             AND(E3832&gt;110,AND(C3832&lt;=2011,C3832&gt;=2000),F3832&lt;=25),"Low: overrated regular model with bad rotation",
             AND(E3832&gt;110,C3832&lt;2011,AND(F3832&lt;=100,F3832&gt;25)),"Low: overrated regular model (not new) with regular rotation",
             AND(E3832&gt;110,C3832&gt;2011,F3832&lt;=25),"Low: overrated new model with bad rotation"
)</f>
        <v>Low: overrated new model with bad rotation</v>
      </c>
    </row>
    <row r="3833" spans="1:8" x14ac:dyDescent="0.3">
      <c r="A3833" t="s">
        <v>44</v>
      </c>
      <c r="B3833" t="s">
        <v>697</v>
      </c>
      <c r="C3833">
        <v>2004</v>
      </c>
      <c r="D3833">
        <v>2539.8305084745762</v>
      </c>
      <c r="E3833">
        <v>104.06339593490691</v>
      </c>
      <c r="F3833">
        <v>59</v>
      </c>
      <c r="H3833" t="str" cm="1">
        <f t="array" ref="H3833">_xlfn.IFS(
             AND(E3833&gt;110,C3833&gt;2011,F3833&gt;100),"High: overrated, new and good rotation",
             AND(E3833&lt;90,C3833&gt;2011,F3833&gt;100),"High: underrated, new and good rotation",
             AND(E3833&lt;90,C3833&lt;2011,F3833&gt;100),"High: underrated, not too new but good rotation",
             AND(E3833&lt;=110,C3833&gt;2011,F3833&lt;=25),"Critic: well priced/underrated and new, but bad rotation",
             AND(E3833&gt;110,F3833&gt;100),"Top Tier: premium vehicules that tend to be sold above market prices",
             AND(E3833&gt;=90,E3833&lt;=110,F3833&gt;25),"Moderate: fair price and regular to good rotation",
             AND(E3833&lt;90,AND(C3833&lt;=2011,C3833&gt;=2000),AND(F3833&lt;100,F3833&gt;25)),"Moderate: underrated regular model and regular rotation",
             AND(E3833&lt;90,C3833&gt;2011,AND(F3833&lt;=100,F3833&gt;25)),"Moderate: underrated new model with regular rotation",
             AND(E3833&lt;90,C3833&lt;2000,AND(F3833&lt;=100,F3833&gt;25)),"Moderate: underrated old model with regular rotation",
             AND(C3833&lt;=2011,F3833&lt;=25),"Low: not new model and bad rotation",
             AND(E3833&gt;110,AND(C3833&lt;=2011,C3833&gt;=2000),F3833&lt;=25),"Low: overrated regular model with bad rotation",
             AND(E3833&gt;110,C3833&lt;2011,AND(F3833&lt;=100,F3833&gt;25)),"Low: overrated regular model (not new) with regular rotation",
             AND(E3833&gt;110,C3833&gt;2011,F3833&lt;=25),"Low: overrated new model with bad rotation"
)</f>
        <v>Moderate: fair price and regular to good rotation</v>
      </c>
    </row>
    <row r="3834" spans="1:8" x14ac:dyDescent="0.3">
      <c r="A3834" t="s">
        <v>44</v>
      </c>
      <c r="B3834" t="s">
        <v>697</v>
      </c>
      <c r="C3834">
        <v>2005</v>
      </c>
      <c r="D3834">
        <v>2567.8571428571427</v>
      </c>
      <c r="E3834">
        <v>92.04885490016072</v>
      </c>
      <c r="F3834">
        <v>28</v>
      </c>
      <c r="H3834" t="str" cm="1">
        <f t="array" ref="H3834">_xlfn.IFS(
             AND(E3834&gt;110,C3834&gt;2011,F3834&gt;100),"High: overrated, new and good rotation",
             AND(E3834&lt;90,C3834&gt;2011,F3834&gt;100),"High: underrated, new and good rotation",
             AND(E3834&lt;90,C3834&lt;2011,F3834&gt;100),"High: underrated, not too new but good rotation",
             AND(E3834&lt;=110,C3834&gt;2011,F3834&lt;=25),"Critic: well priced/underrated and new, but bad rotation",
             AND(E3834&gt;110,F3834&gt;100),"Top Tier: premium vehicules that tend to be sold above market prices",
             AND(E3834&gt;=90,E3834&lt;=110,F3834&gt;25),"Moderate: fair price and regular to good rotation",
             AND(E3834&lt;90,AND(C3834&lt;=2011,C3834&gt;=2000),AND(F3834&lt;100,F3834&gt;25)),"Moderate: underrated regular model and regular rotation",
             AND(E3834&lt;90,C3834&gt;2011,AND(F3834&lt;=100,F3834&gt;25)),"Moderate: underrated new model with regular rotation",
             AND(E3834&lt;90,C3834&lt;2000,AND(F3834&lt;=100,F3834&gt;25)),"Moderate: underrated old model with regular rotation",
             AND(C3834&lt;=2011,F3834&lt;=25),"Low: not new model and bad rotation",
             AND(E3834&gt;110,AND(C3834&lt;=2011,C3834&gt;=2000),F3834&lt;=25),"Low: overrated regular model with bad rotation",
             AND(E3834&gt;110,C3834&lt;2011,AND(F3834&lt;=100,F3834&gt;25)),"Low: overrated regular model (not new) with regular rotation",
             AND(E3834&gt;110,C3834&gt;2011,F3834&lt;=25),"Low: overrated new model with bad rotation"
)</f>
        <v>Moderate: fair price and regular to good rotation</v>
      </c>
    </row>
    <row r="3835" spans="1:8" x14ac:dyDescent="0.3">
      <c r="A3835" t="s">
        <v>44</v>
      </c>
      <c r="B3835" t="s">
        <v>697</v>
      </c>
      <c r="C3835">
        <v>2006</v>
      </c>
      <c r="D3835">
        <v>3153.5714285714284</v>
      </c>
      <c r="E3835">
        <v>100.06608849379998</v>
      </c>
      <c r="F3835">
        <v>28</v>
      </c>
      <c r="H3835" t="str" cm="1">
        <f t="array" ref="H3835">_xlfn.IFS(
             AND(E3835&gt;110,C3835&gt;2011,F3835&gt;100),"High: overrated, new and good rotation",
             AND(E3835&lt;90,C3835&gt;2011,F3835&gt;100),"High: underrated, new and good rotation",
             AND(E3835&lt;90,C3835&lt;2011,F3835&gt;100),"High: underrated, not too new but good rotation",
             AND(E3835&lt;=110,C3835&gt;2011,F3835&lt;=25),"Critic: well priced/underrated and new, but bad rotation",
             AND(E3835&gt;110,F3835&gt;100),"Top Tier: premium vehicules that tend to be sold above market prices",
             AND(E3835&gt;=90,E3835&lt;=110,F3835&gt;25),"Moderate: fair price and regular to good rotation",
             AND(E3835&lt;90,AND(C3835&lt;=2011,C3835&gt;=2000),AND(F3835&lt;100,F3835&gt;25)),"Moderate: underrated regular model and regular rotation",
             AND(E3835&lt;90,C3835&gt;2011,AND(F3835&lt;=100,F3835&gt;25)),"Moderate: underrated new model with regular rotation",
             AND(E3835&lt;90,C3835&lt;2000,AND(F3835&lt;=100,F3835&gt;25)),"Moderate: underrated old model with regular rotation",
             AND(C3835&lt;=2011,F3835&lt;=25),"Low: not new model and bad rotation",
             AND(E3835&gt;110,AND(C3835&lt;=2011,C3835&gt;=2000),F3835&lt;=25),"Low: overrated regular model with bad rotation",
             AND(E3835&gt;110,C3835&lt;2011,AND(F3835&lt;=100,F3835&gt;25)),"Low: overrated regular model (not new) with regular rotation",
             AND(E3835&gt;110,C3835&gt;2011,F3835&lt;=25),"Low: overrated new model with bad rotation"
)</f>
        <v>Moderate: fair price and regular to good rotation</v>
      </c>
    </row>
    <row r="3836" spans="1:8" x14ac:dyDescent="0.3">
      <c r="A3836" t="s">
        <v>44</v>
      </c>
      <c r="B3836" t="s">
        <v>697</v>
      </c>
      <c r="C3836">
        <v>2007</v>
      </c>
      <c r="D3836">
        <v>3621.0526315789475</v>
      </c>
      <c r="E3836">
        <v>92.040211518167567</v>
      </c>
      <c r="F3836">
        <v>19</v>
      </c>
      <c r="H3836" t="str" cm="1">
        <f t="array" ref="H3836">_xlfn.IFS(
             AND(E3836&gt;110,C3836&gt;2011,F3836&gt;100),"High: overrated, new and good rotation",
             AND(E3836&lt;90,C3836&gt;2011,F3836&gt;100),"High: underrated, new and good rotation",
             AND(E3836&lt;90,C3836&lt;2011,F3836&gt;100),"High: underrated, not too new but good rotation",
             AND(E3836&lt;=110,C3836&gt;2011,F3836&lt;=25),"Critic: well priced/underrated and new, but bad rotation",
             AND(E3836&gt;110,F3836&gt;100),"Top Tier: premium vehicules that tend to be sold above market prices",
             AND(E3836&gt;=90,E3836&lt;=110,F3836&gt;25),"Moderate: fair price and regular to good rotation",
             AND(E3836&lt;90,AND(C3836&lt;=2011,C3836&gt;=2000),AND(F3836&lt;100,F3836&gt;25)),"Moderate: underrated regular model and regular rotation",
             AND(E3836&lt;90,C3836&gt;2011,AND(F3836&lt;=100,F3836&gt;25)),"Moderate: underrated new model with regular rotation",
             AND(E3836&lt;90,C3836&lt;2000,AND(F3836&lt;=100,F3836&gt;25)),"Moderate: underrated old model with regular rotation",
             AND(C3836&lt;=2011,F3836&lt;=25),"Low: not new model and bad rotation",
             AND(E3836&gt;110,AND(C3836&lt;=2011,C3836&gt;=2000),F3836&lt;=25),"Low: overrated regular model with bad rotation",
             AND(E3836&gt;110,C3836&lt;2011,AND(F3836&lt;=100,F3836&gt;25)),"Low: overrated regular model (not new) with regular rotation",
             AND(E3836&gt;110,C3836&gt;2011,F3836&lt;=25),"Low: overrated new model with bad rotation"
)</f>
        <v>Low: not new model and bad rotation</v>
      </c>
    </row>
    <row r="3837" spans="1:8" x14ac:dyDescent="0.3">
      <c r="A3837" t="s">
        <v>44</v>
      </c>
      <c r="B3837" t="s">
        <v>697</v>
      </c>
      <c r="C3837">
        <v>2008</v>
      </c>
      <c r="D3837">
        <v>5402.3809523809523</v>
      </c>
      <c r="E3837">
        <v>98.605990892121838</v>
      </c>
      <c r="F3837">
        <v>21</v>
      </c>
      <c r="H3837" t="str" cm="1">
        <f t="array" ref="H3837">_xlfn.IFS(
             AND(E3837&gt;110,C3837&gt;2011,F3837&gt;100),"High: overrated, new and good rotation",
             AND(E3837&lt;90,C3837&gt;2011,F3837&gt;100),"High: underrated, new and good rotation",
             AND(E3837&lt;90,C3837&lt;2011,F3837&gt;100),"High: underrated, not too new but good rotation",
             AND(E3837&lt;=110,C3837&gt;2011,F3837&lt;=25),"Critic: well priced/underrated and new, but bad rotation",
             AND(E3837&gt;110,F3837&gt;100),"Top Tier: premium vehicules that tend to be sold above market prices",
             AND(E3837&gt;=90,E3837&lt;=110,F3837&gt;25),"Moderate: fair price and regular to good rotation",
             AND(E3837&lt;90,AND(C3837&lt;=2011,C3837&gt;=2000),AND(F3837&lt;100,F3837&gt;25)),"Moderate: underrated regular model and regular rotation",
             AND(E3837&lt;90,C3837&gt;2011,AND(F3837&lt;=100,F3837&gt;25)),"Moderate: underrated new model with regular rotation",
             AND(E3837&lt;90,C3837&lt;2000,AND(F3837&lt;=100,F3837&gt;25)),"Moderate: underrated old model with regular rotation",
             AND(C3837&lt;=2011,F3837&lt;=25),"Low: not new model and bad rotation",
             AND(E3837&gt;110,AND(C3837&lt;=2011,C3837&gt;=2000),F3837&lt;=25),"Low: overrated regular model with bad rotation",
             AND(E3837&gt;110,C3837&lt;2011,AND(F3837&lt;=100,F3837&gt;25)),"Low: overrated regular model (not new) with regular rotation",
             AND(E3837&gt;110,C3837&gt;2011,F3837&lt;=25),"Low: overrated new model with bad rotation"
)</f>
        <v>Low: not new model and bad rotation</v>
      </c>
    </row>
    <row r="3838" spans="1:8" x14ac:dyDescent="0.3">
      <c r="A3838" t="s">
        <v>44</v>
      </c>
      <c r="B3838" t="s">
        <v>697</v>
      </c>
      <c r="C3838">
        <v>2010</v>
      </c>
      <c r="D3838">
        <v>8011.1111111111113</v>
      </c>
      <c r="E3838">
        <v>89.715191993736909</v>
      </c>
      <c r="F3838">
        <v>9</v>
      </c>
      <c r="H3838" t="str" cm="1">
        <f t="array" ref="H3838">_xlfn.IFS(
             AND(E3838&gt;110,C3838&gt;2011,F3838&gt;100),"High: overrated, new and good rotation",
             AND(E3838&lt;90,C3838&gt;2011,F3838&gt;100),"High: underrated, new and good rotation",
             AND(E3838&lt;90,C3838&lt;2011,F3838&gt;100),"High: underrated, not too new but good rotation",
             AND(E3838&lt;=110,C3838&gt;2011,F3838&lt;=25),"Critic: well priced/underrated and new, but bad rotation",
             AND(E3838&gt;110,F3838&gt;100),"Top Tier: premium vehicules that tend to be sold above market prices",
             AND(E3838&gt;=90,E3838&lt;=110,F3838&gt;25),"Moderate: fair price and regular to good rotation",
             AND(E3838&lt;90,AND(C3838&lt;=2011,C3838&gt;=2000),AND(F3838&lt;100,F3838&gt;25)),"Moderate: underrated regular model and regular rotation",
             AND(E3838&lt;90,C3838&gt;2011,AND(F3838&lt;=100,F3838&gt;25)),"Moderate: underrated new model with regular rotation",
             AND(E3838&lt;90,C3838&lt;2000,AND(F3838&lt;=100,F3838&gt;25)),"Moderate: underrated old model with regular rotation",
             AND(C3838&lt;=2011,F3838&lt;=25),"Low: not new model and bad rotation",
             AND(E3838&gt;110,AND(C3838&lt;=2011,C3838&gt;=2000),F3838&lt;=25),"Low: overrated regular model with bad rotation",
             AND(E3838&gt;110,C3838&lt;2011,AND(F3838&lt;=100,F3838&gt;25)),"Low: overrated regular model (not new) with regular rotation",
             AND(E3838&gt;110,C3838&gt;2011,F3838&lt;=25),"Low: overrated new model with bad rotation"
)</f>
        <v>Low: not new model and bad rotation</v>
      </c>
    </row>
    <row r="3839" spans="1:8" x14ac:dyDescent="0.3">
      <c r="A3839" t="s">
        <v>44</v>
      </c>
      <c r="B3839" t="s">
        <v>697</v>
      </c>
      <c r="C3839">
        <v>2011</v>
      </c>
      <c r="D3839">
        <v>9578.5714285714294</v>
      </c>
      <c r="E3839">
        <v>97.759217612315467</v>
      </c>
      <c r="F3839">
        <v>21</v>
      </c>
      <c r="H3839" t="str" cm="1">
        <f t="array" ref="H3839">_xlfn.IFS(
             AND(E3839&gt;110,C3839&gt;2011,F3839&gt;100),"High: overrated, new and good rotation",
             AND(E3839&lt;90,C3839&gt;2011,F3839&gt;100),"High: underrated, new and good rotation",
             AND(E3839&lt;90,C3839&lt;2011,F3839&gt;100),"High: underrated, not too new but good rotation",
             AND(E3839&lt;=110,C3839&gt;2011,F3839&lt;=25),"Critic: well priced/underrated and new, but bad rotation",
             AND(E3839&gt;110,F3839&gt;100),"Top Tier: premium vehicules that tend to be sold above market prices",
             AND(E3839&gt;=90,E3839&lt;=110,F3839&gt;25),"Moderate: fair price and regular to good rotation",
             AND(E3839&lt;90,AND(C3839&lt;=2011,C3839&gt;=2000),AND(F3839&lt;100,F3839&gt;25)),"Moderate: underrated regular model and regular rotation",
             AND(E3839&lt;90,C3839&gt;2011,AND(F3839&lt;=100,F3839&gt;25)),"Moderate: underrated new model with regular rotation",
             AND(E3839&lt;90,C3839&lt;2000,AND(F3839&lt;=100,F3839&gt;25)),"Moderate: underrated old model with regular rotation",
             AND(C3839&lt;=2011,F3839&lt;=25),"Low: not new model and bad rotation",
             AND(E3839&gt;110,AND(C3839&lt;=2011,C3839&gt;=2000),F3839&lt;=25),"Low: overrated regular model with bad rotation",
             AND(E3839&gt;110,C3839&lt;2011,AND(F3839&lt;=100,F3839&gt;25)),"Low: overrated regular model (not new) with regular rotation",
             AND(E3839&gt;110,C3839&gt;2011,F3839&lt;=25),"Low: overrated new model with bad rotation"
)</f>
        <v>Low: not new model and bad rotation</v>
      </c>
    </row>
    <row r="3840" spans="1:8" x14ac:dyDescent="0.3">
      <c r="A3840" t="s">
        <v>44</v>
      </c>
      <c r="B3840" t="s">
        <v>698</v>
      </c>
      <c r="C3840">
        <v>1994</v>
      </c>
      <c r="D3840">
        <v>375</v>
      </c>
      <c r="E3840">
        <v>500</v>
      </c>
      <c r="F3840">
        <v>1</v>
      </c>
      <c r="H3840" t="str" cm="1">
        <f t="array" ref="H3840">_xlfn.IFS(
             AND(E3840&gt;110,C3840&gt;2011,F3840&gt;100),"High: overrated, new and good rotation",
             AND(E3840&lt;90,C3840&gt;2011,F3840&gt;100),"High: underrated, new and good rotation",
             AND(E3840&lt;90,C3840&lt;2011,F3840&gt;100),"High: underrated, not too new but good rotation",
             AND(E3840&lt;=110,C3840&gt;2011,F3840&lt;=25),"Critic: well priced/underrated and new, but bad rotation",
             AND(E3840&gt;110,F3840&gt;100),"Top Tier: premium vehicules that tend to be sold above market prices",
             AND(E3840&gt;=90,E3840&lt;=110,F3840&gt;25),"Moderate: fair price and regular to good rotation",
             AND(E3840&lt;90,AND(C3840&lt;=2011,C3840&gt;=2000),AND(F3840&lt;100,F3840&gt;25)),"Moderate: underrated regular model and regular rotation",
             AND(E3840&lt;90,C3840&gt;2011,AND(F3840&lt;=100,F3840&gt;25)),"Moderate: underrated new model with regular rotation",
             AND(E3840&lt;90,C3840&lt;2000,AND(F3840&lt;=100,F3840&gt;25)),"Moderate: underrated old model with regular rotation",
             AND(C3840&lt;=2011,F3840&lt;=25),"Low: not new model and bad rotation",
             AND(E3840&gt;110,AND(C3840&lt;=2011,C3840&gt;=2000),F3840&lt;=25),"Low: overrated regular model with bad rotation",
             AND(E3840&gt;110,C3840&lt;2011,AND(F3840&lt;=100,F3840&gt;25)),"Low: overrated regular model (not new) with regular rotation",
             AND(E3840&gt;110,C3840&gt;2011,F3840&lt;=25),"Low: overrated new model with bad rotation"
)</f>
        <v>Low: not new model and bad rotation</v>
      </c>
    </row>
    <row r="3841" spans="1:8" x14ac:dyDescent="0.3">
      <c r="A3841" t="s">
        <v>44</v>
      </c>
      <c r="B3841" t="s">
        <v>698</v>
      </c>
      <c r="C3841">
        <v>1996</v>
      </c>
      <c r="D3841">
        <v>500</v>
      </c>
      <c r="E3841">
        <v>86.956521739130437</v>
      </c>
      <c r="F3841">
        <v>1</v>
      </c>
      <c r="H3841" t="str" cm="1">
        <f t="array" ref="H3841">_xlfn.IFS(
             AND(E3841&gt;110,C3841&gt;2011,F3841&gt;100),"High: overrated, new and good rotation",
             AND(E3841&lt;90,C3841&gt;2011,F3841&gt;100),"High: underrated, new and good rotation",
             AND(E3841&lt;90,C3841&lt;2011,F3841&gt;100),"High: underrated, not too new but good rotation",
             AND(E3841&lt;=110,C3841&gt;2011,F3841&lt;=25),"Critic: well priced/underrated and new, but bad rotation",
             AND(E3841&gt;110,F3841&gt;100),"Top Tier: premium vehicules that tend to be sold above market prices",
             AND(E3841&gt;=90,E3841&lt;=110,F3841&gt;25),"Moderate: fair price and regular to good rotation",
             AND(E3841&lt;90,AND(C3841&lt;=2011,C3841&gt;=2000),AND(F3841&lt;100,F3841&gt;25)),"Moderate: underrated regular model and regular rotation",
             AND(E3841&lt;90,C3841&gt;2011,AND(F3841&lt;=100,F3841&gt;25)),"Moderate: underrated new model with regular rotation",
             AND(E3841&lt;90,C3841&lt;2000,AND(F3841&lt;=100,F3841&gt;25)),"Moderate: underrated old model with regular rotation",
             AND(C3841&lt;=2011,F3841&lt;=25),"Low: not new model and bad rotation",
             AND(E3841&gt;110,AND(C3841&lt;=2011,C3841&gt;=2000),F3841&lt;=25),"Low: overrated regular model with bad rotation",
             AND(E3841&gt;110,C3841&lt;2011,AND(F3841&lt;=100,F3841&gt;25)),"Low: overrated regular model (not new) with regular rotation",
             AND(E3841&gt;110,C3841&gt;2011,F3841&lt;=25),"Low: overrated new model with bad rotation"
)</f>
        <v>Low: not new model and bad rotation</v>
      </c>
    </row>
    <row r="3842" spans="1:8" x14ac:dyDescent="0.3">
      <c r="A3842" t="s">
        <v>44</v>
      </c>
      <c r="B3842" t="s">
        <v>698</v>
      </c>
      <c r="C3842">
        <v>1997</v>
      </c>
      <c r="D3842">
        <v>562.5</v>
      </c>
      <c r="E3842">
        <v>99.169580419580427</v>
      </c>
      <c r="F3842">
        <v>4</v>
      </c>
      <c r="H3842" t="str" cm="1">
        <f t="array" ref="H3842">_xlfn.IFS(
             AND(E3842&gt;110,C3842&gt;2011,F3842&gt;100),"High: overrated, new and good rotation",
             AND(E3842&lt;90,C3842&gt;2011,F3842&gt;100),"High: underrated, new and good rotation",
             AND(E3842&lt;90,C3842&lt;2011,F3842&gt;100),"High: underrated, not too new but good rotation",
             AND(E3842&lt;=110,C3842&gt;2011,F3842&lt;=25),"Critic: well priced/underrated and new, but bad rotation",
             AND(E3842&gt;110,F3842&gt;100),"Top Tier: premium vehicules that tend to be sold above market prices",
             AND(E3842&gt;=90,E3842&lt;=110,F3842&gt;25),"Moderate: fair price and regular to good rotation",
             AND(E3842&lt;90,AND(C3842&lt;=2011,C3842&gt;=2000),AND(F3842&lt;100,F3842&gt;25)),"Moderate: underrated regular model and regular rotation",
             AND(E3842&lt;90,C3842&gt;2011,AND(F3842&lt;=100,F3842&gt;25)),"Moderate: underrated new model with regular rotation",
             AND(E3842&lt;90,C3842&lt;2000,AND(F3842&lt;=100,F3842&gt;25)),"Moderate: underrated old model with regular rotation",
             AND(C3842&lt;=2011,F3842&lt;=25),"Low: not new model and bad rotation",
             AND(E3842&gt;110,AND(C3842&lt;=2011,C3842&gt;=2000),F3842&lt;=25),"Low: overrated regular model with bad rotation",
             AND(E3842&gt;110,C3842&lt;2011,AND(F3842&lt;=100,F3842&gt;25)),"Low: overrated regular model (not new) with regular rotation",
             AND(E3842&gt;110,C3842&gt;2011,F3842&lt;=25),"Low: overrated new model with bad rotation"
)</f>
        <v>Low: not new model and bad rotation</v>
      </c>
    </row>
    <row r="3843" spans="1:8" x14ac:dyDescent="0.3">
      <c r="A3843" t="s">
        <v>44</v>
      </c>
      <c r="B3843" t="s">
        <v>698</v>
      </c>
      <c r="C3843">
        <v>1998</v>
      </c>
      <c r="D3843">
        <v>300</v>
      </c>
      <c r="E3843">
        <v>63.157894736842103</v>
      </c>
      <c r="F3843">
        <v>1</v>
      </c>
      <c r="H3843" t="str" cm="1">
        <f t="array" ref="H3843">_xlfn.IFS(
             AND(E3843&gt;110,C3843&gt;2011,F3843&gt;100),"High: overrated, new and good rotation",
             AND(E3843&lt;90,C3843&gt;2011,F3843&gt;100),"High: underrated, new and good rotation",
             AND(E3843&lt;90,C3843&lt;2011,F3843&gt;100),"High: underrated, not too new but good rotation",
             AND(E3843&lt;=110,C3843&gt;2011,F3843&lt;=25),"Critic: well priced/underrated and new, but bad rotation",
             AND(E3843&gt;110,F3843&gt;100),"Top Tier: premium vehicules that tend to be sold above market prices",
             AND(E3843&gt;=90,E3843&lt;=110,F3843&gt;25),"Moderate: fair price and regular to good rotation",
             AND(E3843&lt;90,AND(C3843&lt;=2011,C3843&gt;=2000),AND(F3843&lt;100,F3843&gt;25)),"Moderate: underrated regular model and regular rotation",
             AND(E3843&lt;90,C3843&gt;2011,AND(F3843&lt;=100,F3843&gt;25)),"Moderate: underrated new model with regular rotation",
             AND(E3843&lt;90,C3843&lt;2000,AND(F3843&lt;=100,F3843&gt;25)),"Moderate: underrated old model with regular rotation",
             AND(C3843&lt;=2011,F3843&lt;=25),"Low: not new model and bad rotation",
             AND(E3843&gt;110,AND(C3843&lt;=2011,C3843&gt;=2000),F3843&lt;=25),"Low: overrated regular model with bad rotation",
             AND(E3843&gt;110,C3843&lt;2011,AND(F3843&lt;=100,F3843&gt;25)),"Low: overrated regular model (not new) with regular rotation",
             AND(E3843&gt;110,C3843&gt;2011,F3843&lt;=25),"Low: overrated new model with bad rotation"
)</f>
        <v>Low: not new model and bad rotation</v>
      </c>
    </row>
    <row r="3844" spans="1:8" x14ac:dyDescent="0.3">
      <c r="A3844" t="s">
        <v>44</v>
      </c>
      <c r="B3844" t="s">
        <v>698</v>
      </c>
      <c r="C3844">
        <v>1999</v>
      </c>
      <c r="D3844">
        <v>350</v>
      </c>
      <c r="E3844">
        <v>77.958791208791212</v>
      </c>
      <c r="F3844">
        <v>4</v>
      </c>
      <c r="H3844" t="str" cm="1">
        <f t="array" ref="H3844">_xlfn.IFS(
             AND(E3844&gt;110,C3844&gt;2011,F3844&gt;100),"High: overrated, new and good rotation",
             AND(E3844&lt;90,C3844&gt;2011,F3844&gt;100),"High: underrated, new and good rotation",
             AND(E3844&lt;90,C3844&lt;2011,F3844&gt;100),"High: underrated, not too new but good rotation",
             AND(E3844&lt;=110,C3844&gt;2011,F3844&lt;=25),"Critic: well priced/underrated and new, but bad rotation",
             AND(E3844&gt;110,F3844&gt;100),"Top Tier: premium vehicules that tend to be sold above market prices",
             AND(E3844&gt;=90,E3844&lt;=110,F3844&gt;25),"Moderate: fair price and regular to good rotation",
             AND(E3844&lt;90,AND(C3844&lt;=2011,C3844&gt;=2000),AND(F3844&lt;100,F3844&gt;25)),"Moderate: underrated regular model and regular rotation",
             AND(E3844&lt;90,C3844&gt;2011,AND(F3844&lt;=100,F3844&gt;25)),"Moderate: underrated new model with regular rotation",
             AND(E3844&lt;90,C3844&lt;2000,AND(F3844&lt;=100,F3844&gt;25)),"Moderate: underrated old model with regular rotation",
             AND(C3844&lt;=2011,F3844&lt;=25),"Low: not new model and bad rotation",
             AND(E3844&gt;110,AND(C3844&lt;=2011,C3844&gt;=2000),F3844&lt;=25),"Low: overrated regular model with bad rotation",
             AND(E3844&gt;110,C3844&lt;2011,AND(F3844&lt;=100,F3844&gt;25)),"Low: overrated regular model (not new) with regular rotation",
             AND(E3844&gt;110,C3844&gt;2011,F3844&lt;=25),"Low: overrated new model with bad rotation"
)</f>
        <v>Low: not new model and bad rotation</v>
      </c>
    </row>
    <row r="3845" spans="1:8" x14ac:dyDescent="0.3">
      <c r="A3845" t="s">
        <v>44</v>
      </c>
      <c r="B3845" t="s">
        <v>698</v>
      </c>
      <c r="C3845">
        <v>2000</v>
      </c>
      <c r="D3845">
        <v>871.42857142857144</v>
      </c>
      <c r="E3845">
        <v>139.18914019875848</v>
      </c>
      <c r="F3845">
        <v>14</v>
      </c>
      <c r="H3845" t="str" cm="1">
        <f t="array" ref="H3845">_xlfn.IFS(
             AND(E3845&gt;110,C3845&gt;2011,F3845&gt;100),"High: overrated, new and good rotation",
             AND(E3845&lt;90,C3845&gt;2011,F3845&gt;100),"High: underrated, new and good rotation",
             AND(E3845&lt;90,C3845&lt;2011,F3845&gt;100),"High: underrated, not too new but good rotation",
             AND(E3845&lt;=110,C3845&gt;2011,F3845&lt;=25),"Critic: well priced/underrated and new, but bad rotation",
             AND(E3845&gt;110,F3845&gt;100),"Top Tier: premium vehicules that tend to be sold above market prices",
             AND(E3845&gt;=90,E3845&lt;=110,F3845&gt;25),"Moderate: fair price and regular to good rotation",
             AND(E3845&lt;90,AND(C3845&lt;=2011,C3845&gt;=2000),AND(F3845&lt;100,F3845&gt;25)),"Moderate: underrated regular model and regular rotation",
             AND(E3845&lt;90,C3845&gt;2011,AND(F3845&lt;=100,F3845&gt;25)),"Moderate: underrated new model with regular rotation",
             AND(E3845&lt;90,C3845&lt;2000,AND(F3845&lt;=100,F3845&gt;25)),"Moderate: underrated old model with regular rotation",
             AND(C3845&lt;=2011,F3845&lt;=25),"Low: not new model and bad rotation",
             AND(E3845&gt;110,AND(C3845&lt;=2011,C3845&gt;=2000),F3845&lt;=25),"Low: overrated regular model with bad rotation",
             AND(E3845&gt;110,C3845&lt;2011,AND(F3845&lt;=100,F3845&gt;25)),"Low: overrated regular model (not new) with regular rotation",
             AND(E3845&gt;110,C3845&gt;2011,F3845&lt;=25),"Low: overrated new model with bad rotation"
)</f>
        <v>Low: not new model and bad rotation</v>
      </c>
    </row>
    <row r="3846" spans="1:8" x14ac:dyDescent="0.3">
      <c r="A3846" t="s">
        <v>44</v>
      </c>
      <c r="B3846" t="s">
        <v>698</v>
      </c>
      <c r="C3846">
        <v>2001</v>
      </c>
      <c r="D3846">
        <v>812.93103448275861</v>
      </c>
      <c r="E3846">
        <v>116.96468287529768</v>
      </c>
      <c r="F3846">
        <v>29</v>
      </c>
      <c r="H3846" t="str" cm="1">
        <f t="array" ref="H3846">_xlfn.IFS(
             AND(E3846&gt;110,C3846&gt;2011,F3846&gt;100),"High: overrated, new and good rotation",
             AND(E3846&lt;90,C3846&gt;2011,F3846&gt;100),"High: underrated, new and good rotation",
             AND(E3846&lt;90,C3846&lt;2011,F3846&gt;100),"High: underrated, not too new but good rotation",
             AND(E3846&lt;=110,C3846&gt;2011,F3846&lt;=25),"Critic: well priced/underrated and new, but bad rotation",
             AND(E3846&gt;110,F3846&gt;100),"Top Tier: premium vehicules that tend to be sold above market prices",
             AND(E3846&gt;=90,E3846&lt;=110,F3846&gt;25),"Moderate: fair price and regular to good rotation",
             AND(E3846&lt;90,AND(C3846&lt;=2011,C3846&gt;=2000),AND(F3846&lt;100,F3846&gt;25)),"Moderate: underrated regular model and regular rotation",
             AND(E3846&lt;90,C3846&gt;2011,AND(F3846&lt;=100,F3846&gt;25)),"Moderate: underrated new model with regular rotation",
             AND(E3846&lt;90,C3846&lt;2000,AND(F3846&lt;=100,F3846&gt;25)),"Moderate: underrated old model with regular rotation",
             AND(C3846&lt;=2011,F3846&lt;=25),"Low: not new model and bad rotation",
             AND(E3846&gt;110,AND(C3846&lt;=2011,C3846&gt;=2000),F3846&lt;=25),"Low: overrated regular model with bad rotation",
             AND(E3846&gt;110,C3846&lt;2011,AND(F3846&lt;=100,F3846&gt;25)),"Low: overrated regular model (not new) with regular rotation",
             AND(E3846&gt;110,C3846&gt;2011,F3846&lt;=25),"Low: overrated new model with bad rotation"
)</f>
        <v>Low: overrated regular model (not new) with regular rotation</v>
      </c>
    </row>
    <row r="3847" spans="1:8" x14ac:dyDescent="0.3">
      <c r="A3847" t="s">
        <v>44</v>
      </c>
      <c r="B3847" t="s">
        <v>698</v>
      </c>
      <c r="C3847">
        <v>2002</v>
      </c>
      <c r="D3847">
        <v>988.23529411764707</v>
      </c>
      <c r="E3847">
        <v>90.124184587363857</v>
      </c>
      <c r="F3847">
        <v>34</v>
      </c>
      <c r="H3847" t="str" cm="1">
        <f t="array" ref="H3847">_xlfn.IFS(
             AND(E3847&gt;110,C3847&gt;2011,F3847&gt;100),"High: overrated, new and good rotation",
             AND(E3847&lt;90,C3847&gt;2011,F3847&gt;100),"High: underrated, new and good rotation",
             AND(E3847&lt;90,C3847&lt;2011,F3847&gt;100),"High: underrated, not too new but good rotation",
             AND(E3847&lt;=110,C3847&gt;2011,F3847&lt;=25),"Critic: well priced/underrated and new, but bad rotation",
             AND(E3847&gt;110,F3847&gt;100),"Top Tier: premium vehicules that tend to be sold above market prices",
             AND(E3847&gt;=90,E3847&lt;=110,F3847&gt;25),"Moderate: fair price and regular to good rotation",
             AND(E3847&lt;90,AND(C3847&lt;=2011,C3847&gt;=2000),AND(F3847&lt;100,F3847&gt;25)),"Moderate: underrated regular model and regular rotation",
             AND(E3847&lt;90,C3847&gt;2011,AND(F3847&lt;=100,F3847&gt;25)),"Moderate: underrated new model with regular rotation",
             AND(E3847&lt;90,C3847&lt;2000,AND(F3847&lt;=100,F3847&gt;25)),"Moderate: underrated old model with regular rotation",
             AND(C3847&lt;=2011,F3847&lt;=25),"Low: not new model and bad rotation",
             AND(E3847&gt;110,AND(C3847&lt;=2011,C3847&gt;=2000),F3847&lt;=25),"Low: overrated regular model with bad rotation",
             AND(E3847&gt;110,C3847&lt;2011,AND(F3847&lt;=100,F3847&gt;25)),"Low: overrated regular model (not new) with regular rotation",
             AND(E3847&gt;110,C3847&gt;2011,F3847&lt;=25),"Low: overrated new model with bad rotation"
)</f>
        <v>Moderate: fair price and regular to good rotation</v>
      </c>
    </row>
    <row r="3848" spans="1:8" x14ac:dyDescent="0.3">
      <c r="A3848" t="s">
        <v>44</v>
      </c>
      <c r="B3848" t="s">
        <v>698</v>
      </c>
      <c r="C3848">
        <v>2003</v>
      </c>
      <c r="D3848">
        <v>1129.375</v>
      </c>
      <c r="E3848">
        <v>96.531613247704328</v>
      </c>
      <c r="F3848">
        <v>40</v>
      </c>
      <c r="H3848" t="str" cm="1">
        <f t="array" ref="H3848">_xlfn.IFS(
             AND(E3848&gt;110,C3848&gt;2011,F3848&gt;100),"High: overrated, new and good rotation",
             AND(E3848&lt;90,C3848&gt;2011,F3848&gt;100),"High: underrated, new and good rotation",
             AND(E3848&lt;90,C3848&lt;2011,F3848&gt;100),"High: underrated, not too new but good rotation",
             AND(E3848&lt;=110,C3848&gt;2011,F3848&lt;=25),"Critic: well priced/underrated and new, but bad rotation",
             AND(E3848&gt;110,F3848&gt;100),"Top Tier: premium vehicules that tend to be sold above market prices",
             AND(E3848&gt;=90,E3848&lt;=110,F3848&gt;25),"Moderate: fair price and regular to good rotation",
             AND(E3848&lt;90,AND(C3848&lt;=2011,C3848&gt;=2000),AND(F3848&lt;100,F3848&gt;25)),"Moderate: underrated regular model and regular rotation",
             AND(E3848&lt;90,C3848&gt;2011,AND(F3848&lt;=100,F3848&gt;25)),"Moderate: underrated new model with regular rotation",
             AND(E3848&lt;90,C3848&lt;2000,AND(F3848&lt;=100,F3848&gt;25)),"Moderate: underrated old model with regular rotation",
             AND(C3848&lt;=2011,F3848&lt;=25),"Low: not new model and bad rotation",
             AND(E3848&gt;110,AND(C3848&lt;=2011,C3848&gt;=2000),F3848&lt;=25),"Low: overrated regular model with bad rotation",
             AND(E3848&gt;110,C3848&lt;2011,AND(F3848&lt;=100,F3848&gt;25)),"Low: overrated regular model (not new) with regular rotation",
             AND(E3848&gt;110,C3848&gt;2011,F3848&lt;=25),"Low: overrated new model with bad rotation"
)</f>
        <v>Moderate: fair price and regular to good rotation</v>
      </c>
    </row>
    <row r="3849" spans="1:8" x14ac:dyDescent="0.3">
      <c r="A3849" t="s">
        <v>44</v>
      </c>
      <c r="B3849" t="s">
        <v>698</v>
      </c>
      <c r="C3849">
        <v>2004</v>
      </c>
      <c r="D3849">
        <v>1647.5806451612902</v>
      </c>
      <c r="E3849">
        <v>116.65524046002729</v>
      </c>
      <c r="F3849">
        <v>31</v>
      </c>
      <c r="H3849" t="str" cm="1">
        <f t="array" ref="H3849">_xlfn.IFS(
             AND(E3849&gt;110,C3849&gt;2011,F3849&gt;100),"High: overrated, new and good rotation",
             AND(E3849&lt;90,C3849&gt;2011,F3849&gt;100),"High: underrated, new and good rotation",
             AND(E3849&lt;90,C3849&lt;2011,F3849&gt;100),"High: underrated, not too new but good rotation",
             AND(E3849&lt;=110,C3849&gt;2011,F3849&lt;=25),"Critic: well priced/underrated and new, but bad rotation",
             AND(E3849&gt;110,F3849&gt;100),"Top Tier: premium vehicules that tend to be sold above market prices",
             AND(E3849&gt;=90,E3849&lt;=110,F3849&gt;25),"Moderate: fair price and regular to good rotation",
             AND(E3849&lt;90,AND(C3849&lt;=2011,C3849&gt;=2000),AND(F3849&lt;100,F3849&gt;25)),"Moderate: underrated regular model and regular rotation",
             AND(E3849&lt;90,C3849&gt;2011,AND(F3849&lt;=100,F3849&gt;25)),"Moderate: underrated new model with regular rotation",
             AND(E3849&lt;90,C3849&lt;2000,AND(F3849&lt;=100,F3849&gt;25)),"Moderate: underrated old model with regular rotation",
             AND(C3849&lt;=2011,F3849&lt;=25),"Low: not new model and bad rotation",
             AND(E3849&gt;110,AND(C3849&lt;=2011,C3849&gt;=2000),F3849&lt;=25),"Low: overrated regular model with bad rotation",
             AND(E3849&gt;110,C3849&lt;2011,AND(F3849&lt;=100,F3849&gt;25)),"Low: overrated regular model (not new) with regular rotation",
             AND(E3849&gt;110,C3849&gt;2011,F3849&lt;=25),"Low: overrated new model with bad rotation"
)</f>
        <v>Low: overrated regular model (not new) with regular rotation</v>
      </c>
    </row>
    <row r="3850" spans="1:8" x14ac:dyDescent="0.3">
      <c r="A3850" t="s">
        <v>44</v>
      </c>
      <c r="B3850" t="s">
        <v>698</v>
      </c>
      <c r="C3850">
        <v>2005</v>
      </c>
      <c r="D3850">
        <v>2245.9677419354839</v>
      </c>
      <c r="E3850">
        <v>109.17121114655787</v>
      </c>
      <c r="F3850">
        <v>31</v>
      </c>
      <c r="H3850" t="str" cm="1">
        <f t="array" ref="H3850">_xlfn.IFS(
             AND(E3850&gt;110,C3850&gt;2011,F3850&gt;100),"High: overrated, new and good rotation",
             AND(E3850&lt;90,C3850&gt;2011,F3850&gt;100),"High: underrated, new and good rotation",
             AND(E3850&lt;90,C3850&lt;2011,F3850&gt;100),"High: underrated, not too new but good rotation",
             AND(E3850&lt;=110,C3850&gt;2011,F3850&lt;=25),"Critic: well priced/underrated and new, but bad rotation",
             AND(E3850&gt;110,F3850&gt;100),"Top Tier: premium vehicules that tend to be sold above market prices",
             AND(E3850&gt;=90,E3850&lt;=110,F3850&gt;25),"Moderate: fair price and regular to good rotation",
             AND(E3850&lt;90,AND(C3850&lt;=2011,C3850&gt;=2000),AND(F3850&lt;100,F3850&gt;25)),"Moderate: underrated regular model and regular rotation",
             AND(E3850&lt;90,C3850&gt;2011,AND(F3850&lt;=100,F3850&gt;25)),"Moderate: underrated new model with regular rotation",
             AND(E3850&lt;90,C3850&lt;2000,AND(F3850&lt;=100,F3850&gt;25)),"Moderate: underrated old model with regular rotation",
             AND(C3850&lt;=2011,F3850&lt;=25),"Low: not new model and bad rotation",
             AND(E3850&gt;110,AND(C3850&lt;=2011,C3850&gt;=2000),F3850&lt;=25),"Low: overrated regular model with bad rotation",
             AND(E3850&gt;110,C3850&lt;2011,AND(F3850&lt;=100,F3850&gt;25)),"Low: overrated regular model (not new) with regular rotation",
             AND(E3850&gt;110,C3850&gt;2011,F3850&lt;=25),"Low: overrated new model with bad rotation"
)</f>
        <v>Moderate: fair price and regular to good rotation</v>
      </c>
    </row>
    <row r="3851" spans="1:8" x14ac:dyDescent="0.3">
      <c r="A3851" t="s">
        <v>44</v>
      </c>
      <c r="B3851" t="s">
        <v>698</v>
      </c>
      <c r="C3851">
        <v>2006</v>
      </c>
      <c r="D3851">
        <v>2689.7727272727275</v>
      </c>
      <c r="E3851">
        <v>97.248373447082272</v>
      </c>
      <c r="F3851">
        <v>44</v>
      </c>
      <c r="H3851" t="str" cm="1">
        <f t="array" ref="H3851">_xlfn.IFS(
             AND(E3851&gt;110,C3851&gt;2011,F3851&gt;100),"High: overrated, new and good rotation",
             AND(E3851&lt;90,C3851&gt;2011,F3851&gt;100),"High: underrated, new and good rotation",
             AND(E3851&lt;90,C3851&lt;2011,F3851&gt;100),"High: underrated, not too new but good rotation",
             AND(E3851&lt;=110,C3851&gt;2011,F3851&lt;=25),"Critic: well priced/underrated and new, but bad rotation",
             AND(E3851&gt;110,F3851&gt;100),"Top Tier: premium vehicules that tend to be sold above market prices",
             AND(E3851&gt;=90,E3851&lt;=110,F3851&gt;25),"Moderate: fair price and regular to good rotation",
             AND(E3851&lt;90,AND(C3851&lt;=2011,C3851&gt;=2000),AND(F3851&lt;100,F3851&gt;25)),"Moderate: underrated regular model and regular rotation",
             AND(E3851&lt;90,C3851&gt;2011,AND(F3851&lt;=100,F3851&gt;25)),"Moderate: underrated new model with regular rotation",
             AND(E3851&lt;90,C3851&lt;2000,AND(F3851&lt;=100,F3851&gt;25)),"Moderate: underrated old model with regular rotation",
             AND(C3851&lt;=2011,F3851&lt;=25),"Low: not new model and bad rotation",
             AND(E3851&gt;110,AND(C3851&lt;=2011,C3851&gt;=2000),F3851&lt;=25),"Low: overrated regular model with bad rotation",
             AND(E3851&gt;110,C3851&lt;2011,AND(F3851&lt;=100,F3851&gt;25)),"Low: overrated regular model (not new) with regular rotation",
             AND(E3851&gt;110,C3851&gt;2011,F3851&lt;=25),"Low: overrated new model with bad rotation"
)</f>
        <v>Moderate: fair price and regular to good rotation</v>
      </c>
    </row>
    <row r="3852" spans="1:8" x14ac:dyDescent="0.3">
      <c r="A3852" t="s">
        <v>44</v>
      </c>
      <c r="B3852" t="s">
        <v>698</v>
      </c>
      <c r="C3852">
        <v>2007</v>
      </c>
      <c r="D3852">
        <v>3446.1538461538462</v>
      </c>
      <c r="E3852">
        <v>96.241504741791658</v>
      </c>
      <c r="F3852">
        <v>52</v>
      </c>
      <c r="H3852" t="str" cm="1">
        <f t="array" ref="H3852">_xlfn.IFS(
             AND(E3852&gt;110,C3852&gt;2011,F3852&gt;100),"High: overrated, new and good rotation",
             AND(E3852&lt;90,C3852&gt;2011,F3852&gt;100),"High: underrated, new and good rotation",
             AND(E3852&lt;90,C3852&lt;2011,F3852&gt;100),"High: underrated, not too new but good rotation",
             AND(E3852&lt;=110,C3852&gt;2011,F3852&lt;=25),"Critic: well priced/underrated and new, but bad rotation",
             AND(E3852&gt;110,F3852&gt;100),"Top Tier: premium vehicules that tend to be sold above market prices",
             AND(E3852&gt;=90,E3852&lt;=110,F3852&gt;25),"Moderate: fair price and regular to good rotation",
             AND(E3852&lt;90,AND(C3852&lt;=2011,C3852&gt;=2000),AND(F3852&lt;100,F3852&gt;25)),"Moderate: underrated regular model and regular rotation",
             AND(E3852&lt;90,C3852&gt;2011,AND(F3852&lt;=100,F3852&gt;25)),"Moderate: underrated new model with regular rotation",
             AND(E3852&lt;90,C3852&lt;2000,AND(F3852&lt;=100,F3852&gt;25)),"Moderate: underrated old model with regular rotation",
             AND(C3852&lt;=2011,F3852&lt;=25),"Low: not new model and bad rotation",
             AND(E3852&gt;110,AND(C3852&lt;=2011,C3852&gt;=2000),F3852&lt;=25),"Low: overrated regular model with bad rotation",
             AND(E3852&gt;110,C3852&lt;2011,AND(F3852&lt;=100,F3852&gt;25)),"Low: overrated regular model (not new) with regular rotation",
             AND(E3852&gt;110,C3852&gt;2011,F3852&lt;=25),"Low: overrated new model with bad rotation"
)</f>
        <v>Moderate: fair price and regular to good rotation</v>
      </c>
    </row>
    <row r="3853" spans="1:8" x14ac:dyDescent="0.3">
      <c r="A3853" t="s">
        <v>44</v>
      </c>
      <c r="B3853" t="s">
        <v>698</v>
      </c>
      <c r="C3853">
        <v>2008</v>
      </c>
      <c r="D3853">
        <v>3601.5151515151515</v>
      </c>
      <c r="E3853">
        <v>94.310872729584261</v>
      </c>
      <c r="F3853">
        <v>33</v>
      </c>
      <c r="H3853" t="str" cm="1">
        <f t="array" ref="H3853">_xlfn.IFS(
             AND(E3853&gt;110,C3853&gt;2011,F3853&gt;100),"High: overrated, new and good rotation",
             AND(E3853&lt;90,C3853&gt;2011,F3853&gt;100),"High: underrated, new and good rotation",
             AND(E3853&lt;90,C3853&lt;2011,F3853&gt;100),"High: underrated, not too new but good rotation",
             AND(E3853&lt;=110,C3853&gt;2011,F3853&lt;=25),"Critic: well priced/underrated and new, but bad rotation",
             AND(E3853&gt;110,F3853&gt;100),"Top Tier: premium vehicules that tend to be sold above market prices",
             AND(E3853&gt;=90,E3853&lt;=110,F3853&gt;25),"Moderate: fair price and regular to good rotation",
             AND(E3853&lt;90,AND(C3853&lt;=2011,C3853&gt;=2000),AND(F3853&lt;100,F3853&gt;25)),"Moderate: underrated regular model and regular rotation",
             AND(E3853&lt;90,C3853&gt;2011,AND(F3853&lt;=100,F3853&gt;25)),"Moderate: underrated new model with regular rotation",
             AND(E3853&lt;90,C3853&lt;2000,AND(F3853&lt;=100,F3853&gt;25)),"Moderate: underrated old model with regular rotation",
             AND(C3853&lt;=2011,F3853&lt;=25),"Low: not new model and bad rotation",
             AND(E3853&gt;110,AND(C3853&lt;=2011,C3853&gt;=2000),F3853&lt;=25),"Low: overrated regular model with bad rotation",
             AND(E3853&gt;110,C3853&lt;2011,AND(F3853&lt;=100,F3853&gt;25)),"Low: overrated regular model (not new) with regular rotation",
             AND(E3853&gt;110,C3853&gt;2011,F3853&lt;=25),"Low: overrated new model with bad rotation"
)</f>
        <v>Moderate: fair price and regular to good rotation</v>
      </c>
    </row>
    <row r="3854" spans="1:8" x14ac:dyDescent="0.3">
      <c r="A3854" t="s">
        <v>44</v>
      </c>
      <c r="B3854" t="s">
        <v>698</v>
      </c>
      <c r="C3854">
        <v>2009</v>
      </c>
      <c r="D3854">
        <v>4212.6190476190477</v>
      </c>
      <c r="E3854">
        <v>99.923692055873033</v>
      </c>
      <c r="F3854">
        <v>105</v>
      </c>
      <c r="H3854" t="str" cm="1">
        <f t="array" ref="H3854">_xlfn.IFS(
             AND(E3854&gt;110,C3854&gt;2011,F3854&gt;100),"High: overrated, new and good rotation",
             AND(E3854&lt;90,C3854&gt;2011,F3854&gt;100),"High: underrated, new and good rotation",
             AND(E3854&lt;90,C3854&lt;2011,F3854&gt;100),"High: underrated, not too new but good rotation",
             AND(E3854&lt;=110,C3854&gt;2011,F3854&lt;=25),"Critic: well priced/underrated and new, but bad rotation",
             AND(E3854&gt;110,F3854&gt;100),"Top Tier: premium vehicules that tend to be sold above market prices",
             AND(E3854&gt;=90,E3854&lt;=110,F3854&gt;25),"Moderate: fair price and regular to good rotation",
             AND(E3854&lt;90,AND(C3854&lt;=2011,C3854&gt;=2000),AND(F3854&lt;100,F3854&gt;25)),"Moderate: underrated regular model and regular rotation",
             AND(E3854&lt;90,C3854&gt;2011,AND(F3854&lt;=100,F3854&gt;25)),"Moderate: underrated new model with regular rotation",
             AND(E3854&lt;90,C3854&lt;2000,AND(F3854&lt;=100,F3854&gt;25)),"Moderate: underrated old model with regular rotation",
             AND(C3854&lt;=2011,F3854&lt;=25),"Low: not new model and bad rotation",
             AND(E3854&gt;110,AND(C3854&lt;=2011,C3854&gt;=2000),F3854&lt;=25),"Low: overrated regular model with bad rotation",
             AND(E3854&gt;110,C3854&lt;2011,AND(F3854&lt;=100,F3854&gt;25)),"Low: overrated regular model (not new) with regular rotation",
             AND(E3854&gt;110,C3854&gt;2011,F3854&lt;=25),"Low: overrated new model with bad rotation"
)</f>
        <v>Moderate: fair price and regular to good rotation</v>
      </c>
    </row>
    <row r="3855" spans="1:8" x14ac:dyDescent="0.3">
      <c r="A3855" t="s">
        <v>44</v>
      </c>
      <c r="B3855" t="s">
        <v>698</v>
      </c>
      <c r="C3855">
        <v>2010</v>
      </c>
      <c r="D3855">
        <v>6347.3684210526317</v>
      </c>
      <c r="E3855">
        <v>100.88929896605629</v>
      </c>
      <c r="F3855">
        <v>19</v>
      </c>
      <c r="H3855" t="str" cm="1">
        <f t="array" ref="H3855">_xlfn.IFS(
             AND(E3855&gt;110,C3855&gt;2011,F3855&gt;100),"High: overrated, new and good rotation",
             AND(E3855&lt;90,C3855&gt;2011,F3855&gt;100),"High: underrated, new and good rotation",
             AND(E3855&lt;90,C3855&lt;2011,F3855&gt;100),"High: underrated, not too new but good rotation",
             AND(E3855&lt;=110,C3855&gt;2011,F3855&lt;=25),"Critic: well priced/underrated and new, but bad rotation",
             AND(E3855&gt;110,F3855&gt;100),"Top Tier: premium vehicules that tend to be sold above market prices",
             AND(E3855&gt;=90,E3855&lt;=110,F3855&gt;25),"Moderate: fair price and regular to good rotation",
             AND(E3855&lt;90,AND(C3855&lt;=2011,C3855&gt;=2000),AND(F3855&lt;100,F3855&gt;25)),"Moderate: underrated regular model and regular rotation",
             AND(E3855&lt;90,C3855&gt;2011,AND(F3855&lt;=100,F3855&gt;25)),"Moderate: underrated new model with regular rotation",
             AND(E3855&lt;90,C3855&lt;2000,AND(F3855&lt;=100,F3855&gt;25)),"Moderate: underrated old model with regular rotation",
             AND(C3855&lt;=2011,F3855&lt;=25),"Low: not new model and bad rotation",
             AND(E3855&gt;110,AND(C3855&lt;=2011,C3855&gt;=2000),F3855&lt;=25),"Low: overrated regular model with bad rotation",
             AND(E3855&gt;110,C3855&lt;2011,AND(F3855&lt;=100,F3855&gt;25)),"Low: overrated regular model (not new) with regular rotation",
             AND(E3855&gt;110,C3855&gt;2011,F3855&lt;=25),"Low: overrated new model with bad rotation"
)</f>
        <v>Low: not new model and bad rotation</v>
      </c>
    </row>
    <row r="3856" spans="1:8" x14ac:dyDescent="0.3">
      <c r="A3856" t="s">
        <v>44</v>
      </c>
      <c r="B3856" t="s">
        <v>698</v>
      </c>
      <c r="C3856">
        <v>2011</v>
      </c>
      <c r="D3856">
        <v>7144.0677966101694</v>
      </c>
      <c r="E3856">
        <v>96.499198549520429</v>
      </c>
      <c r="F3856">
        <v>59</v>
      </c>
      <c r="H3856" t="str" cm="1">
        <f t="array" ref="H3856">_xlfn.IFS(
             AND(E3856&gt;110,C3856&gt;2011,F3856&gt;100),"High: overrated, new and good rotation",
             AND(E3856&lt;90,C3856&gt;2011,F3856&gt;100),"High: underrated, new and good rotation",
             AND(E3856&lt;90,C3856&lt;2011,F3856&gt;100),"High: underrated, not too new but good rotation",
             AND(E3856&lt;=110,C3856&gt;2011,F3856&lt;=25),"Critic: well priced/underrated and new, but bad rotation",
             AND(E3856&gt;110,F3856&gt;100),"Top Tier: premium vehicules that tend to be sold above market prices",
             AND(E3856&gt;=90,E3856&lt;=110,F3856&gt;25),"Moderate: fair price and regular to good rotation",
             AND(E3856&lt;90,AND(C3856&lt;=2011,C3856&gt;=2000),AND(F3856&lt;100,F3856&gt;25)),"Moderate: underrated regular model and regular rotation",
             AND(E3856&lt;90,C3856&gt;2011,AND(F3856&lt;=100,F3856&gt;25)),"Moderate: underrated new model with regular rotation",
             AND(E3856&lt;90,C3856&lt;2000,AND(F3856&lt;=100,F3856&gt;25)),"Moderate: underrated old model with regular rotation",
             AND(C3856&lt;=2011,F3856&lt;=25),"Low: not new model and bad rotation",
             AND(E3856&gt;110,AND(C3856&lt;=2011,C3856&gt;=2000),F3856&lt;=25),"Low: overrated regular model with bad rotation",
             AND(E3856&gt;110,C3856&lt;2011,AND(F3856&lt;=100,F3856&gt;25)),"Low: overrated regular model (not new) with regular rotation",
             AND(E3856&gt;110,C3856&gt;2011,F3856&lt;=25),"Low: overrated new model with bad rotation"
)</f>
        <v>Moderate: fair price and regular to good rotation</v>
      </c>
    </row>
    <row r="3857" spans="1:8" x14ac:dyDescent="0.3">
      <c r="A3857" t="s">
        <v>44</v>
      </c>
      <c r="B3857" t="s">
        <v>698</v>
      </c>
      <c r="C3857">
        <v>2012</v>
      </c>
      <c r="D3857">
        <v>8543.8775510204086</v>
      </c>
      <c r="E3857">
        <v>98.501767821903414</v>
      </c>
      <c r="F3857">
        <v>147</v>
      </c>
      <c r="H3857" t="str" cm="1">
        <f t="array" ref="H3857">_xlfn.IFS(
             AND(E3857&gt;110,C3857&gt;2011,F3857&gt;100),"High: overrated, new and good rotation",
             AND(E3857&lt;90,C3857&gt;2011,F3857&gt;100),"High: underrated, new and good rotation",
             AND(E3857&lt;90,C3857&lt;2011,F3857&gt;100),"High: underrated, not too new but good rotation",
             AND(E3857&lt;=110,C3857&gt;2011,F3857&lt;=25),"Critic: well priced/underrated and new, but bad rotation",
             AND(E3857&gt;110,F3857&gt;100),"Top Tier: premium vehicules that tend to be sold above market prices",
             AND(E3857&gt;=90,E3857&lt;=110,F3857&gt;25),"Moderate: fair price and regular to good rotation",
             AND(E3857&lt;90,AND(C3857&lt;=2011,C3857&gt;=2000),AND(F3857&lt;100,F3857&gt;25)),"Moderate: underrated regular model and regular rotation",
             AND(E3857&lt;90,C3857&gt;2011,AND(F3857&lt;=100,F3857&gt;25)),"Moderate: underrated new model with regular rotation",
             AND(E3857&lt;90,C3857&lt;2000,AND(F3857&lt;=100,F3857&gt;25)),"Moderate: underrated old model with regular rotation",
             AND(C3857&lt;=2011,F3857&lt;=25),"Low: not new model and bad rotation",
             AND(E3857&gt;110,AND(C3857&lt;=2011,C3857&gt;=2000),F3857&lt;=25),"Low: overrated regular model with bad rotation",
             AND(E3857&gt;110,C3857&lt;2011,AND(F3857&lt;=100,F3857&gt;25)),"Low: overrated regular model (not new) with regular rotation",
             AND(E3857&gt;110,C3857&gt;2011,F3857&lt;=25),"Low: overrated new model with bad rotation"
)</f>
        <v>Moderate: fair price and regular to good rotation</v>
      </c>
    </row>
    <row r="3858" spans="1:8" x14ac:dyDescent="0.3">
      <c r="A3858" t="s">
        <v>44</v>
      </c>
      <c r="B3858" t="s">
        <v>699</v>
      </c>
      <c r="C3858">
        <v>2012</v>
      </c>
      <c r="D3858">
        <v>7235</v>
      </c>
      <c r="E3858">
        <v>93.160488555088165</v>
      </c>
      <c r="F3858">
        <v>20</v>
      </c>
      <c r="H3858" t="str" cm="1">
        <f t="array" ref="H3858">_xlfn.IFS(
             AND(E3858&gt;110,C3858&gt;2011,F3858&gt;100),"High: overrated, new and good rotation",
             AND(E3858&lt;90,C3858&gt;2011,F3858&gt;100),"High: underrated, new and good rotation",
             AND(E3858&lt;90,C3858&lt;2011,F3858&gt;100),"High: underrated, not too new but good rotation",
             AND(E3858&lt;=110,C3858&gt;2011,F3858&lt;=25),"Critic: well priced/underrated and new, but bad rotation",
             AND(E3858&gt;110,F3858&gt;100),"Top Tier: premium vehicules that tend to be sold above market prices",
             AND(E3858&gt;=90,E3858&lt;=110,F3858&gt;25),"Moderate: fair price and regular to good rotation",
             AND(E3858&lt;90,AND(C3858&lt;=2011,C3858&gt;=2000),AND(F3858&lt;100,F3858&gt;25)),"Moderate: underrated regular model and regular rotation",
             AND(E3858&lt;90,C3858&gt;2011,AND(F3858&lt;=100,F3858&gt;25)),"Moderate: underrated new model with regular rotation",
             AND(E3858&lt;90,C3858&lt;2000,AND(F3858&lt;=100,F3858&gt;25)),"Moderate: underrated old model with regular rotation",
             AND(C3858&lt;=2011,F3858&lt;=25),"Low: not new model and bad rotation",
             AND(E3858&gt;110,AND(C3858&lt;=2011,C3858&gt;=2000),F3858&lt;=25),"Low: overrated regular model with bad rotation",
             AND(E3858&gt;110,C3858&lt;2011,AND(F3858&lt;=100,F3858&gt;25)),"Low: overrated regular model (not new) with regular rotation",
             AND(E3858&gt;110,C3858&gt;2011,F3858&lt;=25),"Low: overrated new model with bad rotation"
)</f>
        <v>Critic: well priced/underrated and new, but bad rotation</v>
      </c>
    </row>
    <row r="3859" spans="1:8" x14ac:dyDescent="0.3">
      <c r="A3859" t="s">
        <v>44</v>
      </c>
      <c r="B3859" t="s">
        <v>700</v>
      </c>
      <c r="C3859">
        <v>2002</v>
      </c>
      <c r="D3859">
        <v>1400</v>
      </c>
      <c r="E3859">
        <v>85.440613026819932</v>
      </c>
      <c r="F3859">
        <v>2</v>
      </c>
      <c r="H3859" t="str" cm="1">
        <f t="array" ref="H3859">_xlfn.IFS(
             AND(E3859&gt;110,C3859&gt;2011,F3859&gt;100),"High: overrated, new and good rotation",
             AND(E3859&lt;90,C3859&gt;2011,F3859&gt;100),"High: underrated, new and good rotation",
             AND(E3859&lt;90,C3859&lt;2011,F3859&gt;100),"High: underrated, not too new but good rotation",
             AND(E3859&lt;=110,C3859&gt;2011,F3859&lt;=25),"Critic: well priced/underrated and new, but bad rotation",
             AND(E3859&gt;110,F3859&gt;100),"Top Tier: premium vehicules that tend to be sold above market prices",
             AND(E3859&gt;=90,E3859&lt;=110,F3859&gt;25),"Moderate: fair price and regular to good rotation",
             AND(E3859&lt;90,AND(C3859&lt;=2011,C3859&gt;=2000),AND(F3859&lt;100,F3859&gt;25)),"Moderate: underrated regular model and regular rotation",
             AND(E3859&lt;90,C3859&gt;2011,AND(F3859&lt;=100,F3859&gt;25)),"Moderate: underrated new model with regular rotation",
             AND(E3859&lt;90,C3859&lt;2000,AND(F3859&lt;=100,F3859&gt;25)),"Moderate: underrated old model with regular rotation",
             AND(C3859&lt;=2011,F3859&lt;=25),"Low: not new model and bad rotation",
             AND(E3859&gt;110,AND(C3859&lt;=2011,C3859&gt;=2000),F3859&lt;=25),"Low: overrated regular model with bad rotation",
             AND(E3859&gt;110,C3859&lt;2011,AND(F3859&lt;=100,F3859&gt;25)),"Low: overrated regular model (not new) with regular rotation",
             AND(E3859&gt;110,C3859&gt;2011,F3859&lt;=25),"Low: overrated new model with bad rotation"
)</f>
        <v>Low: not new model and bad rotation</v>
      </c>
    </row>
    <row r="3860" spans="1:8" x14ac:dyDescent="0.3">
      <c r="A3860" t="s">
        <v>44</v>
      </c>
      <c r="B3860" t="s">
        <v>700</v>
      </c>
      <c r="C3860">
        <v>2004</v>
      </c>
      <c r="D3860">
        <v>1774.1666666666667</v>
      </c>
      <c r="E3860">
        <v>144.85132572952637</v>
      </c>
      <c r="F3860">
        <v>30</v>
      </c>
      <c r="H3860" t="str" cm="1">
        <f t="array" ref="H3860">_xlfn.IFS(
             AND(E3860&gt;110,C3860&gt;2011,F3860&gt;100),"High: overrated, new and good rotation",
             AND(E3860&lt;90,C3860&gt;2011,F3860&gt;100),"High: underrated, new and good rotation",
             AND(E3860&lt;90,C3860&lt;2011,F3860&gt;100),"High: underrated, not too new but good rotation",
             AND(E3860&lt;=110,C3860&gt;2011,F3860&lt;=25),"Critic: well priced/underrated and new, but bad rotation",
             AND(E3860&gt;110,F3860&gt;100),"Top Tier: premium vehicules that tend to be sold above market prices",
             AND(E3860&gt;=90,E3860&lt;=110,F3860&gt;25),"Moderate: fair price and regular to good rotation",
             AND(E3860&lt;90,AND(C3860&lt;=2011,C3860&gt;=2000),AND(F3860&lt;100,F3860&gt;25)),"Moderate: underrated regular model and regular rotation",
             AND(E3860&lt;90,C3860&gt;2011,AND(F3860&lt;=100,F3860&gt;25)),"Moderate: underrated new model with regular rotation",
             AND(E3860&lt;90,C3860&lt;2000,AND(F3860&lt;=100,F3860&gt;25)),"Moderate: underrated old model with regular rotation",
             AND(C3860&lt;=2011,F3860&lt;=25),"Low: not new model and bad rotation",
             AND(E3860&gt;110,AND(C3860&lt;=2011,C3860&gt;=2000),F3860&lt;=25),"Low: overrated regular model with bad rotation",
             AND(E3860&gt;110,C3860&lt;2011,AND(F3860&lt;=100,F3860&gt;25)),"Low: overrated regular model (not new) with regular rotation",
             AND(E3860&gt;110,C3860&gt;2011,F3860&lt;=25),"Low: overrated new model with bad rotation"
)</f>
        <v>Low: overrated regular model (not new) with regular rotation</v>
      </c>
    </row>
    <row r="3861" spans="1:8" x14ac:dyDescent="0.3">
      <c r="A3861" t="s">
        <v>44</v>
      </c>
      <c r="B3861" t="s">
        <v>700</v>
      </c>
      <c r="C3861">
        <v>2005</v>
      </c>
      <c r="D3861">
        <v>2050</v>
      </c>
      <c r="E3861">
        <v>100.05836366539287</v>
      </c>
      <c r="F3861">
        <v>21</v>
      </c>
      <c r="H3861" t="str" cm="1">
        <f t="array" ref="H3861">_xlfn.IFS(
             AND(E3861&gt;110,C3861&gt;2011,F3861&gt;100),"High: overrated, new and good rotation",
             AND(E3861&lt;90,C3861&gt;2011,F3861&gt;100),"High: underrated, new and good rotation",
             AND(E3861&lt;90,C3861&lt;2011,F3861&gt;100),"High: underrated, not too new but good rotation",
             AND(E3861&lt;=110,C3861&gt;2011,F3861&lt;=25),"Critic: well priced/underrated and new, but bad rotation",
             AND(E3861&gt;110,F3861&gt;100),"Top Tier: premium vehicules that tend to be sold above market prices",
             AND(E3861&gt;=90,E3861&lt;=110,F3861&gt;25),"Moderate: fair price and regular to good rotation",
             AND(E3861&lt;90,AND(C3861&lt;=2011,C3861&gt;=2000),AND(F3861&lt;100,F3861&gt;25)),"Moderate: underrated regular model and regular rotation",
             AND(E3861&lt;90,C3861&gt;2011,AND(F3861&lt;=100,F3861&gt;25)),"Moderate: underrated new model with regular rotation",
             AND(E3861&lt;90,C3861&lt;2000,AND(F3861&lt;=100,F3861&gt;25)),"Moderate: underrated old model with regular rotation",
             AND(C3861&lt;=2011,F3861&lt;=25),"Low: not new model and bad rotation",
             AND(E3861&gt;110,AND(C3861&lt;=2011,C3861&gt;=2000),F3861&lt;=25),"Low: overrated regular model with bad rotation",
             AND(E3861&gt;110,C3861&lt;2011,AND(F3861&lt;=100,F3861&gt;25)),"Low: overrated regular model (not new) with regular rotation",
             AND(E3861&gt;110,C3861&gt;2011,F3861&lt;=25),"Low: overrated new model with bad rotation"
)</f>
        <v>Low: not new model and bad rotation</v>
      </c>
    </row>
    <row r="3862" spans="1:8" x14ac:dyDescent="0.3">
      <c r="A3862" t="s">
        <v>44</v>
      </c>
      <c r="B3862" t="s">
        <v>700</v>
      </c>
      <c r="C3862">
        <v>2006</v>
      </c>
      <c r="D3862">
        <v>2841.3793103448274</v>
      </c>
      <c r="E3862">
        <v>103.11038488262021</v>
      </c>
      <c r="F3862">
        <v>29</v>
      </c>
      <c r="H3862" t="str" cm="1">
        <f t="array" ref="H3862">_xlfn.IFS(
             AND(E3862&gt;110,C3862&gt;2011,F3862&gt;100),"High: overrated, new and good rotation",
             AND(E3862&lt;90,C3862&gt;2011,F3862&gt;100),"High: underrated, new and good rotation",
             AND(E3862&lt;90,C3862&lt;2011,F3862&gt;100),"High: underrated, not too new but good rotation",
             AND(E3862&lt;=110,C3862&gt;2011,F3862&lt;=25),"Critic: well priced/underrated and new, but bad rotation",
             AND(E3862&gt;110,F3862&gt;100),"Top Tier: premium vehicules that tend to be sold above market prices",
             AND(E3862&gt;=90,E3862&lt;=110,F3862&gt;25),"Moderate: fair price and regular to good rotation",
             AND(E3862&lt;90,AND(C3862&lt;=2011,C3862&gt;=2000),AND(F3862&lt;100,F3862&gt;25)),"Moderate: underrated regular model and regular rotation",
             AND(E3862&lt;90,C3862&gt;2011,AND(F3862&lt;=100,F3862&gt;25)),"Moderate: underrated new model with regular rotation",
             AND(E3862&lt;90,C3862&lt;2000,AND(F3862&lt;=100,F3862&gt;25)),"Moderate: underrated old model with regular rotation",
             AND(C3862&lt;=2011,F3862&lt;=25),"Low: not new model and bad rotation",
             AND(E3862&gt;110,AND(C3862&lt;=2011,C3862&gt;=2000),F3862&lt;=25),"Low: overrated regular model with bad rotation",
             AND(E3862&gt;110,C3862&lt;2011,AND(F3862&lt;=100,F3862&gt;25)),"Low: overrated regular model (not new) with regular rotation",
             AND(E3862&gt;110,C3862&gt;2011,F3862&lt;=25),"Low: overrated new model with bad rotation"
)</f>
        <v>Moderate: fair price and regular to good rotation</v>
      </c>
    </row>
    <row r="3863" spans="1:8" x14ac:dyDescent="0.3">
      <c r="A3863" t="s">
        <v>44</v>
      </c>
      <c r="B3863" t="s">
        <v>700</v>
      </c>
      <c r="C3863">
        <v>2007</v>
      </c>
      <c r="D3863">
        <v>4350</v>
      </c>
      <c r="E3863">
        <v>136.69250645994833</v>
      </c>
      <c r="F3863">
        <v>2</v>
      </c>
      <c r="H3863" t="str" cm="1">
        <f t="array" ref="H3863">_xlfn.IFS(
             AND(E3863&gt;110,C3863&gt;2011,F3863&gt;100),"High: overrated, new and good rotation",
             AND(E3863&lt;90,C3863&gt;2011,F3863&gt;100),"High: underrated, new and good rotation",
             AND(E3863&lt;90,C3863&lt;2011,F3863&gt;100),"High: underrated, not too new but good rotation",
             AND(E3863&lt;=110,C3863&gt;2011,F3863&lt;=25),"Critic: well priced/underrated and new, but bad rotation",
             AND(E3863&gt;110,F3863&gt;100),"Top Tier: premium vehicules that tend to be sold above market prices",
             AND(E3863&gt;=90,E3863&lt;=110,F3863&gt;25),"Moderate: fair price and regular to good rotation",
             AND(E3863&lt;90,AND(C3863&lt;=2011,C3863&gt;=2000),AND(F3863&lt;100,F3863&gt;25)),"Moderate: underrated regular model and regular rotation",
             AND(E3863&lt;90,C3863&gt;2011,AND(F3863&lt;=100,F3863&gt;25)),"Moderate: underrated new model with regular rotation",
             AND(E3863&lt;90,C3863&lt;2000,AND(F3863&lt;=100,F3863&gt;25)),"Moderate: underrated old model with regular rotation",
             AND(C3863&lt;=2011,F3863&lt;=25),"Low: not new model and bad rotation",
             AND(E3863&gt;110,AND(C3863&lt;=2011,C3863&gt;=2000),F3863&lt;=25),"Low: overrated regular model with bad rotation",
             AND(E3863&gt;110,C3863&lt;2011,AND(F3863&lt;=100,F3863&gt;25)),"Low: overrated regular model (not new) with regular rotation",
             AND(E3863&gt;110,C3863&gt;2011,F3863&lt;=25),"Low: overrated new model with bad rotation"
)</f>
        <v>Low: not new model and bad rotation</v>
      </c>
    </row>
    <row r="3864" spans="1:8" x14ac:dyDescent="0.3">
      <c r="A3864" t="s">
        <v>44</v>
      </c>
      <c r="B3864" t="s">
        <v>700</v>
      </c>
      <c r="C3864">
        <v>2008</v>
      </c>
      <c r="D3864">
        <v>4399.2307692307695</v>
      </c>
      <c r="E3864">
        <v>99.549257254221104</v>
      </c>
      <c r="F3864">
        <v>65</v>
      </c>
      <c r="H3864" t="str" cm="1">
        <f t="array" ref="H3864">_xlfn.IFS(
             AND(E3864&gt;110,C3864&gt;2011,F3864&gt;100),"High: overrated, new and good rotation",
             AND(E3864&lt;90,C3864&gt;2011,F3864&gt;100),"High: underrated, new and good rotation",
             AND(E3864&lt;90,C3864&lt;2011,F3864&gt;100),"High: underrated, not too new but good rotation",
             AND(E3864&lt;=110,C3864&gt;2011,F3864&lt;=25),"Critic: well priced/underrated and new, but bad rotation",
             AND(E3864&gt;110,F3864&gt;100),"Top Tier: premium vehicules that tend to be sold above market prices",
             AND(E3864&gt;=90,E3864&lt;=110,F3864&gt;25),"Moderate: fair price and regular to good rotation",
             AND(E3864&lt;90,AND(C3864&lt;=2011,C3864&gt;=2000),AND(F3864&lt;100,F3864&gt;25)),"Moderate: underrated regular model and regular rotation",
             AND(E3864&lt;90,C3864&gt;2011,AND(F3864&lt;=100,F3864&gt;25)),"Moderate: underrated new model with regular rotation",
             AND(E3864&lt;90,C3864&lt;2000,AND(F3864&lt;=100,F3864&gt;25)),"Moderate: underrated old model with regular rotation",
             AND(C3864&lt;=2011,F3864&lt;=25),"Low: not new model and bad rotation",
             AND(E3864&gt;110,AND(C3864&lt;=2011,C3864&gt;=2000),F3864&lt;=25),"Low: overrated regular model with bad rotation",
             AND(E3864&gt;110,C3864&lt;2011,AND(F3864&lt;=100,F3864&gt;25)),"Low: overrated regular model (not new) with regular rotation",
             AND(E3864&gt;110,C3864&gt;2011,F3864&lt;=25),"Low: overrated new model with bad rotation"
)</f>
        <v>Moderate: fair price and regular to good rotation</v>
      </c>
    </row>
    <row r="3865" spans="1:8" x14ac:dyDescent="0.3">
      <c r="A3865" t="s">
        <v>44</v>
      </c>
      <c r="B3865" t="s">
        <v>700</v>
      </c>
      <c r="C3865">
        <v>2009</v>
      </c>
      <c r="D3865">
        <v>5277.8350515463917</v>
      </c>
      <c r="E3865">
        <v>98.395245934751202</v>
      </c>
      <c r="F3865">
        <v>97</v>
      </c>
      <c r="H3865" t="str" cm="1">
        <f t="array" ref="H3865">_xlfn.IFS(
             AND(E3865&gt;110,C3865&gt;2011,F3865&gt;100),"High: overrated, new and good rotation",
             AND(E3865&lt;90,C3865&gt;2011,F3865&gt;100),"High: underrated, new and good rotation",
             AND(E3865&lt;90,C3865&lt;2011,F3865&gt;100),"High: underrated, not too new but good rotation",
             AND(E3865&lt;=110,C3865&gt;2011,F3865&lt;=25),"Critic: well priced/underrated and new, but bad rotation",
             AND(E3865&gt;110,F3865&gt;100),"Top Tier: premium vehicules that tend to be sold above market prices",
             AND(E3865&gt;=90,E3865&lt;=110,F3865&gt;25),"Moderate: fair price and regular to good rotation",
             AND(E3865&lt;90,AND(C3865&lt;=2011,C3865&gt;=2000),AND(F3865&lt;100,F3865&gt;25)),"Moderate: underrated regular model and regular rotation",
             AND(E3865&lt;90,C3865&gt;2011,AND(F3865&lt;=100,F3865&gt;25)),"Moderate: underrated new model with regular rotation",
             AND(E3865&lt;90,C3865&lt;2000,AND(F3865&lt;=100,F3865&gt;25)),"Moderate: underrated old model with regular rotation",
             AND(C3865&lt;=2011,F3865&lt;=25),"Low: not new model and bad rotation",
             AND(E3865&gt;110,AND(C3865&lt;=2011,C3865&gt;=2000),F3865&lt;=25),"Low: overrated regular model with bad rotation",
             AND(E3865&gt;110,C3865&lt;2011,AND(F3865&lt;=100,F3865&gt;25)),"Low: overrated regular model (not new) with regular rotation",
             AND(E3865&gt;110,C3865&gt;2011,F3865&lt;=25),"Low: overrated new model with bad rotation"
)</f>
        <v>Moderate: fair price and regular to good rotation</v>
      </c>
    </row>
    <row r="3866" spans="1:8" x14ac:dyDescent="0.3">
      <c r="A3866" t="s">
        <v>44</v>
      </c>
      <c r="B3866" t="s">
        <v>700</v>
      </c>
      <c r="C3866">
        <v>2010</v>
      </c>
      <c r="D3866">
        <v>6155.4945054945056</v>
      </c>
      <c r="E3866">
        <v>95.525363774560006</v>
      </c>
      <c r="F3866">
        <v>91</v>
      </c>
      <c r="H3866" t="str" cm="1">
        <f t="array" ref="H3866">_xlfn.IFS(
             AND(E3866&gt;110,C3866&gt;2011,F3866&gt;100),"High: overrated, new and good rotation",
             AND(E3866&lt;90,C3866&gt;2011,F3866&gt;100),"High: underrated, new and good rotation",
             AND(E3866&lt;90,C3866&lt;2011,F3866&gt;100),"High: underrated, not too new but good rotation",
             AND(E3866&lt;=110,C3866&gt;2011,F3866&lt;=25),"Critic: well priced/underrated and new, but bad rotation",
             AND(E3866&gt;110,F3866&gt;100),"Top Tier: premium vehicules that tend to be sold above market prices",
             AND(E3866&gt;=90,E3866&lt;=110,F3866&gt;25),"Moderate: fair price and regular to good rotation",
             AND(E3866&lt;90,AND(C3866&lt;=2011,C3866&gt;=2000),AND(F3866&lt;100,F3866&gt;25)),"Moderate: underrated regular model and regular rotation",
             AND(E3866&lt;90,C3866&gt;2011,AND(F3866&lt;=100,F3866&gt;25)),"Moderate: underrated new model with regular rotation",
             AND(E3866&lt;90,C3866&lt;2000,AND(F3866&lt;=100,F3866&gt;25)),"Moderate: underrated old model with regular rotation",
             AND(C3866&lt;=2011,F3866&lt;=25),"Low: not new model and bad rotation",
             AND(E3866&gt;110,AND(C3866&lt;=2011,C3866&gt;=2000),F3866&lt;=25),"Low: overrated regular model with bad rotation",
             AND(E3866&gt;110,C3866&lt;2011,AND(F3866&lt;=100,F3866&gt;25)),"Low: overrated regular model (not new) with regular rotation",
             AND(E3866&gt;110,C3866&gt;2011,F3866&lt;=25),"Low: overrated new model with bad rotation"
)</f>
        <v>Moderate: fair price and regular to good rotation</v>
      </c>
    </row>
    <row r="3867" spans="1:8" x14ac:dyDescent="0.3">
      <c r="A3867" t="s">
        <v>44</v>
      </c>
      <c r="B3867" t="s">
        <v>700</v>
      </c>
      <c r="C3867">
        <v>2011</v>
      </c>
      <c r="D3867">
        <v>7588.5245901639346</v>
      </c>
      <c r="E3867">
        <v>98.385635277938988</v>
      </c>
      <c r="F3867">
        <v>122</v>
      </c>
      <c r="H3867" t="str" cm="1">
        <f t="array" ref="H3867">_xlfn.IFS(
             AND(E3867&gt;110,C3867&gt;2011,F3867&gt;100),"High: overrated, new and good rotation",
             AND(E3867&lt;90,C3867&gt;2011,F3867&gt;100),"High: underrated, new and good rotation",
             AND(E3867&lt;90,C3867&lt;2011,F3867&gt;100),"High: underrated, not too new but good rotation",
             AND(E3867&lt;=110,C3867&gt;2011,F3867&lt;=25),"Critic: well priced/underrated and new, but bad rotation",
             AND(E3867&gt;110,F3867&gt;100),"Top Tier: premium vehicules that tend to be sold above market prices",
             AND(E3867&gt;=90,E3867&lt;=110,F3867&gt;25),"Moderate: fair price and regular to good rotation",
             AND(E3867&lt;90,AND(C3867&lt;=2011,C3867&gt;=2000),AND(F3867&lt;100,F3867&gt;25)),"Moderate: underrated regular model and regular rotation",
             AND(E3867&lt;90,C3867&gt;2011,AND(F3867&lt;=100,F3867&gt;25)),"Moderate: underrated new model with regular rotation",
             AND(E3867&lt;90,C3867&lt;2000,AND(F3867&lt;=100,F3867&gt;25)),"Moderate: underrated old model with regular rotation",
             AND(C3867&lt;=2011,F3867&lt;=25),"Low: not new model and bad rotation",
             AND(E3867&gt;110,AND(C3867&lt;=2011,C3867&gt;=2000),F3867&lt;=25),"Low: overrated regular model with bad rotation",
             AND(E3867&gt;110,C3867&lt;2011,AND(F3867&lt;=100,F3867&gt;25)),"Low: overrated regular model (not new) with regular rotation",
             AND(E3867&gt;110,C3867&gt;2011,F3867&lt;=25),"Low: overrated new model with bad rotation"
)</f>
        <v>Moderate: fair price and regular to good rotation</v>
      </c>
    </row>
    <row r="3868" spans="1:8" x14ac:dyDescent="0.3">
      <c r="A3868" t="s">
        <v>44</v>
      </c>
      <c r="B3868" t="s">
        <v>700</v>
      </c>
      <c r="C3868">
        <v>2012</v>
      </c>
      <c r="D3868">
        <v>9434.1463414634145</v>
      </c>
      <c r="E3868">
        <v>99.923156093737461</v>
      </c>
      <c r="F3868">
        <v>123</v>
      </c>
      <c r="H3868" t="str" cm="1">
        <f t="array" ref="H3868">_xlfn.IFS(
             AND(E3868&gt;110,C3868&gt;2011,F3868&gt;100),"High: overrated, new and good rotation",
             AND(E3868&lt;90,C3868&gt;2011,F3868&gt;100),"High: underrated, new and good rotation",
             AND(E3868&lt;90,C3868&lt;2011,F3868&gt;100),"High: underrated, not too new but good rotation",
             AND(E3868&lt;=110,C3868&gt;2011,F3868&lt;=25),"Critic: well priced/underrated and new, but bad rotation",
             AND(E3868&gt;110,F3868&gt;100),"Top Tier: premium vehicules that tend to be sold above market prices",
             AND(E3868&gt;=90,E3868&lt;=110,F3868&gt;25),"Moderate: fair price and regular to good rotation",
             AND(E3868&lt;90,AND(C3868&lt;=2011,C3868&gt;=2000),AND(F3868&lt;100,F3868&gt;25)),"Moderate: underrated regular model and regular rotation",
             AND(E3868&lt;90,C3868&gt;2011,AND(F3868&lt;=100,F3868&gt;25)),"Moderate: underrated new model with regular rotation",
             AND(E3868&lt;90,C3868&lt;2000,AND(F3868&lt;=100,F3868&gt;25)),"Moderate: underrated old model with regular rotation",
             AND(C3868&lt;=2011,F3868&lt;=25),"Low: not new model and bad rotation",
             AND(E3868&gt;110,AND(C3868&lt;=2011,C3868&gt;=2000),F3868&lt;=25),"Low: overrated regular model with bad rotation",
             AND(E3868&gt;110,C3868&lt;2011,AND(F3868&lt;=100,F3868&gt;25)),"Low: overrated regular model (not new) with regular rotation",
             AND(E3868&gt;110,C3868&gt;2011,F3868&lt;=25),"Low: overrated new model with bad rotation"
)</f>
        <v>Moderate: fair price and regular to good rotation</v>
      </c>
    </row>
    <row r="3869" spans="1:8" x14ac:dyDescent="0.3">
      <c r="A3869" t="s">
        <v>44</v>
      </c>
      <c r="B3869" t="s">
        <v>700</v>
      </c>
      <c r="C3869">
        <v>2013</v>
      </c>
      <c r="D3869">
        <v>9862.1737451737445</v>
      </c>
      <c r="E3869">
        <v>97.899599347491616</v>
      </c>
      <c r="F3869">
        <v>259</v>
      </c>
      <c r="H3869" t="str" cm="1">
        <f t="array" ref="H3869">_xlfn.IFS(
             AND(E3869&gt;110,C3869&gt;2011,F3869&gt;100),"High: overrated, new and good rotation",
             AND(E3869&lt;90,C3869&gt;2011,F3869&gt;100),"High: underrated, new and good rotation",
             AND(E3869&lt;90,C3869&lt;2011,F3869&gt;100),"High: underrated, not too new but good rotation",
             AND(E3869&lt;=110,C3869&gt;2011,F3869&lt;=25),"Critic: well priced/underrated and new, but bad rotation",
             AND(E3869&gt;110,F3869&gt;100),"Top Tier: premium vehicules that tend to be sold above market prices",
             AND(E3869&gt;=90,E3869&lt;=110,F3869&gt;25),"Moderate: fair price and regular to good rotation",
             AND(E3869&lt;90,AND(C3869&lt;=2011,C3869&gt;=2000),AND(F3869&lt;100,F3869&gt;25)),"Moderate: underrated regular model and regular rotation",
             AND(E3869&lt;90,C3869&gt;2011,AND(F3869&lt;=100,F3869&gt;25)),"Moderate: underrated new model with regular rotation",
             AND(E3869&lt;90,C3869&lt;2000,AND(F3869&lt;=100,F3869&gt;25)),"Moderate: underrated old model with regular rotation",
             AND(C3869&lt;=2011,F3869&lt;=25),"Low: not new model and bad rotation",
             AND(E3869&gt;110,AND(C3869&lt;=2011,C3869&gt;=2000),F3869&lt;=25),"Low: overrated regular model with bad rotation",
             AND(E3869&gt;110,C3869&lt;2011,AND(F3869&lt;=100,F3869&gt;25)),"Low: overrated regular model (not new) with regular rotation",
             AND(E3869&gt;110,C3869&gt;2011,F3869&lt;=25),"Low: overrated new model with bad rotation"
)</f>
        <v>Moderate: fair price and regular to good rotation</v>
      </c>
    </row>
    <row r="3870" spans="1:8" x14ac:dyDescent="0.3">
      <c r="A3870" t="s">
        <v>44</v>
      </c>
      <c r="B3870" t="s">
        <v>700</v>
      </c>
      <c r="C3870">
        <v>2014</v>
      </c>
      <c r="D3870">
        <v>11296.327683615818</v>
      </c>
      <c r="E3870">
        <v>98.006178245265133</v>
      </c>
      <c r="F3870">
        <v>177</v>
      </c>
      <c r="H3870" t="str" cm="1">
        <f t="array" ref="H3870">_xlfn.IFS(
             AND(E3870&gt;110,C3870&gt;2011,F3870&gt;100),"High: overrated, new and good rotation",
             AND(E3870&lt;90,C3870&gt;2011,F3870&gt;100),"High: underrated, new and good rotation",
             AND(E3870&lt;90,C3870&lt;2011,F3870&gt;100),"High: underrated, not too new but good rotation",
             AND(E3870&lt;=110,C3870&gt;2011,F3870&lt;=25),"Critic: well priced/underrated and new, but bad rotation",
             AND(E3870&gt;110,F3870&gt;100),"Top Tier: premium vehicules that tend to be sold above market prices",
             AND(E3870&gt;=90,E3870&lt;=110,F3870&gt;25),"Moderate: fair price and regular to good rotation",
             AND(E3870&lt;90,AND(C3870&lt;=2011,C3870&gt;=2000),AND(F3870&lt;100,F3870&gt;25)),"Moderate: underrated regular model and regular rotation",
             AND(E3870&lt;90,C3870&gt;2011,AND(F3870&lt;=100,F3870&gt;25)),"Moderate: underrated new model with regular rotation",
             AND(E3870&lt;90,C3870&lt;2000,AND(F3870&lt;=100,F3870&gt;25)),"Moderate: underrated old model with regular rotation",
             AND(C3870&lt;=2011,F3870&lt;=25),"Low: not new model and bad rotation",
             AND(E3870&gt;110,AND(C3870&lt;=2011,C3870&gt;=2000),F3870&lt;=25),"Low: overrated regular model with bad rotation",
             AND(E3870&gt;110,C3870&lt;2011,AND(F3870&lt;=100,F3870&gt;25)),"Low: overrated regular model (not new) with regular rotation",
             AND(E3870&gt;110,C3870&gt;2011,F3870&lt;=25),"Low: overrated new model with bad rotation"
)</f>
        <v>Moderate: fair price and regular to good rotation</v>
      </c>
    </row>
    <row r="3871" spans="1:8" x14ac:dyDescent="0.3">
      <c r="A3871" t="s">
        <v>44</v>
      </c>
      <c r="B3871" t="s">
        <v>700</v>
      </c>
      <c r="C3871">
        <v>2015</v>
      </c>
      <c r="D3871">
        <v>11288.888888888889</v>
      </c>
      <c r="E3871">
        <v>98.112501183770902</v>
      </c>
      <c r="F3871">
        <v>9</v>
      </c>
      <c r="H3871" t="str" cm="1">
        <f t="array" ref="H3871">_xlfn.IFS(
             AND(E3871&gt;110,C3871&gt;2011,F3871&gt;100),"High: overrated, new and good rotation",
             AND(E3871&lt;90,C3871&gt;2011,F3871&gt;100),"High: underrated, new and good rotation",
             AND(E3871&lt;90,C3871&lt;2011,F3871&gt;100),"High: underrated, not too new but good rotation",
             AND(E3871&lt;=110,C3871&gt;2011,F3871&lt;=25),"Critic: well priced/underrated and new, but bad rotation",
             AND(E3871&gt;110,F3871&gt;100),"Top Tier: premium vehicules that tend to be sold above market prices",
             AND(E3871&gt;=90,E3871&lt;=110,F3871&gt;25),"Moderate: fair price and regular to good rotation",
             AND(E3871&lt;90,AND(C3871&lt;=2011,C3871&gt;=2000),AND(F3871&lt;100,F3871&gt;25)),"Moderate: underrated regular model and regular rotation",
             AND(E3871&lt;90,C3871&gt;2011,AND(F3871&lt;=100,F3871&gt;25)),"Moderate: underrated new model with regular rotation",
             AND(E3871&lt;90,C3871&lt;2000,AND(F3871&lt;=100,F3871&gt;25)),"Moderate: underrated old model with regular rotation",
             AND(C3871&lt;=2011,F3871&lt;=25),"Low: not new model and bad rotation",
             AND(E3871&gt;110,AND(C3871&lt;=2011,C3871&gt;=2000),F3871&lt;=25),"Low: overrated regular model with bad rotation",
             AND(E3871&gt;110,C3871&lt;2011,AND(F3871&lt;=100,F3871&gt;25)),"Low: overrated regular model (not new) with regular rotation",
             AND(E3871&gt;110,C3871&gt;2011,F3871&lt;=25),"Low: overrated new model with bad rotation"
)</f>
        <v>Critic: well priced/underrated and new, but bad rotation</v>
      </c>
    </row>
    <row r="3872" spans="1:8" x14ac:dyDescent="0.3">
      <c r="A3872" t="s">
        <v>44</v>
      </c>
      <c r="B3872" t="s">
        <v>701</v>
      </c>
      <c r="C3872">
        <v>2003</v>
      </c>
      <c r="D3872">
        <v>11087.5</v>
      </c>
      <c r="E3872">
        <v>118.87939892515467</v>
      </c>
      <c r="F3872">
        <v>4</v>
      </c>
      <c r="H3872" t="str" cm="1">
        <f t="array" ref="H3872">_xlfn.IFS(
             AND(E3872&gt;110,C3872&gt;2011,F3872&gt;100),"High: overrated, new and good rotation",
             AND(E3872&lt;90,C3872&gt;2011,F3872&gt;100),"High: underrated, new and good rotation",
             AND(E3872&lt;90,C3872&lt;2011,F3872&gt;100),"High: underrated, not too new but good rotation",
             AND(E3872&lt;=110,C3872&gt;2011,F3872&lt;=25),"Critic: well priced/underrated and new, but bad rotation",
             AND(E3872&gt;110,F3872&gt;100),"Top Tier: premium vehicules that tend to be sold above market prices",
             AND(E3872&gt;=90,E3872&lt;=110,F3872&gt;25),"Moderate: fair price and regular to good rotation",
             AND(E3872&lt;90,AND(C3872&lt;=2011,C3872&gt;=2000),AND(F3872&lt;100,F3872&gt;25)),"Moderate: underrated regular model and regular rotation",
             AND(E3872&lt;90,C3872&gt;2011,AND(F3872&lt;=100,F3872&gt;25)),"Moderate: underrated new model with regular rotation",
             AND(E3872&lt;90,C3872&lt;2000,AND(F3872&lt;=100,F3872&gt;25)),"Moderate: underrated old model with regular rotation",
             AND(C3872&lt;=2011,F3872&lt;=25),"Low: not new model and bad rotation",
             AND(E3872&gt;110,AND(C3872&lt;=2011,C3872&gt;=2000),F3872&lt;=25),"Low: overrated regular model with bad rotation",
             AND(E3872&gt;110,C3872&lt;2011,AND(F3872&lt;=100,F3872&gt;25)),"Low: overrated regular model (not new) with regular rotation",
             AND(E3872&gt;110,C3872&gt;2011,F3872&lt;=25),"Low: overrated new model with bad rotation"
)</f>
        <v>Low: not new model and bad rotation</v>
      </c>
    </row>
    <row r="3873" spans="1:8" x14ac:dyDescent="0.3">
      <c r="A3873" t="s">
        <v>44</v>
      </c>
      <c r="B3873" t="s">
        <v>701</v>
      </c>
      <c r="C3873">
        <v>2005</v>
      </c>
      <c r="D3873">
        <v>15150</v>
      </c>
      <c r="E3873">
        <v>139.54547353469525</v>
      </c>
      <c r="F3873">
        <v>2</v>
      </c>
      <c r="H3873" t="str" cm="1">
        <f t="array" ref="H3873">_xlfn.IFS(
             AND(E3873&gt;110,C3873&gt;2011,F3873&gt;100),"High: overrated, new and good rotation",
             AND(E3873&lt;90,C3873&gt;2011,F3873&gt;100),"High: underrated, new and good rotation",
             AND(E3873&lt;90,C3873&lt;2011,F3873&gt;100),"High: underrated, not too new but good rotation",
             AND(E3873&lt;=110,C3873&gt;2011,F3873&lt;=25),"Critic: well priced/underrated and new, but bad rotation",
             AND(E3873&gt;110,F3873&gt;100),"Top Tier: premium vehicules that tend to be sold above market prices",
             AND(E3873&gt;=90,E3873&lt;=110,F3873&gt;25),"Moderate: fair price and regular to good rotation",
             AND(E3873&lt;90,AND(C3873&lt;=2011,C3873&gt;=2000),AND(F3873&lt;100,F3873&gt;25)),"Moderate: underrated regular model and regular rotation",
             AND(E3873&lt;90,C3873&gt;2011,AND(F3873&lt;=100,F3873&gt;25)),"Moderate: underrated new model with regular rotation",
             AND(E3873&lt;90,C3873&lt;2000,AND(F3873&lt;=100,F3873&gt;25)),"Moderate: underrated old model with regular rotation",
             AND(C3873&lt;=2011,F3873&lt;=25),"Low: not new model and bad rotation",
             AND(E3873&gt;110,AND(C3873&lt;=2011,C3873&gt;=2000),F3873&lt;=25),"Low: overrated regular model with bad rotation",
             AND(E3873&gt;110,C3873&lt;2011,AND(F3873&lt;=100,F3873&gt;25)),"Low: overrated regular model (not new) with regular rotation",
             AND(E3873&gt;110,C3873&gt;2011,F3873&lt;=25),"Low: overrated new model with bad rotation"
)</f>
        <v>Low: not new model and bad rotation</v>
      </c>
    </row>
    <row r="3874" spans="1:8" x14ac:dyDescent="0.3">
      <c r="A3874" t="s">
        <v>44</v>
      </c>
      <c r="B3874" t="s">
        <v>701</v>
      </c>
      <c r="C3874">
        <v>2006</v>
      </c>
      <c r="D3874">
        <v>13940</v>
      </c>
      <c r="E3874">
        <v>104.20328768578152</v>
      </c>
      <c r="F3874">
        <v>5</v>
      </c>
      <c r="H3874" t="str" cm="1">
        <f t="array" ref="H3874">_xlfn.IFS(
             AND(E3874&gt;110,C3874&gt;2011,F3874&gt;100),"High: overrated, new and good rotation",
             AND(E3874&lt;90,C3874&gt;2011,F3874&gt;100),"High: underrated, new and good rotation",
             AND(E3874&lt;90,C3874&lt;2011,F3874&gt;100),"High: underrated, not too new but good rotation",
             AND(E3874&lt;=110,C3874&gt;2011,F3874&lt;=25),"Critic: well priced/underrated and new, but bad rotation",
             AND(E3874&gt;110,F3874&gt;100),"Top Tier: premium vehicules that tend to be sold above market prices",
             AND(E3874&gt;=90,E3874&lt;=110,F3874&gt;25),"Moderate: fair price and regular to good rotation",
             AND(E3874&lt;90,AND(C3874&lt;=2011,C3874&gt;=2000),AND(F3874&lt;100,F3874&gt;25)),"Moderate: underrated regular model and regular rotation",
             AND(E3874&lt;90,C3874&gt;2011,AND(F3874&lt;=100,F3874&gt;25)),"Moderate: underrated new model with regular rotation",
             AND(E3874&lt;90,C3874&lt;2000,AND(F3874&lt;=100,F3874&gt;25)),"Moderate: underrated old model with regular rotation",
             AND(C3874&lt;=2011,F3874&lt;=25),"Low: not new model and bad rotation",
             AND(E3874&gt;110,AND(C3874&lt;=2011,C3874&gt;=2000),F3874&lt;=25),"Low: overrated regular model with bad rotation",
             AND(E3874&gt;110,C3874&lt;2011,AND(F3874&lt;=100,F3874&gt;25)),"Low: overrated regular model (not new) with regular rotation",
             AND(E3874&gt;110,C3874&gt;2011,F3874&lt;=25),"Low: overrated new model with bad rotation"
)</f>
        <v>Low: not new model and bad rotation</v>
      </c>
    </row>
    <row r="3875" spans="1:8" x14ac:dyDescent="0.3">
      <c r="A3875" t="s">
        <v>44</v>
      </c>
      <c r="B3875" t="s">
        <v>701</v>
      </c>
      <c r="C3875">
        <v>2008</v>
      </c>
      <c r="D3875">
        <v>19068.96551724138</v>
      </c>
      <c r="E3875">
        <v>97.703177388386209</v>
      </c>
      <c r="F3875">
        <v>29</v>
      </c>
      <c r="H3875" t="str" cm="1">
        <f t="array" ref="H3875">_xlfn.IFS(
             AND(E3875&gt;110,C3875&gt;2011,F3875&gt;100),"High: overrated, new and good rotation",
             AND(E3875&lt;90,C3875&gt;2011,F3875&gt;100),"High: underrated, new and good rotation",
             AND(E3875&lt;90,C3875&lt;2011,F3875&gt;100),"High: underrated, not too new but good rotation",
             AND(E3875&lt;=110,C3875&gt;2011,F3875&lt;=25),"Critic: well priced/underrated and new, but bad rotation",
             AND(E3875&gt;110,F3875&gt;100),"Top Tier: premium vehicules that tend to be sold above market prices",
             AND(E3875&gt;=90,E3875&lt;=110,F3875&gt;25),"Moderate: fair price and regular to good rotation",
             AND(E3875&lt;90,AND(C3875&lt;=2011,C3875&gt;=2000),AND(F3875&lt;100,F3875&gt;25)),"Moderate: underrated regular model and regular rotation",
             AND(E3875&lt;90,C3875&gt;2011,AND(F3875&lt;=100,F3875&gt;25)),"Moderate: underrated new model with regular rotation",
             AND(E3875&lt;90,C3875&lt;2000,AND(F3875&lt;=100,F3875&gt;25)),"Moderate: underrated old model with regular rotation",
             AND(C3875&lt;=2011,F3875&lt;=25),"Low: not new model and bad rotation",
             AND(E3875&gt;110,AND(C3875&lt;=2011,C3875&gt;=2000),F3875&lt;=25),"Low: overrated regular model with bad rotation",
             AND(E3875&gt;110,C3875&lt;2011,AND(F3875&lt;=100,F3875&gt;25)),"Low: overrated regular model (not new) with regular rotation",
             AND(E3875&gt;110,C3875&gt;2011,F3875&lt;=25),"Low: overrated new model with bad rotation"
)</f>
        <v>Moderate: fair price and regular to good rotation</v>
      </c>
    </row>
    <row r="3876" spans="1:8" x14ac:dyDescent="0.3">
      <c r="A3876" t="s">
        <v>44</v>
      </c>
      <c r="B3876" t="s">
        <v>701</v>
      </c>
      <c r="C3876">
        <v>2010</v>
      </c>
      <c r="D3876">
        <v>21905.555555555555</v>
      </c>
      <c r="E3876">
        <v>103.7153954352263</v>
      </c>
      <c r="F3876">
        <v>9</v>
      </c>
      <c r="H3876" t="str" cm="1">
        <f t="array" ref="H3876">_xlfn.IFS(
             AND(E3876&gt;110,C3876&gt;2011,F3876&gt;100),"High: overrated, new and good rotation",
             AND(E3876&lt;90,C3876&gt;2011,F3876&gt;100),"High: underrated, new and good rotation",
             AND(E3876&lt;90,C3876&lt;2011,F3876&gt;100),"High: underrated, not too new but good rotation",
             AND(E3876&lt;=110,C3876&gt;2011,F3876&lt;=25),"Critic: well priced/underrated and new, but bad rotation",
             AND(E3876&gt;110,F3876&gt;100),"Top Tier: premium vehicules that tend to be sold above market prices",
             AND(E3876&gt;=90,E3876&lt;=110,F3876&gt;25),"Moderate: fair price and regular to good rotation",
             AND(E3876&lt;90,AND(C3876&lt;=2011,C3876&gt;=2000),AND(F3876&lt;100,F3876&gt;25)),"Moderate: underrated regular model and regular rotation",
             AND(E3876&lt;90,C3876&gt;2011,AND(F3876&lt;=100,F3876&gt;25)),"Moderate: underrated new model with regular rotation",
             AND(E3876&lt;90,C3876&lt;2000,AND(F3876&lt;=100,F3876&gt;25)),"Moderate: underrated old model with regular rotation",
             AND(C3876&lt;=2011,F3876&lt;=25),"Low: not new model and bad rotation",
             AND(E3876&gt;110,AND(C3876&lt;=2011,C3876&gt;=2000),F3876&lt;=25),"Low: overrated regular model with bad rotation",
             AND(E3876&gt;110,C3876&lt;2011,AND(F3876&lt;=100,F3876&gt;25)),"Low: overrated regular model (not new) with regular rotation",
             AND(E3876&gt;110,C3876&gt;2011,F3876&lt;=25),"Low: overrated new model with bad rotation"
)</f>
        <v>Low: not new model and bad rotation</v>
      </c>
    </row>
    <row r="3877" spans="1:8" x14ac:dyDescent="0.3">
      <c r="A3877" t="s">
        <v>44</v>
      </c>
      <c r="B3877" t="s">
        <v>701</v>
      </c>
      <c r="C3877">
        <v>2011</v>
      </c>
      <c r="D3877">
        <v>22883.333333333332</v>
      </c>
      <c r="E3877">
        <v>99.294999682143626</v>
      </c>
      <c r="F3877">
        <v>21</v>
      </c>
      <c r="H3877" t="str" cm="1">
        <f t="array" ref="H3877">_xlfn.IFS(
             AND(E3877&gt;110,C3877&gt;2011,F3877&gt;100),"High: overrated, new and good rotation",
             AND(E3877&lt;90,C3877&gt;2011,F3877&gt;100),"High: underrated, new and good rotation",
             AND(E3877&lt;90,C3877&lt;2011,F3877&gt;100),"High: underrated, not too new but good rotation",
             AND(E3877&lt;=110,C3877&gt;2011,F3877&lt;=25),"Critic: well priced/underrated and new, but bad rotation",
             AND(E3877&gt;110,F3877&gt;100),"Top Tier: premium vehicules that tend to be sold above market prices",
             AND(E3877&gt;=90,E3877&lt;=110,F3877&gt;25),"Moderate: fair price and regular to good rotation",
             AND(E3877&lt;90,AND(C3877&lt;=2011,C3877&gt;=2000),AND(F3877&lt;100,F3877&gt;25)),"Moderate: underrated regular model and regular rotation",
             AND(E3877&lt;90,C3877&gt;2011,AND(F3877&lt;=100,F3877&gt;25)),"Moderate: underrated new model with regular rotation",
             AND(E3877&lt;90,C3877&lt;2000,AND(F3877&lt;=100,F3877&gt;25)),"Moderate: underrated old model with regular rotation",
             AND(C3877&lt;=2011,F3877&lt;=25),"Low: not new model and bad rotation",
             AND(E3877&gt;110,AND(C3877&lt;=2011,C3877&gt;=2000),F3877&lt;=25),"Low: overrated regular model with bad rotation",
             AND(E3877&gt;110,C3877&lt;2011,AND(F3877&lt;=100,F3877&gt;25)),"Low: overrated regular model (not new) with regular rotation",
             AND(E3877&gt;110,C3877&gt;2011,F3877&lt;=25),"Low: overrated new model with bad rotation"
)</f>
        <v>Low: not new model and bad rotation</v>
      </c>
    </row>
    <row r="3878" spans="1:8" x14ac:dyDescent="0.3">
      <c r="A3878" t="s">
        <v>44</v>
      </c>
      <c r="B3878" t="s">
        <v>701</v>
      </c>
      <c r="C3878">
        <v>2012</v>
      </c>
      <c r="D3878">
        <v>24836.666666666668</v>
      </c>
      <c r="E3878">
        <v>95.100387988501964</v>
      </c>
      <c r="F3878">
        <v>15</v>
      </c>
      <c r="H3878" t="str" cm="1">
        <f t="array" ref="H3878">_xlfn.IFS(
             AND(E3878&gt;110,C3878&gt;2011,F3878&gt;100),"High: overrated, new and good rotation",
             AND(E3878&lt;90,C3878&gt;2011,F3878&gt;100),"High: underrated, new and good rotation",
             AND(E3878&lt;90,C3878&lt;2011,F3878&gt;100),"High: underrated, not too new but good rotation",
             AND(E3878&lt;=110,C3878&gt;2011,F3878&lt;=25),"Critic: well priced/underrated and new, but bad rotation",
             AND(E3878&gt;110,F3878&gt;100),"Top Tier: premium vehicules that tend to be sold above market prices",
             AND(E3878&gt;=90,E3878&lt;=110,F3878&gt;25),"Moderate: fair price and regular to good rotation",
             AND(E3878&lt;90,AND(C3878&lt;=2011,C3878&gt;=2000),AND(F3878&lt;100,F3878&gt;25)),"Moderate: underrated regular model and regular rotation",
             AND(E3878&lt;90,C3878&gt;2011,AND(F3878&lt;=100,F3878&gt;25)),"Moderate: underrated new model with regular rotation",
             AND(E3878&lt;90,C3878&lt;2000,AND(F3878&lt;=100,F3878&gt;25)),"Moderate: underrated old model with regular rotation",
             AND(C3878&lt;=2011,F3878&lt;=25),"Low: not new model and bad rotation",
             AND(E3878&gt;110,AND(C3878&lt;=2011,C3878&gt;=2000),F3878&lt;=25),"Low: overrated regular model with bad rotation",
             AND(E3878&gt;110,C3878&lt;2011,AND(F3878&lt;=100,F3878&gt;25)),"Low: overrated regular model (not new) with regular rotation",
             AND(E3878&gt;110,C3878&gt;2011,F3878&lt;=25),"Low: overrated new model with bad rotation"
)</f>
        <v>Critic: well priced/underrated and new, but bad rotation</v>
      </c>
    </row>
    <row r="3879" spans="1:8" x14ac:dyDescent="0.3">
      <c r="A3879" t="s">
        <v>44</v>
      </c>
      <c r="B3879" t="s">
        <v>701</v>
      </c>
      <c r="C3879">
        <v>2013</v>
      </c>
      <c r="D3879">
        <v>28225</v>
      </c>
      <c r="E3879">
        <v>104.35054405704723</v>
      </c>
      <c r="F3879">
        <v>30</v>
      </c>
      <c r="H3879" t="str" cm="1">
        <f t="array" ref="H3879">_xlfn.IFS(
             AND(E3879&gt;110,C3879&gt;2011,F3879&gt;100),"High: overrated, new and good rotation",
             AND(E3879&lt;90,C3879&gt;2011,F3879&gt;100),"High: underrated, new and good rotation",
             AND(E3879&lt;90,C3879&lt;2011,F3879&gt;100),"High: underrated, not too new but good rotation",
             AND(E3879&lt;=110,C3879&gt;2011,F3879&lt;=25),"Critic: well priced/underrated and new, but bad rotation",
             AND(E3879&gt;110,F3879&gt;100),"Top Tier: premium vehicules that tend to be sold above market prices",
             AND(E3879&gt;=90,E3879&lt;=110,F3879&gt;25),"Moderate: fair price and regular to good rotation",
             AND(E3879&lt;90,AND(C3879&lt;=2011,C3879&gt;=2000),AND(F3879&lt;100,F3879&gt;25)),"Moderate: underrated regular model and regular rotation",
             AND(E3879&lt;90,C3879&gt;2011,AND(F3879&lt;=100,F3879&gt;25)),"Moderate: underrated new model with regular rotation",
             AND(E3879&lt;90,C3879&lt;2000,AND(F3879&lt;=100,F3879&gt;25)),"Moderate: underrated old model with regular rotation",
             AND(C3879&lt;=2011,F3879&lt;=25),"Low: not new model and bad rotation",
             AND(E3879&gt;110,AND(C3879&lt;=2011,C3879&gt;=2000),F3879&lt;=25),"Low: overrated regular model with bad rotation",
             AND(E3879&gt;110,C3879&lt;2011,AND(F3879&lt;=100,F3879&gt;25)),"Low: overrated regular model (not new) with regular rotation",
             AND(E3879&gt;110,C3879&gt;2011,F3879&lt;=25),"Low: overrated new model with bad rotation"
)</f>
        <v>Moderate: fair price and regular to good rotation</v>
      </c>
    </row>
    <row r="3880" spans="1:8" x14ac:dyDescent="0.3">
      <c r="A3880" t="s">
        <v>44</v>
      </c>
      <c r="B3880" t="s">
        <v>701</v>
      </c>
      <c r="C3880">
        <v>2014</v>
      </c>
      <c r="D3880">
        <v>28786.111111111109</v>
      </c>
      <c r="E3880">
        <v>99.94973636508081</v>
      </c>
      <c r="F3880">
        <v>18</v>
      </c>
      <c r="H3880" t="str" cm="1">
        <f t="array" ref="H3880">_xlfn.IFS(
             AND(E3880&gt;110,C3880&gt;2011,F3880&gt;100),"High: overrated, new and good rotation",
             AND(E3880&lt;90,C3880&gt;2011,F3880&gt;100),"High: underrated, new and good rotation",
             AND(E3880&lt;90,C3880&lt;2011,F3880&gt;100),"High: underrated, not too new but good rotation",
             AND(E3880&lt;=110,C3880&gt;2011,F3880&lt;=25),"Critic: well priced/underrated and new, but bad rotation",
             AND(E3880&gt;110,F3880&gt;100),"Top Tier: premium vehicules that tend to be sold above market prices",
             AND(E3880&gt;=90,E3880&lt;=110,F3880&gt;25),"Moderate: fair price and regular to good rotation",
             AND(E3880&lt;90,AND(C3880&lt;=2011,C3880&gt;=2000),AND(F3880&lt;100,F3880&gt;25)),"Moderate: underrated regular model and regular rotation",
             AND(E3880&lt;90,C3880&gt;2011,AND(F3880&lt;=100,F3880&gt;25)),"Moderate: underrated new model with regular rotation",
             AND(E3880&lt;90,C3880&lt;2000,AND(F3880&lt;=100,F3880&gt;25)),"Moderate: underrated old model with regular rotation",
             AND(C3880&lt;=2011,F3880&lt;=25),"Low: not new model and bad rotation",
             AND(E3880&gt;110,AND(C3880&lt;=2011,C3880&gt;=2000),F3880&lt;=25),"Low: overrated regular model with bad rotation",
             AND(E3880&gt;110,C3880&lt;2011,AND(F3880&lt;=100,F3880&gt;25)),"Low: overrated regular model (not new) with regular rotation",
             AND(E3880&gt;110,C3880&gt;2011,F3880&lt;=25),"Low: overrated new model with bad rotation"
)</f>
        <v>Critic: well priced/underrated and new, but bad rotation</v>
      </c>
    </row>
    <row r="3881" spans="1:8" x14ac:dyDescent="0.3">
      <c r="A3881" t="s">
        <v>44</v>
      </c>
      <c r="B3881" t="s">
        <v>702</v>
      </c>
      <c r="C3881">
        <v>2010</v>
      </c>
      <c r="D3881">
        <v>10840.90909090909</v>
      </c>
      <c r="E3881">
        <v>101.08086980481998</v>
      </c>
      <c r="F3881">
        <v>22</v>
      </c>
      <c r="H3881" t="str" cm="1">
        <f t="array" ref="H3881">_xlfn.IFS(
             AND(E3881&gt;110,C3881&gt;2011,F3881&gt;100),"High: overrated, new and good rotation",
             AND(E3881&lt;90,C3881&gt;2011,F3881&gt;100),"High: underrated, new and good rotation",
             AND(E3881&lt;90,C3881&lt;2011,F3881&gt;100),"High: underrated, not too new but good rotation",
             AND(E3881&lt;=110,C3881&gt;2011,F3881&lt;=25),"Critic: well priced/underrated and new, but bad rotation",
             AND(E3881&gt;110,F3881&gt;100),"Top Tier: premium vehicules that tend to be sold above market prices",
             AND(E3881&gt;=90,E3881&lt;=110,F3881&gt;25),"Moderate: fair price and regular to good rotation",
             AND(E3881&lt;90,AND(C3881&lt;=2011,C3881&gt;=2000),AND(F3881&lt;100,F3881&gt;25)),"Moderate: underrated regular model and regular rotation",
             AND(E3881&lt;90,C3881&gt;2011,AND(F3881&lt;=100,F3881&gt;25)),"Moderate: underrated new model with regular rotation",
             AND(E3881&lt;90,C3881&lt;2000,AND(F3881&lt;=100,F3881&gt;25)),"Moderate: underrated old model with regular rotation",
             AND(C3881&lt;=2011,F3881&lt;=25),"Low: not new model and bad rotation",
             AND(E3881&gt;110,AND(C3881&lt;=2011,C3881&gt;=2000),F3881&lt;=25),"Low: overrated regular model with bad rotation",
             AND(E3881&gt;110,C3881&lt;2011,AND(F3881&lt;=100,F3881&gt;25)),"Low: overrated regular model (not new) with regular rotation",
             AND(E3881&gt;110,C3881&gt;2011,F3881&lt;=25),"Low: overrated new model with bad rotation"
)</f>
        <v>Low: not new model and bad rotation</v>
      </c>
    </row>
    <row r="3882" spans="1:8" x14ac:dyDescent="0.3">
      <c r="A3882" t="s">
        <v>44</v>
      </c>
      <c r="B3882" t="s">
        <v>702</v>
      </c>
      <c r="C3882">
        <v>2011</v>
      </c>
      <c r="D3882">
        <v>6816.666666666667</v>
      </c>
      <c r="E3882">
        <v>93.718064751527109</v>
      </c>
      <c r="F3882">
        <v>6</v>
      </c>
      <c r="H3882" t="str" cm="1">
        <f t="array" ref="H3882">_xlfn.IFS(
             AND(E3882&gt;110,C3882&gt;2011,F3882&gt;100),"High: overrated, new and good rotation",
             AND(E3882&lt;90,C3882&gt;2011,F3882&gt;100),"High: underrated, new and good rotation",
             AND(E3882&lt;90,C3882&lt;2011,F3882&gt;100),"High: underrated, not too new but good rotation",
             AND(E3882&lt;=110,C3882&gt;2011,F3882&lt;=25),"Critic: well priced/underrated and new, but bad rotation",
             AND(E3882&gt;110,F3882&gt;100),"Top Tier: premium vehicules that tend to be sold above market prices",
             AND(E3882&gt;=90,E3882&lt;=110,F3882&gt;25),"Moderate: fair price and regular to good rotation",
             AND(E3882&lt;90,AND(C3882&lt;=2011,C3882&gt;=2000),AND(F3882&lt;100,F3882&gt;25)),"Moderate: underrated regular model and regular rotation",
             AND(E3882&lt;90,C3882&gt;2011,AND(F3882&lt;=100,F3882&gt;25)),"Moderate: underrated new model with regular rotation",
             AND(E3882&lt;90,C3882&lt;2000,AND(F3882&lt;=100,F3882&gt;25)),"Moderate: underrated old model with regular rotation",
             AND(C3882&lt;=2011,F3882&lt;=25),"Low: not new model and bad rotation",
             AND(E3882&gt;110,AND(C3882&lt;=2011,C3882&gt;=2000),F3882&lt;=25),"Low: overrated regular model with bad rotation",
             AND(E3882&gt;110,C3882&lt;2011,AND(F3882&lt;=100,F3882&gt;25)),"Low: overrated regular model (not new) with regular rotation",
             AND(E3882&gt;110,C3882&gt;2011,F3882&lt;=25),"Low: overrated new model with bad rotation"
)</f>
        <v>Low: not new model and bad rotation</v>
      </c>
    </row>
    <row r="3883" spans="1:8" x14ac:dyDescent="0.3">
      <c r="A3883" t="s">
        <v>44</v>
      </c>
      <c r="B3883" t="s">
        <v>702</v>
      </c>
      <c r="C3883">
        <v>2012</v>
      </c>
      <c r="D3883">
        <v>9900</v>
      </c>
      <c r="E3883">
        <v>97.977916229720563</v>
      </c>
      <c r="F3883">
        <v>2</v>
      </c>
      <c r="H3883" t="str" cm="1">
        <f t="array" ref="H3883">_xlfn.IFS(
             AND(E3883&gt;110,C3883&gt;2011,F3883&gt;100),"High: overrated, new and good rotation",
             AND(E3883&lt;90,C3883&gt;2011,F3883&gt;100),"High: underrated, new and good rotation",
             AND(E3883&lt;90,C3883&lt;2011,F3883&gt;100),"High: underrated, not too new but good rotation",
             AND(E3883&lt;=110,C3883&gt;2011,F3883&lt;=25),"Critic: well priced/underrated and new, but bad rotation",
             AND(E3883&gt;110,F3883&gt;100),"Top Tier: premium vehicules that tend to be sold above market prices",
             AND(E3883&gt;=90,E3883&lt;=110,F3883&gt;25),"Moderate: fair price and regular to good rotation",
             AND(E3883&lt;90,AND(C3883&lt;=2011,C3883&gt;=2000),AND(F3883&lt;100,F3883&gt;25)),"Moderate: underrated regular model and regular rotation",
             AND(E3883&lt;90,C3883&gt;2011,AND(F3883&lt;=100,F3883&gt;25)),"Moderate: underrated new model with regular rotation",
             AND(E3883&lt;90,C3883&lt;2000,AND(F3883&lt;=100,F3883&gt;25)),"Moderate: underrated old model with regular rotation",
             AND(C3883&lt;=2011,F3883&lt;=25),"Low: not new model and bad rotation",
             AND(E3883&gt;110,AND(C3883&lt;=2011,C3883&gt;=2000),F3883&lt;=25),"Low: overrated regular model with bad rotation",
             AND(E3883&gt;110,C3883&lt;2011,AND(F3883&lt;=100,F3883&gt;25)),"Low: overrated regular model (not new) with regular rotation",
             AND(E3883&gt;110,C3883&gt;2011,F3883&lt;=25),"Low: overrated new model with bad rotation"
)</f>
        <v>Critic: well priced/underrated and new, but bad rotation</v>
      </c>
    </row>
    <row r="3884" spans="1:8" x14ac:dyDescent="0.3">
      <c r="A3884" t="s">
        <v>44</v>
      </c>
      <c r="B3884" t="s">
        <v>702</v>
      </c>
      <c r="C3884">
        <v>2013</v>
      </c>
      <c r="D3884">
        <v>10100</v>
      </c>
      <c r="E3884">
        <v>86.214849438003597</v>
      </c>
      <c r="F3884">
        <v>4</v>
      </c>
      <c r="H3884" t="str" cm="1">
        <f t="array" ref="H3884">_xlfn.IFS(
             AND(E3884&gt;110,C3884&gt;2011,F3884&gt;100),"High: overrated, new and good rotation",
             AND(E3884&lt;90,C3884&gt;2011,F3884&gt;100),"High: underrated, new and good rotation",
             AND(E3884&lt;90,C3884&lt;2011,F3884&gt;100),"High: underrated, not too new but good rotation",
             AND(E3884&lt;=110,C3884&gt;2011,F3884&lt;=25),"Critic: well priced/underrated and new, but bad rotation",
             AND(E3884&gt;110,F3884&gt;100),"Top Tier: premium vehicules that tend to be sold above market prices",
             AND(E3884&gt;=90,E3884&lt;=110,F3884&gt;25),"Moderate: fair price and regular to good rotation",
             AND(E3884&lt;90,AND(C3884&lt;=2011,C3884&gt;=2000),AND(F3884&lt;100,F3884&gt;25)),"Moderate: underrated regular model and regular rotation",
             AND(E3884&lt;90,C3884&gt;2011,AND(F3884&lt;=100,F3884&gt;25)),"Moderate: underrated new model with regular rotation",
             AND(E3884&lt;90,C3884&lt;2000,AND(F3884&lt;=100,F3884&gt;25)),"Moderate: underrated old model with regular rotation",
             AND(C3884&lt;=2011,F3884&lt;=25),"Low: not new model and bad rotation",
             AND(E3884&gt;110,AND(C3884&lt;=2011,C3884&gt;=2000),F3884&lt;=25),"Low: overrated regular model with bad rotation",
             AND(E3884&gt;110,C3884&lt;2011,AND(F3884&lt;=100,F3884&gt;25)),"Low: overrated regular model (not new) with regular rotation",
             AND(E3884&gt;110,C3884&gt;2011,F3884&lt;=25),"Low: overrated new model with bad rotation"
)</f>
        <v>Critic: well priced/underrated and new, but bad rotation</v>
      </c>
    </row>
    <row r="3885" spans="1:8" x14ac:dyDescent="0.3">
      <c r="A3885" t="s">
        <v>44</v>
      </c>
      <c r="B3885" t="s">
        <v>702</v>
      </c>
      <c r="C3885">
        <v>2014</v>
      </c>
      <c r="D3885">
        <v>12600</v>
      </c>
      <c r="E3885">
        <v>97.679897404049854</v>
      </c>
      <c r="F3885">
        <v>5</v>
      </c>
      <c r="H3885" t="str" cm="1">
        <f t="array" ref="H3885">_xlfn.IFS(
             AND(E3885&gt;110,C3885&gt;2011,F3885&gt;100),"High: overrated, new and good rotation",
             AND(E3885&lt;90,C3885&gt;2011,F3885&gt;100),"High: underrated, new and good rotation",
             AND(E3885&lt;90,C3885&lt;2011,F3885&gt;100),"High: underrated, not too new but good rotation",
             AND(E3885&lt;=110,C3885&gt;2011,F3885&lt;=25),"Critic: well priced/underrated and new, but bad rotation",
             AND(E3885&gt;110,F3885&gt;100),"Top Tier: premium vehicules that tend to be sold above market prices",
             AND(E3885&gt;=90,E3885&lt;=110,F3885&gt;25),"Moderate: fair price and regular to good rotation",
             AND(E3885&lt;90,AND(C3885&lt;=2011,C3885&gt;=2000),AND(F3885&lt;100,F3885&gt;25)),"Moderate: underrated regular model and regular rotation",
             AND(E3885&lt;90,C3885&gt;2011,AND(F3885&lt;=100,F3885&gt;25)),"Moderate: underrated new model with regular rotation",
             AND(E3885&lt;90,C3885&lt;2000,AND(F3885&lt;=100,F3885&gt;25)),"Moderate: underrated old model with regular rotation",
             AND(C3885&lt;=2011,F3885&lt;=25),"Low: not new model and bad rotation",
             AND(E3885&gt;110,AND(C3885&lt;=2011,C3885&gt;=2000),F3885&lt;=25),"Low: overrated regular model with bad rotation",
             AND(E3885&gt;110,C3885&lt;2011,AND(F3885&lt;=100,F3885&gt;25)),"Low: overrated regular model (not new) with regular rotation",
             AND(E3885&gt;110,C3885&gt;2011,F3885&lt;=25),"Low: overrated new model with bad rotation"
)</f>
        <v>Critic: well priced/underrated and new, but bad rotation</v>
      </c>
    </row>
    <row r="3886" spans="1:8" x14ac:dyDescent="0.3">
      <c r="A3886" t="s">
        <v>44</v>
      </c>
      <c r="B3886" t="s">
        <v>703</v>
      </c>
      <c r="C3886">
        <v>1997</v>
      </c>
      <c r="D3886">
        <v>250</v>
      </c>
      <c r="E3886">
        <v>40</v>
      </c>
      <c r="F3886">
        <v>1</v>
      </c>
      <c r="H3886" t="str" cm="1">
        <f t="array" ref="H3886">_xlfn.IFS(
             AND(E3886&gt;110,C3886&gt;2011,F3886&gt;100),"High: overrated, new and good rotation",
             AND(E3886&lt;90,C3886&gt;2011,F3886&gt;100),"High: underrated, new and good rotation",
             AND(E3886&lt;90,C3886&lt;2011,F3886&gt;100),"High: underrated, not too new but good rotation",
             AND(E3886&lt;=110,C3886&gt;2011,F3886&lt;=25),"Critic: well priced/underrated and new, but bad rotation",
             AND(E3886&gt;110,F3886&gt;100),"Top Tier: premium vehicules that tend to be sold above market prices",
             AND(E3886&gt;=90,E3886&lt;=110,F3886&gt;25),"Moderate: fair price and regular to good rotation",
             AND(E3886&lt;90,AND(C3886&lt;=2011,C3886&gt;=2000),AND(F3886&lt;100,F3886&gt;25)),"Moderate: underrated regular model and regular rotation",
             AND(E3886&lt;90,C3886&gt;2011,AND(F3886&lt;=100,F3886&gt;25)),"Moderate: underrated new model with regular rotation",
             AND(E3886&lt;90,C3886&lt;2000,AND(F3886&lt;=100,F3886&gt;25)),"Moderate: underrated old model with regular rotation",
             AND(C3886&lt;=2011,F3886&lt;=25),"Low: not new model and bad rotation",
             AND(E3886&gt;110,AND(C3886&lt;=2011,C3886&gt;=2000),F3886&lt;=25),"Low: overrated regular model with bad rotation",
             AND(E3886&gt;110,C3886&lt;2011,AND(F3886&lt;=100,F3886&gt;25)),"Low: overrated regular model (not new) with regular rotation",
             AND(E3886&gt;110,C3886&gt;2011,F3886&lt;=25),"Low: overrated new model with bad rotation"
)</f>
        <v>Low: not new model and bad rotation</v>
      </c>
    </row>
    <row r="3887" spans="1:8" x14ac:dyDescent="0.3">
      <c r="A3887" t="s">
        <v>44</v>
      </c>
      <c r="B3887" t="s">
        <v>703</v>
      </c>
      <c r="C3887">
        <v>1999</v>
      </c>
      <c r="D3887">
        <v>579.16666666666663</v>
      </c>
      <c r="E3887">
        <v>119.31327160493827</v>
      </c>
      <c r="F3887">
        <v>6</v>
      </c>
      <c r="H3887" t="str" cm="1">
        <f t="array" ref="H3887">_xlfn.IFS(
             AND(E3887&gt;110,C3887&gt;2011,F3887&gt;100),"High: overrated, new and good rotation",
             AND(E3887&lt;90,C3887&gt;2011,F3887&gt;100),"High: underrated, new and good rotation",
             AND(E3887&lt;90,C3887&lt;2011,F3887&gt;100),"High: underrated, not too new but good rotation",
             AND(E3887&lt;=110,C3887&gt;2011,F3887&lt;=25),"Critic: well priced/underrated and new, but bad rotation",
             AND(E3887&gt;110,F3887&gt;100),"Top Tier: premium vehicules that tend to be sold above market prices",
             AND(E3887&gt;=90,E3887&lt;=110,F3887&gt;25),"Moderate: fair price and regular to good rotation",
             AND(E3887&lt;90,AND(C3887&lt;=2011,C3887&gt;=2000),AND(F3887&lt;100,F3887&gt;25)),"Moderate: underrated regular model and regular rotation",
             AND(E3887&lt;90,C3887&gt;2011,AND(F3887&lt;=100,F3887&gt;25)),"Moderate: underrated new model with regular rotation",
             AND(E3887&lt;90,C3887&lt;2000,AND(F3887&lt;=100,F3887&gt;25)),"Moderate: underrated old model with regular rotation",
             AND(C3887&lt;=2011,F3887&lt;=25),"Low: not new model and bad rotation",
             AND(E3887&gt;110,AND(C3887&lt;=2011,C3887&gt;=2000),F3887&lt;=25),"Low: overrated regular model with bad rotation",
             AND(E3887&gt;110,C3887&lt;2011,AND(F3887&lt;=100,F3887&gt;25)),"Low: overrated regular model (not new) with regular rotation",
             AND(E3887&gt;110,C3887&gt;2011,F3887&lt;=25),"Low: overrated new model with bad rotation"
)</f>
        <v>Low: not new model and bad rotation</v>
      </c>
    </row>
    <row r="3888" spans="1:8" x14ac:dyDescent="0.3">
      <c r="A3888" t="s">
        <v>44</v>
      </c>
      <c r="B3888" t="s">
        <v>703</v>
      </c>
      <c r="C3888">
        <v>2000</v>
      </c>
      <c r="D3888">
        <v>840.625</v>
      </c>
      <c r="E3888">
        <v>180.41681929181928</v>
      </c>
      <c r="F3888">
        <v>8</v>
      </c>
      <c r="H3888" t="str" cm="1">
        <f t="array" ref="H3888">_xlfn.IFS(
             AND(E3888&gt;110,C3888&gt;2011,F3888&gt;100),"High: overrated, new and good rotation",
             AND(E3888&lt;90,C3888&gt;2011,F3888&gt;100),"High: underrated, new and good rotation",
             AND(E3888&lt;90,C3888&lt;2011,F3888&gt;100),"High: underrated, not too new but good rotation",
             AND(E3888&lt;=110,C3888&gt;2011,F3888&lt;=25),"Critic: well priced/underrated and new, but bad rotation",
             AND(E3888&gt;110,F3888&gt;100),"Top Tier: premium vehicules that tend to be sold above market prices",
             AND(E3888&gt;=90,E3888&lt;=110,F3888&gt;25),"Moderate: fair price and regular to good rotation",
             AND(E3888&lt;90,AND(C3888&lt;=2011,C3888&gt;=2000),AND(F3888&lt;100,F3888&gt;25)),"Moderate: underrated regular model and regular rotation",
             AND(E3888&lt;90,C3888&gt;2011,AND(F3888&lt;=100,F3888&gt;25)),"Moderate: underrated new model with regular rotation",
             AND(E3888&lt;90,C3888&lt;2000,AND(F3888&lt;=100,F3888&gt;25)),"Moderate: underrated old model with regular rotation",
             AND(C3888&lt;=2011,F3888&lt;=25),"Low: not new model and bad rotation",
             AND(E3888&gt;110,AND(C3888&lt;=2011,C3888&gt;=2000),F3888&lt;=25),"Low: overrated regular model with bad rotation",
             AND(E3888&gt;110,C3888&lt;2011,AND(F3888&lt;=100,F3888&gt;25)),"Low: overrated regular model (not new) with regular rotation",
             AND(E3888&gt;110,C3888&gt;2011,F3888&lt;=25),"Low: overrated new model with bad rotation"
)</f>
        <v>Low: not new model and bad rotation</v>
      </c>
    </row>
    <row r="3889" spans="1:8" x14ac:dyDescent="0.3">
      <c r="A3889" t="s">
        <v>44</v>
      </c>
      <c r="B3889" t="s">
        <v>703</v>
      </c>
      <c r="C3889">
        <v>2001</v>
      </c>
      <c r="D3889">
        <v>750</v>
      </c>
      <c r="E3889">
        <v>116.33996133246508</v>
      </c>
      <c r="F3889">
        <v>6</v>
      </c>
      <c r="H3889" t="str" cm="1">
        <f t="array" ref="H3889">_xlfn.IFS(
             AND(E3889&gt;110,C3889&gt;2011,F3889&gt;100),"High: overrated, new and good rotation",
             AND(E3889&lt;90,C3889&gt;2011,F3889&gt;100),"High: underrated, new and good rotation",
             AND(E3889&lt;90,C3889&lt;2011,F3889&gt;100),"High: underrated, not too new but good rotation",
             AND(E3889&lt;=110,C3889&gt;2011,F3889&lt;=25),"Critic: well priced/underrated and new, but bad rotation",
             AND(E3889&gt;110,F3889&gt;100),"Top Tier: premium vehicules that tend to be sold above market prices",
             AND(E3889&gt;=90,E3889&lt;=110,F3889&gt;25),"Moderate: fair price and regular to good rotation",
             AND(E3889&lt;90,AND(C3889&lt;=2011,C3889&gt;=2000),AND(F3889&lt;100,F3889&gt;25)),"Moderate: underrated regular model and regular rotation",
             AND(E3889&lt;90,C3889&gt;2011,AND(F3889&lt;=100,F3889&gt;25)),"Moderate: underrated new model with regular rotation",
             AND(E3889&lt;90,C3889&lt;2000,AND(F3889&lt;=100,F3889&gt;25)),"Moderate: underrated old model with regular rotation",
             AND(C3889&lt;=2011,F3889&lt;=25),"Low: not new model and bad rotation",
             AND(E3889&gt;110,AND(C3889&lt;=2011,C3889&gt;=2000),F3889&lt;=25),"Low: overrated regular model with bad rotation",
             AND(E3889&gt;110,C3889&lt;2011,AND(F3889&lt;=100,F3889&gt;25)),"Low: overrated regular model (not new) with regular rotation",
             AND(E3889&gt;110,C3889&gt;2011,F3889&lt;=25),"Low: overrated new model with bad rotation"
)</f>
        <v>Low: not new model and bad rotation</v>
      </c>
    </row>
    <row r="3890" spans="1:8" x14ac:dyDescent="0.3">
      <c r="A3890" t="s">
        <v>44</v>
      </c>
      <c r="B3890" t="s">
        <v>703</v>
      </c>
      <c r="C3890">
        <v>2014</v>
      </c>
      <c r="D3890">
        <v>8876.7857142857138</v>
      </c>
      <c r="E3890">
        <v>98.512434170167609</v>
      </c>
      <c r="F3890">
        <v>168</v>
      </c>
      <c r="H3890" t="str" cm="1">
        <f t="array" ref="H3890">_xlfn.IFS(
             AND(E3890&gt;110,C3890&gt;2011,F3890&gt;100),"High: overrated, new and good rotation",
             AND(E3890&lt;90,C3890&gt;2011,F3890&gt;100),"High: underrated, new and good rotation",
             AND(E3890&lt;90,C3890&lt;2011,F3890&gt;100),"High: underrated, not too new but good rotation",
             AND(E3890&lt;=110,C3890&gt;2011,F3890&lt;=25),"Critic: well priced/underrated and new, but bad rotation",
             AND(E3890&gt;110,F3890&gt;100),"Top Tier: premium vehicules that tend to be sold above market prices",
             AND(E3890&gt;=90,E3890&lt;=110,F3890&gt;25),"Moderate: fair price and regular to good rotation",
             AND(E3890&lt;90,AND(C3890&lt;=2011,C3890&gt;=2000),AND(F3890&lt;100,F3890&gt;25)),"Moderate: underrated regular model and regular rotation",
             AND(E3890&lt;90,C3890&gt;2011,AND(F3890&lt;=100,F3890&gt;25)),"Moderate: underrated new model with regular rotation",
             AND(E3890&lt;90,C3890&lt;2000,AND(F3890&lt;=100,F3890&gt;25)),"Moderate: underrated old model with regular rotation",
             AND(C3890&lt;=2011,F3890&lt;=25),"Low: not new model and bad rotation",
             AND(E3890&gt;110,AND(C3890&lt;=2011,C3890&gt;=2000),F3890&lt;=25),"Low: overrated regular model with bad rotation",
             AND(E3890&gt;110,C3890&lt;2011,AND(F3890&lt;=100,F3890&gt;25)),"Low: overrated regular model (not new) with regular rotation",
             AND(E3890&gt;110,C3890&gt;2011,F3890&lt;=25),"Low: overrated new model with bad rotation"
)</f>
        <v>Moderate: fair price and regular to good rotation</v>
      </c>
    </row>
    <row r="3891" spans="1:8" x14ac:dyDescent="0.3">
      <c r="A3891" t="s">
        <v>44</v>
      </c>
      <c r="B3891" t="s">
        <v>703</v>
      </c>
      <c r="C3891">
        <v>2015</v>
      </c>
      <c r="D3891">
        <v>7878.5714285714284</v>
      </c>
      <c r="E3891">
        <v>84.074488396651617</v>
      </c>
      <c r="F3891">
        <v>21</v>
      </c>
      <c r="H3891" t="str" cm="1">
        <f t="array" ref="H3891">_xlfn.IFS(
             AND(E3891&gt;110,C3891&gt;2011,F3891&gt;100),"High: overrated, new and good rotation",
             AND(E3891&lt;90,C3891&gt;2011,F3891&gt;100),"High: underrated, new and good rotation",
             AND(E3891&lt;90,C3891&lt;2011,F3891&gt;100),"High: underrated, not too new but good rotation",
             AND(E3891&lt;=110,C3891&gt;2011,F3891&lt;=25),"Critic: well priced/underrated and new, but bad rotation",
             AND(E3891&gt;110,F3891&gt;100),"Top Tier: premium vehicules that tend to be sold above market prices",
             AND(E3891&gt;=90,E3891&lt;=110,F3891&gt;25),"Moderate: fair price and regular to good rotation",
             AND(E3891&lt;90,AND(C3891&lt;=2011,C3891&gt;=2000),AND(F3891&lt;100,F3891&gt;25)),"Moderate: underrated regular model and regular rotation",
             AND(E3891&lt;90,C3891&gt;2011,AND(F3891&lt;=100,F3891&gt;25)),"Moderate: underrated new model with regular rotation",
             AND(E3891&lt;90,C3891&lt;2000,AND(F3891&lt;=100,F3891&gt;25)),"Moderate: underrated old model with regular rotation",
             AND(C3891&lt;=2011,F3891&lt;=25),"Low: not new model and bad rotation",
             AND(E3891&gt;110,AND(C3891&lt;=2011,C3891&gt;=2000),F3891&lt;=25),"Low: overrated regular model with bad rotation",
             AND(E3891&gt;110,C3891&lt;2011,AND(F3891&lt;=100,F3891&gt;25)),"Low: overrated regular model (not new) with regular rotation",
             AND(E3891&gt;110,C3891&gt;2011,F3891&lt;=25),"Low: overrated new model with bad rotation"
)</f>
        <v>Critic: well priced/underrated and new, but bad rotation</v>
      </c>
    </row>
    <row r="3892" spans="1:8" x14ac:dyDescent="0.3">
      <c r="A3892" t="s">
        <v>44</v>
      </c>
      <c r="B3892" t="s">
        <v>704</v>
      </c>
      <c r="C3892">
        <v>1997</v>
      </c>
      <c r="D3892">
        <v>900</v>
      </c>
      <c r="E3892">
        <v>87.804878048780495</v>
      </c>
      <c r="F3892">
        <v>1</v>
      </c>
      <c r="H3892" t="str" cm="1">
        <f t="array" ref="H3892">_xlfn.IFS(
             AND(E3892&gt;110,C3892&gt;2011,F3892&gt;100),"High: overrated, new and good rotation",
             AND(E3892&lt;90,C3892&gt;2011,F3892&gt;100),"High: underrated, new and good rotation",
             AND(E3892&lt;90,C3892&lt;2011,F3892&gt;100),"High: underrated, not too new but good rotation",
             AND(E3892&lt;=110,C3892&gt;2011,F3892&lt;=25),"Critic: well priced/underrated and new, but bad rotation",
             AND(E3892&gt;110,F3892&gt;100),"Top Tier: premium vehicules that tend to be sold above market prices",
             AND(E3892&gt;=90,E3892&lt;=110,F3892&gt;25),"Moderate: fair price and regular to good rotation",
             AND(E3892&lt;90,AND(C3892&lt;=2011,C3892&gt;=2000),AND(F3892&lt;100,F3892&gt;25)),"Moderate: underrated regular model and regular rotation",
             AND(E3892&lt;90,C3892&gt;2011,AND(F3892&lt;=100,F3892&gt;25)),"Moderate: underrated new model with regular rotation",
             AND(E3892&lt;90,C3892&lt;2000,AND(F3892&lt;=100,F3892&gt;25)),"Moderate: underrated old model with regular rotation",
             AND(C3892&lt;=2011,F3892&lt;=25),"Low: not new model and bad rotation",
             AND(E3892&gt;110,AND(C3892&lt;=2011,C3892&gt;=2000),F3892&lt;=25),"Low: overrated regular model with bad rotation",
             AND(E3892&gt;110,C3892&lt;2011,AND(F3892&lt;=100,F3892&gt;25)),"Low: overrated regular model (not new) with regular rotation",
             AND(E3892&gt;110,C3892&gt;2011,F3892&lt;=25),"Low: overrated new model with bad rotation"
)</f>
        <v>Low: not new model and bad rotation</v>
      </c>
    </row>
    <row r="3893" spans="1:8" x14ac:dyDescent="0.3">
      <c r="A3893" t="s">
        <v>44</v>
      </c>
      <c r="B3893" t="s">
        <v>704</v>
      </c>
      <c r="C3893">
        <v>1998</v>
      </c>
      <c r="D3893">
        <v>500</v>
      </c>
      <c r="E3893">
        <v>60.606060606060609</v>
      </c>
      <c r="F3893">
        <v>1</v>
      </c>
      <c r="H3893" t="str" cm="1">
        <f t="array" ref="H3893">_xlfn.IFS(
             AND(E3893&gt;110,C3893&gt;2011,F3893&gt;100),"High: overrated, new and good rotation",
             AND(E3893&lt;90,C3893&gt;2011,F3893&gt;100),"High: underrated, new and good rotation",
             AND(E3893&lt;90,C3893&lt;2011,F3893&gt;100),"High: underrated, not too new but good rotation",
             AND(E3893&lt;=110,C3893&gt;2011,F3893&lt;=25),"Critic: well priced/underrated and new, but bad rotation",
             AND(E3893&gt;110,F3893&gt;100),"Top Tier: premium vehicules that tend to be sold above market prices",
             AND(E3893&gt;=90,E3893&lt;=110,F3893&gt;25),"Moderate: fair price and regular to good rotation",
             AND(E3893&lt;90,AND(C3893&lt;=2011,C3893&gt;=2000),AND(F3893&lt;100,F3893&gt;25)),"Moderate: underrated regular model and regular rotation",
             AND(E3893&lt;90,C3893&gt;2011,AND(F3893&lt;=100,F3893&gt;25)),"Moderate: underrated new model with regular rotation",
             AND(E3893&lt;90,C3893&lt;2000,AND(F3893&lt;=100,F3893&gt;25)),"Moderate: underrated old model with regular rotation",
             AND(C3893&lt;=2011,F3893&lt;=25),"Low: not new model and bad rotation",
             AND(E3893&gt;110,AND(C3893&lt;=2011,C3893&gt;=2000),F3893&lt;=25),"Low: overrated regular model with bad rotation",
             AND(E3893&gt;110,C3893&lt;2011,AND(F3893&lt;=100,F3893&gt;25)),"Low: overrated regular model (not new) with regular rotation",
             AND(E3893&gt;110,C3893&gt;2011,F3893&lt;=25),"Low: overrated new model with bad rotation"
)</f>
        <v>Low: not new model and bad rotation</v>
      </c>
    </row>
    <row r="3894" spans="1:8" x14ac:dyDescent="0.3">
      <c r="A3894" t="s">
        <v>44</v>
      </c>
      <c r="B3894" t="s">
        <v>704</v>
      </c>
      <c r="C3894">
        <v>1999</v>
      </c>
      <c r="D3894">
        <v>750</v>
      </c>
      <c r="E3894">
        <v>99.999999999999986</v>
      </c>
      <c r="F3894">
        <v>2</v>
      </c>
      <c r="H3894" t="str" cm="1">
        <f t="array" ref="H3894">_xlfn.IFS(
             AND(E3894&gt;110,C3894&gt;2011,F3894&gt;100),"High: overrated, new and good rotation",
             AND(E3894&lt;90,C3894&gt;2011,F3894&gt;100),"High: underrated, new and good rotation",
             AND(E3894&lt;90,C3894&lt;2011,F3894&gt;100),"High: underrated, not too new but good rotation",
             AND(E3894&lt;=110,C3894&gt;2011,F3894&lt;=25),"Critic: well priced/underrated and new, but bad rotation",
             AND(E3894&gt;110,F3894&gt;100),"Top Tier: premium vehicules that tend to be sold above market prices",
             AND(E3894&gt;=90,E3894&lt;=110,F3894&gt;25),"Moderate: fair price and regular to good rotation",
             AND(E3894&lt;90,AND(C3894&lt;=2011,C3894&gt;=2000),AND(F3894&lt;100,F3894&gt;25)),"Moderate: underrated regular model and regular rotation",
             AND(E3894&lt;90,C3894&gt;2011,AND(F3894&lt;=100,F3894&gt;25)),"Moderate: underrated new model with regular rotation",
             AND(E3894&lt;90,C3894&lt;2000,AND(F3894&lt;=100,F3894&gt;25)),"Moderate: underrated old model with regular rotation",
             AND(C3894&lt;=2011,F3894&lt;=25),"Low: not new model and bad rotation",
             AND(E3894&gt;110,AND(C3894&lt;=2011,C3894&gt;=2000),F3894&lt;=25),"Low: overrated regular model with bad rotation",
             AND(E3894&gt;110,C3894&lt;2011,AND(F3894&lt;=100,F3894&gt;25)),"Low: overrated regular model (not new) with regular rotation",
             AND(E3894&gt;110,C3894&gt;2011,F3894&lt;=25),"Low: overrated new model with bad rotation"
)</f>
        <v>Low: not new model and bad rotation</v>
      </c>
    </row>
    <row r="3895" spans="1:8" x14ac:dyDescent="0.3">
      <c r="A3895" t="s">
        <v>44</v>
      </c>
      <c r="B3895" t="s">
        <v>704</v>
      </c>
      <c r="C3895">
        <v>2001</v>
      </c>
      <c r="D3895">
        <v>2059.5238095238096</v>
      </c>
      <c r="E3895">
        <v>118.00411203584413</v>
      </c>
      <c r="F3895">
        <v>21</v>
      </c>
      <c r="H3895" t="str" cm="1">
        <f t="array" ref="H3895">_xlfn.IFS(
             AND(E3895&gt;110,C3895&gt;2011,F3895&gt;100),"High: overrated, new and good rotation",
             AND(E3895&lt;90,C3895&gt;2011,F3895&gt;100),"High: underrated, new and good rotation",
             AND(E3895&lt;90,C3895&lt;2011,F3895&gt;100),"High: underrated, not too new but good rotation",
             AND(E3895&lt;=110,C3895&gt;2011,F3895&lt;=25),"Critic: well priced/underrated and new, but bad rotation",
             AND(E3895&gt;110,F3895&gt;100),"Top Tier: premium vehicules that tend to be sold above market prices",
             AND(E3895&gt;=90,E3895&lt;=110,F3895&gt;25),"Moderate: fair price and regular to good rotation",
             AND(E3895&lt;90,AND(C3895&lt;=2011,C3895&gt;=2000),AND(F3895&lt;100,F3895&gt;25)),"Moderate: underrated regular model and regular rotation",
             AND(E3895&lt;90,C3895&gt;2011,AND(F3895&lt;=100,F3895&gt;25)),"Moderate: underrated new model with regular rotation",
             AND(E3895&lt;90,C3895&lt;2000,AND(F3895&lt;=100,F3895&gt;25)),"Moderate: underrated old model with regular rotation",
             AND(C3895&lt;=2011,F3895&lt;=25),"Low: not new model and bad rotation",
             AND(E3895&gt;110,AND(C3895&lt;=2011,C3895&gt;=2000),F3895&lt;=25),"Low: overrated regular model with bad rotation",
             AND(E3895&gt;110,C3895&lt;2011,AND(F3895&lt;=100,F3895&gt;25)),"Low: overrated regular model (not new) with regular rotation",
             AND(E3895&gt;110,C3895&gt;2011,F3895&lt;=25),"Low: overrated new model with bad rotation"
)</f>
        <v>Low: not new model and bad rotation</v>
      </c>
    </row>
    <row r="3896" spans="1:8" x14ac:dyDescent="0.3">
      <c r="A3896" t="s">
        <v>44</v>
      </c>
      <c r="B3896" t="s">
        <v>704</v>
      </c>
      <c r="C3896">
        <v>2002</v>
      </c>
      <c r="D3896">
        <v>2653.3333333333335</v>
      </c>
      <c r="E3896">
        <v>85.652974035490473</v>
      </c>
      <c r="F3896">
        <v>15</v>
      </c>
      <c r="H3896" t="str" cm="1">
        <f t="array" ref="H3896">_xlfn.IFS(
             AND(E3896&gt;110,C3896&gt;2011,F3896&gt;100),"High: overrated, new and good rotation",
             AND(E3896&lt;90,C3896&gt;2011,F3896&gt;100),"High: underrated, new and good rotation",
             AND(E3896&lt;90,C3896&lt;2011,F3896&gt;100),"High: underrated, not too new but good rotation",
             AND(E3896&lt;=110,C3896&gt;2011,F3896&lt;=25),"Critic: well priced/underrated and new, but bad rotation",
             AND(E3896&gt;110,F3896&gt;100),"Top Tier: premium vehicules that tend to be sold above market prices",
             AND(E3896&gt;=90,E3896&lt;=110,F3896&gt;25),"Moderate: fair price and regular to good rotation",
             AND(E3896&lt;90,AND(C3896&lt;=2011,C3896&gt;=2000),AND(F3896&lt;100,F3896&gt;25)),"Moderate: underrated regular model and regular rotation",
             AND(E3896&lt;90,C3896&gt;2011,AND(F3896&lt;=100,F3896&gt;25)),"Moderate: underrated new model with regular rotation",
             AND(E3896&lt;90,C3896&lt;2000,AND(F3896&lt;=100,F3896&gt;25)),"Moderate: underrated old model with regular rotation",
             AND(C3896&lt;=2011,F3896&lt;=25),"Low: not new model and bad rotation",
             AND(E3896&gt;110,AND(C3896&lt;=2011,C3896&gt;=2000),F3896&lt;=25),"Low: overrated regular model with bad rotation",
             AND(E3896&gt;110,C3896&lt;2011,AND(F3896&lt;=100,F3896&gt;25)),"Low: overrated regular model (not new) with regular rotation",
             AND(E3896&gt;110,C3896&gt;2011,F3896&lt;=25),"Low: overrated new model with bad rotation"
)</f>
        <v>Low: not new model and bad rotation</v>
      </c>
    </row>
    <row r="3897" spans="1:8" x14ac:dyDescent="0.3">
      <c r="A3897" t="s">
        <v>44</v>
      </c>
      <c r="B3897" t="s">
        <v>704</v>
      </c>
      <c r="C3897">
        <v>2003</v>
      </c>
      <c r="D3897">
        <v>3157.1428571428573</v>
      </c>
      <c r="E3897">
        <v>101.22700651244158</v>
      </c>
      <c r="F3897">
        <v>7</v>
      </c>
      <c r="H3897" t="str" cm="1">
        <f t="array" ref="H3897">_xlfn.IFS(
             AND(E3897&gt;110,C3897&gt;2011,F3897&gt;100),"High: overrated, new and good rotation",
             AND(E3897&lt;90,C3897&gt;2011,F3897&gt;100),"High: underrated, new and good rotation",
             AND(E3897&lt;90,C3897&lt;2011,F3897&gt;100),"High: underrated, not too new but good rotation",
             AND(E3897&lt;=110,C3897&gt;2011,F3897&lt;=25),"Critic: well priced/underrated and new, but bad rotation",
             AND(E3897&gt;110,F3897&gt;100),"Top Tier: premium vehicules that tend to be sold above market prices",
             AND(E3897&gt;=90,E3897&lt;=110,F3897&gt;25),"Moderate: fair price and regular to good rotation",
             AND(E3897&lt;90,AND(C3897&lt;=2011,C3897&gt;=2000),AND(F3897&lt;100,F3897&gt;25)),"Moderate: underrated regular model and regular rotation",
             AND(E3897&lt;90,C3897&gt;2011,AND(F3897&lt;=100,F3897&gt;25)),"Moderate: underrated new model with regular rotation",
             AND(E3897&lt;90,C3897&lt;2000,AND(F3897&lt;=100,F3897&gt;25)),"Moderate: underrated old model with regular rotation",
             AND(C3897&lt;=2011,F3897&lt;=25),"Low: not new model and bad rotation",
             AND(E3897&gt;110,AND(C3897&lt;=2011,C3897&gt;=2000),F3897&lt;=25),"Low: overrated regular model with bad rotation",
             AND(E3897&gt;110,C3897&lt;2011,AND(F3897&lt;=100,F3897&gt;25)),"Low: overrated regular model (not new) with regular rotation",
             AND(E3897&gt;110,C3897&gt;2011,F3897&lt;=25),"Low: overrated new model with bad rotation"
)</f>
        <v>Low: not new model and bad rotation</v>
      </c>
    </row>
    <row r="3898" spans="1:8" x14ac:dyDescent="0.3">
      <c r="A3898" t="s">
        <v>44</v>
      </c>
      <c r="B3898" t="s">
        <v>704</v>
      </c>
      <c r="C3898">
        <v>2004</v>
      </c>
      <c r="D3898">
        <v>3110</v>
      </c>
      <c r="E3898">
        <v>118.63747178454305</v>
      </c>
      <c r="F3898">
        <v>5</v>
      </c>
      <c r="H3898" t="str" cm="1">
        <f t="array" ref="H3898">_xlfn.IFS(
             AND(E3898&gt;110,C3898&gt;2011,F3898&gt;100),"High: overrated, new and good rotation",
             AND(E3898&lt;90,C3898&gt;2011,F3898&gt;100),"High: underrated, new and good rotation",
             AND(E3898&lt;90,C3898&lt;2011,F3898&gt;100),"High: underrated, not too new but good rotation",
             AND(E3898&lt;=110,C3898&gt;2011,F3898&lt;=25),"Critic: well priced/underrated and new, but bad rotation",
             AND(E3898&gt;110,F3898&gt;100),"Top Tier: premium vehicules that tend to be sold above market prices",
             AND(E3898&gt;=90,E3898&lt;=110,F3898&gt;25),"Moderate: fair price and regular to good rotation",
             AND(E3898&lt;90,AND(C3898&lt;=2011,C3898&gt;=2000),AND(F3898&lt;100,F3898&gt;25)),"Moderate: underrated regular model and regular rotation",
             AND(E3898&lt;90,C3898&gt;2011,AND(F3898&lt;=100,F3898&gt;25)),"Moderate: underrated new model with regular rotation",
             AND(E3898&lt;90,C3898&lt;2000,AND(F3898&lt;=100,F3898&gt;25)),"Moderate: underrated old model with regular rotation",
             AND(C3898&lt;=2011,F3898&lt;=25),"Low: not new model and bad rotation",
             AND(E3898&gt;110,AND(C3898&lt;=2011,C3898&gt;=2000),F3898&lt;=25),"Low: overrated regular model with bad rotation",
             AND(E3898&gt;110,C3898&lt;2011,AND(F3898&lt;=100,F3898&gt;25)),"Low: overrated regular model (not new) with regular rotation",
             AND(E3898&gt;110,C3898&gt;2011,F3898&lt;=25),"Low: overrated new model with bad rotation"
)</f>
        <v>Low: not new model and bad rotation</v>
      </c>
    </row>
    <row r="3899" spans="1:8" x14ac:dyDescent="0.3">
      <c r="A3899" t="s">
        <v>44</v>
      </c>
      <c r="B3899" t="s">
        <v>704</v>
      </c>
      <c r="C3899">
        <v>2005</v>
      </c>
      <c r="D3899">
        <v>4900</v>
      </c>
      <c r="E3899">
        <v>88.066374599961392</v>
      </c>
      <c r="F3899">
        <v>5</v>
      </c>
      <c r="H3899" t="str" cm="1">
        <f t="array" ref="H3899">_xlfn.IFS(
             AND(E3899&gt;110,C3899&gt;2011,F3899&gt;100),"High: overrated, new and good rotation",
             AND(E3899&lt;90,C3899&gt;2011,F3899&gt;100),"High: underrated, new and good rotation",
             AND(E3899&lt;90,C3899&lt;2011,F3899&gt;100),"High: underrated, not too new but good rotation",
             AND(E3899&lt;=110,C3899&gt;2011,F3899&lt;=25),"Critic: well priced/underrated and new, but bad rotation",
             AND(E3899&gt;110,F3899&gt;100),"Top Tier: premium vehicules that tend to be sold above market prices",
             AND(E3899&gt;=90,E3899&lt;=110,F3899&gt;25),"Moderate: fair price and regular to good rotation",
             AND(E3899&lt;90,AND(C3899&lt;=2011,C3899&gt;=2000),AND(F3899&lt;100,F3899&gt;25)),"Moderate: underrated regular model and regular rotation",
             AND(E3899&lt;90,C3899&gt;2011,AND(F3899&lt;=100,F3899&gt;25)),"Moderate: underrated new model with regular rotation",
             AND(E3899&lt;90,C3899&lt;2000,AND(F3899&lt;=100,F3899&gt;25)),"Moderate: underrated old model with regular rotation",
             AND(C3899&lt;=2011,F3899&lt;=25),"Low: not new model and bad rotation",
             AND(E3899&gt;110,AND(C3899&lt;=2011,C3899&gt;=2000),F3899&lt;=25),"Low: overrated regular model with bad rotation",
             AND(E3899&gt;110,C3899&lt;2011,AND(F3899&lt;=100,F3899&gt;25)),"Low: overrated regular model (not new) with regular rotation",
             AND(E3899&gt;110,C3899&gt;2011,F3899&lt;=25),"Low: overrated new model with bad rotation"
)</f>
        <v>Low: not new model and bad rotation</v>
      </c>
    </row>
    <row r="3900" spans="1:8" x14ac:dyDescent="0.3">
      <c r="A3900" t="s">
        <v>44</v>
      </c>
      <c r="B3900" t="s">
        <v>704</v>
      </c>
      <c r="C3900">
        <v>2006</v>
      </c>
      <c r="D3900">
        <v>6083.333333333333</v>
      </c>
      <c r="E3900">
        <v>108.46497883917955</v>
      </c>
      <c r="F3900">
        <v>3</v>
      </c>
      <c r="H3900" t="str" cm="1">
        <f t="array" ref="H3900">_xlfn.IFS(
             AND(E3900&gt;110,C3900&gt;2011,F3900&gt;100),"High: overrated, new and good rotation",
             AND(E3900&lt;90,C3900&gt;2011,F3900&gt;100),"High: underrated, new and good rotation",
             AND(E3900&lt;90,C3900&lt;2011,F3900&gt;100),"High: underrated, not too new but good rotation",
             AND(E3900&lt;=110,C3900&gt;2011,F3900&lt;=25),"Critic: well priced/underrated and new, but bad rotation",
             AND(E3900&gt;110,F3900&gt;100),"Top Tier: premium vehicules that tend to be sold above market prices",
             AND(E3900&gt;=90,E3900&lt;=110,F3900&gt;25),"Moderate: fair price and regular to good rotation",
             AND(E3900&lt;90,AND(C3900&lt;=2011,C3900&gt;=2000),AND(F3900&lt;100,F3900&gt;25)),"Moderate: underrated regular model and regular rotation",
             AND(E3900&lt;90,C3900&gt;2011,AND(F3900&lt;=100,F3900&gt;25)),"Moderate: underrated new model with regular rotation",
             AND(E3900&lt;90,C3900&lt;2000,AND(F3900&lt;=100,F3900&gt;25)),"Moderate: underrated old model with regular rotation",
             AND(C3900&lt;=2011,F3900&lt;=25),"Low: not new model and bad rotation",
             AND(E3900&gt;110,AND(C3900&lt;=2011,C3900&gt;=2000),F3900&lt;=25),"Low: overrated regular model with bad rotation",
             AND(E3900&gt;110,C3900&lt;2011,AND(F3900&lt;=100,F3900&gt;25)),"Low: overrated regular model (not new) with regular rotation",
             AND(E3900&gt;110,C3900&gt;2011,F3900&lt;=25),"Low: overrated new model with bad rotation"
)</f>
        <v>Low: not new model and bad rotation</v>
      </c>
    </row>
    <row r="3901" spans="1:8" x14ac:dyDescent="0.3">
      <c r="A3901" t="s">
        <v>44</v>
      </c>
      <c r="B3901" t="s">
        <v>705</v>
      </c>
      <c r="C3901">
        <v>1998</v>
      </c>
      <c r="D3901">
        <v>725</v>
      </c>
      <c r="E3901">
        <v>95.739731161126542</v>
      </c>
      <c r="F3901">
        <v>6</v>
      </c>
      <c r="H3901" t="str" cm="1">
        <f t="array" ref="H3901">_xlfn.IFS(
             AND(E3901&gt;110,C3901&gt;2011,F3901&gt;100),"High: overrated, new and good rotation",
             AND(E3901&lt;90,C3901&gt;2011,F3901&gt;100),"High: underrated, new and good rotation",
             AND(E3901&lt;90,C3901&lt;2011,F3901&gt;100),"High: underrated, not too new but good rotation",
             AND(E3901&lt;=110,C3901&gt;2011,F3901&lt;=25),"Critic: well priced/underrated and new, but bad rotation",
             AND(E3901&gt;110,F3901&gt;100),"Top Tier: premium vehicules that tend to be sold above market prices",
             AND(E3901&gt;=90,E3901&lt;=110,F3901&gt;25),"Moderate: fair price and regular to good rotation",
             AND(E3901&lt;90,AND(C3901&lt;=2011,C3901&gt;=2000),AND(F3901&lt;100,F3901&gt;25)),"Moderate: underrated regular model and regular rotation",
             AND(E3901&lt;90,C3901&gt;2011,AND(F3901&lt;=100,F3901&gt;25)),"Moderate: underrated new model with regular rotation",
             AND(E3901&lt;90,C3901&lt;2000,AND(F3901&lt;=100,F3901&gt;25)),"Moderate: underrated old model with regular rotation",
             AND(C3901&lt;=2011,F3901&lt;=25),"Low: not new model and bad rotation",
             AND(E3901&gt;110,AND(C3901&lt;=2011,C3901&gt;=2000),F3901&lt;=25),"Low: overrated regular model with bad rotation",
             AND(E3901&gt;110,C3901&lt;2011,AND(F3901&lt;=100,F3901&gt;25)),"Low: overrated regular model (not new) with regular rotation",
             AND(E3901&gt;110,C3901&gt;2011,F3901&lt;=25),"Low: overrated new model with bad rotation"
)</f>
        <v>Low: not new model and bad rotation</v>
      </c>
    </row>
    <row r="3902" spans="1:8" x14ac:dyDescent="0.3">
      <c r="A3902" t="s">
        <v>44</v>
      </c>
      <c r="B3902" t="s">
        <v>705</v>
      </c>
      <c r="C3902">
        <v>1999</v>
      </c>
      <c r="D3902">
        <v>1104</v>
      </c>
      <c r="E3902">
        <v>169.43328687418418</v>
      </c>
      <c r="F3902">
        <v>5</v>
      </c>
      <c r="H3902" t="str" cm="1">
        <f t="array" ref="H3902">_xlfn.IFS(
             AND(E3902&gt;110,C3902&gt;2011,F3902&gt;100),"High: overrated, new and good rotation",
             AND(E3902&lt;90,C3902&gt;2011,F3902&gt;100),"High: underrated, new and good rotation",
             AND(E3902&lt;90,C3902&lt;2011,F3902&gt;100),"High: underrated, not too new but good rotation",
             AND(E3902&lt;=110,C3902&gt;2011,F3902&lt;=25),"Critic: well priced/underrated and new, but bad rotation",
             AND(E3902&gt;110,F3902&gt;100),"Top Tier: premium vehicules that tend to be sold above market prices",
             AND(E3902&gt;=90,E3902&lt;=110,F3902&gt;25),"Moderate: fair price and regular to good rotation",
             AND(E3902&lt;90,AND(C3902&lt;=2011,C3902&gt;=2000),AND(F3902&lt;100,F3902&gt;25)),"Moderate: underrated regular model and regular rotation",
             AND(E3902&lt;90,C3902&gt;2011,AND(F3902&lt;=100,F3902&gt;25)),"Moderate: underrated new model with regular rotation",
             AND(E3902&lt;90,C3902&lt;2000,AND(F3902&lt;=100,F3902&gt;25)),"Moderate: underrated old model with regular rotation",
             AND(C3902&lt;=2011,F3902&lt;=25),"Low: not new model and bad rotation",
             AND(E3902&gt;110,AND(C3902&lt;=2011,C3902&gt;=2000),F3902&lt;=25),"Low: overrated regular model with bad rotation",
             AND(E3902&gt;110,C3902&lt;2011,AND(F3902&lt;=100,F3902&gt;25)),"Low: overrated regular model (not new) with regular rotation",
             AND(E3902&gt;110,C3902&gt;2011,F3902&lt;=25),"Low: overrated new model with bad rotation"
)</f>
        <v>Low: not new model and bad rotation</v>
      </c>
    </row>
    <row r="3903" spans="1:8" x14ac:dyDescent="0.3">
      <c r="A3903" t="s">
        <v>44</v>
      </c>
      <c r="B3903" t="s">
        <v>705</v>
      </c>
      <c r="C3903">
        <v>2000</v>
      </c>
      <c r="D3903">
        <v>1167.2413793103449</v>
      </c>
      <c r="E3903">
        <v>115.0703698790885</v>
      </c>
      <c r="F3903">
        <v>29</v>
      </c>
      <c r="H3903" t="str" cm="1">
        <f t="array" ref="H3903">_xlfn.IFS(
             AND(E3903&gt;110,C3903&gt;2011,F3903&gt;100),"High: overrated, new and good rotation",
             AND(E3903&lt;90,C3903&gt;2011,F3903&gt;100),"High: underrated, new and good rotation",
             AND(E3903&lt;90,C3903&lt;2011,F3903&gt;100),"High: underrated, not too new but good rotation",
             AND(E3903&lt;=110,C3903&gt;2011,F3903&lt;=25),"Critic: well priced/underrated and new, but bad rotation",
             AND(E3903&gt;110,F3903&gt;100),"Top Tier: premium vehicules that tend to be sold above market prices",
             AND(E3903&gt;=90,E3903&lt;=110,F3903&gt;25),"Moderate: fair price and regular to good rotation",
             AND(E3903&lt;90,AND(C3903&lt;=2011,C3903&gt;=2000),AND(F3903&lt;100,F3903&gt;25)),"Moderate: underrated regular model and regular rotation",
             AND(E3903&lt;90,C3903&gt;2011,AND(F3903&lt;=100,F3903&gt;25)),"Moderate: underrated new model with regular rotation",
             AND(E3903&lt;90,C3903&lt;2000,AND(F3903&lt;=100,F3903&gt;25)),"Moderate: underrated old model with regular rotation",
             AND(C3903&lt;=2011,F3903&lt;=25),"Low: not new model and bad rotation",
             AND(E3903&gt;110,AND(C3903&lt;=2011,C3903&gt;=2000),F3903&lt;=25),"Low: overrated regular model with bad rotation",
             AND(E3903&gt;110,C3903&lt;2011,AND(F3903&lt;=100,F3903&gt;25)),"Low: overrated regular model (not new) with regular rotation",
             AND(E3903&gt;110,C3903&gt;2011,F3903&lt;=25),"Low: overrated new model with bad rotation"
)</f>
        <v>Low: overrated regular model (not new) with regular rotation</v>
      </c>
    </row>
    <row r="3904" spans="1:8" x14ac:dyDescent="0.3">
      <c r="A3904" t="s">
        <v>44</v>
      </c>
      <c r="B3904" t="s">
        <v>705</v>
      </c>
      <c r="C3904">
        <v>2001</v>
      </c>
      <c r="D3904">
        <v>980.92592592592598</v>
      </c>
      <c r="E3904">
        <v>92.306449785674644</v>
      </c>
      <c r="F3904">
        <v>27</v>
      </c>
      <c r="H3904" t="str" cm="1">
        <f t="array" ref="H3904">_xlfn.IFS(
             AND(E3904&gt;110,C3904&gt;2011,F3904&gt;100),"High: overrated, new and good rotation",
             AND(E3904&lt;90,C3904&gt;2011,F3904&gt;100),"High: underrated, new and good rotation",
             AND(E3904&lt;90,C3904&lt;2011,F3904&gt;100),"High: underrated, not too new but good rotation",
             AND(E3904&lt;=110,C3904&gt;2011,F3904&lt;=25),"Critic: well priced/underrated and new, but bad rotation",
             AND(E3904&gt;110,F3904&gt;100),"Top Tier: premium vehicules that tend to be sold above market prices",
             AND(E3904&gt;=90,E3904&lt;=110,F3904&gt;25),"Moderate: fair price and regular to good rotation",
             AND(E3904&lt;90,AND(C3904&lt;=2011,C3904&gt;=2000),AND(F3904&lt;100,F3904&gt;25)),"Moderate: underrated regular model and regular rotation",
             AND(E3904&lt;90,C3904&gt;2011,AND(F3904&lt;=100,F3904&gt;25)),"Moderate: underrated new model with regular rotation",
             AND(E3904&lt;90,C3904&lt;2000,AND(F3904&lt;=100,F3904&gt;25)),"Moderate: underrated old model with regular rotation",
             AND(C3904&lt;=2011,F3904&lt;=25),"Low: not new model and bad rotation",
             AND(E3904&gt;110,AND(C3904&lt;=2011,C3904&gt;=2000),F3904&lt;=25),"Low: overrated regular model with bad rotation",
             AND(E3904&gt;110,C3904&lt;2011,AND(F3904&lt;=100,F3904&gt;25)),"Low: overrated regular model (not new) with regular rotation",
             AND(E3904&gt;110,C3904&gt;2011,F3904&lt;=25),"Low: overrated new model with bad rotation"
)</f>
        <v>Moderate: fair price and regular to good rotation</v>
      </c>
    </row>
    <row r="3905" spans="1:8" x14ac:dyDescent="0.3">
      <c r="A3905" t="s">
        <v>44</v>
      </c>
      <c r="B3905" t="s">
        <v>705</v>
      </c>
      <c r="C3905">
        <v>2002</v>
      </c>
      <c r="D3905">
        <v>1522.2222222222222</v>
      </c>
      <c r="E3905">
        <v>103.03658251786084</v>
      </c>
      <c r="F3905">
        <v>36</v>
      </c>
      <c r="H3905" t="str" cm="1">
        <f t="array" ref="H3905">_xlfn.IFS(
             AND(E3905&gt;110,C3905&gt;2011,F3905&gt;100),"High: overrated, new and good rotation",
             AND(E3905&lt;90,C3905&gt;2011,F3905&gt;100),"High: underrated, new and good rotation",
             AND(E3905&lt;90,C3905&lt;2011,F3905&gt;100),"High: underrated, not too new but good rotation",
             AND(E3905&lt;=110,C3905&gt;2011,F3905&lt;=25),"Critic: well priced/underrated and new, but bad rotation",
             AND(E3905&gt;110,F3905&gt;100),"Top Tier: premium vehicules that tend to be sold above market prices",
             AND(E3905&gt;=90,E3905&lt;=110,F3905&gt;25),"Moderate: fair price and regular to good rotation",
             AND(E3905&lt;90,AND(C3905&lt;=2011,C3905&gt;=2000),AND(F3905&lt;100,F3905&gt;25)),"Moderate: underrated regular model and regular rotation",
             AND(E3905&lt;90,C3905&gt;2011,AND(F3905&lt;=100,F3905&gt;25)),"Moderate: underrated new model with regular rotation",
             AND(E3905&lt;90,C3905&lt;2000,AND(F3905&lt;=100,F3905&gt;25)),"Moderate: underrated old model with regular rotation",
             AND(C3905&lt;=2011,F3905&lt;=25),"Low: not new model and bad rotation",
             AND(E3905&gt;110,AND(C3905&lt;=2011,C3905&gt;=2000),F3905&lt;=25),"Low: overrated regular model with bad rotation",
             AND(E3905&gt;110,C3905&lt;2011,AND(F3905&lt;=100,F3905&gt;25)),"Low: overrated regular model (not new) with regular rotation",
             AND(E3905&gt;110,C3905&gt;2011,F3905&lt;=25),"Low: overrated new model with bad rotation"
)</f>
        <v>Moderate: fair price and regular to good rotation</v>
      </c>
    </row>
    <row r="3906" spans="1:8" x14ac:dyDescent="0.3">
      <c r="A3906" t="s">
        <v>44</v>
      </c>
      <c r="B3906" t="s">
        <v>705</v>
      </c>
      <c r="C3906">
        <v>2003</v>
      </c>
      <c r="D3906">
        <v>1648.3870967741937</v>
      </c>
      <c r="E3906">
        <v>108.67535581388987</v>
      </c>
      <c r="F3906">
        <v>31</v>
      </c>
      <c r="H3906" t="str" cm="1">
        <f t="array" ref="H3906">_xlfn.IFS(
             AND(E3906&gt;110,C3906&gt;2011,F3906&gt;100),"High: overrated, new and good rotation",
             AND(E3906&lt;90,C3906&gt;2011,F3906&gt;100),"High: underrated, new and good rotation",
             AND(E3906&lt;90,C3906&lt;2011,F3906&gt;100),"High: underrated, not too new but good rotation",
             AND(E3906&lt;=110,C3906&gt;2011,F3906&lt;=25),"Critic: well priced/underrated and new, but bad rotation",
             AND(E3906&gt;110,F3906&gt;100),"Top Tier: premium vehicules that tend to be sold above market prices",
             AND(E3906&gt;=90,E3906&lt;=110,F3906&gt;25),"Moderate: fair price and regular to good rotation",
             AND(E3906&lt;90,AND(C3906&lt;=2011,C3906&gt;=2000),AND(F3906&lt;100,F3906&gt;25)),"Moderate: underrated regular model and regular rotation",
             AND(E3906&lt;90,C3906&gt;2011,AND(F3906&lt;=100,F3906&gt;25)),"Moderate: underrated new model with regular rotation",
             AND(E3906&lt;90,C3906&lt;2000,AND(F3906&lt;=100,F3906&gt;25)),"Moderate: underrated old model with regular rotation",
             AND(C3906&lt;=2011,F3906&lt;=25),"Low: not new model and bad rotation",
             AND(E3906&gt;110,AND(C3906&lt;=2011,C3906&gt;=2000),F3906&lt;=25),"Low: overrated regular model with bad rotation",
             AND(E3906&gt;110,C3906&lt;2011,AND(F3906&lt;=100,F3906&gt;25)),"Low: overrated regular model (not new) with regular rotation",
             AND(E3906&gt;110,C3906&gt;2011,F3906&lt;=25),"Low: overrated new model with bad rotation"
)</f>
        <v>Moderate: fair price and regular to good rotation</v>
      </c>
    </row>
    <row r="3907" spans="1:8" x14ac:dyDescent="0.3">
      <c r="A3907" t="s">
        <v>44</v>
      </c>
      <c r="B3907" t="s">
        <v>705</v>
      </c>
      <c r="C3907">
        <v>2004</v>
      </c>
      <c r="D3907">
        <v>1650</v>
      </c>
      <c r="E3907">
        <v>97.580143168378456</v>
      </c>
      <c r="F3907">
        <v>4</v>
      </c>
      <c r="H3907" t="str" cm="1">
        <f t="array" ref="H3907">_xlfn.IFS(
             AND(E3907&gt;110,C3907&gt;2011,F3907&gt;100),"High: overrated, new and good rotation",
             AND(E3907&lt;90,C3907&gt;2011,F3907&gt;100),"High: underrated, new and good rotation",
             AND(E3907&lt;90,C3907&lt;2011,F3907&gt;100),"High: underrated, not too new but good rotation",
             AND(E3907&lt;=110,C3907&gt;2011,F3907&lt;=25),"Critic: well priced/underrated and new, but bad rotation",
             AND(E3907&gt;110,F3907&gt;100),"Top Tier: premium vehicules that tend to be sold above market prices",
             AND(E3907&gt;=90,E3907&lt;=110,F3907&gt;25),"Moderate: fair price and regular to good rotation",
             AND(E3907&lt;90,AND(C3907&lt;=2011,C3907&gt;=2000),AND(F3907&lt;100,F3907&gt;25)),"Moderate: underrated regular model and regular rotation",
             AND(E3907&lt;90,C3907&gt;2011,AND(F3907&lt;=100,F3907&gt;25)),"Moderate: underrated new model with regular rotation",
             AND(E3907&lt;90,C3907&lt;2000,AND(F3907&lt;=100,F3907&gt;25)),"Moderate: underrated old model with regular rotation",
             AND(C3907&lt;=2011,F3907&lt;=25),"Low: not new model and bad rotation",
             AND(E3907&gt;110,AND(C3907&lt;=2011,C3907&gt;=2000),F3907&lt;=25),"Low: overrated regular model with bad rotation",
             AND(E3907&gt;110,C3907&lt;2011,AND(F3907&lt;=100,F3907&gt;25)),"Low: overrated regular model (not new) with regular rotation",
             AND(E3907&gt;110,C3907&gt;2011,F3907&lt;=25),"Low: overrated new model with bad rotation"
)</f>
        <v>Low: not new model and bad rotation</v>
      </c>
    </row>
    <row r="3908" spans="1:8" x14ac:dyDescent="0.3">
      <c r="A3908" t="s">
        <v>44</v>
      </c>
      <c r="B3908" t="s">
        <v>706</v>
      </c>
      <c r="C3908">
        <v>2003</v>
      </c>
      <c r="D3908">
        <v>2325.8620689655172</v>
      </c>
      <c r="E3908">
        <v>107.17719928719549</v>
      </c>
      <c r="F3908">
        <v>29</v>
      </c>
      <c r="H3908" t="str" cm="1">
        <f t="array" ref="H3908">_xlfn.IFS(
             AND(E3908&gt;110,C3908&gt;2011,F3908&gt;100),"High: overrated, new and good rotation",
             AND(E3908&lt;90,C3908&gt;2011,F3908&gt;100),"High: underrated, new and good rotation",
             AND(E3908&lt;90,C3908&lt;2011,F3908&gt;100),"High: underrated, not too new but good rotation",
             AND(E3908&lt;=110,C3908&gt;2011,F3908&lt;=25),"Critic: well priced/underrated and new, but bad rotation",
             AND(E3908&gt;110,F3908&gt;100),"Top Tier: premium vehicules that tend to be sold above market prices",
             AND(E3908&gt;=90,E3908&lt;=110,F3908&gt;25),"Moderate: fair price and regular to good rotation",
             AND(E3908&lt;90,AND(C3908&lt;=2011,C3908&gt;=2000),AND(F3908&lt;100,F3908&gt;25)),"Moderate: underrated regular model and regular rotation",
             AND(E3908&lt;90,C3908&gt;2011,AND(F3908&lt;=100,F3908&gt;25)),"Moderate: underrated new model with regular rotation",
             AND(E3908&lt;90,C3908&lt;2000,AND(F3908&lt;=100,F3908&gt;25)),"Moderate: underrated old model with regular rotation",
             AND(C3908&lt;=2011,F3908&lt;=25),"Low: not new model and bad rotation",
             AND(E3908&gt;110,AND(C3908&lt;=2011,C3908&gt;=2000),F3908&lt;=25),"Low: overrated regular model with bad rotation",
             AND(E3908&gt;110,C3908&lt;2011,AND(F3908&lt;=100,F3908&gt;25)),"Low: overrated regular model (not new) with regular rotation",
             AND(E3908&gt;110,C3908&gt;2011,F3908&lt;=25),"Low: overrated new model with bad rotation"
)</f>
        <v>Moderate: fair price and regular to good rotation</v>
      </c>
    </row>
    <row r="3909" spans="1:8" x14ac:dyDescent="0.3">
      <c r="A3909" t="s">
        <v>44</v>
      </c>
      <c r="B3909" t="s">
        <v>706</v>
      </c>
      <c r="C3909">
        <v>2004</v>
      </c>
      <c r="D3909">
        <v>2178.5714285714284</v>
      </c>
      <c r="E3909">
        <v>110.79535891517344</v>
      </c>
      <c r="F3909">
        <v>14</v>
      </c>
      <c r="H3909" t="str" cm="1">
        <f t="array" ref="H3909">_xlfn.IFS(
             AND(E3909&gt;110,C3909&gt;2011,F3909&gt;100),"High: overrated, new and good rotation",
             AND(E3909&lt;90,C3909&gt;2011,F3909&gt;100),"High: underrated, new and good rotation",
             AND(E3909&lt;90,C3909&lt;2011,F3909&gt;100),"High: underrated, not too new but good rotation",
             AND(E3909&lt;=110,C3909&gt;2011,F3909&lt;=25),"Critic: well priced/underrated and new, but bad rotation",
             AND(E3909&gt;110,F3909&gt;100),"Top Tier: premium vehicules that tend to be sold above market prices",
             AND(E3909&gt;=90,E3909&lt;=110,F3909&gt;25),"Moderate: fair price and regular to good rotation",
             AND(E3909&lt;90,AND(C3909&lt;=2011,C3909&gt;=2000),AND(F3909&lt;100,F3909&gt;25)),"Moderate: underrated regular model and regular rotation",
             AND(E3909&lt;90,C3909&gt;2011,AND(F3909&lt;=100,F3909&gt;25)),"Moderate: underrated new model with regular rotation",
             AND(E3909&lt;90,C3909&lt;2000,AND(F3909&lt;=100,F3909&gt;25)),"Moderate: underrated old model with regular rotation",
             AND(C3909&lt;=2011,F3909&lt;=25),"Low: not new model and bad rotation",
             AND(E3909&gt;110,AND(C3909&lt;=2011,C3909&gt;=2000),F3909&lt;=25),"Low: overrated regular model with bad rotation",
             AND(E3909&gt;110,C3909&lt;2011,AND(F3909&lt;=100,F3909&gt;25)),"Low: overrated regular model (not new) with regular rotation",
             AND(E3909&gt;110,C3909&gt;2011,F3909&lt;=25),"Low: overrated new model with bad rotation"
)</f>
        <v>Low: not new model and bad rotation</v>
      </c>
    </row>
    <row r="3910" spans="1:8" x14ac:dyDescent="0.3">
      <c r="A3910" t="s">
        <v>44</v>
      </c>
      <c r="B3910" t="s">
        <v>706</v>
      </c>
      <c r="C3910">
        <v>2005</v>
      </c>
      <c r="D3910">
        <v>2672.2222222222222</v>
      </c>
      <c r="E3910">
        <v>87.275695547847477</v>
      </c>
      <c r="F3910">
        <v>9</v>
      </c>
      <c r="H3910" t="str" cm="1">
        <f t="array" ref="H3910">_xlfn.IFS(
             AND(E3910&gt;110,C3910&gt;2011,F3910&gt;100),"High: overrated, new and good rotation",
             AND(E3910&lt;90,C3910&gt;2011,F3910&gt;100),"High: underrated, new and good rotation",
             AND(E3910&lt;90,C3910&lt;2011,F3910&gt;100),"High: underrated, not too new but good rotation",
             AND(E3910&lt;=110,C3910&gt;2011,F3910&lt;=25),"Critic: well priced/underrated and new, but bad rotation",
             AND(E3910&gt;110,F3910&gt;100),"Top Tier: premium vehicules that tend to be sold above market prices",
             AND(E3910&gt;=90,E3910&lt;=110,F3910&gt;25),"Moderate: fair price and regular to good rotation",
             AND(E3910&lt;90,AND(C3910&lt;=2011,C3910&gt;=2000),AND(F3910&lt;100,F3910&gt;25)),"Moderate: underrated regular model and regular rotation",
             AND(E3910&lt;90,C3910&gt;2011,AND(F3910&lt;=100,F3910&gt;25)),"Moderate: underrated new model with regular rotation",
             AND(E3910&lt;90,C3910&lt;2000,AND(F3910&lt;=100,F3910&gt;25)),"Moderate: underrated old model with regular rotation",
             AND(C3910&lt;=2011,F3910&lt;=25),"Low: not new model and bad rotation",
             AND(E3910&gt;110,AND(C3910&lt;=2011,C3910&gt;=2000),F3910&lt;=25),"Low: overrated regular model with bad rotation",
             AND(E3910&gt;110,C3910&lt;2011,AND(F3910&lt;=100,F3910&gt;25)),"Low: overrated regular model (not new) with regular rotation",
             AND(E3910&gt;110,C3910&gt;2011,F3910&lt;=25),"Low: overrated new model with bad rotation"
)</f>
        <v>Low: not new model and bad rotation</v>
      </c>
    </row>
    <row r="3911" spans="1:8" x14ac:dyDescent="0.3">
      <c r="A3911" t="s">
        <v>44</v>
      </c>
      <c r="B3911" t="s">
        <v>706</v>
      </c>
      <c r="C3911">
        <v>2006</v>
      </c>
      <c r="D3911">
        <v>3750</v>
      </c>
      <c r="E3911">
        <v>150.49291181434327</v>
      </c>
      <c r="F3911">
        <v>9</v>
      </c>
      <c r="H3911" t="str" cm="1">
        <f t="array" ref="H3911">_xlfn.IFS(
             AND(E3911&gt;110,C3911&gt;2011,F3911&gt;100),"High: overrated, new and good rotation",
             AND(E3911&lt;90,C3911&gt;2011,F3911&gt;100),"High: underrated, new and good rotation",
             AND(E3911&lt;90,C3911&lt;2011,F3911&gt;100),"High: underrated, not too new but good rotation",
             AND(E3911&lt;=110,C3911&gt;2011,F3911&lt;=25),"Critic: well priced/underrated and new, but bad rotation",
             AND(E3911&gt;110,F3911&gt;100),"Top Tier: premium vehicules that tend to be sold above market prices",
             AND(E3911&gt;=90,E3911&lt;=110,F3911&gt;25),"Moderate: fair price and regular to good rotation",
             AND(E3911&lt;90,AND(C3911&lt;=2011,C3911&gt;=2000),AND(F3911&lt;100,F3911&gt;25)),"Moderate: underrated regular model and regular rotation",
             AND(E3911&lt;90,C3911&gt;2011,AND(F3911&lt;=100,F3911&gt;25)),"Moderate: underrated new model with regular rotation",
             AND(E3911&lt;90,C3911&lt;2000,AND(F3911&lt;=100,F3911&gt;25)),"Moderate: underrated old model with regular rotation",
             AND(C3911&lt;=2011,F3911&lt;=25),"Low: not new model and bad rotation",
             AND(E3911&gt;110,AND(C3911&lt;=2011,C3911&gt;=2000),F3911&lt;=25),"Low: overrated regular model with bad rotation",
             AND(E3911&gt;110,C3911&lt;2011,AND(F3911&lt;=100,F3911&gt;25)),"Low: overrated regular model (not new) with regular rotation",
             AND(E3911&gt;110,C3911&gt;2011,F3911&lt;=25),"Low: overrated new model with bad rotation"
)</f>
        <v>Low: not new model and bad rotation</v>
      </c>
    </row>
    <row r="3912" spans="1:8" x14ac:dyDescent="0.3">
      <c r="A3912" t="s">
        <v>44</v>
      </c>
      <c r="B3912" t="s">
        <v>706</v>
      </c>
      <c r="C3912">
        <v>2007</v>
      </c>
      <c r="D3912">
        <v>4562.2448979591836</v>
      </c>
      <c r="E3912">
        <v>93.276582429089544</v>
      </c>
      <c r="F3912">
        <v>49</v>
      </c>
      <c r="H3912" t="str" cm="1">
        <f t="array" ref="H3912">_xlfn.IFS(
             AND(E3912&gt;110,C3912&gt;2011,F3912&gt;100),"High: overrated, new and good rotation",
             AND(E3912&lt;90,C3912&gt;2011,F3912&gt;100),"High: underrated, new and good rotation",
             AND(E3912&lt;90,C3912&lt;2011,F3912&gt;100),"High: underrated, not too new but good rotation",
             AND(E3912&lt;=110,C3912&gt;2011,F3912&lt;=25),"Critic: well priced/underrated and new, but bad rotation",
             AND(E3912&gt;110,F3912&gt;100),"Top Tier: premium vehicules that tend to be sold above market prices",
             AND(E3912&gt;=90,E3912&lt;=110,F3912&gt;25),"Moderate: fair price and regular to good rotation",
             AND(E3912&lt;90,AND(C3912&lt;=2011,C3912&gt;=2000),AND(F3912&lt;100,F3912&gt;25)),"Moderate: underrated regular model and regular rotation",
             AND(E3912&lt;90,C3912&gt;2011,AND(F3912&lt;=100,F3912&gt;25)),"Moderate: underrated new model with regular rotation",
             AND(E3912&lt;90,C3912&lt;2000,AND(F3912&lt;=100,F3912&gt;25)),"Moderate: underrated old model with regular rotation",
             AND(C3912&lt;=2011,F3912&lt;=25),"Low: not new model and bad rotation",
             AND(E3912&gt;110,AND(C3912&lt;=2011,C3912&gt;=2000),F3912&lt;=25),"Low: overrated regular model with bad rotation",
             AND(E3912&gt;110,C3912&lt;2011,AND(F3912&lt;=100,F3912&gt;25)),"Low: overrated regular model (not new) with regular rotation",
             AND(E3912&gt;110,C3912&gt;2011,F3912&lt;=25),"Low: overrated new model with bad rotation"
)</f>
        <v>Moderate: fair price and regular to good rotation</v>
      </c>
    </row>
    <row r="3913" spans="1:8" x14ac:dyDescent="0.3">
      <c r="A3913" t="s">
        <v>44</v>
      </c>
      <c r="B3913" t="s">
        <v>706</v>
      </c>
      <c r="C3913">
        <v>2008</v>
      </c>
      <c r="D3913">
        <v>6593.5483870967746</v>
      </c>
      <c r="E3913">
        <v>105.07842184672724</v>
      </c>
      <c r="F3913">
        <v>31</v>
      </c>
      <c r="H3913" t="str" cm="1">
        <f t="array" ref="H3913">_xlfn.IFS(
             AND(E3913&gt;110,C3913&gt;2011,F3913&gt;100),"High: overrated, new and good rotation",
             AND(E3913&lt;90,C3913&gt;2011,F3913&gt;100),"High: underrated, new and good rotation",
             AND(E3913&lt;90,C3913&lt;2011,F3913&gt;100),"High: underrated, not too new but good rotation",
             AND(E3913&lt;=110,C3913&gt;2011,F3913&lt;=25),"Critic: well priced/underrated and new, but bad rotation",
             AND(E3913&gt;110,F3913&gt;100),"Top Tier: premium vehicules that tend to be sold above market prices",
             AND(E3913&gt;=90,E3913&lt;=110,F3913&gt;25),"Moderate: fair price and regular to good rotation",
             AND(E3913&lt;90,AND(C3913&lt;=2011,C3913&gt;=2000),AND(F3913&lt;100,F3913&gt;25)),"Moderate: underrated regular model and regular rotation",
             AND(E3913&lt;90,C3913&gt;2011,AND(F3913&lt;=100,F3913&gt;25)),"Moderate: underrated new model with regular rotation",
             AND(E3913&lt;90,C3913&lt;2000,AND(F3913&lt;=100,F3913&gt;25)),"Moderate: underrated old model with regular rotation",
             AND(C3913&lt;=2011,F3913&lt;=25),"Low: not new model and bad rotation",
             AND(E3913&gt;110,AND(C3913&lt;=2011,C3913&gt;=2000),F3913&lt;=25),"Low: overrated regular model with bad rotation",
             AND(E3913&gt;110,C3913&lt;2011,AND(F3913&lt;=100,F3913&gt;25)),"Low: overrated regular model (not new) with regular rotation",
             AND(E3913&gt;110,C3913&gt;2011,F3913&lt;=25),"Low: overrated new model with bad rotation"
)</f>
        <v>Moderate: fair price and regular to good rotation</v>
      </c>
    </row>
    <row r="3914" spans="1:8" x14ac:dyDescent="0.3">
      <c r="A3914" t="s">
        <v>44</v>
      </c>
      <c r="B3914" t="s">
        <v>706</v>
      </c>
      <c r="C3914">
        <v>2009</v>
      </c>
      <c r="D3914">
        <v>7103.125</v>
      </c>
      <c r="E3914">
        <v>97.498875666856463</v>
      </c>
      <c r="F3914">
        <v>16</v>
      </c>
      <c r="H3914" t="str" cm="1">
        <f t="array" ref="H3914">_xlfn.IFS(
             AND(E3914&gt;110,C3914&gt;2011,F3914&gt;100),"High: overrated, new and good rotation",
             AND(E3914&lt;90,C3914&gt;2011,F3914&gt;100),"High: underrated, new and good rotation",
             AND(E3914&lt;90,C3914&lt;2011,F3914&gt;100),"High: underrated, not too new but good rotation",
             AND(E3914&lt;=110,C3914&gt;2011,F3914&lt;=25),"Critic: well priced/underrated and new, but bad rotation",
             AND(E3914&gt;110,F3914&gt;100),"Top Tier: premium vehicules that tend to be sold above market prices",
             AND(E3914&gt;=90,E3914&lt;=110,F3914&gt;25),"Moderate: fair price and regular to good rotation",
             AND(E3914&lt;90,AND(C3914&lt;=2011,C3914&gt;=2000),AND(F3914&lt;100,F3914&gt;25)),"Moderate: underrated regular model and regular rotation",
             AND(E3914&lt;90,C3914&gt;2011,AND(F3914&lt;=100,F3914&gt;25)),"Moderate: underrated new model with regular rotation",
             AND(E3914&lt;90,C3914&lt;2000,AND(F3914&lt;=100,F3914&gt;25)),"Moderate: underrated old model with regular rotation",
             AND(C3914&lt;=2011,F3914&lt;=25),"Low: not new model and bad rotation",
             AND(E3914&gt;110,AND(C3914&lt;=2011,C3914&gt;=2000),F3914&lt;=25),"Low: overrated regular model with bad rotation",
             AND(E3914&gt;110,C3914&lt;2011,AND(F3914&lt;=100,F3914&gt;25)),"Low: overrated regular model (not new) with regular rotation",
             AND(E3914&gt;110,C3914&gt;2011,F3914&lt;=25),"Low: overrated new model with bad rotation"
)</f>
        <v>Low: not new model and bad rotation</v>
      </c>
    </row>
    <row r="3915" spans="1:8" x14ac:dyDescent="0.3">
      <c r="A3915" t="s">
        <v>44</v>
      </c>
      <c r="B3915" t="s">
        <v>706</v>
      </c>
      <c r="C3915">
        <v>2010</v>
      </c>
      <c r="D3915">
        <v>8437.8378378378384</v>
      </c>
      <c r="E3915">
        <v>95.791271136861596</v>
      </c>
      <c r="F3915">
        <v>37</v>
      </c>
      <c r="H3915" t="str" cm="1">
        <f t="array" ref="H3915">_xlfn.IFS(
             AND(E3915&gt;110,C3915&gt;2011,F3915&gt;100),"High: overrated, new and good rotation",
             AND(E3915&lt;90,C3915&gt;2011,F3915&gt;100),"High: underrated, new and good rotation",
             AND(E3915&lt;90,C3915&lt;2011,F3915&gt;100),"High: underrated, not too new but good rotation",
             AND(E3915&lt;=110,C3915&gt;2011,F3915&lt;=25),"Critic: well priced/underrated and new, but bad rotation",
             AND(E3915&gt;110,F3915&gt;100),"Top Tier: premium vehicules that tend to be sold above market prices",
             AND(E3915&gt;=90,E3915&lt;=110,F3915&gt;25),"Moderate: fair price and regular to good rotation",
             AND(E3915&lt;90,AND(C3915&lt;=2011,C3915&gt;=2000),AND(F3915&lt;100,F3915&gt;25)),"Moderate: underrated regular model and regular rotation",
             AND(E3915&lt;90,C3915&gt;2011,AND(F3915&lt;=100,F3915&gt;25)),"Moderate: underrated new model with regular rotation",
             AND(E3915&lt;90,C3915&lt;2000,AND(F3915&lt;=100,F3915&gt;25)),"Moderate: underrated old model with regular rotation",
             AND(C3915&lt;=2011,F3915&lt;=25),"Low: not new model and bad rotation",
             AND(E3915&gt;110,AND(C3915&lt;=2011,C3915&gt;=2000),F3915&lt;=25),"Low: overrated regular model with bad rotation",
             AND(E3915&gt;110,C3915&lt;2011,AND(F3915&lt;=100,F3915&gt;25)),"Low: overrated regular model (not new) with regular rotation",
             AND(E3915&gt;110,C3915&gt;2011,F3915&lt;=25),"Low: overrated new model with bad rotation"
)</f>
        <v>Moderate: fair price and regular to good rotation</v>
      </c>
    </row>
    <row r="3916" spans="1:8" x14ac:dyDescent="0.3">
      <c r="A3916" t="s">
        <v>44</v>
      </c>
      <c r="B3916" t="s">
        <v>706</v>
      </c>
      <c r="C3916">
        <v>2011</v>
      </c>
      <c r="D3916">
        <v>11089.18918918919</v>
      </c>
      <c r="E3916">
        <v>97.000036625073633</v>
      </c>
      <c r="F3916">
        <v>37</v>
      </c>
      <c r="H3916" t="str" cm="1">
        <f t="array" ref="H3916">_xlfn.IFS(
             AND(E3916&gt;110,C3916&gt;2011,F3916&gt;100),"High: overrated, new and good rotation",
             AND(E3916&lt;90,C3916&gt;2011,F3916&gt;100),"High: underrated, new and good rotation",
             AND(E3916&lt;90,C3916&lt;2011,F3916&gt;100),"High: underrated, not too new but good rotation",
             AND(E3916&lt;=110,C3916&gt;2011,F3916&lt;=25),"Critic: well priced/underrated and new, but bad rotation",
             AND(E3916&gt;110,F3916&gt;100),"Top Tier: premium vehicules that tend to be sold above market prices",
             AND(E3916&gt;=90,E3916&lt;=110,F3916&gt;25),"Moderate: fair price and regular to good rotation",
             AND(E3916&lt;90,AND(C3916&lt;=2011,C3916&gt;=2000),AND(F3916&lt;100,F3916&gt;25)),"Moderate: underrated regular model and regular rotation",
             AND(E3916&lt;90,C3916&gt;2011,AND(F3916&lt;=100,F3916&gt;25)),"Moderate: underrated new model with regular rotation",
             AND(E3916&lt;90,C3916&lt;2000,AND(F3916&lt;=100,F3916&gt;25)),"Moderate: underrated old model with regular rotation",
             AND(C3916&lt;=2011,F3916&lt;=25),"Low: not new model and bad rotation",
             AND(E3916&gt;110,AND(C3916&lt;=2011,C3916&gt;=2000),F3916&lt;=25),"Low: overrated regular model with bad rotation",
             AND(E3916&gt;110,C3916&lt;2011,AND(F3916&lt;=100,F3916&gt;25)),"Low: overrated regular model (not new) with regular rotation",
             AND(E3916&gt;110,C3916&gt;2011,F3916&lt;=25),"Low: overrated new model with bad rotation"
)</f>
        <v>Moderate: fair price and regular to good rotation</v>
      </c>
    </row>
    <row r="3917" spans="1:8" x14ac:dyDescent="0.3">
      <c r="A3917" t="s">
        <v>44</v>
      </c>
      <c r="B3917" t="s">
        <v>706</v>
      </c>
      <c r="C3917">
        <v>2012</v>
      </c>
      <c r="D3917">
        <v>13990.476190476191</v>
      </c>
      <c r="E3917">
        <v>100.64396554239188</v>
      </c>
      <c r="F3917">
        <v>42</v>
      </c>
      <c r="H3917" t="str" cm="1">
        <f t="array" ref="H3917">_xlfn.IFS(
             AND(E3917&gt;110,C3917&gt;2011,F3917&gt;100),"High: overrated, new and good rotation",
             AND(E3917&lt;90,C3917&gt;2011,F3917&gt;100),"High: underrated, new and good rotation",
             AND(E3917&lt;90,C3917&lt;2011,F3917&gt;100),"High: underrated, not too new but good rotation",
             AND(E3917&lt;=110,C3917&gt;2011,F3917&lt;=25),"Critic: well priced/underrated and new, but bad rotation",
             AND(E3917&gt;110,F3917&gt;100),"Top Tier: premium vehicules that tend to be sold above market prices",
             AND(E3917&gt;=90,E3917&lt;=110,F3917&gt;25),"Moderate: fair price and regular to good rotation",
             AND(E3917&lt;90,AND(C3917&lt;=2011,C3917&gt;=2000),AND(F3917&lt;100,F3917&gt;25)),"Moderate: underrated regular model and regular rotation",
             AND(E3917&lt;90,C3917&gt;2011,AND(F3917&lt;=100,F3917&gt;25)),"Moderate: underrated new model with regular rotation",
             AND(E3917&lt;90,C3917&lt;2000,AND(F3917&lt;=100,F3917&gt;25)),"Moderate: underrated old model with regular rotation",
             AND(C3917&lt;=2011,F3917&lt;=25),"Low: not new model and bad rotation",
             AND(E3917&gt;110,AND(C3917&lt;=2011,C3917&gt;=2000),F3917&lt;=25),"Low: overrated regular model with bad rotation",
             AND(E3917&gt;110,C3917&lt;2011,AND(F3917&lt;=100,F3917&gt;25)),"Low: overrated regular model (not new) with regular rotation",
             AND(E3917&gt;110,C3917&gt;2011,F3917&lt;=25),"Low: overrated new model with bad rotation"
)</f>
        <v>Moderate: fair price and regular to good rotation</v>
      </c>
    </row>
    <row r="3918" spans="1:8" x14ac:dyDescent="0.3">
      <c r="A3918" t="s">
        <v>44</v>
      </c>
      <c r="B3918" t="s">
        <v>706</v>
      </c>
      <c r="C3918">
        <v>2013</v>
      </c>
      <c r="D3918">
        <v>14539.024390243903</v>
      </c>
      <c r="E3918">
        <v>99.128789890156128</v>
      </c>
      <c r="F3918">
        <v>123</v>
      </c>
      <c r="H3918" t="str" cm="1">
        <f t="array" ref="H3918">_xlfn.IFS(
             AND(E3918&gt;110,C3918&gt;2011,F3918&gt;100),"High: overrated, new and good rotation",
             AND(E3918&lt;90,C3918&gt;2011,F3918&gt;100),"High: underrated, new and good rotation",
             AND(E3918&lt;90,C3918&lt;2011,F3918&gt;100),"High: underrated, not too new but good rotation",
             AND(E3918&lt;=110,C3918&gt;2011,F3918&lt;=25),"Critic: well priced/underrated and new, but bad rotation",
             AND(E3918&gt;110,F3918&gt;100),"Top Tier: premium vehicules that tend to be sold above market prices",
             AND(E3918&gt;=90,E3918&lt;=110,F3918&gt;25),"Moderate: fair price and regular to good rotation",
             AND(E3918&lt;90,AND(C3918&lt;=2011,C3918&gt;=2000),AND(F3918&lt;100,F3918&gt;25)),"Moderate: underrated regular model and regular rotation",
             AND(E3918&lt;90,C3918&gt;2011,AND(F3918&lt;=100,F3918&gt;25)),"Moderate: underrated new model with regular rotation",
             AND(E3918&lt;90,C3918&lt;2000,AND(F3918&lt;=100,F3918&gt;25)),"Moderate: underrated old model with regular rotation",
             AND(C3918&lt;=2011,F3918&lt;=25),"Low: not new model and bad rotation",
             AND(E3918&gt;110,AND(C3918&lt;=2011,C3918&gt;=2000),F3918&lt;=25),"Low: overrated regular model with bad rotation",
             AND(E3918&gt;110,C3918&lt;2011,AND(F3918&lt;=100,F3918&gt;25)),"Low: overrated regular model (not new) with regular rotation",
             AND(E3918&gt;110,C3918&gt;2011,F3918&lt;=25),"Low: overrated new model with bad rotation"
)</f>
        <v>Moderate: fair price and regular to good rotation</v>
      </c>
    </row>
    <row r="3919" spans="1:8" x14ac:dyDescent="0.3">
      <c r="A3919" t="s">
        <v>44</v>
      </c>
      <c r="B3919" t="s">
        <v>706</v>
      </c>
      <c r="C3919">
        <v>2014</v>
      </c>
      <c r="D3919">
        <v>18044.585987261147</v>
      </c>
      <c r="E3919">
        <v>100.64869688269367</v>
      </c>
      <c r="F3919">
        <v>157</v>
      </c>
      <c r="H3919" t="str" cm="1">
        <f t="array" ref="H3919">_xlfn.IFS(
             AND(E3919&gt;110,C3919&gt;2011,F3919&gt;100),"High: overrated, new and good rotation",
             AND(E3919&lt;90,C3919&gt;2011,F3919&gt;100),"High: underrated, new and good rotation",
             AND(E3919&lt;90,C3919&lt;2011,F3919&gt;100),"High: underrated, not too new but good rotation",
             AND(E3919&lt;=110,C3919&gt;2011,F3919&lt;=25),"Critic: well priced/underrated and new, but bad rotation",
             AND(E3919&gt;110,F3919&gt;100),"Top Tier: premium vehicules that tend to be sold above market prices",
             AND(E3919&gt;=90,E3919&lt;=110,F3919&gt;25),"Moderate: fair price and regular to good rotation",
             AND(E3919&lt;90,AND(C3919&lt;=2011,C3919&gt;=2000),AND(F3919&lt;100,F3919&gt;25)),"Moderate: underrated regular model and regular rotation",
             AND(E3919&lt;90,C3919&gt;2011,AND(F3919&lt;=100,F3919&gt;25)),"Moderate: underrated new model with regular rotation",
             AND(E3919&lt;90,C3919&lt;2000,AND(F3919&lt;=100,F3919&gt;25)),"Moderate: underrated old model with regular rotation",
             AND(C3919&lt;=2011,F3919&lt;=25),"Low: not new model and bad rotation",
             AND(E3919&gt;110,AND(C3919&lt;=2011,C3919&gt;=2000),F3919&lt;=25),"Low: overrated regular model with bad rotation",
             AND(E3919&gt;110,C3919&lt;2011,AND(F3919&lt;=100,F3919&gt;25)),"Low: overrated regular model (not new) with regular rotation",
             AND(E3919&gt;110,C3919&gt;2011,F3919&lt;=25),"Low: overrated new model with bad rotation"
)</f>
        <v>Moderate: fair price and regular to good rotation</v>
      </c>
    </row>
    <row r="3920" spans="1:8" x14ac:dyDescent="0.3">
      <c r="A3920" t="s">
        <v>44</v>
      </c>
      <c r="B3920" t="s">
        <v>706</v>
      </c>
      <c r="C3920">
        <v>2015</v>
      </c>
      <c r="D3920">
        <v>22798.076923076922</v>
      </c>
      <c r="E3920">
        <v>99.529528079313707</v>
      </c>
      <c r="F3920">
        <v>26</v>
      </c>
      <c r="H3920" t="str" cm="1">
        <f t="array" ref="H3920">_xlfn.IFS(
             AND(E3920&gt;110,C3920&gt;2011,F3920&gt;100),"High: overrated, new and good rotation",
             AND(E3920&lt;90,C3920&gt;2011,F3920&gt;100),"High: underrated, new and good rotation",
             AND(E3920&lt;90,C3920&lt;2011,F3920&gt;100),"High: underrated, not too new but good rotation",
             AND(E3920&lt;=110,C3920&gt;2011,F3920&lt;=25),"Critic: well priced/underrated and new, but bad rotation",
             AND(E3920&gt;110,F3920&gt;100),"Top Tier: premium vehicules that tend to be sold above market prices",
             AND(E3920&gt;=90,E3920&lt;=110,F3920&gt;25),"Moderate: fair price and regular to good rotation",
             AND(E3920&lt;90,AND(C3920&lt;=2011,C3920&gt;=2000),AND(F3920&lt;100,F3920&gt;25)),"Moderate: underrated regular model and regular rotation",
             AND(E3920&lt;90,C3920&gt;2011,AND(F3920&lt;=100,F3920&gt;25)),"Moderate: underrated new model with regular rotation",
             AND(E3920&lt;90,C3920&lt;2000,AND(F3920&lt;=100,F3920&gt;25)),"Moderate: underrated old model with regular rotation",
             AND(C3920&lt;=2011,F3920&lt;=25),"Low: not new model and bad rotation",
             AND(E3920&gt;110,AND(C3920&lt;=2011,C3920&gt;=2000),F3920&lt;=25),"Low: overrated regular model with bad rotation",
             AND(E3920&gt;110,C3920&lt;2011,AND(F3920&lt;=100,F3920&gt;25)),"Low: overrated regular model (not new) with regular rotation",
             AND(E3920&gt;110,C3920&gt;2011,F3920&lt;=25),"Low: overrated new model with bad rotation"
)</f>
        <v>Moderate: fair price and regular to good rotation</v>
      </c>
    </row>
    <row r="3921" spans="1:8" x14ac:dyDescent="0.3">
      <c r="A3921" t="s">
        <v>44</v>
      </c>
      <c r="B3921" t="s">
        <v>707</v>
      </c>
      <c r="C3921">
        <v>2011</v>
      </c>
      <c r="D3921">
        <v>10709.139784946237</v>
      </c>
      <c r="E3921">
        <v>100.37485177503601</v>
      </c>
      <c r="F3921">
        <v>93</v>
      </c>
      <c r="H3921" t="str" cm="1">
        <f t="array" ref="H3921">_xlfn.IFS(
             AND(E3921&gt;110,C3921&gt;2011,F3921&gt;100),"High: overrated, new and good rotation",
             AND(E3921&lt;90,C3921&gt;2011,F3921&gt;100),"High: underrated, new and good rotation",
             AND(E3921&lt;90,C3921&lt;2011,F3921&gt;100),"High: underrated, not too new but good rotation",
             AND(E3921&lt;=110,C3921&gt;2011,F3921&lt;=25),"Critic: well priced/underrated and new, but bad rotation",
             AND(E3921&gt;110,F3921&gt;100),"Top Tier: premium vehicules that tend to be sold above market prices",
             AND(E3921&gt;=90,E3921&lt;=110,F3921&gt;25),"Moderate: fair price and regular to good rotation",
             AND(E3921&lt;90,AND(C3921&lt;=2011,C3921&gt;=2000),AND(F3921&lt;100,F3921&gt;25)),"Moderate: underrated regular model and regular rotation",
             AND(E3921&lt;90,C3921&gt;2011,AND(F3921&lt;=100,F3921&gt;25)),"Moderate: underrated new model with regular rotation",
             AND(E3921&lt;90,C3921&lt;2000,AND(F3921&lt;=100,F3921&gt;25)),"Moderate: underrated old model with regular rotation",
             AND(C3921&lt;=2011,F3921&lt;=25),"Low: not new model and bad rotation",
             AND(E3921&gt;110,AND(C3921&lt;=2011,C3921&gt;=2000),F3921&lt;=25),"Low: overrated regular model with bad rotation",
             AND(E3921&gt;110,C3921&lt;2011,AND(F3921&lt;=100,F3921&gt;25)),"Low: overrated regular model (not new) with regular rotation",
             AND(E3921&gt;110,C3921&gt;2011,F3921&lt;=25),"Low: overrated new model with bad rotation"
)</f>
        <v>Moderate: fair price and regular to good rotation</v>
      </c>
    </row>
    <row r="3922" spans="1:8" x14ac:dyDescent="0.3">
      <c r="A3922" t="s">
        <v>44</v>
      </c>
      <c r="B3922" t="s">
        <v>707</v>
      </c>
      <c r="C3922">
        <v>2012</v>
      </c>
      <c r="D3922">
        <v>12922.916666666666</v>
      </c>
      <c r="E3922">
        <v>97.928315192256946</v>
      </c>
      <c r="F3922">
        <v>72</v>
      </c>
      <c r="H3922" t="str" cm="1">
        <f t="array" ref="H3922">_xlfn.IFS(
             AND(E3922&gt;110,C3922&gt;2011,F3922&gt;100),"High: overrated, new and good rotation",
             AND(E3922&lt;90,C3922&gt;2011,F3922&gt;100),"High: underrated, new and good rotation",
             AND(E3922&lt;90,C3922&lt;2011,F3922&gt;100),"High: underrated, not too new but good rotation",
             AND(E3922&lt;=110,C3922&gt;2011,F3922&lt;=25),"Critic: well priced/underrated and new, but bad rotation",
             AND(E3922&gt;110,F3922&gt;100),"Top Tier: premium vehicules that tend to be sold above market prices",
             AND(E3922&gt;=90,E3922&lt;=110,F3922&gt;25),"Moderate: fair price and regular to good rotation",
             AND(E3922&lt;90,AND(C3922&lt;=2011,C3922&gt;=2000),AND(F3922&lt;100,F3922&gt;25)),"Moderate: underrated regular model and regular rotation",
             AND(E3922&lt;90,C3922&gt;2011,AND(F3922&lt;=100,F3922&gt;25)),"Moderate: underrated new model with regular rotation",
             AND(E3922&lt;90,C3922&lt;2000,AND(F3922&lt;=100,F3922&gt;25)),"Moderate: underrated old model with regular rotation",
             AND(C3922&lt;=2011,F3922&lt;=25),"Low: not new model and bad rotation",
             AND(E3922&gt;110,AND(C3922&lt;=2011,C3922&gt;=2000),F3922&lt;=25),"Low: overrated regular model with bad rotation",
             AND(E3922&gt;110,C3922&lt;2011,AND(F3922&lt;=100,F3922&gt;25)),"Low: overrated regular model (not new) with regular rotation",
             AND(E3922&gt;110,C3922&gt;2011,F3922&lt;=25),"Low: overrated new model with bad rotation"
)</f>
        <v>Moderate: fair price and regular to good rotation</v>
      </c>
    </row>
    <row r="3923" spans="1:8" x14ac:dyDescent="0.3">
      <c r="A3923" t="s">
        <v>44</v>
      </c>
      <c r="B3923" t="s">
        <v>707</v>
      </c>
      <c r="C3923">
        <v>2013</v>
      </c>
      <c r="D3923">
        <v>13990.611353711791</v>
      </c>
      <c r="E3923">
        <v>100.10386037386125</v>
      </c>
      <c r="F3923">
        <v>229</v>
      </c>
      <c r="H3923" t="str" cm="1">
        <f t="array" ref="H3923">_xlfn.IFS(
             AND(E3923&gt;110,C3923&gt;2011,F3923&gt;100),"High: overrated, new and good rotation",
             AND(E3923&lt;90,C3923&gt;2011,F3923&gt;100),"High: underrated, new and good rotation",
             AND(E3923&lt;90,C3923&lt;2011,F3923&gt;100),"High: underrated, not too new but good rotation",
             AND(E3923&lt;=110,C3923&gt;2011,F3923&lt;=25),"Critic: well priced/underrated and new, but bad rotation",
             AND(E3923&gt;110,F3923&gt;100),"Top Tier: premium vehicules that tend to be sold above market prices",
             AND(E3923&gt;=90,E3923&lt;=110,F3923&gt;25),"Moderate: fair price and regular to good rotation",
             AND(E3923&lt;90,AND(C3923&lt;=2011,C3923&gt;=2000),AND(F3923&lt;100,F3923&gt;25)),"Moderate: underrated regular model and regular rotation",
             AND(E3923&lt;90,C3923&gt;2011,AND(F3923&lt;=100,F3923&gt;25)),"Moderate: underrated new model with regular rotation",
             AND(E3923&lt;90,C3923&lt;2000,AND(F3923&lt;=100,F3923&gt;25)),"Moderate: underrated old model with regular rotation",
             AND(C3923&lt;=2011,F3923&lt;=25),"Low: not new model and bad rotation",
             AND(E3923&gt;110,AND(C3923&lt;=2011,C3923&gt;=2000),F3923&lt;=25),"Low: overrated regular model with bad rotation",
             AND(E3923&gt;110,C3923&lt;2011,AND(F3923&lt;=100,F3923&gt;25)),"Low: overrated regular model (not new) with regular rotation",
             AND(E3923&gt;110,C3923&gt;2011,F3923&lt;=25),"Low: overrated new model with bad rotation"
)</f>
        <v>Moderate: fair price and regular to good rotation</v>
      </c>
    </row>
    <row r="3924" spans="1:8" x14ac:dyDescent="0.3">
      <c r="A3924" t="s">
        <v>44</v>
      </c>
      <c r="B3924" t="s">
        <v>707</v>
      </c>
      <c r="C3924">
        <v>2014</v>
      </c>
      <c r="D3924">
        <v>14796.830985915492</v>
      </c>
      <c r="E3924">
        <v>98.86283816496865</v>
      </c>
      <c r="F3924">
        <v>142</v>
      </c>
      <c r="H3924" t="str" cm="1">
        <f t="array" ref="H3924">_xlfn.IFS(
             AND(E3924&gt;110,C3924&gt;2011,F3924&gt;100),"High: overrated, new and good rotation",
             AND(E3924&lt;90,C3924&gt;2011,F3924&gt;100),"High: underrated, new and good rotation",
             AND(E3924&lt;90,C3924&lt;2011,F3924&gt;100),"High: underrated, not too new but good rotation",
             AND(E3924&lt;=110,C3924&gt;2011,F3924&lt;=25),"Critic: well priced/underrated and new, but bad rotation",
             AND(E3924&gt;110,F3924&gt;100),"Top Tier: premium vehicules that tend to be sold above market prices",
             AND(E3924&gt;=90,E3924&lt;=110,F3924&gt;25),"Moderate: fair price and regular to good rotation",
             AND(E3924&lt;90,AND(C3924&lt;=2011,C3924&gt;=2000),AND(F3924&lt;100,F3924&gt;25)),"Moderate: underrated regular model and regular rotation",
             AND(E3924&lt;90,C3924&gt;2011,AND(F3924&lt;=100,F3924&gt;25)),"Moderate: underrated new model with regular rotation",
             AND(E3924&lt;90,C3924&lt;2000,AND(F3924&lt;=100,F3924&gt;25)),"Moderate: underrated old model with regular rotation",
             AND(C3924&lt;=2011,F3924&lt;=25),"Low: not new model and bad rotation",
             AND(E3924&gt;110,AND(C3924&lt;=2011,C3924&gt;=2000),F3924&lt;=25),"Low: overrated regular model with bad rotation",
             AND(E3924&gt;110,C3924&lt;2011,AND(F3924&lt;=100,F3924&gt;25)),"Low: overrated regular model (not new) with regular rotation",
             AND(E3924&gt;110,C3924&gt;2011,F3924&lt;=25),"Low: overrated new model with bad rotation"
)</f>
        <v>Moderate: fair price and regular to good rotation</v>
      </c>
    </row>
    <row r="3925" spans="1:8" x14ac:dyDescent="0.3">
      <c r="A3925" t="s">
        <v>44</v>
      </c>
      <c r="B3925" t="s">
        <v>707</v>
      </c>
      <c r="C3925">
        <v>2015</v>
      </c>
      <c r="D3925">
        <v>16940</v>
      </c>
      <c r="E3925">
        <v>102.09092267251572</v>
      </c>
      <c r="F3925">
        <v>10</v>
      </c>
      <c r="H3925" t="str" cm="1">
        <f t="array" ref="H3925">_xlfn.IFS(
             AND(E3925&gt;110,C3925&gt;2011,F3925&gt;100),"High: overrated, new and good rotation",
             AND(E3925&lt;90,C3925&gt;2011,F3925&gt;100),"High: underrated, new and good rotation",
             AND(E3925&lt;90,C3925&lt;2011,F3925&gt;100),"High: underrated, not too new but good rotation",
             AND(E3925&lt;=110,C3925&gt;2011,F3925&lt;=25),"Critic: well priced/underrated and new, but bad rotation",
             AND(E3925&gt;110,F3925&gt;100),"Top Tier: premium vehicules that tend to be sold above market prices",
             AND(E3925&gt;=90,E3925&lt;=110,F3925&gt;25),"Moderate: fair price and regular to good rotation",
             AND(E3925&lt;90,AND(C3925&lt;=2011,C3925&gt;=2000),AND(F3925&lt;100,F3925&gt;25)),"Moderate: underrated regular model and regular rotation",
             AND(E3925&lt;90,C3925&gt;2011,AND(F3925&lt;=100,F3925&gt;25)),"Moderate: underrated new model with regular rotation",
             AND(E3925&lt;90,C3925&lt;2000,AND(F3925&lt;=100,F3925&gt;25)),"Moderate: underrated old model with regular rotation",
             AND(C3925&lt;=2011,F3925&lt;=25),"Low: not new model and bad rotation",
             AND(E3925&gt;110,AND(C3925&lt;=2011,C3925&gt;=2000),F3925&lt;=25),"Low: overrated regular model with bad rotation",
             AND(E3925&gt;110,C3925&lt;2011,AND(F3925&lt;=100,F3925&gt;25)),"Low: overrated regular model (not new) with regular rotation",
             AND(E3925&gt;110,C3925&gt;2011,F3925&lt;=25),"Low: overrated new model with bad rotation"
)</f>
        <v>Critic: well priced/underrated and new, but bad rotation</v>
      </c>
    </row>
    <row r="3926" spans="1:8" x14ac:dyDescent="0.3">
      <c r="A3926" t="s">
        <v>44</v>
      </c>
      <c r="B3926" t="s">
        <v>708</v>
      </c>
      <c r="C3926">
        <v>2006</v>
      </c>
      <c r="D3926">
        <v>5933.333333333333</v>
      </c>
      <c r="E3926">
        <v>100.47183858581373</v>
      </c>
      <c r="F3926">
        <v>12</v>
      </c>
      <c r="H3926" t="str" cm="1">
        <f t="array" ref="H3926">_xlfn.IFS(
             AND(E3926&gt;110,C3926&gt;2011,F3926&gt;100),"High: overrated, new and good rotation",
             AND(E3926&lt;90,C3926&gt;2011,F3926&gt;100),"High: underrated, new and good rotation",
             AND(E3926&lt;90,C3926&lt;2011,F3926&gt;100),"High: underrated, not too new but good rotation",
             AND(E3926&lt;=110,C3926&gt;2011,F3926&lt;=25),"Critic: well priced/underrated and new, but bad rotation",
             AND(E3926&gt;110,F3926&gt;100),"Top Tier: premium vehicules that tend to be sold above market prices",
             AND(E3926&gt;=90,E3926&lt;=110,F3926&gt;25),"Moderate: fair price and regular to good rotation",
             AND(E3926&lt;90,AND(C3926&lt;=2011,C3926&gt;=2000),AND(F3926&lt;100,F3926&gt;25)),"Moderate: underrated regular model and regular rotation",
             AND(E3926&lt;90,C3926&gt;2011,AND(F3926&lt;=100,F3926&gt;25)),"Moderate: underrated new model with regular rotation",
             AND(E3926&lt;90,C3926&lt;2000,AND(F3926&lt;=100,F3926&gt;25)),"Moderate: underrated old model with regular rotation",
             AND(C3926&lt;=2011,F3926&lt;=25),"Low: not new model and bad rotation",
             AND(E3926&gt;110,AND(C3926&lt;=2011,C3926&gt;=2000),F3926&lt;=25),"Low: overrated regular model with bad rotation",
             AND(E3926&gt;110,C3926&lt;2011,AND(F3926&lt;=100,F3926&gt;25)),"Low: overrated regular model (not new) with regular rotation",
             AND(E3926&gt;110,C3926&gt;2011,F3926&lt;=25),"Low: overrated new model with bad rotation"
)</f>
        <v>Low: not new model and bad rotation</v>
      </c>
    </row>
    <row r="3927" spans="1:8" x14ac:dyDescent="0.3">
      <c r="A3927" t="s">
        <v>44</v>
      </c>
      <c r="B3927" t="s">
        <v>708</v>
      </c>
      <c r="C3927">
        <v>2007</v>
      </c>
      <c r="D3927">
        <v>6708.333333333333</v>
      </c>
      <c r="E3927">
        <v>103.82155082294152</v>
      </c>
      <c r="F3927">
        <v>12</v>
      </c>
      <c r="H3927" t="str" cm="1">
        <f t="array" ref="H3927">_xlfn.IFS(
             AND(E3927&gt;110,C3927&gt;2011,F3927&gt;100),"High: overrated, new and good rotation",
             AND(E3927&lt;90,C3927&gt;2011,F3927&gt;100),"High: underrated, new and good rotation",
             AND(E3927&lt;90,C3927&lt;2011,F3927&gt;100),"High: underrated, not too new but good rotation",
             AND(E3927&lt;=110,C3927&gt;2011,F3927&lt;=25),"Critic: well priced/underrated and new, but bad rotation",
             AND(E3927&gt;110,F3927&gt;100),"Top Tier: premium vehicules that tend to be sold above market prices",
             AND(E3927&gt;=90,E3927&lt;=110,F3927&gt;25),"Moderate: fair price and regular to good rotation",
             AND(E3927&lt;90,AND(C3927&lt;=2011,C3927&gt;=2000),AND(F3927&lt;100,F3927&gt;25)),"Moderate: underrated regular model and regular rotation",
             AND(E3927&lt;90,C3927&gt;2011,AND(F3927&lt;=100,F3927&gt;25)),"Moderate: underrated new model with regular rotation",
             AND(E3927&lt;90,C3927&lt;2000,AND(F3927&lt;=100,F3927&gt;25)),"Moderate: underrated old model with regular rotation",
             AND(C3927&lt;=2011,F3927&lt;=25),"Low: not new model and bad rotation",
             AND(E3927&gt;110,AND(C3927&lt;=2011,C3927&gt;=2000),F3927&lt;=25),"Low: overrated regular model with bad rotation",
             AND(E3927&gt;110,C3927&lt;2011,AND(F3927&lt;=100,F3927&gt;25)),"Low: overrated regular model (not new) with regular rotation",
             AND(E3927&gt;110,C3927&gt;2011,F3927&lt;=25),"Low: overrated new model with bad rotation"
)</f>
        <v>Low: not new model and bad rotation</v>
      </c>
    </row>
    <row r="3928" spans="1:8" x14ac:dyDescent="0.3">
      <c r="A3928" t="s">
        <v>44</v>
      </c>
      <c r="B3928" t="s">
        <v>708</v>
      </c>
      <c r="C3928">
        <v>2008</v>
      </c>
      <c r="D3928">
        <v>8375</v>
      </c>
      <c r="E3928">
        <v>105.35943517329909</v>
      </c>
      <c r="F3928">
        <v>2</v>
      </c>
      <c r="H3928" t="str" cm="1">
        <f t="array" ref="H3928">_xlfn.IFS(
             AND(E3928&gt;110,C3928&gt;2011,F3928&gt;100),"High: overrated, new and good rotation",
             AND(E3928&lt;90,C3928&gt;2011,F3928&gt;100),"High: underrated, new and good rotation",
             AND(E3928&lt;90,C3928&lt;2011,F3928&gt;100),"High: underrated, not too new but good rotation",
             AND(E3928&lt;=110,C3928&gt;2011,F3928&lt;=25),"Critic: well priced/underrated and new, but bad rotation",
             AND(E3928&gt;110,F3928&gt;100),"Top Tier: premium vehicules that tend to be sold above market prices",
             AND(E3928&gt;=90,E3928&lt;=110,F3928&gt;25),"Moderate: fair price and regular to good rotation",
             AND(E3928&lt;90,AND(C3928&lt;=2011,C3928&gt;=2000),AND(F3928&lt;100,F3928&gt;25)),"Moderate: underrated regular model and regular rotation",
             AND(E3928&lt;90,C3928&gt;2011,AND(F3928&lt;=100,F3928&gt;25)),"Moderate: underrated new model with regular rotation",
             AND(E3928&lt;90,C3928&lt;2000,AND(F3928&lt;=100,F3928&gt;25)),"Moderate: underrated old model with regular rotation",
             AND(C3928&lt;=2011,F3928&lt;=25),"Low: not new model and bad rotation",
             AND(E3928&gt;110,AND(C3928&lt;=2011,C3928&gt;=2000),F3928&lt;=25),"Low: overrated regular model with bad rotation",
             AND(E3928&gt;110,C3928&lt;2011,AND(F3928&lt;=100,F3928&gt;25)),"Low: overrated regular model (not new) with regular rotation",
             AND(E3928&gt;110,C3928&gt;2011,F3928&lt;=25),"Low: overrated new model with bad rotation"
)</f>
        <v>Low: not new model and bad rotation</v>
      </c>
    </row>
    <row r="3929" spans="1:8" x14ac:dyDescent="0.3">
      <c r="A3929" t="s">
        <v>45</v>
      </c>
      <c r="B3929" t="s">
        <v>709</v>
      </c>
      <c r="C3929">
        <v>1996</v>
      </c>
      <c r="D3929">
        <v>600</v>
      </c>
      <c r="E3929">
        <v>154.72922502334268</v>
      </c>
      <c r="F3929">
        <v>6</v>
      </c>
      <c r="H3929" t="str" cm="1">
        <f t="array" ref="H3929">_xlfn.IFS(
             AND(E3929&gt;110,C3929&gt;2011,F3929&gt;100),"High: overrated, new and good rotation",
             AND(E3929&lt;90,C3929&gt;2011,F3929&gt;100),"High: underrated, new and good rotation",
             AND(E3929&lt;90,C3929&lt;2011,F3929&gt;100),"High: underrated, not too new but good rotation",
             AND(E3929&lt;=110,C3929&gt;2011,F3929&lt;=25),"Critic: well priced/underrated and new, but bad rotation",
             AND(E3929&gt;110,F3929&gt;100),"Top Tier: premium vehicules that tend to be sold above market prices",
             AND(E3929&gt;=90,E3929&lt;=110,F3929&gt;25),"Moderate: fair price and regular to good rotation",
             AND(E3929&lt;90,AND(C3929&lt;=2011,C3929&gt;=2000),AND(F3929&lt;100,F3929&gt;25)),"Moderate: underrated regular model and regular rotation",
             AND(E3929&lt;90,C3929&gt;2011,AND(F3929&lt;=100,F3929&gt;25)),"Moderate: underrated new model with regular rotation",
             AND(E3929&lt;90,C3929&lt;2000,AND(F3929&lt;=100,F3929&gt;25)),"Moderate: underrated old model with regular rotation",
             AND(C3929&lt;=2011,F3929&lt;=25),"Low: not new model and bad rotation",
             AND(E3929&gt;110,AND(C3929&lt;=2011,C3929&gt;=2000),F3929&lt;=25),"Low: overrated regular model with bad rotation",
             AND(E3929&gt;110,C3929&lt;2011,AND(F3929&lt;=100,F3929&gt;25)),"Low: overrated regular model (not new) with regular rotation",
             AND(E3929&gt;110,C3929&gt;2011,F3929&lt;=25),"Low: overrated new model with bad rotation"
)</f>
        <v>Low: not new model and bad rotation</v>
      </c>
    </row>
    <row r="3930" spans="1:8" x14ac:dyDescent="0.3">
      <c r="A3930" t="s">
        <v>45</v>
      </c>
      <c r="B3930" t="s">
        <v>709</v>
      </c>
      <c r="C3930">
        <v>1998</v>
      </c>
      <c r="D3930">
        <v>1185</v>
      </c>
      <c r="E3930">
        <v>120.64626993455515</v>
      </c>
      <c r="F3930">
        <v>5</v>
      </c>
      <c r="H3930" t="str" cm="1">
        <f t="array" ref="H3930">_xlfn.IFS(
             AND(E3930&gt;110,C3930&gt;2011,F3930&gt;100),"High: overrated, new and good rotation",
             AND(E3930&lt;90,C3930&gt;2011,F3930&gt;100),"High: underrated, new and good rotation",
             AND(E3930&lt;90,C3930&lt;2011,F3930&gt;100),"High: underrated, not too new but good rotation",
             AND(E3930&lt;=110,C3930&gt;2011,F3930&lt;=25),"Critic: well priced/underrated and new, but bad rotation",
             AND(E3930&gt;110,F3930&gt;100),"Top Tier: premium vehicules that tend to be sold above market prices",
             AND(E3930&gt;=90,E3930&lt;=110,F3930&gt;25),"Moderate: fair price and regular to good rotation",
             AND(E3930&lt;90,AND(C3930&lt;=2011,C3930&gt;=2000),AND(F3930&lt;100,F3930&gt;25)),"Moderate: underrated regular model and regular rotation",
             AND(E3930&lt;90,C3930&gt;2011,AND(F3930&lt;=100,F3930&gt;25)),"Moderate: underrated new model with regular rotation",
             AND(E3930&lt;90,C3930&lt;2000,AND(F3930&lt;=100,F3930&gt;25)),"Moderate: underrated old model with regular rotation",
             AND(C3930&lt;=2011,F3930&lt;=25),"Low: not new model and bad rotation",
             AND(E3930&gt;110,AND(C3930&lt;=2011,C3930&gt;=2000),F3930&lt;=25),"Low: overrated regular model with bad rotation",
             AND(E3930&gt;110,C3930&lt;2011,AND(F3930&lt;=100,F3930&gt;25)),"Low: overrated regular model (not new) with regular rotation",
             AND(E3930&gt;110,C3930&gt;2011,F3930&lt;=25),"Low: overrated new model with bad rotation"
)</f>
        <v>Low: not new model and bad rotation</v>
      </c>
    </row>
    <row r="3931" spans="1:8" x14ac:dyDescent="0.3">
      <c r="A3931" t="s">
        <v>45</v>
      </c>
      <c r="B3931" t="s">
        <v>710</v>
      </c>
      <c r="C3931">
        <v>1990</v>
      </c>
      <c r="D3931">
        <v>1333.3333333333333</v>
      </c>
      <c r="E3931">
        <v>69.677419354838705</v>
      </c>
      <c r="F3931">
        <v>3</v>
      </c>
      <c r="H3931" t="str" cm="1">
        <f t="array" ref="H3931">_xlfn.IFS(
             AND(E3931&gt;110,C3931&gt;2011,F3931&gt;100),"High: overrated, new and good rotation",
             AND(E3931&lt;90,C3931&gt;2011,F3931&gt;100),"High: underrated, new and good rotation",
             AND(E3931&lt;90,C3931&lt;2011,F3931&gt;100),"High: underrated, not too new but good rotation",
             AND(E3931&lt;=110,C3931&gt;2011,F3931&lt;=25),"Critic: well priced/underrated and new, but bad rotation",
             AND(E3931&gt;110,F3931&gt;100),"Top Tier: premium vehicules that tend to be sold above market prices",
             AND(E3931&gt;=90,E3931&lt;=110,F3931&gt;25),"Moderate: fair price and regular to good rotation",
             AND(E3931&lt;90,AND(C3931&lt;=2011,C3931&gt;=2000),AND(F3931&lt;100,F3931&gt;25)),"Moderate: underrated regular model and regular rotation",
             AND(E3931&lt;90,C3931&gt;2011,AND(F3931&lt;=100,F3931&gt;25)),"Moderate: underrated new model with regular rotation",
             AND(E3931&lt;90,C3931&lt;2000,AND(F3931&lt;=100,F3931&gt;25)),"Moderate: underrated old model with regular rotation",
             AND(C3931&lt;=2011,F3931&lt;=25),"Low: not new model and bad rotation",
             AND(E3931&gt;110,AND(C3931&lt;=2011,C3931&gt;=2000),F3931&lt;=25),"Low: overrated regular model with bad rotation",
             AND(E3931&gt;110,C3931&lt;2011,AND(F3931&lt;=100,F3931&gt;25)),"Low: overrated regular model (not new) with regular rotation",
             AND(E3931&gt;110,C3931&gt;2011,F3931&lt;=25),"Low: overrated new model with bad rotation"
)</f>
        <v>Low: not new model and bad rotation</v>
      </c>
    </row>
    <row r="3932" spans="1:8" x14ac:dyDescent="0.3">
      <c r="A3932" t="s">
        <v>45</v>
      </c>
      <c r="B3932" t="s">
        <v>710</v>
      </c>
      <c r="C3932">
        <v>1991</v>
      </c>
      <c r="D3932">
        <v>550</v>
      </c>
      <c r="E3932">
        <v>22.448979591836736</v>
      </c>
      <c r="F3932">
        <v>1</v>
      </c>
      <c r="H3932" t="str" cm="1">
        <f t="array" ref="H3932">_xlfn.IFS(
             AND(E3932&gt;110,C3932&gt;2011,F3932&gt;100),"High: overrated, new and good rotation",
             AND(E3932&lt;90,C3932&gt;2011,F3932&gt;100),"High: underrated, new and good rotation",
             AND(E3932&lt;90,C3932&lt;2011,F3932&gt;100),"High: underrated, not too new but good rotation",
             AND(E3932&lt;=110,C3932&gt;2011,F3932&lt;=25),"Critic: well priced/underrated and new, but bad rotation",
             AND(E3932&gt;110,F3932&gt;100),"Top Tier: premium vehicules that tend to be sold above market prices",
             AND(E3932&gt;=90,E3932&lt;=110,F3932&gt;25),"Moderate: fair price and regular to good rotation",
             AND(E3932&lt;90,AND(C3932&lt;=2011,C3932&gt;=2000),AND(F3932&lt;100,F3932&gt;25)),"Moderate: underrated regular model and regular rotation",
             AND(E3932&lt;90,C3932&gt;2011,AND(F3932&lt;=100,F3932&gt;25)),"Moderate: underrated new model with regular rotation",
             AND(E3932&lt;90,C3932&lt;2000,AND(F3932&lt;=100,F3932&gt;25)),"Moderate: underrated old model with regular rotation",
             AND(C3932&lt;=2011,F3932&lt;=25),"Low: not new model and bad rotation",
             AND(E3932&gt;110,AND(C3932&lt;=2011,C3932&gt;=2000),F3932&lt;=25),"Low: overrated regular model with bad rotation",
             AND(E3932&gt;110,C3932&lt;2011,AND(F3932&lt;=100,F3932&gt;25)),"Low: overrated regular model (not new) with regular rotation",
             AND(E3932&gt;110,C3932&gt;2011,F3932&lt;=25),"Low: overrated new model with bad rotation"
)</f>
        <v>Low: not new model and bad rotation</v>
      </c>
    </row>
    <row r="3933" spans="1:8" x14ac:dyDescent="0.3">
      <c r="A3933" t="s">
        <v>45</v>
      </c>
      <c r="B3933" t="s">
        <v>711</v>
      </c>
      <c r="C3933">
        <v>2003</v>
      </c>
      <c r="D3933">
        <v>6616.666666666667</v>
      </c>
      <c r="E3933">
        <v>113.26140495584117</v>
      </c>
      <c r="F3933">
        <v>12</v>
      </c>
      <c r="H3933" t="str" cm="1">
        <f t="array" ref="H3933">_xlfn.IFS(
             AND(E3933&gt;110,C3933&gt;2011,F3933&gt;100),"High: overrated, new and good rotation",
             AND(E3933&lt;90,C3933&gt;2011,F3933&gt;100),"High: underrated, new and good rotation",
             AND(E3933&lt;90,C3933&lt;2011,F3933&gt;100),"High: underrated, not too new but good rotation",
             AND(E3933&lt;=110,C3933&gt;2011,F3933&lt;=25),"Critic: well priced/underrated and new, but bad rotation",
             AND(E3933&gt;110,F3933&gt;100),"Top Tier: premium vehicules that tend to be sold above market prices",
             AND(E3933&gt;=90,E3933&lt;=110,F3933&gt;25),"Moderate: fair price and regular to good rotation",
             AND(E3933&lt;90,AND(C3933&lt;=2011,C3933&gt;=2000),AND(F3933&lt;100,F3933&gt;25)),"Moderate: underrated regular model and regular rotation",
             AND(E3933&lt;90,C3933&gt;2011,AND(F3933&lt;=100,F3933&gt;25)),"Moderate: underrated new model with regular rotation",
             AND(E3933&lt;90,C3933&lt;2000,AND(F3933&lt;=100,F3933&gt;25)),"Moderate: underrated old model with regular rotation",
             AND(C3933&lt;=2011,F3933&lt;=25),"Low: not new model and bad rotation",
             AND(E3933&gt;110,AND(C3933&lt;=2011,C3933&gt;=2000),F3933&lt;=25),"Low: overrated regular model with bad rotation",
             AND(E3933&gt;110,C3933&lt;2011,AND(F3933&lt;=100,F3933&gt;25)),"Low: overrated regular model (not new) with regular rotation",
             AND(E3933&gt;110,C3933&gt;2011,F3933&lt;=25),"Low: overrated new model with bad rotation"
)</f>
        <v>Low: not new model and bad rotation</v>
      </c>
    </row>
    <row r="3934" spans="1:8" x14ac:dyDescent="0.3">
      <c r="A3934" t="s">
        <v>45</v>
      </c>
      <c r="B3934" t="s">
        <v>711</v>
      </c>
      <c r="C3934">
        <v>2004</v>
      </c>
      <c r="D3934">
        <v>6937.1794871794873</v>
      </c>
      <c r="E3934">
        <v>101.95519831752759</v>
      </c>
      <c r="F3934">
        <v>39</v>
      </c>
      <c r="H3934" t="str" cm="1">
        <f t="array" ref="H3934">_xlfn.IFS(
             AND(E3934&gt;110,C3934&gt;2011,F3934&gt;100),"High: overrated, new and good rotation",
             AND(E3934&lt;90,C3934&gt;2011,F3934&gt;100),"High: underrated, new and good rotation",
             AND(E3934&lt;90,C3934&lt;2011,F3934&gt;100),"High: underrated, not too new but good rotation",
             AND(E3934&lt;=110,C3934&gt;2011,F3934&lt;=25),"Critic: well priced/underrated and new, but bad rotation",
             AND(E3934&gt;110,F3934&gt;100),"Top Tier: premium vehicules that tend to be sold above market prices",
             AND(E3934&gt;=90,E3934&lt;=110,F3934&gt;25),"Moderate: fair price and regular to good rotation",
             AND(E3934&lt;90,AND(C3934&lt;=2011,C3934&gt;=2000),AND(F3934&lt;100,F3934&gt;25)),"Moderate: underrated regular model and regular rotation",
             AND(E3934&lt;90,C3934&gt;2011,AND(F3934&lt;=100,F3934&gt;25)),"Moderate: underrated new model with regular rotation",
             AND(E3934&lt;90,C3934&lt;2000,AND(F3934&lt;=100,F3934&gt;25)),"Moderate: underrated old model with regular rotation",
             AND(C3934&lt;=2011,F3934&lt;=25),"Low: not new model and bad rotation",
             AND(E3934&gt;110,AND(C3934&lt;=2011,C3934&gt;=2000),F3934&lt;=25),"Low: overrated regular model with bad rotation",
             AND(E3934&gt;110,C3934&lt;2011,AND(F3934&lt;=100,F3934&gt;25)),"Low: overrated regular model (not new) with regular rotation",
             AND(E3934&gt;110,C3934&gt;2011,F3934&lt;=25),"Low: overrated new model with bad rotation"
)</f>
        <v>Moderate: fair price and regular to good rotation</v>
      </c>
    </row>
    <row r="3935" spans="1:8" x14ac:dyDescent="0.3">
      <c r="A3935" t="s">
        <v>45</v>
      </c>
      <c r="B3935" t="s">
        <v>711</v>
      </c>
      <c r="C3935">
        <v>2005</v>
      </c>
      <c r="D3935">
        <v>8643.75</v>
      </c>
      <c r="E3935">
        <v>102.87623768770545</v>
      </c>
      <c r="F3935">
        <v>24</v>
      </c>
      <c r="H3935" t="str" cm="1">
        <f t="array" ref="H3935">_xlfn.IFS(
             AND(E3935&gt;110,C3935&gt;2011,F3935&gt;100),"High: overrated, new and good rotation",
             AND(E3935&lt;90,C3935&gt;2011,F3935&gt;100),"High: underrated, new and good rotation",
             AND(E3935&lt;90,C3935&lt;2011,F3935&gt;100),"High: underrated, not too new but good rotation",
             AND(E3935&lt;=110,C3935&gt;2011,F3935&lt;=25),"Critic: well priced/underrated and new, but bad rotation",
             AND(E3935&gt;110,F3935&gt;100),"Top Tier: premium vehicules that tend to be sold above market prices",
             AND(E3935&gt;=90,E3935&lt;=110,F3935&gt;25),"Moderate: fair price and regular to good rotation",
             AND(E3935&lt;90,AND(C3935&lt;=2011,C3935&gt;=2000),AND(F3935&lt;100,F3935&gt;25)),"Moderate: underrated regular model and regular rotation",
             AND(E3935&lt;90,C3935&gt;2011,AND(F3935&lt;=100,F3935&gt;25)),"Moderate: underrated new model with regular rotation",
             AND(E3935&lt;90,C3935&lt;2000,AND(F3935&lt;=100,F3935&gt;25)),"Moderate: underrated old model with regular rotation",
             AND(C3935&lt;=2011,F3935&lt;=25),"Low: not new model and bad rotation",
             AND(E3935&gt;110,AND(C3935&lt;=2011,C3935&gt;=2000),F3935&lt;=25),"Low: overrated regular model with bad rotation",
             AND(E3935&gt;110,C3935&lt;2011,AND(F3935&lt;=100,F3935&gt;25)),"Low: overrated regular model (not new) with regular rotation",
             AND(E3935&gt;110,C3935&gt;2011,F3935&lt;=25),"Low: overrated new model with bad rotation"
)</f>
        <v>Low: not new model and bad rotation</v>
      </c>
    </row>
    <row r="3936" spans="1:8" x14ac:dyDescent="0.3">
      <c r="A3936" t="s">
        <v>45</v>
      </c>
      <c r="B3936" t="s">
        <v>711</v>
      </c>
      <c r="C3936">
        <v>2006</v>
      </c>
      <c r="D3936">
        <v>9828.2608695652179</v>
      </c>
      <c r="E3936">
        <v>101.95495541263577</v>
      </c>
      <c r="F3936">
        <v>23</v>
      </c>
      <c r="H3936" t="str" cm="1">
        <f t="array" ref="H3936">_xlfn.IFS(
             AND(E3936&gt;110,C3936&gt;2011,F3936&gt;100),"High: overrated, new and good rotation",
             AND(E3936&lt;90,C3936&gt;2011,F3936&gt;100),"High: underrated, new and good rotation",
             AND(E3936&lt;90,C3936&lt;2011,F3936&gt;100),"High: underrated, not too new but good rotation",
             AND(E3936&lt;=110,C3936&gt;2011,F3936&lt;=25),"Critic: well priced/underrated and new, but bad rotation",
             AND(E3936&gt;110,F3936&gt;100),"Top Tier: premium vehicules that tend to be sold above market prices",
             AND(E3936&gt;=90,E3936&lt;=110,F3936&gt;25),"Moderate: fair price and regular to good rotation",
             AND(E3936&lt;90,AND(C3936&lt;=2011,C3936&gt;=2000),AND(F3936&lt;100,F3936&gt;25)),"Moderate: underrated regular model and regular rotation",
             AND(E3936&lt;90,C3936&gt;2011,AND(F3936&lt;=100,F3936&gt;25)),"Moderate: underrated new model with regular rotation",
             AND(E3936&lt;90,C3936&lt;2000,AND(F3936&lt;=100,F3936&gt;25)),"Moderate: underrated old model with regular rotation",
             AND(C3936&lt;=2011,F3936&lt;=25),"Low: not new model and bad rotation",
             AND(E3936&gt;110,AND(C3936&lt;=2011,C3936&gt;=2000),F3936&lt;=25),"Low: overrated regular model with bad rotation",
             AND(E3936&gt;110,C3936&lt;2011,AND(F3936&lt;=100,F3936&gt;25)),"Low: overrated regular model (not new) with regular rotation",
             AND(E3936&gt;110,C3936&gt;2011,F3936&lt;=25),"Low: overrated new model with bad rotation"
)</f>
        <v>Low: not new model and bad rotation</v>
      </c>
    </row>
    <row r="3937" spans="1:8" x14ac:dyDescent="0.3">
      <c r="A3937" t="s">
        <v>45</v>
      </c>
      <c r="B3937" t="s">
        <v>711</v>
      </c>
      <c r="C3937">
        <v>2007</v>
      </c>
      <c r="D3937">
        <v>10700</v>
      </c>
      <c r="E3937">
        <v>102.47854347083745</v>
      </c>
      <c r="F3937">
        <v>16</v>
      </c>
      <c r="H3937" t="str" cm="1">
        <f t="array" ref="H3937">_xlfn.IFS(
             AND(E3937&gt;110,C3937&gt;2011,F3937&gt;100),"High: overrated, new and good rotation",
             AND(E3937&lt;90,C3937&gt;2011,F3937&gt;100),"High: underrated, new and good rotation",
             AND(E3937&lt;90,C3937&lt;2011,F3937&gt;100),"High: underrated, not too new but good rotation",
             AND(E3937&lt;=110,C3937&gt;2011,F3937&lt;=25),"Critic: well priced/underrated and new, but bad rotation",
             AND(E3937&gt;110,F3937&gt;100),"Top Tier: premium vehicules that tend to be sold above market prices",
             AND(E3937&gt;=90,E3937&lt;=110,F3937&gt;25),"Moderate: fair price and regular to good rotation",
             AND(E3937&lt;90,AND(C3937&lt;=2011,C3937&gt;=2000),AND(F3937&lt;100,F3937&gt;25)),"Moderate: underrated regular model and regular rotation",
             AND(E3937&lt;90,C3937&gt;2011,AND(F3937&lt;=100,F3937&gt;25)),"Moderate: underrated new model with regular rotation",
             AND(E3937&lt;90,C3937&lt;2000,AND(F3937&lt;=100,F3937&gt;25)),"Moderate: underrated old model with regular rotation",
             AND(C3937&lt;=2011,F3937&lt;=25),"Low: not new model and bad rotation",
             AND(E3937&gt;110,AND(C3937&lt;=2011,C3937&gt;=2000),F3937&lt;=25),"Low: overrated regular model with bad rotation",
             AND(E3937&gt;110,C3937&lt;2011,AND(F3937&lt;=100,F3937&gt;25)),"Low: overrated regular model (not new) with regular rotation",
             AND(E3937&gt;110,C3937&gt;2011,F3937&lt;=25),"Low: overrated new model with bad rotation"
)</f>
        <v>Low: not new model and bad rotation</v>
      </c>
    </row>
    <row r="3938" spans="1:8" x14ac:dyDescent="0.3">
      <c r="A3938" t="s">
        <v>45</v>
      </c>
      <c r="B3938" t="s">
        <v>711</v>
      </c>
      <c r="C3938">
        <v>2008</v>
      </c>
      <c r="D3938">
        <v>12371.428571428571</v>
      </c>
      <c r="E3938">
        <v>105.80077642869108</v>
      </c>
      <c r="F3938">
        <v>21</v>
      </c>
      <c r="H3938" t="str" cm="1">
        <f t="array" ref="H3938">_xlfn.IFS(
             AND(E3938&gt;110,C3938&gt;2011,F3938&gt;100),"High: overrated, new and good rotation",
             AND(E3938&lt;90,C3938&gt;2011,F3938&gt;100),"High: underrated, new and good rotation",
             AND(E3938&lt;90,C3938&lt;2011,F3938&gt;100),"High: underrated, not too new but good rotation",
             AND(E3938&lt;=110,C3938&gt;2011,F3938&lt;=25),"Critic: well priced/underrated and new, but bad rotation",
             AND(E3938&gt;110,F3938&gt;100),"Top Tier: premium vehicules that tend to be sold above market prices",
             AND(E3938&gt;=90,E3938&lt;=110,F3938&gt;25),"Moderate: fair price and regular to good rotation",
             AND(E3938&lt;90,AND(C3938&lt;=2011,C3938&gt;=2000),AND(F3938&lt;100,F3938&gt;25)),"Moderate: underrated regular model and regular rotation",
             AND(E3938&lt;90,C3938&gt;2011,AND(F3938&lt;=100,F3938&gt;25)),"Moderate: underrated new model with regular rotation",
             AND(E3938&lt;90,C3938&lt;2000,AND(F3938&lt;=100,F3938&gt;25)),"Moderate: underrated old model with regular rotation",
             AND(C3938&lt;=2011,F3938&lt;=25),"Low: not new model and bad rotation",
             AND(E3938&gt;110,AND(C3938&lt;=2011,C3938&gt;=2000),F3938&lt;=25),"Low: overrated regular model with bad rotation",
             AND(E3938&gt;110,C3938&lt;2011,AND(F3938&lt;=100,F3938&gt;25)),"Low: overrated regular model (not new) with regular rotation",
             AND(E3938&gt;110,C3938&gt;2011,F3938&lt;=25),"Low: overrated new model with bad rotation"
)</f>
        <v>Low: not new model and bad rotation</v>
      </c>
    </row>
    <row r="3939" spans="1:8" x14ac:dyDescent="0.3">
      <c r="A3939" t="s">
        <v>45</v>
      </c>
      <c r="B3939" t="s">
        <v>712</v>
      </c>
      <c r="C3939">
        <v>2009</v>
      </c>
      <c r="D3939">
        <v>16987.5</v>
      </c>
      <c r="E3939">
        <v>104.80767108169933</v>
      </c>
      <c r="F3939">
        <v>28</v>
      </c>
      <c r="H3939" t="str" cm="1">
        <f t="array" ref="H3939">_xlfn.IFS(
             AND(E3939&gt;110,C3939&gt;2011,F3939&gt;100),"High: overrated, new and good rotation",
             AND(E3939&lt;90,C3939&gt;2011,F3939&gt;100),"High: underrated, new and good rotation",
             AND(E3939&lt;90,C3939&lt;2011,F3939&gt;100),"High: underrated, not too new but good rotation",
             AND(E3939&lt;=110,C3939&gt;2011,F3939&lt;=25),"Critic: well priced/underrated and new, but bad rotation",
             AND(E3939&gt;110,F3939&gt;100),"Top Tier: premium vehicules that tend to be sold above market prices",
             AND(E3939&gt;=90,E3939&lt;=110,F3939&gt;25),"Moderate: fair price and regular to good rotation",
             AND(E3939&lt;90,AND(C3939&lt;=2011,C3939&gt;=2000),AND(F3939&lt;100,F3939&gt;25)),"Moderate: underrated regular model and regular rotation",
             AND(E3939&lt;90,C3939&gt;2011,AND(F3939&lt;=100,F3939&gt;25)),"Moderate: underrated new model with regular rotation",
             AND(E3939&lt;90,C3939&lt;2000,AND(F3939&lt;=100,F3939&gt;25)),"Moderate: underrated old model with regular rotation",
             AND(C3939&lt;=2011,F3939&lt;=25),"Low: not new model and bad rotation",
             AND(E3939&gt;110,AND(C3939&lt;=2011,C3939&gt;=2000),F3939&lt;=25),"Low: overrated regular model with bad rotation",
             AND(E3939&gt;110,C3939&lt;2011,AND(F3939&lt;=100,F3939&gt;25)),"Low: overrated regular model (not new) with regular rotation",
             AND(E3939&gt;110,C3939&gt;2011,F3939&lt;=25),"Low: overrated new model with bad rotation"
)</f>
        <v>Moderate: fair price and regular to good rotation</v>
      </c>
    </row>
    <row r="3940" spans="1:8" x14ac:dyDescent="0.3">
      <c r="A3940" t="s">
        <v>45</v>
      </c>
      <c r="B3940" t="s">
        <v>712</v>
      </c>
      <c r="C3940">
        <v>2010</v>
      </c>
      <c r="D3940">
        <v>19373.611111111109</v>
      </c>
      <c r="E3940">
        <v>104.566498880968</v>
      </c>
      <c r="F3940">
        <v>36</v>
      </c>
      <c r="H3940" t="str" cm="1">
        <f t="array" ref="H3940">_xlfn.IFS(
             AND(E3940&gt;110,C3940&gt;2011,F3940&gt;100),"High: overrated, new and good rotation",
             AND(E3940&lt;90,C3940&gt;2011,F3940&gt;100),"High: underrated, new and good rotation",
             AND(E3940&lt;90,C3940&lt;2011,F3940&gt;100),"High: underrated, not too new but good rotation",
             AND(E3940&lt;=110,C3940&gt;2011,F3940&lt;=25),"Critic: well priced/underrated and new, but bad rotation",
             AND(E3940&gt;110,F3940&gt;100),"Top Tier: premium vehicules that tend to be sold above market prices",
             AND(E3940&gt;=90,E3940&lt;=110,F3940&gt;25),"Moderate: fair price and regular to good rotation",
             AND(E3940&lt;90,AND(C3940&lt;=2011,C3940&gt;=2000),AND(F3940&lt;100,F3940&gt;25)),"Moderate: underrated regular model and regular rotation",
             AND(E3940&lt;90,C3940&gt;2011,AND(F3940&lt;=100,F3940&gt;25)),"Moderate: underrated new model with regular rotation",
             AND(E3940&lt;90,C3940&lt;2000,AND(F3940&lt;=100,F3940&gt;25)),"Moderate: underrated old model with regular rotation",
             AND(C3940&lt;=2011,F3940&lt;=25),"Low: not new model and bad rotation",
             AND(E3940&gt;110,AND(C3940&lt;=2011,C3940&gt;=2000),F3940&lt;=25),"Low: overrated regular model with bad rotation",
             AND(E3940&gt;110,C3940&lt;2011,AND(F3940&lt;=100,F3940&gt;25)),"Low: overrated regular model (not new) with regular rotation",
             AND(E3940&gt;110,C3940&gt;2011,F3940&lt;=25),"Low: overrated new model with bad rotation"
)</f>
        <v>Moderate: fair price and regular to good rotation</v>
      </c>
    </row>
    <row r="3941" spans="1:8" x14ac:dyDescent="0.3">
      <c r="A3941" t="s">
        <v>45</v>
      </c>
      <c r="B3941" t="s">
        <v>712</v>
      </c>
      <c r="C3941">
        <v>2011</v>
      </c>
      <c r="D3941">
        <v>19560.869565217392</v>
      </c>
      <c r="E3941">
        <v>97.787801980862426</v>
      </c>
      <c r="F3941">
        <v>23</v>
      </c>
      <c r="H3941" t="str" cm="1">
        <f t="array" ref="H3941">_xlfn.IFS(
             AND(E3941&gt;110,C3941&gt;2011,F3941&gt;100),"High: overrated, new and good rotation",
             AND(E3941&lt;90,C3941&gt;2011,F3941&gt;100),"High: underrated, new and good rotation",
             AND(E3941&lt;90,C3941&lt;2011,F3941&gt;100),"High: underrated, not too new but good rotation",
             AND(E3941&lt;=110,C3941&gt;2011,F3941&lt;=25),"Critic: well priced/underrated and new, but bad rotation",
             AND(E3941&gt;110,F3941&gt;100),"Top Tier: premium vehicules that tend to be sold above market prices",
             AND(E3941&gt;=90,E3941&lt;=110,F3941&gt;25),"Moderate: fair price and regular to good rotation",
             AND(E3941&lt;90,AND(C3941&lt;=2011,C3941&gt;=2000),AND(F3941&lt;100,F3941&gt;25)),"Moderate: underrated regular model and regular rotation",
             AND(E3941&lt;90,C3941&gt;2011,AND(F3941&lt;=100,F3941&gt;25)),"Moderate: underrated new model with regular rotation",
             AND(E3941&lt;90,C3941&lt;2000,AND(F3941&lt;=100,F3941&gt;25)),"Moderate: underrated old model with regular rotation",
             AND(C3941&lt;=2011,F3941&lt;=25),"Low: not new model and bad rotation",
             AND(E3941&gt;110,AND(C3941&lt;=2011,C3941&gt;=2000),F3941&lt;=25),"Low: overrated regular model with bad rotation",
             AND(E3941&gt;110,C3941&lt;2011,AND(F3941&lt;=100,F3941&gt;25)),"Low: overrated regular model (not new) with regular rotation",
             AND(E3941&gt;110,C3941&gt;2011,F3941&lt;=25),"Low: overrated new model with bad rotation"
)</f>
        <v>Low: not new model and bad rotation</v>
      </c>
    </row>
    <row r="3942" spans="1:8" x14ac:dyDescent="0.3">
      <c r="A3942" t="s">
        <v>45</v>
      </c>
      <c r="B3942" t="s">
        <v>712</v>
      </c>
      <c r="C3942">
        <v>2012</v>
      </c>
      <c r="D3942">
        <v>21758.75</v>
      </c>
      <c r="E3942">
        <v>99.8641963137798</v>
      </c>
      <c r="F3942">
        <v>40</v>
      </c>
      <c r="H3942" t="str" cm="1">
        <f t="array" ref="H3942">_xlfn.IFS(
             AND(E3942&gt;110,C3942&gt;2011,F3942&gt;100),"High: overrated, new and good rotation",
             AND(E3942&lt;90,C3942&gt;2011,F3942&gt;100),"High: underrated, new and good rotation",
             AND(E3942&lt;90,C3942&lt;2011,F3942&gt;100),"High: underrated, not too new but good rotation",
             AND(E3942&lt;=110,C3942&gt;2011,F3942&lt;=25),"Critic: well priced/underrated and new, but bad rotation",
             AND(E3942&gt;110,F3942&gt;100),"Top Tier: premium vehicules that tend to be sold above market prices",
             AND(E3942&gt;=90,E3942&lt;=110,F3942&gt;25),"Moderate: fair price and regular to good rotation",
             AND(E3942&lt;90,AND(C3942&lt;=2011,C3942&gt;=2000),AND(F3942&lt;100,F3942&gt;25)),"Moderate: underrated regular model and regular rotation",
             AND(E3942&lt;90,C3942&gt;2011,AND(F3942&lt;=100,F3942&gt;25)),"Moderate: underrated new model with regular rotation",
             AND(E3942&lt;90,C3942&lt;2000,AND(F3942&lt;=100,F3942&gt;25)),"Moderate: underrated old model with regular rotation",
             AND(C3942&lt;=2011,F3942&lt;=25),"Low: not new model and bad rotation",
             AND(E3942&gt;110,AND(C3942&lt;=2011,C3942&gt;=2000),F3942&lt;=25),"Low: overrated regular model with bad rotation",
             AND(E3942&gt;110,C3942&lt;2011,AND(F3942&lt;=100,F3942&gt;25)),"Low: overrated regular model (not new) with regular rotation",
             AND(E3942&gt;110,C3942&gt;2011,F3942&lt;=25),"Low: overrated new model with bad rotation"
)</f>
        <v>Moderate: fair price and regular to good rotation</v>
      </c>
    </row>
    <row r="3943" spans="1:8" x14ac:dyDescent="0.3">
      <c r="A3943" t="s">
        <v>45</v>
      </c>
      <c r="B3943" t="s">
        <v>712</v>
      </c>
      <c r="C3943">
        <v>2013</v>
      </c>
      <c r="D3943">
        <v>24613.414634146342</v>
      </c>
      <c r="E3943">
        <v>99.639503888645933</v>
      </c>
      <c r="F3943">
        <v>41</v>
      </c>
      <c r="H3943" t="str" cm="1">
        <f t="array" ref="H3943">_xlfn.IFS(
             AND(E3943&gt;110,C3943&gt;2011,F3943&gt;100),"High: overrated, new and good rotation",
             AND(E3943&lt;90,C3943&gt;2011,F3943&gt;100),"High: underrated, new and good rotation",
             AND(E3943&lt;90,C3943&lt;2011,F3943&gt;100),"High: underrated, not too new but good rotation",
             AND(E3943&lt;=110,C3943&gt;2011,F3943&lt;=25),"Critic: well priced/underrated and new, but bad rotation",
             AND(E3943&gt;110,F3943&gt;100),"Top Tier: premium vehicules that tend to be sold above market prices",
             AND(E3943&gt;=90,E3943&lt;=110,F3943&gt;25),"Moderate: fair price and regular to good rotation",
             AND(E3943&lt;90,AND(C3943&lt;=2011,C3943&gt;=2000),AND(F3943&lt;100,F3943&gt;25)),"Moderate: underrated regular model and regular rotation",
             AND(E3943&lt;90,C3943&gt;2011,AND(F3943&lt;=100,F3943&gt;25)),"Moderate: underrated new model with regular rotation",
             AND(E3943&lt;90,C3943&lt;2000,AND(F3943&lt;=100,F3943&gt;25)),"Moderate: underrated old model with regular rotation",
             AND(C3943&lt;=2011,F3943&lt;=25),"Low: not new model and bad rotation",
             AND(E3943&gt;110,AND(C3943&lt;=2011,C3943&gt;=2000),F3943&lt;=25),"Low: overrated regular model with bad rotation",
             AND(E3943&gt;110,C3943&lt;2011,AND(F3943&lt;=100,F3943&gt;25)),"Low: overrated regular model (not new) with regular rotation",
             AND(E3943&gt;110,C3943&gt;2011,F3943&lt;=25),"Low: overrated new model with bad rotation"
)</f>
        <v>Moderate: fair price and regular to good rotation</v>
      </c>
    </row>
    <row r="3944" spans="1:8" x14ac:dyDescent="0.3">
      <c r="A3944" t="s">
        <v>45</v>
      </c>
      <c r="B3944" t="s">
        <v>712</v>
      </c>
      <c r="C3944">
        <v>2014</v>
      </c>
      <c r="D3944">
        <v>26320.967741935485</v>
      </c>
      <c r="E3944">
        <v>98.982790005043313</v>
      </c>
      <c r="F3944">
        <v>31</v>
      </c>
      <c r="H3944" t="str" cm="1">
        <f t="array" ref="H3944">_xlfn.IFS(
             AND(E3944&gt;110,C3944&gt;2011,F3944&gt;100),"High: overrated, new and good rotation",
             AND(E3944&lt;90,C3944&gt;2011,F3944&gt;100),"High: underrated, new and good rotation",
             AND(E3944&lt;90,C3944&lt;2011,F3944&gt;100),"High: underrated, not too new but good rotation",
             AND(E3944&lt;=110,C3944&gt;2011,F3944&lt;=25),"Critic: well priced/underrated and new, but bad rotation",
             AND(E3944&gt;110,F3944&gt;100),"Top Tier: premium vehicules that tend to be sold above market prices",
             AND(E3944&gt;=90,E3944&lt;=110,F3944&gt;25),"Moderate: fair price and regular to good rotation",
             AND(E3944&lt;90,AND(C3944&lt;=2011,C3944&gt;=2000),AND(F3944&lt;100,F3944&gt;25)),"Moderate: underrated regular model and regular rotation",
             AND(E3944&lt;90,C3944&gt;2011,AND(F3944&lt;=100,F3944&gt;25)),"Moderate: underrated new model with regular rotation",
             AND(E3944&lt;90,C3944&lt;2000,AND(F3944&lt;=100,F3944&gt;25)),"Moderate: underrated old model with regular rotation",
             AND(C3944&lt;=2011,F3944&lt;=25),"Low: not new model and bad rotation",
             AND(E3944&gt;110,AND(C3944&lt;=2011,C3944&gt;=2000),F3944&lt;=25),"Low: overrated regular model with bad rotation",
             AND(E3944&gt;110,C3944&lt;2011,AND(F3944&lt;=100,F3944&gt;25)),"Low: overrated regular model (not new) with regular rotation",
             AND(E3944&gt;110,C3944&gt;2011,F3944&lt;=25),"Low: overrated new model with bad rotation"
)</f>
        <v>Moderate: fair price and regular to good rotation</v>
      </c>
    </row>
    <row r="3945" spans="1:8" x14ac:dyDescent="0.3">
      <c r="A3945" t="s">
        <v>45</v>
      </c>
      <c r="B3945" t="s">
        <v>712</v>
      </c>
      <c r="C3945">
        <v>2015</v>
      </c>
      <c r="D3945">
        <v>23600</v>
      </c>
      <c r="E3945">
        <v>76.129032258064512</v>
      </c>
      <c r="F3945">
        <v>1</v>
      </c>
      <c r="H3945" t="str" cm="1">
        <f t="array" ref="H3945">_xlfn.IFS(
             AND(E3945&gt;110,C3945&gt;2011,F3945&gt;100),"High: overrated, new and good rotation",
             AND(E3945&lt;90,C3945&gt;2011,F3945&gt;100),"High: underrated, new and good rotation",
             AND(E3945&lt;90,C3945&lt;2011,F3945&gt;100),"High: underrated, not too new but good rotation",
             AND(E3945&lt;=110,C3945&gt;2011,F3945&lt;=25),"Critic: well priced/underrated and new, but bad rotation",
             AND(E3945&gt;110,F3945&gt;100),"Top Tier: premium vehicules that tend to be sold above market prices",
             AND(E3945&gt;=90,E3945&lt;=110,F3945&gt;25),"Moderate: fair price and regular to good rotation",
             AND(E3945&lt;90,AND(C3945&lt;=2011,C3945&gt;=2000),AND(F3945&lt;100,F3945&gt;25)),"Moderate: underrated regular model and regular rotation",
             AND(E3945&lt;90,C3945&gt;2011,AND(F3945&lt;=100,F3945&gt;25)),"Moderate: underrated new model with regular rotation",
             AND(E3945&lt;90,C3945&lt;2000,AND(F3945&lt;=100,F3945&gt;25)),"Moderate: underrated old model with regular rotation",
             AND(C3945&lt;=2011,F3945&lt;=25),"Low: not new model and bad rotation",
             AND(E3945&gt;110,AND(C3945&lt;=2011,C3945&gt;=2000),F3945&lt;=25),"Low: overrated regular model with bad rotation",
             AND(E3945&gt;110,C3945&lt;2011,AND(F3945&lt;=100,F3945&gt;25)),"Low: overrated regular model (not new) with regular rotation",
             AND(E3945&gt;110,C3945&gt;2011,F3945&lt;=25),"Low: overrated new model with bad rotation"
)</f>
        <v>Critic: well priced/underrated and new, but bad rotation</v>
      </c>
    </row>
    <row r="3946" spans="1:8" x14ac:dyDescent="0.3">
      <c r="A3946" t="s">
        <v>45</v>
      </c>
      <c r="B3946" t="s">
        <v>713</v>
      </c>
      <c r="C3946">
        <v>1993</v>
      </c>
      <c r="D3946">
        <v>400</v>
      </c>
      <c r="E3946">
        <v>77.631578947368411</v>
      </c>
      <c r="F3946">
        <v>2</v>
      </c>
      <c r="H3946" t="str" cm="1">
        <f t="array" ref="H3946">_xlfn.IFS(
             AND(E3946&gt;110,C3946&gt;2011,F3946&gt;100),"High: overrated, new and good rotation",
             AND(E3946&lt;90,C3946&gt;2011,F3946&gt;100),"High: underrated, new and good rotation",
             AND(E3946&lt;90,C3946&lt;2011,F3946&gt;100),"High: underrated, not too new but good rotation",
             AND(E3946&lt;=110,C3946&gt;2011,F3946&lt;=25),"Critic: well priced/underrated and new, but bad rotation",
             AND(E3946&gt;110,F3946&gt;100),"Top Tier: premium vehicules that tend to be sold above market prices",
             AND(E3946&gt;=90,E3946&lt;=110,F3946&gt;25),"Moderate: fair price and regular to good rotation",
             AND(E3946&lt;90,AND(C3946&lt;=2011,C3946&gt;=2000),AND(F3946&lt;100,F3946&gt;25)),"Moderate: underrated regular model and regular rotation",
             AND(E3946&lt;90,C3946&gt;2011,AND(F3946&lt;=100,F3946&gt;25)),"Moderate: underrated new model with regular rotation",
             AND(E3946&lt;90,C3946&lt;2000,AND(F3946&lt;=100,F3946&gt;25)),"Moderate: underrated old model with regular rotation",
             AND(C3946&lt;=2011,F3946&lt;=25),"Low: not new model and bad rotation",
             AND(E3946&gt;110,AND(C3946&lt;=2011,C3946&gt;=2000),F3946&lt;=25),"Low: overrated regular model with bad rotation",
             AND(E3946&gt;110,C3946&lt;2011,AND(F3946&lt;=100,F3946&gt;25)),"Low: overrated regular model (not new) with regular rotation",
             AND(E3946&gt;110,C3946&gt;2011,F3946&lt;=25),"Low: overrated new model with bad rotation"
)</f>
        <v>Low: not new model and bad rotation</v>
      </c>
    </row>
    <row r="3947" spans="1:8" x14ac:dyDescent="0.3">
      <c r="A3947" t="s">
        <v>45</v>
      </c>
      <c r="B3947" t="s">
        <v>713</v>
      </c>
      <c r="C3947">
        <v>1994</v>
      </c>
      <c r="D3947">
        <v>412.5</v>
      </c>
      <c r="E3947">
        <v>66.190331407722709</v>
      </c>
      <c r="F3947">
        <v>4</v>
      </c>
      <c r="H3947" t="str" cm="1">
        <f t="array" ref="H3947">_xlfn.IFS(
             AND(E3947&gt;110,C3947&gt;2011,F3947&gt;100),"High: overrated, new and good rotation",
             AND(E3947&lt;90,C3947&gt;2011,F3947&gt;100),"High: underrated, new and good rotation",
             AND(E3947&lt;90,C3947&lt;2011,F3947&gt;100),"High: underrated, not too new but good rotation",
             AND(E3947&lt;=110,C3947&gt;2011,F3947&lt;=25),"Critic: well priced/underrated and new, but bad rotation",
             AND(E3947&gt;110,F3947&gt;100),"Top Tier: premium vehicules that tend to be sold above market prices",
             AND(E3947&gt;=90,E3947&lt;=110,F3947&gt;25),"Moderate: fair price and regular to good rotation",
             AND(E3947&lt;90,AND(C3947&lt;=2011,C3947&gt;=2000),AND(F3947&lt;100,F3947&gt;25)),"Moderate: underrated regular model and regular rotation",
             AND(E3947&lt;90,C3947&gt;2011,AND(F3947&lt;=100,F3947&gt;25)),"Moderate: underrated new model with regular rotation",
             AND(E3947&lt;90,C3947&lt;2000,AND(F3947&lt;=100,F3947&gt;25)),"Moderate: underrated old model with regular rotation",
             AND(C3947&lt;=2011,F3947&lt;=25),"Low: not new model and bad rotation",
             AND(E3947&gt;110,AND(C3947&lt;=2011,C3947&gt;=2000),F3947&lt;=25),"Low: overrated regular model with bad rotation",
             AND(E3947&gt;110,C3947&lt;2011,AND(F3947&lt;=100,F3947&gt;25)),"Low: overrated regular model (not new) with regular rotation",
             AND(E3947&gt;110,C3947&gt;2011,F3947&lt;=25),"Low: overrated new model with bad rotation"
)</f>
        <v>Low: not new model and bad rotation</v>
      </c>
    </row>
    <row r="3948" spans="1:8" x14ac:dyDescent="0.3">
      <c r="A3948" t="s">
        <v>45</v>
      </c>
      <c r="B3948" t="s">
        <v>713</v>
      </c>
      <c r="C3948">
        <v>1995</v>
      </c>
      <c r="D3948">
        <v>558.33333333333337</v>
      </c>
      <c r="E3948">
        <v>91.686823158663216</v>
      </c>
      <c r="F3948">
        <v>12</v>
      </c>
      <c r="H3948" t="str" cm="1">
        <f t="array" ref="H3948">_xlfn.IFS(
             AND(E3948&gt;110,C3948&gt;2011,F3948&gt;100),"High: overrated, new and good rotation",
             AND(E3948&lt;90,C3948&gt;2011,F3948&gt;100),"High: underrated, new and good rotation",
             AND(E3948&lt;90,C3948&lt;2011,F3948&gt;100),"High: underrated, not too new but good rotation",
             AND(E3948&lt;=110,C3948&gt;2011,F3948&lt;=25),"Critic: well priced/underrated and new, but bad rotation",
             AND(E3948&gt;110,F3948&gt;100),"Top Tier: premium vehicules that tend to be sold above market prices",
             AND(E3948&gt;=90,E3948&lt;=110,F3948&gt;25),"Moderate: fair price and regular to good rotation",
             AND(E3948&lt;90,AND(C3948&lt;=2011,C3948&gt;=2000),AND(F3948&lt;100,F3948&gt;25)),"Moderate: underrated regular model and regular rotation",
             AND(E3948&lt;90,C3948&gt;2011,AND(F3948&lt;=100,F3948&gt;25)),"Moderate: underrated new model with regular rotation",
             AND(E3948&lt;90,C3948&lt;2000,AND(F3948&lt;=100,F3948&gt;25)),"Moderate: underrated old model with regular rotation",
             AND(C3948&lt;=2011,F3948&lt;=25),"Low: not new model and bad rotation",
             AND(E3948&gt;110,AND(C3948&lt;=2011,C3948&gt;=2000),F3948&lt;=25),"Low: overrated regular model with bad rotation",
             AND(E3948&gt;110,C3948&lt;2011,AND(F3948&lt;=100,F3948&gt;25)),"Low: overrated regular model (not new) with regular rotation",
             AND(E3948&gt;110,C3948&gt;2011,F3948&lt;=25),"Low: overrated new model with bad rotation"
)</f>
        <v>Low: not new model and bad rotation</v>
      </c>
    </row>
    <row r="3949" spans="1:8" x14ac:dyDescent="0.3">
      <c r="A3949" t="s">
        <v>45</v>
      </c>
      <c r="B3949" t="s">
        <v>713</v>
      </c>
      <c r="C3949">
        <v>1996</v>
      </c>
      <c r="D3949">
        <v>393.75</v>
      </c>
      <c r="E3949">
        <v>260.18461791831356</v>
      </c>
      <c r="F3949">
        <v>8</v>
      </c>
      <c r="H3949" t="str" cm="1">
        <f t="array" ref="H3949">_xlfn.IFS(
             AND(E3949&gt;110,C3949&gt;2011,F3949&gt;100),"High: overrated, new and good rotation",
             AND(E3949&lt;90,C3949&gt;2011,F3949&gt;100),"High: underrated, new and good rotation",
             AND(E3949&lt;90,C3949&lt;2011,F3949&gt;100),"High: underrated, not too new but good rotation",
             AND(E3949&lt;=110,C3949&gt;2011,F3949&lt;=25),"Critic: well priced/underrated and new, but bad rotation",
             AND(E3949&gt;110,F3949&gt;100),"Top Tier: premium vehicules that tend to be sold above market prices",
             AND(E3949&gt;=90,E3949&lt;=110,F3949&gt;25),"Moderate: fair price and regular to good rotation",
             AND(E3949&lt;90,AND(C3949&lt;=2011,C3949&gt;=2000),AND(F3949&lt;100,F3949&gt;25)),"Moderate: underrated regular model and regular rotation",
             AND(E3949&lt;90,C3949&gt;2011,AND(F3949&lt;=100,F3949&gt;25)),"Moderate: underrated new model with regular rotation",
             AND(E3949&lt;90,C3949&lt;2000,AND(F3949&lt;=100,F3949&gt;25)),"Moderate: underrated old model with regular rotation",
             AND(C3949&lt;=2011,F3949&lt;=25),"Low: not new model and bad rotation",
             AND(E3949&gt;110,AND(C3949&lt;=2011,C3949&gt;=2000),F3949&lt;=25),"Low: overrated regular model with bad rotation",
             AND(E3949&gt;110,C3949&lt;2011,AND(F3949&lt;=100,F3949&gt;25)),"Low: overrated regular model (not new) with regular rotation",
             AND(E3949&gt;110,C3949&gt;2011,F3949&lt;=25),"Low: overrated new model with bad rotation"
)</f>
        <v>Low: not new model and bad rotation</v>
      </c>
    </row>
    <row r="3950" spans="1:8" x14ac:dyDescent="0.3">
      <c r="A3950" t="s">
        <v>45</v>
      </c>
      <c r="B3950" t="s">
        <v>713</v>
      </c>
      <c r="C3950">
        <v>1997</v>
      </c>
      <c r="D3950">
        <v>464.13043478260869</v>
      </c>
      <c r="E3950">
        <v>75.131747644849241</v>
      </c>
      <c r="F3950">
        <v>23</v>
      </c>
      <c r="H3950" t="str" cm="1">
        <f t="array" ref="H3950">_xlfn.IFS(
             AND(E3950&gt;110,C3950&gt;2011,F3950&gt;100),"High: overrated, new and good rotation",
             AND(E3950&lt;90,C3950&gt;2011,F3950&gt;100),"High: underrated, new and good rotation",
             AND(E3950&lt;90,C3950&lt;2011,F3950&gt;100),"High: underrated, not too new but good rotation",
             AND(E3950&lt;=110,C3950&gt;2011,F3950&lt;=25),"Critic: well priced/underrated and new, but bad rotation",
             AND(E3950&gt;110,F3950&gt;100),"Top Tier: premium vehicules that tend to be sold above market prices",
             AND(E3950&gt;=90,E3950&lt;=110,F3950&gt;25),"Moderate: fair price and regular to good rotation",
             AND(E3950&lt;90,AND(C3950&lt;=2011,C3950&gt;=2000),AND(F3950&lt;100,F3950&gt;25)),"Moderate: underrated regular model and regular rotation",
             AND(E3950&lt;90,C3950&gt;2011,AND(F3950&lt;=100,F3950&gt;25)),"Moderate: underrated new model with regular rotation",
             AND(E3950&lt;90,C3950&lt;2000,AND(F3950&lt;=100,F3950&gt;25)),"Moderate: underrated old model with regular rotation",
             AND(C3950&lt;=2011,F3950&lt;=25),"Low: not new model and bad rotation",
             AND(E3950&gt;110,AND(C3950&lt;=2011,C3950&gt;=2000),F3950&lt;=25),"Low: overrated regular model with bad rotation",
             AND(E3950&gt;110,C3950&lt;2011,AND(F3950&lt;=100,F3950&gt;25)),"Low: overrated regular model (not new) with regular rotation",
             AND(E3950&gt;110,C3950&gt;2011,F3950&lt;=25),"Low: overrated new model with bad rotation"
)</f>
        <v>Low: not new model and bad rotation</v>
      </c>
    </row>
    <row r="3951" spans="1:8" x14ac:dyDescent="0.3">
      <c r="A3951" t="s">
        <v>45</v>
      </c>
      <c r="B3951" t="s">
        <v>713</v>
      </c>
      <c r="C3951">
        <v>1998</v>
      </c>
      <c r="D3951">
        <v>725.73529411764707</v>
      </c>
      <c r="E3951">
        <v>102.43395667206337</v>
      </c>
      <c r="F3951">
        <v>34</v>
      </c>
      <c r="H3951" t="str" cm="1">
        <f t="array" ref="H3951">_xlfn.IFS(
             AND(E3951&gt;110,C3951&gt;2011,F3951&gt;100),"High: overrated, new and good rotation",
             AND(E3951&lt;90,C3951&gt;2011,F3951&gt;100),"High: underrated, new and good rotation",
             AND(E3951&lt;90,C3951&lt;2011,F3951&gt;100),"High: underrated, not too new but good rotation",
             AND(E3951&lt;=110,C3951&gt;2011,F3951&lt;=25),"Critic: well priced/underrated and new, but bad rotation",
             AND(E3951&gt;110,F3951&gt;100),"Top Tier: premium vehicules that tend to be sold above market prices",
             AND(E3951&gt;=90,E3951&lt;=110,F3951&gt;25),"Moderate: fair price and regular to good rotation",
             AND(E3951&lt;90,AND(C3951&lt;=2011,C3951&gt;=2000),AND(F3951&lt;100,F3951&gt;25)),"Moderate: underrated regular model and regular rotation",
             AND(E3951&lt;90,C3951&gt;2011,AND(F3951&lt;=100,F3951&gt;25)),"Moderate: underrated new model with regular rotation",
             AND(E3951&lt;90,C3951&lt;2000,AND(F3951&lt;=100,F3951&gt;25)),"Moderate: underrated old model with regular rotation",
             AND(C3951&lt;=2011,F3951&lt;=25),"Low: not new model and bad rotation",
             AND(E3951&gt;110,AND(C3951&lt;=2011,C3951&gt;=2000),F3951&lt;=25),"Low: overrated regular model with bad rotation",
             AND(E3951&gt;110,C3951&lt;2011,AND(F3951&lt;=100,F3951&gt;25)),"Low: overrated regular model (not new) with regular rotation",
             AND(E3951&gt;110,C3951&gt;2011,F3951&lt;=25),"Low: overrated new model with bad rotation"
)</f>
        <v>Moderate: fair price and regular to good rotation</v>
      </c>
    </row>
    <row r="3952" spans="1:8" x14ac:dyDescent="0.3">
      <c r="A3952" t="s">
        <v>45</v>
      </c>
      <c r="B3952" t="s">
        <v>713</v>
      </c>
      <c r="C3952">
        <v>1999</v>
      </c>
      <c r="D3952">
        <v>943.54838709677415</v>
      </c>
      <c r="E3952">
        <v>99.752813700470966</v>
      </c>
      <c r="F3952">
        <v>62</v>
      </c>
      <c r="H3952" t="str" cm="1">
        <f t="array" ref="H3952">_xlfn.IFS(
             AND(E3952&gt;110,C3952&gt;2011,F3952&gt;100),"High: overrated, new and good rotation",
             AND(E3952&lt;90,C3952&gt;2011,F3952&gt;100),"High: underrated, new and good rotation",
             AND(E3952&lt;90,C3952&lt;2011,F3952&gt;100),"High: underrated, not too new but good rotation",
             AND(E3952&lt;=110,C3952&gt;2011,F3952&lt;=25),"Critic: well priced/underrated and new, but bad rotation",
             AND(E3952&gt;110,F3952&gt;100),"Top Tier: premium vehicules that tend to be sold above market prices",
             AND(E3952&gt;=90,E3952&lt;=110,F3952&gt;25),"Moderate: fair price and regular to good rotation",
             AND(E3952&lt;90,AND(C3952&lt;=2011,C3952&gt;=2000),AND(F3952&lt;100,F3952&gt;25)),"Moderate: underrated regular model and regular rotation",
             AND(E3952&lt;90,C3952&gt;2011,AND(F3952&lt;=100,F3952&gt;25)),"Moderate: underrated new model with regular rotation",
             AND(E3952&lt;90,C3952&lt;2000,AND(F3952&lt;=100,F3952&gt;25)),"Moderate: underrated old model with regular rotation",
             AND(C3952&lt;=2011,F3952&lt;=25),"Low: not new model and bad rotation",
             AND(E3952&gt;110,AND(C3952&lt;=2011,C3952&gt;=2000),F3952&lt;=25),"Low: overrated regular model with bad rotation",
             AND(E3952&gt;110,C3952&lt;2011,AND(F3952&lt;=100,F3952&gt;25)),"Low: overrated regular model (not new) with regular rotation",
             AND(E3952&gt;110,C3952&gt;2011,F3952&lt;=25),"Low: overrated new model with bad rotation"
)</f>
        <v>Moderate: fair price and regular to good rotation</v>
      </c>
    </row>
    <row r="3953" spans="1:8" x14ac:dyDescent="0.3">
      <c r="A3953" t="s">
        <v>45</v>
      </c>
      <c r="B3953" t="s">
        <v>713</v>
      </c>
      <c r="C3953">
        <v>2000</v>
      </c>
      <c r="D3953">
        <v>1000</v>
      </c>
      <c r="E3953">
        <v>97.800738602141394</v>
      </c>
      <c r="F3953">
        <v>53</v>
      </c>
      <c r="H3953" t="str" cm="1">
        <f t="array" ref="H3953">_xlfn.IFS(
             AND(E3953&gt;110,C3953&gt;2011,F3953&gt;100),"High: overrated, new and good rotation",
             AND(E3953&lt;90,C3953&gt;2011,F3953&gt;100),"High: underrated, new and good rotation",
             AND(E3953&lt;90,C3953&lt;2011,F3953&gt;100),"High: underrated, not too new but good rotation",
             AND(E3953&lt;=110,C3953&gt;2011,F3953&lt;=25),"Critic: well priced/underrated and new, but bad rotation",
             AND(E3953&gt;110,F3953&gt;100),"Top Tier: premium vehicules that tend to be sold above market prices",
             AND(E3953&gt;=90,E3953&lt;=110,F3953&gt;25),"Moderate: fair price and regular to good rotation",
             AND(E3953&lt;90,AND(C3953&lt;=2011,C3953&gt;=2000),AND(F3953&lt;100,F3953&gt;25)),"Moderate: underrated regular model and regular rotation",
             AND(E3953&lt;90,C3953&gt;2011,AND(F3953&lt;=100,F3953&gt;25)),"Moderate: underrated new model with regular rotation",
             AND(E3953&lt;90,C3953&lt;2000,AND(F3953&lt;=100,F3953&gt;25)),"Moderate: underrated old model with regular rotation",
             AND(C3953&lt;=2011,F3953&lt;=25),"Low: not new model and bad rotation",
             AND(E3953&gt;110,AND(C3953&lt;=2011,C3953&gt;=2000),F3953&lt;=25),"Low: overrated regular model with bad rotation",
             AND(E3953&gt;110,C3953&lt;2011,AND(F3953&lt;=100,F3953&gt;25)),"Low: overrated regular model (not new) with regular rotation",
             AND(E3953&gt;110,C3953&gt;2011,F3953&lt;=25),"Low: overrated new model with bad rotation"
)</f>
        <v>Moderate: fair price and regular to good rotation</v>
      </c>
    </row>
    <row r="3954" spans="1:8" x14ac:dyDescent="0.3">
      <c r="A3954" t="s">
        <v>45</v>
      </c>
      <c r="B3954" t="s">
        <v>713</v>
      </c>
      <c r="C3954">
        <v>2002</v>
      </c>
      <c r="D3954">
        <v>1847.4619289340101</v>
      </c>
      <c r="E3954">
        <v>96.120897636721907</v>
      </c>
      <c r="F3954">
        <v>197</v>
      </c>
      <c r="H3954" t="str" cm="1">
        <f t="array" ref="H3954">_xlfn.IFS(
             AND(E3954&gt;110,C3954&gt;2011,F3954&gt;100),"High: overrated, new and good rotation",
             AND(E3954&lt;90,C3954&gt;2011,F3954&gt;100),"High: underrated, new and good rotation",
             AND(E3954&lt;90,C3954&lt;2011,F3954&gt;100),"High: underrated, not too new but good rotation",
             AND(E3954&lt;=110,C3954&gt;2011,F3954&lt;=25),"Critic: well priced/underrated and new, but bad rotation",
             AND(E3954&gt;110,F3954&gt;100),"Top Tier: premium vehicules that tend to be sold above market prices",
             AND(E3954&gt;=90,E3954&lt;=110,F3954&gt;25),"Moderate: fair price and regular to good rotation",
             AND(E3954&lt;90,AND(C3954&lt;=2011,C3954&gt;=2000),AND(F3954&lt;100,F3954&gt;25)),"Moderate: underrated regular model and regular rotation",
             AND(E3954&lt;90,C3954&gt;2011,AND(F3954&lt;=100,F3954&gt;25)),"Moderate: underrated new model with regular rotation",
             AND(E3954&lt;90,C3954&lt;2000,AND(F3954&lt;=100,F3954&gt;25)),"Moderate: underrated old model with regular rotation",
             AND(C3954&lt;=2011,F3954&lt;=25),"Low: not new model and bad rotation",
             AND(E3954&gt;110,AND(C3954&lt;=2011,C3954&gt;=2000),F3954&lt;=25),"Low: overrated regular model with bad rotation",
             AND(E3954&gt;110,C3954&lt;2011,AND(F3954&lt;=100,F3954&gt;25)),"Low: overrated regular model (not new) with regular rotation",
             AND(E3954&gt;110,C3954&gt;2011,F3954&lt;=25),"Low: overrated new model with bad rotation"
)</f>
        <v>Moderate: fair price and regular to good rotation</v>
      </c>
    </row>
    <row r="3955" spans="1:8" x14ac:dyDescent="0.3">
      <c r="A3955" t="s">
        <v>45</v>
      </c>
      <c r="B3955" t="s">
        <v>713</v>
      </c>
      <c r="C3955">
        <v>2003</v>
      </c>
      <c r="D3955">
        <v>2107.9411764705883</v>
      </c>
      <c r="E3955">
        <v>98.744726215686455</v>
      </c>
      <c r="F3955">
        <v>255</v>
      </c>
      <c r="H3955" t="str" cm="1">
        <f t="array" ref="H3955">_xlfn.IFS(
             AND(E3955&gt;110,C3955&gt;2011,F3955&gt;100),"High: overrated, new and good rotation",
             AND(E3955&lt;90,C3955&gt;2011,F3955&gt;100),"High: underrated, new and good rotation",
             AND(E3955&lt;90,C3955&lt;2011,F3955&gt;100),"High: underrated, not too new but good rotation",
             AND(E3955&lt;=110,C3955&gt;2011,F3955&lt;=25),"Critic: well priced/underrated and new, but bad rotation",
             AND(E3955&gt;110,F3955&gt;100),"Top Tier: premium vehicules that tend to be sold above market prices",
             AND(E3955&gt;=90,E3955&lt;=110,F3955&gt;25),"Moderate: fair price and regular to good rotation",
             AND(E3955&lt;90,AND(C3955&lt;=2011,C3955&gt;=2000),AND(F3955&lt;100,F3955&gt;25)),"Moderate: underrated regular model and regular rotation",
             AND(E3955&lt;90,C3955&gt;2011,AND(F3955&lt;=100,F3955&gt;25)),"Moderate: underrated new model with regular rotation",
             AND(E3955&lt;90,C3955&lt;2000,AND(F3955&lt;=100,F3955&gt;25)),"Moderate: underrated old model with regular rotation",
             AND(C3955&lt;=2011,F3955&lt;=25),"Low: not new model and bad rotation",
             AND(E3955&gt;110,AND(C3955&lt;=2011,C3955&gt;=2000),F3955&lt;=25),"Low: overrated regular model with bad rotation",
             AND(E3955&gt;110,C3955&lt;2011,AND(F3955&lt;=100,F3955&gt;25)),"Low: overrated regular model (not new) with regular rotation",
             AND(E3955&gt;110,C3955&gt;2011,F3955&lt;=25),"Low: overrated new model with bad rotation"
)</f>
        <v>Moderate: fair price and regular to good rotation</v>
      </c>
    </row>
    <row r="3956" spans="1:8" x14ac:dyDescent="0.3">
      <c r="A3956" t="s">
        <v>45</v>
      </c>
      <c r="B3956" t="s">
        <v>713</v>
      </c>
      <c r="C3956">
        <v>2004</v>
      </c>
      <c r="D3956">
        <v>2306.25</v>
      </c>
      <c r="E3956">
        <v>97.537903923484663</v>
      </c>
      <c r="F3956">
        <v>104</v>
      </c>
      <c r="H3956" t="str" cm="1">
        <f t="array" ref="H3956">_xlfn.IFS(
             AND(E3956&gt;110,C3956&gt;2011,F3956&gt;100),"High: overrated, new and good rotation",
             AND(E3956&lt;90,C3956&gt;2011,F3956&gt;100),"High: underrated, new and good rotation",
             AND(E3956&lt;90,C3956&lt;2011,F3956&gt;100),"High: underrated, not too new but good rotation",
             AND(E3956&lt;=110,C3956&gt;2011,F3956&lt;=25),"Critic: well priced/underrated and new, but bad rotation",
             AND(E3956&gt;110,F3956&gt;100),"Top Tier: premium vehicules that tend to be sold above market prices",
             AND(E3956&gt;=90,E3956&lt;=110,F3956&gt;25),"Moderate: fair price and regular to good rotation",
             AND(E3956&lt;90,AND(C3956&lt;=2011,C3956&gt;=2000),AND(F3956&lt;100,F3956&gt;25)),"Moderate: underrated regular model and regular rotation",
             AND(E3956&lt;90,C3956&gt;2011,AND(F3956&lt;=100,F3956&gt;25)),"Moderate: underrated new model with regular rotation",
             AND(E3956&lt;90,C3956&lt;2000,AND(F3956&lt;=100,F3956&gt;25)),"Moderate: underrated old model with regular rotation",
             AND(C3956&lt;=2011,F3956&lt;=25),"Low: not new model and bad rotation",
             AND(E3956&gt;110,AND(C3956&lt;=2011,C3956&gt;=2000),F3956&lt;=25),"Low: overrated regular model with bad rotation",
             AND(E3956&gt;110,C3956&lt;2011,AND(F3956&lt;=100,F3956&gt;25)),"Low: overrated regular model (not new) with regular rotation",
             AND(E3956&gt;110,C3956&gt;2011,F3956&lt;=25),"Low: overrated new model with bad rotation"
)</f>
        <v>Moderate: fair price and regular to good rotation</v>
      </c>
    </row>
    <row r="3957" spans="1:8" x14ac:dyDescent="0.3">
      <c r="A3957" t="s">
        <v>45</v>
      </c>
      <c r="B3957" t="s">
        <v>713</v>
      </c>
      <c r="C3957">
        <v>2005</v>
      </c>
      <c r="D3957">
        <v>2826.5151515151515</v>
      </c>
      <c r="E3957">
        <v>96.73864638942554</v>
      </c>
      <c r="F3957">
        <v>528</v>
      </c>
      <c r="H3957" t="str" cm="1">
        <f t="array" ref="H3957">_xlfn.IFS(
             AND(E3957&gt;110,C3957&gt;2011,F3957&gt;100),"High: overrated, new and good rotation",
             AND(E3957&lt;90,C3957&gt;2011,F3957&gt;100),"High: underrated, new and good rotation",
             AND(E3957&lt;90,C3957&lt;2011,F3957&gt;100),"High: underrated, not too new but good rotation",
             AND(E3957&lt;=110,C3957&gt;2011,F3957&lt;=25),"Critic: well priced/underrated and new, but bad rotation",
             AND(E3957&gt;110,F3957&gt;100),"Top Tier: premium vehicules that tend to be sold above market prices",
             AND(E3957&gt;=90,E3957&lt;=110,F3957&gt;25),"Moderate: fair price and regular to good rotation",
             AND(E3957&lt;90,AND(C3957&lt;=2011,C3957&gt;=2000),AND(F3957&lt;100,F3957&gt;25)),"Moderate: underrated regular model and regular rotation",
             AND(E3957&lt;90,C3957&gt;2011,AND(F3957&lt;=100,F3957&gt;25)),"Moderate: underrated new model with regular rotation",
             AND(E3957&lt;90,C3957&lt;2000,AND(F3957&lt;=100,F3957&gt;25)),"Moderate: underrated old model with regular rotation",
             AND(C3957&lt;=2011,F3957&lt;=25),"Low: not new model and bad rotation",
             AND(E3957&gt;110,AND(C3957&lt;=2011,C3957&gt;=2000),F3957&lt;=25),"Low: overrated regular model with bad rotation",
             AND(E3957&gt;110,C3957&lt;2011,AND(F3957&lt;=100,F3957&gt;25)),"Low: overrated regular model (not new) with regular rotation",
             AND(E3957&gt;110,C3957&gt;2011,F3957&lt;=25),"Low: overrated new model with bad rotation"
)</f>
        <v>Moderate: fair price and regular to good rotation</v>
      </c>
    </row>
    <row r="3958" spans="1:8" x14ac:dyDescent="0.3">
      <c r="A3958" t="s">
        <v>45</v>
      </c>
      <c r="B3958" t="s">
        <v>713</v>
      </c>
      <c r="C3958">
        <v>2006</v>
      </c>
      <c r="D3958">
        <v>3430.3063457330418</v>
      </c>
      <c r="E3958">
        <v>96.376682663495842</v>
      </c>
      <c r="F3958">
        <v>457</v>
      </c>
      <c r="H3958" t="str" cm="1">
        <f t="array" ref="H3958">_xlfn.IFS(
             AND(E3958&gt;110,C3958&gt;2011,F3958&gt;100),"High: overrated, new and good rotation",
             AND(E3958&lt;90,C3958&gt;2011,F3958&gt;100),"High: underrated, new and good rotation",
             AND(E3958&lt;90,C3958&lt;2011,F3958&gt;100),"High: underrated, not too new but good rotation",
             AND(E3958&lt;=110,C3958&gt;2011,F3958&lt;=25),"Critic: well priced/underrated and new, but bad rotation",
             AND(E3958&gt;110,F3958&gt;100),"Top Tier: premium vehicules that tend to be sold above market prices",
             AND(E3958&gt;=90,E3958&lt;=110,F3958&gt;25),"Moderate: fair price and regular to good rotation",
             AND(E3958&lt;90,AND(C3958&lt;=2011,C3958&gt;=2000),AND(F3958&lt;100,F3958&gt;25)),"Moderate: underrated regular model and regular rotation",
             AND(E3958&lt;90,C3958&gt;2011,AND(F3958&lt;=100,F3958&gt;25)),"Moderate: underrated new model with regular rotation",
             AND(E3958&lt;90,C3958&lt;2000,AND(F3958&lt;=100,F3958&gt;25)),"Moderate: underrated old model with regular rotation",
             AND(C3958&lt;=2011,F3958&lt;=25),"Low: not new model and bad rotation",
             AND(E3958&gt;110,AND(C3958&lt;=2011,C3958&gt;=2000),F3958&lt;=25),"Low: overrated regular model with bad rotation",
             AND(E3958&gt;110,C3958&lt;2011,AND(F3958&lt;=100,F3958&gt;25)),"Low: overrated regular model (not new) with regular rotation",
             AND(E3958&gt;110,C3958&gt;2011,F3958&lt;=25),"Low: overrated new model with bad rotation"
)</f>
        <v>Moderate: fair price and regular to good rotation</v>
      </c>
    </row>
    <row r="3959" spans="1:8" x14ac:dyDescent="0.3">
      <c r="A3959" t="s">
        <v>45</v>
      </c>
      <c r="B3959" t="s">
        <v>713</v>
      </c>
      <c r="C3959">
        <v>2007</v>
      </c>
      <c r="D3959">
        <v>5153.8551401869163</v>
      </c>
      <c r="E3959">
        <v>96.859452011659315</v>
      </c>
      <c r="F3959">
        <v>428</v>
      </c>
      <c r="H3959" t="str" cm="1">
        <f t="array" ref="H3959">_xlfn.IFS(
             AND(E3959&gt;110,C3959&gt;2011,F3959&gt;100),"High: overrated, new and good rotation",
             AND(E3959&lt;90,C3959&gt;2011,F3959&gt;100),"High: underrated, new and good rotation",
             AND(E3959&lt;90,C3959&lt;2011,F3959&gt;100),"High: underrated, not too new but good rotation",
             AND(E3959&lt;=110,C3959&gt;2011,F3959&lt;=25),"Critic: well priced/underrated and new, but bad rotation",
             AND(E3959&gt;110,F3959&gt;100),"Top Tier: premium vehicules that tend to be sold above market prices",
             AND(E3959&gt;=90,E3959&lt;=110,F3959&gt;25),"Moderate: fair price and regular to good rotation",
             AND(E3959&lt;90,AND(C3959&lt;=2011,C3959&gt;=2000),AND(F3959&lt;100,F3959&gt;25)),"Moderate: underrated regular model and regular rotation",
             AND(E3959&lt;90,C3959&gt;2011,AND(F3959&lt;=100,F3959&gt;25)),"Moderate: underrated new model with regular rotation",
             AND(E3959&lt;90,C3959&lt;2000,AND(F3959&lt;=100,F3959&gt;25)),"Moderate: underrated old model with regular rotation",
             AND(C3959&lt;=2011,F3959&lt;=25),"Low: not new model and bad rotation",
             AND(E3959&gt;110,AND(C3959&lt;=2011,C3959&gt;=2000),F3959&lt;=25),"Low: overrated regular model with bad rotation",
             AND(E3959&gt;110,C3959&lt;2011,AND(F3959&lt;=100,F3959&gt;25)),"Low: overrated regular model (not new) with regular rotation",
             AND(E3959&gt;110,C3959&gt;2011,F3959&lt;=25),"Low: overrated new model with bad rotation"
)</f>
        <v>Moderate: fair price and regular to good rotation</v>
      </c>
    </row>
    <row r="3960" spans="1:8" x14ac:dyDescent="0.3">
      <c r="A3960" t="s">
        <v>45</v>
      </c>
      <c r="B3960" t="s">
        <v>713</v>
      </c>
      <c r="C3960">
        <v>2008</v>
      </c>
      <c r="D3960">
        <v>7210</v>
      </c>
      <c r="E3960">
        <v>97.275551389744962</v>
      </c>
      <c r="F3960">
        <v>220</v>
      </c>
      <c r="H3960" t="str" cm="1">
        <f t="array" ref="H3960">_xlfn.IFS(
             AND(E3960&gt;110,C3960&gt;2011,F3960&gt;100),"High: overrated, new and good rotation",
             AND(E3960&lt;90,C3960&gt;2011,F3960&gt;100),"High: underrated, new and good rotation",
             AND(E3960&lt;90,C3960&lt;2011,F3960&gt;100),"High: underrated, not too new but good rotation",
             AND(E3960&lt;=110,C3960&gt;2011,F3960&lt;=25),"Critic: well priced/underrated and new, but bad rotation",
             AND(E3960&gt;110,F3960&gt;100),"Top Tier: premium vehicules that tend to be sold above market prices",
             AND(E3960&gt;=90,E3960&lt;=110,F3960&gt;25),"Moderate: fair price and regular to good rotation",
             AND(E3960&lt;90,AND(C3960&lt;=2011,C3960&gt;=2000),AND(F3960&lt;100,F3960&gt;25)),"Moderate: underrated regular model and regular rotation",
             AND(E3960&lt;90,C3960&gt;2011,AND(F3960&lt;=100,F3960&gt;25)),"Moderate: underrated new model with regular rotation",
             AND(E3960&lt;90,C3960&lt;2000,AND(F3960&lt;=100,F3960&gt;25)),"Moderate: underrated old model with regular rotation",
             AND(C3960&lt;=2011,F3960&lt;=25),"Low: not new model and bad rotation",
             AND(E3960&gt;110,AND(C3960&lt;=2011,C3960&gt;=2000),F3960&lt;=25),"Low: overrated regular model with bad rotation",
             AND(E3960&gt;110,C3960&lt;2011,AND(F3960&lt;=100,F3960&gt;25)),"Low: overrated regular model (not new) with regular rotation",
             AND(E3960&gt;110,C3960&gt;2011,F3960&lt;=25),"Low: overrated new model with bad rotation"
)</f>
        <v>Moderate: fair price and regular to good rotation</v>
      </c>
    </row>
    <row r="3961" spans="1:8" x14ac:dyDescent="0.3">
      <c r="A3961" t="s">
        <v>45</v>
      </c>
      <c r="B3961" t="s">
        <v>713</v>
      </c>
      <c r="C3961">
        <v>2009</v>
      </c>
      <c r="D3961">
        <v>7945</v>
      </c>
      <c r="E3961">
        <v>97.69125122415015</v>
      </c>
      <c r="F3961">
        <v>80</v>
      </c>
      <c r="H3961" t="str" cm="1">
        <f t="array" ref="H3961">_xlfn.IFS(
             AND(E3961&gt;110,C3961&gt;2011,F3961&gt;100),"High: overrated, new and good rotation",
             AND(E3961&lt;90,C3961&gt;2011,F3961&gt;100),"High: underrated, new and good rotation",
             AND(E3961&lt;90,C3961&lt;2011,F3961&gt;100),"High: underrated, not too new but good rotation",
             AND(E3961&lt;=110,C3961&gt;2011,F3961&lt;=25),"Critic: well priced/underrated and new, but bad rotation",
             AND(E3961&gt;110,F3961&gt;100),"Top Tier: premium vehicules that tend to be sold above market prices",
             AND(E3961&gt;=90,E3961&lt;=110,F3961&gt;25),"Moderate: fair price and regular to good rotation",
             AND(E3961&lt;90,AND(C3961&lt;=2011,C3961&gt;=2000),AND(F3961&lt;100,F3961&gt;25)),"Moderate: underrated regular model and regular rotation",
             AND(E3961&lt;90,C3961&gt;2011,AND(F3961&lt;=100,F3961&gt;25)),"Moderate: underrated new model with regular rotation",
             AND(E3961&lt;90,C3961&lt;2000,AND(F3961&lt;=100,F3961&gt;25)),"Moderate: underrated old model with regular rotation",
             AND(C3961&lt;=2011,F3961&lt;=25),"Low: not new model and bad rotation",
             AND(E3961&gt;110,AND(C3961&lt;=2011,C3961&gt;=2000),F3961&lt;=25),"Low: overrated regular model with bad rotation",
             AND(E3961&gt;110,C3961&lt;2011,AND(F3961&lt;=100,F3961&gt;25)),"Low: overrated regular model (not new) with regular rotation",
             AND(E3961&gt;110,C3961&gt;2011,F3961&lt;=25),"Low: overrated new model with bad rotation"
)</f>
        <v>Moderate: fair price and regular to good rotation</v>
      </c>
    </row>
    <row r="3962" spans="1:8" x14ac:dyDescent="0.3">
      <c r="A3962" t="s">
        <v>45</v>
      </c>
      <c r="B3962" t="s">
        <v>713</v>
      </c>
      <c r="C3962">
        <v>2010</v>
      </c>
      <c r="D3962">
        <v>9553.9772727272721</v>
      </c>
      <c r="E3962">
        <v>99.897516553760582</v>
      </c>
      <c r="F3962">
        <v>88</v>
      </c>
      <c r="H3962" t="str" cm="1">
        <f t="array" ref="H3962">_xlfn.IFS(
             AND(E3962&gt;110,C3962&gt;2011,F3962&gt;100),"High: overrated, new and good rotation",
             AND(E3962&lt;90,C3962&gt;2011,F3962&gt;100),"High: underrated, new and good rotation",
             AND(E3962&lt;90,C3962&lt;2011,F3962&gt;100),"High: underrated, not too new but good rotation",
             AND(E3962&lt;=110,C3962&gt;2011,F3962&lt;=25),"Critic: well priced/underrated and new, but bad rotation",
             AND(E3962&gt;110,F3962&gt;100),"Top Tier: premium vehicules that tend to be sold above market prices",
             AND(E3962&gt;=90,E3962&lt;=110,F3962&gt;25),"Moderate: fair price and regular to good rotation",
             AND(E3962&lt;90,AND(C3962&lt;=2011,C3962&gt;=2000),AND(F3962&lt;100,F3962&gt;25)),"Moderate: underrated regular model and regular rotation",
             AND(E3962&lt;90,C3962&gt;2011,AND(F3962&lt;=100,F3962&gt;25)),"Moderate: underrated new model with regular rotation",
             AND(E3962&lt;90,C3962&lt;2000,AND(F3962&lt;=100,F3962&gt;25)),"Moderate: underrated old model with regular rotation",
             AND(C3962&lt;=2011,F3962&lt;=25),"Low: not new model and bad rotation",
             AND(E3962&gt;110,AND(C3962&lt;=2011,C3962&gt;=2000),F3962&lt;=25),"Low: overrated regular model with bad rotation",
             AND(E3962&gt;110,C3962&lt;2011,AND(F3962&lt;=100,F3962&gt;25)),"Low: overrated regular model (not new) with regular rotation",
             AND(E3962&gt;110,C3962&gt;2011,F3962&lt;=25),"Low: overrated new model with bad rotation"
)</f>
        <v>Moderate: fair price and regular to good rotation</v>
      </c>
    </row>
    <row r="3963" spans="1:8" x14ac:dyDescent="0.3">
      <c r="A3963" t="s">
        <v>45</v>
      </c>
      <c r="B3963" t="s">
        <v>713</v>
      </c>
      <c r="C3963">
        <v>2011</v>
      </c>
      <c r="D3963">
        <v>9837.5991189427314</v>
      </c>
      <c r="E3963">
        <v>98.478539626245194</v>
      </c>
      <c r="F3963">
        <v>908</v>
      </c>
      <c r="H3963" t="str" cm="1">
        <f t="array" ref="H3963">_xlfn.IFS(
             AND(E3963&gt;110,C3963&gt;2011,F3963&gt;100),"High: overrated, new and good rotation",
             AND(E3963&lt;90,C3963&gt;2011,F3963&gt;100),"High: underrated, new and good rotation",
             AND(E3963&lt;90,C3963&lt;2011,F3963&gt;100),"High: underrated, not too new but good rotation",
             AND(E3963&lt;=110,C3963&gt;2011,F3963&lt;=25),"Critic: well priced/underrated and new, but bad rotation",
             AND(E3963&gt;110,F3963&gt;100),"Top Tier: premium vehicules that tend to be sold above market prices",
             AND(E3963&gt;=90,E3963&lt;=110,F3963&gt;25),"Moderate: fair price and regular to good rotation",
             AND(E3963&lt;90,AND(C3963&lt;=2011,C3963&gt;=2000),AND(F3963&lt;100,F3963&gt;25)),"Moderate: underrated regular model and regular rotation",
             AND(E3963&lt;90,C3963&gt;2011,AND(F3963&lt;=100,F3963&gt;25)),"Moderate: underrated new model with regular rotation",
             AND(E3963&lt;90,C3963&lt;2000,AND(F3963&lt;=100,F3963&gt;25)),"Moderate: underrated old model with regular rotation",
             AND(C3963&lt;=2011,F3963&lt;=25),"Low: not new model and bad rotation",
             AND(E3963&gt;110,AND(C3963&lt;=2011,C3963&gt;=2000),F3963&lt;=25),"Low: overrated regular model with bad rotation",
             AND(E3963&gt;110,C3963&lt;2011,AND(F3963&lt;=100,F3963&gt;25)),"Low: overrated regular model (not new) with regular rotation",
             AND(E3963&gt;110,C3963&gt;2011,F3963&lt;=25),"Low: overrated new model with bad rotation"
)</f>
        <v>Moderate: fair price and regular to good rotation</v>
      </c>
    </row>
    <row r="3964" spans="1:8" x14ac:dyDescent="0.3">
      <c r="A3964" t="s">
        <v>45</v>
      </c>
      <c r="B3964" t="s">
        <v>713</v>
      </c>
      <c r="C3964">
        <v>2012</v>
      </c>
      <c r="D3964">
        <v>12045.861354104254</v>
      </c>
      <c r="E3964">
        <v>100.35197478272318</v>
      </c>
      <c r="F3964">
        <v>8345</v>
      </c>
      <c r="H3964" t="str" cm="1">
        <f t="array" ref="H3964">_xlfn.IFS(
             AND(E3964&gt;110,C3964&gt;2011,F3964&gt;100),"High: overrated, new and good rotation",
             AND(E3964&lt;90,C3964&gt;2011,F3964&gt;100),"High: underrated, new and good rotation",
             AND(E3964&lt;90,C3964&lt;2011,F3964&gt;100),"High: underrated, not too new but good rotation",
             AND(E3964&lt;=110,C3964&gt;2011,F3964&lt;=25),"Critic: well priced/underrated and new, but bad rotation",
             AND(E3964&gt;110,F3964&gt;100),"Top Tier: premium vehicules that tend to be sold above market prices",
             AND(E3964&gt;=90,E3964&lt;=110,F3964&gt;25),"Moderate: fair price and regular to good rotation",
             AND(E3964&lt;90,AND(C3964&lt;=2011,C3964&gt;=2000),AND(F3964&lt;100,F3964&gt;25)),"Moderate: underrated regular model and regular rotation",
             AND(E3964&lt;90,C3964&gt;2011,AND(F3964&lt;=100,F3964&gt;25)),"Moderate: underrated new model with regular rotation",
             AND(E3964&lt;90,C3964&lt;2000,AND(F3964&lt;=100,F3964&gt;25)),"Moderate: underrated old model with regular rotation",
             AND(C3964&lt;=2011,F3964&lt;=25),"Low: not new model and bad rotation",
             AND(E3964&gt;110,AND(C3964&lt;=2011,C3964&gt;=2000),F3964&lt;=25),"Low: overrated regular model with bad rotation",
             AND(E3964&gt;110,C3964&lt;2011,AND(F3964&lt;=100,F3964&gt;25)),"Low: overrated regular model (not new) with regular rotation",
             AND(E3964&gt;110,C3964&gt;2011,F3964&lt;=25),"Low: overrated new model with bad rotation"
)</f>
        <v>Moderate: fair price and regular to good rotation</v>
      </c>
    </row>
    <row r="3965" spans="1:8" x14ac:dyDescent="0.3">
      <c r="A3965" t="s">
        <v>45</v>
      </c>
      <c r="B3965" t="s">
        <v>713</v>
      </c>
      <c r="C3965">
        <v>2013</v>
      </c>
      <c r="D3965">
        <v>13276.34508816121</v>
      </c>
      <c r="E3965">
        <v>99.521277368342595</v>
      </c>
      <c r="F3965">
        <v>5161</v>
      </c>
      <c r="H3965" t="str" cm="1">
        <f t="array" ref="H3965">_xlfn.IFS(
             AND(E3965&gt;110,C3965&gt;2011,F3965&gt;100),"High: overrated, new and good rotation",
             AND(E3965&lt;90,C3965&gt;2011,F3965&gt;100),"High: underrated, new and good rotation",
             AND(E3965&lt;90,C3965&lt;2011,F3965&gt;100),"High: underrated, not too new but good rotation",
             AND(E3965&lt;=110,C3965&gt;2011,F3965&lt;=25),"Critic: well priced/underrated and new, but bad rotation",
             AND(E3965&gt;110,F3965&gt;100),"Top Tier: premium vehicules that tend to be sold above market prices",
             AND(E3965&gt;=90,E3965&lt;=110,F3965&gt;25),"Moderate: fair price and regular to good rotation",
             AND(E3965&lt;90,AND(C3965&lt;=2011,C3965&gt;=2000),AND(F3965&lt;100,F3965&gt;25)),"Moderate: underrated regular model and regular rotation",
             AND(E3965&lt;90,C3965&gt;2011,AND(F3965&lt;=100,F3965&gt;25)),"Moderate: underrated new model with regular rotation",
             AND(E3965&lt;90,C3965&lt;2000,AND(F3965&lt;=100,F3965&gt;25)),"Moderate: underrated old model with regular rotation",
             AND(C3965&lt;=2011,F3965&lt;=25),"Low: not new model and bad rotation",
             AND(E3965&gt;110,AND(C3965&lt;=2011,C3965&gt;=2000),F3965&lt;=25),"Low: overrated regular model with bad rotation",
             AND(E3965&gt;110,C3965&lt;2011,AND(F3965&lt;=100,F3965&gt;25)),"Low: overrated regular model (not new) with regular rotation",
             AND(E3965&gt;110,C3965&gt;2011,F3965&lt;=25),"Low: overrated new model with bad rotation"
)</f>
        <v>Moderate: fair price and regular to good rotation</v>
      </c>
    </row>
    <row r="3966" spans="1:8" x14ac:dyDescent="0.3">
      <c r="A3966" t="s">
        <v>45</v>
      </c>
      <c r="B3966" t="s">
        <v>713</v>
      </c>
      <c r="C3966">
        <v>2014</v>
      </c>
      <c r="D3966">
        <v>14802.972424557753</v>
      </c>
      <c r="E3966">
        <v>98.243479718761634</v>
      </c>
      <c r="F3966">
        <v>1922</v>
      </c>
      <c r="H3966" t="str" cm="1">
        <f t="array" ref="H3966">_xlfn.IFS(
             AND(E3966&gt;110,C3966&gt;2011,F3966&gt;100),"High: overrated, new and good rotation",
             AND(E3966&lt;90,C3966&gt;2011,F3966&gt;100),"High: underrated, new and good rotation",
             AND(E3966&lt;90,C3966&lt;2011,F3966&gt;100),"High: underrated, not too new but good rotation",
             AND(E3966&lt;=110,C3966&gt;2011,F3966&lt;=25),"Critic: well priced/underrated and new, but bad rotation",
             AND(E3966&gt;110,F3966&gt;100),"Top Tier: premium vehicules that tend to be sold above market prices",
             AND(E3966&gt;=90,E3966&lt;=110,F3966&gt;25),"Moderate: fair price and regular to good rotation",
             AND(E3966&lt;90,AND(C3966&lt;=2011,C3966&gt;=2000),AND(F3966&lt;100,F3966&gt;25)),"Moderate: underrated regular model and regular rotation",
             AND(E3966&lt;90,C3966&gt;2011,AND(F3966&lt;=100,F3966&gt;25)),"Moderate: underrated new model with regular rotation",
             AND(E3966&lt;90,C3966&lt;2000,AND(F3966&lt;=100,F3966&gt;25)),"Moderate: underrated old model with regular rotation",
             AND(C3966&lt;=2011,F3966&lt;=25),"Low: not new model and bad rotation",
             AND(E3966&gt;110,AND(C3966&lt;=2011,C3966&gt;=2000),F3966&lt;=25),"Low: overrated regular model with bad rotation",
             AND(E3966&gt;110,C3966&lt;2011,AND(F3966&lt;=100,F3966&gt;25)),"Low: overrated regular model (not new) with regular rotation",
             AND(E3966&gt;110,C3966&gt;2011,F3966&lt;=25),"Low: overrated new model with bad rotation"
)</f>
        <v>Moderate: fair price and regular to good rotation</v>
      </c>
    </row>
    <row r="3967" spans="1:8" x14ac:dyDescent="0.3">
      <c r="A3967" t="s">
        <v>45</v>
      </c>
      <c r="B3967" t="s">
        <v>713</v>
      </c>
      <c r="C3967">
        <v>2015</v>
      </c>
      <c r="D3967">
        <v>14629.609929078015</v>
      </c>
      <c r="E3967">
        <v>90.355792522779595</v>
      </c>
      <c r="F3967">
        <v>282</v>
      </c>
      <c r="H3967" t="str" cm="1">
        <f t="array" ref="H3967">_xlfn.IFS(
             AND(E3967&gt;110,C3967&gt;2011,F3967&gt;100),"High: overrated, new and good rotation",
             AND(E3967&lt;90,C3967&gt;2011,F3967&gt;100),"High: underrated, new and good rotation",
             AND(E3967&lt;90,C3967&lt;2011,F3967&gt;100),"High: underrated, not too new but good rotation",
             AND(E3967&lt;=110,C3967&gt;2011,F3967&lt;=25),"Critic: well priced/underrated and new, but bad rotation",
             AND(E3967&gt;110,F3967&gt;100),"Top Tier: premium vehicules that tend to be sold above market prices",
             AND(E3967&gt;=90,E3967&lt;=110,F3967&gt;25),"Moderate: fair price and regular to good rotation",
             AND(E3967&lt;90,AND(C3967&lt;=2011,C3967&gt;=2000),AND(F3967&lt;100,F3967&gt;25)),"Moderate: underrated regular model and regular rotation",
             AND(E3967&lt;90,C3967&gt;2011,AND(F3967&lt;=100,F3967&gt;25)),"Moderate: underrated new model with regular rotation",
             AND(E3967&lt;90,C3967&lt;2000,AND(F3967&lt;=100,F3967&gt;25)),"Moderate: underrated old model with regular rotation",
             AND(C3967&lt;=2011,F3967&lt;=25),"Low: not new model and bad rotation",
             AND(E3967&gt;110,AND(C3967&lt;=2011,C3967&gt;=2000),F3967&lt;=25),"Low: overrated regular model with bad rotation",
             AND(E3967&gt;110,C3967&lt;2011,AND(F3967&lt;=100,F3967&gt;25)),"Low: overrated regular model (not new) with regular rotation",
             AND(E3967&gt;110,C3967&gt;2011,F3967&lt;=25),"Low: overrated new model with bad rotation"
)</f>
        <v>Moderate: fair price and regular to good rotation</v>
      </c>
    </row>
    <row r="3968" spans="1:8" x14ac:dyDescent="0.3">
      <c r="A3968" t="s">
        <v>45</v>
      </c>
      <c r="B3968" t="s">
        <v>714</v>
      </c>
      <c r="C3968">
        <v>2007</v>
      </c>
      <c r="D3968">
        <v>5205.2631578947367</v>
      </c>
      <c r="E3968">
        <v>98.233890598300007</v>
      </c>
      <c r="F3968">
        <v>19</v>
      </c>
      <c r="H3968" t="str" cm="1">
        <f t="array" ref="H3968">_xlfn.IFS(
             AND(E3968&gt;110,C3968&gt;2011,F3968&gt;100),"High: overrated, new and good rotation",
             AND(E3968&lt;90,C3968&gt;2011,F3968&gt;100),"High: underrated, new and good rotation",
             AND(E3968&lt;90,C3968&lt;2011,F3968&gt;100),"High: underrated, not too new but good rotation",
             AND(E3968&lt;=110,C3968&gt;2011,F3968&lt;=25),"Critic: well priced/underrated and new, but bad rotation",
             AND(E3968&gt;110,F3968&gt;100),"Top Tier: premium vehicules that tend to be sold above market prices",
             AND(E3968&gt;=90,E3968&lt;=110,F3968&gt;25),"Moderate: fair price and regular to good rotation",
             AND(E3968&lt;90,AND(C3968&lt;=2011,C3968&gt;=2000),AND(F3968&lt;100,F3968&gt;25)),"Moderate: underrated regular model and regular rotation",
             AND(E3968&lt;90,C3968&gt;2011,AND(F3968&lt;=100,F3968&gt;25)),"Moderate: underrated new model with regular rotation",
             AND(E3968&lt;90,C3968&lt;2000,AND(F3968&lt;=100,F3968&gt;25)),"Moderate: underrated old model with regular rotation",
             AND(C3968&lt;=2011,F3968&lt;=25),"Low: not new model and bad rotation",
             AND(E3968&gt;110,AND(C3968&lt;=2011,C3968&gt;=2000),F3968&lt;=25),"Low: overrated regular model with bad rotation",
             AND(E3968&gt;110,C3968&lt;2011,AND(F3968&lt;=100,F3968&gt;25)),"Low: overrated regular model (not new) with regular rotation",
             AND(E3968&gt;110,C3968&gt;2011,F3968&lt;=25),"Low: overrated new model with bad rotation"
)</f>
        <v>Low: not new model and bad rotation</v>
      </c>
    </row>
    <row r="3969" spans="1:8" x14ac:dyDescent="0.3">
      <c r="A3969" t="s">
        <v>45</v>
      </c>
      <c r="B3969" t="s">
        <v>714</v>
      </c>
      <c r="C3969">
        <v>2008</v>
      </c>
      <c r="D3969">
        <v>7354.545454545455</v>
      </c>
      <c r="E3969">
        <v>96.882612456265647</v>
      </c>
      <c r="F3969">
        <v>11</v>
      </c>
      <c r="H3969" t="str" cm="1">
        <f t="array" ref="H3969">_xlfn.IFS(
             AND(E3969&gt;110,C3969&gt;2011,F3969&gt;100),"High: overrated, new and good rotation",
             AND(E3969&lt;90,C3969&gt;2011,F3969&gt;100),"High: underrated, new and good rotation",
             AND(E3969&lt;90,C3969&lt;2011,F3969&gt;100),"High: underrated, not too new but good rotation",
             AND(E3969&lt;=110,C3969&gt;2011,F3969&lt;=25),"Critic: well priced/underrated and new, but bad rotation",
             AND(E3969&gt;110,F3969&gt;100),"Top Tier: premium vehicules that tend to be sold above market prices",
             AND(E3969&gt;=90,E3969&lt;=110,F3969&gt;25),"Moderate: fair price and regular to good rotation",
             AND(E3969&lt;90,AND(C3969&lt;=2011,C3969&gt;=2000),AND(F3969&lt;100,F3969&gt;25)),"Moderate: underrated regular model and regular rotation",
             AND(E3969&lt;90,C3969&gt;2011,AND(F3969&lt;=100,F3969&gt;25)),"Moderate: underrated new model with regular rotation",
             AND(E3969&lt;90,C3969&lt;2000,AND(F3969&lt;=100,F3969&gt;25)),"Moderate: underrated old model with regular rotation",
             AND(C3969&lt;=2011,F3969&lt;=25),"Low: not new model and bad rotation",
             AND(E3969&gt;110,AND(C3969&lt;=2011,C3969&gt;=2000),F3969&lt;=25),"Low: overrated regular model with bad rotation",
             AND(E3969&gt;110,C3969&lt;2011,AND(F3969&lt;=100,F3969&gt;25)),"Low: overrated regular model (not new) with regular rotation",
             AND(E3969&gt;110,C3969&gt;2011,F3969&lt;=25),"Low: overrated new model with bad rotation"
)</f>
        <v>Low: not new model and bad rotation</v>
      </c>
    </row>
    <row r="3970" spans="1:8" x14ac:dyDescent="0.3">
      <c r="A3970" t="s">
        <v>45</v>
      </c>
      <c r="B3970" t="s">
        <v>714</v>
      </c>
      <c r="C3970">
        <v>2009</v>
      </c>
      <c r="D3970">
        <v>6960.3448275862065</v>
      </c>
      <c r="E3970">
        <v>99.954439355597572</v>
      </c>
      <c r="F3970">
        <v>29</v>
      </c>
      <c r="H3970" t="str" cm="1">
        <f t="array" ref="H3970">_xlfn.IFS(
             AND(E3970&gt;110,C3970&gt;2011,F3970&gt;100),"High: overrated, new and good rotation",
             AND(E3970&lt;90,C3970&gt;2011,F3970&gt;100),"High: underrated, new and good rotation",
             AND(E3970&lt;90,C3970&lt;2011,F3970&gt;100),"High: underrated, not too new but good rotation",
             AND(E3970&lt;=110,C3970&gt;2011,F3970&lt;=25),"Critic: well priced/underrated and new, but bad rotation",
             AND(E3970&gt;110,F3970&gt;100),"Top Tier: premium vehicules that tend to be sold above market prices",
             AND(E3970&gt;=90,E3970&lt;=110,F3970&gt;25),"Moderate: fair price and regular to good rotation",
             AND(E3970&lt;90,AND(C3970&lt;=2011,C3970&gt;=2000),AND(F3970&lt;100,F3970&gt;25)),"Moderate: underrated regular model and regular rotation",
             AND(E3970&lt;90,C3970&gt;2011,AND(F3970&lt;=100,F3970&gt;25)),"Moderate: underrated new model with regular rotation",
             AND(E3970&lt;90,C3970&lt;2000,AND(F3970&lt;=100,F3970&gt;25)),"Moderate: underrated old model with regular rotation",
             AND(C3970&lt;=2011,F3970&lt;=25),"Low: not new model and bad rotation",
             AND(E3970&gt;110,AND(C3970&lt;=2011,C3970&gt;=2000),F3970&lt;=25),"Low: overrated regular model with bad rotation",
             AND(E3970&gt;110,C3970&lt;2011,AND(F3970&lt;=100,F3970&gt;25)),"Low: overrated regular model (not new) with regular rotation",
             AND(E3970&gt;110,C3970&gt;2011,F3970&lt;=25),"Low: overrated new model with bad rotation"
)</f>
        <v>Moderate: fair price and regular to good rotation</v>
      </c>
    </row>
    <row r="3971" spans="1:8" x14ac:dyDescent="0.3">
      <c r="A3971" t="s">
        <v>45</v>
      </c>
      <c r="B3971" t="s">
        <v>714</v>
      </c>
      <c r="C3971">
        <v>2010</v>
      </c>
      <c r="D3971">
        <v>8460.7142857142862</v>
      </c>
      <c r="E3971">
        <v>95.811756814755498</v>
      </c>
      <c r="F3971">
        <v>14</v>
      </c>
      <c r="H3971" t="str" cm="1">
        <f t="array" ref="H3971">_xlfn.IFS(
             AND(E3971&gt;110,C3971&gt;2011,F3971&gt;100),"High: overrated, new and good rotation",
             AND(E3971&lt;90,C3971&gt;2011,F3971&gt;100),"High: underrated, new and good rotation",
             AND(E3971&lt;90,C3971&lt;2011,F3971&gt;100),"High: underrated, not too new but good rotation",
             AND(E3971&lt;=110,C3971&gt;2011,F3971&lt;=25),"Critic: well priced/underrated and new, but bad rotation",
             AND(E3971&gt;110,F3971&gt;100),"Top Tier: premium vehicules that tend to be sold above market prices",
             AND(E3971&gt;=90,E3971&lt;=110,F3971&gt;25),"Moderate: fair price and regular to good rotation",
             AND(E3971&lt;90,AND(C3971&lt;=2011,C3971&gt;=2000),AND(F3971&lt;100,F3971&gt;25)),"Moderate: underrated regular model and regular rotation",
             AND(E3971&lt;90,C3971&gt;2011,AND(F3971&lt;=100,F3971&gt;25)),"Moderate: underrated new model with regular rotation",
             AND(E3971&lt;90,C3971&lt;2000,AND(F3971&lt;=100,F3971&gt;25)),"Moderate: underrated old model with regular rotation",
             AND(C3971&lt;=2011,F3971&lt;=25),"Low: not new model and bad rotation",
             AND(E3971&gt;110,AND(C3971&lt;=2011,C3971&gt;=2000),F3971&lt;=25),"Low: overrated regular model with bad rotation",
             AND(E3971&gt;110,C3971&lt;2011,AND(F3971&lt;=100,F3971&gt;25)),"Low: overrated regular model (not new) with regular rotation",
             AND(E3971&gt;110,C3971&gt;2011,F3971&lt;=25),"Low: overrated new model with bad rotation"
)</f>
        <v>Low: not new model and bad rotation</v>
      </c>
    </row>
    <row r="3972" spans="1:8" x14ac:dyDescent="0.3">
      <c r="A3972" t="s">
        <v>45</v>
      </c>
      <c r="B3972" t="s">
        <v>714</v>
      </c>
      <c r="C3972">
        <v>2011</v>
      </c>
      <c r="D3972">
        <v>10357.142857142857</v>
      </c>
      <c r="E3972">
        <v>102.15395469142773</v>
      </c>
      <c r="F3972">
        <v>7</v>
      </c>
      <c r="H3972" t="str" cm="1">
        <f t="array" ref="H3972">_xlfn.IFS(
             AND(E3972&gt;110,C3972&gt;2011,F3972&gt;100),"High: overrated, new and good rotation",
             AND(E3972&lt;90,C3972&gt;2011,F3972&gt;100),"High: underrated, new and good rotation",
             AND(E3972&lt;90,C3972&lt;2011,F3972&gt;100),"High: underrated, not too new but good rotation",
             AND(E3972&lt;=110,C3972&gt;2011,F3972&lt;=25),"Critic: well priced/underrated and new, but bad rotation",
             AND(E3972&gt;110,F3972&gt;100),"Top Tier: premium vehicules that tend to be sold above market prices",
             AND(E3972&gt;=90,E3972&lt;=110,F3972&gt;25),"Moderate: fair price and regular to good rotation",
             AND(E3972&lt;90,AND(C3972&lt;=2011,C3972&gt;=2000),AND(F3972&lt;100,F3972&gt;25)),"Moderate: underrated regular model and regular rotation",
             AND(E3972&lt;90,C3972&gt;2011,AND(F3972&lt;=100,F3972&gt;25)),"Moderate: underrated new model with regular rotation",
             AND(E3972&lt;90,C3972&lt;2000,AND(F3972&lt;=100,F3972&gt;25)),"Moderate: underrated old model with regular rotation",
             AND(C3972&lt;=2011,F3972&lt;=25),"Low: not new model and bad rotation",
             AND(E3972&gt;110,AND(C3972&lt;=2011,C3972&gt;=2000),F3972&lt;=25),"Low: overrated regular model with bad rotation",
             AND(E3972&gt;110,C3972&lt;2011,AND(F3972&lt;=100,F3972&gt;25)),"Low: overrated regular model (not new) with regular rotation",
             AND(E3972&gt;110,C3972&gt;2011,F3972&lt;=25),"Low: overrated new model with bad rotation"
)</f>
        <v>Low: not new model and bad rotation</v>
      </c>
    </row>
    <row r="3973" spans="1:8" x14ac:dyDescent="0.3">
      <c r="A3973" t="s">
        <v>45</v>
      </c>
      <c r="B3973" t="s">
        <v>715</v>
      </c>
      <c r="C3973">
        <v>2004</v>
      </c>
      <c r="D3973">
        <v>6143.3734939759033</v>
      </c>
      <c r="E3973">
        <v>102.85645598915426</v>
      </c>
      <c r="F3973">
        <v>83</v>
      </c>
      <c r="H3973" t="str" cm="1">
        <f t="array" ref="H3973">_xlfn.IFS(
             AND(E3973&gt;110,C3973&gt;2011,F3973&gt;100),"High: overrated, new and good rotation",
             AND(E3973&lt;90,C3973&gt;2011,F3973&gt;100),"High: underrated, new and good rotation",
             AND(E3973&lt;90,C3973&lt;2011,F3973&gt;100),"High: underrated, not too new but good rotation",
             AND(E3973&lt;=110,C3973&gt;2011,F3973&lt;=25),"Critic: well priced/underrated and new, but bad rotation",
             AND(E3973&gt;110,F3973&gt;100),"Top Tier: premium vehicules that tend to be sold above market prices",
             AND(E3973&gt;=90,E3973&lt;=110,F3973&gt;25),"Moderate: fair price and regular to good rotation",
             AND(E3973&lt;90,AND(C3973&lt;=2011,C3973&gt;=2000),AND(F3973&lt;100,F3973&gt;25)),"Moderate: underrated regular model and regular rotation",
             AND(E3973&lt;90,C3973&gt;2011,AND(F3973&lt;=100,F3973&gt;25)),"Moderate: underrated new model with regular rotation",
             AND(E3973&lt;90,C3973&lt;2000,AND(F3973&lt;=100,F3973&gt;25)),"Moderate: underrated old model with regular rotation",
             AND(C3973&lt;=2011,F3973&lt;=25),"Low: not new model and bad rotation",
             AND(E3973&gt;110,AND(C3973&lt;=2011,C3973&gt;=2000),F3973&lt;=25),"Low: overrated regular model with bad rotation",
             AND(E3973&gt;110,C3973&lt;2011,AND(F3973&lt;=100,F3973&gt;25)),"Low: overrated regular model (not new) with regular rotation",
             AND(E3973&gt;110,C3973&gt;2011,F3973&lt;=25),"Low: overrated new model with bad rotation"
)</f>
        <v>Moderate: fair price and regular to good rotation</v>
      </c>
    </row>
    <row r="3974" spans="1:8" x14ac:dyDescent="0.3">
      <c r="A3974" t="s">
        <v>45</v>
      </c>
      <c r="B3974" t="s">
        <v>715</v>
      </c>
      <c r="C3974">
        <v>2005</v>
      </c>
      <c r="D3974">
        <v>6676.3888888888887</v>
      </c>
      <c r="E3974">
        <v>94.172967532368887</v>
      </c>
      <c r="F3974">
        <v>72</v>
      </c>
      <c r="H3974" t="str" cm="1">
        <f t="array" ref="H3974">_xlfn.IFS(
             AND(E3974&gt;110,C3974&gt;2011,F3974&gt;100),"High: overrated, new and good rotation",
             AND(E3974&lt;90,C3974&gt;2011,F3974&gt;100),"High: underrated, new and good rotation",
             AND(E3974&lt;90,C3974&lt;2011,F3974&gt;100),"High: underrated, not too new but good rotation",
             AND(E3974&lt;=110,C3974&gt;2011,F3974&lt;=25),"Critic: well priced/underrated and new, but bad rotation",
             AND(E3974&gt;110,F3974&gt;100),"Top Tier: premium vehicules that tend to be sold above market prices",
             AND(E3974&gt;=90,E3974&lt;=110,F3974&gt;25),"Moderate: fair price and regular to good rotation",
             AND(E3974&lt;90,AND(C3974&lt;=2011,C3974&gt;=2000),AND(F3974&lt;100,F3974&gt;25)),"Moderate: underrated regular model and regular rotation",
             AND(E3974&lt;90,C3974&gt;2011,AND(F3974&lt;=100,F3974&gt;25)),"Moderate: underrated new model with regular rotation",
             AND(E3974&lt;90,C3974&lt;2000,AND(F3974&lt;=100,F3974&gt;25)),"Moderate: underrated old model with regular rotation",
             AND(C3974&lt;=2011,F3974&lt;=25),"Low: not new model and bad rotation",
             AND(E3974&gt;110,AND(C3974&lt;=2011,C3974&gt;=2000),F3974&lt;=25),"Low: overrated regular model with bad rotation",
             AND(E3974&gt;110,C3974&lt;2011,AND(F3974&lt;=100,F3974&gt;25)),"Low: overrated regular model (not new) with regular rotation",
             AND(E3974&gt;110,C3974&gt;2011,F3974&lt;=25),"Low: overrated new model with bad rotation"
)</f>
        <v>Moderate: fair price and regular to good rotation</v>
      </c>
    </row>
    <row r="3975" spans="1:8" x14ac:dyDescent="0.3">
      <c r="A3975" t="s">
        <v>45</v>
      </c>
      <c r="B3975" t="s">
        <v>715</v>
      </c>
      <c r="C3975">
        <v>2006</v>
      </c>
      <c r="D3975">
        <v>8091.7721518987346</v>
      </c>
      <c r="E3975">
        <v>101.59463439003866</v>
      </c>
      <c r="F3975">
        <v>79</v>
      </c>
      <c r="H3975" t="str" cm="1">
        <f t="array" ref="H3975">_xlfn.IFS(
             AND(E3975&gt;110,C3975&gt;2011,F3975&gt;100),"High: overrated, new and good rotation",
             AND(E3975&lt;90,C3975&gt;2011,F3975&gt;100),"High: underrated, new and good rotation",
             AND(E3975&lt;90,C3975&lt;2011,F3975&gt;100),"High: underrated, not too new but good rotation",
             AND(E3975&lt;=110,C3975&gt;2011,F3975&lt;=25),"Critic: well priced/underrated and new, but bad rotation",
             AND(E3975&gt;110,F3975&gt;100),"Top Tier: premium vehicules that tend to be sold above market prices",
             AND(E3975&gt;=90,E3975&lt;=110,F3975&gt;25),"Moderate: fair price and regular to good rotation",
             AND(E3975&lt;90,AND(C3975&lt;=2011,C3975&gt;=2000),AND(F3975&lt;100,F3975&gt;25)),"Moderate: underrated regular model and regular rotation",
             AND(E3975&lt;90,C3975&gt;2011,AND(F3975&lt;=100,F3975&gt;25)),"Moderate: underrated new model with regular rotation",
             AND(E3975&lt;90,C3975&lt;2000,AND(F3975&lt;=100,F3975&gt;25)),"Moderate: underrated old model with regular rotation",
             AND(C3975&lt;=2011,F3975&lt;=25),"Low: not new model and bad rotation",
             AND(E3975&gt;110,AND(C3975&lt;=2011,C3975&gt;=2000),F3975&lt;=25),"Low: overrated regular model with bad rotation",
             AND(E3975&gt;110,C3975&lt;2011,AND(F3975&lt;=100,F3975&gt;25)),"Low: overrated regular model (not new) with regular rotation",
             AND(E3975&gt;110,C3975&gt;2011,F3975&lt;=25),"Low: overrated new model with bad rotation"
)</f>
        <v>Moderate: fair price and regular to good rotation</v>
      </c>
    </row>
    <row r="3976" spans="1:8" x14ac:dyDescent="0.3">
      <c r="A3976" t="s">
        <v>45</v>
      </c>
      <c r="B3976" t="s">
        <v>715</v>
      </c>
      <c r="C3976">
        <v>2007</v>
      </c>
      <c r="D3976">
        <v>9030.2083333333339</v>
      </c>
      <c r="E3976">
        <v>100.24626032935578</v>
      </c>
      <c r="F3976">
        <v>48</v>
      </c>
      <c r="H3976" t="str" cm="1">
        <f t="array" ref="H3976">_xlfn.IFS(
             AND(E3976&gt;110,C3976&gt;2011,F3976&gt;100),"High: overrated, new and good rotation",
             AND(E3976&lt;90,C3976&gt;2011,F3976&gt;100),"High: underrated, new and good rotation",
             AND(E3976&lt;90,C3976&lt;2011,F3976&gt;100),"High: underrated, not too new but good rotation",
             AND(E3976&lt;=110,C3976&gt;2011,F3976&lt;=25),"Critic: well priced/underrated and new, but bad rotation",
             AND(E3976&gt;110,F3976&gt;100),"Top Tier: premium vehicules that tend to be sold above market prices",
             AND(E3976&gt;=90,E3976&lt;=110,F3976&gt;25),"Moderate: fair price and regular to good rotation",
             AND(E3976&lt;90,AND(C3976&lt;=2011,C3976&gt;=2000),AND(F3976&lt;100,F3976&gt;25)),"Moderate: underrated regular model and regular rotation",
             AND(E3976&lt;90,C3976&gt;2011,AND(F3976&lt;=100,F3976&gt;25)),"Moderate: underrated new model with regular rotation",
             AND(E3976&lt;90,C3976&lt;2000,AND(F3976&lt;=100,F3976&gt;25)),"Moderate: underrated old model with regular rotation",
             AND(C3976&lt;=2011,F3976&lt;=25),"Low: not new model and bad rotation",
             AND(E3976&gt;110,AND(C3976&lt;=2011,C3976&gt;=2000),F3976&lt;=25),"Low: overrated regular model with bad rotation",
             AND(E3976&gt;110,C3976&lt;2011,AND(F3976&lt;=100,F3976&gt;25)),"Low: overrated regular model (not new) with regular rotation",
             AND(E3976&gt;110,C3976&gt;2011,F3976&lt;=25),"Low: overrated new model with bad rotation"
)</f>
        <v>Moderate: fair price and regular to good rotation</v>
      </c>
    </row>
    <row r="3977" spans="1:8" x14ac:dyDescent="0.3">
      <c r="A3977" t="s">
        <v>45</v>
      </c>
      <c r="B3977" t="s">
        <v>715</v>
      </c>
      <c r="C3977">
        <v>2008</v>
      </c>
      <c r="D3977">
        <v>11152</v>
      </c>
      <c r="E3977">
        <v>96.204696084883395</v>
      </c>
      <c r="F3977">
        <v>75</v>
      </c>
      <c r="H3977" t="str" cm="1">
        <f t="array" ref="H3977">_xlfn.IFS(
             AND(E3977&gt;110,C3977&gt;2011,F3977&gt;100),"High: overrated, new and good rotation",
             AND(E3977&lt;90,C3977&gt;2011,F3977&gt;100),"High: underrated, new and good rotation",
             AND(E3977&lt;90,C3977&lt;2011,F3977&gt;100),"High: underrated, not too new but good rotation",
             AND(E3977&lt;=110,C3977&gt;2011,F3977&lt;=25),"Critic: well priced/underrated and new, but bad rotation",
             AND(E3977&gt;110,F3977&gt;100),"Top Tier: premium vehicules that tend to be sold above market prices",
             AND(E3977&gt;=90,E3977&lt;=110,F3977&gt;25),"Moderate: fair price and regular to good rotation",
             AND(E3977&lt;90,AND(C3977&lt;=2011,C3977&gt;=2000),AND(F3977&lt;100,F3977&gt;25)),"Moderate: underrated regular model and regular rotation",
             AND(E3977&lt;90,C3977&gt;2011,AND(F3977&lt;=100,F3977&gt;25)),"Moderate: underrated new model with regular rotation",
             AND(E3977&lt;90,C3977&lt;2000,AND(F3977&lt;=100,F3977&gt;25)),"Moderate: underrated old model with regular rotation",
             AND(C3977&lt;=2011,F3977&lt;=25),"Low: not new model and bad rotation",
             AND(E3977&gt;110,AND(C3977&lt;=2011,C3977&gt;=2000),F3977&lt;=25),"Low: overrated regular model with bad rotation",
             AND(E3977&gt;110,C3977&lt;2011,AND(F3977&lt;=100,F3977&gt;25)),"Low: overrated regular model (not new) with regular rotation",
             AND(E3977&gt;110,C3977&gt;2011,F3977&lt;=25),"Low: overrated new model with bad rotation"
)</f>
        <v>Moderate: fair price and regular to good rotation</v>
      </c>
    </row>
    <row r="3978" spans="1:8" x14ac:dyDescent="0.3">
      <c r="A3978" t="s">
        <v>45</v>
      </c>
      <c r="B3978" t="s">
        <v>715</v>
      </c>
      <c r="C3978">
        <v>2009</v>
      </c>
      <c r="D3978">
        <v>12585.416666666666</v>
      </c>
      <c r="E3978">
        <v>91.104969868336767</v>
      </c>
      <c r="F3978">
        <v>24</v>
      </c>
      <c r="H3978" t="str" cm="1">
        <f t="array" ref="H3978">_xlfn.IFS(
             AND(E3978&gt;110,C3978&gt;2011,F3978&gt;100),"High: overrated, new and good rotation",
             AND(E3978&lt;90,C3978&gt;2011,F3978&gt;100),"High: underrated, new and good rotation",
             AND(E3978&lt;90,C3978&lt;2011,F3978&gt;100),"High: underrated, not too new but good rotation",
             AND(E3978&lt;=110,C3978&gt;2011,F3978&lt;=25),"Critic: well priced/underrated and new, but bad rotation",
             AND(E3978&gt;110,F3978&gt;100),"Top Tier: premium vehicules that tend to be sold above market prices",
             AND(E3978&gt;=90,E3978&lt;=110,F3978&gt;25),"Moderate: fair price and regular to good rotation",
             AND(E3978&lt;90,AND(C3978&lt;=2011,C3978&gt;=2000),AND(F3978&lt;100,F3978&gt;25)),"Moderate: underrated regular model and regular rotation",
             AND(E3978&lt;90,C3978&gt;2011,AND(F3978&lt;=100,F3978&gt;25)),"Moderate: underrated new model with regular rotation",
             AND(E3978&lt;90,C3978&lt;2000,AND(F3978&lt;=100,F3978&gt;25)),"Moderate: underrated old model with regular rotation",
             AND(C3978&lt;=2011,F3978&lt;=25),"Low: not new model and bad rotation",
             AND(E3978&gt;110,AND(C3978&lt;=2011,C3978&gt;=2000),F3978&lt;=25),"Low: overrated regular model with bad rotation",
             AND(E3978&gt;110,C3978&lt;2011,AND(F3978&lt;=100,F3978&gt;25)),"Low: overrated regular model (not new) with regular rotation",
             AND(E3978&gt;110,C3978&gt;2011,F3978&lt;=25),"Low: overrated new model with bad rotation"
)</f>
        <v>Low: not new model and bad rotation</v>
      </c>
    </row>
    <row r="3979" spans="1:8" x14ac:dyDescent="0.3">
      <c r="A3979" t="s">
        <v>45</v>
      </c>
      <c r="B3979" t="s">
        <v>715</v>
      </c>
      <c r="C3979">
        <v>2010</v>
      </c>
      <c r="D3979">
        <v>18786.486486486487</v>
      </c>
      <c r="E3979">
        <v>102.05286442119845</v>
      </c>
      <c r="F3979">
        <v>74</v>
      </c>
      <c r="H3979" t="str" cm="1">
        <f t="array" ref="H3979">_xlfn.IFS(
             AND(E3979&gt;110,C3979&gt;2011,F3979&gt;100),"High: overrated, new and good rotation",
             AND(E3979&lt;90,C3979&gt;2011,F3979&gt;100),"High: underrated, new and good rotation",
             AND(E3979&lt;90,C3979&lt;2011,F3979&gt;100),"High: underrated, not too new but good rotation",
             AND(E3979&lt;=110,C3979&gt;2011,F3979&lt;=25),"Critic: well priced/underrated and new, but bad rotation",
             AND(E3979&gt;110,F3979&gt;100),"Top Tier: premium vehicules that tend to be sold above market prices",
             AND(E3979&gt;=90,E3979&lt;=110,F3979&gt;25),"Moderate: fair price and regular to good rotation",
             AND(E3979&lt;90,AND(C3979&lt;=2011,C3979&gt;=2000),AND(F3979&lt;100,F3979&gt;25)),"Moderate: underrated regular model and regular rotation",
             AND(E3979&lt;90,C3979&gt;2011,AND(F3979&lt;=100,F3979&gt;25)),"Moderate: underrated new model with regular rotation",
             AND(E3979&lt;90,C3979&lt;2000,AND(F3979&lt;=100,F3979&gt;25)),"Moderate: underrated old model with regular rotation",
             AND(C3979&lt;=2011,F3979&lt;=25),"Low: not new model and bad rotation",
             AND(E3979&gt;110,AND(C3979&lt;=2011,C3979&gt;=2000),F3979&lt;=25),"Low: overrated regular model with bad rotation",
             AND(E3979&gt;110,C3979&lt;2011,AND(F3979&lt;=100,F3979&gt;25)),"Low: overrated regular model (not new) with regular rotation",
             AND(E3979&gt;110,C3979&gt;2011,F3979&lt;=25),"Low: overrated new model with bad rotation"
)</f>
        <v>Moderate: fair price and regular to good rotation</v>
      </c>
    </row>
    <row r="3980" spans="1:8" x14ac:dyDescent="0.3">
      <c r="A3980" t="s">
        <v>45</v>
      </c>
      <c r="B3980" t="s">
        <v>715</v>
      </c>
      <c r="C3980">
        <v>2011</v>
      </c>
      <c r="D3980">
        <v>22401.898734177215</v>
      </c>
      <c r="E3980">
        <v>98.177307916365407</v>
      </c>
      <c r="F3980">
        <v>79</v>
      </c>
      <c r="H3980" t="str" cm="1">
        <f t="array" ref="H3980">_xlfn.IFS(
             AND(E3980&gt;110,C3980&gt;2011,F3980&gt;100),"High: overrated, new and good rotation",
             AND(E3980&lt;90,C3980&gt;2011,F3980&gt;100),"High: underrated, new and good rotation",
             AND(E3980&lt;90,C3980&lt;2011,F3980&gt;100),"High: underrated, not too new but good rotation",
             AND(E3980&lt;=110,C3980&gt;2011,F3980&lt;=25),"Critic: well priced/underrated and new, but bad rotation",
             AND(E3980&gt;110,F3980&gt;100),"Top Tier: premium vehicules that tend to be sold above market prices",
             AND(E3980&gt;=90,E3980&lt;=110,F3980&gt;25),"Moderate: fair price and regular to good rotation",
             AND(E3980&lt;90,AND(C3980&lt;=2011,C3980&gt;=2000),AND(F3980&lt;100,F3980&gt;25)),"Moderate: underrated regular model and regular rotation",
             AND(E3980&lt;90,C3980&gt;2011,AND(F3980&lt;=100,F3980&gt;25)),"Moderate: underrated new model with regular rotation",
             AND(E3980&lt;90,C3980&lt;2000,AND(F3980&lt;=100,F3980&gt;25)),"Moderate: underrated old model with regular rotation",
             AND(C3980&lt;=2011,F3980&lt;=25),"Low: not new model and bad rotation",
             AND(E3980&gt;110,AND(C3980&lt;=2011,C3980&gt;=2000),F3980&lt;=25),"Low: overrated regular model with bad rotation",
             AND(E3980&gt;110,C3980&lt;2011,AND(F3980&lt;=100,F3980&gt;25)),"Low: overrated regular model (not new) with regular rotation",
             AND(E3980&gt;110,C3980&gt;2011,F3980&lt;=25),"Low: overrated new model with bad rotation"
)</f>
        <v>Moderate: fair price and regular to good rotation</v>
      </c>
    </row>
    <row r="3981" spans="1:8" x14ac:dyDescent="0.3">
      <c r="A3981" t="s">
        <v>45</v>
      </c>
      <c r="B3981" t="s">
        <v>715</v>
      </c>
      <c r="C3981">
        <v>2012</v>
      </c>
      <c r="D3981">
        <v>25549.324324324323</v>
      </c>
      <c r="E3981">
        <v>100.21736062142531</v>
      </c>
      <c r="F3981">
        <v>74</v>
      </c>
      <c r="H3981" t="str" cm="1">
        <f t="array" ref="H3981">_xlfn.IFS(
             AND(E3981&gt;110,C3981&gt;2011,F3981&gt;100),"High: overrated, new and good rotation",
             AND(E3981&lt;90,C3981&gt;2011,F3981&gt;100),"High: underrated, new and good rotation",
             AND(E3981&lt;90,C3981&lt;2011,F3981&gt;100),"High: underrated, not too new but good rotation",
             AND(E3981&lt;=110,C3981&gt;2011,F3981&lt;=25),"Critic: well priced/underrated and new, but bad rotation",
             AND(E3981&gt;110,F3981&gt;100),"Top Tier: premium vehicules that tend to be sold above market prices",
             AND(E3981&gt;=90,E3981&lt;=110,F3981&gt;25),"Moderate: fair price and regular to good rotation",
             AND(E3981&lt;90,AND(C3981&lt;=2011,C3981&gt;=2000),AND(F3981&lt;100,F3981&gt;25)),"Moderate: underrated regular model and regular rotation",
             AND(E3981&lt;90,C3981&gt;2011,AND(F3981&lt;=100,F3981&gt;25)),"Moderate: underrated new model with regular rotation",
             AND(E3981&lt;90,C3981&lt;2000,AND(F3981&lt;=100,F3981&gt;25)),"Moderate: underrated old model with regular rotation",
             AND(C3981&lt;=2011,F3981&lt;=25),"Low: not new model and bad rotation",
             AND(E3981&gt;110,AND(C3981&lt;=2011,C3981&gt;=2000),F3981&lt;=25),"Low: overrated regular model with bad rotation",
             AND(E3981&gt;110,C3981&lt;2011,AND(F3981&lt;=100,F3981&gt;25)),"Low: overrated regular model (not new) with regular rotation",
             AND(E3981&gt;110,C3981&gt;2011,F3981&lt;=25),"Low: overrated new model with bad rotation"
)</f>
        <v>Moderate: fair price and regular to good rotation</v>
      </c>
    </row>
    <row r="3982" spans="1:8" x14ac:dyDescent="0.3">
      <c r="A3982" t="s">
        <v>45</v>
      </c>
      <c r="B3982" t="s">
        <v>715</v>
      </c>
      <c r="C3982">
        <v>2013</v>
      </c>
      <c r="D3982">
        <v>24532.984126984127</v>
      </c>
      <c r="E3982">
        <v>99.073381682406492</v>
      </c>
      <c r="F3982">
        <v>126</v>
      </c>
      <c r="H3982" t="str" cm="1">
        <f t="array" ref="H3982">_xlfn.IFS(
             AND(E3982&gt;110,C3982&gt;2011,F3982&gt;100),"High: overrated, new and good rotation",
             AND(E3982&lt;90,C3982&gt;2011,F3982&gt;100),"High: underrated, new and good rotation",
             AND(E3982&lt;90,C3982&lt;2011,F3982&gt;100),"High: underrated, not too new but good rotation",
             AND(E3982&lt;=110,C3982&gt;2011,F3982&lt;=25),"Critic: well priced/underrated and new, but bad rotation",
             AND(E3982&gt;110,F3982&gt;100),"Top Tier: premium vehicules that tend to be sold above market prices",
             AND(E3982&gt;=90,E3982&lt;=110,F3982&gt;25),"Moderate: fair price and regular to good rotation",
             AND(E3982&lt;90,AND(C3982&lt;=2011,C3982&gt;=2000),AND(F3982&lt;100,F3982&gt;25)),"Moderate: underrated regular model and regular rotation",
             AND(E3982&lt;90,C3982&gt;2011,AND(F3982&lt;=100,F3982&gt;25)),"Moderate: underrated new model with regular rotation",
             AND(E3982&lt;90,C3982&lt;2000,AND(F3982&lt;=100,F3982&gt;25)),"Moderate: underrated old model with regular rotation",
             AND(C3982&lt;=2011,F3982&lt;=25),"Low: not new model and bad rotation",
             AND(E3982&gt;110,AND(C3982&lt;=2011,C3982&gt;=2000),F3982&lt;=25),"Low: overrated regular model with bad rotation",
             AND(E3982&gt;110,C3982&lt;2011,AND(F3982&lt;=100,F3982&gt;25)),"Low: overrated regular model (not new) with regular rotation",
             AND(E3982&gt;110,C3982&gt;2011,F3982&lt;=25),"Low: overrated new model with bad rotation"
)</f>
        <v>Moderate: fair price and regular to good rotation</v>
      </c>
    </row>
    <row r="3983" spans="1:8" x14ac:dyDescent="0.3">
      <c r="A3983" t="s">
        <v>45</v>
      </c>
      <c r="B3983" t="s">
        <v>715</v>
      </c>
      <c r="C3983">
        <v>2014</v>
      </c>
      <c r="D3983">
        <v>31987.535714285714</v>
      </c>
      <c r="E3983">
        <v>96.950271674278568</v>
      </c>
      <c r="F3983">
        <v>28</v>
      </c>
      <c r="H3983" t="str" cm="1">
        <f t="array" ref="H3983">_xlfn.IFS(
             AND(E3983&gt;110,C3983&gt;2011,F3983&gt;100),"High: overrated, new and good rotation",
             AND(E3983&lt;90,C3983&gt;2011,F3983&gt;100),"High: underrated, new and good rotation",
             AND(E3983&lt;90,C3983&lt;2011,F3983&gt;100),"High: underrated, not too new but good rotation",
             AND(E3983&lt;=110,C3983&gt;2011,F3983&lt;=25),"Critic: well priced/underrated and new, but bad rotation",
             AND(E3983&gt;110,F3983&gt;100),"Top Tier: premium vehicules that tend to be sold above market prices",
             AND(E3983&gt;=90,E3983&lt;=110,F3983&gt;25),"Moderate: fair price and regular to good rotation",
             AND(E3983&lt;90,AND(C3983&lt;=2011,C3983&gt;=2000),AND(F3983&lt;100,F3983&gt;25)),"Moderate: underrated regular model and regular rotation",
             AND(E3983&lt;90,C3983&gt;2011,AND(F3983&lt;=100,F3983&gt;25)),"Moderate: underrated new model with regular rotation",
             AND(E3983&lt;90,C3983&lt;2000,AND(F3983&lt;=100,F3983&gt;25)),"Moderate: underrated old model with regular rotation",
             AND(C3983&lt;=2011,F3983&lt;=25),"Low: not new model and bad rotation",
             AND(E3983&gt;110,AND(C3983&lt;=2011,C3983&gt;=2000),F3983&lt;=25),"Low: overrated regular model with bad rotation",
             AND(E3983&gt;110,C3983&lt;2011,AND(F3983&lt;=100,F3983&gt;25)),"Low: overrated regular model (not new) with regular rotation",
             AND(E3983&gt;110,C3983&gt;2011,F3983&lt;=25),"Low: overrated new model with bad rotation"
)</f>
        <v>Moderate: fair price and regular to good rotation</v>
      </c>
    </row>
    <row r="3984" spans="1:8" x14ac:dyDescent="0.3">
      <c r="A3984" t="s">
        <v>45</v>
      </c>
      <c r="B3984" t="s">
        <v>715</v>
      </c>
      <c r="C3984">
        <v>2015</v>
      </c>
      <c r="D3984">
        <v>42000</v>
      </c>
      <c r="E3984">
        <v>95.671981776765378</v>
      </c>
      <c r="F3984">
        <v>1</v>
      </c>
      <c r="H3984" t="str" cm="1">
        <f t="array" ref="H3984">_xlfn.IFS(
             AND(E3984&gt;110,C3984&gt;2011,F3984&gt;100),"High: overrated, new and good rotation",
             AND(E3984&lt;90,C3984&gt;2011,F3984&gt;100),"High: underrated, new and good rotation",
             AND(E3984&lt;90,C3984&lt;2011,F3984&gt;100),"High: underrated, not too new but good rotation",
             AND(E3984&lt;=110,C3984&gt;2011,F3984&lt;=25),"Critic: well priced/underrated and new, but bad rotation",
             AND(E3984&gt;110,F3984&gt;100),"Top Tier: premium vehicules that tend to be sold above market prices",
             AND(E3984&gt;=90,E3984&lt;=110,F3984&gt;25),"Moderate: fair price and regular to good rotation",
             AND(E3984&lt;90,AND(C3984&lt;=2011,C3984&gt;=2000),AND(F3984&lt;100,F3984&gt;25)),"Moderate: underrated regular model and regular rotation",
             AND(E3984&lt;90,C3984&gt;2011,AND(F3984&lt;=100,F3984&gt;25)),"Moderate: underrated new model with regular rotation",
             AND(E3984&lt;90,C3984&lt;2000,AND(F3984&lt;=100,F3984&gt;25)),"Moderate: underrated old model with regular rotation",
             AND(C3984&lt;=2011,F3984&lt;=25),"Low: not new model and bad rotation",
             AND(E3984&gt;110,AND(C3984&lt;=2011,C3984&gt;=2000),F3984&lt;=25),"Low: overrated regular model with bad rotation",
             AND(E3984&gt;110,C3984&lt;2011,AND(F3984&lt;=100,F3984&gt;25)),"Low: overrated regular model (not new) with regular rotation",
             AND(E3984&gt;110,C3984&gt;2011,F3984&lt;=25),"Low: overrated new model with bad rotation"
)</f>
        <v>Critic: well priced/underrated and new, but bad rotation</v>
      </c>
    </row>
    <row r="3985" spans="1:8" x14ac:dyDescent="0.3">
      <c r="A3985" t="s">
        <v>45</v>
      </c>
      <c r="B3985" t="s">
        <v>716</v>
      </c>
      <c r="C3985">
        <v>2009</v>
      </c>
      <c r="D3985">
        <v>6415.8823529411766</v>
      </c>
      <c r="E3985">
        <v>97.441727282100629</v>
      </c>
      <c r="F3985">
        <v>85</v>
      </c>
      <c r="H3985" t="str" cm="1">
        <f t="array" ref="H3985">_xlfn.IFS(
             AND(E3985&gt;110,C3985&gt;2011,F3985&gt;100),"High: overrated, new and good rotation",
             AND(E3985&lt;90,C3985&gt;2011,F3985&gt;100),"High: underrated, new and good rotation",
             AND(E3985&lt;90,C3985&lt;2011,F3985&gt;100),"High: underrated, not too new but good rotation",
             AND(E3985&lt;=110,C3985&gt;2011,F3985&lt;=25),"Critic: well priced/underrated and new, but bad rotation",
             AND(E3985&gt;110,F3985&gt;100),"Top Tier: premium vehicules that tend to be sold above market prices",
             AND(E3985&gt;=90,E3985&lt;=110,F3985&gt;25),"Moderate: fair price and regular to good rotation",
             AND(E3985&lt;90,AND(C3985&lt;=2011,C3985&gt;=2000),AND(F3985&lt;100,F3985&gt;25)),"Moderate: underrated regular model and regular rotation",
             AND(E3985&lt;90,C3985&gt;2011,AND(F3985&lt;=100,F3985&gt;25)),"Moderate: underrated new model with regular rotation",
             AND(E3985&lt;90,C3985&lt;2000,AND(F3985&lt;=100,F3985&gt;25)),"Moderate: underrated old model with regular rotation",
             AND(C3985&lt;=2011,F3985&lt;=25),"Low: not new model and bad rotation",
             AND(E3985&gt;110,AND(C3985&lt;=2011,C3985&gt;=2000),F3985&lt;=25),"Low: overrated regular model with bad rotation",
             AND(E3985&gt;110,C3985&lt;2011,AND(F3985&lt;=100,F3985&gt;25)),"Low: overrated regular model (not new) with regular rotation",
             AND(E3985&gt;110,C3985&gt;2011,F3985&lt;=25),"Low: overrated new model with bad rotation"
)</f>
        <v>Moderate: fair price and regular to good rotation</v>
      </c>
    </row>
    <row r="3986" spans="1:8" x14ac:dyDescent="0.3">
      <c r="A3986" t="s">
        <v>45</v>
      </c>
      <c r="B3986" t="s">
        <v>716</v>
      </c>
      <c r="C3986">
        <v>2010</v>
      </c>
      <c r="D3986">
        <v>6757.6271186440681</v>
      </c>
      <c r="E3986">
        <v>98.763701670890029</v>
      </c>
      <c r="F3986">
        <v>59</v>
      </c>
      <c r="H3986" t="str" cm="1">
        <f t="array" ref="H3986">_xlfn.IFS(
             AND(E3986&gt;110,C3986&gt;2011,F3986&gt;100),"High: overrated, new and good rotation",
             AND(E3986&lt;90,C3986&gt;2011,F3986&gt;100),"High: underrated, new and good rotation",
             AND(E3986&lt;90,C3986&lt;2011,F3986&gt;100),"High: underrated, not too new but good rotation",
             AND(E3986&lt;=110,C3986&gt;2011,F3986&lt;=25),"Critic: well priced/underrated and new, but bad rotation",
             AND(E3986&gt;110,F3986&gt;100),"Top Tier: premium vehicules that tend to be sold above market prices",
             AND(E3986&gt;=90,E3986&lt;=110,F3986&gt;25),"Moderate: fair price and regular to good rotation",
             AND(E3986&lt;90,AND(C3986&lt;=2011,C3986&gt;=2000),AND(F3986&lt;100,F3986&gt;25)),"Moderate: underrated regular model and regular rotation",
             AND(E3986&lt;90,C3986&gt;2011,AND(F3986&lt;=100,F3986&gt;25)),"Moderate: underrated new model with regular rotation",
             AND(E3986&lt;90,C3986&lt;2000,AND(F3986&lt;=100,F3986&gt;25)),"Moderate: underrated old model with regular rotation",
             AND(C3986&lt;=2011,F3986&lt;=25),"Low: not new model and bad rotation",
             AND(E3986&gt;110,AND(C3986&lt;=2011,C3986&gt;=2000),F3986&lt;=25),"Low: overrated regular model with bad rotation",
             AND(E3986&gt;110,C3986&lt;2011,AND(F3986&lt;=100,F3986&gt;25)),"Low: overrated regular model (not new) with regular rotation",
             AND(E3986&gt;110,C3986&gt;2011,F3986&lt;=25),"Low: overrated new model with bad rotation"
)</f>
        <v>Moderate: fair price and regular to good rotation</v>
      </c>
    </row>
    <row r="3987" spans="1:8" x14ac:dyDescent="0.3">
      <c r="A3987" t="s">
        <v>45</v>
      </c>
      <c r="B3987" t="s">
        <v>716</v>
      </c>
      <c r="C3987">
        <v>2011</v>
      </c>
      <c r="D3987">
        <v>8032.6530612244896</v>
      </c>
      <c r="E3987">
        <v>102.52935053714378</v>
      </c>
      <c r="F3987">
        <v>49</v>
      </c>
      <c r="H3987" t="str" cm="1">
        <f t="array" ref="H3987">_xlfn.IFS(
             AND(E3987&gt;110,C3987&gt;2011,F3987&gt;100),"High: overrated, new and good rotation",
             AND(E3987&lt;90,C3987&gt;2011,F3987&gt;100),"High: underrated, new and good rotation",
             AND(E3987&lt;90,C3987&lt;2011,F3987&gt;100),"High: underrated, not too new but good rotation",
             AND(E3987&lt;=110,C3987&gt;2011,F3987&lt;=25),"Critic: well priced/underrated and new, but bad rotation",
             AND(E3987&gt;110,F3987&gt;100),"Top Tier: premium vehicules that tend to be sold above market prices",
             AND(E3987&gt;=90,E3987&lt;=110,F3987&gt;25),"Moderate: fair price and regular to good rotation",
             AND(E3987&lt;90,AND(C3987&lt;=2011,C3987&gt;=2000),AND(F3987&lt;100,F3987&gt;25)),"Moderate: underrated regular model and regular rotation",
             AND(E3987&lt;90,C3987&gt;2011,AND(F3987&lt;=100,F3987&gt;25)),"Moderate: underrated new model with regular rotation",
             AND(E3987&lt;90,C3987&lt;2000,AND(F3987&lt;=100,F3987&gt;25)),"Moderate: underrated old model with regular rotation",
             AND(C3987&lt;=2011,F3987&lt;=25),"Low: not new model and bad rotation",
             AND(E3987&gt;110,AND(C3987&lt;=2011,C3987&gt;=2000),F3987&lt;=25),"Low: overrated regular model with bad rotation",
             AND(E3987&gt;110,C3987&lt;2011,AND(F3987&lt;=100,F3987&gt;25)),"Low: overrated regular model (not new) with regular rotation",
             AND(E3987&gt;110,C3987&gt;2011,F3987&lt;=25),"Low: overrated new model with bad rotation"
)</f>
        <v>Moderate: fair price and regular to good rotation</v>
      </c>
    </row>
    <row r="3988" spans="1:8" x14ac:dyDescent="0.3">
      <c r="A3988" t="s">
        <v>45</v>
      </c>
      <c r="B3988" t="s">
        <v>716</v>
      </c>
      <c r="C3988">
        <v>2012</v>
      </c>
      <c r="D3988">
        <v>10098.148148148148</v>
      </c>
      <c r="E3988">
        <v>97.81699348600894</v>
      </c>
      <c r="F3988">
        <v>27</v>
      </c>
      <c r="H3988" t="str" cm="1">
        <f t="array" ref="H3988">_xlfn.IFS(
             AND(E3988&gt;110,C3988&gt;2011,F3988&gt;100),"High: overrated, new and good rotation",
             AND(E3988&lt;90,C3988&gt;2011,F3988&gt;100),"High: underrated, new and good rotation",
             AND(E3988&lt;90,C3988&lt;2011,F3988&gt;100),"High: underrated, not too new but good rotation",
             AND(E3988&lt;=110,C3988&gt;2011,F3988&lt;=25),"Critic: well priced/underrated and new, but bad rotation",
             AND(E3988&gt;110,F3988&gt;100),"Top Tier: premium vehicules that tend to be sold above market prices",
             AND(E3988&gt;=90,E3988&lt;=110,F3988&gt;25),"Moderate: fair price and regular to good rotation",
             AND(E3988&lt;90,AND(C3988&lt;=2011,C3988&gt;=2000),AND(F3988&lt;100,F3988&gt;25)),"Moderate: underrated regular model and regular rotation",
             AND(E3988&lt;90,C3988&gt;2011,AND(F3988&lt;=100,F3988&gt;25)),"Moderate: underrated new model with regular rotation",
             AND(E3988&lt;90,C3988&lt;2000,AND(F3988&lt;=100,F3988&gt;25)),"Moderate: underrated old model with regular rotation",
             AND(C3988&lt;=2011,F3988&lt;=25),"Low: not new model and bad rotation",
             AND(E3988&gt;110,AND(C3988&lt;=2011,C3988&gt;=2000),F3988&lt;=25),"Low: overrated regular model with bad rotation",
             AND(E3988&gt;110,C3988&lt;2011,AND(F3988&lt;=100,F3988&gt;25)),"Low: overrated regular model (not new) with regular rotation",
             AND(E3988&gt;110,C3988&gt;2011,F3988&lt;=25),"Low: overrated new model with bad rotation"
)</f>
        <v>Moderate: fair price and regular to good rotation</v>
      </c>
    </row>
    <row r="3989" spans="1:8" x14ac:dyDescent="0.3">
      <c r="A3989" t="s">
        <v>45</v>
      </c>
      <c r="B3989" t="s">
        <v>716</v>
      </c>
      <c r="C3989">
        <v>2013</v>
      </c>
      <c r="D3989">
        <v>11357.291666666666</v>
      </c>
      <c r="E3989">
        <v>99.196514702459126</v>
      </c>
      <c r="F3989">
        <v>48</v>
      </c>
      <c r="H3989" t="str" cm="1">
        <f t="array" ref="H3989">_xlfn.IFS(
             AND(E3989&gt;110,C3989&gt;2011,F3989&gt;100),"High: overrated, new and good rotation",
             AND(E3989&lt;90,C3989&gt;2011,F3989&gt;100),"High: underrated, new and good rotation",
             AND(E3989&lt;90,C3989&lt;2011,F3989&gt;100),"High: underrated, not too new but good rotation",
             AND(E3989&lt;=110,C3989&gt;2011,F3989&lt;=25),"Critic: well priced/underrated and new, but bad rotation",
             AND(E3989&gt;110,F3989&gt;100),"Top Tier: premium vehicules that tend to be sold above market prices",
             AND(E3989&gt;=90,E3989&lt;=110,F3989&gt;25),"Moderate: fair price and regular to good rotation",
             AND(E3989&lt;90,AND(C3989&lt;=2011,C3989&gt;=2000),AND(F3989&lt;100,F3989&gt;25)),"Moderate: underrated regular model and regular rotation",
             AND(E3989&lt;90,C3989&gt;2011,AND(F3989&lt;=100,F3989&gt;25)),"Moderate: underrated new model with regular rotation",
             AND(E3989&lt;90,C3989&lt;2000,AND(F3989&lt;=100,F3989&gt;25)),"Moderate: underrated old model with regular rotation",
             AND(C3989&lt;=2011,F3989&lt;=25),"Low: not new model and bad rotation",
             AND(E3989&gt;110,AND(C3989&lt;=2011,C3989&gt;=2000),F3989&lt;=25),"Low: overrated regular model with bad rotation",
             AND(E3989&gt;110,C3989&lt;2011,AND(F3989&lt;=100,F3989&gt;25)),"Low: overrated regular model (not new) with regular rotation",
             AND(E3989&gt;110,C3989&gt;2011,F3989&lt;=25),"Low: overrated new model with bad rotation"
)</f>
        <v>Moderate: fair price and regular to good rotation</v>
      </c>
    </row>
    <row r="3990" spans="1:8" x14ac:dyDescent="0.3">
      <c r="A3990" t="s">
        <v>45</v>
      </c>
      <c r="B3990" t="s">
        <v>716</v>
      </c>
      <c r="C3990">
        <v>2014</v>
      </c>
      <c r="D3990">
        <v>12057.142857142857</v>
      </c>
      <c r="E3990">
        <v>99.729513365363587</v>
      </c>
      <c r="F3990">
        <v>14</v>
      </c>
      <c r="H3990" t="str" cm="1">
        <f t="array" ref="H3990">_xlfn.IFS(
             AND(E3990&gt;110,C3990&gt;2011,F3990&gt;100),"High: overrated, new and good rotation",
             AND(E3990&lt;90,C3990&gt;2011,F3990&gt;100),"High: underrated, new and good rotation",
             AND(E3990&lt;90,C3990&lt;2011,F3990&gt;100),"High: underrated, not too new but good rotation",
             AND(E3990&lt;=110,C3990&gt;2011,F3990&lt;=25),"Critic: well priced/underrated and new, but bad rotation",
             AND(E3990&gt;110,F3990&gt;100),"Top Tier: premium vehicules that tend to be sold above market prices",
             AND(E3990&gt;=90,E3990&lt;=110,F3990&gt;25),"Moderate: fair price and regular to good rotation",
             AND(E3990&lt;90,AND(C3990&lt;=2011,C3990&gt;=2000),AND(F3990&lt;100,F3990&gt;25)),"Moderate: underrated regular model and regular rotation",
             AND(E3990&lt;90,C3990&gt;2011,AND(F3990&lt;=100,F3990&gt;25)),"Moderate: underrated new model with regular rotation",
             AND(E3990&lt;90,C3990&lt;2000,AND(F3990&lt;=100,F3990&gt;25)),"Moderate: underrated old model with regular rotation",
             AND(C3990&lt;=2011,F3990&lt;=25),"Low: not new model and bad rotation",
             AND(E3990&gt;110,AND(C3990&lt;=2011,C3990&gt;=2000),F3990&lt;=25),"Low: overrated regular model with bad rotation",
             AND(E3990&gt;110,C3990&lt;2011,AND(F3990&lt;=100,F3990&gt;25)),"Low: overrated regular model (not new) with regular rotation",
             AND(E3990&gt;110,C3990&gt;2011,F3990&lt;=25),"Low: overrated new model with bad rotation"
)</f>
        <v>Critic: well priced/underrated and new, but bad rotation</v>
      </c>
    </row>
    <row r="3991" spans="1:8" x14ac:dyDescent="0.3">
      <c r="A3991" t="s">
        <v>45</v>
      </c>
      <c r="B3991" t="s">
        <v>717</v>
      </c>
      <c r="C3991">
        <v>1998</v>
      </c>
      <c r="D3991">
        <v>2541.6666666666665</v>
      </c>
      <c r="E3991">
        <v>107.61262580989819</v>
      </c>
      <c r="F3991">
        <v>6</v>
      </c>
      <c r="H3991" t="str" cm="1">
        <f t="array" ref="H3991">_xlfn.IFS(
             AND(E3991&gt;110,C3991&gt;2011,F3991&gt;100),"High: overrated, new and good rotation",
             AND(E3991&lt;90,C3991&gt;2011,F3991&gt;100),"High: underrated, new and good rotation",
             AND(E3991&lt;90,C3991&lt;2011,F3991&gt;100),"High: underrated, not too new but good rotation",
             AND(E3991&lt;=110,C3991&gt;2011,F3991&lt;=25),"Critic: well priced/underrated and new, but bad rotation",
             AND(E3991&gt;110,F3991&gt;100),"Top Tier: premium vehicules that tend to be sold above market prices",
             AND(E3991&gt;=90,E3991&lt;=110,F3991&gt;25),"Moderate: fair price and regular to good rotation",
             AND(E3991&lt;90,AND(C3991&lt;=2011,C3991&gt;=2000),AND(F3991&lt;100,F3991&gt;25)),"Moderate: underrated regular model and regular rotation",
             AND(E3991&lt;90,C3991&gt;2011,AND(F3991&lt;=100,F3991&gt;25)),"Moderate: underrated new model with regular rotation",
             AND(E3991&lt;90,C3991&lt;2000,AND(F3991&lt;=100,F3991&gt;25)),"Moderate: underrated old model with regular rotation",
             AND(C3991&lt;=2011,F3991&lt;=25),"Low: not new model and bad rotation",
             AND(E3991&gt;110,AND(C3991&lt;=2011,C3991&gt;=2000),F3991&lt;=25),"Low: overrated regular model with bad rotation",
             AND(E3991&gt;110,C3991&lt;2011,AND(F3991&lt;=100,F3991&gt;25)),"Low: overrated regular model (not new) with regular rotation",
             AND(E3991&gt;110,C3991&gt;2011,F3991&lt;=25),"Low: overrated new model with bad rotation"
)</f>
        <v>Low: not new model and bad rotation</v>
      </c>
    </row>
    <row r="3992" spans="1:8" x14ac:dyDescent="0.3">
      <c r="A3992" t="s">
        <v>45</v>
      </c>
      <c r="B3992" t="s">
        <v>717</v>
      </c>
      <c r="C3992">
        <v>2000</v>
      </c>
      <c r="D3992">
        <v>3250</v>
      </c>
      <c r="E3992">
        <v>99.830526640729289</v>
      </c>
      <c r="F3992">
        <v>29</v>
      </c>
      <c r="H3992" t="str" cm="1">
        <f t="array" ref="H3992">_xlfn.IFS(
             AND(E3992&gt;110,C3992&gt;2011,F3992&gt;100),"High: overrated, new and good rotation",
             AND(E3992&lt;90,C3992&gt;2011,F3992&gt;100),"High: underrated, new and good rotation",
             AND(E3992&lt;90,C3992&lt;2011,F3992&gt;100),"High: underrated, not too new but good rotation",
             AND(E3992&lt;=110,C3992&gt;2011,F3992&lt;=25),"Critic: well priced/underrated and new, but bad rotation",
             AND(E3992&gt;110,F3992&gt;100),"Top Tier: premium vehicules that tend to be sold above market prices",
             AND(E3992&gt;=90,E3992&lt;=110,F3992&gt;25),"Moderate: fair price and regular to good rotation",
             AND(E3992&lt;90,AND(C3992&lt;=2011,C3992&gt;=2000),AND(F3992&lt;100,F3992&gt;25)),"Moderate: underrated regular model and regular rotation",
             AND(E3992&lt;90,C3992&gt;2011,AND(F3992&lt;=100,F3992&gt;25)),"Moderate: underrated new model with regular rotation",
             AND(E3992&lt;90,C3992&lt;2000,AND(F3992&lt;=100,F3992&gt;25)),"Moderate: underrated old model with regular rotation",
             AND(C3992&lt;=2011,F3992&lt;=25),"Low: not new model and bad rotation",
             AND(E3992&gt;110,AND(C3992&lt;=2011,C3992&gt;=2000),F3992&lt;=25),"Low: overrated regular model with bad rotation",
             AND(E3992&gt;110,C3992&lt;2011,AND(F3992&lt;=100,F3992&gt;25)),"Low: overrated regular model (not new) with regular rotation",
             AND(E3992&gt;110,C3992&gt;2011,F3992&lt;=25),"Low: overrated new model with bad rotation"
)</f>
        <v>Moderate: fair price and regular to good rotation</v>
      </c>
    </row>
    <row r="3993" spans="1:8" x14ac:dyDescent="0.3">
      <c r="A3993" t="s">
        <v>45</v>
      </c>
      <c r="B3993" t="s">
        <v>717</v>
      </c>
      <c r="C3993">
        <v>2001</v>
      </c>
      <c r="D3993">
        <v>3339.5833333333335</v>
      </c>
      <c r="E3993">
        <v>103.35706987093168</v>
      </c>
      <c r="F3993">
        <v>24</v>
      </c>
      <c r="H3993" t="str" cm="1">
        <f t="array" ref="H3993">_xlfn.IFS(
             AND(E3993&gt;110,C3993&gt;2011,F3993&gt;100),"High: overrated, new and good rotation",
             AND(E3993&lt;90,C3993&gt;2011,F3993&gt;100),"High: underrated, new and good rotation",
             AND(E3993&lt;90,C3993&lt;2011,F3993&gt;100),"High: underrated, not too new but good rotation",
             AND(E3993&lt;=110,C3993&gt;2011,F3993&lt;=25),"Critic: well priced/underrated and new, but bad rotation",
             AND(E3993&gt;110,F3993&gt;100),"Top Tier: premium vehicules that tend to be sold above market prices",
             AND(E3993&gt;=90,E3993&lt;=110,F3993&gt;25),"Moderate: fair price and regular to good rotation",
             AND(E3993&lt;90,AND(C3993&lt;=2011,C3993&gt;=2000),AND(F3993&lt;100,F3993&gt;25)),"Moderate: underrated regular model and regular rotation",
             AND(E3993&lt;90,C3993&gt;2011,AND(F3993&lt;=100,F3993&gt;25)),"Moderate: underrated new model with regular rotation",
             AND(E3993&lt;90,C3993&lt;2000,AND(F3993&lt;=100,F3993&gt;25)),"Moderate: underrated old model with regular rotation",
             AND(C3993&lt;=2011,F3993&lt;=25),"Low: not new model and bad rotation",
             AND(E3993&gt;110,AND(C3993&lt;=2011,C3993&gt;=2000),F3993&lt;=25),"Low: overrated regular model with bad rotation",
             AND(E3993&gt;110,C3993&lt;2011,AND(F3993&lt;=100,F3993&gt;25)),"Low: overrated regular model (not new) with regular rotation",
             AND(E3993&gt;110,C3993&gt;2011,F3993&lt;=25),"Low: overrated new model with bad rotation"
)</f>
        <v>Low: not new model and bad rotation</v>
      </c>
    </row>
    <row r="3994" spans="1:8" x14ac:dyDescent="0.3">
      <c r="A3994" t="s">
        <v>45</v>
      </c>
      <c r="B3994" t="s">
        <v>717</v>
      </c>
      <c r="C3994">
        <v>2002</v>
      </c>
      <c r="D3994">
        <v>4244.7368421052633</v>
      </c>
      <c r="E3994">
        <v>98.994657875771239</v>
      </c>
      <c r="F3994">
        <v>38</v>
      </c>
      <c r="H3994" t="str" cm="1">
        <f t="array" ref="H3994">_xlfn.IFS(
             AND(E3994&gt;110,C3994&gt;2011,F3994&gt;100),"High: overrated, new and good rotation",
             AND(E3994&lt;90,C3994&gt;2011,F3994&gt;100),"High: underrated, new and good rotation",
             AND(E3994&lt;90,C3994&lt;2011,F3994&gt;100),"High: underrated, not too new but good rotation",
             AND(E3994&lt;=110,C3994&gt;2011,F3994&lt;=25),"Critic: well priced/underrated and new, but bad rotation",
             AND(E3994&gt;110,F3994&gt;100),"Top Tier: premium vehicules that tend to be sold above market prices",
             AND(E3994&gt;=90,E3994&lt;=110,F3994&gt;25),"Moderate: fair price and regular to good rotation",
             AND(E3994&lt;90,AND(C3994&lt;=2011,C3994&gt;=2000),AND(F3994&lt;100,F3994&gt;25)),"Moderate: underrated regular model and regular rotation",
             AND(E3994&lt;90,C3994&gt;2011,AND(F3994&lt;=100,F3994&gt;25)),"Moderate: underrated new model with regular rotation",
             AND(E3994&lt;90,C3994&lt;2000,AND(F3994&lt;=100,F3994&gt;25)),"Moderate: underrated old model with regular rotation",
             AND(C3994&lt;=2011,F3994&lt;=25),"Low: not new model and bad rotation",
             AND(E3994&gt;110,AND(C3994&lt;=2011,C3994&gt;=2000),F3994&lt;=25),"Low: overrated regular model with bad rotation",
             AND(E3994&gt;110,C3994&lt;2011,AND(F3994&lt;=100,F3994&gt;25)),"Low: overrated regular model (not new) with regular rotation",
             AND(E3994&gt;110,C3994&gt;2011,F3994&lt;=25),"Low: overrated new model with bad rotation"
)</f>
        <v>Moderate: fair price and regular to good rotation</v>
      </c>
    </row>
    <row r="3995" spans="1:8" x14ac:dyDescent="0.3">
      <c r="A3995" t="s">
        <v>45</v>
      </c>
      <c r="B3995" t="s">
        <v>717</v>
      </c>
      <c r="C3995">
        <v>2003</v>
      </c>
      <c r="D3995">
        <v>4806.521739130435</v>
      </c>
      <c r="E3995">
        <v>106.32568020812384</v>
      </c>
      <c r="F3995">
        <v>46</v>
      </c>
      <c r="H3995" t="str" cm="1">
        <f t="array" ref="H3995">_xlfn.IFS(
             AND(E3995&gt;110,C3995&gt;2011,F3995&gt;100),"High: overrated, new and good rotation",
             AND(E3995&lt;90,C3995&gt;2011,F3995&gt;100),"High: underrated, new and good rotation",
             AND(E3995&lt;90,C3995&lt;2011,F3995&gt;100),"High: underrated, not too new but good rotation",
             AND(E3995&lt;=110,C3995&gt;2011,F3995&lt;=25),"Critic: well priced/underrated and new, but bad rotation",
             AND(E3995&gt;110,F3995&gt;100),"Top Tier: premium vehicules that tend to be sold above market prices",
             AND(E3995&gt;=90,E3995&lt;=110,F3995&gt;25),"Moderate: fair price and regular to good rotation",
             AND(E3995&lt;90,AND(C3995&lt;=2011,C3995&gt;=2000),AND(F3995&lt;100,F3995&gt;25)),"Moderate: underrated regular model and regular rotation",
             AND(E3995&lt;90,C3995&gt;2011,AND(F3995&lt;=100,F3995&gt;25)),"Moderate: underrated new model with regular rotation",
             AND(E3995&lt;90,C3995&lt;2000,AND(F3995&lt;=100,F3995&gt;25)),"Moderate: underrated old model with regular rotation",
             AND(C3995&lt;=2011,F3995&lt;=25),"Low: not new model and bad rotation",
             AND(E3995&gt;110,AND(C3995&lt;=2011,C3995&gt;=2000),F3995&lt;=25),"Low: overrated regular model with bad rotation",
             AND(E3995&gt;110,C3995&lt;2011,AND(F3995&lt;=100,F3995&gt;25)),"Low: overrated regular model (not new) with regular rotation",
             AND(E3995&gt;110,C3995&gt;2011,F3995&lt;=25),"Low: overrated new model with bad rotation"
)</f>
        <v>Moderate: fair price and regular to good rotation</v>
      </c>
    </row>
    <row r="3996" spans="1:8" x14ac:dyDescent="0.3">
      <c r="A3996" t="s">
        <v>45</v>
      </c>
      <c r="B3996" t="s">
        <v>717</v>
      </c>
      <c r="C3996">
        <v>2004</v>
      </c>
      <c r="D3996">
        <v>5591.8367346938776</v>
      </c>
      <c r="E3996">
        <v>104.98266608020106</v>
      </c>
      <c r="F3996">
        <v>49</v>
      </c>
      <c r="H3996" t="str" cm="1">
        <f t="array" ref="H3996">_xlfn.IFS(
             AND(E3996&gt;110,C3996&gt;2011,F3996&gt;100),"High: overrated, new and good rotation",
             AND(E3996&lt;90,C3996&gt;2011,F3996&gt;100),"High: underrated, new and good rotation",
             AND(E3996&lt;90,C3996&lt;2011,F3996&gt;100),"High: underrated, not too new but good rotation",
             AND(E3996&lt;=110,C3996&gt;2011,F3996&lt;=25),"Critic: well priced/underrated and new, but bad rotation",
             AND(E3996&gt;110,F3996&gt;100),"Top Tier: premium vehicules that tend to be sold above market prices",
             AND(E3996&gt;=90,E3996&lt;=110,F3996&gt;25),"Moderate: fair price and regular to good rotation",
             AND(E3996&lt;90,AND(C3996&lt;=2011,C3996&gt;=2000),AND(F3996&lt;100,F3996&gt;25)),"Moderate: underrated regular model and regular rotation",
             AND(E3996&lt;90,C3996&gt;2011,AND(F3996&lt;=100,F3996&gt;25)),"Moderate: underrated new model with regular rotation",
             AND(E3996&lt;90,C3996&lt;2000,AND(F3996&lt;=100,F3996&gt;25)),"Moderate: underrated old model with regular rotation",
             AND(C3996&lt;=2011,F3996&lt;=25),"Low: not new model and bad rotation",
             AND(E3996&gt;110,AND(C3996&lt;=2011,C3996&gt;=2000),F3996&lt;=25),"Low: overrated regular model with bad rotation",
             AND(E3996&gt;110,C3996&lt;2011,AND(F3996&lt;=100,F3996&gt;25)),"Low: overrated regular model (not new) with regular rotation",
             AND(E3996&gt;110,C3996&gt;2011,F3996&lt;=25),"Low: overrated new model with bad rotation"
)</f>
        <v>Moderate: fair price and regular to good rotation</v>
      </c>
    </row>
    <row r="3997" spans="1:8" x14ac:dyDescent="0.3">
      <c r="A3997" t="s">
        <v>45</v>
      </c>
      <c r="B3997" t="s">
        <v>717</v>
      </c>
      <c r="C3997">
        <v>2005</v>
      </c>
      <c r="D3997">
        <v>7848.030303030303</v>
      </c>
      <c r="E3997">
        <v>102.70032506580498</v>
      </c>
      <c r="F3997">
        <v>99</v>
      </c>
      <c r="H3997" t="str" cm="1">
        <f t="array" ref="H3997">_xlfn.IFS(
             AND(E3997&gt;110,C3997&gt;2011,F3997&gt;100),"High: overrated, new and good rotation",
             AND(E3997&lt;90,C3997&gt;2011,F3997&gt;100),"High: underrated, new and good rotation",
             AND(E3997&lt;90,C3997&lt;2011,F3997&gt;100),"High: underrated, not too new but good rotation",
             AND(E3997&lt;=110,C3997&gt;2011,F3997&lt;=25),"Critic: well priced/underrated and new, but bad rotation",
             AND(E3997&gt;110,F3997&gt;100),"Top Tier: premium vehicules that tend to be sold above market prices",
             AND(E3997&gt;=90,E3997&lt;=110,F3997&gt;25),"Moderate: fair price and regular to good rotation",
             AND(E3997&lt;90,AND(C3997&lt;=2011,C3997&gt;=2000),AND(F3997&lt;100,F3997&gt;25)),"Moderate: underrated regular model and regular rotation",
             AND(E3997&lt;90,C3997&gt;2011,AND(F3997&lt;=100,F3997&gt;25)),"Moderate: underrated new model with regular rotation",
             AND(E3997&lt;90,C3997&lt;2000,AND(F3997&lt;=100,F3997&gt;25)),"Moderate: underrated old model with regular rotation",
             AND(C3997&lt;=2011,F3997&lt;=25),"Low: not new model and bad rotation",
             AND(E3997&gt;110,AND(C3997&lt;=2011,C3997&gt;=2000),F3997&lt;=25),"Low: overrated regular model with bad rotation",
             AND(E3997&gt;110,C3997&lt;2011,AND(F3997&lt;=100,F3997&gt;25)),"Low: overrated regular model (not new) with regular rotation",
             AND(E3997&gt;110,C3997&gt;2011,F3997&lt;=25),"Low: overrated new model with bad rotation"
)</f>
        <v>Moderate: fair price and regular to good rotation</v>
      </c>
    </row>
    <row r="3998" spans="1:8" x14ac:dyDescent="0.3">
      <c r="A3998" t="s">
        <v>45</v>
      </c>
      <c r="B3998" t="s">
        <v>717</v>
      </c>
      <c r="C3998">
        <v>2006</v>
      </c>
      <c r="D3998">
        <v>8305.1020408163258</v>
      </c>
      <c r="E3998">
        <v>97.103003661144911</v>
      </c>
      <c r="F3998">
        <v>98</v>
      </c>
      <c r="H3998" t="str" cm="1">
        <f t="array" ref="H3998">_xlfn.IFS(
             AND(E3998&gt;110,C3998&gt;2011,F3998&gt;100),"High: overrated, new and good rotation",
             AND(E3998&lt;90,C3998&gt;2011,F3998&gt;100),"High: underrated, new and good rotation",
             AND(E3998&lt;90,C3998&lt;2011,F3998&gt;100),"High: underrated, not too new but good rotation",
             AND(E3998&lt;=110,C3998&gt;2011,F3998&lt;=25),"Critic: well priced/underrated and new, but bad rotation",
             AND(E3998&gt;110,F3998&gt;100),"Top Tier: premium vehicules that tend to be sold above market prices",
             AND(E3998&gt;=90,E3998&lt;=110,F3998&gt;25),"Moderate: fair price and regular to good rotation",
             AND(E3998&lt;90,AND(C3998&lt;=2011,C3998&gt;=2000),AND(F3998&lt;100,F3998&gt;25)),"Moderate: underrated regular model and regular rotation",
             AND(E3998&lt;90,C3998&gt;2011,AND(F3998&lt;=100,F3998&gt;25)),"Moderate: underrated new model with regular rotation",
             AND(E3998&lt;90,C3998&lt;2000,AND(F3998&lt;=100,F3998&gt;25)),"Moderate: underrated old model with regular rotation",
             AND(C3998&lt;=2011,F3998&lt;=25),"Low: not new model and bad rotation",
             AND(E3998&gt;110,AND(C3998&lt;=2011,C3998&gt;=2000),F3998&lt;=25),"Low: overrated regular model with bad rotation",
             AND(E3998&gt;110,C3998&lt;2011,AND(F3998&lt;=100,F3998&gt;25)),"Low: overrated regular model (not new) with regular rotation",
             AND(E3998&gt;110,C3998&gt;2011,F3998&lt;=25),"Low: overrated new model with bad rotation"
)</f>
        <v>Moderate: fair price and regular to good rotation</v>
      </c>
    </row>
    <row r="3999" spans="1:8" x14ac:dyDescent="0.3">
      <c r="A3999" t="s">
        <v>45</v>
      </c>
      <c r="B3999" t="s">
        <v>717</v>
      </c>
      <c r="C3999">
        <v>2007</v>
      </c>
      <c r="D3999">
        <v>9398.6842105263149</v>
      </c>
      <c r="E3999">
        <v>102.62611392384404</v>
      </c>
      <c r="F3999">
        <v>114</v>
      </c>
      <c r="H3999" t="str" cm="1">
        <f t="array" ref="H3999">_xlfn.IFS(
             AND(E3999&gt;110,C3999&gt;2011,F3999&gt;100),"High: overrated, new and good rotation",
             AND(E3999&lt;90,C3999&gt;2011,F3999&gt;100),"High: underrated, new and good rotation",
             AND(E3999&lt;90,C3999&lt;2011,F3999&gt;100),"High: underrated, not too new but good rotation",
             AND(E3999&lt;=110,C3999&gt;2011,F3999&lt;=25),"Critic: well priced/underrated and new, but bad rotation",
             AND(E3999&gt;110,F3999&gt;100),"Top Tier: premium vehicules that tend to be sold above market prices",
             AND(E3999&gt;=90,E3999&lt;=110,F3999&gt;25),"Moderate: fair price and regular to good rotation",
             AND(E3999&lt;90,AND(C3999&lt;=2011,C3999&gt;=2000),AND(F3999&lt;100,F3999&gt;25)),"Moderate: underrated regular model and regular rotation",
             AND(E3999&lt;90,C3999&gt;2011,AND(F3999&lt;=100,F3999&gt;25)),"Moderate: underrated new model with regular rotation",
             AND(E3999&lt;90,C3999&lt;2000,AND(F3999&lt;=100,F3999&gt;25)),"Moderate: underrated old model with regular rotation",
             AND(C3999&lt;=2011,F3999&lt;=25),"Low: not new model and bad rotation",
             AND(E3999&gt;110,AND(C3999&lt;=2011,C3999&gt;=2000),F3999&lt;=25),"Low: overrated regular model with bad rotation",
             AND(E3999&gt;110,C3999&lt;2011,AND(F3999&lt;=100,F3999&gt;25)),"Low: overrated regular model (not new) with regular rotation",
             AND(E3999&gt;110,C3999&gt;2011,F3999&lt;=25),"Low: overrated new model with bad rotation"
)</f>
        <v>Moderate: fair price and regular to good rotation</v>
      </c>
    </row>
    <row r="4000" spans="1:8" x14ac:dyDescent="0.3">
      <c r="A4000" t="s">
        <v>45</v>
      </c>
      <c r="B4000" t="s">
        <v>717</v>
      </c>
      <c r="C4000">
        <v>2008</v>
      </c>
      <c r="D4000">
        <v>11134.782608695652</v>
      </c>
      <c r="E4000">
        <v>101.23437646696426</v>
      </c>
      <c r="F4000">
        <v>46</v>
      </c>
      <c r="H4000" t="str" cm="1">
        <f t="array" ref="H4000">_xlfn.IFS(
             AND(E4000&gt;110,C4000&gt;2011,F4000&gt;100),"High: overrated, new and good rotation",
             AND(E4000&lt;90,C4000&gt;2011,F4000&gt;100),"High: underrated, new and good rotation",
             AND(E4000&lt;90,C4000&lt;2011,F4000&gt;100),"High: underrated, not too new but good rotation",
             AND(E4000&lt;=110,C4000&gt;2011,F4000&lt;=25),"Critic: well priced/underrated and new, but bad rotation",
             AND(E4000&gt;110,F4000&gt;100),"Top Tier: premium vehicules that tend to be sold above market prices",
             AND(E4000&gt;=90,E4000&lt;=110,F4000&gt;25),"Moderate: fair price and regular to good rotation",
             AND(E4000&lt;90,AND(C4000&lt;=2011,C4000&gt;=2000),AND(F4000&lt;100,F4000&gt;25)),"Moderate: underrated regular model and regular rotation",
             AND(E4000&lt;90,C4000&gt;2011,AND(F4000&lt;=100,F4000&gt;25)),"Moderate: underrated new model with regular rotation",
             AND(E4000&lt;90,C4000&lt;2000,AND(F4000&lt;=100,F4000&gt;25)),"Moderate: underrated old model with regular rotation",
             AND(C4000&lt;=2011,F4000&lt;=25),"Low: not new model and bad rotation",
             AND(E4000&gt;110,AND(C4000&lt;=2011,C4000&gt;=2000),F4000&lt;=25),"Low: overrated regular model with bad rotation",
             AND(E4000&gt;110,C4000&lt;2011,AND(F4000&lt;=100,F4000&gt;25)),"Low: overrated regular model (not new) with regular rotation",
             AND(E4000&gt;110,C4000&gt;2011,F4000&lt;=25),"Low: overrated new model with bad rotation"
)</f>
        <v>Moderate: fair price and regular to good rotation</v>
      </c>
    </row>
    <row r="4001" spans="1:8" x14ac:dyDescent="0.3">
      <c r="A4001" t="s">
        <v>45</v>
      </c>
      <c r="B4001" t="s">
        <v>717</v>
      </c>
      <c r="C4001">
        <v>2009</v>
      </c>
      <c r="D4001">
        <v>12719.354838709678</v>
      </c>
      <c r="E4001">
        <v>100.03622482717805</v>
      </c>
      <c r="F4001">
        <v>31</v>
      </c>
      <c r="H4001" t="str" cm="1">
        <f t="array" ref="H4001">_xlfn.IFS(
             AND(E4001&gt;110,C4001&gt;2011,F4001&gt;100),"High: overrated, new and good rotation",
             AND(E4001&lt;90,C4001&gt;2011,F4001&gt;100),"High: underrated, new and good rotation",
             AND(E4001&lt;90,C4001&lt;2011,F4001&gt;100),"High: underrated, not too new but good rotation",
             AND(E4001&lt;=110,C4001&gt;2011,F4001&lt;=25),"Critic: well priced/underrated and new, but bad rotation",
             AND(E4001&gt;110,F4001&gt;100),"Top Tier: premium vehicules that tend to be sold above market prices",
             AND(E4001&gt;=90,E4001&lt;=110,F4001&gt;25),"Moderate: fair price and regular to good rotation",
             AND(E4001&lt;90,AND(C4001&lt;=2011,C4001&gt;=2000),AND(F4001&lt;100,F4001&gt;25)),"Moderate: underrated regular model and regular rotation",
             AND(E4001&lt;90,C4001&gt;2011,AND(F4001&lt;=100,F4001&gt;25)),"Moderate: underrated new model with regular rotation",
             AND(E4001&lt;90,C4001&lt;2000,AND(F4001&lt;=100,F4001&gt;25)),"Moderate: underrated old model with regular rotation",
             AND(C4001&lt;=2011,F4001&lt;=25),"Low: not new model and bad rotation",
             AND(E4001&gt;110,AND(C4001&lt;=2011,C4001&gt;=2000),F4001&lt;=25),"Low: overrated regular model with bad rotation",
             AND(E4001&gt;110,C4001&lt;2011,AND(F4001&lt;=100,F4001&gt;25)),"Low: overrated regular model (not new) with regular rotation",
             AND(E4001&gt;110,C4001&gt;2011,F4001&lt;=25),"Low: overrated new model with bad rotation"
)</f>
        <v>Moderate: fair price and regular to good rotation</v>
      </c>
    </row>
    <row r="4002" spans="1:8" x14ac:dyDescent="0.3">
      <c r="A4002" t="s">
        <v>45</v>
      </c>
      <c r="B4002" t="s">
        <v>717</v>
      </c>
      <c r="C4002">
        <v>2010</v>
      </c>
      <c r="D4002">
        <v>14299.367088607594</v>
      </c>
      <c r="E4002">
        <v>100.4447878648723</v>
      </c>
      <c r="F4002">
        <v>79</v>
      </c>
      <c r="H4002" t="str" cm="1">
        <f t="array" ref="H4002">_xlfn.IFS(
             AND(E4002&gt;110,C4002&gt;2011,F4002&gt;100),"High: overrated, new and good rotation",
             AND(E4002&lt;90,C4002&gt;2011,F4002&gt;100),"High: underrated, new and good rotation",
             AND(E4002&lt;90,C4002&lt;2011,F4002&gt;100),"High: underrated, not too new but good rotation",
             AND(E4002&lt;=110,C4002&gt;2011,F4002&lt;=25),"Critic: well priced/underrated and new, but bad rotation",
             AND(E4002&gt;110,F4002&gt;100),"Top Tier: premium vehicules that tend to be sold above market prices",
             AND(E4002&gt;=90,E4002&lt;=110,F4002&gt;25),"Moderate: fair price and regular to good rotation",
             AND(E4002&lt;90,AND(C4002&lt;=2011,C4002&gt;=2000),AND(F4002&lt;100,F4002&gt;25)),"Moderate: underrated regular model and regular rotation",
             AND(E4002&lt;90,C4002&gt;2011,AND(F4002&lt;=100,F4002&gt;25)),"Moderate: underrated new model with regular rotation",
             AND(E4002&lt;90,C4002&lt;2000,AND(F4002&lt;=100,F4002&gt;25)),"Moderate: underrated old model with regular rotation",
             AND(C4002&lt;=2011,F4002&lt;=25),"Low: not new model and bad rotation",
             AND(E4002&gt;110,AND(C4002&lt;=2011,C4002&gt;=2000),F4002&lt;=25),"Low: overrated regular model with bad rotation",
             AND(E4002&gt;110,C4002&lt;2011,AND(F4002&lt;=100,F4002&gt;25)),"Low: overrated regular model (not new) with regular rotation",
             AND(E4002&gt;110,C4002&gt;2011,F4002&lt;=25),"Low: overrated new model with bad rotation"
)</f>
        <v>Moderate: fair price and regular to good rotation</v>
      </c>
    </row>
    <row r="4003" spans="1:8" x14ac:dyDescent="0.3">
      <c r="A4003" t="s">
        <v>45</v>
      </c>
      <c r="B4003" t="s">
        <v>717</v>
      </c>
      <c r="C4003">
        <v>2011</v>
      </c>
      <c r="D4003">
        <v>16596.551724137931</v>
      </c>
      <c r="E4003">
        <v>99.163060900868615</v>
      </c>
      <c r="F4003">
        <v>87</v>
      </c>
      <c r="H4003" t="str" cm="1">
        <f t="array" ref="H4003">_xlfn.IFS(
             AND(E4003&gt;110,C4003&gt;2011,F4003&gt;100),"High: overrated, new and good rotation",
             AND(E4003&lt;90,C4003&gt;2011,F4003&gt;100),"High: underrated, new and good rotation",
             AND(E4003&lt;90,C4003&lt;2011,F4003&gt;100),"High: underrated, not too new but good rotation",
             AND(E4003&lt;=110,C4003&gt;2011,F4003&lt;=25),"Critic: well priced/underrated and new, but bad rotation",
             AND(E4003&gt;110,F4003&gt;100),"Top Tier: premium vehicules that tend to be sold above market prices",
             AND(E4003&gt;=90,E4003&lt;=110,F4003&gt;25),"Moderate: fair price and regular to good rotation",
             AND(E4003&lt;90,AND(C4003&lt;=2011,C4003&gt;=2000),AND(F4003&lt;100,F4003&gt;25)),"Moderate: underrated regular model and regular rotation",
             AND(E4003&lt;90,C4003&gt;2011,AND(F4003&lt;=100,F4003&gt;25)),"Moderate: underrated new model with regular rotation",
             AND(E4003&lt;90,C4003&lt;2000,AND(F4003&lt;=100,F4003&gt;25)),"Moderate: underrated old model with regular rotation",
             AND(C4003&lt;=2011,F4003&lt;=25),"Low: not new model and bad rotation",
             AND(E4003&gt;110,AND(C4003&lt;=2011,C4003&gt;=2000),F4003&lt;=25),"Low: overrated regular model with bad rotation",
             AND(E4003&gt;110,C4003&lt;2011,AND(F4003&lt;=100,F4003&gt;25)),"Low: overrated regular model (not new) with regular rotation",
             AND(E4003&gt;110,C4003&gt;2011,F4003&lt;=25),"Low: overrated new model with bad rotation"
)</f>
        <v>Moderate: fair price and regular to good rotation</v>
      </c>
    </row>
    <row r="4004" spans="1:8" x14ac:dyDescent="0.3">
      <c r="A4004" t="s">
        <v>45</v>
      </c>
      <c r="B4004" t="s">
        <v>717</v>
      </c>
      <c r="C4004">
        <v>2012</v>
      </c>
      <c r="D4004">
        <v>18535.436893203885</v>
      </c>
      <c r="E4004">
        <v>99.486213251072314</v>
      </c>
      <c r="F4004">
        <v>206</v>
      </c>
      <c r="H4004" t="str" cm="1">
        <f t="array" ref="H4004">_xlfn.IFS(
             AND(E4004&gt;110,C4004&gt;2011,F4004&gt;100),"High: overrated, new and good rotation",
             AND(E4004&lt;90,C4004&gt;2011,F4004&gt;100),"High: underrated, new and good rotation",
             AND(E4004&lt;90,C4004&lt;2011,F4004&gt;100),"High: underrated, not too new but good rotation",
             AND(E4004&lt;=110,C4004&gt;2011,F4004&lt;=25),"Critic: well priced/underrated and new, but bad rotation",
             AND(E4004&gt;110,F4004&gt;100),"Top Tier: premium vehicules that tend to be sold above market prices",
             AND(E4004&gt;=90,E4004&lt;=110,F4004&gt;25),"Moderate: fair price and regular to good rotation",
             AND(E4004&lt;90,AND(C4004&lt;=2011,C4004&gt;=2000),AND(F4004&lt;100,F4004&gt;25)),"Moderate: underrated regular model and regular rotation",
             AND(E4004&lt;90,C4004&gt;2011,AND(F4004&lt;=100,F4004&gt;25)),"Moderate: underrated new model with regular rotation",
             AND(E4004&lt;90,C4004&lt;2000,AND(F4004&lt;=100,F4004&gt;25)),"Moderate: underrated old model with regular rotation",
             AND(C4004&lt;=2011,F4004&lt;=25),"Low: not new model and bad rotation",
             AND(E4004&gt;110,AND(C4004&lt;=2011,C4004&gt;=2000),F4004&lt;=25),"Low: overrated regular model with bad rotation",
             AND(E4004&gt;110,C4004&lt;2011,AND(F4004&lt;=100,F4004&gt;25)),"Low: overrated regular model (not new) with regular rotation",
             AND(E4004&gt;110,C4004&gt;2011,F4004&lt;=25),"Low: overrated new model with bad rotation"
)</f>
        <v>Moderate: fair price and regular to good rotation</v>
      </c>
    </row>
    <row r="4005" spans="1:8" x14ac:dyDescent="0.3">
      <c r="A4005" t="s">
        <v>45</v>
      </c>
      <c r="B4005" t="s">
        <v>717</v>
      </c>
      <c r="C4005">
        <v>2013</v>
      </c>
      <c r="D4005">
        <v>19586.164319248826</v>
      </c>
      <c r="E4005">
        <v>99.104203588872409</v>
      </c>
      <c r="F4005">
        <v>213</v>
      </c>
      <c r="H4005" t="str" cm="1">
        <f t="array" ref="H4005">_xlfn.IFS(
             AND(E4005&gt;110,C4005&gt;2011,F4005&gt;100),"High: overrated, new and good rotation",
             AND(E4005&lt;90,C4005&gt;2011,F4005&gt;100),"High: underrated, new and good rotation",
             AND(E4005&lt;90,C4005&lt;2011,F4005&gt;100),"High: underrated, not too new but good rotation",
             AND(E4005&lt;=110,C4005&gt;2011,F4005&lt;=25),"Critic: well priced/underrated and new, but bad rotation",
             AND(E4005&gt;110,F4005&gt;100),"Top Tier: premium vehicules that tend to be sold above market prices",
             AND(E4005&gt;=90,E4005&lt;=110,F4005&gt;25),"Moderate: fair price and regular to good rotation",
             AND(E4005&lt;90,AND(C4005&lt;=2011,C4005&gt;=2000),AND(F4005&lt;100,F4005&gt;25)),"Moderate: underrated regular model and regular rotation",
             AND(E4005&lt;90,C4005&gt;2011,AND(F4005&lt;=100,F4005&gt;25)),"Moderate: underrated new model with regular rotation",
             AND(E4005&lt;90,C4005&lt;2000,AND(F4005&lt;=100,F4005&gt;25)),"Moderate: underrated old model with regular rotation",
             AND(C4005&lt;=2011,F4005&lt;=25),"Low: not new model and bad rotation",
             AND(E4005&gt;110,AND(C4005&lt;=2011,C4005&gt;=2000),F4005&lt;=25),"Low: overrated regular model with bad rotation",
             AND(E4005&gt;110,C4005&lt;2011,AND(F4005&lt;=100,F4005&gt;25)),"Low: overrated regular model (not new) with regular rotation",
             AND(E4005&gt;110,C4005&gt;2011,F4005&lt;=25),"Low: overrated new model with bad rotation"
)</f>
        <v>Moderate: fair price and regular to good rotation</v>
      </c>
    </row>
    <row r="4006" spans="1:8" x14ac:dyDescent="0.3">
      <c r="A4006" t="s">
        <v>45</v>
      </c>
      <c r="B4006" t="s">
        <v>717</v>
      </c>
      <c r="C4006">
        <v>2014</v>
      </c>
      <c r="D4006">
        <v>20576.623376623378</v>
      </c>
      <c r="E4006">
        <v>98.32009741694057</v>
      </c>
      <c r="F4006">
        <v>154</v>
      </c>
      <c r="H4006" t="str" cm="1">
        <f t="array" ref="H4006">_xlfn.IFS(
             AND(E4006&gt;110,C4006&gt;2011,F4006&gt;100),"High: overrated, new and good rotation",
             AND(E4006&lt;90,C4006&gt;2011,F4006&gt;100),"High: underrated, new and good rotation",
             AND(E4006&lt;90,C4006&lt;2011,F4006&gt;100),"High: underrated, not too new but good rotation",
             AND(E4006&lt;=110,C4006&gt;2011,F4006&lt;=25),"Critic: well priced/underrated and new, but bad rotation",
             AND(E4006&gt;110,F4006&gt;100),"Top Tier: premium vehicules that tend to be sold above market prices",
             AND(E4006&gt;=90,E4006&lt;=110,F4006&gt;25),"Moderate: fair price and regular to good rotation",
             AND(E4006&lt;90,AND(C4006&lt;=2011,C4006&gt;=2000),AND(F4006&lt;100,F4006&gt;25)),"Moderate: underrated regular model and regular rotation",
             AND(E4006&lt;90,C4006&gt;2011,AND(F4006&lt;=100,F4006&gt;25)),"Moderate: underrated new model with regular rotation",
             AND(E4006&lt;90,C4006&lt;2000,AND(F4006&lt;=100,F4006&gt;25)),"Moderate: underrated old model with regular rotation",
             AND(C4006&lt;=2011,F4006&lt;=25),"Low: not new model and bad rotation",
             AND(E4006&gt;110,AND(C4006&lt;=2011,C4006&gt;=2000),F4006&lt;=25),"Low: overrated regular model with bad rotation",
             AND(E4006&gt;110,C4006&lt;2011,AND(F4006&lt;=100,F4006&gt;25)),"Low: overrated regular model (not new) with regular rotation",
             AND(E4006&gt;110,C4006&gt;2011,F4006&lt;=25),"Low: overrated new model with bad rotation"
)</f>
        <v>Moderate: fair price and regular to good rotation</v>
      </c>
    </row>
    <row r="4007" spans="1:8" x14ac:dyDescent="0.3">
      <c r="A4007" t="s">
        <v>45</v>
      </c>
      <c r="B4007" t="s">
        <v>717</v>
      </c>
      <c r="C4007">
        <v>2015</v>
      </c>
      <c r="D4007">
        <v>22208.695652173912</v>
      </c>
      <c r="E4007">
        <v>96.703933967439411</v>
      </c>
      <c r="F4007">
        <v>46</v>
      </c>
      <c r="H4007" t="str" cm="1">
        <f t="array" ref="H4007">_xlfn.IFS(
             AND(E4007&gt;110,C4007&gt;2011,F4007&gt;100),"High: overrated, new and good rotation",
             AND(E4007&lt;90,C4007&gt;2011,F4007&gt;100),"High: underrated, new and good rotation",
             AND(E4007&lt;90,C4007&lt;2011,F4007&gt;100),"High: underrated, not too new but good rotation",
             AND(E4007&lt;=110,C4007&gt;2011,F4007&lt;=25),"Critic: well priced/underrated and new, but bad rotation",
             AND(E4007&gt;110,F4007&gt;100),"Top Tier: premium vehicules that tend to be sold above market prices",
             AND(E4007&gt;=90,E4007&lt;=110,F4007&gt;25),"Moderate: fair price and regular to good rotation",
             AND(E4007&lt;90,AND(C4007&lt;=2011,C4007&gt;=2000),AND(F4007&lt;100,F4007&gt;25)),"Moderate: underrated regular model and regular rotation",
             AND(E4007&lt;90,C4007&gt;2011,AND(F4007&lt;=100,F4007&gt;25)),"Moderate: underrated new model with regular rotation",
             AND(E4007&lt;90,C4007&lt;2000,AND(F4007&lt;=100,F4007&gt;25)),"Moderate: underrated old model with regular rotation",
             AND(C4007&lt;=2011,F4007&lt;=25),"Low: not new model and bad rotation",
             AND(E4007&gt;110,AND(C4007&lt;=2011,C4007&gt;=2000),F4007&lt;=25),"Low: overrated regular model with bad rotation",
             AND(E4007&gt;110,C4007&lt;2011,AND(F4007&lt;=100,F4007&gt;25)),"Low: overrated regular model (not new) with regular rotation",
             AND(E4007&gt;110,C4007&gt;2011,F4007&lt;=25),"Low: overrated new model with bad rotation"
)</f>
        <v>Moderate: fair price and regular to good rotation</v>
      </c>
    </row>
    <row r="4008" spans="1:8" x14ac:dyDescent="0.3">
      <c r="A4008" t="s">
        <v>45</v>
      </c>
      <c r="B4008" t="s">
        <v>718</v>
      </c>
      <c r="C4008">
        <v>2009</v>
      </c>
      <c r="D4008">
        <v>50375</v>
      </c>
      <c r="E4008">
        <v>95.175396903246849</v>
      </c>
      <c r="F4008">
        <v>4</v>
      </c>
      <c r="H4008" t="str" cm="1">
        <f t="array" ref="H4008">_xlfn.IFS(
             AND(E4008&gt;110,C4008&gt;2011,F4008&gt;100),"High: overrated, new and good rotation",
             AND(E4008&lt;90,C4008&gt;2011,F4008&gt;100),"High: underrated, new and good rotation",
             AND(E4008&lt;90,C4008&lt;2011,F4008&gt;100),"High: underrated, not too new but good rotation",
             AND(E4008&lt;=110,C4008&gt;2011,F4008&lt;=25),"Critic: well priced/underrated and new, but bad rotation",
             AND(E4008&gt;110,F4008&gt;100),"Top Tier: premium vehicules that tend to be sold above market prices",
             AND(E4008&gt;=90,E4008&lt;=110,F4008&gt;25),"Moderate: fair price and regular to good rotation",
             AND(E4008&lt;90,AND(C4008&lt;=2011,C4008&gt;=2000),AND(F4008&lt;100,F4008&gt;25)),"Moderate: underrated regular model and regular rotation",
             AND(E4008&lt;90,C4008&gt;2011,AND(F4008&lt;=100,F4008&gt;25)),"Moderate: underrated new model with regular rotation",
             AND(E4008&lt;90,C4008&lt;2000,AND(F4008&lt;=100,F4008&gt;25)),"Moderate: underrated old model with regular rotation",
             AND(C4008&lt;=2011,F4008&lt;=25),"Low: not new model and bad rotation",
             AND(E4008&gt;110,AND(C4008&lt;=2011,C4008&gt;=2000),F4008&lt;=25),"Low: overrated regular model with bad rotation",
             AND(E4008&gt;110,C4008&lt;2011,AND(F4008&lt;=100,F4008&gt;25)),"Low: overrated regular model (not new) with regular rotation",
             AND(E4008&gt;110,C4008&gt;2011,F4008&lt;=25),"Low: overrated new model with bad rotation"
)</f>
        <v>Low: not new model and bad rotation</v>
      </c>
    </row>
    <row r="4009" spans="1:8" x14ac:dyDescent="0.3">
      <c r="A4009" t="s">
        <v>45</v>
      </c>
      <c r="B4009" t="s">
        <v>718</v>
      </c>
      <c r="C4009">
        <v>2010</v>
      </c>
      <c r="D4009">
        <v>54500</v>
      </c>
      <c r="E4009">
        <v>95.97537664695291</v>
      </c>
      <c r="F4009">
        <v>4</v>
      </c>
      <c r="H4009" t="str" cm="1">
        <f t="array" ref="H4009">_xlfn.IFS(
             AND(E4009&gt;110,C4009&gt;2011,F4009&gt;100),"High: overrated, new and good rotation",
             AND(E4009&lt;90,C4009&gt;2011,F4009&gt;100),"High: underrated, new and good rotation",
             AND(E4009&lt;90,C4009&lt;2011,F4009&gt;100),"High: underrated, not too new but good rotation",
             AND(E4009&lt;=110,C4009&gt;2011,F4009&lt;=25),"Critic: well priced/underrated and new, but bad rotation",
             AND(E4009&gt;110,F4009&gt;100),"Top Tier: premium vehicules that tend to be sold above market prices",
             AND(E4009&gt;=90,E4009&lt;=110,F4009&gt;25),"Moderate: fair price and regular to good rotation",
             AND(E4009&lt;90,AND(C4009&lt;=2011,C4009&gt;=2000),AND(F4009&lt;100,F4009&gt;25)),"Moderate: underrated regular model and regular rotation",
             AND(E4009&lt;90,C4009&gt;2011,AND(F4009&lt;=100,F4009&gt;25)),"Moderate: underrated new model with regular rotation",
             AND(E4009&lt;90,C4009&lt;2000,AND(F4009&lt;=100,F4009&gt;25)),"Moderate: underrated old model with regular rotation",
             AND(C4009&lt;=2011,F4009&lt;=25),"Low: not new model and bad rotation",
             AND(E4009&gt;110,AND(C4009&lt;=2011,C4009&gt;=2000),F4009&lt;=25),"Low: overrated regular model with bad rotation",
             AND(E4009&gt;110,C4009&lt;2011,AND(F4009&lt;=100,F4009&gt;25)),"Low: overrated regular model (not new) with regular rotation",
             AND(E4009&gt;110,C4009&gt;2011,F4009&lt;=25),"Low: overrated new model with bad rotation"
)</f>
        <v>Low: not new model and bad rotation</v>
      </c>
    </row>
    <row r="4010" spans="1:8" x14ac:dyDescent="0.3">
      <c r="A4010" t="s">
        <v>45</v>
      </c>
      <c r="B4010" t="s">
        <v>718</v>
      </c>
      <c r="C4010">
        <v>2012</v>
      </c>
      <c r="D4010">
        <v>64010</v>
      </c>
      <c r="E4010">
        <v>97.689490021286147</v>
      </c>
      <c r="F4010">
        <v>5</v>
      </c>
      <c r="H4010" t="str" cm="1">
        <f t="array" ref="H4010">_xlfn.IFS(
             AND(E4010&gt;110,C4010&gt;2011,F4010&gt;100),"High: overrated, new and good rotation",
             AND(E4010&lt;90,C4010&gt;2011,F4010&gt;100),"High: underrated, new and good rotation",
             AND(E4010&lt;90,C4010&lt;2011,F4010&gt;100),"High: underrated, not too new but good rotation",
             AND(E4010&lt;=110,C4010&gt;2011,F4010&lt;=25),"Critic: well priced/underrated and new, but bad rotation",
             AND(E4010&gt;110,F4010&gt;100),"Top Tier: premium vehicules that tend to be sold above market prices",
             AND(E4010&gt;=90,E4010&lt;=110,F4010&gt;25),"Moderate: fair price and regular to good rotation",
             AND(E4010&lt;90,AND(C4010&lt;=2011,C4010&gt;=2000),AND(F4010&lt;100,F4010&gt;25)),"Moderate: underrated regular model and regular rotation",
             AND(E4010&lt;90,C4010&gt;2011,AND(F4010&lt;=100,F4010&gt;25)),"Moderate: underrated new model with regular rotation",
             AND(E4010&lt;90,C4010&lt;2000,AND(F4010&lt;=100,F4010&gt;25)),"Moderate: underrated old model with regular rotation",
             AND(C4010&lt;=2011,F4010&lt;=25),"Low: not new model and bad rotation",
             AND(E4010&gt;110,AND(C4010&lt;=2011,C4010&gt;=2000),F4010&lt;=25),"Low: overrated regular model with bad rotation",
             AND(E4010&gt;110,C4010&lt;2011,AND(F4010&lt;=100,F4010&gt;25)),"Low: overrated regular model (not new) with regular rotation",
             AND(E4010&gt;110,C4010&gt;2011,F4010&lt;=25),"Low: overrated new model with bad rotation"
)</f>
        <v>Critic: well priced/underrated and new, but bad rotation</v>
      </c>
    </row>
    <row r="4011" spans="1:8" x14ac:dyDescent="0.3">
      <c r="A4011" t="s">
        <v>45</v>
      </c>
      <c r="B4011" t="s">
        <v>718</v>
      </c>
      <c r="C4011">
        <v>2013</v>
      </c>
      <c r="D4011">
        <v>70168.75</v>
      </c>
      <c r="E4011">
        <v>94.295737604979792</v>
      </c>
      <c r="F4011">
        <v>8</v>
      </c>
      <c r="H4011" t="str" cm="1">
        <f t="array" ref="H4011">_xlfn.IFS(
             AND(E4011&gt;110,C4011&gt;2011,F4011&gt;100),"High: overrated, new and good rotation",
             AND(E4011&lt;90,C4011&gt;2011,F4011&gt;100),"High: underrated, new and good rotation",
             AND(E4011&lt;90,C4011&lt;2011,F4011&gt;100),"High: underrated, not too new but good rotation",
             AND(E4011&lt;=110,C4011&gt;2011,F4011&lt;=25),"Critic: well priced/underrated and new, but bad rotation",
             AND(E4011&gt;110,F4011&gt;100),"Top Tier: premium vehicules that tend to be sold above market prices",
             AND(E4011&gt;=90,E4011&lt;=110,F4011&gt;25),"Moderate: fair price and regular to good rotation",
             AND(E4011&lt;90,AND(C4011&lt;=2011,C4011&gt;=2000),AND(F4011&lt;100,F4011&gt;25)),"Moderate: underrated regular model and regular rotation",
             AND(E4011&lt;90,C4011&gt;2011,AND(F4011&lt;=100,F4011&gt;25)),"Moderate: underrated new model with regular rotation",
             AND(E4011&lt;90,C4011&lt;2000,AND(F4011&lt;=100,F4011&gt;25)),"Moderate: underrated old model with regular rotation",
             AND(C4011&lt;=2011,F4011&lt;=25),"Low: not new model and bad rotation",
             AND(E4011&gt;110,AND(C4011&lt;=2011,C4011&gt;=2000),F4011&lt;=25),"Low: overrated regular model with bad rotation",
             AND(E4011&gt;110,C4011&lt;2011,AND(F4011&lt;=100,F4011&gt;25)),"Low: overrated regular model (not new) with regular rotation",
             AND(E4011&gt;110,C4011&gt;2011,F4011&lt;=25),"Low: overrated new model with bad rotation"
)</f>
        <v>Critic: well priced/underrated and new, but bad rotation</v>
      </c>
    </row>
    <row r="4012" spans="1:8" x14ac:dyDescent="0.3">
      <c r="A4012" t="s">
        <v>45</v>
      </c>
      <c r="B4012" t="s">
        <v>718</v>
      </c>
      <c r="C4012">
        <v>2014</v>
      </c>
      <c r="D4012">
        <v>76600</v>
      </c>
      <c r="E4012">
        <v>99.976510077926477</v>
      </c>
      <c r="F4012">
        <v>15</v>
      </c>
      <c r="H4012" t="str" cm="1">
        <f t="array" ref="H4012">_xlfn.IFS(
             AND(E4012&gt;110,C4012&gt;2011,F4012&gt;100),"High: overrated, new and good rotation",
             AND(E4012&lt;90,C4012&gt;2011,F4012&gt;100),"High: underrated, new and good rotation",
             AND(E4012&lt;90,C4012&lt;2011,F4012&gt;100),"High: underrated, not too new but good rotation",
             AND(E4012&lt;=110,C4012&gt;2011,F4012&lt;=25),"Critic: well priced/underrated and new, but bad rotation",
             AND(E4012&gt;110,F4012&gt;100),"Top Tier: premium vehicules that tend to be sold above market prices",
             AND(E4012&gt;=90,E4012&lt;=110,F4012&gt;25),"Moderate: fair price and regular to good rotation",
             AND(E4012&lt;90,AND(C4012&lt;=2011,C4012&gt;=2000),AND(F4012&lt;100,F4012&gt;25)),"Moderate: underrated regular model and regular rotation",
             AND(E4012&lt;90,C4012&gt;2011,AND(F4012&lt;=100,F4012&gt;25)),"Moderate: underrated new model with regular rotation",
             AND(E4012&lt;90,C4012&lt;2000,AND(F4012&lt;=100,F4012&gt;25)),"Moderate: underrated old model with regular rotation",
             AND(C4012&lt;=2011,F4012&lt;=25),"Low: not new model and bad rotation",
             AND(E4012&gt;110,AND(C4012&lt;=2011,C4012&gt;=2000),F4012&lt;=25),"Low: overrated regular model with bad rotation",
             AND(E4012&gt;110,C4012&lt;2011,AND(F4012&lt;=100,F4012&gt;25)),"Low: overrated regular model (not new) with regular rotation",
             AND(E4012&gt;110,C4012&gt;2011,F4012&lt;=25),"Low: overrated new model with bad rotation"
)</f>
        <v>Critic: well priced/underrated and new, but bad rotation</v>
      </c>
    </row>
    <row r="4013" spans="1:8" x14ac:dyDescent="0.3">
      <c r="A4013" t="s">
        <v>45</v>
      </c>
      <c r="B4013" t="s">
        <v>718</v>
      </c>
      <c r="C4013">
        <v>2015</v>
      </c>
      <c r="D4013">
        <v>80274</v>
      </c>
      <c r="E4013">
        <v>100.66697195311815</v>
      </c>
      <c r="F4013">
        <v>25</v>
      </c>
      <c r="H4013" t="str" cm="1">
        <f t="array" ref="H4013">_xlfn.IFS(
             AND(E4013&gt;110,C4013&gt;2011,F4013&gt;100),"High: overrated, new and good rotation",
             AND(E4013&lt;90,C4013&gt;2011,F4013&gt;100),"High: underrated, new and good rotation",
             AND(E4013&lt;90,C4013&lt;2011,F4013&gt;100),"High: underrated, not too new but good rotation",
             AND(E4013&lt;=110,C4013&gt;2011,F4013&lt;=25),"Critic: well priced/underrated and new, but bad rotation",
             AND(E4013&gt;110,F4013&gt;100),"Top Tier: premium vehicules that tend to be sold above market prices",
             AND(E4013&gt;=90,E4013&lt;=110,F4013&gt;25),"Moderate: fair price and regular to good rotation",
             AND(E4013&lt;90,AND(C4013&lt;=2011,C4013&gt;=2000),AND(F4013&lt;100,F4013&gt;25)),"Moderate: underrated regular model and regular rotation",
             AND(E4013&lt;90,C4013&gt;2011,AND(F4013&lt;=100,F4013&gt;25)),"Moderate: underrated new model with regular rotation",
             AND(E4013&lt;90,C4013&lt;2000,AND(F4013&lt;=100,F4013&gt;25)),"Moderate: underrated old model with regular rotation",
             AND(C4013&lt;=2011,F4013&lt;=25),"Low: not new model and bad rotation",
             AND(E4013&gt;110,AND(C4013&lt;=2011,C4013&gt;=2000),F4013&lt;=25),"Low: overrated regular model with bad rotation",
             AND(E4013&gt;110,C4013&lt;2011,AND(F4013&lt;=100,F4013&gt;25)),"Low: overrated regular model (not new) with regular rotation",
             AND(E4013&gt;110,C4013&gt;2011,F4013&lt;=25),"Low: overrated new model with bad rotation"
)</f>
        <v>Critic: well priced/underrated and new, but bad rotation</v>
      </c>
    </row>
    <row r="4014" spans="1:8" x14ac:dyDescent="0.3">
      <c r="A4014" t="s">
        <v>45</v>
      </c>
      <c r="B4014" t="s">
        <v>719</v>
      </c>
      <c r="C4014">
        <v>2011</v>
      </c>
      <c r="D4014">
        <v>12019.270833333334</v>
      </c>
      <c r="E4014">
        <v>100.31687739284172</v>
      </c>
      <c r="F4014">
        <v>96</v>
      </c>
      <c r="H4014" t="str" cm="1">
        <f t="array" ref="H4014">_xlfn.IFS(
             AND(E4014&gt;110,C4014&gt;2011,F4014&gt;100),"High: overrated, new and good rotation",
             AND(E4014&lt;90,C4014&gt;2011,F4014&gt;100),"High: underrated, new and good rotation",
             AND(E4014&lt;90,C4014&lt;2011,F4014&gt;100),"High: underrated, not too new but good rotation",
             AND(E4014&lt;=110,C4014&gt;2011,F4014&lt;=25),"Critic: well priced/underrated and new, but bad rotation",
             AND(E4014&gt;110,F4014&gt;100),"Top Tier: premium vehicules that tend to be sold above market prices",
             AND(E4014&gt;=90,E4014&lt;=110,F4014&gt;25),"Moderate: fair price and regular to good rotation",
             AND(E4014&lt;90,AND(C4014&lt;=2011,C4014&gt;=2000),AND(F4014&lt;100,F4014&gt;25)),"Moderate: underrated regular model and regular rotation",
             AND(E4014&lt;90,C4014&gt;2011,AND(F4014&lt;=100,F4014&gt;25)),"Moderate: underrated new model with regular rotation",
             AND(E4014&lt;90,C4014&lt;2000,AND(F4014&lt;=100,F4014&gt;25)),"Moderate: underrated old model with regular rotation",
             AND(C4014&lt;=2011,F4014&lt;=25),"Low: not new model and bad rotation",
             AND(E4014&gt;110,AND(C4014&lt;=2011,C4014&gt;=2000),F4014&lt;=25),"Low: overrated regular model with bad rotation",
             AND(E4014&gt;110,C4014&lt;2011,AND(F4014&lt;=100,F4014&gt;25)),"Low: overrated regular model (not new) with regular rotation",
             AND(E4014&gt;110,C4014&gt;2011,F4014&lt;=25),"Low: overrated new model with bad rotation"
)</f>
        <v>Moderate: fair price and regular to good rotation</v>
      </c>
    </row>
    <row r="4015" spans="1:8" x14ac:dyDescent="0.3">
      <c r="A4015" t="s">
        <v>45</v>
      </c>
      <c r="B4015" t="s">
        <v>719</v>
      </c>
      <c r="C4015">
        <v>2012</v>
      </c>
      <c r="D4015">
        <v>13784.415584415585</v>
      </c>
      <c r="E4015">
        <v>98.727614998346567</v>
      </c>
      <c r="F4015">
        <v>77</v>
      </c>
      <c r="H4015" t="str" cm="1">
        <f t="array" ref="H4015">_xlfn.IFS(
             AND(E4015&gt;110,C4015&gt;2011,F4015&gt;100),"High: overrated, new and good rotation",
             AND(E4015&lt;90,C4015&gt;2011,F4015&gt;100),"High: underrated, new and good rotation",
             AND(E4015&lt;90,C4015&lt;2011,F4015&gt;100),"High: underrated, not too new but good rotation",
             AND(E4015&lt;=110,C4015&gt;2011,F4015&lt;=25),"Critic: well priced/underrated and new, but bad rotation",
             AND(E4015&gt;110,F4015&gt;100),"Top Tier: premium vehicules that tend to be sold above market prices",
             AND(E4015&gt;=90,E4015&lt;=110,F4015&gt;25),"Moderate: fair price and regular to good rotation",
             AND(E4015&lt;90,AND(C4015&lt;=2011,C4015&gt;=2000),AND(F4015&lt;100,F4015&gt;25)),"Moderate: underrated regular model and regular rotation",
             AND(E4015&lt;90,C4015&gt;2011,AND(F4015&lt;=100,F4015&gt;25)),"Moderate: underrated new model with regular rotation",
             AND(E4015&lt;90,C4015&lt;2000,AND(F4015&lt;=100,F4015&gt;25)),"Moderate: underrated old model with regular rotation",
             AND(C4015&lt;=2011,F4015&lt;=25),"Low: not new model and bad rotation",
             AND(E4015&gt;110,AND(C4015&lt;=2011,C4015&gt;=2000),F4015&lt;=25),"Low: overrated regular model with bad rotation",
             AND(E4015&gt;110,C4015&lt;2011,AND(F4015&lt;=100,F4015&gt;25)),"Low: overrated regular model (not new) with regular rotation",
             AND(E4015&gt;110,C4015&gt;2011,F4015&lt;=25),"Low: overrated new model with bad rotation"
)</f>
        <v>Moderate: fair price and regular to good rotation</v>
      </c>
    </row>
    <row r="4016" spans="1:8" x14ac:dyDescent="0.3">
      <c r="A4016" t="s">
        <v>45</v>
      </c>
      <c r="B4016" t="s">
        <v>719</v>
      </c>
      <c r="C4016">
        <v>2013</v>
      </c>
      <c r="D4016">
        <v>16009.276018099548</v>
      </c>
      <c r="E4016">
        <v>98.195179172328778</v>
      </c>
      <c r="F4016">
        <v>221</v>
      </c>
      <c r="H4016" t="str" cm="1">
        <f t="array" ref="H4016">_xlfn.IFS(
             AND(E4016&gt;110,C4016&gt;2011,F4016&gt;100),"High: overrated, new and good rotation",
             AND(E4016&lt;90,C4016&gt;2011,F4016&gt;100),"High: underrated, new and good rotation",
             AND(E4016&lt;90,C4016&lt;2011,F4016&gt;100),"High: underrated, not too new but good rotation",
             AND(E4016&lt;=110,C4016&gt;2011,F4016&lt;=25),"Critic: well priced/underrated and new, but bad rotation",
             AND(E4016&gt;110,F4016&gt;100),"Top Tier: premium vehicules that tend to be sold above market prices",
             AND(E4016&gt;=90,E4016&lt;=110,F4016&gt;25),"Moderate: fair price and regular to good rotation",
             AND(E4016&lt;90,AND(C4016&lt;=2011,C4016&gt;=2000),AND(F4016&lt;100,F4016&gt;25)),"Moderate: underrated regular model and regular rotation",
             AND(E4016&lt;90,C4016&gt;2011,AND(F4016&lt;=100,F4016&gt;25)),"Moderate: underrated new model with regular rotation",
             AND(E4016&lt;90,C4016&lt;2000,AND(F4016&lt;=100,F4016&gt;25)),"Moderate: underrated old model with regular rotation",
             AND(C4016&lt;=2011,F4016&lt;=25),"Low: not new model and bad rotation",
             AND(E4016&gt;110,AND(C4016&lt;=2011,C4016&gt;=2000),F4016&lt;=25),"Low: overrated regular model with bad rotation",
             AND(E4016&gt;110,C4016&lt;2011,AND(F4016&lt;=100,F4016&gt;25)),"Low: overrated regular model (not new) with regular rotation",
             AND(E4016&gt;110,C4016&gt;2011,F4016&lt;=25),"Low: overrated new model with bad rotation"
)</f>
        <v>Moderate: fair price and regular to good rotation</v>
      </c>
    </row>
    <row r="4017" spans="1:8" x14ac:dyDescent="0.3">
      <c r="A4017" t="s">
        <v>45</v>
      </c>
      <c r="B4017" t="s">
        <v>719</v>
      </c>
      <c r="C4017">
        <v>2014</v>
      </c>
      <c r="D4017">
        <v>16494.23076923077</v>
      </c>
      <c r="E4017">
        <v>99.101363454992367</v>
      </c>
      <c r="F4017">
        <v>78</v>
      </c>
      <c r="H4017" t="str" cm="1">
        <f t="array" ref="H4017">_xlfn.IFS(
             AND(E4017&gt;110,C4017&gt;2011,F4017&gt;100),"High: overrated, new and good rotation",
             AND(E4017&lt;90,C4017&gt;2011,F4017&gt;100),"High: underrated, new and good rotation",
             AND(E4017&lt;90,C4017&lt;2011,F4017&gt;100),"High: underrated, not too new but good rotation",
             AND(E4017&lt;=110,C4017&gt;2011,F4017&lt;=25),"Critic: well priced/underrated and new, but bad rotation",
             AND(E4017&gt;110,F4017&gt;100),"Top Tier: premium vehicules that tend to be sold above market prices",
             AND(E4017&gt;=90,E4017&lt;=110,F4017&gt;25),"Moderate: fair price and regular to good rotation",
             AND(E4017&lt;90,AND(C4017&lt;=2011,C4017&gt;=2000),AND(F4017&lt;100,F4017&gt;25)),"Moderate: underrated regular model and regular rotation",
             AND(E4017&lt;90,C4017&gt;2011,AND(F4017&lt;=100,F4017&gt;25)),"Moderate: underrated new model with regular rotation",
             AND(E4017&lt;90,C4017&lt;2000,AND(F4017&lt;=100,F4017&gt;25)),"Moderate: underrated old model with regular rotation",
             AND(C4017&lt;=2011,F4017&lt;=25),"Low: not new model and bad rotation",
             AND(E4017&gt;110,AND(C4017&lt;=2011,C4017&gt;=2000),F4017&lt;=25),"Low: overrated regular model with bad rotation",
             AND(E4017&gt;110,C4017&lt;2011,AND(F4017&lt;=100,F4017&gt;25)),"Low: overrated regular model (not new) with regular rotation",
             AND(E4017&gt;110,C4017&gt;2011,F4017&lt;=25),"Low: overrated new model with bad rotation"
)</f>
        <v>Moderate: fair price and regular to good rotation</v>
      </c>
    </row>
    <row r="4018" spans="1:8" x14ac:dyDescent="0.3">
      <c r="A4018" t="s">
        <v>45</v>
      </c>
      <c r="B4018" t="s">
        <v>720</v>
      </c>
      <c r="C4018">
        <v>2011</v>
      </c>
      <c r="D4018">
        <v>9284.0425531914898</v>
      </c>
      <c r="E4018">
        <v>99.932891425826426</v>
      </c>
      <c r="F4018">
        <v>188</v>
      </c>
      <c r="H4018" t="str" cm="1">
        <f t="array" ref="H4018">_xlfn.IFS(
             AND(E4018&gt;110,C4018&gt;2011,F4018&gt;100),"High: overrated, new and good rotation",
             AND(E4018&lt;90,C4018&gt;2011,F4018&gt;100),"High: underrated, new and good rotation",
             AND(E4018&lt;90,C4018&lt;2011,F4018&gt;100),"High: underrated, not too new but good rotation",
             AND(E4018&lt;=110,C4018&gt;2011,F4018&lt;=25),"Critic: well priced/underrated and new, but bad rotation",
             AND(E4018&gt;110,F4018&gt;100),"Top Tier: premium vehicules that tend to be sold above market prices",
             AND(E4018&gt;=90,E4018&lt;=110,F4018&gt;25),"Moderate: fair price and regular to good rotation",
             AND(E4018&lt;90,AND(C4018&lt;=2011,C4018&gt;=2000),AND(F4018&lt;100,F4018&gt;25)),"Moderate: underrated regular model and regular rotation",
             AND(E4018&lt;90,C4018&gt;2011,AND(F4018&lt;=100,F4018&gt;25)),"Moderate: underrated new model with regular rotation",
             AND(E4018&lt;90,C4018&lt;2000,AND(F4018&lt;=100,F4018&gt;25)),"Moderate: underrated old model with regular rotation",
             AND(C4018&lt;=2011,F4018&lt;=25),"Low: not new model and bad rotation",
             AND(E4018&gt;110,AND(C4018&lt;=2011,C4018&gt;=2000),F4018&lt;=25),"Low: overrated regular model with bad rotation",
             AND(E4018&gt;110,C4018&lt;2011,AND(F4018&lt;=100,F4018&gt;25)),"Low: overrated regular model (not new) with regular rotation",
             AND(E4018&gt;110,C4018&gt;2011,F4018&lt;=25),"Low: overrated new model with bad rotation"
)</f>
        <v>Moderate: fair price and regular to good rotation</v>
      </c>
    </row>
    <row r="4019" spans="1:8" x14ac:dyDescent="0.3">
      <c r="A4019" t="s">
        <v>45</v>
      </c>
      <c r="B4019" t="s">
        <v>720</v>
      </c>
      <c r="C4019">
        <v>2012</v>
      </c>
      <c r="D4019">
        <v>10495.706666666667</v>
      </c>
      <c r="E4019">
        <v>100.71009851494084</v>
      </c>
      <c r="F4019">
        <v>525</v>
      </c>
      <c r="H4019" t="str" cm="1">
        <f t="array" ref="H4019">_xlfn.IFS(
             AND(E4019&gt;110,C4019&gt;2011,F4019&gt;100),"High: overrated, new and good rotation",
             AND(E4019&lt;90,C4019&gt;2011,F4019&gt;100),"High: underrated, new and good rotation",
             AND(E4019&lt;90,C4019&lt;2011,F4019&gt;100),"High: underrated, not too new but good rotation",
             AND(E4019&lt;=110,C4019&gt;2011,F4019&lt;=25),"Critic: well priced/underrated and new, but bad rotation",
             AND(E4019&gt;110,F4019&gt;100),"Top Tier: premium vehicules that tend to be sold above market prices",
             AND(E4019&gt;=90,E4019&lt;=110,F4019&gt;25),"Moderate: fair price and regular to good rotation",
             AND(E4019&lt;90,AND(C4019&lt;=2011,C4019&gt;=2000),AND(F4019&lt;100,F4019&gt;25)),"Moderate: underrated regular model and regular rotation",
             AND(E4019&lt;90,C4019&gt;2011,AND(F4019&lt;=100,F4019&gt;25)),"Moderate: underrated new model with regular rotation",
             AND(E4019&lt;90,C4019&lt;2000,AND(F4019&lt;=100,F4019&gt;25)),"Moderate: underrated old model with regular rotation",
             AND(C4019&lt;=2011,F4019&lt;=25),"Low: not new model and bad rotation",
             AND(E4019&gt;110,AND(C4019&lt;=2011,C4019&gt;=2000),F4019&lt;=25),"Low: overrated regular model with bad rotation",
             AND(E4019&gt;110,C4019&lt;2011,AND(F4019&lt;=100,F4019&gt;25)),"Low: overrated regular model (not new) with regular rotation",
             AND(E4019&gt;110,C4019&gt;2011,F4019&lt;=25),"Low: overrated new model with bad rotation"
)</f>
        <v>Moderate: fair price and regular to good rotation</v>
      </c>
    </row>
    <row r="4020" spans="1:8" x14ac:dyDescent="0.3">
      <c r="A4020" t="s">
        <v>45</v>
      </c>
      <c r="B4020" t="s">
        <v>720</v>
      </c>
      <c r="C4020">
        <v>2013</v>
      </c>
      <c r="D4020">
        <v>10436.531130876747</v>
      </c>
      <c r="E4020">
        <v>100.46671480683686</v>
      </c>
      <c r="F4020">
        <v>787</v>
      </c>
      <c r="H4020" t="str" cm="1">
        <f t="array" ref="H4020">_xlfn.IFS(
             AND(E4020&gt;110,C4020&gt;2011,F4020&gt;100),"High: overrated, new and good rotation",
             AND(E4020&lt;90,C4020&gt;2011,F4020&gt;100),"High: underrated, new and good rotation",
             AND(E4020&lt;90,C4020&lt;2011,F4020&gt;100),"High: underrated, not too new but good rotation",
             AND(E4020&lt;=110,C4020&gt;2011,F4020&lt;=25),"Critic: well priced/underrated and new, but bad rotation",
             AND(E4020&gt;110,F4020&gt;100),"Top Tier: premium vehicules that tend to be sold above market prices",
             AND(E4020&gt;=90,E4020&lt;=110,F4020&gt;25),"Moderate: fair price and regular to good rotation",
             AND(E4020&lt;90,AND(C4020&lt;=2011,C4020&gt;=2000),AND(F4020&lt;100,F4020&gt;25)),"Moderate: underrated regular model and regular rotation",
             AND(E4020&lt;90,C4020&gt;2011,AND(F4020&lt;=100,F4020&gt;25)),"Moderate: underrated new model with regular rotation",
             AND(E4020&lt;90,C4020&lt;2000,AND(F4020&lt;=100,F4020&gt;25)),"Moderate: underrated old model with regular rotation",
             AND(C4020&lt;=2011,F4020&lt;=25),"Low: not new model and bad rotation",
             AND(E4020&gt;110,AND(C4020&lt;=2011,C4020&gt;=2000),F4020&lt;=25),"Low: overrated regular model with bad rotation",
             AND(E4020&gt;110,C4020&lt;2011,AND(F4020&lt;=100,F4020&gt;25)),"Low: overrated regular model (not new) with regular rotation",
             AND(E4020&gt;110,C4020&gt;2011,F4020&lt;=25),"Low: overrated new model with bad rotation"
)</f>
        <v>Moderate: fair price and regular to good rotation</v>
      </c>
    </row>
    <row r="4021" spans="1:8" x14ac:dyDescent="0.3">
      <c r="A4021" t="s">
        <v>45</v>
      </c>
      <c r="B4021" t="s">
        <v>720</v>
      </c>
      <c r="C4021">
        <v>2014</v>
      </c>
      <c r="D4021">
        <v>13750</v>
      </c>
      <c r="E4021">
        <v>98.412840746054513</v>
      </c>
      <c r="F4021">
        <v>2</v>
      </c>
      <c r="H4021" t="str" cm="1">
        <f t="array" ref="H4021">_xlfn.IFS(
             AND(E4021&gt;110,C4021&gt;2011,F4021&gt;100),"High: overrated, new and good rotation",
             AND(E4021&lt;90,C4021&gt;2011,F4021&gt;100),"High: underrated, new and good rotation",
             AND(E4021&lt;90,C4021&lt;2011,F4021&gt;100),"High: underrated, not too new but good rotation",
             AND(E4021&lt;=110,C4021&gt;2011,F4021&lt;=25),"Critic: well priced/underrated and new, but bad rotation",
             AND(E4021&gt;110,F4021&gt;100),"Top Tier: premium vehicules that tend to be sold above market prices",
             AND(E4021&gt;=90,E4021&lt;=110,F4021&gt;25),"Moderate: fair price and regular to good rotation",
             AND(E4021&lt;90,AND(C4021&lt;=2011,C4021&gt;=2000),AND(F4021&lt;100,F4021&gt;25)),"Moderate: underrated regular model and regular rotation",
             AND(E4021&lt;90,C4021&gt;2011,AND(F4021&lt;=100,F4021&gt;25)),"Moderate: underrated new model with regular rotation",
             AND(E4021&lt;90,C4021&lt;2000,AND(F4021&lt;=100,F4021&gt;25)),"Moderate: underrated old model with regular rotation",
             AND(C4021&lt;=2011,F4021&lt;=25),"Low: not new model and bad rotation",
             AND(E4021&gt;110,AND(C4021&lt;=2011,C4021&gt;=2000),F4021&lt;=25),"Low: overrated regular model with bad rotation",
             AND(E4021&gt;110,C4021&lt;2011,AND(F4021&lt;=100,F4021&gt;25)),"Low: overrated regular model (not new) with regular rotation",
             AND(E4021&gt;110,C4021&gt;2011,F4021&lt;=25),"Low: overrated new model with bad rotation"
)</f>
        <v>Critic: well priced/underrated and new, but bad rotation</v>
      </c>
    </row>
    <row r="4022" spans="1:8" x14ac:dyDescent="0.3">
      <c r="A4022" t="s">
        <v>45</v>
      </c>
      <c r="B4022" t="s">
        <v>720</v>
      </c>
      <c r="C4022">
        <v>2015</v>
      </c>
      <c r="D4022">
        <v>13235</v>
      </c>
      <c r="E4022">
        <v>96.885407701037167</v>
      </c>
      <c r="F4022">
        <v>10</v>
      </c>
      <c r="H4022" t="str" cm="1">
        <f t="array" ref="H4022">_xlfn.IFS(
             AND(E4022&gt;110,C4022&gt;2011,F4022&gt;100),"High: overrated, new and good rotation",
             AND(E4022&lt;90,C4022&gt;2011,F4022&gt;100),"High: underrated, new and good rotation",
             AND(E4022&lt;90,C4022&lt;2011,F4022&gt;100),"High: underrated, not too new but good rotation",
             AND(E4022&lt;=110,C4022&gt;2011,F4022&lt;=25),"Critic: well priced/underrated and new, but bad rotation",
             AND(E4022&gt;110,F4022&gt;100),"Top Tier: premium vehicules that tend to be sold above market prices",
             AND(E4022&gt;=90,E4022&lt;=110,F4022&gt;25),"Moderate: fair price and regular to good rotation",
             AND(E4022&lt;90,AND(C4022&lt;=2011,C4022&gt;=2000),AND(F4022&lt;100,F4022&gt;25)),"Moderate: underrated regular model and regular rotation",
             AND(E4022&lt;90,C4022&gt;2011,AND(F4022&lt;=100,F4022&gt;25)),"Moderate: underrated new model with regular rotation",
             AND(E4022&lt;90,C4022&lt;2000,AND(F4022&lt;=100,F4022&gt;25)),"Moderate: underrated old model with regular rotation",
             AND(C4022&lt;=2011,F4022&lt;=25),"Low: not new model and bad rotation",
             AND(E4022&gt;110,AND(C4022&lt;=2011,C4022&gt;=2000),F4022&lt;=25),"Low: overrated regular model with bad rotation",
             AND(E4022&gt;110,C4022&lt;2011,AND(F4022&lt;=100,F4022&gt;25)),"Low: overrated regular model (not new) with regular rotation",
             AND(E4022&gt;110,C4022&gt;2011,F4022&lt;=25),"Low: overrated new model with bad rotation"
)</f>
        <v>Critic: well priced/underrated and new, but bad rotation</v>
      </c>
    </row>
    <row r="4023" spans="1:8" x14ac:dyDescent="0.3">
      <c r="A4023" t="s">
        <v>45</v>
      </c>
      <c r="B4023" t="s">
        <v>721</v>
      </c>
      <c r="C4023">
        <v>1991</v>
      </c>
      <c r="D4023">
        <v>400</v>
      </c>
      <c r="E4023">
        <v>69.565217391304344</v>
      </c>
      <c r="F4023">
        <v>1</v>
      </c>
      <c r="H4023" t="str" cm="1">
        <f t="array" ref="H4023">_xlfn.IFS(
             AND(E4023&gt;110,C4023&gt;2011,F4023&gt;100),"High: overrated, new and good rotation",
             AND(E4023&lt;90,C4023&gt;2011,F4023&gt;100),"High: underrated, new and good rotation",
             AND(E4023&lt;90,C4023&lt;2011,F4023&gt;100),"High: underrated, not too new but good rotation",
             AND(E4023&lt;=110,C4023&gt;2011,F4023&lt;=25),"Critic: well priced/underrated and new, but bad rotation",
             AND(E4023&gt;110,F4023&gt;100),"Top Tier: premium vehicules that tend to be sold above market prices",
             AND(E4023&gt;=90,E4023&lt;=110,F4023&gt;25),"Moderate: fair price and regular to good rotation",
             AND(E4023&lt;90,AND(C4023&lt;=2011,C4023&gt;=2000),AND(F4023&lt;100,F4023&gt;25)),"Moderate: underrated regular model and regular rotation",
             AND(E4023&lt;90,C4023&gt;2011,AND(F4023&lt;=100,F4023&gt;25)),"Moderate: underrated new model with regular rotation",
             AND(E4023&lt;90,C4023&lt;2000,AND(F4023&lt;=100,F4023&gt;25)),"Moderate: underrated old model with regular rotation",
             AND(C4023&lt;=2011,F4023&lt;=25),"Low: not new model and bad rotation",
             AND(E4023&gt;110,AND(C4023&lt;=2011,C4023&gt;=2000),F4023&lt;=25),"Low: overrated regular model with bad rotation",
             AND(E4023&gt;110,C4023&lt;2011,AND(F4023&lt;=100,F4023&gt;25)),"Low: overrated regular model (not new) with regular rotation",
             AND(E4023&gt;110,C4023&gt;2011,F4023&lt;=25),"Low: overrated new model with bad rotation"
)</f>
        <v>Low: not new model and bad rotation</v>
      </c>
    </row>
    <row r="4024" spans="1:8" x14ac:dyDescent="0.3">
      <c r="A4024" t="s">
        <v>45</v>
      </c>
      <c r="B4024" t="s">
        <v>721</v>
      </c>
      <c r="C4024">
        <v>1992</v>
      </c>
      <c r="D4024">
        <v>350</v>
      </c>
      <c r="E4024">
        <v>58.333333333333336</v>
      </c>
      <c r="F4024">
        <v>1</v>
      </c>
      <c r="H4024" t="str" cm="1">
        <f t="array" ref="H4024">_xlfn.IFS(
             AND(E4024&gt;110,C4024&gt;2011,F4024&gt;100),"High: overrated, new and good rotation",
             AND(E4024&lt;90,C4024&gt;2011,F4024&gt;100),"High: underrated, new and good rotation",
             AND(E4024&lt;90,C4024&lt;2011,F4024&gt;100),"High: underrated, not too new but good rotation",
             AND(E4024&lt;=110,C4024&gt;2011,F4024&lt;=25),"Critic: well priced/underrated and new, but bad rotation",
             AND(E4024&gt;110,F4024&gt;100),"Top Tier: premium vehicules that tend to be sold above market prices",
             AND(E4024&gt;=90,E4024&lt;=110,F4024&gt;25),"Moderate: fair price and regular to good rotation",
             AND(E4024&lt;90,AND(C4024&lt;=2011,C4024&gt;=2000),AND(F4024&lt;100,F4024&gt;25)),"Moderate: underrated regular model and regular rotation",
             AND(E4024&lt;90,C4024&gt;2011,AND(F4024&lt;=100,F4024&gt;25)),"Moderate: underrated new model with regular rotation",
             AND(E4024&lt;90,C4024&lt;2000,AND(F4024&lt;=100,F4024&gt;25)),"Moderate: underrated old model with regular rotation",
             AND(C4024&lt;=2011,F4024&lt;=25),"Low: not new model and bad rotation",
             AND(E4024&gt;110,AND(C4024&lt;=2011,C4024&gt;=2000),F4024&lt;=25),"Low: overrated regular model with bad rotation",
             AND(E4024&gt;110,C4024&lt;2011,AND(F4024&lt;=100,F4024&gt;25)),"Low: overrated regular model (not new) with regular rotation",
             AND(E4024&gt;110,C4024&gt;2011,F4024&lt;=25),"Low: overrated new model with bad rotation"
)</f>
        <v>Low: not new model and bad rotation</v>
      </c>
    </row>
    <row r="4025" spans="1:8" x14ac:dyDescent="0.3">
      <c r="A4025" t="s">
        <v>45</v>
      </c>
      <c r="B4025" t="s">
        <v>721</v>
      </c>
      <c r="C4025">
        <v>1993</v>
      </c>
      <c r="D4025">
        <v>350</v>
      </c>
      <c r="E4025">
        <v>73.68421052631578</v>
      </c>
      <c r="F4025">
        <v>1</v>
      </c>
      <c r="H4025" t="str" cm="1">
        <f t="array" ref="H4025">_xlfn.IFS(
             AND(E4025&gt;110,C4025&gt;2011,F4025&gt;100),"High: overrated, new and good rotation",
             AND(E4025&lt;90,C4025&gt;2011,F4025&gt;100),"High: underrated, new and good rotation",
             AND(E4025&lt;90,C4025&lt;2011,F4025&gt;100),"High: underrated, not too new but good rotation",
             AND(E4025&lt;=110,C4025&gt;2011,F4025&lt;=25),"Critic: well priced/underrated and new, but bad rotation",
             AND(E4025&gt;110,F4025&gt;100),"Top Tier: premium vehicules that tend to be sold above market prices",
             AND(E4025&gt;=90,E4025&lt;=110,F4025&gt;25),"Moderate: fair price and regular to good rotation",
             AND(E4025&lt;90,AND(C4025&lt;=2011,C4025&gt;=2000),AND(F4025&lt;100,F4025&gt;25)),"Moderate: underrated regular model and regular rotation",
             AND(E4025&lt;90,C4025&gt;2011,AND(F4025&lt;=100,F4025&gt;25)),"Moderate: underrated new model with regular rotation",
             AND(E4025&lt;90,C4025&lt;2000,AND(F4025&lt;=100,F4025&gt;25)),"Moderate: underrated old model with regular rotation",
             AND(C4025&lt;=2011,F4025&lt;=25),"Low: not new model and bad rotation",
             AND(E4025&gt;110,AND(C4025&lt;=2011,C4025&gt;=2000),F4025&lt;=25),"Low: overrated regular model with bad rotation",
             AND(E4025&gt;110,C4025&lt;2011,AND(F4025&lt;=100,F4025&gt;25)),"Low: overrated regular model (not new) with regular rotation",
             AND(E4025&gt;110,C4025&gt;2011,F4025&lt;=25),"Low: overrated new model with bad rotation"
)</f>
        <v>Low: not new model and bad rotation</v>
      </c>
    </row>
    <row r="4026" spans="1:8" x14ac:dyDescent="0.3">
      <c r="A4026" t="s">
        <v>45</v>
      </c>
      <c r="B4026" t="s">
        <v>721</v>
      </c>
      <c r="C4026">
        <v>1994</v>
      </c>
      <c r="D4026">
        <v>450</v>
      </c>
      <c r="E4026">
        <v>95.110324831687066</v>
      </c>
      <c r="F4026">
        <v>3</v>
      </c>
      <c r="H4026" t="str" cm="1">
        <f t="array" ref="H4026">_xlfn.IFS(
             AND(E4026&gt;110,C4026&gt;2011,F4026&gt;100),"High: overrated, new and good rotation",
             AND(E4026&lt;90,C4026&gt;2011,F4026&gt;100),"High: underrated, new and good rotation",
             AND(E4026&lt;90,C4026&lt;2011,F4026&gt;100),"High: underrated, not too new but good rotation",
             AND(E4026&lt;=110,C4026&gt;2011,F4026&lt;=25),"Critic: well priced/underrated and new, but bad rotation",
             AND(E4026&gt;110,F4026&gt;100),"Top Tier: premium vehicules that tend to be sold above market prices",
             AND(E4026&gt;=90,E4026&lt;=110,F4026&gt;25),"Moderate: fair price and regular to good rotation",
             AND(E4026&lt;90,AND(C4026&lt;=2011,C4026&gt;=2000),AND(F4026&lt;100,F4026&gt;25)),"Moderate: underrated regular model and regular rotation",
             AND(E4026&lt;90,C4026&gt;2011,AND(F4026&lt;=100,F4026&gt;25)),"Moderate: underrated new model with regular rotation",
             AND(E4026&lt;90,C4026&lt;2000,AND(F4026&lt;=100,F4026&gt;25)),"Moderate: underrated old model with regular rotation",
             AND(C4026&lt;=2011,F4026&lt;=25),"Low: not new model and bad rotation",
             AND(E4026&gt;110,AND(C4026&lt;=2011,C4026&gt;=2000),F4026&lt;=25),"Low: overrated regular model with bad rotation",
             AND(E4026&gt;110,C4026&lt;2011,AND(F4026&lt;=100,F4026&gt;25)),"Low: overrated regular model (not new) with regular rotation",
             AND(E4026&gt;110,C4026&gt;2011,F4026&lt;=25),"Low: overrated new model with bad rotation"
)</f>
        <v>Low: not new model and bad rotation</v>
      </c>
    </row>
    <row r="4027" spans="1:8" x14ac:dyDescent="0.3">
      <c r="A4027" t="s">
        <v>45</v>
      </c>
      <c r="B4027" t="s">
        <v>721</v>
      </c>
      <c r="C4027">
        <v>1995</v>
      </c>
      <c r="D4027">
        <v>543.75</v>
      </c>
      <c r="E4027">
        <v>100.38711537990024</v>
      </c>
      <c r="F4027">
        <v>16</v>
      </c>
      <c r="H4027" t="str" cm="1">
        <f t="array" ref="H4027">_xlfn.IFS(
             AND(E4027&gt;110,C4027&gt;2011,F4027&gt;100),"High: overrated, new and good rotation",
             AND(E4027&lt;90,C4027&gt;2011,F4027&gt;100),"High: underrated, new and good rotation",
             AND(E4027&lt;90,C4027&lt;2011,F4027&gt;100),"High: underrated, not too new but good rotation",
             AND(E4027&lt;=110,C4027&gt;2011,F4027&lt;=25),"Critic: well priced/underrated and new, but bad rotation",
             AND(E4027&gt;110,F4027&gt;100),"Top Tier: premium vehicules that tend to be sold above market prices",
             AND(E4027&gt;=90,E4027&lt;=110,F4027&gt;25),"Moderate: fair price and regular to good rotation",
             AND(E4027&lt;90,AND(C4027&lt;=2011,C4027&gt;=2000),AND(F4027&lt;100,F4027&gt;25)),"Moderate: underrated regular model and regular rotation",
             AND(E4027&lt;90,C4027&gt;2011,AND(F4027&lt;=100,F4027&gt;25)),"Moderate: underrated new model with regular rotation",
             AND(E4027&lt;90,C4027&lt;2000,AND(F4027&lt;=100,F4027&gt;25)),"Moderate: underrated old model with regular rotation",
             AND(C4027&lt;=2011,F4027&lt;=25),"Low: not new model and bad rotation",
             AND(E4027&gt;110,AND(C4027&lt;=2011,C4027&gt;=2000),F4027&lt;=25),"Low: overrated regular model with bad rotation",
             AND(E4027&gt;110,C4027&lt;2011,AND(F4027&lt;=100,F4027&gt;25)),"Low: overrated regular model (not new) with regular rotation",
             AND(E4027&gt;110,C4027&gt;2011,F4027&lt;=25),"Low: overrated new model with bad rotation"
)</f>
        <v>Low: not new model and bad rotation</v>
      </c>
    </row>
    <row r="4028" spans="1:8" x14ac:dyDescent="0.3">
      <c r="A4028" t="s">
        <v>45</v>
      </c>
      <c r="B4028" t="s">
        <v>721</v>
      </c>
      <c r="C4028">
        <v>1996</v>
      </c>
      <c r="D4028">
        <v>595.3125</v>
      </c>
      <c r="E4028">
        <v>102.26471534577198</v>
      </c>
      <c r="F4028">
        <v>32</v>
      </c>
      <c r="H4028" t="str" cm="1">
        <f t="array" ref="H4028">_xlfn.IFS(
             AND(E4028&gt;110,C4028&gt;2011,F4028&gt;100),"High: overrated, new and good rotation",
             AND(E4028&lt;90,C4028&gt;2011,F4028&gt;100),"High: underrated, new and good rotation",
             AND(E4028&lt;90,C4028&lt;2011,F4028&gt;100),"High: underrated, not too new but good rotation",
             AND(E4028&lt;=110,C4028&gt;2011,F4028&lt;=25),"Critic: well priced/underrated and new, but bad rotation",
             AND(E4028&gt;110,F4028&gt;100),"Top Tier: premium vehicules that tend to be sold above market prices",
             AND(E4028&gt;=90,E4028&lt;=110,F4028&gt;25),"Moderate: fair price and regular to good rotation",
             AND(E4028&lt;90,AND(C4028&lt;=2011,C4028&gt;=2000),AND(F4028&lt;100,F4028&gt;25)),"Moderate: underrated regular model and regular rotation",
             AND(E4028&lt;90,C4028&gt;2011,AND(F4028&lt;=100,F4028&gt;25)),"Moderate: underrated new model with regular rotation",
             AND(E4028&lt;90,C4028&lt;2000,AND(F4028&lt;=100,F4028&gt;25)),"Moderate: underrated old model with regular rotation",
             AND(C4028&lt;=2011,F4028&lt;=25),"Low: not new model and bad rotation",
             AND(E4028&gt;110,AND(C4028&lt;=2011,C4028&gt;=2000),F4028&lt;=25),"Low: overrated regular model with bad rotation",
             AND(E4028&gt;110,C4028&lt;2011,AND(F4028&lt;=100,F4028&gt;25)),"Low: overrated regular model (not new) with regular rotation",
             AND(E4028&gt;110,C4028&gt;2011,F4028&lt;=25),"Low: overrated new model with bad rotation"
)</f>
        <v>Moderate: fair price and regular to good rotation</v>
      </c>
    </row>
    <row r="4029" spans="1:8" x14ac:dyDescent="0.3">
      <c r="A4029" t="s">
        <v>45</v>
      </c>
      <c r="B4029" t="s">
        <v>721</v>
      </c>
      <c r="C4029">
        <v>1997</v>
      </c>
      <c r="D4029">
        <v>788.75</v>
      </c>
      <c r="E4029">
        <v>140.16605091346793</v>
      </c>
      <c r="F4029">
        <v>40</v>
      </c>
      <c r="H4029" t="str" cm="1">
        <f t="array" ref="H4029">_xlfn.IFS(
             AND(E4029&gt;110,C4029&gt;2011,F4029&gt;100),"High: overrated, new and good rotation",
             AND(E4029&lt;90,C4029&gt;2011,F4029&gt;100),"High: underrated, new and good rotation",
             AND(E4029&lt;90,C4029&lt;2011,F4029&gt;100),"High: underrated, not too new but good rotation",
             AND(E4029&lt;=110,C4029&gt;2011,F4029&lt;=25),"Critic: well priced/underrated and new, but bad rotation",
             AND(E4029&gt;110,F4029&gt;100),"Top Tier: premium vehicules that tend to be sold above market prices",
             AND(E4029&gt;=90,E4029&lt;=110,F4029&gt;25),"Moderate: fair price and regular to good rotation",
             AND(E4029&lt;90,AND(C4029&lt;=2011,C4029&gt;=2000),AND(F4029&lt;100,F4029&gt;25)),"Moderate: underrated regular model and regular rotation",
             AND(E4029&lt;90,C4029&gt;2011,AND(F4029&lt;=100,F4029&gt;25)),"Moderate: underrated new model with regular rotation",
             AND(E4029&lt;90,C4029&lt;2000,AND(F4029&lt;=100,F4029&gt;25)),"Moderate: underrated old model with regular rotation",
             AND(C4029&lt;=2011,F4029&lt;=25),"Low: not new model and bad rotation",
             AND(E4029&gt;110,AND(C4029&lt;=2011,C4029&gt;=2000),F4029&lt;=25),"Low: overrated regular model with bad rotation",
             AND(E4029&gt;110,C4029&lt;2011,AND(F4029&lt;=100,F4029&gt;25)),"Low: overrated regular model (not new) with regular rotation",
             AND(E4029&gt;110,C4029&gt;2011,F4029&lt;=25),"Low: overrated new model with bad rotation"
)</f>
        <v>Low: overrated regular model (not new) with regular rotation</v>
      </c>
    </row>
    <row r="4030" spans="1:8" x14ac:dyDescent="0.3">
      <c r="A4030" t="s">
        <v>45</v>
      </c>
      <c r="B4030" t="s">
        <v>721</v>
      </c>
      <c r="C4030">
        <v>1998</v>
      </c>
      <c r="D4030">
        <v>731.0344827586207</v>
      </c>
      <c r="E4030">
        <v>98.982366476658527</v>
      </c>
      <c r="F4030">
        <v>29</v>
      </c>
      <c r="H4030" t="str" cm="1">
        <f t="array" ref="H4030">_xlfn.IFS(
             AND(E4030&gt;110,C4030&gt;2011,F4030&gt;100),"High: overrated, new and good rotation",
             AND(E4030&lt;90,C4030&gt;2011,F4030&gt;100),"High: underrated, new and good rotation",
             AND(E4030&lt;90,C4030&lt;2011,F4030&gt;100),"High: underrated, not too new but good rotation",
             AND(E4030&lt;=110,C4030&gt;2011,F4030&lt;=25),"Critic: well priced/underrated and new, but bad rotation",
             AND(E4030&gt;110,F4030&gt;100),"Top Tier: premium vehicules that tend to be sold above market prices",
             AND(E4030&gt;=90,E4030&lt;=110,F4030&gt;25),"Moderate: fair price and regular to good rotation",
             AND(E4030&lt;90,AND(C4030&lt;=2011,C4030&gt;=2000),AND(F4030&lt;100,F4030&gt;25)),"Moderate: underrated regular model and regular rotation",
             AND(E4030&lt;90,C4030&gt;2011,AND(F4030&lt;=100,F4030&gt;25)),"Moderate: underrated new model with regular rotation",
             AND(E4030&lt;90,C4030&lt;2000,AND(F4030&lt;=100,F4030&gt;25)),"Moderate: underrated old model with regular rotation",
             AND(C4030&lt;=2011,F4030&lt;=25),"Low: not new model and bad rotation",
             AND(E4030&gt;110,AND(C4030&lt;=2011,C4030&gt;=2000),F4030&lt;=25),"Low: overrated regular model with bad rotation",
             AND(E4030&gt;110,C4030&lt;2011,AND(F4030&lt;=100,F4030&gt;25)),"Low: overrated regular model (not new) with regular rotation",
             AND(E4030&gt;110,C4030&gt;2011,F4030&lt;=25),"Low: overrated new model with bad rotation"
)</f>
        <v>Moderate: fair price and regular to good rotation</v>
      </c>
    </row>
    <row r="4031" spans="1:8" x14ac:dyDescent="0.3">
      <c r="A4031" t="s">
        <v>45</v>
      </c>
      <c r="B4031" t="s">
        <v>721</v>
      </c>
      <c r="C4031">
        <v>1999</v>
      </c>
      <c r="D4031">
        <v>951.92307692307691</v>
      </c>
      <c r="E4031">
        <v>146.25557362861673</v>
      </c>
      <c r="F4031">
        <v>26</v>
      </c>
      <c r="H4031" t="str" cm="1">
        <f t="array" ref="H4031">_xlfn.IFS(
             AND(E4031&gt;110,C4031&gt;2011,F4031&gt;100),"High: overrated, new and good rotation",
             AND(E4031&lt;90,C4031&gt;2011,F4031&gt;100),"High: underrated, new and good rotation",
             AND(E4031&lt;90,C4031&lt;2011,F4031&gt;100),"High: underrated, not too new but good rotation",
             AND(E4031&lt;=110,C4031&gt;2011,F4031&lt;=25),"Critic: well priced/underrated and new, but bad rotation",
             AND(E4031&gt;110,F4031&gt;100),"Top Tier: premium vehicules that tend to be sold above market prices",
             AND(E4031&gt;=90,E4031&lt;=110,F4031&gt;25),"Moderate: fair price and regular to good rotation",
             AND(E4031&lt;90,AND(C4031&lt;=2011,C4031&gt;=2000),AND(F4031&lt;100,F4031&gt;25)),"Moderate: underrated regular model and regular rotation",
             AND(E4031&lt;90,C4031&gt;2011,AND(F4031&lt;=100,F4031&gt;25)),"Moderate: underrated new model with regular rotation",
             AND(E4031&lt;90,C4031&lt;2000,AND(F4031&lt;=100,F4031&gt;25)),"Moderate: underrated old model with regular rotation",
             AND(C4031&lt;=2011,F4031&lt;=25),"Low: not new model and bad rotation",
             AND(E4031&gt;110,AND(C4031&lt;=2011,C4031&gt;=2000),F4031&lt;=25),"Low: overrated regular model with bad rotation",
             AND(E4031&gt;110,C4031&lt;2011,AND(F4031&lt;=100,F4031&gt;25)),"Low: overrated regular model (not new) with regular rotation",
             AND(E4031&gt;110,C4031&gt;2011,F4031&lt;=25),"Low: overrated new model with bad rotation"
)</f>
        <v>Low: overrated regular model (not new) with regular rotation</v>
      </c>
    </row>
    <row r="4032" spans="1:8" x14ac:dyDescent="0.3">
      <c r="A4032" t="s">
        <v>45</v>
      </c>
      <c r="B4032" t="s">
        <v>721</v>
      </c>
      <c r="C4032">
        <v>2000</v>
      </c>
      <c r="D4032">
        <v>1359.4594594594594</v>
      </c>
      <c r="E4032">
        <v>127.05499703961998</v>
      </c>
      <c r="F4032">
        <v>111</v>
      </c>
      <c r="H4032" t="str" cm="1">
        <f t="array" ref="H4032">_xlfn.IFS(
             AND(E4032&gt;110,C4032&gt;2011,F4032&gt;100),"High: overrated, new and good rotation",
             AND(E4032&lt;90,C4032&gt;2011,F4032&gt;100),"High: underrated, new and good rotation",
             AND(E4032&lt;90,C4032&lt;2011,F4032&gt;100),"High: underrated, not too new but good rotation",
             AND(E4032&lt;=110,C4032&gt;2011,F4032&lt;=25),"Critic: well priced/underrated and new, but bad rotation",
             AND(E4032&gt;110,F4032&gt;100),"Top Tier: premium vehicules that tend to be sold above market prices",
             AND(E4032&gt;=90,E4032&lt;=110,F4032&gt;25),"Moderate: fair price and regular to good rotation",
             AND(E4032&lt;90,AND(C4032&lt;=2011,C4032&gt;=2000),AND(F4032&lt;100,F4032&gt;25)),"Moderate: underrated regular model and regular rotation",
             AND(E4032&lt;90,C4032&gt;2011,AND(F4032&lt;=100,F4032&gt;25)),"Moderate: underrated new model with regular rotation",
             AND(E4032&lt;90,C4032&lt;2000,AND(F4032&lt;=100,F4032&gt;25)),"Moderate: underrated old model with regular rotation",
             AND(C4032&lt;=2011,F4032&lt;=25),"Low: not new model and bad rotation",
             AND(E4032&gt;110,AND(C4032&lt;=2011,C4032&gt;=2000),F4032&lt;=25),"Low: overrated regular model with bad rotation",
             AND(E4032&gt;110,C4032&lt;2011,AND(F4032&lt;=100,F4032&gt;25)),"Low: overrated regular model (not new) with regular rotation",
             AND(E4032&gt;110,C4032&gt;2011,F4032&lt;=25),"Low: overrated new model with bad rotation"
)</f>
        <v>Top Tier: premium vehicules that tend to be sold above market prices</v>
      </c>
    </row>
    <row r="4033" spans="1:8" x14ac:dyDescent="0.3">
      <c r="A4033" t="s">
        <v>45</v>
      </c>
      <c r="B4033" t="s">
        <v>721</v>
      </c>
      <c r="C4033">
        <v>2001</v>
      </c>
      <c r="D4033">
        <v>1487.5</v>
      </c>
      <c r="E4033">
        <v>98.372756528856911</v>
      </c>
      <c r="F4033">
        <v>58</v>
      </c>
      <c r="H4033" t="str" cm="1">
        <f t="array" ref="H4033">_xlfn.IFS(
             AND(E4033&gt;110,C4033&gt;2011,F4033&gt;100),"High: overrated, new and good rotation",
             AND(E4033&lt;90,C4033&gt;2011,F4033&gt;100),"High: underrated, new and good rotation",
             AND(E4033&lt;90,C4033&lt;2011,F4033&gt;100),"High: underrated, not too new but good rotation",
             AND(E4033&lt;=110,C4033&gt;2011,F4033&lt;=25),"Critic: well priced/underrated and new, but bad rotation",
             AND(E4033&gt;110,F4033&gt;100),"Top Tier: premium vehicules that tend to be sold above market prices",
             AND(E4033&gt;=90,E4033&lt;=110,F4033&gt;25),"Moderate: fair price and regular to good rotation",
             AND(E4033&lt;90,AND(C4033&lt;=2011,C4033&gt;=2000),AND(F4033&lt;100,F4033&gt;25)),"Moderate: underrated regular model and regular rotation",
             AND(E4033&lt;90,C4033&gt;2011,AND(F4033&lt;=100,F4033&gt;25)),"Moderate: underrated new model with regular rotation",
             AND(E4033&lt;90,C4033&lt;2000,AND(F4033&lt;=100,F4033&gt;25)),"Moderate: underrated old model with regular rotation",
             AND(C4033&lt;=2011,F4033&lt;=25),"Low: not new model and bad rotation",
             AND(E4033&gt;110,AND(C4033&lt;=2011,C4033&gt;=2000),F4033&lt;=25),"Low: overrated regular model with bad rotation",
             AND(E4033&gt;110,C4033&lt;2011,AND(F4033&lt;=100,F4033&gt;25)),"Low: overrated regular model (not new) with regular rotation",
             AND(E4033&gt;110,C4033&gt;2011,F4033&lt;=25),"Low: overrated new model with bad rotation"
)</f>
        <v>Moderate: fair price and regular to good rotation</v>
      </c>
    </row>
    <row r="4034" spans="1:8" x14ac:dyDescent="0.3">
      <c r="A4034" t="s">
        <v>45</v>
      </c>
      <c r="B4034" t="s">
        <v>721</v>
      </c>
      <c r="C4034">
        <v>2002</v>
      </c>
      <c r="D4034">
        <v>1909.493670886076</v>
      </c>
      <c r="E4034">
        <v>98.939954086774662</v>
      </c>
      <c r="F4034">
        <v>79</v>
      </c>
      <c r="H4034" t="str" cm="1">
        <f t="array" ref="H4034">_xlfn.IFS(
             AND(E4034&gt;110,C4034&gt;2011,F4034&gt;100),"High: overrated, new and good rotation",
             AND(E4034&lt;90,C4034&gt;2011,F4034&gt;100),"High: underrated, new and good rotation",
             AND(E4034&lt;90,C4034&lt;2011,F4034&gt;100),"High: underrated, not too new but good rotation",
             AND(E4034&lt;=110,C4034&gt;2011,F4034&lt;=25),"Critic: well priced/underrated and new, but bad rotation",
             AND(E4034&gt;110,F4034&gt;100),"Top Tier: premium vehicules that tend to be sold above market prices",
             AND(E4034&gt;=90,E4034&lt;=110,F4034&gt;25),"Moderate: fair price and regular to good rotation",
             AND(E4034&lt;90,AND(C4034&lt;=2011,C4034&gt;=2000),AND(F4034&lt;100,F4034&gt;25)),"Moderate: underrated regular model and regular rotation",
             AND(E4034&lt;90,C4034&gt;2011,AND(F4034&lt;=100,F4034&gt;25)),"Moderate: underrated new model with regular rotation",
             AND(E4034&lt;90,C4034&lt;2000,AND(F4034&lt;=100,F4034&gt;25)),"Moderate: underrated old model with regular rotation",
             AND(C4034&lt;=2011,F4034&lt;=25),"Low: not new model and bad rotation",
             AND(E4034&gt;110,AND(C4034&lt;=2011,C4034&gt;=2000),F4034&lt;=25),"Low: overrated regular model with bad rotation",
             AND(E4034&gt;110,C4034&lt;2011,AND(F4034&lt;=100,F4034&gt;25)),"Low: overrated regular model (not new) with regular rotation",
             AND(E4034&gt;110,C4034&gt;2011,F4034&lt;=25),"Low: overrated new model with bad rotation"
)</f>
        <v>Moderate: fair price and regular to good rotation</v>
      </c>
    </row>
    <row r="4035" spans="1:8" x14ac:dyDescent="0.3">
      <c r="A4035" t="s">
        <v>45</v>
      </c>
      <c r="B4035" t="s">
        <v>721</v>
      </c>
      <c r="C4035">
        <v>2003</v>
      </c>
      <c r="D4035">
        <v>2333.0985915492956</v>
      </c>
      <c r="E4035">
        <v>108.01968407025905</v>
      </c>
      <c r="F4035">
        <v>71</v>
      </c>
      <c r="H4035" t="str" cm="1">
        <f t="array" ref="H4035">_xlfn.IFS(
             AND(E4035&gt;110,C4035&gt;2011,F4035&gt;100),"High: overrated, new and good rotation",
             AND(E4035&lt;90,C4035&gt;2011,F4035&gt;100),"High: underrated, new and good rotation",
             AND(E4035&lt;90,C4035&lt;2011,F4035&gt;100),"High: underrated, not too new but good rotation",
             AND(E4035&lt;=110,C4035&gt;2011,F4035&lt;=25),"Critic: well priced/underrated and new, but bad rotation",
             AND(E4035&gt;110,F4035&gt;100),"Top Tier: premium vehicules that tend to be sold above market prices",
             AND(E4035&gt;=90,E4035&lt;=110,F4035&gt;25),"Moderate: fair price and regular to good rotation",
             AND(E4035&lt;90,AND(C4035&lt;=2011,C4035&gt;=2000),AND(F4035&lt;100,F4035&gt;25)),"Moderate: underrated regular model and regular rotation",
             AND(E4035&lt;90,C4035&gt;2011,AND(F4035&lt;=100,F4035&gt;25)),"Moderate: underrated new model with regular rotation",
             AND(E4035&lt;90,C4035&lt;2000,AND(F4035&lt;=100,F4035&gt;25)),"Moderate: underrated old model with regular rotation",
             AND(C4035&lt;=2011,F4035&lt;=25),"Low: not new model and bad rotation",
             AND(E4035&gt;110,AND(C4035&lt;=2011,C4035&gt;=2000),F4035&lt;=25),"Low: overrated regular model with bad rotation",
             AND(E4035&gt;110,C4035&lt;2011,AND(F4035&lt;=100,F4035&gt;25)),"Low: overrated regular model (not new) with regular rotation",
             AND(E4035&gt;110,C4035&gt;2011,F4035&lt;=25),"Low: overrated new model with bad rotation"
)</f>
        <v>Moderate: fair price and regular to good rotation</v>
      </c>
    </row>
    <row r="4036" spans="1:8" x14ac:dyDescent="0.3">
      <c r="A4036" t="s">
        <v>45</v>
      </c>
      <c r="B4036" t="s">
        <v>721</v>
      </c>
      <c r="C4036">
        <v>2004</v>
      </c>
      <c r="D4036">
        <v>3162.3430962343095</v>
      </c>
      <c r="E4036">
        <v>104.23104004111501</v>
      </c>
      <c r="F4036">
        <v>239</v>
      </c>
      <c r="H4036" t="str" cm="1">
        <f t="array" ref="H4036">_xlfn.IFS(
             AND(E4036&gt;110,C4036&gt;2011,F4036&gt;100),"High: overrated, new and good rotation",
             AND(E4036&lt;90,C4036&gt;2011,F4036&gt;100),"High: underrated, new and good rotation",
             AND(E4036&lt;90,C4036&lt;2011,F4036&gt;100),"High: underrated, not too new but good rotation",
             AND(E4036&lt;=110,C4036&gt;2011,F4036&lt;=25),"Critic: well priced/underrated and new, but bad rotation",
             AND(E4036&gt;110,F4036&gt;100),"Top Tier: premium vehicules that tend to be sold above market prices",
             AND(E4036&gt;=90,E4036&lt;=110,F4036&gt;25),"Moderate: fair price and regular to good rotation",
             AND(E4036&lt;90,AND(C4036&lt;=2011,C4036&gt;=2000),AND(F4036&lt;100,F4036&gt;25)),"Moderate: underrated regular model and regular rotation",
             AND(E4036&lt;90,C4036&gt;2011,AND(F4036&lt;=100,F4036&gt;25)),"Moderate: underrated new model with regular rotation",
             AND(E4036&lt;90,C4036&lt;2000,AND(F4036&lt;=100,F4036&gt;25)),"Moderate: underrated old model with regular rotation",
             AND(C4036&lt;=2011,F4036&lt;=25),"Low: not new model and bad rotation",
             AND(E4036&gt;110,AND(C4036&lt;=2011,C4036&gt;=2000),F4036&lt;=25),"Low: overrated regular model with bad rotation",
             AND(E4036&gt;110,C4036&lt;2011,AND(F4036&lt;=100,F4036&gt;25)),"Low: overrated regular model (not new) with regular rotation",
             AND(E4036&gt;110,C4036&gt;2011,F4036&lt;=25),"Low: overrated new model with bad rotation"
)</f>
        <v>Moderate: fair price and regular to good rotation</v>
      </c>
    </row>
    <row r="4037" spans="1:8" x14ac:dyDescent="0.3">
      <c r="A4037" t="s">
        <v>45</v>
      </c>
      <c r="B4037" t="s">
        <v>721</v>
      </c>
      <c r="C4037">
        <v>2005</v>
      </c>
      <c r="D4037">
        <v>3456.367924528302</v>
      </c>
      <c r="E4037">
        <v>97.316963779408653</v>
      </c>
      <c r="F4037">
        <v>212</v>
      </c>
      <c r="H4037" t="str" cm="1">
        <f t="array" ref="H4037">_xlfn.IFS(
             AND(E4037&gt;110,C4037&gt;2011,F4037&gt;100),"High: overrated, new and good rotation",
             AND(E4037&lt;90,C4037&gt;2011,F4037&gt;100),"High: underrated, new and good rotation",
             AND(E4037&lt;90,C4037&lt;2011,F4037&gt;100),"High: underrated, not too new but good rotation",
             AND(E4037&lt;=110,C4037&gt;2011,F4037&lt;=25),"Critic: well priced/underrated and new, but bad rotation",
             AND(E4037&gt;110,F4037&gt;100),"Top Tier: premium vehicules that tend to be sold above market prices",
             AND(E4037&gt;=90,E4037&lt;=110,F4037&gt;25),"Moderate: fair price and regular to good rotation",
             AND(E4037&lt;90,AND(C4037&lt;=2011,C4037&gt;=2000),AND(F4037&lt;100,F4037&gt;25)),"Moderate: underrated regular model and regular rotation",
             AND(E4037&lt;90,C4037&gt;2011,AND(F4037&lt;=100,F4037&gt;25)),"Moderate: underrated new model with regular rotation",
             AND(E4037&lt;90,C4037&lt;2000,AND(F4037&lt;=100,F4037&gt;25)),"Moderate: underrated old model with regular rotation",
             AND(C4037&lt;=2011,F4037&lt;=25),"Low: not new model and bad rotation",
             AND(E4037&gt;110,AND(C4037&lt;=2011,C4037&gt;=2000),F4037&lt;=25),"Low: overrated regular model with bad rotation",
             AND(E4037&gt;110,C4037&lt;2011,AND(F4037&lt;=100,F4037&gt;25)),"Low: overrated regular model (not new) with regular rotation",
             AND(E4037&gt;110,C4037&gt;2011,F4037&lt;=25),"Low: overrated new model with bad rotation"
)</f>
        <v>Moderate: fair price and regular to good rotation</v>
      </c>
    </row>
    <row r="4038" spans="1:8" x14ac:dyDescent="0.3">
      <c r="A4038" t="s">
        <v>45</v>
      </c>
      <c r="B4038" t="s">
        <v>721</v>
      </c>
      <c r="C4038">
        <v>2006</v>
      </c>
      <c r="D4038">
        <v>4142.1875</v>
      </c>
      <c r="E4038">
        <v>96.133434798228691</v>
      </c>
      <c r="F4038">
        <v>208</v>
      </c>
      <c r="H4038" t="str" cm="1">
        <f t="array" ref="H4038">_xlfn.IFS(
             AND(E4038&gt;110,C4038&gt;2011,F4038&gt;100),"High: overrated, new and good rotation",
             AND(E4038&lt;90,C4038&gt;2011,F4038&gt;100),"High: underrated, new and good rotation",
             AND(E4038&lt;90,C4038&lt;2011,F4038&gt;100),"High: underrated, not too new but good rotation",
             AND(E4038&lt;=110,C4038&gt;2011,F4038&lt;=25),"Critic: well priced/underrated and new, but bad rotation",
             AND(E4038&gt;110,F4038&gt;100),"Top Tier: premium vehicules that tend to be sold above market prices",
             AND(E4038&gt;=90,E4038&lt;=110,F4038&gt;25),"Moderate: fair price and regular to good rotation",
             AND(E4038&lt;90,AND(C4038&lt;=2011,C4038&gt;=2000),AND(F4038&lt;100,F4038&gt;25)),"Moderate: underrated regular model and regular rotation",
             AND(E4038&lt;90,C4038&gt;2011,AND(F4038&lt;=100,F4038&gt;25)),"Moderate: underrated new model with regular rotation",
             AND(E4038&lt;90,C4038&lt;2000,AND(F4038&lt;=100,F4038&gt;25)),"Moderate: underrated old model with regular rotation",
             AND(C4038&lt;=2011,F4038&lt;=25),"Low: not new model and bad rotation",
             AND(E4038&gt;110,AND(C4038&lt;=2011,C4038&gt;=2000),F4038&lt;=25),"Low: overrated regular model with bad rotation",
             AND(E4038&gt;110,C4038&lt;2011,AND(F4038&lt;=100,F4038&gt;25)),"Low: overrated regular model (not new) with regular rotation",
             AND(E4038&gt;110,C4038&gt;2011,F4038&lt;=25),"Low: overrated new model with bad rotation"
)</f>
        <v>Moderate: fair price and regular to good rotation</v>
      </c>
    </row>
    <row r="4039" spans="1:8" x14ac:dyDescent="0.3">
      <c r="A4039" t="s">
        <v>45</v>
      </c>
      <c r="B4039" t="s">
        <v>721</v>
      </c>
      <c r="C4039">
        <v>2007</v>
      </c>
      <c r="D4039">
        <v>5322.0930232558139</v>
      </c>
      <c r="E4039">
        <v>98.063207126018554</v>
      </c>
      <c r="F4039">
        <v>172</v>
      </c>
      <c r="H4039" t="str" cm="1">
        <f t="array" ref="H4039">_xlfn.IFS(
             AND(E4039&gt;110,C4039&gt;2011,F4039&gt;100),"High: overrated, new and good rotation",
             AND(E4039&lt;90,C4039&gt;2011,F4039&gt;100),"High: underrated, new and good rotation",
             AND(E4039&lt;90,C4039&lt;2011,F4039&gt;100),"High: underrated, not too new but good rotation",
             AND(E4039&lt;=110,C4039&gt;2011,F4039&lt;=25),"Critic: well priced/underrated and new, but bad rotation",
             AND(E4039&gt;110,F4039&gt;100),"Top Tier: premium vehicules that tend to be sold above market prices",
             AND(E4039&gt;=90,E4039&lt;=110,F4039&gt;25),"Moderate: fair price and regular to good rotation",
             AND(E4039&lt;90,AND(C4039&lt;=2011,C4039&gt;=2000),AND(F4039&lt;100,F4039&gt;25)),"Moderate: underrated regular model and regular rotation",
             AND(E4039&lt;90,C4039&gt;2011,AND(F4039&lt;=100,F4039&gt;25)),"Moderate: underrated new model with regular rotation",
             AND(E4039&lt;90,C4039&lt;2000,AND(F4039&lt;=100,F4039&gt;25)),"Moderate: underrated old model with regular rotation",
             AND(C4039&lt;=2011,F4039&lt;=25),"Low: not new model and bad rotation",
             AND(E4039&gt;110,AND(C4039&lt;=2011,C4039&gt;=2000),F4039&lt;=25),"Low: overrated regular model with bad rotation",
             AND(E4039&gt;110,C4039&lt;2011,AND(F4039&lt;=100,F4039&gt;25)),"Low: overrated regular model (not new) with regular rotation",
             AND(E4039&gt;110,C4039&gt;2011,F4039&lt;=25),"Low: overrated new model with bad rotation"
)</f>
        <v>Moderate: fair price and regular to good rotation</v>
      </c>
    </row>
    <row r="4040" spans="1:8" x14ac:dyDescent="0.3">
      <c r="A4040" t="s">
        <v>45</v>
      </c>
      <c r="B4040" t="s">
        <v>721</v>
      </c>
      <c r="C4040">
        <v>2008</v>
      </c>
      <c r="D4040">
        <v>6427.173913043478</v>
      </c>
      <c r="E4040">
        <v>98.362924655516878</v>
      </c>
      <c r="F4040">
        <v>92</v>
      </c>
      <c r="H4040" t="str" cm="1">
        <f t="array" ref="H4040">_xlfn.IFS(
             AND(E4040&gt;110,C4040&gt;2011,F4040&gt;100),"High: overrated, new and good rotation",
             AND(E4040&lt;90,C4040&gt;2011,F4040&gt;100),"High: underrated, new and good rotation",
             AND(E4040&lt;90,C4040&lt;2011,F4040&gt;100),"High: underrated, not too new but good rotation",
             AND(E4040&lt;=110,C4040&gt;2011,F4040&lt;=25),"Critic: well priced/underrated and new, but bad rotation",
             AND(E4040&gt;110,F4040&gt;100),"Top Tier: premium vehicules that tend to be sold above market prices",
             AND(E4040&gt;=90,E4040&lt;=110,F4040&gt;25),"Moderate: fair price and regular to good rotation",
             AND(E4040&lt;90,AND(C4040&lt;=2011,C4040&gt;=2000),AND(F4040&lt;100,F4040&gt;25)),"Moderate: underrated regular model and regular rotation",
             AND(E4040&lt;90,C4040&gt;2011,AND(F4040&lt;=100,F4040&gt;25)),"Moderate: underrated new model with regular rotation",
             AND(E4040&lt;90,C4040&lt;2000,AND(F4040&lt;=100,F4040&gt;25)),"Moderate: underrated old model with regular rotation",
             AND(C4040&lt;=2011,F4040&lt;=25),"Low: not new model and bad rotation",
             AND(E4040&gt;110,AND(C4040&lt;=2011,C4040&gt;=2000),F4040&lt;=25),"Low: overrated regular model with bad rotation",
             AND(E4040&gt;110,C4040&lt;2011,AND(F4040&lt;=100,F4040&gt;25)),"Low: overrated regular model (not new) with regular rotation",
             AND(E4040&gt;110,C4040&gt;2011,F4040&lt;=25),"Low: overrated new model with bad rotation"
)</f>
        <v>Moderate: fair price and regular to good rotation</v>
      </c>
    </row>
    <row r="4041" spans="1:8" x14ac:dyDescent="0.3">
      <c r="A4041" t="s">
        <v>45</v>
      </c>
      <c r="B4041" t="s">
        <v>721</v>
      </c>
      <c r="C4041">
        <v>2009</v>
      </c>
      <c r="D4041">
        <v>10195.266272189348</v>
      </c>
      <c r="E4041">
        <v>96.375933390851458</v>
      </c>
      <c r="F4041">
        <v>169</v>
      </c>
      <c r="H4041" t="str" cm="1">
        <f t="array" ref="H4041">_xlfn.IFS(
             AND(E4041&gt;110,C4041&gt;2011,F4041&gt;100),"High: overrated, new and good rotation",
             AND(E4041&lt;90,C4041&gt;2011,F4041&gt;100),"High: underrated, new and good rotation",
             AND(E4041&lt;90,C4041&lt;2011,F4041&gt;100),"High: underrated, not too new but good rotation",
             AND(E4041&lt;=110,C4041&gt;2011,F4041&lt;=25),"Critic: well priced/underrated and new, but bad rotation",
             AND(E4041&gt;110,F4041&gt;100),"Top Tier: premium vehicules that tend to be sold above market prices",
             AND(E4041&gt;=90,E4041&lt;=110,F4041&gt;25),"Moderate: fair price and regular to good rotation",
             AND(E4041&lt;90,AND(C4041&lt;=2011,C4041&gt;=2000),AND(F4041&lt;100,F4041&gt;25)),"Moderate: underrated regular model and regular rotation",
             AND(E4041&lt;90,C4041&gt;2011,AND(F4041&lt;=100,F4041&gt;25)),"Moderate: underrated new model with regular rotation",
             AND(E4041&lt;90,C4041&lt;2000,AND(F4041&lt;=100,F4041&gt;25)),"Moderate: underrated old model with regular rotation",
             AND(C4041&lt;=2011,F4041&lt;=25),"Low: not new model and bad rotation",
             AND(E4041&gt;110,AND(C4041&lt;=2011,C4041&gt;=2000),F4041&lt;=25),"Low: overrated regular model with bad rotation",
             AND(E4041&gt;110,C4041&lt;2011,AND(F4041&lt;=100,F4041&gt;25)),"Low: overrated regular model (not new) with regular rotation",
             AND(E4041&gt;110,C4041&gt;2011,F4041&lt;=25),"Low: overrated new model with bad rotation"
)</f>
        <v>Moderate: fair price and regular to good rotation</v>
      </c>
    </row>
    <row r="4042" spans="1:8" x14ac:dyDescent="0.3">
      <c r="A4042" t="s">
        <v>45</v>
      </c>
      <c r="B4042" t="s">
        <v>721</v>
      </c>
      <c r="C4042">
        <v>2010</v>
      </c>
      <c r="D4042">
        <v>12063.959390862945</v>
      </c>
      <c r="E4042">
        <v>97.159994272964582</v>
      </c>
      <c r="F4042">
        <v>197</v>
      </c>
      <c r="H4042" t="str" cm="1">
        <f t="array" ref="H4042">_xlfn.IFS(
             AND(E4042&gt;110,C4042&gt;2011,F4042&gt;100),"High: overrated, new and good rotation",
             AND(E4042&lt;90,C4042&gt;2011,F4042&gt;100),"High: underrated, new and good rotation",
             AND(E4042&lt;90,C4042&lt;2011,F4042&gt;100),"High: underrated, not too new but good rotation",
             AND(E4042&lt;=110,C4042&gt;2011,F4042&lt;=25),"Critic: well priced/underrated and new, but bad rotation",
             AND(E4042&gt;110,F4042&gt;100),"Top Tier: premium vehicules that tend to be sold above market prices",
             AND(E4042&gt;=90,E4042&lt;=110,F4042&gt;25),"Moderate: fair price and regular to good rotation",
             AND(E4042&lt;90,AND(C4042&lt;=2011,C4042&gt;=2000),AND(F4042&lt;100,F4042&gt;25)),"Moderate: underrated regular model and regular rotation",
             AND(E4042&lt;90,C4042&gt;2011,AND(F4042&lt;=100,F4042&gt;25)),"Moderate: underrated new model with regular rotation",
             AND(E4042&lt;90,C4042&lt;2000,AND(F4042&lt;=100,F4042&gt;25)),"Moderate: underrated old model with regular rotation",
             AND(C4042&lt;=2011,F4042&lt;=25),"Low: not new model and bad rotation",
             AND(E4042&gt;110,AND(C4042&lt;=2011,C4042&gt;=2000),F4042&lt;=25),"Low: overrated regular model with bad rotation",
             AND(E4042&gt;110,C4042&lt;2011,AND(F4042&lt;=100,F4042&gt;25)),"Low: overrated regular model (not new) with regular rotation",
             AND(E4042&gt;110,C4042&gt;2011,F4042&lt;=25),"Low: overrated new model with bad rotation"
)</f>
        <v>Moderate: fair price and regular to good rotation</v>
      </c>
    </row>
    <row r="4043" spans="1:8" x14ac:dyDescent="0.3">
      <c r="A4043" t="s">
        <v>45</v>
      </c>
      <c r="B4043" t="s">
        <v>721</v>
      </c>
      <c r="C4043">
        <v>2011</v>
      </c>
      <c r="D4043">
        <v>16110.466894197953</v>
      </c>
      <c r="E4043">
        <v>98.896632721015521</v>
      </c>
      <c r="F4043">
        <v>1465</v>
      </c>
      <c r="H4043" t="str" cm="1">
        <f t="array" ref="H4043">_xlfn.IFS(
             AND(E4043&gt;110,C4043&gt;2011,F4043&gt;100),"High: overrated, new and good rotation",
             AND(E4043&lt;90,C4043&gt;2011,F4043&gt;100),"High: underrated, new and good rotation",
             AND(E4043&lt;90,C4043&lt;2011,F4043&gt;100),"High: underrated, not too new but good rotation",
             AND(E4043&lt;=110,C4043&gt;2011,F4043&lt;=25),"Critic: well priced/underrated and new, but bad rotation",
             AND(E4043&gt;110,F4043&gt;100),"Top Tier: premium vehicules that tend to be sold above market prices",
             AND(E4043&gt;=90,E4043&lt;=110,F4043&gt;25),"Moderate: fair price and regular to good rotation",
             AND(E4043&lt;90,AND(C4043&lt;=2011,C4043&gt;=2000),AND(F4043&lt;100,F4043&gt;25)),"Moderate: underrated regular model and regular rotation",
             AND(E4043&lt;90,C4043&gt;2011,AND(F4043&lt;=100,F4043&gt;25)),"Moderate: underrated new model with regular rotation",
             AND(E4043&lt;90,C4043&lt;2000,AND(F4043&lt;=100,F4043&gt;25)),"Moderate: underrated old model with regular rotation",
             AND(C4043&lt;=2011,F4043&lt;=25),"Low: not new model and bad rotation",
             AND(E4043&gt;110,AND(C4043&lt;=2011,C4043&gt;=2000),F4043&lt;=25),"Low: overrated regular model with bad rotation",
             AND(E4043&gt;110,C4043&lt;2011,AND(F4043&lt;=100,F4043&gt;25)),"Low: overrated regular model (not new) with regular rotation",
             AND(E4043&gt;110,C4043&gt;2011,F4043&lt;=25),"Low: overrated new model with bad rotation"
)</f>
        <v>Moderate: fair price and regular to good rotation</v>
      </c>
    </row>
    <row r="4044" spans="1:8" x14ac:dyDescent="0.3">
      <c r="A4044" t="s">
        <v>45</v>
      </c>
      <c r="B4044" t="s">
        <v>721</v>
      </c>
      <c r="C4044">
        <v>2012</v>
      </c>
      <c r="D4044">
        <v>16813.723639865191</v>
      </c>
      <c r="E4044">
        <v>99.476141878450917</v>
      </c>
      <c r="F4044">
        <v>2077</v>
      </c>
      <c r="H4044" t="str" cm="1">
        <f t="array" ref="H4044">_xlfn.IFS(
             AND(E4044&gt;110,C4044&gt;2011,F4044&gt;100),"High: overrated, new and good rotation",
             AND(E4044&lt;90,C4044&gt;2011,F4044&gt;100),"High: underrated, new and good rotation",
             AND(E4044&lt;90,C4044&lt;2011,F4044&gt;100),"High: underrated, not too new but good rotation",
             AND(E4044&lt;=110,C4044&gt;2011,F4044&lt;=25),"Critic: well priced/underrated and new, but bad rotation",
             AND(E4044&gt;110,F4044&gt;100),"Top Tier: premium vehicules that tend to be sold above market prices",
             AND(E4044&gt;=90,E4044&lt;=110,F4044&gt;25),"Moderate: fair price and regular to good rotation",
             AND(E4044&lt;90,AND(C4044&lt;=2011,C4044&gt;=2000),AND(F4044&lt;100,F4044&gt;25)),"Moderate: underrated regular model and regular rotation",
             AND(E4044&lt;90,C4044&gt;2011,AND(F4044&lt;=100,F4044&gt;25)),"Moderate: underrated new model with regular rotation",
             AND(E4044&lt;90,C4044&lt;2000,AND(F4044&lt;=100,F4044&gt;25)),"Moderate: underrated old model with regular rotation",
             AND(C4044&lt;=2011,F4044&lt;=25),"Low: not new model and bad rotation",
             AND(E4044&gt;110,AND(C4044&lt;=2011,C4044&gt;=2000),F4044&lt;=25),"Low: overrated regular model with bad rotation",
             AND(E4044&gt;110,C4044&lt;2011,AND(F4044&lt;=100,F4044&gt;25)),"Low: overrated regular model (not new) with regular rotation",
             AND(E4044&gt;110,C4044&gt;2011,F4044&lt;=25),"Low: overrated new model with bad rotation"
)</f>
        <v>Moderate: fair price and regular to good rotation</v>
      </c>
    </row>
    <row r="4045" spans="1:8" x14ac:dyDescent="0.3">
      <c r="A4045" t="s">
        <v>45</v>
      </c>
      <c r="B4045" t="s">
        <v>721</v>
      </c>
      <c r="C4045">
        <v>2013</v>
      </c>
      <c r="D4045">
        <v>14952.931972789116</v>
      </c>
      <c r="E4045">
        <v>99.332405898949389</v>
      </c>
      <c r="F4045">
        <v>882</v>
      </c>
      <c r="H4045" t="str" cm="1">
        <f t="array" ref="H4045">_xlfn.IFS(
             AND(E4045&gt;110,C4045&gt;2011,F4045&gt;100),"High: overrated, new and good rotation",
             AND(E4045&lt;90,C4045&gt;2011,F4045&gt;100),"High: underrated, new and good rotation",
             AND(E4045&lt;90,C4045&lt;2011,F4045&gt;100),"High: underrated, not too new but good rotation",
             AND(E4045&lt;=110,C4045&gt;2011,F4045&lt;=25),"Critic: well priced/underrated and new, but bad rotation",
             AND(E4045&gt;110,F4045&gt;100),"Top Tier: premium vehicules that tend to be sold above market prices",
             AND(E4045&gt;=90,E4045&lt;=110,F4045&gt;25),"Moderate: fair price and regular to good rotation",
             AND(E4045&lt;90,AND(C4045&lt;=2011,C4045&gt;=2000),AND(F4045&lt;100,F4045&gt;25)),"Moderate: underrated regular model and regular rotation",
             AND(E4045&lt;90,C4045&gt;2011,AND(F4045&lt;=100,F4045&gt;25)),"Moderate: underrated new model with regular rotation",
             AND(E4045&lt;90,C4045&lt;2000,AND(F4045&lt;=100,F4045&gt;25)),"Moderate: underrated old model with regular rotation",
             AND(C4045&lt;=2011,F4045&lt;=25),"Low: not new model and bad rotation",
             AND(E4045&gt;110,AND(C4045&lt;=2011,C4045&gt;=2000),F4045&lt;=25),"Low: overrated regular model with bad rotation",
             AND(E4045&gt;110,C4045&lt;2011,AND(F4045&lt;=100,F4045&gt;25)),"Low: overrated regular model (not new) with regular rotation",
             AND(E4045&gt;110,C4045&gt;2011,F4045&lt;=25),"Low: overrated new model with bad rotation"
)</f>
        <v>Moderate: fair price and regular to good rotation</v>
      </c>
    </row>
    <row r="4046" spans="1:8" x14ac:dyDescent="0.3">
      <c r="A4046" t="s">
        <v>45</v>
      </c>
      <c r="B4046" t="s">
        <v>721</v>
      </c>
      <c r="C4046">
        <v>2014</v>
      </c>
      <c r="D4046">
        <v>17872.630718954249</v>
      </c>
      <c r="E4046">
        <v>95.162335583013373</v>
      </c>
      <c r="F4046">
        <v>306</v>
      </c>
      <c r="H4046" t="str" cm="1">
        <f t="array" ref="H4046">_xlfn.IFS(
             AND(E4046&gt;110,C4046&gt;2011,F4046&gt;100),"High: overrated, new and good rotation",
             AND(E4046&lt;90,C4046&gt;2011,F4046&gt;100),"High: underrated, new and good rotation",
             AND(E4046&lt;90,C4046&lt;2011,F4046&gt;100),"High: underrated, not too new but good rotation",
             AND(E4046&lt;=110,C4046&gt;2011,F4046&lt;=25),"Critic: well priced/underrated and new, but bad rotation",
             AND(E4046&gt;110,F4046&gt;100),"Top Tier: premium vehicules that tend to be sold above market prices",
             AND(E4046&gt;=90,E4046&lt;=110,F4046&gt;25),"Moderate: fair price and regular to good rotation",
             AND(E4046&lt;90,AND(C4046&lt;=2011,C4046&gt;=2000),AND(F4046&lt;100,F4046&gt;25)),"Moderate: underrated regular model and regular rotation",
             AND(E4046&lt;90,C4046&gt;2011,AND(F4046&lt;=100,F4046&gt;25)),"Moderate: underrated new model with regular rotation",
             AND(E4046&lt;90,C4046&lt;2000,AND(F4046&lt;=100,F4046&gt;25)),"Moderate: underrated old model with regular rotation",
             AND(C4046&lt;=2011,F4046&lt;=25),"Low: not new model and bad rotation",
             AND(E4046&gt;110,AND(C4046&lt;=2011,C4046&gt;=2000),F4046&lt;=25),"Low: overrated regular model with bad rotation",
             AND(E4046&gt;110,C4046&lt;2011,AND(F4046&lt;=100,F4046&gt;25)),"Low: overrated regular model (not new) with regular rotation",
             AND(E4046&gt;110,C4046&gt;2011,F4046&lt;=25),"Low: overrated new model with bad rotation"
)</f>
        <v>Moderate: fair price and regular to good rotation</v>
      </c>
    </row>
    <row r="4047" spans="1:8" x14ac:dyDescent="0.3">
      <c r="A4047" t="s">
        <v>45</v>
      </c>
      <c r="B4047" t="s">
        <v>722</v>
      </c>
      <c r="C4047">
        <v>2003</v>
      </c>
      <c r="D4047">
        <v>3580.6722689075632</v>
      </c>
      <c r="E4047">
        <v>105.03678609190791</v>
      </c>
      <c r="F4047">
        <v>119</v>
      </c>
      <c r="H4047" t="str" cm="1">
        <f t="array" ref="H4047">_xlfn.IFS(
             AND(E4047&gt;110,C4047&gt;2011,F4047&gt;100),"High: overrated, new and good rotation",
             AND(E4047&lt;90,C4047&gt;2011,F4047&gt;100),"High: underrated, new and good rotation",
             AND(E4047&lt;90,C4047&lt;2011,F4047&gt;100),"High: underrated, not too new but good rotation",
             AND(E4047&lt;=110,C4047&gt;2011,F4047&lt;=25),"Critic: well priced/underrated and new, but bad rotation",
             AND(E4047&gt;110,F4047&gt;100),"Top Tier: premium vehicules that tend to be sold above market prices",
             AND(E4047&gt;=90,E4047&lt;=110,F4047&gt;25),"Moderate: fair price and regular to good rotation",
             AND(E4047&lt;90,AND(C4047&lt;=2011,C4047&gt;=2000),AND(F4047&lt;100,F4047&gt;25)),"Moderate: underrated regular model and regular rotation",
             AND(E4047&lt;90,C4047&gt;2011,AND(F4047&lt;=100,F4047&gt;25)),"Moderate: underrated new model with regular rotation",
             AND(E4047&lt;90,C4047&lt;2000,AND(F4047&lt;=100,F4047&gt;25)),"Moderate: underrated old model with regular rotation",
             AND(C4047&lt;=2011,F4047&lt;=25),"Low: not new model and bad rotation",
             AND(E4047&gt;110,AND(C4047&lt;=2011,C4047&gt;=2000),F4047&lt;=25),"Low: overrated regular model with bad rotation",
             AND(E4047&gt;110,C4047&lt;2011,AND(F4047&lt;=100,F4047&gt;25)),"Low: overrated regular model (not new) with regular rotation",
             AND(E4047&gt;110,C4047&gt;2011,F4047&lt;=25),"Low: overrated new model with bad rotation"
)</f>
        <v>Moderate: fair price and regular to good rotation</v>
      </c>
    </row>
    <row r="4048" spans="1:8" x14ac:dyDescent="0.3">
      <c r="A4048" t="s">
        <v>45</v>
      </c>
      <c r="B4048" t="s">
        <v>722</v>
      </c>
      <c r="C4048">
        <v>2004</v>
      </c>
      <c r="D4048">
        <v>4267.3184357541895</v>
      </c>
      <c r="E4048">
        <v>98.386167925932568</v>
      </c>
      <c r="F4048">
        <v>179</v>
      </c>
      <c r="H4048" t="str" cm="1">
        <f t="array" ref="H4048">_xlfn.IFS(
             AND(E4048&gt;110,C4048&gt;2011,F4048&gt;100),"High: overrated, new and good rotation",
             AND(E4048&lt;90,C4048&gt;2011,F4048&gt;100),"High: underrated, new and good rotation",
             AND(E4048&lt;90,C4048&lt;2011,F4048&gt;100),"High: underrated, not too new but good rotation",
             AND(E4048&lt;=110,C4048&gt;2011,F4048&lt;=25),"Critic: well priced/underrated and new, but bad rotation",
             AND(E4048&gt;110,F4048&gt;100),"Top Tier: premium vehicules that tend to be sold above market prices",
             AND(E4048&gt;=90,E4048&lt;=110,F4048&gt;25),"Moderate: fair price and regular to good rotation",
             AND(E4048&lt;90,AND(C4048&lt;=2011,C4048&gt;=2000),AND(F4048&lt;100,F4048&gt;25)),"Moderate: underrated regular model and regular rotation",
             AND(E4048&lt;90,C4048&gt;2011,AND(F4048&lt;=100,F4048&gt;25)),"Moderate: underrated new model with regular rotation",
             AND(E4048&lt;90,C4048&lt;2000,AND(F4048&lt;=100,F4048&gt;25)),"Moderate: underrated old model with regular rotation",
             AND(C4048&lt;=2011,F4048&lt;=25),"Low: not new model and bad rotation",
             AND(E4048&gt;110,AND(C4048&lt;=2011,C4048&gt;=2000),F4048&lt;=25),"Low: overrated regular model with bad rotation",
             AND(E4048&gt;110,C4048&lt;2011,AND(F4048&lt;=100,F4048&gt;25)),"Low: overrated regular model (not new) with regular rotation",
             AND(E4048&gt;110,C4048&gt;2011,F4048&lt;=25),"Low: overrated new model with bad rotation"
)</f>
        <v>Moderate: fair price and regular to good rotation</v>
      </c>
    </row>
    <row r="4049" spans="1:8" x14ac:dyDescent="0.3">
      <c r="A4049" t="s">
        <v>45</v>
      </c>
      <c r="B4049" t="s">
        <v>722</v>
      </c>
      <c r="C4049">
        <v>2005</v>
      </c>
      <c r="D4049">
        <v>4986.2790697674418</v>
      </c>
      <c r="E4049">
        <v>97.198386728377301</v>
      </c>
      <c r="F4049">
        <v>215</v>
      </c>
      <c r="H4049" t="str" cm="1">
        <f t="array" ref="H4049">_xlfn.IFS(
             AND(E4049&gt;110,C4049&gt;2011,F4049&gt;100),"High: overrated, new and good rotation",
             AND(E4049&lt;90,C4049&gt;2011,F4049&gt;100),"High: underrated, new and good rotation",
             AND(E4049&lt;90,C4049&lt;2011,F4049&gt;100),"High: underrated, not too new but good rotation",
             AND(E4049&lt;=110,C4049&gt;2011,F4049&lt;=25),"Critic: well priced/underrated and new, but bad rotation",
             AND(E4049&gt;110,F4049&gt;100),"Top Tier: premium vehicules that tend to be sold above market prices",
             AND(E4049&gt;=90,E4049&lt;=110,F4049&gt;25),"Moderate: fair price and regular to good rotation",
             AND(E4049&lt;90,AND(C4049&lt;=2011,C4049&gt;=2000),AND(F4049&lt;100,F4049&gt;25)),"Moderate: underrated regular model and regular rotation",
             AND(E4049&lt;90,C4049&gt;2011,AND(F4049&lt;=100,F4049&gt;25)),"Moderate: underrated new model with regular rotation",
             AND(E4049&lt;90,C4049&lt;2000,AND(F4049&lt;=100,F4049&gt;25)),"Moderate: underrated old model with regular rotation",
             AND(C4049&lt;=2011,F4049&lt;=25),"Low: not new model and bad rotation",
             AND(E4049&gt;110,AND(C4049&lt;=2011,C4049&gt;=2000),F4049&lt;=25),"Low: overrated regular model with bad rotation",
             AND(E4049&gt;110,C4049&lt;2011,AND(F4049&lt;=100,F4049&gt;25)),"Low: overrated regular model (not new) with regular rotation",
             AND(E4049&gt;110,C4049&gt;2011,F4049&lt;=25),"Low: overrated new model with bad rotation"
)</f>
        <v>Moderate: fair price and regular to good rotation</v>
      </c>
    </row>
    <row r="4050" spans="1:8" x14ac:dyDescent="0.3">
      <c r="A4050" t="s">
        <v>45</v>
      </c>
      <c r="B4050" t="s">
        <v>722</v>
      </c>
      <c r="C4050">
        <v>2006</v>
      </c>
      <c r="D4050">
        <v>6270.5275229357794</v>
      </c>
      <c r="E4050">
        <v>99.126646670377184</v>
      </c>
      <c r="F4050">
        <v>218</v>
      </c>
      <c r="H4050" t="str" cm="1">
        <f t="array" ref="H4050">_xlfn.IFS(
             AND(E4050&gt;110,C4050&gt;2011,F4050&gt;100),"High: overrated, new and good rotation",
             AND(E4050&lt;90,C4050&gt;2011,F4050&gt;100),"High: underrated, new and good rotation",
             AND(E4050&lt;90,C4050&lt;2011,F4050&gt;100),"High: underrated, not too new but good rotation",
             AND(E4050&lt;=110,C4050&gt;2011,F4050&lt;=25),"Critic: well priced/underrated and new, but bad rotation",
             AND(E4050&gt;110,F4050&gt;100),"Top Tier: premium vehicules that tend to be sold above market prices",
             AND(E4050&gt;=90,E4050&lt;=110,F4050&gt;25),"Moderate: fair price and regular to good rotation",
             AND(E4050&lt;90,AND(C4050&lt;=2011,C4050&gt;=2000),AND(F4050&lt;100,F4050&gt;25)),"Moderate: underrated regular model and regular rotation",
             AND(E4050&lt;90,C4050&gt;2011,AND(F4050&lt;=100,F4050&gt;25)),"Moderate: underrated new model with regular rotation",
             AND(E4050&lt;90,C4050&lt;2000,AND(F4050&lt;=100,F4050&gt;25)),"Moderate: underrated old model with regular rotation",
             AND(C4050&lt;=2011,F4050&lt;=25),"Low: not new model and bad rotation",
             AND(E4050&gt;110,AND(C4050&lt;=2011,C4050&gt;=2000),F4050&lt;=25),"Low: overrated regular model with bad rotation",
             AND(E4050&gt;110,C4050&lt;2011,AND(F4050&lt;=100,F4050&gt;25)),"Low: overrated regular model (not new) with regular rotation",
             AND(E4050&gt;110,C4050&gt;2011,F4050&lt;=25),"Low: overrated new model with bad rotation"
)</f>
        <v>Moderate: fair price and regular to good rotation</v>
      </c>
    </row>
    <row r="4051" spans="1:8" x14ac:dyDescent="0.3">
      <c r="A4051" t="s">
        <v>45</v>
      </c>
      <c r="B4051" t="s">
        <v>722</v>
      </c>
      <c r="C4051">
        <v>2007</v>
      </c>
      <c r="D4051">
        <v>7103.030303030303</v>
      </c>
      <c r="E4051">
        <v>98.899423078457446</v>
      </c>
      <c r="F4051">
        <v>231</v>
      </c>
      <c r="H4051" t="str" cm="1">
        <f t="array" ref="H4051">_xlfn.IFS(
             AND(E4051&gt;110,C4051&gt;2011,F4051&gt;100),"High: overrated, new and good rotation",
             AND(E4051&lt;90,C4051&gt;2011,F4051&gt;100),"High: underrated, new and good rotation",
             AND(E4051&lt;90,C4051&lt;2011,F4051&gt;100),"High: underrated, not too new but good rotation",
             AND(E4051&lt;=110,C4051&gt;2011,F4051&lt;=25),"Critic: well priced/underrated and new, but bad rotation",
             AND(E4051&gt;110,F4051&gt;100),"Top Tier: premium vehicules that tend to be sold above market prices",
             AND(E4051&gt;=90,E4051&lt;=110,F4051&gt;25),"Moderate: fair price and regular to good rotation",
             AND(E4051&lt;90,AND(C4051&lt;=2011,C4051&gt;=2000),AND(F4051&lt;100,F4051&gt;25)),"Moderate: underrated regular model and regular rotation",
             AND(E4051&lt;90,C4051&gt;2011,AND(F4051&lt;=100,F4051&gt;25)),"Moderate: underrated new model with regular rotation",
             AND(E4051&lt;90,C4051&lt;2000,AND(F4051&lt;=100,F4051&gt;25)),"Moderate: underrated old model with regular rotation",
             AND(C4051&lt;=2011,F4051&lt;=25),"Low: not new model and bad rotation",
             AND(E4051&gt;110,AND(C4051&lt;=2011,C4051&gt;=2000),F4051&lt;=25),"Low: overrated regular model with bad rotation",
             AND(E4051&gt;110,C4051&lt;2011,AND(F4051&lt;=100,F4051&gt;25)),"Low: overrated regular model (not new) with regular rotation",
             AND(E4051&gt;110,C4051&gt;2011,F4051&lt;=25),"Low: overrated new model with bad rotation"
)</f>
        <v>Moderate: fair price and regular to good rotation</v>
      </c>
    </row>
    <row r="4052" spans="1:8" x14ac:dyDescent="0.3">
      <c r="A4052" t="s">
        <v>45</v>
      </c>
      <c r="B4052" t="s">
        <v>722</v>
      </c>
      <c r="C4052">
        <v>2009</v>
      </c>
      <c r="D4052">
        <v>10857.457627118643</v>
      </c>
      <c r="E4052">
        <v>98.977820501456861</v>
      </c>
      <c r="F4052">
        <v>295</v>
      </c>
      <c r="H4052" t="str" cm="1">
        <f t="array" ref="H4052">_xlfn.IFS(
             AND(E4052&gt;110,C4052&gt;2011,F4052&gt;100),"High: overrated, new and good rotation",
             AND(E4052&lt;90,C4052&gt;2011,F4052&gt;100),"High: underrated, new and good rotation",
             AND(E4052&lt;90,C4052&lt;2011,F4052&gt;100),"High: underrated, not too new but good rotation",
             AND(E4052&lt;=110,C4052&gt;2011,F4052&lt;=25),"Critic: well priced/underrated and new, but bad rotation",
             AND(E4052&gt;110,F4052&gt;100),"Top Tier: premium vehicules that tend to be sold above market prices",
             AND(E4052&gt;=90,E4052&lt;=110,F4052&gt;25),"Moderate: fair price and regular to good rotation",
             AND(E4052&lt;90,AND(C4052&lt;=2011,C4052&gt;=2000),AND(F4052&lt;100,F4052&gt;25)),"Moderate: underrated regular model and regular rotation",
             AND(E4052&lt;90,C4052&gt;2011,AND(F4052&lt;=100,F4052&gt;25)),"Moderate: underrated new model with regular rotation",
             AND(E4052&lt;90,C4052&lt;2000,AND(F4052&lt;=100,F4052&gt;25)),"Moderate: underrated old model with regular rotation",
             AND(C4052&lt;=2011,F4052&lt;=25),"Low: not new model and bad rotation",
             AND(E4052&gt;110,AND(C4052&lt;=2011,C4052&gt;=2000),F4052&lt;=25),"Low: overrated regular model with bad rotation",
             AND(E4052&gt;110,C4052&lt;2011,AND(F4052&lt;=100,F4052&gt;25)),"Low: overrated regular model (not new) with regular rotation",
             AND(E4052&gt;110,C4052&gt;2011,F4052&lt;=25),"Low: overrated new model with bad rotation"
)</f>
        <v>Moderate: fair price and regular to good rotation</v>
      </c>
    </row>
    <row r="4053" spans="1:8" x14ac:dyDescent="0.3">
      <c r="A4053" t="s">
        <v>45</v>
      </c>
      <c r="B4053" t="s">
        <v>722</v>
      </c>
      <c r="C4053">
        <v>2010</v>
      </c>
      <c r="D4053">
        <v>13803.418803418803</v>
      </c>
      <c r="E4053">
        <v>98.021080133381219</v>
      </c>
      <c r="F4053">
        <v>117</v>
      </c>
      <c r="H4053" t="str" cm="1">
        <f t="array" ref="H4053">_xlfn.IFS(
             AND(E4053&gt;110,C4053&gt;2011,F4053&gt;100),"High: overrated, new and good rotation",
             AND(E4053&lt;90,C4053&gt;2011,F4053&gt;100),"High: underrated, new and good rotation",
             AND(E4053&lt;90,C4053&lt;2011,F4053&gt;100),"High: underrated, not too new but good rotation",
             AND(E4053&lt;=110,C4053&gt;2011,F4053&lt;=25),"Critic: well priced/underrated and new, but bad rotation",
             AND(E4053&gt;110,F4053&gt;100),"Top Tier: premium vehicules that tend to be sold above market prices",
             AND(E4053&gt;=90,E4053&lt;=110,F4053&gt;25),"Moderate: fair price and regular to good rotation",
             AND(E4053&lt;90,AND(C4053&lt;=2011,C4053&gt;=2000),AND(F4053&lt;100,F4053&gt;25)),"Moderate: underrated regular model and regular rotation",
             AND(E4053&lt;90,C4053&gt;2011,AND(F4053&lt;=100,F4053&gt;25)),"Moderate: underrated new model with regular rotation",
             AND(E4053&lt;90,C4053&lt;2000,AND(F4053&lt;=100,F4053&gt;25)),"Moderate: underrated old model with regular rotation",
             AND(C4053&lt;=2011,F4053&lt;=25),"Low: not new model and bad rotation",
             AND(E4053&gt;110,AND(C4053&lt;=2011,C4053&gt;=2000),F4053&lt;=25),"Low: overrated regular model with bad rotation",
             AND(E4053&gt;110,C4053&lt;2011,AND(F4053&lt;=100,F4053&gt;25)),"Low: overrated regular model (not new) with regular rotation",
             AND(E4053&gt;110,C4053&gt;2011,F4053&lt;=25),"Low: overrated new model with bad rotation"
)</f>
        <v>Moderate: fair price and regular to good rotation</v>
      </c>
    </row>
    <row r="4054" spans="1:8" x14ac:dyDescent="0.3">
      <c r="A4054" t="s">
        <v>45</v>
      </c>
      <c r="B4054" t="s">
        <v>722</v>
      </c>
      <c r="C4054">
        <v>2011</v>
      </c>
      <c r="D4054">
        <v>18005.938628158845</v>
      </c>
      <c r="E4054">
        <v>99.011762201199815</v>
      </c>
      <c r="F4054">
        <v>554</v>
      </c>
      <c r="H4054" t="str" cm="1">
        <f t="array" ref="H4054">_xlfn.IFS(
             AND(E4054&gt;110,C4054&gt;2011,F4054&gt;100),"High: overrated, new and good rotation",
             AND(E4054&lt;90,C4054&gt;2011,F4054&gt;100),"High: underrated, new and good rotation",
             AND(E4054&lt;90,C4054&lt;2011,F4054&gt;100),"High: underrated, not too new but good rotation",
             AND(E4054&lt;=110,C4054&gt;2011,F4054&lt;=25),"Critic: well priced/underrated and new, but bad rotation",
             AND(E4054&gt;110,F4054&gt;100),"Top Tier: premium vehicules that tend to be sold above market prices",
             AND(E4054&gt;=90,E4054&lt;=110,F4054&gt;25),"Moderate: fair price and regular to good rotation",
             AND(E4054&lt;90,AND(C4054&lt;=2011,C4054&gt;=2000),AND(F4054&lt;100,F4054&gt;25)),"Moderate: underrated regular model and regular rotation",
             AND(E4054&lt;90,C4054&gt;2011,AND(F4054&lt;=100,F4054&gt;25)),"Moderate: underrated new model with regular rotation",
             AND(E4054&lt;90,C4054&lt;2000,AND(F4054&lt;=100,F4054&gt;25)),"Moderate: underrated old model with regular rotation",
             AND(C4054&lt;=2011,F4054&lt;=25),"Low: not new model and bad rotation",
             AND(E4054&gt;110,AND(C4054&lt;=2011,C4054&gt;=2000),F4054&lt;=25),"Low: overrated regular model with bad rotation",
             AND(E4054&gt;110,C4054&lt;2011,AND(F4054&lt;=100,F4054&gt;25)),"Low: overrated regular model (not new) with regular rotation",
             AND(E4054&gt;110,C4054&gt;2011,F4054&lt;=25),"Low: overrated new model with bad rotation"
)</f>
        <v>Moderate: fair price and regular to good rotation</v>
      </c>
    </row>
    <row r="4055" spans="1:8" x14ac:dyDescent="0.3">
      <c r="A4055" t="s">
        <v>45</v>
      </c>
      <c r="B4055" t="s">
        <v>722</v>
      </c>
      <c r="C4055">
        <v>2012</v>
      </c>
      <c r="D4055">
        <v>17939.622641509435</v>
      </c>
      <c r="E4055">
        <v>97.514725306434414</v>
      </c>
      <c r="F4055">
        <v>371</v>
      </c>
      <c r="H4055" t="str" cm="1">
        <f t="array" ref="H4055">_xlfn.IFS(
             AND(E4055&gt;110,C4055&gt;2011,F4055&gt;100),"High: overrated, new and good rotation",
             AND(E4055&lt;90,C4055&gt;2011,F4055&gt;100),"High: underrated, new and good rotation",
             AND(E4055&lt;90,C4055&lt;2011,F4055&gt;100),"High: underrated, not too new but good rotation",
             AND(E4055&lt;=110,C4055&gt;2011,F4055&lt;=25),"Critic: well priced/underrated and new, but bad rotation",
             AND(E4055&gt;110,F4055&gt;100),"Top Tier: premium vehicules that tend to be sold above market prices",
             AND(E4055&gt;=90,E4055&lt;=110,F4055&gt;25),"Moderate: fair price and regular to good rotation",
             AND(E4055&lt;90,AND(C4055&lt;=2011,C4055&gt;=2000),AND(F4055&lt;100,F4055&gt;25)),"Moderate: underrated regular model and regular rotation",
             AND(E4055&lt;90,C4055&gt;2011,AND(F4055&lt;=100,F4055&gt;25)),"Moderate: underrated new model with regular rotation",
             AND(E4055&lt;90,C4055&lt;2000,AND(F4055&lt;=100,F4055&gt;25)),"Moderate: underrated old model with regular rotation",
             AND(C4055&lt;=2011,F4055&lt;=25),"Low: not new model and bad rotation",
             AND(E4055&gt;110,AND(C4055&lt;=2011,C4055&gt;=2000),F4055&lt;=25),"Low: overrated regular model with bad rotation",
             AND(E4055&gt;110,C4055&lt;2011,AND(F4055&lt;=100,F4055&gt;25)),"Low: overrated regular model (not new) with regular rotation",
             AND(E4055&gt;110,C4055&gt;2011,F4055&lt;=25),"Low: overrated new model with bad rotation"
)</f>
        <v>Moderate: fair price and regular to good rotation</v>
      </c>
    </row>
    <row r="4056" spans="1:8" x14ac:dyDescent="0.3">
      <c r="A4056" t="s">
        <v>45</v>
      </c>
      <c r="B4056" t="s">
        <v>722</v>
      </c>
      <c r="C4056">
        <v>2013</v>
      </c>
      <c r="D4056">
        <v>20040.070528967255</v>
      </c>
      <c r="E4056">
        <v>99.378798650451401</v>
      </c>
      <c r="F4056">
        <v>397</v>
      </c>
      <c r="H4056" t="str" cm="1">
        <f t="array" ref="H4056">_xlfn.IFS(
             AND(E4056&gt;110,C4056&gt;2011,F4056&gt;100),"High: overrated, new and good rotation",
             AND(E4056&lt;90,C4056&gt;2011,F4056&gt;100),"High: underrated, new and good rotation",
             AND(E4056&lt;90,C4056&lt;2011,F4056&gt;100),"High: underrated, not too new but good rotation",
             AND(E4056&lt;=110,C4056&gt;2011,F4056&lt;=25),"Critic: well priced/underrated and new, but bad rotation",
             AND(E4056&gt;110,F4056&gt;100),"Top Tier: premium vehicules that tend to be sold above market prices",
             AND(E4056&gt;=90,E4056&lt;=110,F4056&gt;25),"Moderate: fair price and regular to good rotation",
             AND(E4056&lt;90,AND(C4056&lt;=2011,C4056&gt;=2000),AND(F4056&lt;100,F4056&gt;25)),"Moderate: underrated regular model and regular rotation",
             AND(E4056&lt;90,C4056&gt;2011,AND(F4056&lt;=100,F4056&gt;25)),"Moderate: underrated new model with regular rotation",
             AND(E4056&lt;90,C4056&lt;2000,AND(F4056&lt;=100,F4056&gt;25)),"Moderate: underrated old model with regular rotation",
             AND(C4056&lt;=2011,F4056&lt;=25),"Low: not new model and bad rotation",
             AND(E4056&gt;110,AND(C4056&lt;=2011,C4056&gt;=2000),F4056&lt;=25),"Low: overrated regular model with bad rotation",
             AND(E4056&gt;110,C4056&lt;2011,AND(F4056&lt;=100,F4056&gt;25)),"Low: overrated regular model (not new) with regular rotation",
             AND(E4056&gt;110,C4056&gt;2011,F4056&lt;=25),"Low: overrated new model with bad rotation"
)</f>
        <v>Moderate: fair price and regular to good rotation</v>
      </c>
    </row>
    <row r="4057" spans="1:8" x14ac:dyDescent="0.3">
      <c r="A4057" t="s">
        <v>45</v>
      </c>
      <c r="B4057" t="s">
        <v>722</v>
      </c>
      <c r="C4057">
        <v>2014</v>
      </c>
      <c r="D4057">
        <v>20846.183206106871</v>
      </c>
      <c r="E4057">
        <v>102.0361423408778</v>
      </c>
      <c r="F4057">
        <v>131</v>
      </c>
      <c r="H4057" t="str" cm="1">
        <f t="array" ref="H4057">_xlfn.IFS(
             AND(E4057&gt;110,C4057&gt;2011,F4057&gt;100),"High: overrated, new and good rotation",
             AND(E4057&lt;90,C4057&gt;2011,F4057&gt;100),"High: underrated, new and good rotation",
             AND(E4057&lt;90,C4057&lt;2011,F4057&gt;100),"High: underrated, not too new but good rotation",
             AND(E4057&lt;=110,C4057&gt;2011,F4057&lt;=25),"Critic: well priced/underrated and new, but bad rotation",
             AND(E4057&gt;110,F4057&gt;100),"Top Tier: premium vehicules that tend to be sold above market prices",
             AND(E4057&gt;=90,E4057&lt;=110,F4057&gt;25),"Moderate: fair price and regular to good rotation",
             AND(E4057&lt;90,AND(C4057&lt;=2011,C4057&gt;=2000),AND(F4057&lt;100,F4057&gt;25)),"Moderate: underrated regular model and regular rotation",
             AND(E4057&lt;90,C4057&gt;2011,AND(F4057&lt;=100,F4057&gt;25)),"Moderate: underrated new model with regular rotation",
             AND(E4057&lt;90,C4057&lt;2000,AND(F4057&lt;=100,F4057&gt;25)),"Moderate: underrated old model with regular rotation",
             AND(C4057&lt;=2011,F4057&lt;=25),"Low: not new model and bad rotation",
             AND(E4057&gt;110,AND(C4057&lt;=2011,C4057&gt;=2000),F4057&lt;=25),"Low: overrated regular model with bad rotation",
             AND(E4057&gt;110,C4057&lt;2011,AND(F4057&lt;=100,F4057&gt;25)),"Low: overrated regular model (not new) with regular rotation",
             AND(E4057&gt;110,C4057&gt;2011,F4057&lt;=25),"Low: overrated new model with bad rotation"
)</f>
        <v>Moderate: fair price and regular to good rotation</v>
      </c>
    </row>
    <row r="4058" spans="1:8" x14ac:dyDescent="0.3">
      <c r="A4058" t="s">
        <v>45</v>
      </c>
      <c r="B4058" t="s">
        <v>723</v>
      </c>
      <c r="C4058">
        <v>2011</v>
      </c>
      <c r="D4058">
        <v>19016.666666666668</v>
      </c>
      <c r="E4058">
        <v>95.627035610620283</v>
      </c>
      <c r="F4058">
        <v>9</v>
      </c>
      <c r="H4058" t="str" cm="1">
        <f t="array" ref="H4058">_xlfn.IFS(
             AND(E4058&gt;110,C4058&gt;2011,F4058&gt;100),"High: overrated, new and good rotation",
             AND(E4058&lt;90,C4058&gt;2011,F4058&gt;100),"High: underrated, new and good rotation",
             AND(E4058&lt;90,C4058&lt;2011,F4058&gt;100),"High: underrated, not too new but good rotation",
             AND(E4058&lt;=110,C4058&gt;2011,F4058&lt;=25),"Critic: well priced/underrated and new, but bad rotation",
             AND(E4058&gt;110,F4058&gt;100),"Top Tier: premium vehicules that tend to be sold above market prices",
             AND(E4058&gt;=90,E4058&lt;=110,F4058&gt;25),"Moderate: fair price and regular to good rotation",
             AND(E4058&lt;90,AND(C4058&lt;=2011,C4058&gt;=2000),AND(F4058&lt;100,F4058&gt;25)),"Moderate: underrated regular model and regular rotation",
             AND(E4058&lt;90,C4058&gt;2011,AND(F4058&lt;=100,F4058&gt;25)),"Moderate: underrated new model with regular rotation",
             AND(E4058&lt;90,C4058&lt;2000,AND(F4058&lt;=100,F4058&gt;25)),"Moderate: underrated old model with regular rotation",
             AND(C4058&lt;=2011,F4058&lt;=25),"Low: not new model and bad rotation",
             AND(E4058&gt;110,AND(C4058&lt;=2011,C4058&gt;=2000),F4058&lt;=25),"Low: overrated regular model with bad rotation",
             AND(E4058&gt;110,C4058&lt;2011,AND(F4058&lt;=100,F4058&gt;25)),"Low: overrated regular model (not new) with regular rotation",
             AND(E4058&gt;110,C4058&gt;2011,F4058&lt;=25),"Low: overrated new model with bad rotation"
)</f>
        <v>Low: not new model and bad rotation</v>
      </c>
    </row>
    <row r="4059" spans="1:8" x14ac:dyDescent="0.3">
      <c r="A4059" t="s">
        <v>45</v>
      </c>
      <c r="B4059" t="s">
        <v>723</v>
      </c>
      <c r="C4059">
        <v>2012</v>
      </c>
      <c r="D4059">
        <v>26400</v>
      </c>
      <c r="E4059">
        <v>110.92436974789916</v>
      </c>
      <c r="F4059">
        <v>1</v>
      </c>
      <c r="H4059" t="str" cm="1">
        <f t="array" ref="H4059">_xlfn.IFS(
             AND(E4059&gt;110,C4059&gt;2011,F4059&gt;100),"High: overrated, new and good rotation",
             AND(E4059&lt;90,C4059&gt;2011,F4059&gt;100),"High: underrated, new and good rotation",
             AND(E4059&lt;90,C4059&lt;2011,F4059&gt;100),"High: underrated, not too new but good rotation",
             AND(E4059&lt;=110,C4059&gt;2011,F4059&lt;=25),"Critic: well priced/underrated and new, but bad rotation",
             AND(E4059&gt;110,F4059&gt;100),"Top Tier: premium vehicules that tend to be sold above market prices",
             AND(E4059&gt;=90,E4059&lt;=110,F4059&gt;25),"Moderate: fair price and regular to good rotation",
             AND(E4059&lt;90,AND(C4059&lt;=2011,C4059&gt;=2000),AND(F4059&lt;100,F4059&gt;25)),"Moderate: underrated regular model and regular rotation",
             AND(E4059&lt;90,C4059&gt;2011,AND(F4059&lt;=100,F4059&gt;25)),"Moderate: underrated new model with regular rotation",
             AND(E4059&lt;90,C4059&lt;2000,AND(F4059&lt;=100,F4059&gt;25)),"Moderate: underrated old model with regular rotation",
             AND(C4059&lt;=2011,F4059&lt;=25),"Low: not new model and bad rotation",
             AND(E4059&gt;110,AND(C4059&lt;=2011,C4059&gt;=2000),F4059&lt;=25),"Low: overrated regular model with bad rotation",
             AND(E4059&gt;110,C4059&lt;2011,AND(F4059&lt;=100,F4059&gt;25)),"Low: overrated regular model (not new) with regular rotation",
             AND(E4059&gt;110,C4059&gt;2011,F4059&lt;=25),"Low: overrated new model with bad rotation"
)</f>
        <v>Low: overrated new model with bad rotation</v>
      </c>
    </row>
    <row r="4060" spans="1:8" x14ac:dyDescent="0.3">
      <c r="A4060" t="s">
        <v>45</v>
      </c>
      <c r="B4060" t="s">
        <v>723</v>
      </c>
      <c r="C4060">
        <v>2014</v>
      </c>
      <c r="D4060">
        <v>28821.875</v>
      </c>
      <c r="E4060">
        <v>97.031159330647498</v>
      </c>
      <c r="F4060">
        <v>32</v>
      </c>
      <c r="H4060" t="str" cm="1">
        <f t="array" ref="H4060">_xlfn.IFS(
             AND(E4060&gt;110,C4060&gt;2011,F4060&gt;100),"High: overrated, new and good rotation",
             AND(E4060&lt;90,C4060&gt;2011,F4060&gt;100),"High: underrated, new and good rotation",
             AND(E4060&lt;90,C4060&lt;2011,F4060&gt;100),"High: underrated, not too new but good rotation",
             AND(E4060&lt;=110,C4060&gt;2011,F4060&lt;=25),"Critic: well priced/underrated and new, but bad rotation",
             AND(E4060&gt;110,F4060&gt;100),"Top Tier: premium vehicules that tend to be sold above market prices",
             AND(E4060&gt;=90,E4060&lt;=110,F4060&gt;25),"Moderate: fair price and regular to good rotation",
             AND(E4060&lt;90,AND(C4060&lt;=2011,C4060&gt;=2000),AND(F4060&lt;100,F4060&gt;25)),"Moderate: underrated regular model and regular rotation",
             AND(E4060&lt;90,C4060&gt;2011,AND(F4060&lt;=100,F4060&gt;25)),"Moderate: underrated new model with regular rotation",
             AND(E4060&lt;90,C4060&lt;2000,AND(F4060&lt;=100,F4060&gt;25)),"Moderate: underrated old model with regular rotation",
             AND(C4060&lt;=2011,F4060&lt;=25),"Low: not new model and bad rotation",
             AND(E4060&gt;110,AND(C4060&lt;=2011,C4060&gt;=2000),F4060&lt;=25),"Low: overrated regular model with bad rotation",
             AND(E4060&gt;110,C4060&lt;2011,AND(F4060&lt;=100,F4060&gt;25)),"Low: overrated regular model (not new) with regular rotation",
             AND(E4060&gt;110,C4060&gt;2011,F4060&lt;=25),"Low: overrated new model with bad rotation"
)</f>
        <v>Moderate: fair price and regular to good rotation</v>
      </c>
    </row>
    <row r="4061" spans="1:8" x14ac:dyDescent="0.3">
      <c r="A4061" t="s">
        <v>45</v>
      </c>
      <c r="B4061" t="s">
        <v>724</v>
      </c>
      <c r="C4061">
        <v>2012</v>
      </c>
      <c r="D4061">
        <v>13875</v>
      </c>
      <c r="E4061">
        <v>101.83366882110052</v>
      </c>
      <c r="F4061">
        <v>32</v>
      </c>
      <c r="H4061" t="str" cm="1">
        <f t="array" ref="H4061">_xlfn.IFS(
             AND(E4061&gt;110,C4061&gt;2011,F4061&gt;100),"High: overrated, new and good rotation",
             AND(E4061&lt;90,C4061&gt;2011,F4061&gt;100),"High: underrated, new and good rotation",
             AND(E4061&lt;90,C4061&lt;2011,F4061&gt;100),"High: underrated, not too new but good rotation",
             AND(E4061&lt;=110,C4061&gt;2011,F4061&lt;=25),"Critic: well priced/underrated and new, but bad rotation",
             AND(E4061&gt;110,F4061&gt;100),"Top Tier: premium vehicules that tend to be sold above market prices",
             AND(E4061&gt;=90,E4061&lt;=110,F4061&gt;25),"Moderate: fair price and regular to good rotation",
             AND(E4061&lt;90,AND(C4061&lt;=2011,C4061&gt;=2000),AND(F4061&lt;100,F4061&gt;25)),"Moderate: underrated regular model and regular rotation",
             AND(E4061&lt;90,C4061&gt;2011,AND(F4061&lt;=100,F4061&gt;25)),"Moderate: underrated new model with regular rotation",
             AND(E4061&lt;90,C4061&lt;2000,AND(F4061&lt;=100,F4061&gt;25)),"Moderate: underrated old model with regular rotation",
             AND(C4061&lt;=2011,F4061&lt;=25),"Low: not new model and bad rotation",
             AND(E4061&gt;110,AND(C4061&lt;=2011,C4061&gt;=2000),F4061&lt;=25),"Low: overrated regular model with bad rotation",
             AND(E4061&gt;110,C4061&lt;2011,AND(F4061&lt;=100,F4061&gt;25)),"Low: overrated regular model (not new) with regular rotation",
             AND(E4061&gt;110,C4061&gt;2011,F4061&lt;=25),"Low: overrated new model with bad rotation"
)</f>
        <v>Moderate: fair price and regular to good rotation</v>
      </c>
    </row>
    <row r="4062" spans="1:8" x14ac:dyDescent="0.3">
      <c r="A4062" t="s">
        <v>45</v>
      </c>
      <c r="B4062" t="s">
        <v>724</v>
      </c>
      <c r="C4062">
        <v>2013</v>
      </c>
      <c r="D4062">
        <v>17840</v>
      </c>
      <c r="E4062">
        <v>102.51061761770995</v>
      </c>
      <c r="F4062">
        <v>10</v>
      </c>
      <c r="H4062" t="str" cm="1">
        <f t="array" ref="H4062">_xlfn.IFS(
             AND(E4062&gt;110,C4062&gt;2011,F4062&gt;100),"High: overrated, new and good rotation",
             AND(E4062&lt;90,C4062&gt;2011,F4062&gt;100),"High: underrated, new and good rotation",
             AND(E4062&lt;90,C4062&lt;2011,F4062&gt;100),"High: underrated, not too new but good rotation",
             AND(E4062&lt;=110,C4062&gt;2011,F4062&lt;=25),"Critic: well priced/underrated and new, but bad rotation",
             AND(E4062&gt;110,F4062&gt;100),"Top Tier: premium vehicules that tend to be sold above market prices",
             AND(E4062&gt;=90,E4062&lt;=110,F4062&gt;25),"Moderate: fair price and regular to good rotation",
             AND(E4062&lt;90,AND(C4062&lt;=2011,C4062&gt;=2000),AND(F4062&lt;100,F4062&gt;25)),"Moderate: underrated regular model and regular rotation",
             AND(E4062&lt;90,C4062&gt;2011,AND(F4062&lt;=100,F4062&gt;25)),"Moderate: underrated new model with regular rotation",
             AND(E4062&lt;90,C4062&lt;2000,AND(F4062&lt;=100,F4062&gt;25)),"Moderate: underrated old model with regular rotation",
             AND(C4062&lt;=2011,F4062&lt;=25),"Low: not new model and bad rotation",
             AND(E4062&gt;110,AND(C4062&lt;=2011,C4062&gt;=2000),F4062&lt;=25),"Low: overrated regular model with bad rotation",
             AND(E4062&gt;110,C4062&lt;2011,AND(F4062&lt;=100,F4062&gt;25)),"Low: overrated regular model (not new) with regular rotation",
             AND(E4062&gt;110,C4062&gt;2011,F4062&lt;=25),"Low: overrated new model with bad rotation"
)</f>
        <v>Critic: well priced/underrated and new, but bad rotation</v>
      </c>
    </row>
    <row r="4063" spans="1:8" x14ac:dyDescent="0.3">
      <c r="A4063" t="s">
        <v>45</v>
      </c>
      <c r="B4063" t="s">
        <v>725</v>
      </c>
      <c r="C4063">
        <v>2014</v>
      </c>
      <c r="D4063">
        <v>20937.068965517243</v>
      </c>
      <c r="E4063">
        <v>97.661785819560521</v>
      </c>
      <c r="F4063">
        <v>58</v>
      </c>
      <c r="H4063" t="str" cm="1">
        <f t="array" ref="H4063">_xlfn.IFS(
             AND(E4063&gt;110,C4063&gt;2011,F4063&gt;100),"High: overrated, new and good rotation",
             AND(E4063&lt;90,C4063&gt;2011,F4063&gt;100),"High: underrated, new and good rotation",
             AND(E4063&lt;90,C4063&lt;2011,F4063&gt;100),"High: underrated, not too new but good rotation",
             AND(E4063&lt;=110,C4063&gt;2011,F4063&lt;=25),"Critic: well priced/underrated and new, but bad rotation",
             AND(E4063&gt;110,F4063&gt;100),"Top Tier: premium vehicules that tend to be sold above market prices",
             AND(E4063&gt;=90,E4063&lt;=110,F4063&gt;25),"Moderate: fair price and regular to good rotation",
             AND(E4063&lt;90,AND(C4063&lt;=2011,C4063&gt;=2000),AND(F4063&lt;100,F4063&gt;25)),"Moderate: underrated regular model and regular rotation",
             AND(E4063&lt;90,C4063&gt;2011,AND(F4063&lt;=100,F4063&gt;25)),"Moderate: underrated new model with regular rotation",
             AND(E4063&lt;90,C4063&lt;2000,AND(F4063&lt;=100,F4063&gt;25)),"Moderate: underrated old model with regular rotation",
             AND(C4063&lt;=2011,F4063&lt;=25),"Low: not new model and bad rotation",
             AND(E4063&gt;110,AND(C4063&lt;=2011,C4063&gt;=2000),F4063&lt;=25),"Low: overrated regular model with bad rotation",
             AND(E4063&gt;110,C4063&lt;2011,AND(F4063&lt;=100,F4063&gt;25)),"Low: overrated regular model (not new) with regular rotation",
             AND(E4063&gt;110,C4063&gt;2011,F4063&lt;=25),"Low: overrated new model with bad rotation"
)</f>
        <v>Moderate: fair price and regular to good rotation</v>
      </c>
    </row>
    <row r="4064" spans="1:8" x14ac:dyDescent="0.3">
      <c r="A4064" t="s">
        <v>45</v>
      </c>
      <c r="B4064" t="s">
        <v>726</v>
      </c>
      <c r="C4064">
        <v>2013</v>
      </c>
      <c r="D4064">
        <v>20966.666666666668</v>
      </c>
      <c r="E4064">
        <v>89.227155664578888</v>
      </c>
      <c r="F4064">
        <v>3</v>
      </c>
      <c r="H4064" t="str" cm="1">
        <f t="array" ref="H4064">_xlfn.IFS(
             AND(E4064&gt;110,C4064&gt;2011,F4064&gt;100),"High: overrated, new and good rotation",
             AND(E4064&lt;90,C4064&gt;2011,F4064&gt;100),"High: underrated, new and good rotation",
             AND(E4064&lt;90,C4064&lt;2011,F4064&gt;100),"High: underrated, not too new but good rotation",
             AND(E4064&lt;=110,C4064&gt;2011,F4064&lt;=25),"Critic: well priced/underrated and new, but bad rotation",
             AND(E4064&gt;110,F4064&gt;100),"Top Tier: premium vehicules that tend to be sold above market prices",
             AND(E4064&gt;=90,E4064&lt;=110,F4064&gt;25),"Moderate: fair price and regular to good rotation",
             AND(E4064&lt;90,AND(C4064&lt;=2011,C4064&gt;=2000),AND(F4064&lt;100,F4064&gt;25)),"Moderate: underrated regular model and regular rotation",
             AND(E4064&lt;90,C4064&gt;2011,AND(F4064&lt;=100,F4064&gt;25)),"Moderate: underrated new model with regular rotation",
             AND(E4064&lt;90,C4064&lt;2000,AND(F4064&lt;=100,F4064&gt;25)),"Moderate: underrated old model with regular rotation",
             AND(C4064&lt;=2011,F4064&lt;=25),"Low: not new model and bad rotation",
             AND(E4064&gt;110,AND(C4064&lt;=2011,C4064&gt;=2000),F4064&lt;=25),"Low: overrated regular model with bad rotation",
             AND(E4064&gt;110,C4064&lt;2011,AND(F4064&lt;=100,F4064&gt;25)),"Low: overrated regular model (not new) with regular rotation",
             AND(E4064&gt;110,C4064&gt;2011,F4064&lt;=25),"Low: overrated new model with bad rotation"
)</f>
        <v>Critic: well priced/underrated and new, but bad rotation</v>
      </c>
    </row>
    <row r="4065" spans="1:8" x14ac:dyDescent="0.3">
      <c r="A4065" t="s">
        <v>45</v>
      </c>
      <c r="B4065" t="s">
        <v>727</v>
      </c>
      <c r="C4065">
        <v>2013</v>
      </c>
      <c r="D4065">
        <v>13466.666666666666</v>
      </c>
      <c r="E4065">
        <v>96.265319681636811</v>
      </c>
      <c r="F4065">
        <v>3</v>
      </c>
      <c r="H4065" t="str" cm="1">
        <f t="array" ref="H4065">_xlfn.IFS(
             AND(E4065&gt;110,C4065&gt;2011,F4065&gt;100),"High: overrated, new and good rotation",
             AND(E4065&lt;90,C4065&gt;2011,F4065&gt;100),"High: underrated, new and good rotation",
             AND(E4065&lt;90,C4065&lt;2011,F4065&gt;100),"High: underrated, not too new but good rotation",
             AND(E4065&lt;=110,C4065&gt;2011,F4065&lt;=25),"Critic: well priced/underrated and new, but bad rotation",
             AND(E4065&gt;110,F4065&gt;100),"Top Tier: premium vehicules that tend to be sold above market prices",
             AND(E4065&gt;=90,E4065&lt;=110,F4065&gt;25),"Moderate: fair price and regular to good rotation",
             AND(E4065&lt;90,AND(C4065&lt;=2011,C4065&gt;=2000),AND(F4065&lt;100,F4065&gt;25)),"Moderate: underrated regular model and regular rotation",
             AND(E4065&lt;90,C4065&gt;2011,AND(F4065&lt;=100,F4065&gt;25)),"Moderate: underrated new model with regular rotation",
             AND(E4065&lt;90,C4065&lt;2000,AND(F4065&lt;=100,F4065&gt;25)),"Moderate: underrated old model with regular rotation",
             AND(C4065&lt;=2011,F4065&lt;=25),"Low: not new model and bad rotation",
             AND(E4065&gt;110,AND(C4065&lt;=2011,C4065&gt;=2000),F4065&lt;=25),"Low: overrated regular model with bad rotation",
             AND(E4065&gt;110,C4065&lt;2011,AND(F4065&lt;=100,F4065&gt;25)),"Low: overrated regular model (not new) with regular rotation",
             AND(E4065&gt;110,C4065&gt;2011,F4065&lt;=25),"Low: overrated new model with bad rotation"
)</f>
        <v>Critic: well priced/underrated and new, but bad rotation</v>
      </c>
    </row>
    <row r="4066" spans="1:8" x14ac:dyDescent="0.3">
      <c r="A4066" t="s">
        <v>45</v>
      </c>
      <c r="B4066" t="s">
        <v>727</v>
      </c>
      <c r="C4066">
        <v>2014</v>
      </c>
      <c r="D4066">
        <v>16244.23076923077</v>
      </c>
      <c r="E4066">
        <v>98.663158284609679</v>
      </c>
      <c r="F4066">
        <v>26</v>
      </c>
      <c r="H4066" t="str" cm="1">
        <f t="array" ref="H4066">_xlfn.IFS(
             AND(E4066&gt;110,C4066&gt;2011,F4066&gt;100),"High: overrated, new and good rotation",
             AND(E4066&lt;90,C4066&gt;2011,F4066&gt;100),"High: underrated, new and good rotation",
             AND(E4066&lt;90,C4066&lt;2011,F4066&gt;100),"High: underrated, not too new but good rotation",
             AND(E4066&lt;=110,C4066&gt;2011,F4066&lt;=25),"Critic: well priced/underrated and new, but bad rotation",
             AND(E4066&gt;110,F4066&gt;100),"Top Tier: premium vehicules that tend to be sold above market prices",
             AND(E4066&gt;=90,E4066&lt;=110,F4066&gt;25),"Moderate: fair price and regular to good rotation",
             AND(E4066&lt;90,AND(C4066&lt;=2011,C4066&gt;=2000),AND(F4066&lt;100,F4066&gt;25)),"Moderate: underrated regular model and regular rotation",
             AND(E4066&lt;90,C4066&gt;2011,AND(F4066&lt;=100,F4066&gt;25)),"Moderate: underrated new model with regular rotation",
             AND(E4066&lt;90,C4066&lt;2000,AND(F4066&lt;=100,F4066&gt;25)),"Moderate: underrated old model with regular rotation",
             AND(C4066&lt;=2011,F4066&lt;=25),"Low: not new model and bad rotation",
             AND(E4066&gt;110,AND(C4066&lt;=2011,C4066&gt;=2000),F4066&lt;=25),"Low: overrated regular model with bad rotation",
             AND(E4066&gt;110,C4066&lt;2011,AND(F4066&lt;=100,F4066&gt;25)),"Low: overrated regular model (not new) with regular rotation",
             AND(E4066&gt;110,C4066&gt;2011,F4066&lt;=25),"Low: overrated new model with bad rotation"
)</f>
        <v>Moderate: fair price and regular to good rotation</v>
      </c>
    </row>
    <row r="4067" spans="1:8" x14ac:dyDescent="0.3">
      <c r="A4067" t="s">
        <v>45</v>
      </c>
      <c r="B4067" t="s">
        <v>728</v>
      </c>
      <c r="C4067">
        <v>1999</v>
      </c>
      <c r="D4067">
        <v>1983.3333333333333</v>
      </c>
      <c r="E4067">
        <v>151.50252525252526</v>
      </c>
      <c r="F4067">
        <v>3</v>
      </c>
      <c r="H4067" t="str" cm="1">
        <f t="array" ref="H4067">_xlfn.IFS(
             AND(E4067&gt;110,C4067&gt;2011,F4067&gt;100),"High: overrated, new and good rotation",
             AND(E4067&lt;90,C4067&gt;2011,F4067&gt;100),"High: underrated, new and good rotation",
             AND(E4067&lt;90,C4067&lt;2011,F4067&gt;100),"High: underrated, not too new but good rotation",
             AND(E4067&lt;=110,C4067&gt;2011,F4067&lt;=25),"Critic: well priced/underrated and new, but bad rotation",
             AND(E4067&gt;110,F4067&gt;100),"Top Tier: premium vehicules that tend to be sold above market prices",
             AND(E4067&gt;=90,E4067&lt;=110,F4067&gt;25),"Moderate: fair price and regular to good rotation",
             AND(E4067&lt;90,AND(C4067&lt;=2011,C4067&gt;=2000),AND(F4067&lt;100,F4067&gt;25)),"Moderate: underrated regular model and regular rotation",
             AND(E4067&lt;90,C4067&gt;2011,AND(F4067&lt;=100,F4067&gt;25)),"Moderate: underrated new model with regular rotation",
             AND(E4067&lt;90,C4067&lt;2000,AND(F4067&lt;=100,F4067&gt;25)),"Moderate: underrated old model with regular rotation",
             AND(C4067&lt;=2011,F4067&lt;=25),"Low: not new model and bad rotation",
             AND(E4067&gt;110,AND(C4067&lt;=2011,C4067&gt;=2000),F4067&lt;=25),"Low: overrated regular model with bad rotation",
             AND(E4067&gt;110,C4067&lt;2011,AND(F4067&lt;=100,F4067&gt;25)),"Low: overrated regular model (not new) with regular rotation",
             AND(E4067&gt;110,C4067&gt;2011,F4067&lt;=25),"Low: overrated new model with bad rotation"
)</f>
        <v>Low: not new model and bad rotation</v>
      </c>
    </row>
    <row r="4068" spans="1:8" x14ac:dyDescent="0.3">
      <c r="A4068" t="s">
        <v>45</v>
      </c>
      <c r="B4068" t="s">
        <v>729</v>
      </c>
      <c r="C4068">
        <v>1995</v>
      </c>
      <c r="D4068">
        <v>475</v>
      </c>
      <c r="E4068">
        <v>61.792478354978357</v>
      </c>
      <c r="F4068">
        <v>8</v>
      </c>
      <c r="H4068" t="str" cm="1">
        <f t="array" ref="H4068">_xlfn.IFS(
             AND(E4068&gt;110,C4068&gt;2011,F4068&gt;100),"High: overrated, new and good rotation",
             AND(E4068&lt;90,C4068&gt;2011,F4068&gt;100),"High: underrated, new and good rotation",
             AND(E4068&lt;90,C4068&lt;2011,F4068&gt;100),"High: underrated, not too new but good rotation",
             AND(E4068&lt;=110,C4068&gt;2011,F4068&lt;=25),"Critic: well priced/underrated and new, but bad rotation",
             AND(E4068&gt;110,F4068&gt;100),"Top Tier: premium vehicules that tend to be sold above market prices",
             AND(E4068&gt;=90,E4068&lt;=110,F4068&gt;25),"Moderate: fair price and regular to good rotation",
             AND(E4068&lt;90,AND(C4068&lt;=2011,C4068&gt;=2000),AND(F4068&lt;100,F4068&gt;25)),"Moderate: underrated regular model and regular rotation",
             AND(E4068&lt;90,C4068&gt;2011,AND(F4068&lt;=100,F4068&gt;25)),"Moderate: underrated new model with regular rotation",
             AND(E4068&lt;90,C4068&lt;2000,AND(F4068&lt;=100,F4068&gt;25)),"Moderate: underrated old model with regular rotation",
             AND(C4068&lt;=2011,F4068&lt;=25),"Low: not new model and bad rotation",
             AND(E4068&gt;110,AND(C4068&lt;=2011,C4068&gt;=2000),F4068&lt;=25),"Low: overrated regular model with bad rotation",
             AND(E4068&gt;110,C4068&lt;2011,AND(F4068&lt;=100,F4068&gt;25)),"Low: overrated regular model (not new) with regular rotation",
             AND(E4068&gt;110,C4068&gt;2011,F4068&lt;=25),"Low: overrated new model with bad rotation"
)</f>
        <v>Low: not new model and bad rotation</v>
      </c>
    </row>
    <row r="4069" spans="1:8" x14ac:dyDescent="0.3">
      <c r="A4069" t="s">
        <v>45</v>
      </c>
      <c r="B4069" t="s">
        <v>729</v>
      </c>
      <c r="C4069">
        <v>1996</v>
      </c>
      <c r="D4069">
        <v>731.25</v>
      </c>
      <c r="E4069">
        <v>123.79758663124525</v>
      </c>
      <c r="F4069">
        <v>8</v>
      </c>
      <c r="H4069" t="str" cm="1">
        <f t="array" ref="H4069">_xlfn.IFS(
             AND(E4069&gt;110,C4069&gt;2011,F4069&gt;100),"High: overrated, new and good rotation",
             AND(E4069&lt;90,C4069&gt;2011,F4069&gt;100),"High: underrated, new and good rotation",
             AND(E4069&lt;90,C4069&lt;2011,F4069&gt;100),"High: underrated, not too new but good rotation",
             AND(E4069&lt;=110,C4069&gt;2011,F4069&lt;=25),"Critic: well priced/underrated and new, but bad rotation",
             AND(E4069&gt;110,F4069&gt;100),"Top Tier: premium vehicules that tend to be sold above market prices",
             AND(E4069&gt;=90,E4069&lt;=110,F4069&gt;25),"Moderate: fair price and regular to good rotation",
             AND(E4069&lt;90,AND(C4069&lt;=2011,C4069&gt;=2000),AND(F4069&lt;100,F4069&gt;25)),"Moderate: underrated regular model and regular rotation",
             AND(E4069&lt;90,C4069&gt;2011,AND(F4069&lt;=100,F4069&gt;25)),"Moderate: underrated new model with regular rotation",
             AND(E4069&lt;90,C4069&lt;2000,AND(F4069&lt;=100,F4069&gt;25)),"Moderate: underrated old model with regular rotation",
             AND(C4069&lt;=2011,F4069&lt;=25),"Low: not new model and bad rotation",
             AND(E4069&gt;110,AND(C4069&lt;=2011,C4069&gt;=2000),F4069&lt;=25),"Low: overrated regular model with bad rotation",
             AND(E4069&gt;110,C4069&lt;2011,AND(F4069&lt;=100,F4069&gt;25)),"Low: overrated regular model (not new) with regular rotation",
             AND(E4069&gt;110,C4069&gt;2011,F4069&lt;=25),"Low: overrated new model with bad rotation"
)</f>
        <v>Low: not new model and bad rotation</v>
      </c>
    </row>
    <row r="4070" spans="1:8" x14ac:dyDescent="0.3">
      <c r="A4070" t="s">
        <v>45</v>
      </c>
      <c r="B4070" t="s">
        <v>729</v>
      </c>
      <c r="C4070">
        <v>1997</v>
      </c>
      <c r="D4070">
        <v>1016.6666666666666</v>
      </c>
      <c r="E4070">
        <v>94.450587786929319</v>
      </c>
      <c r="F4070">
        <v>12</v>
      </c>
      <c r="H4070" t="str" cm="1">
        <f t="array" ref="H4070">_xlfn.IFS(
             AND(E4070&gt;110,C4070&gt;2011,F4070&gt;100),"High: overrated, new and good rotation",
             AND(E4070&lt;90,C4070&gt;2011,F4070&gt;100),"High: underrated, new and good rotation",
             AND(E4070&lt;90,C4070&lt;2011,F4070&gt;100),"High: underrated, not too new but good rotation",
             AND(E4070&lt;=110,C4070&gt;2011,F4070&lt;=25),"Critic: well priced/underrated and new, but bad rotation",
             AND(E4070&gt;110,F4070&gt;100),"Top Tier: premium vehicules that tend to be sold above market prices",
             AND(E4070&gt;=90,E4070&lt;=110,F4070&gt;25),"Moderate: fair price and regular to good rotation",
             AND(E4070&lt;90,AND(C4070&lt;=2011,C4070&gt;=2000),AND(F4070&lt;100,F4070&gt;25)),"Moderate: underrated regular model and regular rotation",
             AND(E4070&lt;90,C4070&gt;2011,AND(F4070&lt;=100,F4070&gt;25)),"Moderate: underrated new model with regular rotation",
             AND(E4070&lt;90,C4070&lt;2000,AND(F4070&lt;=100,F4070&gt;25)),"Moderate: underrated old model with regular rotation",
             AND(C4070&lt;=2011,F4070&lt;=25),"Low: not new model and bad rotation",
             AND(E4070&gt;110,AND(C4070&lt;=2011,C4070&gt;=2000),F4070&lt;=25),"Low: overrated regular model with bad rotation",
             AND(E4070&gt;110,C4070&lt;2011,AND(F4070&lt;=100,F4070&gt;25)),"Low: overrated regular model (not new) with regular rotation",
             AND(E4070&gt;110,C4070&gt;2011,F4070&lt;=25),"Low: overrated new model with bad rotation"
)</f>
        <v>Low: not new model and bad rotation</v>
      </c>
    </row>
    <row r="4071" spans="1:8" x14ac:dyDescent="0.3">
      <c r="A4071" t="s">
        <v>45</v>
      </c>
      <c r="B4071" t="s">
        <v>729</v>
      </c>
      <c r="C4071">
        <v>1998</v>
      </c>
      <c r="D4071">
        <v>1001.3157894736842</v>
      </c>
      <c r="E4071">
        <v>101.40217011948248</v>
      </c>
      <c r="F4071">
        <v>19</v>
      </c>
      <c r="H4071" t="str" cm="1">
        <f t="array" ref="H4071">_xlfn.IFS(
             AND(E4071&gt;110,C4071&gt;2011,F4071&gt;100),"High: overrated, new and good rotation",
             AND(E4071&lt;90,C4071&gt;2011,F4071&gt;100),"High: underrated, new and good rotation",
             AND(E4071&lt;90,C4071&lt;2011,F4071&gt;100),"High: underrated, not too new but good rotation",
             AND(E4071&lt;=110,C4071&gt;2011,F4071&lt;=25),"Critic: well priced/underrated and new, but bad rotation",
             AND(E4071&gt;110,F4071&gt;100),"Top Tier: premium vehicules that tend to be sold above market prices",
             AND(E4071&gt;=90,E4071&lt;=110,F4071&gt;25),"Moderate: fair price and regular to good rotation",
             AND(E4071&lt;90,AND(C4071&lt;=2011,C4071&gt;=2000),AND(F4071&lt;100,F4071&gt;25)),"Moderate: underrated regular model and regular rotation",
             AND(E4071&lt;90,C4071&gt;2011,AND(F4071&lt;=100,F4071&gt;25)),"Moderate: underrated new model with regular rotation",
             AND(E4071&lt;90,C4071&lt;2000,AND(F4071&lt;=100,F4071&gt;25)),"Moderate: underrated old model with regular rotation",
             AND(C4071&lt;=2011,F4071&lt;=25),"Low: not new model and bad rotation",
             AND(E4071&gt;110,AND(C4071&lt;=2011,C4071&gt;=2000),F4071&lt;=25),"Low: overrated regular model with bad rotation",
             AND(E4071&gt;110,C4071&lt;2011,AND(F4071&lt;=100,F4071&gt;25)),"Low: overrated regular model (not new) with regular rotation",
             AND(E4071&gt;110,C4071&gt;2011,F4071&lt;=25),"Low: overrated new model with bad rotation"
)</f>
        <v>Low: not new model and bad rotation</v>
      </c>
    </row>
    <row r="4072" spans="1:8" x14ac:dyDescent="0.3">
      <c r="A4072" t="s">
        <v>45</v>
      </c>
      <c r="B4072" t="s">
        <v>729</v>
      </c>
      <c r="C4072">
        <v>1999</v>
      </c>
      <c r="D4072">
        <v>1557.1428571428571</v>
      </c>
      <c r="E4072">
        <v>111.23036331855683</v>
      </c>
      <c r="F4072">
        <v>14</v>
      </c>
      <c r="H4072" t="str" cm="1">
        <f t="array" ref="H4072">_xlfn.IFS(
             AND(E4072&gt;110,C4072&gt;2011,F4072&gt;100),"High: overrated, new and good rotation",
             AND(E4072&lt;90,C4072&gt;2011,F4072&gt;100),"High: underrated, new and good rotation",
             AND(E4072&lt;90,C4072&lt;2011,F4072&gt;100),"High: underrated, not too new but good rotation",
             AND(E4072&lt;=110,C4072&gt;2011,F4072&lt;=25),"Critic: well priced/underrated and new, but bad rotation",
             AND(E4072&gt;110,F4072&gt;100),"Top Tier: premium vehicules that tend to be sold above market prices",
             AND(E4072&gt;=90,E4072&lt;=110,F4072&gt;25),"Moderate: fair price and regular to good rotation",
             AND(E4072&lt;90,AND(C4072&lt;=2011,C4072&gt;=2000),AND(F4072&lt;100,F4072&gt;25)),"Moderate: underrated regular model and regular rotation",
             AND(E4072&lt;90,C4072&gt;2011,AND(F4072&lt;=100,F4072&gt;25)),"Moderate: underrated new model with regular rotation",
             AND(E4072&lt;90,C4072&lt;2000,AND(F4072&lt;=100,F4072&gt;25)),"Moderate: underrated old model with regular rotation",
             AND(C4072&lt;=2011,F4072&lt;=25),"Low: not new model and bad rotation",
             AND(E4072&gt;110,AND(C4072&lt;=2011,C4072&gt;=2000),F4072&lt;=25),"Low: overrated regular model with bad rotation",
             AND(E4072&gt;110,C4072&lt;2011,AND(F4072&lt;=100,F4072&gt;25)),"Low: overrated regular model (not new) with regular rotation",
             AND(E4072&gt;110,C4072&gt;2011,F4072&lt;=25),"Low: overrated new model with bad rotation"
)</f>
        <v>Low: not new model and bad rotation</v>
      </c>
    </row>
    <row r="4073" spans="1:8" x14ac:dyDescent="0.3">
      <c r="A4073" t="s">
        <v>45</v>
      </c>
      <c r="B4073" t="s">
        <v>729</v>
      </c>
      <c r="C4073">
        <v>2000</v>
      </c>
      <c r="D4073">
        <v>1575</v>
      </c>
      <c r="E4073">
        <v>95.014617239424737</v>
      </c>
      <c r="F4073">
        <v>23</v>
      </c>
      <c r="H4073" t="str" cm="1">
        <f t="array" ref="H4073">_xlfn.IFS(
             AND(E4073&gt;110,C4073&gt;2011,F4073&gt;100),"High: overrated, new and good rotation",
             AND(E4073&lt;90,C4073&gt;2011,F4073&gt;100),"High: underrated, new and good rotation",
             AND(E4073&lt;90,C4073&lt;2011,F4073&gt;100),"High: underrated, not too new but good rotation",
             AND(E4073&lt;=110,C4073&gt;2011,F4073&lt;=25),"Critic: well priced/underrated and new, but bad rotation",
             AND(E4073&gt;110,F4073&gt;100),"Top Tier: premium vehicules that tend to be sold above market prices",
             AND(E4073&gt;=90,E4073&lt;=110,F4073&gt;25),"Moderate: fair price and regular to good rotation",
             AND(E4073&lt;90,AND(C4073&lt;=2011,C4073&gt;=2000),AND(F4073&lt;100,F4073&gt;25)),"Moderate: underrated regular model and regular rotation",
             AND(E4073&lt;90,C4073&gt;2011,AND(F4073&lt;=100,F4073&gt;25)),"Moderate: underrated new model with regular rotation",
             AND(E4073&lt;90,C4073&lt;2000,AND(F4073&lt;=100,F4073&gt;25)),"Moderate: underrated old model with regular rotation",
             AND(C4073&lt;=2011,F4073&lt;=25),"Low: not new model and bad rotation",
             AND(E4073&gt;110,AND(C4073&lt;=2011,C4073&gt;=2000),F4073&lt;=25),"Low: overrated regular model with bad rotation",
             AND(E4073&gt;110,C4073&lt;2011,AND(F4073&lt;=100,F4073&gt;25)),"Low: overrated regular model (not new) with regular rotation",
             AND(E4073&gt;110,C4073&gt;2011,F4073&lt;=25),"Low: overrated new model with bad rotation"
)</f>
        <v>Low: not new model and bad rotation</v>
      </c>
    </row>
    <row r="4074" spans="1:8" x14ac:dyDescent="0.3">
      <c r="A4074" t="s">
        <v>45</v>
      </c>
      <c r="B4074" t="s">
        <v>729</v>
      </c>
      <c r="C4074">
        <v>2001</v>
      </c>
      <c r="D4074">
        <v>1873.4848484848485</v>
      </c>
      <c r="E4074">
        <v>101.33399429649432</v>
      </c>
      <c r="F4074">
        <v>66</v>
      </c>
      <c r="H4074" t="str" cm="1">
        <f t="array" ref="H4074">_xlfn.IFS(
             AND(E4074&gt;110,C4074&gt;2011,F4074&gt;100),"High: overrated, new and good rotation",
             AND(E4074&lt;90,C4074&gt;2011,F4074&gt;100),"High: underrated, new and good rotation",
             AND(E4074&lt;90,C4074&lt;2011,F4074&gt;100),"High: underrated, not too new but good rotation",
             AND(E4074&lt;=110,C4074&gt;2011,F4074&lt;=25),"Critic: well priced/underrated and new, but bad rotation",
             AND(E4074&gt;110,F4074&gt;100),"Top Tier: premium vehicules that tend to be sold above market prices",
             AND(E4074&gt;=90,E4074&lt;=110,F4074&gt;25),"Moderate: fair price and regular to good rotation",
             AND(E4074&lt;90,AND(C4074&lt;=2011,C4074&gt;=2000),AND(F4074&lt;100,F4074&gt;25)),"Moderate: underrated regular model and regular rotation",
             AND(E4074&lt;90,C4074&gt;2011,AND(F4074&lt;=100,F4074&gt;25)),"Moderate: underrated new model with regular rotation",
             AND(E4074&lt;90,C4074&lt;2000,AND(F4074&lt;=100,F4074&gt;25)),"Moderate: underrated old model with regular rotation",
             AND(C4074&lt;=2011,F4074&lt;=25),"Low: not new model and bad rotation",
             AND(E4074&gt;110,AND(C4074&lt;=2011,C4074&gt;=2000),F4074&lt;=25),"Low: overrated regular model with bad rotation",
             AND(E4074&gt;110,C4074&lt;2011,AND(F4074&lt;=100,F4074&gt;25)),"Low: overrated regular model (not new) with regular rotation",
             AND(E4074&gt;110,C4074&gt;2011,F4074&lt;=25),"Low: overrated new model with bad rotation"
)</f>
        <v>Moderate: fair price and regular to good rotation</v>
      </c>
    </row>
    <row r="4075" spans="1:8" x14ac:dyDescent="0.3">
      <c r="A4075" t="s">
        <v>45</v>
      </c>
      <c r="B4075" t="s">
        <v>729</v>
      </c>
      <c r="C4075">
        <v>2002</v>
      </c>
      <c r="D4075">
        <v>2346.0526315789475</v>
      </c>
      <c r="E4075">
        <v>102.86274402731019</v>
      </c>
      <c r="F4075">
        <v>38</v>
      </c>
      <c r="H4075" t="str" cm="1">
        <f t="array" ref="H4075">_xlfn.IFS(
             AND(E4075&gt;110,C4075&gt;2011,F4075&gt;100),"High: overrated, new and good rotation",
             AND(E4075&lt;90,C4075&gt;2011,F4075&gt;100),"High: underrated, new and good rotation",
             AND(E4075&lt;90,C4075&lt;2011,F4075&gt;100),"High: underrated, not too new but good rotation",
             AND(E4075&lt;=110,C4075&gt;2011,F4075&lt;=25),"Critic: well priced/underrated and new, but bad rotation",
             AND(E4075&gt;110,F4075&gt;100),"Top Tier: premium vehicules that tend to be sold above market prices",
             AND(E4075&gt;=90,E4075&lt;=110,F4075&gt;25),"Moderate: fair price and regular to good rotation",
             AND(E4075&lt;90,AND(C4075&lt;=2011,C4075&gt;=2000),AND(F4075&lt;100,F4075&gt;25)),"Moderate: underrated regular model and regular rotation",
             AND(E4075&lt;90,C4075&gt;2011,AND(F4075&lt;=100,F4075&gt;25)),"Moderate: underrated new model with regular rotation",
             AND(E4075&lt;90,C4075&lt;2000,AND(F4075&lt;=100,F4075&gt;25)),"Moderate: underrated old model with regular rotation",
             AND(C4075&lt;=2011,F4075&lt;=25),"Low: not new model and bad rotation",
             AND(E4075&gt;110,AND(C4075&lt;=2011,C4075&gt;=2000),F4075&lt;=25),"Low: overrated regular model with bad rotation",
             AND(E4075&gt;110,C4075&lt;2011,AND(F4075&lt;=100,F4075&gt;25)),"Low: overrated regular model (not new) with regular rotation",
             AND(E4075&gt;110,C4075&gt;2011,F4075&lt;=25),"Low: overrated new model with bad rotation"
)</f>
        <v>Moderate: fair price and regular to good rotation</v>
      </c>
    </row>
    <row r="4076" spans="1:8" x14ac:dyDescent="0.3">
      <c r="A4076" t="s">
        <v>45</v>
      </c>
      <c r="B4076" t="s">
        <v>729</v>
      </c>
      <c r="C4076">
        <v>2003</v>
      </c>
      <c r="D4076">
        <v>2808.5365853658536</v>
      </c>
      <c r="E4076">
        <v>102.56016667865468</v>
      </c>
      <c r="F4076">
        <v>41</v>
      </c>
      <c r="H4076" t="str" cm="1">
        <f t="array" ref="H4076">_xlfn.IFS(
             AND(E4076&gt;110,C4076&gt;2011,F4076&gt;100),"High: overrated, new and good rotation",
             AND(E4076&lt;90,C4076&gt;2011,F4076&gt;100),"High: underrated, new and good rotation",
             AND(E4076&lt;90,C4076&lt;2011,F4076&gt;100),"High: underrated, not too new but good rotation",
             AND(E4076&lt;=110,C4076&gt;2011,F4076&lt;=25),"Critic: well priced/underrated and new, but bad rotation",
             AND(E4076&gt;110,F4076&gt;100),"Top Tier: premium vehicules that tend to be sold above market prices",
             AND(E4076&gt;=90,E4076&lt;=110,F4076&gt;25),"Moderate: fair price and regular to good rotation",
             AND(E4076&lt;90,AND(C4076&lt;=2011,C4076&gt;=2000),AND(F4076&lt;100,F4076&gt;25)),"Moderate: underrated regular model and regular rotation",
             AND(E4076&lt;90,C4076&gt;2011,AND(F4076&lt;=100,F4076&gt;25)),"Moderate: underrated new model with regular rotation",
             AND(E4076&lt;90,C4076&lt;2000,AND(F4076&lt;=100,F4076&gt;25)),"Moderate: underrated old model with regular rotation",
             AND(C4076&lt;=2011,F4076&lt;=25),"Low: not new model and bad rotation",
             AND(E4076&gt;110,AND(C4076&lt;=2011,C4076&gt;=2000),F4076&lt;=25),"Low: overrated regular model with bad rotation",
             AND(E4076&gt;110,C4076&lt;2011,AND(F4076&lt;=100,F4076&gt;25)),"Low: overrated regular model (not new) with regular rotation",
             AND(E4076&gt;110,C4076&gt;2011,F4076&lt;=25),"Low: overrated new model with bad rotation"
)</f>
        <v>Moderate: fair price and regular to good rotation</v>
      </c>
    </row>
    <row r="4077" spans="1:8" x14ac:dyDescent="0.3">
      <c r="A4077" t="s">
        <v>45</v>
      </c>
      <c r="B4077" t="s">
        <v>729</v>
      </c>
      <c r="C4077">
        <v>2004</v>
      </c>
      <c r="D4077">
        <v>3486.9047619047619</v>
      </c>
      <c r="E4077">
        <v>99.827585849627383</v>
      </c>
      <c r="F4077">
        <v>42</v>
      </c>
      <c r="H4077" t="str" cm="1">
        <f t="array" ref="H4077">_xlfn.IFS(
             AND(E4077&gt;110,C4077&gt;2011,F4077&gt;100),"High: overrated, new and good rotation",
             AND(E4077&lt;90,C4077&gt;2011,F4077&gt;100),"High: underrated, new and good rotation",
             AND(E4077&lt;90,C4077&lt;2011,F4077&gt;100),"High: underrated, not too new but good rotation",
             AND(E4077&lt;=110,C4077&gt;2011,F4077&lt;=25),"Critic: well priced/underrated and new, but bad rotation",
             AND(E4077&gt;110,F4077&gt;100),"Top Tier: premium vehicules that tend to be sold above market prices",
             AND(E4077&gt;=90,E4077&lt;=110,F4077&gt;25),"Moderate: fair price and regular to good rotation",
             AND(E4077&lt;90,AND(C4077&lt;=2011,C4077&gt;=2000),AND(F4077&lt;100,F4077&gt;25)),"Moderate: underrated regular model and regular rotation",
             AND(E4077&lt;90,C4077&gt;2011,AND(F4077&lt;=100,F4077&gt;25)),"Moderate: underrated new model with regular rotation",
             AND(E4077&lt;90,C4077&lt;2000,AND(F4077&lt;=100,F4077&gt;25)),"Moderate: underrated old model with regular rotation",
             AND(C4077&lt;=2011,F4077&lt;=25),"Low: not new model and bad rotation",
             AND(E4077&gt;110,AND(C4077&lt;=2011,C4077&gt;=2000),F4077&lt;=25),"Low: overrated regular model with bad rotation",
             AND(E4077&gt;110,C4077&lt;2011,AND(F4077&lt;=100,F4077&gt;25)),"Low: overrated regular model (not new) with regular rotation",
             AND(E4077&gt;110,C4077&gt;2011,F4077&lt;=25),"Low: overrated new model with bad rotation"
)</f>
        <v>Moderate: fair price and regular to good rotation</v>
      </c>
    </row>
    <row r="4078" spans="1:8" x14ac:dyDescent="0.3">
      <c r="A4078" t="s">
        <v>45</v>
      </c>
      <c r="B4078" t="s">
        <v>729</v>
      </c>
      <c r="C4078">
        <v>2005</v>
      </c>
      <c r="D4078">
        <v>5471.9178082191784</v>
      </c>
      <c r="E4078">
        <v>99.242631942106044</v>
      </c>
      <c r="F4078">
        <v>146</v>
      </c>
      <c r="H4078" t="str" cm="1">
        <f t="array" ref="H4078">_xlfn.IFS(
             AND(E4078&gt;110,C4078&gt;2011,F4078&gt;100),"High: overrated, new and good rotation",
             AND(E4078&lt;90,C4078&gt;2011,F4078&gt;100),"High: underrated, new and good rotation",
             AND(E4078&lt;90,C4078&lt;2011,F4078&gt;100),"High: underrated, not too new but good rotation",
             AND(E4078&lt;=110,C4078&gt;2011,F4078&lt;=25),"Critic: well priced/underrated and new, but bad rotation",
             AND(E4078&gt;110,F4078&gt;100),"Top Tier: premium vehicules that tend to be sold above market prices",
             AND(E4078&gt;=90,E4078&lt;=110,F4078&gt;25),"Moderate: fair price and regular to good rotation",
             AND(E4078&lt;90,AND(C4078&lt;=2011,C4078&gt;=2000),AND(F4078&lt;100,F4078&gt;25)),"Moderate: underrated regular model and regular rotation",
             AND(E4078&lt;90,C4078&gt;2011,AND(F4078&lt;=100,F4078&gt;25)),"Moderate: underrated new model with regular rotation",
             AND(E4078&lt;90,C4078&lt;2000,AND(F4078&lt;=100,F4078&gt;25)),"Moderate: underrated old model with regular rotation",
             AND(C4078&lt;=2011,F4078&lt;=25),"Low: not new model and bad rotation",
             AND(E4078&gt;110,AND(C4078&lt;=2011,C4078&gt;=2000),F4078&lt;=25),"Low: overrated regular model with bad rotation",
             AND(E4078&gt;110,C4078&lt;2011,AND(F4078&lt;=100,F4078&gt;25)),"Low: overrated regular model (not new) with regular rotation",
             AND(E4078&gt;110,C4078&gt;2011,F4078&lt;=25),"Low: overrated new model with bad rotation"
)</f>
        <v>Moderate: fair price and regular to good rotation</v>
      </c>
    </row>
    <row r="4079" spans="1:8" x14ac:dyDescent="0.3">
      <c r="A4079" t="s">
        <v>45</v>
      </c>
      <c r="B4079" t="s">
        <v>729</v>
      </c>
      <c r="C4079">
        <v>2006</v>
      </c>
      <c r="D4079">
        <v>5941.7682926829266</v>
      </c>
      <c r="E4079">
        <v>99.253154400370846</v>
      </c>
      <c r="F4079">
        <v>164</v>
      </c>
      <c r="H4079" t="str" cm="1">
        <f t="array" ref="H4079">_xlfn.IFS(
             AND(E4079&gt;110,C4079&gt;2011,F4079&gt;100),"High: overrated, new and good rotation",
             AND(E4079&lt;90,C4079&gt;2011,F4079&gt;100),"High: underrated, new and good rotation",
             AND(E4079&lt;90,C4079&lt;2011,F4079&gt;100),"High: underrated, not too new but good rotation",
             AND(E4079&lt;=110,C4079&gt;2011,F4079&lt;=25),"Critic: well priced/underrated and new, but bad rotation",
             AND(E4079&gt;110,F4079&gt;100),"Top Tier: premium vehicules that tend to be sold above market prices",
             AND(E4079&gt;=90,E4079&lt;=110,F4079&gt;25),"Moderate: fair price and regular to good rotation",
             AND(E4079&lt;90,AND(C4079&lt;=2011,C4079&gt;=2000),AND(F4079&lt;100,F4079&gt;25)),"Moderate: underrated regular model and regular rotation",
             AND(E4079&lt;90,C4079&gt;2011,AND(F4079&lt;=100,F4079&gt;25)),"Moderate: underrated new model with regular rotation",
             AND(E4079&lt;90,C4079&lt;2000,AND(F4079&lt;=100,F4079&gt;25)),"Moderate: underrated old model with regular rotation",
             AND(C4079&lt;=2011,F4079&lt;=25),"Low: not new model and bad rotation",
             AND(E4079&gt;110,AND(C4079&lt;=2011,C4079&gt;=2000),F4079&lt;=25),"Low: overrated regular model with bad rotation",
             AND(E4079&gt;110,C4079&lt;2011,AND(F4079&lt;=100,F4079&gt;25)),"Low: overrated regular model (not new) with regular rotation",
             AND(E4079&gt;110,C4079&gt;2011,F4079&lt;=25),"Low: overrated new model with bad rotation"
)</f>
        <v>Moderate: fair price and regular to good rotation</v>
      </c>
    </row>
    <row r="4080" spans="1:8" x14ac:dyDescent="0.3">
      <c r="A4080" t="s">
        <v>45</v>
      </c>
      <c r="B4080" t="s">
        <v>729</v>
      </c>
      <c r="C4080">
        <v>2007</v>
      </c>
      <c r="D4080">
        <v>6616.7910447761196</v>
      </c>
      <c r="E4080">
        <v>96.976490935395475</v>
      </c>
      <c r="F4080">
        <v>134</v>
      </c>
      <c r="H4080" t="str" cm="1">
        <f t="array" ref="H4080">_xlfn.IFS(
             AND(E4080&gt;110,C4080&gt;2011,F4080&gt;100),"High: overrated, new and good rotation",
             AND(E4080&lt;90,C4080&gt;2011,F4080&gt;100),"High: underrated, new and good rotation",
             AND(E4080&lt;90,C4080&lt;2011,F4080&gt;100),"High: underrated, not too new but good rotation",
             AND(E4080&lt;=110,C4080&gt;2011,F4080&lt;=25),"Critic: well priced/underrated and new, but bad rotation",
             AND(E4080&gt;110,F4080&gt;100),"Top Tier: premium vehicules that tend to be sold above market prices",
             AND(E4080&gt;=90,E4080&lt;=110,F4080&gt;25),"Moderate: fair price and regular to good rotation",
             AND(E4080&lt;90,AND(C4080&lt;=2011,C4080&gt;=2000),AND(F4080&lt;100,F4080&gt;25)),"Moderate: underrated regular model and regular rotation",
             AND(E4080&lt;90,C4080&gt;2011,AND(F4080&lt;=100,F4080&gt;25)),"Moderate: underrated new model with regular rotation",
             AND(E4080&lt;90,C4080&lt;2000,AND(F4080&lt;=100,F4080&gt;25)),"Moderate: underrated old model with regular rotation",
             AND(C4080&lt;=2011,F4080&lt;=25),"Low: not new model and bad rotation",
             AND(E4080&gt;110,AND(C4080&lt;=2011,C4080&gt;=2000),F4080&lt;=25),"Low: overrated regular model with bad rotation",
             AND(E4080&gt;110,C4080&lt;2011,AND(F4080&lt;=100,F4080&gt;25)),"Low: overrated regular model (not new) with regular rotation",
             AND(E4080&gt;110,C4080&gt;2011,F4080&lt;=25),"Low: overrated new model with bad rotation"
)</f>
        <v>Moderate: fair price and regular to good rotation</v>
      </c>
    </row>
    <row r="4081" spans="1:8" x14ac:dyDescent="0.3">
      <c r="A4081" t="s">
        <v>45</v>
      </c>
      <c r="B4081" t="s">
        <v>729</v>
      </c>
      <c r="C4081">
        <v>2008</v>
      </c>
      <c r="D4081">
        <v>8692.2535211267605</v>
      </c>
      <c r="E4081">
        <v>99.282587899542207</v>
      </c>
      <c r="F4081">
        <v>142</v>
      </c>
      <c r="H4081" t="str" cm="1">
        <f t="array" ref="H4081">_xlfn.IFS(
             AND(E4081&gt;110,C4081&gt;2011,F4081&gt;100),"High: overrated, new and good rotation",
             AND(E4081&lt;90,C4081&gt;2011,F4081&gt;100),"High: underrated, new and good rotation",
             AND(E4081&lt;90,C4081&lt;2011,F4081&gt;100),"High: underrated, not too new but good rotation",
             AND(E4081&lt;=110,C4081&gt;2011,F4081&lt;=25),"Critic: well priced/underrated and new, but bad rotation",
             AND(E4081&gt;110,F4081&gt;100),"Top Tier: premium vehicules that tend to be sold above market prices",
             AND(E4081&gt;=90,E4081&lt;=110,F4081&gt;25),"Moderate: fair price and regular to good rotation",
             AND(E4081&lt;90,AND(C4081&lt;=2011,C4081&gt;=2000),AND(F4081&lt;100,F4081&gt;25)),"Moderate: underrated regular model and regular rotation",
             AND(E4081&lt;90,C4081&gt;2011,AND(F4081&lt;=100,F4081&gt;25)),"Moderate: underrated new model with regular rotation",
             AND(E4081&lt;90,C4081&lt;2000,AND(F4081&lt;=100,F4081&gt;25)),"Moderate: underrated old model with regular rotation",
             AND(C4081&lt;=2011,F4081&lt;=25),"Low: not new model and bad rotation",
             AND(E4081&gt;110,AND(C4081&lt;=2011,C4081&gt;=2000),F4081&lt;=25),"Low: overrated regular model with bad rotation",
             AND(E4081&gt;110,C4081&lt;2011,AND(F4081&lt;=100,F4081&gt;25)),"Low: overrated regular model (not new) with regular rotation",
             AND(E4081&gt;110,C4081&gt;2011,F4081&lt;=25),"Low: overrated new model with bad rotation"
)</f>
        <v>Moderate: fair price and regular to good rotation</v>
      </c>
    </row>
    <row r="4082" spans="1:8" x14ac:dyDescent="0.3">
      <c r="A4082" t="s">
        <v>45</v>
      </c>
      <c r="B4082" t="s">
        <v>729</v>
      </c>
      <c r="C4082">
        <v>2009</v>
      </c>
      <c r="D4082">
        <v>9381.25</v>
      </c>
      <c r="E4082">
        <v>102.41818259055411</v>
      </c>
      <c r="F4082">
        <v>24</v>
      </c>
      <c r="H4082" t="str" cm="1">
        <f t="array" ref="H4082">_xlfn.IFS(
             AND(E4082&gt;110,C4082&gt;2011,F4082&gt;100),"High: overrated, new and good rotation",
             AND(E4082&lt;90,C4082&gt;2011,F4082&gt;100),"High: underrated, new and good rotation",
             AND(E4082&lt;90,C4082&lt;2011,F4082&gt;100),"High: underrated, not too new but good rotation",
             AND(E4082&lt;=110,C4082&gt;2011,F4082&lt;=25),"Critic: well priced/underrated and new, but bad rotation",
             AND(E4082&gt;110,F4082&gt;100),"Top Tier: premium vehicules that tend to be sold above market prices",
             AND(E4082&gt;=90,E4082&lt;=110,F4082&gt;25),"Moderate: fair price and regular to good rotation",
             AND(E4082&lt;90,AND(C4082&lt;=2011,C4082&gt;=2000),AND(F4082&lt;100,F4082&gt;25)),"Moderate: underrated regular model and regular rotation",
             AND(E4082&lt;90,C4082&gt;2011,AND(F4082&lt;=100,F4082&gt;25)),"Moderate: underrated new model with regular rotation",
             AND(E4082&lt;90,C4082&lt;2000,AND(F4082&lt;=100,F4082&gt;25)),"Moderate: underrated old model with regular rotation",
             AND(C4082&lt;=2011,F4082&lt;=25),"Low: not new model and bad rotation",
             AND(E4082&gt;110,AND(C4082&lt;=2011,C4082&gt;=2000),F4082&lt;=25),"Low: overrated regular model with bad rotation",
             AND(E4082&gt;110,C4082&lt;2011,AND(F4082&lt;=100,F4082&gt;25)),"Low: overrated regular model (not new) with regular rotation",
             AND(E4082&gt;110,C4082&gt;2011,F4082&lt;=25),"Low: overrated new model with bad rotation"
)</f>
        <v>Low: not new model and bad rotation</v>
      </c>
    </row>
    <row r="4083" spans="1:8" x14ac:dyDescent="0.3">
      <c r="A4083" t="s">
        <v>45</v>
      </c>
      <c r="B4083" t="s">
        <v>729</v>
      </c>
      <c r="C4083">
        <v>2010</v>
      </c>
      <c r="D4083">
        <v>12599.390243902439</v>
      </c>
      <c r="E4083">
        <v>100.41551698608525</v>
      </c>
      <c r="F4083">
        <v>82</v>
      </c>
      <c r="H4083" t="str" cm="1">
        <f t="array" ref="H4083">_xlfn.IFS(
             AND(E4083&gt;110,C4083&gt;2011,F4083&gt;100),"High: overrated, new and good rotation",
             AND(E4083&lt;90,C4083&gt;2011,F4083&gt;100),"High: underrated, new and good rotation",
             AND(E4083&lt;90,C4083&lt;2011,F4083&gt;100),"High: underrated, not too new but good rotation",
             AND(E4083&lt;=110,C4083&gt;2011,F4083&lt;=25),"Critic: well priced/underrated and new, but bad rotation",
             AND(E4083&gt;110,F4083&gt;100),"Top Tier: premium vehicules that tend to be sold above market prices",
             AND(E4083&gt;=90,E4083&lt;=110,F4083&gt;25),"Moderate: fair price and regular to good rotation",
             AND(E4083&lt;90,AND(C4083&lt;=2011,C4083&gt;=2000),AND(F4083&lt;100,F4083&gt;25)),"Moderate: underrated regular model and regular rotation",
             AND(E4083&lt;90,C4083&gt;2011,AND(F4083&lt;=100,F4083&gt;25)),"Moderate: underrated new model with regular rotation",
             AND(E4083&lt;90,C4083&lt;2000,AND(F4083&lt;=100,F4083&gt;25)),"Moderate: underrated old model with regular rotation",
             AND(C4083&lt;=2011,F4083&lt;=25),"Low: not new model and bad rotation",
             AND(E4083&gt;110,AND(C4083&lt;=2011,C4083&gt;=2000),F4083&lt;=25),"Low: overrated regular model with bad rotation",
             AND(E4083&gt;110,C4083&lt;2011,AND(F4083&lt;=100,F4083&gt;25)),"Low: overrated regular model (not new) with regular rotation",
             AND(E4083&gt;110,C4083&gt;2011,F4083&lt;=25),"Low: overrated new model with bad rotation"
)</f>
        <v>Moderate: fair price and regular to good rotation</v>
      </c>
    </row>
    <row r="4084" spans="1:8" x14ac:dyDescent="0.3">
      <c r="A4084" t="s">
        <v>45</v>
      </c>
      <c r="B4084" t="s">
        <v>729</v>
      </c>
      <c r="C4084">
        <v>2011</v>
      </c>
      <c r="D4084">
        <v>17627.300613496933</v>
      </c>
      <c r="E4084">
        <v>99.813134311585259</v>
      </c>
      <c r="F4084">
        <v>163</v>
      </c>
      <c r="H4084" t="str" cm="1">
        <f t="array" ref="H4084">_xlfn.IFS(
             AND(E4084&gt;110,C4084&gt;2011,F4084&gt;100),"High: overrated, new and good rotation",
             AND(E4084&lt;90,C4084&gt;2011,F4084&gt;100),"High: underrated, new and good rotation",
             AND(E4084&lt;90,C4084&lt;2011,F4084&gt;100),"High: underrated, not too new but good rotation",
             AND(E4084&lt;=110,C4084&gt;2011,F4084&lt;=25),"Critic: well priced/underrated and new, but bad rotation",
             AND(E4084&gt;110,F4084&gt;100),"Top Tier: premium vehicules that tend to be sold above market prices",
             AND(E4084&gt;=90,E4084&lt;=110,F4084&gt;25),"Moderate: fair price and regular to good rotation",
             AND(E4084&lt;90,AND(C4084&lt;=2011,C4084&gt;=2000),AND(F4084&lt;100,F4084&gt;25)),"Moderate: underrated regular model and regular rotation",
             AND(E4084&lt;90,C4084&gt;2011,AND(F4084&lt;=100,F4084&gt;25)),"Moderate: underrated new model with regular rotation",
             AND(E4084&lt;90,C4084&lt;2000,AND(F4084&lt;=100,F4084&gt;25)),"Moderate: underrated old model with regular rotation",
             AND(C4084&lt;=2011,F4084&lt;=25),"Low: not new model and bad rotation",
             AND(E4084&gt;110,AND(C4084&lt;=2011,C4084&gt;=2000),F4084&lt;=25),"Low: overrated regular model with bad rotation",
             AND(E4084&gt;110,C4084&lt;2011,AND(F4084&lt;=100,F4084&gt;25)),"Low: overrated regular model (not new) with regular rotation",
             AND(E4084&gt;110,C4084&gt;2011,F4084&lt;=25),"Low: overrated new model with bad rotation"
)</f>
        <v>Moderate: fair price and regular to good rotation</v>
      </c>
    </row>
    <row r="4085" spans="1:8" x14ac:dyDescent="0.3">
      <c r="A4085" t="s">
        <v>45</v>
      </c>
      <c r="B4085" t="s">
        <v>729</v>
      </c>
      <c r="C4085">
        <v>2012</v>
      </c>
      <c r="D4085">
        <v>18307.214285714286</v>
      </c>
      <c r="E4085">
        <v>98.279739698639304</v>
      </c>
      <c r="F4085">
        <v>140</v>
      </c>
      <c r="H4085" t="str" cm="1">
        <f t="array" ref="H4085">_xlfn.IFS(
             AND(E4085&gt;110,C4085&gt;2011,F4085&gt;100),"High: overrated, new and good rotation",
             AND(E4085&lt;90,C4085&gt;2011,F4085&gt;100),"High: underrated, new and good rotation",
             AND(E4085&lt;90,C4085&lt;2011,F4085&gt;100),"High: underrated, not too new but good rotation",
             AND(E4085&lt;=110,C4085&gt;2011,F4085&lt;=25),"Critic: well priced/underrated and new, but bad rotation",
             AND(E4085&gt;110,F4085&gt;100),"Top Tier: premium vehicules that tend to be sold above market prices",
             AND(E4085&gt;=90,E4085&lt;=110,F4085&gt;25),"Moderate: fair price and regular to good rotation",
             AND(E4085&lt;90,AND(C4085&lt;=2011,C4085&gt;=2000),AND(F4085&lt;100,F4085&gt;25)),"Moderate: underrated regular model and regular rotation",
             AND(E4085&lt;90,C4085&gt;2011,AND(F4085&lt;=100,F4085&gt;25)),"Moderate: underrated new model with regular rotation",
             AND(E4085&lt;90,C4085&lt;2000,AND(F4085&lt;=100,F4085&gt;25)),"Moderate: underrated old model with regular rotation",
             AND(C4085&lt;=2011,F4085&lt;=25),"Low: not new model and bad rotation",
             AND(E4085&gt;110,AND(C4085&lt;=2011,C4085&gt;=2000),F4085&lt;=25),"Low: overrated regular model with bad rotation",
             AND(E4085&gt;110,C4085&lt;2011,AND(F4085&lt;=100,F4085&gt;25)),"Low: overrated regular model (not new) with regular rotation",
             AND(E4085&gt;110,C4085&gt;2011,F4085&lt;=25),"Low: overrated new model with bad rotation"
)</f>
        <v>Moderate: fair price and regular to good rotation</v>
      </c>
    </row>
    <row r="4086" spans="1:8" x14ac:dyDescent="0.3">
      <c r="A4086" t="s">
        <v>45</v>
      </c>
      <c r="B4086" t="s">
        <v>729</v>
      </c>
      <c r="C4086">
        <v>2013</v>
      </c>
      <c r="D4086">
        <v>20636.698574338086</v>
      </c>
      <c r="E4086">
        <v>100.11454834149049</v>
      </c>
      <c r="F4086">
        <v>491</v>
      </c>
      <c r="H4086" t="str" cm="1">
        <f t="array" ref="H4086">_xlfn.IFS(
             AND(E4086&gt;110,C4086&gt;2011,F4086&gt;100),"High: overrated, new and good rotation",
             AND(E4086&lt;90,C4086&gt;2011,F4086&gt;100),"High: underrated, new and good rotation",
             AND(E4086&lt;90,C4086&lt;2011,F4086&gt;100),"High: underrated, not too new but good rotation",
             AND(E4086&lt;=110,C4086&gt;2011,F4086&lt;=25),"Critic: well priced/underrated and new, but bad rotation",
             AND(E4086&gt;110,F4086&gt;100),"Top Tier: premium vehicules that tend to be sold above market prices",
             AND(E4086&gt;=90,E4086&lt;=110,F4086&gt;25),"Moderate: fair price and regular to good rotation",
             AND(E4086&lt;90,AND(C4086&lt;=2011,C4086&gt;=2000),AND(F4086&lt;100,F4086&gt;25)),"Moderate: underrated regular model and regular rotation",
             AND(E4086&lt;90,C4086&gt;2011,AND(F4086&lt;=100,F4086&gt;25)),"Moderate: underrated new model with regular rotation",
             AND(E4086&lt;90,C4086&lt;2000,AND(F4086&lt;=100,F4086&gt;25)),"Moderate: underrated old model with regular rotation",
             AND(C4086&lt;=2011,F4086&lt;=25),"Low: not new model and bad rotation",
             AND(E4086&gt;110,AND(C4086&lt;=2011,C4086&gt;=2000),F4086&lt;=25),"Low: overrated regular model with bad rotation",
             AND(E4086&gt;110,C4086&lt;2011,AND(F4086&lt;=100,F4086&gt;25)),"Low: overrated regular model (not new) with regular rotation",
             AND(E4086&gt;110,C4086&gt;2011,F4086&lt;=25),"Low: overrated new model with bad rotation"
)</f>
        <v>Moderate: fair price and regular to good rotation</v>
      </c>
    </row>
    <row r="4087" spans="1:8" x14ac:dyDescent="0.3">
      <c r="A4087" t="s">
        <v>45</v>
      </c>
      <c r="B4087" t="s">
        <v>729</v>
      </c>
      <c r="C4087">
        <v>2014</v>
      </c>
      <c r="D4087">
        <v>25516.201892744481</v>
      </c>
      <c r="E4087">
        <v>96.426287044421471</v>
      </c>
      <c r="F4087">
        <v>317</v>
      </c>
      <c r="H4087" t="str" cm="1">
        <f t="array" ref="H4087">_xlfn.IFS(
             AND(E4087&gt;110,C4087&gt;2011,F4087&gt;100),"High: overrated, new and good rotation",
             AND(E4087&lt;90,C4087&gt;2011,F4087&gt;100),"High: underrated, new and good rotation",
             AND(E4087&lt;90,C4087&lt;2011,F4087&gt;100),"High: underrated, not too new but good rotation",
             AND(E4087&lt;=110,C4087&gt;2011,F4087&lt;=25),"Critic: well priced/underrated and new, but bad rotation",
             AND(E4087&gt;110,F4087&gt;100),"Top Tier: premium vehicules that tend to be sold above market prices",
             AND(E4087&gt;=90,E4087&lt;=110,F4087&gt;25),"Moderate: fair price and regular to good rotation",
             AND(E4087&lt;90,AND(C4087&lt;=2011,C4087&gt;=2000),AND(F4087&lt;100,F4087&gt;25)),"Moderate: underrated regular model and regular rotation",
             AND(E4087&lt;90,C4087&gt;2011,AND(F4087&lt;=100,F4087&gt;25)),"Moderate: underrated new model with regular rotation",
             AND(E4087&lt;90,C4087&lt;2000,AND(F4087&lt;=100,F4087&gt;25)),"Moderate: underrated old model with regular rotation",
             AND(C4087&lt;=2011,F4087&lt;=25),"Low: not new model and bad rotation",
             AND(E4087&gt;110,AND(C4087&lt;=2011,C4087&gt;=2000),F4087&lt;=25),"Low: overrated regular model with bad rotation",
             AND(E4087&gt;110,C4087&lt;2011,AND(F4087&lt;=100,F4087&gt;25)),"Low: overrated regular model (not new) with regular rotation",
             AND(E4087&gt;110,C4087&gt;2011,F4087&lt;=25),"Low: overrated new model with bad rotation"
)</f>
        <v>Moderate: fair price and regular to good rotation</v>
      </c>
    </row>
    <row r="4088" spans="1:8" x14ac:dyDescent="0.3">
      <c r="A4088" t="s">
        <v>45</v>
      </c>
      <c r="B4088" t="s">
        <v>729</v>
      </c>
      <c r="C4088">
        <v>2015</v>
      </c>
      <c r="D4088">
        <v>32016.666666666668</v>
      </c>
      <c r="E4088">
        <v>99.508304267915122</v>
      </c>
      <c r="F4088">
        <v>15</v>
      </c>
      <c r="H4088" t="str" cm="1">
        <f t="array" ref="H4088">_xlfn.IFS(
             AND(E4088&gt;110,C4088&gt;2011,F4088&gt;100),"High: overrated, new and good rotation",
             AND(E4088&lt;90,C4088&gt;2011,F4088&gt;100),"High: underrated, new and good rotation",
             AND(E4088&lt;90,C4088&lt;2011,F4088&gt;100),"High: underrated, not too new but good rotation",
             AND(E4088&lt;=110,C4088&gt;2011,F4088&lt;=25),"Critic: well priced/underrated and new, but bad rotation",
             AND(E4088&gt;110,F4088&gt;100),"Top Tier: premium vehicules that tend to be sold above market prices",
             AND(E4088&gt;=90,E4088&lt;=110,F4088&gt;25),"Moderate: fair price and regular to good rotation",
             AND(E4088&lt;90,AND(C4088&lt;=2011,C4088&gt;=2000),AND(F4088&lt;100,F4088&gt;25)),"Moderate: underrated regular model and regular rotation",
             AND(E4088&lt;90,C4088&gt;2011,AND(F4088&lt;=100,F4088&gt;25)),"Moderate: underrated new model with regular rotation",
             AND(E4088&lt;90,C4088&lt;2000,AND(F4088&lt;=100,F4088&gt;25)),"Moderate: underrated old model with regular rotation",
             AND(C4088&lt;=2011,F4088&lt;=25),"Low: not new model and bad rotation",
             AND(E4088&gt;110,AND(C4088&lt;=2011,C4088&gt;=2000),F4088&lt;=25),"Low: overrated regular model with bad rotation",
             AND(E4088&gt;110,C4088&lt;2011,AND(F4088&lt;=100,F4088&gt;25)),"Low: overrated regular model (not new) with regular rotation",
             AND(E4088&gt;110,C4088&gt;2011,F4088&lt;=25),"Low: overrated new model with bad rotation"
)</f>
        <v>Critic: well priced/underrated and new, but bad rotation</v>
      </c>
    </row>
    <row r="4089" spans="1:8" x14ac:dyDescent="0.3">
      <c r="A4089" t="s">
        <v>45</v>
      </c>
      <c r="B4089" t="s">
        <v>730</v>
      </c>
      <c r="C4089">
        <v>1995</v>
      </c>
      <c r="D4089">
        <v>1000</v>
      </c>
      <c r="E4089">
        <v>191.70506912442397</v>
      </c>
      <c r="F4089">
        <v>2</v>
      </c>
      <c r="H4089" t="str" cm="1">
        <f t="array" ref="H4089">_xlfn.IFS(
             AND(E4089&gt;110,C4089&gt;2011,F4089&gt;100),"High: overrated, new and good rotation",
             AND(E4089&lt;90,C4089&gt;2011,F4089&gt;100),"High: underrated, new and good rotation",
             AND(E4089&lt;90,C4089&lt;2011,F4089&gt;100),"High: underrated, not too new but good rotation",
             AND(E4089&lt;=110,C4089&gt;2011,F4089&lt;=25),"Critic: well priced/underrated and new, but bad rotation",
             AND(E4089&gt;110,F4089&gt;100),"Top Tier: premium vehicules that tend to be sold above market prices",
             AND(E4089&gt;=90,E4089&lt;=110,F4089&gt;25),"Moderate: fair price and regular to good rotation",
             AND(E4089&lt;90,AND(C4089&lt;=2011,C4089&gt;=2000),AND(F4089&lt;100,F4089&gt;25)),"Moderate: underrated regular model and regular rotation",
             AND(E4089&lt;90,C4089&gt;2011,AND(F4089&lt;=100,F4089&gt;25)),"Moderate: underrated new model with regular rotation",
             AND(E4089&lt;90,C4089&lt;2000,AND(F4089&lt;=100,F4089&gt;25)),"Moderate: underrated old model with regular rotation",
             AND(C4089&lt;=2011,F4089&lt;=25),"Low: not new model and bad rotation",
             AND(E4089&gt;110,AND(C4089&lt;=2011,C4089&gt;=2000),F4089&lt;=25),"Low: overrated regular model with bad rotation",
             AND(E4089&gt;110,C4089&lt;2011,AND(F4089&lt;=100,F4089&gt;25)),"Low: overrated regular model (not new) with regular rotation",
             AND(E4089&gt;110,C4089&gt;2011,F4089&lt;=25),"Low: overrated new model with bad rotation"
)</f>
        <v>Low: not new model and bad rotation</v>
      </c>
    </row>
    <row r="4090" spans="1:8" x14ac:dyDescent="0.3">
      <c r="A4090" t="s">
        <v>45</v>
      </c>
      <c r="B4090" t="s">
        <v>730</v>
      </c>
      <c r="C4090">
        <v>1999</v>
      </c>
      <c r="D4090">
        <v>487.5</v>
      </c>
      <c r="E4090">
        <v>81.513457556935819</v>
      </c>
      <c r="F4090">
        <v>4</v>
      </c>
      <c r="H4090" t="str" cm="1">
        <f t="array" ref="H4090">_xlfn.IFS(
             AND(E4090&gt;110,C4090&gt;2011,F4090&gt;100),"High: overrated, new and good rotation",
             AND(E4090&lt;90,C4090&gt;2011,F4090&gt;100),"High: underrated, new and good rotation",
             AND(E4090&lt;90,C4090&lt;2011,F4090&gt;100),"High: underrated, not too new but good rotation",
             AND(E4090&lt;=110,C4090&gt;2011,F4090&lt;=25),"Critic: well priced/underrated and new, but bad rotation",
             AND(E4090&gt;110,F4090&gt;100),"Top Tier: premium vehicules that tend to be sold above market prices",
             AND(E4090&gt;=90,E4090&lt;=110,F4090&gt;25),"Moderate: fair price and regular to good rotation",
             AND(E4090&lt;90,AND(C4090&lt;=2011,C4090&gt;=2000),AND(F4090&lt;100,F4090&gt;25)),"Moderate: underrated regular model and regular rotation",
             AND(E4090&lt;90,C4090&gt;2011,AND(F4090&lt;=100,F4090&gt;25)),"Moderate: underrated new model with regular rotation",
             AND(E4090&lt;90,C4090&lt;2000,AND(F4090&lt;=100,F4090&gt;25)),"Moderate: underrated old model with regular rotation",
             AND(C4090&lt;=2011,F4090&lt;=25),"Low: not new model and bad rotation",
             AND(E4090&gt;110,AND(C4090&lt;=2011,C4090&gt;=2000),F4090&lt;=25),"Low: overrated regular model with bad rotation",
             AND(E4090&gt;110,C4090&lt;2011,AND(F4090&lt;=100,F4090&gt;25)),"Low: overrated regular model (not new) with regular rotation",
             AND(E4090&gt;110,C4090&gt;2011,F4090&lt;=25),"Low: overrated new model with bad rotation"
)</f>
        <v>Low: not new model and bad rotation</v>
      </c>
    </row>
    <row r="4091" spans="1:8" x14ac:dyDescent="0.3">
      <c r="A4091" t="s">
        <v>45</v>
      </c>
      <c r="B4091" t="s">
        <v>730</v>
      </c>
      <c r="C4091">
        <v>2000</v>
      </c>
      <c r="D4091">
        <v>350</v>
      </c>
      <c r="E4091">
        <v>74.666666666666671</v>
      </c>
      <c r="F4091">
        <v>3</v>
      </c>
      <c r="H4091" t="str" cm="1">
        <f t="array" ref="H4091">_xlfn.IFS(
             AND(E4091&gt;110,C4091&gt;2011,F4091&gt;100),"High: overrated, new and good rotation",
             AND(E4091&lt;90,C4091&gt;2011,F4091&gt;100),"High: underrated, new and good rotation",
             AND(E4091&lt;90,C4091&lt;2011,F4091&gt;100),"High: underrated, not too new but good rotation",
             AND(E4091&lt;=110,C4091&gt;2011,F4091&lt;=25),"Critic: well priced/underrated and new, but bad rotation",
             AND(E4091&gt;110,F4091&gt;100),"Top Tier: premium vehicules that tend to be sold above market prices",
             AND(E4091&gt;=90,E4091&lt;=110,F4091&gt;25),"Moderate: fair price and regular to good rotation",
             AND(E4091&lt;90,AND(C4091&lt;=2011,C4091&gt;=2000),AND(F4091&lt;100,F4091&gt;25)),"Moderate: underrated regular model and regular rotation",
             AND(E4091&lt;90,C4091&gt;2011,AND(F4091&lt;=100,F4091&gt;25)),"Moderate: underrated new model with regular rotation",
             AND(E4091&lt;90,C4091&lt;2000,AND(F4091&lt;=100,F4091&gt;25)),"Moderate: underrated old model with regular rotation",
             AND(C4091&lt;=2011,F4091&lt;=25),"Low: not new model and bad rotation",
             AND(E4091&gt;110,AND(C4091&lt;=2011,C4091&gt;=2000),F4091&lt;=25),"Low: overrated regular model with bad rotation",
             AND(E4091&gt;110,C4091&lt;2011,AND(F4091&lt;=100,F4091&gt;25)),"Low: overrated regular model (not new) with regular rotation",
             AND(E4091&gt;110,C4091&gt;2011,F4091&lt;=25),"Low: overrated new model with bad rotation"
)</f>
        <v>Low: not new model and bad rotation</v>
      </c>
    </row>
    <row r="4092" spans="1:8" x14ac:dyDescent="0.3">
      <c r="A4092" t="s">
        <v>45</v>
      </c>
      <c r="B4092" t="s">
        <v>730</v>
      </c>
      <c r="C4092">
        <v>2001</v>
      </c>
      <c r="D4092">
        <v>1254.5454545454545</v>
      </c>
      <c r="E4092">
        <v>111.20160604310145</v>
      </c>
      <c r="F4092">
        <v>11</v>
      </c>
      <c r="H4092" t="str" cm="1">
        <f t="array" ref="H4092">_xlfn.IFS(
             AND(E4092&gt;110,C4092&gt;2011,F4092&gt;100),"High: overrated, new and good rotation",
             AND(E4092&lt;90,C4092&gt;2011,F4092&gt;100),"High: underrated, new and good rotation",
             AND(E4092&lt;90,C4092&lt;2011,F4092&gt;100),"High: underrated, not too new but good rotation",
             AND(E4092&lt;=110,C4092&gt;2011,F4092&lt;=25),"Critic: well priced/underrated and new, but bad rotation",
             AND(E4092&gt;110,F4092&gt;100),"Top Tier: premium vehicules that tend to be sold above market prices",
             AND(E4092&gt;=90,E4092&lt;=110,F4092&gt;25),"Moderate: fair price and regular to good rotation",
             AND(E4092&lt;90,AND(C4092&lt;=2011,C4092&gt;=2000),AND(F4092&lt;100,F4092&gt;25)),"Moderate: underrated regular model and regular rotation",
             AND(E4092&lt;90,C4092&gt;2011,AND(F4092&lt;=100,F4092&gt;25)),"Moderate: underrated new model with regular rotation",
             AND(E4092&lt;90,C4092&lt;2000,AND(F4092&lt;=100,F4092&gt;25)),"Moderate: underrated old model with regular rotation",
             AND(C4092&lt;=2011,F4092&lt;=25),"Low: not new model and bad rotation",
             AND(E4092&gt;110,AND(C4092&lt;=2011,C4092&gt;=2000),F4092&lt;=25),"Low: overrated regular model with bad rotation",
             AND(E4092&gt;110,C4092&lt;2011,AND(F4092&lt;=100,F4092&gt;25)),"Low: overrated regular model (not new) with regular rotation",
             AND(E4092&gt;110,C4092&gt;2011,F4092&lt;=25),"Low: overrated new model with bad rotation"
)</f>
        <v>Low: not new model and bad rotation</v>
      </c>
    </row>
    <row r="4093" spans="1:8" x14ac:dyDescent="0.3">
      <c r="A4093" t="s">
        <v>45</v>
      </c>
      <c r="B4093" t="s">
        <v>730</v>
      </c>
      <c r="C4093">
        <v>2002</v>
      </c>
      <c r="D4093">
        <v>1423.0769230769231</v>
      </c>
      <c r="E4093">
        <v>85.572217623543025</v>
      </c>
      <c r="F4093">
        <v>13</v>
      </c>
      <c r="H4093" t="str" cm="1">
        <f t="array" ref="H4093">_xlfn.IFS(
             AND(E4093&gt;110,C4093&gt;2011,F4093&gt;100),"High: overrated, new and good rotation",
             AND(E4093&lt;90,C4093&gt;2011,F4093&gt;100),"High: underrated, new and good rotation",
             AND(E4093&lt;90,C4093&lt;2011,F4093&gt;100),"High: underrated, not too new but good rotation",
             AND(E4093&lt;=110,C4093&gt;2011,F4093&lt;=25),"Critic: well priced/underrated and new, but bad rotation",
             AND(E4093&gt;110,F4093&gt;100),"Top Tier: premium vehicules that tend to be sold above market prices",
             AND(E4093&gt;=90,E4093&lt;=110,F4093&gt;25),"Moderate: fair price and regular to good rotation",
             AND(E4093&lt;90,AND(C4093&lt;=2011,C4093&gt;=2000),AND(F4093&lt;100,F4093&gt;25)),"Moderate: underrated regular model and regular rotation",
             AND(E4093&lt;90,C4093&gt;2011,AND(F4093&lt;=100,F4093&gt;25)),"Moderate: underrated new model with regular rotation",
             AND(E4093&lt;90,C4093&lt;2000,AND(F4093&lt;=100,F4093&gt;25)),"Moderate: underrated old model with regular rotation",
             AND(C4093&lt;=2011,F4093&lt;=25),"Low: not new model and bad rotation",
             AND(E4093&gt;110,AND(C4093&lt;=2011,C4093&gt;=2000),F4093&lt;=25),"Low: overrated regular model with bad rotation",
             AND(E4093&gt;110,C4093&lt;2011,AND(F4093&lt;=100,F4093&gt;25)),"Low: overrated regular model (not new) with regular rotation",
             AND(E4093&gt;110,C4093&gt;2011,F4093&lt;=25),"Low: overrated new model with bad rotation"
)</f>
        <v>Low: not new model and bad rotation</v>
      </c>
    </row>
    <row r="4094" spans="1:8" x14ac:dyDescent="0.3">
      <c r="A4094" t="s">
        <v>45</v>
      </c>
      <c r="B4094" t="s">
        <v>730</v>
      </c>
      <c r="C4094">
        <v>2004</v>
      </c>
      <c r="D4094">
        <v>2550</v>
      </c>
      <c r="E4094">
        <v>85.178718375722283</v>
      </c>
      <c r="F4094">
        <v>80</v>
      </c>
      <c r="H4094" t="str" cm="1">
        <f t="array" ref="H4094">_xlfn.IFS(
             AND(E4094&gt;110,C4094&gt;2011,F4094&gt;100),"High: overrated, new and good rotation",
             AND(E4094&lt;90,C4094&gt;2011,F4094&gt;100),"High: underrated, new and good rotation",
             AND(E4094&lt;90,C4094&lt;2011,F4094&gt;100),"High: underrated, not too new but good rotation",
             AND(E4094&lt;=110,C4094&gt;2011,F4094&lt;=25),"Critic: well priced/underrated and new, but bad rotation",
             AND(E4094&gt;110,F4094&gt;100),"Top Tier: premium vehicules that tend to be sold above market prices",
             AND(E4094&gt;=90,E4094&lt;=110,F4094&gt;25),"Moderate: fair price and regular to good rotation",
             AND(E4094&lt;90,AND(C4094&lt;=2011,C4094&gt;=2000),AND(F4094&lt;100,F4094&gt;25)),"Moderate: underrated regular model and regular rotation",
             AND(E4094&lt;90,C4094&gt;2011,AND(F4094&lt;=100,F4094&gt;25)),"Moderate: underrated new model with regular rotation",
             AND(E4094&lt;90,C4094&lt;2000,AND(F4094&lt;=100,F4094&gt;25)),"Moderate: underrated old model with regular rotation",
             AND(C4094&lt;=2011,F4094&lt;=25),"Low: not new model and bad rotation",
             AND(E4094&gt;110,AND(C4094&lt;=2011,C4094&gt;=2000),F4094&lt;=25),"Low: overrated regular model with bad rotation",
             AND(E4094&gt;110,C4094&lt;2011,AND(F4094&lt;=100,F4094&gt;25)),"Low: overrated regular model (not new) with regular rotation",
             AND(E4094&gt;110,C4094&gt;2011,F4094&lt;=25),"Low: overrated new model with bad rotation"
)</f>
        <v>Moderate: underrated regular model and regular rotation</v>
      </c>
    </row>
    <row r="4095" spans="1:8" x14ac:dyDescent="0.3">
      <c r="A4095" t="s">
        <v>45</v>
      </c>
      <c r="B4095" t="s">
        <v>730</v>
      </c>
      <c r="C4095">
        <v>2005</v>
      </c>
      <c r="D4095">
        <v>2765.625</v>
      </c>
      <c r="E4095">
        <v>91.369120596868456</v>
      </c>
      <c r="F4095">
        <v>48</v>
      </c>
      <c r="H4095" t="str" cm="1">
        <f t="array" ref="H4095">_xlfn.IFS(
             AND(E4095&gt;110,C4095&gt;2011,F4095&gt;100),"High: overrated, new and good rotation",
             AND(E4095&lt;90,C4095&gt;2011,F4095&gt;100),"High: underrated, new and good rotation",
             AND(E4095&lt;90,C4095&lt;2011,F4095&gt;100),"High: underrated, not too new but good rotation",
             AND(E4095&lt;=110,C4095&gt;2011,F4095&lt;=25),"Critic: well priced/underrated and new, but bad rotation",
             AND(E4095&gt;110,F4095&gt;100),"Top Tier: premium vehicules that tend to be sold above market prices",
             AND(E4095&gt;=90,E4095&lt;=110,F4095&gt;25),"Moderate: fair price and regular to good rotation",
             AND(E4095&lt;90,AND(C4095&lt;=2011,C4095&gt;=2000),AND(F4095&lt;100,F4095&gt;25)),"Moderate: underrated regular model and regular rotation",
             AND(E4095&lt;90,C4095&gt;2011,AND(F4095&lt;=100,F4095&gt;25)),"Moderate: underrated new model with regular rotation",
             AND(E4095&lt;90,C4095&lt;2000,AND(F4095&lt;=100,F4095&gt;25)),"Moderate: underrated old model with regular rotation",
             AND(C4095&lt;=2011,F4095&lt;=25),"Low: not new model and bad rotation",
             AND(E4095&gt;110,AND(C4095&lt;=2011,C4095&gt;=2000),F4095&lt;=25),"Low: overrated regular model with bad rotation",
             AND(E4095&gt;110,C4095&lt;2011,AND(F4095&lt;=100,F4095&gt;25)),"Low: overrated regular model (not new) with regular rotation",
             AND(E4095&gt;110,C4095&gt;2011,F4095&lt;=25),"Low: overrated new model with bad rotation"
)</f>
        <v>Moderate: fair price and regular to good rotation</v>
      </c>
    </row>
    <row r="4096" spans="1:8" x14ac:dyDescent="0.3">
      <c r="A4096" t="s">
        <v>45</v>
      </c>
      <c r="B4096" t="s">
        <v>730</v>
      </c>
      <c r="C4096">
        <v>2006</v>
      </c>
      <c r="D4096">
        <v>3497.1698113207549</v>
      </c>
      <c r="E4096">
        <v>99.073199351824002</v>
      </c>
      <c r="F4096">
        <v>53</v>
      </c>
      <c r="H4096" t="str" cm="1">
        <f t="array" ref="H4096">_xlfn.IFS(
             AND(E4096&gt;110,C4096&gt;2011,F4096&gt;100),"High: overrated, new and good rotation",
             AND(E4096&lt;90,C4096&gt;2011,F4096&gt;100),"High: underrated, new and good rotation",
             AND(E4096&lt;90,C4096&lt;2011,F4096&gt;100),"High: underrated, not too new but good rotation",
             AND(E4096&lt;=110,C4096&gt;2011,F4096&lt;=25),"Critic: well priced/underrated and new, but bad rotation",
             AND(E4096&gt;110,F4096&gt;100),"Top Tier: premium vehicules that tend to be sold above market prices",
             AND(E4096&gt;=90,E4096&lt;=110,F4096&gt;25),"Moderate: fair price and regular to good rotation",
             AND(E4096&lt;90,AND(C4096&lt;=2011,C4096&gt;=2000),AND(F4096&lt;100,F4096&gt;25)),"Moderate: underrated regular model and regular rotation",
             AND(E4096&lt;90,C4096&gt;2011,AND(F4096&lt;=100,F4096&gt;25)),"Moderate: underrated new model with regular rotation",
             AND(E4096&lt;90,C4096&lt;2000,AND(F4096&lt;=100,F4096&gt;25)),"Moderate: underrated old model with regular rotation",
             AND(C4096&lt;=2011,F4096&lt;=25),"Low: not new model and bad rotation",
             AND(E4096&gt;110,AND(C4096&lt;=2011,C4096&gt;=2000),F4096&lt;=25),"Low: overrated regular model with bad rotation",
             AND(E4096&gt;110,C4096&lt;2011,AND(F4096&lt;=100,F4096&gt;25)),"Low: overrated regular model (not new) with regular rotation",
             AND(E4096&gt;110,C4096&gt;2011,F4096&lt;=25),"Low: overrated new model with bad rotation"
)</f>
        <v>Moderate: fair price and regular to good rotation</v>
      </c>
    </row>
    <row r="4097" spans="1:8" x14ac:dyDescent="0.3">
      <c r="A4097" t="s">
        <v>45</v>
      </c>
      <c r="B4097" t="s">
        <v>730</v>
      </c>
      <c r="C4097">
        <v>2007</v>
      </c>
      <c r="D4097">
        <v>3991.6</v>
      </c>
      <c r="E4097">
        <v>94.592486685993308</v>
      </c>
      <c r="F4097">
        <v>125</v>
      </c>
      <c r="H4097" t="str" cm="1">
        <f t="array" ref="H4097">_xlfn.IFS(
             AND(E4097&gt;110,C4097&gt;2011,F4097&gt;100),"High: overrated, new and good rotation",
             AND(E4097&lt;90,C4097&gt;2011,F4097&gt;100),"High: underrated, new and good rotation",
             AND(E4097&lt;90,C4097&lt;2011,F4097&gt;100),"High: underrated, not too new but good rotation",
             AND(E4097&lt;=110,C4097&gt;2011,F4097&lt;=25),"Critic: well priced/underrated and new, but bad rotation",
             AND(E4097&gt;110,F4097&gt;100),"Top Tier: premium vehicules that tend to be sold above market prices",
             AND(E4097&gt;=90,E4097&lt;=110,F4097&gt;25),"Moderate: fair price and regular to good rotation",
             AND(E4097&lt;90,AND(C4097&lt;=2011,C4097&gt;=2000),AND(F4097&lt;100,F4097&gt;25)),"Moderate: underrated regular model and regular rotation",
             AND(E4097&lt;90,C4097&gt;2011,AND(F4097&lt;=100,F4097&gt;25)),"Moderate: underrated new model with regular rotation",
             AND(E4097&lt;90,C4097&lt;2000,AND(F4097&lt;=100,F4097&gt;25)),"Moderate: underrated old model with regular rotation",
             AND(C4097&lt;=2011,F4097&lt;=25),"Low: not new model and bad rotation",
             AND(E4097&gt;110,AND(C4097&lt;=2011,C4097&gt;=2000),F4097&lt;=25),"Low: overrated regular model with bad rotation",
             AND(E4097&gt;110,C4097&lt;2011,AND(F4097&lt;=100,F4097&gt;25)),"Low: overrated regular model (not new) with regular rotation",
             AND(E4097&gt;110,C4097&gt;2011,F4097&lt;=25),"Low: overrated new model with bad rotation"
)</f>
        <v>Moderate: fair price and regular to good rotation</v>
      </c>
    </row>
    <row r="4098" spans="1:8" x14ac:dyDescent="0.3">
      <c r="A4098" t="s">
        <v>45</v>
      </c>
      <c r="B4098" t="s">
        <v>730</v>
      </c>
      <c r="C4098">
        <v>2008</v>
      </c>
      <c r="D4098">
        <v>5529.8245614035086</v>
      </c>
      <c r="E4098">
        <v>95.369940837417602</v>
      </c>
      <c r="F4098">
        <v>57</v>
      </c>
      <c r="H4098" t="str" cm="1">
        <f t="array" ref="H4098">_xlfn.IFS(
             AND(E4098&gt;110,C4098&gt;2011,F4098&gt;100),"High: overrated, new and good rotation",
             AND(E4098&lt;90,C4098&gt;2011,F4098&gt;100),"High: underrated, new and good rotation",
             AND(E4098&lt;90,C4098&lt;2011,F4098&gt;100),"High: underrated, not too new but good rotation",
             AND(E4098&lt;=110,C4098&gt;2011,F4098&lt;=25),"Critic: well priced/underrated and new, but bad rotation",
             AND(E4098&gt;110,F4098&gt;100),"Top Tier: premium vehicules that tend to be sold above market prices",
             AND(E4098&gt;=90,E4098&lt;=110,F4098&gt;25),"Moderate: fair price and regular to good rotation",
             AND(E4098&lt;90,AND(C4098&lt;=2011,C4098&gt;=2000),AND(F4098&lt;100,F4098&gt;25)),"Moderate: underrated regular model and regular rotation",
             AND(E4098&lt;90,C4098&gt;2011,AND(F4098&lt;=100,F4098&gt;25)),"Moderate: underrated new model with regular rotation",
             AND(E4098&lt;90,C4098&lt;2000,AND(F4098&lt;=100,F4098&gt;25)),"Moderate: underrated old model with regular rotation",
             AND(C4098&lt;=2011,F4098&lt;=25),"Low: not new model and bad rotation",
             AND(E4098&gt;110,AND(C4098&lt;=2011,C4098&gt;=2000),F4098&lt;=25),"Low: overrated regular model with bad rotation",
             AND(E4098&gt;110,C4098&lt;2011,AND(F4098&lt;=100,F4098&gt;25)),"Low: overrated regular model (not new) with regular rotation",
             AND(E4098&gt;110,C4098&gt;2011,F4098&lt;=25),"Low: overrated new model with bad rotation"
)</f>
        <v>Moderate: fair price and regular to good rotation</v>
      </c>
    </row>
    <row r="4099" spans="1:8" x14ac:dyDescent="0.3">
      <c r="A4099" t="s">
        <v>45</v>
      </c>
      <c r="B4099" t="s">
        <v>730</v>
      </c>
      <c r="C4099">
        <v>2009</v>
      </c>
      <c r="D4099">
        <v>6727.5</v>
      </c>
      <c r="E4099">
        <v>103.37188715024175</v>
      </c>
      <c r="F4099">
        <v>20</v>
      </c>
      <c r="H4099" t="str" cm="1">
        <f t="array" ref="H4099">_xlfn.IFS(
             AND(E4099&gt;110,C4099&gt;2011,F4099&gt;100),"High: overrated, new and good rotation",
             AND(E4099&lt;90,C4099&gt;2011,F4099&gt;100),"High: underrated, new and good rotation",
             AND(E4099&lt;90,C4099&lt;2011,F4099&gt;100),"High: underrated, not too new but good rotation",
             AND(E4099&lt;=110,C4099&gt;2011,F4099&lt;=25),"Critic: well priced/underrated and new, but bad rotation",
             AND(E4099&gt;110,F4099&gt;100),"Top Tier: premium vehicules that tend to be sold above market prices",
             AND(E4099&gt;=90,E4099&lt;=110,F4099&gt;25),"Moderate: fair price and regular to good rotation",
             AND(E4099&lt;90,AND(C4099&lt;=2011,C4099&gt;=2000),AND(F4099&lt;100,F4099&gt;25)),"Moderate: underrated regular model and regular rotation",
             AND(E4099&lt;90,C4099&gt;2011,AND(F4099&lt;=100,F4099&gt;25)),"Moderate: underrated new model with regular rotation",
             AND(E4099&lt;90,C4099&lt;2000,AND(F4099&lt;=100,F4099&gt;25)),"Moderate: underrated old model with regular rotation",
             AND(C4099&lt;=2011,F4099&lt;=25),"Low: not new model and bad rotation",
             AND(E4099&gt;110,AND(C4099&lt;=2011,C4099&gt;=2000),F4099&lt;=25),"Low: overrated regular model with bad rotation",
             AND(E4099&gt;110,C4099&lt;2011,AND(F4099&lt;=100,F4099&gt;25)),"Low: overrated regular model (not new) with regular rotation",
             AND(E4099&gt;110,C4099&gt;2011,F4099&lt;=25),"Low: overrated new model with bad rotation"
)</f>
        <v>Low: not new model and bad rotation</v>
      </c>
    </row>
    <row r="4100" spans="1:8" x14ac:dyDescent="0.3">
      <c r="A4100" t="s">
        <v>45</v>
      </c>
      <c r="B4100" t="s">
        <v>730</v>
      </c>
      <c r="C4100">
        <v>2011</v>
      </c>
      <c r="D4100">
        <v>15371.052631578947</v>
      </c>
      <c r="E4100">
        <v>98.459862901347535</v>
      </c>
      <c r="F4100">
        <v>38</v>
      </c>
      <c r="H4100" t="str" cm="1">
        <f t="array" ref="H4100">_xlfn.IFS(
             AND(E4100&gt;110,C4100&gt;2011,F4100&gt;100),"High: overrated, new and good rotation",
             AND(E4100&lt;90,C4100&gt;2011,F4100&gt;100),"High: underrated, new and good rotation",
             AND(E4100&lt;90,C4100&lt;2011,F4100&gt;100),"High: underrated, not too new but good rotation",
             AND(E4100&lt;=110,C4100&gt;2011,F4100&lt;=25),"Critic: well priced/underrated and new, but bad rotation",
             AND(E4100&gt;110,F4100&gt;100),"Top Tier: premium vehicules that tend to be sold above market prices",
             AND(E4100&gt;=90,E4100&lt;=110,F4100&gt;25),"Moderate: fair price and regular to good rotation",
             AND(E4100&lt;90,AND(C4100&lt;=2011,C4100&gt;=2000),AND(F4100&lt;100,F4100&gt;25)),"Moderate: underrated regular model and regular rotation",
             AND(E4100&lt;90,C4100&gt;2011,AND(F4100&lt;=100,F4100&gt;25)),"Moderate: underrated new model with regular rotation",
             AND(E4100&lt;90,C4100&lt;2000,AND(F4100&lt;=100,F4100&gt;25)),"Moderate: underrated old model with regular rotation",
             AND(C4100&lt;=2011,F4100&lt;=25),"Low: not new model and bad rotation",
             AND(E4100&gt;110,AND(C4100&lt;=2011,C4100&gt;=2000),F4100&lt;=25),"Low: overrated regular model with bad rotation",
             AND(E4100&gt;110,C4100&lt;2011,AND(F4100&lt;=100,F4100&gt;25)),"Low: overrated regular model (not new) with regular rotation",
             AND(E4100&gt;110,C4100&gt;2011,F4100&lt;=25),"Low: overrated new model with bad rotation"
)</f>
        <v>Moderate: fair price and regular to good rotation</v>
      </c>
    </row>
    <row r="4101" spans="1:8" x14ac:dyDescent="0.3">
      <c r="A4101" t="s">
        <v>45</v>
      </c>
      <c r="B4101" t="s">
        <v>730</v>
      </c>
      <c r="C4101">
        <v>2012</v>
      </c>
      <c r="D4101">
        <v>15600.77519379845</v>
      </c>
      <c r="E4101">
        <v>97.822358935921656</v>
      </c>
      <c r="F4101">
        <v>129</v>
      </c>
      <c r="H4101" t="str" cm="1">
        <f t="array" ref="H4101">_xlfn.IFS(
             AND(E4101&gt;110,C4101&gt;2011,F4101&gt;100),"High: overrated, new and good rotation",
             AND(E4101&lt;90,C4101&gt;2011,F4101&gt;100),"High: underrated, new and good rotation",
             AND(E4101&lt;90,C4101&lt;2011,F4101&gt;100),"High: underrated, not too new but good rotation",
             AND(E4101&lt;=110,C4101&gt;2011,F4101&lt;=25),"Critic: well priced/underrated and new, but bad rotation",
             AND(E4101&gt;110,F4101&gt;100),"Top Tier: premium vehicules that tend to be sold above market prices",
             AND(E4101&gt;=90,E4101&lt;=110,F4101&gt;25),"Moderate: fair price and regular to good rotation",
             AND(E4101&lt;90,AND(C4101&lt;=2011,C4101&gt;=2000),AND(F4101&lt;100,F4101&gt;25)),"Moderate: underrated regular model and regular rotation",
             AND(E4101&lt;90,C4101&gt;2011,AND(F4101&lt;=100,F4101&gt;25)),"Moderate: underrated new model with regular rotation",
             AND(E4101&lt;90,C4101&lt;2000,AND(F4101&lt;=100,F4101&gt;25)),"Moderate: underrated old model with regular rotation",
             AND(C4101&lt;=2011,F4101&lt;=25),"Low: not new model and bad rotation",
             AND(E4101&gt;110,AND(C4101&lt;=2011,C4101&gt;=2000),F4101&lt;=25),"Low: overrated regular model with bad rotation",
             AND(E4101&gt;110,C4101&lt;2011,AND(F4101&lt;=100,F4101&gt;25)),"Low: overrated regular model (not new) with regular rotation",
             AND(E4101&gt;110,C4101&gt;2011,F4101&lt;=25),"Low: overrated new model with bad rotation"
)</f>
        <v>Moderate: fair price and regular to good rotation</v>
      </c>
    </row>
    <row r="4102" spans="1:8" x14ac:dyDescent="0.3">
      <c r="A4102" t="s">
        <v>45</v>
      </c>
      <c r="B4102" t="s">
        <v>730</v>
      </c>
      <c r="C4102">
        <v>2013</v>
      </c>
      <c r="D4102">
        <v>18316.576158940396</v>
      </c>
      <c r="E4102">
        <v>101.46456410886745</v>
      </c>
      <c r="F4102">
        <v>151</v>
      </c>
      <c r="H4102" t="str" cm="1">
        <f t="array" ref="H4102">_xlfn.IFS(
             AND(E4102&gt;110,C4102&gt;2011,F4102&gt;100),"High: overrated, new and good rotation",
             AND(E4102&lt;90,C4102&gt;2011,F4102&gt;100),"High: underrated, new and good rotation",
             AND(E4102&lt;90,C4102&lt;2011,F4102&gt;100),"High: underrated, not too new but good rotation",
             AND(E4102&lt;=110,C4102&gt;2011,F4102&lt;=25),"Critic: well priced/underrated and new, but bad rotation",
             AND(E4102&gt;110,F4102&gt;100),"Top Tier: premium vehicules that tend to be sold above market prices",
             AND(E4102&gt;=90,E4102&lt;=110,F4102&gt;25),"Moderate: fair price and regular to good rotation",
             AND(E4102&lt;90,AND(C4102&lt;=2011,C4102&gt;=2000),AND(F4102&lt;100,F4102&gt;25)),"Moderate: underrated regular model and regular rotation",
             AND(E4102&lt;90,C4102&gt;2011,AND(F4102&lt;=100,F4102&gt;25)),"Moderate: underrated new model with regular rotation",
             AND(E4102&lt;90,C4102&lt;2000,AND(F4102&lt;=100,F4102&gt;25)),"Moderate: underrated old model with regular rotation",
             AND(C4102&lt;=2011,F4102&lt;=25),"Low: not new model and bad rotation",
             AND(E4102&gt;110,AND(C4102&lt;=2011,C4102&gt;=2000),F4102&lt;=25),"Low: overrated regular model with bad rotation",
             AND(E4102&gt;110,C4102&lt;2011,AND(F4102&lt;=100,F4102&gt;25)),"Low: overrated regular model (not new) with regular rotation",
             AND(E4102&gt;110,C4102&gt;2011,F4102&lt;=25),"Low: overrated new model with bad rotation"
)</f>
        <v>Moderate: fair price and regular to good rotation</v>
      </c>
    </row>
    <row r="4103" spans="1:8" x14ac:dyDescent="0.3">
      <c r="A4103" t="s">
        <v>45</v>
      </c>
      <c r="B4103" t="s">
        <v>730</v>
      </c>
      <c r="C4103">
        <v>2014</v>
      </c>
      <c r="D4103">
        <v>21220.51282051282</v>
      </c>
      <c r="E4103">
        <v>99.87078968295701</v>
      </c>
      <c r="F4103">
        <v>39</v>
      </c>
      <c r="H4103" t="str" cm="1">
        <f t="array" ref="H4103">_xlfn.IFS(
             AND(E4103&gt;110,C4103&gt;2011,F4103&gt;100),"High: overrated, new and good rotation",
             AND(E4103&lt;90,C4103&gt;2011,F4103&gt;100),"High: underrated, new and good rotation",
             AND(E4103&lt;90,C4103&lt;2011,F4103&gt;100),"High: underrated, not too new but good rotation",
             AND(E4103&lt;=110,C4103&gt;2011,F4103&lt;=25),"Critic: well priced/underrated and new, but bad rotation",
             AND(E4103&gt;110,F4103&gt;100),"Top Tier: premium vehicules that tend to be sold above market prices",
             AND(E4103&gt;=90,E4103&lt;=110,F4103&gt;25),"Moderate: fair price and regular to good rotation",
             AND(E4103&lt;90,AND(C4103&lt;=2011,C4103&gt;=2000),AND(F4103&lt;100,F4103&gt;25)),"Moderate: underrated regular model and regular rotation",
             AND(E4103&lt;90,C4103&gt;2011,AND(F4103&lt;=100,F4103&gt;25)),"Moderate: underrated new model with regular rotation",
             AND(E4103&lt;90,C4103&lt;2000,AND(F4103&lt;=100,F4103&gt;25)),"Moderate: underrated old model with regular rotation",
             AND(C4103&lt;=2011,F4103&lt;=25),"Low: not new model and bad rotation",
             AND(E4103&gt;110,AND(C4103&lt;=2011,C4103&gt;=2000),F4103&lt;=25),"Low: overrated regular model with bad rotation",
             AND(E4103&gt;110,C4103&lt;2011,AND(F4103&lt;=100,F4103&gt;25)),"Low: overrated regular model (not new) with regular rotation",
             AND(E4103&gt;110,C4103&gt;2011,F4103&lt;=25),"Low: overrated new model with bad rotation"
)</f>
        <v>Moderate: fair price and regular to good rotation</v>
      </c>
    </row>
    <row r="4104" spans="1:8" x14ac:dyDescent="0.3">
      <c r="A4104" t="s">
        <v>45</v>
      </c>
      <c r="B4104" t="s">
        <v>731</v>
      </c>
      <c r="C4104">
        <v>2008</v>
      </c>
      <c r="D4104">
        <v>7286.9047619047615</v>
      </c>
      <c r="E4104">
        <v>99.143437330575424</v>
      </c>
      <c r="F4104">
        <v>189</v>
      </c>
      <c r="H4104" t="str" cm="1">
        <f t="array" ref="H4104">_xlfn.IFS(
             AND(E4104&gt;110,C4104&gt;2011,F4104&gt;100),"High: overrated, new and good rotation",
             AND(E4104&lt;90,C4104&gt;2011,F4104&gt;100),"High: underrated, new and good rotation",
             AND(E4104&lt;90,C4104&lt;2011,F4104&gt;100),"High: underrated, not too new but good rotation",
             AND(E4104&lt;=110,C4104&gt;2011,F4104&lt;=25),"Critic: well priced/underrated and new, but bad rotation",
             AND(E4104&gt;110,F4104&gt;100),"Top Tier: premium vehicules that tend to be sold above market prices",
             AND(E4104&gt;=90,E4104&lt;=110,F4104&gt;25),"Moderate: fair price and regular to good rotation",
             AND(E4104&lt;90,AND(C4104&lt;=2011,C4104&gt;=2000),AND(F4104&lt;100,F4104&gt;25)),"Moderate: underrated regular model and regular rotation",
             AND(E4104&lt;90,C4104&gt;2011,AND(F4104&lt;=100,F4104&gt;25)),"Moderate: underrated new model with regular rotation",
             AND(E4104&lt;90,C4104&lt;2000,AND(F4104&lt;=100,F4104&gt;25)),"Moderate: underrated old model with regular rotation",
             AND(C4104&lt;=2011,F4104&lt;=25),"Low: not new model and bad rotation",
             AND(E4104&gt;110,AND(C4104&lt;=2011,C4104&gt;=2000),F4104&lt;=25),"Low: overrated regular model with bad rotation",
             AND(E4104&gt;110,C4104&lt;2011,AND(F4104&lt;=100,F4104&gt;25)),"Low: overrated regular model (not new) with regular rotation",
             AND(E4104&gt;110,C4104&gt;2011,F4104&lt;=25),"Low: overrated new model with bad rotation"
)</f>
        <v>Moderate: fair price and regular to good rotation</v>
      </c>
    </row>
    <row r="4105" spans="1:8" x14ac:dyDescent="0.3">
      <c r="A4105" t="s">
        <v>45</v>
      </c>
      <c r="B4105" t="s">
        <v>731</v>
      </c>
      <c r="C4105">
        <v>2009</v>
      </c>
      <c r="D4105">
        <v>8154.577464788732</v>
      </c>
      <c r="E4105">
        <v>97.093357609135538</v>
      </c>
      <c r="F4105">
        <v>142</v>
      </c>
      <c r="H4105" t="str" cm="1">
        <f t="array" ref="H4105">_xlfn.IFS(
             AND(E4105&gt;110,C4105&gt;2011,F4105&gt;100),"High: overrated, new and good rotation",
             AND(E4105&lt;90,C4105&gt;2011,F4105&gt;100),"High: underrated, new and good rotation",
             AND(E4105&lt;90,C4105&lt;2011,F4105&gt;100),"High: underrated, not too new but good rotation",
             AND(E4105&lt;=110,C4105&gt;2011,F4105&lt;=25),"Critic: well priced/underrated and new, but bad rotation",
             AND(E4105&gt;110,F4105&gt;100),"Top Tier: premium vehicules that tend to be sold above market prices",
             AND(E4105&gt;=90,E4105&lt;=110,F4105&gt;25),"Moderate: fair price and regular to good rotation",
             AND(E4105&lt;90,AND(C4105&lt;=2011,C4105&gt;=2000),AND(F4105&lt;100,F4105&gt;25)),"Moderate: underrated regular model and regular rotation",
             AND(E4105&lt;90,C4105&gt;2011,AND(F4105&lt;=100,F4105&gt;25)),"Moderate: underrated new model with regular rotation",
             AND(E4105&lt;90,C4105&lt;2000,AND(F4105&lt;=100,F4105&gt;25)),"Moderate: underrated old model with regular rotation",
             AND(C4105&lt;=2011,F4105&lt;=25),"Low: not new model and bad rotation",
             AND(E4105&gt;110,AND(C4105&lt;=2011,C4105&gt;=2000),F4105&lt;=25),"Low: overrated regular model with bad rotation",
             AND(E4105&gt;110,C4105&lt;2011,AND(F4105&lt;=100,F4105&gt;25)),"Low: overrated regular model (not new) with regular rotation",
             AND(E4105&gt;110,C4105&gt;2011,F4105&lt;=25),"Low: overrated new model with bad rotation"
)</f>
        <v>Moderate: fair price and regular to good rotation</v>
      </c>
    </row>
    <row r="4106" spans="1:8" x14ac:dyDescent="0.3">
      <c r="A4106" t="s">
        <v>45</v>
      </c>
      <c r="B4106" t="s">
        <v>731</v>
      </c>
      <c r="C4106">
        <v>2010</v>
      </c>
      <c r="D4106">
        <v>9622.0588235294126</v>
      </c>
      <c r="E4106">
        <v>97.764799953300937</v>
      </c>
      <c r="F4106">
        <v>204</v>
      </c>
      <c r="H4106" t="str" cm="1">
        <f t="array" ref="H4106">_xlfn.IFS(
             AND(E4106&gt;110,C4106&gt;2011,F4106&gt;100),"High: overrated, new and good rotation",
             AND(E4106&lt;90,C4106&gt;2011,F4106&gt;100),"High: underrated, new and good rotation",
             AND(E4106&lt;90,C4106&lt;2011,F4106&gt;100),"High: underrated, not too new but good rotation",
             AND(E4106&lt;=110,C4106&gt;2011,F4106&lt;=25),"Critic: well priced/underrated and new, but bad rotation",
             AND(E4106&gt;110,F4106&gt;100),"Top Tier: premium vehicules that tend to be sold above market prices",
             AND(E4106&gt;=90,E4106&lt;=110,F4106&gt;25),"Moderate: fair price and regular to good rotation",
             AND(E4106&lt;90,AND(C4106&lt;=2011,C4106&gt;=2000),AND(F4106&lt;100,F4106&gt;25)),"Moderate: underrated regular model and regular rotation",
             AND(E4106&lt;90,C4106&gt;2011,AND(F4106&lt;=100,F4106&gt;25)),"Moderate: underrated new model with regular rotation",
             AND(E4106&lt;90,C4106&lt;2000,AND(F4106&lt;=100,F4106&gt;25)),"Moderate: underrated old model with regular rotation",
             AND(C4106&lt;=2011,F4106&lt;=25),"Low: not new model and bad rotation",
             AND(E4106&gt;110,AND(C4106&lt;=2011,C4106&gt;=2000),F4106&lt;=25),"Low: overrated regular model with bad rotation",
             AND(E4106&gt;110,C4106&lt;2011,AND(F4106&lt;=100,F4106&gt;25)),"Low: overrated regular model (not new) with regular rotation",
             AND(E4106&gt;110,C4106&gt;2011,F4106&lt;=25),"Low: overrated new model with bad rotation"
)</f>
        <v>Moderate: fair price and regular to good rotation</v>
      </c>
    </row>
    <row r="4107" spans="1:8" x14ac:dyDescent="0.3">
      <c r="A4107" t="s">
        <v>45</v>
      </c>
      <c r="B4107" t="s">
        <v>731</v>
      </c>
      <c r="C4107">
        <v>2011</v>
      </c>
      <c r="D4107">
        <v>13682.022029897718</v>
      </c>
      <c r="E4107">
        <v>99.761595325582761</v>
      </c>
      <c r="F4107">
        <v>1271</v>
      </c>
      <c r="H4107" t="str" cm="1">
        <f t="array" ref="H4107">_xlfn.IFS(
             AND(E4107&gt;110,C4107&gt;2011,F4107&gt;100),"High: overrated, new and good rotation",
             AND(E4107&lt;90,C4107&gt;2011,F4107&gt;100),"High: underrated, new and good rotation",
             AND(E4107&lt;90,C4107&lt;2011,F4107&gt;100),"High: underrated, not too new but good rotation",
             AND(E4107&lt;=110,C4107&gt;2011,F4107&lt;=25),"Critic: well priced/underrated and new, but bad rotation",
             AND(E4107&gt;110,F4107&gt;100),"Top Tier: premium vehicules that tend to be sold above market prices",
             AND(E4107&gt;=90,E4107&lt;=110,F4107&gt;25),"Moderate: fair price and regular to good rotation",
             AND(E4107&lt;90,AND(C4107&lt;=2011,C4107&gt;=2000),AND(F4107&lt;100,F4107&gt;25)),"Moderate: underrated regular model and regular rotation",
             AND(E4107&lt;90,C4107&gt;2011,AND(F4107&lt;=100,F4107&gt;25)),"Moderate: underrated new model with regular rotation",
             AND(E4107&lt;90,C4107&lt;2000,AND(F4107&lt;=100,F4107&gt;25)),"Moderate: underrated old model with regular rotation",
             AND(C4107&lt;=2011,F4107&lt;=25),"Low: not new model and bad rotation",
             AND(E4107&gt;110,AND(C4107&lt;=2011,C4107&gt;=2000),F4107&lt;=25),"Low: overrated regular model with bad rotation",
             AND(E4107&gt;110,C4107&lt;2011,AND(F4107&lt;=100,F4107&gt;25)),"Low: overrated regular model (not new) with regular rotation",
             AND(E4107&gt;110,C4107&gt;2011,F4107&lt;=25),"Low: overrated new model with bad rotation"
)</f>
        <v>Moderate: fair price and regular to good rotation</v>
      </c>
    </row>
    <row r="4108" spans="1:8" x14ac:dyDescent="0.3">
      <c r="A4108" t="s">
        <v>45</v>
      </c>
      <c r="B4108" t="s">
        <v>731</v>
      </c>
      <c r="C4108">
        <v>2012</v>
      </c>
      <c r="D4108">
        <v>14524.830744723218</v>
      </c>
      <c r="E4108">
        <v>99.1755928233665</v>
      </c>
      <c r="F4108">
        <v>2511</v>
      </c>
      <c r="H4108" t="str" cm="1">
        <f t="array" ref="H4108">_xlfn.IFS(
             AND(E4108&gt;110,C4108&gt;2011,F4108&gt;100),"High: overrated, new and good rotation",
             AND(E4108&lt;90,C4108&gt;2011,F4108&gt;100),"High: underrated, new and good rotation",
             AND(E4108&lt;90,C4108&lt;2011,F4108&gt;100),"High: underrated, not too new but good rotation",
             AND(E4108&lt;=110,C4108&gt;2011,F4108&lt;=25),"Critic: well priced/underrated and new, but bad rotation",
             AND(E4108&gt;110,F4108&gt;100),"Top Tier: premium vehicules that tend to be sold above market prices",
             AND(E4108&gt;=90,E4108&lt;=110,F4108&gt;25),"Moderate: fair price and regular to good rotation",
             AND(E4108&lt;90,AND(C4108&lt;=2011,C4108&gt;=2000),AND(F4108&lt;100,F4108&gt;25)),"Moderate: underrated regular model and regular rotation",
             AND(E4108&lt;90,C4108&gt;2011,AND(F4108&lt;=100,F4108&gt;25)),"Moderate: underrated new model with regular rotation",
             AND(E4108&lt;90,C4108&lt;2000,AND(F4108&lt;=100,F4108&gt;25)),"Moderate: underrated old model with regular rotation",
             AND(C4108&lt;=2011,F4108&lt;=25),"Low: not new model and bad rotation",
             AND(E4108&gt;110,AND(C4108&lt;=2011,C4108&gt;=2000),F4108&lt;=25),"Low: overrated regular model with bad rotation",
             AND(E4108&gt;110,C4108&lt;2011,AND(F4108&lt;=100,F4108&gt;25)),"Low: overrated regular model (not new) with regular rotation",
             AND(E4108&gt;110,C4108&gt;2011,F4108&lt;=25),"Low: overrated new model with bad rotation"
)</f>
        <v>Moderate: fair price and regular to good rotation</v>
      </c>
    </row>
    <row r="4109" spans="1:8" x14ac:dyDescent="0.3">
      <c r="A4109" t="s">
        <v>45</v>
      </c>
      <c r="B4109" t="s">
        <v>731</v>
      </c>
      <c r="C4109">
        <v>2013</v>
      </c>
      <c r="D4109">
        <v>14341.778469750891</v>
      </c>
      <c r="E4109">
        <v>99.528172916770188</v>
      </c>
      <c r="F4109">
        <v>1124</v>
      </c>
      <c r="H4109" t="str" cm="1">
        <f t="array" ref="H4109">_xlfn.IFS(
             AND(E4109&gt;110,C4109&gt;2011,F4109&gt;100),"High: overrated, new and good rotation",
             AND(E4109&lt;90,C4109&gt;2011,F4109&gt;100),"High: underrated, new and good rotation",
             AND(E4109&lt;90,C4109&lt;2011,F4109&gt;100),"High: underrated, not too new but good rotation",
             AND(E4109&lt;=110,C4109&gt;2011,F4109&lt;=25),"Critic: well priced/underrated and new, but bad rotation",
             AND(E4109&gt;110,F4109&gt;100),"Top Tier: premium vehicules that tend to be sold above market prices",
             AND(E4109&gt;=90,E4109&lt;=110,F4109&gt;25),"Moderate: fair price and regular to good rotation",
             AND(E4109&lt;90,AND(C4109&lt;=2011,C4109&gt;=2000),AND(F4109&lt;100,F4109&gt;25)),"Moderate: underrated regular model and regular rotation",
             AND(E4109&lt;90,C4109&gt;2011,AND(F4109&lt;=100,F4109&gt;25)),"Moderate: underrated new model with regular rotation",
             AND(E4109&lt;90,C4109&lt;2000,AND(F4109&lt;=100,F4109&gt;25)),"Moderate: underrated old model with regular rotation",
             AND(C4109&lt;=2011,F4109&lt;=25),"Low: not new model and bad rotation",
             AND(E4109&gt;110,AND(C4109&lt;=2011,C4109&gt;=2000),F4109&lt;=25),"Low: overrated regular model with bad rotation",
             AND(E4109&gt;110,C4109&lt;2011,AND(F4109&lt;=100,F4109&gt;25)),"Low: overrated regular model (not new) with regular rotation",
             AND(E4109&gt;110,C4109&gt;2011,F4109&lt;=25),"Low: overrated new model with bad rotation"
)</f>
        <v>Moderate: fair price and regular to good rotation</v>
      </c>
    </row>
    <row r="4110" spans="1:8" x14ac:dyDescent="0.3">
      <c r="A4110" t="s">
        <v>45</v>
      </c>
      <c r="B4110" t="s">
        <v>731</v>
      </c>
      <c r="C4110">
        <v>2014</v>
      </c>
      <c r="D4110">
        <v>20411.513274336285</v>
      </c>
      <c r="E4110">
        <v>97.857638477348658</v>
      </c>
      <c r="F4110">
        <v>113</v>
      </c>
      <c r="H4110" t="str" cm="1">
        <f t="array" ref="H4110">_xlfn.IFS(
             AND(E4110&gt;110,C4110&gt;2011,F4110&gt;100),"High: overrated, new and good rotation",
             AND(E4110&lt;90,C4110&gt;2011,F4110&gt;100),"High: underrated, new and good rotation",
             AND(E4110&lt;90,C4110&lt;2011,F4110&gt;100),"High: underrated, not too new but good rotation",
             AND(E4110&lt;=110,C4110&gt;2011,F4110&lt;=25),"Critic: well priced/underrated and new, but bad rotation",
             AND(E4110&gt;110,F4110&gt;100),"Top Tier: premium vehicules that tend to be sold above market prices",
             AND(E4110&gt;=90,E4110&lt;=110,F4110&gt;25),"Moderate: fair price and regular to good rotation",
             AND(E4110&lt;90,AND(C4110&lt;=2011,C4110&gt;=2000),AND(F4110&lt;100,F4110&gt;25)),"Moderate: underrated regular model and regular rotation",
             AND(E4110&lt;90,C4110&gt;2011,AND(F4110&lt;=100,F4110&gt;25)),"Moderate: underrated new model with regular rotation",
             AND(E4110&lt;90,C4110&lt;2000,AND(F4110&lt;=100,F4110&gt;25)),"Moderate: underrated old model with regular rotation",
             AND(C4110&lt;=2011,F4110&lt;=25),"Low: not new model and bad rotation",
             AND(E4110&gt;110,AND(C4110&lt;=2011,C4110&gt;=2000),F4110&lt;=25),"Low: overrated regular model with bad rotation",
             AND(E4110&gt;110,C4110&lt;2011,AND(F4110&lt;=100,F4110&gt;25)),"Low: overrated regular model (not new) with regular rotation",
             AND(E4110&gt;110,C4110&gt;2011,F4110&lt;=25),"Low: overrated new model with bad rotation"
)</f>
        <v>Moderate: fair price and regular to good rotation</v>
      </c>
    </row>
    <row r="4111" spans="1:8" x14ac:dyDescent="0.3">
      <c r="A4111" t="s">
        <v>45</v>
      </c>
      <c r="B4111" t="s">
        <v>731</v>
      </c>
      <c r="C4111">
        <v>2015</v>
      </c>
      <c r="D4111">
        <v>25566.666666666668</v>
      </c>
      <c r="E4111">
        <v>103.04172429691103</v>
      </c>
      <c r="F4111">
        <v>3</v>
      </c>
      <c r="H4111" t="str" cm="1">
        <f t="array" ref="H4111">_xlfn.IFS(
             AND(E4111&gt;110,C4111&gt;2011,F4111&gt;100),"High: overrated, new and good rotation",
             AND(E4111&lt;90,C4111&gt;2011,F4111&gt;100),"High: underrated, new and good rotation",
             AND(E4111&lt;90,C4111&lt;2011,F4111&gt;100),"High: underrated, not too new but good rotation",
             AND(E4111&lt;=110,C4111&gt;2011,F4111&lt;=25),"Critic: well priced/underrated and new, but bad rotation",
             AND(E4111&gt;110,F4111&gt;100),"Top Tier: premium vehicules that tend to be sold above market prices",
             AND(E4111&gt;=90,E4111&lt;=110,F4111&gt;25),"Moderate: fair price and regular to good rotation",
             AND(E4111&lt;90,AND(C4111&lt;=2011,C4111&gt;=2000),AND(F4111&lt;100,F4111&gt;25)),"Moderate: underrated regular model and regular rotation",
             AND(E4111&lt;90,C4111&gt;2011,AND(F4111&lt;=100,F4111&gt;25)),"Moderate: underrated new model with regular rotation",
             AND(E4111&lt;90,C4111&lt;2000,AND(F4111&lt;=100,F4111&gt;25)),"Moderate: underrated old model with regular rotation",
             AND(C4111&lt;=2011,F4111&lt;=25),"Low: not new model and bad rotation",
             AND(E4111&gt;110,AND(C4111&lt;=2011,C4111&gt;=2000),F4111&lt;=25),"Low: overrated regular model with bad rotation",
             AND(E4111&gt;110,C4111&lt;2011,AND(F4111&lt;=100,F4111&gt;25)),"Low: overrated regular model (not new) with regular rotation",
             AND(E4111&gt;110,C4111&gt;2011,F4111&lt;=25),"Low: overrated new model with bad rotation"
)</f>
        <v>Critic: well priced/underrated and new, but bad rotation</v>
      </c>
    </row>
    <row r="4112" spans="1:8" x14ac:dyDescent="0.3">
      <c r="A4112" t="s">
        <v>45</v>
      </c>
      <c r="B4112" t="s">
        <v>732</v>
      </c>
      <c r="C4112">
        <v>2014</v>
      </c>
      <c r="D4112">
        <v>15320.610687022901</v>
      </c>
      <c r="E4112">
        <v>95.982033116692065</v>
      </c>
      <c r="F4112">
        <v>131</v>
      </c>
      <c r="H4112" t="str" cm="1">
        <f t="array" ref="H4112">_xlfn.IFS(
             AND(E4112&gt;110,C4112&gt;2011,F4112&gt;100),"High: overrated, new and good rotation",
             AND(E4112&lt;90,C4112&gt;2011,F4112&gt;100),"High: underrated, new and good rotation",
             AND(E4112&lt;90,C4112&lt;2011,F4112&gt;100),"High: underrated, not too new but good rotation",
             AND(E4112&lt;=110,C4112&gt;2011,F4112&lt;=25),"Critic: well priced/underrated and new, but bad rotation",
             AND(E4112&gt;110,F4112&gt;100),"Top Tier: premium vehicules that tend to be sold above market prices",
             AND(E4112&gt;=90,E4112&lt;=110,F4112&gt;25),"Moderate: fair price and regular to good rotation",
             AND(E4112&lt;90,AND(C4112&lt;=2011,C4112&gt;=2000),AND(F4112&lt;100,F4112&gt;25)),"Moderate: underrated regular model and regular rotation",
             AND(E4112&lt;90,C4112&gt;2011,AND(F4112&lt;=100,F4112&gt;25)),"Moderate: underrated new model with regular rotation",
             AND(E4112&lt;90,C4112&lt;2000,AND(F4112&lt;=100,F4112&gt;25)),"Moderate: underrated old model with regular rotation",
             AND(C4112&lt;=2011,F4112&lt;=25),"Low: not new model and bad rotation",
             AND(E4112&gt;110,AND(C4112&lt;=2011,C4112&gt;=2000),F4112&lt;=25),"Low: overrated regular model with bad rotation",
             AND(E4112&gt;110,C4112&lt;2011,AND(F4112&lt;=100,F4112&gt;25)),"Low: overrated regular model (not new) with regular rotation",
             AND(E4112&gt;110,C4112&gt;2011,F4112&lt;=25),"Low: overrated new model with bad rotation"
)</f>
        <v>Moderate: fair price and regular to good rotation</v>
      </c>
    </row>
    <row r="4113" spans="1:8" x14ac:dyDescent="0.3">
      <c r="A4113" t="s">
        <v>45</v>
      </c>
      <c r="B4113" t="s">
        <v>733</v>
      </c>
      <c r="C4113">
        <v>1993</v>
      </c>
      <c r="D4113">
        <v>262.5</v>
      </c>
      <c r="E4113">
        <v>82.5</v>
      </c>
      <c r="F4113">
        <v>2</v>
      </c>
      <c r="H4113" t="str" cm="1">
        <f t="array" ref="H4113">_xlfn.IFS(
             AND(E4113&gt;110,C4113&gt;2011,F4113&gt;100),"High: overrated, new and good rotation",
             AND(E4113&lt;90,C4113&gt;2011,F4113&gt;100),"High: underrated, new and good rotation",
             AND(E4113&lt;90,C4113&lt;2011,F4113&gt;100),"High: underrated, not too new but good rotation",
             AND(E4113&lt;=110,C4113&gt;2011,F4113&lt;=25),"Critic: well priced/underrated and new, but bad rotation",
             AND(E4113&gt;110,F4113&gt;100),"Top Tier: premium vehicules that tend to be sold above market prices",
             AND(E4113&gt;=90,E4113&lt;=110,F4113&gt;25),"Moderate: fair price and regular to good rotation",
             AND(E4113&lt;90,AND(C4113&lt;=2011,C4113&gt;=2000),AND(F4113&lt;100,F4113&gt;25)),"Moderate: underrated regular model and regular rotation",
             AND(E4113&lt;90,C4113&gt;2011,AND(F4113&lt;=100,F4113&gt;25)),"Moderate: underrated new model with regular rotation",
             AND(E4113&lt;90,C4113&lt;2000,AND(F4113&lt;=100,F4113&gt;25)),"Moderate: underrated old model with regular rotation",
             AND(C4113&lt;=2011,F4113&lt;=25),"Low: not new model and bad rotation",
             AND(E4113&gt;110,AND(C4113&lt;=2011,C4113&gt;=2000),F4113&lt;=25),"Low: overrated regular model with bad rotation",
             AND(E4113&gt;110,C4113&lt;2011,AND(F4113&lt;=100,F4113&gt;25)),"Low: overrated regular model (not new) with regular rotation",
             AND(E4113&gt;110,C4113&gt;2011,F4113&lt;=25),"Low: overrated new model with bad rotation"
)</f>
        <v>Low: not new model and bad rotation</v>
      </c>
    </row>
    <row r="4114" spans="1:8" x14ac:dyDescent="0.3">
      <c r="A4114" t="s">
        <v>45</v>
      </c>
      <c r="B4114" t="s">
        <v>733</v>
      </c>
      <c r="C4114">
        <v>1994</v>
      </c>
      <c r="D4114">
        <v>325</v>
      </c>
      <c r="E4114">
        <v>50.980392156862742</v>
      </c>
      <c r="F4114">
        <v>2</v>
      </c>
      <c r="H4114" t="str" cm="1">
        <f t="array" ref="H4114">_xlfn.IFS(
             AND(E4114&gt;110,C4114&gt;2011,F4114&gt;100),"High: overrated, new and good rotation",
             AND(E4114&lt;90,C4114&gt;2011,F4114&gt;100),"High: underrated, new and good rotation",
             AND(E4114&lt;90,C4114&lt;2011,F4114&gt;100),"High: underrated, not too new but good rotation",
             AND(E4114&lt;=110,C4114&gt;2011,F4114&lt;=25),"Critic: well priced/underrated and new, but bad rotation",
             AND(E4114&gt;110,F4114&gt;100),"Top Tier: premium vehicules that tend to be sold above market prices",
             AND(E4114&gt;=90,E4114&lt;=110,F4114&gt;25),"Moderate: fair price and regular to good rotation",
             AND(E4114&lt;90,AND(C4114&lt;=2011,C4114&gt;=2000),AND(F4114&lt;100,F4114&gt;25)),"Moderate: underrated regular model and regular rotation",
             AND(E4114&lt;90,C4114&gt;2011,AND(F4114&lt;=100,F4114&gt;25)),"Moderate: underrated new model with regular rotation",
             AND(E4114&lt;90,C4114&lt;2000,AND(F4114&lt;=100,F4114&gt;25)),"Moderate: underrated old model with regular rotation",
             AND(C4114&lt;=2011,F4114&lt;=25),"Low: not new model and bad rotation",
             AND(E4114&gt;110,AND(C4114&lt;=2011,C4114&gt;=2000),F4114&lt;=25),"Low: overrated regular model with bad rotation",
             AND(E4114&gt;110,C4114&lt;2011,AND(F4114&lt;=100,F4114&gt;25)),"Low: overrated regular model (not new) with regular rotation",
             AND(E4114&gt;110,C4114&gt;2011,F4114&lt;=25),"Low: overrated new model with bad rotation"
)</f>
        <v>Low: not new model and bad rotation</v>
      </c>
    </row>
    <row r="4115" spans="1:8" x14ac:dyDescent="0.3">
      <c r="A4115" t="s">
        <v>45</v>
      </c>
      <c r="B4115" t="s">
        <v>733</v>
      </c>
      <c r="C4115">
        <v>1995</v>
      </c>
      <c r="D4115">
        <v>316.66666666666669</v>
      </c>
      <c r="E4115">
        <v>67.973856209150327</v>
      </c>
      <c r="F4115">
        <v>3</v>
      </c>
      <c r="H4115" t="str" cm="1">
        <f t="array" ref="H4115">_xlfn.IFS(
             AND(E4115&gt;110,C4115&gt;2011,F4115&gt;100),"High: overrated, new and good rotation",
             AND(E4115&lt;90,C4115&gt;2011,F4115&gt;100),"High: underrated, new and good rotation",
             AND(E4115&lt;90,C4115&lt;2011,F4115&gt;100),"High: underrated, not too new but good rotation",
             AND(E4115&lt;=110,C4115&gt;2011,F4115&lt;=25),"Critic: well priced/underrated and new, but bad rotation",
             AND(E4115&gt;110,F4115&gt;100),"Top Tier: premium vehicules that tend to be sold above market prices",
             AND(E4115&gt;=90,E4115&lt;=110,F4115&gt;25),"Moderate: fair price and regular to good rotation",
             AND(E4115&lt;90,AND(C4115&lt;=2011,C4115&gt;=2000),AND(F4115&lt;100,F4115&gt;25)),"Moderate: underrated regular model and regular rotation",
             AND(E4115&lt;90,C4115&gt;2011,AND(F4115&lt;=100,F4115&gt;25)),"Moderate: underrated new model with regular rotation",
             AND(E4115&lt;90,C4115&lt;2000,AND(F4115&lt;=100,F4115&gt;25)),"Moderate: underrated old model with regular rotation",
             AND(C4115&lt;=2011,F4115&lt;=25),"Low: not new model and bad rotation",
             AND(E4115&gt;110,AND(C4115&lt;=2011,C4115&gt;=2000),F4115&lt;=25),"Low: overrated regular model with bad rotation",
             AND(E4115&gt;110,C4115&lt;2011,AND(F4115&lt;=100,F4115&gt;25)),"Low: overrated regular model (not new) with regular rotation",
             AND(E4115&gt;110,C4115&gt;2011,F4115&lt;=25),"Low: overrated new model with bad rotation"
)</f>
        <v>Low: not new model and bad rotation</v>
      </c>
    </row>
    <row r="4116" spans="1:8" x14ac:dyDescent="0.3">
      <c r="A4116" t="s">
        <v>45</v>
      </c>
      <c r="B4116" t="s">
        <v>733</v>
      </c>
      <c r="C4116">
        <v>1996</v>
      </c>
      <c r="D4116">
        <v>671.42857142857144</v>
      </c>
      <c r="E4116">
        <v>99.253113672858689</v>
      </c>
      <c r="F4116">
        <v>7</v>
      </c>
      <c r="H4116" t="str" cm="1">
        <f t="array" ref="H4116">_xlfn.IFS(
             AND(E4116&gt;110,C4116&gt;2011,F4116&gt;100),"High: overrated, new and good rotation",
             AND(E4116&lt;90,C4116&gt;2011,F4116&gt;100),"High: underrated, new and good rotation",
             AND(E4116&lt;90,C4116&lt;2011,F4116&gt;100),"High: underrated, not too new but good rotation",
             AND(E4116&lt;=110,C4116&gt;2011,F4116&lt;=25),"Critic: well priced/underrated and new, but bad rotation",
             AND(E4116&gt;110,F4116&gt;100),"Top Tier: premium vehicules that tend to be sold above market prices",
             AND(E4116&gt;=90,E4116&lt;=110,F4116&gt;25),"Moderate: fair price and regular to good rotation",
             AND(E4116&lt;90,AND(C4116&lt;=2011,C4116&gt;=2000),AND(F4116&lt;100,F4116&gt;25)),"Moderate: underrated regular model and regular rotation",
             AND(E4116&lt;90,C4116&gt;2011,AND(F4116&lt;=100,F4116&gt;25)),"Moderate: underrated new model with regular rotation",
             AND(E4116&lt;90,C4116&lt;2000,AND(F4116&lt;=100,F4116&gt;25)),"Moderate: underrated old model with regular rotation",
             AND(C4116&lt;=2011,F4116&lt;=25),"Low: not new model and bad rotation",
             AND(E4116&gt;110,AND(C4116&lt;=2011,C4116&gt;=2000),F4116&lt;=25),"Low: overrated regular model with bad rotation",
             AND(E4116&gt;110,C4116&lt;2011,AND(F4116&lt;=100,F4116&gt;25)),"Low: overrated regular model (not new) with regular rotation",
             AND(E4116&gt;110,C4116&gt;2011,F4116&lt;=25),"Low: overrated new model with bad rotation"
)</f>
        <v>Low: not new model and bad rotation</v>
      </c>
    </row>
    <row r="4117" spans="1:8" x14ac:dyDescent="0.3">
      <c r="A4117" t="s">
        <v>45</v>
      </c>
      <c r="B4117" t="s">
        <v>733</v>
      </c>
      <c r="C4117">
        <v>1997</v>
      </c>
      <c r="D4117">
        <v>637.5</v>
      </c>
      <c r="E4117">
        <v>84.325074545947402</v>
      </c>
      <c r="F4117">
        <v>10</v>
      </c>
      <c r="H4117" t="str" cm="1">
        <f t="array" ref="H4117">_xlfn.IFS(
             AND(E4117&gt;110,C4117&gt;2011,F4117&gt;100),"High: overrated, new and good rotation",
             AND(E4117&lt;90,C4117&gt;2011,F4117&gt;100),"High: underrated, new and good rotation",
             AND(E4117&lt;90,C4117&lt;2011,F4117&gt;100),"High: underrated, not too new but good rotation",
             AND(E4117&lt;=110,C4117&gt;2011,F4117&lt;=25),"Critic: well priced/underrated and new, but bad rotation",
             AND(E4117&gt;110,F4117&gt;100),"Top Tier: premium vehicules that tend to be sold above market prices",
             AND(E4117&gt;=90,E4117&lt;=110,F4117&gt;25),"Moderate: fair price and regular to good rotation",
             AND(E4117&lt;90,AND(C4117&lt;=2011,C4117&gt;=2000),AND(F4117&lt;100,F4117&gt;25)),"Moderate: underrated regular model and regular rotation",
             AND(E4117&lt;90,C4117&gt;2011,AND(F4117&lt;=100,F4117&gt;25)),"Moderate: underrated new model with regular rotation",
             AND(E4117&lt;90,C4117&lt;2000,AND(F4117&lt;=100,F4117&gt;25)),"Moderate: underrated old model with regular rotation",
             AND(C4117&lt;=2011,F4117&lt;=25),"Low: not new model and bad rotation",
             AND(E4117&gt;110,AND(C4117&lt;=2011,C4117&gt;=2000),F4117&lt;=25),"Low: overrated regular model with bad rotation",
             AND(E4117&gt;110,C4117&lt;2011,AND(F4117&lt;=100,F4117&gt;25)),"Low: overrated regular model (not new) with regular rotation",
             AND(E4117&gt;110,C4117&gt;2011,F4117&lt;=25),"Low: overrated new model with bad rotation"
)</f>
        <v>Low: not new model and bad rotation</v>
      </c>
    </row>
    <row r="4118" spans="1:8" x14ac:dyDescent="0.3">
      <c r="A4118" t="s">
        <v>45</v>
      </c>
      <c r="B4118" t="s">
        <v>733</v>
      </c>
      <c r="C4118">
        <v>1998</v>
      </c>
      <c r="D4118">
        <v>747.22222222222217</v>
      </c>
      <c r="E4118">
        <v>114.98583365710586</v>
      </c>
      <c r="F4118">
        <v>9</v>
      </c>
      <c r="H4118" t="str" cm="1">
        <f t="array" ref="H4118">_xlfn.IFS(
             AND(E4118&gt;110,C4118&gt;2011,F4118&gt;100),"High: overrated, new and good rotation",
             AND(E4118&lt;90,C4118&gt;2011,F4118&gt;100),"High: underrated, new and good rotation",
             AND(E4118&lt;90,C4118&lt;2011,F4118&gt;100),"High: underrated, not too new but good rotation",
             AND(E4118&lt;=110,C4118&gt;2011,F4118&lt;=25),"Critic: well priced/underrated and new, but bad rotation",
             AND(E4118&gt;110,F4118&gt;100),"Top Tier: premium vehicules that tend to be sold above market prices",
             AND(E4118&gt;=90,E4118&lt;=110,F4118&gt;25),"Moderate: fair price and regular to good rotation",
             AND(E4118&lt;90,AND(C4118&lt;=2011,C4118&gt;=2000),AND(F4118&lt;100,F4118&gt;25)),"Moderate: underrated regular model and regular rotation",
             AND(E4118&lt;90,C4118&gt;2011,AND(F4118&lt;=100,F4118&gt;25)),"Moderate: underrated new model with regular rotation",
             AND(E4118&lt;90,C4118&lt;2000,AND(F4118&lt;=100,F4118&gt;25)),"Moderate: underrated old model with regular rotation",
             AND(C4118&lt;=2011,F4118&lt;=25),"Low: not new model and bad rotation",
             AND(E4118&gt;110,AND(C4118&lt;=2011,C4118&gt;=2000),F4118&lt;=25),"Low: overrated regular model with bad rotation",
             AND(E4118&gt;110,C4118&lt;2011,AND(F4118&lt;=100,F4118&gt;25)),"Low: overrated regular model (not new) with regular rotation",
             AND(E4118&gt;110,C4118&gt;2011,F4118&lt;=25),"Low: overrated new model with bad rotation"
)</f>
        <v>Low: not new model and bad rotation</v>
      </c>
    </row>
    <row r="4119" spans="1:8" x14ac:dyDescent="0.3">
      <c r="A4119" t="s">
        <v>45</v>
      </c>
      <c r="B4119" t="s">
        <v>733</v>
      </c>
      <c r="C4119">
        <v>1999</v>
      </c>
      <c r="D4119">
        <v>778.9473684210526</v>
      </c>
      <c r="E4119">
        <v>95.14266124540444</v>
      </c>
      <c r="F4119">
        <v>19</v>
      </c>
      <c r="H4119" t="str" cm="1">
        <f t="array" ref="H4119">_xlfn.IFS(
             AND(E4119&gt;110,C4119&gt;2011,F4119&gt;100),"High: overrated, new and good rotation",
             AND(E4119&lt;90,C4119&gt;2011,F4119&gt;100),"High: underrated, new and good rotation",
             AND(E4119&lt;90,C4119&lt;2011,F4119&gt;100),"High: underrated, not too new but good rotation",
             AND(E4119&lt;=110,C4119&gt;2011,F4119&lt;=25),"Critic: well priced/underrated and new, but bad rotation",
             AND(E4119&gt;110,F4119&gt;100),"Top Tier: premium vehicules that tend to be sold above market prices",
             AND(E4119&gt;=90,E4119&lt;=110,F4119&gt;25),"Moderate: fair price and regular to good rotation",
             AND(E4119&lt;90,AND(C4119&lt;=2011,C4119&gt;=2000),AND(F4119&lt;100,F4119&gt;25)),"Moderate: underrated regular model and regular rotation",
             AND(E4119&lt;90,C4119&gt;2011,AND(F4119&lt;=100,F4119&gt;25)),"Moderate: underrated new model with regular rotation",
             AND(E4119&lt;90,C4119&lt;2000,AND(F4119&lt;=100,F4119&gt;25)),"Moderate: underrated old model with regular rotation",
             AND(C4119&lt;=2011,F4119&lt;=25),"Low: not new model and bad rotation",
             AND(E4119&gt;110,AND(C4119&lt;=2011,C4119&gt;=2000),F4119&lt;=25),"Low: overrated regular model with bad rotation",
             AND(E4119&gt;110,C4119&lt;2011,AND(F4119&lt;=100,F4119&gt;25)),"Low: overrated regular model (not new) with regular rotation",
             AND(E4119&gt;110,C4119&gt;2011,F4119&lt;=25),"Low: overrated new model with bad rotation"
)</f>
        <v>Low: not new model and bad rotation</v>
      </c>
    </row>
    <row r="4120" spans="1:8" x14ac:dyDescent="0.3">
      <c r="A4120" t="s">
        <v>45</v>
      </c>
      <c r="B4120" t="s">
        <v>733</v>
      </c>
      <c r="C4120">
        <v>2000</v>
      </c>
      <c r="D4120">
        <v>1560</v>
      </c>
      <c r="E4120">
        <v>92.842849272858231</v>
      </c>
      <c r="F4120">
        <v>20</v>
      </c>
      <c r="H4120" t="str" cm="1">
        <f t="array" ref="H4120">_xlfn.IFS(
             AND(E4120&gt;110,C4120&gt;2011,F4120&gt;100),"High: overrated, new and good rotation",
             AND(E4120&lt;90,C4120&gt;2011,F4120&gt;100),"High: underrated, new and good rotation",
             AND(E4120&lt;90,C4120&lt;2011,F4120&gt;100),"High: underrated, not too new but good rotation",
             AND(E4120&lt;=110,C4120&gt;2011,F4120&lt;=25),"Critic: well priced/underrated and new, but bad rotation",
             AND(E4120&gt;110,F4120&gt;100),"Top Tier: premium vehicules that tend to be sold above market prices",
             AND(E4120&gt;=90,E4120&lt;=110,F4120&gt;25),"Moderate: fair price and regular to good rotation",
             AND(E4120&lt;90,AND(C4120&lt;=2011,C4120&gt;=2000),AND(F4120&lt;100,F4120&gt;25)),"Moderate: underrated regular model and regular rotation",
             AND(E4120&lt;90,C4120&gt;2011,AND(F4120&lt;=100,F4120&gt;25)),"Moderate: underrated new model with regular rotation",
             AND(E4120&lt;90,C4120&lt;2000,AND(F4120&lt;=100,F4120&gt;25)),"Moderate: underrated old model with regular rotation",
             AND(C4120&lt;=2011,F4120&lt;=25),"Low: not new model and bad rotation",
             AND(E4120&gt;110,AND(C4120&lt;=2011,C4120&gt;=2000),F4120&lt;=25),"Low: overrated regular model with bad rotation",
             AND(E4120&gt;110,C4120&lt;2011,AND(F4120&lt;=100,F4120&gt;25)),"Low: overrated regular model (not new) with regular rotation",
             AND(E4120&gt;110,C4120&gt;2011,F4120&lt;=25),"Low: overrated new model with bad rotation"
)</f>
        <v>Low: not new model and bad rotation</v>
      </c>
    </row>
    <row r="4121" spans="1:8" x14ac:dyDescent="0.3">
      <c r="A4121" t="s">
        <v>45</v>
      </c>
      <c r="B4121" t="s">
        <v>733</v>
      </c>
      <c r="C4121">
        <v>2001</v>
      </c>
      <c r="D4121">
        <v>1141.1764705882354</v>
      </c>
      <c r="E4121">
        <v>99.45254991615289</v>
      </c>
      <c r="F4121">
        <v>51</v>
      </c>
      <c r="H4121" t="str" cm="1">
        <f t="array" ref="H4121">_xlfn.IFS(
             AND(E4121&gt;110,C4121&gt;2011,F4121&gt;100),"High: overrated, new and good rotation",
             AND(E4121&lt;90,C4121&gt;2011,F4121&gt;100),"High: underrated, new and good rotation",
             AND(E4121&lt;90,C4121&lt;2011,F4121&gt;100),"High: underrated, not too new but good rotation",
             AND(E4121&lt;=110,C4121&gt;2011,F4121&lt;=25),"Critic: well priced/underrated and new, but bad rotation",
             AND(E4121&gt;110,F4121&gt;100),"Top Tier: premium vehicules that tend to be sold above market prices",
             AND(E4121&gt;=90,E4121&lt;=110,F4121&gt;25),"Moderate: fair price and regular to good rotation",
             AND(E4121&lt;90,AND(C4121&lt;=2011,C4121&gt;=2000),AND(F4121&lt;100,F4121&gt;25)),"Moderate: underrated regular model and regular rotation",
             AND(E4121&lt;90,C4121&gt;2011,AND(F4121&lt;=100,F4121&gt;25)),"Moderate: underrated new model with regular rotation",
             AND(E4121&lt;90,C4121&lt;2000,AND(F4121&lt;=100,F4121&gt;25)),"Moderate: underrated old model with regular rotation",
             AND(C4121&lt;=2011,F4121&lt;=25),"Low: not new model and bad rotation",
             AND(E4121&gt;110,AND(C4121&lt;=2011,C4121&gt;=2000),F4121&lt;=25),"Low: overrated regular model with bad rotation",
             AND(E4121&gt;110,C4121&lt;2011,AND(F4121&lt;=100,F4121&gt;25)),"Low: overrated regular model (not new) with regular rotation",
             AND(E4121&gt;110,C4121&gt;2011,F4121&lt;=25),"Low: overrated new model with bad rotation"
)</f>
        <v>Moderate: fair price and regular to good rotation</v>
      </c>
    </row>
    <row r="4122" spans="1:8" x14ac:dyDescent="0.3">
      <c r="A4122" t="s">
        <v>45</v>
      </c>
      <c r="B4122" t="s">
        <v>733</v>
      </c>
      <c r="C4122">
        <v>2002</v>
      </c>
      <c r="D4122">
        <v>1380.6338028169014</v>
      </c>
      <c r="E4122">
        <v>115.07220692383441</v>
      </c>
      <c r="F4122">
        <v>71</v>
      </c>
      <c r="H4122" t="str" cm="1">
        <f t="array" ref="H4122">_xlfn.IFS(
             AND(E4122&gt;110,C4122&gt;2011,F4122&gt;100),"High: overrated, new and good rotation",
             AND(E4122&lt;90,C4122&gt;2011,F4122&gt;100),"High: underrated, new and good rotation",
             AND(E4122&lt;90,C4122&lt;2011,F4122&gt;100),"High: underrated, not too new but good rotation",
             AND(E4122&lt;=110,C4122&gt;2011,F4122&lt;=25),"Critic: well priced/underrated and new, but bad rotation",
             AND(E4122&gt;110,F4122&gt;100),"Top Tier: premium vehicules that tend to be sold above market prices",
             AND(E4122&gt;=90,E4122&lt;=110,F4122&gt;25),"Moderate: fair price and regular to good rotation",
             AND(E4122&lt;90,AND(C4122&lt;=2011,C4122&gt;=2000),AND(F4122&lt;100,F4122&gt;25)),"Moderate: underrated regular model and regular rotation",
             AND(E4122&lt;90,C4122&gt;2011,AND(F4122&lt;=100,F4122&gt;25)),"Moderate: underrated new model with regular rotation",
             AND(E4122&lt;90,C4122&lt;2000,AND(F4122&lt;=100,F4122&gt;25)),"Moderate: underrated old model with regular rotation",
             AND(C4122&lt;=2011,F4122&lt;=25),"Low: not new model and bad rotation",
             AND(E4122&gt;110,AND(C4122&lt;=2011,C4122&gt;=2000),F4122&lt;=25),"Low: overrated regular model with bad rotation",
             AND(E4122&gt;110,C4122&lt;2011,AND(F4122&lt;=100,F4122&gt;25)),"Low: overrated regular model (not new) with regular rotation",
             AND(E4122&gt;110,C4122&gt;2011,F4122&lt;=25),"Low: overrated new model with bad rotation"
)</f>
        <v>Low: overrated regular model (not new) with regular rotation</v>
      </c>
    </row>
    <row r="4123" spans="1:8" x14ac:dyDescent="0.3">
      <c r="A4123" t="s">
        <v>45</v>
      </c>
      <c r="B4123" t="s">
        <v>733</v>
      </c>
      <c r="C4123">
        <v>2003</v>
      </c>
      <c r="D4123">
        <v>1690.4255319148936</v>
      </c>
      <c r="E4123">
        <v>102.18447122313663</v>
      </c>
      <c r="F4123">
        <v>47</v>
      </c>
      <c r="H4123" t="str" cm="1">
        <f t="array" ref="H4123">_xlfn.IFS(
             AND(E4123&gt;110,C4123&gt;2011,F4123&gt;100),"High: overrated, new and good rotation",
             AND(E4123&lt;90,C4123&gt;2011,F4123&gt;100),"High: underrated, new and good rotation",
             AND(E4123&lt;90,C4123&lt;2011,F4123&gt;100),"High: underrated, not too new but good rotation",
             AND(E4123&lt;=110,C4123&gt;2011,F4123&lt;=25),"Critic: well priced/underrated and new, but bad rotation",
             AND(E4123&gt;110,F4123&gt;100),"Top Tier: premium vehicules that tend to be sold above market prices",
             AND(E4123&gt;=90,E4123&lt;=110,F4123&gt;25),"Moderate: fair price and regular to good rotation",
             AND(E4123&lt;90,AND(C4123&lt;=2011,C4123&gt;=2000),AND(F4123&lt;100,F4123&gt;25)),"Moderate: underrated regular model and regular rotation",
             AND(E4123&lt;90,C4123&gt;2011,AND(F4123&lt;=100,F4123&gt;25)),"Moderate: underrated new model with regular rotation",
             AND(E4123&lt;90,C4123&lt;2000,AND(F4123&lt;=100,F4123&gt;25)),"Moderate: underrated old model with regular rotation",
             AND(C4123&lt;=2011,F4123&lt;=25),"Low: not new model and bad rotation",
             AND(E4123&gt;110,AND(C4123&lt;=2011,C4123&gt;=2000),F4123&lt;=25),"Low: overrated regular model with bad rotation",
             AND(E4123&gt;110,C4123&lt;2011,AND(F4123&lt;=100,F4123&gt;25)),"Low: overrated regular model (not new) with regular rotation",
             AND(E4123&gt;110,C4123&gt;2011,F4123&lt;=25),"Low: overrated new model with bad rotation"
)</f>
        <v>Moderate: fair price and regular to good rotation</v>
      </c>
    </row>
    <row r="4124" spans="1:8" x14ac:dyDescent="0.3">
      <c r="A4124" t="s">
        <v>45</v>
      </c>
      <c r="B4124" t="s">
        <v>733</v>
      </c>
      <c r="C4124">
        <v>2004</v>
      </c>
      <c r="D4124">
        <v>1932.2815533980583</v>
      </c>
      <c r="E4124">
        <v>101.91887994647941</v>
      </c>
      <c r="F4124">
        <v>103</v>
      </c>
      <c r="H4124" t="str" cm="1">
        <f t="array" ref="H4124">_xlfn.IFS(
             AND(E4124&gt;110,C4124&gt;2011,F4124&gt;100),"High: overrated, new and good rotation",
             AND(E4124&lt;90,C4124&gt;2011,F4124&gt;100),"High: underrated, new and good rotation",
             AND(E4124&lt;90,C4124&lt;2011,F4124&gt;100),"High: underrated, not too new but good rotation",
             AND(E4124&lt;=110,C4124&gt;2011,F4124&lt;=25),"Critic: well priced/underrated and new, but bad rotation",
             AND(E4124&gt;110,F4124&gt;100),"Top Tier: premium vehicules that tend to be sold above market prices",
             AND(E4124&gt;=90,E4124&lt;=110,F4124&gt;25),"Moderate: fair price and regular to good rotation",
             AND(E4124&lt;90,AND(C4124&lt;=2011,C4124&gt;=2000),AND(F4124&lt;100,F4124&gt;25)),"Moderate: underrated regular model and regular rotation",
             AND(E4124&lt;90,C4124&gt;2011,AND(F4124&lt;=100,F4124&gt;25)),"Moderate: underrated new model with regular rotation",
             AND(E4124&lt;90,C4124&lt;2000,AND(F4124&lt;=100,F4124&gt;25)),"Moderate: underrated old model with regular rotation",
             AND(C4124&lt;=2011,F4124&lt;=25),"Low: not new model and bad rotation",
             AND(E4124&gt;110,AND(C4124&lt;=2011,C4124&gt;=2000),F4124&lt;=25),"Low: overrated regular model with bad rotation",
             AND(E4124&gt;110,C4124&lt;2011,AND(F4124&lt;=100,F4124&gt;25)),"Low: overrated regular model (not new) with regular rotation",
             AND(E4124&gt;110,C4124&gt;2011,F4124&lt;=25),"Low: overrated new model with bad rotation"
)</f>
        <v>Moderate: fair price and regular to good rotation</v>
      </c>
    </row>
    <row r="4125" spans="1:8" x14ac:dyDescent="0.3">
      <c r="A4125" t="s">
        <v>45</v>
      </c>
      <c r="B4125" t="s">
        <v>733</v>
      </c>
      <c r="C4125">
        <v>2005</v>
      </c>
      <c r="D4125">
        <v>2337.6237623762377</v>
      </c>
      <c r="E4125">
        <v>100.5021774269558</v>
      </c>
      <c r="F4125">
        <v>101</v>
      </c>
      <c r="H4125" t="str" cm="1">
        <f t="array" ref="H4125">_xlfn.IFS(
             AND(E4125&gt;110,C4125&gt;2011,F4125&gt;100),"High: overrated, new and good rotation",
             AND(E4125&lt;90,C4125&gt;2011,F4125&gt;100),"High: underrated, new and good rotation",
             AND(E4125&lt;90,C4125&lt;2011,F4125&gt;100),"High: underrated, not too new but good rotation",
             AND(E4125&lt;=110,C4125&gt;2011,F4125&lt;=25),"Critic: well priced/underrated and new, but bad rotation",
             AND(E4125&gt;110,F4125&gt;100),"Top Tier: premium vehicules that tend to be sold above market prices",
             AND(E4125&gt;=90,E4125&lt;=110,F4125&gt;25),"Moderate: fair price and regular to good rotation",
             AND(E4125&lt;90,AND(C4125&lt;=2011,C4125&gt;=2000),AND(F4125&lt;100,F4125&gt;25)),"Moderate: underrated regular model and regular rotation",
             AND(E4125&lt;90,C4125&gt;2011,AND(F4125&lt;=100,F4125&gt;25)),"Moderate: underrated new model with regular rotation",
             AND(E4125&lt;90,C4125&lt;2000,AND(F4125&lt;=100,F4125&gt;25)),"Moderate: underrated old model with regular rotation",
             AND(C4125&lt;=2011,F4125&lt;=25),"Low: not new model and bad rotation",
             AND(E4125&gt;110,AND(C4125&lt;=2011,C4125&gt;=2000),F4125&lt;=25),"Low: overrated regular model with bad rotation",
             AND(E4125&gt;110,C4125&lt;2011,AND(F4125&lt;=100,F4125&gt;25)),"Low: overrated regular model (not new) with regular rotation",
             AND(E4125&gt;110,C4125&gt;2011,F4125&lt;=25),"Low: overrated new model with bad rotation"
)</f>
        <v>Moderate: fair price and regular to good rotation</v>
      </c>
    </row>
    <row r="4126" spans="1:8" x14ac:dyDescent="0.3">
      <c r="A4126" t="s">
        <v>45</v>
      </c>
      <c r="B4126" t="s">
        <v>733</v>
      </c>
      <c r="C4126">
        <v>2006</v>
      </c>
      <c r="D4126">
        <v>2947.4358974358975</v>
      </c>
      <c r="E4126">
        <v>101.44694422410893</v>
      </c>
      <c r="F4126">
        <v>117</v>
      </c>
      <c r="H4126" t="str" cm="1">
        <f t="array" ref="H4126">_xlfn.IFS(
             AND(E4126&gt;110,C4126&gt;2011,F4126&gt;100),"High: overrated, new and good rotation",
             AND(E4126&lt;90,C4126&gt;2011,F4126&gt;100),"High: underrated, new and good rotation",
             AND(E4126&lt;90,C4126&lt;2011,F4126&gt;100),"High: underrated, not too new but good rotation",
             AND(E4126&lt;=110,C4126&gt;2011,F4126&lt;=25),"Critic: well priced/underrated and new, but bad rotation",
             AND(E4126&gt;110,F4126&gt;100),"Top Tier: premium vehicules that tend to be sold above market prices",
             AND(E4126&gt;=90,E4126&lt;=110,F4126&gt;25),"Moderate: fair price and regular to good rotation",
             AND(E4126&lt;90,AND(C4126&lt;=2011,C4126&gt;=2000),AND(F4126&lt;100,F4126&gt;25)),"Moderate: underrated regular model and regular rotation",
             AND(E4126&lt;90,C4126&gt;2011,AND(F4126&lt;=100,F4126&gt;25)),"Moderate: underrated new model with regular rotation",
             AND(E4126&lt;90,C4126&lt;2000,AND(F4126&lt;=100,F4126&gt;25)),"Moderate: underrated old model with regular rotation",
             AND(C4126&lt;=2011,F4126&lt;=25),"Low: not new model and bad rotation",
             AND(E4126&gt;110,AND(C4126&lt;=2011,C4126&gt;=2000),F4126&lt;=25),"Low: overrated regular model with bad rotation",
             AND(E4126&gt;110,C4126&lt;2011,AND(F4126&lt;=100,F4126&gt;25)),"Low: overrated regular model (not new) with regular rotation",
             AND(E4126&gt;110,C4126&gt;2011,F4126&lt;=25),"Low: overrated new model with bad rotation"
)</f>
        <v>Moderate: fair price and regular to good rotation</v>
      </c>
    </row>
    <row r="4127" spans="1:8" x14ac:dyDescent="0.3">
      <c r="A4127" t="s">
        <v>45</v>
      </c>
      <c r="B4127" t="s">
        <v>733</v>
      </c>
      <c r="C4127">
        <v>2007</v>
      </c>
      <c r="D4127">
        <v>4028.5310734463278</v>
      </c>
      <c r="E4127">
        <v>98.571250719279377</v>
      </c>
      <c r="F4127">
        <v>177</v>
      </c>
      <c r="H4127" t="str" cm="1">
        <f t="array" ref="H4127">_xlfn.IFS(
             AND(E4127&gt;110,C4127&gt;2011,F4127&gt;100),"High: overrated, new and good rotation",
             AND(E4127&lt;90,C4127&gt;2011,F4127&gt;100),"High: underrated, new and good rotation",
             AND(E4127&lt;90,C4127&lt;2011,F4127&gt;100),"High: underrated, not too new but good rotation",
             AND(E4127&lt;=110,C4127&gt;2011,F4127&lt;=25),"Critic: well priced/underrated and new, but bad rotation",
             AND(E4127&gt;110,F4127&gt;100),"Top Tier: premium vehicules that tend to be sold above market prices",
             AND(E4127&gt;=90,E4127&lt;=110,F4127&gt;25),"Moderate: fair price and regular to good rotation",
             AND(E4127&lt;90,AND(C4127&lt;=2011,C4127&gt;=2000),AND(F4127&lt;100,F4127&gt;25)),"Moderate: underrated regular model and regular rotation",
             AND(E4127&lt;90,C4127&gt;2011,AND(F4127&lt;=100,F4127&gt;25)),"Moderate: underrated new model with regular rotation",
             AND(E4127&lt;90,C4127&lt;2000,AND(F4127&lt;=100,F4127&gt;25)),"Moderate: underrated old model with regular rotation",
             AND(C4127&lt;=2011,F4127&lt;=25),"Low: not new model and bad rotation",
             AND(E4127&gt;110,AND(C4127&lt;=2011,C4127&gt;=2000),F4127&lt;=25),"Low: overrated regular model with bad rotation",
             AND(E4127&gt;110,C4127&lt;2011,AND(F4127&lt;=100,F4127&gt;25)),"Low: overrated regular model (not new) with regular rotation",
             AND(E4127&gt;110,C4127&gt;2011,F4127&lt;=25),"Low: overrated new model with bad rotation"
)</f>
        <v>Moderate: fair price and regular to good rotation</v>
      </c>
    </row>
    <row r="4128" spans="1:8" x14ac:dyDescent="0.3">
      <c r="A4128" t="s">
        <v>45</v>
      </c>
      <c r="B4128" t="s">
        <v>733</v>
      </c>
      <c r="C4128">
        <v>2008</v>
      </c>
      <c r="D4128">
        <v>4493.8105726872245</v>
      </c>
      <c r="E4128">
        <v>97.357882704363234</v>
      </c>
      <c r="F4128">
        <v>227</v>
      </c>
      <c r="H4128" t="str" cm="1">
        <f t="array" ref="H4128">_xlfn.IFS(
             AND(E4128&gt;110,C4128&gt;2011,F4128&gt;100),"High: overrated, new and good rotation",
             AND(E4128&lt;90,C4128&gt;2011,F4128&gt;100),"High: underrated, new and good rotation",
             AND(E4128&lt;90,C4128&lt;2011,F4128&gt;100),"High: underrated, not too new but good rotation",
             AND(E4128&lt;=110,C4128&gt;2011,F4128&lt;=25),"Critic: well priced/underrated and new, but bad rotation",
             AND(E4128&gt;110,F4128&gt;100),"Top Tier: premium vehicules that tend to be sold above market prices",
             AND(E4128&gt;=90,E4128&lt;=110,F4128&gt;25),"Moderate: fair price and regular to good rotation",
             AND(E4128&lt;90,AND(C4128&lt;=2011,C4128&gt;=2000),AND(F4128&lt;100,F4128&gt;25)),"Moderate: underrated regular model and regular rotation",
             AND(E4128&lt;90,C4128&gt;2011,AND(F4128&lt;=100,F4128&gt;25)),"Moderate: underrated new model with regular rotation",
             AND(E4128&lt;90,C4128&lt;2000,AND(F4128&lt;=100,F4128&gt;25)),"Moderate: underrated old model with regular rotation",
             AND(C4128&lt;=2011,F4128&lt;=25),"Low: not new model and bad rotation",
             AND(E4128&gt;110,AND(C4128&lt;=2011,C4128&gt;=2000),F4128&lt;=25),"Low: overrated regular model with bad rotation",
             AND(E4128&gt;110,C4128&lt;2011,AND(F4128&lt;=100,F4128&gt;25)),"Low: overrated regular model (not new) with regular rotation",
             AND(E4128&gt;110,C4128&gt;2011,F4128&lt;=25),"Low: overrated new model with bad rotation"
)</f>
        <v>Moderate: fair price and regular to good rotation</v>
      </c>
    </row>
    <row r="4129" spans="1:8" x14ac:dyDescent="0.3">
      <c r="A4129" t="s">
        <v>45</v>
      </c>
      <c r="B4129" t="s">
        <v>733</v>
      </c>
      <c r="C4129">
        <v>2009</v>
      </c>
      <c r="D4129">
        <v>4858.203125</v>
      </c>
      <c r="E4129">
        <v>97.415090285360662</v>
      </c>
      <c r="F4129">
        <v>128</v>
      </c>
      <c r="H4129" t="str" cm="1">
        <f t="array" ref="H4129">_xlfn.IFS(
             AND(E4129&gt;110,C4129&gt;2011,F4129&gt;100),"High: overrated, new and good rotation",
             AND(E4129&lt;90,C4129&gt;2011,F4129&gt;100),"High: underrated, new and good rotation",
             AND(E4129&lt;90,C4129&lt;2011,F4129&gt;100),"High: underrated, not too new but good rotation",
             AND(E4129&lt;=110,C4129&gt;2011,F4129&lt;=25),"Critic: well priced/underrated and new, but bad rotation",
             AND(E4129&gt;110,F4129&gt;100),"Top Tier: premium vehicules that tend to be sold above market prices",
             AND(E4129&gt;=90,E4129&lt;=110,F4129&gt;25),"Moderate: fair price and regular to good rotation",
             AND(E4129&lt;90,AND(C4129&lt;=2011,C4129&gt;=2000),AND(F4129&lt;100,F4129&gt;25)),"Moderate: underrated regular model and regular rotation",
             AND(E4129&lt;90,C4129&gt;2011,AND(F4129&lt;=100,F4129&gt;25)),"Moderate: underrated new model with regular rotation",
             AND(E4129&lt;90,C4129&lt;2000,AND(F4129&lt;=100,F4129&gt;25)),"Moderate: underrated old model with regular rotation",
             AND(C4129&lt;=2011,F4129&lt;=25),"Low: not new model and bad rotation",
             AND(E4129&gt;110,AND(C4129&lt;=2011,C4129&gt;=2000),F4129&lt;=25),"Low: overrated regular model with bad rotation",
             AND(E4129&gt;110,C4129&lt;2011,AND(F4129&lt;=100,F4129&gt;25)),"Low: overrated regular model (not new) with regular rotation",
             AND(E4129&gt;110,C4129&gt;2011,F4129&lt;=25),"Low: overrated new model with bad rotation"
)</f>
        <v>Moderate: fair price and regular to good rotation</v>
      </c>
    </row>
    <row r="4130" spans="1:8" x14ac:dyDescent="0.3">
      <c r="A4130" t="s">
        <v>45</v>
      </c>
      <c r="B4130" t="s">
        <v>733</v>
      </c>
      <c r="C4130">
        <v>2010</v>
      </c>
      <c r="D4130">
        <v>6223.1660231660235</v>
      </c>
      <c r="E4130">
        <v>96.325738815290805</v>
      </c>
      <c r="F4130">
        <v>259</v>
      </c>
      <c r="H4130" t="str" cm="1">
        <f t="array" ref="H4130">_xlfn.IFS(
             AND(E4130&gt;110,C4130&gt;2011,F4130&gt;100),"High: overrated, new and good rotation",
             AND(E4130&lt;90,C4130&gt;2011,F4130&gt;100),"High: underrated, new and good rotation",
             AND(E4130&lt;90,C4130&lt;2011,F4130&gt;100),"High: underrated, not too new but good rotation",
             AND(E4130&lt;=110,C4130&gt;2011,F4130&lt;=25),"Critic: well priced/underrated and new, but bad rotation",
             AND(E4130&gt;110,F4130&gt;100),"Top Tier: premium vehicules that tend to be sold above market prices",
             AND(E4130&gt;=90,E4130&lt;=110,F4130&gt;25),"Moderate: fair price and regular to good rotation",
             AND(E4130&lt;90,AND(C4130&lt;=2011,C4130&gt;=2000),AND(F4130&lt;100,F4130&gt;25)),"Moderate: underrated regular model and regular rotation",
             AND(E4130&lt;90,C4130&gt;2011,AND(F4130&lt;=100,F4130&gt;25)),"Moderate: underrated new model with regular rotation",
             AND(E4130&lt;90,C4130&lt;2000,AND(F4130&lt;=100,F4130&gt;25)),"Moderate: underrated old model with regular rotation",
             AND(C4130&lt;=2011,F4130&lt;=25),"Low: not new model and bad rotation",
             AND(E4130&gt;110,AND(C4130&lt;=2011,C4130&gt;=2000),F4130&lt;=25),"Low: overrated regular model with bad rotation",
             AND(E4130&gt;110,C4130&lt;2011,AND(F4130&lt;=100,F4130&gt;25)),"Low: overrated regular model (not new) with regular rotation",
             AND(E4130&gt;110,C4130&gt;2011,F4130&lt;=25),"Low: overrated new model with bad rotation"
)</f>
        <v>Moderate: fair price and regular to good rotation</v>
      </c>
    </row>
    <row r="4131" spans="1:8" x14ac:dyDescent="0.3">
      <c r="A4131" t="s">
        <v>45</v>
      </c>
      <c r="B4131" t="s">
        <v>733</v>
      </c>
      <c r="C4131">
        <v>2011</v>
      </c>
      <c r="D4131">
        <v>7811.2903225806449</v>
      </c>
      <c r="E4131">
        <v>96.704651859594719</v>
      </c>
      <c r="F4131">
        <v>496</v>
      </c>
      <c r="H4131" t="str" cm="1">
        <f t="array" ref="H4131">_xlfn.IFS(
             AND(E4131&gt;110,C4131&gt;2011,F4131&gt;100),"High: overrated, new and good rotation",
             AND(E4131&lt;90,C4131&gt;2011,F4131&gt;100),"High: underrated, new and good rotation",
             AND(E4131&lt;90,C4131&lt;2011,F4131&gt;100),"High: underrated, not too new but good rotation",
             AND(E4131&lt;=110,C4131&gt;2011,F4131&lt;=25),"Critic: well priced/underrated and new, but bad rotation",
             AND(E4131&gt;110,F4131&gt;100),"Top Tier: premium vehicules that tend to be sold above market prices",
             AND(E4131&gt;=90,E4131&lt;=110,F4131&gt;25),"Moderate: fair price and regular to good rotation",
             AND(E4131&lt;90,AND(C4131&lt;=2011,C4131&gt;=2000),AND(F4131&lt;100,F4131&gt;25)),"Moderate: underrated regular model and regular rotation",
             AND(E4131&lt;90,C4131&gt;2011,AND(F4131&lt;=100,F4131&gt;25)),"Moderate: underrated new model with regular rotation",
             AND(E4131&lt;90,C4131&lt;2000,AND(F4131&lt;=100,F4131&gt;25)),"Moderate: underrated old model with regular rotation",
             AND(C4131&lt;=2011,F4131&lt;=25),"Low: not new model and bad rotation",
             AND(E4131&gt;110,AND(C4131&lt;=2011,C4131&gt;=2000),F4131&lt;=25),"Low: overrated regular model with bad rotation",
             AND(E4131&gt;110,C4131&lt;2011,AND(F4131&lt;=100,F4131&gt;25)),"Low: overrated regular model (not new) with regular rotation",
             AND(E4131&gt;110,C4131&gt;2011,F4131&lt;=25),"Low: overrated new model with bad rotation"
)</f>
        <v>Moderate: fair price and regular to good rotation</v>
      </c>
    </row>
    <row r="4132" spans="1:8" x14ac:dyDescent="0.3">
      <c r="A4132" t="s">
        <v>45</v>
      </c>
      <c r="B4132" t="s">
        <v>733</v>
      </c>
      <c r="C4132">
        <v>2012</v>
      </c>
      <c r="D4132">
        <v>9774.642906100069</v>
      </c>
      <c r="E4132">
        <v>99.811809663580959</v>
      </c>
      <c r="F4132">
        <v>1459</v>
      </c>
      <c r="H4132" t="str" cm="1">
        <f t="array" ref="H4132">_xlfn.IFS(
             AND(E4132&gt;110,C4132&gt;2011,F4132&gt;100),"High: overrated, new and good rotation",
             AND(E4132&lt;90,C4132&gt;2011,F4132&gt;100),"High: underrated, new and good rotation",
             AND(E4132&lt;90,C4132&lt;2011,F4132&gt;100),"High: underrated, not too new but good rotation",
             AND(E4132&lt;=110,C4132&gt;2011,F4132&lt;=25),"Critic: well priced/underrated and new, but bad rotation",
             AND(E4132&gt;110,F4132&gt;100),"Top Tier: premium vehicules that tend to be sold above market prices",
             AND(E4132&gt;=90,E4132&lt;=110,F4132&gt;25),"Moderate: fair price and regular to good rotation",
             AND(E4132&lt;90,AND(C4132&lt;=2011,C4132&gt;=2000),AND(F4132&lt;100,F4132&gt;25)),"Moderate: underrated regular model and regular rotation",
             AND(E4132&lt;90,C4132&gt;2011,AND(F4132&lt;=100,F4132&gt;25)),"Moderate: underrated new model with regular rotation",
             AND(E4132&lt;90,C4132&lt;2000,AND(F4132&lt;=100,F4132&gt;25)),"Moderate: underrated old model with regular rotation",
             AND(C4132&lt;=2011,F4132&lt;=25),"Low: not new model and bad rotation",
             AND(E4132&gt;110,AND(C4132&lt;=2011,C4132&gt;=2000),F4132&lt;=25),"Low: overrated regular model with bad rotation",
             AND(E4132&gt;110,C4132&lt;2011,AND(F4132&lt;=100,F4132&gt;25)),"Low: overrated regular model (not new) with regular rotation",
             AND(E4132&gt;110,C4132&gt;2011,F4132&lt;=25),"Low: overrated new model with bad rotation"
)</f>
        <v>Moderate: fair price and regular to good rotation</v>
      </c>
    </row>
    <row r="4133" spans="1:8" x14ac:dyDescent="0.3">
      <c r="A4133" t="s">
        <v>45</v>
      </c>
      <c r="B4133" t="s">
        <v>733</v>
      </c>
      <c r="C4133">
        <v>2013</v>
      </c>
      <c r="D4133">
        <v>11503.856805664831</v>
      </c>
      <c r="E4133">
        <v>99.131405629832287</v>
      </c>
      <c r="F4133">
        <v>1271</v>
      </c>
      <c r="H4133" t="str" cm="1">
        <f t="array" ref="H4133">_xlfn.IFS(
             AND(E4133&gt;110,C4133&gt;2011,F4133&gt;100),"High: overrated, new and good rotation",
             AND(E4133&lt;90,C4133&gt;2011,F4133&gt;100),"High: underrated, new and good rotation",
             AND(E4133&lt;90,C4133&lt;2011,F4133&gt;100),"High: underrated, not too new but good rotation",
             AND(E4133&lt;=110,C4133&gt;2011,F4133&lt;=25),"Critic: well priced/underrated and new, but bad rotation",
             AND(E4133&gt;110,F4133&gt;100),"Top Tier: premium vehicules that tend to be sold above market prices",
             AND(E4133&gt;=90,E4133&lt;=110,F4133&gt;25),"Moderate: fair price and regular to good rotation",
             AND(E4133&lt;90,AND(C4133&lt;=2011,C4133&gt;=2000),AND(F4133&lt;100,F4133&gt;25)),"Moderate: underrated regular model and regular rotation",
             AND(E4133&lt;90,C4133&gt;2011,AND(F4133&lt;=100,F4133&gt;25)),"Moderate: underrated new model with regular rotation",
             AND(E4133&lt;90,C4133&lt;2000,AND(F4133&lt;=100,F4133&gt;25)),"Moderate: underrated old model with regular rotation",
             AND(C4133&lt;=2011,F4133&lt;=25),"Low: not new model and bad rotation",
             AND(E4133&gt;110,AND(C4133&lt;=2011,C4133&gt;=2000),F4133&lt;=25),"Low: overrated regular model with bad rotation",
             AND(E4133&gt;110,C4133&lt;2011,AND(F4133&lt;=100,F4133&gt;25)),"Low: overrated regular model (not new) with regular rotation",
             AND(E4133&gt;110,C4133&gt;2011,F4133&lt;=25),"Low: overrated new model with bad rotation"
)</f>
        <v>Moderate: fair price and regular to good rotation</v>
      </c>
    </row>
    <row r="4134" spans="1:8" x14ac:dyDescent="0.3">
      <c r="A4134" t="s">
        <v>45</v>
      </c>
      <c r="B4134" t="s">
        <v>733</v>
      </c>
      <c r="C4134">
        <v>2014</v>
      </c>
      <c r="D4134">
        <v>11839.135802469136</v>
      </c>
      <c r="E4134">
        <v>95.080921488291153</v>
      </c>
      <c r="F4134">
        <v>810</v>
      </c>
      <c r="H4134" t="str" cm="1">
        <f t="array" ref="H4134">_xlfn.IFS(
             AND(E4134&gt;110,C4134&gt;2011,F4134&gt;100),"High: overrated, new and good rotation",
             AND(E4134&lt;90,C4134&gt;2011,F4134&gt;100),"High: underrated, new and good rotation",
             AND(E4134&lt;90,C4134&lt;2011,F4134&gt;100),"High: underrated, not too new but good rotation",
             AND(E4134&lt;=110,C4134&gt;2011,F4134&lt;=25),"Critic: well priced/underrated and new, but bad rotation",
             AND(E4134&gt;110,F4134&gt;100),"Top Tier: premium vehicules that tend to be sold above market prices",
             AND(E4134&gt;=90,E4134&lt;=110,F4134&gt;25),"Moderate: fair price and regular to good rotation",
             AND(E4134&lt;90,AND(C4134&lt;=2011,C4134&gt;=2000),AND(F4134&lt;100,F4134&gt;25)),"Moderate: underrated regular model and regular rotation",
             AND(E4134&lt;90,C4134&gt;2011,AND(F4134&lt;=100,F4134&gt;25)),"Moderate: underrated new model with regular rotation",
             AND(E4134&lt;90,C4134&lt;2000,AND(F4134&lt;=100,F4134&gt;25)),"Moderate: underrated old model with regular rotation",
             AND(C4134&lt;=2011,F4134&lt;=25),"Low: not new model and bad rotation",
             AND(E4134&gt;110,AND(C4134&lt;=2011,C4134&gt;=2000),F4134&lt;=25),"Low: overrated regular model with bad rotation",
             AND(E4134&gt;110,C4134&lt;2011,AND(F4134&lt;=100,F4134&gt;25)),"Low: overrated regular model (not new) with regular rotation",
             AND(E4134&gt;110,C4134&gt;2011,F4134&lt;=25),"Low: overrated new model with bad rotation"
)</f>
        <v>Moderate: fair price and regular to good rotation</v>
      </c>
    </row>
    <row r="4135" spans="1:8" x14ac:dyDescent="0.3">
      <c r="A4135" t="s">
        <v>45</v>
      </c>
      <c r="B4135" t="s">
        <v>734</v>
      </c>
      <c r="C4135">
        <v>2004</v>
      </c>
      <c r="D4135">
        <v>6586.4197530864194</v>
      </c>
      <c r="E4135">
        <v>106.40510369880677</v>
      </c>
      <c r="F4135">
        <v>81</v>
      </c>
      <c r="H4135" t="str" cm="1">
        <f t="array" ref="H4135">_xlfn.IFS(
             AND(E4135&gt;110,C4135&gt;2011,F4135&gt;100),"High: overrated, new and good rotation",
             AND(E4135&lt;90,C4135&gt;2011,F4135&gt;100),"High: underrated, new and good rotation",
             AND(E4135&lt;90,C4135&lt;2011,F4135&gt;100),"High: underrated, not too new but good rotation",
             AND(E4135&lt;=110,C4135&gt;2011,F4135&lt;=25),"Critic: well priced/underrated and new, but bad rotation",
             AND(E4135&gt;110,F4135&gt;100),"Top Tier: premium vehicules that tend to be sold above market prices",
             AND(E4135&gt;=90,E4135&lt;=110,F4135&gt;25),"Moderate: fair price and regular to good rotation",
             AND(E4135&lt;90,AND(C4135&lt;=2011,C4135&gt;=2000),AND(F4135&lt;100,F4135&gt;25)),"Moderate: underrated regular model and regular rotation",
             AND(E4135&lt;90,C4135&gt;2011,AND(F4135&lt;=100,F4135&gt;25)),"Moderate: underrated new model with regular rotation",
             AND(E4135&lt;90,C4135&lt;2000,AND(F4135&lt;=100,F4135&gt;25)),"Moderate: underrated old model with regular rotation",
             AND(C4135&lt;=2011,F4135&lt;=25),"Low: not new model and bad rotation",
             AND(E4135&gt;110,AND(C4135&lt;=2011,C4135&gt;=2000),F4135&lt;=25),"Low: overrated regular model with bad rotation",
             AND(E4135&gt;110,C4135&lt;2011,AND(F4135&lt;=100,F4135&gt;25)),"Low: overrated regular model (not new) with regular rotation",
             AND(E4135&gt;110,C4135&gt;2011,F4135&lt;=25),"Low: overrated new model with bad rotation"
)</f>
        <v>Moderate: fair price and regular to good rotation</v>
      </c>
    </row>
    <row r="4136" spans="1:8" x14ac:dyDescent="0.3">
      <c r="A4136" t="s">
        <v>45</v>
      </c>
      <c r="B4136" t="s">
        <v>734</v>
      </c>
      <c r="C4136">
        <v>2005</v>
      </c>
      <c r="D4136">
        <v>7538.5714285714284</v>
      </c>
      <c r="E4136">
        <v>106.4739541659108</v>
      </c>
      <c r="F4136">
        <v>70</v>
      </c>
      <c r="H4136" t="str" cm="1">
        <f t="array" ref="H4136">_xlfn.IFS(
             AND(E4136&gt;110,C4136&gt;2011,F4136&gt;100),"High: overrated, new and good rotation",
             AND(E4136&lt;90,C4136&gt;2011,F4136&gt;100),"High: underrated, new and good rotation",
             AND(E4136&lt;90,C4136&lt;2011,F4136&gt;100),"High: underrated, not too new but good rotation",
             AND(E4136&lt;=110,C4136&gt;2011,F4136&lt;=25),"Critic: well priced/underrated and new, but bad rotation",
             AND(E4136&gt;110,F4136&gt;100),"Top Tier: premium vehicules that tend to be sold above market prices",
             AND(E4136&gt;=90,E4136&lt;=110,F4136&gt;25),"Moderate: fair price and regular to good rotation",
             AND(E4136&lt;90,AND(C4136&lt;=2011,C4136&gt;=2000),AND(F4136&lt;100,F4136&gt;25)),"Moderate: underrated regular model and regular rotation",
             AND(E4136&lt;90,C4136&gt;2011,AND(F4136&lt;=100,F4136&gt;25)),"Moderate: underrated new model with regular rotation",
             AND(E4136&lt;90,C4136&lt;2000,AND(F4136&lt;=100,F4136&gt;25)),"Moderate: underrated old model with regular rotation",
             AND(C4136&lt;=2011,F4136&lt;=25),"Low: not new model and bad rotation",
             AND(E4136&gt;110,AND(C4136&lt;=2011,C4136&gt;=2000),F4136&lt;=25),"Low: overrated regular model with bad rotation",
             AND(E4136&gt;110,C4136&lt;2011,AND(F4136&lt;=100,F4136&gt;25)),"Low: overrated regular model (not new) with regular rotation",
             AND(E4136&gt;110,C4136&gt;2011,F4136&lt;=25),"Low: overrated new model with bad rotation"
)</f>
        <v>Moderate: fair price and regular to good rotation</v>
      </c>
    </row>
    <row r="4137" spans="1:8" x14ac:dyDescent="0.3">
      <c r="A4137" t="s">
        <v>45</v>
      </c>
      <c r="B4137" t="s">
        <v>734</v>
      </c>
      <c r="C4137">
        <v>2006</v>
      </c>
      <c r="D4137">
        <v>8094.3548387096771</v>
      </c>
      <c r="E4137">
        <v>103.23050081865061</v>
      </c>
      <c r="F4137">
        <v>124</v>
      </c>
      <c r="H4137" t="str" cm="1">
        <f t="array" ref="H4137">_xlfn.IFS(
             AND(E4137&gt;110,C4137&gt;2011,F4137&gt;100),"High: overrated, new and good rotation",
             AND(E4137&lt;90,C4137&gt;2011,F4137&gt;100),"High: underrated, new and good rotation",
             AND(E4137&lt;90,C4137&lt;2011,F4137&gt;100),"High: underrated, not too new but good rotation",
             AND(E4137&lt;=110,C4137&gt;2011,F4137&lt;=25),"Critic: well priced/underrated and new, but bad rotation",
             AND(E4137&gt;110,F4137&gt;100),"Top Tier: premium vehicules that tend to be sold above market prices",
             AND(E4137&gt;=90,E4137&lt;=110,F4137&gt;25),"Moderate: fair price and regular to good rotation",
             AND(E4137&lt;90,AND(C4137&lt;=2011,C4137&gt;=2000),AND(F4137&lt;100,F4137&gt;25)),"Moderate: underrated regular model and regular rotation",
             AND(E4137&lt;90,C4137&gt;2011,AND(F4137&lt;=100,F4137&gt;25)),"Moderate: underrated new model with regular rotation",
             AND(E4137&lt;90,C4137&lt;2000,AND(F4137&lt;=100,F4137&gt;25)),"Moderate: underrated old model with regular rotation",
             AND(C4137&lt;=2011,F4137&lt;=25),"Low: not new model and bad rotation",
             AND(E4137&gt;110,AND(C4137&lt;=2011,C4137&gt;=2000),F4137&lt;=25),"Low: overrated regular model with bad rotation",
             AND(E4137&gt;110,C4137&lt;2011,AND(F4137&lt;=100,F4137&gt;25)),"Low: overrated regular model (not new) with regular rotation",
             AND(E4137&gt;110,C4137&gt;2011,F4137&lt;=25),"Low: overrated new model with bad rotation"
)</f>
        <v>Moderate: fair price and regular to good rotation</v>
      </c>
    </row>
    <row r="4138" spans="1:8" x14ac:dyDescent="0.3">
      <c r="A4138" t="s">
        <v>45</v>
      </c>
      <c r="B4138" t="s">
        <v>734</v>
      </c>
      <c r="C4138">
        <v>2007</v>
      </c>
      <c r="D4138">
        <v>9413.3333333333339</v>
      </c>
      <c r="E4138">
        <v>101.89914181860551</v>
      </c>
      <c r="F4138">
        <v>60</v>
      </c>
      <c r="H4138" t="str" cm="1">
        <f t="array" ref="H4138">_xlfn.IFS(
             AND(E4138&gt;110,C4138&gt;2011,F4138&gt;100),"High: overrated, new and good rotation",
             AND(E4138&lt;90,C4138&gt;2011,F4138&gt;100),"High: underrated, new and good rotation",
             AND(E4138&lt;90,C4138&lt;2011,F4138&gt;100),"High: underrated, not too new but good rotation",
             AND(E4138&lt;=110,C4138&gt;2011,F4138&lt;=25),"Critic: well priced/underrated and new, but bad rotation",
             AND(E4138&gt;110,F4138&gt;100),"Top Tier: premium vehicules that tend to be sold above market prices",
             AND(E4138&gt;=90,E4138&lt;=110,F4138&gt;25),"Moderate: fair price and regular to good rotation",
             AND(E4138&lt;90,AND(C4138&lt;=2011,C4138&gt;=2000),AND(F4138&lt;100,F4138&gt;25)),"Moderate: underrated regular model and regular rotation",
             AND(E4138&lt;90,C4138&gt;2011,AND(F4138&lt;=100,F4138&gt;25)),"Moderate: underrated new model with regular rotation",
             AND(E4138&lt;90,C4138&lt;2000,AND(F4138&lt;=100,F4138&gt;25)),"Moderate: underrated old model with regular rotation",
             AND(C4138&lt;=2011,F4138&lt;=25),"Low: not new model and bad rotation",
             AND(E4138&gt;110,AND(C4138&lt;=2011,C4138&gt;=2000),F4138&lt;=25),"Low: overrated regular model with bad rotation",
             AND(E4138&gt;110,C4138&lt;2011,AND(F4138&lt;=100,F4138&gt;25)),"Low: overrated regular model (not new) with regular rotation",
             AND(E4138&gt;110,C4138&gt;2011,F4138&lt;=25),"Low: overrated new model with bad rotation"
)</f>
        <v>Moderate: fair price and regular to good rotation</v>
      </c>
    </row>
    <row r="4139" spans="1:8" x14ac:dyDescent="0.3">
      <c r="A4139" t="s">
        <v>45</v>
      </c>
      <c r="B4139" t="s">
        <v>734</v>
      </c>
      <c r="C4139">
        <v>2008</v>
      </c>
      <c r="D4139">
        <v>10113.478260869566</v>
      </c>
      <c r="E4139">
        <v>98.226321232983125</v>
      </c>
      <c r="F4139">
        <v>115</v>
      </c>
      <c r="H4139" t="str" cm="1">
        <f t="array" ref="H4139">_xlfn.IFS(
             AND(E4139&gt;110,C4139&gt;2011,F4139&gt;100),"High: overrated, new and good rotation",
             AND(E4139&lt;90,C4139&gt;2011,F4139&gt;100),"High: underrated, new and good rotation",
             AND(E4139&lt;90,C4139&lt;2011,F4139&gt;100),"High: underrated, not too new but good rotation",
             AND(E4139&lt;=110,C4139&gt;2011,F4139&lt;=25),"Critic: well priced/underrated and new, but bad rotation",
             AND(E4139&gt;110,F4139&gt;100),"Top Tier: premium vehicules that tend to be sold above market prices",
             AND(E4139&gt;=90,E4139&lt;=110,F4139&gt;25),"Moderate: fair price and regular to good rotation",
             AND(E4139&lt;90,AND(C4139&lt;=2011,C4139&gt;=2000),AND(F4139&lt;100,F4139&gt;25)),"Moderate: underrated regular model and regular rotation",
             AND(E4139&lt;90,C4139&gt;2011,AND(F4139&lt;=100,F4139&gt;25)),"Moderate: underrated new model with regular rotation",
             AND(E4139&lt;90,C4139&lt;2000,AND(F4139&lt;=100,F4139&gt;25)),"Moderate: underrated old model with regular rotation",
             AND(C4139&lt;=2011,F4139&lt;=25),"Low: not new model and bad rotation",
             AND(E4139&gt;110,AND(C4139&lt;=2011,C4139&gt;=2000),F4139&lt;=25),"Low: overrated regular model with bad rotation",
             AND(E4139&gt;110,C4139&lt;2011,AND(F4139&lt;=100,F4139&gt;25)),"Low: overrated regular model (not new) with regular rotation",
             AND(E4139&gt;110,C4139&gt;2011,F4139&lt;=25),"Low: overrated new model with bad rotation"
)</f>
        <v>Moderate: fair price and regular to good rotation</v>
      </c>
    </row>
    <row r="4140" spans="1:8" x14ac:dyDescent="0.3">
      <c r="A4140" t="s">
        <v>45</v>
      </c>
      <c r="B4140" t="s">
        <v>734</v>
      </c>
      <c r="C4140">
        <v>2009</v>
      </c>
      <c r="D4140">
        <v>12661.538461538461</v>
      </c>
      <c r="E4140">
        <v>97.135230373761402</v>
      </c>
      <c r="F4140">
        <v>26</v>
      </c>
      <c r="H4140" t="str" cm="1">
        <f t="array" ref="H4140">_xlfn.IFS(
             AND(E4140&gt;110,C4140&gt;2011,F4140&gt;100),"High: overrated, new and good rotation",
             AND(E4140&lt;90,C4140&gt;2011,F4140&gt;100),"High: underrated, new and good rotation",
             AND(E4140&lt;90,C4140&lt;2011,F4140&gt;100),"High: underrated, not too new but good rotation",
             AND(E4140&lt;=110,C4140&gt;2011,F4140&lt;=25),"Critic: well priced/underrated and new, but bad rotation",
             AND(E4140&gt;110,F4140&gt;100),"Top Tier: premium vehicules that tend to be sold above market prices",
             AND(E4140&gt;=90,E4140&lt;=110,F4140&gt;25),"Moderate: fair price and regular to good rotation",
             AND(E4140&lt;90,AND(C4140&lt;=2011,C4140&gt;=2000),AND(F4140&lt;100,F4140&gt;25)),"Moderate: underrated regular model and regular rotation",
             AND(E4140&lt;90,C4140&gt;2011,AND(F4140&lt;=100,F4140&gt;25)),"Moderate: underrated new model with regular rotation",
             AND(E4140&lt;90,C4140&lt;2000,AND(F4140&lt;=100,F4140&gt;25)),"Moderate: underrated old model with regular rotation",
             AND(C4140&lt;=2011,F4140&lt;=25),"Low: not new model and bad rotation",
             AND(E4140&gt;110,AND(C4140&lt;=2011,C4140&gt;=2000),F4140&lt;=25),"Low: overrated regular model with bad rotation",
             AND(E4140&gt;110,C4140&lt;2011,AND(F4140&lt;=100,F4140&gt;25)),"Low: overrated regular model (not new) with regular rotation",
             AND(E4140&gt;110,C4140&gt;2011,F4140&lt;=25),"Low: overrated new model with bad rotation"
)</f>
        <v>Moderate: fair price and regular to good rotation</v>
      </c>
    </row>
    <row r="4141" spans="1:8" x14ac:dyDescent="0.3">
      <c r="A4141" t="s">
        <v>45</v>
      </c>
      <c r="B4141" t="s">
        <v>734</v>
      </c>
      <c r="C4141">
        <v>2010</v>
      </c>
      <c r="D4141">
        <v>17025</v>
      </c>
      <c r="E4141">
        <v>101.81067399371921</v>
      </c>
      <c r="F4141">
        <v>50</v>
      </c>
      <c r="H4141" t="str" cm="1">
        <f t="array" ref="H4141">_xlfn.IFS(
             AND(E4141&gt;110,C4141&gt;2011,F4141&gt;100),"High: overrated, new and good rotation",
             AND(E4141&lt;90,C4141&gt;2011,F4141&gt;100),"High: underrated, new and good rotation",
             AND(E4141&lt;90,C4141&lt;2011,F4141&gt;100),"High: underrated, not too new but good rotation",
             AND(E4141&lt;=110,C4141&gt;2011,F4141&lt;=25),"Critic: well priced/underrated and new, but bad rotation",
             AND(E4141&gt;110,F4141&gt;100),"Top Tier: premium vehicules that tend to be sold above market prices",
             AND(E4141&gt;=90,E4141&lt;=110,F4141&gt;25),"Moderate: fair price and regular to good rotation",
             AND(E4141&lt;90,AND(C4141&lt;=2011,C4141&gt;=2000),AND(F4141&lt;100,F4141&gt;25)),"Moderate: underrated regular model and regular rotation",
             AND(E4141&lt;90,C4141&gt;2011,AND(F4141&lt;=100,F4141&gt;25)),"Moderate: underrated new model with regular rotation",
             AND(E4141&lt;90,C4141&lt;2000,AND(F4141&lt;=100,F4141&gt;25)),"Moderate: underrated old model with regular rotation",
             AND(C4141&lt;=2011,F4141&lt;=25),"Low: not new model and bad rotation",
             AND(E4141&gt;110,AND(C4141&lt;=2011,C4141&gt;=2000),F4141&lt;=25),"Low: overrated regular model with bad rotation",
             AND(E4141&gt;110,C4141&lt;2011,AND(F4141&lt;=100,F4141&gt;25)),"Low: overrated regular model (not new) with regular rotation",
             AND(E4141&gt;110,C4141&gt;2011,F4141&lt;=25),"Low: overrated new model with bad rotation"
)</f>
        <v>Moderate: fair price and regular to good rotation</v>
      </c>
    </row>
    <row r="4142" spans="1:8" x14ac:dyDescent="0.3">
      <c r="A4142" t="s">
        <v>45</v>
      </c>
      <c r="B4142" t="s">
        <v>734</v>
      </c>
      <c r="C4142">
        <v>2011</v>
      </c>
      <c r="D4142">
        <v>19245.703125</v>
      </c>
      <c r="E4142">
        <v>97.676902248596733</v>
      </c>
      <c r="F4142">
        <v>64</v>
      </c>
      <c r="H4142" t="str" cm="1">
        <f t="array" ref="H4142">_xlfn.IFS(
             AND(E4142&gt;110,C4142&gt;2011,F4142&gt;100),"High: overrated, new and good rotation",
             AND(E4142&lt;90,C4142&gt;2011,F4142&gt;100),"High: underrated, new and good rotation",
             AND(E4142&lt;90,C4142&lt;2011,F4142&gt;100),"High: underrated, not too new but good rotation",
             AND(E4142&lt;=110,C4142&gt;2011,F4142&lt;=25),"Critic: well priced/underrated and new, but bad rotation",
             AND(E4142&gt;110,F4142&gt;100),"Top Tier: premium vehicules that tend to be sold above market prices",
             AND(E4142&gt;=90,E4142&lt;=110,F4142&gt;25),"Moderate: fair price and regular to good rotation",
             AND(E4142&lt;90,AND(C4142&lt;=2011,C4142&gt;=2000),AND(F4142&lt;100,F4142&gt;25)),"Moderate: underrated regular model and regular rotation",
             AND(E4142&lt;90,C4142&gt;2011,AND(F4142&lt;=100,F4142&gt;25)),"Moderate: underrated new model with regular rotation",
             AND(E4142&lt;90,C4142&lt;2000,AND(F4142&lt;=100,F4142&gt;25)),"Moderate: underrated old model with regular rotation",
             AND(C4142&lt;=2011,F4142&lt;=25),"Low: not new model and bad rotation",
             AND(E4142&gt;110,AND(C4142&lt;=2011,C4142&gt;=2000),F4142&lt;=25),"Low: overrated regular model with bad rotation",
             AND(E4142&gt;110,C4142&lt;2011,AND(F4142&lt;=100,F4142&gt;25)),"Low: overrated regular model (not new) with regular rotation",
             AND(E4142&gt;110,C4142&gt;2011,F4142&lt;=25),"Low: overrated new model with bad rotation"
)</f>
        <v>Moderate: fair price and regular to good rotation</v>
      </c>
    </row>
    <row r="4143" spans="1:8" x14ac:dyDescent="0.3">
      <c r="A4143" t="s">
        <v>45</v>
      </c>
      <c r="B4143" t="s">
        <v>734</v>
      </c>
      <c r="C4143">
        <v>2012</v>
      </c>
      <c r="D4143">
        <v>22009.411764705881</v>
      </c>
      <c r="E4143">
        <v>100.70913549192889</v>
      </c>
      <c r="F4143">
        <v>85</v>
      </c>
      <c r="H4143" t="str" cm="1">
        <f t="array" ref="H4143">_xlfn.IFS(
             AND(E4143&gt;110,C4143&gt;2011,F4143&gt;100),"High: overrated, new and good rotation",
             AND(E4143&lt;90,C4143&gt;2011,F4143&gt;100),"High: underrated, new and good rotation",
             AND(E4143&lt;90,C4143&lt;2011,F4143&gt;100),"High: underrated, not too new but good rotation",
             AND(E4143&lt;=110,C4143&gt;2011,F4143&lt;=25),"Critic: well priced/underrated and new, but bad rotation",
             AND(E4143&gt;110,F4143&gt;100),"Top Tier: premium vehicules that tend to be sold above market prices",
             AND(E4143&gt;=90,E4143&lt;=110,F4143&gt;25),"Moderate: fair price and regular to good rotation",
             AND(E4143&lt;90,AND(C4143&lt;=2011,C4143&gt;=2000),AND(F4143&lt;100,F4143&gt;25)),"Moderate: underrated regular model and regular rotation",
             AND(E4143&lt;90,C4143&gt;2011,AND(F4143&lt;=100,F4143&gt;25)),"Moderate: underrated new model with regular rotation",
             AND(E4143&lt;90,C4143&lt;2000,AND(F4143&lt;=100,F4143&gt;25)),"Moderate: underrated old model with regular rotation",
             AND(C4143&lt;=2011,F4143&lt;=25),"Low: not new model and bad rotation",
             AND(E4143&gt;110,AND(C4143&lt;=2011,C4143&gt;=2000),F4143&lt;=25),"Low: overrated regular model with bad rotation",
             AND(E4143&gt;110,C4143&lt;2011,AND(F4143&lt;=100,F4143&gt;25)),"Low: overrated regular model (not new) with regular rotation",
             AND(E4143&gt;110,C4143&gt;2011,F4143&lt;=25),"Low: overrated new model with bad rotation"
)</f>
        <v>Moderate: fair price and regular to good rotation</v>
      </c>
    </row>
    <row r="4144" spans="1:8" x14ac:dyDescent="0.3">
      <c r="A4144" t="s">
        <v>45</v>
      </c>
      <c r="B4144" t="s">
        <v>734</v>
      </c>
      <c r="C4144">
        <v>2013</v>
      </c>
      <c r="D4144">
        <v>23373.863636363636</v>
      </c>
      <c r="E4144">
        <v>101.03693549762649</v>
      </c>
      <c r="F4144">
        <v>44</v>
      </c>
      <c r="H4144" t="str" cm="1">
        <f t="array" ref="H4144">_xlfn.IFS(
             AND(E4144&gt;110,C4144&gt;2011,F4144&gt;100),"High: overrated, new and good rotation",
             AND(E4144&lt;90,C4144&gt;2011,F4144&gt;100),"High: underrated, new and good rotation",
             AND(E4144&lt;90,C4144&lt;2011,F4144&gt;100),"High: underrated, not too new but good rotation",
             AND(E4144&lt;=110,C4144&gt;2011,F4144&lt;=25),"Critic: well priced/underrated and new, but bad rotation",
             AND(E4144&gt;110,F4144&gt;100),"Top Tier: premium vehicules that tend to be sold above market prices",
             AND(E4144&gt;=90,E4144&lt;=110,F4144&gt;25),"Moderate: fair price and regular to good rotation",
             AND(E4144&lt;90,AND(C4144&lt;=2011,C4144&gt;=2000),AND(F4144&lt;100,F4144&gt;25)),"Moderate: underrated regular model and regular rotation",
             AND(E4144&lt;90,C4144&gt;2011,AND(F4144&lt;=100,F4144&gt;25)),"Moderate: underrated new model with regular rotation",
             AND(E4144&lt;90,C4144&lt;2000,AND(F4144&lt;=100,F4144&gt;25)),"Moderate: underrated old model with regular rotation",
             AND(C4144&lt;=2011,F4144&lt;=25),"Low: not new model and bad rotation",
             AND(E4144&gt;110,AND(C4144&lt;=2011,C4144&gt;=2000),F4144&lt;=25),"Low: overrated regular model with bad rotation",
             AND(E4144&gt;110,C4144&lt;2011,AND(F4144&lt;=100,F4144&gt;25)),"Low: overrated regular model (not new) with regular rotation",
             AND(E4144&gt;110,C4144&gt;2011,F4144&lt;=25),"Low: overrated new model with bad rotation"
)</f>
        <v>Moderate: fair price and regular to good rotation</v>
      </c>
    </row>
    <row r="4145" spans="1:8" x14ac:dyDescent="0.3">
      <c r="A4145" t="s">
        <v>45</v>
      </c>
      <c r="B4145" t="s">
        <v>734</v>
      </c>
      <c r="C4145">
        <v>2014</v>
      </c>
      <c r="D4145">
        <v>24183.8</v>
      </c>
      <c r="E4145">
        <v>99.280058138915777</v>
      </c>
      <c r="F4145">
        <v>50</v>
      </c>
      <c r="H4145" t="str" cm="1">
        <f t="array" ref="H4145">_xlfn.IFS(
             AND(E4145&gt;110,C4145&gt;2011,F4145&gt;100),"High: overrated, new and good rotation",
             AND(E4145&lt;90,C4145&gt;2011,F4145&gt;100),"High: underrated, new and good rotation",
             AND(E4145&lt;90,C4145&lt;2011,F4145&gt;100),"High: underrated, not too new but good rotation",
             AND(E4145&lt;=110,C4145&gt;2011,F4145&lt;=25),"Critic: well priced/underrated and new, but bad rotation",
             AND(E4145&gt;110,F4145&gt;100),"Top Tier: premium vehicules that tend to be sold above market prices",
             AND(E4145&gt;=90,E4145&lt;=110,F4145&gt;25),"Moderate: fair price and regular to good rotation",
             AND(E4145&lt;90,AND(C4145&lt;=2011,C4145&gt;=2000),AND(F4145&lt;100,F4145&gt;25)),"Moderate: underrated regular model and regular rotation",
             AND(E4145&lt;90,C4145&gt;2011,AND(F4145&lt;=100,F4145&gt;25)),"Moderate: underrated new model with regular rotation",
             AND(E4145&lt;90,C4145&lt;2000,AND(F4145&lt;=100,F4145&gt;25)),"Moderate: underrated old model with regular rotation",
             AND(C4145&lt;=2011,F4145&lt;=25),"Low: not new model and bad rotation",
             AND(E4145&gt;110,AND(C4145&lt;=2011,C4145&gt;=2000),F4145&lt;=25),"Low: overrated regular model with bad rotation",
             AND(E4145&gt;110,C4145&lt;2011,AND(F4145&lt;=100,F4145&gt;25)),"Low: overrated regular model (not new) with regular rotation",
             AND(E4145&gt;110,C4145&gt;2011,F4145&lt;=25),"Low: overrated new model with bad rotation"
)</f>
        <v>Moderate: fair price and regular to good rotation</v>
      </c>
    </row>
    <row r="4146" spans="1:8" x14ac:dyDescent="0.3">
      <c r="A4146" t="s">
        <v>45</v>
      </c>
      <c r="B4146" t="s">
        <v>638</v>
      </c>
      <c r="C4146">
        <v>1993</v>
      </c>
      <c r="D4146">
        <v>800</v>
      </c>
      <c r="E4146">
        <v>56.800445930880713</v>
      </c>
      <c r="F4146">
        <v>2</v>
      </c>
      <c r="H4146" t="str" cm="1">
        <f t="array" ref="H4146">_xlfn.IFS(
             AND(E4146&gt;110,C4146&gt;2011,F4146&gt;100),"High: overrated, new and good rotation",
             AND(E4146&lt;90,C4146&gt;2011,F4146&gt;100),"High: underrated, new and good rotation",
             AND(E4146&lt;90,C4146&lt;2011,F4146&gt;100),"High: underrated, not too new but good rotation",
             AND(E4146&lt;=110,C4146&gt;2011,F4146&lt;=25),"Critic: well priced/underrated and new, but bad rotation",
             AND(E4146&gt;110,F4146&gt;100),"Top Tier: premium vehicules that tend to be sold above market prices",
             AND(E4146&gt;=90,E4146&lt;=110,F4146&gt;25),"Moderate: fair price and regular to good rotation",
             AND(E4146&lt;90,AND(C4146&lt;=2011,C4146&gt;=2000),AND(F4146&lt;100,F4146&gt;25)),"Moderate: underrated regular model and regular rotation",
             AND(E4146&lt;90,C4146&gt;2011,AND(F4146&lt;=100,F4146&gt;25)),"Moderate: underrated new model with regular rotation",
             AND(E4146&lt;90,C4146&lt;2000,AND(F4146&lt;=100,F4146&gt;25)),"Moderate: underrated old model with regular rotation",
             AND(C4146&lt;=2011,F4146&lt;=25),"Low: not new model and bad rotation",
             AND(E4146&gt;110,AND(C4146&lt;=2011,C4146&gt;=2000),F4146&lt;=25),"Low: overrated regular model with bad rotation",
             AND(E4146&gt;110,C4146&lt;2011,AND(F4146&lt;=100,F4146&gt;25)),"Low: overrated regular model (not new) with regular rotation",
             AND(E4146&gt;110,C4146&gt;2011,F4146&lt;=25),"Low: overrated new model with bad rotation"
)</f>
        <v>Low: not new model and bad rotation</v>
      </c>
    </row>
    <row r="4147" spans="1:8" x14ac:dyDescent="0.3">
      <c r="A4147" t="s">
        <v>45</v>
      </c>
      <c r="B4147" t="s">
        <v>638</v>
      </c>
      <c r="C4147">
        <v>1994</v>
      </c>
      <c r="D4147">
        <v>2500</v>
      </c>
      <c r="E4147">
        <v>108.69565217391303</v>
      </c>
      <c r="F4147">
        <v>1</v>
      </c>
      <c r="H4147" t="str" cm="1">
        <f t="array" ref="H4147">_xlfn.IFS(
             AND(E4147&gt;110,C4147&gt;2011,F4147&gt;100),"High: overrated, new and good rotation",
             AND(E4147&lt;90,C4147&gt;2011,F4147&gt;100),"High: underrated, new and good rotation",
             AND(E4147&lt;90,C4147&lt;2011,F4147&gt;100),"High: underrated, not too new but good rotation",
             AND(E4147&lt;=110,C4147&gt;2011,F4147&lt;=25),"Critic: well priced/underrated and new, but bad rotation",
             AND(E4147&gt;110,F4147&gt;100),"Top Tier: premium vehicules that tend to be sold above market prices",
             AND(E4147&gt;=90,E4147&lt;=110,F4147&gt;25),"Moderate: fair price and regular to good rotation",
             AND(E4147&lt;90,AND(C4147&lt;=2011,C4147&gt;=2000),AND(F4147&lt;100,F4147&gt;25)),"Moderate: underrated regular model and regular rotation",
             AND(E4147&lt;90,C4147&gt;2011,AND(F4147&lt;=100,F4147&gt;25)),"Moderate: underrated new model with regular rotation",
             AND(E4147&lt;90,C4147&lt;2000,AND(F4147&lt;=100,F4147&gt;25)),"Moderate: underrated old model with regular rotation",
             AND(C4147&lt;=2011,F4147&lt;=25),"Low: not new model and bad rotation",
             AND(E4147&gt;110,AND(C4147&lt;=2011,C4147&gt;=2000),F4147&lt;=25),"Low: overrated regular model with bad rotation",
             AND(E4147&gt;110,C4147&lt;2011,AND(F4147&lt;=100,F4147&gt;25)),"Low: overrated regular model (not new) with regular rotation",
             AND(E4147&gt;110,C4147&gt;2011,F4147&lt;=25),"Low: overrated new model with bad rotation"
)</f>
        <v>Low: not new model and bad rotation</v>
      </c>
    </row>
    <row r="4148" spans="1:8" x14ac:dyDescent="0.3">
      <c r="A4148" t="s">
        <v>45</v>
      </c>
      <c r="B4148" t="s">
        <v>638</v>
      </c>
      <c r="C4148">
        <v>1995</v>
      </c>
      <c r="D4148">
        <v>1075</v>
      </c>
      <c r="E4148">
        <v>83.718890740682497</v>
      </c>
      <c r="F4148">
        <v>4</v>
      </c>
      <c r="H4148" t="str" cm="1">
        <f t="array" ref="H4148">_xlfn.IFS(
             AND(E4148&gt;110,C4148&gt;2011,F4148&gt;100),"High: overrated, new and good rotation",
             AND(E4148&lt;90,C4148&gt;2011,F4148&gt;100),"High: underrated, new and good rotation",
             AND(E4148&lt;90,C4148&lt;2011,F4148&gt;100),"High: underrated, not too new but good rotation",
             AND(E4148&lt;=110,C4148&gt;2011,F4148&lt;=25),"Critic: well priced/underrated and new, but bad rotation",
             AND(E4148&gt;110,F4148&gt;100),"Top Tier: premium vehicules that tend to be sold above market prices",
             AND(E4148&gt;=90,E4148&lt;=110,F4148&gt;25),"Moderate: fair price and regular to good rotation",
             AND(E4148&lt;90,AND(C4148&lt;=2011,C4148&gt;=2000),AND(F4148&lt;100,F4148&gt;25)),"Moderate: underrated regular model and regular rotation",
             AND(E4148&lt;90,C4148&gt;2011,AND(F4148&lt;=100,F4148&gt;25)),"Moderate: underrated new model with regular rotation",
             AND(E4148&lt;90,C4148&lt;2000,AND(F4148&lt;=100,F4148&gt;25)),"Moderate: underrated old model with regular rotation",
             AND(C4148&lt;=2011,F4148&lt;=25),"Low: not new model and bad rotation",
             AND(E4148&gt;110,AND(C4148&lt;=2011,C4148&gt;=2000),F4148&lt;=25),"Low: overrated regular model with bad rotation",
             AND(E4148&gt;110,C4148&lt;2011,AND(F4148&lt;=100,F4148&gt;25)),"Low: overrated regular model (not new) with regular rotation",
             AND(E4148&gt;110,C4148&gt;2011,F4148&lt;=25),"Low: overrated new model with bad rotation"
)</f>
        <v>Low: not new model and bad rotation</v>
      </c>
    </row>
    <row r="4149" spans="1:8" x14ac:dyDescent="0.3">
      <c r="A4149" t="s">
        <v>45</v>
      </c>
      <c r="B4149" t="s">
        <v>638</v>
      </c>
      <c r="C4149">
        <v>1996</v>
      </c>
      <c r="D4149">
        <v>700</v>
      </c>
      <c r="E4149">
        <v>61.665899677864701</v>
      </c>
      <c r="F4149">
        <v>2</v>
      </c>
      <c r="H4149" t="str" cm="1">
        <f t="array" ref="H4149">_xlfn.IFS(
             AND(E4149&gt;110,C4149&gt;2011,F4149&gt;100),"High: overrated, new and good rotation",
             AND(E4149&lt;90,C4149&gt;2011,F4149&gt;100),"High: underrated, new and good rotation",
             AND(E4149&lt;90,C4149&lt;2011,F4149&gt;100),"High: underrated, not too new but good rotation",
             AND(E4149&lt;=110,C4149&gt;2011,F4149&lt;=25),"Critic: well priced/underrated and new, but bad rotation",
             AND(E4149&gt;110,F4149&gt;100),"Top Tier: premium vehicules that tend to be sold above market prices",
             AND(E4149&gt;=90,E4149&lt;=110,F4149&gt;25),"Moderate: fair price and regular to good rotation",
             AND(E4149&lt;90,AND(C4149&lt;=2011,C4149&gt;=2000),AND(F4149&lt;100,F4149&gt;25)),"Moderate: underrated regular model and regular rotation",
             AND(E4149&lt;90,C4149&gt;2011,AND(F4149&lt;=100,F4149&gt;25)),"Moderate: underrated new model with regular rotation",
             AND(E4149&lt;90,C4149&lt;2000,AND(F4149&lt;=100,F4149&gt;25)),"Moderate: underrated old model with regular rotation",
             AND(C4149&lt;=2011,F4149&lt;=25),"Low: not new model and bad rotation",
             AND(E4149&gt;110,AND(C4149&lt;=2011,C4149&gt;=2000),F4149&lt;=25),"Low: overrated regular model with bad rotation",
             AND(E4149&gt;110,C4149&lt;2011,AND(F4149&lt;=100,F4149&gt;25)),"Low: overrated regular model (not new) with regular rotation",
             AND(E4149&gt;110,C4149&gt;2011,F4149&lt;=25),"Low: overrated new model with bad rotation"
)</f>
        <v>Low: not new model and bad rotation</v>
      </c>
    </row>
    <row r="4150" spans="1:8" x14ac:dyDescent="0.3">
      <c r="A4150" t="s">
        <v>45</v>
      </c>
      <c r="B4150" t="s">
        <v>638</v>
      </c>
      <c r="C4150">
        <v>1997</v>
      </c>
      <c r="D4150">
        <v>1466.6666666666667</v>
      </c>
      <c r="E4150">
        <v>143.31665241276224</v>
      </c>
      <c r="F4150">
        <v>6</v>
      </c>
      <c r="H4150" t="str" cm="1">
        <f t="array" ref="H4150">_xlfn.IFS(
             AND(E4150&gt;110,C4150&gt;2011,F4150&gt;100),"High: overrated, new and good rotation",
             AND(E4150&lt;90,C4150&gt;2011,F4150&gt;100),"High: underrated, new and good rotation",
             AND(E4150&lt;90,C4150&lt;2011,F4150&gt;100),"High: underrated, not too new but good rotation",
             AND(E4150&lt;=110,C4150&gt;2011,F4150&lt;=25),"Critic: well priced/underrated and new, but bad rotation",
             AND(E4150&gt;110,F4150&gt;100),"Top Tier: premium vehicules that tend to be sold above market prices",
             AND(E4150&gt;=90,E4150&lt;=110,F4150&gt;25),"Moderate: fair price and regular to good rotation",
             AND(E4150&lt;90,AND(C4150&lt;=2011,C4150&gt;=2000),AND(F4150&lt;100,F4150&gt;25)),"Moderate: underrated regular model and regular rotation",
             AND(E4150&lt;90,C4150&gt;2011,AND(F4150&lt;=100,F4150&gt;25)),"Moderate: underrated new model with regular rotation",
             AND(E4150&lt;90,C4150&lt;2000,AND(F4150&lt;=100,F4150&gt;25)),"Moderate: underrated old model with regular rotation",
             AND(C4150&lt;=2011,F4150&lt;=25),"Low: not new model and bad rotation",
             AND(E4150&gt;110,AND(C4150&lt;=2011,C4150&gt;=2000),F4150&lt;=25),"Low: overrated regular model with bad rotation",
             AND(E4150&gt;110,C4150&lt;2011,AND(F4150&lt;=100,F4150&gt;25)),"Low: overrated regular model (not new) with regular rotation",
             AND(E4150&gt;110,C4150&gt;2011,F4150&lt;=25),"Low: overrated new model with bad rotation"
)</f>
        <v>Low: not new model and bad rotation</v>
      </c>
    </row>
    <row r="4151" spans="1:8" x14ac:dyDescent="0.3">
      <c r="A4151" t="s">
        <v>45</v>
      </c>
      <c r="B4151" t="s">
        <v>735</v>
      </c>
      <c r="C4151">
        <v>2007</v>
      </c>
      <c r="D4151">
        <v>3526.2626262626263</v>
      </c>
      <c r="E4151">
        <v>98.851946114133483</v>
      </c>
      <c r="F4151">
        <v>99</v>
      </c>
      <c r="H4151" t="str" cm="1">
        <f t="array" ref="H4151">_xlfn.IFS(
             AND(E4151&gt;110,C4151&gt;2011,F4151&gt;100),"High: overrated, new and good rotation",
             AND(E4151&lt;90,C4151&gt;2011,F4151&gt;100),"High: underrated, new and good rotation",
             AND(E4151&lt;90,C4151&lt;2011,F4151&gt;100),"High: underrated, not too new but good rotation",
             AND(E4151&lt;=110,C4151&gt;2011,F4151&lt;=25),"Critic: well priced/underrated and new, but bad rotation",
             AND(E4151&gt;110,F4151&gt;100),"Top Tier: premium vehicules that tend to be sold above market prices",
             AND(E4151&gt;=90,E4151&lt;=110,F4151&gt;25),"Moderate: fair price and regular to good rotation",
             AND(E4151&lt;90,AND(C4151&lt;=2011,C4151&gt;=2000),AND(F4151&lt;100,F4151&gt;25)),"Moderate: underrated regular model and regular rotation",
             AND(E4151&lt;90,C4151&gt;2011,AND(F4151&lt;=100,F4151&gt;25)),"Moderate: underrated new model with regular rotation",
             AND(E4151&lt;90,C4151&lt;2000,AND(F4151&lt;=100,F4151&gt;25)),"Moderate: underrated old model with regular rotation",
             AND(C4151&lt;=2011,F4151&lt;=25),"Low: not new model and bad rotation",
             AND(E4151&gt;110,AND(C4151&lt;=2011,C4151&gt;=2000),F4151&lt;=25),"Low: overrated regular model with bad rotation",
             AND(E4151&gt;110,C4151&lt;2011,AND(F4151&lt;=100,F4151&gt;25)),"Low: overrated regular model (not new) with regular rotation",
             AND(E4151&gt;110,C4151&gt;2011,F4151&lt;=25),"Low: overrated new model with bad rotation"
)</f>
        <v>Moderate: fair price and regular to good rotation</v>
      </c>
    </row>
    <row r="4152" spans="1:8" x14ac:dyDescent="0.3">
      <c r="A4152" t="s">
        <v>45</v>
      </c>
      <c r="B4152" t="s">
        <v>735</v>
      </c>
      <c r="C4152">
        <v>2008</v>
      </c>
      <c r="D4152">
        <v>4006.8518518518517</v>
      </c>
      <c r="E4152">
        <v>96.68141604197352</v>
      </c>
      <c r="F4152">
        <v>135</v>
      </c>
      <c r="H4152" t="str" cm="1">
        <f t="array" ref="H4152">_xlfn.IFS(
             AND(E4152&gt;110,C4152&gt;2011,F4152&gt;100),"High: overrated, new and good rotation",
             AND(E4152&lt;90,C4152&gt;2011,F4152&gt;100),"High: underrated, new and good rotation",
             AND(E4152&lt;90,C4152&lt;2011,F4152&gt;100),"High: underrated, not too new but good rotation",
             AND(E4152&lt;=110,C4152&gt;2011,F4152&lt;=25),"Critic: well priced/underrated and new, but bad rotation",
             AND(E4152&gt;110,F4152&gt;100),"Top Tier: premium vehicules that tend to be sold above market prices",
             AND(E4152&gt;=90,E4152&lt;=110,F4152&gt;25),"Moderate: fair price and regular to good rotation",
             AND(E4152&lt;90,AND(C4152&lt;=2011,C4152&gt;=2000),AND(F4152&lt;100,F4152&gt;25)),"Moderate: underrated regular model and regular rotation",
             AND(E4152&lt;90,C4152&gt;2011,AND(F4152&lt;=100,F4152&gt;25)),"Moderate: underrated new model with regular rotation",
             AND(E4152&lt;90,C4152&lt;2000,AND(F4152&lt;=100,F4152&gt;25)),"Moderate: underrated old model with regular rotation",
             AND(C4152&lt;=2011,F4152&lt;=25),"Low: not new model and bad rotation",
             AND(E4152&gt;110,AND(C4152&lt;=2011,C4152&gt;=2000),F4152&lt;=25),"Low: overrated regular model with bad rotation",
             AND(E4152&gt;110,C4152&lt;2011,AND(F4152&lt;=100,F4152&gt;25)),"Low: overrated regular model (not new) with regular rotation",
             AND(E4152&gt;110,C4152&gt;2011,F4152&lt;=25),"Low: overrated new model with bad rotation"
)</f>
        <v>Moderate: fair price and regular to good rotation</v>
      </c>
    </row>
    <row r="4153" spans="1:8" x14ac:dyDescent="0.3">
      <c r="A4153" t="s">
        <v>45</v>
      </c>
      <c r="B4153" t="s">
        <v>735</v>
      </c>
      <c r="C4153">
        <v>2009</v>
      </c>
      <c r="D4153">
        <v>4515.340909090909</v>
      </c>
      <c r="E4153">
        <v>99.640729608187428</v>
      </c>
      <c r="F4153">
        <v>176</v>
      </c>
      <c r="H4153" t="str" cm="1">
        <f t="array" ref="H4153">_xlfn.IFS(
             AND(E4153&gt;110,C4153&gt;2011,F4153&gt;100),"High: overrated, new and good rotation",
             AND(E4153&lt;90,C4153&gt;2011,F4153&gt;100),"High: underrated, new and good rotation",
             AND(E4153&lt;90,C4153&lt;2011,F4153&gt;100),"High: underrated, not too new but good rotation",
             AND(E4153&lt;=110,C4153&gt;2011,F4153&lt;=25),"Critic: well priced/underrated and new, but bad rotation",
             AND(E4153&gt;110,F4153&gt;100),"Top Tier: premium vehicules that tend to be sold above market prices",
             AND(E4153&gt;=90,E4153&lt;=110,F4153&gt;25),"Moderate: fair price and regular to good rotation",
             AND(E4153&lt;90,AND(C4153&lt;=2011,C4153&gt;=2000),AND(F4153&lt;100,F4153&gt;25)),"Moderate: underrated regular model and regular rotation",
             AND(E4153&lt;90,C4153&gt;2011,AND(F4153&lt;=100,F4153&gt;25)),"Moderate: underrated new model with regular rotation",
             AND(E4153&lt;90,C4153&lt;2000,AND(F4153&lt;=100,F4153&gt;25)),"Moderate: underrated old model with regular rotation",
             AND(C4153&lt;=2011,F4153&lt;=25),"Low: not new model and bad rotation",
             AND(E4153&gt;110,AND(C4153&lt;=2011,C4153&gt;=2000),F4153&lt;=25),"Low: overrated regular model with bad rotation",
             AND(E4153&gt;110,C4153&lt;2011,AND(F4153&lt;=100,F4153&gt;25)),"Low: overrated regular model (not new) with regular rotation",
             AND(E4153&gt;110,C4153&gt;2011,F4153&lt;=25),"Low: overrated new model with bad rotation"
)</f>
        <v>Moderate: fair price and regular to good rotation</v>
      </c>
    </row>
    <row r="4154" spans="1:8" x14ac:dyDescent="0.3">
      <c r="A4154" t="s">
        <v>45</v>
      </c>
      <c r="B4154" t="s">
        <v>735</v>
      </c>
      <c r="C4154">
        <v>2010</v>
      </c>
      <c r="D4154">
        <v>5138.2936507936511</v>
      </c>
      <c r="E4154">
        <v>101.48875787281891</v>
      </c>
      <c r="F4154">
        <v>252</v>
      </c>
      <c r="H4154" t="str" cm="1">
        <f t="array" ref="H4154">_xlfn.IFS(
             AND(E4154&gt;110,C4154&gt;2011,F4154&gt;100),"High: overrated, new and good rotation",
             AND(E4154&lt;90,C4154&gt;2011,F4154&gt;100),"High: underrated, new and good rotation",
             AND(E4154&lt;90,C4154&lt;2011,F4154&gt;100),"High: underrated, not too new but good rotation",
             AND(E4154&lt;=110,C4154&gt;2011,F4154&lt;=25),"Critic: well priced/underrated and new, but bad rotation",
             AND(E4154&gt;110,F4154&gt;100),"Top Tier: premium vehicules that tend to be sold above market prices",
             AND(E4154&gt;=90,E4154&lt;=110,F4154&gt;25),"Moderate: fair price and regular to good rotation",
             AND(E4154&lt;90,AND(C4154&lt;=2011,C4154&gt;=2000),AND(F4154&lt;100,F4154&gt;25)),"Moderate: underrated regular model and regular rotation",
             AND(E4154&lt;90,C4154&gt;2011,AND(F4154&lt;=100,F4154&gt;25)),"Moderate: underrated new model with regular rotation",
             AND(E4154&lt;90,C4154&lt;2000,AND(F4154&lt;=100,F4154&gt;25)),"Moderate: underrated old model with regular rotation",
             AND(C4154&lt;=2011,F4154&lt;=25),"Low: not new model and bad rotation",
             AND(E4154&gt;110,AND(C4154&lt;=2011,C4154&gt;=2000),F4154&lt;=25),"Low: overrated regular model with bad rotation",
             AND(E4154&gt;110,C4154&lt;2011,AND(F4154&lt;=100,F4154&gt;25)),"Low: overrated regular model (not new) with regular rotation",
             AND(E4154&gt;110,C4154&gt;2011,F4154&lt;=25),"Low: overrated new model with bad rotation"
)</f>
        <v>Moderate: fair price and regular to good rotation</v>
      </c>
    </row>
    <row r="4155" spans="1:8" x14ac:dyDescent="0.3">
      <c r="A4155" t="s">
        <v>45</v>
      </c>
      <c r="B4155" t="s">
        <v>735</v>
      </c>
      <c r="C4155">
        <v>2011</v>
      </c>
      <c r="D4155">
        <v>5849.1097922848667</v>
      </c>
      <c r="E4155">
        <v>98.546986258090215</v>
      </c>
      <c r="F4155">
        <v>337</v>
      </c>
      <c r="H4155" t="str" cm="1">
        <f t="array" ref="H4155">_xlfn.IFS(
             AND(E4155&gt;110,C4155&gt;2011,F4155&gt;100),"High: overrated, new and good rotation",
             AND(E4155&lt;90,C4155&gt;2011,F4155&gt;100),"High: underrated, new and good rotation",
             AND(E4155&lt;90,C4155&lt;2011,F4155&gt;100),"High: underrated, not too new but good rotation",
             AND(E4155&lt;=110,C4155&gt;2011,F4155&lt;=25),"Critic: well priced/underrated and new, but bad rotation",
             AND(E4155&gt;110,F4155&gt;100),"Top Tier: premium vehicules that tend to be sold above market prices",
             AND(E4155&gt;=90,E4155&lt;=110,F4155&gt;25),"Moderate: fair price and regular to good rotation",
             AND(E4155&lt;90,AND(C4155&lt;=2011,C4155&gt;=2000),AND(F4155&lt;100,F4155&gt;25)),"Moderate: underrated regular model and regular rotation",
             AND(E4155&lt;90,C4155&gt;2011,AND(F4155&lt;=100,F4155&gt;25)),"Moderate: underrated new model with regular rotation",
             AND(E4155&lt;90,C4155&lt;2000,AND(F4155&lt;=100,F4155&gt;25)),"Moderate: underrated old model with regular rotation",
             AND(C4155&lt;=2011,F4155&lt;=25),"Low: not new model and bad rotation",
             AND(E4155&gt;110,AND(C4155&lt;=2011,C4155&gt;=2000),F4155&lt;=25),"Low: overrated regular model with bad rotation",
             AND(E4155&gt;110,C4155&lt;2011,AND(F4155&lt;=100,F4155&gt;25)),"Low: overrated regular model (not new) with regular rotation",
             AND(E4155&gt;110,C4155&gt;2011,F4155&lt;=25),"Low: overrated new model with bad rotation"
)</f>
        <v>Moderate: fair price and regular to good rotation</v>
      </c>
    </row>
    <row r="4156" spans="1:8" x14ac:dyDescent="0.3">
      <c r="A4156" t="s">
        <v>45</v>
      </c>
      <c r="B4156" t="s">
        <v>735</v>
      </c>
      <c r="C4156">
        <v>2012</v>
      </c>
      <c r="D4156">
        <v>7647.9304733727813</v>
      </c>
      <c r="E4156">
        <v>96.621665032906492</v>
      </c>
      <c r="F4156">
        <v>676</v>
      </c>
      <c r="H4156" t="str" cm="1">
        <f t="array" ref="H4156">_xlfn.IFS(
             AND(E4156&gt;110,C4156&gt;2011,F4156&gt;100),"High: overrated, new and good rotation",
             AND(E4156&lt;90,C4156&gt;2011,F4156&gt;100),"High: underrated, new and good rotation",
             AND(E4156&lt;90,C4156&lt;2011,F4156&gt;100),"High: underrated, not too new but good rotation",
             AND(E4156&lt;=110,C4156&gt;2011,F4156&lt;=25),"Critic: well priced/underrated and new, but bad rotation",
             AND(E4156&gt;110,F4156&gt;100),"Top Tier: premium vehicules that tend to be sold above market prices",
             AND(E4156&gt;=90,E4156&lt;=110,F4156&gt;25),"Moderate: fair price and regular to good rotation",
             AND(E4156&lt;90,AND(C4156&lt;=2011,C4156&gt;=2000),AND(F4156&lt;100,F4156&gt;25)),"Moderate: underrated regular model and regular rotation",
             AND(E4156&lt;90,C4156&gt;2011,AND(F4156&lt;=100,F4156&gt;25)),"Moderate: underrated new model with regular rotation",
             AND(E4156&lt;90,C4156&lt;2000,AND(F4156&lt;=100,F4156&gt;25)),"Moderate: underrated old model with regular rotation",
             AND(C4156&lt;=2011,F4156&lt;=25),"Low: not new model and bad rotation",
             AND(E4156&gt;110,AND(C4156&lt;=2011,C4156&gt;=2000),F4156&lt;=25),"Low: overrated regular model with bad rotation",
             AND(E4156&gt;110,C4156&lt;2011,AND(F4156&lt;=100,F4156&gt;25)),"Low: overrated regular model (not new) with regular rotation",
             AND(E4156&gt;110,C4156&gt;2011,F4156&lt;=25),"Low: overrated new model with bad rotation"
)</f>
        <v>Moderate: fair price and regular to good rotation</v>
      </c>
    </row>
    <row r="4157" spans="1:8" x14ac:dyDescent="0.3">
      <c r="A4157" t="s">
        <v>45</v>
      </c>
      <c r="B4157" t="s">
        <v>735</v>
      </c>
      <c r="C4157">
        <v>2013</v>
      </c>
      <c r="D4157">
        <v>8891.4121996303147</v>
      </c>
      <c r="E4157">
        <v>97.399440120994797</v>
      </c>
      <c r="F4157">
        <v>541</v>
      </c>
      <c r="H4157" t="str" cm="1">
        <f t="array" ref="H4157">_xlfn.IFS(
             AND(E4157&gt;110,C4157&gt;2011,F4157&gt;100),"High: overrated, new and good rotation",
             AND(E4157&lt;90,C4157&gt;2011,F4157&gt;100),"High: underrated, new and good rotation",
             AND(E4157&lt;90,C4157&lt;2011,F4157&gt;100),"High: underrated, not too new but good rotation",
             AND(E4157&lt;=110,C4157&gt;2011,F4157&lt;=25),"Critic: well priced/underrated and new, but bad rotation",
             AND(E4157&gt;110,F4157&gt;100),"Top Tier: premium vehicules that tend to be sold above market prices",
             AND(E4157&gt;=90,E4157&lt;=110,F4157&gt;25),"Moderate: fair price and regular to good rotation",
             AND(E4157&lt;90,AND(C4157&lt;=2011,C4157&gt;=2000),AND(F4157&lt;100,F4157&gt;25)),"Moderate: underrated regular model and regular rotation",
             AND(E4157&lt;90,C4157&gt;2011,AND(F4157&lt;=100,F4157&gt;25)),"Moderate: underrated new model with regular rotation",
             AND(E4157&lt;90,C4157&lt;2000,AND(F4157&lt;=100,F4157&gt;25)),"Moderate: underrated old model with regular rotation",
             AND(C4157&lt;=2011,F4157&lt;=25),"Low: not new model and bad rotation",
             AND(E4157&gt;110,AND(C4157&lt;=2011,C4157&gt;=2000),F4157&lt;=25),"Low: overrated regular model with bad rotation",
             AND(E4157&gt;110,C4157&lt;2011,AND(F4157&lt;=100,F4157&gt;25)),"Low: overrated regular model (not new) with regular rotation",
             AND(E4157&gt;110,C4157&gt;2011,F4157&lt;=25),"Low: overrated new model with bad rotation"
)</f>
        <v>Moderate: fair price and regular to good rotation</v>
      </c>
    </row>
    <row r="4158" spans="1:8" x14ac:dyDescent="0.3">
      <c r="A4158" t="s">
        <v>45</v>
      </c>
      <c r="B4158" t="s">
        <v>735</v>
      </c>
      <c r="C4158">
        <v>2014</v>
      </c>
      <c r="D4158">
        <v>9697.7853185595559</v>
      </c>
      <c r="E4158">
        <v>97.817648689193035</v>
      </c>
      <c r="F4158">
        <v>722</v>
      </c>
      <c r="H4158" t="str" cm="1">
        <f t="array" ref="H4158">_xlfn.IFS(
             AND(E4158&gt;110,C4158&gt;2011,F4158&gt;100),"High: overrated, new and good rotation",
             AND(E4158&lt;90,C4158&gt;2011,F4158&gt;100),"High: underrated, new and good rotation",
             AND(E4158&lt;90,C4158&lt;2011,F4158&gt;100),"High: underrated, not too new but good rotation",
             AND(E4158&lt;=110,C4158&gt;2011,F4158&lt;=25),"Critic: well priced/underrated and new, but bad rotation",
             AND(E4158&gt;110,F4158&gt;100),"Top Tier: premium vehicules that tend to be sold above market prices",
             AND(E4158&gt;=90,E4158&lt;=110,F4158&gt;25),"Moderate: fair price and regular to good rotation",
             AND(E4158&lt;90,AND(C4158&lt;=2011,C4158&gt;=2000),AND(F4158&lt;100,F4158&gt;25)),"Moderate: underrated regular model and regular rotation",
             AND(E4158&lt;90,C4158&gt;2011,AND(F4158&lt;=100,F4158&gt;25)),"Moderate: underrated new model with regular rotation",
             AND(E4158&lt;90,C4158&lt;2000,AND(F4158&lt;=100,F4158&gt;25)),"Moderate: underrated old model with regular rotation",
             AND(C4158&lt;=2011,F4158&lt;=25),"Low: not new model and bad rotation",
             AND(E4158&gt;110,AND(C4158&lt;=2011,C4158&gt;=2000),F4158&lt;=25),"Low: overrated regular model with bad rotation",
             AND(E4158&gt;110,C4158&lt;2011,AND(F4158&lt;=100,F4158&gt;25)),"Low: overrated regular model (not new) with regular rotation",
             AND(E4158&gt;110,C4158&gt;2011,F4158&lt;=25),"Low: overrated new model with bad rotation"
)</f>
        <v>Moderate: fair price and regular to good rotation</v>
      </c>
    </row>
    <row r="4159" spans="1:8" x14ac:dyDescent="0.3">
      <c r="A4159" t="s">
        <v>45</v>
      </c>
      <c r="B4159" t="s">
        <v>735</v>
      </c>
      <c r="C4159">
        <v>2015</v>
      </c>
      <c r="D4159">
        <v>10585.593220338984</v>
      </c>
      <c r="E4159">
        <v>93.161475483293188</v>
      </c>
      <c r="F4159">
        <v>118</v>
      </c>
      <c r="H4159" t="str" cm="1">
        <f t="array" ref="H4159">_xlfn.IFS(
             AND(E4159&gt;110,C4159&gt;2011,F4159&gt;100),"High: overrated, new and good rotation",
             AND(E4159&lt;90,C4159&gt;2011,F4159&gt;100),"High: underrated, new and good rotation",
             AND(E4159&lt;90,C4159&lt;2011,F4159&gt;100),"High: underrated, not too new but good rotation",
             AND(E4159&lt;=110,C4159&gt;2011,F4159&lt;=25),"Critic: well priced/underrated and new, but bad rotation",
             AND(E4159&gt;110,F4159&gt;100),"Top Tier: premium vehicules that tend to be sold above market prices",
             AND(E4159&gt;=90,E4159&lt;=110,F4159&gt;25),"Moderate: fair price and regular to good rotation",
             AND(E4159&lt;90,AND(C4159&lt;=2011,C4159&gt;=2000),AND(F4159&lt;100,F4159&gt;25)),"Moderate: underrated regular model and regular rotation",
             AND(E4159&lt;90,C4159&gt;2011,AND(F4159&lt;=100,F4159&gt;25)),"Moderate: underrated new model with regular rotation",
             AND(E4159&lt;90,C4159&lt;2000,AND(F4159&lt;=100,F4159&gt;25)),"Moderate: underrated old model with regular rotation",
             AND(C4159&lt;=2011,F4159&lt;=25),"Low: not new model and bad rotation",
             AND(E4159&gt;110,AND(C4159&lt;=2011,C4159&gt;=2000),F4159&lt;=25),"Low: overrated regular model with bad rotation",
             AND(E4159&gt;110,C4159&lt;2011,AND(F4159&lt;=100,F4159&gt;25)),"Low: overrated regular model (not new) with regular rotation",
             AND(E4159&gt;110,C4159&gt;2011,F4159&lt;=25),"Low: overrated new model with bad rotation"
)</f>
        <v>Moderate: fair price and regular to good rotation</v>
      </c>
    </row>
    <row r="4160" spans="1:8" x14ac:dyDescent="0.3">
      <c r="A4160" t="s">
        <v>45</v>
      </c>
      <c r="B4160" t="s">
        <v>736</v>
      </c>
      <c r="C4160">
        <v>2014</v>
      </c>
      <c r="D4160">
        <v>10576.774253731342</v>
      </c>
      <c r="E4160">
        <v>98.754726097341731</v>
      </c>
      <c r="F4160">
        <v>536</v>
      </c>
      <c r="H4160" t="str" cm="1">
        <f t="array" ref="H4160">_xlfn.IFS(
             AND(E4160&gt;110,C4160&gt;2011,F4160&gt;100),"High: overrated, new and good rotation",
             AND(E4160&lt;90,C4160&gt;2011,F4160&gt;100),"High: underrated, new and good rotation",
             AND(E4160&lt;90,C4160&lt;2011,F4160&gt;100),"High: underrated, not too new but good rotation",
             AND(E4160&lt;=110,C4160&gt;2011,F4160&lt;=25),"Critic: well priced/underrated and new, but bad rotation",
             AND(E4160&gt;110,F4160&gt;100),"Top Tier: premium vehicules that tend to be sold above market prices",
             AND(E4160&gt;=90,E4160&lt;=110,F4160&gt;25),"Moderate: fair price and regular to good rotation",
             AND(E4160&lt;90,AND(C4160&lt;=2011,C4160&gt;=2000),AND(F4160&lt;100,F4160&gt;25)),"Moderate: underrated regular model and regular rotation",
             AND(E4160&lt;90,C4160&gt;2011,AND(F4160&lt;=100,F4160&gt;25)),"Moderate: underrated new model with regular rotation",
             AND(E4160&lt;90,C4160&lt;2000,AND(F4160&lt;=100,F4160&gt;25)),"Moderate: underrated old model with regular rotation",
             AND(C4160&lt;=2011,F4160&lt;=25),"Low: not new model and bad rotation",
             AND(E4160&gt;110,AND(C4160&lt;=2011,C4160&gt;=2000),F4160&lt;=25),"Low: overrated regular model with bad rotation",
             AND(E4160&gt;110,C4160&lt;2011,AND(F4160&lt;=100,F4160&gt;25)),"Low: overrated regular model (not new) with regular rotation",
             AND(E4160&gt;110,C4160&gt;2011,F4160&lt;=25),"Low: overrated new model with bad rotation"
)</f>
        <v>Moderate: fair price and regular to good rotation</v>
      </c>
    </row>
    <row r="4161" spans="1:8" x14ac:dyDescent="0.3">
      <c r="A4161" t="s">
        <v>45</v>
      </c>
      <c r="B4161" t="s">
        <v>736</v>
      </c>
      <c r="C4161">
        <v>2015</v>
      </c>
      <c r="D4161">
        <v>9292.0168067226896</v>
      </c>
      <c r="E4161">
        <v>81.006201833557171</v>
      </c>
      <c r="F4161">
        <v>119</v>
      </c>
      <c r="H4161" t="str" cm="1">
        <f t="array" ref="H4161">_xlfn.IFS(
             AND(E4161&gt;110,C4161&gt;2011,F4161&gt;100),"High: overrated, new and good rotation",
             AND(E4161&lt;90,C4161&gt;2011,F4161&gt;100),"High: underrated, new and good rotation",
             AND(E4161&lt;90,C4161&lt;2011,F4161&gt;100),"High: underrated, not too new but good rotation",
             AND(E4161&lt;=110,C4161&gt;2011,F4161&lt;=25),"Critic: well priced/underrated and new, but bad rotation",
             AND(E4161&gt;110,F4161&gt;100),"Top Tier: premium vehicules that tend to be sold above market prices",
             AND(E4161&gt;=90,E4161&lt;=110,F4161&gt;25),"Moderate: fair price and regular to good rotation",
             AND(E4161&lt;90,AND(C4161&lt;=2011,C4161&gt;=2000),AND(F4161&lt;100,F4161&gt;25)),"Moderate: underrated regular model and regular rotation",
             AND(E4161&lt;90,C4161&gt;2011,AND(F4161&lt;=100,F4161&gt;25)),"Moderate: underrated new model with regular rotation",
             AND(E4161&lt;90,C4161&lt;2000,AND(F4161&lt;=100,F4161&gt;25)),"Moderate: underrated old model with regular rotation",
             AND(C4161&lt;=2011,F4161&lt;=25),"Low: not new model and bad rotation",
             AND(E4161&gt;110,AND(C4161&lt;=2011,C4161&gt;=2000),F4161&lt;=25),"Low: overrated regular model with bad rotation",
             AND(E4161&gt;110,C4161&lt;2011,AND(F4161&lt;=100,F4161&gt;25)),"Low: overrated regular model (not new) with regular rotation",
             AND(E4161&gt;110,C4161&gt;2011,F4161&lt;=25),"Low: overrated new model with bad rotation"
)</f>
        <v>High: underrated, new and good rotation</v>
      </c>
    </row>
    <row r="4162" spans="1:8" x14ac:dyDescent="0.3">
      <c r="A4162" t="s">
        <v>45</v>
      </c>
      <c r="B4162" t="s">
        <v>737</v>
      </c>
      <c r="C4162">
        <v>2005</v>
      </c>
      <c r="D4162">
        <v>3025</v>
      </c>
      <c r="E4162">
        <v>102.12161710658202</v>
      </c>
      <c r="F4162">
        <v>2</v>
      </c>
      <c r="H4162" t="str" cm="1">
        <f t="array" ref="H4162">_xlfn.IFS(
             AND(E4162&gt;110,C4162&gt;2011,F4162&gt;100),"High: overrated, new and good rotation",
             AND(E4162&lt;90,C4162&gt;2011,F4162&gt;100),"High: underrated, new and good rotation",
             AND(E4162&lt;90,C4162&lt;2011,F4162&gt;100),"High: underrated, not too new but good rotation",
             AND(E4162&lt;=110,C4162&gt;2011,F4162&lt;=25),"Critic: well priced/underrated and new, but bad rotation",
             AND(E4162&gt;110,F4162&gt;100),"Top Tier: premium vehicules that tend to be sold above market prices",
             AND(E4162&gt;=90,E4162&lt;=110,F4162&gt;25),"Moderate: fair price and regular to good rotation",
             AND(E4162&lt;90,AND(C4162&lt;=2011,C4162&gt;=2000),AND(F4162&lt;100,F4162&gt;25)),"Moderate: underrated regular model and regular rotation",
             AND(E4162&lt;90,C4162&gt;2011,AND(F4162&lt;=100,F4162&gt;25)),"Moderate: underrated new model with regular rotation",
             AND(E4162&lt;90,C4162&lt;2000,AND(F4162&lt;=100,F4162&gt;25)),"Moderate: underrated old model with regular rotation",
             AND(C4162&lt;=2011,F4162&lt;=25),"Low: not new model and bad rotation",
             AND(E4162&gt;110,AND(C4162&lt;=2011,C4162&gt;=2000),F4162&lt;=25),"Low: overrated regular model with bad rotation",
             AND(E4162&gt;110,C4162&lt;2011,AND(F4162&lt;=100,F4162&gt;25)),"Low: overrated regular model (not new) with regular rotation",
             AND(E4162&gt;110,C4162&gt;2011,F4162&lt;=25),"Low: overrated new model with bad rotation"
)</f>
        <v>Low: not new model and bad rotation</v>
      </c>
    </row>
    <row r="4163" spans="1:8" x14ac:dyDescent="0.3">
      <c r="A4163" t="s">
        <v>45</v>
      </c>
      <c r="B4163" t="s">
        <v>738</v>
      </c>
      <c r="C4163">
        <v>2000</v>
      </c>
      <c r="D4163">
        <v>1509.7222222222222</v>
      </c>
      <c r="E4163">
        <v>87.24974209732278</v>
      </c>
      <c r="F4163">
        <v>36</v>
      </c>
      <c r="H4163" t="str" cm="1">
        <f t="array" ref="H4163">_xlfn.IFS(
             AND(E4163&gt;110,C4163&gt;2011,F4163&gt;100),"High: overrated, new and good rotation",
             AND(E4163&lt;90,C4163&gt;2011,F4163&gt;100),"High: underrated, new and good rotation",
             AND(E4163&lt;90,C4163&lt;2011,F4163&gt;100),"High: underrated, not too new but good rotation",
             AND(E4163&lt;=110,C4163&gt;2011,F4163&lt;=25),"Critic: well priced/underrated and new, but bad rotation",
             AND(E4163&gt;110,F4163&gt;100),"Top Tier: premium vehicules that tend to be sold above market prices",
             AND(E4163&gt;=90,E4163&lt;=110,F4163&gt;25),"Moderate: fair price and regular to good rotation",
             AND(E4163&lt;90,AND(C4163&lt;=2011,C4163&gt;=2000),AND(F4163&lt;100,F4163&gt;25)),"Moderate: underrated regular model and regular rotation",
             AND(E4163&lt;90,C4163&gt;2011,AND(F4163&lt;=100,F4163&gt;25)),"Moderate: underrated new model with regular rotation",
             AND(E4163&lt;90,C4163&lt;2000,AND(F4163&lt;=100,F4163&gt;25)),"Moderate: underrated old model with regular rotation",
             AND(C4163&lt;=2011,F4163&lt;=25),"Low: not new model and bad rotation",
             AND(E4163&gt;110,AND(C4163&lt;=2011,C4163&gt;=2000),F4163&lt;=25),"Low: overrated regular model with bad rotation",
             AND(E4163&gt;110,C4163&lt;2011,AND(F4163&lt;=100,F4163&gt;25)),"Low: overrated regular model (not new) with regular rotation",
             AND(E4163&gt;110,C4163&gt;2011,F4163&lt;=25),"Low: overrated new model with bad rotation"
)</f>
        <v>Moderate: underrated regular model and regular rotation</v>
      </c>
    </row>
    <row r="4164" spans="1:8" x14ac:dyDescent="0.3">
      <c r="A4164" t="s">
        <v>45</v>
      </c>
      <c r="B4164" t="s">
        <v>738</v>
      </c>
      <c r="C4164">
        <v>2001</v>
      </c>
      <c r="D4164">
        <v>2045.9183673469388</v>
      </c>
      <c r="E4164">
        <v>112.36887954279383</v>
      </c>
      <c r="F4164">
        <v>49</v>
      </c>
      <c r="H4164" t="str" cm="1">
        <f t="array" ref="H4164">_xlfn.IFS(
             AND(E4164&gt;110,C4164&gt;2011,F4164&gt;100),"High: overrated, new and good rotation",
             AND(E4164&lt;90,C4164&gt;2011,F4164&gt;100),"High: underrated, new and good rotation",
             AND(E4164&lt;90,C4164&lt;2011,F4164&gt;100),"High: underrated, not too new but good rotation",
             AND(E4164&lt;=110,C4164&gt;2011,F4164&lt;=25),"Critic: well priced/underrated and new, but bad rotation",
             AND(E4164&gt;110,F4164&gt;100),"Top Tier: premium vehicules that tend to be sold above market prices",
             AND(E4164&gt;=90,E4164&lt;=110,F4164&gt;25),"Moderate: fair price and regular to good rotation",
             AND(E4164&lt;90,AND(C4164&lt;=2011,C4164&gt;=2000),AND(F4164&lt;100,F4164&gt;25)),"Moderate: underrated regular model and regular rotation",
             AND(E4164&lt;90,C4164&gt;2011,AND(F4164&lt;=100,F4164&gt;25)),"Moderate: underrated new model with regular rotation",
             AND(E4164&lt;90,C4164&lt;2000,AND(F4164&lt;=100,F4164&gt;25)),"Moderate: underrated old model with regular rotation",
             AND(C4164&lt;=2011,F4164&lt;=25),"Low: not new model and bad rotation",
             AND(E4164&gt;110,AND(C4164&lt;=2011,C4164&gt;=2000),F4164&lt;=25),"Low: overrated regular model with bad rotation",
             AND(E4164&gt;110,C4164&lt;2011,AND(F4164&lt;=100,F4164&gt;25)),"Low: overrated regular model (not new) with regular rotation",
             AND(E4164&gt;110,C4164&gt;2011,F4164&lt;=25),"Low: overrated new model with bad rotation"
)</f>
        <v>Low: overrated regular model (not new) with regular rotation</v>
      </c>
    </row>
    <row r="4165" spans="1:8" x14ac:dyDescent="0.3">
      <c r="A4165" t="s">
        <v>45</v>
      </c>
      <c r="B4165" t="s">
        <v>738</v>
      </c>
      <c r="C4165">
        <v>2002</v>
      </c>
      <c r="D4165">
        <v>2731.1797752808989</v>
      </c>
      <c r="E4165">
        <v>104.09600777816175</v>
      </c>
      <c r="F4165">
        <v>89</v>
      </c>
      <c r="H4165" t="str" cm="1">
        <f t="array" ref="H4165">_xlfn.IFS(
             AND(E4165&gt;110,C4165&gt;2011,F4165&gt;100),"High: overrated, new and good rotation",
             AND(E4165&lt;90,C4165&gt;2011,F4165&gt;100),"High: underrated, new and good rotation",
             AND(E4165&lt;90,C4165&lt;2011,F4165&gt;100),"High: underrated, not too new but good rotation",
             AND(E4165&lt;=110,C4165&gt;2011,F4165&lt;=25),"Critic: well priced/underrated and new, but bad rotation",
             AND(E4165&gt;110,F4165&gt;100),"Top Tier: premium vehicules that tend to be sold above market prices",
             AND(E4165&gt;=90,E4165&lt;=110,F4165&gt;25),"Moderate: fair price and regular to good rotation",
             AND(E4165&lt;90,AND(C4165&lt;=2011,C4165&gt;=2000),AND(F4165&lt;100,F4165&gt;25)),"Moderate: underrated regular model and regular rotation",
             AND(E4165&lt;90,C4165&gt;2011,AND(F4165&lt;=100,F4165&gt;25)),"Moderate: underrated new model with regular rotation",
             AND(E4165&lt;90,C4165&lt;2000,AND(F4165&lt;=100,F4165&gt;25)),"Moderate: underrated old model with regular rotation",
             AND(C4165&lt;=2011,F4165&lt;=25),"Low: not new model and bad rotation",
             AND(E4165&gt;110,AND(C4165&lt;=2011,C4165&gt;=2000),F4165&lt;=25),"Low: overrated regular model with bad rotation",
             AND(E4165&gt;110,C4165&lt;2011,AND(F4165&lt;=100,F4165&gt;25)),"Low: overrated regular model (not new) with regular rotation",
             AND(E4165&gt;110,C4165&gt;2011,F4165&lt;=25),"Low: overrated new model with bad rotation"
)</f>
        <v>Moderate: fair price and regular to good rotation</v>
      </c>
    </row>
    <row r="4166" spans="1:8" x14ac:dyDescent="0.3">
      <c r="A4166" t="s">
        <v>45</v>
      </c>
      <c r="B4166" t="s">
        <v>738</v>
      </c>
      <c r="C4166">
        <v>2003</v>
      </c>
      <c r="D4166">
        <v>3028.3950617283949</v>
      </c>
      <c r="E4166">
        <v>100.0696817619873</v>
      </c>
      <c r="F4166">
        <v>81</v>
      </c>
      <c r="H4166" t="str" cm="1">
        <f t="array" ref="H4166">_xlfn.IFS(
             AND(E4166&gt;110,C4166&gt;2011,F4166&gt;100),"High: overrated, new and good rotation",
             AND(E4166&lt;90,C4166&gt;2011,F4166&gt;100),"High: underrated, new and good rotation",
             AND(E4166&lt;90,C4166&lt;2011,F4166&gt;100),"High: underrated, not too new but good rotation",
             AND(E4166&lt;=110,C4166&gt;2011,F4166&lt;=25),"Critic: well priced/underrated and new, but bad rotation",
             AND(E4166&gt;110,F4166&gt;100),"Top Tier: premium vehicules that tend to be sold above market prices",
             AND(E4166&gt;=90,E4166&lt;=110,F4166&gt;25),"Moderate: fair price and regular to good rotation",
             AND(E4166&lt;90,AND(C4166&lt;=2011,C4166&gt;=2000),AND(F4166&lt;100,F4166&gt;25)),"Moderate: underrated regular model and regular rotation",
             AND(E4166&lt;90,C4166&gt;2011,AND(F4166&lt;=100,F4166&gt;25)),"Moderate: underrated new model with regular rotation",
             AND(E4166&lt;90,C4166&lt;2000,AND(F4166&lt;=100,F4166&gt;25)),"Moderate: underrated old model with regular rotation",
             AND(C4166&lt;=2011,F4166&lt;=25),"Low: not new model and bad rotation",
             AND(E4166&gt;110,AND(C4166&lt;=2011,C4166&gt;=2000),F4166&lt;=25),"Low: overrated regular model with bad rotation",
             AND(E4166&gt;110,C4166&lt;2011,AND(F4166&lt;=100,F4166&gt;25)),"Low: overrated regular model (not new) with regular rotation",
             AND(E4166&gt;110,C4166&gt;2011,F4166&lt;=25),"Low: overrated new model with bad rotation"
)</f>
        <v>Moderate: fair price and regular to good rotation</v>
      </c>
    </row>
    <row r="4167" spans="1:8" x14ac:dyDescent="0.3">
      <c r="A4167" t="s">
        <v>45</v>
      </c>
      <c r="B4167" t="s">
        <v>738</v>
      </c>
      <c r="C4167">
        <v>2004</v>
      </c>
      <c r="D4167">
        <v>3525.2380952380954</v>
      </c>
      <c r="E4167">
        <v>101.60959386052018</v>
      </c>
      <c r="F4167">
        <v>105</v>
      </c>
      <c r="H4167" t="str" cm="1">
        <f t="array" ref="H4167">_xlfn.IFS(
             AND(E4167&gt;110,C4167&gt;2011,F4167&gt;100),"High: overrated, new and good rotation",
             AND(E4167&lt;90,C4167&gt;2011,F4167&gt;100),"High: underrated, new and good rotation",
             AND(E4167&lt;90,C4167&lt;2011,F4167&gt;100),"High: underrated, not too new but good rotation",
             AND(E4167&lt;=110,C4167&gt;2011,F4167&lt;=25),"Critic: well priced/underrated and new, but bad rotation",
             AND(E4167&gt;110,F4167&gt;100),"Top Tier: premium vehicules that tend to be sold above market prices",
             AND(E4167&gt;=90,E4167&lt;=110,F4167&gt;25),"Moderate: fair price and regular to good rotation",
             AND(E4167&lt;90,AND(C4167&lt;=2011,C4167&gt;=2000),AND(F4167&lt;100,F4167&gt;25)),"Moderate: underrated regular model and regular rotation",
             AND(E4167&lt;90,C4167&gt;2011,AND(F4167&lt;=100,F4167&gt;25)),"Moderate: underrated new model with regular rotation",
             AND(E4167&lt;90,C4167&lt;2000,AND(F4167&lt;=100,F4167&gt;25)),"Moderate: underrated old model with regular rotation",
             AND(C4167&lt;=2011,F4167&lt;=25),"Low: not new model and bad rotation",
             AND(E4167&gt;110,AND(C4167&lt;=2011,C4167&gt;=2000),F4167&lt;=25),"Low: overrated regular model with bad rotation",
             AND(E4167&gt;110,C4167&lt;2011,AND(F4167&lt;=100,F4167&gt;25)),"Low: overrated regular model (not new) with regular rotation",
             AND(E4167&gt;110,C4167&gt;2011,F4167&lt;=25),"Low: overrated new model with bad rotation"
)</f>
        <v>Moderate: fair price and regular to good rotation</v>
      </c>
    </row>
    <row r="4168" spans="1:8" x14ac:dyDescent="0.3">
      <c r="A4168" t="s">
        <v>45</v>
      </c>
      <c r="B4168" t="s">
        <v>738</v>
      </c>
      <c r="C4168">
        <v>2005</v>
      </c>
      <c r="D4168">
        <v>4907.9439252336451</v>
      </c>
      <c r="E4168">
        <v>104.36458268315413</v>
      </c>
      <c r="F4168">
        <v>107</v>
      </c>
      <c r="H4168" t="str" cm="1">
        <f t="array" ref="H4168">_xlfn.IFS(
             AND(E4168&gt;110,C4168&gt;2011,F4168&gt;100),"High: overrated, new and good rotation",
             AND(E4168&lt;90,C4168&gt;2011,F4168&gt;100),"High: underrated, new and good rotation",
             AND(E4168&lt;90,C4168&lt;2011,F4168&gt;100),"High: underrated, not too new but good rotation",
             AND(E4168&lt;=110,C4168&gt;2011,F4168&lt;=25),"Critic: well priced/underrated and new, but bad rotation",
             AND(E4168&gt;110,F4168&gt;100),"Top Tier: premium vehicules that tend to be sold above market prices",
             AND(E4168&gt;=90,E4168&lt;=110,F4168&gt;25),"Moderate: fair price and regular to good rotation",
             AND(E4168&lt;90,AND(C4168&lt;=2011,C4168&gt;=2000),AND(F4168&lt;100,F4168&gt;25)),"Moderate: underrated regular model and regular rotation",
             AND(E4168&lt;90,C4168&gt;2011,AND(F4168&lt;=100,F4168&gt;25)),"Moderate: underrated new model with regular rotation",
             AND(E4168&lt;90,C4168&lt;2000,AND(F4168&lt;=100,F4168&gt;25)),"Moderate: underrated old model with regular rotation",
             AND(C4168&lt;=2011,F4168&lt;=25),"Low: not new model and bad rotation",
             AND(E4168&gt;110,AND(C4168&lt;=2011,C4168&gt;=2000),F4168&lt;=25),"Low: overrated regular model with bad rotation",
             AND(E4168&gt;110,C4168&lt;2011,AND(F4168&lt;=100,F4168&gt;25)),"Low: overrated regular model (not new) with regular rotation",
             AND(E4168&gt;110,C4168&gt;2011,F4168&lt;=25),"Low: overrated new model with bad rotation"
)</f>
        <v>Moderate: fair price and regular to good rotation</v>
      </c>
    </row>
    <row r="4169" spans="1:8" x14ac:dyDescent="0.3">
      <c r="A4169" t="s">
        <v>45</v>
      </c>
      <c r="B4169" t="s">
        <v>738</v>
      </c>
      <c r="C4169">
        <v>2006</v>
      </c>
      <c r="D4169">
        <v>5082.5</v>
      </c>
      <c r="E4169">
        <v>99.710066230247918</v>
      </c>
      <c r="F4169">
        <v>140</v>
      </c>
      <c r="H4169" t="str" cm="1">
        <f t="array" ref="H4169">_xlfn.IFS(
             AND(E4169&gt;110,C4169&gt;2011,F4169&gt;100),"High: overrated, new and good rotation",
             AND(E4169&lt;90,C4169&gt;2011,F4169&gt;100),"High: underrated, new and good rotation",
             AND(E4169&lt;90,C4169&lt;2011,F4169&gt;100),"High: underrated, not too new but good rotation",
             AND(E4169&lt;=110,C4169&gt;2011,F4169&lt;=25),"Critic: well priced/underrated and new, but bad rotation",
             AND(E4169&gt;110,F4169&gt;100),"Top Tier: premium vehicules that tend to be sold above market prices",
             AND(E4169&gt;=90,E4169&lt;=110,F4169&gt;25),"Moderate: fair price and regular to good rotation",
             AND(E4169&lt;90,AND(C4169&lt;=2011,C4169&gt;=2000),AND(F4169&lt;100,F4169&gt;25)),"Moderate: underrated regular model and regular rotation",
             AND(E4169&lt;90,C4169&gt;2011,AND(F4169&lt;=100,F4169&gt;25)),"Moderate: underrated new model with regular rotation",
             AND(E4169&lt;90,C4169&lt;2000,AND(F4169&lt;=100,F4169&gt;25)),"Moderate: underrated old model with regular rotation",
             AND(C4169&lt;=2011,F4169&lt;=25),"Low: not new model and bad rotation",
             AND(E4169&gt;110,AND(C4169&lt;=2011,C4169&gt;=2000),F4169&lt;=25),"Low: overrated regular model with bad rotation",
             AND(E4169&gt;110,C4169&lt;2011,AND(F4169&lt;=100,F4169&gt;25)),"Low: overrated regular model (not new) with regular rotation",
             AND(E4169&gt;110,C4169&gt;2011,F4169&lt;=25),"Low: overrated new model with bad rotation"
)</f>
        <v>Moderate: fair price and regular to good rotation</v>
      </c>
    </row>
    <row r="4170" spans="1:8" x14ac:dyDescent="0.3">
      <c r="A4170" t="s">
        <v>45</v>
      </c>
      <c r="B4170" t="s">
        <v>738</v>
      </c>
      <c r="C4170">
        <v>2007</v>
      </c>
      <c r="D4170">
        <v>6242.4731182795695</v>
      </c>
      <c r="E4170">
        <v>96.708956499639356</v>
      </c>
      <c r="F4170">
        <v>93</v>
      </c>
      <c r="H4170" t="str" cm="1">
        <f t="array" ref="H4170">_xlfn.IFS(
             AND(E4170&gt;110,C4170&gt;2011,F4170&gt;100),"High: overrated, new and good rotation",
             AND(E4170&lt;90,C4170&gt;2011,F4170&gt;100),"High: underrated, new and good rotation",
             AND(E4170&lt;90,C4170&lt;2011,F4170&gt;100),"High: underrated, not too new but good rotation",
             AND(E4170&lt;=110,C4170&gt;2011,F4170&lt;=25),"Critic: well priced/underrated and new, but bad rotation",
             AND(E4170&gt;110,F4170&gt;100),"Top Tier: premium vehicules that tend to be sold above market prices",
             AND(E4170&gt;=90,E4170&lt;=110,F4170&gt;25),"Moderate: fair price and regular to good rotation",
             AND(E4170&lt;90,AND(C4170&lt;=2011,C4170&gt;=2000),AND(F4170&lt;100,F4170&gt;25)),"Moderate: underrated regular model and regular rotation",
             AND(E4170&lt;90,C4170&gt;2011,AND(F4170&lt;=100,F4170&gt;25)),"Moderate: underrated new model with regular rotation",
             AND(E4170&lt;90,C4170&lt;2000,AND(F4170&lt;=100,F4170&gt;25)),"Moderate: underrated old model with regular rotation",
             AND(C4170&lt;=2011,F4170&lt;=25),"Low: not new model and bad rotation",
             AND(E4170&gt;110,AND(C4170&lt;=2011,C4170&gt;=2000),F4170&lt;=25),"Low: overrated regular model with bad rotation",
             AND(E4170&gt;110,C4170&lt;2011,AND(F4170&lt;=100,F4170&gt;25)),"Low: overrated regular model (not new) with regular rotation",
             AND(E4170&gt;110,C4170&gt;2011,F4170&lt;=25),"Low: overrated new model with bad rotation"
)</f>
        <v>Moderate: fair price and regular to good rotation</v>
      </c>
    </row>
    <row r="4171" spans="1:8" x14ac:dyDescent="0.3">
      <c r="A4171" t="s">
        <v>45</v>
      </c>
      <c r="B4171" t="s">
        <v>738</v>
      </c>
      <c r="C4171">
        <v>2008</v>
      </c>
      <c r="D4171">
        <v>8228.767123287671</v>
      </c>
      <c r="E4171">
        <v>98.058637693138067</v>
      </c>
      <c r="F4171">
        <v>73</v>
      </c>
      <c r="H4171" t="str" cm="1">
        <f t="array" ref="H4171">_xlfn.IFS(
             AND(E4171&gt;110,C4171&gt;2011,F4171&gt;100),"High: overrated, new and good rotation",
             AND(E4171&lt;90,C4171&gt;2011,F4171&gt;100),"High: underrated, new and good rotation",
             AND(E4171&lt;90,C4171&lt;2011,F4171&gt;100),"High: underrated, not too new but good rotation",
             AND(E4171&lt;=110,C4171&gt;2011,F4171&lt;=25),"Critic: well priced/underrated and new, but bad rotation",
             AND(E4171&gt;110,F4171&gt;100),"Top Tier: premium vehicules that tend to be sold above market prices",
             AND(E4171&gt;=90,E4171&lt;=110,F4171&gt;25),"Moderate: fair price and regular to good rotation",
             AND(E4171&lt;90,AND(C4171&lt;=2011,C4171&gt;=2000),AND(F4171&lt;100,F4171&gt;25)),"Moderate: underrated regular model and regular rotation",
             AND(E4171&lt;90,C4171&gt;2011,AND(F4171&lt;=100,F4171&gt;25)),"Moderate: underrated new model with regular rotation",
             AND(E4171&lt;90,C4171&lt;2000,AND(F4171&lt;=100,F4171&gt;25)),"Moderate: underrated old model with regular rotation",
             AND(C4171&lt;=2011,F4171&lt;=25),"Low: not new model and bad rotation",
             AND(E4171&gt;110,AND(C4171&lt;=2011,C4171&gt;=2000),F4171&lt;=25),"Low: overrated regular model with bad rotation",
             AND(E4171&gt;110,C4171&lt;2011,AND(F4171&lt;=100,F4171&gt;25)),"Low: overrated regular model (not new) with regular rotation",
             AND(E4171&gt;110,C4171&gt;2011,F4171&lt;=25),"Low: overrated new model with bad rotation"
)</f>
        <v>Moderate: fair price and regular to good rotation</v>
      </c>
    </row>
    <row r="4172" spans="1:8" x14ac:dyDescent="0.3">
      <c r="A4172" t="s">
        <v>45</v>
      </c>
      <c r="B4172" t="s">
        <v>738</v>
      </c>
      <c r="C4172">
        <v>2009</v>
      </c>
      <c r="D4172">
        <v>11329.545454545454</v>
      </c>
      <c r="E4172">
        <v>101.09475372389134</v>
      </c>
      <c r="F4172">
        <v>22</v>
      </c>
      <c r="H4172" t="str" cm="1">
        <f t="array" ref="H4172">_xlfn.IFS(
             AND(E4172&gt;110,C4172&gt;2011,F4172&gt;100),"High: overrated, new and good rotation",
             AND(E4172&lt;90,C4172&gt;2011,F4172&gt;100),"High: underrated, new and good rotation",
             AND(E4172&lt;90,C4172&lt;2011,F4172&gt;100),"High: underrated, not too new but good rotation",
             AND(E4172&lt;=110,C4172&gt;2011,F4172&lt;=25),"Critic: well priced/underrated and new, but bad rotation",
             AND(E4172&gt;110,F4172&gt;100),"Top Tier: premium vehicules that tend to be sold above market prices",
             AND(E4172&gt;=90,E4172&lt;=110,F4172&gt;25),"Moderate: fair price and regular to good rotation",
             AND(E4172&lt;90,AND(C4172&lt;=2011,C4172&gt;=2000),AND(F4172&lt;100,F4172&gt;25)),"Moderate: underrated regular model and regular rotation",
             AND(E4172&lt;90,C4172&gt;2011,AND(F4172&lt;=100,F4172&gt;25)),"Moderate: underrated new model with regular rotation",
             AND(E4172&lt;90,C4172&lt;2000,AND(F4172&lt;=100,F4172&gt;25)),"Moderate: underrated old model with regular rotation",
             AND(C4172&lt;=2011,F4172&lt;=25),"Low: not new model and bad rotation",
             AND(E4172&gt;110,AND(C4172&lt;=2011,C4172&gt;=2000),F4172&lt;=25),"Low: overrated regular model with bad rotation",
             AND(E4172&gt;110,C4172&lt;2011,AND(F4172&lt;=100,F4172&gt;25)),"Low: overrated regular model (not new) with regular rotation",
             AND(E4172&gt;110,C4172&gt;2011,F4172&lt;=25),"Low: overrated new model with bad rotation"
)</f>
        <v>Low: not new model and bad rotation</v>
      </c>
    </row>
    <row r="4173" spans="1:8" x14ac:dyDescent="0.3">
      <c r="A4173" t="s">
        <v>45</v>
      </c>
      <c r="B4173" t="s">
        <v>738</v>
      </c>
      <c r="C4173">
        <v>2010</v>
      </c>
      <c r="D4173">
        <v>11935.483870967742</v>
      </c>
      <c r="E4173">
        <v>102.64055303754216</v>
      </c>
      <c r="F4173">
        <v>31</v>
      </c>
      <c r="H4173" t="str" cm="1">
        <f t="array" ref="H4173">_xlfn.IFS(
             AND(E4173&gt;110,C4173&gt;2011,F4173&gt;100),"High: overrated, new and good rotation",
             AND(E4173&lt;90,C4173&gt;2011,F4173&gt;100),"High: underrated, new and good rotation",
             AND(E4173&lt;90,C4173&lt;2011,F4173&gt;100),"High: underrated, not too new but good rotation",
             AND(E4173&lt;=110,C4173&gt;2011,F4173&lt;=25),"Critic: well priced/underrated and new, but bad rotation",
             AND(E4173&gt;110,F4173&gt;100),"Top Tier: premium vehicules that tend to be sold above market prices",
             AND(E4173&gt;=90,E4173&lt;=110,F4173&gt;25),"Moderate: fair price and regular to good rotation",
             AND(E4173&lt;90,AND(C4173&lt;=2011,C4173&gt;=2000),AND(F4173&lt;100,F4173&gt;25)),"Moderate: underrated regular model and regular rotation",
             AND(E4173&lt;90,C4173&gt;2011,AND(F4173&lt;=100,F4173&gt;25)),"Moderate: underrated new model with regular rotation",
             AND(E4173&lt;90,C4173&lt;2000,AND(F4173&lt;=100,F4173&gt;25)),"Moderate: underrated old model with regular rotation",
             AND(C4173&lt;=2011,F4173&lt;=25),"Low: not new model and bad rotation",
             AND(E4173&gt;110,AND(C4173&lt;=2011,C4173&gt;=2000),F4173&lt;=25),"Low: overrated regular model with bad rotation",
             AND(E4173&gt;110,C4173&lt;2011,AND(F4173&lt;=100,F4173&gt;25)),"Low: overrated regular model (not new) with regular rotation",
             AND(E4173&gt;110,C4173&gt;2011,F4173&lt;=25),"Low: overrated new model with bad rotation"
)</f>
        <v>Moderate: fair price and regular to good rotation</v>
      </c>
    </row>
    <row r="4174" spans="1:8" x14ac:dyDescent="0.3">
      <c r="A4174" t="s">
        <v>45</v>
      </c>
      <c r="B4174" t="s">
        <v>738</v>
      </c>
      <c r="C4174">
        <v>2011</v>
      </c>
      <c r="D4174">
        <v>16093.939393939394</v>
      </c>
      <c r="E4174">
        <v>99.937402276770797</v>
      </c>
      <c r="F4174">
        <v>33</v>
      </c>
      <c r="H4174" t="str" cm="1">
        <f t="array" ref="H4174">_xlfn.IFS(
             AND(E4174&gt;110,C4174&gt;2011,F4174&gt;100),"High: overrated, new and good rotation",
             AND(E4174&lt;90,C4174&gt;2011,F4174&gt;100),"High: underrated, new and good rotation",
             AND(E4174&lt;90,C4174&lt;2011,F4174&gt;100),"High: underrated, not too new but good rotation",
             AND(E4174&lt;=110,C4174&gt;2011,F4174&lt;=25),"Critic: well priced/underrated and new, but bad rotation",
             AND(E4174&gt;110,F4174&gt;100),"Top Tier: premium vehicules that tend to be sold above market prices",
             AND(E4174&gt;=90,E4174&lt;=110,F4174&gt;25),"Moderate: fair price and regular to good rotation",
             AND(E4174&lt;90,AND(C4174&lt;=2011,C4174&gt;=2000),AND(F4174&lt;100,F4174&gt;25)),"Moderate: underrated regular model and regular rotation",
             AND(E4174&lt;90,C4174&gt;2011,AND(F4174&lt;=100,F4174&gt;25)),"Moderate: underrated new model with regular rotation",
             AND(E4174&lt;90,C4174&lt;2000,AND(F4174&lt;=100,F4174&gt;25)),"Moderate: underrated old model with regular rotation",
             AND(C4174&lt;=2011,F4174&lt;=25),"Low: not new model and bad rotation",
             AND(E4174&gt;110,AND(C4174&lt;=2011,C4174&gt;=2000),F4174&lt;=25),"Low: overrated regular model with bad rotation",
             AND(E4174&gt;110,C4174&lt;2011,AND(F4174&lt;=100,F4174&gt;25)),"Low: overrated regular model (not new) with regular rotation",
             AND(E4174&gt;110,C4174&gt;2011,F4174&lt;=25),"Low: overrated new model with bad rotation"
)</f>
        <v>Moderate: fair price and regular to good rotation</v>
      </c>
    </row>
    <row r="4175" spans="1:8" x14ac:dyDescent="0.3">
      <c r="A4175" t="s">
        <v>45</v>
      </c>
      <c r="B4175" t="s">
        <v>738</v>
      </c>
      <c r="C4175">
        <v>2012</v>
      </c>
      <c r="D4175">
        <v>17043.846153846152</v>
      </c>
      <c r="E4175">
        <v>98.749588344871512</v>
      </c>
      <c r="F4175">
        <v>65</v>
      </c>
      <c r="H4175" t="str" cm="1">
        <f t="array" ref="H4175">_xlfn.IFS(
             AND(E4175&gt;110,C4175&gt;2011,F4175&gt;100),"High: overrated, new and good rotation",
             AND(E4175&lt;90,C4175&gt;2011,F4175&gt;100),"High: underrated, new and good rotation",
             AND(E4175&lt;90,C4175&lt;2011,F4175&gt;100),"High: underrated, not too new but good rotation",
             AND(E4175&lt;=110,C4175&gt;2011,F4175&lt;=25),"Critic: well priced/underrated and new, but bad rotation",
             AND(E4175&gt;110,F4175&gt;100),"Top Tier: premium vehicules that tend to be sold above market prices",
             AND(E4175&gt;=90,E4175&lt;=110,F4175&gt;25),"Moderate: fair price and regular to good rotation",
             AND(E4175&lt;90,AND(C4175&lt;=2011,C4175&gt;=2000),AND(F4175&lt;100,F4175&gt;25)),"Moderate: underrated regular model and regular rotation",
             AND(E4175&lt;90,C4175&gt;2011,AND(F4175&lt;=100,F4175&gt;25)),"Moderate: underrated new model with regular rotation",
             AND(E4175&lt;90,C4175&lt;2000,AND(F4175&lt;=100,F4175&gt;25)),"Moderate: underrated old model with regular rotation",
             AND(C4175&lt;=2011,F4175&lt;=25),"Low: not new model and bad rotation",
             AND(E4175&gt;110,AND(C4175&lt;=2011,C4175&gt;=2000),F4175&lt;=25),"Low: overrated regular model with bad rotation",
             AND(E4175&gt;110,C4175&lt;2011,AND(F4175&lt;=100,F4175&gt;25)),"Low: overrated regular model (not new) with regular rotation",
             AND(E4175&gt;110,C4175&gt;2011,F4175&lt;=25),"Low: overrated new model with bad rotation"
)</f>
        <v>Moderate: fair price and regular to good rotation</v>
      </c>
    </row>
    <row r="4176" spans="1:8" x14ac:dyDescent="0.3">
      <c r="A4176" t="s">
        <v>45</v>
      </c>
      <c r="B4176" t="s">
        <v>738</v>
      </c>
      <c r="C4176">
        <v>2013</v>
      </c>
      <c r="D4176">
        <v>17501.468208092487</v>
      </c>
      <c r="E4176">
        <v>99.839042144544436</v>
      </c>
      <c r="F4176">
        <v>173</v>
      </c>
      <c r="H4176" t="str" cm="1">
        <f t="array" ref="H4176">_xlfn.IFS(
             AND(E4176&gt;110,C4176&gt;2011,F4176&gt;100),"High: overrated, new and good rotation",
             AND(E4176&lt;90,C4176&gt;2011,F4176&gt;100),"High: underrated, new and good rotation",
             AND(E4176&lt;90,C4176&lt;2011,F4176&gt;100),"High: underrated, not too new but good rotation",
             AND(E4176&lt;=110,C4176&gt;2011,F4176&lt;=25),"Critic: well priced/underrated and new, but bad rotation",
             AND(E4176&gt;110,F4176&gt;100),"Top Tier: premium vehicules that tend to be sold above market prices",
             AND(E4176&gt;=90,E4176&lt;=110,F4176&gt;25),"Moderate: fair price and regular to good rotation",
             AND(E4176&lt;90,AND(C4176&lt;=2011,C4176&gt;=2000),AND(F4176&lt;100,F4176&gt;25)),"Moderate: underrated regular model and regular rotation",
             AND(E4176&lt;90,C4176&gt;2011,AND(F4176&lt;=100,F4176&gt;25)),"Moderate: underrated new model with regular rotation",
             AND(E4176&lt;90,C4176&lt;2000,AND(F4176&lt;=100,F4176&gt;25)),"Moderate: underrated old model with regular rotation",
             AND(C4176&lt;=2011,F4176&lt;=25),"Low: not new model and bad rotation",
             AND(E4176&gt;110,AND(C4176&lt;=2011,C4176&gt;=2000),F4176&lt;=25),"Low: overrated regular model with bad rotation",
             AND(E4176&gt;110,C4176&lt;2011,AND(F4176&lt;=100,F4176&gt;25)),"Low: overrated regular model (not new) with regular rotation",
             AND(E4176&gt;110,C4176&gt;2011,F4176&lt;=25),"Low: overrated new model with bad rotation"
)</f>
        <v>Moderate: fair price and regular to good rotation</v>
      </c>
    </row>
    <row r="4177" spans="1:8" x14ac:dyDescent="0.3">
      <c r="A4177" t="s">
        <v>45</v>
      </c>
      <c r="B4177" t="s">
        <v>738</v>
      </c>
      <c r="C4177">
        <v>2014</v>
      </c>
      <c r="D4177">
        <v>19736.538461538461</v>
      </c>
      <c r="E4177">
        <v>99.441725292597994</v>
      </c>
      <c r="F4177">
        <v>104</v>
      </c>
      <c r="H4177" t="str" cm="1">
        <f t="array" ref="H4177">_xlfn.IFS(
             AND(E4177&gt;110,C4177&gt;2011,F4177&gt;100),"High: overrated, new and good rotation",
             AND(E4177&lt;90,C4177&gt;2011,F4177&gt;100),"High: underrated, new and good rotation",
             AND(E4177&lt;90,C4177&lt;2011,F4177&gt;100),"High: underrated, not too new but good rotation",
             AND(E4177&lt;=110,C4177&gt;2011,F4177&lt;=25),"Critic: well priced/underrated and new, but bad rotation",
             AND(E4177&gt;110,F4177&gt;100),"Top Tier: premium vehicules that tend to be sold above market prices",
             AND(E4177&gt;=90,E4177&lt;=110,F4177&gt;25),"Moderate: fair price and regular to good rotation",
             AND(E4177&lt;90,AND(C4177&lt;=2011,C4177&gt;=2000),AND(F4177&lt;100,F4177&gt;25)),"Moderate: underrated regular model and regular rotation",
             AND(E4177&lt;90,C4177&gt;2011,AND(F4177&lt;=100,F4177&gt;25)),"Moderate: underrated new model with regular rotation",
             AND(E4177&lt;90,C4177&lt;2000,AND(F4177&lt;=100,F4177&gt;25)),"Moderate: underrated old model with regular rotation",
             AND(C4177&lt;=2011,F4177&lt;=25),"Low: not new model and bad rotation",
             AND(E4177&gt;110,AND(C4177&lt;=2011,C4177&gt;=2000),F4177&lt;=25),"Low: overrated regular model with bad rotation",
             AND(E4177&gt;110,C4177&lt;2011,AND(F4177&lt;=100,F4177&gt;25)),"Low: overrated regular model (not new) with regular rotation",
             AND(E4177&gt;110,C4177&gt;2011,F4177&lt;=25),"Low: overrated new model with bad rotation"
)</f>
        <v>Moderate: fair price and regular to good rotation</v>
      </c>
    </row>
    <row r="4178" spans="1:8" x14ac:dyDescent="0.3">
      <c r="A4178" t="s">
        <v>46</v>
      </c>
      <c r="B4178" t="s">
        <v>739</v>
      </c>
      <c r="C4178">
        <v>1998</v>
      </c>
      <c r="D4178">
        <v>500</v>
      </c>
      <c r="E4178">
        <v>153.84615384615387</v>
      </c>
      <c r="F4178">
        <v>1</v>
      </c>
      <c r="H4178" t="str" cm="1">
        <f t="array" ref="H4178">_xlfn.IFS(
             AND(E4178&gt;110,C4178&gt;2011,F4178&gt;100),"High: overrated, new and good rotation",
             AND(E4178&lt;90,C4178&gt;2011,F4178&gt;100),"High: underrated, new and good rotation",
             AND(E4178&lt;90,C4178&lt;2011,F4178&gt;100),"High: underrated, not too new but good rotation",
             AND(E4178&lt;=110,C4178&gt;2011,F4178&lt;=25),"Critic: well priced/underrated and new, but bad rotation",
             AND(E4178&gt;110,F4178&gt;100),"Top Tier: premium vehicules that tend to be sold above market prices",
             AND(E4178&gt;=90,E4178&lt;=110,F4178&gt;25),"Moderate: fair price and regular to good rotation",
             AND(E4178&lt;90,AND(C4178&lt;=2011,C4178&gt;=2000),AND(F4178&lt;100,F4178&gt;25)),"Moderate: underrated regular model and regular rotation",
             AND(E4178&lt;90,C4178&gt;2011,AND(F4178&lt;=100,F4178&gt;25)),"Moderate: underrated new model with regular rotation",
             AND(E4178&lt;90,C4178&lt;2000,AND(F4178&lt;=100,F4178&gt;25)),"Moderate: underrated old model with regular rotation",
             AND(C4178&lt;=2011,F4178&lt;=25),"Low: not new model and bad rotation",
             AND(E4178&gt;110,AND(C4178&lt;=2011,C4178&gt;=2000),F4178&lt;=25),"Low: overrated regular model with bad rotation",
             AND(E4178&gt;110,C4178&lt;2011,AND(F4178&lt;=100,F4178&gt;25)),"Low: overrated regular model (not new) with regular rotation",
             AND(E4178&gt;110,C4178&gt;2011,F4178&lt;=25),"Low: overrated new model with bad rotation"
)</f>
        <v>Low: not new model and bad rotation</v>
      </c>
    </row>
    <row r="4179" spans="1:8" x14ac:dyDescent="0.3">
      <c r="A4179" t="s">
        <v>46</v>
      </c>
      <c r="B4179" t="s">
        <v>740</v>
      </c>
      <c r="C4179">
        <v>1999</v>
      </c>
      <c r="D4179">
        <v>788.88888888888891</v>
      </c>
      <c r="E4179">
        <v>137.92134423665209</v>
      </c>
      <c r="F4179">
        <v>9</v>
      </c>
      <c r="H4179" t="str" cm="1">
        <f t="array" ref="H4179">_xlfn.IFS(
             AND(E4179&gt;110,C4179&gt;2011,F4179&gt;100),"High: overrated, new and good rotation",
             AND(E4179&lt;90,C4179&gt;2011,F4179&gt;100),"High: underrated, new and good rotation",
             AND(E4179&lt;90,C4179&lt;2011,F4179&gt;100),"High: underrated, not too new but good rotation",
             AND(E4179&lt;=110,C4179&gt;2011,F4179&lt;=25),"Critic: well priced/underrated and new, but bad rotation",
             AND(E4179&gt;110,F4179&gt;100),"Top Tier: premium vehicules that tend to be sold above market prices",
             AND(E4179&gt;=90,E4179&lt;=110,F4179&gt;25),"Moderate: fair price and regular to good rotation",
             AND(E4179&lt;90,AND(C4179&lt;=2011,C4179&gt;=2000),AND(F4179&lt;100,F4179&gt;25)),"Moderate: underrated regular model and regular rotation",
             AND(E4179&lt;90,C4179&gt;2011,AND(F4179&lt;=100,F4179&gt;25)),"Moderate: underrated new model with regular rotation",
             AND(E4179&lt;90,C4179&lt;2000,AND(F4179&lt;=100,F4179&gt;25)),"Moderate: underrated old model with regular rotation",
             AND(C4179&lt;=2011,F4179&lt;=25),"Low: not new model and bad rotation",
             AND(E4179&gt;110,AND(C4179&lt;=2011,C4179&gt;=2000),F4179&lt;=25),"Low: overrated regular model with bad rotation",
             AND(E4179&gt;110,C4179&lt;2011,AND(F4179&lt;=100,F4179&gt;25)),"Low: overrated regular model (not new) with regular rotation",
             AND(E4179&gt;110,C4179&gt;2011,F4179&lt;=25),"Low: overrated new model with bad rotation"
)</f>
        <v>Low: not new model and bad rotation</v>
      </c>
    </row>
    <row r="4180" spans="1:8" x14ac:dyDescent="0.3">
      <c r="A4180" t="s">
        <v>46</v>
      </c>
      <c r="B4180" t="s">
        <v>740</v>
      </c>
      <c r="C4180">
        <v>2000</v>
      </c>
      <c r="D4180">
        <v>833.82352941176475</v>
      </c>
      <c r="E4180">
        <v>191.56131338513637</v>
      </c>
      <c r="F4180">
        <v>17</v>
      </c>
      <c r="H4180" t="str" cm="1">
        <f t="array" ref="H4180">_xlfn.IFS(
             AND(E4180&gt;110,C4180&gt;2011,F4180&gt;100),"High: overrated, new and good rotation",
             AND(E4180&lt;90,C4180&gt;2011,F4180&gt;100),"High: underrated, new and good rotation",
             AND(E4180&lt;90,C4180&lt;2011,F4180&gt;100),"High: underrated, not too new but good rotation",
             AND(E4180&lt;=110,C4180&gt;2011,F4180&lt;=25),"Critic: well priced/underrated and new, but bad rotation",
             AND(E4180&gt;110,F4180&gt;100),"Top Tier: premium vehicules that tend to be sold above market prices",
             AND(E4180&gt;=90,E4180&lt;=110,F4180&gt;25),"Moderate: fair price and regular to good rotation",
             AND(E4180&lt;90,AND(C4180&lt;=2011,C4180&gt;=2000),AND(F4180&lt;100,F4180&gt;25)),"Moderate: underrated regular model and regular rotation",
             AND(E4180&lt;90,C4180&gt;2011,AND(F4180&lt;=100,F4180&gt;25)),"Moderate: underrated new model with regular rotation",
             AND(E4180&lt;90,C4180&lt;2000,AND(F4180&lt;=100,F4180&gt;25)),"Moderate: underrated old model with regular rotation",
             AND(C4180&lt;=2011,F4180&lt;=25),"Low: not new model and bad rotation",
             AND(E4180&gt;110,AND(C4180&lt;=2011,C4180&gt;=2000),F4180&lt;=25),"Low: overrated regular model with bad rotation",
             AND(E4180&gt;110,C4180&lt;2011,AND(F4180&lt;=100,F4180&gt;25)),"Low: overrated regular model (not new) with regular rotation",
             AND(E4180&gt;110,C4180&gt;2011,F4180&lt;=25),"Low: overrated new model with bad rotation"
)</f>
        <v>Low: not new model and bad rotation</v>
      </c>
    </row>
    <row r="4181" spans="1:8" x14ac:dyDescent="0.3">
      <c r="A4181" t="s">
        <v>46</v>
      </c>
      <c r="B4181" t="s">
        <v>740</v>
      </c>
      <c r="C4181">
        <v>2001</v>
      </c>
      <c r="D4181">
        <v>769.31818181818187</v>
      </c>
      <c r="E4181">
        <v>84.100800030715135</v>
      </c>
      <c r="F4181">
        <v>22</v>
      </c>
      <c r="H4181" t="str" cm="1">
        <f t="array" ref="H4181">_xlfn.IFS(
             AND(E4181&gt;110,C4181&gt;2011,F4181&gt;100),"High: overrated, new and good rotation",
             AND(E4181&lt;90,C4181&gt;2011,F4181&gt;100),"High: underrated, new and good rotation",
             AND(E4181&lt;90,C4181&lt;2011,F4181&gt;100),"High: underrated, not too new but good rotation",
             AND(E4181&lt;=110,C4181&gt;2011,F4181&lt;=25),"Critic: well priced/underrated and new, but bad rotation",
             AND(E4181&gt;110,F4181&gt;100),"Top Tier: premium vehicules that tend to be sold above market prices",
             AND(E4181&gt;=90,E4181&lt;=110,F4181&gt;25),"Moderate: fair price and regular to good rotation",
             AND(E4181&lt;90,AND(C4181&lt;=2011,C4181&gt;=2000),AND(F4181&lt;100,F4181&gt;25)),"Moderate: underrated regular model and regular rotation",
             AND(E4181&lt;90,C4181&gt;2011,AND(F4181&lt;=100,F4181&gt;25)),"Moderate: underrated new model with regular rotation",
             AND(E4181&lt;90,C4181&lt;2000,AND(F4181&lt;=100,F4181&gt;25)),"Moderate: underrated old model with regular rotation",
             AND(C4181&lt;=2011,F4181&lt;=25),"Low: not new model and bad rotation",
             AND(E4181&gt;110,AND(C4181&lt;=2011,C4181&gt;=2000),F4181&lt;=25),"Low: overrated regular model with bad rotation",
             AND(E4181&gt;110,C4181&lt;2011,AND(F4181&lt;=100,F4181&gt;25)),"Low: overrated regular model (not new) with regular rotation",
             AND(E4181&gt;110,C4181&gt;2011,F4181&lt;=25),"Low: overrated new model with bad rotation"
)</f>
        <v>Low: not new model and bad rotation</v>
      </c>
    </row>
    <row r="4182" spans="1:8" x14ac:dyDescent="0.3">
      <c r="A4182" t="s">
        <v>46</v>
      </c>
      <c r="B4182" t="s">
        <v>740</v>
      </c>
      <c r="C4182">
        <v>2002</v>
      </c>
      <c r="D4182">
        <v>937.5</v>
      </c>
      <c r="E4182">
        <v>85.137670283577947</v>
      </c>
      <c r="F4182">
        <v>24</v>
      </c>
      <c r="H4182" t="str" cm="1">
        <f t="array" ref="H4182">_xlfn.IFS(
             AND(E4182&gt;110,C4182&gt;2011,F4182&gt;100),"High: overrated, new and good rotation",
             AND(E4182&lt;90,C4182&gt;2011,F4182&gt;100),"High: underrated, new and good rotation",
             AND(E4182&lt;90,C4182&lt;2011,F4182&gt;100),"High: underrated, not too new but good rotation",
             AND(E4182&lt;=110,C4182&gt;2011,F4182&lt;=25),"Critic: well priced/underrated and new, but bad rotation",
             AND(E4182&gt;110,F4182&gt;100),"Top Tier: premium vehicules that tend to be sold above market prices",
             AND(E4182&gt;=90,E4182&lt;=110,F4182&gt;25),"Moderate: fair price and regular to good rotation",
             AND(E4182&lt;90,AND(C4182&lt;=2011,C4182&gt;=2000),AND(F4182&lt;100,F4182&gt;25)),"Moderate: underrated regular model and regular rotation",
             AND(E4182&lt;90,C4182&gt;2011,AND(F4182&lt;=100,F4182&gt;25)),"Moderate: underrated new model with regular rotation",
             AND(E4182&lt;90,C4182&lt;2000,AND(F4182&lt;=100,F4182&gt;25)),"Moderate: underrated old model with regular rotation",
             AND(C4182&lt;=2011,F4182&lt;=25),"Low: not new model and bad rotation",
             AND(E4182&gt;110,AND(C4182&lt;=2011,C4182&gt;=2000),F4182&lt;=25),"Low: overrated regular model with bad rotation",
             AND(E4182&gt;110,C4182&lt;2011,AND(F4182&lt;=100,F4182&gt;25)),"Low: overrated regular model (not new) with regular rotation",
             AND(E4182&gt;110,C4182&gt;2011,F4182&lt;=25),"Low: overrated new model with bad rotation"
)</f>
        <v>Low: not new model and bad rotation</v>
      </c>
    </row>
    <row r="4183" spans="1:8" x14ac:dyDescent="0.3">
      <c r="A4183" t="s">
        <v>46</v>
      </c>
      <c r="B4183" t="s">
        <v>740</v>
      </c>
      <c r="C4183">
        <v>2003</v>
      </c>
      <c r="D4183">
        <v>1016.6666666666666</v>
      </c>
      <c r="E4183">
        <v>84.726054335028081</v>
      </c>
      <c r="F4183">
        <v>30</v>
      </c>
      <c r="H4183" t="str" cm="1">
        <f t="array" ref="H4183">_xlfn.IFS(
             AND(E4183&gt;110,C4183&gt;2011,F4183&gt;100),"High: overrated, new and good rotation",
             AND(E4183&lt;90,C4183&gt;2011,F4183&gt;100),"High: underrated, new and good rotation",
             AND(E4183&lt;90,C4183&lt;2011,F4183&gt;100),"High: underrated, not too new but good rotation",
             AND(E4183&lt;=110,C4183&gt;2011,F4183&lt;=25),"Critic: well priced/underrated and new, but bad rotation",
             AND(E4183&gt;110,F4183&gt;100),"Top Tier: premium vehicules that tend to be sold above market prices",
             AND(E4183&gt;=90,E4183&lt;=110,F4183&gt;25),"Moderate: fair price and regular to good rotation",
             AND(E4183&lt;90,AND(C4183&lt;=2011,C4183&gt;=2000),AND(F4183&lt;100,F4183&gt;25)),"Moderate: underrated regular model and regular rotation",
             AND(E4183&lt;90,C4183&gt;2011,AND(F4183&lt;=100,F4183&gt;25)),"Moderate: underrated new model with regular rotation",
             AND(E4183&lt;90,C4183&lt;2000,AND(F4183&lt;=100,F4183&gt;25)),"Moderate: underrated old model with regular rotation",
             AND(C4183&lt;=2011,F4183&lt;=25),"Low: not new model and bad rotation",
             AND(E4183&gt;110,AND(C4183&lt;=2011,C4183&gt;=2000),F4183&lt;=25),"Low: overrated regular model with bad rotation",
             AND(E4183&gt;110,C4183&lt;2011,AND(F4183&lt;=100,F4183&gt;25)),"Low: overrated regular model (not new) with regular rotation",
             AND(E4183&gt;110,C4183&gt;2011,F4183&lt;=25),"Low: overrated new model with bad rotation"
)</f>
        <v>Moderate: underrated regular model and regular rotation</v>
      </c>
    </row>
    <row r="4184" spans="1:8" x14ac:dyDescent="0.3">
      <c r="A4184" t="s">
        <v>46</v>
      </c>
      <c r="B4184" t="s">
        <v>740</v>
      </c>
      <c r="C4184">
        <v>2004</v>
      </c>
      <c r="D4184">
        <v>1088</v>
      </c>
      <c r="E4184">
        <v>87.928264460677966</v>
      </c>
      <c r="F4184">
        <v>25</v>
      </c>
      <c r="H4184" t="str" cm="1">
        <f t="array" ref="H4184">_xlfn.IFS(
             AND(E4184&gt;110,C4184&gt;2011,F4184&gt;100),"High: overrated, new and good rotation",
             AND(E4184&lt;90,C4184&gt;2011,F4184&gt;100),"High: underrated, new and good rotation",
             AND(E4184&lt;90,C4184&lt;2011,F4184&gt;100),"High: underrated, not too new but good rotation",
             AND(E4184&lt;=110,C4184&gt;2011,F4184&lt;=25),"Critic: well priced/underrated and new, but bad rotation",
             AND(E4184&gt;110,F4184&gt;100),"Top Tier: premium vehicules that tend to be sold above market prices",
             AND(E4184&gt;=90,E4184&lt;=110,F4184&gt;25),"Moderate: fair price and regular to good rotation",
             AND(E4184&lt;90,AND(C4184&lt;=2011,C4184&gt;=2000),AND(F4184&lt;100,F4184&gt;25)),"Moderate: underrated regular model and regular rotation",
             AND(E4184&lt;90,C4184&gt;2011,AND(F4184&lt;=100,F4184&gt;25)),"Moderate: underrated new model with regular rotation",
             AND(E4184&lt;90,C4184&lt;2000,AND(F4184&lt;=100,F4184&gt;25)),"Moderate: underrated old model with regular rotation",
             AND(C4184&lt;=2011,F4184&lt;=25),"Low: not new model and bad rotation",
             AND(E4184&gt;110,AND(C4184&lt;=2011,C4184&gt;=2000),F4184&lt;=25),"Low: overrated regular model with bad rotation",
             AND(E4184&gt;110,C4184&lt;2011,AND(F4184&lt;=100,F4184&gt;25)),"Low: overrated regular model (not new) with regular rotation",
             AND(E4184&gt;110,C4184&gt;2011,F4184&lt;=25),"Low: overrated new model with bad rotation"
)</f>
        <v>Low: not new model and bad rotation</v>
      </c>
    </row>
    <row r="4185" spans="1:8" x14ac:dyDescent="0.3">
      <c r="A4185" t="s">
        <v>46</v>
      </c>
      <c r="B4185" t="s">
        <v>741</v>
      </c>
      <c r="C4185">
        <v>1997</v>
      </c>
      <c r="D4185">
        <v>725</v>
      </c>
      <c r="E4185">
        <v>97.409909909909913</v>
      </c>
      <c r="F4185">
        <v>2</v>
      </c>
      <c r="H4185" t="str" cm="1">
        <f t="array" ref="H4185">_xlfn.IFS(
             AND(E4185&gt;110,C4185&gt;2011,F4185&gt;100),"High: overrated, new and good rotation",
             AND(E4185&lt;90,C4185&gt;2011,F4185&gt;100),"High: underrated, new and good rotation",
             AND(E4185&lt;90,C4185&lt;2011,F4185&gt;100),"High: underrated, not too new but good rotation",
             AND(E4185&lt;=110,C4185&gt;2011,F4185&lt;=25),"Critic: well priced/underrated and new, but bad rotation",
             AND(E4185&gt;110,F4185&gt;100),"Top Tier: premium vehicules that tend to be sold above market prices",
             AND(E4185&gt;=90,E4185&lt;=110,F4185&gt;25),"Moderate: fair price and regular to good rotation",
             AND(E4185&lt;90,AND(C4185&lt;=2011,C4185&gt;=2000),AND(F4185&lt;100,F4185&gt;25)),"Moderate: underrated regular model and regular rotation",
             AND(E4185&lt;90,C4185&gt;2011,AND(F4185&lt;=100,F4185&gt;25)),"Moderate: underrated new model with regular rotation",
             AND(E4185&lt;90,C4185&lt;2000,AND(F4185&lt;=100,F4185&gt;25)),"Moderate: underrated old model with regular rotation",
             AND(C4185&lt;=2011,F4185&lt;=25),"Low: not new model and bad rotation",
             AND(E4185&gt;110,AND(C4185&lt;=2011,C4185&gt;=2000),F4185&lt;=25),"Low: overrated regular model with bad rotation",
             AND(E4185&gt;110,C4185&lt;2011,AND(F4185&lt;=100,F4185&gt;25)),"Low: overrated regular model (not new) with regular rotation",
             AND(E4185&gt;110,C4185&gt;2011,F4185&lt;=25),"Low: overrated new model with bad rotation"
)</f>
        <v>Low: not new model and bad rotation</v>
      </c>
    </row>
    <row r="4186" spans="1:8" x14ac:dyDescent="0.3">
      <c r="A4186" t="s">
        <v>46</v>
      </c>
      <c r="B4186" t="s">
        <v>741</v>
      </c>
      <c r="C4186">
        <v>1998</v>
      </c>
      <c r="D4186">
        <v>525</v>
      </c>
      <c r="E4186">
        <v>55.956112852664575</v>
      </c>
      <c r="F4186">
        <v>2</v>
      </c>
      <c r="H4186" t="str" cm="1">
        <f t="array" ref="H4186">_xlfn.IFS(
             AND(E4186&gt;110,C4186&gt;2011,F4186&gt;100),"High: overrated, new and good rotation",
             AND(E4186&lt;90,C4186&gt;2011,F4186&gt;100),"High: underrated, new and good rotation",
             AND(E4186&lt;90,C4186&lt;2011,F4186&gt;100),"High: underrated, not too new but good rotation",
             AND(E4186&lt;=110,C4186&gt;2011,F4186&lt;=25),"Critic: well priced/underrated and new, but bad rotation",
             AND(E4186&gt;110,F4186&gt;100),"Top Tier: premium vehicules that tend to be sold above market prices",
             AND(E4186&gt;=90,E4186&lt;=110,F4186&gt;25),"Moderate: fair price and regular to good rotation",
             AND(E4186&lt;90,AND(C4186&lt;=2011,C4186&gt;=2000),AND(F4186&lt;100,F4186&gt;25)),"Moderate: underrated regular model and regular rotation",
             AND(E4186&lt;90,C4186&gt;2011,AND(F4186&lt;=100,F4186&gt;25)),"Moderate: underrated new model with regular rotation",
             AND(E4186&lt;90,C4186&lt;2000,AND(F4186&lt;=100,F4186&gt;25)),"Moderate: underrated old model with regular rotation",
             AND(C4186&lt;=2011,F4186&lt;=25),"Low: not new model and bad rotation",
             AND(E4186&gt;110,AND(C4186&lt;=2011,C4186&gt;=2000),F4186&lt;=25),"Low: overrated regular model with bad rotation",
             AND(E4186&gt;110,C4186&lt;2011,AND(F4186&lt;=100,F4186&gt;25)),"Low: overrated regular model (not new) with regular rotation",
             AND(E4186&gt;110,C4186&gt;2011,F4186&lt;=25),"Low: overrated new model with bad rotation"
)</f>
        <v>Low: not new model and bad rotation</v>
      </c>
    </row>
    <row r="4187" spans="1:8" x14ac:dyDescent="0.3">
      <c r="A4187" t="s">
        <v>46</v>
      </c>
      <c r="B4187" t="s">
        <v>741</v>
      </c>
      <c r="C4187">
        <v>1999</v>
      </c>
      <c r="D4187">
        <v>550</v>
      </c>
      <c r="E4187">
        <v>251.07843137254901</v>
      </c>
      <c r="F4187">
        <v>4</v>
      </c>
      <c r="H4187" t="str" cm="1">
        <f t="array" ref="H4187">_xlfn.IFS(
             AND(E4187&gt;110,C4187&gt;2011,F4187&gt;100),"High: overrated, new and good rotation",
             AND(E4187&lt;90,C4187&gt;2011,F4187&gt;100),"High: underrated, new and good rotation",
             AND(E4187&lt;90,C4187&lt;2011,F4187&gt;100),"High: underrated, not too new but good rotation",
             AND(E4187&lt;=110,C4187&gt;2011,F4187&lt;=25),"Critic: well priced/underrated and new, but bad rotation",
             AND(E4187&gt;110,F4187&gt;100),"Top Tier: premium vehicules that tend to be sold above market prices",
             AND(E4187&gt;=90,E4187&lt;=110,F4187&gt;25),"Moderate: fair price and regular to good rotation",
             AND(E4187&lt;90,AND(C4187&lt;=2011,C4187&gt;=2000),AND(F4187&lt;100,F4187&gt;25)),"Moderate: underrated regular model and regular rotation",
             AND(E4187&lt;90,C4187&gt;2011,AND(F4187&lt;=100,F4187&gt;25)),"Moderate: underrated new model with regular rotation",
             AND(E4187&lt;90,C4187&lt;2000,AND(F4187&lt;=100,F4187&gt;25)),"Moderate: underrated old model with regular rotation",
             AND(C4187&lt;=2011,F4187&lt;=25),"Low: not new model and bad rotation",
             AND(E4187&gt;110,AND(C4187&lt;=2011,C4187&gt;=2000),F4187&lt;=25),"Low: overrated regular model with bad rotation",
             AND(E4187&gt;110,C4187&lt;2011,AND(F4187&lt;=100,F4187&gt;25)),"Low: overrated regular model (not new) with regular rotation",
             AND(E4187&gt;110,C4187&gt;2011,F4187&lt;=25),"Low: overrated new model with bad rotation"
)</f>
        <v>Low: not new model and bad rotation</v>
      </c>
    </row>
    <row r="4188" spans="1:8" x14ac:dyDescent="0.3">
      <c r="A4188" t="s">
        <v>46</v>
      </c>
      <c r="B4188" t="s">
        <v>741</v>
      </c>
      <c r="C4188">
        <v>2001</v>
      </c>
      <c r="D4188">
        <v>1279.3478260869565</v>
      </c>
      <c r="E4188">
        <v>88.397315714361554</v>
      </c>
      <c r="F4188">
        <v>23</v>
      </c>
      <c r="H4188" t="str" cm="1">
        <f t="array" ref="H4188">_xlfn.IFS(
             AND(E4188&gt;110,C4188&gt;2011,F4188&gt;100),"High: overrated, new and good rotation",
             AND(E4188&lt;90,C4188&gt;2011,F4188&gt;100),"High: underrated, new and good rotation",
             AND(E4188&lt;90,C4188&lt;2011,F4188&gt;100),"High: underrated, not too new but good rotation",
             AND(E4188&lt;=110,C4188&gt;2011,F4188&lt;=25),"Critic: well priced/underrated and new, but bad rotation",
             AND(E4188&gt;110,F4188&gt;100),"Top Tier: premium vehicules that tend to be sold above market prices",
             AND(E4188&gt;=90,E4188&lt;=110,F4188&gt;25),"Moderate: fair price and regular to good rotation",
             AND(E4188&lt;90,AND(C4188&lt;=2011,C4188&gt;=2000),AND(F4188&lt;100,F4188&gt;25)),"Moderate: underrated regular model and regular rotation",
             AND(E4188&lt;90,C4188&gt;2011,AND(F4188&lt;=100,F4188&gt;25)),"Moderate: underrated new model with regular rotation",
             AND(E4188&lt;90,C4188&lt;2000,AND(F4188&lt;=100,F4188&gt;25)),"Moderate: underrated old model with regular rotation",
             AND(C4188&lt;=2011,F4188&lt;=25),"Low: not new model and bad rotation",
             AND(E4188&gt;110,AND(C4188&lt;=2011,C4188&gt;=2000),F4188&lt;=25),"Low: overrated regular model with bad rotation",
             AND(E4188&gt;110,C4188&lt;2011,AND(F4188&lt;=100,F4188&gt;25)),"Low: overrated regular model (not new) with regular rotation",
             AND(E4188&gt;110,C4188&gt;2011,F4188&lt;=25),"Low: overrated new model with bad rotation"
)</f>
        <v>Low: not new model and bad rotation</v>
      </c>
    </row>
    <row r="4189" spans="1:8" x14ac:dyDescent="0.3">
      <c r="A4189" t="s">
        <v>46</v>
      </c>
      <c r="B4189" t="s">
        <v>741</v>
      </c>
      <c r="C4189">
        <v>2002</v>
      </c>
      <c r="D4189">
        <v>993.75</v>
      </c>
      <c r="E4189">
        <v>80.566055641598652</v>
      </c>
      <c r="F4189">
        <v>8</v>
      </c>
      <c r="H4189" t="str" cm="1">
        <f t="array" ref="H4189">_xlfn.IFS(
             AND(E4189&gt;110,C4189&gt;2011,F4189&gt;100),"High: overrated, new and good rotation",
             AND(E4189&lt;90,C4189&gt;2011,F4189&gt;100),"High: underrated, new and good rotation",
             AND(E4189&lt;90,C4189&lt;2011,F4189&gt;100),"High: underrated, not too new but good rotation",
             AND(E4189&lt;=110,C4189&gt;2011,F4189&lt;=25),"Critic: well priced/underrated and new, but bad rotation",
             AND(E4189&gt;110,F4189&gt;100),"Top Tier: premium vehicules that tend to be sold above market prices",
             AND(E4189&gt;=90,E4189&lt;=110,F4189&gt;25),"Moderate: fair price and regular to good rotation",
             AND(E4189&lt;90,AND(C4189&lt;=2011,C4189&gt;=2000),AND(F4189&lt;100,F4189&gt;25)),"Moderate: underrated regular model and regular rotation",
             AND(E4189&lt;90,C4189&gt;2011,AND(F4189&lt;=100,F4189&gt;25)),"Moderate: underrated new model with regular rotation",
             AND(E4189&lt;90,C4189&lt;2000,AND(F4189&lt;=100,F4189&gt;25)),"Moderate: underrated old model with regular rotation",
             AND(C4189&lt;=2011,F4189&lt;=25),"Low: not new model and bad rotation",
             AND(E4189&gt;110,AND(C4189&lt;=2011,C4189&gt;=2000),F4189&lt;=25),"Low: overrated regular model with bad rotation",
             AND(E4189&gt;110,C4189&lt;2011,AND(F4189&lt;=100,F4189&gt;25)),"Low: overrated regular model (not new) with regular rotation",
             AND(E4189&gt;110,C4189&gt;2011,F4189&lt;=25),"Low: overrated new model with bad rotation"
)</f>
        <v>Low: not new model and bad rotation</v>
      </c>
    </row>
    <row r="4190" spans="1:8" x14ac:dyDescent="0.3">
      <c r="A4190" t="s">
        <v>46</v>
      </c>
      <c r="B4190" t="s">
        <v>742</v>
      </c>
      <c r="C4190">
        <v>1997</v>
      </c>
      <c r="D4190">
        <v>1100</v>
      </c>
      <c r="E4190">
        <v>244.44444444444446</v>
      </c>
      <c r="F4190">
        <v>1</v>
      </c>
      <c r="H4190" t="str" cm="1">
        <f t="array" ref="H4190">_xlfn.IFS(
             AND(E4190&gt;110,C4190&gt;2011,F4190&gt;100),"High: overrated, new and good rotation",
             AND(E4190&lt;90,C4190&gt;2011,F4190&gt;100),"High: underrated, new and good rotation",
             AND(E4190&lt;90,C4190&lt;2011,F4190&gt;100),"High: underrated, not too new but good rotation",
             AND(E4190&lt;=110,C4190&gt;2011,F4190&lt;=25),"Critic: well priced/underrated and new, but bad rotation",
             AND(E4190&gt;110,F4190&gt;100),"Top Tier: premium vehicules that tend to be sold above market prices",
             AND(E4190&gt;=90,E4190&lt;=110,F4190&gt;25),"Moderate: fair price and regular to good rotation",
             AND(E4190&lt;90,AND(C4190&lt;=2011,C4190&gt;=2000),AND(F4190&lt;100,F4190&gt;25)),"Moderate: underrated regular model and regular rotation",
             AND(E4190&lt;90,C4190&gt;2011,AND(F4190&lt;=100,F4190&gt;25)),"Moderate: underrated new model with regular rotation",
             AND(E4190&lt;90,C4190&lt;2000,AND(F4190&lt;=100,F4190&gt;25)),"Moderate: underrated old model with regular rotation",
             AND(C4190&lt;=2011,F4190&lt;=25),"Low: not new model and bad rotation",
             AND(E4190&gt;110,AND(C4190&lt;=2011,C4190&gt;=2000),F4190&lt;=25),"Low: overrated regular model with bad rotation",
             AND(E4190&gt;110,C4190&lt;2011,AND(F4190&lt;=100,F4190&gt;25)),"Low: overrated regular model (not new) with regular rotation",
             AND(E4190&gt;110,C4190&gt;2011,F4190&lt;=25),"Low: overrated new model with bad rotation"
)</f>
        <v>Low: not new model and bad rotation</v>
      </c>
    </row>
    <row r="4191" spans="1:8" x14ac:dyDescent="0.3">
      <c r="A4191" t="s">
        <v>46</v>
      </c>
      <c r="B4191" t="s">
        <v>742</v>
      </c>
      <c r="C4191">
        <v>1998</v>
      </c>
      <c r="D4191">
        <v>796.875</v>
      </c>
      <c r="E4191">
        <v>138.41244764270408</v>
      </c>
      <c r="F4191">
        <v>8</v>
      </c>
      <c r="H4191" t="str" cm="1">
        <f t="array" ref="H4191">_xlfn.IFS(
             AND(E4191&gt;110,C4191&gt;2011,F4191&gt;100),"High: overrated, new and good rotation",
             AND(E4191&lt;90,C4191&gt;2011,F4191&gt;100),"High: underrated, new and good rotation",
             AND(E4191&lt;90,C4191&lt;2011,F4191&gt;100),"High: underrated, not too new but good rotation",
             AND(E4191&lt;=110,C4191&gt;2011,F4191&lt;=25),"Critic: well priced/underrated and new, but bad rotation",
             AND(E4191&gt;110,F4191&gt;100),"Top Tier: premium vehicules that tend to be sold above market prices",
             AND(E4191&gt;=90,E4191&lt;=110,F4191&gt;25),"Moderate: fair price and regular to good rotation",
             AND(E4191&lt;90,AND(C4191&lt;=2011,C4191&gt;=2000),AND(F4191&lt;100,F4191&gt;25)),"Moderate: underrated regular model and regular rotation",
             AND(E4191&lt;90,C4191&gt;2011,AND(F4191&lt;=100,F4191&gt;25)),"Moderate: underrated new model with regular rotation",
             AND(E4191&lt;90,C4191&lt;2000,AND(F4191&lt;=100,F4191&gt;25)),"Moderate: underrated old model with regular rotation",
             AND(C4191&lt;=2011,F4191&lt;=25),"Low: not new model and bad rotation",
             AND(E4191&gt;110,AND(C4191&lt;=2011,C4191&gt;=2000),F4191&lt;=25),"Low: overrated regular model with bad rotation",
             AND(E4191&gt;110,C4191&lt;2011,AND(F4191&lt;=100,F4191&gt;25)),"Low: overrated regular model (not new) with regular rotation",
             AND(E4191&gt;110,C4191&gt;2011,F4191&lt;=25),"Low: overrated new model with bad rotation"
)</f>
        <v>Low: not new model and bad rotation</v>
      </c>
    </row>
    <row r="4192" spans="1:8" x14ac:dyDescent="0.3">
      <c r="A4192" t="s">
        <v>46</v>
      </c>
      <c r="B4192" t="s">
        <v>742</v>
      </c>
      <c r="C4192">
        <v>1999</v>
      </c>
      <c r="D4192">
        <v>495</v>
      </c>
      <c r="E4192">
        <v>63.899244077936771</v>
      </c>
      <c r="F4192">
        <v>5</v>
      </c>
      <c r="H4192" t="str" cm="1">
        <f t="array" ref="H4192">_xlfn.IFS(
             AND(E4192&gt;110,C4192&gt;2011,F4192&gt;100),"High: overrated, new and good rotation",
             AND(E4192&lt;90,C4192&gt;2011,F4192&gt;100),"High: underrated, new and good rotation",
             AND(E4192&lt;90,C4192&lt;2011,F4192&gt;100),"High: underrated, not too new but good rotation",
             AND(E4192&lt;=110,C4192&gt;2011,F4192&lt;=25),"Critic: well priced/underrated and new, but bad rotation",
             AND(E4192&gt;110,F4192&gt;100),"Top Tier: premium vehicules that tend to be sold above market prices",
             AND(E4192&gt;=90,E4192&lt;=110,F4192&gt;25),"Moderate: fair price and regular to good rotation",
             AND(E4192&lt;90,AND(C4192&lt;=2011,C4192&gt;=2000),AND(F4192&lt;100,F4192&gt;25)),"Moderate: underrated regular model and regular rotation",
             AND(E4192&lt;90,C4192&gt;2011,AND(F4192&lt;=100,F4192&gt;25)),"Moderate: underrated new model with regular rotation",
             AND(E4192&lt;90,C4192&lt;2000,AND(F4192&lt;=100,F4192&gt;25)),"Moderate: underrated old model with regular rotation",
             AND(C4192&lt;=2011,F4192&lt;=25),"Low: not new model and bad rotation",
             AND(E4192&gt;110,AND(C4192&lt;=2011,C4192&gt;=2000),F4192&lt;=25),"Low: overrated regular model with bad rotation",
             AND(E4192&gt;110,C4192&lt;2011,AND(F4192&lt;=100,F4192&gt;25)),"Low: overrated regular model (not new) with regular rotation",
             AND(E4192&gt;110,C4192&gt;2011,F4192&lt;=25),"Low: overrated new model with bad rotation"
)</f>
        <v>Low: not new model and bad rotation</v>
      </c>
    </row>
    <row r="4193" spans="1:8" x14ac:dyDescent="0.3">
      <c r="A4193" t="s">
        <v>46</v>
      </c>
      <c r="B4193" t="s">
        <v>742</v>
      </c>
      <c r="C4193">
        <v>2000</v>
      </c>
      <c r="D4193">
        <v>1002.7777777777778</v>
      </c>
      <c r="E4193">
        <v>84.51381256208478</v>
      </c>
      <c r="F4193">
        <v>9</v>
      </c>
      <c r="H4193" t="str" cm="1">
        <f t="array" ref="H4193">_xlfn.IFS(
             AND(E4193&gt;110,C4193&gt;2011,F4193&gt;100),"High: overrated, new and good rotation",
             AND(E4193&lt;90,C4193&gt;2011,F4193&gt;100),"High: underrated, new and good rotation",
             AND(E4193&lt;90,C4193&lt;2011,F4193&gt;100),"High: underrated, not too new but good rotation",
             AND(E4193&lt;=110,C4193&gt;2011,F4193&lt;=25),"Critic: well priced/underrated and new, but bad rotation",
             AND(E4193&gt;110,F4193&gt;100),"Top Tier: premium vehicules that tend to be sold above market prices",
             AND(E4193&gt;=90,E4193&lt;=110,F4193&gt;25),"Moderate: fair price and regular to good rotation",
             AND(E4193&lt;90,AND(C4193&lt;=2011,C4193&gt;=2000),AND(F4193&lt;100,F4193&gt;25)),"Moderate: underrated regular model and regular rotation",
             AND(E4193&lt;90,C4193&gt;2011,AND(F4193&lt;=100,F4193&gt;25)),"Moderate: underrated new model with regular rotation",
             AND(E4193&lt;90,C4193&lt;2000,AND(F4193&lt;=100,F4193&gt;25)),"Moderate: underrated old model with regular rotation",
             AND(C4193&lt;=2011,F4193&lt;=25),"Low: not new model and bad rotation",
             AND(E4193&gt;110,AND(C4193&lt;=2011,C4193&gt;=2000),F4193&lt;=25),"Low: overrated regular model with bad rotation",
             AND(E4193&gt;110,C4193&lt;2011,AND(F4193&lt;=100,F4193&gt;25)),"Low: overrated regular model (not new) with regular rotation",
             AND(E4193&gt;110,C4193&gt;2011,F4193&lt;=25),"Low: overrated new model with bad rotation"
)</f>
        <v>Low: not new model and bad rotation</v>
      </c>
    </row>
    <row r="4194" spans="1:8" x14ac:dyDescent="0.3">
      <c r="A4194" t="s">
        <v>46</v>
      </c>
      <c r="B4194" t="s">
        <v>742</v>
      </c>
      <c r="C4194">
        <v>2001</v>
      </c>
      <c r="D4194">
        <v>1512.5</v>
      </c>
      <c r="E4194">
        <v>83.01353918761518</v>
      </c>
      <c r="F4194">
        <v>4</v>
      </c>
      <c r="H4194" t="str" cm="1">
        <f t="array" ref="H4194">_xlfn.IFS(
             AND(E4194&gt;110,C4194&gt;2011,F4194&gt;100),"High: overrated, new and good rotation",
             AND(E4194&lt;90,C4194&gt;2011,F4194&gt;100),"High: underrated, new and good rotation",
             AND(E4194&lt;90,C4194&lt;2011,F4194&gt;100),"High: underrated, not too new but good rotation",
             AND(E4194&lt;=110,C4194&gt;2011,F4194&lt;=25),"Critic: well priced/underrated and new, but bad rotation",
             AND(E4194&gt;110,F4194&gt;100),"Top Tier: premium vehicules that tend to be sold above market prices",
             AND(E4194&gt;=90,E4194&lt;=110,F4194&gt;25),"Moderate: fair price and regular to good rotation",
             AND(E4194&lt;90,AND(C4194&lt;=2011,C4194&gt;=2000),AND(F4194&lt;100,F4194&gt;25)),"Moderate: underrated regular model and regular rotation",
             AND(E4194&lt;90,C4194&gt;2011,AND(F4194&lt;=100,F4194&gt;25)),"Moderate: underrated new model with regular rotation",
             AND(E4194&lt;90,C4194&lt;2000,AND(F4194&lt;=100,F4194&gt;25)),"Moderate: underrated old model with regular rotation",
             AND(C4194&lt;=2011,F4194&lt;=25),"Low: not new model and bad rotation",
             AND(E4194&gt;110,AND(C4194&lt;=2011,C4194&gt;=2000),F4194&lt;=25),"Low: overrated regular model with bad rotation",
             AND(E4194&gt;110,C4194&lt;2011,AND(F4194&lt;=100,F4194&gt;25)),"Low: overrated regular model (not new) with regular rotation",
             AND(E4194&gt;110,C4194&gt;2011,F4194&lt;=25),"Low: overrated new model with bad rotation"
)</f>
        <v>Low: not new model and bad rotation</v>
      </c>
    </row>
    <row r="4195" spans="1:8" x14ac:dyDescent="0.3">
      <c r="A4195" t="s">
        <v>46</v>
      </c>
      <c r="B4195" t="s">
        <v>742</v>
      </c>
      <c r="C4195">
        <v>2002</v>
      </c>
      <c r="D4195">
        <v>1565.3846153846155</v>
      </c>
      <c r="E4195">
        <v>79.793845550815888</v>
      </c>
      <c r="F4195">
        <v>13</v>
      </c>
      <c r="H4195" t="str" cm="1">
        <f t="array" ref="H4195">_xlfn.IFS(
             AND(E4195&gt;110,C4195&gt;2011,F4195&gt;100),"High: overrated, new and good rotation",
             AND(E4195&lt;90,C4195&gt;2011,F4195&gt;100),"High: underrated, new and good rotation",
             AND(E4195&lt;90,C4195&lt;2011,F4195&gt;100),"High: underrated, not too new but good rotation",
             AND(E4195&lt;=110,C4195&gt;2011,F4195&lt;=25),"Critic: well priced/underrated and new, but bad rotation",
             AND(E4195&gt;110,F4195&gt;100),"Top Tier: premium vehicules that tend to be sold above market prices",
             AND(E4195&gt;=90,E4195&lt;=110,F4195&gt;25),"Moderate: fair price and regular to good rotation",
             AND(E4195&lt;90,AND(C4195&lt;=2011,C4195&gt;=2000),AND(F4195&lt;100,F4195&gt;25)),"Moderate: underrated regular model and regular rotation",
             AND(E4195&lt;90,C4195&gt;2011,AND(F4195&lt;=100,F4195&gt;25)),"Moderate: underrated new model with regular rotation",
             AND(E4195&lt;90,C4195&lt;2000,AND(F4195&lt;=100,F4195&gt;25)),"Moderate: underrated old model with regular rotation",
             AND(C4195&lt;=2011,F4195&lt;=25),"Low: not new model and bad rotation",
             AND(E4195&gt;110,AND(C4195&lt;=2011,C4195&gt;=2000),F4195&lt;=25),"Low: overrated regular model with bad rotation",
             AND(E4195&gt;110,C4195&lt;2011,AND(F4195&lt;=100,F4195&gt;25)),"Low: overrated regular model (not new) with regular rotation",
             AND(E4195&gt;110,C4195&gt;2011,F4195&lt;=25),"Low: overrated new model with bad rotation"
)</f>
        <v>Low: not new model and bad rotation</v>
      </c>
    </row>
    <row r="4196" spans="1:8" x14ac:dyDescent="0.3">
      <c r="A4196" t="s">
        <v>46</v>
      </c>
      <c r="B4196" t="s">
        <v>742</v>
      </c>
      <c r="C4196">
        <v>2003</v>
      </c>
      <c r="D4196">
        <v>2066.6666666666665</v>
      </c>
      <c r="E4196">
        <v>106.01360544217687</v>
      </c>
      <c r="F4196">
        <v>3</v>
      </c>
      <c r="H4196" t="str" cm="1">
        <f t="array" ref="H4196">_xlfn.IFS(
             AND(E4196&gt;110,C4196&gt;2011,F4196&gt;100),"High: overrated, new and good rotation",
             AND(E4196&lt;90,C4196&gt;2011,F4196&gt;100),"High: underrated, new and good rotation",
             AND(E4196&lt;90,C4196&lt;2011,F4196&gt;100),"High: underrated, not too new but good rotation",
             AND(E4196&lt;=110,C4196&gt;2011,F4196&lt;=25),"Critic: well priced/underrated and new, but bad rotation",
             AND(E4196&gt;110,F4196&gt;100),"Top Tier: premium vehicules that tend to be sold above market prices",
             AND(E4196&gt;=90,E4196&lt;=110,F4196&gt;25),"Moderate: fair price and regular to good rotation",
             AND(E4196&lt;90,AND(C4196&lt;=2011,C4196&gt;=2000),AND(F4196&lt;100,F4196&gt;25)),"Moderate: underrated regular model and regular rotation",
             AND(E4196&lt;90,C4196&gt;2011,AND(F4196&lt;=100,F4196&gt;25)),"Moderate: underrated new model with regular rotation",
             AND(E4196&lt;90,C4196&lt;2000,AND(F4196&lt;=100,F4196&gt;25)),"Moderate: underrated old model with regular rotation",
             AND(C4196&lt;=2011,F4196&lt;=25),"Low: not new model and bad rotation",
             AND(E4196&gt;110,AND(C4196&lt;=2011,C4196&gt;=2000),F4196&lt;=25),"Low: overrated regular model with bad rotation",
             AND(E4196&gt;110,C4196&lt;2011,AND(F4196&lt;=100,F4196&gt;25)),"Low: overrated regular model (not new) with regular rotation",
             AND(E4196&gt;110,C4196&gt;2011,F4196&lt;=25),"Low: overrated new model with bad rotation"
)</f>
        <v>Low: not new model and bad rotation</v>
      </c>
    </row>
    <row r="4197" spans="1:8" x14ac:dyDescent="0.3">
      <c r="A4197" t="s">
        <v>46</v>
      </c>
      <c r="B4197" t="s">
        <v>743</v>
      </c>
      <c r="C4197">
        <v>1993</v>
      </c>
      <c r="D4197">
        <v>416.66666666666669</v>
      </c>
      <c r="E4197">
        <v>131.85185185185185</v>
      </c>
      <c r="F4197">
        <v>3</v>
      </c>
      <c r="H4197" t="str" cm="1">
        <f t="array" ref="H4197">_xlfn.IFS(
             AND(E4197&gt;110,C4197&gt;2011,F4197&gt;100),"High: overrated, new and good rotation",
             AND(E4197&lt;90,C4197&gt;2011,F4197&gt;100),"High: underrated, new and good rotation",
             AND(E4197&lt;90,C4197&lt;2011,F4197&gt;100),"High: underrated, not too new but good rotation",
             AND(E4197&lt;=110,C4197&gt;2011,F4197&lt;=25),"Critic: well priced/underrated and new, but bad rotation",
             AND(E4197&gt;110,F4197&gt;100),"Top Tier: premium vehicules that tend to be sold above market prices",
             AND(E4197&gt;=90,E4197&lt;=110,F4197&gt;25),"Moderate: fair price and regular to good rotation",
             AND(E4197&lt;90,AND(C4197&lt;=2011,C4197&gt;=2000),AND(F4197&lt;100,F4197&gt;25)),"Moderate: underrated regular model and regular rotation",
             AND(E4197&lt;90,C4197&gt;2011,AND(F4197&lt;=100,F4197&gt;25)),"Moderate: underrated new model with regular rotation",
             AND(E4197&lt;90,C4197&lt;2000,AND(F4197&lt;=100,F4197&gt;25)),"Moderate: underrated old model with regular rotation",
             AND(C4197&lt;=2011,F4197&lt;=25),"Low: not new model and bad rotation",
             AND(E4197&gt;110,AND(C4197&lt;=2011,C4197&gt;=2000),F4197&lt;=25),"Low: overrated regular model with bad rotation",
             AND(E4197&gt;110,C4197&lt;2011,AND(F4197&lt;=100,F4197&gt;25)),"Low: overrated regular model (not new) with regular rotation",
             AND(E4197&gt;110,C4197&gt;2011,F4197&lt;=25),"Low: overrated new model with bad rotation"
)</f>
        <v>Low: not new model and bad rotation</v>
      </c>
    </row>
    <row r="4198" spans="1:8" x14ac:dyDescent="0.3">
      <c r="A4198" t="s">
        <v>46</v>
      </c>
      <c r="B4198" t="s">
        <v>743</v>
      </c>
      <c r="C4198">
        <v>1996</v>
      </c>
      <c r="D4198">
        <v>275</v>
      </c>
      <c r="E4198">
        <v>61.111111111111114</v>
      </c>
      <c r="F4198">
        <v>1</v>
      </c>
      <c r="H4198" t="str" cm="1">
        <f t="array" ref="H4198">_xlfn.IFS(
             AND(E4198&gt;110,C4198&gt;2011,F4198&gt;100),"High: overrated, new and good rotation",
             AND(E4198&lt;90,C4198&gt;2011,F4198&gt;100),"High: underrated, new and good rotation",
             AND(E4198&lt;90,C4198&lt;2011,F4198&gt;100),"High: underrated, not too new but good rotation",
             AND(E4198&lt;=110,C4198&gt;2011,F4198&lt;=25),"Critic: well priced/underrated and new, but bad rotation",
             AND(E4198&gt;110,F4198&gt;100),"Top Tier: premium vehicules that tend to be sold above market prices",
             AND(E4198&gt;=90,E4198&lt;=110,F4198&gt;25),"Moderate: fair price and regular to good rotation",
             AND(E4198&lt;90,AND(C4198&lt;=2011,C4198&gt;=2000),AND(F4198&lt;100,F4198&gt;25)),"Moderate: underrated regular model and regular rotation",
             AND(E4198&lt;90,C4198&gt;2011,AND(F4198&lt;=100,F4198&gt;25)),"Moderate: underrated new model with regular rotation",
             AND(E4198&lt;90,C4198&lt;2000,AND(F4198&lt;=100,F4198&gt;25)),"Moderate: underrated old model with regular rotation",
             AND(C4198&lt;=2011,F4198&lt;=25),"Low: not new model and bad rotation",
             AND(E4198&gt;110,AND(C4198&lt;=2011,C4198&gt;=2000),F4198&lt;=25),"Low: overrated regular model with bad rotation",
             AND(E4198&gt;110,C4198&lt;2011,AND(F4198&lt;=100,F4198&gt;25)),"Low: overrated regular model (not new) with regular rotation",
             AND(E4198&gt;110,C4198&gt;2011,F4198&lt;=25),"Low: overrated new model with bad rotation"
)</f>
        <v>Low: not new model and bad rotation</v>
      </c>
    </row>
    <row r="4199" spans="1:8" x14ac:dyDescent="0.3">
      <c r="A4199" t="s">
        <v>46</v>
      </c>
      <c r="B4199" t="s">
        <v>744</v>
      </c>
      <c r="C4199">
        <v>1997</v>
      </c>
      <c r="D4199">
        <v>400</v>
      </c>
      <c r="E4199">
        <v>228.57142857142856</v>
      </c>
      <c r="F4199">
        <v>1</v>
      </c>
      <c r="H4199" t="str" cm="1">
        <f t="array" ref="H4199">_xlfn.IFS(
             AND(E4199&gt;110,C4199&gt;2011,F4199&gt;100),"High: overrated, new and good rotation",
             AND(E4199&lt;90,C4199&gt;2011,F4199&gt;100),"High: underrated, new and good rotation",
             AND(E4199&lt;90,C4199&lt;2011,F4199&gt;100),"High: underrated, not too new but good rotation",
             AND(E4199&lt;=110,C4199&gt;2011,F4199&lt;=25),"Critic: well priced/underrated and new, but bad rotation",
             AND(E4199&gt;110,F4199&gt;100),"Top Tier: premium vehicules that tend to be sold above market prices",
             AND(E4199&gt;=90,E4199&lt;=110,F4199&gt;25),"Moderate: fair price and regular to good rotation",
             AND(E4199&lt;90,AND(C4199&lt;=2011,C4199&gt;=2000),AND(F4199&lt;100,F4199&gt;25)),"Moderate: underrated regular model and regular rotation",
             AND(E4199&lt;90,C4199&gt;2011,AND(F4199&lt;=100,F4199&gt;25)),"Moderate: underrated new model with regular rotation",
             AND(E4199&lt;90,C4199&lt;2000,AND(F4199&lt;=100,F4199&gt;25)),"Moderate: underrated old model with regular rotation",
             AND(C4199&lt;=2011,F4199&lt;=25),"Low: not new model and bad rotation",
             AND(E4199&gt;110,AND(C4199&lt;=2011,C4199&gt;=2000),F4199&lt;=25),"Low: overrated regular model with bad rotation",
             AND(E4199&gt;110,C4199&lt;2011,AND(F4199&lt;=100,F4199&gt;25)),"Low: overrated regular model (not new) with regular rotation",
             AND(E4199&gt;110,C4199&gt;2011,F4199&lt;=25),"Low: overrated new model with bad rotation"
)</f>
        <v>Low: not new model and bad rotation</v>
      </c>
    </row>
    <row r="4200" spans="1:8" x14ac:dyDescent="0.3">
      <c r="A4200" t="s">
        <v>46</v>
      </c>
      <c r="B4200" t="s">
        <v>744</v>
      </c>
      <c r="C4200">
        <v>1998</v>
      </c>
      <c r="D4200">
        <v>591.66666666666663</v>
      </c>
      <c r="E4200">
        <v>102.43689945867804</v>
      </c>
      <c r="F4200">
        <v>6</v>
      </c>
      <c r="H4200" t="str" cm="1">
        <f t="array" ref="H4200">_xlfn.IFS(
             AND(E4200&gt;110,C4200&gt;2011,F4200&gt;100),"High: overrated, new and good rotation",
             AND(E4200&lt;90,C4200&gt;2011,F4200&gt;100),"High: underrated, new and good rotation",
             AND(E4200&lt;90,C4200&lt;2011,F4200&gt;100),"High: underrated, not too new but good rotation",
             AND(E4200&lt;=110,C4200&gt;2011,F4200&lt;=25),"Critic: well priced/underrated and new, but bad rotation",
             AND(E4200&gt;110,F4200&gt;100),"Top Tier: premium vehicules that tend to be sold above market prices",
             AND(E4200&gt;=90,E4200&lt;=110,F4200&gt;25),"Moderate: fair price and regular to good rotation",
             AND(E4200&lt;90,AND(C4200&lt;=2011,C4200&gt;=2000),AND(F4200&lt;100,F4200&gt;25)),"Moderate: underrated regular model and regular rotation",
             AND(E4200&lt;90,C4200&gt;2011,AND(F4200&lt;=100,F4200&gt;25)),"Moderate: underrated new model with regular rotation",
             AND(E4200&lt;90,C4200&lt;2000,AND(F4200&lt;=100,F4200&gt;25)),"Moderate: underrated old model with regular rotation",
             AND(C4200&lt;=2011,F4200&lt;=25),"Low: not new model and bad rotation",
             AND(E4200&gt;110,AND(C4200&lt;=2011,C4200&gt;=2000),F4200&lt;=25),"Low: overrated regular model with bad rotation",
             AND(E4200&gt;110,C4200&lt;2011,AND(F4200&lt;=100,F4200&gt;25)),"Low: overrated regular model (not new) with regular rotation",
             AND(E4200&gt;110,C4200&gt;2011,F4200&lt;=25),"Low: overrated new model with bad rotation"
)</f>
        <v>Low: not new model and bad rotation</v>
      </c>
    </row>
    <row r="4201" spans="1:8" x14ac:dyDescent="0.3">
      <c r="A4201" t="s">
        <v>46</v>
      </c>
      <c r="B4201" t="s">
        <v>744</v>
      </c>
      <c r="C4201">
        <v>1999</v>
      </c>
      <c r="D4201">
        <v>716.66666666666663</v>
      </c>
      <c r="E4201">
        <v>95.284600389863542</v>
      </c>
      <c r="F4201">
        <v>6</v>
      </c>
      <c r="H4201" t="str" cm="1">
        <f t="array" ref="H4201">_xlfn.IFS(
             AND(E4201&gt;110,C4201&gt;2011,F4201&gt;100),"High: overrated, new and good rotation",
             AND(E4201&lt;90,C4201&gt;2011,F4201&gt;100),"High: underrated, new and good rotation",
             AND(E4201&lt;90,C4201&lt;2011,F4201&gt;100),"High: underrated, not too new but good rotation",
             AND(E4201&lt;=110,C4201&gt;2011,F4201&lt;=25),"Critic: well priced/underrated and new, but bad rotation",
             AND(E4201&gt;110,F4201&gt;100),"Top Tier: premium vehicules that tend to be sold above market prices",
             AND(E4201&gt;=90,E4201&lt;=110,F4201&gt;25),"Moderate: fair price and regular to good rotation",
             AND(E4201&lt;90,AND(C4201&lt;=2011,C4201&gt;=2000),AND(F4201&lt;100,F4201&gt;25)),"Moderate: underrated regular model and regular rotation",
             AND(E4201&lt;90,C4201&gt;2011,AND(F4201&lt;=100,F4201&gt;25)),"Moderate: underrated new model with regular rotation",
             AND(E4201&lt;90,C4201&lt;2000,AND(F4201&lt;=100,F4201&gt;25)),"Moderate: underrated old model with regular rotation",
             AND(C4201&lt;=2011,F4201&lt;=25),"Low: not new model and bad rotation",
             AND(E4201&gt;110,AND(C4201&lt;=2011,C4201&gt;=2000),F4201&lt;=25),"Low: overrated regular model with bad rotation",
             AND(E4201&gt;110,C4201&lt;2011,AND(F4201&lt;=100,F4201&gt;25)),"Low: overrated regular model (not new) with regular rotation",
             AND(E4201&gt;110,C4201&gt;2011,F4201&lt;=25),"Low: overrated new model with bad rotation"
)</f>
        <v>Low: not new model and bad rotation</v>
      </c>
    </row>
    <row r="4202" spans="1:8" x14ac:dyDescent="0.3">
      <c r="A4202" t="s">
        <v>46</v>
      </c>
      <c r="B4202" t="s">
        <v>745</v>
      </c>
      <c r="C4202">
        <v>1991</v>
      </c>
      <c r="D4202">
        <v>200</v>
      </c>
      <c r="E4202">
        <v>133.33333333333331</v>
      </c>
      <c r="F4202">
        <v>1</v>
      </c>
      <c r="H4202" t="str" cm="1">
        <f t="array" ref="H4202">_xlfn.IFS(
             AND(E4202&gt;110,C4202&gt;2011,F4202&gt;100),"High: overrated, new and good rotation",
             AND(E4202&lt;90,C4202&gt;2011,F4202&gt;100),"High: underrated, new and good rotation",
             AND(E4202&lt;90,C4202&lt;2011,F4202&gt;100),"High: underrated, not too new but good rotation",
             AND(E4202&lt;=110,C4202&gt;2011,F4202&lt;=25),"Critic: well priced/underrated and new, but bad rotation",
             AND(E4202&gt;110,F4202&gt;100),"Top Tier: premium vehicules that tend to be sold above market prices",
             AND(E4202&gt;=90,E4202&lt;=110,F4202&gt;25),"Moderate: fair price and regular to good rotation",
             AND(E4202&lt;90,AND(C4202&lt;=2011,C4202&gt;=2000),AND(F4202&lt;100,F4202&gt;25)),"Moderate: underrated regular model and regular rotation",
             AND(E4202&lt;90,C4202&gt;2011,AND(F4202&lt;=100,F4202&gt;25)),"Moderate: underrated new model with regular rotation",
             AND(E4202&lt;90,C4202&lt;2000,AND(F4202&lt;=100,F4202&gt;25)),"Moderate: underrated old model with regular rotation",
             AND(C4202&lt;=2011,F4202&lt;=25),"Low: not new model and bad rotation",
             AND(E4202&gt;110,AND(C4202&lt;=2011,C4202&gt;=2000),F4202&lt;=25),"Low: overrated regular model with bad rotation",
             AND(E4202&gt;110,C4202&lt;2011,AND(F4202&lt;=100,F4202&gt;25)),"Low: overrated regular model (not new) with regular rotation",
             AND(E4202&gt;110,C4202&gt;2011,F4202&lt;=25),"Low: overrated new model with bad rotation"
)</f>
        <v>Low: not new model and bad rotation</v>
      </c>
    </row>
    <row r="4203" spans="1:8" x14ac:dyDescent="0.3">
      <c r="A4203" t="s">
        <v>46</v>
      </c>
      <c r="B4203" t="s">
        <v>745</v>
      </c>
      <c r="C4203">
        <v>1992</v>
      </c>
      <c r="D4203">
        <v>325</v>
      </c>
      <c r="E4203">
        <v>85.096153846153854</v>
      </c>
      <c r="F4203">
        <v>3</v>
      </c>
      <c r="H4203" t="str" cm="1">
        <f t="array" ref="H4203">_xlfn.IFS(
             AND(E4203&gt;110,C4203&gt;2011,F4203&gt;100),"High: overrated, new and good rotation",
             AND(E4203&lt;90,C4203&gt;2011,F4203&gt;100),"High: underrated, new and good rotation",
             AND(E4203&lt;90,C4203&lt;2011,F4203&gt;100),"High: underrated, not too new but good rotation",
             AND(E4203&lt;=110,C4203&gt;2011,F4203&lt;=25),"Critic: well priced/underrated and new, but bad rotation",
             AND(E4203&gt;110,F4203&gt;100),"Top Tier: premium vehicules that tend to be sold above market prices",
             AND(E4203&gt;=90,E4203&lt;=110,F4203&gt;25),"Moderate: fair price and regular to good rotation",
             AND(E4203&lt;90,AND(C4203&lt;=2011,C4203&gt;=2000),AND(F4203&lt;100,F4203&gt;25)),"Moderate: underrated regular model and regular rotation",
             AND(E4203&lt;90,C4203&gt;2011,AND(F4203&lt;=100,F4203&gt;25)),"Moderate: underrated new model with regular rotation",
             AND(E4203&lt;90,C4203&lt;2000,AND(F4203&lt;=100,F4203&gt;25)),"Moderate: underrated old model with regular rotation",
             AND(C4203&lt;=2011,F4203&lt;=25),"Low: not new model and bad rotation",
             AND(E4203&gt;110,AND(C4203&lt;=2011,C4203&gt;=2000),F4203&lt;=25),"Low: overrated regular model with bad rotation",
             AND(E4203&gt;110,C4203&lt;2011,AND(F4203&lt;=100,F4203&gt;25)),"Low: overrated regular model (not new) with regular rotation",
             AND(E4203&gt;110,C4203&gt;2011,F4203&lt;=25),"Low: overrated new model with bad rotation"
)</f>
        <v>Low: not new model and bad rotation</v>
      </c>
    </row>
    <row r="4204" spans="1:8" x14ac:dyDescent="0.3">
      <c r="A4204" t="s">
        <v>46</v>
      </c>
      <c r="B4204" t="s">
        <v>745</v>
      </c>
      <c r="C4204">
        <v>1994</v>
      </c>
      <c r="D4204">
        <v>455</v>
      </c>
      <c r="E4204">
        <v>97.515151515151516</v>
      </c>
      <c r="F4204">
        <v>5</v>
      </c>
      <c r="H4204" t="str" cm="1">
        <f t="array" ref="H4204">_xlfn.IFS(
             AND(E4204&gt;110,C4204&gt;2011,F4204&gt;100),"High: overrated, new and good rotation",
             AND(E4204&lt;90,C4204&gt;2011,F4204&gt;100),"High: underrated, new and good rotation",
             AND(E4204&lt;90,C4204&lt;2011,F4204&gt;100),"High: underrated, not too new but good rotation",
             AND(E4204&lt;=110,C4204&gt;2011,F4204&lt;=25),"Critic: well priced/underrated and new, but bad rotation",
             AND(E4204&gt;110,F4204&gt;100),"Top Tier: premium vehicules that tend to be sold above market prices",
             AND(E4204&gt;=90,E4204&lt;=110,F4204&gt;25),"Moderate: fair price and regular to good rotation",
             AND(E4204&lt;90,AND(C4204&lt;=2011,C4204&gt;=2000),AND(F4204&lt;100,F4204&gt;25)),"Moderate: underrated regular model and regular rotation",
             AND(E4204&lt;90,C4204&gt;2011,AND(F4204&lt;=100,F4204&gt;25)),"Moderate: underrated new model with regular rotation",
             AND(E4204&lt;90,C4204&lt;2000,AND(F4204&lt;=100,F4204&gt;25)),"Moderate: underrated old model with regular rotation",
             AND(C4204&lt;=2011,F4204&lt;=25),"Low: not new model and bad rotation",
             AND(E4204&gt;110,AND(C4204&lt;=2011,C4204&gt;=2000),F4204&lt;=25),"Low: overrated regular model with bad rotation",
             AND(E4204&gt;110,C4204&lt;2011,AND(F4204&lt;=100,F4204&gt;25)),"Low: overrated regular model (not new) with regular rotation",
             AND(E4204&gt;110,C4204&gt;2011,F4204&lt;=25),"Low: overrated new model with bad rotation"
)</f>
        <v>Low: not new model and bad rotation</v>
      </c>
    </row>
    <row r="4205" spans="1:8" x14ac:dyDescent="0.3">
      <c r="A4205" t="s">
        <v>46</v>
      </c>
      <c r="B4205" t="s">
        <v>746</v>
      </c>
      <c r="C4205">
        <v>1994</v>
      </c>
      <c r="D4205">
        <v>300</v>
      </c>
      <c r="E4205">
        <v>89.010989010989007</v>
      </c>
      <c r="F4205">
        <v>2</v>
      </c>
      <c r="H4205" t="str" cm="1">
        <f t="array" ref="H4205">_xlfn.IFS(
             AND(E4205&gt;110,C4205&gt;2011,F4205&gt;100),"High: overrated, new and good rotation",
             AND(E4205&lt;90,C4205&gt;2011,F4205&gt;100),"High: underrated, new and good rotation",
             AND(E4205&lt;90,C4205&lt;2011,F4205&gt;100),"High: underrated, not too new but good rotation",
             AND(E4205&lt;=110,C4205&gt;2011,F4205&lt;=25),"Critic: well priced/underrated and new, but bad rotation",
             AND(E4205&gt;110,F4205&gt;100),"Top Tier: premium vehicules that tend to be sold above market prices",
             AND(E4205&gt;=90,E4205&lt;=110,F4205&gt;25),"Moderate: fair price and regular to good rotation",
             AND(E4205&lt;90,AND(C4205&lt;=2011,C4205&gt;=2000),AND(F4205&lt;100,F4205&gt;25)),"Moderate: underrated regular model and regular rotation",
             AND(E4205&lt;90,C4205&gt;2011,AND(F4205&lt;=100,F4205&gt;25)),"Moderate: underrated new model with regular rotation",
             AND(E4205&lt;90,C4205&lt;2000,AND(F4205&lt;=100,F4205&gt;25)),"Moderate: underrated old model with regular rotation",
             AND(C4205&lt;=2011,F4205&lt;=25),"Low: not new model and bad rotation",
             AND(E4205&gt;110,AND(C4205&lt;=2011,C4205&gt;=2000),F4205&lt;=25),"Low: overrated regular model with bad rotation",
             AND(E4205&gt;110,C4205&lt;2011,AND(F4205&lt;=100,F4205&gt;25)),"Low: overrated regular model (not new) with regular rotation",
             AND(E4205&gt;110,C4205&gt;2011,F4205&lt;=25),"Low: overrated new model with bad rotation"
)</f>
        <v>Low: not new model and bad rotation</v>
      </c>
    </row>
    <row r="4206" spans="1:8" x14ac:dyDescent="0.3">
      <c r="A4206" t="s">
        <v>46</v>
      </c>
      <c r="B4206" t="s">
        <v>746</v>
      </c>
      <c r="C4206">
        <v>1995</v>
      </c>
      <c r="D4206">
        <v>500</v>
      </c>
      <c r="E4206">
        <v>80</v>
      </c>
      <c r="F4206">
        <v>1</v>
      </c>
      <c r="H4206" t="str" cm="1">
        <f t="array" ref="H4206">_xlfn.IFS(
             AND(E4206&gt;110,C4206&gt;2011,F4206&gt;100),"High: overrated, new and good rotation",
             AND(E4206&lt;90,C4206&gt;2011,F4206&gt;100),"High: underrated, new and good rotation",
             AND(E4206&lt;90,C4206&lt;2011,F4206&gt;100),"High: underrated, not too new but good rotation",
             AND(E4206&lt;=110,C4206&gt;2011,F4206&lt;=25),"Critic: well priced/underrated and new, but bad rotation",
             AND(E4206&gt;110,F4206&gt;100),"Top Tier: premium vehicules that tend to be sold above market prices",
             AND(E4206&gt;=90,E4206&lt;=110,F4206&gt;25),"Moderate: fair price and regular to good rotation",
             AND(E4206&lt;90,AND(C4206&lt;=2011,C4206&gt;=2000),AND(F4206&lt;100,F4206&gt;25)),"Moderate: underrated regular model and regular rotation",
             AND(E4206&lt;90,C4206&gt;2011,AND(F4206&lt;=100,F4206&gt;25)),"Moderate: underrated new model with regular rotation",
             AND(E4206&lt;90,C4206&lt;2000,AND(F4206&lt;=100,F4206&gt;25)),"Moderate: underrated old model with regular rotation",
             AND(C4206&lt;=2011,F4206&lt;=25),"Low: not new model and bad rotation",
             AND(E4206&gt;110,AND(C4206&lt;=2011,C4206&gt;=2000),F4206&lt;=25),"Low: overrated regular model with bad rotation",
             AND(E4206&gt;110,C4206&lt;2011,AND(F4206&lt;=100,F4206&gt;25)),"Low: overrated regular model (not new) with regular rotation",
             AND(E4206&gt;110,C4206&gt;2011,F4206&lt;=25),"Low: overrated new model with bad rotation"
)</f>
        <v>Low: not new model and bad rotation</v>
      </c>
    </row>
    <row r="4207" spans="1:8" x14ac:dyDescent="0.3">
      <c r="A4207" t="s">
        <v>46</v>
      </c>
      <c r="B4207" t="s">
        <v>746</v>
      </c>
      <c r="C4207">
        <v>1996</v>
      </c>
      <c r="D4207">
        <v>318.75</v>
      </c>
      <c r="E4207">
        <v>354.09482758620692</v>
      </c>
      <c r="F4207">
        <v>4</v>
      </c>
      <c r="H4207" t="str" cm="1">
        <f t="array" ref="H4207">_xlfn.IFS(
             AND(E4207&gt;110,C4207&gt;2011,F4207&gt;100),"High: overrated, new and good rotation",
             AND(E4207&lt;90,C4207&gt;2011,F4207&gt;100),"High: underrated, new and good rotation",
             AND(E4207&lt;90,C4207&lt;2011,F4207&gt;100),"High: underrated, not too new but good rotation",
             AND(E4207&lt;=110,C4207&gt;2011,F4207&lt;=25),"Critic: well priced/underrated and new, but bad rotation",
             AND(E4207&gt;110,F4207&gt;100),"Top Tier: premium vehicules that tend to be sold above market prices",
             AND(E4207&gt;=90,E4207&lt;=110,F4207&gt;25),"Moderate: fair price and regular to good rotation",
             AND(E4207&lt;90,AND(C4207&lt;=2011,C4207&gt;=2000),AND(F4207&lt;100,F4207&gt;25)),"Moderate: underrated regular model and regular rotation",
             AND(E4207&lt;90,C4207&gt;2011,AND(F4207&lt;=100,F4207&gt;25)),"Moderate: underrated new model with regular rotation",
             AND(E4207&lt;90,C4207&lt;2000,AND(F4207&lt;=100,F4207&gt;25)),"Moderate: underrated old model with regular rotation",
             AND(C4207&lt;=2011,F4207&lt;=25),"Low: not new model and bad rotation",
             AND(E4207&gt;110,AND(C4207&lt;=2011,C4207&gt;=2000),F4207&lt;=25),"Low: overrated regular model with bad rotation",
             AND(E4207&gt;110,C4207&lt;2011,AND(F4207&lt;=100,F4207&gt;25)),"Low: overrated regular model (not new) with regular rotation",
             AND(E4207&gt;110,C4207&gt;2011,F4207&lt;=25),"Low: overrated new model with bad rotation"
)</f>
        <v>Low: not new model and bad rotation</v>
      </c>
    </row>
    <row r="4208" spans="1:8" x14ac:dyDescent="0.3">
      <c r="A4208" t="s">
        <v>46</v>
      </c>
      <c r="B4208" t="s">
        <v>746</v>
      </c>
      <c r="C4208">
        <v>1997</v>
      </c>
      <c r="D4208">
        <v>600</v>
      </c>
      <c r="E4208">
        <v>97.137931034482762</v>
      </c>
      <c r="F4208">
        <v>4</v>
      </c>
      <c r="H4208" t="str" cm="1">
        <f t="array" ref="H4208">_xlfn.IFS(
             AND(E4208&gt;110,C4208&gt;2011,F4208&gt;100),"High: overrated, new and good rotation",
             AND(E4208&lt;90,C4208&gt;2011,F4208&gt;100),"High: underrated, new and good rotation",
             AND(E4208&lt;90,C4208&lt;2011,F4208&gt;100),"High: underrated, not too new but good rotation",
             AND(E4208&lt;=110,C4208&gt;2011,F4208&lt;=25),"Critic: well priced/underrated and new, but bad rotation",
             AND(E4208&gt;110,F4208&gt;100),"Top Tier: premium vehicules that tend to be sold above market prices",
             AND(E4208&gt;=90,E4208&lt;=110,F4208&gt;25),"Moderate: fair price and regular to good rotation",
             AND(E4208&lt;90,AND(C4208&lt;=2011,C4208&gt;=2000),AND(F4208&lt;100,F4208&gt;25)),"Moderate: underrated regular model and regular rotation",
             AND(E4208&lt;90,C4208&gt;2011,AND(F4208&lt;=100,F4208&gt;25)),"Moderate: underrated new model with regular rotation",
             AND(E4208&lt;90,C4208&lt;2000,AND(F4208&lt;=100,F4208&gt;25)),"Moderate: underrated old model with regular rotation",
             AND(C4208&lt;=2011,F4208&lt;=25),"Low: not new model and bad rotation",
             AND(E4208&gt;110,AND(C4208&lt;=2011,C4208&gt;=2000),F4208&lt;=25),"Low: overrated regular model with bad rotation",
             AND(E4208&gt;110,C4208&lt;2011,AND(F4208&lt;=100,F4208&gt;25)),"Low: overrated regular model (not new) with regular rotation",
             AND(E4208&gt;110,C4208&gt;2011,F4208&lt;=25),"Low: overrated new model with bad rotation"
)</f>
        <v>Low: not new model and bad rotation</v>
      </c>
    </row>
    <row r="4209" spans="1:8" x14ac:dyDescent="0.3">
      <c r="A4209" t="s">
        <v>46</v>
      </c>
      <c r="B4209" t="s">
        <v>747</v>
      </c>
      <c r="C4209">
        <v>1996</v>
      </c>
      <c r="D4209">
        <v>400</v>
      </c>
      <c r="E4209">
        <v>66.666666666666657</v>
      </c>
      <c r="F4209">
        <v>2</v>
      </c>
      <c r="H4209" t="str" cm="1">
        <f t="array" ref="H4209">_xlfn.IFS(
             AND(E4209&gt;110,C4209&gt;2011,F4209&gt;100),"High: overrated, new and good rotation",
             AND(E4209&lt;90,C4209&gt;2011,F4209&gt;100),"High: underrated, new and good rotation",
             AND(E4209&lt;90,C4209&lt;2011,F4209&gt;100),"High: underrated, not too new but good rotation",
             AND(E4209&lt;=110,C4209&gt;2011,F4209&lt;=25),"Critic: well priced/underrated and new, but bad rotation",
             AND(E4209&gt;110,F4209&gt;100),"Top Tier: premium vehicules that tend to be sold above market prices",
             AND(E4209&gt;=90,E4209&lt;=110,F4209&gt;25),"Moderate: fair price and regular to good rotation",
             AND(E4209&lt;90,AND(C4209&lt;=2011,C4209&gt;=2000),AND(F4209&lt;100,F4209&gt;25)),"Moderate: underrated regular model and regular rotation",
             AND(E4209&lt;90,C4209&gt;2011,AND(F4209&lt;=100,F4209&gt;25)),"Moderate: underrated new model with regular rotation",
             AND(E4209&lt;90,C4209&lt;2000,AND(F4209&lt;=100,F4209&gt;25)),"Moderate: underrated old model with regular rotation",
             AND(C4209&lt;=2011,F4209&lt;=25),"Low: not new model and bad rotation",
             AND(E4209&gt;110,AND(C4209&lt;=2011,C4209&gt;=2000),F4209&lt;=25),"Low: overrated regular model with bad rotation",
             AND(E4209&gt;110,C4209&lt;2011,AND(F4209&lt;=100,F4209&gt;25)),"Low: overrated regular model (not new) with regular rotation",
             AND(E4209&gt;110,C4209&gt;2011,F4209&lt;=25),"Low: overrated new model with bad rotation"
)</f>
        <v>Low: not new model and bad rotation</v>
      </c>
    </row>
    <row r="4210" spans="1:8" x14ac:dyDescent="0.3">
      <c r="A4210" t="s">
        <v>46</v>
      </c>
      <c r="B4210" t="s">
        <v>747</v>
      </c>
      <c r="C4210">
        <v>1997</v>
      </c>
      <c r="D4210">
        <v>987.5</v>
      </c>
      <c r="E4210">
        <v>111.5418949076892</v>
      </c>
      <c r="F4210">
        <v>4</v>
      </c>
      <c r="H4210" t="str" cm="1">
        <f t="array" ref="H4210">_xlfn.IFS(
             AND(E4210&gt;110,C4210&gt;2011,F4210&gt;100),"High: overrated, new and good rotation",
             AND(E4210&lt;90,C4210&gt;2011,F4210&gt;100),"High: underrated, new and good rotation",
             AND(E4210&lt;90,C4210&lt;2011,F4210&gt;100),"High: underrated, not too new but good rotation",
             AND(E4210&lt;=110,C4210&gt;2011,F4210&lt;=25),"Critic: well priced/underrated and new, but bad rotation",
             AND(E4210&gt;110,F4210&gt;100),"Top Tier: premium vehicules that tend to be sold above market prices",
             AND(E4210&gt;=90,E4210&lt;=110,F4210&gt;25),"Moderate: fair price and regular to good rotation",
             AND(E4210&lt;90,AND(C4210&lt;=2011,C4210&gt;=2000),AND(F4210&lt;100,F4210&gt;25)),"Moderate: underrated regular model and regular rotation",
             AND(E4210&lt;90,C4210&gt;2011,AND(F4210&lt;=100,F4210&gt;25)),"Moderate: underrated new model with regular rotation",
             AND(E4210&lt;90,C4210&lt;2000,AND(F4210&lt;=100,F4210&gt;25)),"Moderate: underrated old model with regular rotation",
             AND(C4210&lt;=2011,F4210&lt;=25),"Low: not new model and bad rotation",
             AND(E4210&gt;110,AND(C4210&lt;=2011,C4210&gt;=2000),F4210&lt;=25),"Low: overrated regular model with bad rotation",
             AND(E4210&gt;110,C4210&lt;2011,AND(F4210&lt;=100,F4210&gt;25)),"Low: overrated regular model (not new) with regular rotation",
             AND(E4210&gt;110,C4210&gt;2011,F4210&lt;=25),"Low: overrated new model with bad rotation"
)</f>
        <v>Low: not new model and bad rotation</v>
      </c>
    </row>
    <row r="4211" spans="1:8" x14ac:dyDescent="0.3">
      <c r="A4211" t="s">
        <v>46</v>
      </c>
      <c r="B4211" t="s">
        <v>747</v>
      </c>
      <c r="C4211">
        <v>1998</v>
      </c>
      <c r="D4211">
        <v>1040</v>
      </c>
      <c r="E4211">
        <v>125.75491105723663</v>
      </c>
      <c r="F4211">
        <v>5</v>
      </c>
      <c r="H4211" t="str" cm="1">
        <f t="array" ref="H4211">_xlfn.IFS(
             AND(E4211&gt;110,C4211&gt;2011,F4211&gt;100),"High: overrated, new and good rotation",
             AND(E4211&lt;90,C4211&gt;2011,F4211&gt;100),"High: underrated, new and good rotation",
             AND(E4211&lt;90,C4211&lt;2011,F4211&gt;100),"High: underrated, not too new but good rotation",
             AND(E4211&lt;=110,C4211&gt;2011,F4211&lt;=25),"Critic: well priced/underrated and new, but bad rotation",
             AND(E4211&gt;110,F4211&gt;100),"Top Tier: premium vehicules that tend to be sold above market prices",
             AND(E4211&gt;=90,E4211&lt;=110,F4211&gt;25),"Moderate: fair price and regular to good rotation",
             AND(E4211&lt;90,AND(C4211&lt;=2011,C4211&gt;=2000),AND(F4211&lt;100,F4211&gt;25)),"Moderate: underrated regular model and regular rotation",
             AND(E4211&lt;90,C4211&gt;2011,AND(F4211&lt;=100,F4211&gt;25)),"Moderate: underrated new model with regular rotation",
             AND(E4211&lt;90,C4211&lt;2000,AND(F4211&lt;=100,F4211&gt;25)),"Moderate: underrated old model with regular rotation",
             AND(C4211&lt;=2011,F4211&lt;=25),"Low: not new model and bad rotation",
             AND(E4211&gt;110,AND(C4211&lt;=2011,C4211&gt;=2000),F4211&lt;=25),"Low: overrated regular model with bad rotation",
             AND(E4211&gt;110,C4211&lt;2011,AND(F4211&lt;=100,F4211&gt;25)),"Low: overrated regular model (not new) with regular rotation",
             AND(E4211&gt;110,C4211&gt;2011,F4211&lt;=25),"Low: overrated new model with bad rotation"
)</f>
        <v>Low: not new model and bad rotation</v>
      </c>
    </row>
    <row r="4212" spans="1:8" x14ac:dyDescent="0.3">
      <c r="A4212" t="s">
        <v>46</v>
      </c>
      <c r="B4212" t="s">
        <v>747</v>
      </c>
      <c r="C4212">
        <v>1999</v>
      </c>
      <c r="D4212">
        <v>625</v>
      </c>
      <c r="E4212">
        <v>79.797979797979806</v>
      </c>
      <c r="F4212">
        <v>2</v>
      </c>
      <c r="H4212" t="str" cm="1">
        <f t="array" ref="H4212">_xlfn.IFS(
             AND(E4212&gt;110,C4212&gt;2011,F4212&gt;100),"High: overrated, new and good rotation",
             AND(E4212&lt;90,C4212&gt;2011,F4212&gt;100),"High: underrated, new and good rotation",
             AND(E4212&lt;90,C4212&lt;2011,F4212&gt;100),"High: underrated, not too new but good rotation",
             AND(E4212&lt;=110,C4212&gt;2011,F4212&lt;=25),"Critic: well priced/underrated and new, but bad rotation",
             AND(E4212&gt;110,F4212&gt;100),"Top Tier: premium vehicules that tend to be sold above market prices",
             AND(E4212&gt;=90,E4212&lt;=110,F4212&gt;25),"Moderate: fair price and regular to good rotation",
             AND(E4212&lt;90,AND(C4212&lt;=2011,C4212&gt;=2000),AND(F4212&lt;100,F4212&gt;25)),"Moderate: underrated regular model and regular rotation",
             AND(E4212&lt;90,C4212&gt;2011,AND(F4212&lt;=100,F4212&gt;25)),"Moderate: underrated new model with regular rotation",
             AND(E4212&lt;90,C4212&lt;2000,AND(F4212&lt;=100,F4212&gt;25)),"Moderate: underrated old model with regular rotation",
             AND(C4212&lt;=2011,F4212&lt;=25),"Low: not new model and bad rotation",
             AND(E4212&gt;110,AND(C4212&lt;=2011,C4212&gt;=2000),F4212&lt;=25),"Low: overrated regular model with bad rotation",
             AND(E4212&gt;110,C4212&lt;2011,AND(F4212&lt;=100,F4212&gt;25)),"Low: overrated regular model (not new) with regular rotation",
             AND(E4212&gt;110,C4212&gt;2011,F4212&lt;=25),"Low: overrated new model with bad rotation"
)</f>
        <v>Low: not new model and bad rotation</v>
      </c>
    </row>
    <row r="4213" spans="1:8" x14ac:dyDescent="0.3">
      <c r="A4213" t="s">
        <v>46</v>
      </c>
      <c r="B4213" t="s">
        <v>748</v>
      </c>
      <c r="C4213">
        <v>1993</v>
      </c>
      <c r="D4213">
        <v>250</v>
      </c>
      <c r="E4213">
        <v>166.66666666666669</v>
      </c>
      <c r="F4213">
        <v>1</v>
      </c>
      <c r="H4213" t="str" cm="1">
        <f t="array" ref="H4213">_xlfn.IFS(
             AND(E4213&gt;110,C4213&gt;2011,F4213&gt;100),"High: overrated, new and good rotation",
             AND(E4213&lt;90,C4213&gt;2011,F4213&gt;100),"High: underrated, new and good rotation",
             AND(E4213&lt;90,C4213&lt;2011,F4213&gt;100),"High: underrated, not too new but good rotation",
             AND(E4213&lt;=110,C4213&gt;2011,F4213&lt;=25),"Critic: well priced/underrated and new, but bad rotation",
             AND(E4213&gt;110,F4213&gt;100),"Top Tier: premium vehicules that tend to be sold above market prices",
             AND(E4213&gt;=90,E4213&lt;=110,F4213&gt;25),"Moderate: fair price and regular to good rotation",
             AND(E4213&lt;90,AND(C4213&lt;=2011,C4213&gt;=2000),AND(F4213&lt;100,F4213&gt;25)),"Moderate: underrated regular model and regular rotation",
             AND(E4213&lt;90,C4213&gt;2011,AND(F4213&lt;=100,F4213&gt;25)),"Moderate: underrated new model with regular rotation",
             AND(E4213&lt;90,C4213&lt;2000,AND(F4213&lt;=100,F4213&gt;25)),"Moderate: underrated old model with regular rotation",
             AND(C4213&lt;=2011,F4213&lt;=25),"Low: not new model and bad rotation",
             AND(E4213&gt;110,AND(C4213&lt;=2011,C4213&gt;=2000),F4213&lt;=25),"Low: overrated regular model with bad rotation",
             AND(E4213&gt;110,C4213&lt;2011,AND(F4213&lt;=100,F4213&gt;25)),"Low: overrated regular model (not new) with regular rotation",
             AND(E4213&gt;110,C4213&gt;2011,F4213&lt;=25),"Low: overrated new model with bad rotation"
)</f>
        <v>Low: not new model and bad rotation</v>
      </c>
    </row>
    <row r="4214" spans="1:8" x14ac:dyDescent="0.3">
      <c r="A4214" t="s">
        <v>46</v>
      </c>
      <c r="B4214" t="s">
        <v>748</v>
      </c>
      <c r="C4214">
        <v>1995</v>
      </c>
      <c r="D4214">
        <v>525</v>
      </c>
      <c r="E4214">
        <v>93.15789473684211</v>
      </c>
      <c r="F4214">
        <v>2</v>
      </c>
      <c r="H4214" t="str" cm="1">
        <f t="array" ref="H4214">_xlfn.IFS(
             AND(E4214&gt;110,C4214&gt;2011,F4214&gt;100),"High: overrated, new and good rotation",
             AND(E4214&lt;90,C4214&gt;2011,F4214&gt;100),"High: underrated, new and good rotation",
             AND(E4214&lt;90,C4214&lt;2011,F4214&gt;100),"High: underrated, not too new but good rotation",
             AND(E4214&lt;=110,C4214&gt;2011,F4214&lt;=25),"Critic: well priced/underrated and new, but bad rotation",
             AND(E4214&gt;110,F4214&gt;100),"Top Tier: premium vehicules that tend to be sold above market prices",
             AND(E4214&gt;=90,E4214&lt;=110,F4214&gt;25),"Moderate: fair price and regular to good rotation",
             AND(E4214&lt;90,AND(C4214&lt;=2011,C4214&gt;=2000),AND(F4214&lt;100,F4214&gt;25)),"Moderate: underrated regular model and regular rotation",
             AND(E4214&lt;90,C4214&gt;2011,AND(F4214&lt;=100,F4214&gt;25)),"Moderate: underrated new model with regular rotation",
             AND(E4214&lt;90,C4214&lt;2000,AND(F4214&lt;=100,F4214&gt;25)),"Moderate: underrated old model with regular rotation",
             AND(C4214&lt;=2011,F4214&lt;=25),"Low: not new model and bad rotation",
             AND(E4214&gt;110,AND(C4214&lt;=2011,C4214&gt;=2000),F4214&lt;=25),"Low: overrated regular model with bad rotation",
             AND(E4214&gt;110,C4214&lt;2011,AND(F4214&lt;=100,F4214&gt;25)),"Low: overrated regular model (not new) with regular rotation",
             AND(E4214&gt;110,C4214&gt;2011,F4214&lt;=25),"Low: overrated new model with bad rotation"
)</f>
        <v>Low: not new model and bad rotation</v>
      </c>
    </row>
    <row r="4215" spans="1:8" x14ac:dyDescent="0.3">
      <c r="A4215" t="s">
        <v>46</v>
      </c>
      <c r="B4215" t="s">
        <v>749</v>
      </c>
      <c r="C4215">
        <v>1998</v>
      </c>
      <c r="D4215">
        <v>533.33333333333337</v>
      </c>
      <c r="E4215">
        <v>135.24933613168909</v>
      </c>
      <c r="F4215">
        <v>9</v>
      </c>
      <c r="H4215" t="str" cm="1">
        <f t="array" ref="H4215">_xlfn.IFS(
             AND(E4215&gt;110,C4215&gt;2011,F4215&gt;100),"High: overrated, new and good rotation",
             AND(E4215&lt;90,C4215&gt;2011,F4215&gt;100),"High: underrated, new and good rotation",
             AND(E4215&lt;90,C4215&lt;2011,F4215&gt;100),"High: underrated, not too new but good rotation",
             AND(E4215&lt;=110,C4215&gt;2011,F4215&lt;=25),"Critic: well priced/underrated and new, but bad rotation",
             AND(E4215&gt;110,F4215&gt;100),"Top Tier: premium vehicules that tend to be sold above market prices",
             AND(E4215&gt;=90,E4215&lt;=110,F4215&gt;25),"Moderate: fair price and regular to good rotation",
             AND(E4215&lt;90,AND(C4215&lt;=2011,C4215&gt;=2000),AND(F4215&lt;100,F4215&gt;25)),"Moderate: underrated regular model and regular rotation",
             AND(E4215&lt;90,C4215&gt;2011,AND(F4215&lt;=100,F4215&gt;25)),"Moderate: underrated new model with regular rotation",
             AND(E4215&lt;90,C4215&lt;2000,AND(F4215&lt;=100,F4215&gt;25)),"Moderate: underrated old model with regular rotation",
             AND(C4215&lt;=2011,F4215&lt;=25),"Low: not new model and bad rotation",
             AND(E4215&gt;110,AND(C4215&lt;=2011,C4215&gt;=2000),F4215&lt;=25),"Low: overrated regular model with bad rotation",
             AND(E4215&gt;110,C4215&lt;2011,AND(F4215&lt;=100,F4215&gt;25)),"Low: overrated regular model (not new) with regular rotation",
             AND(E4215&gt;110,C4215&gt;2011,F4215&lt;=25),"Low: overrated new model with bad rotation"
)</f>
        <v>Low: not new model and bad rotation</v>
      </c>
    </row>
    <row r="4216" spans="1:8" x14ac:dyDescent="0.3">
      <c r="A4216" t="s">
        <v>46</v>
      </c>
      <c r="B4216" t="s">
        <v>749</v>
      </c>
      <c r="C4216">
        <v>1999</v>
      </c>
      <c r="D4216">
        <v>584.375</v>
      </c>
      <c r="E4216">
        <v>91.115546844856013</v>
      </c>
      <c r="F4216">
        <v>8</v>
      </c>
      <c r="H4216" t="str" cm="1">
        <f t="array" ref="H4216">_xlfn.IFS(
             AND(E4216&gt;110,C4216&gt;2011,F4216&gt;100),"High: overrated, new and good rotation",
             AND(E4216&lt;90,C4216&gt;2011,F4216&gt;100),"High: underrated, new and good rotation",
             AND(E4216&lt;90,C4216&lt;2011,F4216&gt;100),"High: underrated, not too new but good rotation",
             AND(E4216&lt;=110,C4216&gt;2011,F4216&lt;=25),"Critic: well priced/underrated and new, but bad rotation",
             AND(E4216&gt;110,F4216&gt;100),"Top Tier: premium vehicules that tend to be sold above market prices",
             AND(E4216&gt;=90,E4216&lt;=110,F4216&gt;25),"Moderate: fair price and regular to good rotation",
             AND(E4216&lt;90,AND(C4216&lt;=2011,C4216&gt;=2000),AND(F4216&lt;100,F4216&gt;25)),"Moderate: underrated regular model and regular rotation",
             AND(E4216&lt;90,C4216&gt;2011,AND(F4216&lt;=100,F4216&gt;25)),"Moderate: underrated new model with regular rotation",
             AND(E4216&lt;90,C4216&lt;2000,AND(F4216&lt;=100,F4216&gt;25)),"Moderate: underrated old model with regular rotation",
             AND(C4216&lt;=2011,F4216&lt;=25),"Low: not new model and bad rotation",
             AND(E4216&gt;110,AND(C4216&lt;=2011,C4216&gt;=2000),F4216&lt;=25),"Low: overrated regular model with bad rotation",
             AND(E4216&gt;110,C4216&lt;2011,AND(F4216&lt;=100,F4216&gt;25)),"Low: overrated regular model (not new) with regular rotation",
             AND(E4216&gt;110,C4216&gt;2011,F4216&lt;=25),"Low: overrated new model with bad rotation"
)</f>
        <v>Low: not new model and bad rotation</v>
      </c>
    </row>
    <row r="4217" spans="1:8" x14ac:dyDescent="0.3">
      <c r="A4217" t="s">
        <v>46</v>
      </c>
      <c r="B4217" t="s">
        <v>749</v>
      </c>
      <c r="C4217">
        <v>2000</v>
      </c>
      <c r="D4217">
        <v>856.25</v>
      </c>
      <c r="E4217">
        <v>101.94482022607022</v>
      </c>
      <c r="F4217">
        <v>8</v>
      </c>
      <c r="H4217" t="str" cm="1">
        <f t="array" ref="H4217">_xlfn.IFS(
             AND(E4217&gt;110,C4217&gt;2011,F4217&gt;100),"High: overrated, new and good rotation",
             AND(E4217&lt;90,C4217&gt;2011,F4217&gt;100),"High: underrated, new and good rotation",
             AND(E4217&lt;90,C4217&lt;2011,F4217&gt;100),"High: underrated, not too new but good rotation",
             AND(E4217&lt;=110,C4217&gt;2011,F4217&lt;=25),"Critic: well priced/underrated and new, but bad rotation",
             AND(E4217&gt;110,F4217&gt;100),"Top Tier: premium vehicules that tend to be sold above market prices",
             AND(E4217&gt;=90,E4217&lt;=110,F4217&gt;25),"Moderate: fair price and regular to good rotation",
             AND(E4217&lt;90,AND(C4217&lt;=2011,C4217&gt;=2000),AND(F4217&lt;100,F4217&gt;25)),"Moderate: underrated regular model and regular rotation",
             AND(E4217&lt;90,C4217&gt;2011,AND(F4217&lt;=100,F4217&gt;25)),"Moderate: underrated new model with regular rotation",
             AND(E4217&lt;90,C4217&lt;2000,AND(F4217&lt;=100,F4217&gt;25)),"Moderate: underrated old model with regular rotation",
             AND(C4217&lt;=2011,F4217&lt;=25),"Low: not new model and bad rotation",
             AND(E4217&gt;110,AND(C4217&lt;=2011,C4217&gt;=2000),F4217&lt;=25),"Low: overrated regular model with bad rotation",
             AND(E4217&gt;110,C4217&lt;2011,AND(F4217&lt;=100,F4217&gt;25)),"Low: overrated regular model (not new) with regular rotation",
             AND(E4217&gt;110,C4217&gt;2011,F4217&lt;=25),"Low: overrated new model with bad rotation"
)</f>
        <v>Low: not new model and bad rotation</v>
      </c>
    </row>
    <row r="4218" spans="1:8" x14ac:dyDescent="0.3">
      <c r="A4218" t="s">
        <v>46</v>
      </c>
      <c r="B4218" t="s">
        <v>749</v>
      </c>
      <c r="C4218">
        <v>2001</v>
      </c>
      <c r="D4218">
        <v>887.5</v>
      </c>
      <c r="E4218">
        <v>89.631005099936516</v>
      </c>
      <c r="F4218">
        <v>14</v>
      </c>
      <c r="H4218" t="str" cm="1">
        <f t="array" ref="H4218">_xlfn.IFS(
             AND(E4218&gt;110,C4218&gt;2011,F4218&gt;100),"High: overrated, new and good rotation",
             AND(E4218&lt;90,C4218&gt;2011,F4218&gt;100),"High: underrated, new and good rotation",
             AND(E4218&lt;90,C4218&lt;2011,F4218&gt;100),"High: underrated, not too new but good rotation",
             AND(E4218&lt;=110,C4218&gt;2011,F4218&lt;=25),"Critic: well priced/underrated and new, but bad rotation",
             AND(E4218&gt;110,F4218&gt;100),"Top Tier: premium vehicules that tend to be sold above market prices",
             AND(E4218&gt;=90,E4218&lt;=110,F4218&gt;25),"Moderate: fair price and regular to good rotation",
             AND(E4218&lt;90,AND(C4218&lt;=2011,C4218&gt;=2000),AND(F4218&lt;100,F4218&gt;25)),"Moderate: underrated regular model and regular rotation",
             AND(E4218&lt;90,C4218&gt;2011,AND(F4218&lt;=100,F4218&gt;25)),"Moderate: underrated new model with regular rotation",
             AND(E4218&lt;90,C4218&lt;2000,AND(F4218&lt;=100,F4218&gt;25)),"Moderate: underrated old model with regular rotation",
             AND(C4218&lt;=2011,F4218&lt;=25),"Low: not new model and bad rotation",
             AND(E4218&gt;110,AND(C4218&lt;=2011,C4218&gt;=2000),F4218&lt;=25),"Low: overrated regular model with bad rotation",
             AND(E4218&gt;110,C4218&lt;2011,AND(F4218&lt;=100,F4218&gt;25)),"Low: overrated regular model (not new) with regular rotation",
             AND(E4218&gt;110,C4218&gt;2011,F4218&lt;=25),"Low: overrated new model with bad rotation"
)</f>
        <v>Low: not new model and bad rotation</v>
      </c>
    </row>
    <row r="4219" spans="1:8" x14ac:dyDescent="0.3">
      <c r="A4219" t="s">
        <v>46</v>
      </c>
      <c r="B4219" t="s">
        <v>749</v>
      </c>
      <c r="C4219">
        <v>2002</v>
      </c>
      <c r="D4219">
        <v>1477.7777777777778</v>
      </c>
      <c r="E4219">
        <v>127.9714273096626</v>
      </c>
      <c r="F4219">
        <v>9</v>
      </c>
      <c r="H4219" t="str" cm="1">
        <f t="array" ref="H4219">_xlfn.IFS(
             AND(E4219&gt;110,C4219&gt;2011,F4219&gt;100),"High: overrated, new and good rotation",
             AND(E4219&lt;90,C4219&gt;2011,F4219&gt;100),"High: underrated, new and good rotation",
             AND(E4219&lt;90,C4219&lt;2011,F4219&gt;100),"High: underrated, not too new but good rotation",
             AND(E4219&lt;=110,C4219&gt;2011,F4219&lt;=25),"Critic: well priced/underrated and new, but bad rotation",
             AND(E4219&gt;110,F4219&gt;100),"Top Tier: premium vehicules that tend to be sold above market prices",
             AND(E4219&gt;=90,E4219&lt;=110,F4219&gt;25),"Moderate: fair price and regular to good rotation",
             AND(E4219&lt;90,AND(C4219&lt;=2011,C4219&gt;=2000),AND(F4219&lt;100,F4219&gt;25)),"Moderate: underrated regular model and regular rotation",
             AND(E4219&lt;90,C4219&gt;2011,AND(F4219&lt;=100,F4219&gt;25)),"Moderate: underrated new model with regular rotation",
             AND(E4219&lt;90,C4219&lt;2000,AND(F4219&lt;=100,F4219&gt;25)),"Moderate: underrated old model with regular rotation",
             AND(C4219&lt;=2011,F4219&lt;=25),"Low: not new model and bad rotation",
             AND(E4219&gt;110,AND(C4219&lt;=2011,C4219&gt;=2000),F4219&lt;=25),"Low: overrated regular model with bad rotation",
             AND(E4219&gt;110,C4219&lt;2011,AND(F4219&lt;=100,F4219&gt;25)),"Low: overrated regular model (not new) with regular rotation",
             AND(E4219&gt;110,C4219&gt;2011,F4219&lt;=25),"Low: overrated new model with bad rotation"
)</f>
        <v>Low: not new model and bad rotation</v>
      </c>
    </row>
    <row r="4220" spans="1:8" x14ac:dyDescent="0.3">
      <c r="A4220" t="s">
        <v>46</v>
      </c>
      <c r="B4220" t="s">
        <v>750</v>
      </c>
      <c r="C4220">
        <v>1999</v>
      </c>
      <c r="D4220">
        <v>500</v>
      </c>
      <c r="E4220">
        <v>44.444444444444443</v>
      </c>
      <c r="F4220">
        <v>1</v>
      </c>
      <c r="H4220" t="str" cm="1">
        <f t="array" ref="H4220">_xlfn.IFS(
             AND(E4220&gt;110,C4220&gt;2011,F4220&gt;100),"High: overrated, new and good rotation",
             AND(E4220&lt;90,C4220&gt;2011,F4220&gt;100),"High: underrated, new and good rotation",
             AND(E4220&lt;90,C4220&lt;2011,F4220&gt;100),"High: underrated, not too new but good rotation",
             AND(E4220&lt;=110,C4220&gt;2011,F4220&lt;=25),"Critic: well priced/underrated and new, but bad rotation",
             AND(E4220&gt;110,F4220&gt;100),"Top Tier: premium vehicules that tend to be sold above market prices",
             AND(E4220&gt;=90,E4220&lt;=110,F4220&gt;25),"Moderate: fair price and regular to good rotation",
             AND(E4220&lt;90,AND(C4220&lt;=2011,C4220&gt;=2000),AND(F4220&lt;100,F4220&gt;25)),"Moderate: underrated regular model and regular rotation",
             AND(E4220&lt;90,C4220&gt;2011,AND(F4220&lt;=100,F4220&gt;25)),"Moderate: underrated new model with regular rotation",
             AND(E4220&lt;90,C4220&lt;2000,AND(F4220&lt;=100,F4220&gt;25)),"Moderate: underrated old model with regular rotation",
             AND(C4220&lt;=2011,F4220&lt;=25),"Low: not new model and bad rotation",
             AND(E4220&gt;110,AND(C4220&lt;=2011,C4220&gt;=2000),F4220&lt;=25),"Low: overrated regular model with bad rotation",
             AND(E4220&gt;110,C4220&lt;2011,AND(F4220&lt;=100,F4220&gt;25)),"Low: overrated regular model (not new) with regular rotation",
             AND(E4220&gt;110,C4220&gt;2011,F4220&lt;=25),"Low: overrated new model with bad rotation"
)</f>
        <v>Low: not new model and bad rotation</v>
      </c>
    </row>
    <row r="4221" spans="1:8" x14ac:dyDescent="0.3">
      <c r="A4221" t="s">
        <v>46</v>
      </c>
      <c r="B4221" t="s">
        <v>750</v>
      </c>
      <c r="C4221">
        <v>2000</v>
      </c>
      <c r="D4221">
        <v>900</v>
      </c>
      <c r="E4221">
        <v>90.726817042606513</v>
      </c>
      <c r="F4221">
        <v>2</v>
      </c>
      <c r="H4221" t="str" cm="1">
        <f t="array" ref="H4221">_xlfn.IFS(
             AND(E4221&gt;110,C4221&gt;2011,F4221&gt;100),"High: overrated, new and good rotation",
             AND(E4221&lt;90,C4221&gt;2011,F4221&gt;100),"High: underrated, new and good rotation",
             AND(E4221&lt;90,C4221&lt;2011,F4221&gt;100),"High: underrated, not too new but good rotation",
             AND(E4221&lt;=110,C4221&gt;2011,F4221&lt;=25),"Critic: well priced/underrated and new, but bad rotation",
             AND(E4221&gt;110,F4221&gt;100),"Top Tier: premium vehicules that tend to be sold above market prices",
             AND(E4221&gt;=90,E4221&lt;=110,F4221&gt;25),"Moderate: fair price and regular to good rotation",
             AND(E4221&lt;90,AND(C4221&lt;=2011,C4221&gt;=2000),AND(F4221&lt;100,F4221&gt;25)),"Moderate: underrated regular model and regular rotation",
             AND(E4221&lt;90,C4221&gt;2011,AND(F4221&lt;=100,F4221&gt;25)),"Moderate: underrated new model with regular rotation",
             AND(E4221&lt;90,C4221&lt;2000,AND(F4221&lt;=100,F4221&gt;25)),"Moderate: underrated old model with regular rotation",
             AND(C4221&lt;=2011,F4221&lt;=25),"Low: not new model and bad rotation",
             AND(E4221&gt;110,AND(C4221&lt;=2011,C4221&gt;=2000),F4221&lt;=25),"Low: overrated regular model with bad rotation",
             AND(E4221&gt;110,C4221&lt;2011,AND(F4221&lt;=100,F4221&gt;25)),"Low: overrated regular model (not new) with regular rotation",
             AND(E4221&gt;110,C4221&gt;2011,F4221&lt;=25),"Low: overrated new model with bad rotation"
)</f>
        <v>Low: not new model and bad rotation</v>
      </c>
    </row>
    <row r="4222" spans="1:8" x14ac:dyDescent="0.3">
      <c r="A4222" t="s">
        <v>46</v>
      </c>
      <c r="B4222" t="s">
        <v>750</v>
      </c>
      <c r="C4222">
        <v>2001</v>
      </c>
      <c r="D4222">
        <v>1046.4285714285713</v>
      </c>
      <c r="E4222">
        <v>124.36816688026974</v>
      </c>
      <c r="F4222">
        <v>14</v>
      </c>
      <c r="H4222" t="str" cm="1">
        <f t="array" ref="H4222">_xlfn.IFS(
             AND(E4222&gt;110,C4222&gt;2011,F4222&gt;100),"High: overrated, new and good rotation",
             AND(E4222&lt;90,C4222&gt;2011,F4222&gt;100),"High: underrated, new and good rotation",
             AND(E4222&lt;90,C4222&lt;2011,F4222&gt;100),"High: underrated, not too new but good rotation",
             AND(E4222&lt;=110,C4222&gt;2011,F4222&lt;=25),"Critic: well priced/underrated and new, but bad rotation",
             AND(E4222&gt;110,F4222&gt;100),"Top Tier: premium vehicules that tend to be sold above market prices",
             AND(E4222&gt;=90,E4222&lt;=110,F4222&gt;25),"Moderate: fair price and regular to good rotation",
             AND(E4222&lt;90,AND(C4222&lt;=2011,C4222&gt;=2000),AND(F4222&lt;100,F4222&gt;25)),"Moderate: underrated regular model and regular rotation",
             AND(E4222&lt;90,C4222&gt;2011,AND(F4222&lt;=100,F4222&gt;25)),"Moderate: underrated new model with regular rotation",
             AND(E4222&lt;90,C4222&lt;2000,AND(F4222&lt;=100,F4222&gt;25)),"Moderate: underrated old model with regular rotation",
             AND(C4222&lt;=2011,F4222&lt;=25),"Low: not new model and bad rotation",
             AND(E4222&gt;110,AND(C4222&lt;=2011,C4222&gt;=2000),F4222&lt;=25),"Low: overrated regular model with bad rotation",
             AND(E4222&gt;110,C4222&lt;2011,AND(F4222&lt;=100,F4222&gt;25)),"Low: overrated regular model (not new) with regular rotation",
             AND(E4222&gt;110,C4222&gt;2011,F4222&lt;=25),"Low: overrated new model with bad rotation"
)</f>
        <v>Low: not new model and bad rotation</v>
      </c>
    </row>
    <row r="4223" spans="1:8" x14ac:dyDescent="0.3">
      <c r="A4223" t="s">
        <v>46</v>
      </c>
      <c r="B4223" t="s">
        <v>750</v>
      </c>
      <c r="C4223">
        <v>2002</v>
      </c>
      <c r="D4223">
        <v>821.875</v>
      </c>
      <c r="E4223">
        <v>53.926447217943576</v>
      </c>
      <c r="F4223">
        <v>8</v>
      </c>
      <c r="H4223" t="str" cm="1">
        <f t="array" ref="H4223">_xlfn.IFS(
             AND(E4223&gt;110,C4223&gt;2011,F4223&gt;100),"High: overrated, new and good rotation",
             AND(E4223&lt;90,C4223&gt;2011,F4223&gt;100),"High: underrated, new and good rotation",
             AND(E4223&lt;90,C4223&lt;2011,F4223&gt;100),"High: underrated, not too new but good rotation",
             AND(E4223&lt;=110,C4223&gt;2011,F4223&lt;=25),"Critic: well priced/underrated and new, but bad rotation",
             AND(E4223&gt;110,F4223&gt;100),"Top Tier: premium vehicules that tend to be sold above market prices",
             AND(E4223&gt;=90,E4223&lt;=110,F4223&gt;25),"Moderate: fair price and regular to good rotation",
             AND(E4223&lt;90,AND(C4223&lt;=2011,C4223&gt;=2000),AND(F4223&lt;100,F4223&gt;25)),"Moderate: underrated regular model and regular rotation",
             AND(E4223&lt;90,C4223&gt;2011,AND(F4223&lt;=100,F4223&gt;25)),"Moderate: underrated new model with regular rotation",
             AND(E4223&lt;90,C4223&lt;2000,AND(F4223&lt;=100,F4223&gt;25)),"Moderate: underrated old model with regular rotation",
             AND(C4223&lt;=2011,F4223&lt;=25),"Low: not new model and bad rotation",
             AND(E4223&gt;110,AND(C4223&lt;=2011,C4223&gt;=2000),F4223&lt;=25),"Low: overrated regular model with bad rotation",
             AND(E4223&gt;110,C4223&lt;2011,AND(F4223&lt;=100,F4223&gt;25)),"Low: overrated regular model (not new) with regular rotation",
             AND(E4223&gt;110,C4223&gt;2011,F4223&lt;=25),"Low: overrated new model with bad rotation"
)</f>
        <v>Low: not new model and bad rotation</v>
      </c>
    </row>
    <row r="4224" spans="1:8" x14ac:dyDescent="0.3">
      <c r="A4224" t="s">
        <v>46</v>
      </c>
      <c r="B4224" t="s">
        <v>750</v>
      </c>
      <c r="C4224">
        <v>2003</v>
      </c>
      <c r="D4224">
        <v>900</v>
      </c>
      <c r="E4224">
        <v>67.835659167180907</v>
      </c>
      <c r="F4224">
        <v>8</v>
      </c>
      <c r="H4224" t="str" cm="1">
        <f t="array" ref="H4224">_xlfn.IFS(
             AND(E4224&gt;110,C4224&gt;2011,F4224&gt;100),"High: overrated, new and good rotation",
             AND(E4224&lt;90,C4224&gt;2011,F4224&gt;100),"High: underrated, new and good rotation",
             AND(E4224&lt;90,C4224&lt;2011,F4224&gt;100),"High: underrated, not too new but good rotation",
             AND(E4224&lt;=110,C4224&gt;2011,F4224&lt;=25),"Critic: well priced/underrated and new, but bad rotation",
             AND(E4224&gt;110,F4224&gt;100),"Top Tier: premium vehicules that tend to be sold above market prices",
             AND(E4224&gt;=90,E4224&lt;=110,F4224&gt;25),"Moderate: fair price and regular to good rotation",
             AND(E4224&lt;90,AND(C4224&lt;=2011,C4224&gt;=2000),AND(F4224&lt;100,F4224&gt;25)),"Moderate: underrated regular model and regular rotation",
             AND(E4224&lt;90,C4224&gt;2011,AND(F4224&lt;=100,F4224&gt;25)),"Moderate: underrated new model with regular rotation",
             AND(E4224&lt;90,C4224&lt;2000,AND(F4224&lt;=100,F4224&gt;25)),"Moderate: underrated old model with regular rotation",
             AND(C4224&lt;=2011,F4224&lt;=25),"Low: not new model and bad rotation",
             AND(E4224&gt;110,AND(C4224&lt;=2011,C4224&gt;=2000),F4224&lt;=25),"Low: overrated regular model with bad rotation",
             AND(E4224&gt;110,C4224&lt;2011,AND(F4224&lt;=100,F4224&gt;25)),"Low: overrated regular model (not new) with regular rotation",
             AND(E4224&gt;110,C4224&gt;2011,F4224&lt;=25),"Low: overrated new model with bad rotation"
)</f>
        <v>Low: not new model and bad rotation</v>
      </c>
    </row>
    <row r="4225" spans="1:8" x14ac:dyDescent="0.3">
      <c r="A4225" t="s">
        <v>46</v>
      </c>
      <c r="B4225" t="s">
        <v>750</v>
      </c>
      <c r="C4225">
        <v>2004</v>
      </c>
      <c r="D4225">
        <v>1441.6666666666667</v>
      </c>
      <c r="E4225">
        <v>115.99929004325696</v>
      </c>
      <c r="F4225">
        <v>6</v>
      </c>
      <c r="H4225" t="str" cm="1">
        <f t="array" ref="H4225">_xlfn.IFS(
             AND(E4225&gt;110,C4225&gt;2011,F4225&gt;100),"High: overrated, new and good rotation",
             AND(E4225&lt;90,C4225&gt;2011,F4225&gt;100),"High: underrated, new and good rotation",
             AND(E4225&lt;90,C4225&lt;2011,F4225&gt;100),"High: underrated, not too new but good rotation",
             AND(E4225&lt;=110,C4225&gt;2011,F4225&lt;=25),"Critic: well priced/underrated and new, but bad rotation",
             AND(E4225&gt;110,F4225&gt;100),"Top Tier: premium vehicules that tend to be sold above market prices",
             AND(E4225&gt;=90,E4225&lt;=110,F4225&gt;25),"Moderate: fair price and regular to good rotation",
             AND(E4225&lt;90,AND(C4225&lt;=2011,C4225&gt;=2000),AND(F4225&lt;100,F4225&gt;25)),"Moderate: underrated regular model and regular rotation",
             AND(E4225&lt;90,C4225&gt;2011,AND(F4225&lt;=100,F4225&gt;25)),"Moderate: underrated new model with regular rotation",
             AND(E4225&lt;90,C4225&lt;2000,AND(F4225&lt;=100,F4225&gt;25)),"Moderate: underrated old model with regular rotation",
             AND(C4225&lt;=2011,F4225&lt;=25),"Low: not new model and bad rotation",
             AND(E4225&gt;110,AND(C4225&lt;=2011,C4225&gt;=2000),F4225&lt;=25),"Low: overrated regular model with bad rotation",
             AND(E4225&gt;110,C4225&lt;2011,AND(F4225&lt;=100,F4225&gt;25)),"Low: overrated regular model (not new) with regular rotation",
             AND(E4225&gt;110,C4225&gt;2011,F4225&lt;=25),"Low: overrated new model with bad rotation"
)</f>
        <v>Low: not new model and bad rotation</v>
      </c>
    </row>
    <row r="4226" spans="1:8" x14ac:dyDescent="0.3">
      <c r="A4226" t="s">
        <v>47</v>
      </c>
      <c r="B4226" t="s">
        <v>751</v>
      </c>
      <c r="C4226">
        <v>1997</v>
      </c>
      <c r="D4226">
        <v>500</v>
      </c>
      <c r="E4226">
        <v>99.495798319327719</v>
      </c>
      <c r="F4226">
        <v>2</v>
      </c>
      <c r="H4226" t="str" cm="1">
        <f t="array" ref="H4226">_xlfn.IFS(
             AND(E4226&gt;110,C4226&gt;2011,F4226&gt;100),"High: overrated, new and good rotation",
             AND(E4226&lt;90,C4226&gt;2011,F4226&gt;100),"High: underrated, new and good rotation",
             AND(E4226&lt;90,C4226&lt;2011,F4226&gt;100),"High: underrated, not too new but good rotation",
             AND(E4226&lt;=110,C4226&gt;2011,F4226&lt;=25),"Critic: well priced/underrated and new, but bad rotation",
             AND(E4226&gt;110,F4226&gt;100),"Top Tier: premium vehicules that tend to be sold above market prices",
             AND(E4226&gt;=90,E4226&lt;=110,F4226&gt;25),"Moderate: fair price and regular to good rotation",
             AND(E4226&lt;90,AND(C4226&lt;=2011,C4226&gt;=2000),AND(F4226&lt;100,F4226&gt;25)),"Moderate: underrated regular model and regular rotation",
             AND(E4226&lt;90,C4226&gt;2011,AND(F4226&lt;=100,F4226&gt;25)),"Moderate: underrated new model with regular rotation",
             AND(E4226&lt;90,C4226&lt;2000,AND(F4226&lt;=100,F4226&gt;25)),"Moderate: underrated old model with regular rotation",
             AND(C4226&lt;=2011,F4226&lt;=25),"Low: not new model and bad rotation",
             AND(E4226&gt;110,AND(C4226&lt;=2011,C4226&gt;=2000),F4226&lt;=25),"Low: overrated regular model with bad rotation",
             AND(E4226&gt;110,C4226&lt;2011,AND(F4226&lt;=100,F4226&gt;25)),"Low: overrated regular model (not new) with regular rotation",
             AND(E4226&gt;110,C4226&gt;2011,F4226&lt;=25),"Low: overrated new model with bad rotation"
)</f>
        <v>Low: not new model and bad rotation</v>
      </c>
    </row>
    <row r="4227" spans="1:8" x14ac:dyDescent="0.3">
      <c r="A4227" t="s">
        <v>47</v>
      </c>
      <c r="B4227" t="s">
        <v>751</v>
      </c>
      <c r="C4227">
        <v>2000</v>
      </c>
      <c r="D4227">
        <v>900</v>
      </c>
      <c r="E4227">
        <v>102.85714285714285</v>
      </c>
      <c r="F4227">
        <v>1</v>
      </c>
      <c r="H4227" t="str" cm="1">
        <f t="array" ref="H4227">_xlfn.IFS(
             AND(E4227&gt;110,C4227&gt;2011,F4227&gt;100),"High: overrated, new and good rotation",
             AND(E4227&lt;90,C4227&gt;2011,F4227&gt;100),"High: underrated, new and good rotation",
             AND(E4227&lt;90,C4227&lt;2011,F4227&gt;100),"High: underrated, not too new but good rotation",
             AND(E4227&lt;=110,C4227&gt;2011,F4227&lt;=25),"Critic: well priced/underrated and new, but bad rotation",
             AND(E4227&gt;110,F4227&gt;100),"Top Tier: premium vehicules that tend to be sold above market prices",
             AND(E4227&gt;=90,E4227&lt;=110,F4227&gt;25),"Moderate: fair price and regular to good rotation",
             AND(E4227&lt;90,AND(C4227&lt;=2011,C4227&gt;=2000),AND(F4227&lt;100,F4227&gt;25)),"Moderate: underrated regular model and regular rotation",
             AND(E4227&lt;90,C4227&gt;2011,AND(F4227&lt;=100,F4227&gt;25)),"Moderate: underrated new model with regular rotation",
             AND(E4227&lt;90,C4227&lt;2000,AND(F4227&lt;=100,F4227&gt;25)),"Moderate: underrated old model with regular rotation",
             AND(C4227&lt;=2011,F4227&lt;=25),"Low: not new model and bad rotation",
             AND(E4227&gt;110,AND(C4227&lt;=2011,C4227&gt;=2000),F4227&lt;=25),"Low: overrated regular model with bad rotation",
             AND(E4227&gt;110,C4227&lt;2011,AND(F4227&lt;=100,F4227&gt;25)),"Low: overrated regular model (not new) with regular rotation",
             AND(E4227&gt;110,C4227&gt;2011,F4227&lt;=25),"Low: overrated new model with bad rotation"
)</f>
        <v>Low: not new model and bad rotation</v>
      </c>
    </row>
    <row r="4228" spans="1:8" x14ac:dyDescent="0.3">
      <c r="A4228" t="s">
        <v>47</v>
      </c>
      <c r="B4228" t="s">
        <v>275</v>
      </c>
      <c r="C4228">
        <v>1997</v>
      </c>
      <c r="D4228">
        <v>500</v>
      </c>
      <c r="E4228">
        <v>117.64705882352942</v>
      </c>
      <c r="F4228">
        <v>1</v>
      </c>
      <c r="H4228" t="str" cm="1">
        <f t="array" ref="H4228">_xlfn.IFS(
             AND(E4228&gt;110,C4228&gt;2011,F4228&gt;100),"High: overrated, new and good rotation",
             AND(E4228&lt;90,C4228&gt;2011,F4228&gt;100),"High: underrated, new and good rotation",
             AND(E4228&lt;90,C4228&lt;2011,F4228&gt;100),"High: underrated, not too new but good rotation",
             AND(E4228&lt;=110,C4228&gt;2011,F4228&lt;=25),"Critic: well priced/underrated and new, but bad rotation",
             AND(E4228&gt;110,F4228&gt;100),"Top Tier: premium vehicules that tend to be sold above market prices",
             AND(E4228&gt;=90,E4228&lt;=110,F4228&gt;25),"Moderate: fair price and regular to good rotation",
             AND(E4228&lt;90,AND(C4228&lt;=2011,C4228&gt;=2000),AND(F4228&lt;100,F4228&gt;25)),"Moderate: underrated regular model and regular rotation",
             AND(E4228&lt;90,C4228&gt;2011,AND(F4228&lt;=100,F4228&gt;25)),"Moderate: underrated new model with regular rotation",
             AND(E4228&lt;90,C4228&lt;2000,AND(F4228&lt;=100,F4228&gt;25)),"Moderate: underrated old model with regular rotation",
             AND(C4228&lt;=2011,F4228&lt;=25),"Low: not new model and bad rotation",
             AND(E4228&gt;110,AND(C4228&lt;=2011,C4228&gt;=2000),F4228&lt;=25),"Low: overrated regular model with bad rotation",
             AND(E4228&gt;110,C4228&lt;2011,AND(F4228&lt;=100,F4228&gt;25)),"Low: overrated regular model (not new) with regular rotation",
             AND(E4228&gt;110,C4228&gt;2011,F4228&lt;=25),"Low: overrated new model with bad rotation"
)</f>
        <v>Low: not new model and bad rotation</v>
      </c>
    </row>
    <row r="4229" spans="1:8" x14ac:dyDescent="0.3">
      <c r="A4229" t="s">
        <v>47</v>
      </c>
      <c r="B4229" t="s">
        <v>275</v>
      </c>
      <c r="C4229">
        <v>2000</v>
      </c>
      <c r="D4229">
        <v>1000</v>
      </c>
      <c r="E4229">
        <v>111.11111111111111</v>
      </c>
      <c r="F4229">
        <v>1</v>
      </c>
      <c r="H4229" t="str" cm="1">
        <f t="array" ref="H4229">_xlfn.IFS(
             AND(E4229&gt;110,C4229&gt;2011,F4229&gt;100),"High: overrated, new and good rotation",
             AND(E4229&lt;90,C4229&gt;2011,F4229&gt;100),"High: underrated, new and good rotation",
             AND(E4229&lt;90,C4229&lt;2011,F4229&gt;100),"High: underrated, not too new but good rotation",
             AND(E4229&lt;=110,C4229&gt;2011,F4229&lt;=25),"Critic: well priced/underrated and new, but bad rotation",
             AND(E4229&gt;110,F4229&gt;100),"Top Tier: premium vehicules that tend to be sold above market prices",
             AND(E4229&gt;=90,E4229&lt;=110,F4229&gt;25),"Moderate: fair price and regular to good rotation",
             AND(E4229&lt;90,AND(C4229&lt;=2011,C4229&gt;=2000),AND(F4229&lt;100,F4229&gt;25)),"Moderate: underrated regular model and regular rotation",
             AND(E4229&lt;90,C4229&gt;2011,AND(F4229&lt;=100,F4229&gt;25)),"Moderate: underrated new model with regular rotation",
             AND(E4229&lt;90,C4229&lt;2000,AND(F4229&lt;=100,F4229&gt;25)),"Moderate: underrated old model with regular rotation",
             AND(C4229&lt;=2011,F4229&lt;=25),"Low: not new model and bad rotation",
             AND(E4229&gt;110,AND(C4229&lt;=2011,C4229&gt;=2000),F4229&lt;=25),"Low: overrated regular model with bad rotation",
             AND(E4229&gt;110,C4229&lt;2011,AND(F4229&lt;=100,F4229&gt;25)),"Low: overrated regular model (not new) with regular rotation",
             AND(E4229&gt;110,C4229&gt;2011,F4229&lt;=25),"Low: overrated new model with bad rotation"
)</f>
        <v>Low: not new model and bad rotation</v>
      </c>
    </row>
    <row r="4230" spans="1:8" x14ac:dyDescent="0.3">
      <c r="A4230" t="s">
        <v>47</v>
      </c>
      <c r="B4230" t="s">
        <v>302</v>
      </c>
      <c r="C4230">
        <v>1998</v>
      </c>
      <c r="D4230">
        <v>465</v>
      </c>
      <c r="E4230">
        <v>93.4659390952297</v>
      </c>
      <c r="F4230">
        <v>5</v>
      </c>
      <c r="H4230" t="str" cm="1">
        <f t="array" ref="H4230">_xlfn.IFS(
             AND(E4230&gt;110,C4230&gt;2011,F4230&gt;100),"High: overrated, new and good rotation",
             AND(E4230&lt;90,C4230&gt;2011,F4230&gt;100),"High: underrated, new and good rotation",
             AND(E4230&lt;90,C4230&lt;2011,F4230&gt;100),"High: underrated, not too new but good rotation",
             AND(E4230&lt;=110,C4230&gt;2011,F4230&lt;=25),"Critic: well priced/underrated and new, but bad rotation",
             AND(E4230&gt;110,F4230&gt;100),"Top Tier: premium vehicules that tend to be sold above market prices",
             AND(E4230&gt;=90,E4230&lt;=110,F4230&gt;25),"Moderate: fair price and regular to good rotation",
             AND(E4230&lt;90,AND(C4230&lt;=2011,C4230&gt;=2000),AND(F4230&lt;100,F4230&gt;25)),"Moderate: underrated regular model and regular rotation",
             AND(E4230&lt;90,C4230&gt;2011,AND(F4230&lt;=100,F4230&gt;25)),"Moderate: underrated new model with regular rotation",
             AND(E4230&lt;90,C4230&lt;2000,AND(F4230&lt;=100,F4230&gt;25)),"Moderate: underrated old model with regular rotation",
             AND(C4230&lt;=2011,F4230&lt;=25),"Low: not new model and bad rotation",
             AND(E4230&gt;110,AND(C4230&lt;=2011,C4230&gt;=2000),F4230&lt;=25),"Low: overrated regular model with bad rotation",
             AND(E4230&gt;110,C4230&lt;2011,AND(F4230&lt;=100,F4230&gt;25)),"Low: overrated regular model (not new) with regular rotation",
             AND(E4230&gt;110,C4230&gt;2011,F4230&lt;=25),"Low: overrated new model with bad rotation"
)</f>
        <v>Low: not new model and bad rotation</v>
      </c>
    </row>
    <row r="4231" spans="1:8" x14ac:dyDescent="0.3">
      <c r="A4231" t="s">
        <v>47</v>
      </c>
      <c r="B4231" t="s">
        <v>278</v>
      </c>
      <c r="C4231">
        <v>1999</v>
      </c>
      <c r="D4231">
        <v>13500</v>
      </c>
      <c r="E4231">
        <v>75</v>
      </c>
      <c r="F4231">
        <v>1</v>
      </c>
      <c r="H4231" t="str" cm="1">
        <f t="array" ref="H4231">_xlfn.IFS(
             AND(E4231&gt;110,C4231&gt;2011,F4231&gt;100),"High: overrated, new and good rotation",
             AND(E4231&lt;90,C4231&gt;2011,F4231&gt;100),"High: underrated, new and good rotation",
             AND(E4231&lt;90,C4231&lt;2011,F4231&gt;100),"High: underrated, not too new but good rotation",
             AND(E4231&lt;=110,C4231&gt;2011,F4231&lt;=25),"Critic: well priced/underrated and new, but bad rotation",
             AND(E4231&gt;110,F4231&gt;100),"Top Tier: premium vehicules that tend to be sold above market prices",
             AND(E4231&gt;=90,E4231&lt;=110,F4231&gt;25),"Moderate: fair price and regular to good rotation",
             AND(E4231&lt;90,AND(C4231&lt;=2011,C4231&gt;=2000),AND(F4231&lt;100,F4231&gt;25)),"Moderate: underrated regular model and regular rotation",
             AND(E4231&lt;90,C4231&gt;2011,AND(F4231&lt;=100,F4231&gt;25)),"Moderate: underrated new model with regular rotation",
             AND(E4231&lt;90,C4231&lt;2000,AND(F4231&lt;=100,F4231&gt;25)),"Moderate: underrated old model with regular rotation",
             AND(C4231&lt;=2011,F4231&lt;=25),"Low: not new model and bad rotation",
             AND(E4231&gt;110,AND(C4231&lt;=2011,C4231&gt;=2000),F4231&lt;=25),"Low: overrated regular model with bad rotation",
             AND(E4231&gt;110,C4231&lt;2011,AND(F4231&lt;=100,F4231&gt;25)),"Low: overrated regular model (not new) with regular rotation",
             AND(E4231&gt;110,C4231&gt;2011,F4231&lt;=25),"Low: overrated new model with bad rotation"
)</f>
        <v>Low: not new model and bad rotation</v>
      </c>
    </row>
    <row r="4232" spans="1:8" x14ac:dyDescent="0.3">
      <c r="A4232" t="s">
        <v>47</v>
      </c>
      <c r="B4232" t="s">
        <v>278</v>
      </c>
      <c r="C4232">
        <v>2000</v>
      </c>
      <c r="D4232">
        <v>20991.666666666668</v>
      </c>
      <c r="E4232">
        <v>84.158673288318639</v>
      </c>
      <c r="F4232">
        <v>6</v>
      </c>
      <c r="H4232" t="str" cm="1">
        <f t="array" ref="H4232">_xlfn.IFS(
             AND(E4232&gt;110,C4232&gt;2011,F4232&gt;100),"High: overrated, new and good rotation",
             AND(E4232&lt;90,C4232&gt;2011,F4232&gt;100),"High: underrated, new and good rotation",
             AND(E4232&lt;90,C4232&lt;2011,F4232&gt;100),"High: underrated, not too new but good rotation",
             AND(E4232&lt;=110,C4232&gt;2011,F4232&lt;=25),"Critic: well priced/underrated and new, but bad rotation",
             AND(E4232&gt;110,F4232&gt;100),"Top Tier: premium vehicules that tend to be sold above market prices",
             AND(E4232&gt;=90,E4232&lt;=110,F4232&gt;25),"Moderate: fair price and regular to good rotation",
             AND(E4232&lt;90,AND(C4232&lt;=2011,C4232&gt;=2000),AND(F4232&lt;100,F4232&gt;25)),"Moderate: underrated regular model and regular rotation",
             AND(E4232&lt;90,C4232&gt;2011,AND(F4232&lt;=100,F4232&gt;25)),"Moderate: underrated new model with regular rotation",
             AND(E4232&lt;90,C4232&lt;2000,AND(F4232&lt;=100,F4232&gt;25)),"Moderate: underrated old model with regular rotation",
             AND(C4232&lt;=2011,F4232&lt;=25),"Low: not new model and bad rotation",
             AND(E4232&gt;110,AND(C4232&lt;=2011,C4232&gt;=2000),F4232&lt;=25),"Low: overrated regular model with bad rotation",
             AND(E4232&gt;110,C4232&lt;2011,AND(F4232&lt;=100,F4232&gt;25)),"Low: overrated regular model (not new) with regular rotation",
             AND(E4232&gt;110,C4232&gt;2011,F4232&lt;=25),"Low: overrated new model with bad rotation"
)</f>
        <v>Low: not new model and bad rotation</v>
      </c>
    </row>
    <row r="4233" spans="1:8" x14ac:dyDescent="0.3">
      <c r="A4233" t="s">
        <v>47</v>
      </c>
      <c r="B4233" t="s">
        <v>278</v>
      </c>
      <c r="C4233">
        <v>2001</v>
      </c>
      <c r="D4233">
        <v>23375</v>
      </c>
      <c r="E4233">
        <v>99.015712067233039</v>
      </c>
      <c r="F4233">
        <v>2</v>
      </c>
      <c r="H4233" t="str" cm="1">
        <f t="array" ref="H4233">_xlfn.IFS(
             AND(E4233&gt;110,C4233&gt;2011,F4233&gt;100),"High: overrated, new and good rotation",
             AND(E4233&lt;90,C4233&gt;2011,F4233&gt;100),"High: underrated, new and good rotation",
             AND(E4233&lt;90,C4233&lt;2011,F4233&gt;100),"High: underrated, not too new but good rotation",
             AND(E4233&lt;=110,C4233&gt;2011,F4233&lt;=25),"Critic: well priced/underrated and new, but bad rotation",
             AND(E4233&gt;110,F4233&gt;100),"Top Tier: premium vehicules that tend to be sold above market prices",
             AND(E4233&gt;=90,E4233&lt;=110,F4233&gt;25),"Moderate: fair price and regular to good rotation",
             AND(E4233&lt;90,AND(C4233&lt;=2011,C4233&gt;=2000),AND(F4233&lt;100,F4233&gt;25)),"Moderate: underrated regular model and regular rotation",
             AND(E4233&lt;90,C4233&gt;2011,AND(F4233&lt;=100,F4233&gt;25)),"Moderate: underrated new model with regular rotation",
             AND(E4233&lt;90,C4233&lt;2000,AND(F4233&lt;=100,F4233&gt;25)),"Moderate: underrated old model with regular rotation",
             AND(C4233&lt;=2011,F4233&lt;=25),"Low: not new model and bad rotation",
             AND(E4233&gt;110,AND(C4233&lt;=2011,C4233&gt;=2000),F4233&lt;=25),"Low: overrated regular model with bad rotation",
             AND(E4233&gt;110,C4233&lt;2011,AND(F4233&lt;=100,F4233&gt;25)),"Low: overrated regular model (not new) with regular rotation",
             AND(E4233&gt;110,C4233&gt;2011,F4233&lt;=25),"Low: overrated new model with bad rotation"
)</f>
        <v>Low: not new model and bad rotation</v>
      </c>
    </row>
    <row r="4234" spans="1:8" x14ac:dyDescent="0.3">
      <c r="A4234" t="s">
        <v>47</v>
      </c>
      <c r="B4234" t="s">
        <v>286</v>
      </c>
      <c r="C4234">
        <v>1997</v>
      </c>
      <c r="D4234">
        <v>300</v>
      </c>
      <c r="E4234">
        <v>70.588235294117652</v>
      </c>
      <c r="F4234">
        <v>1</v>
      </c>
      <c r="H4234" t="str" cm="1">
        <f t="array" ref="H4234">_xlfn.IFS(
             AND(E4234&gt;110,C4234&gt;2011,F4234&gt;100),"High: overrated, new and good rotation",
             AND(E4234&lt;90,C4234&gt;2011,F4234&gt;100),"High: underrated, new and good rotation",
             AND(E4234&lt;90,C4234&lt;2011,F4234&gt;100),"High: underrated, not too new but good rotation",
             AND(E4234&lt;=110,C4234&gt;2011,F4234&lt;=25),"Critic: well priced/underrated and new, but bad rotation",
             AND(E4234&gt;110,F4234&gt;100),"Top Tier: premium vehicules that tend to be sold above market prices",
             AND(E4234&gt;=90,E4234&lt;=110,F4234&gt;25),"Moderate: fair price and regular to good rotation",
             AND(E4234&lt;90,AND(C4234&lt;=2011,C4234&gt;=2000),AND(F4234&lt;100,F4234&gt;25)),"Moderate: underrated regular model and regular rotation",
             AND(E4234&lt;90,C4234&gt;2011,AND(F4234&lt;=100,F4234&gt;25)),"Moderate: underrated new model with regular rotation",
             AND(E4234&lt;90,C4234&lt;2000,AND(F4234&lt;=100,F4234&gt;25)),"Moderate: underrated old model with regular rotation",
             AND(C4234&lt;=2011,F4234&lt;=25),"Low: not new model and bad rotation",
             AND(E4234&gt;110,AND(C4234&lt;=2011,C4234&gt;=2000),F4234&lt;=25),"Low: overrated regular model with bad rotation",
             AND(E4234&gt;110,C4234&lt;2011,AND(F4234&lt;=100,F4234&gt;25)),"Low: overrated regular model (not new) with regular rotation",
             AND(E4234&gt;110,C4234&gt;2011,F4234&lt;=25),"Low: overrated new model with bad rotation"
)</f>
        <v>Low: not new model and bad rotation</v>
      </c>
    </row>
    <row r="4235" spans="1:8" x14ac:dyDescent="0.3">
      <c r="A4235" t="s">
        <v>47</v>
      </c>
      <c r="B4235" t="s">
        <v>286</v>
      </c>
      <c r="C4235">
        <v>1999</v>
      </c>
      <c r="D4235">
        <v>700</v>
      </c>
      <c r="E4235">
        <v>93.333333333333329</v>
      </c>
      <c r="F4235">
        <v>1</v>
      </c>
      <c r="H4235" t="str" cm="1">
        <f t="array" ref="H4235">_xlfn.IFS(
             AND(E4235&gt;110,C4235&gt;2011,F4235&gt;100),"High: overrated, new and good rotation",
             AND(E4235&lt;90,C4235&gt;2011,F4235&gt;100),"High: underrated, new and good rotation",
             AND(E4235&lt;90,C4235&lt;2011,F4235&gt;100),"High: underrated, not too new but good rotation",
             AND(E4235&lt;=110,C4235&gt;2011,F4235&lt;=25),"Critic: well priced/underrated and new, but bad rotation",
             AND(E4235&gt;110,F4235&gt;100),"Top Tier: premium vehicules that tend to be sold above market prices",
             AND(E4235&gt;=90,E4235&lt;=110,F4235&gt;25),"Moderate: fair price and regular to good rotation",
             AND(E4235&lt;90,AND(C4235&lt;=2011,C4235&gt;=2000),AND(F4235&lt;100,F4235&gt;25)),"Moderate: underrated regular model and regular rotation",
             AND(E4235&lt;90,C4235&gt;2011,AND(F4235&lt;=100,F4235&gt;25)),"Moderate: underrated new model with regular rotation",
             AND(E4235&lt;90,C4235&lt;2000,AND(F4235&lt;=100,F4235&gt;25)),"Moderate: underrated old model with regular rotation",
             AND(C4235&lt;=2011,F4235&lt;=25),"Low: not new model and bad rotation",
             AND(E4235&gt;110,AND(C4235&lt;=2011,C4235&gt;=2000),F4235&lt;=25),"Low: overrated regular model with bad rotation",
             AND(E4235&gt;110,C4235&lt;2011,AND(F4235&lt;=100,F4235&gt;25)),"Low: overrated regular model (not new) with regular rotation",
             AND(E4235&gt;110,C4235&gt;2011,F4235&lt;=25),"Low: overrated new model with bad rotation"
)</f>
        <v>Low: not new model and bad rotation</v>
      </c>
    </row>
    <row r="4236" spans="1:8" x14ac:dyDescent="0.3">
      <c r="A4236" t="s">
        <v>48</v>
      </c>
      <c r="B4236" t="s">
        <v>752</v>
      </c>
      <c r="C4236">
        <v>2001</v>
      </c>
      <c r="D4236">
        <v>1310</v>
      </c>
      <c r="E4236">
        <v>130.64154533490915</v>
      </c>
      <c r="F4236">
        <v>5</v>
      </c>
      <c r="H4236" t="str" cm="1">
        <f t="array" ref="H4236">_xlfn.IFS(
             AND(E4236&gt;110,C4236&gt;2011,F4236&gt;100),"High: overrated, new and good rotation",
             AND(E4236&lt;90,C4236&gt;2011,F4236&gt;100),"High: underrated, new and good rotation",
             AND(E4236&lt;90,C4236&lt;2011,F4236&gt;100),"High: underrated, not too new but good rotation",
             AND(E4236&lt;=110,C4236&gt;2011,F4236&lt;=25),"Critic: well priced/underrated and new, but bad rotation",
             AND(E4236&gt;110,F4236&gt;100),"Top Tier: premium vehicules that tend to be sold above market prices",
             AND(E4236&gt;=90,E4236&lt;=110,F4236&gt;25),"Moderate: fair price and regular to good rotation",
             AND(E4236&lt;90,AND(C4236&lt;=2011,C4236&gt;=2000),AND(F4236&lt;100,F4236&gt;25)),"Moderate: underrated regular model and regular rotation",
             AND(E4236&lt;90,C4236&gt;2011,AND(F4236&lt;=100,F4236&gt;25)),"Moderate: underrated new model with regular rotation",
             AND(E4236&lt;90,C4236&lt;2000,AND(F4236&lt;=100,F4236&gt;25)),"Moderate: underrated old model with regular rotation",
             AND(C4236&lt;=2011,F4236&lt;=25),"Low: not new model and bad rotation",
             AND(E4236&gt;110,AND(C4236&lt;=2011,C4236&gt;=2000),F4236&lt;=25),"Low: overrated regular model with bad rotation",
             AND(E4236&gt;110,C4236&lt;2011,AND(F4236&lt;=100,F4236&gt;25)),"Low: overrated regular model (not new) with regular rotation",
             AND(E4236&gt;110,C4236&gt;2011,F4236&lt;=25),"Low: overrated new model with bad rotation"
)</f>
        <v>Low: not new model and bad rotation</v>
      </c>
    </row>
    <row r="4237" spans="1:8" x14ac:dyDescent="0.3">
      <c r="A4237" t="s">
        <v>48</v>
      </c>
      <c r="B4237" t="s">
        <v>752</v>
      </c>
      <c r="C4237">
        <v>2002</v>
      </c>
      <c r="D4237">
        <v>766.66666666666663</v>
      </c>
      <c r="E4237">
        <v>70.085470085470092</v>
      </c>
      <c r="F4237">
        <v>3</v>
      </c>
      <c r="H4237" t="str" cm="1">
        <f t="array" ref="H4237">_xlfn.IFS(
             AND(E4237&gt;110,C4237&gt;2011,F4237&gt;100),"High: overrated, new and good rotation",
             AND(E4237&lt;90,C4237&gt;2011,F4237&gt;100),"High: underrated, new and good rotation",
             AND(E4237&lt;90,C4237&lt;2011,F4237&gt;100),"High: underrated, not too new but good rotation",
             AND(E4237&lt;=110,C4237&gt;2011,F4237&lt;=25),"Critic: well priced/underrated and new, but bad rotation",
             AND(E4237&gt;110,F4237&gt;100),"Top Tier: premium vehicules that tend to be sold above market prices",
             AND(E4237&gt;=90,E4237&lt;=110,F4237&gt;25),"Moderate: fair price and regular to good rotation",
             AND(E4237&lt;90,AND(C4237&lt;=2011,C4237&gt;=2000),AND(F4237&lt;100,F4237&gt;25)),"Moderate: underrated regular model and regular rotation",
             AND(E4237&lt;90,C4237&gt;2011,AND(F4237&lt;=100,F4237&gt;25)),"Moderate: underrated new model with regular rotation",
             AND(E4237&lt;90,C4237&lt;2000,AND(F4237&lt;=100,F4237&gt;25)),"Moderate: underrated old model with regular rotation",
             AND(C4237&lt;=2011,F4237&lt;=25),"Low: not new model and bad rotation",
             AND(E4237&gt;110,AND(C4237&lt;=2011,C4237&gt;=2000),F4237&lt;=25),"Low: overrated regular model with bad rotation",
             AND(E4237&gt;110,C4237&lt;2011,AND(F4237&lt;=100,F4237&gt;25)),"Low: overrated regular model (not new) with regular rotation",
             AND(E4237&gt;110,C4237&gt;2011,F4237&lt;=25),"Low: overrated new model with bad rotation"
)</f>
        <v>Low: not new model and bad rotation</v>
      </c>
    </row>
    <row r="4238" spans="1:8" x14ac:dyDescent="0.3">
      <c r="A4238" t="s">
        <v>48</v>
      </c>
      <c r="B4238" t="s">
        <v>753</v>
      </c>
      <c r="C4238">
        <v>1992</v>
      </c>
      <c r="D4238">
        <v>275</v>
      </c>
      <c r="E4238">
        <v>81.666666666666671</v>
      </c>
      <c r="F4238">
        <v>2</v>
      </c>
      <c r="H4238" t="str" cm="1">
        <f t="array" ref="H4238">_xlfn.IFS(
             AND(E4238&gt;110,C4238&gt;2011,F4238&gt;100),"High: overrated, new and good rotation",
             AND(E4238&lt;90,C4238&gt;2011,F4238&gt;100),"High: underrated, new and good rotation",
             AND(E4238&lt;90,C4238&lt;2011,F4238&gt;100),"High: underrated, not too new but good rotation",
             AND(E4238&lt;=110,C4238&gt;2011,F4238&lt;=25),"Critic: well priced/underrated and new, but bad rotation",
             AND(E4238&gt;110,F4238&gt;100),"Top Tier: premium vehicules that tend to be sold above market prices",
             AND(E4238&gt;=90,E4238&lt;=110,F4238&gt;25),"Moderate: fair price and regular to good rotation",
             AND(E4238&lt;90,AND(C4238&lt;=2011,C4238&gt;=2000),AND(F4238&lt;100,F4238&gt;25)),"Moderate: underrated regular model and regular rotation",
             AND(E4238&lt;90,C4238&gt;2011,AND(F4238&lt;=100,F4238&gt;25)),"Moderate: underrated new model with regular rotation",
             AND(E4238&lt;90,C4238&lt;2000,AND(F4238&lt;=100,F4238&gt;25)),"Moderate: underrated old model with regular rotation",
             AND(C4238&lt;=2011,F4238&lt;=25),"Low: not new model and bad rotation",
             AND(E4238&gt;110,AND(C4238&lt;=2011,C4238&gt;=2000),F4238&lt;=25),"Low: overrated regular model with bad rotation",
             AND(E4238&gt;110,C4238&lt;2011,AND(F4238&lt;=100,F4238&gt;25)),"Low: overrated regular model (not new) with regular rotation",
             AND(E4238&gt;110,C4238&gt;2011,F4238&lt;=25),"Low: overrated new model with bad rotation"
)</f>
        <v>Low: not new model and bad rotation</v>
      </c>
    </row>
    <row r="4239" spans="1:8" x14ac:dyDescent="0.3">
      <c r="A4239" t="s">
        <v>48</v>
      </c>
      <c r="B4239" t="s">
        <v>753</v>
      </c>
      <c r="C4239">
        <v>1994</v>
      </c>
      <c r="D4239">
        <v>400</v>
      </c>
      <c r="E4239">
        <v>71.666666666666671</v>
      </c>
      <c r="F4239">
        <v>2</v>
      </c>
      <c r="H4239" t="str" cm="1">
        <f t="array" ref="H4239">_xlfn.IFS(
             AND(E4239&gt;110,C4239&gt;2011,F4239&gt;100),"High: overrated, new and good rotation",
             AND(E4239&lt;90,C4239&gt;2011,F4239&gt;100),"High: underrated, new and good rotation",
             AND(E4239&lt;90,C4239&lt;2011,F4239&gt;100),"High: underrated, not too new but good rotation",
             AND(E4239&lt;=110,C4239&gt;2011,F4239&lt;=25),"Critic: well priced/underrated and new, but bad rotation",
             AND(E4239&gt;110,F4239&gt;100),"Top Tier: premium vehicules that tend to be sold above market prices",
             AND(E4239&gt;=90,E4239&lt;=110,F4239&gt;25),"Moderate: fair price and regular to good rotation",
             AND(E4239&lt;90,AND(C4239&lt;=2011,C4239&gt;=2000),AND(F4239&lt;100,F4239&gt;25)),"Moderate: underrated regular model and regular rotation",
             AND(E4239&lt;90,C4239&gt;2011,AND(F4239&lt;=100,F4239&gt;25)),"Moderate: underrated new model with regular rotation",
             AND(E4239&lt;90,C4239&lt;2000,AND(F4239&lt;=100,F4239&gt;25)),"Moderate: underrated old model with regular rotation",
             AND(C4239&lt;=2011,F4239&lt;=25),"Low: not new model and bad rotation",
             AND(E4239&gt;110,AND(C4239&lt;=2011,C4239&gt;=2000),F4239&lt;=25),"Low: overrated regular model with bad rotation",
             AND(E4239&gt;110,C4239&lt;2011,AND(F4239&lt;=100,F4239&gt;25)),"Low: overrated regular model (not new) with regular rotation",
             AND(E4239&gt;110,C4239&gt;2011,F4239&lt;=25),"Low: overrated new model with bad rotation"
)</f>
        <v>Low: not new model and bad rotation</v>
      </c>
    </row>
    <row r="4240" spans="1:8" x14ac:dyDescent="0.3">
      <c r="A4240" t="s">
        <v>48</v>
      </c>
      <c r="B4240" t="s">
        <v>753</v>
      </c>
      <c r="C4240">
        <v>1995</v>
      </c>
      <c r="D4240">
        <v>350</v>
      </c>
      <c r="E4240">
        <v>45.161290322580641</v>
      </c>
      <c r="F4240">
        <v>2</v>
      </c>
      <c r="H4240" t="str" cm="1">
        <f t="array" ref="H4240">_xlfn.IFS(
             AND(E4240&gt;110,C4240&gt;2011,F4240&gt;100),"High: overrated, new and good rotation",
             AND(E4240&lt;90,C4240&gt;2011,F4240&gt;100),"High: underrated, new and good rotation",
             AND(E4240&lt;90,C4240&lt;2011,F4240&gt;100),"High: underrated, not too new but good rotation",
             AND(E4240&lt;=110,C4240&gt;2011,F4240&lt;=25),"Critic: well priced/underrated and new, but bad rotation",
             AND(E4240&gt;110,F4240&gt;100),"Top Tier: premium vehicules that tend to be sold above market prices",
             AND(E4240&gt;=90,E4240&lt;=110,F4240&gt;25),"Moderate: fair price and regular to good rotation",
             AND(E4240&lt;90,AND(C4240&lt;=2011,C4240&gt;=2000),AND(F4240&lt;100,F4240&gt;25)),"Moderate: underrated regular model and regular rotation",
             AND(E4240&lt;90,C4240&gt;2011,AND(F4240&lt;=100,F4240&gt;25)),"Moderate: underrated new model with regular rotation",
             AND(E4240&lt;90,C4240&lt;2000,AND(F4240&lt;=100,F4240&gt;25)),"Moderate: underrated old model with regular rotation",
             AND(C4240&lt;=2011,F4240&lt;=25),"Low: not new model and bad rotation",
             AND(E4240&gt;110,AND(C4240&lt;=2011,C4240&gt;=2000),F4240&lt;=25),"Low: overrated regular model with bad rotation",
             AND(E4240&gt;110,C4240&lt;2011,AND(F4240&lt;=100,F4240&gt;25)),"Low: overrated regular model (not new) with regular rotation",
             AND(E4240&gt;110,C4240&gt;2011,F4240&lt;=25),"Low: overrated new model with bad rotation"
)</f>
        <v>Low: not new model and bad rotation</v>
      </c>
    </row>
    <row r="4241" spans="1:8" x14ac:dyDescent="0.3">
      <c r="A4241" t="s">
        <v>48</v>
      </c>
      <c r="B4241" t="s">
        <v>753</v>
      </c>
      <c r="C4241">
        <v>1996</v>
      </c>
      <c r="D4241">
        <v>675</v>
      </c>
      <c r="E4241">
        <v>110.31746031746033</v>
      </c>
      <c r="F4241">
        <v>2</v>
      </c>
      <c r="H4241" t="str" cm="1">
        <f t="array" ref="H4241">_xlfn.IFS(
             AND(E4241&gt;110,C4241&gt;2011,F4241&gt;100),"High: overrated, new and good rotation",
             AND(E4241&lt;90,C4241&gt;2011,F4241&gt;100),"High: underrated, new and good rotation",
             AND(E4241&lt;90,C4241&lt;2011,F4241&gt;100),"High: underrated, not too new but good rotation",
             AND(E4241&lt;=110,C4241&gt;2011,F4241&lt;=25),"Critic: well priced/underrated and new, but bad rotation",
             AND(E4241&gt;110,F4241&gt;100),"Top Tier: premium vehicules that tend to be sold above market prices",
             AND(E4241&gt;=90,E4241&lt;=110,F4241&gt;25),"Moderate: fair price and regular to good rotation",
             AND(E4241&lt;90,AND(C4241&lt;=2011,C4241&gt;=2000),AND(F4241&lt;100,F4241&gt;25)),"Moderate: underrated regular model and regular rotation",
             AND(E4241&lt;90,C4241&gt;2011,AND(F4241&lt;=100,F4241&gt;25)),"Moderate: underrated new model with regular rotation",
             AND(E4241&lt;90,C4241&lt;2000,AND(F4241&lt;=100,F4241&gt;25)),"Moderate: underrated old model with regular rotation",
             AND(C4241&lt;=2011,F4241&lt;=25),"Low: not new model and bad rotation",
             AND(E4241&gt;110,AND(C4241&lt;=2011,C4241&gt;=2000),F4241&lt;=25),"Low: overrated regular model with bad rotation",
             AND(E4241&gt;110,C4241&lt;2011,AND(F4241&lt;=100,F4241&gt;25)),"Low: overrated regular model (not new) with regular rotation",
             AND(E4241&gt;110,C4241&gt;2011,F4241&lt;=25),"Low: overrated new model with bad rotation"
)</f>
        <v>Low: not new model and bad rotation</v>
      </c>
    </row>
    <row r="4242" spans="1:8" x14ac:dyDescent="0.3">
      <c r="A4242" t="s">
        <v>48</v>
      </c>
      <c r="B4242" t="s">
        <v>753</v>
      </c>
      <c r="C4242">
        <v>1998</v>
      </c>
      <c r="D4242">
        <v>628.57142857142856</v>
      </c>
      <c r="E4242">
        <v>76.064419814419807</v>
      </c>
      <c r="F4242">
        <v>7</v>
      </c>
      <c r="H4242" t="str" cm="1">
        <f t="array" ref="H4242">_xlfn.IFS(
             AND(E4242&gt;110,C4242&gt;2011,F4242&gt;100),"High: overrated, new and good rotation",
             AND(E4242&lt;90,C4242&gt;2011,F4242&gt;100),"High: underrated, new and good rotation",
             AND(E4242&lt;90,C4242&lt;2011,F4242&gt;100),"High: underrated, not too new but good rotation",
             AND(E4242&lt;=110,C4242&gt;2011,F4242&lt;=25),"Critic: well priced/underrated and new, but bad rotation",
             AND(E4242&gt;110,F4242&gt;100),"Top Tier: premium vehicules that tend to be sold above market prices",
             AND(E4242&gt;=90,E4242&lt;=110,F4242&gt;25),"Moderate: fair price and regular to good rotation",
             AND(E4242&lt;90,AND(C4242&lt;=2011,C4242&gt;=2000),AND(F4242&lt;100,F4242&gt;25)),"Moderate: underrated regular model and regular rotation",
             AND(E4242&lt;90,C4242&gt;2011,AND(F4242&lt;=100,F4242&gt;25)),"Moderate: underrated new model with regular rotation",
             AND(E4242&lt;90,C4242&lt;2000,AND(F4242&lt;=100,F4242&gt;25)),"Moderate: underrated old model with regular rotation",
             AND(C4242&lt;=2011,F4242&lt;=25),"Low: not new model and bad rotation",
             AND(E4242&gt;110,AND(C4242&lt;=2011,C4242&gt;=2000),F4242&lt;=25),"Low: overrated regular model with bad rotation",
             AND(E4242&gt;110,C4242&lt;2011,AND(F4242&lt;=100,F4242&gt;25)),"Low: overrated regular model (not new) with regular rotation",
             AND(E4242&gt;110,C4242&gt;2011,F4242&lt;=25),"Low: overrated new model with bad rotation"
)</f>
        <v>Low: not new model and bad rotation</v>
      </c>
    </row>
    <row r="4243" spans="1:8" x14ac:dyDescent="0.3">
      <c r="A4243" t="s">
        <v>48</v>
      </c>
      <c r="B4243" t="s">
        <v>753</v>
      </c>
      <c r="C4243">
        <v>1999</v>
      </c>
      <c r="D4243">
        <v>807.14285714285711</v>
      </c>
      <c r="E4243">
        <v>109.39731043932724</v>
      </c>
      <c r="F4243">
        <v>7</v>
      </c>
      <c r="H4243" t="str" cm="1">
        <f t="array" ref="H4243">_xlfn.IFS(
             AND(E4243&gt;110,C4243&gt;2011,F4243&gt;100),"High: overrated, new and good rotation",
             AND(E4243&lt;90,C4243&gt;2011,F4243&gt;100),"High: underrated, new and good rotation",
             AND(E4243&lt;90,C4243&lt;2011,F4243&gt;100),"High: underrated, not too new but good rotation",
             AND(E4243&lt;=110,C4243&gt;2011,F4243&lt;=25),"Critic: well priced/underrated and new, but bad rotation",
             AND(E4243&gt;110,F4243&gt;100),"Top Tier: premium vehicules that tend to be sold above market prices",
             AND(E4243&gt;=90,E4243&lt;=110,F4243&gt;25),"Moderate: fair price and regular to good rotation",
             AND(E4243&lt;90,AND(C4243&lt;=2011,C4243&gt;=2000),AND(F4243&lt;100,F4243&gt;25)),"Moderate: underrated regular model and regular rotation",
             AND(E4243&lt;90,C4243&gt;2011,AND(F4243&lt;=100,F4243&gt;25)),"Moderate: underrated new model with regular rotation",
             AND(E4243&lt;90,C4243&lt;2000,AND(F4243&lt;=100,F4243&gt;25)),"Moderate: underrated old model with regular rotation",
             AND(C4243&lt;=2011,F4243&lt;=25),"Low: not new model and bad rotation",
             AND(E4243&gt;110,AND(C4243&lt;=2011,C4243&gt;=2000),F4243&lt;=25),"Low: overrated regular model with bad rotation",
             AND(E4243&gt;110,C4243&lt;2011,AND(F4243&lt;=100,F4243&gt;25)),"Low: overrated regular model (not new) with regular rotation",
             AND(E4243&gt;110,C4243&gt;2011,F4243&lt;=25),"Low: overrated new model with bad rotation"
)</f>
        <v>Low: not new model and bad rotation</v>
      </c>
    </row>
    <row r="4244" spans="1:8" x14ac:dyDescent="0.3">
      <c r="A4244" t="s">
        <v>48</v>
      </c>
      <c r="B4244" t="s">
        <v>753</v>
      </c>
      <c r="C4244">
        <v>2000</v>
      </c>
      <c r="D4244">
        <v>1103.5714285714287</v>
      </c>
      <c r="E4244">
        <v>87.547443503753328</v>
      </c>
      <c r="F4244">
        <v>14</v>
      </c>
      <c r="H4244" t="str" cm="1">
        <f t="array" ref="H4244">_xlfn.IFS(
             AND(E4244&gt;110,C4244&gt;2011,F4244&gt;100),"High: overrated, new and good rotation",
             AND(E4244&lt;90,C4244&gt;2011,F4244&gt;100),"High: underrated, new and good rotation",
             AND(E4244&lt;90,C4244&lt;2011,F4244&gt;100),"High: underrated, not too new but good rotation",
             AND(E4244&lt;=110,C4244&gt;2011,F4244&lt;=25),"Critic: well priced/underrated and new, but bad rotation",
             AND(E4244&gt;110,F4244&gt;100),"Top Tier: premium vehicules that tend to be sold above market prices",
             AND(E4244&gt;=90,E4244&lt;=110,F4244&gt;25),"Moderate: fair price and regular to good rotation",
             AND(E4244&lt;90,AND(C4244&lt;=2011,C4244&gt;=2000),AND(F4244&lt;100,F4244&gt;25)),"Moderate: underrated regular model and regular rotation",
             AND(E4244&lt;90,C4244&gt;2011,AND(F4244&lt;=100,F4244&gt;25)),"Moderate: underrated new model with regular rotation",
             AND(E4244&lt;90,C4244&lt;2000,AND(F4244&lt;=100,F4244&gt;25)),"Moderate: underrated old model with regular rotation",
             AND(C4244&lt;=2011,F4244&lt;=25),"Low: not new model and bad rotation",
             AND(E4244&gt;110,AND(C4244&lt;=2011,C4244&gt;=2000),F4244&lt;=25),"Low: overrated regular model with bad rotation",
             AND(E4244&gt;110,C4244&lt;2011,AND(F4244&lt;=100,F4244&gt;25)),"Low: overrated regular model (not new) with regular rotation",
             AND(E4244&gt;110,C4244&gt;2011,F4244&lt;=25),"Low: overrated new model with bad rotation"
)</f>
        <v>Low: not new model and bad rotation</v>
      </c>
    </row>
    <row r="4245" spans="1:8" x14ac:dyDescent="0.3">
      <c r="A4245" t="s">
        <v>48</v>
      </c>
      <c r="B4245" t="s">
        <v>753</v>
      </c>
      <c r="C4245">
        <v>2001</v>
      </c>
      <c r="D4245">
        <v>940</v>
      </c>
      <c r="E4245">
        <v>65.404620603972205</v>
      </c>
      <c r="F4245">
        <v>10</v>
      </c>
      <c r="H4245" t="str" cm="1">
        <f t="array" ref="H4245">_xlfn.IFS(
             AND(E4245&gt;110,C4245&gt;2011,F4245&gt;100),"High: overrated, new and good rotation",
             AND(E4245&lt;90,C4245&gt;2011,F4245&gt;100),"High: underrated, new and good rotation",
             AND(E4245&lt;90,C4245&lt;2011,F4245&gt;100),"High: underrated, not too new but good rotation",
             AND(E4245&lt;=110,C4245&gt;2011,F4245&lt;=25),"Critic: well priced/underrated and new, but bad rotation",
             AND(E4245&gt;110,F4245&gt;100),"Top Tier: premium vehicules that tend to be sold above market prices",
             AND(E4245&gt;=90,E4245&lt;=110,F4245&gt;25),"Moderate: fair price and regular to good rotation",
             AND(E4245&lt;90,AND(C4245&lt;=2011,C4245&gt;=2000),AND(F4245&lt;100,F4245&gt;25)),"Moderate: underrated regular model and regular rotation",
             AND(E4245&lt;90,C4245&gt;2011,AND(F4245&lt;=100,F4245&gt;25)),"Moderate: underrated new model with regular rotation",
             AND(E4245&lt;90,C4245&lt;2000,AND(F4245&lt;=100,F4245&gt;25)),"Moderate: underrated old model with regular rotation",
             AND(C4245&lt;=2011,F4245&lt;=25),"Low: not new model and bad rotation",
             AND(E4245&gt;110,AND(C4245&lt;=2011,C4245&gt;=2000),F4245&lt;=25),"Low: overrated regular model with bad rotation",
             AND(E4245&gt;110,C4245&lt;2011,AND(F4245&lt;=100,F4245&gt;25)),"Low: overrated regular model (not new) with regular rotation",
             AND(E4245&gt;110,C4245&gt;2011,F4245&lt;=25),"Low: overrated new model with bad rotation"
)</f>
        <v>Low: not new model and bad rotation</v>
      </c>
    </row>
    <row r="4246" spans="1:8" x14ac:dyDescent="0.3">
      <c r="A4246" t="s">
        <v>48</v>
      </c>
      <c r="B4246" t="s">
        <v>753</v>
      </c>
      <c r="C4246">
        <v>2002</v>
      </c>
      <c r="D4246">
        <v>1600</v>
      </c>
      <c r="E4246">
        <v>101.80019697656863</v>
      </c>
      <c r="F4246">
        <v>19</v>
      </c>
      <c r="H4246" t="str" cm="1">
        <f t="array" ref="H4246">_xlfn.IFS(
             AND(E4246&gt;110,C4246&gt;2011,F4246&gt;100),"High: overrated, new and good rotation",
             AND(E4246&lt;90,C4246&gt;2011,F4246&gt;100),"High: underrated, new and good rotation",
             AND(E4246&lt;90,C4246&lt;2011,F4246&gt;100),"High: underrated, not too new but good rotation",
             AND(E4246&lt;=110,C4246&gt;2011,F4246&lt;=25),"Critic: well priced/underrated and new, but bad rotation",
             AND(E4246&gt;110,F4246&gt;100),"Top Tier: premium vehicules that tend to be sold above market prices",
             AND(E4246&gt;=90,E4246&lt;=110,F4246&gt;25),"Moderate: fair price and regular to good rotation",
             AND(E4246&lt;90,AND(C4246&lt;=2011,C4246&gt;=2000),AND(F4246&lt;100,F4246&gt;25)),"Moderate: underrated regular model and regular rotation",
             AND(E4246&lt;90,C4246&gt;2011,AND(F4246&lt;=100,F4246&gt;25)),"Moderate: underrated new model with regular rotation",
             AND(E4246&lt;90,C4246&lt;2000,AND(F4246&lt;=100,F4246&gt;25)),"Moderate: underrated old model with regular rotation",
             AND(C4246&lt;=2011,F4246&lt;=25),"Low: not new model and bad rotation",
             AND(E4246&gt;110,AND(C4246&lt;=2011,C4246&gt;=2000),F4246&lt;=25),"Low: overrated regular model with bad rotation",
             AND(E4246&gt;110,C4246&lt;2011,AND(F4246&lt;=100,F4246&gt;25)),"Low: overrated regular model (not new) with regular rotation",
             AND(E4246&gt;110,C4246&gt;2011,F4246&lt;=25),"Low: overrated new model with bad rotation"
)</f>
        <v>Low: not new model and bad rotation</v>
      </c>
    </row>
    <row r="4247" spans="1:8" x14ac:dyDescent="0.3">
      <c r="A4247" t="s">
        <v>48</v>
      </c>
      <c r="B4247" t="s">
        <v>753</v>
      </c>
      <c r="C4247">
        <v>2003</v>
      </c>
      <c r="D4247">
        <v>1625</v>
      </c>
      <c r="E4247">
        <v>88.545783742268824</v>
      </c>
      <c r="F4247">
        <v>22</v>
      </c>
      <c r="H4247" t="str" cm="1">
        <f t="array" ref="H4247">_xlfn.IFS(
             AND(E4247&gt;110,C4247&gt;2011,F4247&gt;100),"High: overrated, new and good rotation",
             AND(E4247&lt;90,C4247&gt;2011,F4247&gt;100),"High: underrated, new and good rotation",
             AND(E4247&lt;90,C4247&lt;2011,F4247&gt;100),"High: underrated, not too new but good rotation",
             AND(E4247&lt;=110,C4247&gt;2011,F4247&lt;=25),"Critic: well priced/underrated and new, but bad rotation",
             AND(E4247&gt;110,F4247&gt;100),"Top Tier: premium vehicules that tend to be sold above market prices",
             AND(E4247&gt;=90,E4247&lt;=110,F4247&gt;25),"Moderate: fair price and regular to good rotation",
             AND(E4247&lt;90,AND(C4247&lt;=2011,C4247&gt;=2000),AND(F4247&lt;100,F4247&gt;25)),"Moderate: underrated regular model and regular rotation",
             AND(E4247&lt;90,C4247&gt;2011,AND(F4247&lt;=100,F4247&gt;25)),"Moderate: underrated new model with regular rotation",
             AND(E4247&lt;90,C4247&lt;2000,AND(F4247&lt;=100,F4247&gt;25)),"Moderate: underrated old model with regular rotation",
             AND(C4247&lt;=2011,F4247&lt;=25),"Low: not new model and bad rotation",
             AND(E4247&gt;110,AND(C4247&lt;=2011,C4247&gt;=2000),F4247&lt;=25),"Low: overrated regular model with bad rotation",
             AND(E4247&gt;110,C4247&lt;2011,AND(F4247&lt;=100,F4247&gt;25)),"Low: overrated regular model (not new) with regular rotation",
             AND(E4247&gt;110,C4247&gt;2011,F4247&lt;=25),"Low: overrated new model with bad rotation"
)</f>
        <v>Low: not new model and bad rotation</v>
      </c>
    </row>
    <row r="4248" spans="1:8" x14ac:dyDescent="0.3">
      <c r="A4248" t="s">
        <v>48</v>
      </c>
      <c r="B4248" t="s">
        <v>753</v>
      </c>
      <c r="C4248">
        <v>2004</v>
      </c>
      <c r="D4248">
        <v>2111.5384615384614</v>
      </c>
      <c r="E4248">
        <v>82.000564686992604</v>
      </c>
      <c r="F4248">
        <v>13</v>
      </c>
      <c r="H4248" t="str" cm="1">
        <f t="array" ref="H4248">_xlfn.IFS(
             AND(E4248&gt;110,C4248&gt;2011,F4248&gt;100),"High: overrated, new and good rotation",
             AND(E4248&lt;90,C4248&gt;2011,F4248&gt;100),"High: underrated, new and good rotation",
             AND(E4248&lt;90,C4248&lt;2011,F4248&gt;100),"High: underrated, not too new but good rotation",
             AND(E4248&lt;=110,C4248&gt;2011,F4248&lt;=25),"Critic: well priced/underrated and new, but bad rotation",
             AND(E4248&gt;110,F4248&gt;100),"Top Tier: premium vehicules that tend to be sold above market prices",
             AND(E4248&gt;=90,E4248&lt;=110,F4248&gt;25),"Moderate: fair price and regular to good rotation",
             AND(E4248&lt;90,AND(C4248&lt;=2011,C4248&gt;=2000),AND(F4248&lt;100,F4248&gt;25)),"Moderate: underrated regular model and regular rotation",
             AND(E4248&lt;90,C4248&gt;2011,AND(F4248&lt;=100,F4248&gt;25)),"Moderate: underrated new model with regular rotation",
             AND(E4248&lt;90,C4248&lt;2000,AND(F4248&lt;=100,F4248&gt;25)),"Moderate: underrated old model with regular rotation",
             AND(C4248&lt;=2011,F4248&lt;=25),"Low: not new model and bad rotation",
             AND(E4248&gt;110,AND(C4248&lt;=2011,C4248&gt;=2000),F4248&lt;=25),"Low: overrated regular model with bad rotation",
             AND(E4248&gt;110,C4248&lt;2011,AND(F4248&lt;=100,F4248&gt;25)),"Low: overrated regular model (not new) with regular rotation",
             AND(E4248&gt;110,C4248&gt;2011,F4248&lt;=25),"Low: overrated new model with bad rotation"
)</f>
        <v>Low: not new model and bad rotation</v>
      </c>
    </row>
    <row r="4249" spans="1:8" x14ac:dyDescent="0.3">
      <c r="A4249" t="s">
        <v>48</v>
      </c>
      <c r="B4249" t="s">
        <v>753</v>
      </c>
      <c r="C4249">
        <v>2005</v>
      </c>
      <c r="D4249">
        <v>2422.0588235294117</v>
      </c>
      <c r="E4249">
        <v>108.06762239437197</v>
      </c>
      <c r="F4249">
        <v>17</v>
      </c>
      <c r="H4249" t="str" cm="1">
        <f t="array" ref="H4249">_xlfn.IFS(
             AND(E4249&gt;110,C4249&gt;2011,F4249&gt;100),"High: overrated, new and good rotation",
             AND(E4249&lt;90,C4249&gt;2011,F4249&gt;100),"High: underrated, new and good rotation",
             AND(E4249&lt;90,C4249&lt;2011,F4249&gt;100),"High: underrated, not too new but good rotation",
             AND(E4249&lt;=110,C4249&gt;2011,F4249&lt;=25),"Critic: well priced/underrated and new, but bad rotation",
             AND(E4249&gt;110,F4249&gt;100),"Top Tier: premium vehicules that tend to be sold above market prices",
             AND(E4249&gt;=90,E4249&lt;=110,F4249&gt;25),"Moderate: fair price and regular to good rotation",
             AND(E4249&lt;90,AND(C4249&lt;=2011,C4249&gt;=2000),AND(F4249&lt;100,F4249&gt;25)),"Moderate: underrated regular model and regular rotation",
             AND(E4249&lt;90,C4249&gt;2011,AND(F4249&lt;=100,F4249&gt;25)),"Moderate: underrated new model with regular rotation",
             AND(E4249&lt;90,C4249&lt;2000,AND(F4249&lt;=100,F4249&gt;25)),"Moderate: underrated old model with regular rotation",
             AND(C4249&lt;=2011,F4249&lt;=25),"Low: not new model and bad rotation",
             AND(E4249&gt;110,AND(C4249&lt;=2011,C4249&gt;=2000),F4249&lt;=25),"Low: overrated regular model with bad rotation",
             AND(E4249&gt;110,C4249&lt;2011,AND(F4249&lt;=100,F4249&gt;25)),"Low: overrated regular model (not new) with regular rotation",
             AND(E4249&gt;110,C4249&gt;2011,F4249&lt;=25),"Low: overrated new model with bad rotation"
)</f>
        <v>Low: not new model and bad rotation</v>
      </c>
    </row>
    <row r="4250" spans="1:8" x14ac:dyDescent="0.3">
      <c r="A4250" t="s">
        <v>48</v>
      </c>
      <c r="B4250" t="s">
        <v>754</v>
      </c>
      <c r="C4250">
        <v>1994</v>
      </c>
      <c r="D4250">
        <v>1100</v>
      </c>
      <c r="E4250">
        <v>244.44444444444446</v>
      </c>
      <c r="F4250">
        <v>1</v>
      </c>
      <c r="H4250" t="str" cm="1">
        <f t="array" ref="H4250">_xlfn.IFS(
             AND(E4250&gt;110,C4250&gt;2011,F4250&gt;100),"High: overrated, new and good rotation",
             AND(E4250&lt;90,C4250&gt;2011,F4250&gt;100),"High: underrated, new and good rotation",
             AND(E4250&lt;90,C4250&lt;2011,F4250&gt;100),"High: underrated, not too new but good rotation",
             AND(E4250&lt;=110,C4250&gt;2011,F4250&lt;=25),"Critic: well priced/underrated and new, but bad rotation",
             AND(E4250&gt;110,F4250&gt;100),"Top Tier: premium vehicules that tend to be sold above market prices",
             AND(E4250&gt;=90,E4250&lt;=110,F4250&gt;25),"Moderate: fair price and regular to good rotation",
             AND(E4250&lt;90,AND(C4250&lt;=2011,C4250&gt;=2000),AND(F4250&lt;100,F4250&gt;25)),"Moderate: underrated regular model and regular rotation",
             AND(E4250&lt;90,C4250&gt;2011,AND(F4250&lt;=100,F4250&gt;25)),"Moderate: underrated new model with regular rotation",
             AND(E4250&lt;90,C4250&lt;2000,AND(F4250&lt;=100,F4250&gt;25)),"Moderate: underrated old model with regular rotation",
             AND(C4250&lt;=2011,F4250&lt;=25),"Low: not new model and bad rotation",
             AND(E4250&gt;110,AND(C4250&lt;=2011,C4250&gt;=2000),F4250&lt;=25),"Low: overrated regular model with bad rotation",
             AND(E4250&gt;110,C4250&lt;2011,AND(F4250&lt;=100,F4250&gt;25)),"Low: overrated regular model (not new) with regular rotation",
             AND(E4250&gt;110,C4250&gt;2011,F4250&lt;=25),"Low: overrated new model with bad rotation"
)</f>
        <v>Low: not new model and bad rotation</v>
      </c>
    </row>
    <row r="4251" spans="1:8" x14ac:dyDescent="0.3">
      <c r="A4251" t="s">
        <v>48</v>
      </c>
      <c r="B4251" t="s">
        <v>754</v>
      </c>
      <c r="C4251">
        <v>1996</v>
      </c>
      <c r="D4251">
        <v>2825</v>
      </c>
      <c r="E4251">
        <v>99.026763990267639</v>
      </c>
      <c r="F4251">
        <v>2</v>
      </c>
      <c r="H4251" t="str" cm="1">
        <f t="array" ref="H4251">_xlfn.IFS(
             AND(E4251&gt;110,C4251&gt;2011,F4251&gt;100),"High: overrated, new and good rotation",
             AND(E4251&lt;90,C4251&gt;2011,F4251&gt;100),"High: underrated, new and good rotation",
             AND(E4251&lt;90,C4251&lt;2011,F4251&gt;100),"High: underrated, not too new but good rotation",
             AND(E4251&lt;=110,C4251&gt;2011,F4251&lt;=25),"Critic: well priced/underrated and new, but bad rotation",
             AND(E4251&gt;110,F4251&gt;100),"Top Tier: premium vehicules that tend to be sold above market prices",
             AND(E4251&gt;=90,E4251&lt;=110,F4251&gt;25),"Moderate: fair price and regular to good rotation",
             AND(E4251&lt;90,AND(C4251&lt;=2011,C4251&gt;=2000),AND(F4251&lt;100,F4251&gt;25)),"Moderate: underrated regular model and regular rotation",
             AND(E4251&lt;90,C4251&gt;2011,AND(F4251&lt;=100,F4251&gt;25)),"Moderate: underrated new model with regular rotation",
             AND(E4251&lt;90,C4251&lt;2000,AND(F4251&lt;=100,F4251&gt;25)),"Moderate: underrated old model with regular rotation",
             AND(C4251&lt;=2011,F4251&lt;=25),"Low: not new model and bad rotation",
             AND(E4251&gt;110,AND(C4251&lt;=2011,C4251&gt;=2000),F4251&lt;=25),"Low: overrated regular model with bad rotation",
             AND(E4251&gt;110,C4251&lt;2011,AND(F4251&lt;=100,F4251&gt;25)),"Low: overrated regular model (not new) with regular rotation",
             AND(E4251&gt;110,C4251&gt;2011,F4251&lt;=25),"Low: overrated new model with bad rotation"
)</f>
        <v>Low: not new model and bad rotation</v>
      </c>
    </row>
    <row r="4252" spans="1:8" x14ac:dyDescent="0.3">
      <c r="A4252" t="s">
        <v>48</v>
      </c>
      <c r="B4252" t="s">
        <v>754</v>
      </c>
      <c r="C4252">
        <v>1998</v>
      </c>
      <c r="D4252">
        <v>1537.5</v>
      </c>
      <c r="E4252">
        <v>113.01515151515152</v>
      </c>
      <c r="F4252">
        <v>4</v>
      </c>
      <c r="H4252" t="str" cm="1">
        <f t="array" ref="H4252">_xlfn.IFS(
             AND(E4252&gt;110,C4252&gt;2011,F4252&gt;100),"High: overrated, new and good rotation",
             AND(E4252&lt;90,C4252&gt;2011,F4252&gt;100),"High: underrated, new and good rotation",
             AND(E4252&lt;90,C4252&lt;2011,F4252&gt;100),"High: underrated, not too new but good rotation",
             AND(E4252&lt;=110,C4252&gt;2011,F4252&lt;=25),"Critic: well priced/underrated and new, but bad rotation",
             AND(E4252&gt;110,F4252&gt;100),"Top Tier: premium vehicules that tend to be sold above market prices",
             AND(E4252&gt;=90,E4252&lt;=110,F4252&gt;25),"Moderate: fair price and regular to good rotation",
             AND(E4252&lt;90,AND(C4252&lt;=2011,C4252&gt;=2000),AND(F4252&lt;100,F4252&gt;25)),"Moderate: underrated regular model and regular rotation",
             AND(E4252&lt;90,C4252&gt;2011,AND(F4252&lt;=100,F4252&gt;25)),"Moderate: underrated new model with regular rotation",
             AND(E4252&lt;90,C4252&lt;2000,AND(F4252&lt;=100,F4252&gt;25)),"Moderate: underrated old model with regular rotation",
             AND(C4252&lt;=2011,F4252&lt;=25),"Low: not new model and bad rotation",
             AND(E4252&gt;110,AND(C4252&lt;=2011,C4252&gt;=2000),F4252&lt;=25),"Low: overrated regular model with bad rotation",
             AND(E4252&gt;110,C4252&lt;2011,AND(F4252&lt;=100,F4252&gt;25)),"Low: overrated regular model (not new) with regular rotation",
             AND(E4252&gt;110,C4252&gt;2011,F4252&lt;=25),"Low: overrated new model with bad rotation"
)</f>
        <v>Low: not new model and bad rotation</v>
      </c>
    </row>
    <row r="4253" spans="1:8" x14ac:dyDescent="0.3">
      <c r="A4253" t="s">
        <v>48</v>
      </c>
      <c r="B4253" t="s">
        <v>754</v>
      </c>
      <c r="C4253">
        <v>1999</v>
      </c>
      <c r="D4253">
        <v>2875</v>
      </c>
      <c r="E4253">
        <v>94.227815399349083</v>
      </c>
      <c r="F4253">
        <v>10</v>
      </c>
      <c r="H4253" t="str" cm="1">
        <f t="array" ref="H4253">_xlfn.IFS(
             AND(E4253&gt;110,C4253&gt;2011,F4253&gt;100),"High: overrated, new and good rotation",
             AND(E4253&lt;90,C4253&gt;2011,F4253&gt;100),"High: underrated, new and good rotation",
             AND(E4253&lt;90,C4253&lt;2011,F4253&gt;100),"High: underrated, not too new but good rotation",
             AND(E4253&lt;=110,C4253&gt;2011,F4253&lt;=25),"Critic: well priced/underrated and new, but bad rotation",
             AND(E4253&gt;110,F4253&gt;100),"Top Tier: premium vehicules that tend to be sold above market prices",
             AND(E4253&gt;=90,E4253&lt;=110,F4253&gt;25),"Moderate: fair price and regular to good rotation",
             AND(E4253&lt;90,AND(C4253&lt;=2011,C4253&gt;=2000),AND(F4253&lt;100,F4253&gt;25)),"Moderate: underrated regular model and regular rotation",
             AND(E4253&lt;90,C4253&gt;2011,AND(F4253&lt;=100,F4253&gt;25)),"Moderate: underrated new model with regular rotation",
             AND(E4253&lt;90,C4253&lt;2000,AND(F4253&lt;=100,F4253&gt;25)),"Moderate: underrated old model with regular rotation",
             AND(C4253&lt;=2011,F4253&lt;=25),"Low: not new model and bad rotation",
             AND(E4253&gt;110,AND(C4253&lt;=2011,C4253&gt;=2000),F4253&lt;=25),"Low: overrated regular model with bad rotation",
             AND(E4253&gt;110,C4253&lt;2011,AND(F4253&lt;=100,F4253&gt;25)),"Low: overrated regular model (not new) with regular rotation",
             AND(E4253&gt;110,C4253&gt;2011,F4253&lt;=25),"Low: overrated new model with bad rotation"
)</f>
        <v>Low: not new model and bad rotation</v>
      </c>
    </row>
    <row r="4254" spans="1:8" x14ac:dyDescent="0.3">
      <c r="A4254" t="s">
        <v>48</v>
      </c>
      <c r="B4254" t="s">
        <v>754</v>
      </c>
      <c r="C4254">
        <v>2000</v>
      </c>
      <c r="D4254">
        <v>1527.2727272727273</v>
      </c>
      <c r="E4254">
        <v>63.687216540388526</v>
      </c>
      <c r="F4254">
        <v>11</v>
      </c>
      <c r="H4254" t="str" cm="1">
        <f t="array" ref="H4254">_xlfn.IFS(
             AND(E4254&gt;110,C4254&gt;2011,F4254&gt;100),"High: overrated, new and good rotation",
             AND(E4254&lt;90,C4254&gt;2011,F4254&gt;100),"High: underrated, new and good rotation",
             AND(E4254&lt;90,C4254&lt;2011,F4254&gt;100),"High: underrated, not too new but good rotation",
             AND(E4254&lt;=110,C4254&gt;2011,F4254&lt;=25),"Critic: well priced/underrated and new, but bad rotation",
             AND(E4254&gt;110,F4254&gt;100),"Top Tier: premium vehicules that tend to be sold above market prices",
             AND(E4254&gt;=90,E4254&lt;=110,F4254&gt;25),"Moderate: fair price and regular to good rotation",
             AND(E4254&lt;90,AND(C4254&lt;=2011,C4254&gt;=2000),AND(F4254&lt;100,F4254&gt;25)),"Moderate: underrated regular model and regular rotation",
             AND(E4254&lt;90,C4254&gt;2011,AND(F4254&lt;=100,F4254&gt;25)),"Moderate: underrated new model with regular rotation",
             AND(E4254&lt;90,C4254&lt;2000,AND(F4254&lt;=100,F4254&gt;25)),"Moderate: underrated old model with regular rotation",
             AND(C4254&lt;=2011,F4254&lt;=25),"Low: not new model and bad rotation",
             AND(E4254&gt;110,AND(C4254&lt;=2011,C4254&gt;=2000),F4254&lt;=25),"Low: overrated regular model with bad rotation",
             AND(E4254&gt;110,C4254&lt;2011,AND(F4254&lt;=100,F4254&gt;25)),"Low: overrated regular model (not new) with regular rotation",
             AND(E4254&gt;110,C4254&gt;2011,F4254&lt;=25),"Low: overrated new model with bad rotation"
)</f>
        <v>Low: not new model and bad rotation</v>
      </c>
    </row>
    <row r="4255" spans="1:8" x14ac:dyDescent="0.3">
      <c r="A4255" t="s">
        <v>48</v>
      </c>
      <c r="B4255" t="s">
        <v>754</v>
      </c>
      <c r="C4255">
        <v>2001</v>
      </c>
      <c r="D4255">
        <v>4455.5555555555557</v>
      </c>
      <c r="E4255">
        <v>117.99295900983761</v>
      </c>
      <c r="F4255">
        <v>9</v>
      </c>
      <c r="H4255" t="str" cm="1">
        <f t="array" ref="H4255">_xlfn.IFS(
             AND(E4255&gt;110,C4255&gt;2011,F4255&gt;100),"High: overrated, new and good rotation",
             AND(E4255&lt;90,C4255&gt;2011,F4255&gt;100),"High: underrated, new and good rotation",
             AND(E4255&lt;90,C4255&lt;2011,F4255&gt;100),"High: underrated, not too new but good rotation",
             AND(E4255&lt;=110,C4255&gt;2011,F4255&lt;=25),"Critic: well priced/underrated and new, but bad rotation",
             AND(E4255&gt;110,F4255&gt;100),"Top Tier: premium vehicules that tend to be sold above market prices",
             AND(E4255&gt;=90,E4255&lt;=110,F4255&gt;25),"Moderate: fair price and regular to good rotation",
             AND(E4255&lt;90,AND(C4255&lt;=2011,C4255&gt;=2000),AND(F4255&lt;100,F4255&gt;25)),"Moderate: underrated regular model and regular rotation",
             AND(E4255&lt;90,C4255&gt;2011,AND(F4255&lt;=100,F4255&gt;25)),"Moderate: underrated new model with regular rotation",
             AND(E4255&lt;90,C4255&lt;2000,AND(F4255&lt;=100,F4255&gt;25)),"Moderate: underrated old model with regular rotation",
             AND(C4255&lt;=2011,F4255&lt;=25),"Low: not new model and bad rotation",
             AND(E4255&gt;110,AND(C4255&lt;=2011,C4255&gt;=2000),F4255&lt;=25),"Low: overrated regular model with bad rotation",
             AND(E4255&gt;110,C4255&lt;2011,AND(F4255&lt;=100,F4255&gt;25)),"Low: overrated regular model (not new) with regular rotation",
             AND(E4255&gt;110,C4255&gt;2011,F4255&lt;=25),"Low: overrated new model with bad rotation"
)</f>
        <v>Low: not new model and bad rotation</v>
      </c>
    </row>
    <row r="4256" spans="1:8" x14ac:dyDescent="0.3">
      <c r="A4256" t="s">
        <v>48</v>
      </c>
      <c r="B4256" t="s">
        <v>754</v>
      </c>
      <c r="C4256">
        <v>2002</v>
      </c>
      <c r="D4256">
        <v>6581.25</v>
      </c>
      <c r="E4256">
        <v>103.31636877264283</v>
      </c>
      <c r="F4256">
        <v>16</v>
      </c>
      <c r="H4256" t="str" cm="1">
        <f t="array" ref="H4256">_xlfn.IFS(
             AND(E4256&gt;110,C4256&gt;2011,F4256&gt;100),"High: overrated, new and good rotation",
             AND(E4256&lt;90,C4256&gt;2011,F4256&gt;100),"High: underrated, new and good rotation",
             AND(E4256&lt;90,C4256&lt;2011,F4256&gt;100),"High: underrated, not too new but good rotation",
             AND(E4256&lt;=110,C4256&gt;2011,F4256&lt;=25),"Critic: well priced/underrated and new, but bad rotation",
             AND(E4256&gt;110,F4256&gt;100),"Top Tier: premium vehicules that tend to be sold above market prices",
             AND(E4256&gt;=90,E4256&lt;=110,F4256&gt;25),"Moderate: fair price and regular to good rotation",
             AND(E4256&lt;90,AND(C4256&lt;=2011,C4256&gt;=2000),AND(F4256&lt;100,F4256&gt;25)),"Moderate: underrated regular model and regular rotation",
             AND(E4256&lt;90,C4256&gt;2011,AND(F4256&lt;=100,F4256&gt;25)),"Moderate: underrated new model with regular rotation",
             AND(E4256&lt;90,C4256&lt;2000,AND(F4256&lt;=100,F4256&gt;25)),"Moderate: underrated old model with regular rotation",
             AND(C4256&lt;=2011,F4256&lt;=25),"Low: not new model and bad rotation",
             AND(E4256&gt;110,AND(C4256&lt;=2011,C4256&gt;=2000),F4256&lt;=25),"Low: overrated regular model with bad rotation",
             AND(E4256&gt;110,C4256&lt;2011,AND(F4256&lt;=100,F4256&gt;25)),"Low: overrated regular model (not new) with regular rotation",
             AND(E4256&gt;110,C4256&gt;2011,F4256&lt;=25),"Low: overrated new model with bad rotation"
)</f>
        <v>Low: not new model and bad rotation</v>
      </c>
    </row>
    <row r="4257" spans="1:8" x14ac:dyDescent="0.3">
      <c r="A4257" t="s">
        <v>48</v>
      </c>
      <c r="B4257" t="s">
        <v>755</v>
      </c>
      <c r="C4257">
        <v>2009</v>
      </c>
      <c r="D4257">
        <v>4444.4444444444443</v>
      </c>
      <c r="E4257">
        <v>103.89446492162271</v>
      </c>
      <c r="F4257">
        <v>18</v>
      </c>
      <c r="H4257" t="str" cm="1">
        <f t="array" ref="H4257">_xlfn.IFS(
             AND(E4257&gt;110,C4257&gt;2011,F4257&gt;100),"High: overrated, new and good rotation",
             AND(E4257&lt;90,C4257&gt;2011,F4257&gt;100),"High: underrated, new and good rotation",
             AND(E4257&lt;90,C4257&lt;2011,F4257&gt;100),"High: underrated, not too new but good rotation",
             AND(E4257&lt;=110,C4257&gt;2011,F4257&lt;=25),"Critic: well priced/underrated and new, but bad rotation",
             AND(E4257&gt;110,F4257&gt;100),"Top Tier: premium vehicules that tend to be sold above market prices",
             AND(E4257&gt;=90,E4257&lt;=110,F4257&gt;25),"Moderate: fair price and regular to good rotation",
             AND(E4257&lt;90,AND(C4257&lt;=2011,C4257&gt;=2000),AND(F4257&lt;100,F4257&gt;25)),"Moderate: underrated regular model and regular rotation",
             AND(E4257&lt;90,C4257&gt;2011,AND(F4257&lt;=100,F4257&gt;25)),"Moderate: underrated new model with regular rotation",
             AND(E4257&lt;90,C4257&lt;2000,AND(F4257&lt;=100,F4257&gt;25)),"Moderate: underrated old model with regular rotation",
             AND(C4257&lt;=2011,F4257&lt;=25),"Low: not new model and bad rotation",
             AND(E4257&gt;110,AND(C4257&lt;=2011,C4257&gt;=2000),F4257&lt;=25),"Low: overrated regular model with bad rotation",
             AND(E4257&gt;110,C4257&lt;2011,AND(F4257&lt;=100,F4257&gt;25)),"Low: overrated regular model (not new) with regular rotation",
             AND(E4257&gt;110,C4257&gt;2011,F4257&lt;=25),"Low: overrated new model with bad rotation"
)</f>
        <v>Low: not new model and bad rotation</v>
      </c>
    </row>
    <row r="4258" spans="1:8" x14ac:dyDescent="0.3">
      <c r="A4258" t="s">
        <v>48</v>
      </c>
      <c r="B4258" t="s">
        <v>756</v>
      </c>
      <c r="C4258">
        <v>2007</v>
      </c>
      <c r="D4258">
        <v>3190.1960784313724</v>
      </c>
      <c r="E4258">
        <v>93.016072352405956</v>
      </c>
      <c r="F4258">
        <v>51</v>
      </c>
      <c r="H4258" t="str" cm="1">
        <f t="array" ref="H4258">_xlfn.IFS(
             AND(E4258&gt;110,C4258&gt;2011,F4258&gt;100),"High: overrated, new and good rotation",
             AND(E4258&lt;90,C4258&gt;2011,F4258&gt;100),"High: underrated, new and good rotation",
             AND(E4258&lt;90,C4258&lt;2011,F4258&gt;100),"High: underrated, not too new but good rotation",
             AND(E4258&lt;=110,C4258&gt;2011,F4258&lt;=25),"Critic: well priced/underrated and new, but bad rotation",
             AND(E4258&gt;110,F4258&gt;100),"Top Tier: premium vehicules that tend to be sold above market prices",
             AND(E4258&gt;=90,E4258&lt;=110,F4258&gt;25),"Moderate: fair price and regular to good rotation",
             AND(E4258&lt;90,AND(C4258&lt;=2011,C4258&gt;=2000),AND(F4258&lt;100,F4258&gt;25)),"Moderate: underrated regular model and regular rotation",
             AND(E4258&lt;90,C4258&gt;2011,AND(F4258&lt;=100,F4258&gt;25)),"Moderate: underrated new model with regular rotation",
             AND(E4258&lt;90,C4258&lt;2000,AND(F4258&lt;=100,F4258&gt;25)),"Moderate: underrated old model with regular rotation",
             AND(C4258&lt;=2011,F4258&lt;=25),"Low: not new model and bad rotation",
             AND(E4258&gt;110,AND(C4258&lt;=2011,C4258&gt;=2000),F4258&lt;=25),"Low: overrated regular model with bad rotation",
             AND(E4258&gt;110,C4258&lt;2011,AND(F4258&lt;=100,F4258&gt;25)),"Low: overrated regular model (not new) with regular rotation",
             AND(E4258&gt;110,C4258&gt;2011,F4258&lt;=25),"Low: overrated new model with bad rotation"
)</f>
        <v>Moderate: fair price and regular to good rotation</v>
      </c>
    </row>
    <row r="4259" spans="1:8" x14ac:dyDescent="0.3">
      <c r="A4259" t="s">
        <v>48</v>
      </c>
      <c r="B4259" t="s">
        <v>756</v>
      </c>
      <c r="C4259">
        <v>2008</v>
      </c>
      <c r="D4259">
        <v>3317.7777777777778</v>
      </c>
      <c r="E4259">
        <v>91.122158279218297</v>
      </c>
      <c r="F4259">
        <v>45</v>
      </c>
      <c r="H4259" t="str" cm="1">
        <f t="array" ref="H4259">_xlfn.IFS(
             AND(E4259&gt;110,C4259&gt;2011,F4259&gt;100),"High: overrated, new and good rotation",
             AND(E4259&lt;90,C4259&gt;2011,F4259&gt;100),"High: underrated, new and good rotation",
             AND(E4259&lt;90,C4259&lt;2011,F4259&gt;100),"High: underrated, not too new but good rotation",
             AND(E4259&lt;=110,C4259&gt;2011,F4259&lt;=25),"Critic: well priced/underrated and new, but bad rotation",
             AND(E4259&gt;110,F4259&gt;100),"Top Tier: premium vehicules that tend to be sold above market prices",
             AND(E4259&gt;=90,E4259&lt;=110,F4259&gt;25),"Moderate: fair price and regular to good rotation",
             AND(E4259&lt;90,AND(C4259&lt;=2011,C4259&gt;=2000),AND(F4259&lt;100,F4259&gt;25)),"Moderate: underrated regular model and regular rotation",
             AND(E4259&lt;90,C4259&gt;2011,AND(F4259&lt;=100,F4259&gt;25)),"Moderate: underrated new model with regular rotation",
             AND(E4259&lt;90,C4259&lt;2000,AND(F4259&lt;=100,F4259&gt;25)),"Moderate: underrated old model with regular rotation",
             AND(C4259&lt;=2011,F4259&lt;=25),"Low: not new model and bad rotation",
             AND(E4259&gt;110,AND(C4259&lt;=2011,C4259&gt;=2000),F4259&lt;=25),"Low: overrated regular model with bad rotation",
             AND(E4259&gt;110,C4259&lt;2011,AND(F4259&lt;=100,F4259&gt;25)),"Low: overrated regular model (not new) with regular rotation",
             AND(E4259&gt;110,C4259&gt;2011,F4259&lt;=25),"Low: overrated new model with bad rotation"
)</f>
        <v>Moderate: fair price and regular to good rotation</v>
      </c>
    </row>
    <row r="4260" spans="1:8" x14ac:dyDescent="0.3">
      <c r="A4260" t="s">
        <v>48</v>
      </c>
      <c r="B4260" t="s">
        <v>756</v>
      </c>
      <c r="C4260">
        <v>2009</v>
      </c>
      <c r="D4260">
        <v>4145.9459459459458</v>
      </c>
      <c r="E4260">
        <v>94.689821319246079</v>
      </c>
      <c r="F4260">
        <v>37</v>
      </c>
      <c r="H4260" t="str" cm="1">
        <f t="array" ref="H4260">_xlfn.IFS(
             AND(E4260&gt;110,C4260&gt;2011,F4260&gt;100),"High: overrated, new and good rotation",
             AND(E4260&lt;90,C4260&gt;2011,F4260&gt;100),"High: underrated, new and good rotation",
             AND(E4260&lt;90,C4260&lt;2011,F4260&gt;100),"High: underrated, not too new but good rotation",
             AND(E4260&lt;=110,C4260&gt;2011,F4260&lt;=25),"Critic: well priced/underrated and new, but bad rotation",
             AND(E4260&gt;110,F4260&gt;100),"Top Tier: premium vehicules that tend to be sold above market prices",
             AND(E4260&gt;=90,E4260&lt;=110,F4260&gt;25),"Moderate: fair price and regular to good rotation",
             AND(E4260&lt;90,AND(C4260&lt;=2011,C4260&gt;=2000),AND(F4260&lt;100,F4260&gt;25)),"Moderate: underrated regular model and regular rotation",
             AND(E4260&lt;90,C4260&gt;2011,AND(F4260&lt;=100,F4260&gt;25)),"Moderate: underrated new model with regular rotation",
             AND(E4260&lt;90,C4260&lt;2000,AND(F4260&lt;=100,F4260&gt;25)),"Moderate: underrated old model with regular rotation",
             AND(C4260&lt;=2011,F4260&lt;=25),"Low: not new model and bad rotation",
             AND(E4260&gt;110,AND(C4260&lt;=2011,C4260&gt;=2000),F4260&lt;=25),"Low: overrated regular model with bad rotation",
             AND(E4260&gt;110,C4260&lt;2011,AND(F4260&lt;=100,F4260&gt;25)),"Low: overrated regular model (not new) with regular rotation",
             AND(E4260&gt;110,C4260&gt;2011,F4260&lt;=25),"Low: overrated new model with bad rotation"
)</f>
        <v>Moderate: fair price and regular to good rotation</v>
      </c>
    </row>
    <row r="4261" spans="1:8" x14ac:dyDescent="0.3">
      <c r="A4261" t="s">
        <v>48</v>
      </c>
      <c r="B4261" t="s">
        <v>757</v>
      </c>
      <c r="C4261">
        <v>2005</v>
      </c>
      <c r="D4261">
        <v>3011.1650485436894</v>
      </c>
      <c r="E4261">
        <v>93.163417559621678</v>
      </c>
      <c r="F4261">
        <v>103</v>
      </c>
      <c r="H4261" t="str" cm="1">
        <f t="array" ref="H4261">_xlfn.IFS(
             AND(E4261&gt;110,C4261&gt;2011,F4261&gt;100),"High: overrated, new and good rotation",
             AND(E4261&lt;90,C4261&gt;2011,F4261&gt;100),"High: underrated, new and good rotation",
             AND(E4261&lt;90,C4261&lt;2011,F4261&gt;100),"High: underrated, not too new but good rotation",
             AND(E4261&lt;=110,C4261&gt;2011,F4261&lt;=25),"Critic: well priced/underrated and new, but bad rotation",
             AND(E4261&gt;110,F4261&gt;100),"Top Tier: premium vehicules that tend to be sold above market prices",
             AND(E4261&gt;=90,E4261&lt;=110,F4261&gt;25),"Moderate: fair price and regular to good rotation",
             AND(E4261&lt;90,AND(C4261&lt;=2011,C4261&gt;=2000),AND(F4261&lt;100,F4261&gt;25)),"Moderate: underrated regular model and regular rotation",
             AND(E4261&lt;90,C4261&gt;2011,AND(F4261&lt;=100,F4261&gt;25)),"Moderate: underrated new model with regular rotation",
             AND(E4261&lt;90,C4261&lt;2000,AND(F4261&lt;=100,F4261&gt;25)),"Moderate: underrated old model with regular rotation",
             AND(C4261&lt;=2011,F4261&lt;=25),"Low: not new model and bad rotation",
             AND(E4261&gt;110,AND(C4261&lt;=2011,C4261&gt;=2000),F4261&lt;=25),"Low: overrated regular model with bad rotation",
             AND(E4261&gt;110,C4261&lt;2011,AND(F4261&lt;=100,F4261&gt;25)),"Low: overrated regular model (not new) with regular rotation",
             AND(E4261&gt;110,C4261&gt;2011,F4261&lt;=25),"Low: overrated new model with bad rotation"
)</f>
        <v>Moderate: fair price and regular to good rotation</v>
      </c>
    </row>
    <row r="4262" spans="1:8" x14ac:dyDescent="0.3">
      <c r="A4262" t="s">
        <v>48</v>
      </c>
      <c r="B4262" t="s">
        <v>757</v>
      </c>
      <c r="C4262">
        <v>2006</v>
      </c>
      <c r="D4262">
        <v>3566.5372670807456</v>
      </c>
      <c r="E4262">
        <v>92.695008970675829</v>
      </c>
      <c r="F4262">
        <v>322</v>
      </c>
      <c r="H4262" t="str" cm="1">
        <f t="array" ref="H4262">_xlfn.IFS(
             AND(E4262&gt;110,C4262&gt;2011,F4262&gt;100),"High: overrated, new and good rotation",
             AND(E4262&lt;90,C4262&gt;2011,F4262&gt;100),"High: underrated, new and good rotation",
             AND(E4262&lt;90,C4262&lt;2011,F4262&gt;100),"High: underrated, not too new but good rotation",
             AND(E4262&lt;=110,C4262&gt;2011,F4262&lt;=25),"Critic: well priced/underrated and new, but bad rotation",
             AND(E4262&gt;110,F4262&gt;100),"Top Tier: premium vehicules that tend to be sold above market prices",
             AND(E4262&gt;=90,E4262&lt;=110,F4262&gt;25),"Moderate: fair price and regular to good rotation",
             AND(E4262&lt;90,AND(C4262&lt;=2011,C4262&gt;=2000),AND(F4262&lt;100,F4262&gt;25)),"Moderate: underrated regular model and regular rotation",
             AND(E4262&lt;90,C4262&gt;2011,AND(F4262&lt;=100,F4262&gt;25)),"Moderate: underrated new model with regular rotation",
             AND(E4262&lt;90,C4262&lt;2000,AND(F4262&lt;=100,F4262&gt;25)),"Moderate: underrated old model with regular rotation",
             AND(C4262&lt;=2011,F4262&lt;=25),"Low: not new model and bad rotation",
             AND(E4262&gt;110,AND(C4262&lt;=2011,C4262&gt;=2000),F4262&lt;=25),"Low: overrated regular model with bad rotation",
             AND(E4262&gt;110,C4262&lt;2011,AND(F4262&lt;=100,F4262&gt;25)),"Low: overrated regular model (not new) with regular rotation",
             AND(E4262&gt;110,C4262&gt;2011,F4262&lt;=25),"Low: overrated new model with bad rotation"
)</f>
        <v>Moderate: fair price and regular to good rotation</v>
      </c>
    </row>
    <row r="4263" spans="1:8" x14ac:dyDescent="0.3">
      <c r="A4263" t="s">
        <v>48</v>
      </c>
      <c r="B4263" t="s">
        <v>757</v>
      </c>
      <c r="C4263">
        <v>2007</v>
      </c>
      <c r="D4263">
        <v>4387.0635964912281</v>
      </c>
      <c r="E4263">
        <v>97.14189685541362</v>
      </c>
      <c r="F4263">
        <v>456</v>
      </c>
      <c r="H4263" t="str" cm="1">
        <f t="array" ref="H4263">_xlfn.IFS(
             AND(E4263&gt;110,C4263&gt;2011,F4263&gt;100),"High: overrated, new and good rotation",
             AND(E4263&lt;90,C4263&gt;2011,F4263&gt;100),"High: underrated, new and good rotation",
             AND(E4263&lt;90,C4263&lt;2011,F4263&gt;100),"High: underrated, not too new but good rotation",
             AND(E4263&lt;=110,C4263&gt;2011,F4263&lt;=25),"Critic: well priced/underrated and new, but bad rotation",
             AND(E4263&gt;110,F4263&gt;100),"Top Tier: premium vehicules that tend to be sold above market prices",
             AND(E4263&gt;=90,E4263&lt;=110,F4263&gt;25),"Moderate: fair price and regular to good rotation",
             AND(E4263&lt;90,AND(C4263&lt;=2011,C4263&gt;=2000),AND(F4263&lt;100,F4263&gt;25)),"Moderate: underrated regular model and regular rotation",
             AND(E4263&lt;90,C4263&gt;2011,AND(F4263&lt;=100,F4263&gt;25)),"Moderate: underrated new model with regular rotation",
             AND(E4263&lt;90,C4263&lt;2000,AND(F4263&lt;=100,F4263&gt;25)),"Moderate: underrated old model with regular rotation",
             AND(C4263&lt;=2011,F4263&lt;=25),"Low: not new model and bad rotation",
             AND(E4263&gt;110,AND(C4263&lt;=2011,C4263&gt;=2000),F4263&lt;=25),"Low: overrated regular model with bad rotation",
             AND(E4263&gt;110,C4263&lt;2011,AND(F4263&lt;=100,F4263&gt;25)),"Low: overrated regular model (not new) with regular rotation",
             AND(E4263&gt;110,C4263&gt;2011,F4263&lt;=25),"Low: overrated new model with bad rotation"
)</f>
        <v>Moderate: fair price and regular to good rotation</v>
      </c>
    </row>
    <row r="4264" spans="1:8" x14ac:dyDescent="0.3">
      <c r="A4264" t="s">
        <v>48</v>
      </c>
      <c r="B4264" t="s">
        <v>757</v>
      </c>
      <c r="C4264">
        <v>2008</v>
      </c>
      <c r="D4264">
        <v>4839.0695067264578</v>
      </c>
      <c r="E4264">
        <v>93.635866944110418</v>
      </c>
      <c r="F4264">
        <v>446</v>
      </c>
      <c r="H4264" t="str" cm="1">
        <f t="array" ref="H4264">_xlfn.IFS(
             AND(E4264&gt;110,C4264&gt;2011,F4264&gt;100),"High: overrated, new and good rotation",
             AND(E4264&lt;90,C4264&gt;2011,F4264&gt;100),"High: underrated, new and good rotation",
             AND(E4264&lt;90,C4264&lt;2011,F4264&gt;100),"High: underrated, not too new but good rotation",
             AND(E4264&lt;=110,C4264&gt;2011,F4264&lt;=25),"Critic: well priced/underrated and new, but bad rotation",
             AND(E4264&gt;110,F4264&gt;100),"Top Tier: premium vehicules that tend to be sold above market prices",
             AND(E4264&gt;=90,E4264&lt;=110,F4264&gt;25),"Moderate: fair price and regular to good rotation",
             AND(E4264&lt;90,AND(C4264&lt;=2011,C4264&gt;=2000),AND(F4264&lt;100,F4264&gt;25)),"Moderate: underrated regular model and regular rotation",
             AND(E4264&lt;90,C4264&gt;2011,AND(F4264&lt;=100,F4264&gt;25)),"Moderate: underrated new model with regular rotation",
             AND(E4264&lt;90,C4264&lt;2000,AND(F4264&lt;=100,F4264&gt;25)),"Moderate: underrated old model with regular rotation",
             AND(C4264&lt;=2011,F4264&lt;=25),"Low: not new model and bad rotation",
             AND(E4264&gt;110,AND(C4264&lt;=2011,C4264&gt;=2000),F4264&lt;=25),"Low: overrated regular model with bad rotation",
             AND(E4264&gt;110,C4264&lt;2011,AND(F4264&lt;=100,F4264&gt;25)),"Low: overrated regular model (not new) with regular rotation",
             AND(E4264&gt;110,C4264&gt;2011,F4264&lt;=25),"Low: overrated new model with bad rotation"
)</f>
        <v>Moderate: fair price and regular to good rotation</v>
      </c>
    </row>
    <row r="4265" spans="1:8" x14ac:dyDescent="0.3">
      <c r="A4265" t="s">
        <v>48</v>
      </c>
      <c r="B4265" t="s">
        <v>757</v>
      </c>
      <c r="C4265">
        <v>2009</v>
      </c>
      <c r="D4265">
        <v>5568.7022900763359</v>
      </c>
      <c r="E4265">
        <v>96.806259736476562</v>
      </c>
      <c r="F4265">
        <v>262</v>
      </c>
      <c r="H4265" t="str" cm="1">
        <f t="array" ref="H4265">_xlfn.IFS(
             AND(E4265&gt;110,C4265&gt;2011,F4265&gt;100),"High: overrated, new and good rotation",
             AND(E4265&lt;90,C4265&gt;2011,F4265&gt;100),"High: underrated, new and good rotation",
             AND(E4265&lt;90,C4265&lt;2011,F4265&gt;100),"High: underrated, not too new but good rotation",
             AND(E4265&lt;=110,C4265&gt;2011,F4265&lt;=25),"Critic: well priced/underrated and new, but bad rotation",
             AND(E4265&gt;110,F4265&gt;100),"Top Tier: premium vehicules that tend to be sold above market prices",
             AND(E4265&gt;=90,E4265&lt;=110,F4265&gt;25),"Moderate: fair price and regular to good rotation",
             AND(E4265&lt;90,AND(C4265&lt;=2011,C4265&gt;=2000),AND(F4265&lt;100,F4265&gt;25)),"Moderate: underrated regular model and regular rotation",
             AND(E4265&lt;90,C4265&gt;2011,AND(F4265&lt;=100,F4265&gt;25)),"Moderate: underrated new model with regular rotation",
             AND(E4265&lt;90,C4265&lt;2000,AND(F4265&lt;=100,F4265&gt;25)),"Moderate: underrated old model with regular rotation",
             AND(C4265&lt;=2011,F4265&lt;=25),"Low: not new model and bad rotation",
             AND(E4265&gt;110,AND(C4265&lt;=2011,C4265&gt;=2000),F4265&lt;=25),"Low: overrated regular model with bad rotation",
             AND(E4265&gt;110,C4265&lt;2011,AND(F4265&lt;=100,F4265&gt;25)),"Low: overrated regular model (not new) with regular rotation",
             AND(E4265&gt;110,C4265&gt;2011,F4265&lt;=25),"Low: overrated new model with bad rotation"
)</f>
        <v>Moderate: fair price and regular to good rotation</v>
      </c>
    </row>
    <row r="4266" spans="1:8" x14ac:dyDescent="0.3">
      <c r="A4266" t="s">
        <v>48</v>
      </c>
      <c r="B4266" t="s">
        <v>757</v>
      </c>
      <c r="C4266">
        <v>2010</v>
      </c>
      <c r="D4266">
        <v>6637.5</v>
      </c>
      <c r="E4266">
        <v>99.2225377295632</v>
      </c>
      <c r="F4266">
        <v>48</v>
      </c>
      <c r="H4266" t="str" cm="1">
        <f t="array" ref="H4266">_xlfn.IFS(
             AND(E4266&gt;110,C4266&gt;2011,F4266&gt;100),"High: overrated, new and good rotation",
             AND(E4266&lt;90,C4266&gt;2011,F4266&gt;100),"High: underrated, new and good rotation",
             AND(E4266&lt;90,C4266&lt;2011,F4266&gt;100),"High: underrated, not too new but good rotation",
             AND(E4266&lt;=110,C4266&gt;2011,F4266&lt;=25),"Critic: well priced/underrated and new, but bad rotation",
             AND(E4266&gt;110,F4266&gt;100),"Top Tier: premium vehicules that tend to be sold above market prices",
             AND(E4266&gt;=90,E4266&lt;=110,F4266&gt;25),"Moderate: fair price and regular to good rotation",
             AND(E4266&lt;90,AND(C4266&lt;=2011,C4266&gt;=2000),AND(F4266&lt;100,F4266&gt;25)),"Moderate: underrated regular model and regular rotation",
             AND(E4266&lt;90,C4266&gt;2011,AND(F4266&lt;=100,F4266&gt;25)),"Moderate: underrated new model with regular rotation",
             AND(E4266&lt;90,C4266&lt;2000,AND(F4266&lt;=100,F4266&gt;25)),"Moderate: underrated old model with regular rotation",
             AND(C4266&lt;=2011,F4266&lt;=25),"Low: not new model and bad rotation",
             AND(E4266&gt;110,AND(C4266&lt;=2011,C4266&gt;=2000),F4266&lt;=25),"Low: overrated regular model with bad rotation",
             AND(E4266&gt;110,C4266&lt;2011,AND(F4266&lt;=100,F4266&gt;25)),"Low: overrated regular model (not new) with regular rotation",
             AND(E4266&gt;110,C4266&gt;2011,F4266&lt;=25),"Low: overrated new model with bad rotation"
)</f>
        <v>Moderate: fair price and regular to good rotation</v>
      </c>
    </row>
    <row r="4267" spans="1:8" x14ac:dyDescent="0.3">
      <c r="A4267" t="s">
        <v>48</v>
      </c>
      <c r="B4267" t="s">
        <v>758</v>
      </c>
      <c r="C4267">
        <v>2008</v>
      </c>
      <c r="D4267">
        <v>10386.486486486487</v>
      </c>
      <c r="E4267">
        <v>101.12018766227972</v>
      </c>
      <c r="F4267">
        <v>37</v>
      </c>
      <c r="H4267" t="str" cm="1">
        <f t="array" ref="H4267">_xlfn.IFS(
             AND(E4267&gt;110,C4267&gt;2011,F4267&gt;100),"High: overrated, new and good rotation",
             AND(E4267&lt;90,C4267&gt;2011,F4267&gt;100),"High: underrated, new and good rotation",
             AND(E4267&lt;90,C4267&lt;2011,F4267&gt;100),"High: underrated, not too new but good rotation",
             AND(E4267&lt;=110,C4267&gt;2011,F4267&lt;=25),"Critic: well priced/underrated and new, but bad rotation",
             AND(E4267&gt;110,F4267&gt;100),"Top Tier: premium vehicules that tend to be sold above market prices",
             AND(E4267&gt;=90,E4267&lt;=110,F4267&gt;25),"Moderate: fair price and regular to good rotation",
             AND(E4267&lt;90,AND(C4267&lt;=2011,C4267&gt;=2000),AND(F4267&lt;100,F4267&gt;25)),"Moderate: underrated regular model and regular rotation",
             AND(E4267&lt;90,C4267&gt;2011,AND(F4267&lt;=100,F4267&gt;25)),"Moderate: underrated new model with regular rotation",
             AND(E4267&lt;90,C4267&lt;2000,AND(F4267&lt;=100,F4267&gt;25)),"Moderate: underrated old model with regular rotation",
             AND(C4267&lt;=2011,F4267&lt;=25),"Low: not new model and bad rotation",
             AND(E4267&gt;110,AND(C4267&lt;=2011,C4267&gt;=2000),F4267&lt;=25),"Low: overrated regular model with bad rotation",
             AND(E4267&gt;110,C4267&lt;2011,AND(F4267&lt;=100,F4267&gt;25)),"Low: overrated regular model (not new) with regular rotation",
             AND(E4267&gt;110,C4267&gt;2011,F4267&lt;=25),"Low: overrated new model with bad rotation"
)</f>
        <v>Moderate: fair price and regular to good rotation</v>
      </c>
    </row>
    <row r="4268" spans="1:8" x14ac:dyDescent="0.3">
      <c r="A4268" t="s">
        <v>48</v>
      </c>
      <c r="B4268" t="s">
        <v>758</v>
      </c>
      <c r="C4268">
        <v>2009</v>
      </c>
      <c r="D4268">
        <v>13885.714285714286</v>
      </c>
      <c r="E4268">
        <v>101.40325538712963</v>
      </c>
      <c r="F4268">
        <v>70</v>
      </c>
      <c r="H4268" t="str" cm="1">
        <f t="array" ref="H4268">_xlfn.IFS(
             AND(E4268&gt;110,C4268&gt;2011,F4268&gt;100),"High: overrated, new and good rotation",
             AND(E4268&lt;90,C4268&gt;2011,F4268&gt;100),"High: underrated, new and good rotation",
             AND(E4268&lt;90,C4268&lt;2011,F4268&gt;100),"High: underrated, not too new but good rotation",
             AND(E4268&lt;=110,C4268&gt;2011,F4268&lt;=25),"Critic: well priced/underrated and new, but bad rotation",
             AND(E4268&gt;110,F4268&gt;100),"Top Tier: premium vehicules that tend to be sold above market prices",
             AND(E4268&gt;=90,E4268&lt;=110,F4268&gt;25),"Moderate: fair price and regular to good rotation",
             AND(E4268&lt;90,AND(C4268&lt;=2011,C4268&gt;=2000),AND(F4268&lt;100,F4268&gt;25)),"Moderate: underrated regular model and regular rotation",
             AND(E4268&lt;90,C4268&gt;2011,AND(F4268&lt;=100,F4268&gt;25)),"Moderate: underrated new model with regular rotation",
             AND(E4268&lt;90,C4268&lt;2000,AND(F4268&lt;=100,F4268&gt;25)),"Moderate: underrated old model with regular rotation",
             AND(C4268&lt;=2011,F4268&lt;=25),"Low: not new model and bad rotation",
             AND(E4268&gt;110,AND(C4268&lt;=2011,C4268&gt;=2000),F4268&lt;=25),"Low: overrated regular model with bad rotation",
             AND(E4268&gt;110,C4268&lt;2011,AND(F4268&lt;=100,F4268&gt;25)),"Low: overrated regular model (not new) with regular rotation",
             AND(E4268&gt;110,C4268&gt;2011,F4268&lt;=25),"Low: overrated new model with bad rotation"
)</f>
        <v>Moderate: fair price and regular to good rotation</v>
      </c>
    </row>
    <row r="4269" spans="1:8" x14ac:dyDescent="0.3">
      <c r="A4269" t="s">
        <v>48</v>
      </c>
      <c r="B4269" t="s">
        <v>275</v>
      </c>
      <c r="C4269">
        <v>1998</v>
      </c>
      <c r="D4269">
        <v>1050</v>
      </c>
      <c r="E4269">
        <v>134.44444444444446</v>
      </c>
      <c r="F4269">
        <v>2</v>
      </c>
      <c r="H4269" t="str" cm="1">
        <f t="array" ref="H4269">_xlfn.IFS(
             AND(E4269&gt;110,C4269&gt;2011,F4269&gt;100),"High: overrated, new and good rotation",
             AND(E4269&lt;90,C4269&gt;2011,F4269&gt;100),"High: underrated, new and good rotation",
             AND(E4269&lt;90,C4269&lt;2011,F4269&gt;100),"High: underrated, not too new but good rotation",
             AND(E4269&lt;=110,C4269&gt;2011,F4269&lt;=25),"Critic: well priced/underrated and new, but bad rotation",
             AND(E4269&gt;110,F4269&gt;100),"Top Tier: premium vehicules that tend to be sold above market prices",
             AND(E4269&gt;=90,E4269&lt;=110,F4269&gt;25),"Moderate: fair price and regular to good rotation",
             AND(E4269&lt;90,AND(C4269&lt;=2011,C4269&gt;=2000),AND(F4269&lt;100,F4269&gt;25)),"Moderate: underrated regular model and regular rotation",
             AND(E4269&lt;90,C4269&gt;2011,AND(F4269&lt;=100,F4269&gt;25)),"Moderate: underrated new model with regular rotation",
             AND(E4269&lt;90,C4269&lt;2000,AND(F4269&lt;=100,F4269&gt;25)),"Moderate: underrated old model with regular rotation",
             AND(C4269&lt;=2011,F4269&lt;=25),"Low: not new model and bad rotation",
             AND(E4269&gt;110,AND(C4269&lt;=2011,C4269&gt;=2000),F4269&lt;=25),"Low: overrated regular model with bad rotation",
             AND(E4269&gt;110,C4269&lt;2011,AND(F4269&lt;=100,F4269&gt;25)),"Low: overrated regular model (not new) with regular rotation",
             AND(E4269&gt;110,C4269&gt;2011,F4269&lt;=25),"Low: overrated new model with bad rotation"
)</f>
        <v>Low: not new model and bad rotation</v>
      </c>
    </row>
    <row r="4270" spans="1:8" x14ac:dyDescent="0.3">
      <c r="A4270" t="s">
        <v>48</v>
      </c>
      <c r="B4270" t="s">
        <v>275</v>
      </c>
      <c r="C4270">
        <v>2000</v>
      </c>
      <c r="D4270">
        <v>425</v>
      </c>
      <c r="E4270">
        <v>50.653879686137756</v>
      </c>
      <c r="F4270">
        <v>2</v>
      </c>
      <c r="H4270" t="str" cm="1">
        <f t="array" ref="H4270">_xlfn.IFS(
             AND(E4270&gt;110,C4270&gt;2011,F4270&gt;100),"High: overrated, new and good rotation",
             AND(E4270&lt;90,C4270&gt;2011,F4270&gt;100),"High: underrated, new and good rotation",
             AND(E4270&lt;90,C4270&lt;2011,F4270&gt;100),"High: underrated, not too new but good rotation",
             AND(E4270&lt;=110,C4270&gt;2011,F4270&lt;=25),"Critic: well priced/underrated and new, but bad rotation",
             AND(E4270&gt;110,F4270&gt;100),"Top Tier: premium vehicules that tend to be sold above market prices",
             AND(E4270&gt;=90,E4270&lt;=110,F4270&gt;25),"Moderate: fair price and regular to good rotation",
             AND(E4270&lt;90,AND(C4270&lt;=2011,C4270&gt;=2000),AND(F4270&lt;100,F4270&gt;25)),"Moderate: underrated regular model and regular rotation",
             AND(E4270&lt;90,C4270&gt;2011,AND(F4270&lt;=100,F4270&gt;25)),"Moderate: underrated new model with regular rotation",
             AND(E4270&lt;90,C4270&lt;2000,AND(F4270&lt;=100,F4270&gt;25)),"Moderate: underrated old model with regular rotation",
             AND(C4270&lt;=2011,F4270&lt;=25),"Low: not new model and bad rotation",
             AND(E4270&gt;110,AND(C4270&lt;=2011,C4270&gt;=2000),F4270&lt;=25),"Low: overrated regular model with bad rotation",
             AND(E4270&gt;110,C4270&lt;2011,AND(F4270&lt;=100,F4270&gt;25)),"Low: overrated regular model (not new) with regular rotation",
             AND(E4270&gt;110,C4270&gt;2011,F4270&lt;=25),"Low: overrated new model with bad rotation"
)</f>
        <v>Low: not new model and bad rotation</v>
      </c>
    </row>
    <row r="4271" spans="1:8" x14ac:dyDescent="0.3">
      <c r="A4271" t="s">
        <v>48</v>
      </c>
      <c r="B4271" t="s">
        <v>759</v>
      </c>
      <c r="C4271">
        <v>1995</v>
      </c>
      <c r="D4271">
        <v>1100</v>
      </c>
      <c r="E4271">
        <v>129.41176470588235</v>
      </c>
      <c r="F4271">
        <v>1</v>
      </c>
      <c r="H4271" t="str" cm="1">
        <f t="array" ref="H4271">_xlfn.IFS(
             AND(E4271&gt;110,C4271&gt;2011,F4271&gt;100),"High: overrated, new and good rotation",
             AND(E4271&lt;90,C4271&gt;2011,F4271&gt;100),"High: underrated, new and good rotation",
             AND(E4271&lt;90,C4271&lt;2011,F4271&gt;100),"High: underrated, not too new but good rotation",
             AND(E4271&lt;=110,C4271&gt;2011,F4271&lt;=25),"Critic: well priced/underrated and new, but bad rotation",
             AND(E4271&gt;110,F4271&gt;100),"Top Tier: premium vehicules that tend to be sold above market prices",
             AND(E4271&gt;=90,E4271&lt;=110,F4271&gt;25),"Moderate: fair price and regular to good rotation",
             AND(E4271&lt;90,AND(C4271&lt;=2011,C4271&gt;=2000),AND(F4271&lt;100,F4271&gt;25)),"Moderate: underrated regular model and regular rotation",
             AND(E4271&lt;90,C4271&gt;2011,AND(F4271&lt;=100,F4271&gt;25)),"Moderate: underrated new model with regular rotation",
             AND(E4271&lt;90,C4271&lt;2000,AND(F4271&lt;=100,F4271&gt;25)),"Moderate: underrated old model with regular rotation",
             AND(C4271&lt;=2011,F4271&lt;=25),"Low: not new model and bad rotation",
             AND(E4271&gt;110,AND(C4271&lt;=2011,C4271&gt;=2000),F4271&lt;=25),"Low: overrated regular model with bad rotation",
             AND(E4271&gt;110,C4271&lt;2011,AND(F4271&lt;=100,F4271&gt;25)),"Low: overrated regular model (not new) with regular rotation",
             AND(E4271&gt;110,C4271&gt;2011,F4271&lt;=25),"Low: overrated new model with bad rotation"
)</f>
        <v>Low: not new model and bad rotation</v>
      </c>
    </row>
    <row r="4272" spans="1:8" x14ac:dyDescent="0.3">
      <c r="A4272" t="s">
        <v>48</v>
      </c>
      <c r="B4272" t="s">
        <v>759</v>
      </c>
      <c r="C4272">
        <v>1996</v>
      </c>
      <c r="D4272">
        <v>350</v>
      </c>
      <c r="E4272">
        <v>100</v>
      </c>
      <c r="F4272">
        <v>1</v>
      </c>
      <c r="H4272" t="str" cm="1">
        <f t="array" ref="H4272">_xlfn.IFS(
             AND(E4272&gt;110,C4272&gt;2011,F4272&gt;100),"High: overrated, new and good rotation",
             AND(E4272&lt;90,C4272&gt;2011,F4272&gt;100),"High: underrated, new and good rotation",
             AND(E4272&lt;90,C4272&lt;2011,F4272&gt;100),"High: underrated, not too new but good rotation",
             AND(E4272&lt;=110,C4272&gt;2011,F4272&lt;=25),"Critic: well priced/underrated and new, but bad rotation",
             AND(E4272&gt;110,F4272&gt;100),"Top Tier: premium vehicules that tend to be sold above market prices",
             AND(E4272&gt;=90,E4272&lt;=110,F4272&gt;25),"Moderate: fair price and regular to good rotation",
             AND(E4272&lt;90,AND(C4272&lt;=2011,C4272&gt;=2000),AND(F4272&lt;100,F4272&gt;25)),"Moderate: underrated regular model and regular rotation",
             AND(E4272&lt;90,C4272&gt;2011,AND(F4272&lt;=100,F4272&gt;25)),"Moderate: underrated new model with regular rotation",
             AND(E4272&lt;90,C4272&lt;2000,AND(F4272&lt;=100,F4272&gt;25)),"Moderate: underrated old model with regular rotation",
             AND(C4272&lt;=2011,F4272&lt;=25),"Low: not new model and bad rotation",
             AND(E4272&gt;110,AND(C4272&lt;=2011,C4272&gt;=2000),F4272&lt;=25),"Low: overrated regular model with bad rotation",
             AND(E4272&gt;110,C4272&lt;2011,AND(F4272&lt;=100,F4272&gt;25)),"Low: overrated regular model (not new) with regular rotation",
             AND(E4272&gt;110,C4272&gt;2011,F4272&lt;=25),"Low: overrated new model with bad rotation"
)</f>
        <v>Low: not new model and bad rotation</v>
      </c>
    </row>
    <row r="4273" spans="1:8" x14ac:dyDescent="0.3">
      <c r="A4273" t="s">
        <v>48</v>
      </c>
      <c r="B4273" t="s">
        <v>759</v>
      </c>
      <c r="C4273">
        <v>1997</v>
      </c>
      <c r="D4273">
        <v>408.33333333333331</v>
      </c>
      <c r="E4273">
        <v>61.859979101358412</v>
      </c>
      <c r="F4273">
        <v>3</v>
      </c>
      <c r="H4273" t="str" cm="1">
        <f t="array" ref="H4273">_xlfn.IFS(
             AND(E4273&gt;110,C4273&gt;2011,F4273&gt;100),"High: overrated, new and good rotation",
             AND(E4273&lt;90,C4273&gt;2011,F4273&gt;100),"High: underrated, new and good rotation",
             AND(E4273&lt;90,C4273&lt;2011,F4273&gt;100),"High: underrated, not too new but good rotation",
             AND(E4273&lt;=110,C4273&gt;2011,F4273&lt;=25),"Critic: well priced/underrated and new, but bad rotation",
             AND(E4273&gt;110,F4273&gt;100),"Top Tier: premium vehicules that tend to be sold above market prices",
             AND(E4273&gt;=90,E4273&lt;=110,F4273&gt;25),"Moderate: fair price and regular to good rotation",
             AND(E4273&lt;90,AND(C4273&lt;=2011,C4273&gt;=2000),AND(F4273&lt;100,F4273&gt;25)),"Moderate: underrated regular model and regular rotation",
             AND(E4273&lt;90,C4273&gt;2011,AND(F4273&lt;=100,F4273&gt;25)),"Moderate: underrated new model with regular rotation",
             AND(E4273&lt;90,C4273&lt;2000,AND(F4273&lt;=100,F4273&gt;25)),"Moderate: underrated old model with regular rotation",
             AND(C4273&lt;=2011,F4273&lt;=25),"Low: not new model and bad rotation",
             AND(E4273&gt;110,AND(C4273&lt;=2011,C4273&gt;=2000),F4273&lt;=25),"Low: overrated regular model with bad rotation",
             AND(E4273&gt;110,C4273&lt;2011,AND(F4273&lt;=100,F4273&gt;25)),"Low: overrated regular model (not new) with regular rotation",
             AND(E4273&gt;110,C4273&gt;2011,F4273&lt;=25),"Low: overrated new model with bad rotation"
)</f>
        <v>Low: not new model and bad rotation</v>
      </c>
    </row>
    <row r="4274" spans="1:8" x14ac:dyDescent="0.3">
      <c r="A4274" t="s">
        <v>48</v>
      </c>
      <c r="B4274" t="s">
        <v>759</v>
      </c>
      <c r="C4274">
        <v>1998</v>
      </c>
      <c r="D4274">
        <v>400</v>
      </c>
      <c r="E4274">
        <v>51.612903225806448</v>
      </c>
      <c r="F4274">
        <v>1</v>
      </c>
      <c r="H4274" t="str" cm="1">
        <f t="array" ref="H4274">_xlfn.IFS(
             AND(E4274&gt;110,C4274&gt;2011,F4274&gt;100),"High: overrated, new and good rotation",
             AND(E4274&lt;90,C4274&gt;2011,F4274&gt;100),"High: underrated, new and good rotation",
             AND(E4274&lt;90,C4274&lt;2011,F4274&gt;100),"High: underrated, not too new but good rotation",
             AND(E4274&lt;=110,C4274&gt;2011,F4274&lt;=25),"Critic: well priced/underrated and new, but bad rotation",
             AND(E4274&gt;110,F4274&gt;100),"Top Tier: premium vehicules that tend to be sold above market prices",
             AND(E4274&gt;=90,E4274&lt;=110,F4274&gt;25),"Moderate: fair price and regular to good rotation",
             AND(E4274&lt;90,AND(C4274&lt;=2011,C4274&gt;=2000),AND(F4274&lt;100,F4274&gt;25)),"Moderate: underrated regular model and regular rotation",
             AND(E4274&lt;90,C4274&gt;2011,AND(F4274&lt;=100,F4274&gt;25)),"Moderate: underrated new model with regular rotation",
             AND(E4274&lt;90,C4274&lt;2000,AND(F4274&lt;=100,F4274&gt;25)),"Moderate: underrated old model with regular rotation",
             AND(C4274&lt;=2011,F4274&lt;=25),"Low: not new model and bad rotation",
             AND(E4274&gt;110,AND(C4274&lt;=2011,C4274&gt;=2000),F4274&lt;=25),"Low: overrated regular model with bad rotation",
             AND(E4274&gt;110,C4274&lt;2011,AND(F4274&lt;=100,F4274&gt;25)),"Low: overrated regular model (not new) with regular rotation",
             AND(E4274&gt;110,C4274&gt;2011,F4274&lt;=25),"Low: overrated new model with bad rotation"
)</f>
        <v>Low: not new model and bad rotation</v>
      </c>
    </row>
    <row r="4275" spans="1:8" x14ac:dyDescent="0.3">
      <c r="A4275" t="s">
        <v>48</v>
      </c>
      <c r="B4275" t="s">
        <v>759</v>
      </c>
      <c r="C4275">
        <v>1999</v>
      </c>
      <c r="D4275">
        <v>637.87878787878788</v>
      </c>
      <c r="E4275">
        <v>88.01713978438103</v>
      </c>
      <c r="F4275">
        <v>33</v>
      </c>
      <c r="H4275" t="str" cm="1">
        <f t="array" ref="H4275">_xlfn.IFS(
             AND(E4275&gt;110,C4275&gt;2011,F4275&gt;100),"High: overrated, new and good rotation",
             AND(E4275&lt;90,C4275&gt;2011,F4275&gt;100),"High: underrated, new and good rotation",
             AND(E4275&lt;90,C4275&lt;2011,F4275&gt;100),"High: underrated, not too new but good rotation",
             AND(E4275&lt;=110,C4275&gt;2011,F4275&lt;=25),"Critic: well priced/underrated and new, but bad rotation",
             AND(E4275&gt;110,F4275&gt;100),"Top Tier: premium vehicules that tend to be sold above market prices",
             AND(E4275&gt;=90,E4275&lt;=110,F4275&gt;25),"Moderate: fair price and regular to good rotation",
             AND(E4275&lt;90,AND(C4275&lt;=2011,C4275&gt;=2000),AND(F4275&lt;100,F4275&gt;25)),"Moderate: underrated regular model and regular rotation",
             AND(E4275&lt;90,C4275&gt;2011,AND(F4275&lt;=100,F4275&gt;25)),"Moderate: underrated new model with regular rotation",
             AND(E4275&lt;90,C4275&lt;2000,AND(F4275&lt;=100,F4275&gt;25)),"Moderate: underrated old model with regular rotation",
             AND(C4275&lt;=2011,F4275&lt;=25),"Low: not new model and bad rotation",
             AND(E4275&gt;110,AND(C4275&lt;=2011,C4275&gt;=2000),F4275&lt;=25),"Low: overrated regular model with bad rotation",
             AND(E4275&gt;110,C4275&lt;2011,AND(F4275&lt;=100,F4275&gt;25)),"Low: overrated regular model (not new) with regular rotation",
             AND(E4275&gt;110,C4275&gt;2011,F4275&lt;=25),"Low: overrated new model with bad rotation"
)</f>
        <v>Moderate: underrated old model with regular rotation</v>
      </c>
    </row>
    <row r="4276" spans="1:8" x14ac:dyDescent="0.3">
      <c r="A4276" t="s">
        <v>48</v>
      </c>
      <c r="B4276" t="s">
        <v>759</v>
      </c>
      <c r="C4276">
        <v>2000</v>
      </c>
      <c r="D4276">
        <v>758.59375</v>
      </c>
      <c r="E4276">
        <v>91.693688668838575</v>
      </c>
      <c r="F4276">
        <v>32</v>
      </c>
      <c r="H4276" t="str" cm="1">
        <f t="array" ref="H4276">_xlfn.IFS(
             AND(E4276&gt;110,C4276&gt;2011,F4276&gt;100),"High: overrated, new and good rotation",
             AND(E4276&lt;90,C4276&gt;2011,F4276&gt;100),"High: underrated, new and good rotation",
             AND(E4276&lt;90,C4276&lt;2011,F4276&gt;100),"High: underrated, not too new but good rotation",
             AND(E4276&lt;=110,C4276&gt;2011,F4276&lt;=25),"Critic: well priced/underrated and new, but bad rotation",
             AND(E4276&gt;110,F4276&gt;100),"Top Tier: premium vehicules that tend to be sold above market prices",
             AND(E4276&gt;=90,E4276&lt;=110,F4276&gt;25),"Moderate: fair price and regular to good rotation",
             AND(E4276&lt;90,AND(C4276&lt;=2011,C4276&gt;=2000),AND(F4276&lt;100,F4276&gt;25)),"Moderate: underrated regular model and regular rotation",
             AND(E4276&lt;90,C4276&gt;2011,AND(F4276&lt;=100,F4276&gt;25)),"Moderate: underrated new model with regular rotation",
             AND(E4276&lt;90,C4276&lt;2000,AND(F4276&lt;=100,F4276&gt;25)),"Moderate: underrated old model with regular rotation",
             AND(C4276&lt;=2011,F4276&lt;=25),"Low: not new model and bad rotation",
             AND(E4276&gt;110,AND(C4276&lt;=2011,C4276&gt;=2000),F4276&lt;=25),"Low: overrated regular model with bad rotation",
             AND(E4276&gt;110,C4276&lt;2011,AND(F4276&lt;=100,F4276&gt;25)),"Low: overrated regular model (not new) with regular rotation",
             AND(E4276&gt;110,C4276&gt;2011,F4276&lt;=25),"Low: overrated new model with bad rotation"
)</f>
        <v>Moderate: fair price and regular to good rotation</v>
      </c>
    </row>
    <row r="4277" spans="1:8" x14ac:dyDescent="0.3">
      <c r="A4277" t="s">
        <v>48</v>
      </c>
      <c r="B4277" t="s">
        <v>759</v>
      </c>
      <c r="C4277">
        <v>2001</v>
      </c>
      <c r="D4277">
        <v>1133.6065573770493</v>
      </c>
      <c r="E4277">
        <v>107.90339740585405</v>
      </c>
      <c r="F4277">
        <v>61</v>
      </c>
      <c r="H4277" t="str" cm="1">
        <f t="array" ref="H4277">_xlfn.IFS(
             AND(E4277&gt;110,C4277&gt;2011,F4277&gt;100),"High: overrated, new and good rotation",
             AND(E4277&lt;90,C4277&gt;2011,F4277&gt;100),"High: underrated, new and good rotation",
             AND(E4277&lt;90,C4277&lt;2011,F4277&gt;100),"High: underrated, not too new but good rotation",
             AND(E4277&lt;=110,C4277&gt;2011,F4277&lt;=25),"Critic: well priced/underrated and new, but bad rotation",
             AND(E4277&gt;110,F4277&gt;100),"Top Tier: premium vehicules that tend to be sold above market prices",
             AND(E4277&gt;=90,E4277&lt;=110,F4277&gt;25),"Moderate: fair price and regular to good rotation",
             AND(E4277&lt;90,AND(C4277&lt;=2011,C4277&gt;=2000),AND(F4277&lt;100,F4277&gt;25)),"Moderate: underrated regular model and regular rotation",
             AND(E4277&lt;90,C4277&gt;2011,AND(F4277&lt;=100,F4277&gt;25)),"Moderate: underrated new model with regular rotation",
             AND(E4277&lt;90,C4277&lt;2000,AND(F4277&lt;=100,F4277&gt;25)),"Moderate: underrated old model with regular rotation",
             AND(C4277&lt;=2011,F4277&lt;=25),"Low: not new model and bad rotation",
             AND(E4277&gt;110,AND(C4277&lt;=2011,C4277&gt;=2000),F4277&lt;=25),"Low: overrated regular model with bad rotation",
             AND(E4277&gt;110,C4277&lt;2011,AND(F4277&lt;=100,F4277&gt;25)),"Low: overrated regular model (not new) with regular rotation",
             AND(E4277&gt;110,C4277&gt;2011,F4277&lt;=25),"Low: overrated new model with bad rotation"
)</f>
        <v>Moderate: fair price and regular to good rotation</v>
      </c>
    </row>
    <row r="4278" spans="1:8" x14ac:dyDescent="0.3">
      <c r="A4278" t="s">
        <v>48</v>
      </c>
      <c r="B4278" t="s">
        <v>759</v>
      </c>
      <c r="C4278">
        <v>2002</v>
      </c>
      <c r="D4278">
        <v>1138.6363636363637</v>
      </c>
      <c r="E4278">
        <v>110.82600430042311</v>
      </c>
      <c r="F4278">
        <v>33</v>
      </c>
      <c r="H4278" t="str" cm="1">
        <f t="array" ref="H4278">_xlfn.IFS(
             AND(E4278&gt;110,C4278&gt;2011,F4278&gt;100),"High: overrated, new and good rotation",
             AND(E4278&lt;90,C4278&gt;2011,F4278&gt;100),"High: underrated, new and good rotation",
             AND(E4278&lt;90,C4278&lt;2011,F4278&gt;100),"High: underrated, not too new but good rotation",
             AND(E4278&lt;=110,C4278&gt;2011,F4278&lt;=25),"Critic: well priced/underrated and new, but bad rotation",
             AND(E4278&gt;110,F4278&gt;100),"Top Tier: premium vehicules that tend to be sold above market prices",
             AND(E4278&gt;=90,E4278&lt;=110,F4278&gt;25),"Moderate: fair price and regular to good rotation",
             AND(E4278&lt;90,AND(C4278&lt;=2011,C4278&gt;=2000),AND(F4278&lt;100,F4278&gt;25)),"Moderate: underrated regular model and regular rotation",
             AND(E4278&lt;90,C4278&gt;2011,AND(F4278&lt;=100,F4278&gt;25)),"Moderate: underrated new model with regular rotation",
             AND(E4278&lt;90,C4278&lt;2000,AND(F4278&lt;=100,F4278&gt;25)),"Moderate: underrated old model with regular rotation",
             AND(C4278&lt;=2011,F4278&lt;=25),"Low: not new model and bad rotation",
             AND(E4278&gt;110,AND(C4278&lt;=2011,C4278&gt;=2000),F4278&lt;=25),"Low: overrated regular model with bad rotation",
             AND(E4278&gt;110,C4278&lt;2011,AND(F4278&lt;=100,F4278&gt;25)),"Low: overrated regular model (not new) with regular rotation",
             AND(E4278&gt;110,C4278&gt;2011,F4278&lt;=25),"Low: overrated new model with bad rotation"
)</f>
        <v>Low: overrated regular model (not new) with regular rotation</v>
      </c>
    </row>
    <row r="4279" spans="1:8" x14ac:dyDescent="0.3">
      <c r="A4279" t="s">
        <v>48</v>
      </c>
      <c r="B4279" t="s">
        <v>759</v>
      </c>
      <c r="C4279">
        <v>2003</v>
      </c>
      <c r="D4279">
        <v>1499.2957746478874</v>
      </c>
      <c r="E4279">
        <v>90.656946643545595</v>
      </c>
      <c r="F4279">
        <v>71</v>
      </c>
      <c r="H4279" t="str" cm="1">
        <f t="array" ref="H4279">_xlfn.IFS(
             AND(E4279&gt;110,C4279&gt;2011,F4279&gt;100),"High: overrated, new and good rotation",
             AND(E4279&lt;90,C4279&gt;2011,F4279&gt;100),"High: underrated, new and good rotation",
             AND(E4279&lt;90,C4279&lt;2011,F4279&gt;100),"High: underrated, not too new but good rotation",
             AND(E4279&lt;=110,C4279&gt;2011,F4279&lt;=25),"Critic: well priced/underrated and new, but bad rotation",
             AND(E4279&gt;110,F4279&gt;100),"Top Tier: premium vehicules that tend to be sold above market prices",
             AND(E4279&gt;=90,E4279&lt;=110,F4279&gt;25),"Moderate: fair price and regular to good rotation",
             AND(E4279&lt;90,AND(C4279&lt;=2011,C4279&gt;=2000),AND(F4279&lt;100,F4279&gt;25)),"Moderate: underrated regular model and regular rotation",
             AND(E4279&lt;90,C4279&gt;2011,AND(F4279&lt;=100,F4279&gt;25)),"Moderate: underrated new model with regular rotation",
             AND(E4279&lt;90,C4279&lt;2000,AND(F4279&lt;=100,F4279&gt;25)),"Moderate: underrated old model with regular rotation",
             AND(C4279&lt;=2011,F4279&lt;=25),"Low: not new model and bad rotation",
             AND(E4279&gt;110,AND(C4279&lt;=2011,C4279&gt;=2000),F4279&lt;=25),"Low: overrated regular model with bad rotation",
             AND(E4279&gt;110,C4279&lt;2011,AND(F4279&lt;=100,F4279&gt;25)),"Low: overrated regular model (not new) with regular rotation",
             AND(E4279&gt;110,C4279&gt;2011,F4279&lt;=25),"Low: overrated new model with bad rotation"
)</f>
        <v>Moderate: fair price and regular to good rotation</v>
      </c>
    </row>
    <row r="4280" spans="1:8" x14ac:dyDescent="0.3">
      <c r="A4280" t="s">
        <v>48</v>
      </c>
      <c r="B4280" t="s">
        <v>759</v>
      </c>
      <c r="C4280">
        <v>2004</v>
      </c>
      <c r="D4280">
        <v>1400.2272727272727</v>
      </c>
      <c r="E4280">
        <v>79.354685538136266</v>
      </c>
      <c r="F4280">
        <v>110</v>
      </c>
      <c r="H4280" t="str" cm="1">
        <f t="array" ref="H4280">_xlfn.IFS(
             AND(E4280&gt;110,C4280&gt;2011,F4280&gt;100),"High: overrated, new and good rotation",
             AND(E4280&lt;90,C4280&gt;2011,F4280&gt;100),"High: underrated, new and good rotation",
             AND(E4280&lt;90,C4280&lt;2011,F4280&gt;100),"High: underrated, not too new but good rotation",
             AND(E4280&lt;=110,C4280&gt;2011,F4280&lt;=25),"Critic: well priced/underrated and new, but bad rotation",
             AND(E4280&gt;110,F4280&gt;100),"Top Tier: premium vehicules that tend to be sold above market prices",
             AND(E4280&gt;=90,E4280&lt;=110,F4280&gt;25),"Moderate: fair price and regular to good rotation",
             AND(E4280&lt;90,AND(C4280&lt;=2011,C4280&gt;=2000),AND(F4280&lt;100,F4280&gt;25)),"Moderate: underrated regular model and regular rotation",
             AND(E4280&lt;90,C4280&gt;2011,AND(F4280&lt;=100,F4280&gt;25)),"Moderate: underrated new model with regular rotation",
             AND(E4280&lt;90,C4280&lt;2000,AND(F4280&lt;=100,F4280&gt;25)),"Moderate: underrated old model with regular rotation",
             AND(C4280&lt;=2011,F4280&lt;=25),"Low: not new model and bad rotation",
             AND(E4280&gt;110,AND(C4280&lt;=2011,C4280&gt;=2000),F4280&lt;=25),"Low: overrated regular model with bad rotation",
             AND(E4280&gt;110,C4280&lt;2011,AND(F4280&lt;=100,F4280&gt;25)),"Low: overrated regular model (not new) with regular rotation",
             AND(E4280&gt;110,C4280&gt;2011,F4280&lt;=25),"Low: overrated new model with bad rotation"
)</f>
        <v>High: underrated, not too new but good rotation</v>
      </c>
    </row>
    <row r="4281" spans="1:8" x14ac:dyDescent="0.3">
      <c r="A4281" t="s">
        <v>48</v>
      </c>
      <c r="B4281" t="s">
        <v>759</v>
      </c>
      <c r="C4281">
        <v>2005</v>
      </c>
      <c r="D4281">
        <v>1327.3255813953488</v>
      </c>
      <c r="E4281">
        <v>88.97157191674178</v>
      </c>
      <c r="F4281">
        <v>43</v>
      </c>
      <c r="H4281" t="str" cm="1">
        <f t="array" ref="H4281">_xlfn.IFS(
             AND(E4281&gt;110,C4281&gt;2011,F4281&gt;100),"High: overrated, new and good rotation",
             AND(E4281&lt;90,C4281&gt;2011,F4281&gt;100),"High: underrated, new and good rotation",
             AND(E4281&lt;90,C4281&lt;2011,F4281&gt;100),"High: underrated, not too new but good rotation",
             AND(E4281&lt;=110,C4281&gt;2011,F4281&lt;=25),"Critic: well priced/underrated and new, but bad rotation",
             AND(E4281&gt;110,F4281&gt;100),"Top Tier: premium vehicules that tend to be sold above market prices",
             AND(E4281&gt;=90,E4281&lt;=110,F4281&gt;25),"Moderate: fair price and regular to good rotation",
             AND(E4281&lt;90,AND(C4281&lt;=2011,C4281&gt;=2000),AND(F4281&lt;100,F4281&gt;25)),"Moderate: underrated regular model and regular rotation",
             AND(E4281&lt;90,C4281&gt;2011,AND(F4281&lt;=100,F4281&gt;25)),"Moderate: underrated new model with regular rotation",
             AND(E4281&lt;90,C4281&lt;2000,AND(F4281&lt;=100,F4281&gt;25)),"Moderate: underrated old model with regular rotation",
             AND(C4281&lt;=2011,F4281&lt;=25),"Low: not new model and bad rotation",
             AND(E4281&gt;110,AND(C4281&lt;=2011,C4281&gt;=2000),F4281&lt;=25),"Low: overrated regular model with bad rotation",
             AND(E4281&gt;110,C4281&lt;2011,AND(F4281&lt;=100,F4281&gt;25)),"Low: overrated regular model (not new) with regular rotation",
             AND(E4281&gt;110,C4281&gt;2011,F4281&lt;=25),"Low: overrated new model with bad rotation"
)</f>
        <v>Moderate: underrated regular model and regular rotation</v>
      </c>
    </row>
    <row r="4282" spans="1:8" x14ac:dyDescent="0.3">
      <c r="A4282" t="s">
        <v>48</v>
      </c>
      <c r="B4282" t="s">
        <v>760</v>
      </c>
      <c r="C4282">
        <v>1993</v>
      </c>
      <c r="D4282">
        <v>800</v>
      </c>
      <c r="E4282">
        <v>110.34482758620689</v>
      </c>
      <c r="F4282">
        <v>1</v>
      </c>
      <c r="H4282" t="str" cm="1">
        <f t="array" ref="H4282">_xlfn.IFS(
             AND(E4282&gt;110,C4282&gt;2011,F4282&gt;100),"High: overrated, new and good rotation",
             AND(E4282&lt;90,C4282&gt;2011,F4282&gt;100),"High: underrated, new and good rotation",
             AND(E4282&lt;90,C4282&lt;2011,F4282&gt;100),"High: underrated, not too new but good rotation",
             AND(E4282&lt;=110,C4282&gt;2011,F4282&lt;=25),"Critic: well priced/underrated and new, but bad rotation",
             AND(E4282&gt;110,F4282&gt;100),"Top Tier: premium vehicules that tend to be sold above market prices",
             AND(E4282&gt;=90,E4282&lt;=110,F4282&gt;25),"Moderate: fair price and regular to good rotation",
             AND(E4282&lt;90,AND(C4282&lt;=2011,C4282&gt;=2000),AND(F4282&lt;100,F4282&gt;25)),"Moderate: underrated regular model and regular rotation",
             AND(E4282&lt;90,C4282&gt;2011,AND(F4282&lt;=100,F4282&gt;25)),"Moderate: underrated new model with regular rotation",
             AND(E4282&lt;90,C4282&lt;2000,AND(F4282&lt;=100,F4282&gt;25)),"Moderate: underrated old model with regular rotation",
             AND(C4282&lt;=2011,F4282&lt;=25),"Low: not new model and bad rotation",
             AND(E4282&gt;110,AND(C4282&lt;=2011,C4282&gt;=2000),F4282&lt;=25),"Low: overrated regular model with bad rotation",
             AND(E4282&gt;110,C4282&lt;2011,AND(F4282&lt;=100,F4282&gt;25)),"Low: overrated regular model (not new) with regular rotation",
             AND(E4282&gt;110,C4282&gt;2011,F4282&lt;=25),"Low: overrated new model with bad rotation"
)</f>
        <v>Low: not new model and bad rotation</v>
      </c>
    </row>
    <row r="4283" spans="1:8" x14ac:dyDescent="0.3">
      <c r="A4283" t="s">
        <v>48</v>
      </c>
      <c r="B4283" t="s">
        <v>760</v>
      </c>
      <c r="C4283">
        <v>1994</v>
      </c>
      <c r="D4283">
        <v>250</v>
      </c>
      <c r="E4283">
        <v>43.478260869565219</v>
      </c>
      <c r="F4283">
        <v>1</v>
      </c>
      <c r="H4283" t="str" cm="1">
        <f t="array" ref="H4283">_xlfn.IFS(
             AND(E4283&gt;110,C4283&gt;2011,F4283&gt;100),"High: overrated, new and good rotation",
             AND(E4283&lt;90,C4283&gt;2011,F4283&gt;100),"High: underrated, new and good rotation",
             AND(E4283&lt;90,C4283&lt;2011,F4283&gt;100),"High: underrated, not too new but good rotation",
             AND(E4283&lt;=110,C4283&gt;2011,F4283&lt;=25),"Critic: well priced/underrated and new, but bad rotation",
             AND(E4283&gt;110,F4283&gt;100),"Top Tier: premium vehicules that tend to be sold above market prices",
             AND(E4283&gt;=90,E4283&lt;=110,F4283&gt;25),"Moderate: fair price and regular to good rotation",
             AND(E4283&lt;90,AND(C4283&lt;=2011,C4283&gt;=2000),AND(F4283&lt;100,F4283&gt;25)),"Moderate: underrated regular model and regular rotation",
             AND(E4283&lt;90,C4283&gt;2011,AND(F4283&lt;=100,F4283&gt;25)),"Moderate: underrated new model with regular rotation",
             AND(E4283&lt;90,C4283&lt;2000,AND(F4283&lt;=100,F4283&gt;25)),"Moderate: underrated old model with regular rotation",
             AND(C4283&lt;=2011,F4283&lt;=25),"Low: not new model and bad rotation",
             AND(E4283&gt;110,AND(C4283&lt;=2011,C4283&gt;=2000),F4283&lt;=25),"Low: overrated regular model with bad rotation",
             AND(E4283&gt;110,C4283&lt;2011,AND(F4283&lt;=100,F4283&gt;25)),"Low: overrated regular model (not new) with regular rotation",
             AND(E4283&gt;110,C4283&gt;2011,F4283&lt;=25),"Low: overrated new model with bad rotation"
)</f>
        <v>Low: not new model and bad rotation</v>
      </c>
    </row>
    <row r="4284" spans="1:8" x14ac:dyDescent="0.3">
      <c r="A4284" t="s">
        <v>48</v>
      </c>
      <c r="B4284" t="s">
        <v>760</v>
      </c>
      <c r="C4284">
        <v>1995</v>
      </c>
      <c r="D4284">
        <v>500</v>
      </c>
      <c r="E4284">
        <v>87.826086956521735</v>
      </c>
      <c r="F4284">
        <v>5</v>
      </c>
      <c r="H4284" t="str" cm="1">
        <f t="array" ref="H4284">_xlfn.IFS(
             AND(E4284&gt;110,C4284&gt;2011,F4284&gt;100),"High: overrated, new and good rotation",
             AND(E4284&lt;90,C4284&gt;2011,F4284&gt;100),"High: underrated, new and good rotation",
             AND(E4284&lt;90,C4284&lt;2011,F4284&gt;100),"High: underrated, not too new but good rotation",
             AND(E4284&lt;=110,C4284&gt;2011,F4284&lt;=25),"Critic: well priced/underrated and new, but bad rotation",
             AND(E4284&gt;110,F4284&gt;100),"Top Tier: premium vehicules that tend to be sold above market prices",
             AND(E4284&gt;=90,E4284&lt;=110,F4284&gt;25),"Moderate: fair price and regular to good rotation",
             AND(E4284&lt;90,AND(C4284&lt;=2011,C4284&gt;=2000),AND(F4284&lt;100,F4284&gt;25)),"Moderate: underrated regular model and regular rotation",
             AND(E4284&lt;90,C4284&gt;2011,AND(F4284&lt;=100,F4284&gt;25)),"Moderate: underrated new model with regular rotation",
             AND(E4284&lt;90,C4284&lt;2000,AND(F4284&lt;=100,F4284&gt;25)),"Moderate: underrated old model with regular rotation",
             AND(C4284&lt;=2011,F4284&lt;=25),"Low: not new model and bad rotation",
             AND(E4284&gt;110,AND(C4284&lt;=2011,C4284&gt;=2000),F4284&lt;=25),"Low: overrated regular model with bad rotation",
             AND(E4284&gt;110,C4284&lt;2011,AND(F4284&lt;=100,F4284&gt;25)),"Low: overrated regular model (not new) with regular rotation",
             AND(E4284&gt;110,C4284&gt;2011,F4284&lt;=25),"Low: overrated new model with bad rotation"
)</f>
        <v>Low: not new model and bad rotation</v>
      </c>
    </row>
    <row r="4285" spans="1:8" x14ac:dyDescent="0.3">
      <c r="A4285" t="s">
        <v>48</v>
      </c>
      <c r="B4285" t="s">
        <v>760</v>
      </c>
      <c r="C4285">
        <v>1997</v>
      </c>
      <c r="D4285">
        <v>623.07692307692309</v>
      </c>
      <c r="E4285">
        <v>100.61129421311547</v>
      </c>
      <c r="F4285">
        <v>13</v>
      </c>
      <c r="H4285" t="str" cm="1">
        <f t="array" ref="H4285">_xlfn.IFS(
             AND(E4285&gt;110,C4285&gt;2011,F4285&gt;100),"High: overrated, new and good rotation",
             AND(E4285&lt;90,C4285&gt;2011,F4285&gt;100),"High: underrated, new and good rotation",
             AND(E4285&lt;90,C4285&lt;2011,F4285&gt;100),"High: underrated, not too new but good rotation",
             AND(E4285&lt;=110,C4285&gt;2011,F4285&lt;=25),"Critic: well priced/underrated and new, but bad rotation",
             AND(E4285&gt;110,F4285&gt;100),"Top Tier: premium vehicules that tend to be sold above market prices",
             AND(E4285&gt;=90,E4285&lt;=110,F4285&gt;25),"Moderate: fair price and regular to good rotation",
             AND(E4285&lt;90,AND(C4285&lt;=2011,C4285&gt;=2000),AND(F4285&lt;100,F4285&gt;25)),"Moderate: underrated regular model and regular rotation",
             AND(E4285&lt;90,C4285&gt;2011,AND(F4285&lt;=100,F4285&gt;25)),"Moderate: underrated new model with regular rotation",
             AND(E4285&lt;90,C4285&lt;2000,AND(F4285&lt;=100,F4285&gt;25)),"Moderate: underrated old model with regular rotation",
             AND(C4285&lt;=2011,F4285&lt;=25),"Low: not new model and bad rotation",
             AND(E4285&gt;110,AND(C4285&lt;=2011,C4285&gt;=2000),F4285&lt;=25),"Low: overrated regular model with bad rotation",
             AND(E4285&gt;110,C4285&lt;2011,AND(F4285&lt;=100,F4285&gt;25)),"Low: overrated regular model (not new) with regular rotation",
             AND(E4285&gt;110,C4285&gt;2011,F4285&lt;=25),"Low: overrated new model with bad rotation"
)</f>
        <v>Low: not new model and bad rotation</v>
      </c>
    </row>
    <row r="4286" spans="1:8" x14ac:dyDescent="0.3">
      <c r="A4286" t="s">
        <v>48</v>
      </c>
      <c r="B4286" t="s">
        <v>760</v>
      </c>
      <c r="C4286">
        <v>1998</v>
      </c>
      <c r="D4286">
        <v>830.95238095238096</v>
      </c>
      <c r="E4286">
        <v>101.11248388824937</v>
      </c>
      <c r="F4286">
        <v>21</v>
      </c>
      <c r="H4286" t="str" cm="1">
        <f t="array" ref="H4286">_xlfn.IFS(
             AND(E4286&gt;110,C4286&gt;2011,F4286&gt;100),"High: overrated, new and good rotation",
             AND(E4286&lt;90,C4286&gt;2011,F4286&gt;100),"High: underrated, new and good rotation",
             AND(E4286&lt;90,C4286&lt;2011,F4286&gt;100),"High: underrated, not too new but good rotation",
             AND(E4286&lt;=110,C4286&gt;2011,F4286&lt;=25),"Critic: well priced/underrated and new, but bad rotation",
             AND(E4286&gt;110,F4286&gt;100),"Top Tier: premium vehicules that tend to be sold above market prices",
             AND(E4286&gt;=90,E4286&lt;=110,F4286&gt;25),"Moderate: fair price and regular to good rotation",
             AND(E4286&lt;90,AND(C4286&lt;=2011,C4286&gt;=2000),AND(F4286&lt;100,F4286&gt;25)),"Moderate: underrated regular model and regular rotation",
             AND(E4286&lt;90,C4286&gt;2011,AND(F4286&lt;=100,F4286&gt;25)),"Moderate: underrated new model with regular rotation",
             AND(E4286&lt;90,C4286&lt;2000,AND(F4286&lt;=100,F4286&gt;25)),"Moderate: underrated old model with regular rotation",
             AND(C4286&lt;=2011,F4286&lt;=25),"Low: not new model and bad rotation",
             AND(E4286&gt;110,AND(C4286&lt;=2011,C4286&gt;=2000),F4286&lt;=25),"Low: overrated regular model with bad rotation",
             AND(E4286&gt;110,C4286&lt;2011,AND(F4286&lt;=100,F4286&gt;25)),"Low: overrated regular model (not new) with regular rotation",
             AND(E4286&gt;110,C4286&gt;2011,F4286&lt;=25),"Low: overrated new model with bad rotation"
)</f>
        <v>Low: not new model and bad rotation</v>
      </c>
    </row>
    <row r="4287" spans="1:8" x14ac:dyDescent="0.3">
      <c r="A4287" t="s">
        <v>48</v>
      </c>
      <c r="B4287" t="s">
        <v>760</v>
      </c>
      <c r="C4287">
        <v>1999</v>
      </c>
      <c r="D4287">
        <v>744.31818181818187</v>
      </c>
      <c r="E4287">
        <v>105.30822899125765</v>
      </c>
      <c r="F4287">
        <v>22</v>
      </c>
      <c r="H4287" t="str" cm="1">
        <f t="array" ref="H4287">_xlfn.IFS(
             AND(E4287&gt;110,C4287&gt;2011,F4287&gt;100),"High: overrated, new and good rotation",
             AND(E4287&lt;90,C4287&gt;2011,F4287&gt;100),"High: underrated, new and good rotation",
             AND(E4287&lt;90,C4287&lt;2011,F4287&gt;100),"High: underrated, not too new but good rotation",
             AND(E4287&lt;=110,C4287&gt;2011,F4287&lt;=25),"Critic: well priced/underrated and new, but bad rotation",
             AND(E4287&gt;110,F4287&gt;100),"Top Tier: premium vehicules that tend to be sold above market prices",
             AND(E4287&gt;=90,E4287&lt;=110,F4287&gt;25),"Moderate: fair price and regular to good rotation",
             AND(E4287&lt;90,AND(C4287&lt;=2011,C4287&gt;=2000),AND(F4287&lt;100,F4287&gt;25)),"Moderate: underrated regular model and regular rotation",
             AND(E4287&lt;90,C4287&gt;2011,AND(F4287&lt;=100,F4287&gt;25)),"Moderate: underrated new model with regular rotation",
             AND(E4287&lt;90,C4287&lt;2000,AND(F4287&lt;=100,F4287&gt;25)),"Moderate: underrated old model with regular rotation",
             AND(C4287&lt;=2011,F4287&lt;=25),"Low: not new model and bad rotation",
             AND(E4287&gt;110,AND(C4287&lt;=2011,C4287&gt;=2000),F4287&lt;=25),"Low: overrated regular model with bad rotation",
             AND(E4287&gt;110,C4287&lt;2011,AND(F4287&lt;=100,F4287&gt;25)),"Low: overrated regular model (not new) with regular rotation",
             AND(E4287&gt;110,C4287&gt;2011,F4287&lt;=25),"Low: overrated new model with bad rotation"
)</f>
        <v>Low: not new model and bad rotation</v>
      </c>
    </row>
    <row r="4288" spans="1:8" x14ac:dyDescent="0.3">
      <c r="A4288" t="s">
        <v>48</v>
      </c>
      <c r="B4288" t="s">
        <v>760</v>
      </c>
      <c r="C4288">
        <v>2000</v>
      </c>
      <c r="D4288">
        <v>847.22222222222217</v>
      </c>
      <c r="E4288">
        <v>96.705288397556899</v>
      </c>
      <c r="F4288">
        <v>27</v>
      </c>
      <c r="H4288" t="str" cm="1">
        <f t="array" ref="H4288">_xlfn.IFS(
             AND(E4288&gt;110,C4288&gt;2011,F4288&gt;100),"High: overrated, new and good rotation",
             AND(E4288&lt;90,C4288&gt;2011,F4288&gt;100),"High: underrated, new and good rotation",
             AND(E4288&lt;90,C4288&lt;2011,F4288&gt;100),"High: underrated, not too new but good rotation",
             AND(E4288&lt;=110,C4288&gt;2011,F4288&lt;=25),"Critic: well priced/underrated and new, but bad rotation",
             AND(E4288&gt;110,F4288&gt;100),"Top Tier: premium vehicules that tend to be sold above market prices",
             AND(E4288&gt;=90,E4288&lt;=110,F4288&gt;25),"Moderate: fair price and regular to good rotation",
             AND(E4288&lt;90,AND(C4288&lt;=2011,C4288&gt;=2000),AND(F4288&lt;100,F4288&gt;25)),"Moderate: underrated regular model and regular rotation",
             AND(E4288&lt;90,C4288&gt;2011,AND(F4288&lt;=100,F4288&gt;25)),"Moderate: underrated new model with regular rotation",
             AND(E4288&lt;90,C4288&lt;2000,AND(F4288&lt;=100,F4288&gt;25)),"Moderate: underrated old model with regular rotation",
             AND(C4288&lt;=2011,F4288&lt;=25),"Low: not new model and bad rotation",
             AND(E4288&gt;110,AND(C4288&lt;=2011,C4288&gt;=2000),F4288&lt;=25),"Low: overrated regular model with bad rotation",
             AND(E4288&gt;110,C4288&lt;2011,AND(F4288&lt;=100,F4288&gt;25)),"Low: overrated regular model (not new) with regular rotation",
             AND(E4288&gt;110,C4288&gt;2011,F4288&lt;=25),"Low: overrated new model with bad rotation"
)</f>
        <v>Moderate: fair price and regular to good rotation</v>
      </c>
    </row>
    <row r="4289" spans="1:8" x14ac:dyDescent="0.3">
      <c r="A4289" t="s">
        <v>48</v>
      </c>
      <c r="B4289" t="s">
        <v>760</v>
      </c>
      <c r="C4289">
        <v>2001</v>
      </c>
      <c r="D4289">
        <v>969.59459459459458</v>
      </c>
      <c r="E4289">
        <v>86.926177222400412</v>
      </c>
      <c r="F4289">
        <v>37</v>
      </c>
      <c r="H4289" t="str" cm="1">
        <f t="array" ref="H4289">_xlfn.IFS(
             AND(E4289&gt;110,C4289&gt;2011,F4289&gt;100),"High: overrated, new and good rotation",
             AND(E4289&lt;90,C4289&gt;2011,F4289&gt;100),"High: underrated, new and good rotation",
             AND(E4289&lt;90,C4289&lt;2011,F4289&gt;100),"High: underrated, not too new but good rotation",
             AND(E4289&lt;=110,C4289&gt;2011,F4289&lt;=25),"Critic: well priced/underrated and new, but bad rotation",
             AND(E4289&gt;110,F4289&gt;100),"Top Tier: premium vehicules that tend to be sold above market prices",
             AND(E4289&gt;=90,E4289&lt;=110,F4289&gt;25),"Moderate: fair price and regular to good rotation",
             AND(E4289&lt;90,AND(C4289&lt;=2011,C4289&gt;=2000),AND(F4289&lt;100,F4289&gt;25)),"Moderate: underrated regular model and regular rotation",
             AND(E4289&lt;90,C4289&gt;2011,AND(F4289&lt;=100,F4289&gt;25)),"Moderate: underrated new model with regular rotation",
             AND(E4289&lt;90,C4289&lt;2000,AND(F4289&lt;=100,F4289&gt;25)),"Moderate: underrated old model with regular rotation",
             AND(C4289&lt;=2011,F4289&lt;=25),"Low: not new model and bad rotation",
             AND(E4289&gt;110,AND(C4289&lt;=2011,C4289&gt;=2000),F4289&lt;=25),"Low: overrated regular model with bad rotation",
             AND(E4289&gt;110,C4289&lt;2011,AND(F4289&lt;=100,F4289&gt;25)),"Low: overrated regular model (not new) with regular rotation",
             AND(E4289&gt;110,C4289&gt;2011,F4289&lt;=25),"Low: overrated new model with bad rotation"
)</f>
        <v>Moderate: underrated regular model and regular rotation</v>
      </c>
    </row>
    <row r="4290" spans="1:8" x14ac:dyDescent="0.3">
      <c r="A4290" t="s">
        <v>48</v>
      </c>
      <c r="B4290" t="s">
        <v>760</v>
      </c>
      <c r="C4290">
        <v>2002</v>
      </c>
      <c r="D4290">
        <v>1360.3571428571429</v>
      </c>
      <c r="E4290">
        <v>96.935309330109789</v>
      </c>
      <c r="F4290">
        <v>70</v>
      </c>
      <c r="H4290" t="str" cm="1">
        <f t="array" ref="H4290">_xlfn.IFS(
             AND(E4290&gt;110,C4290&gt;2011,F4290&gt;100),"High: overrated, new and good rotation",
             AND(E4290&lt;90,C4290&gt;2011,F4290&gt;100),"High: underrated, new and good rotation",
             AND(E4290&lt;90,C4290&lt;2011,F4290&gt;100),"High: underrated, not too new but good rotation",
             AND(E4290&lt;=110,C4290&gt;2011,F4290&lt;=25),"Critic: well priced/underrated and new, but bad rotation",
             AND(E4290&gt;110,F4290&gt;100),"Top Tier: premium vehicules that tend to be sold above market prices",
             AND(E4290&gt;=90,E4290&lt;=110,F4290&gt;25),"Moderate: fair price and regular to good rotation",
             AND(E4290&lt;90,AND(C4290&lt;=2011,C4290&gt;=2000),AND(F4290&lt;100,F4290&gt;25)),"Moderate: underrated regular model and regular rotation",
             AND(E4290&lt;90,C4290&gt;2011,AND(F4290&lt;=100,F4290&gt;25)),"Moderate: underrated new model with regular rotation",
             AND(E4290&lt;90,C4290&lt;2000,AND(F4290&lt;=100,F4290&gt;25)),"Moderate: underrated old model with regular rotation",
             AND(C4290&lt;=2011,F4290&lt;=25),"Low: not new model and bad rotation",
             AND(E4290&gt;110,AND(C4290&lt;=2011,C4290&gt;=2000),F4290&lt;=25),"Low: overrated regular model with bad rotation",
             AND(E4290&gt;110,C4290&lt;2011,AND(F4290&lt;=100,F4290&gt;25)),"Low: overrated regular model (not new) with regular rotation",
             AND(E4290&gt;110,C4290&gt;2011,F4290&lt;=25),"Low: overrated new model with bad rotation"
)</f>
        <v>Moderate: fair price and regular to good rotation</v>
      </c>
    </row>
    <row r="4291" spans="1:8" x14ac:dyDescent="0.3">
      <c r="A4291" t="s">
        <v>48</v>
      </c>
      <c r="B4291" t="s">
        <v>760</v>
      </c>
      <c r="C4291">
        <v>2003</v>
      </c>
      <c r="D4291">
        <v>1020.8333333333334</v>
      </c>
      <c r="E4291">
        <v>77.373075105933594</v>
      </c>
      <c r="F4291">
        <v>36</v>
      </c>
      <c r="H4291" t="str" cm="1">
        <f t="array" ref="H4291">_xlfn.IFS(
             AND(E4291&gt;110,C4291&gt;2011,F4291&gt;100),"High: overrated, new and good rotation",
             AND(E4291&lt;90,C4291&gt;2011,F4291&gt;100),"High: underrated, new and good rotation",
             AND(E4291&lt;90,C4291&lt;2011,F4291&gt;100),"High: underrated, not too new but good rotation",
             AND(E4291&lt;=110,C4291&gt;2011,F4291&lt;=25),"Critic: well priced/underrated and new, but bad rotation",
             AND(E4291&gt;110,F4291&gt;100),"Top Tier: premium vehicules that tend to be sold above market prices",
             AND(E4291&gt;=90,E4291&lt;=110,F4291&gt;25),"Moderate: fair price and regular to good rotation",
             AND(E4291&lt;90,AND(C4291&lt;=2011,C4291&gt;=2000),AND(F4291&lt;100,F4291&gt;25)),"Moderate: underrated regular model and regular rotation",
             AND(E4291&lt;90,C4291&gt;2011,AND(F4291&lt;=100,F4291&gt;25)),"Moderate: underrated new model with regular rotation",
             AND(E4291&lt;90,C4291&lt;2000,AND(F4291&lt;=100,F4291&gt;25)),"Moderate: underrated old model with regular rotation",
             AND(C4291&lt;=2011,F4291&lt;=25),"Low: not new model and bad rotation",
             AND(E4291&gt;110,AND(C4291&lt;=2011,C4291&gt;=2000),F4291&lt;=25),"Low: overrated regular model with bad rotation",
             AND(E4291&gt;110,C4291&lt;2011,AND(F4291&lt;=100,F4291&gt;25)),"Low: overrated regular model (not new) with regular rotation",
             AND(E4291&gt;110,C4291&gt;2011,F4291&lt;=25),"Low: overrated new model with bad rotation"
)</f>
        <v>Moderate: underrated regular model and regular rotation</v>
      </c>
    </row>
    <row r="4292" spans="1:8" x14ac:dyDescent="0.3">
      <c r="A4292" t="s">
        <v>48</v>
      </c>
      <c r="B4292" t="s">
        <v>760</v>
      </c>
      <c r="C4292">
        <v>2004</v>
      </c>
      <c r="D4292">
        <v>2069.7604790419164</v>
      </c>
      <c r="E4292">
        <v>88.906017643485384</v>
      </c>
      <c r="F4292">
        <v>167</v>
      </c>
      <c r="H4292" t="str" cm="1">
        <f t="array" ref="H4292">_xlfn.IFS(
             AND(E4292&gt;110,C4292&gt;2011,F4292&gt;100),"High: overrated, new and good rotation",
             AND(E4292&lt;90,C4292&gt;2011,F4292&gt;100),"High: underrated, new and good rotation",
             AND(E4292&lt;90,C4292&lt;2011,F4292&gt;100),"High: underrated, not too new but good rotation",
             AND(E4292&lt;=110,C4292&gt;2011,F4292&lt;=25),"Critic: well priced/underrated and new, but bad rotation",
             AND(E4292&gt;110,F4292&gt;100),"Top Tier: premium vehicules that tend to be sold above market prices",
             AND(E4292&gt;=90,E4292&lt;=110,F4292&gt;25),"Moderate: fair price and regular to good rotation",
             AND(E4292&lt;90,AND(C4292&lt;=2011,C4292&gt;=2000),AND(F4292&lt;100,F4292&gt;25)),"Moderate: underrated regular model and regular rotation",
             AND(E4292&lt;90,C4292&gt;2011,AND(F4292&lt;=100,F4292&gt;25)),"Moderate: underrated new model with regular rotation",
             AND(E4292&lt;90,C4292&lt;2000,AND(F4292&lt;=100,F4292&gt;25)),"Moderate: underrated old model with regular rotation",
             AND(C4292&lt;=2011,F4292&lt;=25),"Low: not new model and bad rotation",
             AND(E4292&gt;110,AND(C4292&lt;=2011,C4292&gt;=2000),F4292&lt;=25),"Low: overrated regular model with bad rotation",
             AND(E4292&gt;110,C4292&lt;2011,AND(F4292&lt;=100,F4292&gt;25)),"Low: overrated regular model (not new) with regular rotation",
             AND(E4292&gt;110,C4292&gt;2011,F4292&lt;=25),"Low: overrated new model with bad rotation"
)</f>
        <v>High: underrated, not too new but good rotation</v>
      </c>
    </row>
    <row r="4293" spans="1:8" x14ac:dyDescent="0.3">
      <c r="A4293" t="s">
        <v>48</v>
      </c>
      <c r="B4293" t="s">
        <v>760</v>
      </c>
      <c r="C4293">
        <v>2005</v>
      </c>
      <c r="D4293">
        <v>2530.0925925925926</v>
      </c>
      <c r="E4293">
        <v>96.224998481195385</v>
      </c>
      <c r="F4293">
        <v>108</v>
      </c>
      <c r="H4293" t="str" cm="1">
        <f t="array" ref="H4293">_xlfn.IFS(
             AND(E4293&gt;110,C4293&gt;2011,F4293&gt;100),"High: overrated, new and good rotation",
             AND(E4293&lt;90,C4293&gt;2011,F4293&gt;100),"High: underrated, new and good rotation",
             AND(E4293&lt;90,C4293&lt;2011,F4293&gt;100),"High: underrated, not too new but good rotation",
             AND(E4293&lt;=110,C4293&gt;2011,F4293&lt;=25),"Critic: well priced/underrated and new, but bad rotation",
             AND(E4293&gt;110,F4293&gt;100),"Top Tier: premium vehicules that tend to be sold above market prices",
             AND(E4293&gt;=90,E4293&lt;=110,F4293&gt;25),"Moderate: fair price and regular to good rotation",
             AND(E4293&lt;90,AND(C4293&lt;=2011,C4293&gt;=2000),AND(F4293&lt;100,F4293&gt;25)),"Moderate: underrated regular model and regular rotation",
             AND(E4293&lt;90,C4293&gt;2011,AND(F4293&lt;=100,F4293&gt;25)),"Moderate: underrated new model with regular rotation",
             AND(E4293&lt;90,C4293&lt;2000,AND(F4293&lt;=100,F4293&gt;25)),"Moderate: underrated old model with regular rotation",
             AND(C4293&lt;=2011,F4293&lt;=25),"Low: not new model and bad rotation",
             AND(E4293&gt;110,AND(C4293&lt;=2011,C4293&gt;=2000),F4293&lt;=25),"Low: overrated regular model with bad rotation",
             AND(E4293&gt;110,C4293&lt;2011,AND(F4293&lt;=100,F4293&gt;25)),"Low: overrated regular model (not new) with regular rotation",
             AND(E4293&gt;110,C4293&gt;2011,F4293&lt;=25),"Low: overrated new model with bad rotation"
)</f>
        <v>Moderate: fair price and regular to good rotation</v>
      </c>
    </row>
    <row r="4294" spans="1:8" x14ac:dyDescent="0.3">
      <c r="A4294" t="s">
        <v>48</v>
      </c>
      <c r="B4294" t="s">
        <v>760</v>
      </c>
      <c r="C4294">
        <v>2006</v>
      </c>
      <c r="D4294">
        <v>2782.2404371584698</v>
      </c>
      <c r="E4294">
        <v>87.094803736200419</v>
      </c>
      <c r="F4294">
        <v>183</v>
      </c>
      <c r="H4294" t="str" cm="1">
        <f t="array" ref="H4294">_xlfn.IFS(
             AND(E4294&gt;110,C4294&gt;2011,F4294&gt;100),"High: overrated, new and good rotation",
             AND(E4294&lt;90,C4294&gt;2011,F4294&gt;100),"High: underrated, new and good rotation",
             AND(E4294&lt;90,C4294&lt;2011,F4294&gt;100),"High: underrated, not too new but good rotation",
             AND(E4294&lt;=110,C4294&gt;2011,F4294&lt;=25),"Critic: well priced/underrated and new, but bad rotation",
             AND(E4294&gt;110,F4294&gt;100),"Top Tier: premium vehicules that tend to be sold above market prices",
             AND(E4294&gt;=90,E4294&lt;=110,F4294&gt;25),"Moderate: fair price and regular to good rotation",
             AND(E4294&lt;90,AND(C4294&lt;=2011,C4294&gt;=2000),AND(F4294&lt;100,F4294&gt;25)),"Moderate: underrated regular model and regular rotation",
             AND(E4294&lt;90,C4294&gt;2011,AND(F4294&lt;=100,F4294&gt;25)),"Moderate: underrated new model with regular rotation",
             AND(E4294&lt;90,C4294&lt;2000,AND(F4294&lt;=100,F4294&gt;25)),"Moderate: underrated old model with regular rotation",
             AND(C4294&lt;=2011,F4294&lt;=25),"Low: not new model and bad rotation",
             AND(E4294&gt;110,AND(C4294&lt;=2011,C4294&gt;=2000),F4294&lt;=25),"Low: overrated regular model with bad rotation",
             AND(E4294&gt;110,C4294&lt;2011,AND(F4294&lt;=100,F4294&gt;25)),"Low: overrated regular model (not new) with regular rotation",
             AND(E4294&gt;110,C4294&gt;2011,F4294&lt;=25),"Low: overrated new model with bad rotation"
)</f>
        <v>High: underrated, not too new but good rotation</v>
      </c>
    </row>
    <row r="4295" spans="1:8" x14ac:dyDescent="0.3">
      <c r="A4295" t="s">
        <v>48</v>
      </c>
      <c r="B4295" t="s">
        <v>760</v>
      </c>
      <c r="C4295">
        <v>2007</v>
      </c>
      <c r="D4295">
        <v>3777.124183006536</v>
      </c>
      <c r="E4295">
        <v>98.582465938710399</v>
      </c>
      <c r="F4295">
        <v>153</v>
      </c>
      <c r="H4295" t="str" cm="1">
        <f t="array" ref="H4295">_xlfn.IFS(
             AND(E4295&gt;110,C4295&gt;2011,F4295&gt;100),"High: overrated, new and good rotation",
             AND(E4295&lt;90,C4295&gt;2011,F4295&gt;100),"High: underrated, new and good rotation",
             AND(E4295&lt;90,C4295&lt;2011,F4295&gt;100),"High: underrated, not too new but good rotation",
             AND(E4295&lt;=110,C4295&gt;2011,F4295&lt;=25),"Critic: well priced/underrated and new, but bad rotation",
             AND(E4295&gt;110,F4295&gt;100),"Top Tier: premium vehicules that tend to be sold above market prices",
             AND(E4295&gt;=90,E4295&lt;=110,F4295&gt;25),"Moderate: fair price and regular to good rotation",
             AND(E4295&lt;90,AND(C4295&lt;=2011,C4295&gt;=2000),AND(F4295&lt;100,F4295&gt;25)),"Moderate: underrated regular model and regular rotation",
             AND(E4295&lt;90,C4295&gt;2011,AND(F4295&lt;=100,F4295&gt;25)),"Moderate: underrated new model with regular rotation",
             AND(E4295&lt;90,C4295&lt;2000,AND(F4295&lt;=100,F4295&gt;25)),"Moderate: underrated old model with regular rotation",
             AND(C4295&lt;=2011,F4295&lt;=25),"Low: not new model and bad rotation",
             AND(E4295&gt;110,AND(C4295&lt;=2011,C4295&gt;=2000),F4295&lt;=25),"Low: overrated regular model with bad rotation",
             AND(E4295&gt;110,C4295&lt;2011,AND(F4295&lt;=100,F4295&gt;25)),"Low: overrated regular model (not new) with regular rotation",
             AND(E4295&gt;110,C4295&gt;2011,F4295&lt;=25),"Low: overrated new model with bad rotation"
)</f>
        <v>Moderate: fair price and regular to good rotation</v>
      </c>
    </row>
    <row r="4296" spans="1:8" x14ac:dyDescent="0.3">
      <c r="A4296" t="s">
        <v>48</v>
      </c>
      <c r="B4296" t="s">
        <v>760</v>
      </c>
      <c r="C4296">
        <v>2008</v>
      </c>
      <c r="D4296">
        <v>4099.609375</v>
      </c>
      <c r="E4296">
        <v>96.918692159684326</v>
      </c>
      <c r="F4296">
        <v>128</v>
      </c>
      <c r="H4296" t="str" cm="1">
        <f t="array" ref="H4296">_xlfn.IFS(
             AND(E4296&gt;110,C4296&gt;2011,F4296&gt;100),"High: overrated, new and good rotation",
             AND(E4296&lt;90,C4296&gt;2011,F4296&gt;100),"High: underrated, new and good rotation",
             AND(E4296&lt;90,C4296&lt;2011,F4296&gt;100),"High: underrated, not too new but good rotation",
             AND(E4296&lt;=110,C4296&gt;2011,F4296&lt;=25),"Critic: well priced/underrated and new, but bad rotation",
             AND(E4296&gt;110,F4296&gt;100),"Top Tier: premium vehicules that tend to be sold above market prices",
             AND(E4296&gt;=90,E4296&lt;=110,F4296&gt;25),"Moderate: fair price and regular to good rotation",
             AND(E4296&lt;90,AND(C4296&lt;=2011,C4296&gt;=2000),AND(F4296&lt;100,F4296&gt;25)),"Moderate: underrated regular model and regular rotation",
             AND(E4296&lt;90,C4296&gt;2011,AND(F4296&lt;=100,F4296&gt;25)),"Moderate: underrated new model with regular rotation",
             AND(E4296&lt;90,C4296&lt;2000,AND(F4296&lt;=100,F4296&gt;25)),"Moderate: underrated old model with regular rotation",
             AND(C4296&lt;=2011,F4296&lt;=25),"Low: not new model and bad rotation",
             AND(E4296&gt;110,AND(C4296&lt;=2011,C4296&gt;=2000),F4296&lt;=25),"Low: overrated regular model with bad rotation",
             AND(E4296&gt;110,C4296&lt;2011,AND(F4296&lt;=100,F4296&gt;25)),"Low: overrated regular model (not new) with regular rotation",
             AND(E4296&gt;110,C4296&gt;2011,F4296&lt;=25),"Low: overrated new model with bad rotation"
)</f>
        <v>Moderate: fair price and regular to good rotation</v>
      </c>
    </row>
    <row r="4297" spans="1:8" x14ac:dyDescent="0.3">
      <c r="A4297" t="s">
        <v>48</v>
      </c>
      <c r="B4297" t="s">
        <v>761</v>
      </c>
      <c r="C4297">
        <v>2004</v>
      </c>
      <c r="D4297">
        <v>8131.818181818182</v>
      </c>
      <c r="E4297">
        <v>103.65787857868955</v>
      </c>
      <c r="F4297">
        <v>22</v>
      </c>
      <c r="H4297" t="str" cm="1">
        <f t="array" ref="H4297">_xlfn.IFS(
             AND(E4297&gt;110,C4297&gt;2011,F4297&gt;100),"High: overrated, new and good rotation",
             AND(E4297&lt;90,C4297&gt;2011,F4297&gt;100),"High: underrated, new and good rotation",
             AND(E4297&lt;90,C4297&lt;2011,F4297&gt;100),"High: underrated, not too new but good rotation",
             AND(E4297&lt;=110,C4297&gt;2011,F4297&lt;=25),"Critic: well priced/underrated and new, but bad rotation",
             AND(E4297&gt;110,F4297&gt;100),"Top Tier: premium vehicules that tend to be sold above market prices",
             AND(E4297&gt;=90,E4297&lt;=110,F4297&gt;25),"Moderate: fair price and regular to good rotation",
             AND(E4297&lt;90,AND(C4297&lt;=2011,C4297&gt;=2000),AND(F4297&lt;100,F4297&gt;25)),"Moderate: underrated regular model and regular rotation",
             AND(E4297&lt;90,C4297&gt;2011,AND(F4297&lt;=100,F4297&gt;25)),"Moderate: underrated new model with regular rotation",
             AND(E4297&lt;90,C4297&lt;2000,AND(F4297&lt;=100,F4297&gt;25)),"Moderate: underrated old model with regular rotation",
             AND(C4297&lt;=2011,F4297&lt;=25),"Low: not new model and bad rotation",
             AND(E4297&gt;110,AND(C4297&lt;=2011,C4297&gt;=2000),F4297&lt;=25),"Low: overrated regular model with bad rotation",
             AND(E4297&gt;110,C4297&lt;2011,AND(F4297&lt;=100,F4297&gt;25)),"Low: overrated regular model (not new) with regular rotation",
             AND(E4297&gt;110,C4297&gt;2011,F4297&lt;=25),"Low: overrated new model with bad rotation"
)</f>
        <v>Low: not new model and bad rotation</v>
      </c>
    </row>
    <row r="4298" spans="1:8" x14ac:dyDescent="0.3">
      <c r="A4298" t="s">
        <v>48</v>
      </c>
      <c r="B4298" t="s">
        <v>761</v>
      </c>
      <c r="C4298">
        <v>2005</v>
      </c>
      <c r="D4298">
        <v>9176.9230769230762</v>
      </c>
      <c r="E4298">
        <v>98.343239684718753</v>
      </c>
      <c r="F4298">
        <v>13</v>
      </c>
      <c r="H4298" t="str" cm="1">
        <f t="array" ref="H4298">_xlfn.IFS(
             AND(E4298&gt;110,C4298&gt;2011,F4298&gt;100),"High: overrated, new and good rotation",
             AND(E4298&lt;90,C4298&gt;2011,F4298&gt;100),"High: underrated, new and good rotation",
             AND(E4298&lt;90,C4298&lt;2011,F4298&gt;100),"High: underrated, not too new but good rotation",
             AND(E4298&lt;=110,C4298&gt;2011,F4298&lt;=25),"Critic: well priced/underrated and new, but bad rotation",
             AND(E4298&gt;110,F4298&gt;100),"Top Tier: premium vehicules that tend to be sold above market prices",
             AND(E4298&gt;=90,E4298&lt;=110,F4298&gt;25),"Moderate: fair price and regular to good rotation",
             AND(E4298&lt;90,AND(C4298&lt;=2011,C4298&gt;=2000),AND(F4298&lt;100,F4298&gt;25)),"Moderate: underrated regular model and regular rotation",
             AND(E4298&lt;90,C4298&gt;2011,AND(F4298&lt;=100,F4298&gt;25)),"Moderate: underrated new model with regular rotation",
             AND(E4298&lt;90,C4298&lt;2000,AND(F4298&lt;=100,F4298&gt;25)),"Moderate: underrated old model with regular rotation",
             AND(C4298&lt;=2011,F4298&lt;=25),"Low: not new model and bad rotation",
             AND(E4298&gt;110,AND(C4298&lt;=2011,C4298&gt;=2000),F4298&lt;=25),"Low: overrated regular model with bad rotation",
             AND(E4298&gt;110,C4298&lt;2011,AND(F4298&lt;=100,F4298&gt;25)),"Low: overrated regular model (not new) with regular rotation",
             AND(E4298&gt;110,C4298&gt;2011,F4298&lt;=25),"Low: overrated new model with bad rotation"
)</f>
        <v>Low: not new model and bad rotation</v>
      </c>
    </row>
    <row r="4299" spans="1:8" x14ac:dyDescent="0.3">
      <c r="A4299" t="s">
        <v>48</v>
      </c>
      <c r="B4299" t="s">
        <v>761</v>
      </c>
      <c r="C4299">
        <v>2006</v>
      </c>
      <c r="D4299">
        <v>11281.818181818182</v>
      </c>
      <c r="E4299">
        <v>100.38119013503166</v>
      </c>
      <c r="F4299">
        <v>22</v>
      </c>
      <c r="H4299" t="str" cm="1">
        <f t="array" ref="H4299">_xlfn.IFS(
             AND(E4299&gt;110,C4299&gt;2011,F4299&gt;100),"High: overrated, new and good rotation",
             AND(E4299&lt;90,C4299&gt;2011,F4299&gt;100),"High: underrated, new and good rotation",
             AND(E4299&lt;90,C4299&lt;2011,F4299&gt;100),"High: underrated, not too new but good rotation",
             AND(E4299&lt;=110,C4299&gt;2011,F4299&lt;=25),"Critic: well priced/underrated and new, but bad rotation",
             AND(E4299&gt;110,F4299&gt;100),"Top Tier: premium vehicules that tend to be sold above market prices",
             AND(E4299&gt;=90,E4299&lt;=110,F4299&gt;25),"Moderate: fair price and regular to good rotation",
             AND(E4299&lt;90,AND(C4299&lt;=2011,C4299&gt;=2000),AND(F4299&lt;100,F4299&gt;25)),"Moderate: underrated regular model and regular rotation",
             AND(E4299&lt;90,C4299&gt;2011,AND(F4299&lt;=100,F4299&gt;25)),"Moderate: underrated new model with regular rotation",
             AND(E4299&lt;90,C4299&lt;2000,AND(F4299&lt;=100,F4299&gt;25)),"Moderate: underrated old model with regular rotation",
             AND(C4299&lt;=2011,F4299&lt;=25),"Low: not new model and bad rotation",
             AND(E4299&gt;110,AND(C4299&lt;=2011,C4299&gt;=2000),F4299&lt;=25),"Low: overrated regular model with bad rotation",
             AND(E4299&gt;110,C4299&lt;2011,AND(F4299&lt;=100,F4299&gt;25)),"Low: overrated regular model (not new) with regular rotation",
             AND(E4299&gt;110,C4299&gt;2011,F4299&lt;=25),"Low: overrated new model with bad rotation"
)</f>
        <v>Low: not new model and bad rotation</v>
      </c>
    </row>
    <row r="4300" spans="1:8" x14ac:dyDescent="0.3">
      <c r="A4300" t="s">
        <v>48</v>
      </c>
      <c r="B4300" t="s">
        <v>762</v>
      </c>
      <c r="C4300">
        <v>1999</v>
      </c>
      <c r="D4300">
        <v>300</v>
      </c>
      <c r="E4300">
        <v>42.857142857142854</v>
      </c>
      <c r="F4300">
        <v>1</v>
      </c>
      <c r="H4300" t="str" cm="1">
        <f t="array" ref="H4300">_xlfn.IFS(
             AND(E4300&gt;110,C4300&gt;2011,F4300&gt;100),"High: overrated, new and good rotation",
             AND(E4300&lt;90,C4300&gt;2011,F4300&gt;100),"High: underrated, new and good rotation",
             AND(E4300&lt;90,C4300&lt;2011,F4300&gt;100),"High: underrated, not too new but good rotation",
             AND(E4300&lt;=110,C4300&gt;2011,F4300&lt;=25),"Critic: well priced/underrated and new, but bad rotation",
             AND(E4300&gt;110,F4300&gt;100),"Top Tier: premium vehicules that tend to be sold above market prices",
             AND(E4300&gt;=90,E4300&lt;=110,F4300&gt;25),"Moderate: fair price and regular to good rotation",
             AND(E4300&lt;90,AND(C4300&lt;=2011,C4300&gt;=2000),AND(F4300&lt;100,F4300&gt;25)),"Moderate: underrated regular model and regular rotation",
             AND(E4300&lt;90,C4300&gt;2011,AND(F4300&lt;=100,F4300&gt;25)),"Moderate: underrated new model with regular rotation",
             AND(E4300&lt;90,C4300&lt;2000,AND(F4300&lt;=100,F4300&gt;25)),"Moderate: underrated old model with regular rotation",
             AND(C4300&lt;=2011,F4300&lt;=25),"Low: not new model and bad rotation",
             AND(E4300&gt;110,AND(C4300&lt;=2011,C4300&gt;=2000),F4300&lt;=25),"Low: overrated regular model with bad rotation",
             AND(E4300&gt;110,C4300&lt;2011,AND(F4300&lt;=100,F4300&gt;25)),"Low: overrated regular model (not new) with regular rotation",
             AND(E4300&gt;110,C4300&gt;2011,F4300&lt;=25),"Low: overrated new model with bad rotation"
)</f>
        <v>Low: not new model and bad rotation</v>
      </c>
    </row>
    <row r="4301" spans="1:8" x14ac:dyDescent="0.3">
      <c r="A4301" t="s">
        <v>48</v>
      </c>
      <c r="B4301" t="s">
        <v>762</v>
      </c>
      <c r="C4301">
        <v>2001</v>
      </c>
      <c r="D4301">
        <v>725</v>
      </c>
      <c r="E4301">
        <v>85.210722141358147</v>
      </c>
      <c r="F4301">
        <v>15</v>
      </c>
      <c r="H4301" t="str" cm="1">
        <f t="array" ref="H4301">_xlfn.IFS(
             AND(E4301&gt;110,C4301&gt;2011,F4301&gt;100),"High: overrated, new and good rotation",
             AND(E4301&lt;90,C4301&gt;2011,F4301&gt;100),"High: underrated, new and good rotation",
             AND(E4301&lt;90,C4301&lt;2011,F4301&gt;100),"High: underrated, not too new but good rotation",
             AND(E4301&lt;=110,C4301&gt;2011,F4301&lt;=25),"Critic: well priced/underrated and new, but bad rotation",
             AND(E4301&gt;110,F4301&gt;100),"Top Tier: premium vehicules that tend to be sold above market prices",
             AND(E4301&gt;=90,E4301&lt;=110,F4301&gt;25),"Moderate: fair price and regular to good rotation",
             AND(E4301&lt;90,AND(C4301&lt;=2011,C4301&gt;=2000),AND(F4301&lt;100,F4301&gt;25)),"Moderate: underrated regular model and regular rotation",
             AND(E4301&lt;90,C4301&gt;2011,AND(F4301&lt;=100,F4301&gt;25)),"Moderate: underrated new model with regular rotation",
             AND(E4301&lt;90,C4301&lt;2000,AND(F4301&lt;=100,F4301&gt;25)),"Moderate: underrated old model with regular rotation",
             AND(C4301&lt;=2011,F4301&lt;=25),"Low: not new model and bad rotation",
             AND(E4301&gt;110,AND(C4301&lt;=2011,C4301&gt;=2000),F4301&lt;=25),"Low: overrated regular model with bad rotation",
             AND(E4301&gt;110,C4301&lt;2011,AND(F4301&lt;=100,F4301&gt;25)),"Low: overrated regular model (not new) with regular rotation",
             AND(E4301&gt;110,C4301&gt;2011,F4301&lt;=25),"Low: overrated new model with bad rotation"
)</f>
        <v>Low: not new model and bad rotation</v>
      </c>
    </row>
    <row r="4302" spans="1:8" x14ac:dyDescent="0.3">
      <c r="A4302" t="s">
        <v>48</v>
      </c>
      <c r="B4302" t="s">
        <v>762</v>
      </c>
      <c r="C4302">
        <v>2002</v>
      </c>
      <c r="D4302">
        <v>1362.5</v>
      </c>
      <c r="E4302">
        <v>123.26819126819127</v>
      </c>
      <c r="F4302">
        <v>4</v>
      </c>
      <c r="H4302" t="str" cm="1">
        <f t="array" ref="H4302">_xlfn.IFS(
             AND(E4302&gt;110,C4302&gt;2011,F4302&gt;100),"High: overrated, new and good rotation",
             AND(E4302&lt;90,C4302&gt;2011,F4302&gt;100),"High: underrated, new and good rotation",
             AND(E4302&lt;90,C4302&lt;2011,F4302&gt;100),"High: underrated, not too new but good rotation",
             AND(E4302&lt;=110,C4302&gt;2011,F4302&lt;=25),"Critic: well priced/underrated and new, but bad rotation",
             AND(E4302&gt;110,F4302&gt;100),"Top Tier: premium vehicules that tend to be sold above market prices",
             AND(E4302&gt;=90,E4302&lt;=110,F4302&gt;25),"Moderate: fair price and regular to good rotation",
             AND(E4302&lt;90,AND(C4302&lt;=2011,C4302&gt;=2000),AND(F4302&lt;100,F4302&gt;25)),"Moderate: underrated regular model and regular rotation",
             AND(E4302&lt;90,C4302&gt;2011,AND(F4302&lt;=100,F4302&gt;25)),"Moderate: underrated new model with regular rotation",
             AND(E4302&lt;90,C4302&lt;2000,AND(F4302&lt;=100,F4302&gt;25)),"Moderate: underrated old model with regular rotation",
             AND(C4302&lt;=2011,F4302&lt;=25),"Low: not new model and bad rotation",
             AND(E4302&gt;110,AND(C4302&lt;=2011,C4302&gt;=2000),F4302&lt;=25),"Low: overrated regular model with bad rotation",
             AND(E4302&gt;110,C4302&lt;2011,AND(F4302&lt;=100,F4302&gt;25)),"Low: overrated regular model (not new) with regular rotation",
             AND(E4302&gt;110,C4302&gt;2011,F4302&lt;=25),"Low: overrated new model with bad rotation"
)</f>
        <v>Low: not new model and bad rotation</v>
      </c>
    </row>
    <row r="4303" spans="1:8" x14ac:dyDescent="0.3">
      <c r="A4303" t="s">
        <v>48</v>
      </c>
      <c r="B4303" t="s">
        <v>762</v>
      </c>
      <c r="C4303">
        <v>2003</v>
      </c>
      <c r="D4303">
        <v>1283.3333333333333</v>
      </c>
      <c r="E4303">
        <v>102.01955782312923</v>
      </c>
      <c r="F4303">
        <v>3</v>
      </c>
      <c r="H4303" t="str" cm="1">
        <f t="array" ref="H4303">_xlfn.IFS(
             AND(E4303&gt;110,C4303&gt;2011,F4303&gt;100),"High: overrated, new and good rotation",
             AND(E4303&lt;90,C4303&gt;2011,F4303&gt;100),"High: underrated, new and good rotation",
             AND(E4303&lt;90,C4303&lt;2011,F4303&gt;100),"High: underrated, not too new but good rotation",
             AND(E4303&lt;=110,C4303&gt;2011,F4303&lt;=25),"Critic: well priced/underrated and new, but bad rotation",
             AND(E4303&gt;110,F4303&gt;100),"Top Tier: premium vehicules that tend to be sold above market prices",
             AND(E4303&gt;=90,E4303&lt;=110,F4303&gt;25),"Moderate: fair price and regular to good rotation",
             AND(E4303&lt;90,AND(C4303&lt;=2011,C4303&gt;=2000),AND(F4303&lt;100,F4303&gt;25)),"Moderate: underrated regular model and regular rotation",
             AND(E4303&lt;90,C4303&gt;2011,AND(F4303&lt;=100,F4303&gt;25)),"Moderate: underrated new model with regular rotation",
             AND(E4303&lt;90,C4303&lt;2000,AND(F4303&lt;=100,F4303&gt;25)),"Moderate: underrated old model with regular rotation",
             AND(C4303&lt;=2011,F4303&lt;=25),"Low: not new model and bad rotation",
             AND(E4303&gt;110,AND(C4303&lt;=2011,C4303&gt;=2000),F4303&lt;=25),"Low: overrated regular model with bad rotation",
             AND(E4303&gt;110,C4303&lt;2011,AND(F4303&lt;=100,F4303&gt;25)),"Low: overrated regular model (not new) with regular rotation",
             AND(E4303&gt;110,C4303&gt;2011,F4303&lt;=25),"Low: overrated new model with bad rotation"
)</f>
        <v>Low: not new model and bad rotation</v>
      </c>
    </row>
    <row r="4304" spans="1:8" x14ac:dyDescent="0.3">
      <c r="A4304" t="s">
        <v>48</v>
      </c>
      <c r="B4304" t="s">
        <v>762</v>
      </c>
      <c r="C4304">
        <v>2004</v>
      </c>
      <c r="D4304">
        <v>1453.409090909091</v>
      </c>
      <c r="E4304">
        <v>97.380824279678009</v>
      </c>
      <c r="F4304">
        <v>22</v>
      </c>
      <c r="H4304" t="str" cm="1">
        <f t="array" ref="H4304">_xlfn.IFS(
             AND(E4304&gt;110,C4304&gt;2011,F4304&gt;100),"High: overrated, new and good rotation",
             AND(E4304&lt;90,C4304&gt;2011,F4304&gt;100),"High: underrated, new and good rotation",
             AND(E4304&lt;90,C4304&lt;2011,F4304&gt;100),"High: underrated, not too new but good rotation",
             AND(E4304&lt;=110,C4304&gt;2011,F4304&lt;=25),"Critic: well priced/underrated and new, but bad rotation",
             AND(E4304&gt;110,F4304&gt;100),"Top Tier: premium vehicules that tend to be sold above market prices",
             AND(E4304&gt;=90,E4304&lt;=110,F4304&gt;25),"Moderate: fair price and regular to good rotation",
             AND(E4304&lt;90,AND(C4304&lt;=2011,C4304&gt;=2000),AND(F4304&lt;100,F4304&gt;25)),"Moderate: underrated regular model and regular rotation",
             AND(E4304&lt;90,C4304&gt;2011,AND(F4304&lt;=100,F4304&gt;25)),"Moderate: underrated new model with regular rotation",
             AND(E4304&lt;90,C4304&lt;2000,AND(F4304&lt;=100,F4304&gt;25)),"Moderate: underrated old model with regular rotation",
             AND(C4304&lt;=2011,F4304&lt;=25),"Low: not new model and bad rotation",
             AND(E4304&gt;110,AND(C4304&lt;=2011,C4304&gt;=2000),F4304&lt;=25),"Low: overrated regular model with bad rotation",
             AND(E4304&gt;110,C4304&lt;2011,AND(F4304&lt;=100,F4304&gt;25)),"Low: overrated regular model (not new) with regular rotation",
             AND(E4304&gt;110,C4304&gt;2011,F4304&lt;=25),"Low: overrated new model with bad rotation"
)</f>
        <v>Low: not new model and bad rotation</v>
      </c>
    </row>
    <row r="4305" spans="1:8" x14ac:dyDescent="0.3">
      <c r="A4305" t="s">
        <v>48</v>
      </c>
      <c r="B4305" t="s">
        <v>762</v>
      </c>
      <c r="C4305">
        <v>2005</v>
      </c>
      <c r="D4305">
        <v>2212.0967741935483</v>
      </c>
      <c r="E4305">
        <v>93.083672848308836</v>
      </c>
      <c r="F4305">
        <v>31</v>
      </c>
      <c r="H4305" t="str" cm="1">
        <f t="array" ref="H4305">_xlfn.IFS(
             AND(E4305&gt;110,C4305&gt;2011,F4305&gt;100),"High: overrated, new and good rotation",
             AND(E4305&lt;90,C4305&gt;2011,F4305&gt;100),"High: underrated, new and good rotation",
             AND(E4305&lt;90,C4305&lt;2011,F4305&gt;100),"High: underrated, not too new but good rotation",
             AND(E4305&lt;=110,C4305&gt;2011,F4305&lt;=25),"Critic: well priced/underrated and new, but bad rotation",
             AND(E4305&gt;110,F4305&gt;100),"Top Tier: premium vehicules that tend to be sold above market prices",
             AND(E4305&gt;=90,E4305&lt;=110,F4305&gt;25),"Moderate: fair price and regular to good rotation",
             AND(E4305&lt;90,AND(C4305&lt;=2011,C4305&gt;=2000),AND(F4305&lt;100,F4305&gt;25)),"Moderate: underrated regular model and regular rotation",
             AND(E4305&lt;90,C4305&gt;2011,AND(F4305&lt;=100,F4305&gt;25)),"Moderate: underrated new model with regular rotation",
             AND(E4305&lt;90,C4305&lt;2000,AND(F4305&lt;=100,F4305&gt;25)),"Moderate: underrated old model with regular rotation",
             AND(C4305&lt;=2011,F4305&lt;=25),"Low: not new model and bad rotation",
             AND(E4305&gt;110,AND(C4305&lt;=2011,C4305&gt;=2000),F4305&lt;=25),"Low: overrated regular model with bad rotation",
             AND(E4305&gt;110,C4305&lt;2011,AND(F4305&lt;=100,F4305&gt;25)),"Low: overrated regular model (not new) with regular rotation",
             AND(E4305&gt;110,C4305&gt;2011,F4305&lt;=25),"Low: overrated new model with bad rotation"
)</f>
        <v>Moderate: fair price and regular to good rotation</v>
      </c>
    </row>
    <row r="4306" spans="1:8" x14ac:dyDescent="0.3">
      <c r="A4306" t="s">
        <v>48</v>
      </c>
      <c r="B4306" t="s">
        <v>762</v>
      </c>
      <c r="C4306">
        <v>2009</v>
      </c>
      <c r="D4306">
        <v>2525</v>
      </c>
      <c r="E4306">
        <v>109.28620928620929</v>
      </c>
      <c r="F4306">
        <v>2</v>
      </c>
      <c r="H4306" t="str" cm="1">
        <f t="array" ref="H4306">_xlfn.IFS(
             AND(E4306&gt;110,C4306&gt;2011,F4306&gt;100),"High: overrated, new and good rotation",
             AND(E4306&lt;90,C4306&gt;2011,F4306&gt;100),"High: underrated, new and good rotation",
             AND(E4306&lt;90,C4306&lt;2011,F4306&gt;100),"High: underrated, not too new but good rotation",
             AND(E4306&lt;=110,C4306&gt;2011,F4306&lt;=25),"Critic: well priced/underrated and new, but bad rotation",
             AND(E4306&gt;110,F4306&gt;100),"Top Tier: premium vehicules that tend to be sold above market prices",
             AND(E4306&gt;=90,E4306&lt;=110,F4306&gt;25),"Moderate: fair price and regular to good rotation",
             AND(E4306&lt;90,AND(C4306&lt;=2011,C4306&gt;=2000),AND(F4306&lt;100,F4306&gt;25)),"Moderate: underrated regular model and regular rotation",
             AND(E4306&lt;90,C4306&gt;2011,AND(F4306&lt;=100,F4306&gt;25)),"Moderate: underrated new model with regular rotation",
             AND(E4306&lt;90,C4306&lt;2000,AND(F4306&lt;=100,F4306&gt;25)),"Moderate: underrated old model with regular rotation",
             AND(C4306&lt;=2011,F4306&lt;=25),"Low: not new model and bad rotation",
             AND(E4306&gt;110,AND(C4306&lt;=2011,C4306&gt;=2000),F4306&lt;=25),"Low: overrated regular model with bad rotation",
             AND(E4306&gt;110,C4306&lt;2011,AND(F4306&lt;=100,F4306&gt;25)),"Low: overrated regular model (not new) with regular rotation",
             AND(E4306&gt;110,C4306&gt;2011,F4306&lt;=25),"Low: overrated new model with bad rotation"
)</f>
        <v>Low: not new model and bad rotation</v>
      </c>
    </row>
    <row r="4307" spans="1:8" x14ac:dyDescent="0.3">
      <c r="A4307" t="s">
        <v>48</v>
      </c>
      <c r="B4307" t="s">
        <v>763</v>
      </c>
      <c r="C4307">
        <v>2006</v>
      </c>
      <c r="D4307">
        <v>2925</v>
      </c>
      <c r="E4307">
        <v>101.52999698522761</v>
      </c>
      <c r="F4307">
        <v>2</v>
      </c>
      <c r="H4307" t="str" cm="1">
        <f t="array" ref="H4307">_xlfn.IFS(
             AND(E4307&gt;110,C4307&gt;2011,F4307&gt;100),"High: overrated, new and good rotation",
             AND(E4307&lt;90,C4307&gt;2011,F4307&gt;100),"High: underrated, new and good rotation",
             AND(E4307&lt;90,C4307&lt;2011,F4307&gt;100),"High: underrated, not too new but good rotation",
             AND(E4307&lt;=110,C4307&gt;2011,F4307&lt;=25),"Critic: well priced/underrated and new, but bad rotation",
             AND(E4307&gt;110,F4307&gt;100),"Top Tier: premium vehicules that tend to be sold above market prices",
             AND(E4307&gt;=90,E4307&lt;=110,F4307&gt;25),"Moderate: fair price and regular to good rotation",
             AND(E4307&lt;90,AND(C4307&lt;=2011,C4307&gt;=2000),AND(F4307&lt;100,F4307&gt;25)),"Moderate: underrated regular model and regular rotation",
             AND(E4307&lt;90,C4307&gt;2011,AND(F4307&lt;=100,F4307&gt;25)),"Moderate: underrated new model with regular rotation",
             AND(E4307&lt;90,C4307&lt;2000,AND(F4307&lt;=100,F4307&gt;25)),"Moderate: underrated old model with regular rotation",
             AND(C4307&lt;=2011,F4307&lt;=25),"Low: not new model and bad rotation",
             AND(E4307&gt;110,AND(C4307&lt;=2011,C4307&gt;=2000),F4307&lt;=25),"Low: overrated regular model with bad rotation",
             AND(E4307&gt;110,C4307&lt;2011,AND(F4307&lt;=100,F4307&gt;25)),"Low: overrated regular model (not new) with regular rotation",
             AND(E4307&gt;110,C4307&gt;2011,F4307&lt;=25),"Low: overrated new model with bad rotation"
)</f>
        <v>Low: not new model and bad rotation</v>
      </c>
    </row>
    <row r="4308" spans="1:8" x14ac:dyDescent="0.3">
      <c r="A4308" t="s">
        <v>48</v>
      </c>
      <c r="B4308" t="s">
        <v>764</v>
      </c>
      <c r="C4308">
        <v>2005</v>
      </c>
      <c r="D4308">
        <v>1600</v>
      </c>
      <c r="E4308">
        <v>125.49019607843137</v>
      </c>
      <c r="F4308">
        <v>1</v>
      </c>
      <c r="H4308" t="str" cm="1">
        <f t="array" ref="H4308">_xlfn.IFS(
             AND(E4308&gt;110,C4308&gt;2011,F4308&gt;100),"High: overrated, new and good rotation",
             AND(E4308&lt;90,C4308&gt;2011,F4308&gt;100),"High: underrated, new and good rotation",
             AND(E4308&lt;90,C4308&lt;2011,F4308&gt;100),"High: underrated, not too new but good rotation",
             AND(E4308&lt;=110,C4308&gt;2011,F4308&lt;=25),"Critic: well priced/underrated and new, but bad rotation",
             AND(E4308&gt;110,F4308&gt;100),"Top Tier: premium vehicules that tend to be sold above market prices",
             AND(E4308&gt;=90,E4308&lt;=110,F4308&gt;25),"Moderate: fair price and regular to good rotation",
             AND(E4308&lt;90,AND(C4308&lt;=2011,C4308&gt;=2000),AND(F4308&lt;100,F4308&gt;25)),"Moderate: underrated regular model and regular rotation",
             AND(E4308&lt;90,C4308&gt;2011,AND(F4308&lt;=100,F4308&gt;25)),"Moderate: underrated new model with regular rotation",
             AND(E4308&lt;90,C4308&lt;2000,AND(F4308&lt;=100,F4308&gt;25)),"Moderate: underrated old model with regular rotation",
             AND(C4308&lt;=2011,F4308&lt;=25),"Low: not new model and bad rotation",
             AND(E4308&gt;110,AND(C4308&lt;=2011,C4308&gt;=2000),F4308&lt;=25),"Low: overrated regular model with bad rotation",
             AND(E4308&gt;110,C4308&lt;2011,AND(F4308&lt;=100,F4308&gt;25)),"Low: overrated regular model (not new) with regular rotation",
             AND(E4308&gt;110,C4308&gt;2011,F4308&lt;=25),"Low: overrated new model with bad rotation"
)</f>
        <v>Low: not new model and bad rotation</v>
      </c>
    </row>
    <row r="4309" spans="1:8" x14ac:dyDescent="0.3">
      <c r="A4309" t="s">
        <v>48</v>
      </c>
      <c r="B4309" t="s">
        <v>765</v>
      </c>
      <c r="C4309">
        <v>2006</v>
      </c>
      <c r="D4309">
        <v>5910.7142857142853</v>
      </c>
      <c r="E4309">
        <v>98.770335620133935</v>
      </c>
      <c r="F4309">
        <v>28</v>
      </c>
      <c r="H4309" t="str" cm="1">
        <f t="array" ref="H4309">_xlfn.IFS(
             AND(E4309&gt;110,C4309&gt;2011,F4309&gt;100),"High: overrated, new and good rotation",
             AND(E4309&lt;90,C4309&gt;2011,F4309&gt;100),"High: underrated, new and good rotation",
             AND(E4309&lt;90,C4309&lt;2011,F4309&gt;100),"High: underrated, not too new but good rotation",
             AND(E4309&lt;=110,C4309&gt;2011,F4309&lt;=25),"Critic: well priced/underrated and new, but bad rotation",
             AND(E4309&gt;110,F4309&gt;100),"Top Tier: premium vehicules that tend to be sold above market prices",
             AND(E4309&gt;=90,E4309&lt;=110,F4309&gt;25),"Moderate: fair price and regular to good rotation",
             AND(E4309&lt;90,AND(C4309&lt;=2011,C4309&gt;=2000),AND(F4309&lt;100,F4309&gt;25)),"Moderate: underrated regular model and regular rotation",
             AND(E4309&lt;90,C4309&gt;2011,AND(F4309&lt;=100,F4309&gt;25)),"Moderate: underrated new model with regular rotation",
             AND(E4309&lt;90,C4309&lt;2000,AND(F4309&lt;=100,F4309&gt;25)),"Moderate: underrated old model with regular rotation",
             AND(C4309&lt;=2011,F4309&lt;=25),"Low: not new model and bad rotation",
             AND(E4309&gt;110,AND(C4309&lt;=2011,C4309&gt;=2000),F4309&lt;=25),"Low: overrated regular model with bad rotation",
             AND(E4309&gt;110,C4309&lt;2011,AND(F4309&lt;=100,F4309&gt;25)),"Low: overrated regular model (not new) with regular rotation",
             AND(E4309&gt;110,C4309&gt;2011,F4309&lt;=25),"Low: overrated new model with bad rotation"
)</f>
        <v>Moderate: fair price and regular to good rotation</v>
      </c>
    </row>
    <row r="4310" spans="1:8" x14ac:dyDescent="0.3">
      <c r="A4310" t="s">
        <v>48</v>
      </c>
      <c r="B4310" t="s">
        <v>765</v>
      </c>
      <c r="C4310">
        <v>2007</v>
      </c>
      <c r="D4310">
        <v>7075</v>
      </c>
      <c r="E4310">
        <v>99.467476386079511</v>
      </c>
      <c r="F4310">
        <v>34</v>
      </c>
      <c r="H4310" t="str" cm="1">
        <f t="array" ref="H4310">_xlfn.IFS(
             AND(E4310&gt;110,C4310&gt;2011,F4310&gt;100),"High: overrated, new and good rotation",
             AND(E4310&lt;90,C4310&gt;2011,F4310&gt;100),"High: underrated, new and good rotation",
             AND(E4310&lt;90,C4310&lt;2011,F4310&gt;100),"High: underrated, not too new but good rotation",
             AND(E4310&lt;=110,C4310&gt;2011,F4310&lt;=25),"Critic: well priced/underrated and new, but bad rotation",
             AND(E4310&gt;110,F4310&gt;100),"Top Tier: premium vehicules that tend to be sold above market prices",
             AND(E4310&gt;=90,E4310&lt;=110,F4310&gt;25),"Moderate: fair price and regular to good rotation",
             AND(E4310&lt;90,AND(C4310&lt;=2011,C4310&gt;=2000),AND(F4310&lt;100,F4310&gt;25)),"Moderate: underrated regular model and regular rotation",
             AND(E4310&lt;90,C4310&gt;2011,AND(F4310&lt;=100,F4310&gt;25)),"Moderate: underrated new model with regular rotation",
             AND(E4310&lt;90,C4310&lt;2000,AND(F4310&lt;=100,F4310&gt;25)),"Moderate: underrated old model with regular rotation",
             AND(C4310&lt;=2011,F4310&lt;=25),"Low: not new model and bad rotation",
             AND(E4310&gt;110,AND(C4310&lt;=2011,C4310&gt;=2000),F4310&lt;=25),"Low: overrated regular model with bad rotation",
             AND(E4310&gt;110,C4310&lt;2011,AND(F4310&lt;=100,F4310&gt;25)),"Low: overrated regular model (not new) with regular rotation",
             AND(E4310&gt;110,C4310&gt;2011,F4310&lt;=25),"Low: overrated new model with bad rotation"
)</f>
        <v>Moderate: fair price and regular to good rotation</v>
      </c>
    </row>
    <row r="4311" spans="1:8" x14ac:dyDescent="0.3">
      <c r="A4311" t="s">
        <v>48</v>
      </c>
      <c r="B4311" t="s">
        <v>765</v>
      </c>
      <c r="C4311">
        <v>2008</v>
      </c>
      <c r="D4311">
        <v>6967.8571428571431</v>
      </c>
      <c r="E4311">
        <v>98.222875515968482</v>
      </c>
      <c r="F4311">
        <v>28</v>
      </c>
      <c r="H4311" t="str" cm="1">
        <f t="array" ref="H4311">_xlfn.IFS(
             AND(E4311&gt;110,C4311&gt;2011,F4311&gt;100),"High: overrated, new and good rotation",
             AND(E4311&lt;90,C4311&gt;2011,F4311&gt;100),"High: underrated, new and good rotation",
             AND(E4311&lt;90,C4311&lt;2011,F4311&gt;100),"High: underrated, not too new but good rotation",
             AND(E4311&lt;=110,C4311&gt;2011,F4311&lt;=25),"Critic: well priced/underrated and new, but bad rotation",
             AND(E4311&gt;110,F4311&gt;100),"Top Tier: premium vehicules that tend to be sold above market prices",
             AND(E4311&gt;=90,E4311&lt;=110,F4311&gt;25),"Moderate: fair price and regular to good rotation",
             AND(E4311&lt;90,AND(C4311&lt;=2011,C4311&gt;=2000),AND(F4311&lt;100,F4311&gt;25)),"Moderate: underrated regular model and regular rotation",
             AND(E4311&lt;90,C4311&gt;2011,AND(F4311&lt;=100,F4311&gt;25)),"Moderate: underrated new model with regular rotation",
             AND(E4311&lt;90,C4311&lt;2000,AND(F4311&lt;=100,F4311&gt;25)),"Moderate: underrated old model with regular rotation",
             AND(C4311&lt;=2011,F4311&lt;=25),"Low: not new model and bad rotation",
             AND(E4311&gt;110,AND(C4311&lt;=2011,C4311&gt;=2000),F4311&lt;=25),"Low: overrated regular model with bad rotation",
             AND(E4311&gt;110,C4311&lt;2011,AND(F4311&lt;=100,F4311&gt;25)),"Low: overrated regular model (not new) with regular rotation",
             AND(E4311&gt;110,C4311&gt;2011,F4311&lt;=25),"Low: overrated new model with bad rotation"
)</f>
        <v>Moderate: fair price and regular to good rotation</v>
      </c>
    </row>
    <row r="4312" spans="1:8" x14ac:dyDescent="0.3">
      <c r="A4312" t="s">
        <v>48</v>
      </c>
      <c r="B4312" t="s">
        <v>765</v>
      </c>
      <c r="C4312">
        <v>2009</v>
      </c>
      <c r="D4312">
        <v>10200</v>
      </c>
      <c r="E4312">
        <v>91.478091561879452</v>
      </c>
      <c r="F4312">
        <v>4</v>
      </c>
      <c r="H4312" t="str" cm="1">
        <f t="array" ref="H4312">_xlfn.IFS(
             AND(E4312&gt;110,C4312&gt;2011,F4312&gt;100),"High: overrated, new and good rotation",
             AND(E4312&lt;90,C4312&gt;2011,F4312&gt;100),"High: underrated, new and good rotation",
             AND(E4312&lt;90,C4312&lt;2011,F4312&gt;100),"High: underrated, not too new but good rotation",
             AND(E4312&lt;=110,C4312&gt;2011,F4312&lt;=25),"Critic: well priced/underrated and new, but bad rotation",
             AND(E4312&gt;110,F4312&gt;100),"Top Tier: premium vehicules that tend to be sold above market prices",
             AND(E4312&gt;=90,E4312&lt;=110,F4312&gt;25),"Moderate: fair price and regular to good rotation",
             AND(E4312&lt;90,AND(C4312&lt;=2011,C4312&gt;=2000),AND(F4312&lt;100,F4312&gt;25)),"Moderate: underrated regular model and regular rotation",
             AND(E4312&lt;90,C4312&gt;2011,AND(F4312&lt;=100,F4312&gt;25)),"Moderate: underrated new model with regular rotation",
             AND(E4312&lt;90,C4312&lt;2000,AND(F4312&lt;=100,F4312&gt;25)),"Moderate: underrated old model with regular rotation",
             AND(C4312&lt;=2011,F4312&lt;=25),"Low: not new model and bad rotation",
             AND(E4312&gt;110,AND(C4312&lt;=2011,C4312&gt;=2000),F4312&lt;=25),"Low: overrated regular model with bad rotation",
             AND(E4312&gt;110,C4312&lt;2011,AND(F4312&lt;=100,F4312&gt;25)),"Low: overrated regular model (not new) with regular rotation",
             AND(E4312&gt;110,C4312&gt;2011,F4312&lt;=25),"Low: overrated new model with bad rotation"
)</f>
        <v>Low: not new model and bad rotation</v>
      </c>
    </row>
    <row r="4313" spans="1:8" x14ac:dyDescent="0.3">
      <c r="A4313" t="s">
        <v>48</v>
      </c>
      <c r="B4313" t="s">
        <v>766</v>
      </c>
      <c r="C4313">
        <v>1995</v>
      </c>
      <c r="D4313">
        <v>250</v>
      </c>
      <c r="E4313">
        <v>76.923076923076934</v>
      </c>
      <c r="F4313">
        <v>1</v>
      </c>
      <c r="H4313" t="str" cm="1">
        <f t="array" ref="H4313">_xlfn.IFS(
             AND(E4313&gt;110,C4313&gt;2011,F4313&gt;100),"High: overrated, new and good rotation",
             AND(E4313&lt;90,C4313&gt;2011,F4313&gt;100),"High: underrated, new and good rotation",
             AND(E4313&lt;90,C4313&lt;2011,F4313&gt;100),"High: underrated, not too new but good rotation",
             AND(E4313&lt;=110,C4313&gt;2011,F4313&lt;=25),"Critic: well priced/underrated and new, but bad rotation",
             AND(E4313&gt;110,F4313&gt;100),"Top Tier: premium vehicules that tend to be sold above market prices",
             AND(E4313&gt;=90,E4313&lt;=110,F4313&gt;25),"Moderate: fair price and regular to good rotation",
             AND(E4313&lt;90,AND(C4313&lt;=2011,C4313&gt;=2000),AND(F4313&lt;100,F4313&gt;25)),"Moderate: underrated regular model and regular rotation",
             AND(E4313&lt;90,C4313&gt;2011,AND(F4313&lt;=100,F4313&gt;25)),"Moderate: underrated new model with regular rotation",
             AND(E4313&lt;90,C4313&lt;2000,AND(F4313&lt;=100,F4313&gt;25)),"Moderate: underrated old model with regular rotation",
             AND(C4313&lt;=2011,F4313&lt;=25),"Low: not new model and bad rotation",
             AND(E4313&gt;110,AND(C4313&lt;=2011,C4313&gt;=2000),F4313&lt;=25),"Low: overrated regular model with bad rotation",
             AND(E4313&gt;110,C4313&lt;2011,AND(F4313&lt;=100,F4313&gt;25)),"Low: overrated regular model (not new) with regular rotation",
             AND(E4313&gt;110,C4313&gt;2011,F4313&lt;=25),"Low: overrated new model with bad rotation"
)</f>
        <v>Low: not new model and bad rotation</v>
      </c>
    </row>
    <row r="4314" spans="1:8" x14ac:dyDescent="0.3">
      <c r="A4314" t="s">
        <v>48</v>
      </c>
      <c r="B4314" t="s">
        <v>766</v>
      </c>
      <c r="C4314">
        <v>1996</v>
      </c>
      <c r="D4314">
        <v>333.33333333333331</v>
      </c>
      <c r="E4314">
        <v>68.888888888888886</v>
      </c>
      <c r="F4314">
        <v>3</v>
      </c>
      <c r="H4314" t="str" cm="1">
        <f t="array" ref="H4314">_xlfn.IFS(
             AND(E4314&gt;110,C4314&gt;2011,F4314&gt;100),"High: overrated, new and good rotation",
             AND(E4314&lt;90,C4314&gt;2011,F4314&gt;100),"High: underrated, new and good rotation",
             AND(E4314&lt;90,C4314&lt;2011,F4314&gt;100),"High: underrated, not too new but good rotation",
             AND(E4314&lt;=110,C4314&gt;2011,F4314&lt;=25),"Critic: well priced/underrated and new, but bad rotation",
             AND(E4314&gt;110,F4314&gt;100),"Top Tier: premium vehicules that tend to be sold above market prices",
             AND(E4314&gt;=90,E4314&lt;=110,F4314&gt;25),"Moderate: fair price and regular to good rotation",
             AND(E4314&lt;90,AND(C4314&lt;=2011,C4314&gt;=2000),AND(F4314&lt;100,F4314&gt;25)),"Moderate: underrated regular model and regular rotation",
             AND(E4314&lt;90,C4314&gt;2011,AND(F4314&lt;=100,F4314&gt;25)),"Moderate: underrated new model with regular rotation",
             AND(E4314&lt;90,C4314&lt;2000,AND(F4314&lt;=100,F4314&gt;25)),"Moderate: underrated old model with regular rotation",
             AND(C4314&lt;=2011,F4314&lt;=25),"Low: not new model and bad rotation",
             AND(E4314&gt;110,AND(C4314&lt;=2011,C4314&gt;=2000),F4314&lt;=25),"Low: overrated regular model with bad rotation",
             AND(E4314&gt;110,C4314&lt;2011,AND(F4314&lt;=100,F4314&gt;25)),"Low: overrated regular model (not new) with regular rotation",
             AND(E4314&gt;110,C4314&gt;2011,F4314&lt;=25),"Low: overrated new model with bad rotation"
)</f>
        <v>Low: not new model and bad rotation</v>
      </c>
    </row>
    <row r="4315" spans="1:8" x14ac:dyDescent="0.3">
      <c r="A4315" t="s">
        <v>48</v>
      </c>
      <c r="B4315" t="s">
        <v>766</v>
      </c>
      <c r="C4315">
        <v>1997</v>
      </c>
      <c r="D4315">
        <v>725</v>
      </c>
      <c r="E4315">
        <v>108.58687258687259</v>
      </c>
      <c r="F4315">
        <v>4</v>
      </c>
      <c r="H4315" t="str" cm="1">
        <f t="array" ref="H4315">_xlfn.IFS(
             AND(E4315&gt;110,C4315&gt;2011,F4315&gt;100),"High: overrated, new and good rotation",
             AND(E4315&lt;90,C4315&gt;2011,F4315&gt;100),"High: underrated, new and good rotation",
             AND(E4315&lt;90,C4315&lt;2011,F4315&gt;100),"High: underrated, not too new but good rotation",
             AND(E4315&lt;=110,C4315&gt;2011,F4315&lt;=25),"Critic: well priced/underrated and new, but bad rotation",
             AND(E4315&gt;110,F4315&gt;100),"Top Tier: premium vehicules that tend to be sold above market prices",
             AND(E4315&gt;=90,E4315&lt;=110,F4315&gt;25),"Moderate: fair price and regular to good rotation",
             AND(E4315&lt;90,AND(C4315&lt;=2011,C4315&gt;=2000),AND(F4315&lt;100,F4315&gt;25)),"Moderate: underrated regular model and regular rotation",
             AND(E4315&lt;90,C4315&gt;2011,AND(F4315&lt;=100,F4315&gt;25)),"Moderate: underrated new model with regular rotation",
             AND(E4315&lt;90,C4315&lt;2000,AND(F4315&lt;=100,F4315&gt;25)),"Moderate: underrated old model with regular rotation",
             AND(C4315&lt;=2011,F4315&lt;=25),"Low: not new model and bad rotation",
             AND(E4315&gt;110,AND(C4315&lt;=2011,C4315&gt;=2000),F4315&lt;=25),"Low: overrated regular model with bad rotation",
             AND(E4315&gt;110,C4315&lt;2011,AND(F4315&lt;=100,F4315&gt;25)),"Low: overrated regular model (not new) with regular rotation",
             AND(E4315&gt;110,C4315&gt;2011,F4315&lt;=25),"Low: overrated new model with bad rotation"
)</f>
        <v>Low: not new model and bad rotation</v>
      </c>
    </row>
    <row r="4316" spans="1:8" x14ac:dyDescent="0.3">
      <c r="A4316" t="s">
        <v>48</v>
      </c>
      <c r="B4316" t="s">
        <v>766</v>
      </c>
      <c r="C4316">
        <v>1998</v>
      </c>
      <c r="D4316">
        <v>316.66666666666669</v>
      </c>
      <c r="E4316">
        <v>39.937839937839932</v>
      </c>
      <c r="F4316">
        <v>3</v>
      </c>
      <c r="H4316" t="str" cm="1">
        <f t="array" ref="H4316">_xlfn.IFS(
             AND(E4316&gt;110,C4316&gt;2011,F4316&gt;100),"High: overrated, new and good rotation",
             AND(E4316&lt;90,C4316&gt;2011,F4316&gt;100),"High: underrated, new and good rotation",
             AND(E4316&lt;90,C4316&lt;2011,F4316&gt;100),"High: underrated, not too new but good rotation",
             AND(E4316&lt;=110,C4316&gt;2011,F4316&lt;=25),"Critic: well priced/underrated and new, but bad rotation",
             AND(E4316&gt;110,F4316&gt;100),"Top Tier: premium vehicules that tend to be sold above market prices",
             AND(E4316&gt;=90,E4316&lt;=110,F4316&gt;25),"Moderate: fair price and regular to good rotation",
             AND(E4316&lt;90,AND(C4316&lt;=2011,C4316&gt;=2000),AND(F4316&lt;100,F4316&gt;25)),"Moderate: underrated regular model and regular rotation",
             AND(E4316&lt;90,C4316&gt;2011,AND(F4316&lt;=100,F4316&gt;25)),"Moderate: underrated new model with regular rotation",
             AND(E4316&lt;90,C4316&lt;2000,AND(F4316&lt;=100,F4316&gt;25)),"Moderate: underrated old model with regular rotation",
             AND(C4316&lt;=2011,F4316&lt;=25),"Low: not new model and bad rotation",
             AND(E4316&gt;110,AND(C4316&lt;=2011,C4316&gt;=2000),F4316&lt;=25),"Low: overrated regular model with bad rotation",
             AND(E4316&gt;110,C4316&lt;2011,AND(F4316&lt;=100,F4316&gt;25)),"Low: overrated regular model (not new) with regular rotation",
             AND(E4316&gt;110,C4316&gt;2011,F4316&lt;=25),"Low: overrated new model with bad rotation"
)</f>
        <v>Low: not new model and bad rotation</v>
      </c>
    </row>
    <row r="4317" spans="1:8" x14ac:dyDescent="0.3">
      <c r="A4317" t="s">
        <v>48</v>
      </c>
      <c r="B4317" t="s">
        <v>766</v>
      </c>
      <c r="C4317">
        <v>1999</v>
      </c>
      <c r="D4317">
        <v>743.75</v>
      </c>
      <c r="E4317">
        <v>115.89218198350991</v>
      </c>
      <c r="F4317">
        <v>8</v>
      </c>
      <c r="H4317" t="str" cm="1">
        <f t="array" ref="H4317">_xlfn.IFS(
             AND(E4317&gt;110,C4317&gt;2011,F4317&gt;100),"High: overrated, new and good rotation",
             AND(E4317&lt;90,C4317&gt;2011,F4317&gt;100),"High: underrated, new and good rotation",
             AND(E4317&lt;90,C4317&lt;2011,F4317&gt;100),"High: underrated, not too new but good rotation",
             AND(E4317&lt;=110,C4317&gt;2011,F4317&lt;=25),"Critic: well priced/underrated and new, but bad rotation",
             AND(E4317&gt;110,F4317&gt;100),"Top Tier: premium vehicules that tend to be sold above market prices",
             AND(E4317&gt;=90,E4317&lt;=110,F4317&gt;25),"Moderate: fair price and regular to good rotation",
             AND(E4317&lt;90,AND(C4317&lt;=2011,C4317&gt;=2000),AND(F4317&lt;100,F4317&gt;25)),"Moderate: underrated regular model and regular rotation",
             AND(E4317&lt;90,C4317&gt;2011,AND(F4317&lt;=100,F4317&gt;25)),"Moderate: underrated new model with regular rotation",
             AND(E4317&lt;90,C4317&lt;2000,AND(F4317&lt;=100,F4317&gt;25)),"Moderate: underrated old model with regular rotation",
             AND(C4317&lt;=2011,F4317&lt;=25),"Low: not new model and bad rotation",
             AND(E4317&gt;110,AND(C4317&lt;=2011,C4317&gt;=2000),F4317&lt;=25),"Low: overrated regular model with bad rotation",
             AND(E4317&gt;110,C4317&lt;2011,AND(F4317&lt;=100,F4317&gt;25)),"Low: overrated regular model (not new) with regular rotation",
             AND(E4317&gt;110,C4317&gt;2011,F4317&lt;=25),"Low: overrated new model with bad rotation"
)</f>
        <v>Low: not new model and bad rotation</v>
      </c>
    </row>
    <row r="4318" spans="1:8" x14ac:dyDescent="0.3">
      <c r="A4318" t="s">
        <v>48</v>
      </c>
      <c r="B4318" t="s">
        <v>766</v>
      </c>
      <c r="C4318">
        <v>2000</v>
      </c>
      <c r="D4318">
        <v>633.33333333333337</v>
      </c>
      <c r="E4318">
        <v>110.37213403880071</v>
      </c>
      <c r="F4318">
        <v>6</v>
      </c>
      <c r="H4318" t="str" cm="1">
        <f t="array" ref="H4318">_xlfn.IFS(
             AND(E4318&gt;110,C4318&gt;2011,F4318&gt;100),"High: overrated, new and good rotation",
             AND(E4318&lt;90,C4318&gt;2011,F4318&gt;100),"High: underrated, new and good rotation",
             AND(E4318&lt;90,C4318&lt;2011,F4318&gt;100),"High: underrated, not too new but good rotation",
             AND(E4318&lt;=110,C4318&gt;2011,F4318&lt;=25),"Critic: well priced/underrated and new, but bad rotation",
             AND(E4318&gt;110,F4318&gt;100),"Top Tier: premium vehicules that tend to be sold above market prices",
             AND(E4318&gt;=90,E4318&lt;=110,F4318&gt;25),"Moderate: fair price and regular to good rotation",
             AND(E4318&lt;90,AND(C4318&lt;=2011,C4318&gt;=2000),AND(F4318&lt;100,F4318&gt;25)),"Moderate: underrated regular model and regular rotation",
             AND(E4318&lt;90,C4318&gt;2011,AND(F4318&lt;=100,F4318&gt;25)),"Moderate: underrated new model with regular rotation",
             AND(E4318&lt;90,C4318&lt;2000,AND(F4318&lt;=100,F4318&gt;25)),"Moderate: underrated old model with regular rotation",
             AND(C4318&lt;=2011,F4318&lt;=25),"Low: not new model and bad rotation",
             AND(E4318&gt;110,AND(C4318&lt;=2011,C4318&gt;=2000),F4318&lt;=25),"Low: overrated regular model with bad rotation",
             AND(E4318&gt;110,C4318&lt;2011,AND(F4318&lt;=100,F4318&gt;25)),"Low: overrated regular model (not new) with regular rotation",
             AND(E4318&gt;110,C4318&gt;2011,F4318&lt;=25),"Low: overrated new model with bad rotation"
)</f>
        <v>Low: not new model and bad rotation</v>
      </c>
    </row>
    <row r="4319" spans="1:8" x14ac:dyDescent="0.3">
      <c r="A4319" t="s">
        <v>48</v>
      </c>
      <c r="B4319" t="s">
        <v>766</v>
      </c>
      <c r="C4319">
        <v>2001</v>
      </c>
      <c r="D4319">
        <v>725</v>
      </c>
      <c r="E4319">
        <v>86.762820512820511</v>
      </c>
      <c r="F4319">
        <v>8</v>
      </c>
      <c r="H4319" t="str" cm="1">
        <f t="array" ref="H4319">_xlfn.IFS(
             AND(E4319&gt;110,C4319&gt;2011,F4319&gt;100),"High: overrated, new and good rotation",
             AND(E4319&lt;90,C4319&gt;2011,F4319&gt;100),"High: underrated, new and good rotation",
             AND(E4319&lt;90,C4319&lt;2011,F4319&gt;100),"High: underrated, not too new but good rotation",
             AND(E4319&lt;=110,C4319&gt;2011,F4319&lt;=25),"Critic: well priced/underrated and new, but bad rotation",
             AND(E4319&gt;110,F4319&gt;100),"Top Tier: premium vehicules that tend to be sold above market prices",
             AND(E4319&gt;=90,E4319&lt;=110,F4319&gt;25),"Moderate: fair price and regular to good rotation",
             AND(E4319&lt;90,AND(C4319&lt;=2011,C4319&gt;=2000),AND(F4319&lt;100,F4319&gt;25)),"Moderate: underrated regular model and regular rotation",
             AND(E4319&lt;90,C4319&gt;2011,AND(F4319&lt;=100,F4319&gt;25)),"Moderate: underrated new model with regular rotation",
             AND(E4319&lt;90,C4319&lt;2000,AND(F4319&lt;=100,F4319&gt;25)),"Moderate: underrated old model with regular rotation",
             AND(C4319&lt;=2011,F4319&lt;=25),"Low: not new model and bad rotation",
             AND(E4319&gt;110,AND(C4319&lt;=2011,C4319&gt;=2000),F4319&lt;=25),"Low: overrated regular model with bad rotation",
             AND(E4319&gt;110,C4319&lt;2011,AND(F4319&lt;=100,F4319&gt;25)),"Low: overrated regular model (not new) with regular rotation",
             AND(E4319&gt;110,C4319&gt;2011,F4319&lt;=25),"Low: overrated new model with bad rotation"
)</f>
        <v>Low: not new model and bad rotation</v>
      </c>
    </row>
    <row r="4320" spans="1:8" x14ac:dyDescent="0.3">
      <c r="A4320" t="s">
        <v>48</v>
      </c>
      <c r="B4320" t="s">
        <v>766</v>
      </c>
      <c r="C4320">
        <v>2002</v>
      </c>
      <c r="D4320">
        <v>805</v>
      </c>
      <c r="E4320">
        <v>70.214964934777356</v>
      </c>
      <c r="F4320">
        <v>15</v>
      </c>
      <c r="H4320" t="str" cm="1">
        <f t="array" ref="H4320">_xlfn.IFS(
             AND(E4320&gt;110,C4320&gt;2011,F4320&gt;100),"High: overrated, new and good rotation",
             AND(E4320&lt;90,C4320&gt;2011,F4320&gt;100),"High: underrated, new and good rotation",
             AND(E4320&lt;90,C4320&lt;2011,F4320&gt;100),"High: underrated, not too new but good rotation",
             AND(E4320&lt;=110,C4320&gt;2011,F4320&lt;=25),"Critic: well priced/underrated and new, but bad rotation",
             AND(E4320&gt;110,F4320&gt;100),"Top Tier: premium vehicules that tend to be sold above market prices",
             AND(E4320&gt;=90,E4320&lt;=110,F4320&gt;25),"Moderate: fair price and regular to good rotation",
             AND(E4320&lt;90,AND(C4320&lt;=2011,C4320&gt;=2000),AND(F4320&lt;100,F4320&gt;25)),"Moderate: underrated regular model and regular rotation",
             AND(E4320&lt;90,C4320&gt;2011,AND(F4320&lt;=100,F4320&gt;25)),"Moderate: underrated new model with regular rotation",
             AND(E4320&lt;90,C4320&lt;2000,AND(F4320&lt;=100,F4320&gt;25)),"Moderate: underrated old model with regular rotation",
             AND(C4320&lt;=2011,F4320&lt;=25),"Low: not new model and bad rotation",
             AND(E4320&gt;110,AND(C4320&lt;=2011,C4320&gt;=2000),F4320&lt;=25),"Low: overrated regular model with bad rotation",
             AND(E4320&gt;110,C4320&lt;2011,AND(F4320&lt;=100,F4320&gt;25)),"Low: overrated regular model (not new) with regular rotation",
             AND(E4320&gt;110,C4320&gt;2011,F4320&lt;=25),"Low: overrated new model with bad rotation"
)</f>
        <v>Low: not new model and bad rotation</v>
      </c>
    </row>
    <row r="4321" spans="1:8" x14ac:dyDescent="0.3">
      <c r="A4321" t="s">
        <v>48</v>
      </c>
      <c r="B4321" t="s">
        <v>766</v>
      </c>
      <c r="C4321">
        <v>2003</v>
      </c>
      <c r="D4321">
        <v>935</v>
      </c>
      <c r="E4321">
        <v>141.4932400932401</v>
      </c>
      <c r="F4321">
        <v>10</v>
      </c>
      <c r="H4321" t="str" cm="1">
        <f t="array" ref="H4321">_xlfn.IFS(
             AND(E4321&gt;110,C4321&gt;2011,F4321&gt;100),"High: overrated, new and good rotation",
             AND(E4321&lt;90,C4321&gt;2011,F4321&gt;100),"High: underrated, new and good rotation",
             AND(E4321&lt;90,C4321&lt;2011,F4321&gt;100),"High: underrated, not too new but good rotation",
             AND(E4321&lt;=110,C4321&gt;2011,F4321&lt;=25),"Critic: well priced/underrated and new, but bad rotation",
             AND(E4321&gt;110,F4321&gt;100),"Top Tier: premium vehicules that tend to be sold above market prices",
             AND(E4321&gt;=90,E4321&lt;=110,F4321&gt;25),"Moderate: fair price and regular to good rotation",
             AND(E4321&lt;90,AND(C4321&lt;=2011,C4321&gt;=2000),AND(F4321&lt;100,F4321&gt;25)),"Moderate: underrated regular model and regular rotation",
             AND(E4321&lt;90,C4321&gt;2011,AND(F4321&lt;=100,F4321&gt;25)),"Moderate: underrated new model with regular rotation",
             AND(E4321&lt;90,C4321&lt;2000,AND(F4321&lt;=100,F4321&gt;25)),"Moderate: underrated old model with regular rotation",
             AND(C4321&lt;=2011,F4321&lt;=25),"Low: not new model and bad rotation",
             AND(E4321&gt;110,AND(C4321&lt;=2011,C4321&gt;=2000),F4321&lt;=25),"Low: overrated regular model with bad rotation",
             AND(E4321&gt;110,C4321&lt;2011,AND(F4321&lt;=100,F4321&gt;25)),"Low: overrated regular model (not new) with regular rotation",
             AND(E4321&gt;110,C4321&gt;2011,F4321&lt;=25),"Low: overrated new model with bad rotation"
)</f>
        <v>Low: not new model and bad rotation</v>
      </c>
    </row>
    <row r="4322" spans="1:8" x14ac:dyDescent="0.3">
      <c r="A4322" t="s">
        <v>48</v>
      </c>
      <c r="B4322" t="s">
        <v>766</v>
      </c>
      <c r="C4322">
        <v>2004</v>
      </c>
      <c r="D4322">
        <v>892.30769230769226</v>
      </c>
      <c r="E4322">
        <v>68.0842208787045</v>
      </c>
      <c r="F4322">
        <v>13</v>
      </c>
      <c r="H4322" t="str" cm="1">
        <f t="array" ref="H4322">_xlfn.IFS(
             AND(E4322&gt;110,C4322&gt;2011,F4322&gt;100),"High: overrated, new and good rotation",
             AND(E4322&lt;90,C4322&gt;2011,F4322&gt;100),"High: underrated, new and good rotation",
             AND(E4322&lt;90,C4322&lt;2011,F4322&gt;100),"High: underrated, not too new but good rotation",
             AND(E4322&lt;=110,C4322&gt;2011,F4322&lt;=25),"Critic: well priced/underrated and new, but bad rotation",
             AND(E4322&gt;110,F4322&gt;100),"Top Tier: premium vehicules that tend to be sold above market prices",
             AND(E4322&gt;=90,E4322&lt;=110,F4322&gt;25),"Moderate: fair price and regular to good rotation",
             AND(E4322&lt;90,AND(C4322&lt;=2011,C4322&gt;=2000),AND(F4322&lt;100,F4322&gt;25)),"Moderate: underrated regular model and regular rotation",
             AND(E4322&lt;90,C4322&gt;2011,AND(F4322&lt;=100,F4322&gt;25)),"Moderate: underrated new model with regular rotation",
             AND(E4322&lt;90,C4322&lt;2000,AND(F4322&lt;=100,F4322&gt;25)),"Moderate: underrated old model with regular rotation",
             AND(C4322&lt;=2011,F4322&lt;=25),"Low: not new model and bad rotation",
             AND(E4322&gt;110,AND(C4322&lt;=2011,C4322&gt;=2000),F4322&lt;=25),"Low: overrated regular model with bad rotation",
             AND(E4322&gt;110,C4322&lt;2011,AND(F4322&lt;=100,F4322&gt;25)),"Low: overrated regular model (not new) with regular rotation",
             AND(E4322&gt;110,C4322&gt;2011,F4322&lt;=25),"Low: overrated new model with bad rotation"
)</f>
        <v>Low: not new model and bad rotation</v>
      </c>
    </row>
    <row r="4323" spans="1:8" x14ac:dyDescent="0.3">
      <c r="A4323" t="s">
        <v>48</v>
      </c>
      <c r="B4323" t="s">
        <v>766</v>
      </c>
      <c r="C4323">
        <v>2005</v>
      </c>
      <c r="D4323">
        <v>1675</v>
      </c>
      <c r="E4323">
        <v>98.650021035707994</v>
      </c>
      <c r="F4323">
        <v>24</v>
      </c>
      <c r="H4323" t="str" cm="1">
        <f t="array" ref="H4323">_xlfn.IFS(
             AND(E4323&gt;110,C4323&gt;2011,F4323&gt;100),"High: overrated, new and good rotation",
             AND(E4323&lt;90,C4323&gt;2011,F4323&gt;100),"High: underrated, new and good rotation",
             AND(E4323&lt;90,C4323&lt;2011,F4323&gt;100),"High: underrated, not too new but good rotation",
             AND(E4323&lt;=110,C4323&gt;2011,F4323&lt;=25),"Critic: well priced/underrated and new, but bad rotation",
             AND(E4323&gt;110,F4323&gt;100),"Top Tier: premium vehicules that tend to be sold above market prices",
             AND(E4323&gt;=90,E4323&lt;=110,F4323&gt;25),"Moderate: fair price and regular to good rotation",
             AND(E4323&lt;90,AND(C4323&lt;=2011,C4323&gt;=2000),AND(F4323&lt;100,F4323&gt;25)),"Moderate: underrated regular model and regular rotation",
             AND(E4323&lt;90,C4323&gt;2011,AND(F4323&lt;=100,F4323&gt;25)),"Moderate: underrated new model with regular rotation",
             AND(E4323&lt;90,C4323&lt;2000,AND(F4323&lt;=100,F4323&gt;25)),"Moderate: underrated old model with regular rotation",
             AND(C4323&lt;=2011,F4323&lt;=25),"Low: not new model and bad rotation",
             AND(E4323&gt;110,AND(C4323&lt;=2011,C4323&gt;=2000),F4323&lt;=25),"Low: overrated regular model with bad rotation",
             AND(E4323&gt;110,C4323&lt;2011,AND(F4323&lt;=100,F4323&gt;25)),"Low: overrated regular model (not new) with regular rotation",
             AND(E4323&gt;110,C4323&gt;2011,F4323&lt;=25),"Low: overrated new model with bad rotation"
)</f>
        <v>Low: not new model and bad rotation</v>
      </c>
    </row>
    <row r="4324" spans="1:8" x14ac:dyDescent="0.3">
      <c r="A4324" t="s">
        <v>48</v>
      </c>
      <c r="B4324" t="s">
        <v>767</v>
      </c>
      <c r="C4324">
        <v>2006</v>
      </c>
      <c r="D4324">
        <v>3988.5964912280701</v>
      </c>
      <c r="E4324">
        <v>95.548761298973375</v>
      </c>
      <c r="F4324">
        <v>114</v>
      </c>
      <c r="H4324" t="str" cm="1">
        <f t="array" ref="H4324">_xlfn.IFS(
             AND(E4324&gt;110,C4324&gt;2011,F4324&gt;100),"High: overrated, new and good rotation",
             AND(E4324&lt;90,C4324&gt;2011,F4324&gt;100),"High: underrated, new and good rotation",
             AND(E4324&lt;90,C4324&lt;2011,F4324&gt;100),"High: underrated, not too new but good rotation",
             AND(E4324&lt;=110,C4324&gt;2011,F4324&lt;=25),"Critic: well priced/underrated and new, but bad rotation",
             AND(E4324&gt;110,F4324&gt;100),"Top Tier: premium vehicules that tend to be sold above market prices",
             AND(E4324&gt;=90,E4324&lt;=110,F4324&gt;25),"Moderate: fair price and regular to good rotation",
             AND(E4324&lt;90,AND(C4324&lt;=2011,C4324&gt;=2000),AND(F4324&lt;100,F4324&gt;25)),"Moderate: underrated regular model and regular rotation",
             AND(E4324&lt;90,C4324&gt;2011,AND(F4324&lt;=100,F4324&gt;25)),"Moderate: underrated new model with regular rotation",
             AND(E4324&lt;90,C4324&lt;2000,AND(F4324&lt;=100,F4324&gt;25)),"Moderate: underrated old model with regular rotation",
             AND(C4324&lt;=2011,F4324&lt;=25),"Low: not new model and bad rotation",
             AND(E4324&gt;110,AND(C4324&lt;=2011,C4324&gt;=2000),F4324&lt;=25),"Low: overrated regular model with bad rotation",
             AND(E4324&gt;110,C4324&lt;2011,AND(F4324&lt;=100,F4324&gt;25)),"Low: overrated regular model (not new) with regular rotation",
             AND(E4324&gt;110,C4324&gt;2011,F4324&lt;=25),"Low: overrated new model with bad rotation"
)</f>
        <v>Moderate: fair price and regular to good rotation</v>
      </c>
    </row>
    <row r="4325" spans="1:8" x14ac:dyDescent="0.3">
      <c r="A4325" t="s">
        <v>48</v>
      </c>
      <c r="B4325" t="s">
        <v>767</v>
      </c>
      <c r="C4325">
        <v>2007</v>
      </c>
      <c r="D4325">
        <v>4059.8360655737706</v>
      </c>
      <c r="E4325">
        <v>98.386655389736092</v>
      </c>
      <c r="F4325">
        <v>61</v>
      </c>
      <c r="H4325" t="str" cm="1">
        <f t="array" ref="H4325">_xlfn.IFS(
             AND(E4325&gt;110,C4325&gt;2011,F4325&gt;100),"High: overrated, new and good rotation",
             AND(E4325&lt;90,C4325&gt;2011,F4325&gt;100),"High: underrated, new and good rotation",
             AND(E4325&lt;90,C4325&lt;2011,F4325&gt;100),"High: underrated, not too new but good rotation",
             AND(E4325&lt;=110,C4325&gt;2011,F4325&lt;=25),"Critic: well priced/underrated and new, but bad rotation",
             AND(E4325&gt;110,F4325&gt;100),"Top Tier: premium vehicules that tend to be sold above market prices",
             AND(E4325&gt;=90,E4325&lt;=110,F4325&gt;25),"Moderate: fair price and regular to good rotation",
             AND(E4325&lt;90,AND(C4325&lt;=2011,C4325&gt;=2000),AND(F4325&lt;100,F4325&gt;25)),"Moderate: underrated regular model and regular rotation",
             AND(E4325&lt;90,C4325&gt;2011,AND(F4325&lt;=100,F4325&gt;25)),"Moderate: underrated new model with regular rotation",
             AND(E4325&lt;90,C4325&lt;2000,AND(F4325&lt;=100,F4325&gt;25)),"Moderate: underrated old model with regular rotation",
             AND(C4325&lt;=2011,F4325&lt;=25),"Low: not new model and bad rotation",
             AND(E4325&gt;110,AND(C4325&lt;=2011,C4325&gt;=2000),F4325&lt;=25),"Low: overrated regular model with bad rotation",
             AND(E4325&gt;110,C4325&lt;2011,AND(F4325&lt;=100,F4325&gt;25)),"Low: overrated regular model (not new) with regular rotation",
             AND(E4325&gt;110,C4325&gt;2011,F4325&lt;=25),"Low: overrated new model with bad rotation"
)</f>
        <v>Moderate: fair price and regular to good rotation</v>
      </c>
    </row>
    <row r="4326" spans="1:8" x14ac:dyDescent="0.3">
      <c r="A4326" t="s">
        <v>48</v>
      </c>
      <c r="B4326" t="s">
        <v>767</v>
      </c>
      <c r="C4326">
        <v>2008</v>
      </c>
      <c r="D4326">
        <v>5940.7692307692305</v>
      </c>
      <c r="E4326">
        <v>96.807846884805898</v>
      </c>
      <c r="F4326">
        <v>65</v>
      </c>
      <c r="H4326" t="str" cm="1">
        <f t="array" ref="H4326">_xlfn.IFS(
             AND(E4326&gt;110,C4326&gt;2011,F4326&gt;100),"High: overrated, new and good rotation",
             AND(E4326&lt;90,C4326&gt;2011,F4326&gt;100),"High: underrated, new and good rotation",
             AND(E4326&lt;90,C4326&lt;2011,F4326&gt;100),"High: underrated, not too new but good rotation",
             AND(E4326&lt;=110,C4326&gt;2011,F4326&lt;=25),"Critic: well priced/underrated and new, but bad rotation",
             AND(E4326&gt;110,F4326&gt;100),"Top Tier: premium vehicules that tend to be sold above market prices",
             AND(E4326&gt;=90,E4326&lt;=110,F4326&gt;25),"Moderate: fair price and regular to good rotation",
             AND(E4326&lt;90,AND(C4326&lt;=2011,C4326&gt;=2000),AND(F4326&lt;100,F4326&gt;25)),"Moderate: underrated regular model and regular rotation",
             AND(E4326&lt;90,C4326&gt;2011,AND(F4326&lt;=100,F4326&gt;25)),"Moderate: underrated new model with regular rotation",
             AND(E4326&lt;90,C4326&lt;2000,AND(F4326&lt;=100,F4326&gt;25)),"Moderate: underrated old model with regular rotation",
             AND(C4326&lt;=2011,F4326&lt;=25),"Low: not new model and bad rotation",
             AND(E4326&gt;110,AND(C4326&lt;=2011,C4326&gt;=2000),F4326&lt;=25),"Low: overrated regular model with bad rotation",
             AND(E4326&gt;110,C4326&lt;2011,AND(F4326&lt;=100,F4326&gt;25)),"Low: overrated regular model (not new) with regular rotation",
             AND(E4326&gt;110,C4326&gt;2011,F4326&lt;=25),"Low: overrated new model with bad rotation"
)</f>
        <v>Moderate: fair price and regular to good rotation</v>
      </c>
    </row>
    <row r="4327" spans="1:8" x14ac:dyDescent="0.3">
      <c r="A4327" t="s">
        <v>48</v>
      </c>
      <c r="B4327" t="s">
        <v>767</v>
      </c>
      <c r="C4327">
        <v>2009</v>
      </c>
      <c r="D4327">
        <v>7486.363636363636</v>
      </c>
      <c r="E4327">
        <v>93.935165383413974</v>
      </c>
      <c r="F4327">
        <v>22</v>
      </c>
      <c r="H4327" t="str" cm="1">
        <f t="array" ref="H4327">_xlfn.IFS(
             AND(E4327&gt;110,C4327&gt;2011,F4327&gt;100),"High: overrated, new and good rotation",
             AND(E4327&lt;90,C4327&gt;2011,F4327&gt;100),"High: underrated, new and good rotation",
             AND(E4327&lt;90,C4327&lt;2011,F4327&gt;100),"High: underrated, not too new but good rotation",
             AND(E4327&lt;=110,C4327&gt;2011,F4327&lt;=25),"Critic: well priced/underrated and new, but bad rotation",
             AND(E4327&gt;110,F4327&gt;100),"Top Tier: premium vehicules that tend to be sold above market prices",
             AND(E4327&gt;=90,E4327&lt;=110,F4327&gt;25),"Moderate: fair price and regular to good rotation",
             AND(E4327&lt;90,AND(C4327&lt;=2011,C4327&gt;=2000),AND(F4327&lt;100,F4327&gt;25)),"Moderate: underrated regular model and regular rotation",
             AND(E4327&lt;90,C4327&gt;2011,AND(F4327&lt;=100,F4327&gt;25)),"Moderate: underrated new model with regular rotation",
             AND(E4327&lt;90,C4327&lt;2000,AND(F4327&lt;=100,F4327&gt;25)),"Moderate: underrated old model with regular rotation",
             AND(C4327&lt;=2011,F4327&lt;=25),"Low: not new model and bad rotation",
             AND(E4327&gt;110,AND(C4327&lt;=2011,C4327&gt;=2000),F4327&lt;=25),"Low: overrated regular model with bad rotation",
             AND(E4327&gt;110,C4327&lt;2011,AND(F4327&lt;=100,F4327&gt;25)),"Low: overrated regular model (not new) with regular rotation",
             AND(E4327&gt;110,C4327&gt;2011,F4327&lt;=25),"Low: overrated new model with bad rotation"
)</f>
        <v>Low: not new model and bad rotation</v>
      </c>
    </row>
    <row r="4328" spans="1:8" x14ac:dyDescent="0.3">
      <c r="A4328" t="s">
        <v>48</v>
      </c>
      <c r="B4328" t="s">
        <v>768</v>
      </c>
      <c r="C4328">
        <v>2003</v>
      </c>
      <c r="D4328">
        <v>2510.9375</v>
      </c>
      <c r="E4328">
        <v>99.260563862867613</v>
      </c>
      <c r="F4328">
        <v>32</v>
      </c>
      <c r="H4328" t="str" cm="1">
        <f t="array" ref="H4328">_xlfn.IFS(
             AND(E4328&gt;110,C4328&gt;2011,F4328&gt;100),"High: overrated, new and good rotation",
             AND(E4328&lt;90,C4328&gt;2011,F4328&gt;100),"High: underrated, new and good rotation",
             AND(E4328&lt;90,C4328&lt;2011,F4328&gt;100),"High: underrated, not too new but good rotation",
             AND(E4328&lt;=110,C4328&gt;2011,F4328&lt;=25),"Critic: well priced/underrated and new, but bad rotation",
             AND(E4328&gt;110,F4328&gt;100),"Top Tier: premium vehicules that tend to be sold above market prices",
             AND(E4328&gt;=90,E4328&lt;=110,F4328&gt;25),"Moderate: fair price and regular to good rotation",
             AND(E4328&lt;90,AND(C4328&lt;=2011,C4328&gt;=2000),AND(F4328&lt;100,F4328&gt;25)),"Moderate: underrated regular model and regular rotation",
             AND(E4328&lt;90,C4328&gt;2011,AND(F4328&lt;=100,F4328&gt;25)),"Moderate: underrated new model with regular rotation",
             AND(E4328&lt;90,C4328&lt;2000,AND(F4328&lt;=100,F4328&gt;25)),"Moderate: underrated old model with regular rotation",
             AND(C4328&lt;=2011,F4328&lt;=25),"Low: not new model and bad rotation",
             AND(E4328&gt;110,AND(C4328&lt;=2011,C4328&gt;=2000),F4328&lt;=25),"Low: overrated regular model with bad rotation",
             AND(E4328&gt;110,C4328&lt;2011,AND(F4328&lt;=100,F4328&gt;25)),"Low: overrated regular model (not new) with regular rotation",
             AND(E4328&gt;110,C4328&gt;2011,F4328&lt;=25),"Low: overrated new model with bad rotation"
)</f>
        <v>Moderate: fair price and regular to good rotation</v>
      </c>
    </row>
    <row r="4329" spans="1:8" x14ac:dyDescent="0.3">
      <c r="A4329" t="s">
        <v>48</v>
      </c>
      <c r="B4329" t="s">
        <v>768</v>
      </c>
      <c r="C4329">
        <v>2004</v>
      </c>
      <c r="D4329">
        <v>2380.7692307692309</v>
      </c>
      <c r="E4329">
        <v>91.178773461572277</v>
      </c>
      <c r="F4329">
        <v>26</v>
      </c>
      <c r="H4329" t="str" cm="1">
        <f t="array" ref="H4329">_xlfn.IFS(
             AND(E4329&gt;110,C4329&gt;2011,F4329&gt;100),"High: overrated, new and good rotation",
             AND(E4329&lt;90,C4329&gt;2011,F4329&gt;100),"High: underrated, new and good rotation",
             AND(E4329&lt;90,C4329&lt;2011,F4329&gt;100),"High: underrated, not too new but good rotation",
             AND(E4329&lt;=110,C4329&gt;2011,F4329&lt;=25),"Critic: well priced/underrated and new, but bad rotation",
             AND(E4329&gt;110,F4329&gt;100),"Top Tier: premium vehicules that tend to be sold above market prices",
             AND(E4329&gt;=90,E4329&lt;=110,F4329&gt;25),"Moderate: fair price and regular to good rotation",
             AND(E4329&lt;90,AND(C4329&lt;=2011,C4329&gt;=2000),AND(F4329&lt;100,F4329&gt;25)),"Moderate: underrated regular model and regular rotation",
             AND(E4329&lt;90,C4329&gt;2011,AND(F4329&lt;=100,F4329&gt;25)),"Moderate: underrated new model with regular rotation",
             AND(E4329&lt;90,C4329&lt;2000,AND(F4329&lt;=100,F4329&gt;25)),"Moderate: underrated old model with regular rotation",
             AND(C4329&lt;=2011,F4329&lt;=25),"Low: not new model and bad rotation",
             AND(E4329&gt;110,AND(C4329&lt;=2011,C4329&gt;=2000),F4329&lt;=25),"Low: overrated regular model with bad rotation",
             AND(E4329&gt;110,C4329&lt;2011,AND(F4329&lt;=100,F4329&gt;25)),"Low: overrated regular model (not new) with regular rotation",
             AND(E4329&gt;110,C4329&gt;2011,F4329&lt;=25),"Low: overrated new model with bad rotation"
)</f>
        <v>Moderate: fair price and regular to good rotation</v>
      </c>
    </row>
    <row r="4330" spans="1:8" x14ac:dyDescent="0.3">
      <c r="A4330" t="s">
        <v>48</v>
      </c>
      <c r="B4330" t="s">
        <v>768</v>
      </c>
      <c r="C4330">
        <v>2005</v>
      </c>
      <c r="D4330">
        <v>3089.1891891891892</v>
      </c>
      <c r="E4330">
        <v>96.191416377377863</v>
      </c>
      <c r="F4330">
        <v>37</v>
      </c>
      <c r="H4330" t="str" cm="1">
        <f t="array" ref="H4330">_xlfn.IFS(
             AND(E4330&gt;110,C4330&gt;2011,F4330&gt;100),"High: overrated, new and good rotation",
             AND(E4330&lt;90,C4330&gt;2011,F4330&gt;100),"High: underrated, new and good rotation",
             AND(E4330&lt;90,C4330&lt;2011,F4330&gt;100),"High: underrated, not too new but good rotation",
             AND(E4330&lt;=110,C4330&gt;2011,F4330&lt;=25),"Critic: well priced/underrated and new, but bad rotation",
             AND(E4330&gt;110,F4330&gt;100),"Top Tier: premium vehicules that tend to be sold above market prices",
             AND(E4330&gt;=90,E4330&lt;=110,F4330&gt;25),"Moderate: fair price and regular to good rotation",
             AND(E4330&lt;90,AND(C4330&lt;=2011,C4330&gt;=2000),AND(F4330&lt;100,F4330&gt;25)),"Moderate: underrated regular model and regular rotation",
             AND(E4330&lt;90,C4330&gt;2011,AND(F4330&lt;=100,F4330&gt;25)),"Moderate: underrated new model with regular rotation",
             AND(E4330&lt;90,C4330&lt;2000,AND(F4330&lt;=100,F4330&gt;25)),"Moderate: underrated old model with regular rotation",
             AND(C4330&lt;=2011,F4330&lt;=25),"Low: not new model and bad rotation",
             AND(E4330&gt;110,AND(C4330&lt;=2011,C4330&gt;=2000),F4330&lt;=25),"Low: overrated regular model with bad rotation",
             AND(E4330&gt;110,C4330&lt;2011,AND(F4330&lt;=100,F4330&gt;25)),"Low: overrated regular model (not new) with regular rotation",
             AND(E4330&gt;110,C4330&gt;2011,F4330&lt;=25),"Low: overrated new model with bad rotation"
)</f>
        <v>Moderate: fair price and regular to good rotation</v>
      </c>
    </row>
    <row r="4331" spans="1:8" x14ac:dyDescent="0.3">
      <c r="A4331" t="s">
        <v>48</v>
      </c>
      <c r="B4331" t="s">
        <v>768</v>
      </c>
      <c r="C4331">
        <v>2006</v>
      </c>
      <c r="D4331">
        <v>4107.4074074074078</v>
      </c>
      <c r="E4331">
        <v>105.45737917295656</v>
      </c>
      <c r="F4331">
        <v>27</v>
      </c>
      <c r="H4331" t="str" cm="1">
        <f t="array" ref="H4331">_xlfn.IFS(
             AND(E4331&gt;110,C4331&gt;2011,F4331&gt;100),"High: overrated, new and good rotation",
             AND(E4331&lt;90,C4331&gt;2011,F4331&gt;100),"High: underrated, new and good rotation",
             AND(E4331&lt;90,C4331&lt;2011,F4331&gt;100),"High: underrated, not too new but good rotation",
             AND(E4331&lt;=110,C4331&gt;2011,F4331&lt;=25),"Critic: well priced/underrated and new, but bad rotation",
             AND(E4331&gt;110,F4331&gt;100),"Top Tier: premium vehicules that tend to be sold above market prices",
             AND(E4331&gt;=90,E4331&lt;=110,F4331&gt;25),"Moderate: fair price and regular to good rotation",
             AND(E4331&lt;90,AND(C4331&lt;=2011,C4331&gt;=2000),AND(F4331&lt;100,F4331&gt;25)),"Moderate: underrated regular model and regular rotation",
             AND(E4331&lt;90,C4331&gt;2011,AND(F4331&lt;=100,F4331&gt;25)),"Moderate: underrated new model with regular rotation",
             AND(E4331&lt;90,C4331&lt;2000,AND(F4331&lt;=100,F4331&gt;25)),"Moderate: underrated old model with regular rotation",
             AND(C4331&lt;=2011,F4331&lt;=25),"Low: not new model and bad rotation",
             AND(E4331&gt;110,AND(C4331&lt;=2011,C4331&gt;=2000),F4331&lt;=25),"Low: overrated regular model with bad rotation",
             AND(E4331&gt;110,C4331&lt;2011,AND(F4331&lt;=100,F4331&gt;25)),"Low: overrated regular model (not new) with regular rotation",
             AND(E4331&gt;110,C4331&gt;2011,F4331&lt;=25),"Low: overrated new model with bad rotation"
)</f>
        <v>Moderate: fair price and regular to good rotation</v>
      </c>
    </row>
    <row r="4332" spans="1:8" x14ac:dyDescent="0.3">
      <c r="A4332" t="s">
        <v>48</v>
      </c>
      <c r="B4332" t="s">
        <v>768</v>
      </c>
      <c r="C4332">
        <v>2007</v>
      </c>
      <c r="D4332">
        <v>4563.636363636364</v>
      </c>
      <c r="E4332">
        <v>102.86554207059372</v>
      </c>
      <c r="F4332">
        <v>22</v>
      </c>
      <c r="H4332" t="str" cm="1">
        <f t="array" ref="H4332">_xlfn.IFS(
             AND(E4332&gt;110,C4332&gt;2011,F4332&gt;100),"High: overrated, new and good rotation",
             AND(E4332&lt;90,C4332&gt;2011,F4332&gt;100),"High: underrated, new and good rotation",
             AND(E4332&lt;90,C4332&lt;2011,F4332&gt;100),"High: underrated, not too new but good rotation",
             AND(E4332&lt;=110,C4332&gt;2011,F4332&lt;=25),"Critic: well priced/underrated and new, but bad rotation",
             AND(E4332&gt;110,F4332&gt;100),"Top Tier: premium vehicules that tend to be sold above market prices",
             AND(E4332&gt;=90,E4332&lt;=110,F4332&gt;25),"Moderate: fair price and regular to good rotation",
             AND(E4332&lt;90,AND(C4332&lt;=2011,C4332&gt;=2000),AND(F4332&lt;100,F4332&gt;25)),"Moderate: underrated regular model and regular rotation",
             AND(E4332&lt;90,C4332&gt;2011,AND(F4332&lt;=100,F4332&gt;25)),"Moderate: underrated new model with regular rotation",
             AND(E4332&lt;90,C4332&lt;2000,AND(F4332&lt;=100,F4332&gt;25)),"Moderate: underrated old model with regular rotation",
             AND(C4332&lt;=2011,F4332&lt;=25),"Low: not new model and bad rotation",
             AND(E4332&gt;110,AND(C4332&lt;=2011,C4332&gt;=2000),F4332&lt;=25),"Low: overrated regular model with bad rotation",
             AND(E4332&gt;110,C4332&lt;2011,AND(F4332&lt;=100,F4332&gt;25)),"Low: overrated regular model (not new) with regular rotation",
             AND(E4332&gt;110,C4332&gt;2011,F4332&lt;=25),"Low: overrated new model with bad rotation"
)</f>
        <v>Low: not new model and bad rotation</v>
      </c>
    </row>
    <row r="4333" spans="1:8" x14ac:dyDescent="0.3">
      <c r="A4333" t="s">
        <v>48</v>
      </c>
      <c r="B4333" t="s">
        <v>768</v>
      </c>
      <c r="C4333">
        <v>2008</v>
      </c>
      <c r="D4333">
        <v>4816.666666666667</v>
      </c>
      <c r="E4333">
        <v>95.34235200419927</v>
      </c>
      <c r="F4333">
        <v>18</v>
      </c>
      <c r="H4333" t="str" cm="1">
        <f t="array" ref="H4333">_xlfn.IFS(
             AND(E4333&gt;110,C4333&gt;2011,F4333&gt;100),"High: overrated, new and good rotation",
             AND(E4333&lt;90,C4333&gt;2011,F4333&gt;100),"High: underrated, new and good rotation",
             AND(E4333&lt;90,C4333&lt;2011,F4333&gt;100),"High: underrated, not too new but good rotation",
             AND(E4333&lt;=110,C4333&gt;2011,F4333&lt;=25),"Critic: well priced/underrated and new, but bad rotation",
             AND(E4333&gt;110,F4333&gt;100),"Top Tier: premium vehicules that tend to be sold above market prices",
             AND(E4333&gt;=90,E4333&lt;=110,F4333&gt;25),"Moderate: fair price and regular to good rotation",
             AND(E4333&lt;90,AND(C4333&lt;=2011,C4333&gt;=2000),AND(F4333&lt;100,F4333&gt;25)),"Moderate: underrated regular model and regular rotation",
             AND(E4333&lt;90,C4333&gt;2011,AND(F4333&lt;=100,F4333&gt;25)),"Moderate: underrated new model with regular rotation",
             AND(E4333&lt;90,C4333&lt;2000,AND(F4333&lt;=100,F4333&gt;25)),"Moderate: underrated old model with regular rotation",
             AND(C4333&lt;=2011,F4333&lt;=25),"Low: not new model and bad rotation",
             AND(E4333&gt;110,AND(C4333&lt;=2011,C4333&gt;=2000),F4333&lt;=25),"Low: overrated regular model with bad rotation",
             AND(E4333&gt;110,C4333&lt;2011,AND(F4333&lt;=100,F4333&gt;25)),"Low: overrated regular model (not new) with regular rotation",
             AND(E4333&gt;110,C4333&gt;2011,F4333&lt;=25),"Low: overrated new model with bad rotation"
)</f>
        <v>Low: not new model and bad rotation</v>
      </c>
    </row>
    <row r="4334" spans="1:8" x14ac:dyDescent="0.3">
      <c r="A4334" t="s">
        <v>48</v>
      </c>
      <c r="B4334" t="s">
        <v>768</v>
      </c>
      <c r="C4334">
        <v>2009</v>
      </c>
      <c r="D4334">
        <v>5980.7692307692305</v>
      </c>
      <c r="E4334">
        <v>98.469411459534683</v>
      </c>
      <c r="F4334">
        <v>52</v>
      </c>
      <c r="H4334" t="str" cm="1">
        <f t="array" ref="H4334">_xlfn.IFS(
             AND(E4334&gt;110,C4334&gt;2011,F4334&gt;100),"High: overrated, new and good rotation",
             AND(E4334&lt;90,C4334&gt;2011,F4334&gt;100),"High: underrated, new and good rotation",
             AND(E4334&lt;90,C4334&lt;2011,F4334&gt;100),"High: underrated, not too new but good rotation",
             AND(E4334&lt;=110,C4334&gt;2011,F4334&lt;=25),"Critic: well priced/underrated and new, but bad rotation",
             AND(E4334&gt;110,F4334&gt;100),"Top Tier: premium vehicules that tend to be sold above market prices",
             AND(E4334&gt;=90,E4334&lt;=110,F4334&gt;25),"Moderate: fair price and regular to good rotation",
             AND(E4334&lt;90,AND(C4334&lt;=2011,C4334&gt;=2000),AND(F4334&lt;100,F4334&gt;25)),"Moderate: underrated regular model and regular rotation",
             AND(E4334&lt;90,C4334&gt;2011,AND(F4334&lt;=100,F4334&gt;25)),"Moderate: underrated new model with regular rotation",
             AND(E4334&lt;90,C4334&lt;2000,AND(F4334&lt;=100,F4334&gt;25)),"Moderate: underrated old model with regular rotation",
             AND(C4334&lt;=2011,F4334&lt;=25),"Low: not new model and bad rotation",
             AND(E4334&gt;110,AND(C4334&lt;=2011,C4334&gt;=2000),F4334&lt;=25),"Low: overrated regular model with bad rotation",
             AND(E4334&gt;110,C4334&lt;2011,AND(F4334&lt;=100,F4334&gt;25)),"Low: overrated regular model (not new) with regular rotation",
             AND(E4334&gt;110,C4334&gt;2011,F4334&lt;=25),"Low: overrated new model with bad rotation"
)</f>
        <v>Moderate: fair price and regular to good rotation</v>
      </c>
    </row>
    <row r="4335" spans="1:8" x14ac:dyDescent="0.3">
      <c r="A4335" t="s">
        <v>48</v>
      </c>
      <c r="B4335" t="s">
        <v>768</v>
      </c>
      <c r="C4335">
        <v>2010</v>
      </c>
      <c r="D4335">
        <v>6040.909090909091</v>
      </c>
      <c r="E4335">
        <v>98.040886451063173</v>
      </c>
      <c r="F4335">
        <v>22</v>
      </c>
      <c r="H4335" t="str" cm="1">
        <f t="array" ref="H4335">_xlfn.IFS(
             AND(E4335&gt;110,C4335&gt;2011,F4335&gt;100),"High: overrated, new and good rotation",
             AND(E4335&lt;90,C4335&gt;2011,F4335&gt;100),"High: underrated, new and good rotation",
             AND(E4335&lt;90,C4335&lt;2011,F4335&gt;100),"High: underrated, not too new but good rotation",
             AND(E4335&lt;=110,C4335&gt;2011,F4335&lt;=25),"Critic: well priced/underrated and new, but bad rotation",
             AND(E4335&gt;110,F4335&gt;100),"Top Tier: premium vehicules that tend to be sold above market prices",
             AND(E4335&gt;=90,E4335&lt;=110,F4335&gt;25),"Moderate: fair price and regular to good rotation",
             AND(E4335&lt;90,AND(C4335&lt;=2011,C4335&gt;=2000),AND(F4335&lt;100,F4335&gt;25)),"Moderate: underrated regular model and regular rotation",
             AND(E4335&lt;90,C4335&gt;2011,AND(F4335&lt;=100,F4335&gt;25)),"Moderate: underrated new model with regular rotation",
             AND(E4335&lt;90,C4335&lt;2000,AND(F4335&lt;=100,F4335&gt;25)),"Moderate: underrated old model with regular rotation",
             AND(C4335&lt;=2011,F4335&lt;=25),"Low: not new model and bad rotation",
             AND(E4335&gt;110,AND(C4335&lt;=2011,C4335&gt;=2000),F4335&lt;=25),"Low: overrated regular model with bad rotation",
             AND(E4335&gt;110,C4335&lt;2011,AND(F4335&lt;=100,F4335&gt;25)),"Low: overrated regular model (not new) with regular rotation",
             AND(E4335&gt;110,C4335&gt;2011,F4335&lt;=25),"Low: overrated new model with bad rotation"
)</f>
        <v>Low: not new model and bad rotation</v>
      </c>
    </row>
    <row r="4336" spans="1:8" x14ac:dyDescent="0.3">
      <c r="A4336" t="s">
        <v>48</v>
      </c>
      <c r="B4336" t="s">
        <v>769</v>
      </c>
      <c r="C4336">
        <v>2008</v>
      </c>
      <c r="D4336">
        <v>3600</v>
      </c>
      <c r="E4336">
        <v>123.07692307692308</v>
      </c>
      <c r="F4336">
        <v>1</v>
      </c>
      <c r="H4336" t="str" cm="1">
        <f t="array" ref="H4336">_xlfn.IFS(
             AND(E4336&gt;110,C4336&gt;2011,F4336&gt;100),"High: overrated, new and good rotation",
             AND(E4336&lt;90,C4336&gt;2011,F4336&gt;100),"High: underrated, new and good rotation",
             AND(E4336&lt;90,C4336&lt;2011,F4336&gt;100),"High: underrated, not too new but good rotation",
             AND(E4336&lt;=110,C4336&gt;2011,F4336&lt;=25),"Critic: well priced/underrated and new, but bad rotation",
             AND(E4336&gt;110,F4336&gt;100),"Top Tier: premium vehicules that tend to be sold above market prices",
             AND(E4336&gt;=90,E4336&lt;=110,F4336&gt;25),"Moderate: fair price and regular to good rotation",
             AND(E4336&lt;90,AND(C4336&lt;=2011,C4336&gt;=2000),AND(F4336&lt;100,F4336&gt;25)),"Moderate: underrated regular model and regular rotation",
             AND(E4336&lt;90,C4336&gt;2011,AND(F4336&lt;=100,F4336&gt;25)),"Moderate: underrated new model with regular rotation",
             AND(E4336&lt;90,C4336&lt;2000,AND(F4336&lt;=100,F4336&gt;25)),"Moderate: underrated old model with regular rotation",
             AND(C4336&lt;=2011,F4336&lt;=25),"Low: not new model and bad rotation",
             AND(E4336&gt;110,AND(C4336&lt;=2011,C4336&gt;=2000),F4336&lt;=25),"Low: overrated regular model with bad rotation",
             AND(E4336&gt;110,C4336&lt;2011,AND(F4336&lt;=100,F4336&gt;25)),"Low: overrated regular model (not new) with regular rotation",
             AND(E4336&gt;110,C4336&gt;2011,F4336&lt;=25),"Low: overrated new model with bad rotation"
)</f>
        <v>Low: not new model and bad rotation</v>
      </c>
    </row>
    <row r="4337" spans="1:8" x14ac:dyDescent="0.3">
      <c r="A4337" t="s">
        <v>49</v>
      </c>
      <c r="B4337" t="s">
        <v>770</v>
      </c>
      <c r="C4337">
        <v>1999</v>
      </c>
      <c r="D4337">
        <v>9683.3333333333339</v>
      </c>
      <c r="E4337">
        <v>86.837535446677904</v>
      </c>
      <c r="F4337">
        <v>3</v>
      </c>
      <c r="H4337" t="str" cm="1">
        <f t="array" ref="H4337">_xlfn.IFS(
             AND(E4337&gt;110,C4337&gt;2011,F4337&gt;100),"High: overrated, new and good rotation",
             AND(E4337&lt;90,C4337&gt;2011,F4337&gt;100),"High: underrated, new and good rotation",
             AND(E4337&lt;90,C4337&lt;2011,F4337&gt;100),"High: underrated, not too new but good rotation",
             AND(E4337&lt;=110,C4337&gt;2011,F4337&lt;=25),"Critic: well priced/underrated and new, but bad rotation",
             AND(E4337&gt;110,F4337&gt;100),"Top Tier: premium vehicules that tend to be sold above market prices",
             AND(E4337&gt;=90,E4337&lt;=110,F4337&gt;25),"Moderate: fair price and regular to good rotation",
             AND(E4337&lt;90,AND(C4337&lt;=2011,C4337&gt;=2000),AND(F4337&lt;100,F4337&gt;25)),"Moderate: underrated regular model and regular rotation",
             AND(E4337&lt;90,C4337&gt;2011,AND(F4337&lt;=100,F4337&gt;25)),"Moderate: underrated new model with regular rotation",
             AND(E4337&lt;90,C4337&lt;2000,AND(F4337&lt;=100,F4337&gt;25)),"Moderate: underrated old model with regular rotation",
             AND(C4337&lt;=2011,F4337&lt;=25),"Low: not new model and bad rotation",
             AND(E4337&gt;110,AND(C4337&lt;=2011,C4337&gt;=2000),F4337&lt;=25),"Low: overrated regular model with bad rotation",
             AND(E4337&gt;110,C4337&lt;2011,AND(F4337&lt;=100,F4337&gt;25)),"Low: overrated regular model (not new) with regular rotation",
             AND(E4337&gt;110,C4337&gt;2011,F4337&lt;=25),"Low: overrated new model with bad rotation"
)</f>
        <v>Low: not new model and bad rotation</v>
      </c>
    </row>
    <row r="4338" spans="1:8" x14ac:dyDescent="0.3">
      <c r="A4338" t="s">
        <v>49</v>
      </c>
      <c r="B4338" t="s">
        <v>770</v>
      </c>
      <c r="C4338">
        <v>2001</v>
      </c>
      <c r="D4338">
        <v>25850</v>
      </c>
      <c r="E4338">
        <v>111.41034724819094</v>
      </c>
      <c r="F4338">
        <v>3</v>
      </c>
      <c r="H4338" t="str" cm="1">
        <f t="array" ref="H4338">_xlfn.IFS(
             AND(E4338&gt;110,C4338&gt;2011,F4338&gt;100),"High: overrated, new and good rotation",
             AND(E4338&lt;90,C4338&gt;2011,F4338&gt;100),"High: underrated, new and good rotation",
             AND(E4338&lt;90,C4338&lt;2011,F4338&gt;100),"High: underrated, not too new but good rotation",
             AND(E4338&lt;=110,C4338&gt;2011,F4338&lt;=25),"Critic: well priced/underrated and new, but bad rotation",
             AND(E4338&gt;110,F4338&gt;100),"Top Tier: premium vehicules that tend to be sold above market prices",
             AND(E4338&gt;=90,E4338&lt;=110,F4338&gt;25),"Moderate: fair price and regular to good rotation",
             AND(E4338&lt;90,AND(C4338&lt;=2011,C4338&gt;=2000),AND(F4338&lt;100,F4338&gt;25)),"Moderate: underrated regular model and regular rotation",
             AND(E4338&lt;90,C4338&gt;2011,AND(F4338&lt;=100,F4338&gt;25)),"Moderate: underrated new model with regular rotation",
             AND(E4338&lt;90,C4338&lt;2000,AND(F4338&lt;=100,F4338&gt;25)),"Moderate: underrated old model with regular rotation",
             AND(C4338&lt;=2011,F4338&lt;=25),"Low: not new model and bad rotation",
             AND(E4338&gt;110,AND(C4338&lt;=2011,C4338&gt;=2000),F4338&lt;=25),"Low: overrated regular model with bad rotation",
             AND(E4338&gt;110,C4338&lt;2011,AND(F4338&lt;=100,F4338&gt;25)),"Low: overrated regular model (not new) with regular rotation",
             AND(E4338&gt;110,C4338&gt;2011,F4338&lt;=25),"Low: overrated new model with bad rotation"
)</f>
        <v>Low: not new model and bad rotation</v>
      </c>
    </row>
    <row r="4339" spans="1:8" x14ac:dyDescent="0.3">
      <c r="A4339" t="s">
        <v>49</v>
      </c>
      <c r="B4339" t="s">
        <v>770</v>
      </c>
      <c r="C4339">
        <v>2002</v>
      </c>
      <c r="D4339">
        <v>22609.375</v>
      </c>
      <c r="E4339">
        <v>94.162525183205247</v>
      </c>
      <c r="F4339">
        <v>16</v>
      </c>
      <c r="H4339" t="str" cm="1">
        <f t="array" ref="H4339">_xlfn.IFS(
             AND(E4339&gt;110,C4339&gt;2011,F4339&gt;100),"High: overrated, new and good rotation",
             AND(E4339&lt;90,C4339&gt;2011,F4339&gt;100),"High: underrated, new and good rotation",
             AND(E4339&lt;90,C4339&lt;2011,F4339&gt;100),"High: underrated, not too new but good rotation",
             AND(E4339&lt;=110,C4339&gt;2011,F4339&lt;=25),"Critic: well priced/underrated and new, but bad rotation",
             AND(E4339&gt;110,F4339&gt;100),"Top Tier: premium vehicules that tend to be sold above market prices",
             AND(E4339&gt;=90,E4339&lt;=110,F4339&gt;25),"Moderate: fair price and regular to good rotation",
             AND(E4339&lt;90,AND(C4339&lt;=2011,C4339&gt;=2000),AND(F4339&lt;100,F4339&gt;25)),"Moderate: underrated regular model and regular rotation",
             AND(E4339&lt;90,C4339&gt;2011,AND(F4339&lt;=100,F4339&gt;25)),"Moderate: underrated new model with regular rotation",
             AND(E4339&lt;90,C4339&lt;2000,AND(F4339&lt;=100,F4339&gt;25)),"Moderate: underrated old model with regular rotation",
             AND(C4339&lt;=2011,F4339&lt;=25),"Low: not new model and bad rotation",
             AND(E4339&gt;110,AND(C4339&lt;=2011,C4339&gt;=2000),F4339&lt;=25),"Low: overrated regular model with bad rotation",
             AND(E4339&gt;110,C4339&lt;2011,AND(F4339&lt;=100,F4339&gt;25)),"Low: overrated regular model (not new) with regular rotation",
             AND(E4339&gt;110,C4339&gt;2011,F4339&lt;=25),"Low: overrated new model with bad rotation"
)</f>
        <v>Low: not new model and bad rotation</v>
      </c>
    </row>
    <row r="4340" spans="1:8" x14ac:dyDescent="0.3">
      <c r="A4340" t="s">
        <v>49</v>
      </c>
      <c r="B4340" t="s">
        <v>770</v>
      </c>
      <c r="C4340">
        <v>2003</v>
      </c>
      <c r="D4340">
        <v>23625</v>
      </c>
      <c r="E4340">
        <v>107.4591419816139</v>
      </c>
      <c r="F4340">
        <v>2</v>
      </c>
      <c r="H4340" t="str" cm="1">
        <f t="array" ref="H4340">_xlfn.IFS(
             AND(E4340&gt;110,C4340&gt;2011,F4340&gt;100),"High: overrated, new and good rotation",
             AND(E4340&lt;90,C4340&gt;2011,F4340&gt;100),"High: underrated, new and good rotation",
             AND(E4340&lt;90,C4340&lt;2011,F4340&gt;100),"High: underrated, not too new but good rotation",
             AND(E4340&lt;=110,C4340&gt;2011,F4340&lt;=25),"Critic: well priced/underrated and new, but bad rotation",
             AND(E4340&gt;110,F4340&gt;100),"Top Tier: premium vehicules that tend to be sold above market prices",
             AND(E4340&gt;=90,E4340&lt;=110,F4340&gt;25),"Moderate: fair price and regular to good rotation",
             AND(E4340&lt;90,AND(C4340&lt;=2011,C4340&gt;=2000),AND(F4340&lt;100,F4340&gt;25)),"Moderate: underrated regular model and regular rotation",
             AND(E4340&lt;90,C4340&gt;2011,AND(F4340&lt;=100,F4340&gt;25)),"Moderate: underrated new model with regular rotation",
             AND(E4340&lt;90,C4340&lt;2000,AND(F4340&lt;=100,F4340&gt;25)),"Moderate: underrated old model with regular rotation",
             AND(C4340&lt;=2011,F4340&lt;=25),"Low: not new model and bad rotation",
             AND(E4340&gt;110,AND(C4340&lt;=2011,C4340&gt;=2000),F4340&lt;=25),"Low: overrated regular model with bad rotation",
             AND(E4340&gt;110,C4340&lt;2011,AND(F4340&lt;=100,F4340&gt;25)),"Low: overrated regular model (not new) with regular rotation",
             AND(E4340&gt;110,C4340&gt;2011,F4340&lt;=25),"Low: overrated new model with bad rotation"
)</f>
        <v>Low: not new model and bad rotation</v>
      </c>
    </row>
    <row r="4341" spans="1:8" x14ac:dyDescent="0.3">
      <c r="A4341" t="s">
        <v>49</v>
      </c>
      <c r="B4341" t="s">
        <v>770</v>
      </c>
      <c r="C4341">
        <v>2004</v>
      </c>
      <c r="D4341">
        <v>21250</v>
      </c>
      <c r="E4341">
        <v>90.044731579341786</v>
      </c>
      <c r="F4341">
        <v>3</v>
      </c>
      <c r="H4341" t="str" cm="1">
        <f t="array" ref="H4341">_xlfn.IFS(
             AND(E4341&gt;110,C4341&gt;2011,F4341&gt;100),"High: overrated, new and good rotation",
             AND(E4341&lt;90,C4341&gt;2011,F4341&gt;100),"High: underrated, new and good rotation",
             AND(E4341&lt;90,C4341&lt;2011,F4341&gt;100),"High: underrated, not too new but good rotation",
             AND(E4341&lt;=110,C4341&gt;2011,F4341&lt;=25),"Critic: well priced/underrated and new, but bad rotation",
             AND(E4341&gt;110,F4341&gt;100),"Top Tier: premium vehicules that tend to be sold above market prices",
             AND(E4341&gt;=90,E4341&lt;=110,F4341&gt;25),"Moderate: fair price and regular to good rotation",
             AND(E4341&lt;90,AND(C4341&lt;=2011,C4341&gt;=2000),AND(F4341&lt;100,F4341&gt;25)),"Moderate: underrated regular model and regular rotation",
             AND(E4341&lt;90,C4341&gt;2011,AND(F4341&lt;=100,F4341&gt;25)),"Moderate: underrated new model with regular rotation",
             AND(E4341&lt;90,C4341&lt;2000,AND(F4341&lt;=100,F4341&gt;25)),"Moderate: underrated old model with regular rotation",
             AND(C4341&lt;=2011,F4341&lt;=25),"Low: not new model and bad rotation",
             AND(E4341&gt;110,AND(C4341&lt;=2011,C4341&gt;=2000),F4341&lt;=25),"Low: overrated regular model with bad rotation",
             AND(E4341&gt;110,C4341&lt;2011,AND(F4341&lt;=100,F4341&gt;25)),"Low: overrated regular model (not new) with regular rotation",
             AND(E4341&gt;110,C4341&gt;2011,F4341&lt;=25),"Low: overrated new model with bad rotation"
)</f>
        <v>Low: not new model and bad rotation</v>
      </c>
    </row>
    <row r="4342" spans="1:8" x14ac:dyDescent="0.3">
      <c r="A4342" t="s">
        <v>49</v>
      </c>
      <c r="B4342" t="s">
        <v>770</v>
      </c>
      <c r="C4342">
        <v>2005</v>
      </c>
      <c r="D4342">
        <v>32228.571428571428</v>
      </c>
      <c r="E4342">
        <v>96.511654658787876</v>
      </c>
      <c r="F4342">
        <v>7</v>
      </c>
      <c r="H4342" t="str" cm="1">
        <f t="array" ref="H4342">_xlfn.IFS(
             AND(E4342&gt;110,C4342&gt;2011,F4342&gt;100),"High: overrated, new and good rotation",
             AND(E4342&lt;90,C4342&gt;2011,F4342&gt;100),"High: underrated, new and good rotation",
             AND(E4342&lt;90,C4342&lt;2011,F4342&gt;100),"High: underrated, not too new but good rotation",
             AND(E4342&lt;=110,C4342&gt;2011,F4342&lt;=25),"Critic: well priced/underrated and new, but bad rotation",
             AND(E4342&gt;110,F4342&gt;100),"Top Tier: premium vehicules that tend to be sold above market prices",
             AND(E4342&gt;=90,E4342&lt;=110,F4342&gt;25),"Moderate: fair price and regular to good rotation",
             AND(E4342&lt;90,AND(C4342&lt;=2011,C4342&gt;=2000),AND(F4342&lt;100,F4342&gt;25)),"Moderate: underrated regular model and regular rotation",
             AND(E4342&lt;90,C4342&gt;2011,AND(F4342&lt;=100,F4342&gt;25)),"Moderate: underrated new model with regular rotation",
             AND(E4342&lt;90,C4342&lt;2000,AND(F4342&lt;=100,F4342&gt;25)),"Moderate: underrated old model with regular rotation",
             AND(C4342&lt;=2011,F4342&lt;=25),"Low: not new model and bad rotation",
             AND(E4342&gt;110,AND(C4342&lt;=2011,C4342&gt;=2000),F4342&lt;=25),"Low: overrated regular model with bad rotation",
             AND(E4342&gt;110,C4342&lt;2011,AND(F4342&lt;=100,F4342&gt;25)),"Low: overrated regular model (not new) with regular rotation",
             AND(E4342&gt;110,C4342&gt;2011,F4342&lt;=25),"Low: overrated new model with bad rotation"
)</f>
        <v>Low: not new model and bad rotation</v>
      </c>
    </row>
    <row r="4343" spans="1:8" x14ac:dyDescent="0.3">
      <c r="A4343" t="s">
        <v>49</v>
      </c>
      <c r="B4343" t="s">
        <v>770</v>
      </c>
      <c r="C4343">
        <v>2006</v>
      </c>
      <c r="D4343">
        <v>36075</v>
      </c>
      <c r="E4343">
        <v>94.332214927494931</v>
      </c>
      <c r="F4343">
        <v>6</v>
      </c>
      <c r="H4343" t="str" cm="1">
        <f t="array" ref="H4343">_xlfn.IFS(
             AND(E4343&gt;110,C4343&gt;2011,F4343&gt;100),"High: overrated, new and good rotation",
             AND(E4343&lt;90,C4343&gt;2011,F4343&gt;100),"High: underrated, new and good rotation",
             AND(E4343&lt;90,C4343&lt;2011,F4343&gt;100),"High: underrated, not too new but good rotation",
             AND(E4343&lt;=110,C4343&gt;2011,F4343&lt;=25),"Critic: well priced/underrated and new, but bad rotation",
             AND(E4343&gt;110,F4343&gt;100),"Top Tier: premium vehicules that tend to be sold above market prices",
             AND(E4343&gt;=90,E4343&lt;=110,F4343&gt;25),"Moderate: fair price and regular to good rotation",
             AND(E4343&lt;90,AND(C4343&lt;=2011,C4343&gt;=2000),AND(F4343&lt;100,F4343&gt;25)),"Moderate: underrated regular model and regular rotation",
             AND(E4343&lt;90,C4343&gt;2011,AND(F4343&lt;=100,F4343&gt;25)),"Moderate: underrated new model with regular rotation",
             AND(E4343&lt;90,C4343&lt;2000,AND(F4343&lt;=100,F4343&gt;25)),"Moderate: underrated old model with regular rotation",
             AND(C4343&lt;=2011,F4343&lt;=25),"Low: not new model and bad rotation",
             AND(E4343&gt;110,AND(C4343&lt;=2011,C4343&gt;=2000),F4343&lt;=25),"Low: overrated regular model with bad rotation",
             AND(E4343&gt;110,C4343&lt;2011,AND(F4343&lt;=100,F4343&gt;25)),"Low: overrated regular model (not new) with regular rotation",
             AND(E4343&gt;110,C4343&gt;2011,F4343&lt;=25),"Low: overrated new model with bad rotation"
)</f>
        <v>Low: not new model and bad rotation</v>
      </c>
    </row>
    <row r="4344" spans="1:8" x14ac:dyDescent="0.3">
      <c r="A4344" t="s">
        <v>49</v>
      </c>
      <c r="B4344" t="s">
        <v>770</v>
      </c>
      <c r="C4344">
        <v>2007</v>
      </c>
      <c r="D4344">
        <v>62462.5</v>
      </c>
      <c r="E4344">
        <v>100.15818974937307</v>
      </c>
      <c r="F4344">
        <v>8</v>
      </c>
      <c r="H4344" t="str" cm="1">
        <f t="array" ref="H4344">_xlfn.IFS(
             AND(E4344&gt;110,C4344&gt;2011,F4344&gt;100),"High: overrated, new and good rotation",
             AND(E4344&lt;90,C4344&gt;2011,F4344&gt;100),"High: underrated, new and good rotation",
             AND(E4344&lt;90,C4344&lt;2011,F4344&gt;100),"High: underrated, not too new but good rotation",
             AND(E4344&lt;=110,C4344&gt;2011,F4344&lt;=25),"Critic: well priced/underrated and new, but bad rotation",
             AND(E4344&gt;110,F4344&gt;100),"Top Tier: premium vehicules that tend to be sold above market prices",
             AND(E4344&gt;=90,E4344&lt;=110,F4344&gt;25),"Moderate: fair price and regular to good rotation",
             AND(E4344&lt;90,AND(C4344&lt;=2011,C4344&gt;=2000),AND(F4344&lt;100,F4344&gt;25)),"Moderate: underrated regular model and regular rotation",
             AND(E4344&lt;90,C4344&gt;2011,AND(F4344&lt;=100,F4344&gt;25)),"Moderate: underrated new model with regular rotation",
             AND(E4344&lt;90,C4344&lt;2000,AND(F4344&lt;=100,F4344&gt;25)),"Moderate: underrated old model with regular rotation",
             AND(C4344&lt;=2011,F4344&lt;=25),"Low: not new model and bad rotation",
             AND(E4344&gt;110,AND(C4344&lt;=2011,C4344&gt;=2000),F4344&lt;=25),"Low: overrated regular model with bad rotation",
             AND(E4344&gt;110,C4344&lt;2011,AND(F4344&lt;=100,F4344&gt;25)),"Low: overrated regular model (not new) with regular rotation",
             AND(E4344&gt;110,C4344&gt;2011,F4344&lt;=25),"Low: overrated new model with bad rotation"
)</f>
        <v>Low: not new model and bad rotation</v>
      </c>
    </row>
    <row r="4345" spans="1:8" x14ac:dyDescent="0.3">
      <c r="A4345" t="s">
        <v>49</v>
      </c>
      <c r="B4345" t="s">
        <v>770</v>
      </c>
      <c r="C4345">
        <v>2008</v>
      </c>
      <c r="D4345">
        <v>61735.714285714283</v>
      </c>
      <c r="E4345">
        <v>100.14672955285803</v>
      </c>
      <c r="F4345">
        <v>14</v>
      </c>
      <c r="H4345" t="str" cm="1">
        <f t="array" ref="H4345">_xlfn.IFS(
             AND(E4345&gt;110,C4345&gt;2011,F4345&gt;100),"High: overrated, new and good rotation",
             AND(E4345&lt;90,C4345&gt;2011,F4345&gt;100),"High: underrated, new and good rotation",
             AND(E4345&lt;90,C4345&lt;2011,F4345&gt;100),"High: underrated, not too new but good rotation",
             AND(E4345&lt;=110,C4345&gt;2011,F4345&lt;=25),"Critic: well priced/underrated and new, but bad rotation",
             AND(E4345&gt;110,F4345&gt;100),"Top Tier: premium vehicules that tend to be sold above market prices",
             AND(E4345&gt;=90,E4345&lt;=110,F4345&gt;25),"Moderate: fair price and regular to good rotation",
             AND(E4345&lt;90,AND(C4345&lt;=2011,C4345&gt;=2000),AND(F4345&lt;100,F4345&gt;25)),"Moderate: underrated regular model and regular rotation",
             AND(E4345&lt;90,C4345&gt;2011,AND(F4345&lt;=100,F4345&gt;25)),"Moderate: underrated new model with regular rotation",
             AND(E4345&lt;90,C4345&lt;2000,AND(F4345&lt;=100,F4345&gt;25)),"Moderate: underrated old model with regular rotation",
             AND(C4345&lt;=2011,F4345&lt;=25),"Low: not new model and bad rotation",
             AND(E4345&gt;110,AND(C4345&lt;=2011,C4345&gt;=2000),F4345&lt;=25),"Low: overrated regular model with bad rotation",
             AND(E4345&gt;110,C4345&lt;2011,AND(F4345&lt;=100,F4345&gt;25)),"Low: overrated regular model (not new) with regular rotation",
             AND(E4345&gt;110,C4345&gt;2011,F4345&lt;=25),"Low: overrated new model with bad rotation"
)</f>
        <v>Low: not new model and bad rotation</v>
      </c>
    </row>
    <row r="4346" spans="1:8" x14ac:dyDescent="0.3">
      <c r="A4346" t="s">
        <v>49</v>
      </c>
      <c r="B4346" t="s">
        <v>770</v>
      </c>
      <c r="C4346">
        <v>2009</v>
      </c>
      <c r="D4346">
        <v>57016.666666666664</v>
      </c>
      <c r="E4346">
        <v>96.498989708027636</v>
      </c>
      <c r="F4346">
        <v>3</v>
      </c>
      <c r="H4346" t="str" cm="1">
        <f t="array" ref="H4346">_xlfn.IFS(
             AND(E4346&gt;110,C4346&gt;2011,F4346&gt;100),"High: overrated, new and good rotation",
             AND(E4346&lt;90,C4346&gt;2011,F4346&gt;100),"High: underrated, new and good rotation",
             AND(E4346&lt;90,C4346&lt;2011,F4346&gt;100),"High: underrated, not too new but good rotation",
             AND(E4346&lt;=110,C4346&gt;2011,F4346&lt;=25),"Critic: well priced/underrated and new, but bad rotation",
             AND(E4346&gt;110,F4346&gt;100),"Top Tier: premium vehicules that tend to be sold above market prices",
             AND(E4346&gt;=90,E4346&lt;=110,F4346&gt;25),"Moderate: fair price and regular to good rotation",
             AND(E4346&lt;90,AND(C4346&lt;=2011,C4346&gt;=2000),AND(F4346&lt;100,F4346&gt;25)),"Moderate: underrated regular model and regular rotation",
             AND(E4346&lt;90,C4346&gt;2011,AND(F4346&lt;=100,F4346&gt;25)),"Moderate: underrated new model with regular rotation",
             AND(E4346&lt;90,C4346&lt;2000,AND(F4346&lt;=100,F4346&gt;25)),"Moderate: underrated old model with regular rotation",
             AND(C4346&lt;=2011,F4346&lt;=25),"Low: not new model and bad rotation",
             AND(E4346&gt;110,AND(C4346&lt;=2011,C4346&gt;=2000),F4346&lt;=25),"Low: overrated regular model with bad rotation",
             AND(E4346&gt;110,C4346&lt;2011,AND(F4346&lt;=100,F4346&gt;25)),"Low: overrated regular model (not new) with regular rotation",
             AND(E4346&gt;110,C4346&gt;2011,F4346&lt;=25),"Low: overrated new model with bad rotation"
)</f>
        <v>Low: not new model and bad rotation</v>
      </c>
    </row>
    <row r="4347" spans="1:8" x14ac:dyDescent="0.3">
      <c r="A4347" t="s">
        <v>49</v>
      </c>
      <c r="B4347" t="s">
        <v>770</v>
      </c>
      <c r="C4347">
        <v>2010</v>
      </c>
      <c r="D4347">
        <v>46200</v>
      </c>
      <c r="E4347">
        <v>99.784017278617711</v>
      </c>
      <c r="F4347">
        <v>1</v>
      </c>
      <c r="H4347" t="str" cm="1">
        <f t="array" ref="H4347">_xlfn.IFS(
             AND(E4347&gt;110,C4347&gt;2011,F4347&gt;100),"High: overrated, new and good rotation",
             AND(E4347&lt;90,C4347&gt;2011,F4347&gt;100),"High: underrated, new and good rotation",
             AND(E4347&lt;90,C4347&lt;2011,F4347&gt;100),"High: underrated, not too new but good rotation",
             AND(E4347&lt;=110,C4347&gt;2011,F4347&lt;=25),"Critic: well priced/underrated and new, but bad rotation",
             AND(E4347&gt;110,F4347&gt;100),"Top Tier: premium vehicules that tend to be sold above market prices",
             AND(E4347&gt;=90,E4347&lt;=110,F4347&gt;25),"Moderate: fair price and regular to good rotation",
             AND(E4347&lt;90,AND(C4347&lt;=2011,C4347&gt;=2000),AND(F4347&lt;100,F4347&gt;25)),"Moderate: underrated regular model and regular rotation",
             AND(E4347&lt;90,C4347&gt;2011,AND(F4347&lt;=100,F4347&gt;25)),"Moderate: underrated new model with regular rotation",
             AND(E4347&lt;90,C4347&lt;2000,AND(F4347&lt;=100,F4347&gt;25)),"Moderate: underrated old model with regular rotation",
             AND(C4347&lt;=2011,F4347&lt;=25),"Low: not new model and bad rotation",
             AND(E4347&gt;110,AND(C4347&lt;=2011,C4347&gt;=2000),F4347&lt;=25),"Low: overrated regular model with bad rotation",
             AND(E4347&gt;110,C4347&lt;2011,AND(F4347&lt;=100,F4347&gt;25)),"Low: overrated regular model (not new) with regular rotation",
             AND(E4347&gt;110,C4347&gt;2011,F4347&lt;=25),"Low: overrated new model with bad rotation"
)</f>
        <v>Low: not new model and bad rotation</v>
      </c>
    </row>
    <row r="4348" spans="1:8" x14ac:dyDescent="0.3">
      <c r="A4348" t="s">
        <v>49</v>
      </c>
      <c r="B4348" t="s">
        <v>770</v>
      </c>
      <c r="C4348">
        <v>2011</v>
      </c>
      <c r="D4348">
        <v>66100</v>
      </c>
      <c r="E4348">
        <v>94.734330710716577</v>
      </c>
      <c r="F4348">
        <v>11</v>
      </c>
      <c r="H4348" t="str" cm="1">
        <f t="array" ref="H4348">_xlfn.IFS(
             AND(E4348&gt;110,C4348&gt;2011,F4348&gt;100),"High: overrated, new and good rotation",
             AND(E4348&lt;90,C4348&gt;2011,F4348&gt;100),"High: underrated, new and good rotation",
             AND(E4348&lt;90,C4348&lt;2011,F4348&gt;100),"High: underrated, not too new but good rotation",
             AND(E4348&lt;=110,C4348&gt;2011,F4348&lt;=25),"Critic: well priced/underrated and new, but bad rotation",
             AND(E4348&gt;110,F4348&gt;100),"Top Tier: premium vehicules that tend to be sold above market prices",
             AND(E4348&gt;=90,E4348&lt;=110,F4348&gt;25),"Moderate: fair price and regular to good rotation",
             AND(E4348&lt;90,AND(C4348&lt;=2011,C4348&gt;=2000),AND(F4348&lt;100,F4348&gt;25)),"Moderate: underrated regular model and regular rotation",
             AND(E4348&lt;90,C4348&gt;2011,AND(F4348&lt;=100,F4348&gt;25)),"Moderate: underrated new model with regular rotation",
             AND(E4348&lt;90,C4348&lt;2000,AND(F4348&lt;=100,F4348&gt;25)),"Moderate: underrated old model with regular rotation",
             AND(C4348&lt;=2011,F4348&lt;=25),"Low: not new model and bad rotation",
             AND(E4348&gt;110,AND(C4348&lt;=2011,C4348&gt;=2000),F4348&lt;=25),"Low: overrated regular model with bad rotation",
             AND(E4348&gt;110,C4348&lt;2011,AND(F4348&lt;=100,F4348&gt;25)),"Low: overrated regular model (not new) with regular rotation",
             AND(E4348&gt;110,C4348&gt;2011,F4348&lt;=25),"Low: overrated new model with bad rotation"
)</f>
        <v>Low: not new model and bad rotation</v>
      </c>
    </row>
    <row r="4349" spans="1:8" x14ac:dyDescent="0.3">
      <c r="A4349" t="s">
        <v>49</v>
      </c>
      <c r="B4349" t="s">
        <v>770</v>
      </c>
      <c r="C4349">
        <v>2012</v>
      </c>
      <c r="D4349">
        <v>72680.952380952382</v>
      </c>
      <c r="E4349">
        <v>99.460032352879921</v>
      </c>
      <c r="F4349">
        <v>42</v>
      </c>
      <c r="H4349" t="str" cm="1">
        <f t="array" ref="H4349">_xlfn.IFS(
             AND(E4349&gt;110,C4349&gt;2011,F4349&gt;100),"High: overrated, new and good rotation",
             AND(E4349&lt;90,C4349&gt;2011,F4349&gt;100),"High: underrated, new and good rotation",
             AND(E4349&lt;90,C4349&lt;2011,F4349&gt;100),"High: underrated, not too new but good rotation",
             AND(E4349&lt;=110,C4349&gt;2011,F4349&lt;=25),"Critic: well priced/underrated and new, but bad rotation",
             AND(E4349&gt;110,F4349&gt;100),"Top Tier: premium vehicules that tend to be sold above market prices",
             AND(E4349&gt;=90,E4349&lt;=110,F4349&gt;25),"Moderate: fair price and regular to good rotation",
             AND(E4349&lt;90,AND(C4349&lt;=2011,C4349&gt;=2000),AND(F4349&lt;100,F4349&gt;25)),"Moderate: underrated regular model and regular rotation",
             AND(E4349&lt;90,C4349&gt;2011,AND(F4349&lt;=100,F4349&gt;25)),"Moderate: underrated new model with regular rotation",
             AND(E4349&lt;90,C4349&lt;2000,AND(F4349&lt;=100,F4349&gt;25)),"Moderate: underrated old model with regular rotation",
             AND(C4349&lt;=2011,F4349&lt;=25),"Low: not new model and bad rotation",
             AND(E4349&gt;110,AND(C4349&lt;=2011,C4349&gt;=2000),F4349&lt;=25),"Low: overrated regular model with bad rotation",
             AND(E4349&gt;110,C4349&lt;2011,AND(F4349&lt;=100,F4349&gt;25)),"Low: overrated regular model (not new) with regular rotation",
             AND(E4349&gt;110,C4349&gt;2011,F4349&lt;=25),"Low: overrated new model with bad rotation"
)</f>
        <v>Moderate: fair price and regular to good rotation</v>
      </c>
    </row>
    <row r="4350" spans="1:8" x14ac:dyDescent="0.3">
      <c r="A4350" t="s">
        <v>49</v>
      </c>
      <c r="B4350" t="s">
        <v>770</v>
      </c>
      <c r="C4350">
        <v>2013</v>
      </c>
      <c r="D4350">
        <v>76616.517857142855</v>
      </c>
      <c r="E4350">
        <v>99.857512600187775</v>
      </c>
      <c r="F4350">
        <v>112</v>
      </c>
      <c r="H4350" t="str" cm="1">
        <f t="array" ref="H4350">_xlfn.IFS(
             AND(E4350&gt;110,C4350&gt;2011,F4350&gt;100),"High: overrated, new and good rotation",
             AND(E4350&lt;90,C4350&gt;2011,F4350&gt;100),"High: underrated, new and good rotation",
             AND(E4350&lt;90,C4350&lt;2011,F4350&gt;100),"High: underrated, not too new but good rotation",
             AND(E4350&lt;=110,C4350&gt;2011,F4350&lt;=25),"Critic: well priced/underrated and new, but bad rotation",
             AND(E4350&gt;110,F4350&gt;100),"Top Tier: premium vehicules that tend to be sold above market prices",
             AND(E4350&gt;=90,E4350&lt;=110,F4350&gt;25),"Moderate: fair price and regular to good rotation",
             AND(E4350&lt;90,AND(C4350&lt;=2011,C4350&gt;=2000),AND(F4350&lt;100,F4350&gt;25)),"Moderate: underrated regular model and regular rotation",
             AND(E4350&lt;90,C4350&gt;2011,AND(F4350&lt;=100,F4350&gt;25)),"Moderate: underrated new model with regular rotation",
             AND(E4350&lt;90,C4350&lt;2000,AND(F4350&lt;=100,F4350&gt;25)),"Moderate: underrated old model with regular rotation",
             AND(C4350&lt;=2011,F4350&lt;=25),"Low: not new model and bad rotation",
             AND(E4350&gt;110,AND(C4350&lt;=2011,C4350&gt;=2000),F4350&lt;=25),"Low: overrated regular model with bad rotation",
             AND(E4350&gt;110,C4350&lt;2011,AND(F4350&lt;=100,F4350&gt;25)),"Low: overrated regular model (not new) with regular rotation",
             AND(E4350&gt;110,C4350&gt;2011,F4350&lt;=25),"Low: overrated new model with bad rotation"
)</f>
        <v>Moderate: fair price and regular to good rotation</v>
      </c>
    </row>
    <row r="4351" spans="1:8" x14ac:dyDescent="0.3">
      <c r="A4351" t="s">
        <v>49</v>
      </c>
      <c r="B4351" t="s">
        <v>770</v>
      </c>
      <c r="C4351">
        <v>2014</v>
      </c>
      <c r="D4351">
        <v>88481.25</v>
      </c>
      <c r="E4351">
        <v>100.16507932240086</v>
      </c>
      <c r="F4351">
        <v>16</v>
      </c>
      <c r="H4351" t="str" cm="1">
        <f t="array" ref="H4351">_xlfn.IFS(
             AND(E4351&gt;110,C4351&gt;2011,F4351&gt;100),"High: overrated, new and good rotation",
             AND(E4351&lt;90,C4351&gt;2011,F4351&gt;100),"High: underrated, new and good rotation",
             AND(E4351&lt;90,C4351&lt;2011,F4351&gt;100),"High: underrated, not too new but good rotation",
             AND(E4351&lt;=110,C4351&gt;2011,F4351&lt;=25),"Critic: well priced/underrated and new, but bad rotation",
             AND(E4351&gt;110,F4351&gt;100),"Top Tier: premium vehicules that tend to be sold above market prices",
             AND(E4351&gt;=90,E4351&lt;=110,F4351&gt;25),"Moderate: fair price and regular to good rotation",
             AND(E4351&lt;90,AND(C4351&lt;=2011,C4351&gt;=2000),AND(F4351&lt;100,F4351&gt;25)),"Moderate: underrated regular model and regular rotation",
             AND(E4351&lt;90,C4351&gt;2011,AND(F4351&lt;=100,F4351&gt;25)),"Moderate: underrated new model with regular rotation",
             AND(E4351&lt;90,C4351&lt;2000,AND(F4351&lt;=100,F4351&gt;25)),"Moderate: underrated old model with regular rotation",
             AND(C4351&lt;=2011,F4351&lt;=25),"Low: not new model and bad rotation",
             AND(E4351&gt;110,AND(C4351&lt;=2011,C4351&gt;=2000),F4351&lt;=25),"Low: overrated regular model with bad rotation",
             AND(E4351&gt;110,C4351&lt;2011,AND(F4351&lt;=100,F4351&gt;25)),"Low: overrated regular model (not new) with regular rotation",
             AND(E4351&gt;110,C4351&gt;2011,F4351&lt;=25),"Low: overrated new model with bad rotation"
)</f>
        <v>Critic: well priced/underrated and new, but bad rotation</v>
      </c>
    </row>
    <row r="4352" spans="1:8" x14ac:dyDescent="0.3">
      <c r="A4352" t="s">
        <v>49</v>
      </c>
      <c r="B4352" t="s">
        <v>771</v>
      </c>
      <c r="C4352">
        <v>1997</v>
      </c>
      <c r="D4352">
        <v>5866.666666666667</v>
      </c>
      <c r="E4352">
        <v>152.23945730181381</v>
      </c>
      <c r="F4352">
        <v>3</v>
      </c>
      <c r="H4352" t="str" cm="1">
        <f t="array" ref="H4352">_xlfn.IFS(
             AND(E4352&gt;110,C4352&gt;2011,F4352&gt;100),"High: overrated, new and good rotation",
             AND(E4352&lt;90,C4352&gt;2011,F4352&gt;100),"High: underrated, new and good rotation",
             AND(E4352&lt;90,C4352&lt;2011,F4352&gt;100),"High: underrated, not too new but good rotation",
             AND(E4352&lt;=110,C4352&gt;2011,F4352&lt;=25),"Critic: well priced/underrated and new, but bad rotation",
             AND(E4352&gt;110,F4352&gt;100),"Top Tier: premium vehicules that tend to be sold above market prices",
             AND(E4352&gt;=90,E4352&lt;=110,F4352&gt;25),"Moderate: fair price and regular to good rotation",
             AND(E4352&lt;90,AND(C4352&lt;=2011,C4352&gt;=2000),AND(F4352&lt;100,F4352&gt;25)),"Moderate: underrated regular model and regular rotation",
             AND(E4352&lt;90,C4352&gt;2011,AND(F4352&lt;=100,F4352&gt;25)),"Moderate: underrated new model with regular rotation",
             AND(E4352&lt;90,C4352&lt;2000,AND(F4352&lt;=100,F4352&gt;25)),"Moderate: underrated old model with regular rotation",
             AND(C4352&lt;=2011,F4352&lt;=25),"Low: not new model and bad rotation",
             AND(E4352&gt;110,AND(C4352&lt;=2011,C4352&gt;=2000),F4352&lt;=25),"Low: overrated regular model with bad rotation",
             AND(E4352&gt;110,C4352&lt;2011,AND(F4352&lt;=100,F4352&gt;25)),"Low: overrated regular model (not new) with regular rotation",
             AND(E4352&gt;110,C4352&gt;2011,F4352&lt;=25),"Low: overrated new model with bad rotation"
)</f>
        <v>Low: not new model and bad rotation</v>
      </c>
    </row>
    <row r="4353" spans="1:8" x14ac:dyDescent="0.3">
      <c r="A4353" t="s">
        <v>49</v>
      </c>
      <c r="B4353" t="s">
        <v>771</v>
      </c>
      <c r="C4353">
        <v>1998</v>
      </c>
      <c r="D4353">
        <v>6633.333333333333</v>
      </c>
      <c r="E4353">
        <v>115.31991358178568</v>
      </c>
      <c r="F4353">
        <v>3</v>
      </c>
      <c r="H4353" t="str" cm="1">
        <f t="array" ref="H4353">_xlfn.IFS(
             AND(E4353&gt;110,C4353&gt;2011,F4353&gt;100),"High: overrated, new and good rotation",
             AND(E4353&lt;90,C4353&gt;2011,F4353&gt;100),"High: underrated, new and good rotation",
             AND(E4353&lt;90,C4353&lt;2011,F4353&gt;100),"High: underrated, not too new but good rotation",
             AND(E4353&lt;=110,C4353&gt;2011,F4353&lt;=25),"Critic: well priced/underrated and new, but bad rotation",
             AND(E4353&gt;110,F4353&gt;100),"Top Tier: premium vehicules that tend to be sold above market prices",
             AND(E4353&gt;=90,E4353&lt;=110,F4353&gt;25),"Moderate: fair price and regular to good rotation",
             AND(E4353&lt;90,AND(C4353&lt;=2011,C4353&gt;=2000),AND(F4353&lt;100,F4353&gt;25)),"Moderate: underrated regular model and regular rotation",
             AND(E4353&lt;90,C4353&gt;2011,AND(F4353&lt;=100,F4353&gt;25)),"Moderate: underrated new model with regular rotation",
             AND(E4353&lt;90,C4353&lt;2000,AND(F4353&lt;=100,F4353&gt;25)),"Moderate: underrated old model with regular rotation",
             AND(C4353&lt;=2011,F4353&lt;=25),"Low: not new model and bad rotation",
             AND(E4353&gt;110,AND(C4353&lt;=2011,C4353&gt;=2000),F4353&lt;=25),"Low: overrated regular model with bad rotation",
             AND(E4353&gt;110,C4353&lt;2011,AND(F4353&lt;=100,F4353&gt;25)),"Low: overrated regular model (not new) with regular rotation",
             AND(E4353&gt;110,C4353&gt;2011,F4353&lt;=25),"Low: overrated new model with bad rotation"
)</f>
        <v>Low: not new model and bad rotation</v>
      </c>
    </row>
    <row r="4354" spans="1:8" x14ac:dyDescent="0.3">
      <c r="A4354" t="s">
        <v>49</v>
      </c>
      <c r="B4354" t="s">
        <v>771</v>
      </c>
      <c r="C4354">
        <v>1999</v>
      </c>
      <c r="D4354">
        <v>5740</v>
      </c>
      <c r="E4354">
        <v>95.391084740815543</v>
      </c>
      <c r="F4354">
        <v>15</v>
      </c>
      <c r="H4354" t="str" cm="1">
        <f t="array" ref="H4354">_xlfn.IFS(
             AND(E4354&gt;110,C4354&gt;2011,F4354&gt;100),"High: overrated, new and good rotation",
             AND(E4354&lt;90,C4354&gt;2011,F4354&gt;100),"High: underrated, new and good rotation",
             AND(E4354&lt;90,C4354&lt;2011,F4354&gt;100),"High: underrated, not too new but good rotation",
             AND(E4354&lt;=110,C4354&gt;2011,F4354&lt;=25),"Critic: well priced/underrated and new, but bad rotation",
             AND(E4354&gt;110,F4354&gt;100),"Top Tier: premium vehicules that tend to be sold above market prices",
             AND(E4354&gt;=90,E4354&lt;=110,F4354&gt;25),"Moderate: fair price and regular to good rotation",
             AND(E4354&lt;90,AND(C4354&lt;=2011,C4354&gt;=2000),AND(F4354&lt;100,F4354&gt;25)),"Moderate: underrated regular model and regular rotation",
             AND(E4354&lt;90,C4354&gt;2011,AND(F4354&lt;=100,F4354&gt;25)),"Moderate: underrated new model with regular rotation",
             AND(E4354&lt;90,C4354&lt;2000,AND(F4354&lt;=100,F4354&gt;25)),"Moderate: underrated old model with regular rotation",
             AND(C4354&lt;=2011,F4354&lt;=25),"Low: not new model and bad rotation",
             AND(E4354&gt;110,AND(C4354&lt;=2011,C4354&gt;=2000),F4354&lt;=25),"Low: overrated regular model with bad rotation",
             AND(E4354&gt;110,C4354&lt;2011,AND(F4354&lt;=100,F4354&gt;25)),"Low: overrated regular model (not new) with regular rotation",
             AND(E4354&gt;110,C4354&gt;2011,F4354&lt;=25),"Low: overrated new model with bad rotation"
)</f>
        <v>Low: not new model and bad rotation</v>
      </c>
    </row>
    <row r="4355" spans="1:8" x14ac:dyDescent="0.3">
      <c r="A4355" t="s">
        <v>49</v>
      </c>
      <c r="B4355" t="s">
        <v>771</v>
      </c>
      <c r="C4355">
        <v>2000</v>
      </c>
      <c r="D4355">
        <v>7983.333333333333</v>
      </c>
      <c r="E4355">
        <v>96.547956024924432</v>
      </c>
      <c r="F4355">
        <v>9</v>
      </c>
      <c r="H4355" t="str" cm="1">
        <f t="array" ref="H4355">_xlfn.IFS(
             AND(E4355&gt;110,C4355&gt;2011,F4355&gt;100),"High: overrated, new and good rotation",
             AND(E4355&lt;90,C4355&gt;2011,F4355&gt;100),"High: underrated, new and good rotation",
             AND(E4355&lt;90,C4355&lt;2011,F4355&gt;100),"High: underrated, not too new but good rotation",
             AND(E4355&lt;=110,C4355&gt;2011,F4355&lt;=25),"Critic: well priced/underrated and new, but bad rotation",
             AND(E4355&gt;110,F4355&gt;100),"Top Tier: premium vehicules that tend to be sold above market prices",
             AND(E4355&gt;=90,E4355&lt;=110,F4355&gt;25),"Moderate: fair price and regular to good rotation",
             AND(E4355&lt;90,AND(C4355&lt;=2011,C4355&gt;=2000),AND(F4355&lt;100,F4355&gt;25)),"Moderate: underrated regular model and regular rotation",
             AND(E4355&lt;90,C4355&gt;2011,AND(F4355&lt;=100,F4355&gt;25)),"Moderate: underrated new model with regular rotation",
             AND(E4355&lt;90,C4355&lt;2000,AND(F4355&lt;=100,F4355&gt;25)),"Moderate: underrated old model with regular rotation",
             AND(C4355&lt;=2011,F4355&lt;=25),"Low: not new model and bad rotation",
             AND(E4355&gt;110,AND(C4355&lt;=2011,C4355&gt;=2000),F4355&lt;=25),"Low: overrated regular model with bad rotation",
             AND(E4355&gt;110,C4355&lt;2011,AND(F4355&lt;=100,F4355&gt;25)),"Low: overrated regular model (not new) with regular rotation",
             AND(E4355&gt;110,C4355&gt;2011,F4355&lt;=25),"Low: overrated new model with bad rotation"
)</f>
        <v>Low: not new model and bad rotation</v>
      </c>
    </row>
    <row r="4356" spans="1:8" x14ac:dyDescent="0.3">
      <c r="A4356" t="s">
        <v>49</v>
      </c>
      <c r="B4356" t="s">
        <v>771</v>
      </c>
      <c r="C4356">
        <v>2001</v>
      </c>
      <c r="D4356">
        <v>7472.727272727273</v>
      </c>
      <c r="E4356">
        <v>99.130316292166015</v>
      </c>
      <c r="F4356">
        <v>22</v>
      </c>
      <c r="H4356" t="str" cm="1">
        <f t="array" ref="H4356">_xlfn.IFS(
             AND(E4356&gt;110,C4356&gt;2011,F4356&gt;100),"High: overrated, new and good rotation",
             AND(E4356&lt;90,C4356&gt;2011,F4356&gt;100),"High: underrated, new and good rotation",
             AND(E4356&lt;90,C4356&lt;2011,F4356&gt;100),"High: underrated, not too new but good rotation",
             AND(E4356&lt;=110,C4356&gt;2011,F4356&lt;=25),"Critic: well priced/underrated and new, but bad rotation",
             AND(E4356&gt;110,F4356&gt;100),"Top Tier: premium vehicules that tend to be sold above market prices",
             AND(E4356&gt;=90,E4356&lt;=110,F4356&gt;25),"Moderate: fair price and regular to good rotation",
             AND(E4356&lt;90,AND(C4356&lt;=2011,C4356&gt;=2000),AND(F4356&lt;100,F4356&gt;25)),"Moderate: underrated regular model and regular rotation",
             AND(E4356&lt;90,C4356&gt;2011,AND(F4356&lt;=100,F4356&gt;25)),"Moderate: underrated new model with regular rotation",
             AND(E4356&lt;90,C4356&lt;2000,AND(F4356&lt;=100,F4356&gt;25)),"Moderate: underrated old model with regular rotation",
             AND(C4356&lt;=2011,F4356&lt;=25),"Low: not new model and bad rotation",
             AND(E4356&gt;110,AND(C4356&lt;=2011,C4356&gt;=2000),F4356&lt;=25),"Low: overrated regular model with bad rotation",
             AND(E4356&gt;110,C4356&lt;2011,AND(F4356&lt;=100,F4356&gt;25)),"Low: overrated regular model (not new) with regular rotation",
             AND(E4356&gt;110,C4356&gt;2011,F4356&lt;=25),"Low: overrated new model with bad rotation"
)</f>
        <v>Low: not new model and bad rotation</v>
      </c>
    </row>
    <row r="4357" spans="1:8" x14ac:dyDescent="0.3">
      <c r="A4357" t="s">
        <v>49</v>
      </c>
      <c r="B4357" t="s">
        <v>771</v>
      </c>
      <c r="C4357">
        <v>2002</v>
      </c>
      <c r="D4357">
        <v>7744.4444444444443</v>
      </c>
      <c r="E4357">
        <v>106.67480864477426</v>
      </c>
      <c r="F4357">
        <v>18</v>
      </c>
      <c r="H4357" t="str" cm="1">
        <f t="array" ref="H4357">_xlfn.IFS(
             AND(E4357&gt;110,C4357&gt;2011,F4357&gt;100),"High: overrated, new and good rotation",
             AND(E4357&lt;90,C4357&gt;2011,F4357&gt;100),"High: underrated, new and good rotation",
             AND(E4357&lt;90,C4357&lt;2011,F4357&gt;100),"High: underrated, not too new but good rotation",
             AND(E4357&lt;=110,C4357&gt;2011,F4357&lt;=25),"Critic: well priced/underrated and new, but bad rotation",
             AND(E4357&gt;110,F4357&gt;100),"Top Tier: premium vehicules that tend to be sold above market prices",
             AND(E4357&gt;=90,E4357&lt;=110,F4357&gt;25),"Moderate: fair price and regular to good rotation",
             AND(E4357&lt;90,AND(C4357&lt;=2011,C4357&gt;=2000),AND(F4357&lt;100,F4357&gt;25)),"Moderate: underrated regular model and regular rotation",
             AND(E4357&lt;90,C4357&gt;2011,AND(F4357&lt;=100,F4357&gt;25)),"Moderate: underrated new model with regular rotation",
             AND(E4357&lt;90,C4357&lt;2000,AND(F4357&lt;=100,F4357&gt;25)),"Moderate: underrated old model with regular rotation",
             AND(C4357&lt;=2011,F4357&lt;=25),"Low: not new model and bad rotation",
             AND(E4357&gt;110,AND(C4357&lt;=2011,C4357&gt;=2000),F4357&lt;=25),"Low: overrated regular model with bad rotation",
             AND(E4357&gt;110,C4357&lt;2011,AND(F4357&lt;=100,F4357&gt;25)),"Low: overrated regular model (not new) with regular rotation",
             AND(E4357&gt;110,C4357&gt;2011,F4357&lt;=25),"Low: overrated new model with bad rotation"
)</f>
        <v>Low: not new model and bad rotation</v>
      </c>
    </row>
    <row r="4358" spans="1:8" x14ac:dyDescent="0.3">
      <c r="A4358" t="s">
        <v>49</v>
      </c>
      <c r="B4358" t="s">
        <v>771</v>
      </c>
      <c r="C4358">
        <v>2003</v>
      </c>
      <c r="D4358">
        <v>11197.727272727272</v>
      </c>
      <c r="E4358">
        <v>108.21432010281934</v>
      </c>
      <c r="F4358">
        <v>22</v>
      </c>
      <c r="H4358" t="str" cm="1">
        <f t="array" ref="H4358">_xlfn.IFS(
             AND(E4358&gt;110,C4358&gt;2011,F4358&gt;100),"High: overrated, new and good rotation",
             AND(E4358&lt;90,C4358&gt;2011,F4358&gt;100),"High: underrated, new and good rotation",
             AND(E4358&lt;90,C4358&lt;2011,F4358&gt;100),"High: underrated, not too new but good rotation",
             AND(E4358&lt;=110,C4358&gt;2011,F4358&lt;=25),"Critic: well priced/underrated and new, but bad rotation",
             AND(E4358&gt;110,F4358&gt;100),"Top Tier: premium vehicules that tend to be sold above market prices",
             AND(E4358&gt;=90,E4358&lt;=110,F4358&gt;25),"Moderate: fair price and regular to good rotation",
             AND(E4358&lt;90,AND(C4358&lt;=2011,C4358&gt;=2000),AND(F4358&lt;100,F4358&gt;25)),"Moderate: underrated regular model and regular rotation",
             AND(E4358&lt;90,C4358&gt;2011,AND(F4358&lt;=100,F4358&gt;25)),"Moderate: underrated new model with regular rotation",
             AND(E4358&lt;90,C4358&lt;2000,AND(F4358&lt;=100,F4358&gt;25)),"Moderate: underrated old model with regular rotation",
             AND(C4358&lt;=2011,F4358&lt;=25),"Low: not new model and bad rotation",
             AND(E4358&gt;110,AND(C4358&lt;=2011,C4358&gt;=2000),F4358&lt;=25),"Low: overrated regular model with bad rotation",
             AND(E4358&gt;110,C4358&lt;2011,AND(F4358&lt;=100,F4358&gt;25)),"Low: overrated regular model (not new) with regular rotation",
             AND(E4358&gt;110,C4358&gt;2011,F4358&lt;=25),"Low: overrated new model with bad rotation"
)</f>
        <v>Low: not new model and bad rotation</v>
      </c>
    </row>
    <row r="4359" spans="1:8" x14ac:dyDescent="0.3">
      <c r="A4359" t="s">
        <v>49</v>
      </c>
      <c r="B4359" t="s">
        <v>771</v>
      </c>
      <c r="C4359">
        <v>2004</v>
      </c>
      <c r="D4359">
        <v>9269.2307692307695</v>
      </c>
      <c r="E4359">
        <v>102.8538848992136</v>
      </c>
      <c r="F4359">
        <v>13</v>
      </c>
      <c r="H4359" t="str" cm="1">
        <f t="array" ref="H4359">_xlfn.IFS(
             AND(E4359&gt;110,C4359&gt;2011,F4359&gt;100),"High: overrated, new and good rotation",
             AND(E4359&lt;90,C4359&gt;2011,F4359&gt;100),"High: underrated, new and good rotation",
             AND(E4359&lt;90,C4359&lt;2011,F4359&gt;100),"High: underrated, not too new but good rotation",
             AND(E4359&lt;=110,C4359&gt;2011,F4359&lt;=25),"Critic: well priced/underrated and new, but bad rotation",
             AND(E4359&gt;110,F4359&gt;100),"Top Tier: premium vehicules that tend to be sold above market prices",
             AND(E4359&gt;=90,E4359&lt;=110,F4359&gt;25),"Moderate: fair price and regular to good rotation",
             AND(E4359&lt;90,AND(C4359&lt;=2011,C4359&gt;=2000),AND(F4359&lt;100,F4359&gt;25)),"Moderate: underrated regular model and regular rotation",
             AND(E4359&lt;90,C4359&gt;2011,AND(F4359&lt;=100,F4359&gt;25)),"Moderate: underrated new model with regular rotation",
             AND(E4359&lt;90,C4359&lt;2000,AND(F4359&lt;=100,F4359&gt;25)),"Moderate: underrated old model with regular rotation",
             AND(C4359&lt;=2011,F4359&lt;=25),"Low: not new model and bad rotation",
             AND(E4359&gt;110,AND(C4359&lt;=2011,C4359&gt;=2000),F4359&lt;=25),"Low: overrated regular model with bad rotation",
             AND(E4359&gt;110,C4359&lt;2011,AND(F4359&lt;=100,F4359&gt;25)),"Low: overrated regular model (not new) with regular rotation",
             AND(E4359&gt;110,C4359&gt;2011,F4359&lt;=25),"Low: overrated new model with bad rotation"
)</f>
        <v>Low: not new model and bad rotation</v>
      </c>
    </row>
    <row r="4360" spans="1:8" x14ac:dyDescent="0.3">
      <c r="A4360" t="s">
        <v>49</v>
      </c>
      <c r="B4360" t="s">
        <v>771</v>
      </c>
      <c r="C4360">
        <v>2005</v>
      </c>
      <c r="D4360">
        <v>13544.444444444445</v>
      </c>
      <c r="E4360">
        <v>95.879739072676614</v>
      </c>
      <c r="F4360">
        <v>9</v>
      </c>
      <c r="H4360" t="str" cm="1">
        <f t="array" ref="H4360">_xlfn.IFS(
             AND(E4360&gt;110,C4360&gt;2011,F4360&gt;100),"High: overrated, new and good rotation",
             AND(E4360&lt;90,C4360&gt;2011,F4360&gt;100),"High: underrated, new and good rotation",
             AND(E4360&lt;90,C4360&lt;2011,F4360&gt;100),"High: underrated, not too new but good rotation",
             AND(E4360&lt;=110,C4360&gt;2011,F4360&lt;=25),"Critic: well priced/underrated and new, but bad rotation",
             AND(E4360&gt;110,F4360&gt;100),"Top Tier: premium vehicules that tend to be sold above market prices",
             AND(E4360&gt;=90,E4360&lt;=110,F4360&gt;25),"Moderate: fair price and regular to good rotation",
             AND(E4360&lt;90,AND(C4360&lt;=2011,C4360&gt;=2000),AND(F4360&lt;100,F4360&gt;25)),"Moderate: underrated regular model and regular rotation",
             AND(E4360&lt;90,C4360&gt;2011,AND(F4360&lt;=100,F4360&gt;25)),"Moderate: underrated new model with regular rotation",
             AND(E4360&lt;90,C4360&lt;2000,AND(F4360&lt;=100,F4360&gt;25)),"Moderate: underrated old model with regular rotation",
             AND(C4360&lt;=2011,F4360&lt;=25),"Low: not new model and bad rotation",
             AND(E4360&gt;110,AND(C4360&lt;=2011,C4360&gt;=2000),F4360&lt;=25),"Low: overrated regular model with bad rotation",
             AND(E4360&gt;110,C4360&lt;2011,AND(F4360&lt;=100,F4360&gt;25)),"Low: overrated regular model (not new) with regular rotation",
             AND(E4360&gt;110,C4360&gt;2011,F4360&lt;=25),"Low: overrated new model with bad rotation"
)</f>
        <v>Low: not new model and bad rotation</v>
      </c>
    </row>
    <row r="4361" spans="1:8" x14ac:dyDescent="0.3">
      <c r="A4361" t="s">
        <v>49</v>
      </c>
      <c r="B4361" t="s">
        <v>771</v>
      </c>
      <c r="C4361">
        <v>2006</v>
      </c>
      <c r="D4361">
        <v>20362.5</v>
      </c>
      <c r="E4361">
        <v>106.36409245632895</v>
      </c>
      <c r="F4361">
        <v>12</v>
      </c>
      <c r="H4361" t="str" cm="1">
        <f t="array" ref="H4361">_xlfn.IFS(
             AND(E4361&gt;110,C4361&gt;2011,F4361&gt;100),"High: overrated, new and good rotation",
             AND(E4361&lt;90,C4361&gt;2011,F4361&gt;100),"High: underrated, new and good rotation",
             AND(E4361&lt;90,C4361&lt;2011,F4361&gt;100),"High: underrated, not too new but good rotation",
             AND(E4361&lt;=110,C4361&gt;2011,F4361&lt;=25),"Critic: well priced/underrated and new, but bad rotation",
             AND(E4361&gt;110,F4361&gt;100),"Top Tier: premium vehicules that tend to be sold above market prices",
             AND(E4361&gt;=90,E4361&lt;=110,F4361&gt;25),"Moderate: fair price and regular to good rotation",
             AND(E4361&lt;90,AND(C4361&lt;=2011,C4361&gt;=2000),AND(F4361&lt;100,F4361&gt;25)),"Moderate: underrated regular model and regular rotation",
             AND(E4361&lt;90,C4361&gt;2011,AND(F4361&lt;=100,F4361&gt;25)),"Moderate: underrated new model with regular rotation",
             AND(E4361&lt;90,C4361&lt;2000,AND(F4361&lt;=100,F4361&gt;25)),"Moderate: underrated old model with regular rotation",
             AND(C4361&lt;=2011,F4361&lt;=25),"Low: not new model and bad rotation",
             AND(E4361&gt;110,AND(C4361&lt;=2011,C4361&gt;=2000),F4361&lt;=25),"Low: overrated regular model with bad rotation",
             AND(E4361&gt;110,C4361&lt;2011,AND(F4361&lt;=100,F4361&gt;25)),"Low: overrated regular model (not new) with regular rotation",
             AND(E4361&gt;110,C4361&gt;2011,F4361&lt;=25),"Low: overrated new model with bad rotation"
)</f>
        <v>Low: not new model and bad rotation</v>
      </c>
    </row>
    <row r="4362" spans="1:8" x14ac:dyDescent="0.3">
      <c r="A4362" t="s">
        <v>49</v>
      </c>
      <c r="B4362" t="s">
        <v>771</v>
      </c>
      <c r="C4362">
        <v>2007</v>
      </c>
      <c r="D4362">
        <v>18815.384615384617</v>
      </c>
      <c r="E4362">
        <v>98.616599101731168</v>
      </c>
      <c r="F4362">
        <v>13</v>
      </c>
      <c r="H4362" t="str" cm="1">
        <f t="array" ref="H4362">_xlfn.IFS(
             AND(E4362&gt;110,C4362&gt;2011,F4362&gt;100),"High: overrated, new and good rotation",
             AND(E4362&lt;90,C4362&gt;2011,F4362&gt;100),"High: underrated, new and good rotation",
             AND(E4362&lt;90,C4362&lt;2011,F4362&gt;100),"High: underrated, not too new but good rotation",
             AND(E4362&lt;=110,C4362&gt;2011,F4362&lt;=25),"Critic: well priced/underrated and new, but bad rotation",
             AND(E4362&gt;110,F4362&gt;100),"Top Tier: premium vehicules that tend to be sold above market prices",
             AND(E4362&gt;=90,E4362&lt;=110,F4362&gt;25),"Moderate: fair price and regular to good rotation",
             AND(E4362&lt;90,AND(C4362&lt;=2011,C4362&gt;=2000),AND(F4362&lt;100,F4362&gt;25)),"Moderate: underrated regular model and regular rotation",
             AND(E4362&lt;90,C4362&gt;2011,AND(F4362&lt;=100,F4362&gt;25)),"Moderate: underrated new model with regular rotation",
             AND(E4362&lt;90,C4362&lt;2000,AND(F4362&lt;=100,F4362&gt;25)),"Moderate: underrated old model with regular rotation",
             AND(C4362&lt;=2011,F4362&lt;=25),"Low: not new model and bad rotation",
             AND(E4362&gt;110,AND(C4362&lt;=2011,C4362&gt;=2000),F4362&lt;=25),"Low: overrated regular model with bad rotation",
             AND(E4362&gt;110,C4362&lt;2011,AND(F4362&lt;=100,F4362&gt;25)),"Low: overrated regular model (not new) with regular rotation",
             AND(E4362&gt;110,C4362&gt;2011,F4362&lt;=25),"Low: overrated new model with bad rotation"
)</f>
        <v>Low: not new model and bad rotation</v>
      </c>
    </row>
    <row r="4363" spans="1:8" x14ac:dyDescent="0.3">
      <c r="A4363" t="s">
        <v>49</v>
      </c>
      <c r="B4363" t="s">
        <v>771</v>
      </c>
      <c r="C4363">
        <v>2008</v>
      </c>
      <c r="D4363">
        <v>24089.285714285714</v>
      </c>
      <c r="E4363">
        <v>100.28047505700705</v>
      </c>
      <c r="F4363">
        <v>14</v>
      </c>
      <c r="H4363" t="str" cm="1">
        <f t="array" ref="H4363">_xlfn.IFS(
             AND(E4363&gt;110,C4363&gt;2011,F4363&gt;100),"High: overrated, new and good rotation",
             AND(E4363&lt;90,C4363&gt;2011,F4363&gt;100),"High: underrated, new and good rotation",
             AND(E4363&lt;90,C4363&lt;2011,F4363&gt;100),"High: underrated, not too new but good rotation",
             AND(E4363&lt;=110,C4363&gt;2011,F4363&lt;=25),"Critic: well priced/underrated and new, but bad rotation",
             AND(E4363&gt;110,F4363&gt;100),"Top Tier: premium vehicules that tend to be sold above market prices",
             AND(E4363&gt;=90,E4363&lt;=110,F4363&gt;25),"Moderate: fair price and regular to good rotation",
             AND(E4363&lt;90,AND(C4363&lt;=2011,C4363&gt;=2000),AND(F4363&lt;100,F4363&gt;25)),"Moderate: underrated regular model and regular rotation",
             AND(E4363&lt;90,C4363&gt;2011,AND(F4363&lt;=100,F4363&gt;25)),"Moderate: underrated new model with regular rotation",
             AND(E4363&lt;90,C4363&lt;2000,AND(F4363&lt;=100,F4363&gt;25)),"Moderate: underrated old model with regular rotation",
             AND(C4363&lt;=2011,F4363&lt;=25),"Low: not new model and bad rotation",
             AND(E4363&gt;110,AND(C4363&lt;=2011,C4363&gt;=2000),F4363&lt;=25),"Low: overrated regular model with bad rotation",
             AND(E4363&gt;110,C4363&lt;2011,AND(F4363&lt;=100,F4363&gt;25)),"Low: overrated regular model (not new) with regular rotation",
             AND(E4363&gt;110,C4363&gt;2011,F4363&lt;=25),"Low: overrated new model with bad rotation"
)</f>
        <v>Low: not new model and bad rotation</v>
      </c>
    </row>
    <row r="4364" spans="1:8" x14ac:dyDescent="0.3">
      <c r="A4364" t="s">
        <v>49</v>
      </c>
      <c r="B4364" t="s">
        <v>771</v>
      </c>
      <c r="C4364">
        <v>2009</v>
      </c>
      <c r="D4364">
        <v>26233.333333333332</v>
      </c>
      <c r="E4364">
        <v>104.81717233078395</v>
      </c>
      <c r="F4364">
        <v>3</v>
      </c>
      <c r="H4364" t="str" cm="1">
        <f t="array" ref="H4364">_xlfn.IFS(
             AND(E4364&gt;110,C4364&gt;2011,F4364&gt;100),"High: overrated, new and good rotation",
             AND(E4364&lt;90,C4364&gt;2011,F4364&gt;100),"High: underrated, new and good rotation",
             AND(E4364&lt;90,C4364&lt;2011,F4364&gt;100),"High: underrated, not too new but good rotation",
             AND(E4364&lt;=110,C4364&gt;2011,F4364&lt;=25),"Critic: well priced/underrated and new, but bad rotation",
             AND(E4364&gt;110,F4364&gt;100),"Top Tier: premium vehicules that tend to be sold above market prices",
             AND(E4364&gt;=90,E4364&lt;=110,F4364&gt;25),"Moderate: fair price and regular to good rotation",
             AND(E4364&lt;90,AND(C4364&lt;=2011,C4364&gt;=2000),AND(F4364&lt;100,F4364&gt;25)),"Moderate: underrated regular model and regular rotation",
             AND(E4364&lt;90,C4364&gt;2011,AND(F4364&lt;=100,F4364&gt;25)),"Moderate: underrated new model with regular rotation",
             AND(E4364&lt;90,C4364&lt;2000,AND(F4364&lt;=100,F4364&gt;25)),"Moderate: underrated old model with regular rotation",
             AND(C4364&lt;=2011,F4364&lt;=25),"Low: not new model and bad rotation",
             AND(E4364&gt;110,AND(C4364&lt;=2011,C4364&gt;=2000),F4364&lt;=25),"Low: overrated regular model with bad rotation",
             AND(E4364&gt;110,C4364&lt;2011,AND(F4364&lt;=100,F4364&gt;25)),"Low: overrated regular model (not new) with regular rotation",
             AND(E4364&gt;110,C4364&gt;2011,F4364&lt;=25),"Low: overrated new model with bad rotation"
)</f>
        <v>Low: not new model and bad rotation</v>
      </c>
    </row>
    <row r="4365" spans="1:8" x14ac:dyDescent="0.3">
      <c r="A4365" t="s">
        <v>49</v>
      </c>
      <c r="B4365" t="s">
        <v>771</v>
      </c>
      <c r="C4365">
        <v>2010</v>
      </c>
      <c r="D4365">
        <v>28410</v>
      </c>
      <c r="E4365">
        <v>99.208679807737695</v>
      </c>
      <c r="F4365">
        <v>5</v>
      </c>
      <c r="H4365" t="str" cm="1">
        <f t="array" ref="H4365">_xlfn.IFS(
             AND(E4365&gt;110,C4365&gt;2011,F4365&gt;100),"High: overrated, new and good rotation",
             AND(E4365&lt;90,C4365&gt;2011,F4365&gt;100),"High: underrated, new and good rotation",
             AND(E4365&lt;90,C4365&lt;2011,F4365&gt;100),"High: underrated, not too new but good rotation",
             AND(E4365&lt;=110,C4365&gt;2011,F4365&lt;=25),"Critic: well priced/underrated and new, but bad rotation",
             AND(E4365&gt;110,F4365&gt;100),"Top Tier: premium vehicules that tend to be sold above market prices",
             AND(E4365&gt;=90,E4365&lt;=110,F4365&gt;25),"Moderate: fair price and regular to good rotation",
             AND(E4365&lt;90,AND(C4365&lt;=2011,C4365&gt;=2000),AND(F4365&lt;100,F4365&gt;25)),"Moderate: underrated regular model and regular rotation",
             AND(E4365&lt;90,C4365&gt;2011,AND(F4365&lt;=100,F4365&gt;25)),"Moderate: underrated new model with regular rotation",
             AND(E4365&lt;90,C4365&lt;2000,AND(F4365&lt;=100,F4365&gt;25)),"Moderate: underrated old model with regular rotation",
             AND(C4365&lt;=2011,F4365&lt;=25),"Low: not new model and bad rotation",
             AND(E4365&gt;110,AND(C4365&lt;=2011,C4365&gt;=2000),F4365&lt;=25),"Low: overrated regular model with bad rotation",
             AND(E4365&gt;110,C4365&lt;2011,AND(F4365&lt;=100,F4365&gt;25)),"Low: overrated regular model (not new) with regular rotation",
             AND(E4365&gt;110,C4365&gt;2011,F4365&lt;=25),"Low: overrated new model with bad rotation"
)</f>
        <v>Low: not new model and bad rotation</v>
      </c>
    </row>
    <row r="4366" spans="1:8" x14ac:dyDescent="0.3">
      <c r="A4366" t="s">
        <v>49</v>
      </c>
      <c r="B4366" t="s">
        <v>771</v>
      </c>
      <c r="C4366">
        <v>2011</v>
      </c>
      <c r="D4366">
        <v>29875</v>
      </c>
      <c r="E4366">
        <v>100.01382932458884</v>
      </c>
      <c r="F4366">
        <v>4</v>
      </c>
      <c r="H4366" t="str" cm="1">
        <f t="array" ref="H4366">_xlfn.IFS(
             AND(E4366&gt;110,C4366&gt;2011,F4366&gt;100),"High: overrated, new and good rotation",
             AND(E4366&lt;90,C4366&gt;2011,F4366&gt;100),"High: underrated, new and good rotation",
             AND(E4366&lt;90,C4366&lt;2011,F4366&gt;100),"High: underrated, not too new but good rotation",
             AND(E4366&lt;=110,C4366&gt;2011,F4366&lt;=25),"Critic: well priced/underrated and new, but bad rotation",
             AND(E4366&gt;110,F4366&gt;100),"Top Tier: premium vehicules that tend to be sold above market prices",
             AND(E4366&gt;=90,E4366&lt;=110,F4366&gt;25),"Moderate: fair price and regular to good rotation",
             AND(E4366&lt;90,AND(C4366&lt;=2011,C4366&gt;=2000),AND(F4366&lt;100,F4366&gt;25)),"Moderate: underrated regular model and regular rotation",
             AND(E4366&lt;90,C4366&gt;2011,AND(F4366&lt;=100,F4366&gt;25)),"Moderate: underrated new model with regular rotation",
             AND(E4366&lt;90,C4366&lt;2000,AND(F4366&lt;=100,F4366&gt;25)),"Moderate: underrated old model with regular rotation",
             AND(C4366&lt;=2011,F4366&lt;=25),"Low: not new model and bad rotation",
             AND(E4366&gt;110,AND(C4366&lt;=2011,C4366&gt;=2000),F4366&lt;=25),"Low: overrated regular model with bad rotation",
             AND(E4366&gt;110,C4366&lt;2011,AND(F4366&lt;=100,F4366&gt;25)),"Low: overrated regular model (not new) with regular rotation",
             AND(E4366&gt;110,C4366&gt;2011,F4366&lt;=25),"Low: overrated new model with bad rotation"
)</f>
        <v>Low: not new model and bad rotation</v>
      </c>
    </row>
    <row r="4367" spans="1:8" x14ac:dyDescent="0.3">
      <c r="A4367" t="s">
        <v>49</v>
      </c>
      <c r="B4367" t="s">
        <v>771</v>
      </c>
      <c r="C4367">
        <v>2013</v>
      </c>
      <c r="D4367">
        <v>44899.107142857145</v>
      </c>
      <c r="E4367">
        <v>98.376938191297469</v>
      </c>
      <c r="F4367">
        <v>56</v>
      </c>
      <c r="H4367" t="str" cm="1">
        <f t="array" ref="H4367">_xlfn.IFS(
             AND(E4367&gt;110,C4367&gt;2011,F4367&gt;100),"High: overrated, new and good rotation",
             AND(E4367&lt;90,C4367&gt;2011,F4367&gt;100),"High: underrated, new and good rotation",
             AND(E4367&lt;90,C4367&lt;2011,F4367&gt;100),"High: underrated, not too new but good rotation",
             AND(E4367&lt;=110,C4367&gt;2011,F4367&lt;=25),"Critic: well priced/underrated and new, but bad rotation",
             AND(E4367&gt;110,F4367&gt;100),"Top Tier: premium vehicules that tend to be sold above market prices",
             AND(E4367&gt;=90,E4367&lt;=110,F4367&gt;25),"Moderate: fair price and regular to good rotation",
             AND(E4367&lt;90,AND(C4367&lt;=2011,C4367&gt;=2000),AND(F4367&lt;100,F4367&gt;25)),"Moderate: underrated regular model and regular rotation",
             AND(E4367&lt;90,C4367&gt;2011,AND(F4367&lt;=100,F4367&gt;25)),"Moderate: underrated new model with regular rotation",
             AND(E4367&lt;90,C4367&lt;2000,AND(F4367&lt;=100,F4367&gt;25)),"Moderate: underrated old model with regular rotation",
             AND(C4367&lt;=2011,F4367&lt;=25),"Low: not new model and bad rotation",
             AND(E4367&gt;110,AND(C4367&lt;=2011,C4367&gt;=2000),F4367&lt;=25),"Low: overrated regular model with bad rotation",
             AND(E4367&gt;110,C4367&lt;2011,AND(F4367&lt;=100,F4367&gt;25)),"Low: overrated regular model (not new) with regular rotation",
             AND(E4367&gt;110,C4367&gt;2011,F4367&lt;=25),"Low: overrated new model with bad rotation"
)</f>
        <v>Moderate: fair price and regular to good rotation</v>
      </c>
    </row>
    <row r="4368" spans="1:8" x14ac:dyDescent="0.3">
      <c r="A4368" t="s">
        <v>49</v>
      </c>
      <c r="B4368" t="s">
        <v>771</v>
      </c>
      <c r="C4368">
        <v>2014</v>
      </c>
      <c r="D4368">
        <v>53694.555555555555</v>
      </c>
      <c r="E4368">
        <v>102.30655946024376</v>
      </c>
      <c r="F4368">
        <v>9</v>
      </c>
      <c r="H4368" t="str" cm="1">
        <f t="array" ref="H4368">_xlfn.IFS(
             AND(E4368&gt;110,C4368&gt;2011,F4368&gt;100),"High: overrated, new and good rotation",
             AND(E4368&lt;90,C4368&gt;2011,F4368&gt;100),"High: underrated, new and good rotation",
             AND(E4368&lt;90,C4368&lt;2011,F4368&gt;100),"High: underrated, not too new but good rotation",
             AND(E4368&lt;=110,C4368&gt;2011,F4368&lt;=25),"Critic: well priced/underrated and new, but bad rotation",
             AND(E4368&gt;110,F4368&gt;100),"Top Tier: premium vehicules that tend to be sold above market prices",
             AND(E4368&gt;=90,E4368&lt;=110,F4368&gt;25),"Moderate: fair price and regular to good rotation",
             AND(E4368&lt;90,AND(C4368&lt;=2011,C4368&gt;=2000),AND(F4368&lt;100,F4368&gt;25)),"Moderate: underrated regular model and regular rotation",
             AND(E4368&lt;90,C4368&gt;2011,AND(F4368&lt;=100,F4368&gt;25)),"Moderate: underrated new model with regular rotation",
             AND(E4368&lt;90,C4368&lt;2000,AND(F4368&lt;=100,F4368&gt;25)),"Moderate: underrated old model with regular rotation",
             AND(C4368&lt;=2011,F4368&lt;=25),"Low: not new model and bad rotation",
             AND(E4368&gt;110,AND(C4368&lt;=2011,C4368&gt;=2000),F4368&lt;=25),"Low: overrated regular model with bad rotation",
             AND(E4368&gt;110,C4368&lt;2011,AND(F4368&lt;=100,F4368&gt;25)),"Low: overrated regular model (not new) with regular rotation",
             AND(E4368&gt;110,C4368&gt;2011,F4368&lt;=25),"Low: overrated new model with bad rotation"
)</f>
        <v>Critic: well priced/underrated and new, but bad rotation</v>
      </c>
    </row>
    <row r="4369" spans="1:8" x14ac:dyDescent="0.3">
      <c r="A4369" t="s">
        <v>49</v>
      </c>
      <c r="B4369" t="s">
        <v>772</v>
      </c>
      <c r="C4369">
        <v>2006</v>
      </c>
      <c r="D4369">
        <v>30200</v>
      </c>
      <c r="E4369">
        <v>93.788819875776397</v>
      </c>
      <c r="F4369">
        <v>1</v>
      </c>
      <c r="H4369" t="str" cm="1">
        <f t="array" ref="H4369">_xlfn.IFS(
             AND(E4369&gt;110,C4369&gt;2011,F4369&gt;100),"High: overrated, new and good rotation",
             AND(E4369&lt;90,C4369&gt;2011,F4369&gt;100),"High: underrated, new and good rotation",
             AND(E4369&lt;90,C4369&lt;2011,F4369&gt;100),"High: underrated, not too new but good rotation",
             AND(E4369&lt;=110,C4369&gt;2011,F4369&lt;=25),"Critic: well priced/underrated and new, but bad rotation",
             AND(E4369&gt;110,F4369&gt;100),"Top Tier: premium vehicules that tend to be sold above market prices",
             AND(E4369&gt;=90,E4369&lt;=110,F4369&gt;25),"Moderate: fair price and regular to good rotation",
             AND(E4369&lt;90,AND(C4369&lt;=2011,C4369&gt;=2000),AND(F4369&lt;100,F4369&gt;25)),"Moderate: underrated regular model and regular rotation",
             AND(E4369&lt;90,C4369&gt;2011,AND(F4369&lt;=100,F4369&gt;25)),"Moderate: underrated new model with regular rotation",
             AND(E4369&lt;90,C4369&lt;2000,AND(F4369&lt;=100,F4369&gt;25)),"Moderate: underrated old model with regular rotation",
             AND(C4369&lt;=2011,F4369&lt;=25),"Low: not new model and bad rotation",
             AND(E4369&gt;110,AND(C4369&lt;=2011,C4369&gt;=2000),F4369&lt;=25),"Low: overrated regular model with bad rotation",
             AND(E4369&gt;110,C4369&lt;2011,AND(F4369&lt;=100,F4369&gt;25)),"Low: overrated regular model (not new) with regular rotation",
             AND(E4369&gt;110,C4369&gt;2011,F4369&lt;=25),"Low: overrated new model with bad rotation"
)</f>
        <v>Low: not new model and bad rotation</v>
      </c>
    </row>
    <row r="4370" spans="1:8" x14ac:dyDescent="0.3">
      <c r="A4370" t="s">
        <v>49</v>
      </c>
      <c r="B4370" t="s">
        <v>773</v>
      </c>
      <c r="C4370">
        <v>2004</v>
      </c>
      <c r="D4370">
        <v>8361.2903225806458</v>
      </c>
      <c r="E4370">
        <v>96.826754629343938</v>
      </c>
      <c r="F4370">
        <v>62</v>
      </c>
      <c r="H4370" t="str" cm="1">
        <f t="array" ref="H4370">_xlfn.IFS(
             AND(E4370&gt;110,C4370&gt;2011,F4370&gt;100),"High: overrated, new and good rotation",
             AND(E4370&lt;90,C4370&gt;2011,F4370&gt;100),"High: underrated, new and good rotation",
             AND(E4370&lt;90,C4370&lt;2011,F4370&gt;100),"High: underrated, not too new but good rotation",
             AND(E4370&lt;=110,C4370&gt;2011,F4370&lt;=25),"Critic: well priced/underrated and new, but bad rotation",
             AND(E4370&gt;110,F4370&gt;100),"Top Tier: premium vehicules that tend to be sold above market prices",
             AND(E4370&gt;=90,E4370&lt;=110,F4370&gt;25),"Moderate: fair price and regular to good rotation",
             AND(E4370&lt;90,AND(C4370&lt;=2011,C4370&gt;=2000),AND(F4370&lt;100,F4370&gt;25)),"Moderate: underrated regular model and regular rotation",
             AND(E4370&lt;90,C4370&gt;2011,AND(F4370&lt;=100,F4370&gt;25)),"Moderate: underrated new model with regular rotation",
             AND(E4370&lt;90,C4370&lt;2000,AND(F4370&lt;=100,F4370&gt;25)),"Moderate: underrated old model with regular rotation",
             AND(C4370&lt;=2011,F4370&lt;=25),"Low: not new model and bad rotation",
             AND(E4370&gt;110,AND(C4370&lt;=2011,C4370&gt;=2000),F4370&lt;=25),"Low: overrated regular model with bad rotation",
             AND(E4370&gt;110,C4370&lt;2011,AND(F4370&lt;=100,F4370&gt;25)),"Low: overrated regular model (not new) with regular rotation",
             AND(E4370&gt;110,C4370&gt;2011,F4370&lt;=25),"Low: overrated new model with bad rotation"
)</f>
        <v>Moderate: fair price and regular to good rotation</v>
      </c>
    </row>
    <row r="4371" spans="1:8" x14ac:dyDescent="0.3">
      <c r="A4371" t="s">
        <v>49</v>
      </c>
      <c r="B4371" t="s">
        <v>773</v>
      </c>
      <c r="C4371">
        <v>2005</v>
      </c>
      <c r="D4371">
        <v>9776.5957446808516</v>
      </c>
      <c r="E4371">
        <v>100.86447031505487</v>
      </c>
      <c r="F4371">
        <v>47</v>
      </c>
      <c r="H4371" t="str" cm="1">
        <f t="array" ref="H4371">_xlfn.IFS(
             AND(E4371&gt;110,C4371&gt;2011,F4371&gt;100),"High: overrated, new and good rotation",
             AND(E4371&lt;90,C4371&gt;2011,F4371&gt;100),"High: underrated, new and good rotation",
             AND(E4371&lt;90,C4371&lt;2011,F4371&gt;100),"High: underrated, not too new but good rotation",
             AND(E4371&lt;=110,C4371&gt;2011,F4371&lt;=25),"Critic: well priced/underrated and new, but bad rotation",
             AND(E4371&gt;110,F4371&gt;100),"Top Tier: premium vehicules that tend to be sold above market prices",
             AND(E4371&gt;=90,E4371&lt;=110,F4371&gt;25),"Moderate: fair price and regular to good rotation",
             AND(E4371&lt;90,AND(C4371&lt;=2011,C4371&gt;=2000),AND(F4371&lt;100,F4371&gt;25)),"Moderate: underrated regular model and regular rotation",
             AND(E4371&lt;90,C4371&gt;2011,AND(F4371&lt;=100,F4371&gt;25)),"Moderate: underrated new model with regular rotation",
             AND(E4371&lt;90,C4371&lt;2000,AND(F4371&lt;=100,F4371&gt;25)),"Moderate: underrated old model with regular rotation",
             AND(C4371&lt;=2011,F4371&lt;=25),"Low: not new model and bad rotation",
             AND(E4371&gt;110,AND(C4371&lt;=2011,C4371&gt;=2000),F4371&lt;=25),"Low: overrated regular model with bad rotation",
             AND(E4371&gt;110,C4371&lt;2011,AND(F4371&lt;=100,F4371&gt;25)),"Low: overrated regular model (not new) with regular rotation",
             AND(E4371&gt;110,C4371&gt;2011,F4371&lt;=25),"Low: overrated new model with bad rotation"
)</f>
        <v>Moderate: fair price and regular to good rotation</v>
      </c>
    </row>
    <row r="4372" spans="1:8" x14ac:dyDescent="0.3">
      <c r="A4372" t="s">
        <v>49</v>
      </c>
      <c r="B4372" t="s">
        <v>773</v>
      </c>
      <c r="C4372">
        <v>2006</v>
      </c>
      <c r="D4372">
        <v>13289.156626506025</v>
      </c>
      <c r="E4372">
        <v>97.587628653573731</v>
      </c>
      <c r="F4372">
        <v>83</v>
      </c>
      <c r="H4372" t="str" cm="1">
        <f t="array" ref="H4372">_xlfn.IFS(
             AND(E4372&gt;110,C4372&gt;2011,F4372&gt;100),"High: overrated, new and good rotation",
             AND(E4372&lt;90,C4372&gt;2011,F4372&gt;100),"High: underrated, new and good rotation",
             AND(E4372&lt;90,C4372&lt;2011,F4372&gt;100),"High: underrated, not too new but good rotation",
             AND(E4372&lt;=110,C4372&gt;2011,F4372&lt;=25),"Critic: well priced/underrated and new, but bad rotation",
             AND(E4372&gt;110,F4372&gt;100),"Top Tier: premium vehicules that tend to be sold above market prices",
             AND(E4372&gt;=90,E4372&lt;=110,F4372&gt;25),"Moderate: fair price and regular to good rotation",
             AND(E4372&lt;90,AND(C4372&lt;=2011,C4372&gt;=2000),AND(F4372&lt;100,F4372&gt;25)),"Moderate: underrated regular model and regular rotation",
             AND(E4372&lt;90,C4372&gt;2011,AND(F4372&lt;=100,F4372&gt;25)),"Moderate: underrated new model with regular rotation",
             AND(E4372&lt;90,C4372&lt;2000,AND(F4372&lt;=100,F4372&gt;25)),"Moderate: underrated old model with regular rotation",
             AND(C4372&lt;=2011,F4372&lt;=25),"Low: not new model and bad rotation",
             AND(E4372&gt;110,AND(C4372&lt;=2011,C4372&gt;=2000),F4372&lt;=25),"Low: overrated regular model with bad rotation",
             AND(E4372&gt;110,C4372&lt;2011,AND(F4372&lt;=100,F4372&gt;25)),"Low: overrated regular model (not new) with regular rotation",
             AND(E4372&gt;110,C4372&gt;2011,F4372&lt;=25),"Low: overrated new model with bad rotation"
)</f>
        <v>Moderate: fair price and regular to good rotation</v>
      </c>
    </row>
    <row r="4373" spans="1:8" x14ac:dyDescent="0.3">
      <c r="A4373" t="s">
        <v>49</v>
      </c>
      <c r="B4373" t="s">
        <v>773</v>
      </c>
      <c r="C4373">
        <v>2008</v>
      </c>
      <c r="D4373">
        <v>19777.692307692309</v>
      </c>
      <c r="E4373">
        <v>101.96101549693276</v>
      </c>
      <c r="F4373">
        <v>65</v>
      </c>
      <c r="H4373" t="str" cm="1">
        <f t="array" ref="H4373">_xlfn.IFS(
             AND(E4373&gt;110,C4373&gt;2011,F4373&gt;100),"High: overrated, new and good rotation",
             AND(E4373&lt;90,C4373&gt;2011,F4373&gt;100),"High: underrated, new and good rotation",
             AND(E4373&lt;90,C4373&lt;2011,F4373&gt;100),"High: underrated, not too new but good rotation",
             AND(E4373&lt;=110,C4373&gt;2011,F4373&lt;=25),"Critic: well priced/underrated and new, but bad rotation",
             AND(E4373&gt;110,F4373&gt;100),"Top Tier: premium vehicules that tend to be sold above market prices",
             AND(E4373&gt;=90,E4373&lt;=110,F4373&gt;25),"Moderate: fair price and regular to good rotation",
             AND(E4373&lt;90,AND(C4373&lt;=2011,C4373&gt;=2000),AND(F4373&lt;100,F4373&gt;25)),"Moderate: underrated regular model and regular rotation",
             AND(E4373&lt;90,C4373&gt;2011,AND(F4373&lt;=100,F4373&gt;25)),"Moderate: underrated new model with regular rotation",
             AND(E4373&lt;90,C4373&lt;2000,AND(F4373&lt;=100,F4373&gt;25)),"Moderate: underrated old model with regular rotation",
             AND(C4373&lt;=2011,F4373&lt;=25),"Low: not new model and bad rotation",
             AND(E4373&gt;110,AND(C4373&lt;=2011,C4373&gt;=2000),F4373&lt;=25),"Low: overrated regular model with bad rotation",
             AND(E4373&gt;110,C4373&lt;2011,AND(F4373&lt;=100,F4373&gt;25)),"Low: overrated regular model (not new) with regular rotation",
             AND(E4373&gt;110,C4373&gt;2011,F4373&lt;=25),"Low: overrated new model with bad rotation"
)</f>
        <v>Moderate: fair price and regular to good rotation</v>
      </c>
    </row>
    <row r="4374" spans="1:8" x14ac:dyDescent="0.3">
      <c r="A4374" t="s">
        <v>49</v>
      </c>
      <c r="B4374" t="s">
        <v>773</v>
      </c>
      <c r="C4374">
        <v>2009</v>
      </c>
      <c r="D4374">
        <v>23026.530612244896</v>
      </c>
      <c r="E4374">
        <v>101.39094163298918</v>
      </c>
      <c r="F4374">
        <v>49</v>
      </c>
      <c r="H4374" t="str" cm="1">
        <f t="array" ref="H4374">_xlfn.IFS(
             AND(E4374&gt;110,C4374&gt;2011,F4374&gt;100),"High: overrated, new and good rotation",
             AND(E4374&lt;90,C4374&gt;2011,F4374&gt;100),"High: underrated, new and good rotation",
             AND(E4374&lt;90,C4374&lt;2011,F4374&gt;100),"High: underrated, not too new but good rotation",
             AND(E4374&lt;=110,C4374&gt;2011,F4374&lt;=25),"Critic: well priced/underrated and new, but bad rotation",
             AND(E4374&gt;110,F4374&gt;100),"Top Tier: premium vehicules that tend to be sold above market prices",
             AND(E4374&gt;=90,E4374&lt;=110,F4374&gt;25),"Moderate: fair price and regular to good rotation",
             AND(E4374&lt;90,AND(C4374&lt;=2011,C4374&gt;=2000),AND(F4374&lt;100,F4374&gt;25)),"Moderate: underrated regular model and regular rotation",
             AND(E4374&lt;90,C4374&gt;2011,AND(F4374&lt;=100,F4374&gt;25)),"Moderate: underrated new model with regular rotation",
             AND(E4374&lt;90,C4374&lt;2000,AND(F4374&lt;=100,F4374&gt;25)),"Moderate: underrated old model with regular rotation",
             AND(C4374&lt;=2011,F4374&lt;=25),"Low: not new model and bad rotation",
             AND(E4374&gt;110,AND(C4374&lt;=2011,C4374&gt;=2000),F4374&lt;=25),"Low: overrated regular model with bad rotation",
             AND(E4374&gt;110,C4374&lt;2011,AND(F4374&lt;=100,F4374&gt;25)),"Low: overrated regular model (not new) with regular rotation",
             AND(E4374&gt;110,C4374&gt;2011,F4374&lt;=25),"Low: overrated new model with bad rotation"
)</f>
        <v>Moderate: fair price and regular to good rotation</v>
      </c>
    </row>
    <row r="4375" spans="1:8" x14ac:dyDescent="0.3">
      <c r="A4375" t="s">
        <v>49</v>
      </c>
      <c r="B4375" t="s">
        <v>773</v>
      </c>
      <c r="C4375">
        <v>2010</v>
      </c>
      <c r="D4375">
        <v>25916.666666666668</v>
      </c>
      <c r="E4375">
        <v>97.703045270519951</v>
      </c>
      <c r="F4375">
        <v>24</v>
      </c>
      <c r="H4375" t="str" cm="1">
        <f t="array" ref="H4375">_xlfn.IFS(
             AND(E4375&gt;110,C4375&gt;2011,F4375&gt;100),"High: overrated, new and good rotation",
             AND(E4375&lt;90,C4375&gt;2011,F4375&gt;100),"High: underrated, new and good rotation",
             AND(E4375&lt;90,C4375&lt;2011,F4375&gt;100),"High: underrated, not too new but good rotation",
             AND(E4375&lt;=110,C4375&gt;2011,F4375&lt;=25),"Critic: well priced/underrated and new, but bad rotation",
             AND(E4375&gt;110,F4375&gt;100),"Top Tier: premium vehicules that tend to be sold above market prices",
             AND(E4375&gt;=90,E4375&lt;=110,F4375&gt;25),"Moderate: fair price and regular to good rotation",
             AND(E4375&lt;90,AND(C4375&lt;=2011,C4375&gt;=2000),AND(F4375&lt;100,F4375&gt;25)),"Moderate: underrated regular model and regular rotation",
             AND(E4375&lt;90,C4375&gt;2011,AND(F4375&lt;=100,F4375&gt;25)),"Moderate: underrated new model with regular rotation",
             AND(E4375&lt;90,C4375&lt;2000,AND(F4375&lt;=100,F4375&gt;25)),"Moderate: underrated old model with regular rotation",
             AND(C4375&lt;=2011,F4375&lt;=25),"Low: not new model and bad rotation",
             AND(E4375&gt;110,AND(C4375&lt;=2011,C4375&gt;=2000),F4375&lt;=25),"Low: overrated regular model with bad rotation",
             AND(E4375&gt;110,C4375&lt;2011,AND(F4375&lt;=100,F4375&gt;25)),"Low: overrated regular model (not new) with regular rotation",
             AND(E4375&gt;110,C4375&gt;2011,F4375&lt;=25),"Low: overrated new model with bad rotation"
)</f>
        <v>Low: not new model and bad rotation</v>
      </c>
    </row>
    <row r="4376" spans="1:8" x14ac:dyDescent="0.3">
      <c r="A4376" t="s">
        <v>49</v>
      </c>
      <c r="B4376" t="s">
        <v>773</v>
      </c>
      <c r="C4376">
        <v>2011</v>
      </c>
      <c r="D4376">
        <v>41482.142857142855</v>
      </c>
      <c r="E4376">
        <v>100.32540220119459</v>
      </c>
      <c r="F4376">
        <v>56</v>
      </c>
      <c r="H4376" t="str" cm="1">
        <f t="array" ref="H4376">_xlfn.IFS(
             AND(E4376&gt;110,C4376&gt;2011,F4376&gt;100),"High: overrated, new and good rotation",
             AND(E4376&lt;90,C4376&gt;2011,F4376&gt;100),"High: underrated, new and good rotation",
             AND(E4376&lt;90,C4376&lt;2011,F4376&gt;100),"High: underrated, not too new but good rotation",
             AND(E4376&lt;=110,C4376&gt;2011,F4376&lt;=25),"Critic: well priced/underrated and new, but bad rotation",
             AND(E4376&gt;110,F4376&gt;100),"Top Tier: premium vehicules that tend to be sold above market prices",
             AND(E4376&gt;=90,E4376&lt;=110,F4376&gt;25),"Moderate: fair price and regular to good rotation",
             AND(E4376&lt;90,AND(C4376&lt;=2011,C4376&gt;=2000),AND(F4376&lt;100,F4376&gt;25)),"Moderate: underrated regular model and regular rotation",
             AND(E4376&lt;90,C4376&gt;2011,AND(F4376&lt;=100,F4376&gt;25)),"Moderate: underrated new model with regular rotation",
             AND(E4376&lt;90,C4376&lt;2000,AND(F4376&lt;=100,F4376&gt;25)),"Moderate: underrated old model with regular rotation",
             AND(C4376&lt;=2011,F4376&lt;=25),"Low: not new model and bad rotation",
             AND(E4376&gt;110,AND(C4376&lt;=2011,C4376&gt;=2000),F4376&lt;=25),"Low: overrated regular model with bad rotation",
             AND(E4376&gt;110,C4376&lt;2011,AND(F4376&lt;=100,F4376&gt;25)),"Low: overrated regular model (not new) with regular rotation",
             AND(E4376&gt;110,C4376&gt;2011,F4376&lt;=25),"Low: overrated new model with bad rotation"
)</f>
        <v>Moderate: fair price and regular to good rotation</v>
      </c>
    </row>
    <row r="4377" spans="1:8" x14ac:dyDescent="0.3">
      <c r="A4377" t="s">
        <v>49</v>
      </c>
      <c r="B4377" t="s">
        <v>773</v>
      </c>
      <c r="C4377">
        <v>2012</v>
      </c>
      <c r="D4377">
        <v>41938.194444444445</v>
      </c>
      <c r="E4377">
        <v>99.336040893278806</v>
      </c>
      <c r="F4377">
        <v>72</v>
      </c>
      <c r="H4377" t="str" cm="1">
        <f t="array" ref="H4377">_xlfn.IFS(
             AND(E4377&gt;110,C4377&gt;2011,F4377&gt;100),"High: overrated, new and good rotation",
             AND(E4377&lt;90,C4377&gt;2011,F4377&gt;100),"High: underrated, new and good rotation",
             AND(E4377&lt;90,C4377&lt;2011,F4377&gt;100),"High: underrated, not too new but good rotation",
             AND(E4377&lt;=110,C4377&gt;2011,F4377&lt;=25),"Critic: well priced/underrated and new, but bad rotation",
             AND(E4377&gt;110,F4377&gt;100),"Top Tier: premium vehicules that tend to be sold above market prices",
             AND(E4377&gt;=90,E4377&lt;=110,F4377&gt;25),"Moderate: fair price and regular to good rotation",
             AND(E4377&lt;90,AND(C4377&lt;=2011,C4377&gt;=2000),AND(F4377&lt;100,F4377&gt;25)),"Moderate: underrated regular model and regular rotation",
             AND(E4377&lt;90,C4377&gt;2011,AND(F4377&lt;=100,F4377&gt;25)),"Moderate: underrated new model with regular rotation",
             AND(E4377&lt;90,C4377&lt;2000,AND(F4377&lt;=100,F4377&gt;25)),"Moderate: underrated old model with regular rotation",
             AND(C4377&lt;=2011,F4377&lt;=25),"Low: not new model and bad rotation",
             AND(E4377&gt;110,AND(C4377&lt;=2011,C4377&gt;=2000),F4377&lt;=25),"Low: overrated regular model with bad rotation",
             AND(E4377&gt;110,C4377&lt;2011,AND(F4377&lt;=100,F4377&gt;25)),"Low: overrated regular model (not new) with regular rotation",
             AND(E4377&gt;110,C4377&gt;2011,F4377&lt;=25),"Low: overrated new model with bad rotation"
)</f>
        <v>Moderate: fair price and regular to good rotation</v>
      </c>
    </row>
    <row r="4378" spans="1:8" x14ac:dyDescent="0.3">
      <c r="A4378" t="s">
        <v>49</v>
      </c>
      <c r="B4378" t="s">
        <v>773</v>
      </c>
      <c r="C4378">
        <v>2013</v>
      </c>
      <c r="D4378">
        <v>59057.446808510642</v>
      </c>
      <c r="E4378">
        <v>99.675143362872831</v>
      </c>
      <c r="F4378">
        <v>47</v>
      </c>
      <c r="H4378" t="str" cm="1">
        <f t="array" ref="H4378">_xlfn.IFS(
             AND(E4378&gt;110,C4378&gt;2011,F4378&gt;100),"High: overrated, new and good rotation",
             AND(E4378&lt;90,C4378&gt;2011,F4378&gt;100),"High: underrated, new and good rotation",
             AND(E4378&lt;90,C4378&lt;2011,F4378&gt;100),"High: underrated, not too new but good rotation",
             AND(E4378&lt;=110,C4378&gt;2011,F4378&lt;=25),"Critic: well priced/underrated and new, but bad rotation",
             AND(E4378&gt;110,F4378&gt;100),"Top Tier: premium vehicules that tend to be sold above market prices",
             AND(E4378&gt;=90,E4378&lt;=110,F4378&gt;25),"Moderate: fair price and regular to good rotation",
             AND(E4378&lt;90,AND(C4378&lt;=2011,C4378&gt;=2000),AND(F4378&lt;100,F4378&gt;25)),"Moderate: underrated regular model and regular rotation",
             AND(E4378&lt;90,C4378&gt;2011,AND(F4378&lt;=100,F4378&gt;25)),"Moderate: underrated new model with regular rotation",
             AND(E4378&lt;90,C4378&lt;2000,AND(F4378&lt;=100,F4378&gt;25)),"Moderate: underrated old model with regular rotation",
             AND(C4378&lt;=2011,F4378&lt;=25),"Low: not new model and bad rotation",
             AND(E4378&gt;110,AND(C4378&lt;=2011,C4378&gt;=2000),F4378&lt;=25),"Low: overrated regular model with bad rotation",
             AND(E4378&gt;110,C4378&lt;2011,AND(F4378&lt;=100,F4378&gt;25)),"Low: overrated regular model (not new) with regular rotation",
             AND(E4378&gt;110,C4378&gt;2011,F4378&lt;=25),"Low: overrated new model with bad rotation"
)</f>
        <v>Moderate: fair price and regular to good rotation</v>
      </c>
    </row>
    <row r="4379" spans="1:8" x14ac:dyDescent="0.3">
      <c r="A4379" t="s">
        <v>49</v>
      </c>
      <c r="B4379" t="s">
        <v>773</v>
      </c>
      <c r="C4379">
        <v>2014</v>
      </c>
      <c r="D4379">
        <v>65432.142857142855</v>
      </c>
      <c r="E4379">
        <v>98.049733609305235</v>
      </c>
      <c r="F4379">
        <v>42</v>
      </c>
      <c r="H4379" t="str" cm="1">
        <f t="array" ref="H4379">_xlfn.IFS(
             AND(E4379&gt;110,C4379&gt;2011,F4379&gt;100),"High: overrated, new and good rotation",
             AND(E4379&lt;90,C4379&gt;2011,F4379&gt;100),"High: underrated, new and good rotation",
             AND(E4379&lt;90,C4379&lt;2011,F4379&gt;100),"High: underrated, not too new but good rotation",
             AND(E4379&lt;=110,C4379&gt;2011,F4379&lt;=25),"Critic: well priced/underrated and new, but bad rotation",
             AND(E4379&gt;110,F4379&gt;100),"Top Tier: premium vehicules that tend to be sold above market prices",
             AND(E4379&gt;=90,E4379&lt;=110,F4379&gt;25),"Moderate: fair price and regular to good rotation",
             AND(E4379&lt;90,AND(C4379&lt;=2011,C4379&gt;=2000),AND(F4379&lt;100,F4379&gt;25)),"Moderate: underrated regular model and regular rotation",
             AND(E4379&lt;90,C4379&gt;2011,AND(F4379&lt;=100,F4379&gt;25)),"Moderate: underrated new model with regular rotation",
             AND(E4379&lt;90,C4379&lt;2000,AND(F4379&lt;=100,F4379&gt;25)),"Moderate: underrated old model with regular rotation",
             AND(C4379&lt;=2011,F4379&lt;=25),"Low: not new model and bad rotation",
             AND(E4379&gt;110,AND(C4379&lt;=2011,C4379&gt;=2000),F4379&lt;=25),"Low: overrated regular model with bad rotation",
             AND(E4379&gt;110,C4379&lt;2011,AND(F4379&lt;=100,F4379&gt;25)),"Low: overrated regular model (not new) with regular rotation",
             AND(E4379&gt;110,C4379&gt;2011,F4379&lt;=25),"Low: overrated new model with bad rotation"
)</f>
        <v>Moderate: fair price and regular to good rotation</v>
      </c>
    </row>
    <row r="4380" spans="1:8" x14ac:dyDescent="0.3">
      <c r="A4380" t="s">
        <v>49</v>
      </c>
      <c r="B4380" t="s">
        <v>774</v>
      </c>
      <c r="C4380">
        <v>2007</v>
      </c>
      <c r="D4380">
        <v>18815</v>
      </c>
      <c r="E4380">
        <v>104.06834538288646</v>
      </c>
      <c r="F4380">
        <v>20</v>
      </c>
      <c r="H4380" t="str" cm="1">
        <f t="array" ref="H4380">_xlfn.IFS(
             AND(E4380&gt;110,C4380&gt;2011,F4380&gt;100),"High: overrated, new and good rotation",
             AND(E4380&lt;90,C4380&gt;2011,F4380&gt;100),"High: underrated, new and good rotation",
             AND(E4380&lt;90,C4380&lt;2011,F4380&gt;100),"High: underrated, not too new but good rotation",
             AND(E4380&lt;=110,C4380&gt;2011,F4380&lt;=25),"Critic: well priced/underrated and new, but bad rotation",
             AND(E4380&gt;110,F4380&gt;100),"Top Tier: premium vehicules that tend to be sold above market prices",
             AND(E4380&gt;=90,E4380&lt;=110,F4380&gt;25),"Moderate: fair price and regular to good rotation",
             AND(E4380&lt;90,AND(C4380&lt;=2011,C4380&gt;=2000),AND(F4380&lt;100,F4380&gt;25)),"Moderate: underrated regular model and regular rotation",
             AND(E4380&lt;90,C4380&gt;2011,AND(F4380&lt;=100,F4380&gt;25)),"Moderate: underrated new model with regular rotation",
             AND(E4380&lt;90,C4380&lt;2000,AND(F4380&lt;=100,F4380&gt;25)),"Moderate: underrated old model with regular rotation",
             AND(C4380&lt;=2011,F4380&lt;=25),"Low: not new model and bad rotation",
             AND(E4380&gt;110,AND(C4380&lt;=2011,C4380&gt;=2000),F4380&lt;=25),"Low: overrated regular model with bad rotation",
             AND(E4380&gt;110,C4380&lt;2011,AND(F4380&lt;=100,F4380&gt;25)),"Low: overrated regular model (not new) with regular rotation",
             AND(E4380&gt;110,C4380&gt;2011,F4380&lt;=25),"Low: overrated new model with bad rotation"
)</f>
        <v>Low: not new model and bad rotation</v>
      </c>
    </row>
    <row r="4381" spans="1:8" x14ac:dyDescent="0.3">
      <c r="A4381" t="s">
        <v>49</v>
      </c>
      <c r="B4381" t="s">
        <v>774</v>
      </c>
      <c r="C4381">
        <v>2008</v>
      </c>
      <c r="D4381">
        <v>22392.307692307691</v>
      </c>
      <c r="E4381">
        <v>101.16517625685123</v>
      </c>
      <c r="F4381">
        <v>13</v>
      </c>
      <c r="H4381" t="str" cm="1">
        <f t="array" ref="H4381">_xlfn.IFS(
             AND(E4381&gt;110,C4381&gt;2011,F4381&gt;100),"High: overrated, new and good rotation",
             AND(E4381&lt;90,C4381&gt;2011,F4381&gt;100),"High: underrated, new and good rotation",
             AND(E4381&lt;90,C4381&lt;2011,F4381&gt;100),"High: underrated, not too new but good rotation",
             AND(E4381&lt;=110,C4381&gt;2011,F4381&lt;=25),"Critic: well priced/underrated and new, but bad rotation",
             AND(E4381&gt;110,F4381&gt;100),"Top Tier: premium vehicules that tend to be sold above market prices",
             AND(E4381&gt;=90,E4381&lt;=110,F4381&gt;25),"Moderate: fair price and regular to good rotation",
             AND(E4381&lt;90,AND(C4381&lt;=2011,C4381&gt;=2000),AND(F4381&lt;100,F4381&gt;25)),"Moderate: underrated regular model and regular rotation",
             AND(E4381&lt;90,C4381&gt;2011,AND(F4381&lt;=100,F4381&gt;25)),"Moderate: underrated new model with regular rotation",
             AND(E4381&lt;90,C4381&lt;2000,AND(F4381&lt;=100,F4381&gt;25)),"Moderate: underrated old model with regular rotation",
             AND(C4381&lt;=2011,F4381&lt;=25),"Low: not new model and bad rotation",
             AND(E4381&gt;110,AND(C4381&lt;=2011,C4381&gt;=2000),F4381&lt;=25),"Low: overrated regular model with bad rotation",
             AND(E4381&gt;110,C4381&lt;2011,AND(F4381&lt;=100,F4381&gt;25)),"Low: overrated regular model (not new) with regular rotation",
             AND(E4381&gt;110,C4381&gt;2011,F4381&lt;=25),"Low: overrated new model with bad rotation"
)</f>
        <v>Low: not new model and bad rotation</v>
      </c>
    </row>
    <row r="4382" spans="1:8" x14ac:dyDescent="0.3">
      <c r="A4382" t="s">
        <v>49</v>
      </c>
      <c r="B4382" t="s">
        <v>774</v>
      </c>
      <c r="C4382">
        <v>2009</v>
      </c>
      <c r="D4382">
        <v>24800</v>
      </c>
      <c r="E4382">
        <v>102.4793388429752</v>
      </c>
      <c r="F4382">
        <v>1</v>
      </c>
      <c r="H4382" t="str" cm="1">
        <f t="array" ref="H4382">_xlfn.IFS(
             AND(E4382&gt;110,C4382&gt;2011,F4382&gt;100),"High: overrated, new and good rotation",
             AND(E4382&lt;90,C4382&gt;2011,F4382&gt;100),"High: underrated, new and good rotation",
             AND(E4382&lt;90,C4382&lt;2011,F4382&gt;100),"High: underrated, not too new but good rotation",
             AND(E4382&lt;=110,C4382&gt;2011,F4382&lt;=25),"Critic: well priced/underrated and new, but bad rotation",
             AND(E4382&gt;110,F4382&gt;100),"Top Tier: premium vehicules that tend to be sold above market prices",
             AND(E4382&gt;=90,E4382&lt;=110,F4382&gt;25),"Moderate: fair price and regular to good rotation",
             AND(E4382&lt;90,AND(C4382&lt;=2011,C4382&gt;=2000),AND(F4382&lt;100,F4382&gt;25)),"Moderate: underrated regular model and regular rotation",
             AND(E4382&lt;90,C4382&gt;2011,AND(F4382&lt;=100,F4382&gt;25)),"Moderate: underrated new model with regular rotation",
             AND(E4382&lt;90,C4382&lt;2000,AND(F4382&lt;=100,F4382&gt;25)),"Moderate: underrated old model with regular rotation",
             AND(C4382&lt;=2011,F4382&lt;=25),"Low: not new model and bad rotation",
             AND(E4382&gt;110,AND(C4382&lt;=2011,C4382&gt;=2000),F4382&lt;=25),"Low: overrated regular model with bad rotation",
             AND(E4382&gt;110,C4382&lt;2011,AND(F4382&lt;=100,F4382&gt;25)),"Low: overrated regular model (not new) with regular rotation",
             AND(E4382&gt;110,C4382&gt;2011,F4382&lt;=25),"Low: overrated new model with bad rotation"
)</f>
        <v>Low: not new model and bad rotation</v>
      </c>
    </row>
    <row r="4383" spans="1:8" x14ac:dyDescent="0.3">
      <c r="A4383" t="s">
        <v>49</v>
      </c>
      <c r="B4383" t="s">
        <v>774</v>
      </c>
      <c r="C4383">
        <v>2011</v>
      </c>
      <c r="D4383">
        <v>26200</v>
      </c>
      <c r="E4383">
        <v>87.918918918918919</v>
      </c>
      <c r="F4383">
        <v>2</v>
      </c>
      <c r="H4383" t="str" cm="1">
        <f t="array" ref="H4383">_xlfn.IFS(
             AND(E4383&gt;110,C4383&gt;2011,F4383&gt;100),"High: overrated, new and good rotation",
             AND(E4383&lt;90,C4383&gt;2011,F4383&gt;100),"High: underrated, new and good rotation",
             AND(E4383&lt;90,C4383&lt;2011,F4383&gt;100),"High: underrated, not too new but good rotation",
             AND(E4383&lt;=110,C4383&gt;2011,F4383&lt;=25),"Critic: well priced/underrated and new, but bad rotation",
             AND(E4383&gt;110,F4383&gt;100),"Top Tier: premium vehicules that tend to be sold above market prices",
             AND(E4383&gt;=90,E4383&lt;=110,F4383&gt;25),"Moderate: fair price and regular to good rotation",
             AND(E4383&lt;90,AND(C4383&lt;=2011,C4383&gt;=2000),AND(F4383&lt;100,F4383&gt;25)),"Moderate: underrated regular model and regular rotation",
             AND(E4383&lt;90,C4383&gt;2011,AND(F4383&lt;=100,F4383&gt;25)),"Moderate: underrated new model with regular rotation",
             AND(E4383&lt;90,C4383&lt;2000,AND(F4383&lt;=100,F4383&gt;25)),"Moderate: underrated old model with regular rotation",
             AND(C4383&lt;=2011,F4383&lt;=25),"Low: not new model and bad rotation",
             AND(E4383&gt;110,AND(C4383&lt;=2011,C4383&gt;=2000),F4383&lt;=25),"Low: overrated regular model with bad rotation",
             AND(E4383&gt;110,C4383&lt;2011,AND(F4383&lt;=100,F4383&gt;25)),"Low: overrated regular model (not new) with regular rotation",
             AND(E4383&gt;110,C4383&gt;2011,F4383&lt;=25),"Low: overrated new model with bad rotation"
)</f>
        <v>Low: not new model and bad rotation</v>
      </c>
    </row>
    <row r="4384" spans="1:8" x14ac:dyDescent="0.3">
      <c r="A4384" t="s">
        <v>49</v>
      </c>
      <c r="B4384" t="s">
        <v>774</v>
      </c>
      <c r="C4384">
        <v>2012</v>
      </c>
      <c r="D4384">
        <v>41600</v>
      </c>
      <c r="E4384">
        <v>99.814925006750613</v>
      </c>
      <c r="F4384">
        <v>5</v>
      </c>
      <c r="H4384" t="str" cm="1">
        <f t="array" ref="H4384">_xlfn.IFS(
             AND(E4384&gt;110,C4384&gt;2011,F4384&gt;100),"High: overrated, new and good rotation",
             AND(E4384&lt;90,C4384&gt;2011,F4384&gt;100),"High: underrated, new and good rotation",
             AND(E4384&lt;90,C4384&lt;2011,F4384&gt;100),"High: underrated, not too new but good rotation",
             AND(E4384&lt;=110,C4384&gt;2011,F4384&lt;=25),"Critic: well priced/underrated and new, but bad rotation",
             AND(E4384&gt;110,F4384&gt;100),"Top Tier: premium vehicules that tend to be sold above market prices",
             AND(E4384&gt;=90,E4384&lt;=110,F4384&gt;25),"Moderate: fair price and regular to good rotation",
             AND(E4384&lt;90,AND(C4384&lt;=2011,C4384&gt;=2000),AND(F4384&lt;100,F4384&gt;25)),"Moderate: underrated regular model and regular rotation",
             AND(E4384&lt;90,C4384&gt;2011,AND(F4384&lt;=100,F4384&gt;25)),"Moderate: underrated new model with regular rotation",
             AND(E4384&lt;90,C4384&lt;2000,AND(F4384&lt;=100,F4384&gt;25)),"Moderate: underrated old model with regular rotation",
             AND(C4384&lt;=2011,F4384&lt;=25),"Low: not new model and bad rotation",
             AND(E4384&gt;110,AND(C4384&lt;=2011,C4384&gt;=2000),F4384&lt;=25),"Low: overrated regular model with bad rotation",
             AND(E4384&gt;110,C4384&lt;2011,AND(F4384&lt;=100,F4384&gt;25)),"Low: overrated regular model (not new) with regular rotation",
             AND(E4384&gt;110,C4384&gt;2011,F4384&lt;=25),"Low: overrated new model with bad rotation"
)</f>
        <v>Critic: well priced/underrated and new, but bad rotation</v>
      </c>
    </row>
    <row r="4385" spans="1:8" x14ac:dyDescent="0.3">
      <c r="A4385" t="s">
        <v>49</v>
      </c>
      <c r="B4385" t="s">
        <v>774</v>
      </c>
      <c r="C4385">
        <v>2014</v>
      </c>
      <c r="D4385">
        <v>52104.166666666664</v>
      </c>
      <c r="E4385">
        <v>98.098824577435082</v>
      </c>
      <c r="F4385">
        <v>24</v>
      </c>
      <c r="H4385" t="str" cm="1">
        <f t="array" ref="H4385">_xlfn.IFS(
             AND(E4385&gt;110,C4385&gt;2011,F4385&gt;100),"High: overrated, new and good rotation",
             AND(E4385&lt;90,C4385&gt;2011,F4385&gt;100),"High: underrated, new and good rotation",
             AND(E4385&lt;90,C4385&lt;2011,F4385&gt;100),"High: underrated, not too new but good rotation",
             AND(E4385&lt;=110,C4385&gt;2011,F4385&lt;=25),"Critic: well priced/underrated and new, but bad rotation",
             AND(E4385&gt;110,F4385&gt;100),"Top Tier: premium vehicules that tend to be sold above market prices",
             AND(E4385&gt;=90,E4385&lt;=110,F4385&gt;25),"Moderate: fair price and regular to good rotation",
             AND(E4385&lt;90,AND(C4385&lt;=2011,C4385&gt;=2000),AND(F4385&lt;100,F4385&gt;25)),"Moderate: underrated regular model and regular rotation",
             AND(E4385&lt;90,C4385&gt;2011,AND(F4385&lt;=100,F4385&gt;25)),"Moderate: underrated new model with regular rotation",
             AND(E4385&lt;90,C4385&lt;2000,AND(F4385&lt;=100,F4385&gt;25)),"Moderate: underrated old model with regular rotation",
             AND(C4385&lt;=2011,F4385&lt;=25),"Low: not new model and bad rotation",
             AND(E4385&gt;110,AND(C4385&lt;=2011,C4385&gt;=2000),F4385&lt;=25),"Low: overrated regular model with bad rotation",
             AND(E4385&gt;110,C4385&lt;2011,AND(F4385&lt;=100,F4385&gt;25)),"Low: overrated regular model (not new) with regular rotation",
             AND(E4385&gt;110,C4385&gt;2011,F4385&lt;=25),"Low: overrated new model with bad rotation"
)</f>
        <v>Critic: well priced/underrated and new, but bad rotation</v>
      </c>
    </row>
    <row r="4386" spans="1:8" x14ac:dyDescent="0.3">
      <c r="A4386" t="s">
        <v>49</v>
      </c>
      <c r="B4386" t="s">
        <v>775</v>
      </c>
      <c r="C4386">
        <v>2006</v>
      </c>
      <c r="D4386">
        <v>25200</v>
      </c>
      <c r="E4386">
        <v>102.88429110279586</v>
      </c>
      <c r="F4386">
        <v>15</v>
      </c>
      <c r="H4386" t="str" cm="1">
        <f t="array" ref="H4386">_xlfn.IFS(
             AND(E4386&gt;110,C4386&gt;2011,F4386&gt;100),"High: overrated, new and good rotation",
             AND(E4386&lt;90,C4386&gt;2011,F4386&gt;100),"High: underrated, new and good rotation",
             AND(E4386&lt;90,C4386&lt;2011,F4386&gt;100),"High: underrated, not too new but good rotation",
             AND(E4386&lt;=110,C4386&gt;2011,F4386&lt;=25),"Critic: well priced/underrated and new, but bad rotation",
             AND(E4386&gt;110,F4386&gt;100),"Top Tier: premium vehicules that tend to be sold above market prices",
             AND(E4386&gt;=90,E4386&lt;=110,F4386&gt;25),"Moderate: fair price and regular to good rotation",
             AND(E4386&lt;90,AND(C4386&lt;=2011,C4386&gt;=2000),AND(F4386&lt;100,F4386&gt;25)),"Moderate: underrated regular model and regular rotation",
             AND(E4386&lt;90,C4386&gt;2011,AND(F4386&lt;=100,F4386&gt;25)),"Moderate: underrated new model with regular rotation",
             AND(E4386&lt;90,C4386&lt;2000,AND(F4386&lt;=100,F4386&gt;25)),"Moderate: underrated old model with regular rotation",
             AND(C4386&lt;=2011,F4386&lt;=25),"Low: not new model and bad rotation",
             AND(E4386&gt;110,AND(C4386&lt;=2011,C4386&gt;=2000),F4386&lt;=25),"Low: overrated regular model with bad rotation",
             AND(E4386&gt;110,C4386&lt;2011,AND(F4386&lt;=100,F4386&gt;25)),"Low: overrated regular model (not new) with regular rotation",
             AND(E4386&gt;110,C4386&gt;2011,F4386&lt;=25),"Low: overrated new model with bad rotation"
)</f>
        <v>Low: not new model and bad rotation</v>
      </c>
    </row>
    <row r="4387" spans="1:8" x14ac:dyDescent="0.3">
      <c r="A4387" t="s">
        <v>49</v>
      </c>
      <c r="B4387" t="s">
        <v>776</v>
      </c>
      <c r="C4387">
        <v>2015</v>
      </c>
      <c r="D4387">
        <v>60881.25</v>
      </c>
      <c r="E4387">
        <v>96.384126007876262</v>
      </c>
      <c r="F4387">
        <v>8</v>
      </c>
      <c r="H4387" t="str" cm="1">
        <f t="array" ref="H4387">_xlfn.IFS(
             AND(E4387&gt;110,C4387&gt;2011,F4387&gt;100),"High: overrated, new and good rotation",
             AND(E4387&lt;90,C4387&gt;2011,F4387&gt;100),"High: underrated, new and good rotation",
             AND(E4387&lt;90,C4387&lt;2011,F4387&gt;100),"High: underrated, not too new but good rotation",
             AND(E4387&lt;=110,C4387&gt;2011,F4387&lt;=25),"Critic: well priced/underrated and new, but bad rotation",
             AND(E4387&gt;110,F4387&gt;100),"Top Tier: premium vehicules that tend to be sold above market prices",
             AND(E4387&gt;=90,E4387&lt;=110,F4387&gt;25),"Moderate: fair price and regular to good rotation",
             AND(E4387&lt;90,AND(C4387&lt;=2011,C4387&gt;=2000),AND(F4387&lt;100,F4387&gt;25)),"Moderate: underrated regular model and regular rotation",
             AND(E4387&lt;90,C4387&gt;2011,AND(F4387&lt;=100,F4387&gt;25)),"Moderate: underrated new model with regular rotation",
             AND(E4387&lt;90,C4387&lt;2000,AND(F4387&lt;=100,F4387&gt;25)),"Moderate: underrated old model with regular rotation",
             AND(C4387&lt;=2011,F4387&lt;=25),"Low: not new model and bad rotation",
             AND(E4387&gt;110,AND(C4387&lt;=2011,C4387&gt;=2000),F4387&lt;=25),"Low: overrated regular model with bad rotation",
             AND(E4387&gt;110,C4387&lt;2011,AND(F4387&lt;=100,F4387&gt;25)),"Low: overrated regular model (not new) with regular rotation",
             AND(E4387&gt;110,C4387&gt;2011,F4387&lt;=25),"Low: overrated new model with bad rotation"
)</f>
        <v>Critic: well priced/underrated and new, but bad rotation</v>
      </c>
    </row>
    <row r="4388" spans="1:8" x14ac:dyDescent="0.3">
      <c r="A4388" t="s">
        <v>49</v>
      </c>
      <c r="B4388" t="s">
        <v>777</v>
      </c>
      <c r="C4388">
        <v>2010</v>
      </c>
      <c r="D4388">
        <v>47535.416666666664</v>
      </c>
      <c r="E4388">
        <v>98.816866406356766</v>
      </c>
      <c r="F4388">
        <v>24</v>
      </c>
      <c r="H4388" t="str" cm="1">
        <f t="array" ref="H4388">_xlfn.IFS(
             AND(E4388&gt;110,C4388&gt;2011,F4388&gt;100),"High: overrated, new and good rotation",
             AND(E4388&lt;90,C4388&gt;2011,F4388&gt;100),"High: underrated, new and good rotation",
             AND(E4388&lt;90,C4388&lt;2011,F4388&gt;100),"High: underrated, not too new but good rotation",
             AND(E4388&lt;=110,C4388&gt;2011,F4388&lt;=25),"Critic: well priced/underrated and new, but bad rotation",
             AND(E4388&gt;110,F4388&gt;100),"Top Tier: premium vehicules that tend to be sold above market prices",
             AND(E4388&gt;=90,E4388&lt;=110,F4388&gt;25),"Moderate: fair price and regular to good rotation",
             AND(E4388&lt;90,AND(C4388&lt;=2011,C4388&gt;=2000),AND(F4388&lt;100,F4388&gt;25)),"Moderate: underrated regular model and regular rotation",
             AND(E4388&lt;90,C4388&gt;2011,AND(F4388&lt;=100,F4388&gt;25)),"Moderate: underrated new model with regular rotation",
             AND(E4388&lt;90,C4388&lt;2000,AND(F4388&lt;=100,F4388&gt;25)),"Moderate: underrated old model with regular rotation",
             AND(C4388&lt;=2011,F4388&lt;=25),"Low: not new model and bad rotation",
             AND(E4388&gt;110,AND(C4388&lt;=2011,C4388&gt;=2000),F4388&lt;=25),"Low: overrated regular model with bad rotation",
             AND(E4388&gt;110,C4388&lt;2011,AND(F4388&lt;=100,F4388&gt;25)),"Low: overrated regular model (not new) with regular rotation",
             AND(E4388&gt;110,C4388&gt;2011,F4388&lt;=25),"Low: overrated new model with bad rotation"
)</f>
        <v>Low: not new model and bad rotation</v>
      </c>
    </row>
    <row r="4389" spans="1:8" x14ac:dyDescent="0.3">
      <c r="A4389" t="s">
        <v>49</v>
      </c>
      <c r="B4389" t="s">
        <v>777</v>
      </c>
      <c r="C4389">
        <v>2011</v>
      </c>
      <c r="D4389">
        <v>49723.148148148146</v>
      </c>
      <c r="E4389">
        <v>98.810066975187354</v>
      </c>
      <c r="F4389">
        <v>54</v>
      </c>
      <c r="H4389" t="str" cm="1">
        <f t="array" ref="H4389">_xlfn.IFS(
             AND(E4389&gt;110,C4389&gt;2011,F4389&gt;100),"High: overrated, new and good rotation",
             AND(E4389&lt;90,C4389&gt;2011,F4389&gt;100),"High: underrated, new and good rotation",
             AND(E4389&lt;90,C4389&lt;2011,F4389&gt;100),"High: underrated, not too new but good rotation",
             AND(E4389&lt;=110,C4389&gt;2011,F4389&lt;=25),"Critic: well priced/underrated and new, but bad rotation",
             AND(E4389&gt;110,F4389&gt;100),"Top Tier: premium vehicules that tend to be sold above market prices",
             AND(E4389&gt;=90,E4389&lt;=110,F4389&gt;25),"Moderate: fair price and regular to good rotation",
             AND(E4389&lt;90,AND(C4389&lt;=2011,C4389&gt;=2000),AND(F4389&lt;100,F4389&gt;25)),"Moderate: underrated regular model and regular rotation",
             AND(E4389&lt;90,C4389&gt;2011,AND(F4389&lt;=100,F4389&gt;25)),"Moderate: underrated new model with regular rotation",
             AND(E4389&lt;90,C4389&lt;2000,AND(F4389&lt;=100,F4389&gt;25)),"Moderate: underrated old model with regular rotation",
             AND(C4389&lt;=2011,F4389&lt;=25),"Low: not new model and bad rotation",
             AND(E4389&gt;110,AND(C4389&lt;=2011,C4389&gt;=2000),F4389&lt;=25),"Low: overrated regular model with bad rotation",
             AND(E4389&gt;110,C4389&lt;2011,AND(F4389&lt;=100,F4389&gt;25)),"Low: overrated regular model (not new) with regular rotation",
             AND(E4389&gt;110,C4389&gt;2011,F4389&lt;=25),"Low: overrated new model with bad rotation"
)</f>
        <v>Moderate: fair price and regular to good rotation</v>
      </c>
    </row>
    <row r="4390" spans="1:8" x14ac:dyDescent="0.3">
      <c r="A4390" t="s">
        <v>49</v>
      </c>
      <c r="B4390" t="s">
        <v>777</v>
      </c>
      <c r="C4390">
        <v>2012</v>
      </c>
      <c r="D4390">
        <v>55126.642335766424</v>
      </c>
      <c r="E4390">
        <v>99.675135846988084</v>
      </c>
      <c r="F4390">
        <v>137</v>
      </c>
      <c r="H4390" t="str" cm="1">
        <f t="array" ref="H4390">_xlfn.IFS(
             AND(E4390&gt;110,C4390&gt;2011,F4390&gt;100),"High: overrated, new and good rotation",
             AND(E4390&lt;90,C4390&gt;2011,F4390&gt;100),"High: underrated, new and good rotation",
             AND(E4390&lt;90,C4390&lt;2011,F4390&gt;100),"High: underrated, not too new but good rotation",
             AND(E4390&lt;=110,C4390&gt;2011,F4390&lt;=25),"Critic: well priced/underrated and new, but bad rotation",
             AND(E4390&gt;110,F4390&gt;100),"Top Tier: premium vehicules that tend to be sold above market prices",
             AND(E4390&gt;=90,E4390&lt;=110,F4390&gt;25),"Moderate: fair price and regular to good rotation",
             AND(E4390&lt;90,AND(C4390&lt;=2011,C4390&gt;=2000),AND(F4390&lt;100,F4390&gt;25)),"Moderate: underrated regular model and regular rotation",
             AND(E4390&lt;90,C4390&gt;2011,AND(F4390&lt;=100,F4390&gt;25)),"Moderate: underrated new model with regular rotation",
             AND(E4390&lt;90,C4390&lt;2000,AND(F4390&lt;=100,F4390&gt;25)),"Moderate: underrated old model with regular rotation",
             AND(C4390&lt;=2011,F4390&lt;=25),"Low: not new model and bad rotation",
             AND(E4390&gt;110,AND(C4390&lt;=2011,C4390&gt;=2000),F4390&lt;=25),"Low: overrated regular model with bad rotation",
             AND(E4390&gt;110,C4390&lt;2011,AND(F4390&lt;=100,F4390&gt;25)),"Low: overrated regular model (not new) with regular rotation",
             AND(E4390&gt;110,C4390&gt;2011,F4390&lt;=25),"Low: overrated new model with bad rotation"
)</f>
        <v>Moderate: fair price and regular to good rotation</v>
      </c>
    </row>
    <row r="4391" spans="1:8" x14ac:dyDescent="0.3">
      <c r="A4391" t="s">
        <v>49</v>
      </c>
      <c r="B4391" t="s">
        <v>777</v>
      </c>
      <c r="C4391">
        <v>2013</v>
      </c>
      <c r="D4391">
        <v>65123.809523809527</v>
      </c>
      <c r="E4391">
        <v>99.23512476719597</v>
      </c>
      <c r="F4391">
        <v>42</v>
      </c>
      <c r="H4391" t="str" cm="1">
        <f t="array" ref="H4391">_xlfn.IFS(
             AND(E4391&gt;110,C4391&gt;2011,F4391&gt;100),"High: overrated, new and good rotation",
             AND(E4391&lt;90,C4391&gt;2011,F4391&gt;100),"High: underrated, new and good rotation",
             AND(E4391&lt;90,C4391&lt;2011,F4391&gt;100),"High: underrated, not too new but good rotation",
             AND(E4391&lt;=110,C4391&gt;2011,F4391&lt;=25),"Critic: well priced/underrated and new, but bad rotation",
             AND(E4391&gt;110,F4391&gt;100),"Top Tier: premium vehicules that tend to be sold above market prices",
             AND(E4391&gt;=90,E4391&lt;=110,F4391&gt;25),"Moderate: fair price and regular to good rotation",
             AND(E4391&lt;90,AND(C4391&lt;=2011,C4391&gt;=2000),AND(F4391&lt;100,F4391&gt;25)),"Moderate: underrated regular model and regular rotation",
             AND(E4391&lt;90,C4391&gt;2011,AND(F4391&lt;=100,F4391&gt;25)),"Moderate: underrated new model with regular rotation",
             AND(E4391&lt;90,C4391&lt;2000,AND(F4391&lt;=100,F4391&gt;25)),"Moderate: underrated old model with regular rotation",
             AND(C4391&lt;=2011,F4391&lt;=25),"Low: not new model and bad rotation",
             AND(E4391&gt;110,AND(C4391&lt;=2011,C4391&gt;=2000),F4391&lt;=25),"Low: overrated regular model with bad rotation",
             AND(E4391&gt;110,C4391&lt;2011,AND(F4391&lt;=100,F4391&gt;25)),"Low: overrated regular model (not new) with regular rotation",
             AND(E4391&gt;110,C4391&gt;2011,F4391&lt;=25),"Low: overrated new model with bad rotation"
)</f>
        <v>Moderate: fair price and regular to good rotation</v>
      </c>
    </row>
    <row r="4392" spans="1:8" x14ac:dyDescent="0.3">
      <c r="A4392" t="s">
        <v>49</v>
      </c>
      <c r="B4392" t="s">
        <v>777</v>
      </c>
      <c r="C4392">
        <v>2014</v>
      </c>
      <c r="D4392">
        <v>77650</v>
      </c>
      <c r="E4392">
        <v>96.919649749197418</v>
      </c>
      <c r="F4392">
        <v>10</v>
      </c>
      <c r="H4392" t="str" cm="1">
        <f t="array" ref="H4392">_xlfn.IFS(
             AND(E4392&gt;110,C4392&gt;2011,F4392&gt;100),"High: overrated, new and good rotation",
             AND(E4392&lt;90,C4392&gt;2011,F4392&gt;100),"High: underrated, new and good rotation",
             AND(E4392&lt;90,C4392&lt;2011,F4392&gt;100),"High: underrated, not too new but good rotation",
             AND(E4392&lt;=110,C4392&gt;2011,F4392&lt;=25),"Critic: well priced/underrated and new, but bad rotation",
             AND(E4392&gt;110,F4392&gt;100),"Top Tier: premium vehicules that tend to be sold above market prices",
             AND(E4392&gt;=90,E4392&lt;=110,F4392&gt;25),"Moderate: fair price and regular to good rotation",
             AND(E4392&lt;90,AND(C4392&lt;=2011,C4392&gt;=2000),AND(F4392&lt;100,F4392&gt;25)),"Moderate: underrated regular model and regular rotation",
             AND(E4392&lt;90,C4392&gt;2011,AND(F4392&lt;=100,F4392&gt;25)),"Moderate: underrated new model with regular rotation",
             AND(E4392&lt;90,C4392&lt;2000,AND(F4392&lt;=100,F4392&gt;25)),"Moderate: underrated old model with regular rotation",
             AND(C4392&lt;=2011,F4392&lt;=25),"Low: not new model and bad rotation",
             AND(E4392&gt;110,AND(C4392&lt;=2011,C4392&gt;=2000),F4392&lt;=25),"Low: overrated regular model with bad rotation",
             AND(E4392&gt;110,C4392&lt;2011,AND(F4392&lt;=100,F4392&gt;25)),"Low: overrated regular model (not new) with regular rotation",
             AND(E4392&gt;110,C4392&gt;2011,F4392&lt;=25),"Low: overrated new model with bad rotation"
)</f>
        <v>Critic: well priced/underrated and new, but bad rotation</v>
      </c>
    </row>
    <row r="4393" spans="1:8" x14ac:dyDescent="0.3">
      <c r="A4393" t="s">
        <v>50</v>
      </c>
      <c r="B4393" t="s">
        <v>197</v>
      </c>
      <c r="C4393">
        <v>2011</v>
      </c>
      <c r="D4393">
        <v>17772.792792792792</v>
      </c>
      <c r="E4393">
        <v>99.142106667740109</v>
      </c>
      <c r="F4393">
        <v>555</v>
      </c>
      <c r="H4393" t="str" cm="1">
        <f t="array" ref="H4393">_xlfn.IFS(
             AND(E4393&gt;110,C4393&gt;2011,F4393&gt;100),"High: overrated, new and good rotation",
             AND(E4393&lt;90,C4393&gt;2011,F4393&gt;100),"High: underrated, new and good rotation",
             AND(E4393&lt;90,C4393&lt;2011,F4393&gt;100),"High: underrated, not too new but good rotation",
             AND(E4393&lt;=110,C4393&gt;2011,F4393&lt;=25),"Critic: well priced/underrated and new, but bad rotation",
             AND(E4393&gt;110,F4393&gt;100),"Top Tier: premium vehicules that tend to be sold above market prices",
             AND(E4393&gt;=90,E4393&lt;=110,F4393&gt;25),"Moderate: fair price and regular to good rotation",
             AND(E4393&lt;90,AND(C4393&lt;=2011,C4393&gt;=2000),AND(F4393&lt;100,F4393&gt;25)),"Moderate: underrated regular model and regular rotation",
             AND(E4393&lt;90,C4393&gt;2011,AND(F4393&lt;=100,F4393&gt;25)),"Moderate: underrated new model with regular rotation",
             AND(E4393&lt;90,C4393&lt;2000,AND(F4393&lt;=100,F4393&gt;25)),"Moderate: underrated old model with regular rotation",
             AND(C4393&lt;=2011,F4393&lt;=25),"Low: not new model and bad rotation",
             AND(E4393&gt;110,AND(C4393&lt;=2011,C4393&gt;=2000),F4393&lt;=25),"Low: overrated regular model with bad rotation",
             AND(E4393&gt;110,C4393&lt;2011,AND(F4393&lt;=100,F4393&gt;25)),"Low: overrated regular model (not new) with regular rotation",
             AND(E4393&gt;110,C4393&gt;2011,F4393&lt;=25),"Low: overrated new model with bad rotation"
)</f>
        <v>Moderate: fair price and regular to good rotation</v>
      </c>
    </row>
    <row r="4394" spans="1:8" x14ac:dyDescent="0.3">
      <c r="A4394" t="s">
        <v>50</v>
      </c>
      <c r="B4394" t="s">
        <v>197</v>
      </c>
      <c r="C4394">
        <v>2012</v>
      </c>
      <c r="D4394">
        <v>20593.373493975905</v>
      </c>
      <c r="E4394">
        <v>98.733597240622075</v>
      </c>
      <c r="F4394">
        <v>747</v>
      </c>
      <c r="H4394" t="str" cm="1">
        <f t="array" ref="H4394">_xlfn.IFS(
             AND(E4394&gt;110,C4394&gt;2011,F4394&gt;100),"High: overrated, new and good rotation",
             AND(E4394&lt;90,C4394&gt;2011,F4394&gt;100),"High: underrated, new and good rotation",
             AND(E4394&lt;90,C4394&lt;2011,F4394&gt;100),"High: underrated, not too new but good rotation",
             AND(E4394&lt;=110,C4394&gt;2011,F4394&lt;=25),"Critic: well priced/underrated and new, but bad rotation",
             AND(E4394&gt;110,F4394&gt;100),"Top Tier: premium vehicules that tend to be sold above market prices",
             AND(E4394&gt;=90,E4394&lt;=110,F4394&gt;25),"Moderate: fair price and regular to good rotation",
             AND(E4394&lt;90,AND(C4394&lt;=2011,C4394&gt;=2000),AND(F4394&lt;100,F4394&gt;25)),"Moderate: underrated regular model and regular rotation",
             AND(E4394&lt;90,C4394&gt;2011,AND(F4394&lt;=100,F4394&gt;25)),"Moderate: underrated new model with regular rotation",
             AND(E4394&lt;90,C4394&lt;2000,AND(F4394&lt;=100,F4394&gt;25)),"Moderate: underrated old model with regular rotation",
             AND(C4394&lt;=2011,F4394&lt;=25),"Low: not new model and bad rotation",
             AND(E4394&gt;110,AND(C4394&lt;=2011,C4394&gt;=2000),F4394&lt;=25),"Low: overrated regular model with bad rotation",
             AND(E4394&gt;110,C4394&lt;2011,AND(F4394&lt;=100,F4394&gt;25)),"Low: overrated regular model (not new) with regular rotation",
             AND(E4394&gt;110,C4394&gt;2011,F4394&lt;=25),"Low: overrated new model with bad rotation"
)</f>
        <v>Moderate: fair price and regular to good rotation</v>
      </c>
    </row>
    <row r="4395" spans="1:8" x14ac:dyDescent="0.3">
      <c r="A4395" t="s">
        <v>50</v>
      </c>
      <c r="B4395" t="s">
        <v>197</v>
      </c>
      <c r="C4395">
        <v>2013</v>
      </c>
      <c r="D4395">
        <v>24000.460750853243</v>
      </c>
      <c r="E4395">
        <v>99.603752583088962</v>
      </c>
      <c r="F4395">
        <v>879</v>
      </c>
      <c r="H4395" t="str" cm="1">
        <f t="array" ref="H4395">_xlfn.IFS(
             AND(E4395&gt;110,C4395&gt;2011,F4395&gt;100),"High: overrated, new and good rotation",
             AND(E4395&lt;90,C4395&gt;2011,F4395&gt;100),"High: underrated, new and good rotation",
             AND(E4395&lt;90,C4395&lt;2011,F4395&gt;100),"High: underrated, not too new but good rotation",
             AND(E4395&lt;=110,C4395&gt;2011,F4395&lt;=25),"Critic: well priced/underrated and new, but bad rotation",
             AND(E4395&gt;110,F4395&gt;100),"Top Tier: premium vehicules that tend to be sold above market prices",
             AND(E4395&gt;=90,E4395&lt;=110,F4395&gt;25),"Moderate: fair price and regular to good rotation",
             AND(E4395&lt;90,AND(C4395&lt;=2011,C4395&gt;=2000),AND(F4395&lt;100,F4395&gt;25)),"Moderate: underrated regular model and regular rotation",
             AND(E4395&lt;90,C4395&gt;2011,AND(F4395&lt;=100,F4395&gt;25)),"Moderate: underrated new model with regular rotation",
             AND(E4395&lt;90,C4395&lt;2000,AND(F4395&lt;=100,F4395&gt;25)),"Moderate: underrated old model with regular rotation",
             AND(C4395&lt;=2011,F4395&lt;=25),"Low: not new model and bad rotation",
             AND(E4395&gt;110,AND(C4395&lt;=2011,C4395&gt;=2000),F4395&lt;=25),"Low: overrated regular model with bad rotation",
             AND(E4395&gt;110,C4395&lt;2011,AND(F4395&lt;=100,F4395&gt;25)),"Low: overrated regular model (not new) with regular rotation",
             AND(E4395&gt;110,C4395&gt;2011,F4395&lt;=25),"Low: overrated new model with bad rotation"
)</f>
        <v>Moderate: fair price and regular to good rotation</v>
      </c>
    </row>
    <row r="4396" spans="1:8" x14ac:dyDescent="0.3">
      <c r="A4396" t="s">
        <v>50</v>
      </c>
      <c r="B4396" t="s">
        <v>197</v>
      </c>
      <c r="C4396">
        <v>2014</v>
      </c>
      <c r="D4396">
        <v>26400.782565130259</v>
      </c>
      <c r="E4396">
        <v>98.92507823988916</v>
      </c>
      <c r="F4396">
        <v>998</v>
      </c>
      <c r="H4396" t="str" cm="1">
        <f t="array" ref="H4396">_xlfn.IFS(
             AND(E4396&gt;110,C4396&gt;2011,F4396&gt;100),"High: overrated, new and good rotation",
             AND(E4396&lt;90,C4396&gt;2011,F4396&gt;100),"High: underrated, new and good rotation",
             AND(E4396&lt;90,C4396&lt;2011,F4396&gt;100),"High: underrated, not too new but good rotation",
             AND(E4396&lt;=110,C4396&gt;2011,F4396&lt;=25),"Critic: well priced/underrated and new, but bad rotation",
             AND(E4396&gt;110,F4396&gt;100),"Top Tier: premium vehicules that tend to be sold above market prices",
             AND(E4396&gt;=90,E4396&lt;=110,F4396&gt;25),"Moderate: fair price and regular to good rotation",
             AND(E4396&lt;90,AND(C4396&lt;=2011,C4396&gt;=2000),AND(F4396&lt;100,F4396&gt;25)),"Moderate: underrated regular model and regular rotation",
             AND(E4396&lt;90,C4396&gt;2011,AND(F4396&lt;=100,F4396&gt;25)),"Moderate: underrated new model with regular rotation",
             AND(E4396&lt;90,C4396&lt;2000,AND(F4396&lt;=100,F4396&gt;25)),"Moderate: underrated old model with regular rotation",
             AND(C4396&lt;=2011,F4396&lt;=25),"Low: not new model and bad rotation",
             AND(E4396&gt;110,AND(C4396&lt;=2011,C4396&gt;=2000),F4396&lt;=25),"Low: overrated regular model with bad rotation",
             AND(E4396&gt;110,C4396&lt;2011,AND(F4396&lt;=100,F4396&gt;25)),"Low: overrated regular model (not new) with regular rotation",
             AND(E4396&gt;110,C4396&gt;2011,F4396&lt;=25),"Low: overrated new model with bad rotation"
)</f>
        <v>Moderate: fair price and regular to good rotation</v>
      </c>
    </row>
    <row r="4397" spans="1:8" x14ac:dyDescent="0.3">
      <c r="A4397" t="s">
        <v>50</v>
      </c>
      <c r="B4397" t="s">
        <v>197</v>
      </c>
      <c r="C4397">
        <v>2015</v>
      </c>
      <c r="D4397">
        <v>32340</v>
      </c>
      <c r="E4397">
        <v>101.57615721630245</v>
      </c>
      <c r="F4397">
        <v>25</v>
      </c>
      <c r="H4397" t="str" cm="1">
        <f t="array" ref="H4397">_xlfn.IFS(
             AND(E4397&gt;110,C4397&gt;2011,F4397&gt;100),"High: overrated, new and good rotation",
             AND(E4397&lt;90,C4397&gt;2011,F4397&gt;100),"High: underrated, new and good rotation",
             AND(E4397&lt;90,C4397&lt;2011,F4397&gt;100),"High: underrated, not too new but good rotation",
             AND(E4397&lt;=110,C4397&gt;2011,F4397&lt;=25),"Critic: well priced/underrated and new, but bad rotation",
             AND(E4397&gt;110,F4397&gt;100),"Top Tier: premium vehicules that tend to be sold above market prices",
             AND(E4397&gt;=90,E4397&lt;=110,F4397&gt;25),"Moderate: fair price and regular to good rotation",
             AND(E4397&lt;90,AND(C4397&lt;=2011,C4397&gt;=2000),AND(F4397&lt;100,F4397&gt;25)),"Moderate: underrated regular model and regular rotation",
             AND(E4397&lt;90,C4397&gt;2011,AND(F4397&lt;=100,F4397&gt;25)),"Moderate: underrated new model with regular rotation",
             AND(E4397&lt;90,C4397&lt;2000,AND(F4397&lt;=100,F4397&gt;25)),"Moderate: underrated old model with regular rotation",
             AND(C4397&lt;=2011,F4397&lt;=25),"Low: not new model and bad rotation",
             AND(E4397&gt;110,AND(C4397&lt;=2011,C4397&gt;=2000),F4397&lt;=25),"Low: overrated regular model with bad rotation",
             AND(E4397&gt;110,C4397&lt;2011,AND(F4397&lt;=100,F4397&gt;25)),"Low: overrated regular model (not new) with regular rotation",
             AND(E4397&gt;110,C4397&gt;2011,F4397&lt;=25),"Low: overrated new model with bad rotation"
)</f>
        <v>Critic: well priced/underrated and new, but bad rotation</v>
      </c>
    </row>
    <row r="4398" spans="1:8" x14ac:dyDescent="0.3">
      <c r="A4398" t="s">
        <v>50</v>
      </c>
      <c r="B4398" t="s">
        <v>198</v>
      </c>
      <c r="C4398">
        <v>2011</v>
      </c>
      <c r="D4398">
        <v>24080.864197530864</v>
      </c>
      <c r="E4398">
        <v>97.32570111523728</v>
      </c>
      <c r="F4398">
        <v>81</v>
      </c>
      <c r="H4398" t="str" cm="1">
        <f t="array" ref="H4398">_xlfn.IFS(
             AND(E4398&gt;110,C4398&gt;2011,F4398&gt;100),"High: overrated, new and good rotation",
             AND(E4398&lt;90,C4398&gt;2011,F4398&gt;100),"High: underrated, new and good rotation",
             AND(E4398&lt;90,C4398&lt;2011,F4398&gt;100),"High: underrated, not too new but good rotation",
             AND(E4398&lt;=110,C4398&gt;2011,F4398&lt;=25),"Critic: well priced/underrated and new, but bad rotation",
             AND(E4398&gt;110,F4398&gt;100),"Top Tier: premium vehicules that tend to be sold above market prices",
             AND(E4398&gt;=90,E4398&lt;=110,F4398&gt;25),"Moderate: fair price and regular to good rotation",
             AND(E4398&lt;90,AND(C4398&lt;=2011,C4398&gt;=2000),AND(F4398&lt;100,F4398&gt;25)),"Moderate: underrated regular model and regular rotation",
             AND(E4398&lt;90,C4398&gt;2011,AND(F4398&lt;=100,F4398&gt;25)),"Moderate: underrated new model with regular rotation",
             AND(E4398&lt;90,C4398&lt;2000,AND(F4398&lt;=100,F4398&gt;25)),"Moderate: underrated old model with regular rotation",
             AND(C4398&lt;=2011,F4398&lt;=25),"Low: not new model and bad rotation",
             AND(E4398&gt;110,AND(C4398&lt;=2011,C4398&gt;=2000),F4398&lt;=25),"Low: overrated regular model with bad rotation",
             AND(E4398&gt;110,C4398&lt;2011,AND(F4398&lt;=100,F4398&gt;25)),"Low: overrated regular model (not new) with regular rotation",
             AND(E4398&gt;110,C4398&gt;2011,F4398&lt;=25),"Low: overrated new model with bad rotation"
)</f>
        <v>Moderate: fair price and regular to good rotation</v>
      </c>
    </row>
    <row r="4399" spans="1:8" x14ac:dyDescent="0.3">
      <c r="A4399" t="s">
        <v>50</v>
      </c>
      <c r="B4399" t="s">
        <v>198</v>
      </c>
      <c r="C4399">
        <v>2012</v>
      </c>
      <c r="D4399">
        <v>26952.755905511811</v>
      </c>
      <c r="E4399">
        <v>98.074115141204146</v>
      </c>
      <c r="F4399">
        <v>254</v>
      </c>
      <c r="H4399" t="str" cm="1">
        <f t="array" ref="H4399">_xlfn.IFS(
             AND(E4399&gt;110,C4399&gt;2011,F4399&gt;100),"High: overrated, new and good rotation",
             AND(E4399&lt;90,C4399&gt;2011,F4399&gt;100),"High: underrated, new and good rotation",
             AND(E4399&lt;90,C4399&lt;2011,F4399&gt;100),"High: underrated, not too new but good rotation",
             AND(E4399&lt;=110,C4399&gt;2011,F4399&lt;=25),"Critic: well priced/underrated and new, but bad rotation",
             AND(E4399&gt;110,F4399&gt;100),"Top Tier: premium vehicules that tend to be sold above market prices",
             AND(E4399&gt;=90,E4399&lt;=110,F4399&gt;25),"Moderate: fair price and regular to good rotation",
             AND(E4399&lt;90,AND(C4399&lt;=2011,C4399&gt;=2000),AND(F4399&lt;100,F4399&gt;25)),"Moderate: underrated regular model and regular rotation",
             AND(E4399&lt;90,C4399&gt;2011,AND(F4399&lt;=100,F4399&gt;25)),"Moderate: underrated new model with regular rotation",
             AND(E4399&lt;90,C4399&lt;2000,AND(F4399&lt;=100,F4399&gt;25)),"Moderate: underrated old model with regular rotation",
             AND(C4399&lt;=2011,F4399&lt;=25),"Low: not new model and bad rotation",
             AND(E4399&gt;110,AND(C4399&lt;=2011,C4399&gt;=2000),F4399&lt;=25),"Low: overrated regular model with bad rotation",
             AND(E4399&gt;110,C4399&lt;2011,AND(F4399&lt;=100,F4399&gt;25)),"Low: overrated regular model (not new) with regular rotation",
             AND(E4399&gt;110,C4399&gt;2011,F4399&lt;=25),"Low: overrated new model with bad rotation"
)</f>
        <v>Moderate: fair price and regular to good rotation</v>
      </c>
    </row>
    <row r="4400" spans="1:8" x14ac:dyDescent="0.3">
      <c r="A4400" t="s">
        <v>50</v>
      </c>
      <c r="B4400" t="s">
        <v>198</v>
      </c>
      <c r="C4400">
        <v>2013</v>
      </c>
      <c r="D4400">
        <v>31799.166666666668</v>
      </c>
      <c r="E4400">
        <v>98.790663183895177</v>
      </c>
      <c r="F4400">
        <v>120</v>
      </c>
      <c r="H4400" t="str" cm="1">
        <f t="array" ref="H4400">_xlfn.IFS(
             AND(E4400&gt;110,C4400&gt;2011,F4400&gt;100),"High: overrated, new and good rotation",
             AND(E4400&lt;90,C4400&gt;2011,F4400&gt;100),"High: underrated, new and good rotation",
             AND(E4400&lt;90,C4400&lt;2011,F4400&gt;100),"High: underrated, not too new but good rotation",
             AND(E4400&lt;=110,C4400&gt;2011,F4400&lt;=25),"Critic: well priced/underrated and new, but bad rotation",
             AND(E4400&gt;110,F4400&gt;100),"Top Tier: premium vehicules that tend to be sold above market prices",
             AND(E4400&gt;=90,E4400&lt;=110,F4400&gt;25),"Moderate: fair price and regular to good rotation",
             AND(E4400&lt;90,AND(C4400&lt;=2011,C4400&gt;=2000),AND(F4400&lt;100,F4400&gt;25)),"Moderate: underrated regular model and regular rotation",
             AND(E4400&lt;90,C4400&gt;2011,AND(F4400&lt;=100,F4400&gt;25)),"Moderate: underrated new model with regular rotation",
             AND(E4400&lt;90,C4400&lt;2000,AND(F4400&lt;=100,F4400&gt;25)),"Moderate: underrated old model with regular rotation",
             AND(C4400&lt;=2011,F4400&lt;=25),"Low: not new model and bad rotation",
             AND(E4400&gt;110,AND(C4400&lt;=2011,C4400&gt;=2000),F4400&lt;=25),"Low: overrated regular model with bad rotation",
             AND(E4400&gt;110,C4400&lt;2011,AND(F4400&lt;=100,F4400&gt;25)),"Low: overrated regular model (not new) with regular rotation",
             AND(E4400&gt;110,C4400&gt;2011,F4400&lt;=25),"Low: overrated new model with bad rotation"
)</f>
        <v>Moderate: fair price and regular to good rotation</v>
      </c>
    </row>
    <row r="4401" spans="1:8" x14ac:dyDescent="0.3">
      <c r="A4401" t="s">
        <v>50</v>
      </c>
      <c r="B4401" t="s">
        <v>198</v>
      </c>
      <c r="C4401">
        <v>2014</v>
      </c>
      <c r="D4401">
        <v>38420.322939866368</v>
      </c>
      <c r="E4401">
        <v>99.777043367991155</v>
      </c>
      <c r="F4401">
        <v>449</v>
      </c>
      <c r="H4401" t="str" cm="1">
        <f t="array" ref="H4401">_xlfn.IFS(
             AND(E4401&gt;110,C4401&gt;2011,F4401&gt;100),"High: overrated, new and good rotation",
             AND(E4401&lt;90,C4401&gt;2011,F4401&gt;100),"High: underrated, new and good rotation",
             AND(E4401&lt;90,C4401&lt;2011,F4401&gt;100),"High: underrated, not too new but good rotation",
             AND(E4401&lt;=110,C4401&gt;2011,F4401&lt;=25),"Critic: well priced/underrated and new, but bad rotation",
             AND(E4401&gt;110,F4401&gt;100),"Top Tier: premium vehicules that tend to be sold above market prices",
             AND(E4401&gt;=90,E4401&lt;=110,F4401&gt;25),"Moderate: fair price and regular to good rotation",
             AND(E4401&lt;90,AND(C4401&lt;=2011,C4401&gt;=2000),AND(F4401&lt;100,F4401&gt;25)),"Moderate: underrated regular model and regular rotation",
             AND(E4401&lt;90,C4401&gt;2011,AND(F4401&lt;=100,F4401&gt;25)),"Moderate: underrated new model with regular rotation",
             AND(E4401&lt;90,C4401&lt;2000,AND(F4401&lt;=100,F4401&gt;25)),"Moderate: underrated old model with regular rotation",
             AND(C4401&lt;=2011,F4401&lt;=25),"Low: not new model and bad rotation",
             AND(E4401&gt;110,AND(C4401&lt;=2011,C4401&gt;=2000),F4401&lt;=25),"Low: overrated regular model with bad rotation",
             AND(E4401&gt;110,C4401&lt;2011,AND(F4401&lt;=100,F4401&gt;25)),"Low: overrated regular model (not new) with regular rotation",
             AND(E4401&gt;110,C4401&gt;2011,F4401&lt;=25),"Low: overrated new model with bad rotation"
)</f>
        <v>Moderate: fair price and regular to good rotation</v>
      </c>
    </row>
    <row r="4402" spans="1:8" x14ac:dyDescent="0.3">
      <c r="A4402" t="s">
        <v>50</v>
      </c>
      <c r="B4402" t="s">
        <v>198</v>
      </c>
      <c r="C4402">
        <v>2015</v>
      </c>
      <c r="D4402">
        <v>42583.333333333336</v>
      </c>
      <c r="E4402">
        <v>99.921906969789717</v>
      </c>
      <c r="F4402">
        <v>15</v>
      </c>
      <c r="H4402" t="str" cm="1">
        <f t="array" ref="H4402">_xlfn.IFS(
             AND(E4402&gt;110,C4402&gt;2011,F4402&gt;100),"High: overrated, new and good rotation",
             AND(E4402&lt;90,C4402&gt;2011,F4402&gt;100),"High: underrated, new and good rotation",
             AND(E4402&lt;90,C4402&lt;2011,F4402&gt;100),"High: underrated, not too new but good rotation",
             AND(E4402&lt;=110,C4402&gt;2011,F4402&lt;=25),"Critic: well priced/underrated and new, but bad rotation",
             AND(E4402&gt;110,F4402&gt;100),"Top Tier: premium vehicules that tend to be sold above market prices",
             AND(E4402&gt;=90,E4402&lt;=110,F4402&gt;25),"Moderate: fair price and regular to good rotation",
             AND(E4402&lt;90,AND(C4402&lt;=2011,C4402&gt;=2000),AND(F4402&lt;100,F4402&gt;25)),"Moderate: underrated regular model and regular rotation",
             AND(E4402&lt;90,C4402&gt;2011,AND(F4402&lt;=100,F4402&gt;25)),"Moderate: underrated new model with regular rotation",
             AND(E4402&lt;90,C4402&lt;2000,AND(F4402&lt;=100,F4402&gt;25)),"Moderate: underrated old model with regular rotation",
             AND(C4402&lt;=2011,F4402&lt;=25),"Low: not new model and bad rotation",
             AND(E4402&gt;110,AND(C4402&lt;=2011,C4402&gt;=2000),F4402&lt;=25),"Low: overrated regular model with bad rotation",
             AND(E4402&gt;110,C4402&lt;2011,AND(F4402&lt;=100,F4402&gt;25)),"Low: overrated regular model (not new) with regular rotation",
             AND(E4402&gt;110,C4402&gt;2011,F4402&lt;=25),"Low: overrated new model with bad rotation"
)</f>
        <v>Critic: well priced/underrated and new, but bad rotation</v>
      </c>
    </row>
    <row r="4403" spans="1:8" x14ac:dyDescent="0.3">
      <c r="A4403" t="s">
        <v>50</v>
      </c>
      <c r="B4403" t="s">
        <v>199</v>
      </c>
      <c r="C4403">
        <v>2011</v>
      </c>
      <c r="D4403">
        <v>29436.607142857141</v>
      </c>
      <c r="E4403">
        <v>98.854173005646871</v>
      </c>
      <c r="F4403">
        <v>56</v>
      </c>
      <c r="H4403" t="str" cm="1">
        <f t="array" ref="H4403">_xlfn.IFS(
             AND(E4403&gt;110,C4403&gt;2011,F4403&gt;100),"High: overrated, new and good rotation",
             AND(E4403&lt;90,C4403&gt;2011,F4403&gt;100),"High: underrated, new and good rotation",
             AND(E4403&lt;90,C4403&lt;2011,F4403&gt;100),"High: underrated, not too new but good rotation",
             AND(E4403&lt;=110,C4403&gt;2011,F4403&lt;=25),"Critic: well priced/underrated and new, but bad rotation",
             AND(E4403&gt;110,F4403&gt;100),"Top Tier: premium vehicules that tend to be sold above market prices",
             AND(E4403&gt;=90,E4403&lt;=110,F4403&gt;25),"Moderate: fair price and regular to good rotation",
             AND(E4403&lt;90,AND(C4403&lt;=2011,C4403&gt;=2000),AND(F4403&lt;100,F4403&gt;25)),"Moderate: underrated regular model and regular rotation",
             AND(E4403&lt;90,C4403&gt;2011,AND(F4403&lt;=100,F4403&gt;25)),"Moderate: underrated new model with regular rotation",
             AND(E4403&lt;90,C4403&lt;2000,AND(F4403&lt;=100,F4403&gt;25)),"Moderate: underrated old model with regular rotation",
             AND(C4403&lt;=2011,F4403&lt;=25),"Low: not new model and bad rotation",
             AND(E4403&gt;110,AND(C4403&lt;=2011,C4403&gt;=2000),F4403&lt;=25),"Low: overrated regular model with bad rotation",
             AND(E4403&gt;110,C4403&lt;2011,AND(F4403&lt;=100,F4403&gt;25)),"Low: overrated regular model (not new) with regular rotation",
             AND(E4403&gt;110,C4403&gt;2011,F4403&lt;=25),"Low: overrated new model with bad rotation"
)</f>
        <v>Moderate: fair price and regular to good rotation</v>
      </c>
    </row>
    <row r="4404" spans="1:8" x14ac:dyDescent="0.3">
      <c r="A4404" t="s">
        <v>50</v>
      </c>
      <c r="B4404" t="s">
        <v>199</v>
      </c>
      <c r="C4404">
        <v>2012</v>
      </c>
      <c r="D4404">
        <v>33067.256637168139</v>
      </c>
      <c r="E4404">
        <v>98.336022019669741</v>
      </c>
      <c r="F4404">
        <v>113</v>
      </c>
      <c r="H4404" t="str" cm="1">
        <f t="array" ref="H4404">_xlfn.IFS(
             AND(E4404&gt;110,C4404&gt;2011,F4404&gt;100),"High: overrated, new and good rotation",
             AND(E4404&lt;90,C4404&gt;2011,F4404&gt;100),"High: underrated, new and good rotation",
             AND(E4404&lt;90,C4404&lt;2011,F4404&gt;100),"High: underrated, not too new but good rotation",
             AND(E4404&lt;=110,C4404&gt;2011,F4404&lt;=25),"Critic: well priced/underrated and new, but bad rotation",
             AND(E4404&gt;110,F4404&gt;100),"Top Tier: premium vehicules that tend to be sold above market prices",
             AND(E4404&gt;=90,E4404&lt;=110,F4404&gt;25),"Moderate: fair price and regular to good rotation",
             AND(E4404&lt;90,AND(C4404&lt;=2011,C4404&gt;=2000),AND(F4404&lt;100,F4404&gt;25)),"Moderate: underrated regular model and regular rotation",
             AND(E4404&lt;90,C4404&gt;2011,AND(F4404&lt;=100,F4404&gt;25)),"Moderate: underrated new model with regular rotation",
             AND(E4404&lt;90,C4404&lt;2000,AND(F4404&lt;=100,F4404&gt;25)),"Moderate: underrated old model with regular rotation",
             AND(C4404&lt;=2011,F4404&lt;=25),"Low: not new model and bad rotation",
             AND(E4404&gt;110,AND(C4404&lt;=2011,C4404&gt;=2000),F4404&lt;=25),"Low: overrated regular model with bad rotation",
             AND(E4404&gt;110,C4404&lt;2011,AND(F4404&lt;=100,F4404&gt;25)),"Low: overrated regular model (not new) with regular rotation",
             AND(E4404&gt;110,C4404&gt;2011,F4404&lt;=25),"Low: overrated new model with bad rotation"
)</f>
        <v>Moderate: fair price and regular to good rotation</v>
      </c>
    </row>
    <row r="4405" spans="1:8" x14ac:dyDescent="0.3">
      <c r="A4405" t="s">
        <v>50</v>
      </c>
      <c r="B4405" t="s">
        <v>199</v>
      </c>
      <c r="C4405">
        <v>2013</v>
      </c>
      <c r="D4405">
        <v>39092.307692307695</v>
      </c>
      <c r="E4405">
        <v>97.944365687923494</v>
      </c>
      <c r="F4405">
        <v>26</v>
      </c>
      <c r="H4405" t="str" cm="1">
        <f t="array" ref="H4405">_xlfn.IFS(
             AND(E4405&gt;110,C4405&gt;2011,F4405&gt;100),"High: overrated, new and good rotation",
             AND(E4405&lt;90,C4405&gt;2011,F4405&gt;100),"High: underrated, new and good rotation",
             AND(E4405&lt;90,C4405&lt;2011,F4405&gt;100),"High: underrated, not too new but good rotation",
             AND(E4405&lt;=110,C4405&gt;2011,F4405&lt;=25),"Critic: well priced/underrated and new, but bad rotation",
             AND(E4405&gt;110,F4405&gt;100),"Top Tier: premium vehicules that tend to be sold above market prices",
             AND(E4405&gt;=90,E4405&lt;=110,F4405&gt;25),"Moderate: fair price and regular to good rotation",
             AND(E4405&lt;90,AND(C4405&lt;=2011,C4405&gt;=2000),AND(F4405&lt;100,F4405&gt;25)),"Moderate: underrated regular model and regular rotation",
             AND(E4405&lt;90,C4405&gt;2011,AND(F4405&lt;=100,F4405&gt;25)),"Moderate: underrated new model with regular rotation",
             AND(E4405&lt;90,C4405&lt;2000,AND(F4405&lt;=100,F4405&gt;25)),"Moderate: underrated old model with regular rotation",
             AND(C4405&lt;=2011,F4405&lt;=25),"Low: not new model and bad rotation",
             AND(E4405&gt;110,AND(C4405&lt;=2011,C4405&gt;=2000),F4405&lt;=25),"Low: overrated regular model with bad rotation",
             AND(E4405&gt;110,C4405&lt;2011,AND(F4405&lt;=100,F4405&gt;25)),"Low: overrated regular model (not new) with regular rotation",
             AND(E4405&gt;110,C4405&gt;2011,F4405&lt;=25),"Low: overrated new model with bad rotation"
)</f>
        <v>Moderate: fair price and regular to good rotation</v>
      </c>
    </row>
    <row r="4406" spans="1:8" x14ac:dyDescent="0.3">
      <c r="A4406" t="s">
        <v>50</v>
      </c>
      <c r="B4406" t="s">
        <v>199</v>
      </c>
      <c r="C4406">
        <v>2014</v>
      </c>
      <c r="D4406">
        <v>40550</v>
      </c>
      <c r="E4406">
        <v>98.087518757800567</v>
      </c>
      <c r="F4406">
        <v>55</v>
      </c>
      <c r="H4406" t="str" cm="1">
        <f t="array" ref="H4406">_xlfn.IFS(
             AND(E4406&gt;110,C4406&gt;2011,F4406&gt;100),"High: overrated, new and good rotation",
             AND(E4406&lt;90,C4406&gt;2011,F4406&gt;100),"High: underrated, new and good rotation",
             AND(E4406&lt;90,C4406&lt;2011,F4406&gt;100),"High: underrated, not too new but good rotation",
             AND(E4406&lt;=110,C4406&gt;2011,F4406&lt;=25),"Critic: well priced/underrated and new, but bad rotation",
             AND(E4406&gt;110,F4406&gt;100),"Top Tier: premium vehicules that tend to be sold above market prices",
             AND(E4406&gt;=90,E4406&lt;=110,F4406&gt;25),"Moderate: fair price and regular to good rotation",
             AND(E4406&lt;90,AND(C4406&lt;=2011,C4406&gt;=2000),AND(F4406&lt;100,F4406&gt;25)),"Moderate: underrated regular model and regular rotation",
             AND(E4406&lt;90,C4406&gt;2011,AND(F4406&lt;=100,F4406&gt;25)),"Moderate: underrated new model with regular rotation",
             AND(E4406&lt;90,C4406&lt;2000,AND(F4406&lt;=100,F4406&gt;25)),"Moderate: underrated old model with regular rotation",
             AND(C4406&lt;=2011,F4406&lt;=25),"Low: not new model and bad rotation",
             AND(E4406&gt;110,AND(C4406&lt;=2011,C4406&gt;=2000),F4406&lt;=25),"Low: overrated regular model with bad rotation",
             AND(E4406&gt;110,C4406&lt;2011,AND(F4406&lt;=100,F4406&gt;25)),"Low: overrated regular model (not new) with regular rotation",
             AND(E4406&gt;110,C4406&gt;2011,F4406&lt;=25),"Low: overrated new model with bad rotation"
)</f>
        <v>Moderate: fair price and regular to good rotation</v>
      </c>
    </row>
    <row r="4407" spans="1:8" x14ac:dyDescent="0.3">
      <c r="A4407" t="s">
        <v>50</v>
      </c>
      <c r="B4407" t="s">
        <v>199</v>
      </c>
      <c r="C4407">
        <v>2015</v>
      </c>
      <c r="D4407">
        <v>43000</v>
      </c>
      <c r="E4407">
        <v>103.11750599520384</v>
      </c>
      <c r="F4407">
        <v>1</v>
      </c>
      <c r="H4407" t="str" cm="1">
        <f t="array" ref="H4407">_xlfn.IFS(
             AND(E4407&gt;110,C4407&gt;2011,F4407&gt;100),"High: overrated, new and good rotation",
             AND(E4407&lt;90,C4407&gt;2011,F4407&gt;100),"High: underrated, new and good rotation",
             AND(E4407&lt;90,C4407&lt;2011,F4407&gt;100),"High: underrated, not too new but good rotation",
             AND(E4407&lt;=110,C4407&gt;2011,F4407&lt;=25),"Critic: well priced/underrated and new, but bad rotation",
             AND(E4407&gt;110,F4407&gt;100),"Top Tier: premium vehicules that tend to be sold above market prices",
             AND(E4407&gt;=90,E4407&lt;=110,F4407&gt;25),"Moderate: fair price and regular to good rotation",
             AND(E4407&lt;90,AND(C4407&lt;=2011,C4407&gt;=2000),AND(F4407&lt;100,F4407&gt;25)),"Moderate: underrated regular model and regular rotation",
             AND(E4407&lt;90,C4407&gt;2011,AND(F4407&lt;=100,F4407&gt;25)),"Moderate: underrated new model with regular rotation",
             AND(E4407&lt;90,C4407&lt;2000,AND(F4407&lt;=100,F4407&gt;25)),"Moderate: underrated old model with regular rotation",
             AND(C4407&lt;=2011,F4407&lt;=25),"Low: not new model and bad rotation",
             AND(E4407&gt;110,AND(C4407&lt;=2011,C4407&gt;=2000),F4407&lt;=25),"Low: overrated regular model with bad rotation",
             AND(E4407&gt;110,C4407&lt;2011,AND(F4407&lt;=100,F4407&gt;25)),"Low: overrated regular model (not new) with regular rotation",
             AND(E4407&gt;110,C4407&gt;2011,F4407&lt;=25),"Low: overrated new model with bad rotation"
)</f>
        <v>Critic: well priced/underrated and new, but bad rotation</v>
      </c>
    </row>
    <row r="4408" spans="1:8" x14ac:dyDescent="0.3">
      <c r="A4408" t="s">
        <v>50</v>
      </c>
      <c r="B4408" t="s">
        <v>778</v>
      </c>
      <c r="C4408">
        <v>2012</v>
      </c>
      <c r="D4408">
        <v>7300</v>
      </c>
      <c r="E4408">
        <v>98.36565719031131</v>
      </c>
      <c r="F4408">
        <v>43</v>
      </c>
      <c r="H4408" t="str" cm="1">
        <f t="array" ref="H4408">_xlfn.IFS(
             AND(E4408&gt;110,C4408&gt;2011,F4408&gt;100),"High: overrated, new and good rotation",
             AND(E4408&lt;90,C4408&gt;2011,F4408&gt;100),"High: underrated, new and good rotation",
             AND(E4408&lt;90,C4408&lt;2011,F4408&gt;100),"High: underrated, not too new but good rotation",
             AND(E4408&lt;=110,C4408&gt;2011,F4408&lt;=25),"Critic: well priced/underrated and new, but bad rotation",
             AND(E4408&gt;110,F4408&gt;100),"Top Tier: premium vehicules that tend to be sold above market prices",
             AND(E4408&gt;=90,E4408&lt;=110,F4408&gt;25),"Moderate: fair price and regular to good rotation",
             AND(E4408&lt;90,AND(C4408&lt;=2011,C4408&gt;=2000),AND(F4408&lt;100,F4408&gt;25)),"Moderate: underrated regular model and regular rotation",
             AND(E4408&lt;90,C4408&gt;2011,AND(F4408&lt;=100,F4408&gt;25)),"Moderate: underrated new model with regular rotation",
             AND(E4408&lt;90,C4408&lt;2000,AND(F4408&lt;=100,F4408&gt;25)),"Moderate: underrated old model with regular rotation",
             AND(C4408&lt;=2011,F4408&lt;=25),"Low: not new model and bad rotation",
             AND(E4408&gt;110,AND(C4408&lt;=2011,C4408&gt;=2000),F4408&lt;=25),"Low: overrated regular model with bad rotation",
             AND(E4408&gt;110,C4408&lt;2011,AND(F4408&lt;=100,F4408&gt;25)),"Low: overrated regular model (not new) with regular rotation",
             AND(E4408&gt;110,C4408&gt;2011,F4408&lt;=25),"Low: overrated new model with bad rotation"
)</f>
        <v>Moderate: fair price and regular to good rotation</v>
      </c>
    </row>
    <row r="4409" spans="1:8" x14ac:dyDescent="0.3">
      <c r="A4409" t="s">
        <v>50</v>
      </c>
      <c r="B4409" t="s">
        <v>779</v>
      </c>
      <c r="C4409">
        <v>2013</v>
      </c>
      <c r="D4409">
        <v>8942.8571428571431</v>
      </c>
      <c r="E4409">
        <v>99.634386967429236</v>
      </c>
      <c r="F4409">
        <v>28</v>
      </c>
      <c r="H4409" t="str" cm="1">
        <f t="array" ref="H4409">_xlfn.IFS(
             AND(E4409&gt;110,C4409&gt;2011,F4409&gt;100),"High: overrated, new and good rotation",
             AND(E4409&lt;90,C4409&gt;2011,F4409&gt;100),"High: underrated, new and good rotation",
             AND(E4409&lt;90,C4409&lt;2011,F4409&gt;100),"High: underrated, not too new but good rotation",
             AND(E4409&lt;=110,C4409&gt;2011,F4409&lt;=25),"Critic: well priced/underrated and new, but bad rotation",
             AND(E4409&gt;110,F4409&gt;100),"Top Tier: premium vehicules that tend to be sold above market prices",
             AND(E4409&gt;=90,E4409&lt;=110,F4409&gt;25),"Moderate: fair price and regular to good rotation",
             AND(E4409&lt;90,AND(C4409&lt;=2011,C4409&gt;=2000),AND(F4409&lt;100,F4409&gt;25)),"Moderate: underrated regular model and regular rotation",
             AND(E4409&lt;90,C4409&gt;2011,AND(F4409&lt;=100,F4409&gt;25)),"Moderate: underrated new model with regular rotation",
             AND(E4409&lt;90,C4409&lt;2000,AND(F4409&lt;=100,F4409&gt;25)),"Moderate: underrated old model with regular rotation",
             AND(C4409&lt;=2011,F4409&lt;=25),"Low: not new model and bad rotation",
             AND(E4409&gt;110,AND(C4409&lt;=2011,C4409&gt;=2000),F4409&lt;=25),"Low: overrated regular model with bad rotation",
             AND(E4409&gt;110,C4409&lt;2011,AND(F4409&lt;=100,F4409&gt;25)),"Low: overrated regular model (not new) with regular rotation",
             AND(E4409&gt;110,C4409&gt;2011,F4409&lt;=25),"Low: overrated new model with bad rotation"
)</f>
        <v>Moderate: fair price and regular to good rotation</v>
      </c>
    </row>
    <row r="4410" spans="1:8" x14ac:dyDescent="0.3">
      <c r="A4410" t="s">
        <v>50</v>
      </c>
      <c r="B4410" t="s">
        <v>780</v>
      </c>
      <c r="C4410">
        <v>2014</v>
      </c>
      <c r="D4410">
        <v>15512.5</v>
      </c>
      <c r="E4410">
        <v>97.90747975630822</v>
      </c>
      <c r="F4410">
        <v>4</v>
      </c>
      <c r="H4410" t="str" cm="1">
        <f t="array" ref="H4410">_xlfn.IFS(
             AND(E4410&gt;110,C4410&gt;2011,F4410&gt;100),"High: overrated, new and good rotation",
             AND(E4410&lt;90,C4410&gt;2011,F4410&gt;100),"High: underrated, new and good rotation",
             AND(E4410&lt;90,C4410&lt;2011,F4410&gt;100),"High: underrated, not too new but good rotation",
             AND(E4410&lt;=110,C4410&gt;2011,F4410&lt;=25),"Critic: well priced/underrated and new, but bad rotation",
             AND(E4410&gt;110,F4410&gt;100),"Top Tier: premium vehicules that tend to be sold above market prices",
             AND(E4410&gt;=90,E4410&lt;=110,F4410&gt;25),"Moderate: fair price and regular to good rotation",
             AND(E4410&lt;90,AND(C4410&lt;=2011,C4410&gt;=2000),AND(F4410&lt;100,F4410&gt;25)),"Moderate: underrated regular model and regular rotation",
             AND(E4410&lt;90,C4410&gt;2011,AND(F4410&lt;=100,F4410&gt;25)),"Moderate: underrated new model with regular rotation",
             AND(E4410&lt;90,C4410&lt;2000,AND(F4410&lt;=100,F4410&gt;25)),"Moderate: underrated old model with regular rotation",
             AND(C4410&lt;=2011,F4410&lt;=25),"Low: not new model and bad rotation",
             AND(E4410&gt;110,AND(C4410&lt;=2011,C4410&gt;=2000),F4410&lt;=25),"Low: overrated regular model with bad rotation",
             AND(E4410&gt;110,C4410&lt;2011,AND(F4410&lt;=100,F4410&gt;25)),"Low: overrated regular model (not new) with regular rotation",
             AND(E4410&gt;110,C4410&gt;2011,F4410&lt;=25),"Low: overrated new model with bad rotation"
)</f>
        <v>Critic: well priced/underrated and new, but bad rotation</v>
      </c>
    </row>
    <row r="4411" spans="1:8" x14ac:dyDescent="0.3">
      <c r="A4411" t="s">
        <v>50</v>
      </c>
      <c r="B4411" t="s">
        <v>294</v>
      </c>
      <c r="C4411">
        <v>2011</v>
      </c>
      <c r="D4411">
        <v>11989.18918918919</v>
      </c>
      <c r="E4411">
        <v>100.94110823311905</v>
      </c>
      <c r="F4411">
        <v>37</v>
      </c>
      <c r="H4411" t="str" cm="1">
        <f t="array" ref="H4411">_xlfn.IFS(
             AND(E4411&gt;110,C4411&gt;2011,F4411&gt;100),"High: overrated, new and good rotation",
             AND(E4411&lt;90,C4411&gt;2011,F4411&gt;100),"High: underrated, new and good rotation",
             AND(E4411&lt;90,C4411&lt;2011,F4411&gt;100),"High: underrated, not too new but good rotation",
             AND(E4411&lt;=110,C4411&gt;2011,F4411&lt;=25),"Critic: well priced/underrated and new, but bad rotation",
             AND(E4411&gt;110,F4411&gt;100),"Top Tier: premium vehicules that tend to be sold above market prices",
             AND(E4411&gt;=90,E4411&lt;=110,F4411&gt;25),"Moderate: fair price and regular to good rotation",
             AND(E4411&lt;90,AND(C4411&lt;=2011,C4411&gt;=2000),AND(F4411&lt;100,F4411&gt;25)),"Moderate: underrated regular model and regular rotation",
             AND(E4411&lt;90,C4411&gt;2011,AND(F4411&lt;=100,F4411&gt;25)),"Moderate: underrated new model with regular rotation",
             AND(E4411&lt;90,C4411&lt;2000,AND(F4411&lt;=100,F4411&gt;25)),"Moderate: underrated old model with regular rotation",
             AND(C4411&lt;=2011,F4411&lt;=25),"Low: not new model and bad rotation",
             AND(E4411&gt;110,AND(C4411&lt;=2011,C4411&gt;=2000),F4411&lt;=25),"Low: overrated regular model with bad rotation",
             AND(E4411&gt;110,C4411&lt;2011,AND(F4411&lt;=100,F4411&gt;25)),"Low: overrated regular model (not new) with regular rotation",
             AND(E4411&gt;110,C4411&gt;2011,F4411&lt;=25),"Low: overrated new model with bad rotation"
)</f>
        <v>Moderate: fair price and regular to good rotation</v>
      </c>
    </row>
    <row r="4412" spans="1:8" x14ac:dyDescent="0.3">
      <c r="A4412" t="s">
        <v>50</v>
      </c>
      <c r="B4412" t="s">
        <v>781</v>
      </c>
      <c r="C4412">
        <v>2014</v>
      </c>
      <c r="D4412">
        <v>22826.415094339623</v>
      </c>
      <c r="E4412">
        <v>100.45395472587172</v>
      </c>
      <c r="F4412">
        <v>53</v>
      </c>
      <c r="H4412" t="str" cm="1">
        <f t="array" ref="H4412">_xlfn.IFS(
             AND(E4412&gt;110,C4412&gt;2011,F4412&gt;100),"High: overrated, new and good rotation",
             AND(E4412&lt;90,C4412&gt;2011,F4412&gt;100),"High: underrated, new and good rotation",
             AND(E4412&lt;90,C4412&lt;2011,F4412&gt;100),"High: underrated, not too new but good rotation",
             AND(E4412&lt;=110,C4412&gt;2011,F4412&lt;=25),"Critic: well priced/underrated and new, but bad rotation",
             AND(E4412&gt;110,F4412&gt;100),"Top Tier: premium vehicules that tend to be sold above market prices",
             AND(E4412&gt;=90,E4412&lt;=110,F4412&gt;25),"Moderate: fair price and regular to good rotation",
             AND(E4412&lt;90,AND(C4412&lt;=2011,C4412&gt;=2000),AND(F4412&lt;100,F4412&gt;25)),"Moderate: underrated regular model and regular rotation",
             AND(E4412&lt;90,C4412&gt;2011,AND(F4412&lt;=100,F4412&gt;25)),"Moderate: underrated new model with regular rotation",
             AND(E4412&lt;90,C4412&lt;2000,AND(F4412&lt;=100,F4412&gt;25)),"Moderate: underrated old model with regular rotation",
             AND(C4412&lt;=2011,F4412&lt;=25),"Low: not new model and bad rotation",
             AND(E4412&gt;110,AND(C4412&lt;=2011,C4412&gt;=2000),F4412&lt;=25),"Low: overrated regular model with bad rotation",
             AND(E4412&gt;110,C4412&lt;2011,AND(F4412&lt;=100,F4412&gt;25)),"Low: overrated regular model (not new) with regular rotation",
             AND(E4412&gt;110,C4412&gt;2011,F4412&lt;=25),"Low: overrated new model with bad rotation"
)</f>
        <v>Moderate: fair price and regular to good rotation</v>
      </c>
    </row>
    <row r="4413" spans="1:8" x14ac:dyDescent="0.3">
      <c r="A4413" t="s">
        <v>50</v>
      </c>
      <c r="B4413" t="s">
        <v>781</v>
      </c>
      <c r="C4413">
        <v>2015</v>
      </c>
      <c r="D4413">
        <v>22966.666666666668</v>
      </c>
      <c r="E4413">
        <v>104.28148003729513</v>
      </c>
      <c r="F4413">
        <v>6</v>
      </c>
      <c r="H4413" t="str" cm="1">
        <f t="array" ref="H4413">_xlfn.IFS(
             AND(E4413&gt;110,C4413&gt;2011,F4413&gt;100),"High: overrated, new and good rotation",
             AND(E4413&lt;90,C4413&gt;2011,F4413&gt;100),"High: underrated, new and good rotation",
             AND(E4413&lt;90,C4413&lt;2011,F4413&gt;100),"High: underrated, not too new but good rotation",
             AND(E4413&lt;=110,C4413&gt;2011,F4413&lt;=25),"Critic: well priced/underrated and new, but bad rotation",
             AND(E4413&gt;110,F4413&gt;100),"Top Tier: premium vehicules that tend to be sold above market prices",
             AND(E4413&gt;=90,E4413&lt;=110,F4413&gt;25),"Moderate: fair price and regular to good rotation",
             AND(E4413&lt;90,AND(C4413&lt;=2011,C4413&gt;=2000),AND(F4413&lt;100,F4413&gt;25)),"Moderate: underrated regular model and regular rotation",
             AND(E4413&lt;90,C4413&gt;2011,AND(F4413&lt;=100,F4413&gt;25)),"Moderate: underrated new model with regular rotation",
             AND(E4413&lt;90,C4413&lt;2000,AND(F4413&lt;=100,F4413&gt;25)),"Moderate: underrated old model with regular rotation",
             AND(C4413&lt;=2011,F4413&lt;=25),"Low: not new model and bad rotation",
             AND(E4413&gt;110,AND(C4413&lt;=2011,C4413&gt;=2000),F4413&lt;=25),"Low: overrated regular model with bad rotation",
             AND(E4413&gt;110,C4413&lt;2011,AND(F4413&lt;=100,F4413&gt;25)),"Low: overrated regular model (not new) with regular rotation",
             AND(E4413&gt;110,C4413&gt;2011,F4413&lt;=25),"Low: overrated new model with bad rotation"
)</f>
        <v>Critic: well priced/underrated and new, but bad rotation</v>
      </c>
    </row>
    <row r="4414" spans="1:8" x14ac:dyDescent="0.3">
      <c r="A4414" t="s">
        <v>51</v>
      </c>
      <c r="B4414" t="s">
        <v>782</v>
      </c>
      <c r="C4414">
        <v>2010</v>
      </c>
      <c r="D4414">
        <v>146325</v>
      </c>
      <c r="E4414">
        <v>98.473213551753787</v>
      </c>
      <c r="F4414">
        <v>4</v>
      </c>
      <c r="H4414" t="str" cm="1">
        <f t="array" ref="H4414">_xlfn.IFS(
             AND(E4414&gt;110,C4414&gt;2011,F4414&gt;100),"High: overrated, new and good rotation",
             AND(E4414&lt;90,C4414&gt;2011,F4414&gt;100),"High: underrated, new and good rotation",
             AND(E4414&lt;90,C4414&lt;2011,F4414&gt;100),"High: underrated, not too new but good rotation",
             AND(E4414&lt;=110,C4414&gt;2011,F4414&lt;=25),"Critic: well priced/underrated and new, but bad rotation",
             AND(E4414&gt;110,F4414&gt;100),"Top Tier: premium vehicules that tend to be sold above market prices",
             AND(E4414&gt;=90,E4414&lt;=110,F4414&gt;25),"Moderate: fair price and regular to good rotation",
             AND(E4414&lt;90,AND(C4414&lt;=2011,C4414&gt;=2000),AND(F4414&lt;100,F4414&gt;25)),"Moderate: underrated regular model and regular rotation",
             AND(E4414&lt;90,C4414&gt;2011,AND(F4414&lt;=100,F4414&gt;25)),"Moderate: underrated new model with regular rotation",
             AND(E4414&lt;90,C4414&lt;2000,AND(F4414&lt;=100,F4414&gt;25)),"Moderate: underrated old model with regular rotation",
             AND(C4414&lt;=2011,F4414&lt;=25),"Low: not new model and bad rotation",
             AND(E4414&gt;110,AND(C4414&lt;=2011,C4414&gt;=2000),F4414&lt;=25),"Low: overrated regular model with bad rotation",
             AND(E4414&gt;110,C4414&lt;2011,AND(F4414&lt;=100,F4414&gt;25)),"Low: overrated regular model (not new) with regular rotation",
             AND(E4414&gt;110,C4414&gt;2011,F4414&lt;=25),"Low: overrated new model with bad rotation"
)</f>
        <v>Low: not new model and bad rotation</v>
      </c>
    </row>
    <row r="4415" spans="1:8" x14ac:dyDescent="0.3">
      <c r="A4415" t="s">
        <v>51</v>
      </c>
      <c r="B4415" t="s">
        <v>782</v>
      </c>
      <c r="C4415">
        <v>2011</v>
      </c>
      <c r="D4415">
        <v>149666.66666666666</v>
      </c>
      <c r="E4415">
        <v>98.848218762059432</v>
      </c>
      <c r="F4415">
        <v>9</v>
      </c>
      <c r="H4415" t="str" cm="1">
        <f t="array" ref="H4415">_xlfn.IFS(
             AND(E4415&gt;110,C4415&gt;2011,F4415&gt;100),"High: overrated, new and good rotation",
             AND(E4415&lt;90,C4415&gt;2011,F4415&gt;100),"High: underrated, new and good rotation",
             AND(E4415&lt;90,C4415&lt;2011,F4415&gt;100),"High: underrated, not too new but good rotation",
             AND(E4415&lt;=110,C4415&gt;2011,F4415&lt;=25),"Critic: well priced/underrated and new, but bad rotation",
             AND(E4415&gt;110,F4415&gt;100),"Top Tier: premium vehicules that tend to be sold above market prices",
             AND(E4415&gt;=90,E4415&lt;=110,F4415&gt;25),"Moderate: fair price and regular to good rotation",
             AND(E4415&lt;90,AND(C4415&lt;=2011,C4415&gt;=2000),AND(F4415&lt;100,F4415&gt;25)),"Moderate: underrated regular model and regular rotation",
             AND(E4415&lt;90,C4415&gt;2011,AND(F4415&lt;=100,F4415&gt;25)),"Moderate: underrated new model with regular rotation",
             AND(E4415&lt;90,C4415&lt;2000,AND(F4415&lt;=100,F4415&gt;25)),"Moderate: underrated old model with regular rotation",
             AND(C4415&lt;=2011,F4415&lt;=25),"Low: not new model and bad rotation",
             AND(E4415&gt;110,AND(C4415&lt;=2011,C4415&gt;=2000),F4415&lt;=25),"Low: overrated regular model with bad rotation",
             AND(E4415&gt;110,C4415&lt;2011,AND(F4415&lt;=100,F4415&gt;25)),"Low: overrated regular model (not new) with regular rotation",
             AND(E4415&gt;110,C4415&gt;2011,F4415&lt;=25),"Low: overrated new model with bad rotation"
)</f>
        <v>Low: not new model and bad rotation</v>
      </c>
    </row>
    <row r="4416" spans="1:8" x14ac:dyDescent="0.3">
      <c r="A4416" t="s">
        <v>51</v>
      </c>
      <c r="B4416" t="s">
        <v>782</v>
      </c>
      <c r="C4416">
        <v>2012</v>
      </c>
      <c r="D4416">
        <v>168500</v>
      </c>
      <c r="E4416">
        <v>104.57204173043139</v>
      </c>
      <c r="F4416">
        <v>3</v>
      </c>
      <c r="H4416" t="str" cm="1">
        <f t="array" ref="H4416">_xlfn.IFS(
             AND(E4416&gt;110,C4416&gt;2011,F4416&gt;100),"High: overrated, new and good rotation",
             AND(E4416&lt;90,C4416&gt;2011,F4416&gt;100),"High: underrated, new and good rotation",
             AND(E4416&lt;90,C4416&lt;2011,F4416&gt;100),"High: underrated, not too new but good rotation",
             AND(E4416&lt;=110,C4416&gt;2011,F4416&lt;=25),"Critic: well priced/underrated and new, but bad rotation",
             AND(E4416&gt;110,F4416&gt;100),"Top Tier: premium vehicules that tend to be sold above market prices",
             AND(E4416&gt;=90,E4416&lt;=110,F4416&gt;25),"Moderate: fair price and regular to good rotation",
             AND(E4416&lt;90,AND(C4416&lt;=2011,C4416&gt;=2000),AND(F4416&lt;100,F4416&gt;25)),"Moderate: underrated regular model and regular rotation",
             AND(E4416&lt;90,C4416&gt;2011,AND(F4416&lt;=100,F4416&gt;25)),"Moderate: underrated new model with regular rotation",
             AND(E4416&lt;90,C4416&lt;2000,AND(F4416&lt;=100,F4416&gt;25)),"Moderate: underrated old model with regular rotation",
             AND(C4416&lt;=2011,F4416&lt;=25),"Low: not new model and bad rotation",
             AND(E4416&gt;110,AND(C4416&lt;=2011,C4416&gt;=2000),F4416&lt;=25),"Low: overrated regular model with bad rotation",
             AND(E4416&gt;110,C4416&lt;2011,AND(F4416&lt;=100,F4416&gt;25)),"Low: overrated regular model (not new) with regular rotation",
             AND(E4416&gt;110,C4416&gt;2011,F4416&lt;=25),"Low: overrated new model with bad rotation"
)</f>
        <v>Critic: well priced/underrated and new, but bad rotation</v>
      </c>
    </row>
    <row r="4417" spans="1:8" x14ac:dyDescent="0.3">
      <c r="A4417" t="s">
        <v>51</v>
      </c>
      <c r="B4417" t="s">
        <v>782</v>
      </c>
      <c r="C4417">
        <v>2013</v>
      </c>
      <c r="D4417">
        <v>171500</v>
      </c>
      <c r="E4417">
        <v>96.348314606741567</v>
      </c>
      <c r="F4417">
        <v>1</v>
      </c>
      <c r="H4417" t="str" cm="1">
        <f t="array" ref="H4417">_xlfn.IFS(
             AND(E4417&gt;110,C4417&gt;2011,F4417&gt;100),"High: overrated, new and good rotation",
             AND(E4417&lt;90,C4417&gt;2011,F4417&gt;100),"High: underrated, new and good rotation",
             AND(E4417&lt;90,C4417&lt;2011,F4417&gt;100),"High: underrated, not too new but good rotation",
             AND(E4417&lt;=110,C4417&gt;2011,F4417&lt;=25),"Critic: well priced/underrated and new, but bad rotation",
             AND(E4417&gt;110,F4417&gt;100),"Top Tier: premium vehicules that tend to be sold above market prices",
             AND(E4417&gt;=90,E4417&lt;=110,F4417&gt;25),"Moderate: fair price and regular to good rotation",
             AND(E4417&lt;90,AND(C4417&lt;=2011,C4417&gt;=2000),AND(F4417&lt;100,F4417&gt;25)),"Moderate: underrated regular model and regular rotation",
             AND(E4417&lt;90,C4417&gt;2011,AND(F4417&lt;=100,F4417&gt;25)),"Moderate: underrated new model with regular rotation",
             AND(E4417&lt;90,C4417&lt;2000,AND(F4417&lt;=100,F4417&gt;25)),"Moderate: underrated old model with regular rotation",
             AND(C4417&lt;=2011,F4417&lt;=25),"Low: not new model and bad rotation",
             AND(E4417&gt;110,AND(C4417&lt;=2011,C4417&gt;=2000),F4417&lt;=25),"Low: overrated regular model with bad rotation",
             AND(E4417&gt;110,C4417&lt;2011,AND(F4417&lt;=100,F4417&gt;25)),"Low: overrated regular model (not new) with regular rotation",
             AND(E4417&gt;110,C4417&gt;2011,F4417&lt;=25),"Low: overrated new model with bad rotation"
)</f>
        <v>Critic: well priced/underrated and new, but bad rotation</v>
      </c>
    </row>
    <row r="4418" spans="1:8" x14ac:dyDescent="0.3">
      <c r="A4418" t="s">
        <v>52</v>
      </c>
      <c r="B4418" t="s">
        <v>783</v>
      </c>
      <c r="C4418">
        <v>2005</v>
      </c>
      <c r="D4418">
        <v>4111.1111111111113</v>
      </c>
      <c r="E4418">
        <v>129.9456944163156</v>
      </c>
      <c r="F4418">
        <v>9</v>
      </c>
      <c r="H4418" t="str" cm="1">
        <f t="array" ref="H4418">_xlfn.IFS(
             AND(E4418&gt;110,C4418&gt;2011,F4418&gt;100),"High: overrated, new and good rotation",
             AND(E4418&lt;90,C4418&gt;2011,F4418&gt;100),"High: underrated, new and good rotation",
             AND(E4418&lt;90,C4418&lt;2011,F4418&gt;100),"High: underrated, not too new but good rotation",
             AND(E4418&lt;=110,C4418&gt;2011,F4418&lt;=25),"Critic: well priced/underrated and new, but bad rotation",
             AND(E4418&gt;110,F4418&gt;100),"Top Tier: premium vehicules that tend to be sold above market prices",
             AND(E4418&gt;=90,E4418&lt;=110,F4418&gt;25),"Moderate: fair price and regular to good rotation",
             AND(E4418&lt;90,AND(C4418&lt;=2011,C4418&gt;=2000),AND(F4418&lt;100,F4418&gt;25)),"Moderate: underrated regular model and regular rotation",
             AND(E4418&lt;90,C4418&gt;2011,AND(F4418&lt;=100,F4418&gt;25)),"Moderate: underrated new model with regular rotation",
             AND(E4418&lt;90,C4418&lt;2000,AND(F4418&lt;=100,F4418&gt;25)),"Moderate: underrated old model with regular rotation",
             AND(C4418&lt;=2011,F4418&lt;=25),"Low: not new model and bad rotation",
             AND(E4418&gt;110,AND(C4418&lt;=2011,C4418&gt;=2000),F4418&lt;=25),"Low: overrated regular model with bad rotation",
             AND(E4418&gt;110,C4418&lt;2011,AND(F4418&lt;=100,F4418&gt;25)),"Low: overrated regular model (not new) with regular rotation",
             AND(E4418&gt;110,C4418&gt;2011,F4418&lt;=25),"Low: overrated new model with bad rotation"
)</f>
        <v>Low: not new model and bad rotation</v>
      </c>
    </row>
    <row r="4419" spans="1:8" x14ac:dyDescent="0.3">
      <c r="A4419" t="s">
        <v>52</v>
      </c>
      <c r="B4419" t="s">
        <v>784</v>
      </c>
      <c r="C4419">
        <v>1999</v>
      </c>
      <c r="D4419">
        <v>663.23529411764707</v>
      </c>
      <c r="E4419">
        <v>88.37740938050959</v>
      </c>
      <c r="F4419">
        <v>17</v>
      </c>
      <c r="H4419" t="str" cm="1">
        <f t="array" ref="H4419">_xlfn.IFS(
             AND(E4419&gt;110,C4419&gt;2011,F4419&gt;100),"High: overrated, new and good rotation",
             AND(E4419&lt;90,C4419&gt;2011,F4419&gt;100),"High: underrated, new and good rotation",
             AND(E4419&lt;90,C4419&lt;2011,F4419&gt;100),"High: underrated, not too new but good rotation",
             AND(E4419&lt;=110,C4419&gt;2011,F4419&lt;=25),"Critic: well priced/underrated and new, but bad rotation",
             AND(E4419&gt;110,F4419&gt;100),"Top Tier: premium vehicules that tend to be sold above market prices",
             AND(E4419&gt;=90,E4419&lt;=110,F4419&gt;25),"Moderate: fair price and regular to good rotation",
             AND(E4419&lt;90,AND(C4419&lt;=2011,C4419&gt;=2000),AND(F4419&lt;100,F4419&gt;25)),"Moderate: underrated regular model and regular rotation",
             AND(E4419&lt;90,C4419&gt;2011,AND(F4419&lt;=100,F4419&gt;25)),"Moderate: underrated new model with regular rotation",
             AND(E4419&lt;90,C4419&lt;2000,AND(F4419&lt;=100,F4419&gt;25)),"Moderate: underrated old model with regular rotation",
             AND(C4419&lt;=2011,F4419&lt;=25),"Low: not new model and bad rotation",
             AND(E4419&gt;110,AND(C4419&lt;=2011,C4419&gt;=2000),F4419&lt;=25),"Low: overrated regular model with bad rotation",
             AND(E4419&gt;110,C4419&lt;2011,AND(F4419&lt;=100,F4419&gt;25)),"Low: overrated regular model (not new) with regular rotation",
             AND(E4419&gt;110,C4419&gt;2011,F4419&lt;=25),"Low: overrated new model with bad rotation"
)</f>
        <v>Low: not new model and bad rotation</v>
      </c>
    </row>
    <row r="4420" spans="1:8" x14ac:dyDescent="0.3">
      <c r="A4420" t="s">
        <v>52</v>
      </c>
      <c r="B4420" t="s">
        <v>784</v>
      </c>
      <c r="C4420">
        <v>2002</v>
      </c>
      <c r="D4420">
        <v>1457.1428571428571</v>
      </c>
      <c r="E4420">
        <v>102.16735464635568</v>
      </c>
      <c r="F4420">
        <v>14</v>
      </c>
      <c r="H4420" t="str" cm="1">
        <f t="array" ref="H4420">_xlfn.IFS(
             AND(E4420&gt;110,C4420&gt;2011,F4420&gt;100),"High: overrated, new and good rotation",
             AND(E4420&lt;90,C4420&gt;2011,F4420&gt;100),"High: underrated, new and good rotation",
             AND(E4420&lt;90,C4420&lt;2011,F4420&gt;100),"High: underrated, not too new but good rotation",
             AND(E4420&lt;=110,C4420&gt;2011,F4420&lt;=25),"Critic: well priced/underrated and new, but bad rotation",
             AND(E4420&gt;110,F4420&gt;100),"Top Tier: premium vehicules that tend to be sold above market prices",
             AND(E4420&gt;=90,E4420&lt;=110,F4420&gt;25),"Moderate: fair price and regular to good rotation",
             AND(E4420&lt;90,AND(C4420&lt;=2011,C4420&gt;=2000),AND(F4420&lt;100,F4420&gt;25)),"Moderate: underrated regular model and regular rotation",
             AND(E4420&lt;90,C4420&gt;2011,AND(F4420&lt;=100,F4420&gt;25)),"Moderate: underrated new model with regular rotation",
             AND(E4420&lt;90,C4420&lt;2000,AND(F4420&lt;=100,F4420&gt;25)),"Moderate: underrated old model with regular rotation",
             AND(C4420&lt;=2011,F4420&lt;=25),"Low: not new model and bad rotation",
             AND(E4420&gt;110,AND(C4420&lt;=2011,C4420&gt;=2000),F4420&lt;=25),"Low: overrated regular model with bad rotation",
             AND(E4420&gt;110,C4420&lt;2011,AND(F4420&lt;=100,F4420&gt;25)),"Low: overrated regular model (not new) with regular rotation",
             AND(E4420&gt;110,C4420&gt;2011,F4420&lt;=25),"Low: overrated new model with bad rotation"
)</f>
        <v>Low: not new model and bad rotation</v>
      </c>
    </row>
    <row r="4421" spans="1:8" x14ac:dyDescent="0.3">
      <c r="A4421" t="s">
        <v>52</v>
      </c>
      <c r="B4421" t="s">
        <v>784</v>
      </c>
      <c r="C4421">
        <v>2003</v>
      </c>
      <c r="D4421">
        <v>1736.5384615384614</v>
      </c>
      <c r="E4421">
        <v>99.311001648527721</v>
      </c>
      <c r="F4421">
        <v>52</v>
      </c>
      <c r="H4421" t="str" cm="1">
        <f t="array" ref="H4421">_xlfn.IFS(
             AND(E4421&gt;110,C4421&gt;2011,F4421&gt;100),"High: overrated, new and good rotation",
             AND(E4421&lt;90,C4421&gt;2011,F4421&gt;100),"High: underrated, new and good rotation",
             AND(E4421&lt;90,C4421&lt;2011,F4421&gt;100),"High: underrated, not too new but good rotation",
             AND(E4421&lt;=110,C4421&gt;2011,F4421&lt;=25),"Critic: well priced/underrated and new, but bad rotation",
             AND(E4421&gt;110,F4421&gt;100),"Top Tier: premium vehicules that tend to be sold above market prices",
             AND(E4421&gt;=90,E4421&lt;=110,F4421&gt;25),"Moderate: fair price and regular to good rotation",
             AND(E4421&lt;90,AND(C4421&lt;=2011,C4421&gt;=2000),AND(F4421&lt;100,F4421&gt;25)),"Moderate: underrated regular model and regular rotation",
             AND(E4421&lt;90,C4421&gt;2011,AND(F4421&lt;=100,F4421&gt;25)),"Moderate: underrated new model with regular rotation",
             AND(E4421&lt;90,C4421&lt;2000,AND(F4421&lt;=100,F4421&gt;25)),"Moderate: underrated old model with regular rotation",
             AND(C4421&lt;=2011,F4421&lt;=25),"Low: not new model and bad rotation",
             AND(E4421&gt;110,AND(C4421&lt;=2011,C4421&gt;=2000),F4421&lt;=25),"Low: overrated regular model with bad rotation",
             AND(E4421&gt;110,C4421&lt;2011,AND(F4421&lt;=100,F4421&gt;25)),"Low: overrated regular model (not new) with regular rotation",
             AND(E4421&gt;110,C4421&gt;2011,F4421&lt;=25),"Low: overrated new model with bad rotation"
)</f>
        <v>Moderate: fair price and regular to good rotation</v>
      </c>
    </row>
    <row r="4422" spans="1:8" x14ac:dyDescent="0.3">
      <c r="A4422" t="s">
        <v>52</v>
      </c>
      <c r="B4422" t="s">
        <v>784</v>
      </c>
      <c r="C4422">
        <v>2004</v>
      </c>
      <c r="D4422">
        <v>2252.439024390244</v>
      </c>
      <c r="E4422">
        <v>90.963945237284648</v>
      </c>
      <c r="F4422">
        <v>41</v>
      </c>
      <c r="H4422" t="str" cm="1">
        <f t="array" ref="H4422">_xlfn.IFS(
             AND(E4422&gt;110,C4422&gt;2011,F4422&gt;100),"High: overrated, new and good rotation",
             AND(E4422&lt;90,C4422&gt;2011,F4422&gt;100),"High: underrated, new and good rotation",
             AND(E4422&lt;90,C4422&lt;2011,F4422&gt;100),"High: underrated, not too new but good rotation",
             AND(E4422&lt;=110,C4422&gt;2011,F4422&lt;=25),"Critic: well priced/underrated and new, but bad rotation",
             AND(E4422&gt;110,F4422&gt;100),"Top Tier: premium vehicules that tend to be sold above market prices",
             AND(E4422&gt;=90,E4422&lt;=110,F4422&gt;25),"Moderate: fair price and regular to good rotation",
             AND(E4422&lt;90,AND(C4422&lt;=2011,C4422&gt;=2000),AND(F4422&lt;100,F4422&gt;25)),"Moderate: underrated regular model and regular rotation",
             AND(E4422&lt;90,C4422&gt;2011,AND(F4422&lt;=100,F4422&gt;25)),"Moderate: underrated new model with regular rotation",
             AND(E4422&lt;90,C4422&lt;2000,AND(F4422&lt;=100,F4422&gt;25)),"Moderate: underrated old model with regular rotation",
             AND(C4422&lt;=2011,F4422&lt;=25),"Low: not new model and bad rotation",
             AND(E4422&gt;110,AND(C4422&lt;=2011,C4422&gt;=2000),F4422&lt;=25),"Low: overrated regular model with bad rotation",
             AND(E4422&gt;110,C4422&lt;2011,AND(F4422&lt;=100,F4422&gt;25)),"Low: overrated regular model (not new) with regular rotation",
             AND(E4422&gt;110,C4422&gt;2011,F4422&lt;=25),"Low: overrated new model with bad rotation"
)</f>
        <v>Moderate: fair price and regular to good rotation</v>
      </c>
    </row>
    <row r="4423" spans="1:8" x14ac:dyDescent="0.3">
      <c r="A4423" t="s">
        <v>52</v>
      </c>
      <c r="B4423" t="s">
        <v>784</v>
      </c>
      <c r="C4423">
        <v>2005</v>
      </c>
      <c r="D4423">
        <v>2683.3333333333335</v>
      </c>
      <c r="E4423">
        <v>87.940384359647723</v>
      </c>
      <c r="F4423">
        <v>42</v>
      </c>
      <c r="H4423" t="str" cm="1">
        <f t="array" ref="H4423">_xlfn.IFS(
             AND(E4423&gt;110,C4423&gt;2011,F4423&gt;100),"High: overrated, new and good rotation",
             AND(E4423&lt;90,C4423&gt;2011,F4423&gt;100),"High: underrated, new and good rotation",
             AND(E4423&lt;90,C4423&lt;2011,F4423&gt;100),"High: underrated, not too new but good rotation",
             AND(E4423&lt;=110,C4423&gt;2011,F4423&lt;=25),"Critic: well priced/underrated and new, but bad rotation",
             AND(E4423&gt;110,F4423&gt;100),"Top Tier: premium vehicules that tend to be sold above market prices",
             AND(E4423&gt;=90,E4423&lt;=110,F4423&gt;25),"Moderate: fair price and regular to good rotation",
             AND(E4423&lt;90,AND(C4423&lt;=2011,C4423&gt;=2000),AND(F4423&lt;100,F4423&gt;25)),"Moderate: underrated regular model and regular rotation",
             AND(E4423&lt;90,C4423&gt;2011,AND(F4423&lt;=100,F4423&gt;25)),"Moderate: underrated new model with regular rotation",
             AND(E4423&lt;90,C4423&lt;2000,AND(F4423&lt;=100,F4423&gt;25)),"Moderate: underrated old model with regular rotation",
             AND(C4423&lt;=2011,F4423&lt;=25),"Low: not new model and bad rotation",
             AND(E4423&gt;110,AND(C4423&lt;=2011,C4423&gt;=2000),F4423&lt;=25),"Low: overrated regular model with bad rotation",
             AND(E4423&gt;110,C4423&lt;2011,AND(F4423&lt;=100,F4423&gt;25)),"Low: overrated regular model (not new) with regular rotation",
             AND(E4423&gt;110,C4423&gt;2011,F4423&lt;=25),"Low: overrated new model with bad rotation"
)</f>
        <v>Moderate: underrated regular model and regular rotation</v>
      </c>
    </row>
    <row r="4424" spans="1:8" x14ac:dyDescent="0.3">
      <c r="A4424" t="s">
        <v>52</v>
      </c>
      <c r="B4424" t="s">
        <v>784</v>
      </c>
      <c r="C4424">
        <v>2006</v>
      </c>
      <c r="D4424">
        <v>3766.3793103448274</v>
      </c>
      <c r="E4424">
        <v>101.01688857247163</v>
      </c>
      <c r="F4424">
        <v>58</v>
      </c>
      <c r="H4424" t="str" cm="1">
        <f t="array" ref="H4424">_xlfn.IFS(
             AND(E4424&gt;110,C4424&gt;2011,F4424&gt;100),"High: overrated, new and good rotation",
             AND(E4424&lt;90,C4424&gt;2011,F4424&gt;100),"High: underrated, new and good rotation",
             AND(E4424&lt;90,C4424&lt;2011,F4424&gt;100),"High: underrated, not too new but good rotation",
             AND(E4424&lt;=110,C4424&gt;2011,F4424&lt;=25),"Critic: well priced/underrated and new, but bad rotation",
             AND(E4424&gt;110,F4424&gt;100),"Top Tier: premium vehicules that tend to be sold above market prices",
             AND(E4424&gt;=90,E4424&lt;=110,F4424&gt;25),"Moderate: fair price and regular to good rotation",
             AND(E4424&lt;90,AND(C4424&lt;=2011,C4424&gt;=2000),AND(F4424&lt;100,F4424&gt;25)),"Moderate: underrated regular model and regular rotation",
             AND(E4424&lt;90,C4424&gt;2011,AND(F4424&lt;=100,F4424&gt;25)),"Moderate: underrated new model with regular rotation",
             AND(E4424&lt;90,C4424&lt;2000,AND(F4424&lt;=100,F4424&gt;25)),"Moderate: underrated old model with regular rotation",
             AND(C4424&lt;=2011,F4424&lt;=25),"Low: not new model and bad rotation",
             AND(E4424&gt;110,AND(C4424&lt;=2011,C4424&gt;=2000),F4424&lt;=25),"Low: overrated regular model with bad rotation",
             AND(E4424&gt;110,C4424&lt;2011,AND(F4424&lt;=100,F4424&gt;25)),"Low: overrated regular model (not new) with regular rotation",
             AND(E4424&gt;110,C4424&gt;2011,F4424&lt;=25),"Low: overrated new model with bad rotation"
)</f>
        <v>Moderate: fair price and regular to good rotation</v>
      </c>
    </row>
    <row r="4425" spans="1:8" x14ac:dyDescent="0.3">
      <c r="A4425" t="s">
        <v>52</v>
      </c>
      <c r="B4425" t="s">
        <v>784</v>
      </c>
      <c r="C4425">
        <v>2007</v>
      </c>
      <c r="D4425">
        <v>4602.8846153846152</v>
      </c>
      <c r="E4425">
        <v>92.168749400839658</v>
      </c>
      <c r="F4425">
        <v>52</v>
      </c>
      <c r="H4425" t="str" cm="1">
        <f t="array" ref="H4425">_xlfn.IFS(
             AND(E4425&gt;110,C4425&gt;2011,F4425&gt;100),"High: overrated, new and good rotation",
             AND(E4425&lt;90,C4425&gt;2011,F4425&gt;100),"High: underrated, new and good rotation",
             AND(E4425&lt;90,C4425&lt;2011,F4425&gt;100),"High: underrated, not too new but good rotation",
             AND(E4425&lt;=110,C4425&gt;2011,F4425&lt;=25),"Critic: well priced/underrated and new, but bad rotation",
             AND(E4425&gt;110,F4425&gt;100),"Top Tier: premium vehicules that tend to be sold above market prices",
             AND(E4425&gt;=90,E4425&lt;=110,F4425&gt;25),"Moderate: fair price and regular to good rotation",
             AND(E4425&lt;90,AND(C4425&lt;=2011,C4425&gt;=2000),AND(F4425&lt;100,F4425&gt;25)),"Moderate: underrated regular model and regular rotation",
             AND(E4425&lt;90,C4425&gt;2011,AND(F4425&lt;=100,F4425&gt;25)),"Moderate: underrated new model with regular rotation",
             AND(E4425&lt;90,C4425&lt;2000,AND(F4425&lt;=100,F4425&gt;25)),"Moderate: underrated old model with regular rotation",
             AND(C4425&lt;=2011,F4425&lt;=25),"Low: not new model and bad rotation",
             AND(E4425&gt;110,AND(C4425&lt;=2011,C4425&gt;=2000),F4425&lt;=25),"Low: overrated regular model with bad rotation",
             AND(E4425&gt;110,C4425&lt;2011,AND(F4425&lt;=100,F4425&gt;25)),"Low: overrated regular model (not new) with regular rotation",
             AND(E4425&gt;110,C4425&gt;2011,F4425&lt;=25),"Low: overrated new model with bad rotation"
)</f>
        <v>Moderate: fair price and regular to good rotation</v>
      </c>
    </row>
    <row r="4426" spans="1:8" x14ac:dyDescent="0.3">
      <c r="A4426" t="s">
        <v>52</v>
      </c>
      <c r="B4426" t="s">
        <v>784</v>
      </c>
      <c r="C4426">
        <v>2008</v>
      </c>
      <c r="D4426">
        <v>5935.8974358974356</v>
      </c>
      <c r="E4426">
        <v>91.813933830976595</v>
      </c>
      <c r="F4426">
        <v>39</v>
      </c>
      <c r="H4426" t="str" cm="1">
        <f t="array" ref="H4426">_xlfn.IFS(
             AND(E4426&gt;110,C4426&gt;2011,F4426&gt;100),"High: overrated, new and good rotation",
             AND(E4426&lt;90,C4426&gt;2011,F4426&gt;100),"High: underrated, new and good rotation",
             AND(E4426&lt;90,C4426&lt;2011,F4426&gt;100),"High: underrated, not too new but good rotation",
             AND(E4426&lt;=110,C4426&gt;2011,F4426&lt;=25),"Critic: well priced/underrated and new, but bad rotation",
             AND(E4426&gt;110,F4426&gt;100),"Top Tier: premium vehicules that tend to be sold above market prices",
             AND(E4426&gt;=90,E4426&lt;=110,F4426&gt;25),"Moderate: fair price and regular to good rotation",
             AND(E4426&lt;90,AND(C4426&lt;=2011,C4426&gt;=2000),AND(F4426&lt;100,F4426&gt;25)),"Moderate: underrated regular model and regular rotation",
             AND(E4426&lt;90,C4426&gt;2011,AND(F4426&lt;=100,F4426&gt;25)),"Moderate: underrated new model with regular rotation",
             AND(E4426&lt;90,C4426&lt;2000,AND(F4426&lt;=100,F4426&gt;25)),"Moderate: underrated old model with regular rotation",
             AND(C4426&lt;=2011,F4426&lt;=25),"Low: not new model and bad rotation",
             AND(E4426&gt;110,AND(C4426&lt;=2011,C4426&gt;=2000),F4426&lt;=25),"Low: overrated regular model with bad rotation",
             AND(E4426&gt;110,C4426&lt;2011,AND(F4426&lt;=100,F4426&gt;25)),"Low: overrated regular model (not new) with regular rotation",
             AND(E4426&gt;110,C4426&gt;2011,F4426&lt;=25),"Low: overrated new model with bad rotation"
)</f>
        <v>Moderate: fair price and regular to good rotation</v>
      </c>
    </row>
    <row r="4427" spans="1:8" x14ac:dyDescent="0.3">
      <c r="A4427" t="s">
        <v>52</v>
      </c>
      <c r="B4427" t="s">
        <v>784</v>
      </c>
      <c r="C4427">
        <v>2009</v>
      </c>
      <c r="D4427">
        <v>5450</v>
      </c>
      <c r="E4427">
        <v>75.154730327144122</v>
      </c>
      <c r="F4427">
        <v>2</v>
      </c>
      <c r="H4427" t="str" cm="1">
        <f t="array" ref="H4427">_xlfn.IFS(
             AND(E4427&gt;110,C4427&gt;2011,F4427&gt;100),"High: overrated, new and good rotation",
             AND(E4427&lt;90,C4427&gt;2011,F4427&gt;100),"High: underrated, new and good rotation",
             AND(E4427&lt;90,C4427&lt;2011,F4427&gt;100),"High: underrated, not too new but good rotation",
             AND(E4427&lt;=110,C4427&gt;2011,F4427&lt;=25),"Critic: well priced/underrated and new, but bad rotation",
             AND(E4427&gt;110,F4427&gt;100),"Top Tier: premium vehicules that tend to be sold above market prices",
             AND(E4427&gt;=90,E4427&lt;=110,F4427&gt;25),"Moderate: fair price and regular to good rotation",
             AND(E4427&lt;90,AND(C4427&lt;=2011,C4427&gt;=2000),AND(F4427&lt;100,F4427&gt;25)),"Moderate: underrated regular model and regular rotation",
             AND(E4427&lt;90,C4427&gt;2011,AND(F4427&lt;=100,F4427&gt;25)),"Moderate: underrated new model with regular rotation",
             AND(E4427&lt;90,C4427&lt;2000,AND(F4427&lt;=100,F4427&gt;25)),"Moderate: underrated old model with regular rotation",
             AND(C4427&lt;=2011,F4427&lt;=25),"Low: not new model and bad rotation",
             AND(E4427&gt;110,AND(C4427&lt;=2011,C4427&gt;=2000),F4427&lt;=25),"Low: overrated regular model with bad rotation",
             AND(E4427&gt;110,C4427&lt;2011,AND(F4427&lt;=100,F4427&gt;25)),"Low: overrated regular model (not new) with regular rotation",
             AND(E4427&gt;110,C4427&gt;2011,F4427&lt;=25),"Low: overrated new model with bad rotation"
)</f>
        <v>Low: not new model and bad rotation</v>
      </c>
    </row>
    <row r="4428" spans="1:8" x14ac:dyDescent="0.3">
      <c r="A4428" t="s">
        <v>52</v>
      </c>
      <c r="B4428" t="s">
        <v>784</v>
      </c>
      <c r="C4428">
        <v>2010</v>
      </c>
      <c r="D4428">
        <v>9944.4444444444453</v>
      </c>
      <c r="E4428">
        <v>101.68226742524459</v>
      </c>
      <c r="F4428">
        <v>9</v>
      </c>
      <c r="H4428" t="str" cm="1">
        <f t="array" ref="H4428">_xlfn.IFS(
             AND(E4428&gt;110,C4428&gt;2011,F4428&gt;100),"High: overrated, new and good rotation",
             AND(E4428&lt;90,C4428&gt;2011,F4428&gt;100),"High: underrated, new and good rotation",
             AND(E4428&lt;90,C4428&lt;2011,F4428&gt;100),"High: underrated, not too new but good rotation",
             AND(E4428&lt;=110,C4428&gt;2011,F4428&lt;=25),"Critic: well priced/underrated and new, but bad rotation",
             AND(E4428&gt;110,F4428&gt;100),"Top Tier: premium vehicules that tend to be sold above market prices",
             AND(E4428&gt;=90,E4428&lt;=110,F4428&gt;25),"Moderate: fair price and regular to good rotation",
             AND(E4428&lt;90,AND(C4428&lt;=2011,C4428&gt;=2000),AND(F4428&lt;100,F4428&gt;25)),"Moderate: underrated regular model and regular rotation",
             AND(E4428&lt;90,C4428&gt;2011,AND(F4428&lt;=100,F4428&gt;25)),"Moderate: underrated new model with regular rotation",
             AND(E4428&lt;90,C4428&lt;2000,AND(F4428&lt;=100,F4428&gt;25)),"Moderate: underrated old model with regular rotation",
             AND(C4428&lt;=2011,F4428&lt;=25),"Low: not new model and bad rotation",
             AND(E4428&gt;110,AND(C4428&lt;=2011,C4428&gt;=2000),F4428&lt;=25),"Low: overrated regular model with bad rotation",
             AND(E4428&gt;110,C4428&lt;2011,AND(F4428&lt;=100,F4428&gt;25)),"Low: overrated regular model (not new) with regular rotation",
             AND(E4428&gt;110,C4428&gt;2011,F4428&lt;=25),"Low: overrated new model with bad rotation"
)</f>
        <v>Low: not new model and bad rotation</v>
      </c>
    </row>
    <row r="4429" spans="1:8" x14ac:dyDescent="0.3">
      <c r="A4429" t="s">
        <v>52</v>
      </c>
      <c r="B4429" t="s">
        <v>784</v>
      </c>
      <c r="C4429">
        <v>2011</v>
      </c>
      <c r="D4429">
        <v>9900</v>
      </c>
      <c r="E4429">
        <v>105.92951792957098</v>
      </c>
      <c r="F4429">
        <v>6</v>
      </c>
      <c r="H4429" t="str" cm="1">
        <f t="array" ref="H4429">_xlfn.IFS(
             AND(E4429&gt;110,C4429&gt;2011,F4429&gt;100),"High: overrated, new and good rotation",
             AND(E4429&lt;90,C4429&gt;2011,F4429&gt;100),"High: underrated, new and good rotation",
             AND(E4429&lt;90,C4429&lt;2011,F4429&gt;100),"High: underrated, not too new but good rotation",
             AND(E4429&lt;=110,C4429&gt;2011,F4429&lt;=25),"Critic: well priced/underrated and new, but bad rotation",
             AND(E4429&gt;110,F4429&gt;100),"Top Tier: premium vehicules that tend to be sold above market prices",
             AND(E4429&gt;=90,E4429&lt;=110,F4429&gt;25),"Moderate: fair price and regular to good rotation",
             AND(E4429&lt;90,AND(C4429&lt;=2011,C4429&gt;=2000),AND(F4429&lt;100,F4429&gt;25)),"Moderate: underrated regular model and regular rotation",
             AND(E4429&lt;90,C4429&gt;2011,AND(F4429&lt;=100,F4429&gt;25)),"Moderate: underrated new model with regular rotation",
             AND(E4429&lt;90,C4429&lt;2000,AND(F4429&lt;=100,F4429&gt;25)),"Moderate: underrated old model with regular rotation",
             AND(C4429&lt;=2011,F4429&lt;=25),"Low: not new model and bad rotation",
             AND(E4429&gt;110,AND(C4429&lt;=2011,C4429&gt;=2000),F4429&lt;=25),"Low: overrated regular model with bad rotation",
             AND(E4429&gt;110,C4429&lt;2011,AND(F4429&lt;=100,F4429&gt;25)),"Low: overrated regular model (not new) with regular rotation",
             AND(E4429&gt;110,C4429&gt;2011,F4429&lt;=25),"Low: overrated new model with bad rotation"
)</f>
        <v>Low: not new model and bad rotation</v>
      </c>
    </row>
    <row r="4430" spans="1:8" x14ac:dyDescent="0.3">
      <c r="A4430" t="s">
        <v>52</v>
      </c>
      <c r="B4430" t="s">
        <v>785</v>
      </c>
      <c r="C4430">
        <v>1999</v>
      </c>
      <c r="D4430">
        <v>350</v>
      </c>
      <c r="E4430">
        <v>54.11326147972111</v>
      </c>
      <c r="F4430">
        <v>5</v>
      </c>
      <c r="H4430" t="str" cm="1">
        <f t="array" ref="H4430">_xlfn.IFS(
             AND(E4430&gt;110,C4430&gt;2011,F4430&gt;100),"High: overrated, new and good rotation",
             AND(E4430&lt;90,C4430&gt;2011,F4430&gt;100),"High: underrated, new and good rotation",
             AND(E4430&lt;90,C4430&lt;2011,F4430&gt;100),"High: underrated, not too new but good rotation",
             AND(E4430&lt;=110,C4430&gt;2011,F4430&lt;=25),"Critic: well priced/underrated and new, but bad rotation",
             AND(E4430&gt;110,F4430&gt;100),"Top Tier: premium vehicules that tend to be sold above market prices",
             AND(E4430&gt;=90,E4430&lt;=110,F4430&gt;25),"Moderate: fair price and regular to good rotation",
             AND(E4430&lt;90,AND(C4430&lt;=2011,C4430&gt;=2000),AND(F4430&lt;100,F4430&gt;25)),"Moderate: underrated regular model and regular rotation",
             AND(E4430&lt;90,C4430&gt;2011,AND(F4430&lt;=100,F4430&gt;25)),"Moderate: underrated new model with regular rotation",
             AND(E4430&lt;90,C4430&lt;2000,AND(F4430&lt;=100,F4430&gt;25)),"Moderate: underrated old model with regular rotation",
             AND(C4430&lt;=2011,F4430&lt;=25),"Low: not new model and bad rotation",
             AND(E4430&gt;110,AND(C4430&lt;=2011,C4430&gt;=2000),F4430&lt;=25),"Low: overrated regular model with bad rotation",
             AND(E4430&gt;110,C4430&lt;2011,AND(F4430&lt;=100,F4430&gt;25)),"Low: overrated regular model (not new) with regular rotation",
             AND(E4430&gt;110,C4430&gt;2011,F4430&lt;=25),"Low: overrated new model with bad rotation"
)</f>
        <v>Low: not new model and bad rotation</v>
      </c>
    </row>
    <row r="4431" spans="1:8" x14ac:dyDescent="0.3">
      <c r="A4431" t="s">
        <v>52</v>
      </c>
      <c r="B4431" t="s">
        <v>785</v>
      </c>
      <c r="C4431">
        <v>2002</v>
      </c>
      <c r="D4431">
        <v>1161.3636363636363</v>
      </c>
      <c r="E4431">
        <v>390.76152752638615</v>
      </c>
      <c r="F4431">
        <v>11</v>
      </c>
      <c r="H4431" t="str" cm="1">
        <f t="array" ref="H4431">_xlfn.IFS(
             AND(E4431&gt;110,C4431&gt;2011,F4431&gt;100),"High: overrated, new and good rotation",
             AND(E4431&lt;90,C4431&gt;2011,F4431&gt;100),"High: underrated, new and good rotation",
             AND(E4431&lt;90,C4431&lt;2011,F4431&gt;100),"High: underrated, not too new but good rotation",
             AND(E4431&lt;=110,C4431&gt;2011,F4431&lt;=25),"Critic: well priced/underrated and new, but bad rotation",
             AND(E4431&gt;110,F4431&gt;100),"Top Tier: premium vehicules that tend to be sold above market prices",
             AND(E4431&gt;=90,E4431&lt;=110,F4431&gt;25),"Moderate: fair price and regular to good rotation",
             AND(E4431&lt;90,AND(C4431&lt;=2011,C4431&gt;=2000),AND(F4431&lt;100,F4431&gt;25)),"Moderate: underrated regular model and regular rotation",
             AND(E4431&lt;90,C4431&gt;2011,AND(F4431&lt;=100,F4431&gt;25)),"Moderate: underrated new model with regular rotation",
             AND(E4431&lt;90,C4431&lt;2000,AND(F4431&lt;=100,F4431&gt;25)),"Moderate: underrated old model with regular rotation",
             AND(C4431&lt;=2011,F4431&lt;=25),"Low: not new model and bad rotation",
             AND(E4431&gt;110,AND(C4431&lt;=2011,C4431&gt;=2000),F4431&lt;=25),"Low: overrated regular model with bad rotation",
             AND(E4431&gt;110,C4431&lt;2011,AND(F4431&lt;=100,F4431&gt;25)),"Low: overrated regular model (not new) with regular rotation",
             AND(E4431&gt;110,C4431&gt;2011,F4431&lt;=25),"Low: overrated new model with bad rotation"
)</f>
        <v>Low: not new model and bad rotation</v>
      </c>
    </row>
    <row r="4432" spans="1:8" x14ac:dyDescent="0.3">
      <c r="A4432" t="s">
        <v>52</v>
      </c>
      <c r="B4432" t="s">
        <v>785</v>
      </c>
      <c r="C4432">
        <v>2003</v>
      </c>
      <c r="D4432">
        <v>1065</v>
      </c>
      <c r="E4432">
        <v>372.59458923351929</v>
      </c>
      <c r="F4432">
        <v>10</v>
      </c>
      <c r="H4432" t="str" cm="1">
        <f t="array" ref="H4432">_xlfn.IFS(
             AND(E4432&gt;110,C4432&gt;2011,F4432&gt;100),"High: overrated, new and good rotation",
             AND(E4432&lt;90,C4432&gt;2011,F4432&gt;100),"High: underrated, new and good rotation",
             AND(E4432&lt;90,C4432&lt;2011,F4432&gt;100),"High: underrated, not too new but good rotation",
             AND(E4432&lt;=110,C4432&gt;2011,F4432&lt;=25),"Critic: well priced/underrated and new, but bad rotation",
             AND(E4432&gt;110,F4432&gt;100),"Top Tier: premium vehicules that tend to be sold above market prices",
             AND(E4432&gt;=90,E4432&lt;=110,F4432&gt;25),"Moderate: fair price and regular to good rotation",
             AND(E4432&lt;90,AND(C4432&lt;=2011,C4432&gt;=2000),AND(F4432&lt;100,F4432&gt;25)),"Moderate: underrated regular model and regular rotation",
             AND(E4432&lt;90,C4432&gt;2011,AND(F4432&lt;=100,F4432&gt;25)),"Moderate: underrated new model with regular rotation",
             AND(E4432&lt;90,C4432&lt;2000,AND(F4432&lt;=100,F4432&gt;25)),"Moderate: underrated old model with regular rotation",
             AND(C4432&lt;=2011,F4432&lt;=25),"Low: not new model and bad rotation",
             AND(E4432&gt;110,AND(C4432&lt;=2011,C4432&gt;=2000),F4432&lt;=25),"Low: overrated regular model with bad rotation",
             AND(E4432&gt;110,C4432&lt;2011,AND(F4432&lt;=100,F4432&gt;25)),"Low: overrated regular model (not new) with regular rotation",
             AND(E4432&gt;110,C4432&gt;2011,F4432&lt;=25),"Low: overrated new model with bad rotation"
)</f>
        <v>Low: not new model and bad rotation</v>
      </c>
    </row>
    <row r="4433" spans="1:8" x14ac:dyDescent="0.3">
      <c r="A4433" t="s">
        <v>52</v>
      </c>
      <c r="B4433" t="s">
        <v>785</v>
      </c>
      <c r="C4433">
        <v>2004</v>
      </c>
      <c r="D4433">
        <v>2000</v>
      </c>
      <c r="E4433">
        <v>92.38482478171909</v>
      </c>
      <c r="F4433">
        <v>6</v>
      </c>
      <c r="H4433" t="str" cm="1">
        <f t="array" ref="H4433">_xlfn.IFS(
             AND(E4433&gt;110,C4433&gt;2011,F4433&gt;100),"High: overrated, new and good rotation",
             AND(E4433&lt;90,C4433&gt;2011,F4433&gt;100),"High: underrated, new and good rotation",
             AND(E4433&lt;90,C4433&lt;2011,F4433&gt;100),"High: underrated, not too new but good rotation",
             AND(E4433&lt;=110,C4433&gt;2011,F4433&lt;=25),"Critic: well priced/underrated and new, but bad rotation",
             AND(E4433&gt;110,F4433&gt;100),"Top Tier: premium vehicules that tend to be sold above market prices",
             AND(E4433&gt;=90,E4433&lt;=110,F4433&gt;25),"Moderate: fair price and regular to good rotation",
             AND(E4433&lt;90,AND(C4433&lt;=2011,C4433&gt;=2000),AND(F4433&lt;100,F4433&gt;25)),"Moderate: underrated regular model and regular rotation",
             AND(E4433&lt;90,C4433&gt;2011,AND(F4433&lt;=100,F4433&gt;25)),"Moderate: underrated new model with regular rotation",
             AND(E4433&lt;90,C4433&lt;2000,AND(F4433&lt;=100,F4433&gt;25)),"Moderate: underrated old model with regular rotation",
             AND(C4433&lt;=2011,F4433&lt;=25),"Low: not new model and bad rotation",
             AND(E4433&gt;110,AND(C4433&lt;=2011,C4433&gt;=2000),F4433&lt;=25),"Low: overrated regular model with bad rotation",
             AND(E4433&gt;110,C4433&lt;2011,AND(F4433&lt;=100,F4433&gt;25)),"Low: overrated regular model (not new) with regular rotation",
             AND(E4433&gt;110,C4433&gt;2011,F4433&lt;=25),"Low: overrated new model with bad rotation"
)</f>
        <v>Low: not new model and bad rotation</v>
      </c>
    </row>
    <row r="4434" spans="1:8" x14ac:dyDescent="0.3">
      <c r="A4434" t="s">
        <v>52</v>
      </c>
      <c r="B4434" t="s">
        <v>785</v>
      </c>
      <c r="C4434">
        <v>2005</v>
      </c>
      <c r="D4434">
        <v>3355</v>
      </c>
      <c r="E4434">
        <v>108.74149958185501</v>
      </c>
      <c r="F4434">
        <v>10</v>
      </c>
      <c r="H4434" t="str" cm="1">
        <f t="array" ref="H4434">_xlfn.IFS(
             AND(E4434&gt;110,C4434&gt;2011,F4434&gt;100),"High: overrated, new and good rotation",
             AND(E4434&lt;90,C4434&gt;2011,F4434&gt;100),"High: underrated, new and good rotation",
             AND(E4434&lt;90,C4434&lt;2011,F4434&gt;100),"High: underrated, not too new but good rotation",
             AND(E4434&lt;=110,C4434&gt;2011,F4434&lt;=25),"Critic: well priced/underrated and new, but bad rotation",
             AND(E4434&gt;110,F4434&gt;100),"Top Tier: premium vehicules that tend to be sold above market prices",
             AND(E4434&gt;=90,E4434&lt;=110,F4434&gt;25),"Moderate: fair price and regular to good rotation",
             AND(E4434&lt;90,AND(C4434&lt;=2011,C4434&gt;=2000),AND(F4434&lt;100,F4434&gt;25)),"Moderate: underrated regular model and regular rotation",
             AND(E4434&lt;90,C4434&gt;2011,AND(F4434&lt;=100,F4434&gt;25)),"Moderate: underrated new model with regular rotation",
             AND(E4434&lt;90,C4434&lt;2000,AND(F4434&lt;=100,F4434&gt;25)),"Moderate: underrated old model with regular rotation",
             AND(C4434&lt;=2011,F4434&lt;=25),"Low: not new model and bad rotation",
             AND(E4434&gt;110,AND(C4434&lt;=2011,C4434&gt;=2000),F4434&lt;=25),"Low: overrated regular model with bad rotation",
             AND(E4434&gt;110,C4434&lt;2011,AND(F4434&lt;=100,F4434&gt;25)),"Low: overrated regular model (not new) with regular rotation",
             AND(E4434&gt;110,C4434&gt;2011,F4434&lt;=25),"Low: overrated new model with bad rotation"
)</f>
        <v>Low: not new model and bad rotation</v>
      </c>
    </row>
    <row r="4435" spans="1:8" x14ac:dyDescent="0.3">
      <c r="A4435" t="s">
        <v>52</v>
      </c>
      <c r="B4435" t="s">
        <v>785</v>
      </c>
      <c r="C4435">
        <v>2006</v>
      </c>
      <c r="D4435">
        <v>3900</v>
      </c>
      <c r="E4435">
        <v>109.70109954960354</v>
      </c>
      <c r="F4435">
        <v>13</v>
      </c>
      <c r="H4435" t="str" cm="1">
        <f t="array" ref="H4435">_xlfn.IFS(
             AND(E4435&gt;110,C4435&gt;2011,F4435&gt;100),"High: overrated, new and good rotation",
             AND(E4435&lt;90,C4435&gt;2011,F4435&gt;100),"High: underrated, new and good rotation",
             AND(E4435&lt;90,C4435&lt;2011,F4435&gt;100),"High: underrated, not too new but good rotation",
             AND(E4435&lt;=110,C4435&gt;2011,F4435&lt;=25),"Critic: well priced/underrated and new, but bad rotation",
             AND(E4435&gt;110,F4435&gt;100),"Top Tier: premium vehicules that tend to be sold above market prices",
             AND(E4435&gt;=90,E4435&lt;=110,F4435&gt;25),"Moderate: fair price and regular to good rotation",
             AND(E4435&lt;90,AND(C4435&lt;=2011,C4435&gt;=2000),AND(F4435&lt;100,F4435&gt;25)),"Moderate: underrated regular model and regular rotation",
             AND(E4435&lt;90,C4435&gt;2011,AND(F4435&lt;=100,F4435&gt;25)),"Moderate: underrated new model with regular rotation",
             AND(E4435&lt;90,C4435&lt;2000,AND(F4435&lt;=100,F4435&gt;25)),"Moderate: underrated old model with regular rotation",
             AND(C4435&lt;=2011,F4435&lt;=25),"Low: not new model and bad rotation",
             AND(E4435&gt;110,AND(C4435&lt;=2011,C4435&gt;=2000),F4435&lt;=25),"Low: overrated regular model with bad rotation",
             AND(E4435&gt;110,C4435&lt;2011,AND(F4435&lt;=100,F4435&gt;25)),"Low: overrated regular model (not new) with regular rotation",
             AND(E4435&gt;110,C4435&gt;2011,F4435&lt;=25),"Low: overrated new model with bad rotation"
)</f>
        <v>Low: not new model and bad rotation</v>
      </c>
    </row>
    <row r="4436" spans="1:8" x14ac:dyDescent="0.3">
      <c r="A4436" t="s">
        <v>52</v>
      </c>
      <c r="B4436" t="s">
        <v>785</v>
      </c>
      <c r="C4436">
        <v>2010</v>
      </c>
      <c r="D4436">
        <v>17750</v>
      </c>
      <c r="E4436">
        <v>118.72909698996656</v>
      </c>
      <c r="F4436">
        <v>1</v>
      </c>
      <c r="H4436" t="str" cm="1">
        <f t="array" ref="H4436">_xlfn.IFS(
             AND(E4436&gt;110,C4436&gt;2011,F4436&gt;100),"High: overrated, new and good rotation",
             AND(E4436&lt;90,C4436&gt;2011,F4436&gt;100),"High: underrated, new and good rotation",
             AND(E4436&lt;90,C4436&lt;2011,F4436&gt;100),"High: underrated, not too new but good rotation",
             AND(E4436&lt;=110,C4436&gt;2011,F4436&lt;=25),"Critic: well priced/underrated and new, but bad rotation",
             AND(E4436&gt;110,F4436&gt;100),"Top Tier: premium vehicules that tend to be sold above market prices",
             AND(E4436&gt;=90,E4436&lt;=110,F4436&gt;25),"Moderate: fair price and regular to good rotation",
             AND(E4436&lt;90,AND(C4436&lt;=2011,C4436&gt;=2000),AND(F4436&lt;100,F4436&gt;25)),"Moderate: underrated regular model and regular rotation",
             AND(E4436&lt;90,C4436&gt;2011,AND(F4436&lt;=100,F4436&gt;25)),"Moderate: underrated new model with regular rotation",
             AND(E4436&lt;90,C4436&lt;2000,AND(F4436&lt;=100,F4436&gt;25)),"Moderate: underrated old model with regular rotation",
             AND(C4436&lt;=2011,F4436&lt;=25),"Low: not new model and bad rotation",
             AND(E4436&gt;110,AND(C4436&lt;=2011,C4436&gt;=2000),F4436&lt;=25),"Low: overrated regular model with bad rotation",
             AND(E4436&gt;110,C4436&lt;2011,AND(F4436&lt;=100,F4436&gt;25)),"Low: overrated regular model (not new) with regular rotation",
             AND(E4436&gt;110,C4436&gt;2011,F4436&lt;=25),"Low: overrated new model with bad rotation"
)</f>
        <v>Low: not new model and bad rotation</v>
      </c>
    </row>
    <row r="4437" spans="1:8" x14ac:dyDescent="0.3">
      <c r="A4437" t="s">
        <v>52</v>
      </c>
      <c r="B4437" t="s">
        <v>785</v>
      </c>
      <c r="C4437">
        <v>2011</v>
      </c>
      <c r="D4437">
        <v>11842.857142857143</v>
      </c>
      <c r="E4437">
        <v>98.188625022020716</v>
      </c>
      <c r="F4437">
        <v>7</v>
      </c>
      <c r="H4437" t="str" cm="1">
        <f t="array" ref="H4437">_xlfn.IFS(
             AND(E4437&gt;110,C4437&gt;2011,F4437&gt;100),"High: overrated, new and good rotation",
             AND(E4437&lt;90,C4437&gt;2011,F4437&gt;100),"High: underrated, new and good rotation",
             AND(E4437&lt;90,C4437&lt;2011,F4437&gt;100),"High: underrated, not too new but good rotation",
             AND(E4437&lt;=110,C4437&gt;2011,F4437&lt;=25),"Critic: well priced/underrated and new, but bad rotation",
             AND(E4437&gt;110,F4437&gt;100),"Top Tier: premium vehicules that tend to be sold above market prices",
             AND(E4437&gt;=90,E4437&lt;=110,F4437&gt;25),"Moderate: fair price and regular to good rotation",
             AND(E4437&lt;90,AND(C4437&lt;=2011,C4437&gt;=2000),AND(F4437&lt;100,F4437&gt;25)),"Moderate: underrated regular model and regular rotation",
             AND(E4437&lt;90,C4437&gt;2011,AND(F4437&lt;=100,F4437&gt;25)),"Moderate: underrated new model with regular rotation",
             AND(E4437&lt;90,C4437&lt;2000,AND(F4437&lt;=100,F4437&gt;25)),"Moderate: underrated old model with regular rotation",
             AND(C4437&lt;=2011,F4437&lt;=25),"Low: not new model and bad rotation",
             AND(E4437&gt;110,AND(C4437&lt;=2011,C4437&gt;=2000),F4437&lt;=25),"Low: overrated regular model with bad rotation",
             AND(E4437&gt;110,C4437&lt;2011,AND(F4437&lt;=100,F4437&gt;25)),"Low: overrated regular model (not new) with regular rotation",
             AND(E4437&gt;110,C4437&gt;2011,F4437&lt;=25),"Low: overrated new model with bad rotation"
)</f>
        <v>Low: not new model and bad rotation</v>
      </c>
    </row>
    <row r="4438" spans="1:8" x14ac:dyDescent="0.3">
      <c r="A4438" t="s">
        <v>52</v>
      </c>
      <c r="B4438" t="s">
        <v>786</v>
      </c>
      <c r="C4438">
        <v>2005</v>
      </c>
      <c r="D4438">
        <v>3400</v>
      </c>
      <c r="E4438">
        <v>87.477664925070243</v>
      </c>
      <c r="F4438">
        <v>4</v>
      </c>
      <c r="H4438" t="str" cm="1">
        <f t="array" ref="H4438">_xlfn.IFS(
             AND(E4438&gt;110,C4438&gt;2011,F4438&gt;100),"High: overrated, new and good rotation",
             AND(E4438&lt;90,C4438&gt;2011,F4438&gt;100),"High: underrated, new and good rotation",
             AND(E4438&lt;90,C4438&lt;2011,F4438&gt;100),"High: underrated, not too new but good rotation",
             AND(E4438&lt;=110,C4438&gt;2011,F4438&lt;=25),"Critic: well priced/underrated and new, but bad rotation",
             AND(E4438&gt;110,F4438&gt;100),"Top Tier: premium vehicules that tend to be sold above market prices",
             AND(E4438&gt;=90,E4438&lt;=110,F4438&gt;25),"Moderate: fair price and regular to good rotation",
             AND(E4438&lt;90,AND(C4438&lt;=2011,C4438&gt;=2000),AND(F4438&lt;100,F4438&gt;25)),"Moderate: underrated regular model and regular rotation",
             AND(E4438&lt;90,C4438&gt;2011,AND(F4438&lt;=100,F4438&gt;25)),"Moderate: underrated new model with regular rotation",
             AND(E4438&lt;90,C4438&lt;2000,AND(F4438&lt;=100,F4438&gt;25)),"Moderate: underrated old model with regular rotation",
             AND(C4438&lt;=2011,F4438&lt;=25),"Low: not new model and bad rotation",
             AND(E4438&gt;110,AND(C4438&lt;=2011,C4438&gt;=2000),F4438&lt;=25),"Low: overrated regular model with bad rotation",
             AND(E4438&gt;110,C4438&lt;2011,AND(F4438&lt;=100,F4438&gt;25)),"Low: overrated regular model (not new) with regular rotation",
             AND(E4438&gt;110,C4438&gt;2011,F4438&lt;=25),"Low: overrated new model with bad rotation"
)</f>
        <v>Low: not new model and bad rotation</v>
      </c>
    </row>
    <row r="4439" spans="1:8" x14ac:dyDescent="0.3">
      <c r="A4439" t="s">
        <v>52</v>
      </c>
      <c r="B4439" t="s">
        <v>786</v>
      </c>
      <c r="C4439">
        <v>2006</v>
      </c>
      <c r="D4439">
        <v>3537.5</v>
      </c>
      <c r="E4439">
        <v>112.52145531488821</v>
      </c>
      <c r="F4439">
        <v>16</v>
      </c>
      <c r="H4439" t="str" cm="1">
        <f t="array" ref="H4439">_xlfn.IFS(
             AND(E4439&gt;110,C4439&gt;2011,F4439&gt;100),"High: overrated, new and good rotation",
             AND(E4439&lt;90,C4439&gt;2011,F4439&gt;100),"High: underrated, new and good rotation",
             AND(E4439&lt;90,C4439&lt;2011,F4439&gt;100),"High: underrated, not too new but good rotation",
             AND(E4439&lt;=110,C4439&gt;2011,F4439&lt;=25),"Critic: well priced/underrated and new, but bad rotation",
             AND(E4439&gt;110,F4439&gt;100),"Top Tier: premium vehicules that tend to be sold above market prices",
             AND(E4439&gt;=90,E4439&lt;=110,F4439&gt;25),"Moderate: fair price and regular to good rotation",
             AND(E4439&lt;90,AND(C4439&lt;=2011,C4439&gt;=2000),AND(F4439&lt;100,F4439&gt;25)),"Moderate: underrated regular model and regular rotation",
             AND(E4439&lt;90,C4439&gt;2011,AND(F4439&lt;=100,F4439&gt;25)),"Moderate: underrated new model with regular rotation",
             AND(E4439&lt;90,C4439&lt;2000,AND(F4439&lt;=100,F4439&gt;25)),"Moderate: underrated old model with regular rotation",
             AND(C4439&lt;=2011,F4439&lt;=25),"Low: not new model and bad rotation",
             AND(E4439&gt;110,AND(C4439&lt;=2011,C4439&gt;=2000),F4439&lt;=25),"Low: overrated regular model with bad rotation",
             AND(E4439&gt;110,C4439&lt;2011,AND(F4439&lt;=100,F4439&gt;25)),"Low: overrated regular model (not new) with regular rotation",
             AND(E4439&gt;110,C4439&gt;2011,F4439&lt;=25),"Low: overrated new model with bad rotation"
)</f>
        <v>Low: not new model and bad rotation</v>
      </c>
    </row>
    <row r="4440" spans="1:8" x14ac:dyDescent="0.3">
      <c r="A4440" t="s">
        <v>52</v>
      </c>
      <c r="B4440" t="s">
        <v>786</v>
      </c>
      <c r="C4440">
        <v>2007</v>
      </c>
      <c r="D4440">
        <v>4781.818181818182</v>
      </c>
      <c r="E4440">
        <v>98.267646280756423</v>
      </c>
      <c r="F4440">
        <v>11</v>
      </c>
      <c r="H4440" t="str" cm="1">
        <f t="array" ref="H4440">_xlfn.IFS(
             AND(E4440&gt;110,C4440&gt;2011,F4440&gt;100),"High: overrated, new and good rotation",
             AND(E4440&lt;90,C4440&gt;2011,F4440&gt;100),"High: underrated, new and good rotation",
             AND(E4440&lt;90,C4440&lt;2011,F4440&gt;100),"High: underrated, not too new but good rotation",
             AND(E4440&lt;=110,C4440&gt;2011,F4440&lt;=25),"Critic: well priced/underrated and new, but bad rotation",
             AND(E4440&gt;110,F4440&gt;100),"Top Tier: premium vehicules that tend to be sold above market prices",
             AND(E4440&gt;=90,E4440&lt;=110,F4440&gt;25),"Moderate: fair price and regular to good rotation",
             AND(E4440&lt;90,AND(C4440&lt;=2011,C4440&gt;=2000),AND(F4440&lt;100,F4440&gt;25)),"Moderate: underrated regular model and regular rotation",
             AND(E4440&lt;90,C4440&gt;2011,AND(F4440&lt;=100,F4440&gt;25)),"Moderate: underrated new model with regular rotation",
             AND(E4440&lt;90,C4440&lt;2000,AND(F4440&lt;=100,F4440&gt;25)),"Moderate: underrated old model with regular rotation",
             AND(C4440&lt;=2011,F4440&lt;=25),"Low: not new model and bad rotation",
             AND(E4440&gt;110,AND(C4440&lt;=2011,C4440&gt;=2000),F4440&lt;=25),"Low: overrated regular model with bad rotation",
             AND(E4440&gt;110,C4440&lt;2011,AND(F4440&lt;=100,F4440&gt;25)),"Low: overrated regular model (not new) with regular rotation",
             AND(E4440&gt;110,C4440&gt;2011,F4440&lt;=25),"Low: overrated new model with bad rotation"
)</f>
        <v>Low: not new model and bad rotation</v>
      </c>
    </row>
    <row r="4441" spans="1:8" x14ac:dyDescent="0.3">
      <c r="A4441" t="s">
        <v>52</v>
      </c>
      <c r="B4441" t="s">
        <v>786</v>
      </c>
      <c r="C4441">
        <v>2008</v>
      </c>
      <c r="D4441">
        <v>5900</v>
      </c>
      <c r="E4441">
        <v>102.42561529725535</v>
      </c>
      <c r="F4441">
        <v>8</v>
      </c>
      <c r="H4441" t="str" cm="1">
        <f t="array" ref="H4441">_xlfn.IFS(
             AND(E4441&gt;110,C4441&gt;2011,F4441&gt;100),"High: overrated, new and good rotation",
             AND(E4441&lt;90,C4441&gt;2011,F4441&gt;100),"High: underrated, new and good rotation",
             AND(E4441&lt;90,C4441&lt;2011,F4441&gt;100),"High: underrated, not too new but good rotation",
             AND(E4441&lt;=110,C4441&gt;2011,F4441&lt;=25),"Critic: well priced/underrated and new, but bad rotation",
             AND(E4441&gt;110,F4441&gt;100),"Top Tier: premium vehicules that tend to be sold above market prices",
             AND(E4441&gt;=90,E4441&lt;=110,F4441&gt;25),"Moderate: fair price and regular to good rotation",
             AND(E4441&lt;90,AND(C4441&lt;=2011,C4441&gt;=2000),AND(F4441&lt;100,F4441&gt;25)),"Moderate: underrated regular model and regular rotation",
             AND(E4441&lt;90,C4441&gt;2011,AND(F4441&lt;=100,F4441&gt;25)),"Moderate: underrated new model with regular rotation",
             AND(E4441&lt;90,C4441&lt;2000,AND(F4441&lt;=100,F4441&gt;25)),"Moderate: underrated old model with regular rotation",
             AND(C4441&lt;=2011,F4441&lt;=25),"Low: not new model and bad rotation",
             AND(E4441&gt;110,AND(C4441&lt;=2011,C4441&gt;=2000),F4441&lt;=25),"Low: overrated regular model with bad rotation",
             AND(E4441&gt;110,C4441&lt;2011,AND(F4441&lt;=100,F4441&gt;25)),"Low: overrated regular model (not new) with regular rotation",
             AND(E4441&gt;110,C4441&gt;2011,F4441&lt;=25),"Low: overrated new model with bad rotation"
)</f>
        <v>Low: not new model and bad rotation</v>
      </c>
    </row>
    <row r="4442" spans="1:8" x14ac:dyDescent="0.3">
      <c r="A4442" t="s">
        <v>52</v>
      </c>
      <c r="B4442" t="s">
        <v>786</v>
      </c>
      <c r="C4442">
        <v>2009</v>
      </c>
      <c r="D4442">
        <v>7190</v>
      </c>
      <c r="E4442">
        <v>95.552327890865712</v>
      </c>
      <c r="F4442">
        <v>10</v>
      </c>
      <c r="H4442" t="str" cm="1">
        <f t="array" ref="H4442">_xlfn.IFS(
             AND(E4442&gt;110,C4442&gt;2011,F4442&gt;100),"High: overrated, new and good rotation",
             AND(E4442&lt;90,C4442&gt;2011,F4442&gt;100),"High: underrated, new and good rotation",
             AND(E4442&lt;90,C4442&lt;2011,F4442&gt;100),"High: underrated, not too new but good rotation",
             AND(E4442&lt;=110,C4442&gt;2011,F4442&lt;=25),"Critic: well priced/underrated and new, but bad rotation",
             AND(E4442&gt;110,F4442&gt;100),"Top Tier: premium vehicules that tend to be sold above market prices",
             AND(E4442&gt;=90,E4442&lt;=110,F4442&gt;25),"Moderate: fair price and regular to good rotation",
             AND(E4442&lt;90,AND(C4442&lt;=2011,C4442&gt;=2000),AND(F4442&lt;100,F4442&gt;25)),"Moderate: underrated regular model and regular rotation",
             AND(E4442&lt;90,C4442&gt;2011,AND(F4442&lt;=100,F4442&gt;25)),"Moderate: underrated new model with regular rotation",
             AND(E4442&lt;90,C4442&lt;2000,AND(F4442&lt;=100,F4442&gt;25)),"Moderate: underrated old model with regular rotation",
             AND(C4442&lt;=2011,F4442&lt;=25),"Low: not new model and bad rotation",
             AND(E4442&gt;110,AND(C4442&lt;=2011,C4442&gt;=2000),F4442&lt;=25),"Low: overrated regular model with bad rotation",
             AND(E4442&gt;110,C4442&lt;2011,AND(F4442&lt;=100,F4442&gt;25)),"Low: overrated regular model (not new) with regular rotation",
             AND(E4442&gt;110,C4442&gt;2011,F4442&lt;=25),"Low: overrated new model with bad rotation"
)</f>
        <v>Low: not new model and bad rotation</v>
      </c>
    </row>
    <row r="4443" spans="1:8" x14ac:dyDescent="0.3">
      <c r="A4443" t="s">
        <v>53</v>
      </c>
      <c r="B4443" t="s">
        <v>787</v>
      </c>
      <c r="C4443">
        <v>2008</v>
      </c>
      <c r="D4443">
        <v>3882</v>
      </c>
      <c r="E4443">
        <v>94.483506804775658</v>
      </c>
      <c r="F4443">
        <v>50</v>
      </c>
      <c r="H4443" t="str" cm="1">
        <f t="array" ref="H4443">_xlfn.IFS(
             AND(E4443&gt;110,C4443&gt;2011,F4443&gt;100),"High: overrated, new and good rotation",
             AND(E4443&lt;90,C4443&gt;2011,F4443&gt;100),"High: underrated, new and good rotation",
             AND(E4443&lt;90,C4443&lt;2011,F4443&gt;100),"High: underrated, not too new but good rotation",
             AND(E4443&lt;=110,C4443&gt;2011,F4443&lt;=25),"Critic: well priced/underrated and new, but bad rotation",
             AND(E4443&gt;110,F4443&gt;100),"Top Tier: premium vehicules that tend to be sold above market prices",
             AND(E4443&gt;=90,E4443&lt;=110,F4443&gt;25),"Moderate: fair price and regular to good rotation",
             AND(E4443&lt;90,AND(C4443&lt;=2011,C4443&gt;=2000),AND(F4443&lt;100,F4443&gt;25)),"Moderate: underrated regular model and regular rotation",
             AND(E4443&lt;90,C4443&gt;2011,AND(F4443&lt;=100,F4443&gt;25)),"Moderate: underrated new model with regular rotation",
             AND(E4443&lt;90,C4443&lt;2000,AND(F4443&lt;=100,F4443&gt;25)),"Moderate: underrated old model with regular rotation",
             AND(C4443&lt;=2011,F4443&lt;=25),"Low: not new model and bad rotation",
             AND(E4443&gt;110,AND(C4443&lt;=2011,C4443&gt;=2000),F4443&lt;=25),"Low: overrated regular model with bad rotation",
             AND(E4443&gt;110,C4443&lt;2011,AND(F4443&lt;=100,F4443&gt;25)),"Low: overrated regular model (not new) with regular rotation",
             AND(E4443&gt;110,C4443&gt;2011,F4443&lt;=25),"Low: overrated new model with bad rotation"
)</f>
        <v>Moderate: fair price and regular to good rotation</v>
      </c>
    </row>
    <row r="4444" spans="1:8" x14ac:dyDescent="0.3">
      <c r="A4444" t="s">
        <v>53</v>
      </c>
      <c r="B4444" t="s">
        <v>788</v>
      </c>
      <c r="C4444">
        <v>2007</v>
      </c>
      <c r="D4444">
        <v>4264.161849710983</v>
      </c>
      <c r="E4444">
        <v>95.232812571882363</v>
      </c>
      <c r="F4444">
        <v>173</v>
      </c>
      <c r="H4444" t="str" cm="1">
        <f t="array" ref="H4444">_xlfn.IFS(
             AND(E4444&gt;110,C4444&gt;2011,F4444&gt;100),"High: overrated, new and good rotation",
             AND(E4444&lt;90,C4444&gt;2011,F4444&gt;100),"High: underrated, new and good rotation",
             AND(E4444&lt;90,C4444&lt;2011,F4444&gt;100),"High: underrated, not too new but good rotation",
             AND(E4444&lt;=110,C4444&gt;2011,F4444&lt;=25),"Critic: well priced/underrated and new, but bad rotation",
             AND(E4444&gt;110,F4444&gt;100),"Top Tier: premium vehicules that tend to be sold above market prices",
             AND(E4444&gt;=90,E4444&lt;=110,F4444&gt;25),"Moderate: fair price and regular to good rotation",
             AND(E4444&lt;90,AND(C4444&lt;=2011,C4444&gt;=2000),AND(F4444&lt;100,F4444&gt;25)),"Moderate: underrated regular model and regular rotation",
             AND(E4444&lt;90,C4444&gt;2011,AND(F4444&lt;=100,F4444&gt;25)),"Moderate: underrated new model with regular rotation",
             AND(E4444&lt;90,C4444&lt;2000,AND(F4444&lt;=100,F4444&gt;25)),"Moderate: underrated old model with regular rotation",
             AND(C4444&lt;=2011,F4444&lt;=25),"Low: not new model and bad rotation",
             AND(E4444&gt;110,AND(C4444&lt;=2011,C4444&gt;=2000),F4444&lt;=25),"Low: overrated regular model with bad rotation",
             AND(E4444&gt;110,C4444&lt;2011,AND(F4444&lt;=100,F4444&gt;25)),"Low: overrated regular model (not new) with regular rotation",
             AND(E4444&gt;110,C4444&gt;2011,F4444&lt;=25),"Low: overrated new model with bad rotation"
)</f>
        <v>Moderate: fair price and regular to good rotation</v>
      </c>
    </row>
    <row r="4445" spans="1:8" x14ac:dyDescent="0.3">
      <c r="A4445" t="s">
        <v>53</v>
      </c>
      <c r="B4445" t="s">
        <v>788</v>
      </c>
      <c r="C4445">
        <v>2008</v>
      </c>
      <c r="D4445">
        <v>4783.3791208791208</v>
      </c>
      <c r="E4445">
        <v>97.462986688416606</v>
      </c>
      <c r="F4445">
        <v>182</v>
      </c>
      <c r="H4445" t="str" cm="1">
        <f t="array" ref="H4445">_xlfn.IFS(
             AND(E4445&gt;110,C4445&gt;2011,F4445&gt;100),"High: overrated, new and good rotation",
             AND(E4445&lt;90,C4445&gt;2011,F4445&gt;100),"High: underrated, new and good rotation",
             AND(E4445&lt;90,C4445&lt;2011,F4445&gt;100),"High: underrated, not too new but good rotation",
             AND(E4445&lt;=110,C4445&gt;2011,F4445&lt;=25),"Critic: well priced/underrated and new, but bad rotation",
             AND(E4445&gt;110,F4445&gt;100),"Top Tier: premium vehicules that tend to be sold above market prices",
             AND(E4445&gt;=90,E4445&lt;=110,F4445&gt;25),"Moderate: fair price and regular to good rotation",
             AND(E4445&lt;90,AND(C4445&lt;=2011,C4445&gt;=2000),AND(F4445&lt;100,F4445&gt;25)),"Moderate: underrated regular model and regular rotation",
             AND(E4445&lt;90,C4445&gt;2011,AND(F4445&lt;=100,F4445&gt;25)),"Moderate: underrated new model with regular rotation",
             AND(E4445&lt;90,C4445&lt;2000,AND(F4445&lt;=100,F4445&gt;25)),"Moderate: underrated old model with regular rotation",
             AND(C4445&lt;=2011,F4445&lt;=25),"Low: not new model and bad rotation",
             AND(E4445&gt;110,AND(C4445&lt;=2011,C4445&gt;=2000),F4445&lt;=25),"Low: overrated regular model with bad rotation",
             AND(E4445&gt;110,C4445&lt;2011,AND(F4445&lt;=100,F4445&gt;25)),"Low: overrated regular model (not new) with regular rotation",
             AND(E4445&gt;110,C4445&gt;2011,F4445&lt;=25),"Low: overrated new model with bad rotation"
)</f>
        <v>Moderate: fair price and regular to good rotation</v>
      </c>
    </row>
    <row r="4446" spans="1:8" x14ac:dyDescent="0.3">
      <c r="A4446" t="s">
        <v>53</v>
      </c>
      <c r="B4446" t="s">
        <v>788</v>
      </c>
      <c r="C4446">
        <v>2009</v>
      </c>
      <c r="D4446">
        <v>4835.2941176470586</v>
      </c>
      <c r="E4446">
        <v>95.800194944575566</v>
      </c>
      <c r="F4446">
        <v>85</v>
      </c>
      <c r="H4446" t="str" cm="1">
        <f t="array" ref="H4446">_xlfn.IFS(
             AND(E4446&gt;110,C4446&gt;2011,F4446&gt;100),"High: overrated, new and good rotation",
             AND(E4446&lt;90,C4446&gt;2011,F4446&gt;100),"High: underrated, new and good rotation",
             AND(E4446&lt;90,C4446&lt;2011,F4446&gt;100),"High: underrated, not too new but good rotation",
             AND(E4446&lt;=110,C4446&gt;2011,F4446&lt;=25),"Critic: well priced/underrated and new, but bad rotation",
             AND(E4446&gt;110,F4446&gt;100),"Top Tier: premium vehicules that tend to be sold above market prices",
             AND(E4446&gt;=90,E4446&lt;=110,F4446&gt;25),"Moderate: fair price and regular to good rotation",
             AND(E4446&lt;90,AND(C4446&lt;=2011,C4446&gt;=2000),AND(F4446&lt;100,F4446&gt;25)),"Moderate: underrated regular model and regular rotation",
             AND(E4446&lt;90,C4446&gt;2011,AND(F4446&lt;=100,F4446&gt;25)),"Moderate: underrated new model with regular rotation",
             AND(E4446&lt;90,C4446&lt;2000,AND(F4446&lt;=100,F4446&gt;25)),"Moderate: underrated old model with regular rotation",
             AND(C4446&lt;=2011,F4446&lt;=25),"Low: not new model and bad rotation",
             AND(E4446&gt;110,AND(C4446&lt;=2011,C4446&gt;=2000),F4446&lt;=25),"Low: overrated regular model with bad rotation",
             AND(E4446&gt;110,C4446&lt;2011,AND(F4446&lt;=100,F4446&gt;25)),"Low: overrated regular model (not new) with regular rotation",
             AND(E4446&gt;110,C4446&gt;2011,F4446&lt;=25),"Low: overrated new model with bad rotation"
)</f>
        <v>Moderate: fair price and regular to good rotation</v>
      </c>
    </row>
    <row r="4447" spans="1:8" x14ac:dyDescent="0.3">
      <c r="A4447" t="s">
        <v>53</v>
      </c>
      <c r="B4447" t="s">
        <v>789</v>
      </c>
      <c r="C4447">
        <v>2008</v>
      </c>
      <c r="D4447">
        <v>4066.6666666666665</v>
      </c>
      <c r="E4447">
        <v>70.493220493220491</v>
      </c>
      <c r="F4447">
        <v>3</v>
      </c>
      <c r="H4447" t="str" cm="1">
        <f t="array" ref="H4447">_xlfn.IFS(
             AND(E4447&gt;110,C4447&gt;2011,F4447&gt;100),"High: overrated, new and good rotation",
             AND(E4447&lt;90,C4447&gt;2011,F4447&gt;100),"High: underrated, new and good rotation",
             AND(E4447&lt;90,C4447&lt;2011,F4447&gt;100),"High: underrated, not too new but good rotation",
             AND(E4447&lt;=110,C4447&gt;2011,F4447&lt;=25),"Critic: well priced/underrated and new, but bad rotation",
             AND(E4447&gt;110,F4447&gt;100),"Top Tier: premium vehicules that tend to be sold above market prices",
             AND(E4447&gt;=90,E4447&lt;=110,F4447&gt;25),"Moderate: fair price and regular to good rotation",
             AND(E4447&lt;90,AND(C4447&lt;=2011,C4447&gt;=2000),AND(F4447&lt;100,F4447&gt;25)),"Moderate: underrated regular model and regular rotation",
             AND(E4447&lt;90,C4447&gt;2011,AND(F4447&lt;=100,F4447&gt;25)),"Moderate: underrated new model with regular rotation",
             AND(E4447&lt;90,C4447&lt;2000,AND(F4447&lt;=100,F4447&gt;25)),"Moderate: underrated old model with regular rotation",
             AND(C4447&lt;=2011,F4447&lt;=25),"Low: not new model and bad rotation",
             AND(E4447&gt;110,AND(C4447&lt;=2011,C4447&gt;=2000),F4447&lt;=25),"Low: overrated regular model with bad rotation",
             AND(E4447&gt;110,C4447&lt;2011,AND(F4447&lt;=100,F4447&gt;25)),"Low: overrated regular model (not new) with regular rotation",
             AND(E4447&gt;110,C4447&gt;2011,F4447&lt;=25),"Low: overrated new model with bad rotation"
)</f>
        <v>Low: not new model and bad rotation</v>
      </c>
    </row>
    <row r="4448" spans="1:8" x14ac:dyDescent="0.3">
      <c r="A4448" t="s">
        <v>53</v>
      </c>
      <c r="B4448" t="s">
        <v>789</v>
      </c>
      <c r="C4448">
        <v>2009</v>
      </c>
      <c r="D4448">
        <v>3850</v>
      </c>
      <c r="E4448">
        <v>72.208013640238704</v>
      </c>
      <c r="F4448">
        <v>2</v>
      </c>
      <c r="H4448" t="str" cm="1">
        <f t="array" ref="H4448">_xlfn.IFS(
             AND(E4448&gt;110,C4448&gt;2011,F4448&gt;100),"High: overrated, new and good rotation",
             AND(E4448&lt;90,C4448&gt;2011,F4448&gt;100),"High: underrated, new and good rotation",
             AND(E4448&lt;90,C4448&lt;2011,F4448&gt;100),"High: underrated, not too new but good rotation",
             AND(E4448&lt;=110,C4448&gt;2011,F4448&lt;=25),"Critic: well priced/underrated and new, but bad rotation",
             AND(E4448&gt;110,F4448&gt;100),"Top Tier: premium vehicules that tend to be sold above market prices",
             AND(E4448&gt;=90,E4448&lt;=110,F4448&gt;25),"Moderate: fair price and regular to good rotation",
             AND(E4448&lt;90,AND(C4448&lt;=2011,C4448&gt;=2000),AND(F4448&lt;100,F4448&gt;25)),"Moderate: underrated regular model and regular rotation",
             AND(E4448&lt;90,C4448&gt;2011,AND(F4448&lt;=100,F4448&gt;25)),"Moderate: underrated new model with regular rotation",
             AND(E4448&lt;90,C4448&lt;2000,AND(F4448&lt;=100,F4448&gt;25)),"Moderate: underrated old model with regular rotation",
             AND(C4448&lt;=2011,F4448&lt;=25),"Low: not new model and bad rotation",
             AND(E4448&gt;110,AND(C4448&lt;=2011,C4448&gt;=2000),F4448&lt;=25),"Low: overrated regular model with bad rotation",
             AND(E4448&gt;110,C4448&lt;2011,AND(F4448&lt;=100,F4448&gt;25)),"Low: overrated regular model (not new) with regular rotation",
             AND(E4448&gt;110,C4448&gt;2011,F4448&lt;=25),"Low: overrated new model with bad rotation"
)</f>
        <v>Low: not new model and bad rotation</v>
      </c>
    </row>
    <row r="4449" spans="1:8" x14ac:dyDescent="0.3">
      <c r="A4449" t="s">
        <v>53</v>
      </c>
      <c r="B4449" t="s">
        <v>790</v>
      </c>
      <c r="C4449">
        <v>2003</v>
      </c>
      <c r="D4449">
        <v>1429.296875</v>
      </c>
      <c r="E4449">
        <v>100.8947019692697</v>
      </c>
      <c r="F4449">
        <v>64</v>
      </c>
      <c r="H4449" t="str" cm="1">
        <f t="array" ref="H4449">_xlfn.IFS(
             AND(E4449&gt;110,C4449&gt;2011,F4449&gt;100),"High: overrated, new and good rotation",
             AND(E4449&lt;90,C4449&gt;2011,F4449&gt;100),"High: underrated, new and good rotation",
             AND(E4449&lt;90,C4449&lt;2011,F4449&gt;100),"High: underrated, not too new but good rotation",
             AND(E4449&lt;=110,C4449&gt;2011,F4449&lt;=25),"Critic: well priced/underrated and new, but bad rotation",
             AND(E4449&gt;110,F4449&gt;100),"Top Tier: premium vehicules that tend to be sold above market prices",
             AND(E4449&gt;=90,E4449&lt;=110,F4449&gt;25),"Moderate: fair price and regular to good rotation",
             AND(E4449&lt;90,AND(C4449&lt;=2011,C4449&gt;=2000),AND(F4449&lt;100,F4449&gt;25)),"Moderate: underrated regular model and regular rotation",
             AND(E4449&lt;90,C4449&gt;2011,AND(F4449&lt;=100,F4449&gt;25)),"Moderate: underrated new model with regular rotation",
             AND(E4449&lt;90,C4449&lt;2000,AND(F4449&lt;=100,F4449&gt;25)),"Moderate: underrated old model with regular rotation",
             AND(C4449&lt;=2011,F4449&lt;=25),"Low: not new model and bad rotation",
             AND(E4449&gt;110,AND(C4449&lt;=2011,C4449&gt;=2000),F4449&lt;=25),"Low: overrated regular model with bad rotation",
             AND(E4449&gt;110,C4449&lt;2011,AND(F4449&lt;=100,F4449&gt;25)),"Low: overrated regular model (not new) with regular rotation",
             AND(E4449&gt;110,C4449&gt;2011,F4449&lt;=25),"Low: overrated new model with bad rotation"
)</f>
        <v>Moderate: fair price and regular to good rotation</v>
      </c>
    </row>
    <row r="4450" spans="1:8" x14ac:dyDescent="0.3">
      <c r="A4450" t="s">
        <v>53</v>
      </c>
      <c r="B4450" t="s">
        <v>790</v>
      </c>
      <c r="C4450">
        <v>2004</v>
      </c>
      <c r="D4450">
        <v>1732.9411764705883</v>
      </c>
      <c r="E4450">
        <v>101.98737947542251</v>
      </c>
      <c r="F4450">
        <v>85</v>
      </c>
      <c r="H4450" t="str" cm="1">
        <f t="array" ref="H4450">_xlfn.IFS(
             AND(E4450&gt;110,C4450&gt;2011,F4450&gt;100),"High: overrated, new and good rotation",
             AND(E4450&lt;90,C4450&gt;2011,F4450&gt;100),"High: underrated, new and good rotation",
             AND(E4450&lt;90,C4450&lt;2011,F4450&gt;100),"High: underrated, not too new but good rotation",
             AND(E4450&lt;=110,C4450&gt;2011,F4450&lt;=25),"Critic: well priced/underrated and new, but bad rotation",
             AND(E4450&gt;110,F4450&gt;100),"Top Tier: premium vehicules that tend to be sold above market prices",
             AND(E4450&gt;=90,E4450&lt;=110,F4450&gt;25),"Moderate: fair price and regular to good rotation",
             AND(E4450&lt;90,AND(C4450&lt;=2011,C4450&gt;=2000),AND(F4450&lt;100,F4450&gt;25)),"Moderate: underrated regular model and regular rotation",
             AND(E4450&lt;90,C4450&gt;2011,AND(F4450&lt;=100,F4450&gt;25)),"Moderate: underrated new model with regular rotation",
             AND(E4450&lt;90,C4450&lt;2000,AND(F4450&lt;=100,F4450&gt;25)),"Moderate: underrated old model with regular rotation",
             AND(C4450&lt;=2011,F4450&lt;=25),"Low: not new model and bad rotation",
             AND(E4450&gt;110,AND(C4450&lt;=2011,C4450&gt;=2000),F4450&lt;=25),"Low: overrated regular model with bad rotation",
             AND(E4450&gt;110,C4450&lt;2011,AND(F4450&lt;=100,F4450&gt;25)),"Low: overrated regular model (not new) with regular rotation",
             AND(E4450&gt;110,C4450&gt;2011,F4450&lt;=25),"Low: overrated new model with bad rotation"
)</f>
        <v>Moderate: fair price and regular to good rotation</v>
      </c>
    </row>
    <row r="4451" spans="1:8" x14ac:dyDescent="0.3">
      <c r="A4451" t="s">
        <v>53</v>
      </c>
      <c r="B4451" t="s">
        <v>790</v>
      </c>
      <c r="C4451">
        <v>2005</v>
      </c>
      <c r="D4451">
        <v>1944.7761194029852</v>
      </c>
      <c r="E4451">
        <v>106.89882080216428</v>
      </c>
      <c r="F4451">
        <v>67</v>
      </c>
      <c r="H4451" t="str" cm="1">
        <f t="array" ref="H4451">_xlfn.IFS(
             AND(E4451&gt;110,C4451&gt;2011,F4451&gt;100),"High: overrated, new and good rotation",
             AND(E4451&lt;90,C4451&gt;2011,F4451&gt;100),"High: underrated, new and good rotation",
             AND(E4451&lt;90,C4451&lt;2011,F4451&gt;100),"High: underrated, not too new but good rotation",
             AND(E4451&lt;=110,C4451&gt;2011,F4451&lt;=25),"Critic: well priced/underrated and new, but bad rotation",
             AND(E4451&gt;110,F4451&gt;100),"Top Tier: premium vehicules that tend to be sold above market prices",
             AND(E4451&gt;=90,E4451&lt;=110,F4451&gt;25),"Moderate: fair price and regular to good rotation",
             AND(E4451&lt;90,AND(C4451&lt;=2011,C4451&gt;=2000),AND(F4451&lt;100,F4451&gt;25)),"Moderate: underrated regular model and regular rotation",
             AND(E4451&lt;90,C4451&gt;2011,AND(F4451&lt;=100,F4451&gt;25)),"Moderate: underrated new model with regular rotation",
             AND(E4451&lt;90,C4451&lt;2000,AND(F4451&lt;=100,F4451&gt;25)),"Moderate: underrated old model with regular rotation",
             AND(C4451&lt;=2011,F4451&lt;=25),"Low: not new model and bad rotation",
             AND(E4451&gt;110,AND(C4451&lt;=2011,C4451&gt;=2000),F4451&lt;=25),"Low: overrated regular model with bad rotation",
             AND(E4451&gt;110,C4451&lt;2011,AND(F4451&lt;=100,F4451&gt;25)),"Low: overrated regular model (not new) with regular rotation",
             AND(E4451&gt;110,C4451&gt;2011,F4451&lt;=25),"Low: overrated new model with bad rotation"
)</f>
        <v>Moderate: fair price and regular to good rotation</v>
      </c>
    </row>
    <row r="4452" spans="1:8" x14ac:dyDescent="0.3">
      <c r="A4452" t="s">
        <v>53</v>
      </c>
      <c r="B4452" t="s">
        <v>790</v>
      </c>
      <c r="C4452">
        <v>2006</v>
      </c>
      <c r="D4452">
        <v>2284.9056603773583</v>
      </c>
      <c r="E4452">
        <v>94.930795574306032</v>
      </c>
      <c r="F4452">
        <v>106</v>
      </c>
      <c r="H4452" t="str" cm="1">
        <f t="array" ref="H4452">_xlfn.IFS(
             AND(E4452&gt;110,C4452&gt;2011,F4452&gt;100),"High: overrated, new and good rotation",
             AND(E4452&lt;90,C4452&gt;2011,F4452&gt;100),"High: underrated, new and good rotation",
             AND(E4452&lt;90,C4452&lt;2011,F4452&gt;100),"High: underrated, not too new but good rotation",
             AND(E4452&lt;=110,C4452&gt;2011,F4452&lt;=25),"Critic: well priced/underrated and new, but bad rotation",
             AND(E4452&gt;110,F4452&gt;100),"Top Tier: premium vehicules that tend to be sold above market prices",
             AND(E4452&gt;=90,E4452&lt;=110,F4452&gt;25),"Moderate: fair price and regular to good rotation",
             AND(E4452&lt;90,AND(C4452&lt;=2011,C4452&gt;=2000),AND(F4452&lt;100,F4452&gt;25)),"Moderate: underrated regular model and regular rotation",
             AND(E4452&lt;90,C4452&gt;2011,AND(F4452&lt;=100,F4452&gt;25)),"Moderate: underrated new model with regular rotation",
             AND(E4452&lt;90,C4452&lt;2000,AND(F4452&lt;=100,F4452&gt;25)),"Moderate: underrated old model with regular rotation",
             AND(C4452&lt;=2011,F4452&lt;=25),"Low: not new model and bad rotation",
             AND(E4452&gt;110,AND(C4452&lt;=2011,C4452&gt;=2000),F4452&lt;=25),"Low: overrated regular model with bad rotation",
             AND(E4452&gt;110,C4452&lt;2011,AND(F4452&lt;=100,F4452&gt;25)),"Low: overrated regular model (not new) with regular rotation",
             AND(E4452&gt;110,C4452&gt;2011,F4452&lt;=25),"Low: overrated new model with bad rotation"
)</f>
        <v>Moderate: fair price and regular to good rotation</v>
      </c>
    </row>
    <row r="4453" spans="1:8" x14ac:dyDescent="0.3">
      <c r="A4453" t="s">
        <v>53</v>
      </c>
      <c r="B4453" t="s">
        <v>790</v>
      </c>
      <c r="C4453">
        <v>2007</v>
      </c>
      <c r="D4453">
        <v>2419.5564516129034</v>
      </c>
      <c r="E4453">
        <v>95.613850127010323</v>
      </c>
      <c r="F4453">
        <v>124</v>
      </c>
      <c r="H4453" t="str" cm="1">
        <f t="array" ref="H4453">_xlfn.IFS(
             AND(E4453&gt;110,C4453&gt;2011,F4453&gt;100),"High: overrated, new and good rotation",
             AND(E4453&lt;90,C4453&gt;2011,F4453&gt;100),"High: underrated, new and good rotation",
             AND(E4453&lt;90,C4453&lt;2011,F4453&gt;100),"High: underrated, not too new but good rotation",
             AND(E4453&lt;=110,C4453&gt;2011,F4453&lt;=25),"Critic: well priced/underrated and new, but bad rotation",
             AND(E4453&gt;110,F4453&gt;100),"Top Tier: premium vehicules that tend to be sold above market prices",
             AND(E4453&gt;=90,E4453&lt;=110,F4453&gt;25),"Moderate: fair price and regular to good rotation",
             AND(E4453&lt;90,AND(C4453&lt;=2011,C4453&gt;=2000),AND(F4453&lt;100,F4453&gt;25)),"Moderate: underrated regular model and regular rotation",
             AND(E4453&lt;90,C4453&gt;2011,AND(F4453&lt;=100,F4453&gt;25)),"Moderate: underrated new model with regular rotation",
             AND(E4453&lt;90,C4453&lt;2000,AND(F4453&lt;=100,F4453&gt;25)),"Moderate: underrated old model with regular rotation",
             AND(C4453&lt;=2011,F4453&lt;=25),"Low: not new model and bad rotation",
             AND(E4453&gt;110,AND(C4453&lt;=2011,C4453&gt;=2000),F4453&lt;=25),"Low: overrated regular model with bad rotation",
             AND(E4453&gt;110,C4453&lt;2011,AND(F4453&lt;=100,F4453&gt;25)),"Low: overrated regular model (not new) with regular rotation",
             AND(E4453&gt;110,C4453&gt;2011,F4453&lt;=25),"Low: overrated new model with bad rotation"
)</f>
        <v>Moderate: fair price and regular to good rotation</v>
      </c>
    </row>
    <row r="4454" spans="1:8" x14ac:dyDescent="0.3">
      <c r="A4454" t="s">
        <v>53</v>
      </c>
      <c r="B4454" t="s">
        <v>791</v>
      </c>
      <c r="C4454">
        <v>2000</v>
      </c>
      <c r="D4454">
        <v>966.66666666666663</v>
      </c>
      <c r="E4454">
        <v>96.099772743769918</v>
      </c>
      <c r="F4454">
        <v>21</v>
      </c>
      <c r="H4454" t="str" cm="1">
        <f t="array" ref="H4454">_xlfn.IFS(
             AND(E4454&gt;110,C4454&gt;2011,F4454&gt;100),"High: overrated, new and good rotation",
             AND(E4454&lt;90,C4454&gt;2011,F4454&gt;100),"High: underrated, new and good rotation",
             AND(E4454&lt;90,C4454&lt;2011,F4454&gt;100),"High: underrated, not too new but good rotation",
             AND(E4454&lt;=110,C4454&gt;2011,F4454&lt;=25),"Critic: well priced/underrated and new, but bad rotation",
             AND(E4454&gt;110,F4454&gt;100),"Top Tier: premium vehicules that tend to be sold above market prices",
             AND(E4454&gt;=90,E4454&lt;=110,F4454&gt;25),"Moderate: fair price and regular to good rotation",
             AND(E4454&lt;90,AND(C4454&lt;=2011,C4454&gt;=2000),AND(F4454&lt;100,F4454&gt;25)),"Moderate: underrated regular model and regular rotation",
             AND(E4454&lt;90,C4454&gt;2011,AND(F4454&lt;=100,F4454&gt;25)),"Moderate: underrated new model with regular rotation",
             AND(E4454&lt;90,C4454&lt;2000,AND(F4454&lt;=100,F4454&gt;25)),"Moderate: underrated old model with regular rotation",
             AND(C4454&lt;=2011,F4454&lt;=25),"Low: not new model and bad rotation",
             AND(E4454&gt;110,AND(C4454&lt;=2011,C4454&gt;=2000),F4454&lt;=25),"Low: overrated regular model with bad rotation",
             AND(E4454&gt;110,C4454&lt;2011,AND(F4454&lt;=100,F4454&gt;25)),"Low: overrated regular model (not new) with regular rotation",
             AND(E4454&gt;110,C4454&gt;2011,F4454&lt;=25),"Low: overrated new model with bad rotation"
)</f>
        <v>Low: not new model and bad rotation</v>
      </c>
    </row>
    <row r="4455" spans="1:8" x14ac:dyDescent="0.3">
      <c r="A4455" t="s">
        <v>53</v>
      </c>
      <c r="B4455" t="s">
        <v>791</v>
      </c>
      <c r="C4455">
        <v>2001</v>
      </c>
      <c r="D4455">
        <v>932.14285714285711</v>
      </c>
      <c r="E4455">
        <v>101.31377795842417</v>
      </c>
      <c r="F4455">
        <v>42</v>
      </c>
      <c r="H4455" t="str" cm="1">
        <f t="array" ref="H4455">_xlfn.IFS(
             AND(E4455&gt;110,C4455&gt;2011,F4455&gt;100),"High: overrated, new and good rotation",
             AND(E4455&lt;90,C4455&gt;2011,F4455&gt;100),"High: underrated, new and good rotation",
             AND(E4455&lt;90,C4455&lt;2011,F4455&gt;100),"High: underrated, not too new but good rotation",
             AND(E4455&lt;=110,C4455&gt;2011,F4455&lt;=25),"Critic: well priced/underrated and new, but bad rotation",
             AND(E4455&gt;110,F4455&gt;100),"Top Tier: premium vehicules that tend to be sold above market prices",
             AND(E4455&gt;=90,E4455&lt;=110,F4455&gt;25),"Moderate: fair price and regular to good rotation",
             AND(E4455&lt;90,AND(C4455&lt;=2011,C4455&gt;=2000),AND(F4455&lt;100,F4455&gt;25)),"Moderate: underrated regular model and regular rotation",
             AND(E4455&lt;90,C4455&gt;2011,AND(F4455&lt;=100,F4455&gt;25)),"Moderate: underrated new model with regular rotation",
             AND(E4455&lt;90,C4455&lt;2000,AND(F4455&lt;=100,F4455&gt;25)),"Moderate: underrated old model with regular rotation",
             AND(C4455&lt;=2011,F4455&lt;=25),"Low: not new model and bad rotation",
             AND(E4455&gt;110,AND(C4455&lt;=2011,C4455&gt;=2000),F4455&lt;=25),"Low: overrated regular model with bad rotation",
             AND(E4455&gt;110,C4455&lt;2011,AND(F4455&lt;=100,F4455&gt;25)),"Low: overrated regular model (not new) with regular rotation",
             AND(E4455&gt;110,C4455&gt;2011,F4455&lt;=25),"Low: overrated new model with bad rotation"
)</f>
        <v>Moderate: fair price and regular to good rotation</v>
      </c>
    </row>
    <row r="4456" spans="1:8" x14ac:dyDescent="0.3">
      <c r="A4456" t="s">
        <v>53</v>
      </c>
      <c r="B4456" t="s">
        <v>791</v>
      </c>
      <c r="C4456">
        <v>2002</v>
      </c>
      <c r="D4456">
        <v>913.5</v>
      </c>
      <c r="E4456">
        <v>91.040209785806724</v>
      </c>
      <c r="F4456">
        <v>50</v>
      </c>
      <c r="H4456" t="str" cm="1">
        <f t="array" ref="H4456">_xlfn.IFS(
             AND(E4456&gt;110,C4456&gt;2011,F4456&gt;100),"High: overrated, new and good rotation",
             AND(E4456&lt;90,C4456&gt;2011,F4456&gt;100),"High: underrated, new and good rotation",
             AND(E4456&lt;90,C4456&lt;2011,F4456&gt;100),"High: underrated, not too new but good rotation",
             AND(E4456&lt;=110,C4456&gt;2011,F4456&lt;=25),"Critic: well priced/underrated and new, but bad rotation",
             AND(E4456&gt;110,F4456&gt;100),"Top Tier: premium vehicules that tend to be sold above market prices",
             AND(E4456&gt;=90,E4456&lt;=110,F4456&gt;25),"Moderate: fair price and regular to good rotation",
             AND(E4456&lt;90,AND(C4456&lt;=2011,C4456&gt;=2000),AND(F4456&lt;100,F4456&gt;25)),"Moderate: underrated regular model and regular rotation",
             AND(E4456&lt;90,C4456&gt;2011,AND(F4456&lt;=100,F4456&gt;25)),"Moderate: underrated new model with regular rotation",
             AND(E4456&lt;90,C4456&lt;2000,AND(F4456&lt;=100,F4456&gt;25)),"Moderate: underrated old model with regular rotation",
             AND(C4456&lt;=2011,F4456&lt;=25),"Low: not new model and bad rotation",
             AND(E4456&gt;110,AND(C4456&lt;=2011,C4456&gt;=2000),F4456&lt;=25),"Low: overrated regular model with bad rotation",
             AND(E4456&gt;110,C4456&lt;2011,AND(F4456&lt;=100,F4456&gt;25)),"Low: overrated regular model (not new) with regular rotation",
             AND(E4456&gt;110,C4456&gt;2011,F4456&lt;=25),"Low: overrated new model with bad rotation"
)</f>
        <v>Moderate: fair price and regular to good rotation</v>
      </c>
    </row>
    <row r="4457" spans="1:8" x14ac:dyDescent="0.3">
      <c r="A4457" t="s">
        <v>53</v>
      </c>
      <c r="B4457" t="s">
        <v>791</v>
      </c>
      <c r="C4457">
        <v>2003</v>
      </c>
      <c r="D4457">
        <v>1613.5245901639344</v>
      </c>
      <c r="E4457">
        <v>102.94397463302785</v>
      </c>
      <c r="F4457">
        <v>61</v>
      </c>
      <c r="H4457" t="str" cm="1">
        <f t="array" ref="H4457">_xlfn.IFS(
             AND(E4457&gt;110,C4457&gt;2011,F4457&gt;100),"High: overrated, new and good rotation",
             AND(E4457&lt;90,C4457&gt;2011,F4457&gt;100),"High: underrated, new and good rotation",
             AND(E4457&lt;90,C4457&lt;2011,F4457&gt;100),"High: underrated, not too new but good rotation",
             AND(E4457&lt;=110,C4457&gt;2011,F4457&lt;=25),"Critic: well priced/underrated and new, but bad rotation",
             AND(E4457&gt;110,F4457&gt;100),"Top Tier: premium vehicules that tend to be sold above market prices",
             AND(E4457&gt;=90,E4457&lt;=110,F4457&gt;25),"Moderate: fair price and regular to good rotation",
             AND(E4457&lt;90,AND(C4457&lt;=2011,C4457&gt;=2000),AND(F4457&lt;100,F4457&gt;25)),"Moderate: underrated regular model and regular rotation",
             AND(E4457&lt;90,C4457&gt;2011,AND(F4457&lt;=100,F4457&gt;25)),"Moderate: underrated new model with regular rotation",
             AND(E4457&lt;90,C4457&lt;2000,AND(F4457&lt;=100,F4457&gt;25)),"Moderate: underrated old model with regular rotation",
             AND(C4457&lt;=2011,F4457&lt;=25),"Low: not new model and bad rotation",
             AND(E4457&gt;110,AND(C4457&lt;=2011,C4457&gt;=2000),F4457&lt;=25),"Low: overrated regular model with bad rotation",
             AND(E4457&gt;110,C4457&lt;2011,AND(F4457&lt;=100,F4457&gt;25)),"Low: overrated regular model (not new) with regular rotation",
             AND(E4457&gt;110,C4457&gt;2011,F4457&lt;=25),"Low: overrated new model with bad rotation"
)</f>
        <v>Moderate: fair price and regular to good rotation</v>
      </c>
    </row>
    <row r="4458" spans="1:8" x14ac:dyDescent="0.3">
      <c r="A4458" t="s">
        <v>53</v>
      </c>
      <c r="B4458" t="s">
        <v>792</v>
      </c>
      <c r="C4458">
        <v>2004</v>
      </c>
      <c r="D4458">
        <v>1644.4444444444443</v>
      </c>
      <c r="E4458">
        <v>92.795294579708667</v>
      </c>
      <c r="F4458">
        <v>18</v>
      </c>
      <c r="H4458" t="str" cm="1">
        <f t="array" ref="H4458">_xlfn.IFS(
             AND(E4458&gt;110,C4458&gt;2011,F4458&gt;100),"High: overrated, new and good rotation",
             AND(E4458&lt;90,C4458&gt;2011,F4458&gt;100),"High: underrated, new and good rotation",
             AND(E4458&lt;90,C4458&lt;2011,F4458&gt;100),"High: underrated, not too new but good rotation",
             AND(E4458&lt;=110,C4458&gt;2011,F4458&lt;=25),"Critic: well priced/underrated and new, but bad rotation",
             AND(E4458&gt;110,F4458&gt;100),"Top Tier: premium vehicules that tend to be sold above market prices",
             AND(E4458&gt;=90,E4458&lt;=110,F4458&gt;25),"Moderate: fair price and regular to good rotation",
             AND(E4458&lt;90,AND(C4458&lt;=2011,C4458&gt;=2000),AND(F4458&lt;100,F4458&gt;25)),"Moderate: underrated regular model and regular rotation",
             AND(E4458&lt;90,C4458&gt;2011,AND(F4458&lt;=100,F4458&gt;25)),"Moderate: underrated new model with regular rotation",
             AND(E4458&lt;90,C4458&lt;2000,AND(F4458&lt;=100,F4458&gt;25)),"Moderate: underrated old model with regular rotation",
             AND(C4458&lt;=2011,F4458&lt;=25),"Low: not new model and bad rotation",
             AND(E4458&gt;110,AND(C4458&lt;=2011,C4458&gt;=2000),F4458&lt;=25),"Low: overrated regular model with bad rotation",
             AND(E4458&gt;110,C4458&lt;2011,AND(F4458&lt;=100,F4458&gt;25)),"Low: overrated regular model (not new) with regular rotation",
             AND(E4458&gt;110,C4458&gt;2011,F4458&lt;=25),"Low: overrated new model with bad rotation"
)</f>
        <v>Low: not new model and bad rotation</v>
      </c>
    </row>
    <row r="4459" spans="1:8" x14ac:dyDescent="0.3">
      <c r="A4459" t="s">
        <v>53</v>
      </c>
      <c r="B4459" t="s">
        <v>792</v>
      </c>
      <c r="C4459">
        <v>2005</v>
      </c>
      <c r="D4459">
        <v>1880</v>
      </c>
      <c r="E4459">
        <v>81.019766431109616</v>
      </c>
      <c r="F4459">
        <v>10</v>
      </c>
      <c r="H4459" t="str" cm="1">
        <f t="array" ref="H4459">_xlfn.IFS(
             AND(E4459&gt;110,C4459&gt;2011,F4459&gt;100),"High: overrated, new and good rotation",
             AND(E4459&lt;90,C4459&gt;2011,F4459&gt;100),"High: underrated, new and good rotation",
             AND(E4459&lt;90,C4459&lt;2011,F4459&gt;100),"High: underrated, not too new but good rotation",
             AND(E4459&lt;=110,C4459&gt;2011,F4459&lt;=25),"Critic: well priced/underrated and new, but bad rotation",
             AND(E4459&gt;110,F4459&gt;100),"Top Tier: premium vehicules that tend to be sold above market prices",
             AND(E4459&gt;=90,E4459&lt;=110,F4459&gt;25),"Moderate: fair price and regular to good rotation",
             AND(E4459&lt;90,AND(C4459&lt;=2011,C4459&gt;=2000),AND(F4459&lt;100,F4459&gt;25)),"Moderate: underrated regular model and regular rotation",
             AND(E4459&lt;90,C4459&gt;2011,AND(F4459&lt;=100,F4459&gt;25)),"Moderate: underrated new model with regular rotation",
             AND(E4459&lt;90,C4459&lt;2000,AND(F4459&lt;=100,F4459&gt;25)),"Moderate: underrated old model with regular rotation",
             AND(C4459&lt;=2011,F4459&lt;=25),"Low: not new model and bad rotation",
             AND(E4459&gt;110,AND(C4459&lt;=2011,C4459&gt;=2000),F4459&lt;=25),"Low: overrated regular model with bad rotation",
             AND(E4459&gt;110,C4459&lt;2011,AND(F4459&lt;=100,F4459&gt;25)),"Low: overrated regular model (not new) with regular rotation",
             AND(E4459&gt;110,C4459&gt;2011,F4459&lt;=25),"Low: overrated new model with bad rotation"
)</f>
        <v>Low: not new model and bad rotation</v>
      </c>
    </row>
    <row r="4460" spans="1:8" x14ac:dyDescent="0.3">
      <c r="A4460" t="s">
        <v>53</v>
      </c>
      <c r="B4460" t="s">
        <v>793</v>
      </c>
      <c r="C4460">
        <v>2007</v>
      </c>
      <c r="D4460">
        <v>6481.1881188118814</v>
      </c>
      <c r="E4460">
        <v>98.332435445855154</v>
      </c>
      <c r="F4460">
        <v>101</v>
      </c>
      <c r="H4460" t="str" cm="1">
        <f t="array" ref="H4460">_xlfn.IFS(
             AND(E4460&gt;110,C4460&gt;2011,F4460&gt;100),"High: overrated, new and good rotation",
             AND(E4460&lt;90,C4460&gt;2011,F4460&gt;100),"High: underrated, new and good rotation",
             AND(E4460&lt;90,C4460&lt;2011,F4460&gt;100),"High: underrated, not too new but good rotation",
             AND(E4460&lt;=110,C4460&gt;2011,F4460&lt;=25),"Critic: well priced/underrated and new, but bad rotation",
             AND(E4460&gt;110,F4460&gt;100),"Top Tier: premium vehicules that tend to be sold above market prices",
             AND(E4460&gt;=90,E4460&lt;=110,F4460&gt;25),"Moderate: fair price and regular to good rotation",
             AND(E4460&lt;90,AND(C4460&lt;=2011,C4460&gt;=2000),AND(F4460&lt;100,F4460&gt;25)),"Moderate: underrated regular model and regular rotation",
             AND(E4460&lt;90,C4460&gt;2011,AND(F4460&lt;=100,F4460&gt;25)),"Moderate: underrated new model with regular rotation",
             AND(E4460&lt;90,C4460&lt;2000,AND(F4460&lt;=100,F4460&gt;25)),"Moderate: underrated old model with regular rotation",
             AND(C4460&lt;=2011,F4460&lt;=25),"Low: not new model and bad rotation",
             AND(E4460&gt;110,AND(C4460&lt;=2011,C4460&gt;=2000),F4460&lt;=25),"Low: overrated regular model with bad rotation",
             AND(E4460&gt;110,C4460&lt;2011,AND(F4460&lt;=100,F4460&gt;25)),"Low: overrated regular model (not new) with regular rotation",
             AND(E4460&gt;110,C4460&gt;2011,F4460&lt;=25),"Low: overrated new model with bad rotation"
)</f>
        <v>Moderate: fair price and regular to good rotation</v>
      </c>
    </row>
    <row r="4461" spans="1:8" x14ac:dyDescent="0.3">
      <c r="A4461" t="s">
        <v>53</v>
      </c>
      <c r="B4461" t="s">
        <v>793</v>
      </c>
      <c r="C4461">
        <v>2008</v>
      </c>
      <c r="D4461">
        <v>8187.4074074074078</v>
      </c>
      <c r="E4461">
        <v>101.55187039387674</v>
      </c>
      <c r="F4461">
        <v>135</v>
      </c>
      <c r="H4461" t="str" cm="1">
        <f t="array" ref="H4461">_xlfn.IFS(
             AND(E4461&gt;110,C4461&gt;2011,F4461&gt;100),"High: overrated, new and good rotation",
             AND(E4461&lt;90,C4461&gt;2011,F4461&gt;100),"High: underrated, new and good rotation",
             AND(E4461&lt;90,C4461&lt;2011,F4461&gt;100),"High: underrated, not too new but good rotation",
             AND(E4461&lt;=110,C4461&gt;2011,F4461&lt;=25),"Critic: well priced/underrated and new, but bad rotation",
             AND(E4461&gt;110,F4461&gt;100),"Top Tier: premium vehicules that tend to be sold above market prices",
             AND(E4461&gt;=90,E4461&lt;=110,F4461&gt;25),"Moderate: fair price and regular to good rotation",
             AND(E4461&lt;90,AND(C4461&lt;=2011,C4461&gt;=2000),AND(F4461&lt;100,F4461&gt;25)),"Moderate: underrated regular model and regular rotation",
             AND(E4461&lt;90,C4461&gt;2011,AND(F4461&lt;=100,F4461&gt;25)),"Moderate: underrated new model with regular rotation",
             AND(E4461&lt;90,C4461&lt;2000,AND(F4461&lt;=100,F4461&gt;25)),"Moderate: underrated old model with regular rotation",
             AND(C4461&lt;=2011,F4461&lt;=25),"Low: not new model and bad rotation",
             AND(E4461&gt;110,AND(C4461&lt;=2011,C4461&gt;=2000),F4461&lt;=25),"Low: overrated regular model with bad rotation",
             AND(E4461&gt;110,C4461&lt;2011,AND(F4461&lt;=100,F4461&gt;25)),"Low: overrated regular model (not new) with regular rotation",
             AND(E4461&gt;110,C4461&gt;2011,F4461&lt;=25),"Low: overrated new model with bad rotation"
)</f>
        <v>Moderate: fair price and regular to good rotation</v>
      </c>
    </row>
    <row r="4462" spans="1:8" x14ac:dyDescent="0.3">
      <c r="A4462" t="s">
        <v>53</v>
      </c>
      <c r="B4462" t="s">
        <v>793</v>
      </c>
      <c r="C4462">
        <v>2009</v>
      </c>
      <c r="D4462">
        <v>8437.7777777777774</v>
      </c>
      <c r="E4462">
        <v>95.879446478264555</v>
      </c>
      <c r="F4462">
        <v>45</v>
      </c>
      <c r="H4462" t="str" cm="1">
        <f t="array" ref="H4462">_xlfn.IFS(
             AND(E4462&gt;110,C4462&gt;2011,F4462&gt;100),"High: overrated, new and good rotation",
             AND(E4462&lt;90,C4462&gt;2011,F4462&gt;100),"High: underrated, new and good rotation",
             AND(E4462&lt;90,C4462&lt;2011,F4462&gt;100),"High: underrated, not too new but good rotation",
             AND(E4462&lt;=110,C4462&gt;2011,F4462&lt;=25),"Critic: well priced/underrated and new, but bad rotation",
             AND(E4462&gt;110,F4462&gt;100),"Top Tier: premium vehicules that tend to be sold above market prices",
             AND(E4462&gt;=90,E4462&lt;=110,F4462&gt;25),"Moderate: fair price and regular to good rotation",
             AND(E4462&lt;90,AND(C4462&lt;=2011,C4462&gt;=2000),AND(F4462&lt;100,F4462&gt;25)),"Moderate: underrated regular model and regular rotation",
             AND(E4462&lt;90,C4462&gt;2011,AND(F4462&lt;=100,F4462&gt;25)),"Moderate: underrated new model with regular rotation",
             AND(E4462&lt;90,C4462&lt;2000,AND(F4462&lt;=100,F4462&gt;25)),"Moderate: underrated old model with regular rotation",
             AND(C4462&lt;=2011,F4462&lt;=25),"Low: not new model and bad rotation",
             AND(E4462&gt;110,AND(C4462&lt;=2011,C4462&gt;=2000),F4462&lt;=25),"Low: overrated regular model with bad rotation",
             AND(E4462&gt;110,C4462&lt;2011,AND(F4462&lt;=100,F4462&gt;25)),"Low: overrated regular model (not new) with regular rotation",
             AND(E4462&gt;110,C4462&gt;2011,F4462&lt;=25),"Low: overrated new model with bad rotation"
)</f>
        <v>Moderate: fair price and regular to good rotation</v>
      </c>
    </row>
    <row r="4463" spans="1:8" x14ac:dyDescent="0.3">
      <c r="A4463" t="s">
        <v>53</v>
      </c>
      <c r="B4463" t="s">
        <v>794</v>
      </c>
      <c r="C4463">
        <v>2005</v>
      </c>
      <c r="D4463">
        <v>1961.8421052631579</v>
      </c>
      <c r="E4463">
        <v>98.24788784484663</v>
      </c>
      <c r="F4463">
        <v>38</v>
      </c>
      <c r="H4463" t="str" cm="1">
        <f t="array" ref="H4463">_xlfn.IFS(
             AND(E4463&gt;110,C4463&gt;2011,F4463&gt;100),"High: overrated, new and good rotation",
             AND(E4463&lt;90,C4463&gt;2011,F4463&gt;100),"High: underrated, new and good rotation",
             AND(E4463&lt;90,C4463&lt;2011,F4463&gt;100),"High: underrated, not too new but good rotation",
             AND(E4463&lt;=110,C4463&gt;2011,F4463&lt;=25),"Critic: well priced/underrated and new, but bad rotation",
             AND(E4463&gt;110,F4463&gt;100),"Top Tier: premium vehicules that tend to be sold above market prices",
             AND(E4463&gt;=90,E4463&lt;=110,F4463&gt;25),"Moderate: fair price and regular to good rotation",
             AND(E4463&lt;90,AND(C4463&lt;=2011,C4463&gt;=2000),AND(F4463&lt;100,F4463&gt;25)),"Moderate: underrated regular model and regular rotation",
             AND(E4463&lt;90,C4463&gt;2011,AND(F4463&lt;=100,F4463&gt;25)),"Moderate: underrated new model with regular rotation",
             AND(E4463&lt;90,C4463&lt;2000,AND(F4463&lt;=100,F4463&gt;25)),"Moderate: underrated old model with regular rotation",
             AND(C4463&lt;=2011,F4463&lt;=25),"Low: not new model and bad rotation",
             AND(E4463&gt;110,AND(C4463&lt;=2011,C4463&gt;=2000),F4463&lt;=25),"Low: overrated regular model with bad rotation",
             AND(E4463&gt;110,C4463&lt;2011,AND(F4463&lt;=100,F4463&gt;25)),"Low: overrated regular model (not new) with regular rotation",
             AND(E4463&gt;110,C4463&gt;2011,F4463&lt;=25),"Low: overrated new model with bad rotation"
)</f>
        <v>Moderate: fair price and regular to good rotation</v>
      </c>
    </row>
    <row r="4464" spans="1:8" x14ac:dyDescent="0.3">
      <c r="A4464" t="s">
        <v>53</v>
      </c>
      <c r="B4464" t="s">
        <v>794</v>
      </c>
      <c r="C4464">
        <v>2006</v>
      </c>
      <c r="D4464">
        <v>2604.1666666666665</v>
      </c>
      <c r="E4464">
        <v>97.724095430097236</v>
      </c>
      <c r="F4464">
        <v>12</v>
      </c>
      <c r="H4464" t="str" cm="1">
        <f t="array" ref="H4464">_xlfn.IFS(
             AND(E4464&gt;110,C4464&gt;2011,F4464&gt;100),"High: overrated, new and good rotation",
             AND(E4464&lt;90,C4464&gt;2011,F4464&gt;100),"High: underrated, new and good rotation",
             AND(E4464&lt;90,C4464&lt;2011,F4464&gt;100),"High: underrated, not too new but good rotation",
             AND(E4464&lt;=110,C4464&gt;2011,F4464&lt;=25),"Critic: well priced/underrated and new, but bad rotation",
             AND(E4464&gt;110,F4464&gt;100),"Top Tier: premium vehicules that tend to be sold above market prices",
             AND(E4464&gt;=90,E4464&lt;=110,F4464&gt;25),"Moderate: fair price and regular to good rotation",
             AND(E4464&lt;90,AND(C4464&lt;=2011,C4464&gt;=2000),AND(F4464&lt;100,F4464&gt;25)),"Moderate: underrated regular model and regular rotation",
             AND(E4464&lt;90,C4464&gt;2011,AND(F4464&lt;=100,F4464&gt;25)),"Moderate: underrated new model with regular rotation",
             AND(E4464&lt;90,C4464&lt;2000,AND(F4464&lt;=100,F4464&gt;25)),"Moderate: underrated old model with regular rotation",
             AND(C4464&lt;=2011,F4464&lt;=25),"Low: not new model and bad rotation",
             AND(E4464&gt;110,AND(C4464&lt;=2011,C4464&gt;=2000),F4464&lt;=25),"Low: overrated regular model with bad rotation",
             AND(E4464&gt;110,C4464&lt;2011,AND(F4464&lt;=100,F4464&gt;25)),"Low: overrated regular model (not new) with regular rotation",
             AND(E4464&gt;110,C4464&gt;2011,F4464&lt;=25),"Low: overrated new model with bad rotation"
)</f>
        <v>Low: not new model and bad rotation</v>
      </c>
    </row>
    <row r="4465" spans="1:8" x14ac:dyDescent="0.3">
      <c r="A4465" t="s">
        <v>53</v>
      </c>
      <c r="B4465" t="s">
        <v>794</v>
      </c>
      <c r="C4465">
        <v>2007</v>
      </c>
      <c r="D4465">
        <v>2600</v>
      </c>
      <c r="E4465">
        <v>78.289828873679809</v>
      </c>
      <c r="F4465">
        <v>7</v>
      </c>
      <c r="H4465" t="str" cm="1">
        <f t="array" ref="H4465">_xlfn.IFS(
             AND(E4465&gt;110,C4465&gt;2011,F4465&gt;100),"High: overrated, new and good rotation",
             AND(E4465&lt;90,C4465&gt;2011,F4465&gt;100),"High: underrated, new and good rotation",
             AND(E4465&lt;90,C4465&lt;2011,F4465&gt;100),"High: underrated, not too new but good rotation",
             AND(E4465&lt;=110,C4465&gt;2011,F4465&lt;=25),"Critic: well priced/underrated and new, but bad rotation",
             AND(E4465&gt;110,F4465&gt;100),"Top Tier: premium vehicules that tend to be sold above market prices",
             AND(E4465&gt;=90,E4465&lt;=110,F4465&gt;25),"Moderate: fair price and regular to good rotation",
             AND(E4465&lt;90,AND(C4465&lt;=2011,C4465&gt;=2000),AND(F4465&lt;100,F4465&gt;25)),"Moderate: underrated regular model and regular rotation",
             AND(E4465&lt;90,C4465&gt;2011,AND(F4465&lt;=100,F4465&gt;25)),"Moderate: underrated new model with regular rotation",
             AND(E4465&lt;90,C4465&lt;2000,AND(F4465&lt;=100,F4465&gt;25)),"Moderate: underrated old model with regular rotation",
             AND(C4465&lt;=2011,F4465&lt;=25),"Low: not new model and bad rotation",
             AND(E4465&gt;110,AND(C4465&lt;=2011,C4465&gt;=2000),F4465&lt;=25),"Low: overrated regular model with bad rotation",
             AND(E4465&gt;110,C4465&lt;2011,AND(F4465&lt;=100,F4465&gt;25)),"Low: overrated regular model (not new) with regular rotation",
             AND(E4465&gt;110,C4465&gt;2011,F4465&lt;=25),"Low: overrated new model with bad rotation"
)</f>
        <v>Low: not new model and bad rotation</v>
      </c>
    </row>
    <row r="4466" spans="1:8" x14ac:dyDescent="0.3">
      <c r="A4466" t="s">
        <v>53</v>
      </c>
      <c r="B4466" t="s">
        <v>795</v>
      </c>
      <c r="C4466">
        <v>1992</v>
      </c>
      <c r="D4466">
        <v>750</v>
      </c>
      <c r="E4466">
        <v>214.28571428571428</v>
      </c>
      <c r="F4466">
        <v>1</v>
      </c>
      <c r="H4466" t="str" cm="1">
        <f t="array" ref="H4466">_xlfn.IFS(
             AND(E4466&gt;110,C4466&gt;2011,F4466&gt;100),"High: overrated, new and good rotation",
             AND(E4466&lt;90,C4466&gt;2011,F4466&gt;100),"High: underrated, new and good rotation",
             AND(E4466&lt;90,C4466&lt;2011,F4466&gt;100),"High: underrated, not too new but good rotation",
             AND(E4466&lt;=110,C4466&gt;2011,F4466&lt;=25),"Critic: well priced/underrated and new, but bad rotation",
             AND(E4466&gt;110,F4466&gt;100),"Top Tier: premium vehicules that tend to be sold above market prices",
             AND(E4466&gt;=90,E4466&lt;=110,F4466&gt;25),"Moderate: fair price and regular to good rotation",
             AND(E4466&lt;90,AND(C4466&lt;=2011,C4466&gt;=2000),AND(F4466&lt;100,F4466&gt;25)),"Moderate: underrated regular model and regular rotation",
             AND(E4466&lt;90,C4466&gt;2011,AND(F4466&lt;=100,F4466&gt;25)),"Moderate: underrated new model with regular rotation",
             AND(E4466&lt;90,C4466&lt;2000,AND(F4466&lt;=100,F4466&gt;25)),"Moderate: underrated old model with regular rotation",
             AND(C4466&lt;=2011,F4466&lt;=25),"Low: not new model and bad rotation",
             AND(E4466&gt;110,AND(C4466&lt;=2011,C4466&gt;=2000),F4466&lt;=25),"Low: overrated regular model with bad rotation",
             AND(E4466&gt;110,C4466&lt;2011,AND(F4466&lt;=100,F4466&gt;25)),"Low: overrated regular model (not new) with regular rotation",
             AND(E4466&gt;110,C4466&gt;2011,F4466&lt;=25),"Low: overrated new model with bad rotation"
)</f>
        <v>Low: not new model and bad rotation</v>
      </c>
    </row>
    <row r="4467" spans="1:8" x14ac:dyDescent="0.3">
      <c r="A4467" t="s">
        <v>53</v>
      </c>
      <c r="B4467" t="s">
        <v>795</v>
      </c>
      <c r="C4467">
        <v>1993</v>
      </c>
      <c r="D4467">
        <v>416.66666666666669</v>
      </c>
      <c r="E4467">
        <v>105.20783564261825</v>
      </c>
      <c r="F4467">
        <v>3</v>
      </c>
      <c r="H4467" t="str" cm="1">
        <f t="array" ref="H4467">_xlfn.IFS(
             AND(E4467&gt;110,C4467&gt;2011,F4467&gt;100),"High: overrated, new and good rotation",
             AND(E4467&lt;90,C4467&gt;2011,F4467&gt;100),"High: underrated, new and good rotation",
             AND(E4467&lt;90,C4467&lt;2011,F4467&gt;100),"High: underrated, not too new but good rotation",
             AND(E4467&lt;=110,C4467&gt;2011,F4467&lt;=25),"Critic: well priced/underrated and new, but bad rotation",
             AND(E4467&gt;110,F4467&gt;100),"Top Tier: premium vehicules that tend to be sold above market prices",
             AND(E4467&gt;=90,E4467&lt;=110,F4467&gt;25),"Moderate: fair price and regular to good rotation",
             AND(E4467&lt;90,AND(C4467&lt;=2011,C4467&gt;=2000),AND(F4467&lt;100,F4467&gt;25)),"Moderate: underrated regular model and regular rotation",
             AND(E4467&lt;90,C4467&gt;2011,AND(F4467&lt;=100,F4467&gt;25)),"Moderate: underrated new model with regular rotation",
             AND(E4467&lt;90,C4467&lt;2000,AND(F4467&lt;=100,F4467&gt;25)),"Moderate: underrated old model with regular rotation",
             AND(C4467&lt;=2011,F4467&lt;=25),"Low: not new model and bad rotation",
             AND(E4467&gt;110,AND(C4467&lt;=2011,C4467&gt;=2000),F4467&lt;=25),"Low: overrated regular model with bad rotation",
             AND(E4467&gt;110,C4467&lt;2011,AND(F4467&lt;=100,F4467&gt;25)),"Low: overrated regular model (not new) with regular rotation",
             AND(E4467&gt;110,C4467&gt;2011,F4467&lt;=25),"Low: overrated new model with bad rotation"
)</f>
        <v>Low: not new model and bad rotation</v>
      </c>
    </row>
    <row r="4468" spans="1:8" x14ac:dyDescent="0.3">
      <c r="A4468" t="s">
        <v>53</v>
      </c>
      <c r="B4468" t="s">
        <v>795</v>
      </c>
      <c r="C4468">
        <v>1994</v>
      </c>
      <c r="D4468">
        <v>650</v>
      </c>
      <c r="E4468">
        <v>122.94372294372295</v>
      </c>
      <c r="F4468">
        <v>4</v>
      </c>
      <c r="H4468" t="str" cm="1">
        <f t="array" ref="H4468">_xlfn.IFS(
             AND(E4468&gt;110,C4468&gt;2011,F4468&gt;100),"High: overrated, new and good rotation",
             AND(E4468&lt;90,C4468&gt;2011,F4468&gt;100),"High: underrated, new and good rotation",
             AND(E4468&lt;90,C4468&lt;2011,F4468&gt;100),"High: underrated, not too new but good rotation",
             AND(E4468&lt;=110,C4468&gt;2011,F4468&lt;=25),"Critic: well priced/underrated and new, but bad rotation",
             AND(E4468&gt;110,F4468&gt;100),"Top Tier: premium vehicules that tend to be sold above market prices",
             AND(E4468&gt;=90,E4468&lt;=110,F4468&gt;25),"Moderate: fair price and regular to good rotation",
             AND(E4468&lt;90,AND(C4468&lt;=2011,C4468&gt;=2000),AND(F4468&lt;100,F4468&gt;25)),"Moderate: underrated regular model and regular rotation",
             AND(E4468&lt;90,C4468&gt;2011,AND(F4468&lt;=100,F4468&gt;25)),"Moderate: underrated new model with regular rotation",
             AND(E4468&lt;90,C4468&lt;2000,AND(F4468&lt;=100,F4468&gt;25)),"Moderate: underrated old model with regular rotation",
             AND(C4468&lt;=2011,F4468&lt;=25),"Low: not new model and bad rotation",
             AND(E4468&gt;110,AND(C4468&lt;=2011,C4468&gt;=2000),F4468&lt;=25),"Low: overrated regular model with bad rotation",
             AND(E4468&gt;110,C4468&lt;2011,AND(F4468&lt;=100,F4468&gt;25)),"Low: overrated regular model (not new) with regular rotation",
             AND(E4468&gt;110,C4468&gt;2011,F4468&lt;=25),"Low: overrated new model with bad rotation"
)</f>
        <v>Low: not new model and bad rotation</v>
      </c>
    </row>
    <row r="4469" spans="1:8" x14ac:dyDescent="0.3">
      <c r="A4469" t="s">
        <v>53</v>
      </c>
      <c r="B4469" t="s">
        <v>795</v>
      </c>
      <c r="C4469">
        <v>1995</v>
      </c>
      <c r="D4469">
        <v>468.75</v>
      </c>
      <c r="E4469">
        <v>96.723087228202317</v>
      </c>
      <c r="F4469">
        <v>12</v>
      </c>
      <c r="H4469" t="str" cm="1">
        <f t="array" ref="H4469">_xlfn.IFS(
             AND(E4469&gt;110,C4469&gt;2011,F4469&gt;100),"High: overrated, new and good rotation",
             AND(E4469&lt;90,C4469&gt;2011,F4469&gt;100),"High: underrated, new and good rotation",
             AND(E4469&lt;90,C4469&lt;2011,F4469&gt;100),"High: underrated, not too new but good rotation",
             AND(E4469&lt;=110,C4469&gt;2011,F4469&lt;=25),"Critic: well priced/underrated and new, but bad rotation",
             AND(E4469&gt;110,F4469&gt;100),"Top Tier: premium vehicules that tend to be sold above market prices",
             AND(E4469&gt;=90,E4469&lt;=110,F4469&gt;25),"Moderate: fair price and regular to good rotation",
             AND(E4469&lt;90,AND(C4469&lt;=2011,C4469&gt;=2000),AND(F4469&lt;100,F4469&gt;25)),"Moderate: underrated regular model and regular rotation",
             AND(E4469&lt;90,C4469&gt;2011,AND(F4469&lt;=100,F4469&gt;25)),"Moderate: underrated new model with regular rotation",
             AND(E4469&lt;90,C4469&lt;2000,AND(F4469&lt;=100,F4469&gt;25)),"Moderate: underrated old model with regular rotation",
             AND(C4469&lt;=2011,F4469&lt;=25),"Low: not new model and bad rotation",
             AND(E4469&gt;110,AND(C4469&lt;=2011,C4469&gt;=2000),F4469&lt;=25),"Low: overrated regular model with bad rotation",
             AND(E4469&gt;110,C4469&lt;2011,AND(F4469&lt;=100,F4469&gt;25)),"Low: overrated regular model (not new) with regular rotation",
             AND(E4469&gt;110,C4469&gt;2011,F4469&lt;=25),"Low: overrated new model with bad rotation"
)</f>
        <v>Low: not new model and bad rotation</v>
      </c>
    </row>
    <row r="4470" spans="1:8" x14ac:dyDescent="0.3">
      <c r="A4470" t="s">
        <v>53</v>
      </c>
      <c r="B4470" t="s">
        <v>795</v>
      </c>
      <c r="C4470">
        <v>1996</v>
      </c>
      <c r="D4470">
        <v>408.33333333333331</v>
      </c>
      <c r="E4470">
        <v>76.945158110917333</v>
      </c>
      <c r="F4470">
        <v>12</v>
      </c>
      <c r="H4470" t="str" cm="1">
        <f t="array" ref="H4470">_xlfn.IFS(
             AND(E4470&gt;110,C4470&gt;2011,F4470&gt;100),"High: overrated, new and good rotation",
             AND(E4470&lt;90,C4470&gt;2011,F4470&gt;100),"High: underrated, new and good rotation",
             AND(E4470&lt;90,C4470&lt;2011,F4470&gt;100),"High: underrated, not too new but good rotation",
             AND(E4470&lt;=110,C4470&gt;2011,F4470&lt;=25),"Critic: well priced/underrated and new, but bad rotation",
             AND(E4470&gt;110,F4470&gt;100),"Top Tier: premium vehicules that tend to be sold above market prices",
             AND(E4470&gt;=90,E4470&lt;=110,F4470&gt;25),"Moderate: fair price and regular to good rotation",
             AND(E4470&lt;90,AND(C4470&lt;=2011,C4470&gt;=2000),AND(F4470&lt;100,F4470&gt;25)),"Moderate: underrated regular model and regular rotation",
             AND(E4470&lt;90,C4470&gt;2011,AND(F4470&lt;=100,F4470&gt;25)),"Moderate: underrated new model with regular rotation",
             AND(E4470&lt;90,C4470&lt;2000,AND(F4470&lt;=100,F4470&gt;25)),"Moderate: underrated old model with regular rotation",
             AND(C4470&lt;=2011,F4470&lt;=25),"Low: not new model and bad rotation",
             AND(E4470&gt;110,AND(C4470&lt;=2011,C4470&gt;=2000),F4470&lt;=25),"Low: overrated regular model with bad rotation",
             AND(E4470&gt;110,C4470&lt;2011,AND(F4470&lt;=100,F4470&gt;25)),"Low: overrated regular model (not new) with regular rotation",
             AND(E4470&gt;110,C4470&gt;2011,F4470&lt;=25),"Low: overrated new model with bad rotation"
)</f>
        <v>Low: not new model and bad rotation</v>
      </c>
    </row>
    <row r="4471" spans="1:8" x14ac:dyDescent="0.3">
      <c r="A4471" t="s">
        <v>53</v>
      </c>
      <c r="B4471" t="s">
        <v>795</v>
      </c>
      <c r="C4471">
        <v>1997</v>
      </c>
      <c r="D4471">
        <v>547.5</v>
      </c>
      <c r="E4471">
        <v>109.03756153722638</v>
      </c>
      <c r="F4471">
        <v>40</v>
      </c>
      <c r="H4471" t="str" cm="1">
        <f t="array" ref="H4471">_xlfn.IFS(
             AND(E4471&gt;110,C4471&gt;2011,F4471&gt;100),"High: overrated, new and good rotation",
             AND(E4471&lt;90,C4471&gt;2011,F4471&gt;100),"High: underrated, new and good rotation",
             AND(E4471&lt;90,C4471&lt;2011,F4471&gt;100),"High: underrated, not too new but good rotation",
             AND(E4471&lt;=110,C4471&gt;2011,F4471&lt;=25),"Critic: well priced/underrated and new, but bad rotation",
             AND(E4471&gt;110,F4471&gt;100),"Top Tier: premium vehicules that tend to be sold above market prices",
             AND(E4471&gt;=90,E4471&lt;=110,F4471&gt;25),"Moderate: fair price and regular to good rotation",
             AND(E4471&lt;90,AND(C4471&lt;=2011,C4471&gt;=2000),AND(F4471&lt;100,F4471&gt;25)),"Moderate: underrated regular model and regular rotation",
             AND(E4471&lt;90,C4471&gt;2011,AND(F4471&lt;=100,F4471&gt;25)),"Moderate: underrated new model with regular rotation",
             AND(E4471&lt;90,C4471&lt;2000,AND(F4471&lt;=100,F4471&gt;25)),"Moderate: underrated old model with regular rotation",
             AND(C4471&lt;=2011,F4471&lt;=25),"Low: not new model and bad rotation",
             AND(E4471&gt;110,AND(C4471&lt;=2011,C4471&gt;=2000),F4471&lt;=25),"Low: overrated regular model with bad rotation",
             AND(E4471&gt;110,C4471&lt;2011,AND(F4471&lt;=100,F4471&gt;25)),"Low: overrated regular model (not new) with regular rotation",
             AND(E4471&gt;110,C4471&gt;2011,F4471&lt;=25),"Low: overrated new model with bad rotation"
)</f>
        <v>Moderate: fair price and regular to good rotation</v>
      </c>
    </row>
    <row r="4472" spans="1:8" x14ac:dyDescent="0.3">
      <c r="A4472" t="s">
        <v>53</v>
      </c>
      <c r="B4472" t="s">
        <v>795</v>
      </c>
      <c r="C4472">
        <v>1998</v>
      </c>
      <c r="D4472">
        <v>586.71875</v>
      </c>
      <c r="E4472">
        <v>97.441258342923973</v>
      </c>
      <c r="F4472">
        <v>32</v>
      </c>
      <c r="H4472" t="str" cm="1">
        <f t="array" ref="H4472">_xlfn.IFS(
             AND(E4472&gt;110,C4472&gt;2011,F4472&gt;100),"High: overrated, new and good rotation",
             AND(E4472&lt;90,C4472&gt;2011,F4472&gt;100),"High: underrated, new and good rotation",
             AND(E4472&lt;90,C4472&lt;2011,F4472&gt;100),"High: underrated, not too new but good rotation",
             AND(E4472&lt;=110,C4472&gt;2011,F4472&lt;=25),"Critic: well priced/underrated and new, but bad rotation",
             AND(E4472&gt;110,F4472&gt;100),"Top Tier: premium vehicules that tend to be sold above market prices",
             AND(E4472&gt;=90,E4472&lt;=110,F4472&gt;25),"Moderate: fair price and regular to good rotation",
             AND(E4472&lt;90,AND(C4472&lt;=2011,C4472&gt;=2000),AND(F4472&lt;100,F4472&gt;25)),"Moderate: underrated regular model and regular rotation",
             AND(E4472&lt;90,C4472&gt;2011,AND(F4472&lt;=100,F4472&gt;25)),"Moderate: underrated new model with regular rotation",
             AND(E4472&lt;90,C4472&lt;2000,AND(F4472&lt;=100,F4472&gt;25)),"Moderate: underrated old model with regular rotation",
             AND(C4472&lt;=2011,F4472&lt;=25),"Low: not new model and bad rotation",
             AND(E4472&gt;110,AND(C4472&lt;=2011,C4472&gt;=2000),F4472&lt;=25),"Low: overrated regular model with bad rotation",
             AND(E4472&gt;110,C4472&lt;2011,AND(F4472&lt;=100,F4472&gt;25)),"Low: overrated regular model (not new) with regular rotation",
             AND(E4472&gt;110,C4472&gt;2011,F4472&lt;=25),"Low: overrated new model with bad rotation"
)</f>
        <v>Moderate: fair price and regular to good rotation</v>
      </c>
    </row>
    <row r="4473" spans="1:8" x14ac:dyDescent="0.3">
      <c r="A4473" t="s">
        <v>53</v>
      </c>
      <c r="B4473" t="s">
        <v>795</v>
      </c>
      <c r="C4473">
        <v>1999</v>
      </c>
      <c r="D4473">
        <v>608.53658536585363</v>
      </c>
      <c r="E4473">
        <v>92.742165880117383</v>
      </c>
      <c r="F4473">
        <v>41</v>
      </c>
      <c r="H4473" t="str" cm="1">
        <f t="array" ref="H4473">_xlfn.IFS(
             AND(E4473&gt;110,C4473&gt;2011,F4473&gt;100),"High: overrated, new and good rotation",
             AND(E4473&lt;90,C4473&gt;2011,F4473&gt;100),"High: underrated, new and good rotation",
             AND(E4473&lt;90,C4473&lt;2011,F4473&gt;100),"High: underrated, not too new but good rotation",
             AND(E4473&lt;=110,C4473&gt;2011,F4473&lt;=25),"Critic: well priced/underrated and new, but bad rotation",
             AND(E4473&gt;110,F4473&gt;100),"Top Tier: premium vehicules that tend to be sold above market prices",
             AND(E4473&gt;=90,E4473&lt;=110,F4473&gt;25),"Moderate: fair price and regular to good rotation",
             AND(E4473&lt;90,AND(C4473&lt;=2011,C4473&gt;=2000),AND(F4473&lt;100,F4473&gt;25)),"Moderate: underrated regular model and regular rotation",
             AND(E4473&lt;90,C4473&gt;2011,AND(F4473&lt;=100,F4473&gt;25)),"Moderate: underrated new model with regular rotation",
             AND(E4473&lt;90,C4473&lt;2000,AND(F4473&lt;=100,F4473&gt;25)),"Moderate: underrated old model with regular rotation",
             AND(C4473&lt;=2011,F4473&lt;=25),"Low: not new model and bad rotation",
             AND(E4473&gt;110,AND(C4473&lt;=2011,C4473&gt;=2000),F4473&lt;=25),"Low: overrated regular model with bad rotation",
             AND(E4473&gt;110,C4473&lt;2011,AND(F4473&lt;=100,F4473&gt;25)),"Low: overrated regular model (not new) with regular rotation",
             AND(E4473&gt;110,C4473&gt;2011,F4473&lt;=25),"Low: overrated new model with bad rotation"
)</f>
        <v>Moderate: fair price and regular to good rotation</v>
      </c>
    </row>
    <row r="4474" spans="1:8" x14ac:dyDescent="0.3">
      <c r="A4474" t="s">
        <v>53</v>
      </c>
      <c r="B4474" t="s">
        <v>795</v>
      </c>
      <c r="C4474">
        <v>2000</v>
      </c>
      <c r="D4474">
        <v>784.86842105263156</v>
      </c>
      <c r="E4474">
        <v>84.174401299828304</v>
      </c>
      <c r="F4474">
        <v>38</v>
      </c>
      <c r="H4474" t="str" cm="1">
        <f t="array" ref="H4474">_xlfn.IFS(
             AND(E4474&gt;110,C4474&gt;2011,F4474&gt;100),"High: overrated, new and good rotation",
             AND(E4474&lt;90,C4474&gt;2011,F4474&gt;100),"High: underrated, new and good rotation",
             AND(E4474&lt;90,C4474&lt;2011,F4474&gt;100),"High: underrated, not too new but good rotation",
             AND(E4474&lt;=110,C4474&gt;2011,F4474&lt;=25),"Critic: well priced/underrated and new, but bad rotation",
             AND(E4474&gt;110,F4474&gt;100),"Top Tier: premium vehicules that tend to be sold above market prices",
             AND(E4474&gt;=90,E4474&lt;=110,F4474&gt;25),"Moderate: fair price and regular to good rotation",
             AND(E4474&lt;90,AND(C4474&lt;=2011,C4474&gt;=2000),AND(F4474&lt;100,F4474&gt;25)),"Moderate: underrated regular model and regular rotation",
             AND(E4474&lt;90,C4474&gt;2011,AND(F4474&lt;=100,F4474&gt;25)),"Moderate: underrated new model with regular rotation",
             AND(E4474&lt;90,C4474&lt;2000,AND(F4474&lt;=100,F4474&gt;25)),"Moderate: underrated old model with regular rotation",
             AND(C4474&lt;=2011,F4474&lt;=25),"Low: not new model and bad rotation",
             AND(E4474&gt;110,AND(C4474&lt;=2011,C4474&gt;=2000),F4474&lt;=25),"Low: overrated regular model with bad rotation",
             AND(E4474&gt;110,C4474&lt;2011,AND(F4474&lt;=100,F4474&gt;25)),"Low: overrated regular model (not new) with regular rotation",
             AND(E4474&gt;110,C4474&gt;2011,F4474&lt;=25),"Low: overrated new model with bad rotation"
)</f>
        <v>Moderate: underrated regular model and regular rotation</v>
      </c>
    </row>
    <row r="4475" spans="1:8" x14ac:dyDescent="0.3">
      <c r="A4475" t="s">
        <v>53</v>
      </c>
      <c r="B4475" t="s">
        <v>795</v>
      </c>
      <c r="C4475">
        <v>2001</v>
      </c>
      <c r="D4475">
        <v>1001.5957446808511</v>
      </c>
      <c r="E4475">
        <v>92.387136294429993</v>
      </c>
      <c r="F4475">
        <v>47</v>
      </c>
      <c r="H4475" t="str" cm="1">
        <f t="array" ref="H4475">_xlfn.IFS(
             AND(E4475&gt;110,C4475&gt;2011,F4475&gt;100),"High: overrated, new and good rotation",
             AND(E4475&lt;90,C4475&gt;2011,F4475&gt;100),"High: underrated, new and good rotation",
             AND(E4475&lt;90,C4475&lt;2011,F4475&gt;100),"High: underrated, not too new but good rotation",
             AND(E4475&lt;=110,C4475&gt;2011,F4475&lt;=25),"Critic: well priced/underrated and new, but bad rotation",
             AND(E4475&gt;110,F4475&gt;100),"Top Tier: premium vehicules that tend to be sold above market prices",
             AND(E4475&gt;=90,E4475&lt;=110,F4475&gt;25),"Moderate: fair price and regular to good rotation",
             AND(E4475&lt;90,AND(C4475&lt;=2011,C4475&gt;=2000),AND(F4475&lt;100,F4475&gt;25)),"Moderate: underrated regular model and regular rotation",
             AND(E4475&lt;90,C4475&gt;2011,AND(F4475&lt;=100,F4475&gt;25)),"Moderate: underrated new model with regular rotation",
             AND(E4475&lt;90,C4475&lt;2000,AND(F4475&lt;=100,F4475&gt;25)),"Moderate: underrated old model with regular rotation",
             AND(C4475&lt;=2011,F4475&lt;=25),"Low: not new model and bad rotation",
             AND(E4475&gt;110,AND(C4475&lt;=2011,C4475&gt;=2000),F4475&lt;=25),"Low: overrated regular model with bad rotation",
             AND(E4475&gt;110,C4475&lt;2011,AND(F4475&lt;=100,F4475&gt;25)),"Low: overrated regular model (not new) with regular rotation",
             AND(E4475&gt;110,C4475&gt;2011,F4475&lt;=25),"Low: overrated new model with bad rotation"
)</f>
        <v>Moderate: fair price and regular to good rotation</v>
      </c>
    </row>
    <row r="4476" spans="1:8" x14ac:dyDescent="0.3">
      <c r="A4476" t="s">
        <v>53</v>
      </c>
      <c r="B4476" t="s">
        <v>795</v>
      </c>
      <c r="C4476">
        <v>2002</v>
      </c>
      <c r="D4476">
        <v>927.40963855421683</v>
      </c>
      <c r="E4476">
        <v>84.706500961171884</v>
      </c>
      <c r="F4476">
        <v>83</v>
      </c>
      <c r="H4476" t="str" cm="1">
        <f t="array" ref="H4476">_xlfn.IFS(
             AND(E4476&gt;110,C4476&gt;2011,F4476&gt;100),"High: overrated, new and good rotation",
             AND(E4476&lt;90,C4476&gt;2011,F4476&gt;100),"High: underrated, new and good rotation",
             AND(E4476&lt;90,C4476&lt;2011,F4476&gt;100),"High: underrated, not too new but good rotation",
             AND(E4476&lt;=110,C4476&gt;2011,F4476&lt;=25),"Critic: well priced/underrated and new, but bad rotation",
             AND(E4476&gt;110,F4476&gt;100),"Top Tier: premium vehicules that tend to be sold above market prices",
             AND(E4476&gt;=90,E4476&lt;=110,F4476&gt;25),"Moderate: fair price and regular to good rotation",
             AND(E4476&lt;90,AND(C4476&lt;=2011,C4476&gt;=2000),AND(F4476&lt;100,F4476&gt;25)),"Moderate: underrated regular model and regular rotation",
             AND(E4476&lt;90,C4476&gt;2011,AND(F4476&lt;=100,F4476&gt;25)),"Moderate: underrated new model with regular rotation",
             AND(E4476&lt;90,C4476&lt;2000,AND(F4476&lt;=100,F4476&gt;25)),"Moderate: underrated old model with regular rotation",
             AND(C4476&lt;=2011,F4476&lt;=25),"Low: not new model and bad rotation",
             AND(E4476&gt;110,AND(C4476&lt;=2011,C4476&gt;=2000),F4476&lt;=25),"Low: overrated regular model with bad rotation",
             AND(E4476&gt;110,C4476&lt;2011,AND(F4476&lt;=100,F4476&gt;25)),"Low: overrated regular model (not new) with regular rotation",
             AND(E4476&gt;110,C4476&gt;2011,F4476&lt;=25),"Low: overrated new model with bad rotation"
)</f>
        <v>Moderate: underrated regular model and regular rotation</v>
      </c>
    </row>
    <row r="4477" spans="1:8" x14ac:dyDescent="0.3">
      <c r="A4477" t="s">
        <v>53</v>
      </c>
      <c r="B4477" t="s">
        <v>796</v>
      </c>
      <c r="C4477">
        <v>2007</v>
      </c>
      <c r="D4477">
        <v>7385.416666666667</v>
      </c>
      <c r="E4477">
        <v>100.97082504983888</v>
      </c>
      <c r="F4477">
        <v>24</v>
      </c>
      <c r="H4477" t="str" cm="1">
        <f t="array" ref="H4477">_xlfn.IFS(
             AND(E4477&gt;110,C4477&gt;2011,F4477&gt;100),"High: overrated, new and good rotation",
             AND(E4477&lt;90,C4477&gt;2011,F4477&gt;100),"High: underrated, new and good rotation",
             AND(E4477&lt;90,C4477&lt;2011,F4477&gt;100),"High: underrated, not too new but good rotation",
             AND(E4477&lt;=110,C4477&gt;2011,F4477&lt;=25),"Critic: well priced/underrated and new, but bad rotation",
             AND(E4477&gt;110,F4477&gt;100),"Top Tier: premium vehicules that tend to be sold above market prices",
             AND(E4477&gt;=90,E4477&lt;=110,F4477&gt;25),"Moderate: fair price and regular to good rotation",
             AND(E4477&lt;90,AND(C4477&lt;=2011,C4477&gt;=2000),AND(F4477&lt;100,F4477&gt;25)),"Moderate: underrated regular model and regular rotation",
             AND(E4477&lt;90,C4477&gt;2011,AND(F4477&lt;=100,F4477&gt;25)),"Moderate: underrated new model with regular rotation",
             AND(E4477&lt;90,C4477&lt;2000,AND(F4477&lt;=100,F4477&gt;25)),"Moderate: underrated old model with regular rotation",
             AND(C4477&lt;=2011,F4477&lt;=25),"Low: not new model and bad rotation",
             AND(E4477&gt;110,AND(C4477&lt;=2011,C4477&gt;=2000),F4477&lt;=25),"Low: overrated regular model with bad rotation",
             AND(E4477&gt;110,C4477&lt;2011,AND(F4477&lt;=100,F4477&gt;25)),"Low: overrated regular model (not new) with regular rotation",
             AND(E4477&gt;110,C4477&gt;2011,F4477&lt;=25),"Low: overrated new model with bad rotation"
)</f>
        <v>Low: not new model and bad rotation</v>
      </c>
    </row>
    <row r="4478" spans="1:8" x14ac:dyDescent="0.3">
      <c r="A4478" t="s">
        <v>53</v>
      </c>
      <c r="B4478" t="s">
        <v>796</v>
      </c>
      <c r="C4478">
        <v>2008</v>
      </c>
      <c r="D4478">
        <v>9016.6666666666661</v>
      </c>
      <c r="E4478">
        <v>107.53036828779341</v>
      </c>
      <c r="F4478">
        <v>18</v>
      </c>
      <c r="H4478" t="str" cm="1">
        <f t="array" ref="H4478">_xlfn.IFS(
             AND(E4478&gt;110,C4478&gt;2011,F4478&gt;100),"High: overrated, new and good rotation",
             AND(E4478&lt;90,C4478&gt;2011,F4478&gt;100),"High: underrated, new and good rotation",
             AND(E4478&lt;90,C4478&lt;2011,F4478&gt;100),"High: underrated, not too new but good rotation",
             AND(E4478&lt;=110,C4478&gt;2011,F4478&lt;=25),"Critic: well priced/underrated and new, but bad rotation",
             AND(E4478&gt;110,F4478&gt;100),"Top Tier: premium vehicules that tend to be sold above market prices",
             AND(E4478&gt;=90,E4478&lt;=110,F4478&gt;25),"Moderate: fair price and regular to good rotation",
             AND(E4478&lt;90,AND(C4478&lt;=2011,C4478&gt;=2000),AND(F4478&lt;100,F4478&gt;25)),"Moderate: underrated regular model and regular rotation",
             AND(E4478&lt;90,C4478&gt;2011,AND(F4478&lt;=100,F4478&gt;25)),"Moderate: underrated new model with regular rotation",
             AND(E4478&lt;90,C4478&lt;2000,AND(F4478&lt;=100,F4478&gt;25)),"Moderate: underrated old model with regular rotation",
             AND(C4478&lt;=2011,F4478&lt;=25),"Low: not new model and bad rotation",
             AND(E4478&gt;110,AND(C4478&lt;=2011,C4478&gt;=2000),F4478&lt;=25),"Low: overrated regular model with bad rotation",
             AND(E4478&gt;110,C4478&lt;2011,AND(F4478&lt;=100,F4478&gt;25)),"Low: overrated regular model (not new) with regular rotation",
             AND(E4478&gt;110,C4478&gt;2011,F4478&lt;=25),"Low: overrated new model with bad rotation"
)</f>
        <v>Low: not new model and bad rotation</v>
      </c>
    </row>
    <row r="4479" spans="1:8" x14ac:dyDescent="0.3">
      <c r="A4479" t="s">
        <v>53</v>
      </c>
      <c r="B4479" t="s">
        <v>796</v>
      </c>
      <c r="C4479">
        <v>2009</v>
      </c>
      <c r="D4479">
        <v>12400</v>
      </c>
      <c r="E4479">
        <v>100.87212204155291</v>
      </c>
      <c r="F4479">
        <v>5</v>
      </c>
      <c r="H4479" t="str" cm="1">
        <f t="array" ref="H4479">_xlfn.IFS(
             AND(E4479&gt;110,C4479&gt;2011,F4479&gt;100),"High: overrated, new and good rotation",
             AND(E4479&lt;90,C4479&gt;2011,F4479&gt;100),"High: underrated, new and good rotation",
             AND(E4479&lt;90,C4479&lt;2011,F4479&gt;100),"High: underrated, not too new but good rotation",
             AND(E4479&lt;=110,C4479&gt;2011,F4479&lt;=25),"Critic: well priced/underrated and new, but bad rotation",
             AND(E4479&gt;110,F4479&gt;100),"Top Tier: premium vehicules that tend to be sold above market prices",
             AND(E4479&gt;=90,E4479&lt;=110,F4479&gt;25),"Moderate: fair price and regular to good rotation",
             AND(E4479&lt;90,AND(C4479&lt;=2011,C4479&gt;=2000),AND(F4479&lt;100,F4479&gt;25)),"Moderate: underrated regular model and regular rotation",
             AND(E4479&lt;90,C4479&gt;2011,AND(F4479&lt;=100,F4479&gt;25)),"Moderate: underrated new model with regular rotation",
             AND(E4479&lt;90,C4479&lt;2000,AND(F4479&lt;=100,F4479&gt;25)),"Moderate: underrated old model with regular rotation",
             AND(C4479&lt;=2011,F4479&lt;=25),"Low: not new model and bad rotation",
             AND(E4479&gt;110,AND(C4479&lt;=2011,C4479&gt;=2000),F4479&lt;=25),"Low: overrated regular model with bad rotation",
             AND(E4479&gt;110,C4479&lt;2011,AND(F4479&lt;=100,F4479&gt;25)),"Low: overrated regular model (not new) with regular rotation",
             AND(E4479&gt;110,C4479&gt;2011,F4479&lt;=25),"Low: overrated new model with bad rotation"
)</f>
        <v>Low: not new model and bad rotation</v>
      </c>
    </row>
    <row r="4480" spans="1:8" x14ac:dyDescent="0.3">
      <c r="A4480" t="s">
        <v>53</v>
      </c>
      <c r="B4480" t="s">
        <v>797</v>
      </c>
      <c r="C4480">
        <v>2002</v>
      </c>
      <c r="D4480">
        <v>1343.2692307692307</v>
      </c>
      <c r="E4480">
        <v>104.33925153086496</v>
      </c>
      <c r="F4480">
        <v>26</v>
      </c>
      <c r="H4480" t="str" cm="1">
        <f t="array" ref="H4480">_xlfn.IFS(
             AND(E4480&gt;110,C4480&gt;2011,F4480&gt;100),"High: overrated, new and good rotation",
             AND(E4480&lt;90,C4480&gt;2011,F4480&gt;100),"High: underrated, new and good rotation",
             AND(E4480&lt;90,C4480&lt;2011,F4480&gt;100),"High: underrated, not too new but good rotation",
             AND(E4480&lt;=110,C4480&gt;2011,F4480&lt;=25),"Critic: well priced/underrated and new, but bad rotation",
             AND(E4480&gt;110,F4480&gt;100),"Top Tier: premium vehicules that tend to be sold above market prices",
             AND(E4480&gt;=90,E4480&lt;=110,F4480&gt;25),"Moderate: fair price and regular to good rotation",
             AND(E4480&lt;90,AND(C4480&lt;=2011,C4480&gt;=2000),AND(F4480&lt;100,F4480&gt;25)),"Moderate: underrated regular model and regular rotation",
             AND(E4480&lt;90,C4480&gt;2011,AND(F4480&lt;=100,F4480&gt;25)),"Moderate: underrated new model with regular rotation",
             AND(E4480&lt;90,C4480&lt;2000,AND(F4480&lt;=100,F4480&gt;25)),"Moderate: underrated old model with regular rotation",
             AND(C4480&lt;=2011,F4480&lt;=25),"Low: not new model and bad rotation",
             AND(E4480&gt;110,AND(C4480&lt;=2011,C4480&gt;=2000),F4480&lt;=25),"Low: overrated regular model with bad rotation",
             AND(E4480&gt;110,C4480&lt;2011,AND(F4480&lt;=100,F4480&gt;25)),"Low: overrated regular model (not new) with regular rotation",
             AND(E4480&gt;110,C4480&gt;2011,F4480&lt;=25),"Low: overrated new model with bad rotation"
)</f>
        <v>Moderate: fair price and regular to good rotation</v>
      </c>
    </row>
    <row r="4481" spans="1:8" x14ac:dyDescent="0.3">
      <c r="A4481" t="s">
        <v>53</v>
      </c>
      <c r="B4481" t="s">
        <v>797</v>
      </c>
      <c r="C4481">
        <v>2003</v>
      </c>
      <c r="D4481">
        <v>1531.1475409836066</v>
      </c>
      <c r="E4481">
        <v>127.9139537555883</v>
      </c>
      <c r="F4481">
        <v>122</v>
      </c>
      <c r="H4481" t="str" cm="1">
        <f t="array" ref="H4481">_xlfn.IFS(
             AND(E4481&gt;110,C4481&gt;2011,F4481&gt;100),"High: overrated, new and good rotation",
             AND(E4481&lt;90,C4481&gt;2011,F4481&gt;100),"High: underrated, new and good rotation",
             AND(E4481&lt;90,C4481&lt;2011,F4481&gt;100),"High: underrated, not too new but good rotation",
             AND(E4481&lt;=110,C4481&gt;2011,F4481&lt;=25),"Critic: well priced/underrated and new, but bad rotation",
             AND(E4481&gt;110,F4481&gt;100),"Top Tier: premium vehicules that tend to be sold above market prices",
             AND(E4481&gt;=90,E4481&lt;=110,F4481&gt;25),"Moderate: fair price and regular to good rotation",
             AND(E4481&lt;90,AND(C4481&lt;=2011,C4481&gt;=2000),AND(F4481&lt;100,F4481&gt;25)),"Moderate: underrated regular model and regular rotation",
             AND(E4481&lt;90,C4481&gt;2011,AND(F4481&lt;=100,F4481&gt;25)),"Moderate: underrated new model with regular rotation",
             AND(E4481&lt;90,C4481&lt;2000,AND(F4481&lt;=100,F4481&gt;25)),"Moderate: underrated old model with regular rotation",
             AND(C4481&lt;=2011,F4481&lt;=25),"Low: not new model and bad rotation",
             AND(E4481&gt;110,AND(C4481&lt;=2011,C4481&gt;=2000),F4481&lt;=25),"Low: overrated regular model with bad rotation",
             AND(E4481&gt;110,C4481&lt;2011,AND(F4481&lt;=100,F4481&gt;25)),"Low: overrated regular model (not new) with regular rotation",
             AND(E4481&gt;110,C4481&gt;2011,F4481&lt;=25),"Low: overrated new model with bad rotation"
)</f>
        <v>Top Tier: premium vehicules that tend to be sold above market prices</v>
      </c>
    </row>
    <row r="4482" spans="1:8" x14ac:dyDescent="0.3">
      <c r="A4482" t="s">
        <v>53</v>
      </c>
      <c r="B4482" t="s">
        <v>797</v>
      </c>
      <c r="C4482">
        <v>2004</v>
      </c>
      <c r="D4482">
        <v>1779.4811320754718</v>
      </c>
      <c r="E4482">
        <v>113.1896697674989</v>
      </c>
      <c r="F4482">
        <v>106</v>
      </c>
      <c r="H4482" t="str" cm="1">
        <f t="array" ref="H4482">_xlfn.IFS(
             AND(E4482&gt;110,C4482&gt;2011,F4482&gt;100),"High: overrated, new and good rotation",
             AND(E4482&lt;90,C4482&gt;2011,F4482&gt;100),"High: underrated, new and good rotation",
             AND(E4482&lt;90,C4482&lt;2011,F4482&gt;100),"High: underrated, not too new but good rotation",
             AND(E4482&lt;=110,C4482&gt;2011,F4482&lt;=25),"Critic: well priced/underrated and new, but bad rotation",
             AND(E4482&gt;110,F4482&gt;100),"Top Tier: premium vehicules that tend to be sold above market prices",
             AND(E4482&gt;=90,E4482&lt;=110,F4482&gt;25),"Moderate: fair price and regular to good rotation",
             AND(E4482&lt;90,AND(C4482&lt;=2011,C4482&gt;=2000),AND(F4482&lt;100,F4482&gt;25)),"Moderate: underrated regular model and regular rotation",
             AND(E4482&lt;90,C4482&gt;2011,AND(F4482&lt;=100,F4482&gt;25)),"Moderate: underrated new model with regular rotation",
             AND(E4482&lt;90,C4482&lt;2000,AND(F4482&lt;=100,F4482&gt;25)),"Moderate: underrated old model with regular rotation",
             AND(C4482&lt;=2011,F4482&lt;=25),"Low: not new model and bad rotation",
             AND(E4482&gt;110,AND(C4482&lt;=2011,C4482&gt;=2000),F4482&lt;=25),"Low: overrated regular model with bad rotation",
             AND(E4482&gt;110,C4482&lt;2011,AND(F4482&lt;=100,F4482&gt;25)),"Low: overrated regular model (not new) with regular rotation",
             AND(E4482&gt;110,C4482&gt;2011,F4482&lt;=25),"Low: overrated new model with bad rotation"
)</f>
        <v>Top Tier: premium vehicules that tend to be sold above market prices</v>
      </c>
    </row>
    <row r="4483" spans="1:8" x14ac:dyDescent="0.3">
      <c r="A4483" t="s">
        <v>53</v>
      </c>
      <c r="B4483" t="s">
        <v>797</v>
      </c>
      <c r="C4483">
        <v>2005</v>
      </c>
      <c r="D4483">
        <v>2145.4225352112676</v>
      </c>
      <c r="E4483">
        <v>94.373036017324338</v>
      </c>
      <c r="F4483">
        <v>71</v>
      </c>
      <c r="H4483" t="str" cm="1">
        <f t="array" ref="H4483">_xlfn.IFS(
             AND(E4483&gt;110,C4483&gt;2011,F4483&gt;100),"High: overrated, new and good rotation",
             AND(E4483&lt;90,C4483&gt;2011,F4483&gt;100),"High: underrated, new and good rotation",
             AND(E4483&lt;90,C4483&lt;2011,F4483&gt;100),"High: underrated, not too new but good rotation",
             AND(E4483&lt;=110,C4483&gt;2011,F4483&lt;=25),"Critic: well priced/underrated and new, but bad rotation",
             AND(E4483&gt;110,F4483&gt;100),"Top Tier: premium vehicules that tend to be sold above market prices",
             AND(E4483&gt;=90,E4483&lt;=110,F4483&gt;25),"Moderate: fair price and regular to good rotation",
             AND(E4483&lt;90,AND(C4483&lt;=2011,C4483&gt;=2000),AND(F4483&lt;100,F4483&gt;25)),"Moderate: underrated regular model and regular rotation",
             AND(E4483&lt;90,C4483&gt;2011,AND(F4483&lt;=100,F4483&gt;25)),"Moderate: underrated new model with regular rotation",
             AND(E4483&lt;90,C4483&lt;2000,AND(F4483&lt;=100,F4483&gt;25)),"Moderate: underrated old model with regular rotation",
             AND(C4483&lt;=2011,F4483&lt;=25),"Low: not new model and bad rotation",
             AND(E4483&gt;110,AND(C4483&lt;=2011,C4483&gt;=2000),F4483&lt;=25),"Low: overrated regular model with bad rotation",
             AND(E4483&gt;110,C4483&lt;2011,AND(F4483&lt;=100,F4483&gt;25)),"Low: overrated regular model (not new) with regular rotation",
             AND(E4483&gt;110,C4483&gt;2011,F4483&lt;=25),"Low: overrated new model with bad rotation"
)</f>
        <v>Moderate: fair price and regular to good rotation</v>
      </c>
    </row>
    <row r="4484" spans="1:8" x14ac:dyDescent="0.3">
      <c r="A4484" t="s">
        <v>53</v>
      </c>
      <c r="B4484" t="s">
        <v>797</v>
      </c>
      <c r="C4484">
        <v>2006</v>
      </c>
      <c r="D4484">
        <v>2851.7716535433069</v>
      </c>
      <c r="E4484">
        <v>104.11193622372161</v>
      </c>
      <c r="F4484">
        <v>127</v>
      </c>
      <c r="H4484" t="str" cm="1">
        <f t="array" ref="H4484">_xlfn.IFS(
             AND(E4484&gt;110,C4484&gt;2011,F4484&gt;100),"High: overrated, new and good rotation",
             AND(E4484&lt;90,C4484&gt;2011,F4484&gt;100),"High: underrated, new and good rotation",
             AND(E4484&lt;90,C4484&lt;2011,F4484&gt;100),"High: underrated, not too new but good rotation",
             AND(E4484&lt;=110,C4484&gt;2011,F4484&lt;=25),"Critic: well priced/underrated and new, but bad rotation",
             AND(E4484&gt;110,F4484&gt;100),"Top Tier: premium vehicules that tend to be sold above market prices",
             AND(E4484&gt;=90,E4484&lt;=110,F4484&gt;25),"Moderate: fair price and regular to good rotation",
             AND(E4484&lt;90,AND(C4484&lt;=2011,C4484&gt;=2000),AND(F4484&lt;100,F4484&gt;25)),"Moderate: underrated regular model and regular rotation",
             AND(E4484&lt;90,C4484&gt;2011,AND(F4484&lt;=100,F4484&gt;25)),"Moderate: underrated new model with regular rotation",
             AND(E4484&lt;90,C4484&lt;2000,AND(F4484&lt;=100,F4484&gt;25)),"Moderate: underrated old model with regular rotation",
             AND(C4484&lt;=2011,F4484&lt;=25),"Low: not new model and bad rotation",
             AND(E4484&gt;110,AND(C4484&lt;=2011,C4484&gt;=2000),F4484&lt;=25),"Low: overrated regular model with bad rotation",
             AND(E4484&gt;110,C4484&lt;2011,AND(F4484&lt;=100,F4484&gt;25)),"Low: overrated regular model (not new) with regular rotation",
             AND(E4484&gt;110,C4484&gt;2011,F4484&lt;=25),"Low: overrated new model with bad rotation"
)</f>
        <v>Moderate: fair price and regular to good rotation</v>
      </c>
    </row>
    <row r="4485" spans="1:8" x14ac:dyDescent="0.3">
      <c r="A4485" t="s">
        <v>53</v>
      </c>
      <c r="B4485" t="s">
        <v>797</v>
      </c>
      <c r="C4485">
        <v>2007</v>
      </c>
      <c r="D4485">
        <v>3328.9473684210525</v>
      </c>
      <c r="E4485">
        <v>96.940639733850574</v>
      </c>
      <c r="F4485">
        <v>95</v>
      </c>
      <c r="H4485" t="str" cm="1">
        <f t="array" ref="H4485">_xlfn.IFS(
             AND(E4485&gt;110,C4485&gt;2011,F4485&gt;100),"High: overrated, new and good rotation",
             AND(E4485&lt;90,C4485&gt;2011,F4485&gt;100),"High: underrated, new and good rotation",
             AND(E4485&lt;90,C4485&lt;2011,F4485&gt;100),"High: underrated, not too new but good rotation",
             AND(E4485&lt;=110,C4485&gt;2011,F4485&lt;=25),"Critic: well priced/underrated and new, but bad rotation",
             AND(E4485&gt;110,F4485&gt;100),"Top Tier: premium vehicules that tend to be sold above market prices",
             AND(E4485&gt;=90,E4485&lt;=110,F4485&gt;25),"Moderate: fair price and regular to good rotation",
             AND(E4485&lt;90,AND(C4485&lt;=2011,C4485&gt;=2000),AND(F4485&lt;100,F4485&gt;25)),"Moderate: underrated regular model and regular rotation",
             AND(E4485&lt;90,C4485&gt;2011,AND(F4485&lt;=100,F4485&gt;25)),"Moderate: underrated new model with regular rotation",
             AND(E4485&lt;90,C4485&lt;2000,AND(F4485&lt;=100,F4485&gt;25)),"Moderate: underrated old model with regular rotation",
             AND(C4485&lt;=2011,F4485&lt;=25),"Low: not new model and bad rotation",
             AND(E4485&gt;110,AND(C4485&lt;=2011,C4485&gt;=2000),F4485&lt;=25),"Low: overrated regular model with bad rotation",
             AND(E4485&gt;110,C4485&lt;2011,AND(F4485&lt;=100,F4485&gt;25)),"Low: overrated regular model (not new) with regular rotation",
             AND(E4485&gt;110,C4485&gt;2011,F4485&lt;=25),"Low: overrated new model with bad rotation"
)</f>
        <v>Moderate: fair price and regular to good rotation</v>
      </c>
    </row>
    <row r="4486" spans="1:8" x14ac:dyDescent="0.3">
      <c r="A4486" t="s">
        <v>53</v>
      </c>
      <c r="B4486" t="s">
        <v>797</v>
      </c>
      <c r="C4486">
        <v>2008</v>
      </c>
      <c r="D4486">
        <v>5832.9487179487178</v>
      </c>
      <c r="E4486">
        <v>99.024979128818472</v>
      </c>
      <c r="F4486">
        <v>195</v>
      </c>
      <c r="H4486" t="str" cm="1">
        <f t="array" ref="H4486">_xlfn.IFS(
             AND(E4486&gt;110,C4486&gt;2011,F4486&gt;100),"High: overrated, new and good rotation",
             AND(E4486&lt;90,C4486&gt;2011,F4486&gt;100),"High: underrated, new and good rotation",
             AND(E4486&lt;90,C4486&lt;2011,F4486&gt;100),"High: underrated, not too new but good rotation",
             AND(E4486&lt;=110,C4486&gt;2011,F4486&lt;=25),"Critic: well priced/underrated and new, but bad rotation",
             AND(E4486&gt;110,F4486&gt;100),"Top Tier: premium vehicules that tend to be sold above market prices",
             AND(E4486&gt;=90,E4486&lt;=110,F4486&gt;25),"Moderate: fair price and regular to good rotation",
             AND(E4486&lt;90,AND(C4486&lt;=2011,C4486&gt;=2000),AND(F4486&lt;100,F4486&gt;25)),"Moderate: underrated regular model and regular rotation",
             AND(E4486&lt;90,C4486&gt;2011,AND(F4486&lt;=100,F4486&gt;25)),"Moderate: underrated new model with regular rotation",
             AND(E4486&lt;90,C4486&lt;2000,AND(F4486&lt;=100,F4486&gt;25)),"Moderate: underrated old model with regular rotation",
             AND(C4486&lt;=2011,F4486&lt;=25),"Low: not new model and bad rotation",
             AND(E4486&gt;110,AND(C4486&lt;=2011,C4486&gt;=2000),F4486&lt;=25),"Low: overrated regular model with bad rotation",
             AND(E4486&gt;110,C4486&lt;2011,AND(F4486&lt;=100,F4486&gt;25)),"Low: overrated regular model (not new) with regular rotation",
             AND(E4486&gt;110,C4486&gt;2011,F4486&lt;=25),"Low: overrated new model with bad rotation"
)</f>
        <v>Moderate: fair price and regular to good rotation</v>
      </c>
    </row>
    <row r="4487" spans="1:8" x14ac:dyDescent="0.3">
      <c r="A4487" t="s">
        <v>53</v>
      </c>
      <c r="B4487" t="s">
        <v>797</v>
      </c>
      <c r="C4487">
        <v>2009</v>
      </c>
      <c r="D4487">
        <v>6346.7213114754095</v>
      </c>
      <c r="E4487">
        <v>97.637383687017746</v>
      </c>
      <c r="F4487">
        <v>61</v>
      </c>
      <c r="H4487" t="str" cm="1">
        <f t="array" ref="H4487">_xlfn.IFS(
             AND(E4487&gt;110,C4487&gt;2011,F4487&gt;100),"High: overrated, new and good rotation",
             AND(E4487&lt;90,C4487&gt;2011,F4487&gt;100),"High: underrated, new and good rotation",
             AND(E4487&lt;90,C4487&lt;2011,F4487&gt;100),"High: underrated, not too new but good rotation",
             AND(E4487&lt;=110,C4487&gt;2011,F4487&lt;=25),"Critic: well priced/underrated and new, but bad rotation",
             AND(E4487&gt;110,F4487&gt;100),"Top Tier: premium vehicules that tend to be sold above market prices",
             AND(E4487&gt;=90,E4487&lt;=110,F4487&gt;25),"Moderate: fair price and regular to good rotation",
             AND(E4487&lt;90,AND(C4487&lt;=2011,C4487&gt;=2000),AND(F4487&lt;100,F4487&gt;25)),"Moderate: underrated regular model and regular rotation",
             AND(E4487&lt;90,C4487&gt;2011,AND(F4487&lt;=100,F4487&gt;25)),"Moderate: underrated new model with regular rotation",
             AND(E4487&lt;90,C4487&lt;2000,AND(F4487&lt;=100,F4487&gt;25)),"Moderate: underrated old model with regular rotation",
             AND(C4487&lt;=2011,F4487&lt;=25),"Low: not new model and bad rotation",
             AND(E4487&gt;110,AND(C4487&lt;=2011,C4487&gt;=2000),F4487&lt;=25),"Low: overrated regular model with bad rotation",
             AND(E4487&gt;110,C4487&lt;2011,AND(F4487&lt;=100,F4487&gt;25)),"Low: overrated regular model (not new) with regular rotation",
             AND(E4487&gt;110,C4487&gt;2011,F4487&lt;=25),"Low: overrated new model with bad rotation"
)</f>
        <v>Moderate: fair price and regular to good rotation</v>
      </c>
    </row>
    <row r="4488" spans="1:8" x14ac:dyDescent="0.3">
      <c r="A4488" t="s">
        <v>53</v>
      </c>
      <c r="B4488" t="s">
        <v>798</v>
      </c>
      <c r="C4488">
        <v>2009</v>
      </c>
      <c r="D4488">
        <v>6376.9230769230771</v>
      </c>
      <c r="E4488">
        <v>97.012281770695523</v>
      </c>
      <c r="F4488">
        <v>13</v>
      </c>
      <c r="H4488" t="str" cm="1">
        <f t="array" ref="H4488">_xlfn.IFS(
             AND(E4488&gt;110,C4488&gt;2011,F4488&gt;100),"High: overrated, new and good rotation",
             AND(E4488&lt;90,C4488&gt;2011,F4488&gt;100),"High: underrated, new and good rotation",
             AND(E4488&lt;90,C4488&lt;2011,F4488&gt;100),"High: underrated, not too new but good rotation",
             AND(E4488&lt;=110,C4488&gt;2011,F4488&lt;=25),"Critic: well priced/underrated and new, but bad rotation",
             AND(E4488&gt;110,F4488&gt;100),"Top Tier: premium vehicules that tend to be sold above market prices",
             AND(E4488&gt;=90,E4488&lt;=110,F4488&gt;25),"Moderate: fair price and regular to good rotation",
             AND(E4488&lt;90,AND(C4488&lt;=2011,C4488&gt;=2000),AND(F4488&lt;100,F4488&gt;25)),"Moderate: underrated regular model and regular rotation",
             AND(E4488&lt;90,C4488&gt;2011,AND(F4488&lt;=100,F4488&gt;25)),"Moderate: underrated new model with regular rotation",
             AND(E4488&lt;90,C4488&lt;2000,AND(F4488&lt;=100,F4488&gt;25)),"Moderate: underrated old model with regular rotation",
             AND(C4488&lt;=2011,F4488&lt;=25),"Low: not new model and bad rotation",
             AND(E4488&gt;110,AND(C4488&lt;=2011,C4488&gt;=2000),F4488&lt;=25),"Low: overrated regular model with bad rotation",
             AND(E4488&gt;110,C4488&lt;2011,AND(F4488&lt;=100,F4488&gt;25)),"Low: overrated regular model (not new) with regular rotation",
             AND(E4488&gt;110,C4488&gt;2011,F4488&lt;=25),"Low: overrated new model with bad rotation"
)</f>
        <v>Low: not new model and bad rotation</v>
      </c>
    </row>
    <row r="4489" spans="1:8" x14ac:dyDescent="0.3">
      <c r="A4489" t="s">
        <v>54</v>
      </c>
      <c r="B4489" t="s">
        <v>799</v>
      </c>
      <c r="C4489">
        <v>2013</v>
      </c>
      <c r="D4489">
        <v>17505</v>
      </c>
      <c r="E4489">
        <v>99.217686439328418</v>
      </c>
      <c r="F4489">
        <v>130</v>
      </c>
      <c r="H4489" t="str" cm="1">
        <f t="array" ref="H4489">_xlfn.IFS(
             AND(E4489&gt;110,C4489&gt;2011,F4489&gt;100),"High: overrated, new and good rotation",
             AND(E4489&lt;90,C4489&gt;2011,F4489&gt;100),"High: underrated, new and good rotation",
             AND(E4489&lt;90,C4489&lt;2011,F4489&gt;100),"High: underrated, not too new but good rotation",
             AND(E4489&lt;=110,C4489&gt;2011,F4489&lt;=25),"Critic: well priced/underrated and new, but bad rotation",
             AND(E4489&gt;110,F4489&gt;100),"Top Tier: premium vehicules that tend to be sold above market prices",
             AND(E4489&gt;=90,E4489&lt;=110,F4489&gt;25),"Moderate: fair price and regular to good rotation",
             AND(E4489&lt;90,AND(C4489&lt;=2011,C4489&gt;=2000),AND(F4489&lt;100,F4489&gt;25)),"Moderate: underrated regular model and regular rotation",
             AND(E4489&lt;90,C4489&gt;2011,AND(F4489&lt;=100,F4489&gt;25)),"Moderate: underrated new model with regular rotation",
             AND(E4489&lt;90,C4489&lt;2000,AND(F4489&lt;=100,F4489&gt;25)),"Moderate: underrated old model with regular rotation",
             AND(C4489&lt;=2011,F4489&lt;=25),"Low: not new model and bad rotation",
             AND(E4489&gt;110,AND(C4489&lt;=2011,C4489&gt;=2000),F4489&lt;=25),"Low: overrated regular model with bad rotation",
             AND(E4489&gt;110,C4489&lt;2011,AND(F4489&lt;=100,F4489&gt;25)),"Low: overrated regular model (not new) with regular rotation",
             AND(E4489&gt;110,C4489&gt;2011,F4489&lt;=25),"Low: overrated new model with bad rotation"
)</f>
        <v>Moderate: fair price and regular to good rotation</v>
      </c>
    </row>
    <row r="4490" spans="1:8" x14ac:dyDescent="0.3">
      <c r="A4490" t="s">
        <v>54</v>
      </c>
      <c r="B4490" t="s">
        <v>799</v>
      </c>
      <c r="C4490">
        <v>2014</v>
      </c>
      <c r="D4490">
        <v>19943.333333333332</v>
      </c>
      <c r="E4490">
        <v>100.42716381059412</v>
      </c>
      <c r="F4490">
        <v>30</v>
      </c>
      <c r="H4490" t="str" cm="1">
        <f t="array" ref="H4490">_xlfn.IFS(
             AND(E4490&gt;110,C4490&gt;2011,F4490&gt;100),"High: overrated, new and good rotation",
             AND(E4490&lt;90,C4490&gt;2011,F4490&gt;100),"High: underrated, new and good rotation",
             AND(E4490&lt;90,C4490&lt;2011,F4490&gt;100),"High: underrated, not too new but good rotation",
             AND(E4490&lt;=110,C4490&gt;2011,F4490&lt;=25),"Critic: well priced/underrated and new, but bad rotation",
             AND(E4490&gt;110,F4490&gt;100),"Top Tier: premium vehicules that tend to be sold above market prices",
             AND(E4490&gt;=90,E4490&lt;=110,F4490&gt;25),"Moderate: fair price and regular to good rotation",
             AND(E4490&lt;90,AND(C4490&lt;=2011,C4490&gt;=2000),AND(F4490&lt;100,F4490&gt;25)),"Moderate: underrated regular model and regular rotation",
             AND(E4490&lt;90,C4490&gt;2011,AND(F4490&lt;=100,F4490&gt;25)),"Moderate: underrated new model with regular rotation",
             AND(E4490&lt;90,C4490&lt;2000,AND(F4490&lt;=100,F4490&gt;25)),"Moderate: underrated old model with regular rotation",
             AND(C4490&lt;=2011,F4490&lt;=25),"Low: not new model and bad rotation",
             AND(E4490&gt;110,AND(C4490&lt;=2011,C4490&gt;=2000),F4490&lt;=25),"Low: overrated regular model with bad rotation",
             AND(E4490&gt;110,C4490&lt;2011,AND(F4490&lt;=100,F4490&gt;25)),"Low: overrated regular model (not new) with regular rotation",
             AND(E4490&gt;110,C4490&gt;2011,F4490&lt;=25),"Low: overrated new model with bad rotation"
)</f>
        <v>Moderate: fair price and regular to good rotation</v>
      </c>
    </row>
    <row r="4491" spans="1:8" x14ac:dyDescent="0.3">
      <c r="A4491" t="s">
        <v>54</v>
      </c>
      <c r="B4491" t="s">
        <v>799</v>
      </c>
      <c r="C4491">
        <v>2015</v>
      </c>
      <c r="D4491">
        <v>21600</v>
      </c>
      <c r="E4491">
        <v>101.3920232109694</v>
      </c>
      <c r="F4491">
        <v>4</v>
      </c>
      <c r="H4491" t="str" cm="1">
        <f t="array" ref="H4491">_xlfn.IFS(
             AND(E4491&gt;110,C4491&gt;2011,F4491&gt;100),"High: overrated, new and good rotation",
             AND(E4491&lt;90,C4491&gt;2011,F4491&gt;100),"High: underrated, new and good rotation",
             AND(E4491&lt;90,C4491&lt;2011,F4491&gt;100),"High: underrated, not too new but good rotation",
             AND(E4491&lt;=110,C4491&gt;2011,F4491&lt;=25),"Critic: well priced/underrated and new, but bad rotation",
             AND(E4491&gt;110,F4491&gt;100),"Top Tier: premium vehicules that tend to be sold above market prices",
             AND(E4491&gt;=90,E4491&lt;=110,F4491&gt;25),"Moderate: fair price and regular to good rotation",
             AND(E4491&lt;90,AND(C4491&lt;=2011,C4491&gt;=2000),AND(F4491&lt;100,F4491&gt;25)),"Moderate: underrated regular model and regular rotation",
             AND(E4491&lt;90,C4491&gt;2011,AND(F4491&lt;=100,F4491&gt;25)),"Moderate: underrated new model with regular rotation",
             AND(E4491&lt;90,C4491&lt;2000,AND(F4491&lt;=100,F4491&gt;25)),"Moderate: underrated old model with regular rotation",
             AND(C4491&lt;=2011,F4491&lt;=25),"Low: not new model and bad rotation",
             AND(E4491&gt;110,AND(C4491&lt;=2011,C4491&gt;=2000),F4491&lt;=25),"Low: overrated regular model with bad rotation",
             AND(E4491&gt;110,C4491&lt;2011,AND(F4491&lt;=100,F4491&gt;25)),"Low: overrated regular model (not new) with regular rotation",
             AND(E4491&gt;110,C4491&gt;2011,F4491&lt;=25),"Low: overrated new model with bad rotation"
)</f>
        <v>Critic: well priced/underrated and new, but bad rotation</v>
      </c>
    </row>
    <row r="4492" spans="1:8" x14ac:dyDescent="0.3">
      <c r="A4492" t="s">
        <v>54</v>
      </c>
      <c r="B4492" t="s">
        <v>800</v>
      </c>
      <c r="C4492">
        <v>2012</v>
      </c>
      <c r="D4492">
        <v>8554.347826086956</v>
      </c>
      <c r="E4492">
        <v>99.746618149605027</v>
      </c>
      <c r="F4492">
        <v>92</v>
      </c>
      <c r="H4492" t="str" cm="1">
        <f t="array" ref="H4492">_xlfn.IFS(
             AND(E4492&gt;110,C4492&gt;2011,F4492&gt;100),"High: overrated, new and good rotation",
             AND(E4492&lt;90,C4492&gt;2011,F4492&gt;100),"High: underrated, new and good rotation",
             AND(E4492&lt;90,C4492&lt;2011,F4492&gt;100),"High: underrated, not too new but good rotation",
             AND(E4492&lt;=110,C4492&gt;2011,F4492&lt;=25),"Critic: well priced/underrated and new, but bad rotation",
             AND(E4492&gt;110,F4492&gt;100),"Top Tier: premium vehicules that tend to be sold above market prices",
             AND(E4492&gt;=90,E4492&lt;=110,F4492&gt;25),"Moderate: fair price and regular to good rotation",
             AND(E4492&lt;90,AND(C4492&lt;=2011,C4492&gt;=2000),AND(F4492&lt;100,F4492&gt;25)),"Moderate: underrated regular model and regular rotation",
             AND(E4492&lt;90,C4492&gt;2011,AND(F4492&lt;=100,F4492&gt;25)),"Moderate: underrated new model with regular rotation",
             AND(E4492&lt;90,C4492&lt;2000,AND(F4492&lt;=100,F4492&gt;25)),"Moderate: underrated old model with regular rotation",
             AND(C4492&lt;=2011,F4492&lt;=25),"Low: not new model and bad rotation",
             AND(E4492&gt;110,AND(C4492&lt;=2011,C4492&gt;=2000),F4492&lt;=25),"Low: overrated regular model with bad rotation",
             AND(E4492&gt;110,C4492&lt;2011,AND(F4492&lt;=100,F4492&gt;25)),"Low: overrated regular model (not new) with regular rotation",
             AND(E4492&gt;110,C4492&gt;2011,F4492&lt;=25),"Low: overrated new model with bad rotation"
)</f>
        <v>Moderate: fair price and regular to good rotation</v>
      </c>
    </row>
    <row r="4493" spans="1:8" x14ac:dyDescent="0.3">
      <c r="A4493" t="s">
        <v>54</v>
      </c>
      <c r="B4493" t="s">
        <v>800</v>
      </c>
      <c r="C4493">
        <v>2013</v>
      </c>
      <c r="D4493">
        <v>9544.7368421052633</v>
      </c>
      <c r="E4493">
        <v>100.97251802461895</v>
      </c>
      <c r="F4493">
        <v>19</v>
      </c>
      <c r="H4493" t="str" cm="1">
        <f t="array" ref="H4493">_xlfn.IFS(
             AND(E4493&gt;110,C4493&gt;2011,F4493&gt;100),"High: overrated, new and good rotation",
             AND(E4493&lt;90,C4493&gt;2011,F4493&gt;100),"High: underrated, new and good rotation",
             AND(E4493&lt;90,C4493&lt;2011,F4493&gt;100),"High: underrated, not too new but good rotation",
             AND(E4493&lt;=110,C4493&gt;2011,F4493&lt;=25),"Critic: well priced/underrated and new, but bad rotation",
             AND(E4493&gt;110,F4493&gt;100),"Top Tier: premium vehicules that tend to be sold above market prices",
             AND(E4493&gt;=90,E4493&lt;=110,F4493&gt;25),"Moderate: fair price and regular to good rotation",
             AND(E4493&lt;90,AND(C4493&lt;=2011,C4493&gt;=2000),AND(F4493&lt;100,F4493&gt;25)),"Moderate: underrated regular model and regular rotation",
             AND(E4493&lt;90,C4493&gt;2011,AND(F4493&lt;=100,F4493&gt;25)),"Moderate: underrated new model with regular rotation",
             AND(E4493&lt;90,C4493&lt;2000,AND(F4493&lt;=100,F4493&gt;25)),"Moderate: underrated old model with regular rotation",
             AND(C4493&lt;=2011,F4493&lt;=25),"Low: not new model and bad rotation",
             AND(E4493&gt;110,AND(C4493&lt;=2011,C4493&gt;=2000),F4493&lt;=25),"Low: overrated regular model with bad rotation",
             AND(E4493&gt;110,C4493&lt;2011,AND(F4493&lt;=100,F4493&gt;25)),"Low: overrated regular model (not new) with regular rotation",
             AND(E4493&gt;110,C4493&gt;2011,F4493&lt;=25),"Low: overrated new model with bad rotation"
)</f>
        <v>Critic: well priced/underrated and new, but bad rotation</v>
      </c>
    </row>
    <row r="4494" spans="1:8" x14ac:dyDescent="0.3">
      <c r="A4494" t="s">
        <v>54</v>
      </c>
      <c r="B4494" t="s">
        <v>800</v>
      </c>
      <c r="C4494">
        <v>2014</v>
      </c>
      <c r="D4494">
        <v>10750</v>
      </c>
      <c r="E4494">
        <v>101.16284630440029</v>
      </c>
      <c r="F4494">
        <v>10</v>
      </c>
      <c r="H4494" t="str" cm="1">
        <f t="array" ref="H4494">_xlfn.IFS(
             AND(E4494&gt;110,C4494&gt;2011,F4494&gt;100),"High: overrated, new and good rotation",
             AND(E4494&lt;90,C4494&gt;2011,F4494&gt;100),"High: underrated, new and good rotation",
             AND(E4494&lt;90,C4494&lt;2011,F4494&gt;100),"High: underrated, not too new but good rotation",
             AND(E4494&lt;=110,C4494&gt;2011,F4494&lt;=25),"Critic: well priced/underrated and new, but bad rotation",
             AND(E4494&gt;110,F4494&gt;100),"Top Tier: premium vehicules that tend to be sold above market prices",
             AND(E4494&gt;=90,E4494&lt;=110,F4494&gt;25),"Moderate: fair price and regular to good rotation",
             AND(E4494&lt;90,AND(C4494&lt;=2011,C4494&gt;=2000),AND(F4494&lt;100,F4494&gt;25)),"Moderate: underrated regular model and regular rotation",
             AND(E4494&lt;90,C4494&gt;2011,AND(F4494&lt;=100,F4494&gt;25)),"Moderate: underrated new model with regular rotation",
             AND(E4494&lt;90,C4494&lt;2000,AND(F4494&lt;=100,F4494&gt;25)),"Moderate: underrated old model with regular rotation",
             AND(C4494&lt;=2011,F4494&lt;=25),"Low: not new model and bad rotation",
             AND(E4494&gt;110,AND(C4494&lt;=2011,C4494&gt;=2000),F4494&lt;=25),"Low: overrated regular model with bad rotation",
             AND(E4494&gt;110,C4494&lt;2011,AND(F4494&lt;=100,F4494&gt;25)),"Low: overrated regular model (not new) with regular rotation",
             AND(E4494&gt;110,C4494&gt;2011,F4494&lt;=25),"Low: overrated new model with bad rotation"
)</f>
        <v>Critic: well priced/underrated and new, but bad rotation</v>
      </c>
    </row>
    <row r="4495" spans="1:8" x14ac:dyDescent="0.3">
      <c r="A4495" t="s">
        <v>54</v>
      </c>
      <c r="B4495" t="s">
        <v>801</v>
      </c>
      <c r="C4495">
        <v>2000</v>
      </c>
      <c r="D4495">
        <v>4500</v>
      </c>
      <c r="E4495">
        <v>94.240837696335078</v>
      </c>
      <c r="F4495">
        <v>1</v>
      </c>
      <c r="H4495" t="str" cm="1">
        <f t="array" ref="H4495">_xlfn.IFS(
             AND(E4495&gt;110,C4495&gt;2011,F4495&gt;100),"High: overrated, new and good rotation",
             AND(E4495&lt;90,C4495&gt;2011,F4495&gt;100),"High: underrated, new and good rotation",
             AND(E4495&lt;90,C4495&lt;2011,F4495&gt;100),"High: underrated, not too new but good rotation",
             AND(E4495&lt;=110,C4495&gt;2011,F4495&lt;=25),"Critic: well priced/underrated and new, but bad rotation",
             AND(E4495&gt;110,F4495&gt;100),"Top Tier: premium vehicules that tend to be sold above market prices",
             AND(E4495&gt;=90,E4495&lt;=110,F4495&gt;25),"Moderate: fair price and regular to good rotation",
             AND(E4495&lt;90,AND(C4495&lt;=2011,C4495&gt;=2000),AND(F4495&lt;100,F4495&gt;25)),"Moderate: underrated regular model and regular rotation",
             AND(E4495&lt;90,C4495&gt;2011,AND(F4495&lt;=100,F4495&gt;25)),"Moderate: underrated new model with regular rotation",
             AND(E4495&lt;90,C4495&lt;2000,AND(F4495&lt;=100,F4495&gt;25)),"Moderate: underrated old model with regular rotation",
             AND(C4495&lt;=2011,F4495&lt;=25),"Low: not new model and bad rotation",
             AND(E4495&gt;110,AND(C4495&lt;=2011,C4495&gt;=2000),F4495&lt;=25),"Low: overrated regular model with bad rotation",
             AND(E4495&gt;110,C4495&lt;2011,AND(F4495&lt;=100,F4495&gt;25)),"Low: overrated regular model (not new) with regular rotation",
             AND(E4495&gt;110,C4495&gt;2011,F4495&lt;=25),"Low: overrated new model with bad rotation"
)</f>
        <v>Low: not new model and bad rotation</v>
      </c>
    </row>
    <row r="4496" spans="1:8" x14ac:dyDescent="0.3">
      <c r="A4496" t="s">
        <v>54</v>
      </c>
      <c r="B4496" t="s">
        <v>801</v>
      </c>
      <c r="C4496">
        <v>2006</v>
      </c>
      <c r="D4496">
        <v>4900</v>
      </c>
      <c r="E4496">
        <v>102.08333333333333</v>
      </c>
      <c r="F4496">
        <v>1</v>
      </c>
      <c r="H4496" t="str" cm="1">
        <f t="array" ref="H4496">_xlfn.IFS(
             AND(E4496&gt;110,C4496&gt;2011,F4496&gt;100),"High: overrated, new and good rotation",
             AND(E4496&lt;90,C4496&gt;2011,F4496&gt;100),"High: underrated, new and good rotation",
             AND(E4496&lt;90,C4496&lt;2011,F4496&gt;100),"High: underrated, not too new but good rotation",
             AND(E4496&lt;=110,C4496&gt;2011,F4496&lt;=25),"Critic: well priced/underrated and new, but bad rotation",
             AND(E4496&gt;110,F4496&gt;100),"Top Tier: premium vehicules that tend to be sold above market prices",
             AND(E4496&gt;=90,E4496&lt;=110,F4496&gt;25),"Moderate: fair price and regular to good rotation",
             AND(E4496&lt;90,AND(C4496&lt;=2011,C4496&gt;=2000),AND(F4496&lt;100,F4496&gt;25)),"Moderate: underrated regular model and regular rotation",
             AND(E4496&lt;90,C4496&gt;2011,AND(F4496&lt;=100,F4496&gt;25)),"Moderate: underrated new model with regular rotation",
             AND(E4496&lt;90,C4496&lt;2000,AND(F4496&lt;=100,F4496&gt;25)),"Moderate: underrated old model with regular rotation",
             AND(C4496&lt;=2011,F4496&lt;=25),"Low: not new model and bad rotation",
             AND(E4496&gt;110,AND(C4496&lt;=2011,C4496&gt;=2000),F4496&lt;=25),"Low: overrated regular model with bad rotation",
             AND(E4496&gt;110,C4496&lt;2011,AND(F4496&lt;=100,F4496&gt;25)),"Low: overrated regular model (not new) with regular rotation",
             AND(E4496&gt;110,C4496&gt;2011,F4496&lt;=25),"Low: overrated new model with bad rotation"
)</f>
        <v>Low: not new model and bad rotation</v>
      </c>
    </row>
    <row r="4497" spans="1:8" x14ac:dyDescent="0.3">
      <c r="A4497" t="s">
        <v>54</v>
      </c>
      <c r="B4497" t="s">
        <v>801</v>
      </c>
      <c r="C4497">
        <v>2007</v>
      </c>
      <c r="D4497">
        <v>5026.4705882352937</v>
      </c>
      <c r="E4497">
        <v>98.170122629169867</v>
      </c>
      <c r="F4497">
        <v>153</v>
      </c>
      <c r="H4497" t="str" cm="1">
        <f t="array" ref="H4497">_xlfn.IFS(
             AND(E4497&gt;110,C4497&gt;2011,F4497&gt;100),"High: overrated, new and good rotation",
             AND(E4497&lt;90,C4497&gt;2011,F4497&gt;100),"High: underrated, new and good rotation",
             AND(E4497&lt;90,C4497&lt;2011,F4497&gt;100),"High: underrated, not too new but good rotation",
             AND(E4497&lt;=110,C4497&gt;2011,F4497&lt;=25),"Critic: well priced/underrated and new, but bad rotation",
             AND(E4497&gt;110,F4497&gt;100),"Top Tier: premium vehicules that tend to be sold above market prices",
             AND(E4497&gt;=90,E4497&lt;=110,F4497&gt;25),"Moderate: fair price and regular to good rotation",
             AND(E4497&lt;90,AND(C4497&lt;=2011,C4497&gt;=2000),AND(F4497&lt;100,F4497&gt;25)),"Moderate: underrated regular model and regular rotation",
             AND(E4497&lt;90,C4497&gt;2011,AND(F4497&lt;=100,F4497&gt;25)),"Moderate: underrated new model with regular rotation",
             AND(E4497&lt;90,C4497&lt;2000,AND(F4497&lt;=100,F4497&gt;25)),"Moderate: underrated old model with regular rotation",
             AND(C4497&lt;=2011,F4497&lt;=25),"Low: not new model and bad rotation",
             AND(E4497&gt;110,AND(C4497&lt;=2011,C4497&gt;=2000),F4497&lt;=25),"Low: overrated regular model with bad rotation",
             AND(E4497&gt;110,C4497&lt;2011,AND(F4497&lt;=100,F4497&gt;25)),"Low: overrated regular model (not new) with regular rotation",
             AND(E4497&gt;110,C4497&gt;2011,F4497&lt;=25),"Low: overrated new model with bad rotation"
)</f>
        <v>Moderate: fair price and regular to good rotation</v>
      </c>
    </row>
    <row r="4498" spans="1:8" x14ac:dyDescent="0.3">
      <c r="A4498" t="s">
        <v>54</v>
      </c>
      <c r="B4498" t="s">
        <v>801</v>
      </c>
      <c r="C4498">
        <v>2008</v>
      </c>
      <c r="D4498">
        <v>5533.0508474576272</v>
      </c>
      <c r="E4498">
        <v>95.780115970219811</v>
      </c>
      <c r="F4498">
        <v>118</v>
      </c>
      <c r="H4498" t="str" cm="1">
        <f t="array" ref="H4498">_xlfn.IFS(
             AND(E4498&gt;110,C4498&gt;2011,F4498&gt;100),"High: overrated, new and good rotation",
             AND(E4498&lt;90,C4498&gt;2011,F4498&gt;100),"High: underrated, new and good rotation",
             AND(E4498&lt;90,C4498&lt;2011,F4498&gt;100),"High: underrated, not too new but good rotation",
             AND(E4498&lt;=110,C4498&gt;2011,F4498&lt;=25),"Critic: well priced/underrated and new, but bad rotation",
             AND(E4498&gt;110,F4498&gt;100),"Top Tier: premium vehicules that tend to be sold above market prices",
             AND(E4498&gt;=90,E4498&lt;=110,F4498&gt;25),"Moderate: fair price and regular to good rotation",
             AND(E4498&lt;90,AND(C4498&lt;=2011,C4498&gt;=2000),AND(F4498&lt;100,F4498&gt;25)),"Moderate: underrated regular model and regular rotation",
             AND(E4498&lt;90,C4498&gt;2011,AND(F4498&lt;=100,F4498&gt;25)),"Moderate: underrated new model with regular rotation",
             AND(E4498&lt;90,C4498&lt;2000,AND(F4498&lt;=100,F4498&gt;25)),"Moderate: underrated old model with regular rotation",
             AND(C4498&lt;=2011,F4498&lt;=25),"Low: not new model and bad rotation",
             AND(E4498&gt;110,AND(C4498&lt;=2011,C4498&gt;=2000),F4498&lt;=25),"Low: overrated regular model with bad rotation",
             AND(E4498&gt;110,C4498&lt;2011,AND(F4498&lt;=100,F4498&gt;25)),"Low: overrated regular model (not new) with regular rotation",
             AND(E4498&gt;110,C4498&gt;2011,F4498&lt;=25),"Low: overrated new model with bad rotation"
)</f>
        <v>Moderate: fair price and regular to good rotation</v>
      </c>
    </row>
    <row r="4499" spans="1:8" x14ac:dyDescent="0.3">
      <c r="A4499" t="s">
        <v>54</v>
      </c>
      <c r="B4499" t="s">
        <v>801</v>
      </c>
      <c r="C4499">
        <v>2010</v>
      </c>
      <c r="D4499">
        <v>8165.5555555555557</v>
      </c>
      <c r="E4499">
        <v>101.29863611418074</v>
      </c>
      <c r="F4499">
        <v>45</v>
      </c>
      <c r="H4499" t="str" cm="1">
        <f t="array" ref="H4499">_xlfn.IFS(
             AND(E4499&gt;110,C4499&gt;2011,F4499&gt;100),"High: overrated, new and good rotation",
             AND(E4499&lt;90,C4499&gt;2011,F4499&gt;100),"High: underrated, new and good rotation",
             AND(E4499&lt;90,C4499&lt;2011,F4499&gt;100),"High: underrated, not too new but good rotation",
             AND(E4499&lt;=110,C4499&gt;2011,F4499&lt;=25),"Critic: well priced/underrated and new, but bad rotation",
             AND(E4499&gt;110,F4499&gt;100),"Top Tier: premium vehicules that tend to be sold above market prices",
             AND(E4499&gt;=90,E4499&lt;=110,F4499&gt;25),"Moderate: fair price and regular to good rotation",
             AND(E4499&lt;90,AND(C4499&lt;=2011,C4499&gt;=2000),AND(F4499&lt;100,F4499&gt;25)),"Moderate: underrated regular model and regular rotation",
             AND(E4499&lt;90,C4499&gt;2011,AND(F4499&lt;=100,F4499&gt;25)),"Moderate: underrated new model with regular rotation",
             AND(E4499&lt;90,C4499&lt;2000,AND(F4499&lt;=100,F4499&gt;25)),"Moderate: underrated old model with regular rotation",
             AND(C4499&lt;=2011,F4499&lt;=25),"Low: not new model and bad rotation",
             AND(E4499&gt;110,AND(C4499&lt;=2011,C4499&gt;=2000),F4499&lt;=25),"Low: overrated regular model with bad rotation",
             AND(E4499&gt;110,C4499&lt;2011,AND(F4499&lt;=100,F4499&gt;25)),"Low: overrated regular model (not new) with regular rotation",
             AND(E4499&gt;110,C4499&gt;2011,F4499&lt;=25),"Low: overrated new model with bad rotation"
)</f>
        <v>Moderate: fair price and regular to good rotation</v>
      </c>
    </row>
    <row r="4500" spans="1:8" x14ac:dyDescent="0.3">
      <c r="A4500" t="s">
        <v>54</v>
      </c>
      <c r="B4500" t="s">
        <v>801</v>
      </c>
      <c r="C4500">
        <v>2011</v>
      </c>
      <c r="D4500">
        <v>10050.862068965518</v>
      </c>
      <c r="E4500">
        <v>97.570920259174613</v>
      </c>
      <c r="F4500">
        <v>58</v>
      </c>
      <c r="H4500" t="str" cm="1">
        <f t="array" ref="H4500">_xlfn.IFS(
             AND(E4500&gt;110,C4500&gt;2011,F4500&gt;100),"High: overrated, new and good rotation",
             AND(E4500&lt;90,C4500&gt;2011,F4500&gt;100),"High: underrated, new and good rotation",
             AND(E4500&lt;90,C4500&lt;2011,F4500&gt;100),"High: underrated, not too new but good rotation",
             AND(E4500&lt;=110,C4500&gt;2011,F4500&lt;=25),"Critic: well priced/underrated and new, but bad rotation",
             AND(E4500&gt;110,F4500&gt;100),"Top Tier: premium vehicules that tend to be sold above market prices",
             AND(E4500&gt;=90,E4500&lt;=110,F4500&gt;25),"Moderate: fair price and regular to good rotation",
             AND(E4500&lt;90,AND(C4500&lt;=2011,C4500&gt;=2000),AND(F4500&lt;100,F4500&gt;25)),"Moderate: underrated regular model and regular rotation",
             AND(E4500&lt;90,C4500&gt;2011,AND(F4500&lt;=100,F4500&gt;25)),"Moderate: underrated new model with regular rotation",
             AND(E4500&lt;90,C4500&lt;2000,AND(F4500&lt;=100,F4500&gt;25)),"Moderate: underrated old model with regular rotation",
             AND(C4500&lt;=2011,F4500&lt;=25),"Low: not new model and bad rotation",
             AND(E4500&gt;110,AND(C4500&lt;=2011,C4500&gt;=2000),F4500&lt;=25),"Low: overrated regular model with bad rotation",
             AND(E4500&gt;110,C4500&lt;2011,AND(F4500&lt;=100,F4500&gt;25)),"Low: overrated regular model (not new) with regular rotation",
             AND(E4500&gt;110,C4500&gt;2011,F4500&lt;=25),"Low: overrated new model with bad rotation"
)</f>
        <v>Moderate: fair price and regular to good rotation</v>
      </c>
    </row>
    <row r="4501" spans="1:8" x14ac:dyDescent="0.3">
      <c r="A4501" t="s">
        <v>54</v>
      </c>
      <c r="B4501" t="s">
        <v>801</v>
      </c>
      <c r="C4501">
        <v>2012</v>
      </c>
      <c r="D4501">
        <v>12215.68047337278</v>
      </c>
      <c r="E4501">
        <v>99.641641115962798</v>
      </c>
      <c r="F4501">
        <v>169</v>
      </c>
      <c r="H4501" t="str" cm="1">
        <f t="array" ref="H4501">_xlfn.IFS(
             AND(E4501&gt;110,C4501&gt;2011,F4501&gt;100),"High: overrated, new and good rotation",
             AND(E4501&lt;90,C4501&gt;2011,F4501&gt;100),"High: underrated, new and good rotation",
             AND(E4501&lt;90,C4501&lt;2011,F4501&gt;100),"High: underrated, not too new but good rotation",
             AND(E4501&lt;=110,C4501&gt;2011,F4501&lt;=25),"Critic: well priced/underrated and new, but bad rotation",
             AND(E4501&gt;110,F4501&gt;100),"Top Tier: premium vehicules that tend to be sold above market prices",
             AND(E4501&gt;=90,E4501&lt;=110,F4501&gt;25),"Moderate: fair price and regular to good rotation",
             AND(E4501&lt;90,AND(C4501&lt;=2011,C4501&gt;=2000),AND(F4501&lt;100,F4501&gt;25)),"Moderate: underrated regular model and regular rotation",
             AND(E4501&lt;90,C4501&gt;2011,AND(F4501&lt;=100,F4501&gt;25)),"Moderate: underrated new model with regular rotation",
             AND(E4501&lt;90,C4501&lt;2000,AND(F4501&lt;=100,F4501&gt;25)),"Moderate: underrated old model with regular rotation",
             AND(C4501&lt;=2011,F4501&lt;=25),"Low: not new model and bad rotation",
             AND(E4501&gt;110,AND(C4501&lt;=2011,C4501&gt;=2000),F4501&lt;=25),"Low: overrated regular model with bad rotation",
             AND(E4501&gt;110,C4501&lt;2011,AND(F4501&lt;=100,F4501&gt;25)),"Low: overrated regular model (not new) with regular rotation",
             AND(E4501&gt;110,C4501&gt;2011,F4501&lt;=25),"Low: overrated new model with bad rotation"
)</f>
        <v>Moderate: fair price and regular to good rotation</v>
      </c>
    </row>
    <row r="4502" spans="1:8" x14ac:dyDescent="0.3">
      <c r="A4502" t="s">
        <v>54</v>
      </c>
      <c r="B4502" t="s">
        <v>801</v>
      </c>
      <c r="C4502">
        <v>2013</v>
      </c>
      <c r="D4502">
        <v>13742.957746478873</v>
      </c>
      <c r="E4502">
        <v>101.5737633873145</v>
      </c>
      <c r="F4502">
        <v>71</v>
      </c>
      <c r="H4502" t="str" cm="1">
        <f t="array" ref="H4502">_xlfn.IFS(
             AND(E4502&gt;110,C4502&gt;2011,F4502&gt;100),"High: overrated, new and good rotation",
             AND(E4502&lt;90,C4502&gt;2011,F4502&gt;100),"High: underrated, new and good rotation",
             AND(E4502&lt;90,C4502&lt;2011,F4502&gt;100),"High: underrated, not too new but good rotation",
             AND(E4502&lt;=110,C4502&gt;2011,F4502&lt;=25),"Critic: well priced/underrated and new, but bad rotation",
             AND(E4502&gt;110,F4502&gt;100),"Top Tier: premium vehicules that tend to be sold above market prices",
             AND(E4502&gt;=90,E4502&lt;=110,F4502&gt;25),"Moderate: fair price and regular to good rotation",
             AND(E4502&lt;90,AND(C4502&lt;=2011,C4502&gt;=2000),AND(F4502&lt;100,F4502&gt;25)),"Moderate: underrated regular model and regular rotation",
             AND(E4502&lt;90,C4502&gt;2011,AND(F4502&lt;=100,F4502&gt;25)),"Moderate: underrated new model with regular rotation",
             AND(E4502&lt;90,C4502&lt;2000,AND(F4502&lt;=100,F4502&gt;25)),"Moderate: underrated old model with regular rotation",
             AND(C4502&lt;=2011,F4502&lt;=25),"Low: not new model and bad rotation",
             AND(E4502&gt;110,AND(C4502&lt;=2011,C4502&gt;=2000),F4502&lt;=25),"Low: overrated regular model with bad rotation",
             AND(E4502&gt;110,C4502&lt;2011,AND(F4502&lt;=100,F4502&gt;25)),"Low: overrated regular model (not new) with regular rotation",
             AND(E4502&gt;110,C4502&gt;2011,F4502&lt;=25),"Low: overrated new model with bad rotation"
)</f>
        <v>Moderate: fair price and regular to good rotation</v>
      </c>
    </row>
    <row r="4503" spans="1:8" x14ac:dyDescent="0.3">
      <c r="A4503" t="s">
        <v>54</v>
      </c>
      <c r="B4503" t="s">
        <v>801</v>
      </c>
      <c r="C4503">
        <v>2014</v>
      </c>
      <c r="D4503">
        <v>15791.228070175439</v>
      </c>
      <c r="E4503">
        <v>101.87656325689902</v>
      </c>
      <c r="F4503">
        <v>57</v>
      </c>
      <c r="H4503" t="str" cm="1">
        <f t="array" ref="H4503">_xlfn.IFS(
             AND(E4503&gt;110,C4503&gt;2011,F4503&gt;100),"High: overrated, new and good rotation",
             AND(E4503&lt;90,C4503&gt;2011,F4503&gt;100),"High: underrated, new and good rotation",
             AND(E4503&lt;90,C4503&lt;2011,F4503&gt;100),"High: underrated, not too new but good rotation",
             AND(E4503&lt;=110,C4503&gt;2011,F4503&lt;=25),"Critic: well priced/underrated and new, but bad rotation",
             AND(E4503&gt;110,F4503&gt;100),"Top Tier: premium vehicules that tend to be sold above market prices",
             AND(E4503&gt;=90,E4503&lt;=110,F4503&gt;25),"Moderate: fair price and regular to good rotation",
             AND(E4503&lt;90,AND(C4503&lt;=2011,C4503&gt;=2000),AND(F4503&lt;100,F4503&gt;25)),"Moderate: underrated regular model and regular rotation",
             AND(E4503&lt;90,C4503&gt;2011,AND(F4503&lt;=100,F4503&gt;25)),"Moderate: underrated new model with regular rotation",
             AND(E4503&lt;90,C4503&lt;2000,AND(F4503&lt;=100,F4503&gt;25)),"Moderate: underrated old model with regular rotation",
             AND(C4503&lt;=2011,F4503&lt;=25),"Low: not new model and bad rotation",
             AND(E4503&gt;110,AND(C4503&lt;=2011,C4503&gt;=2000),F4503&lt;=25),"Low: overrated regular model with bad rotation",
             AND(E4503&gt;110,C4503&lt;2011,AND(F4503&lt;=100,F4503&gt;25)),"Low: overrated regular model (not new) with regular rotation",
             AND(E4503&gt;110,C4503&gt;2011,F4503&lt;=25),"Low: overrated new model with bad rotation"
)</f>
        <v>Moderate: fair price and regular to good rotation</v>
      </c>
    </row>
    <row r="4504" spans="1:8" x14ac:dyDescent="0.3">
      <c r="A4504" t="s">
        <v>54</v>
      </c>
      <c r="B4504" t="s">
        <v>801</v>
      </c>
      <c r="C4504">
        <v>2015</v>
      </c>
      <c r="D4504">
        <v>17520</v>
      </c>
      <c r="E4504">
        <v>106.07684514773038</v>
      </c>
      <c r="F4504">
        <v>5</v>
      </c>
      <c r="H4504" t="str" cm="1">
        <f t="array" ref="H4504">_xlfn.IFS(
             AND(E4504&gt;110,C4504&gt;2011,F4504&gt;100),"High: overrated, new and good rotation",
             AND(E4504&lt;90,C4504&gt;2011,F4504&gt;100),"High: underrated, new and good rotation",
             AND(E4504&lt;90,C4504&lt;2011,F4504&gt;100),"High: underrated, not too new but good rotation",
             AND(E4504&lt;=110,C4504&gt;2011,F4504&lt;=25),"Critic: well priced/underrated and new, but bad rotation",
             AND(E4504&gt;110,F4504&gt;100),"Top Tier: premium vehicules that tend to be sold above market prices",
             AND(E4504&gt;=90,E4504&lt;=110,F4504&gt;25),"Moderate: fair price and regular to good rotation",
             AND(E4504&lt;90,AND(C4504&lt;=2011,C4504&gt;=2000),AND(F4504&lt;100,F4504&gt;25)),"Moderate: underrated regular model and regular rotation",
             AND(E4504&lt;90,C4504&gt;2011,AND(F4504&lt;=100,F4504&gt;25)),"Moderate: underrated new model with regular rotation",
             AND(E4504&lt;90,C4504&lt;2000,AND(F4504&lt;=100,F4504&gt;25)),"Moderate: underrated old model with regular rotation",
             AND(C4504&lt;=2011,F4504&lt;=25),"Low: not new model and bad rotation",
             AND(E4504&gt;110,AND(C4504&lt;=2011,C4504&gt;=2000),F4504&lt;=25),"Low: overrated regular model with bad rotation",
             AND(E4504&gt;110,C4504&lt;2011,AND(F4504&lt;=100,F4504&gt;25)),"Low: overrated regular model (not new) with regular rotation",
             AND(E4504&gt;110,C4504&gt;2011,F4504&lt;=25),"Low: overrated new model with bad rotation"
)</f>
        <v>Critic: well priced/underrated and new, but bad rotation</v>
      </c>
    </row>
    <row r="4505" spans="1:8" x14ac:dyDescent="0.3">
      <c r="A4505" t="s">
        <v>54</v>
      </c>
      <c r="B4505" t="s">
        <v>802</v>
      </c>
      <c r="C4505">
        <v>2004</v>
      </c>
      <c r="D4505">
        <v>2771.4285714285716</v>
      </c>
      <c r="E4505">
        <v>96.597846407963999</v>
      </c>
      <c r="F4505">
        <v>7</v>
      </c>
      <c r="H4505" t="str" cm="1">
        <f t="array" ref="H4505">_xlfn.IFS(
             AND(E4505&gt;110,C4505&gt;2011,F4505&gt;100),"High: overrated, new and good rotation",
             AND(E4505&lt;90,C4505&gt;2011,F4505&gt;100),"High: underrated, new and good rotation",
             AND(E4505&lt;90,C4505&lt;2011,F4505&gt;100),"High: underrated, not too new but good rotation",
             AND(E4505&lt;=110,C4505&gt;2011,F4505&lt;=25),"Critic: well priced/underrated and new, but bad rotation",
             AND(E4505&gt;110,F4505&gt;100),"Top Tier: premium vehicules that tend to be sold above market prices",
             AND(E4505&gt;=90,E4505&lt;=110,F4505&gt;25),"Moderate: fair price and regular to good rotation",
             AND(E4505&lt;90,AND(C4505&lt;=2011,C4505&gt;=2000),AND(F4505&lt;100,F4505&gt;25)),"Moderate: underrated regular model and regular rotation",
             AND(E4505&lt;90,C4505&gt;2011,AND(F4505&lt;=100,F4505&gt;25)),"Moderate: underrated new model with regular rotation",
             AND(E4505&lt;90,C4505&lt;2000,AND(F4505&lt;=100,F4505&gt;25)),"Moderate: underrated old model with regular rotation",
             AND(C4505&lt;=2011,F4505&lt;=25),"Low: not new model and bad rotation",
             AND(E4505&gt;110,AND(C4505&lt;=2011,C4505&gt;=2000),F4505&lt;=25),"Low: overrated regular model with bad rotation",
             AND(E4505&gt;110,C4505&lt;2011,AND(F4505&lt;=100,F4505&gt;25)),"Low: overrated regular model (not new) with regular rotation",
             AND(E4505&gt;110,C4505&gt;2011,F4505&lt;=25),"Low: overrated new model with bad rotation"
)</f>
        <v>Low: not new model and bad rotation</v>
      </c>
    </row>
    <row r="4506" spans="1:8" x14ac:dyDescent="0.3">
      <c r="A4506" t="s">
        <v>54</v>
      </c>
      <c r="B4506" t="s">
        <v>802</v>
      </c>
      <c r="C4506">
        <v>2005</v>
      </c>
      <c r="D4506">
        <v>2841.6666666666665</v>
      </c>
      <c r="E4506">
        <v>108.19393079034495</v>
      </c>
      <c r="F4506">
        <v>18</v>
      </c>
      <c r="H4506" t="str" cm="1">
        <f t="array" ref="H4506">_xlfn.IFS(
             AND(E4506&gt;110,C4506&gt;2011,F4506&gt;100),"High: overrated, new and good rotation",
             AND(E4506&lt;90,C4506&gt;2011,F4506&gt;100),"High: underrated, new and good rotation",
             AND(E4506&lt;90,C4506&lt;2011,F4506&gt;100),"High: underrated, not too new but good rotation",
             AND(E4506&lt;=110,C4506&gt;2011,F4506&lt;=25),"Critic: well priced/underrated and new, but bad rotation",
             AND(E4506&gt;110,F4506&gt;100),"Top Tier: premium vehicules that tend to be sold above market prices",
             AND(E4506&gt;=90,E4506&lt;=110,F4506&gt;25),"Moderate: fair price and regular to good rotation",
             AND(E4506&lt;90,AND(C4506&lt;=2011,C4506&gt;=2000),AND(F4506&lt;100,F4506&gt;25)),"Moderate: underrated regular model and regular rotation",
             AND(E4506&lt;90,C4506&gt;2011,AND(F4506&lt;=100,F4506&gt;25)),"Moderate: underrated new model with regular rotation",
             AND(E4506&lt;90,C4506&lt;2000,AND(F4506&lt;=100,F4506&gt;25)),"Moderate: underrated old model with regular rotation",
             AND(C4506&lt;=2011,F4506&lt;=25),"Low: not new model and bad rotation",
             AND(E4506&gt;110,AND(C4506&lt;=2011,C4506&gt;=2000),F4506&lt;=25),"Low: overrated regular model with bad rotation",
             AND(E4506&gt;110,C4506&lt;2011,AND(F4506&lt;=100,F4506&gt;25)),"Low: overrated regular model (not new) with regular rotation",
             AND(E4506&gt;110,C4506&gt;2011,F4506&lt;=25),"Low: overrated new model with bad rotation"
)</f>
        <v>Low: not new model and bad rotation</v>
      </c>
    </row>
    <row r="4507" spans="1:8" x14ac:dyDescent="0.3">
      <c r="A4507" t="s">
        <v>54</v>
      </c>
      <c r="B4507" t="s">
        <v>802</v>
      </c>
      <c r="C4507">
        <v>2006</v>
      </c>
      <c r="D4507">
        <v>3000</v>
      </c>
      <c r="E4507">
        <v>100.84033613445378</v>
      </c>
      <c r="F4507">
        <v>1</v>
      </c>
      <c r="H4507" t="str" cm="1">
        <f t="array" ref="H4507">_xlfn.IFS(
             AND(E4507&gt;110,C4507&gt;2011,F4507&gt;100),"High: overrated, new and good rotation",
             AND(E4507&lt;90,C4507&gt;2011,F4507&gt;100),"High: underrated, new and good rotation",
             AND(E4507&lt;90,C4507&lt;2011,F4507&gt;100),"High: underrated, not too new but good rotation",
             AND(E4507&lt;=110,C4507&gt;2011,F4507&lt;=25),"Critic: well priced/underrated and new, but bad rotation",
             AND(E4507&gt;110,F4507&gt;100),"Top Tier: premium vehicules that tend to be sold above market prices",
             AND(E4507&gt;=90,E4507&lt;=110,F4507&gt;25),"Moderate: fair price and regular to good rotation",
             AND(E4507&lt;90,AND(C4507&lt;=2011,C4507&gt;=2000),AND(F4507&lt;100,F4507&gt;25)),"Moderate: underrated regular model and regular rotation",
             AND(E4507&lt;90,C4507&gt;2011,AND(F4507&lt;=100,F4507&gt;25)),"Moderate: underrated new model with regular rotation",
             AND(E4507&lt;90,C4507&lt;2000,AND(F4507&lt;=100,F4507&gt;25)),"Moderate: underrated old model with regular rotation",
             AND(C4507&lt;=2011,F4507&lt;=25),"Low: not new model and bad rotation",
             AND(E4507&gt;110,AND(C4507&lt;=2011,C4507&gt;=2000),F4507&lt;=25),"Low: overrated regular model with bad rotation",
             AND(E4507&gt;110,C4507&lt;2011,AND(F4507&lt;=100,F4507&gt;25)),"Low: overrated regular model (not new) with regular rotation",
             AND(E4507&gt;110,C4507&gt;2011,F4507&lt;=25),"Low: overrated new model with bad rotation"
)</f>
        <v>Low: not new model and bad rotation</v>
      </c>
    </row>
    <row r="4508" spans="1:8" x14ac:dyDescent="0.3">
      <c r="A4508" t="s">
        <v>54</v>
      </c>
      <c r="B4508" t="s">
        <v>803</v>
      </c>
      <c r="C4508">
        <v>2004</v>
      </c>
      <c r="D4508">
        <v>3013.3333333333335</v>
      </c>
      <c r="E4508">
        <v>97.121374939868517</v>
      </c>
      <c r="F4508">
        <v>15</v>
      </c>
      <c r="H4508" t="str" cm="1">
        <f t="array" ref="H4508">_xlfn.IFS(
             AND(E4508&gt;110,C4508&gt;2011,F4508&gt;100),"High: overrated, new and good rotation",
             AND(E4508&lt;90,C4508&gt;2011,F4508&gt;100),"High: underrated, new and good rotation",
             AND(E4508&lt;90,C4508&lt;2011,F4508&gt;100),"High: underrated, not too new but good rotation",
             AND(E4508&lt;=110,C4508&gt;2011,F4508&lt;=25),"Critic: well priced/underrated and new, but bad rotation",
             AND(E4508&gt;110,F4508&gt;100),"Top Tier: premium vehicules that tend to be sold above market prices",
             AND(E4508&gt;=90,E4508&lt;=110,F4508&gt;25),"Moderate: fair price and regular to good rotation",
             AND(E4508&lt;90,AND(C4508&lt;=2011,C4508&gt;=2000),AND(F4508&lt;100,F4508&gt;25)),"Moderate: underrated regular model and regular rotation",
             AND(E4508&lt;90,C4508&gt;2011,AND(F4508&lt;=100,F4508&gt;25)),"Moderate: underrated new model with regular rotation",
             AND(E4508&lt;90,C4508&lt;2000,AND(F4508&lt;=100,F4508&gt;25)),"Moderate: underrated old model with regular rotation",
             AND(C4508&lt;=2011,F4508&lt;=25),"Low: not new model and bad rotation",
             AND(E4508&gt;110,AND(C4508&lt;=2011,C4508&gt;=2000),F4508&lt;=25),"Low: overrated regular model with bad rotation",
             AND(E4508&gt;110,C4508&lt;2011,AND(F4508&lt;=100,F4508&gt;25)),"Low: overrated regular model (not new) with regular rotation",
             AND(E4508&gt;110,C4508&gt;2011,F4508&lt;=25),"Low: overrated new model with bad rotation"
)</f>
        <v>Low: not new model and bad rotation</v>
      </c>
    </row>
    <row r="4509" spans="1:8" x14ac:dyDescent="0.3">
      <c r="A4509" t="s">
        <v>54</v>
      </c>
      <c r="B4509" t="s">
        <v>803</v>
      </c>
      <c r="C4509">
        <v>2005</v>
      </c>
      <c r="D4509">
        <v>3503</v>
      </c>
      <c r="E4509">
        <v>105.48593613566904</v>
      </c>
      <c r="F4509">
        <v>50</v>
      </c>
      <c r="H4509" t="str" cm="1">
        <f t="array" ref="H4509">_xlfn.IFS(
             AND(E4509&gt;110,C4509&gt;2011,F4509&gt;100),"High: overrated, new and good rotation",
             AND(E4509&lt;90,C4509&gt;2011,F4509&gt;100),"High: underrated, new and good rotation",
             AND(E4509&lt;90,C4509&lt;2011,F4509&gt;100),"High: underrated, not too new but good rotation",
             AND(E4509&lt;=110,C4509&gt;2011,F4509&lt;=25),"Critic: well priced/underrated and new, but bad rotation",
             AND(E4509&gt;110,F4509&gt;100),"Top Tier: premium vehicules that tend to be sold above market prices",
             AND(E4509&gt;=90,E4509&lt;=110,F4509&gt;25),"Moderate: fair price and regular to good rotation",
             AND(E4509&lt;90,AND(C4509&lt;=2011,C4509&gt;=2000),AND(F4509&lt;100,F4509&gt;25)),"Moderate: underrated regular model and regular rotation",
             AND(E4509&lt;90,C4509&gt;2011,AND(F4509&lt;=100,F4509&gt;25)),"Moderate: underrated new model with regular rotation",
             AND(E4509&lt;90,C4509&lt;2000,AND(F4509&lt;=100,F4509&gt;25)),"Moderate: underrated old model with regular rotation",
             AND(C4509&lt;=2011,F4509&lt;=25),"Low: not new model and bad rotation",
             AND(E4509&gt;110,AND(C4509&lt;=2011,C4509&gt;=2000),F4509&lt;=25),"Low: overrated regular model with bad rotation",
             AND(E4509&gt;110,C4509&lt;2011,AND(F4509&lt;=100,F4509&gt;25)),"Low: overrated regular model (not new) with regular rotation",
             AND(E4509&gt;110,C4509&gt;2011,F4509&lt;=25),"Low: overrated new model with bad rotation"
)</f>
        <v>Moderate: fair price and regular to good rotation</v>
      </c>
    </row>
    <row r="4510" spans="1:8" x14ac:dyDescent="0.3">
      <c r="A4510" t="s">
        <v>54</v>
      </c>
      <c r="B4510" t="s">
        <v>803</v>
      </c>
      <c r="C4510">
        <v>2006</v>
      </c>
      <c r="D4510">
        <v>3709.3333333333335</v>
      </c>
      <c r="E4510">
        <v>95.00629674676405</v>
      </c>
      <c r="F4510">
        <v>75</v>
      </c>
      <c r="H4510" t="str" cm="1">
        <f t="array" ref="H4510">_xlfn.IFS(
             AND(E4510&gt;110,C4510&gt;2011,F4510&gt;100),"High: overrated, new and good rotation",
             AND(E4510&lt;90,C4510&gt;2011,F4510&gt;100),"High: underrated, new and good rotation",
             AND(E4510&lt;90,C4510&lt;2011,F4510&gt;100),"High: underrated, not too new but good rotation",
             AND(E4510&lt;=110,C4510&gt;2011,F4510&lt;=25),"Critic: well priced/underrated and new, but bad rotation",
             AND(E4510&gt;110,F4510&gt;100),"Top Tier: premium vehicules that tend to be sold above market prices",
             AND(E4510&gt;=90,E4510&lt;=110,F4510&gt;25),"Moderate: fair price and regular to good rotation",
             AND(E4510&lt;90,AND(C4510&lt;=2011,C4510&gt;=2000),AND(F4510&lt;100,F4510&gt;25)),"Moderate: underrated regular model and regular rotation",
             AND(E4510&lt;90,C4510&gt;2011,AND(F4510&lt;=100,F4510&gt;25)),"Moderate: underrated new model with regular rotation",
             AND(E4510&lt;90,C4510&lt;2000,AND(F4510&lt;=100,F4510&gt;25)),"Moderate: underrated old model with regular rotation",
             AND(C4510&lt;=2011,F4510&lt;=25),"Low: not new model and bad rotation",
             AND(E4510&gt;110,AND(C4510&lt;=2011,C4510&gt;=2000),F4510&lt;=25),"Low: overrated regular model with bad rotation",
             AND(E4510&gt;110,C4510&lt;2011,AND(F4510&lt;=100,F4510&gt;25)),"Low: overrated regular model (not new) with regular rotation",
             AND(E4510&gt;110,C4510&gt;2011,F4510&lt;=25),"Low: overrated new model with bad rotation"
)</f>
        <v>Moderate: fair price and regular to good rotation</v>
      </c>
    </row>
    <row r="4511" spans="1:8" x14ac:dyDescent="0.3">
      <c r="A4511" t="s">
        <v>54</v>
      </c>
      <c r="B4511" t="s">
        <v>803</v>
      </c>
      <c r="C4511">
        <v>2008</v>
      </c>
      <c r="D4511">
        <v>5901.4150943396226</v>
      </c>
      <c r="E4511">
        <v>97.476823827713162</v>
      </c>
      <c r="F4511">
        <v>106</v>
      </c>
      <c r="H4511" t="str" cm="1">
        <f t="array" ref="H4511">_xlfn.IFS(
             AND(E4511&gt;110,C4511&gt;2011,F4511&gt;100),"High: overrated, new and good rotation",
             AND(E4511&lt;90,C4511&gt;2011,F4511&gt;100),"High: underrated, new and good rotation",
             AND(E4511&lt;90,C4511&lt;2011,F4511&gt;100),"High: underrated, not too new but good rotation",
             AND(E4511&lt;=110,C4511&gt;2011,F4511&lt;=25),"Critic: well priced/underrated and new, but bad rotation",
             AND(E4511&gt;110,F4511&gt;100),"Top Tier: premium vehicules that tend to be sold above market prices",
             AND(E4511&gt;=90,E4511&lt;=110,F4511&gt;25),"Moderate: fair price and regular to good rotation",
             AND(E4511&lt;90,AND(C4511&lt;=2011,C4511&gt;=2000),AND(F4511&lt;100,F4511&gt;25)),"Moderate: underrated regular model and regular rotation",
             AND(E4511&lt;90,C4511&gt;2011,AND(F4511&lt;=100,F4511&gt;25)),"Moderate: underrated new model with regular rotation",
             AND(E4511&lt;90,C4511&lt;2000,AND(F4511&lt;=100,F4511&gt;25)),"Moderate: underrated old model with regular rotation",
             AND(C4511&lt;=2011,F4511&lt;=25),"Low: not new model and bad rotation",
             AND(E4511&gt;110,AND(C4511&lt;=2011,C4511&gt;=2000),F4511&lt;=25),"Low: overrated regular model with bad rotation",
             AND(E4511&gt;110,C4511&lt;2011,AND(F4511&lt;=100,F4511&gt;25)),"Low: overrated regular model (not new) with regular rotation",
             AND(E4511&gt;110,C4511&gt;2011,F4511&lt;=25),"Low: overrated new model with bad rotation"
)</f>
        <v>Moderate: fair price and regular to good rotation</v>
      </c>
    </row>
    <row r="4512" spans="1:8" x14ac:dyDescent="0.3">
      <c r="A4512" t="s">
        <v>54</v>
      </c>
      <c r="B4512" t="s">
        <v>803</v>
      </c>
      <c r="C4512">
        <v>2010</v>
      </c>
      <c r="D4512">
        <v>8513.2352941176468</v>
      </c>
      <c r="E4512">
        <v>100.06752535451447</v>
      </c>
      <c r="F4512">
        <v>34</v>
      </c>
      <c r="H4512" t="str" cm="1">
        <f t="array" ref="H4512">_xlfn.IFS(
             AND(E4512&gt;110,C4512&gt;2011,F4512&gt;100),"High: overrated, new and good rotation",
             AND(E4512&lt;90,C4512&gt;2011,F4512&gt;100),"High: underrated, new and good rotation",
             AND(E4512&lt;90,C4512&lt;2011,F4512&gt;100),"High: underrated, not too new but good rotation",
             AND(E4512&lt;=110,C4512&gt;2011,F4512&lt;=25),"Critic: well priced/underrated and new, but bad rotation",
             AND(E4512&gt;110,F4512&gt;100),"Top Tier: premium vehicules that tend to be sold above market prices",
             AND(E4512&gt;=90,E4512&lt;=110,F4512&gt;25),"Moderate: fair price and regular to good rotation",
             AND(E4512&lt;90,AND(C4512&lt;=2011,C4512&gt;=2000),AND(F4512&lt;100,F4512&gt;25)),"Moderate: underrated regular model and regular rotation",
             AND(E4512&lt;90,C4512&gt;2011,AND(F4512&lt;=100,F4512&gt;25)),"Moderate: underrated new model with regular rotation",
             AND(E4512&lt;90,C4512&lt;2000,AND(F4512&lt;=100,F4512&gt;25)),"Moderate: underrated old model with regular rotation",
             AND(C4512&lt;=2011,F4512&lt;=25),"Low: not new model and bad rotation",
             AND(E4512&gt;110,AND(C4512&lt;=2011,C4512&gt;=2000),F4512&lt;=25),"Low: overrated regular model with bad rotation",
             AND(E4512&gt;110,C4512&lt;2011,AND(F4512&lt;=100,F4512&gt;25)),"Low: overrated regular model (not new) with regular rotation",
             AND(E4512&gt;110,C4512&gt;2011,F4512&lt;=25),"Low: overrated new model with bad rotation"
)</f>
        <v>Moderate: fair price and regular to good rotation</v>
      </c>
    </row>
    <row r="4513" spans="1:8" x14ac:dyDescent="0.3">
      <c r="A4513" t="s">
        <v>54</v>
      </c>
      <c r="B4513" t="s">
        <v>803</v>
      </c>
      <c r="C4513">
        <v>2011</v>
      </c>
      <c r="D4513">
        <v>9152.9411764705874</v>
      </c>
      <c r="E4513">
        <v>97.931705854838924</v>
      </c>
      <c r="F4513">
        <v>34</v>
      </c>
      <c r="H4513" t="str" cm="1">
        <f t="array" ref="H4513">_xlfn.IFS(
             AND(E4513&gt;110,C4513&gt;2011,F4513&gt;100),"High: overrated, new and good rotation",
             AND(E4513&lt;90,C4513&gt;2011,F4513&gt;100),"High: underrated, new and good rotation",
             AND(E4513&lt;90,C4513&lt;2011,F4513&gt;100),"High: underrated, not too new but good rotation",
             AND(E4513&lt;=110,C4513&gt;2011,F4513&lt;=25),"Critic: well priced/underrated and new, but bad rotation",
             AND(E4513&gt;110,F4513&gt;100),"Top Tier: premium vehicules that tend to be sold above market prices",
             AND(E4513&gt;=90,E4513&lt;=110,F4513&gt;25),"Moderate: fair price and regular to good rotation",
             AND(E4513&lt;90,AND(C4513&lt;=2011,C4513&gt;=2000),AND(F4513&lt;100,F4513&gt;25)),"Moderate: underrated regular model and regular rotation",
             AND(E4513&lt;90,C4513&gt;2011,AND(F4513&lt;=100,F4513&gt;25)),"Moderate: underrated new model with regular rotation",
             AND(E4513&lt;90,C4513&lt;2000,AND(F4513&lt;=100,F4513&gt;25)),"Moderate: underrated old model with regular rotation",
             AND(C4513&lt;=2011,F4513&lt;=25),"Low: not new model and bad rotation",
             AND(E4513&gt;110,AND(C4513&lt;=2011,C4513&gt;=2000),F4513&lt;=25),"Low: overrated regular model with bad rotation",
             AND(E4513&gt;110,C4513&lt;2011,AND(F4513&lt;=100,F4513&gt;25)),"Low: overrated regular model (not new) with regular rotation",
             AND(E4513&gt;110,C4513&gt;2011,F4513&lt;=25),"Low: overrated new model with bad rotation"
)</f>
        <v>Moderate: fair price and regular to good rotation</v>
      </c>
    </row>
    <row r="4514" spans="1:8" x14ac:dyDescent="0.3">
      <c r="A4514" t="s">
        <v>54</v>
      </c>
      <c r="B4514" t="s">
        <v>803</v>
      </c>
      <c r="C4514">
        <v>2012</v>
      </c>
      <c r="D4514">
        <v>10829.62962962963</v>
      </c>
      <c r="E4514">
        <v>98.577653927852197</v>
      </c>
      <c r="F4514">
        <v>108</v>
      </c>
      <c r="H4514" t="str" cm="1">
        <f t="array" ref="H4514">_xlfn.IFS(
             AND(E4514&gt;110,C4514&gt;2011,F4514&gt;100),"High: overrated, new and good rotation",
             AND(E4514&lt;90,C4514&gt;2011,F4514&gt;100),"High: underrated, new and good rotation",
             AND(E4514&lt;90,C4514&lt;2011,F4514&gt;100),"High: underrated, not too new but good rotation",
             AND(E4514&lt;=110,C4514&gt;2011,F4514&lt;=25),"Critic: well priced/underrated and new, but bad rotation",
             AND(E4514&gt;110,F4514&gt;100),"Top Tier: premium vehicules that tend to be sold above market prices",
             AND(E4514&gt;=90,E4514&lt;=110,F4514&gt;25),"Moderate: fair price and regular to good rotation",
             AND(E4514&lt;90,AND(C4514&lt;=2011,C4514&gt;=2000),AND(F4514&lt;100,F4514&gt;25)),"Moderate: underrated regular model and regular rotation",
             AND(E4514&lt;90,C4514&gt;2011,AND(F4514&lt;=100,F4514&gt;25)),"Moderate: underrated new model with regular rotation",
             AND(E4514&lt;90,C4514&lt;2000,AND(F4514&lt;=100,F4514&gt;25)),"Moderate: underrated old model with regular rotation",
             AND(C4514&lt;=2011,F4514&lt;=25),"Low: not new model and bad rotation",
             AND(E4514&gt;110,AND(C4514&lt;=2011,C4514&gt;=2000),F4514&lt;=25),"Low: overrated regular model with bad rotation",
             AND(E4514&gt;110,C4514&lt;2011,AND(F4514&lt;=100,F4514&gt;25)),"Low: overrated regular model (not new) with regular rotation",
             AND(E4514&gt;110,C4514&gt;2011,F4514&lt;=25),"Low: overrated new model with bad rotation"
)</f>
        <v>Moderate: fair price and regular to good rotation</v>
      </c>
    </row>
    <row r="4515" spans="1:8" x14ac:dyDescent="0.3">
      <c r="A4515" t="s">
        <v>54</v>
      </c>
      <c r="B4515" t="s">
        <v>803</v>
      </c>
      <c r="C4515">
        <v>2013</v>
      </c>
      <c r="D4515">
        <v>12517.5</v>
      </c>
      <c r="E4515">
        <v>95.712034692414832</v>
      </c>
      <c r="F4515">
        <v>40</v>
      </c>
      <c r="H4515" t="str" cm="1">
        <f t="array" ref="H4515">_xlfn.IFS(
             AND(E4515&gt;110,C4515&gt;2011,F4515&gt;100),"High: overrated, new and good rotation",
             AND(E4515&lt;90,C4515&gt;2011,F4515&gt;100),"High: underrated, new and good rotation",
             AND(E4515&lt;90,C4515&lt;2011,F4515&gt;100),"High: underrated, not too new but good rotation",
             AND(E4515&lt;=110,C4515&gt;2011,F4515&lt;=25),"Critic: well priced/underrated and new, but bad rotation",
             AND(E4515&gt;110,F4515&gt;100),"Top Tier: premium vehicules that tend to be sold above market prices",
             AND(E4515&gt;=90,E4515&lt;=110,F4515&gt;25),"Moderate: fair price and regular to good rotation",
             AND(E4515&lt;90,AND(C4515&lt;=2011,C4515&gt;=2000),AND(F4515&lt;100,F4515&gt;25)),"Moderate: underrated regular model and regular rotation",
             AND(E4515&lt;90,C4515&gt;2011,AND(F4515&lt;=100,F4515&gt;25)),"Moderate: underrated new model with regular rotation",
             AND(E4515&lt;90,C4515&lt;2000,AND(F4515&lt;=100,F4515&gt;25)),"Moderate: underrated old model with regular rotation",
             AND(C4515&lt;=2011,F4515&lt;=25),"Low: not new model and bad rotation",
             AND(E4515&gt;110,AND(C4515&lt;=2011,C4515&gt;=2000),F4515&lt;=25),"Low: overrated regular model with bad rotation",
             AND(E4515&gt;110,C4515&lt;2011,AND(F4515&lt;=100,F4515&gt;25)),"Low: overrated regular model (not new) with regular rotation",
             AND(E4515&gt;110,C4515&gt;2011,F4515&lt;=25),"Low: overrated new model with bad rotation"
)</f>
        <v>Moderate: fair price and regular to good rotation</v>
      </c>
    </row>
    <row r="4516" spans="1:8" x14ac:dyDescent="0.3">
      <c r="A4516" t="s">
        <v>54</v>
      </c>
      <c r="B4516" t="s">
        <v>803</v>
      </c>
      <c r="C4516">
        <v>2014</v>
      </c>
      <c r="D4516">
        <v>15015.384615384615</v>
      </c>
      <c r="E4516">
        <v>97.393919159546627</v>
      </c>
      <c r="F4516">
        <v>26</v>
      </c>
      <c r="H4516" t="str" cm="1">
        <f t="array" ref="H4516">_xlfn.IFS(
             AND(E4516&gt;110,C4516&gt;2011,F4516&gt;100),"High: overrated, new and good rotation",
             AND(E4516&lt;90,C4516&gt;2011,F4516&gt;100),"High: underrated, new and good rotation",
             AND(E4516&lt;90,C4516&lt;2011,F4516&gt;100),"High: underrated, not too new but good rotation",
             AND(E4516&lt;=110,C4516&gt;2011,F4516&lt;=25),"Critic: well priced/underrated and new, but bad rotation",
             AND(E4516&gt;110,F4516&gt;100),"Top Tier: premium vehicules that tend to be sold above market prices",
             AND(E4516&gt;=90,E4516&lt;=110,F4516&gt;25),"Moderate: fair price and regular to good rotation",
             AND(E4516&lt;90,AND(C4516&lt;=2011,C4516&gt;=2000),AND(F4516&lt;100,F4516&gt;25)),"Moderate: underrated regular model and regular rotation",
             AND(E4516&lt;90,C4516&gt;2011,AND(F4516&lt;=100,F4516&gt;25)),"Moderate: underrated new model with regular rotation",
             AND(E4516&lt;90,C4516&lt;2000,AND(F4516&lt;=100,F4516&gt;25)),"Moderate: underrated old model with regular rotation",
             AND(C4516&lt;=2011,F4516&lt;=25),"Low: not new model and bad rotation",
             AND(E4516&gt;110,AND(C4516&lt;=2011,C4516&gt;=2000),F4516&lt;=25),"Low: overrated regular model with bad rotation",
             AND(E4516&gt;110,C4516&lt;2011,AND(F4516&lt;=100,F4516&gt;25)),"Low: overrated regular model (not new) with regular rotation",
             AND(E4516&gt;110,C4516&gt;2011,F4516&lt;=25),"Low: overrated new model with bad rotation"
)</f>
        <v>Moderate: fair price and regular to good rotation</v>
      </c>
    </row>
    <row r="4517" spans="1:8" x14ac:dyDescent="0.3">
      <c r="A4517" t="s">
        <v>54</v>
      </c>
      <c r="B4517" t="s">
        <v>804</v>
      </c>
      <c r="C4517">
        <v>2008</v>
      </c>
      <c r="D4517">
        <v>6260</v>
      </c>
      <c r="E4517">
        <v>100.19144801858201</v>
      </c>
      <c r="F4517">
        <v>45</v>
      </c>
      <c r="H4517" t="str" cm="1">
        <f t="array" ref="H4517">_xlfn.IFS(
             AND(E4517&gt;110,C4517&gt;2011,F4517&gt;100),"High: overrated, new and good rotation",
             AND(E4517&lt;90,C4517&gt;2011,F4517&gt;100),"High: underrated, new and good rotation",
             AND(E4517&lt;90,C4517&lt;2011,F4517&gt;100),"High: underrated, not too new but good rotation",
             AND(E4517&lt;=110,C4517&gt;2011,F4517&lt;=25),"Critic: well priced/underrated and new, but bad rotation",
             AND(E4517&gt;110,F4517&gt;100),"Top Tier: premium vehicules that tend to be sold above market prices",
             AND(E4517&gt;=90,E4517&lt;=110,F4517&gt;25),"Moderate: fair price and regular to good rotation",
             AND(E4517&lt;90,AND(C4517&lt;=2011,C4517&gt;=2000),AND(F4517&lt;100,F4517&gt;25)),"Moderate: underrated regular model and regular rotation",
             AND(E4517&lt;90,C4517&gt;2011,AND(F4517&lt;=100,F4517&gt;25)),"Moderate: underrated new model with regular rotation",
             AND(E4517&lt;90,C4517&lt;2000,AND(F4517&lt;=100,F4517&gt;25)),"Moderate: underrated old model with regular rotation",
             AND(C4517&lt;=2011,F4517&lt;=25),"Low: not new model and bad rotation",
             AND(E4517&gt;110,AND(C4517&lt;=2011,C4517&gt;=2000),F4517&lt;=25),"Low: overrated regular model with bad rotation",
             AND(E4517&gt;110,C4517&lt;2011,AND(F4517&lt;=100,F4517&gt;25)),"Low: overrated regular model (not new) with regular rotation",
             AND(E4517&gt;110,C4517&gt;2011,F4517&lt;=25),"Low: overrated new model with bad rotation"
)</f>
        <v>Moderate: fair price and regular to good rotation</v>
      </c>
    </row>
    <row r="4518" spans="1:8" x14ac:dyDescent="0.3">
      <c r="A4518" t="s">
        <v>54</v>
      </c>
      <c r="B4518" t="s">
        <v>804</v>
      </c>
      <c r="C4518">
        <v>2009</v>
      </c>
      <c r="D4518">
        <v>5400</v>
      </c>
      <c r="E4518">
        <v>92.703862660944196</v>
      </c>
      <c r="F4518">
        <v>1</v>
      </c>
      <c r="H4518" t="str" cm="1">
        <f t="array" ref="H4518">_xlfn.IFS(
             AND(E4518&gt;110,C4518&gt;2011,F4518&gt;100),"High: overrated, new and good rotation",
             AND(E4518&lt;90,C4518&gt;2011,F4518&gt;100),"High: underrated, new and good rotation",
             AND(E4518&lt;90,C4518&lt;2011,F4518&gt;100),"High: underrated, not too new but good rotation",
             AND(E4518&lt;=110,C4518&gt;2011,F4518&lt;=25),"Critic: well priced/underrated and new, but bad rotation",
             AND(E4518&gt;110,F4518&gt;100),"Top Tier: premium vehicules that tend to be sold above market prices",
             AND(E4518&gt;=90,E4518&lt;=110,F4518&gt;25),"Moderate: fair price and regular to good rotation",
             AND(E4518&lt;90,AND(C4518&lt;=2011,C4518&gt;=2000),AND(F4518&lt;100,F4518&gt;25)),"Moderate: underrated regular model and regular rotation",
             AND(E4518&lt;90,C4518&gt;2011,AND(F4518&lt;=100,F4518&gt;25)),"Moderate: underrated new model with regular rotation",
             AND(E4518&lt;90,C4518&lt;2000,AND(F4518&lt;=100,F4518&gt;25)),"Moderate: underrated old model with regular rotation",
             AND(C4518&lt;=2011,F4518&lt;=25),"Low: not new model and bad rotation",
             AND(E4518&gt;110,AND(C4518&lt;=2011,C4518&gt;=2000),F4518&lt;=25),"Low: overrated regular model with bad rotation",
             AND(E4518&gt;110,C4518&lt;2011,AND(F4518&lt;=100,F4518&gt;25)),"Low: overrated regular model (not new) with regular rotation",
             AND(E4518&gt;110,C4518&gt;2011,F4518&lt;=25),"Low: overrated new model with bad rotation"
)</f>
        <v>Low: not new model and bad rotation</v>
      </c>
    </row>
    <row r="4519" spans="1:8" x14ac:dyDescent="0.3">
      <c r="A4519" t="s">
        <v>54</v>
      </c>
      <c r="B4519" t="s">
        <v>804</v>
      </c>
      <c r="C4519">
        <v>2010</v>
      </c>
      <c r="D4519">
        <v>7347.2222222222226</v>
      </c>
      <c r="E4519">
        <v>97.571490163745366</v>
      </c>
      <c r="F4519">
        <v>18</v>
      </c>
      <c r="H4519" t="str" cm="1">
        <f t="array" ref="H4519">_xlfn.IFS(
             AND(E4519&gt;110,C4519&gt;2011,F4519&gt;100),"High: overrated, new and good rotation",
             AND(E4519&lt;90,C4519&gt;2011,F4519&gt;100),"High: underrated, new and good rotation",
             AND(E4519&lt;90,C4519&lt;2011,F4519&gt;100),"High: underrated, not too new but good rotation",
             AND(E4519&lt;=110,C4519&gt;2011,F4519&lt;=25),"Critic: well priced/underrated and new, but bad rotation",
             AND(E4519&gt;110,F4519&gt;100),"Top Tier: premium vehicules that tend to be sold above market prices",
             AND(E4519&gt;=90,E4519&lt;=110,F4519&gt;25),"Moderate: fair price and regular to good rotation",
             AND(E4519&lt;90,AND(C4519&lt;=2011,C4519&gt;=2000),AND(F4519&lt;100,F4519&gt;25)),"Moderate: underrated regular model and regular rotation",
             AND(E4519&lt;90,C4519&gt;2011,AND(F4519&lt;=100,F4519&gt;25)),"Moderate: underrated new model with regular rotation",
             AND(E4519&lt;90,C4519&lt;2000,AND(F4519&lt;=100,F4519&gt;25)),"Moderate: underrated old model with regular rotation",
             AND(C4519&lt;=2011,F4519&lt;=25),"Low: not new model and bad rotation",
             AND(E4519&gt;110,AND(C4519&lt;=2011,C4519&gt;=2000),F4519&lt;=25),"Low: overrated regular model with bad rotation",
             AND(E4519&gt;110,C4519&lt;2011,AND(F4519&lt;=100,F4519&gt;25)),"Low: overrated regular model (not new) with regular rotation",
             AND(E4519&gt;110,C4519&gt;2011,F4519&lt;=25),"Low: overrated new model with bad rotation"
)</f>
        <v>Low: not new model and bad rotation</v>
      </c>
    </row>
    <row r="4520" spans="1:8" x14ac:dyDescent="0.3">
      <c r="A4520" t="s">
        <v>54</v>
      </c>
      <c r="B4520" t="s">
        <v>804</v>
      </c>
      <c r="C4520">
        <v>2011</v>
      </c>
      <c r="D4520">
        <v>9113.3333333333339</v>
      </c>
      <c r="E4520">
        <v>95.34668902011957</v>
      </c>
      <c r="F4520">
        <v>15</v>
      </c>
      <c r="H4520" t="str" cm="1">
        <f t="array" ref="H4520">_xlfn.IFS(
             AND(E4520&gt;110,C4520&gt;2011,F4520&gt;100),"High: overrated, new and good rotation",
             AND(E4520&lt;90,C4520&gt;2011,F4520&gt;100),"High: underrated, new and good rotation",
             AND(E4520&lt;90,C4520&lt;2011,F4520&gt;100),"High: underrated, not too new but good rotation",
             AND(E4520&lt;=110,C4520&gt;2011,F4520&lt;=25),"Critic: well priced/underrated and new, but bad rotation",
             AND(E4520&gt;110,F4520&gt;100),"Top Tier: premium vehicules that tend to be sold above market prices",
             AND(E4520&gt;=90,E4520&lt;=110,F4520&gt;25),"Moderate: fair price and regular to good rotation",
             AND(E4520&lt;90,AND(C4520&lt;=2011,C4520&gt;=2000),AND(F4520&lt;100,F4520&gt;25)),"Moderate: underrated regular model and regular rotation",
             AND(E4520&lt;90,C4520&gt;2011,AND(F4520&lt;=100,F4520&gt;25)),"Moderate: underrated new model with regular rotation",
             AND(E4520&lt;90,C4520&lt;2000,AND(F4520&lt;=100,F4520&gt;25)),"Moderate: underrated old model with regular rotation",
             AND(C4520&lt;=2011,F4520&lt;=25),"Low: not new model and bad rotation",
             AND(E4520&gt;110,AND(C4520&lt;=2011,C4520&gt;=2000),F4520&lt;=25),"Low: overrated regular model with bad rotation",
             AND(E4520&gt;110,C4520&lt;2011,AND(F4520&lt;=100,F4520&gt;25)),"Low: overrated regular model (not new) with regular rotation",
             AND(E4520&gt;110,C4520&gt;2011,F4520&lt;=25),"Low: overrated new model with bad rotation"
)</f>
        <v>Low: not new model and bad rotation</v>
      </c>
    </row>
    <row r="4521" spans="1:8" x14ac:dyDescent="0.3">
      <c r="A4521" t="s">
        <v>54</v>
      </c>
      <c r="B4521" t="s">
        <v>804</v>
      </c>
      <c r="C4521">
        <v>2012</v>
      </c>
      <c r="D4521">
        <v>10158.490566037735</v>
      </c>
      <c r="E4521">
        <v>97.824369272333556</v>
      </c>
      <c r="F4521">
        <v>53</v>
      </c>
      <c r="H4521" t="str" cm="1">
        <f t="array" ref="H4521">_xlfn.IFS(
             AND(E4521&gt;110,C4521&gt;2011,F4521&gt;100),"High: overrated, new and good rotation",
             AND(E4521&lt;90,C4521&gt;2011,F4521&gt;100),"High: underrated, new and good rotation",
             AND(E4521&lt;90,C4521&lt;2011,F4521&gt;100),"High: underrated, not too new but good rotation",
             AND(E4521&lt;=110,C4521&gt;2011,F4521&lt;=25),"Critic: well priced/underrated and new, but bad rotation",
             AND(E4521&gt;110,F4521&gt;100),"Top Tier: premium vehicules that tend to be sold above market prices",
             AND(E4521&gt;=90,E4521&lt;=110,F4521&gt;25),"Moderate: fair price and regular to good rotation",
             AND(E4521&lt;90,AND(C4521&lt;=2011,C4521&gt;=2000),AND(F4521&lt;100,F4521&gt;25)),"Moderate: underrated regular model and regular rotation",
             AND(E4521&lt;90,C4521&gt;2011,AND(F4521&lt;=100,F4521&gt;25)),"Moderate: underrated new model with regular rotation",
             AND(E4521&lt;90,C4521&lt;2000,AND(F4521&lt;=100,F4521&gt;25)),"Moderate: underrated old model with regular rotation",
             AND(C4521&lt;=2011,F4521&lt;=25),"Low: not new model and bad rotation",
             AND(E4521&gt;110,AND(C4521&lt;=2011,C4521&gt;=2000),F4521&lt;=25),"Low: overrated regular model with bad rotation",
             AND(E4521&gt;110,C4521&lt;2011,AND(F4521&lt;=100,F4521&gt;25)),"Low: overrated regular model (not new) with regular rotation",
             AND(E4521&gt;110,C4521&gt;2011,F4521&lt;=25),"Low: overrated new model with bad rotation"
)</f>
        <v>Moderate: fair price and regular to good rotation</v>
      </c>
    </row>
    <row r="4522" spans="1:8" x14ac:dyDescent="0.3">
      <c r="A4522" t="s">
        <v>54</v>
      </c>
      <c r="B4522" t="s">
        <v>804</v>
      </c>
      <c r="C4522">
        <v>2013</v>
      </c>
      <c r="D4522">
        <v>12278.571428571429</v>
      </c>
      <c r="E4522">
        <v>102.12270311939344</v>
      </c>
      <c r="F4522">
        <v>14</v>
      </c>
      <c r="H4522" t="str" cm="1">
        <f t="array" ref="H4522">_xlfn.IFS(
             AND(E4522&gt;110,C4522&gt;2011,F4522&gt;100),"High: overrated, new and good rotation",
             AND(E4522&lt;90,C4522&gt;2011,F4522&gt;100),"High: underrated, new and good rotation",
             AND(E4522&lt;90,C4522&lt;2011,F4522&gt;100),"High: underrated, not too new but good rotation",
             AND(E4522&lt;=110,C4522&gt;2011,F4522&lt;=25),"Critic: well priced/underrated and new, but bad rotation",
             AND(E4522&gt;110,F4522&gt;100),"Top Tier: premium vehicules that tend to be sold above market prices",
             AND(E4522&gt;=90,E4522&lt;=110,F4522&gt;25),"Moderate: fair price and regular to good rotation",
             AND(E4522&lt;90,AND(C4522&lt;=2011,C4522&gt;=2000),AND(F4522&lt;100,F4522&gt;25)),"Moderate: underrated regular model and regular rotation",
             AND(E4522&lt;90,C4522&gt;2011,AND(F4522&lt;=100,F4522&gt;25)),"Moderate: underrated new model with regular rotation",
             AND(E4522&lt;90,C4522&lt;2000,AND(F4522&lt;=100,F4522&gt;25)),"Moderate: underrated old model with regular rotation",
             AND(C4522&lt;=2011,F4522&lt;=25),"Low: not new model and bad rotation",
             AND(E4522&gt;110,AND(C4522&lt;=2011,C4522&gt;=2000),F4522&lt;=25),"Low: overrated regular model with bad rotation",
             AND(E4522&gt;110,C4522&lt;2011,AND(F4522&lt;=100,F4522&gt;25)),"Low: overrated regular model (not new) with regular rotation",
             AND(E4522&gt;110,C4522&gt;2011,F4522&lt;=25),"Low: overrated new model with bad rotation"
)</f>
        <v>Critic: well priced/underrated and new, but bad rotation</v>
      </c>
    </row>
    <row r="4523" spans="1:8" x14ac:dyDescent="0.3">
      <c r="A4523" t="s">
        <v>54</v>
      </c>
      <c r="B4523" t="s">
        <v>804</v>
      </c>
      <c r="C4523">
        <v>2014</v>
      </c>
      <c r="D4523">
        <v>13027.083333333334</v>
      </c>
      <c r="E4523">
        <v>96.971059055776934</v>
      </c>
      <c r="F4523">
        <v>24</v>
      </c>
      <c r="H4523" t="str" cm="1">
        <f t="array" ref="H4523">_xlfn.IFS(
             AND(E4523&gt;110,C4523&gt;2011,F4523&gt;100),"High: overrated, new and good rotation",
             AND(E4523&lt;90,C4523&gt;2011,F4523&gt;100),"High: underrated, new and good rotation",
             AND(E4523&lt;90,C4523&lt;2011,F4523&gt;100),"High: underrated, not too new but good rotation",
             AND(E4523&lt;=110,C4523&gt;2011,F4523&lt;=25),"Critic: well priced/underrated and new, but bad rotation",
             AND(E4523&gt;110,F4523&gt;100),"Top Tier: premium vehicules that tend to be sold above market prices",
             AND(E4523&gt;=90,E4523&lt;=110,F4523&gt;25),"Moderate: fair price and regular to good rotation",
             AND(E4523&lt;90,AND(C4523&lt;=2011,C4523&gt;=2000),AND(F4523&lt;100,F4523&gt;25)),"Moderate: underrated regular model and regular rotation",
             AND(E4523&lt;90,C4523&gt;2011,AND(F4523&lt;=100,F4523&gt;25)),"Moderate: underrated new model with regular rotation",
             AND(E4523&lt;90,C4523&lt;2000,AND(F4523&lt;=100,F4523&gt;25)),"Moderate: underrated old model with regular rotation",
             AND(C4523&lt;=2011,F4523&lt;=25),"Low: not new model and bad rotation",
             AND(E4523&gt;110,AND(C4523&lt;=2011,C4523&gt;=2000),F4523&lt;=25),"Low: overrated regular model with bad rotation",
             AND(E4523&gt;110,C4523&lt;2011,AND(F4523&lt;=100,F4523&gt;25)),"Low: overrated regular model (not new) with regular rotation",
             AND(E4523&gt;110,C4523&gt;2011,F4523&lt;=25),"Low: overrated new model with bad rotation"
)</f>
        <v>Critic: well priced/underrated and new, but bad rotation</v>
      </c>
    </row>
    <row r="4524" spans="1:8" x14ac:dyDescent="0.3">
      <c r="A4524" t="s">
        <v>55</v>
      </c>
      <c r="B4524" t="s">
        <v>805</v>
      </c>
      <c r="C4524">
        <v>2005</v>
      </c>
      <c r="D4524">
        <v>2000</v>
      </c>
      <c r="E4524">
        <v>71.428571428571431</v>
      </c>
      <c r="F4524">
        <v>1</v>
      </c>
      <c r="H4524" t="str" cm="1">
        <f t="array" ref="H4524">_xlfn.IFS(
             AND(E4524&gt;110,C4524&gt;2011,F4524&gt;100),"High: overrated, new and good rotation",
             AND(E4524&lt;90,C4524&gt;2011,F4524&gt;100),"High: underrated, new and good rotation",
             AND(E4524&lt;90,C4524&lt;2011,F4524&gt;100),"High: underrated, not too new but good rotation",
             AND(E4524&lt;=110,C4524&gt;2011,F4524&lt;=25),"Critic: well priced/underrated and new, but bad rotation",
             AND(E4524&gt;110,F4524&gt;100),"Top Tier: premium vehicules that tend to be sold above market prices",
             AND(E4524&gt;=90,E4524&lt;=110,F4524&gt;25),"Moderate: fair price and regular to good rotation",
             AND(E4524&lt;90,AND(C4524&lt;=2011,C4524&gt;=2000),AND(F4524&lt;100,F4524&gt;25)),"Moderate: underrated regular model and regular rotation",
             AND(E4524&lt;90,C4524&gt;2011,AND(F4524&lt;=100,F4524&gt;25)),"Moderate: underrated new model with regular rotation",
             AND(E4524&lt;90,C4524&lt;2000,AND(F4524&lt;=100,F4524&gt;25)),"Moderate: underrated old model with regular rotation",
             AND(C4524&lt;=2011,F4524&lt;=25),"Low: not new model and bad rotation",
             AND(E4524&gt;110,AND(C4524&lt;=2011,C4524&gt;=2000),F4524&lt;=25),"Low: overrated regular model with bad rotation",
             AND(E4524&gt;110,C4524&lt;2011,AND(F4524&lt;=100,F4524&gt;25)),"Low: overrated regular model (not new) with regular rotation",
             AND(E4524&gt;110,C4524&gt;2011,F4524&lt;=25),"Low: overrated new model with bad rotation"
)</f>
        <v>Low: not new model and bad rotation</v>
      </c>
    </row>
    <row r="4525" spans="1:8" x14ac:dyDescent="0.3">
      <c r="A4525" t="s">
        <v>55</v>
      </c>
      <c r="B4525" t="s">
        <v>806</v>
      </c>
      <c r="C4525">
        <v>2008</v>
      </c>
      <c r="D4525">
        <v>4130</v>
      </c>
      <c r="E4525">
        <v>95.558295048753152</v>
      </c>
      <c r="F4525">
        <v>40</v>
      </c>
      <c r="H4525" t="str" cm="1">
        <f t="array" ref="H4525">_xlfn.IFS(
             AND(E4525&gt;110,C4525&gt;2011,F4525&gt;100),"High: overrated, new and good rotation",
             AND(E4525&lt;90,C4525&gt;2011,F4525&gt;100),"High: underrated, new and good rotation",
             AND(E4525&lt;90,C4525&lt;2011,F4525&gt;100),"High: underrated, not too new but good rotation",
             AND(E4525&lt;=110,C4525&gt;2011,F4525&lt;=25),"Critic: well priced/underrated and new, but bad rotation",
             AND(E4525&gt;110,F4525&gt;100),"Top Tier: premium vehicules that tend to be sold above market prices",
             AND(E4525&gt;=90,E4525&lt;=110,F4525&gt;25),"Moderate: fair price and regular to good rotation",
             AND(E4525&lt;90,AND(C4525&lt;=2011,C4525&gt;=2000),AND(F4525&lt;100,F4525&gt;25)),"Moderate: underrated regular model and regular rotation",
             AND(E4525&lt;90,C4525&gt;2011,AND(F4525&lt;=100,F4525&gt;25)),"Moderate: underrated new model with regular rotation",
             AND(E4525&lt;90,C4525&lt;2000,AND(F4525&lt;=100,F4525&gt;25)),"Moderate: underrated old model with regular rotation",
             AND(C4525&lt;=2011,F4525&lt;=25),"Low: not new model and bad rotation",
             AND(E4525&gt;110,AND(C4525&lt;=2011,C4525&gt;=2000),F4525&lt;=25),"Low: overrated regular model with bad rotation",
             AND(E4525&gt;110,C4525&lt;2011,AND(F4525&lt;=100,F4525&gt;25)),"Low: overrated regular model (not new) with regular rotation",
             AND(E4525&gt;110,C4525&gt;2011,F4525&lt;=25),"Low: overrated new model with bad rotation"
)</f>
        <v>Moderate: fair price and regular to good rotation</v>
      </c>
    </row>
    <row r="4526" spans="1:8" x14ac:dyDescent="0.3">
      <c r="A4526" t="s">
        <v>55</v>
      </c>
      <c r="B4526" t="s">
        <v>806</v>
      </c>
      <c r="C4526">
        <v>2009</v>
      </c>
      <c r="D4526">
        <v>4271.4285714285716</v>
      </c>
      <c r="E4526">
        <v>92.3847242480266</v>
      </c>
      <c r="F4526">
        <v>42</v>
      </c>
      <c r="H4526" t="str" cm="1">
        <f t="array" ref="H4526">_xlfn.IFS(
             AND(E4526&gt;110,C4526&gt;2011,F4526&gt;100),"High: overrated, new and good rotation",
             AND(E4526&lt;90,C4526&gt;2011,F4526&gt;100),"High: underrated, new and good rotation",
             AND(E4526&lt;90,C4526&lt;2011,F4526&gt;100),"High: underrated, not too new but good rotation",
             AND(E4526&lt;=110,C4526&gt;2011,F4526&lt;=25),"Critic: well priced/underrated and new, but bad rotation",
             AND(E4526&gt;110,F4526&gt;100),"Top Tier: premium vehicules that tend to be sold above market prices",
             AND(E4526&gt;=90,E4526&lt;=110,F4526&gt;25),"Moderate: fair price and regular to good rotation",
             AND(E4526&lt;90,AND(C4526&lt;=2011,C4526&gt;=2000),AND(F4526&lt;100,F4526&gt;25)),"Moderate: underrated regular model and regular rotation",
             AND(E4526&lt;90,C4526&gt;2011,AND(F4526&lt;=100,F4526&gt;25)),"Moderate: underrated new model with regular rotation",
             AND(E4526&lt;90,C4526&lt;2000,AND(F4526&lt;=100,F4526&gt;25)),"Moderate: underrated old model with regular rotation",
             AND(C4526&lt;=2011,F4526&lt;=25),"Low: not new model and bad rotation",
             AND(E4526&gt;110,AND(C4526&lt;=2011,C4526&gt;=2000),F4526&lt;=25),"Low: overrated regular model with bad rotation",
             AND(E4526&gt;110,C4526&lt;2011,AND(F4526&lt;=100,F4526&gt;25)),"Low: overrated regular model (not new) with regular rotation",
             AND(E4526&gt;110,C4526&gt;2011,F4526&lt;=25),"Low: overrated new model with bad rotation"
)</f>
        <v>Moderate: fair price and regular to good rotation</v>
      </c>
    </row>
    <row r="4527" spans="1:8" x14ac:dyDescent="0.3">
      <c r="A4527" t="s">
        <v>55</v>
      </c>
      <c r="B4527" t="s">
        <v>806</v>
      </c>
      <c r="C4527">
        <v>2010</v>
      </c>
      <c r="D4527">
        <v>5550</v>
      </c>
      <c r="E4527">
        <v>112.25116807279633</v>
      </c>
      <c r="F4527">
        <v>8</v>
      </c>
      <c r="H4527" t="str" cm="1">
        <f t="array" ref="H4527">_xlfn.IFS(
             AND(E4527&gt;110,C4527&gt;2011,F4527&gt;100),"High: overrated, new and good rotation",
             AND(E4527&lt;90,C4527&gt;2011,F4527&gt;100),"High: underrated, new and good rotation",
             AND(E4527&lt;90,C4527&lt;2011,F4527&gt;100),"High: underrated, not too new but good rotation",
             AND(E4527&lt;=110,C4527&gt;2011,F4527&lt;=25),"Critic: well priced/underrated and new, but bad rotation",
             AND(E4527&gt;110,F4527&gt;100),"Top Tier: premium vehicules that tend to be sold above market prices",
             AND(E4527&gt;=90,E4527&lt;=110,F4527&gt;25),"Moderate: fair price and regular to good rotation",
             AND(E4527&lt;90,AND(C4527&lt;=2011,C4527&gt;=2000),AND(F4527&lt;100,F4527&gt;25)),"Moderate: underrated regular model and regular rotation",
             AND(E4527&lt;90,C4527&gt;2011,AND(F4527&lt;=100,F4527&gt;25)),"Moderate: underrated new model with regular rotation",
             AND(E4527&lt;90,C4527&lt;2000,AND(F4527&lt;=100,F4527&gt;25)),"Moderate: underrated old model with regular rotation",
             AND(C4527&lt;=2011,F4527&lt;=25),"Low: not new model and bad rotation",
             AND(E4527&gt;110,AND(C4527&lt;=2011,C4527&gt;=2000),F4527&lt;=25),"Low: overrated regular model with bad rotation",
             AND(E4527&gt;110,C4527&lt;2011,AND(F4527&lt;=100,F4527&gt;25)),"Low: overrated regular model (not new) with regular rotation",
             AND(E4527&gt;110,C4527&gt;2011,F4527&lt;=25),"Low: overrated new model with bad rotation"
)</f>
        <v>Low: not new model and bad rotation</v>
      </c>
    </row>
    <row r="4528" spans="1:8" x14ac:dyDescent="0.3">
      <c r="A4528" t="s">
        <v>55</v>
      </c>
      <c r="B4528" t="s">
        <v>806</v>
      </c>
      <c r="C4528">
        <v>2011</v>
      </c>
      <c r="D4528">
        <v>5673.0769230769229</v>
      </c>
      <c r="E4528">
        <v>104.59742850986115</v>
      </c>
      <c r="F4528">
        <v>13</v>
      </c>
      <c r="H4528" t="str" cm="1">
        <f t="array" ref="H4528">_xlfn.IFS(
             AND(E4528&gt;110,C4528&gt;2011,F4528&gt;100),"High: overrated, new and good rotation",
             AND(E4528&lt;90,C4528&gt;2011,F4528&gt;100),"High: underrated, new and good rotation",
             AND(E4528&lt;90,C4528&lt;2011,F4528&gt;100),"High: underrated, not too new but good rotation",
             AND(E4528&lt;=110,C4528&gt;2011,F4528&lt;=25),"Critic: well priced/underrated and new, but bad rotation",
             AND(E4528&gt;110,F4528&gt;100),"Top Tier: premium vehicules that tend to be sold above market prices",
             AND(E4528&gt;=90,E4528&lt;=110,F4528&gt;25),"Moderate: fair price and regular to good rotation",
             AND(E4528&lt;90,AND(C4528&lt;=2011,C4528&gt;=2000),AND(F4528&lt;100,F4528&gt;25)),"Moderate: underrated regular model and regular rotation",
             AND(E4528&lt;90,C4528&gt;2011,AND(F4528&lt;=100,F4528&gt;25)),"Moderate: underrated new model with regular rotation",
             AND(E4528&lt;90,C4528&lt;2000,AND(F4528&lt;=100,F4528&gt;25)),"Moderate: underrated old model with regular rotation",
             AND(C4528&lt;=2011,F4528&lt;=25),"Low: not new model and bad rotation",
             AND(E4528&gt;110,AND(C4528&lt;=2011,C4528&gt;=2000),F4528&lt;=25),"Low: overrated regular model with bad rotation",
             AND(E4528&gt;110,C4528&lt;2011,AND(F4528&lt;=100,F4528&gt;25)),"Low: overrated regular model (not new) with regular rotation",
             AND(E4528&gt;110,C4528&gt;2011,F4528&lt;=25),"Low: overrated new model with bad rotation"
)</f>
        <v>Low: not new model and bad rotation</v>
      </c>
    </row>
    <row r="4529" spans="1:8" x14ac:dyDescent="0.3">
      <c r="A4529" t="s">
        <v>55</v>
      </c>
      <c r="B4529" t="s">
        <v>806</v>
      </c>
      <c r="C4529">
        <v>2012</v>
      </c>
      <c r="D4529">
        <v>6192.8571428571431</v>
      </c>
      <c r="E4529">
        <v>99.564676454306237</v>
      </c>
      <c r="F4529">
        <v>154</v>
      </c>
      <c r="H4529" t="str" cm="1">
        <f t="array" ref="H4529">_xlfn.IFS(
             AND(E4529&gt;110,C4529&gt;2011,F4529&gt;100),"High: overrated, new and good rotation",
             AND(E4529&lt;90,C4529&gt;2011,F4529&gt;100),"High: underrated, new and good rotation",
             AND(E4529&lt;90,C4529&lt;2011,F4529&gt;100),"High: underrated, not too new but good rotation",
             AND(E4529&lt;=110,C4529&gt;2011,F4529&lt;=25),"Critic: well priced/underrated and new, but bad rotation",
             AND(E4529&gt;110,F4529&gt;100),"Top Tier: premium vehicules that tend to be sold above market prices",
             AND(E4529&gt;=90,E4529&lt;=110,F4529&gt;25),"Moderate: fair price and regular to good rotation",
             AND(E4529&lt;90,AND(C4529&lt;=2011,C4529&gt;=2000),AND(F4529&lt;100,F4529&gt;25)),"Moderate: underrated regular model and regular rotation",
             AND(E4529&lt;90,C4529&gt;2011,AND(F4529&lt;=100,F4529&gt;25)),"Moderate: underrated new model with regular rotation",
             AND(E4529&lt;90,C4529&lt;2000,AND(F4529&lt;=100,F4529&gt;25)),"Moderate: underrated old model with regular rotation",
             AND(C4529&lt;=2011,F4529&lt;=25),"Low: not new model and bad rotation",
             AND(E4529&gt;110,AND(C4529&lt;=2011,C4529&gt;=2000),F4529&lt;=25),"Low: overrated regular model with bad rotation",
             AND(E4529&gt;110,C4529&lt;2011,AND(F4529&lt;=100,F4529&gt;25)),"Low: overrated regular model (not new) with regular rotation",
             AND(E4529&gt;110,C4529&gt;2011,F4529&lt;=25),"Low: overrated new model with bad rotation"
)</f>
        <v>Moderate: fair price and regular to good rotation</v>
      </c>
    </row>
    <row r="4530" spans="1:8" x14ac:dyDescent="0.3">
      <c r="A4530" t="s">
        <v>55</v>
      </c>
      <c r="B4530" t="s">
        <v>806</v>
      </c>
      <c r="C4530">
        <v>2013</v>
      </c>
      <c r="D4530">
        <v>7460.0917431192656</v>
      </c>
      <c r="E4530">
        <v>99.897465841928351</v>
      </c>
      <c r="F4530">
        <v>109</v>
      </c>
      <c r="H4530" t="str" cm="1">
        <f t="array" ref="H4530">_xlfn.IFS(
             AND(E4530&gt;110,C4530&gt;2011,F4530&gt;100),"High: overrated, new and good rotation",
             AND(E4530&lt;90,C4530&gt;2011,F4530&gt;100),"High: underrated, new and good rotation",
             AND(E4530&lt;90,C4530&lt;2011,F4530&gt;100),"High: underrated, not too new but good rotation",
             AND(E4530&lt;=110,C4530&gt;2011,F4530&lt;=25),"Critic: well priced/underrated and new, but bad rotation",
             AND(E4530&gt;110,F4530&gt;100),"Top Tier: premium vehicules that tend to be sold above market prices",
             AND(E4530&gt;=90,E4530&lt;=110,F4530&gt;25),"Moderate: fair price and regular to good rotation",
             AND(E4530&lt;90,AND(C4530&lt;=2011,C4530&gt;=2000),AND(F4530&lt;100,F4530&gt;25)),"Moderate: underrated regular model and regular rotation",
             AND(E4530&lt;90,C4530&gt;2011,AND(F4530&lt;=100,F4530&gt;25)),"Moderate: underrated new model with regular rotation",
             AND(E4530&lt;90,C4530&lt;2000,AND(F4530&lt;=100,F4530&gt;25)),"Moderate: underrated old model with regular rotation",
             AND(C4530&lt;=2011,F4530&lt;=25),"Low: not new model and bad rotation",
             AND(E4530&gt;110,AND(C4530&lt;=2011,C4530&gt;=2000),F4530&lt;=25),"Low: overrated regular model with bad rotation",
             AND(E4530&gt;110,C4530&lt;2011,AND(F4530&lt;=100,F4530&gt;25)),"Low: overrated regular model (not new) with regular rotation",
             AND(E4530&gt;110,C4530&gt;2011,F4530&lt;=25),"Low: overrated new model with bad rotation"
)</f>
        <v>Moderate: fair price and regular to good rotation</v>
      </c>
    </row>
    <row r="4531" spans="1:8" x14ac:dyDescent="0.3">
      <c r="A4531" t="s">
        <v>55</v>
      </c>
      <c r="B4531" t="s">
        <v>806</v>
      </c>
      <c r="C4531">
        <v>2014</v>
      </c>
      <c r="D4531">
        <v>8620</v>
      </c>
      <c r="E4531">
        <v>94.057927018299424</v>
      </c>
      <c r="F4531">
        <v>20</v>
      </c>
      <c r="H4531" t="str" cm="1">
        <f t="array" ref="H4531">_xlfn.IFS(
             AND(E4531&gt;110,C4531&gt;2011,F4531&gt;100),"High: overrated, new and good rotation",
             AND(E4531&lt;90,C4531&gt;2011,F4531&gt;100),"High: underrated, new and good rotation",
             AND(E4531&lt;90,C4531&lt;2011,F4531&gt;100),"High: underrated, not too new but good rotation",
             AND(E4531&lt;=110,C4531&gt;2011,F4531&lt;=25),"Critic: well priced/underrated and new, but bad rotation",
             AND(E4531&gt;110,F4531&gt;100),"Top Tier: premium vehicules that tend to be sold above market prices",
             AND(E4531&gt;=90,E4531&lt;=110,F4531&gt;25),"Moderate: fair price and regular to good rotation",
             AND(E4531&lt;90,AND(C4531&lt;=2011,C4531&gt;=2000),AND(F4531&lt;100,F4531&gt;25)),"Moderate: underrated regular model and regular rotation",
             AND(E4531&lt;90,C4531&gt;2011,AND(F4531&lt;=100,F4531&gt;25)),"Moderate: underrated new model with regular rotation",
             AND(E4531&lt;90,C4531&lt;2000,AND(F4531&lt;=100,F4531&gt;25)),"Moderate: underrated old model with regular rotation",
             AND(C4531&lt;=2011,F4531&lt;=25),"Low: not new model and bad rotation",
             AND(E4531&gt;110,AND(C4531&lt;=2011,C4531&gt;=2000),F4531&lt;=25),"Low: overrated regular model with bad rotation",
             AND(E4531&gt;110,C4531&lt;2011,AND(F4531&lt;=100,F4531&gt;25)),"Low: overrated regular model (not new) with regular rotation",
             AND(E4531&gt;110,C4531&gt;2011,F4531&lt;=25),"Low: overrated new model with bad rotation"
)</f>
        <v>Critic: well priced/underrated and new, but bad rotation</v>
      </c>
    </row>
    <row r="4532" spans="1:8" x14ac:dyDescent="0.3">
      <c r="A4532" t="s">
        <v>55</v>
      </c>
      <c r="B4532" t="s">
        <v>806</v>
      </c>
      <c r="C4532">
        <v>2015</v>
      </c>
      <c r="D4532">
        <v>9166.6666666666661</v>
      </c>
      <c r="E4532">
        <v>94.329257594911198</v>
      </c>
      <c r="F4532">
        <v>3</v>
      </c>
      <c r="H4532" t="str" cm="1">
        <f t="array" ref="H4532">_xlfn.IFS(
             AND(E4532&gt;110,C4532&gt;2011,F4532&gt;100),"High: overrated, new and good rotation",
             AND(E4532&lt;90,C4532&gt;2011,F4532&gt;100),"High: underrated, new and good rotation",
             AND(E4532&lt;90,C4532&lt;2011,F4532&gt;100),"High: underrated, not too new but good rotation",
             AND(E4532&lt;=110,C4532&gt;2011,F4532&lt;=25),"Critic: well priced/underrated and new, but bad rotation",
             AND(E4532&gt;110,F4532&gt;100),"Top Tier: premium vehicules that tend to be sold above market prices",
             AND(E4532&gt;=90,E4532&lt;=110,F4532&gt;25),"Moderate: fair price and regular to good rotation",
             AND(E4532&lt;90,AND(C4532&lt;=2011,C4532&gt;=2000),AND(F4532&lt;100,F4532&gt;25)),"Moderate: underrated regular model and regular rotation",
             AND(E4532&lt;90,C4532&gt;2011,AND(F4532&lt;=100,F4532&gt;25)),"Moderate: underrated new model with regular rotation",
             AND(E4532&lt;90,C4532&lt;2000,AND(F4532&lt;=100,F4532&gt;25)),"Moderate: underrated old model with regular rotation",
             AND(C4532&lt;=2011,F4532&lt;=25),"Low: not new model and bad rotation",
             AND(E4532&gt;110,AND(C4532&lt;=2011,C4532&gt;=2000),F4532&lt;=25),"Low: overrated regular model with bad rotation",
             AND(E4532&gt;110,C4532&lt;2011,AND(F4532&lt;=100,F4532&gt;25)),"Low: overrated regular model (not new) with regular rotation",
             AND(E4532&gt;110,C4532&gt;2011,F4532&lt;=25),"Low: overrated new model with bad rotation"
)</f>
        <v>Critic: well priced/underrated and new, but bad rotation</v>
      </c>
    </row>
    <row r="4533" spans="1:8" x14ac:dyDescent="0.3">
      <c r="A4533" t="s">
        <v>56</v>
      </c>
      <c r="B4533" t="s">
        <v>807</v>
      </c>
      <c r="C4533">
        <v>2006</v>
      </c>
      <c r="D4533">
        <v>6279.8507462686566</v>
      </c>
      <c r="E4533">
        <v>98.440160708518022</v>
      </c>
      <c r="F4533">
        <v>67</v>
      </c>
      <c r="H4533" t="str" cm="1">
        <f t="array" ref="H4533">_xlfn.IFS(
             AND(E4533&gt;110,C4533&gt;2011,F4533&gt;100),"High: overrated, new and good rotation",
             AND(E4533&lt;90,C4533&gt;2011,F4533&gt;100),"High: underrated, new and good rotation",
             AND(E4533&lt;90,C4533&lt;2011,F4533&gt;100),"High: underrated, not too new but good rotation",
             AND(E4533&lt;=110,C4533&gt;2011,F4533&lt;=25),"Critic: well priced/underrated and new, but bad rotation",
             AND(E4533&gt;110,F4533&gt;100),"Top Tier: premium vehicules that tend to be sold above market prices",
             AND(E4533&gt;=90,E4533&lt;=110,F4533&gt;25),"Moderate: fair price and regular to good rotation",
             AND(E4533&lt;90,AND(C4533&lt;=2011,C4533&gt;=2000),AND(F4533&lt;100,F4533&gt;25)),"Moderate: underrated regular model and regular rotation",
             AND(E4533&lt;90,C4533&gt;2011,AND(F4533&lt;=100,F4533&gt;25)),"Moderate: underrated new model with regular rotation",
             AND(E4533&lt;90,C4533&lt;2000,AND(F4533&lt;=100,F4533&gt;25)),"Moderate: underrated old model with regular rotation",
             AND(C4533&lt;=2011,F4533&lt;=25),"Low: not new model and bad rotation",
             AND(E4533&gt;110,AND(C4533&lt;=2011,C4533&gt;=2000),F4533&lt;=25),"Low: overrated regular model with bad rotation",
             AND(E4533&gt;110,C4533&lt;2011,AND(F4533&lt;=100,F4533&gt;25)),"Low: overrated regular model (not new) with regular rotation",
             AND(E4533&gt;110,C4533&gt;2011,F4533&lt;=25),"Low: overrated new model with bad rotation"
)</f>
        <v>Moderate: fair price and regular to good rotation</v>
      </c>
    </row>
    <row r="4534" spans="1:8" x14ac:dyDescent="0.3">
      <c r="A4534" t="s">
        <v>56</v>
      </c>
      <c r="B4534" t="s">
        <v>807</v>
      </c>
      <c r="C4534">
        <v>2007</v>
      </c>
      <c r="D4534">
        <v>7136.1111111111113</v>
      </c>
      <c r="E4534">
        <v>94.425963241251551</v>
      </c>
      <c r="F4534">
        <v>18</v>
      </c>
      <c r="H4534" t="str" cm="1">
        <f t="array" ref="H4534">_xlfn.IFS(
             AND(E4534&gt;110,C4534&gt;2011,F4534&gt;100),"High: overrated, new and good rotation",
             AND(E4534&lt;90,C4534&gt;2011,F4534&gt;100),"High: underrated, new and good rotation",
             AND(E4534&lt;90,C4534&lt;2011,F4534&gt;100),"High: underrated, not too new but good rotation",
             AND(E4534&lt;=110,C4534&gt;2011,F4534&lt;=25),"Critic: well priced/underrated and new, but bad rotation",
             AND(E4534&gt;110,F4534&gt;100),"Top Tier: premium vehicules that tend to be sold above market prices",
             AND(E4534&gt;=90,E4534&lt;=110,F4534&gt;25),"Moderate: fair price and regular to good rotation",
             AND(E4534&lt;90,AND(C4534&lt;=2011,C4534&gt;=2000),AND(F4534&lt;100,F4534&gt;25)),"Moderate: underrated regular model and regular rotation",
             AND(E4534&lt;90,C4534&gt;2011,AND(F4534&lt;=100,F4534&gt;25)),"Moderate: underrated new model with regular rotation",
             AND(E4534&lt;90,C4534&lt;2000,AND(F4534&lt;=100,F4534&gt;25)),"Moderate: underrated old model with regular rotation",
             AND(C4534&lt;=2011,F4534&lt;=25),"Low: not new model and bad rotation",
             AND(E4534&gt;110,AND(C4534&lt;=2011,C4534&gt;=2000),F4534&lt;=25),"Low: overrated regular model with bad rotation",
             AND(E4534&gt;110,C4534&lt;2011,AND(F4534&lt;=100,F4534&gt;25)),"Low: overrated regular model (not new) with regular rotation",
             AND(E4534&gt;110,C4534&gt;2011,F4534&lt;=25),"Low: overrated new model with bad rotation"
)</f>
        <v>Low: not new model and bad rotation</v>
      </c>
    </row>
    <row r="4535" spans="1:8" x14ac:dyDescent="0.3">
      <c r="A4535" t="s">
        <v>56</v>
      </c>
      <c r="B4535" t="s">
        <v>808</v>
      </c>
      <c r="C4535">
        <v>2003</v>
      </c>
      <c r="D4535">
        <v>5469.2307692307695</v>
      </c>
      <c r="E4535">
        <v>90.699739354481835</v>
      </c>
      <c r="F4535">
        <v>13</v>
      </c>
      <c r="H4535" t="str" cm="1">
        <f t="array" ref="H4535">_xlfn.IFS(
             AND(E4535&gt;110,C4535&gt;2011,F4535&gt;100),"High: overrated, new and good rotation",
             AND(E4535&lt;90,C4535&gt;2011,F4535&gt;100),"High: underrated, new and good rotation",
             AND(E4535&lt;90,C4535&lt;2011,F4535&gt;100),"High: underrated, not too new but good rotation",
             AND(E4535&lt;=110,C4535&gt;2011,F4535&lt;=25),"Critic: well priced/underrated and new, but bad rotation",
             AND(E4535&gt;110,F4535&gt;100),"Top Tier: premium vehicules that tend to be sold above market prices",
             AND(E4535&gt;=90,E4535&lt;=110,F4535&gt;25),"Moderate: fair price and regular to good rotation",
             AND(E4535&lt;90,AND(C4535&lt;=2011,C4535&gt;=2000),AND(F4535&lt;100,F4535&gt;25)),"Moderate: underrated regular model and regular rotation",
             AND(E4535&lt;90,C4535&gt;2011,AND(F4535&lt;=100,F4535&gt;25)),"Moderate: underrated new model with regular rotation",
             AND(E4535&lt;90,C4535&lt;2000,AND(F4535&lt;=100,F4535&gt;25)),"Moderate: underrated old model with regular rotation",
             AND(C4535&lt;=2011,F4535&lt;=25),"Low: not new model and bad rotation",
             AND(E4535&gt;110,AND(C4535&lt;=2011,C4535&gt;=2000),F4535&lt;=25),"Low: overrated regular model with bad rotation",
             AND(E4535&gt;110,C4535&lt;2011,AND(F4535&lt;=100,F4535&gt;25)),"Low: overrated regular model (not new) with regular rotation",
             AND(E4535&gt;110,C4535&gt;2011,F4535&lt;=25),"Low: overrated new model with bad rotation"
)</f>
        <v>Low: not new model and bad rotation</v>
      </c>
    </row>
    <row r="4536" spans="1:8" x14ac:dyDescent="0.3">
      <c r="A4536" t="s">
        <v>56</v>
      </c>
      <c r="B4536" t="s">
        <v>808</v>
      </c>
      <c r="C4536">
        <v>2004</v>
      </c>
      <c r="D4536">
        <v>4333.333333333333</v>
      </c>
      <c r="E4536">
        <v>98.24582482278025</v>
      </c>
      <c r="F4536">
        <v>3</v>
      </c>
      <c r="H4536" t="str" cm="1">
        <f t="array" ref="H4536">_xlfn.IFS(
             AND(E4536&gt;110,C4536&gt;2011,F4536&gt;100),"High: overrated, new and good rotation",
             AND(E4536&lt;90,C4536&gt;2011,F4536&gt;100),"High: underrated, new and good rotation",
             AND(E4536&lt;90,C4536&lt;2011,F4536&gt;100),"High: underrated, not too new but good rotation",
             AND(E4536&lt;=110,C4536&gt;2011,F4536&lt;=25),"Critic: well priced/underrated and new, but bad rotation",
             AND(E4536&gt;110,F4536&gt;100),"Top Tier: premium vehicules that tend to be sold above market prices",
             AND(E4536&gt;=90,E4536&lt;=110,F4536&gt;25),"Moderate: fair price and regular to good rotation",
             AND(E4536&lt;90,AND(C4536&lt;=2011,C4536&gt;=2000),AND(F4536&lt;100,F4536&gt;25)),"Moderate: underrated regular model and regular rotation",
             AND(E4536&lt;90,C4536&gt;2011,AND(F4536&lt;=100,F4536&gt;25)),"Moderate: underrated new model with regular rotation",
             AND(E4536&lt;90,C4536&lt;2000,AND(F4536&lt;=100,F4536&gt;25)),"Moderate: underrated old model with regular rotation",
             AND(C4536&lt;=2011,F4536&lt;=25),"Low: not new model and bad rotation",
             AND(E4536&gt;110,AND(C4536&lt;=2011,C4536&gt;=2000),F4536&lt;=25),"Low: overrated regular model with bad rotation",
             AND(E4536&gt;110,C4536&lt;2011,AND(F4536&lt;=100,F4536&gt;25)),"Low: overrated regular model (not new) with regular rotation",
             AND(E4536&gt;110,C4536&gt;2011,F4536&lt;=25),"Low: overrated new model with bad rotation"
)</f>
        <v>Low: not new model and bad rotation</v>
      </c>
    </row>
    <row r="4537" spans="1:8" x14ac:dyDescent="0.3">
      <c r="A4537" t="s">
        <v>56</v>
      </c>
      <c r="B4537" t="s">
        <v>808</v>
      </c>
      <c r="C4537">
        <v>2005</v>
      </c>
      <c r="D4537">
        <v>7496.4285714285716</v>
      </c>
      <c r="E4537">
        <v>96.434070467083203</v>
      </c>
      <c r="F4537">
        <v>14</v>
      </c>
      <c r="H4537" t="str" cm="1">
        <f t="array" ref="H4537">_xlfn.IFS(
             AND(E4537&gt;110,C4537&gt;2011,F4537&gt;100),"High: overrated, new and good rotation",
             AND(E4537&lt;90,C4537&gt;2011,F4537&gt;100),"High: underrated, new and good rotation",
             AND(E4537&lt;90,C4537&lt;2011,F4537&gt;100),"High: underrated, not too new but good rotation",
             AND(E4537&lt;=110,C4537&gt;2011,F4537&lt;=25),"Critic: well priced/underrated and new, but bad rotation",
             AND(E4537&gt;110,F4537&gt;100),"Top Tier: premium vehicules that tend to be sold above market prices",
             AND(E4537&gt;=90,E4537&lt;=110,F4537&gt;25),"Moderate: fair price and regular to good rotation",
             AND(E4537&lt;90,AND(C4537&lt;=2011,C4537&gt;=2000),AND(F4537&lt;100,F4537&gt;25)),"Moderate: underrated regular model and regular rotation",
             AND(E4537&lt;90,C4537&gt;2011,AND(F4537&lt;=100,F4537&gt;25)),"Moderate: underrated new model with regular rotation",
             AND(E4537&lt;90,C4537&lt;2000,AND(F4537&lt;=100,F4537&gt;25)),"Moderate: underrated old model with regular rotation",
             AND(C4537&lt;=2011,F4537&lt;=25),"Low: not new model and bad rotation",
             AND(E4537&gt;110,AND(C4537&lt;=2011,C4537&gt;=2000),F4537&lt;=25),"Low: overrated regular model with bad rotation",
             AND(E4537&gt;110,C4537&lt;2011,AND(F4537&lt;=100,F4537&gt;25)),"Low: overrated regular model (not new) with regular rotation",
             AND(E4537&gt;110,C4537&gt;2011,F4537&lt;=25),"Low: overrated new model with bad rotation"
)</f>
        <v>Low: not new model and bad rotation</v>
      </c>
    </row>
    <row r="4538" spans="1:8" x14ac:dyDescent="0.3">
      <c r="A4538" t="s">
        <v>56</v>
      </c>
      <c r="B4538" t="s">
        <v>808</v>
      </c>
      <c r="C4538">
        <v>2006</v>
      </c>
      <c r="D4538">
        <v>7913.636363636364</v>
      </c>
      <c r="E4538">
        <v>104.88223238821266</v>
      </c>
      <c r="F4538">
        <v>11</v>
      </c>
      <c r="H4538" t="str" cm="1">
        <f t="array" ref="H4538">_xlfn.IFS(
             AND(E4538&gt;110,C4538&gt;2011,F4538&gt;100),"High: overrated, new and good rotation",
             AND(E4538&lt;90,C4538&gt;2011,F4538&gt;100),"High: underrated, new and good rotation",
             AND(E4538&lt;90,C4538&lt;2011,F4538&gt;100),"High: underrated, not too new but good rotation",
             AND(E4538&lt;=110,C4538&gt;2011,F4538&lt;=25),"Critic: well priced/underrated and new, but bad rotation",
             AND(E4538&gt;110,F4538&gt;100),"Top Tier: premium vehicules that tend to be sold above market prices",
             AND(E4538&gt;=90,E4538&lt;=110,F4538&gt;25),"Moderate: fair price and regular to good rotation",
             AND(E4538&lt;90,AND(C4538&lt;=2011,C4538&gt;=2000),AND(F4538&lt;100,F4538&gt;25)),"Moderate: underrated regular model and regular rotation",
             AND(E4538&lt;90,C4538&gt;2011,AND(F4538&lt;=100,F4538&gt;25)),"Moderate: underrated new model with regular rotation",
             AND(E4538&lt;90,C4538&lt;2000,AND(F4538&lt;=100,F4538&gt;25)),"Moderate: underrated old model with regular rotation",
             AND(C4538&lt;=2011,F4538&lt;=25),"Low: not new model and bad rotation",
             AND(E4538&gt;110,AND(C4538&lt;=2011,C4538&gt;=2000),F4538&lt;=25),"Low: overrated regular model with bad rotation",
             AND(E4538&gt;110,C4538&lt;2011,AND(F4538&lt;=100,F4538&gt;25)),"Low: overrated regular model (not new) with regular rotation",
             AND(E4538&gt;110,C4538&gt;2011,F4538&lt;=25),"Low: overrated new model with bad rotation"
)</f>
        <v>Low: not new model and bad rotation</v>
      </c>
    </row>
    <row r="4539" spans="1:8" x14ac:dyDescent="0.3">
      <c r="A4539" t="s">
        <v>56</v>
      </c>
      <c r="B4539" t="s">
        <v>809</v>
      </c>
      <c r="C4539">
        <v>2013</v>
      </c>
      <c r="D4539">
        <v>18794.642857142859</v>
      </c>
      <c r="E4539">
        <v>101.45770724885067</v>
      </c>
      <c r="F4539">
        <v>28</v>
      </c>
      <c r="H4539" t="str" cm="1">
        <f t="array" ref="H4539">_xlfn.IFS(
             AND(E4539&gt;110,C4539&gt;2011,F4539&gt;100),"High: overrated, new and good rotation",
             AND(E4539&lt;90,C4539&gt;2011,F4539&gt;100),"High: underrated, new and good rotation",
             AND(E4539&lt;90,C4539&lt;2011,F4539&gt;100),"High: underrated, not too new but good rotation",
             AND(E4539&lt;=110,C4539&gt;2011,F4539&lt;=25),"Critic: well priced/underrated and new, but bad rotation",
             AND(E4539&gt;110,F4539&gt;100),"Top Tier: premium vehicules that tend to be sold above market prices",
             AND(E4539&gt;=90,E4539&lt;=110,F4539&gt;25),"Moderate: fair price and regular to good rotation",
             AND(E4539&lt;90,AND(C4539&lt;=2011,C4539&gt;=2000),AND(F4539&lt;100,F4539&gt;25)),"Moderate: underrated regular model and regular rotation",
             AND(E4539&lt;90,C4539&gt;2011,AND(F4539&lt;=100,F4539&gt;25)),"Moderate: underrated new model with regular rotation",
             AND(E4539&lt;90,C4539&lt;2000,AND(F4539&lt;=100,F4539&gt;25)),"Moderate: underrated old model with regular rotation",
             AND(C4539&lt;=2011,F4539&lt;=25),"Low: not new model and bad rotation",
             AND(E4539&gt;110,AND(C4539&lt;=2011,C4539&gt;=2000),F4539&lt;=25),"Low: overrated regular model with bad rotation",
             AND(E4539&gt;110,C4539&lt;2011,AND(F4539&lt;=100,F4539&gt;25)),"Low: overrated regular model (not new) with regular rotation",
             AND(E4539&gt;110,C4539&gt;2011,F4539&lt;=25),"Low: overrated new model with bad rotation"
)</f>
        <v>Moderate: fair price and regular to good rotation</v>
      </c>
    </row>
    <row r="4540" spans="1:8" x14ac:dyDescent="0.3">
      <c r="A4540" t="s">
        <v>56</v>
      </c>
      <c r="B4540" t="s">
        <v>809</v>
      </c>
      <c r="C4540">
        <v>2014</v>
      </c>
      <c r="D4540">
        <v>21733.333333333332</v>
      </c>
      <c r="E4540">
        <v>100.32470549030479</v>
      </c>
      <c r="F4540">
        <v>12</v>
      </c>
      <c r="H4540" t="str" cm="1">
        <f t="array" ref="H4540">_xlfn.IFS(
             AND(E4540&gt;110,C4540&gt;2011,F4540&gt;100),"High: overrated, new and good rotation",
             AND(E4540&lt;90,C4540&gt;2011,F4540&gt;100),"High: underrated, new and good rotation",
             AND(E4540&lt;90,C4540&lt;2011,F4540&gt;100),"High: underrated, not too new but good rotation",
             AND(E4540&lt;=110,C4540&gt;2011,F4540&lt;=25),"Critic: well priced/underrated and new, but bad rotation",
             AND(E4540&gt;110,F4540&gt;100),"Top Tier: premium vehicules that tend to be sold above market prices",
             AND(E4540&gt;=90,E4540&lt;=110,F4540&gt;25),"Moderate: fair price and regular to good rotation",
             AND(E4540&lt;90,AND(C4540&lt;=2011,C4540&gt;=2000),AND(F4540&lt;100,F4540&gt;25)),"Moderate: underrated regular model and regular rotation",
             AND(E4540&lt;90,C4540&gt;2011,AND(F4540&lt;=100,F4540&gt;25)),"Moderate: underrated new model with regular rotation",
             AND(E4540&lt;90,C4540&lt;2000,AND(F4540&lt;=100,F4540&gt;25)),"Moderate: underrated old model with regular rotation",
             AND(C4540&lt;=2011,F4540&lt;=25),"Low: not new model and bad rotation",
             AND(E4540&gt;110,AND(C4540&lt;=2011,C4540&gt;=2000),F4540&lt;=25),"Low: overrated regular model with bad rotation",
             AND(E4540&gt;110,C4540&lt;2011,AND(F4540&lt;=100,F4540&gt;25)),"Low: overrated regular model (not new) with regular rotation",
             AND(E4540&gt;110,C4540&gt;2011,F4540&lt;=25),"Low: overrated new model with bad rotation"
)</f>
        <v>Critic: well priced/underrated and new, but bad rotation</v>
      </c>
    </row>
    <row r="4541" spans="1:8" x14ac:dyDescent="0.3">
      <c r="A4541" t="s">
        <v>56</v>
      </c>
      <c r="B4541" t="s">
        <v>809</v>
      </c>
      <c r="C4541">
        <v>2015</v>
      </c>
      <c r="D4541">
        <v>19800</v>
      </c>
      <c r="E4541">
        <v>90</v>
      </c>
      <c r="F4541">
        <v>1</v>
      </c>
      <c r="H4541" t="str" cm="1">
        <f t="array" ref="H4541">_xlfn.IFS(
             AND(E4541&gt;110,C4541&gt;2011,F4541&gt;100),"High: overrated, new and good rotation",
             AND(E4541&lt;90,C4541&gt;2011,F4541&gt;100),"High: underrated, new and good rotation",
             AND(E4541&lt;90,C4541&lt;2011,F4541&gt;100),"High: underrated, not too new but good rotation",
             AND(E4541&lt;=110,C4541&gt;2011,F4541&lt;=25),"Critic: well priced/underrated and new, but bad rotation",
             AND(E4541&gt;110,F4541&gt;100),"Top Tier: premium vehicules that tend to be sold above market prices",
             AND(E4541&gt;=90,E4541&lt;=110,F4541&gt;25),"Moderate: fair price and regular to good rotation",
             AND(E4541&lt;90,AND(C4541&lt;=2011,C4541&gt;=2000),AND(F4541&lt;100,F4541&gt;25)),"Moderate: underrated regular model and regular rotation",
             AND(E4541&lt;90,C4541&gt;2011,AND(F4541&lt;=100,F4541&gt;25)),"Moderate: underrated new model with regular rotation",
             AND(E4541&lt;90,C4541&lt;2000,AND(F4541&lt;=100,F4541&gt;25)),"Moderate: underrated old model with regular rotation",
             AND(C4541&lt;=2011,F4541&lt;=25),"Low: not new model and bad rotation",
             AND(E4541&gt;110,AND(C4541&lt;=2011,C4541&gt;=2000),F4541&lt;=25),"Low: overrated regular model with bad rotation",
             AND(E4541&gt;110,C4541&lt;2011,AND(F4541&lt;=100,F4541&gt;25)),"Low: overrated regular model (not new) with regular rotation",
             AND(E4541&gt;110,C4541&gt;2011,F4541&lt;=25),"Low: overrated new model with bad rotation"
)</f>
        <v>Critic: well priced/underrated and new, but bad rotation</v>
      </c>
    </row>
    <row r="4542" spans="1:8" x14ac:dyDescent="0.3">
      <c r="A4542" t="s">
        <v>56</v>
      </c>
      <c r="B4542" t="s">
        <v>810</v>
      </c>
      <c r="C4542">
        <v>1998</v>
      </c>
      <c r="D4542">
        <v>1375</v>
      </c>
      <c r="E4542">
        <v>127.67969735182851</v>
      </c>
      <c r="F4542">
        <v>2</v>
      </c>
      <c r="H4542" t="str" cm="1">
        <f t="array" ref="H4542">_xlfn.IFS(
             AND(E4542&gt;110,C4542&gt;2011,F4542&gt;100),"High: overrated, new and good rotation",
             AND(E4542&lt;90,C4542&gt;2011,F4542&gt;100),"High: underrated, new and good rotation",
             AND(E4542&lt;90,C4542&lt;2011,F4542&gt;100),"High: underrated, not too new but good rotation",
             AND(E4542&lt;=110,C4542&gt;2011,F4542&lt;=25),"Critic: well priced/underrated and new, but bad rotation",
             AND(E4542&gt;110,F4542&gt;100),"Top Tier: premium vehicules that tend to be sold above market prices",
             AND(E4542&gt;=90,E4542&lt;=110,F4542&gt;25),"Moderate: fair price and regular to good rotation",
             AND(E4542&lt;90,AND(C4542&lt;=2011,C4542&gt;=2000),AND(F4542&lt;100,F4542&gt;25)),"Moderate: underrated regular model and regular rotation",
             AND(E4542&lt;90,C4542&gt;2011,AND(F4542&lt;=100,F4542&gt;25)),"Moderate: underrated new model with regular rotation",
             AND(E4542&lt;90,C4542&lt;2000,AND(F4542&lt;=100,F4542&gt;25)),"Moderate: underrated old model with regular rotation",
             AND(C4542&lt;=2011,F4542&lt;=25),"Low: not new model and bad rotation",
             AND(E4542&gt;110,AND(C4542&lt;=2011,C4542&gt;=2000),F4542&lt;=25),"Low: overrated regular model with bad rotation",
             AND(E4542&gt;110,C4542&lt;2011,AND(F4542&lt;=100,F4542&gt;25)),"Low: overrated regular model (not new) with regular rotation",
             AND(E4542&gt;110,C4542&gt;2011,F4542&lt;=25),"Low: overrated new model with bad rotation"
)</f>
        <v>Low: not new model and bad rotation</v>
      </c>
    </row>
    <row r="4543" spans="1:8" x14ac:dyDescent="0.3">
      <c r="A4543" t="s">
        <v>56</v>
      </c>
      <c r="B4543" t="s">
        <v>810</v>
      </c>
      <c r="C4543">
        <v>2000</v>
      </c>
      <c r="D4543">
        <v>1450</v>
      </c>
      <c r="E4543">
        <v>97.48982360922659</v>
      </c>
      <c r="F4543">
        <v>2</v>
      </c>
      <c r="H4543" t="str" cm="1">
        <f t="array" ref="H4543">_xlfn.IFS(
             AND(E4543&gt;110,C4543&gt;2011,F4543&gt;100),"High: overrated, new and good rotation",
             AND(E4543&lt;90,C4543&gt;2011,F4543&gt;100),"High: underrated, new and good rotation",
             AND(E4543&lt;90,C4543&lt;2011,F4543&gt;100),"High: underrated, not too new but good rotation",
             AND(E4543&lt;=110,C4543&gt;2011,F4543&lt;=25),"Critic: well priced/underrated and new, but bad rotation",
             AND(E4543&gt;110,F4543&gt;100),"Top Tier: premium vehicules that tend to be sold above market prices",
             AND(E4543&gt;=90,E4543&lt;=110,F4543&gt;25),"Moderate: fair price and regular to good rotation",
             AND(E4543&lt;90,AND(C4543&lt;=2011,C4543&gt;=2000),AND(F4543&lt;100,F4543&gt;25)),"Moderate: underrated regular model and regular rotation",
             AND(E4543&lt;90,C4543&gt;2011,AND(F4543&lt;=100,F4543&gt;25)),"Moderate: underrated new model with regular rotation",
             AND(E4543&lt;90,C4543&lt;2000,AND(F4543&lt;=100,F4543&gt;25)),"Moderate: underrated old model with regular rotation",
             AND(C4543&lt;=2011,F4543&lt;=25),"Low: not new model and bad rotation",
             AND(E4543&gt;110,AND(C4543&lt;=2011,C4543&gt;=2000),F4543&lt;=25),"Low: overrated regular model with bad rotation",
             AND(E4543&gt;110,C4543&lt;2011,AND(F4543&lt;=100,F4543&gt;25)),"Low: overrated regular model (not new) with regular rotation",
             AND(E4543&gt;110,C4543&gt;2011,F4543&lt;=25),"Low: overrated new model with bad rotation"
)</f>
        <v>Low: not new model and bad rotation</v>
      </c>
    </row>
    <row r="4544" spans="1:8" x14ac:dyDescent="0.3">
      <c r="A4544" t="s">
        <v>56</v>
      </c>
      <c r="B4544" t="s">
        <v>810</v>
      </c>
      <c r="C4544">
        <v>2001</v>
      </c>
      <c r="D4544">
        <v>1517.391304347826</v>
      </c>
      <c r="E4544">
        <v>102.9139036673308</v>
      </c>
      <c r="F4544">
        <v>23</v>
      </c>
      <c r="H4544" t="str" cm="1">
        <f t="array" ref="H4544">_xlfn.IFS(
             AND(E4544&gt;110,C4544&gt;2011,F4544&gt;100),"High: overrated, new and good rotation",
             AND(E4544&lt;90,C4544&gt;2011,F4544&gt;100),"High: underrated, new and good rotation",
             AND(E4544&lt;90,C4544&lt;2011,F4544&gt;100),"High: underrated, not too new but good rotation",
             AND(E4544&lt;=110,C4544&gt;2011,F4544&lt;=25),"Critic: well priced/underrated and new, but bad rotation",
             AND(E4544&gt;110,F4544&gt;100),"Top Tier: premium vehicules that tend to be sold above market prices",
             AND(E4544&gt;=90,E4544&lt;=110,F4544&gt;25),"Moderate: fair price and regular to good rotation",
             AND(E4544&lt;90,AND(C4544&lt;=2011,C4544&gt;=2000),AND(F4544&lt;100,F4544&gt;25)),"Moderate: underrated regular model and regular rotation",
             AND(E4544&lt;90,C4544&gt;2011,AND(F4544&lt;=100,F4544&gt;25)),"Moderate: underrated new model with regular rotation",
             AND(E4544&lt;90,C4544&lt;2000,AND(F4544&lt;=100,F4544&gt;25)),"Moderate: underrated old model with regular rotation",
             AND(C4544&lt;=2011,F4544&lt;=25),"Low: not new model and bad rotation",
             AND(E4544&gt;110,AND(C4544&lt;=2011,C4544&gt;=2000),F4544&lt;=25),"Low: overrated regular model with bad rotation",
             AND(E4544&gt;110,C4544&lt;2011,AND(F4544&lt;=100,F4544&gt;25)),"Low: overrated regular model (not new) with regular rotation",
             AND(E4544&gt;110,C4544&gt;2011,F4544&lt;=25),"Low: overrated new model with bad rotation"
)</f>
        <v>Low: not new model and bad rotation</v>
      </c>
    </row>
    <row r="4545" spans="1:8" x14ac:dyDescent="0.3">
      <c r="A4545" t="s">
        <v>56</v>
      </c>
      <c r="B4545" t="s">
        <v>810</v>
      </c>
      <c r="C4545">
        <v>2002</v>
      </c>
      <c r="D4545">
        <v>1793.3333333333333</v>
      </c>
      <c r="E4545">
        <v>90.879937878617483</v>
      </c>
      <c r="F4545">
        <v>30</v>
      </c>
      <c r="H4545" t="str" cm="1">
        <f t="array" ref="H4545">_xlfn.IFS(
             AND(E4545&gt;110,C4545&gt;2011,F4545&gt;100),"High: overrated, new and good rotation",
             AND(E4545&lt;90,C4545&gt;2011,F4545&gt;100),"High: underrated, new and good rotation",
             AND(E4545&lt;90,C4545&lt;2011,F4545&gt;100),"High: underrated, not too new but good rotation",
             AND(E4545&lt;=110,C4545&gt;2011,F4545&lt;=25),"Critic: well priced/underrated and new, but bad rotation",
             AND(E4545&gt;110,F4545&gt;100),"Top Tier: premium vehicules that tend to be sold above market prices",
             AND(E4545&gt;=90,E4545&lt;=110,F4545&gt;25),"Moderate: fair price and regular to good rotation",
             AND(E4545&lt;90,AND(C4545&lt;=2011,C4545&gt;=2000),AND(F4545&lt;100,F4545&gt;25)),"Moderate: underrated regular model and regular rotation",
             AND(E4545&lt;90,C4545&gt;2011,AND(F4545&lt;=100,F4545&gt;25)),"Moderate: underrated new model with regular rotation",
             AND(E4545&lt;90,C4545&lt;2000,AND(F4545&lt;=100,F4545&gt;25)),"Moderate: underrated old model with regular rotation",
             AND(C4545&lt;=2011,F4545&lt;=25),"Low: not new model and bad rotation",
             AND(E4545&gt;110,AND(C4545&lt;=2011,C4545&gt;=2000),F4545&lt;=25),"Low: overrated regular model with bad rotation",
             AND(E4545&gt;110,C4545&lt;2011,AND(F4545&lt;=100,F4545&gt;25)),"Low: overrated regular model (not new) with regular rotation",
             AND(E4545&gt;110,C4545&gt;2011,F4545&lt;=25),"Low: overrated new model with bad rotation"
)</f>
        <v>Moderate: fair price and regular to good rotation</v>
      </c>
    </row>
    <row r="4546" spans="1:8" x14ac:dyDescent="0.3">
      <c r="A4546" t="s">
        <v>56</v>
      </c>
      <c r="B4546" t="s">
        <v>810</v>
      </c>
      <c r="C4546">
        <v>2003</v>
      </c>
      <c r="D4546">
        <v>2454.5454545454545</v>
      </c>
      <c r="E4546">
        <v>89.877513955931789</v>
      </c>
      <c r="F4546">
        <v>11</v>
      </c>
      <c r="H4546" t="str" cm="1">
        <f t="array" ref="H4546">_xlfn.IFS(
             AND(E4546&gt;110,C4546&gt;2011,F4546&gt;100),"High: overrated, new and good rotation",
             AND(E4546&lt;90,C4546&gt;2011,F4546&gt;100),"High: underrated, new and good rotation",
             AND(E4546&lt;90,C4546&lt;2011,F4546&gt;100),"High: underrated, not too new but good rotation",
             AND(E4546&lt;=110,C4546&gt;2011,F4546&lt;=25),"Critic: well priced/underrated and new, but bad rotation",
             AND(E4546&gt;110,F4546&gt;100),"Top Tier: premium vehicules that tend to be sold above market prices",
             AND(E4546&gt;=90,E4546&lt;=110,F4546&gt;25),"Moderate: fair price and regular to good rotation",
             AND(E4546&lt;90,AND(C4546&lt;=2011,C4546&gt;=2000),AND(F4546&lt;100,F4546&gt;25)),"Moderate: underrated regular model and regular rotation",
             AND(E4546&lt;90,C4546&gt;2011,AND(F4546&lt;=100,F4546&gt;25)),"Moderate: underrated new model with regular rotation",
             AND(E4546&lt;90,C4546&lt;2000,AND(F4546&lt;=100,F4546&gt;25)),"Moderate: underrated old model with regular rotation",
             AND(C4546&lt;=2011,F4546&lt;=25),"Low: not new model and bad rotation",
             AND(E4546&gt;110,AND(C4546&lt;=2011,C4546&gt;=2000),F4546&lt;=25),"Low: overrated regular model with bad rotation",
             AND(E4546&gt;110,C4546&lt;2011,AND(F4546&lt;=100,F4546&gt;25)),"Low: overrated regular model (not new) with regular rotation",
             AND(E4546&gt;110,C4546&gt;2011,F4546&lt;=25),"Low: overrated new model with bad rotation"
)</f>
        <v>Low: not new model and bad rotation</v>
      </c>
    </row>
    <row r="4547" spans="1:8" x14ac:dyDescent="0.3">
      <c r="A4547" t="s">
        <v>56</v>
      </c>
      <c r="B4547" t="s">
        <v>810</v>
      </c>
      <c r="C4547">
        <v>2004</v>
      </c>
      <c r="D4547">
        <v>4133.333333333333</v>
      </c>
      <c r="E4547">
        <v>95.833278775146752</v>
      </c>
      <c r="F4547">
        <v>6</v>
      </c>
      <c r="H4547" t="str" cm="1">
        <f t="array" ref="H4547">_xlfn.IFS(
             AND(E4547&gt;110,C4547&gt;2011,F4547&gt;100),"High: overrated, new and good rotation",
             AND(E4547&lt;90,C4547&gt;2011,F4547&gt;100),"High: underrated, new and good rotation",
             AND(E4547&lt;90,C4547&lt;2011,F4547&gt;100),"High: underrated, not too new but good rotation",
             AND(E4547&lt;=110,C4547&gt;2011,F4547&lt;=25),"Critic: well priced/underrated and new, but bad rotation",
             AND(E4547&gt;110,F4547&gt;100),"Top Tier: premium vehicules that tend to be sold above market prices",
             AND(E4547&gt;=90,E4547&lt;=110,F4547&gt;25),"Moderate: fair price and regular to good rotation",
             AND(E4547&lt;90,AND(C4547&lt;=2011,C4547&gt;=2000),AND(F4547&lt;100,F4547&gt;25)),"Moderate: underrated regular model and regular rotation",
             AND(E4547&lt;90,C4547&gt;2011,AND(F4547&lt;=100,F4547&gt;25)),"Moderate: underrated new model with regular rotation",
             AND(E4547&lt;90,C4547&lt;2000,AND(F4547&lt;=100,F4547&gt;25)),"Moderate: underrated old model with regular rotation",
             AND(C4547&lt;=2011,F4547&lt;=25),"Low: not new model and bad rotation",
             AND(E4547&gt;110,AND(C4547&lt;=2011,C4547&gt;=2000),F4547&lt;=25),"Low: overrated regular model with bad rotation",
             AND(E4547&gt;110,C4547&lt;2011,AND(F4547&lt;=100,F4547&gt;25)),"Low: overrated regular model (not new) with regular rotation",
             AND(E4547&gt;110,C4547&gt;2011,F4547&lt;=25),"Low: overrated new model with bad rotation"
)</f>
        <v>Low: not new model and bad rotation</v>
      </c>
    </row>
    <row r="4548" spans="1:8" x14ac:dyDescent="0.3">
      <c r="A4548" t="s">
        <v>56</v>
      </c>
      <c r="B4548" t="s">
        <v>810</v>
      </c>
      <c r="C4548">
        <v>2005</v>
      </c>
      <c r="D4548">
        <v>4187.5</v>
      </c>
      <c r="E4548">
        <v>84.330569058711362</v>
      </c>
      <c r="F4548">
        <v>8</v>
      </c>
      <c r="H4548" t="str" cm="1">
        <f t="array" ref="H4548">_xlfn.IFS(
             AND(E4548&gt;110,C4548&gt;2011,F4548&gt;100),"High: overrated, new and good rotation",
             AND(E4548&lt;90,C4548&gt;2011,F4548&gt;100),"High: underrated, new and good rotation",
             AND(E4548&lt;90,C4548&lt;2011,F4548&gt;100),"High: underrated, not too new but good rotation",
             AND(E4548&lt;=110,C4548&gt;2011,F4548&lt;=25),"Critic: well priced/underrated and new, but bad rotation",
             AND(E4548&gt;110,F4548&gt;100),"Top Tier: premium vehicules that tend to be sold above market prices",
             AND(E4548&gt;=90,E4548&lt;=110,F4548&gt;25),"Moderate: fair price and regular to good rotation",
             AND(E4548&lt;90,AND(C4548&lt;=2011,C4548&gt;=2000),AND(F4548&lt;100,F4548&gt;25)),"Moderate: underrated regular model and regular rotation",
             AND(E4548&lt;90,C4548&gt;2011,AND(F4548&lt;=100,F4548&gt;25)),"Moderate: underrated new model with regular rotation",
             AND(E4548&lt;90,C4548&lt;2000,AND(F4548&lt;=100,F4548&gt;25)),"Moderate: underrated old model with regular rotation",
             AND(C4548&lt;=2011,F4548&lt;=25),"Low: not new model and bad rotation",
             AND(E4548&gt;110,AND(C4548&lt;=2011,C4548&gt;=2000),F4548&lt;=25),"Low: overrated regular model with bad rotation",
             AND(E4548&gt;110,C4548&lt;2011,AND(F4548&lt;=100,F4548&gt;25)),"Low: overrated regular model (not new) with regular rotation",
             AND(E4548&gt;110,C4548&gt;2011,F4548&lt;=25),"Low: overrated new model with bad rotation"
)</f>
        <v>Low: not new model and bad rotation</v>
      </c>
    </row>
    <row r="4549" spans="1:8" x14ac:dyDescent="0.3">
      <c r="A4549" t="s">
        <v>56</v>
      </c>
      <c r="B4549" t="s">
        <v>810</v>
      </c>
      <c r="C4549">
        <v>2006</v>
      </c>
      <c r="D4549">
        <v>5500</v>
      </c>
      <c r="E4549">
        <v>93.986774282150009</v>
      </c>
      <c r="F4549">
        <v>6</v>
      </c>
      <c r="H4549" t="str" cm="1">
        <f t="array" ref="H4549">_xlfn.IFS(
             AND(E4549&gt;110,C4549&gt;2011,F4549&gt;100),"High: overrated, new and good rotation",
             AND(E4549&lt;90,C4549&gt;2011,F4549&gt;100),"High: underrated, new and good rotation",
             AND(E4549&lt;90,C4549&lt;2011,F4549&gt;100),"High: underrated, not too new but good rotation",
             AND(E4549&lt;=110,C4549&gt;2011,F4549&lt;=25),"Critic: well priced/underrated and new, but bad rotation",
             AND(E4549&gt;110,F4549&gt;100),"Top Tier: premium vehicules that tend to be sold above market prices",
             AND(E4549&gt;=90,E4549&lt;=110,F4549&gt;25),"Moderate: fair price and regular to good rotation",
             AND(E4549&lt;90,AND(C4549&lt;=2011,C4549&gt;=2000),AND(F4549&lt;100,F4549&gt;25)),"Moderate: underrated regular model and regular rotation",
             AND(E4549&lt;90,C4549&gt;2011,AND(F4549&lt;=100,F4549&gt;25)),"Moderate: underrated new model with regular rotation",
             AND(E4549&lt;90,C4549&lt;2000,AND(F4549&lt;=100,F4549&gt;25)),"Moderate: underrated old model with regular rotation",
             AND(C4549&lt;=2011,F4549&lt;=25),"Low: not new model and bad rotation",
             AND(E4549&gt;110,AND(C4549&lt;=2011,C4549&gt;=2000),F4549&lt;=25),"Low: overrated regular model with bad rotation",
             AND(E4549&gt;110,C4549&lt;2011,AND(F4549&lt;=100,F4549&gt;25)),"Low: overrated regular model (not new) with regular rotation",
             AND(E4549&gt;110,C4549&gt;2011,F4549&lt;=25),"Low: overrated new model with bad rotation"
)</f>
        <v>Low: not new model and bad rotation</v>
      </c>
    </row>
    <row r="4550" spans="1:8" x14ac:dyDescent="0.3">
      <c r="A4550" t="s">
        <v>56</v>
      </c>
      <c r="B4550" t="s">
        <v>810</v>
      </c>
      <c r="C4550">
        <v>2007</v>
      </c>
      <c r="D4550">
        <v>5033.333333333333</v>
      </c>
      <c r="E4550">
        <v>97.808917542850978</v>
      </c>
      <c r="F4550">
        <v>6</v>
      </c>
      <c r="H4550" t="str" cm="1">
        <f t="array" ref="H4550">_xlfn.IFS(
             AND(E4550&gt;110,C4550&gt;2011,F4550&gt;100),"High: overrated, new and good rotation",
             AND(E4550&lt;90,C4550&gt;2011,F4550&gt;100),"High: underrated, new and good rotation",
             AND(E4550&lt;90,C4550&lt;2011,F4550&gt;100),"High: underrated, not too new but good rotation",
             AND(E4550&lt;=110,C4550&gt;2011,F4550&lt;=25),"Critic: well priced/underrated and new, but bad rotation",
             AND(E4550&gt;110,F4550&gt;100),"Top Tier: premium vehicules that tend to be sold above market prices",
             AND(E4550&gt;=90,E4550&lt;=110,F4550&gt;25),"Moderate: fair price and regular to good rotation",
             AND(E4550&lt;90,AND(C4550&lt;=2011,C4550&gt;=2000),AND(F4550&lt;100,F4550&gt;25)),"Moderate: underrated regular model and regular rotation",
             AND(E4550&lt;90,C4550&gt;2011,AND(F4550&lt;=100,F4550&gt;25)),"Moderate: underrated new model with regular rotation",
             AND(E4550&lt;90,C4550&lt;2000,AND(F4550&lt;=100,F4550&gt;25)),"Moderate: underrated old model with regular rotation",
             AND(C4550&lt;=2011,F4550&lt;=25),"Low: not new model and bad rotation",
             AND(E4550&gt;110,AND(C4550&lt;=2011,C4550&gt;=2000),F4550&lt;=25),"Low: overrated regular model with bad rotation",
             AND(E4550&gt;110,C4550&lt;2011,AND(F4550&lt;=100,F4550&gt;25)),"Low: overrated regular model (not new) with regular rotation",
             AND(E4550&gt;110,C4550&gt;2011,F4550&lt;=25),"Low: overrated new model with bad rotation"
)</f>
        <v>Low: not new model and bad rotation</v>
      </c>
    </row>
    <row r="4551" spans="1:8" x14ac:dyDescent="0.3">
      <c r="A4551" t="s">
        <v>56</v>
      </c>
      <c r="B4551" t="s">
        <v>810</v>
      </c>
      <c r="C4551">
        <v>2008</v>
      </c>
      <c r="D4551">
        <v>7582.3529411764703</v>
      </c>
      <c r="E4551">
        <v>92.58701549789312</v>
      </c>
      <c r="F4551">
        <v>17</v>
      </c>
      <c r="H4551" t="str" cm="1">
        <f t="array" ref="H4551">_xlfn.IFS(
             AND(E4551&gt;110,C4551&gt;2011,F4551&gt;100),"High: overrated, new and good rotation",
             AND(E4551&lt;90,C4551&gt;2011,F4551&gt;100),"High: underrated, new and good rotation",
             AND(E4551&lt;90,C4551&lt;2011,F4551&gt;100),"High: underrated, not too new but good rotation",
             AND(E4551&lt;=110,C4551&gt;2011,F4551&lt;=25),"Critic: well priced/underrated and new, but bad rotation",
             AND(E4551&gt;110,F4551&gt;100),"Top Tier: premium vehicules that tend to be sold above market prices",
             AND(E4551&gt;=90,E4551&lt;=110,F4551&gt;25),"Moderate: fair price and regular to good rotation",
             AND(E4551&lt;90,AND(C4551&lt;=2011,C4551&gt;=2000),AND(F4551&lt;100,F4551&gt;25)),"Moderate: underrated regular model and regular rotation",
             AND(E4551&lt;90,C4551&gt;2011,AND(F4551&lt;=100,F4551&gt;25)),"Moderate: underrated new model with regular rotation",
             AND(E4551&lt;90,C4551&lt;2000,AND(F4551&lt;=100,F4551&gt;25)),"Moderate: underrated old model with regular rotation",
             AND(C4551&lt;=2011,F4551&lt;=25),"Low: not new model and bad rotation",
             AND(E4551&gt;110,AND(C4551&lt;=2011,C4551&gt;=2000),F4551&lt;=25),"Low: overrated regular model with bad rotation",
             AND(E4551&gt;110,C4551&lt;2011,AND(F4551&lt;=100,F4551&gt;25)),"Low: overrated regular model (not new) with regular rotation",
             AND(E4551&gt;110,C4551&gt;2011,F4551&lt;=25),"Low: overrated new model with bad rotation"
)</f>
        <v>Low: not new model and bad rotation</v>
      </c>
    </row>
    <row r="4552" spans="1:8" x14ac:dyDescent="0.3">
      <c r="A4552" t="s">
        <v>56</v>
      </c>
      <c r="B4552" t="s">
        <v>810</v>
      </c>
      <c r="C4552">
        <v>2009</v>
      </c>
      <c r="D4552">
        <v>9397.9729729729734</v>
      </c>
      <c r="E4552">
        <v>95.917391935581009</v>
      </c>
      <c r="F4552">
        <v>74</v>
      </c>
      <c r="H4552" t="str" cm="1">
        <f t="array" ref="H4552">_xlfn.IFS(
             AND(E4552&gt;110,C4552&gt;2011,F4552&gt;100),"High: overrated, new and good rotation",
             AND(E4552&lt;90,C4552&gt;2011,F4552&gt;100),"High: underrated, new and good rotation",
             AND(E4552&lt;90,C4552&lt;2011,F4552&gt;100),"High: underrated, not too new but good rotation",
             AND(E4552&lt;=110,C4552&gt;2011,F4552&lt;=25),"Critic: well priced/underrated and new, but bad rotation",
             AND(E4552&gt;110,F4552&gt;100),"Top Tier: premium vehicules that tend to be sold above market prices",
             AND(E4552&gt;=90,E4552&lt;=110,F4552&gt;25),"Moderate: fair price and regular to good rotation",
             AND(E4552&lt;90,AND(C4552&lt;=2011,C4552&gt;=2000),AND(F4552&lt;100,F4552&gt;25)),"Moderate: underrated regular model and regular rotation",
             AND(E4552&lt;90,C4552&gt;2011,AND(F4552&lt;=100,F4552&gt;25)),"Moderate: underrated new model with regular rotation",
             AND(E4552&lt;90,C4552&lt;2000,AND(F4552&lt;=100,F4552&gt;25)),"Moderate: underrated old model with regular rotation",
             AND(C4552&lt;=2011,F4552&lt;=25),"Low: not new model and bad rotation",
             AND(E4552&gt;110,AND(C4552&lt;=2011,C4552&gt;=2000),F4552&lt;=25),"Low: overrated regular model with bad rotation",
             AND(E4552&gt;110,C4552&lt;2011,AND(F4552&lt;=100,F4552&gt;25)),"Low: overrated regular model (not new) with regular rotation",
             AND(E4552&gt;110,C4552&gt;2011,F4552&lt;=25),"Low: overrated new model with bad rotation"
)</f>
        <v>Moderate: fair price and regular to good rotation</v>
      </c>
    </row>
    <row r="4553" spans="1:8" x14ac:dyDescent="0.3">
      <c r="A4553" t="s">
        <v>56</v>
      </c>
      <c r="B4553" t="s">
        <v>810</v>
      </c>
      <c r="C4553">
        <v>2010</v>
      </c>
      <c r="D4553">
        <v>11783.333333333334</v>
      </c>
      <c r="E4553">
        <v>97.910453094218141</v>
      </c>
      <c r="F4553">
        <v>78</v>
      </c>
      <c r="H4553" t="str" cm="1">
        <f t="array" ref="H4553">_xlfn.IFS(
             AND(E4553&gt;110,C4553&gt;2011,F4553&gt;100),"High: overrated, new and good rotation",
             AND(E4553&lt;90,C4553&gt;2011,F4553&gt;100),"High: underrated, new and good rotation",
             AND(E4553&lt;90,C4553&lt;2011,F4553&gt;100),"High: underrated, not too new but good rotation",
             AND(E4553&lt;=110,C4553&gt;2011,F4553&lt;=25),"Critic: well priced/underrated and new, but bad rotation",
             AND(E4553&gt;110,F4553&gt;100),"Top Tier: premium vehicules that tend to be sold above market prices",
             AND(E4553&gt;=90,E4553&lt;=110,F4553&gt;25),"Moderate: fair price and regular to good rotation",
             AND(E4553&lt;90,AND(C4553&lt;=2011,C4553&gt;=2000),AND(F4553&lt;100,F4553&gt;25)),"Moderate: underrated regular model and regular rotation",
             AND(E4553&lt;90,C4553&gt;2011,AND(F4553&lt;=100,F4553&gt;25)),"Moderate: underrated new model with regular rotation",
             AND(E4553&lt;90,C4553&lt;2000,AND(F4553&lt;=100,F4553&gt;25)),"Moderate: underrated old model with regular rotation",
             AND(C4553&lt;=2011,F4553&lt;=25),"Low: not new model and bad rotation",
             AND(E4553&gt;110,AND(C4553&lt;=2011,C4553&gt;=2000),F4553&lt;=25),"Low: overrated regular model with bad rotation",
             AND(E4553&gt;110,C4553&lt;2011,AND(F4553&lt;=100,F4553&gt;25)),"Low: overrated regular model (not new) with regular rotation",
             AND(E4553&gt;110,C4553&gt;2011,F4553&lt;=25),"Low: overrated new model with bad rotation"
)</f>
        <v>Moderate: fair price and regular to good rotation</v>
      </c>
    </row>
    <row r="4554" spans="1:8" x14ac:dyDescent="0.3">
      <c r="A4554" t="s">
        <v>56</v>
      </c>
      <c r="B4554" t="s">
        <v>810</v>
      </c>
      <c r="C4554">
        <v>2011</v>
      </c>
      <c r="D4554">
        <v>15776.978417266188</v>
      </c>
      <c r="E4554">
        <v>97.443443170680254</v>
      </c>
      <c r="F4554">
        <v>139</v>
      </c>
      <c r="H4554" t="str" cm="1">
        <f t="array" ref="H4554">_xlfn.IFS(
             AND(E4554&gt;110,C4554&gt;2011,F4554&gt;100),"High: overrated, new and good rotation",
             AND(E4554&lt;90,C4554&gt;2011,F4554&gt;100),"High: underrated, new and good rotation",
             AND(E4554&lt;90,C4554&lt;2011,F4554&gt;100),"High: underrated, not too new but good rotation",
             AND(E4554&lt;=110,C4554&gt;2011,F4554&lt;=25),"Critic: well priced/underrated and new, but bad rotation",
             AND(E4554&gt;110,F4554&gt;100),"Top Tier: premium vehicules that tend to be sold above market prices",
             AND(E4554&gt;=90,E4554&lt;=110,F4554&gt;25),"Moderate: fair price and regular to good rotation",
             AND(E4554&lt;90,AND(C4554&lt;=2011,C4554&gt;=2000),AND(F4554&lt;100,F4554&gt;25)),"Moderate: underrated regular model and regular rotation",
             AND(E4554&lt;90,C4554&gt;2011,AND(F4554&lt;=100,F4554&gt;25)),"Moderate: underrated new model with regular rotation",
             AND(E4554&lt;90,C4554&lt;2000,AND(F4554&lt;=100,F4554&gt;25)),"Moderate: underrated old model with regular rotation",
             AND(C4554&lt;=2011,F4554&lt;=25),"Low: not new model and bad rotation",
             AND(E4554&gt;110,AND(C4554&lt;=2011,C4554&gt;=2000),F4554&lt;=25),"Low: overrated regular model with bad rotation",
             AND(E4554&gt;110,C4554&lt;2011,AND(F4554&lt;=100,F4554&gt;25)),"Low: overrated regular model (not new) with regular rotation",
             AND(E4554&gt;110,C4554&gt;2011,F4554&lt;=25),"Low: overrated new model with bad rotation"
)</f>
        <v>Moderate: fair price and regular to good rotation</v>
      </c>
    </row>
    <row r="4555" spans="1:8" x14ac:dyDescent="0.3">
      <c r="A4555" t="s">
        <v>56</v>
      </c>
      <c r="B4555" t="s">
        <v>810</v>
      </c>
      <c r="C4555">
        <v>2012</v>
      </c>
      <c r="D4555">
        <v>16854.615384615383</v>
      </c>
      <c r="E4555">
        <v>99.674472451311857</v>
      </c>
      <c r="F4555">
        <v>130</v>
      </c>
      <c r="H4555" t="str" cm="1">
        <f t="array" ref="H4555">_xlfn.IFS(
             AND(E4555&gt;110,C4555&gt;2011,F4555&gt;100),"High: overrated, new and good rotation",
             AND(E4555&lt;90,C4555&gt;2011,F4555&gt;100),"High: underrated, new and good rotation",
             AND(E4555&lt;90,C4555&lt;2011,F4555&gt;100),"High: underrated, not too new but good rotation",
             AND(E4555&lt;=110,C4555&gt;2011,F4555&lt;=25),"Critic: well priced/underrated and new, but bad rotation",
             AND(E4555&gt;110,F4555&gt;100),"Top Tier: premium vehicules that tend to be sold above market prices",
             AND(E4555&gt;=90,E4555&lt;=110,F4555&gt;25),"Moderate: fair price and regular to good rotation",
             AND(E4555&lt;90,AND(C4555&lt;=2011,C4555&gt;=2000),AND(F4555&lt;100,F4555&gt;25)),"Moderate: underrated regular model and regular rotation",
             AND(E4555&lt;90,C4555&gt;2011,AND(F4555&lt;=100,F4555&gt;25)),"Moderate: underrated new model with regular rotation",
             AND(E4555&lt;90,C4555&lt;2000,AND(F4555&lt;=100,F4555&gt;25)),"Moderate: underrated old model with regular rotation",
             AND(C4555&lt;=2011,F4555&lt;=25),"Low: not new model and bad rotation",
             AND(E4555&gt;110,AND(C4555&lt;=2011,C4555&gt;=2000),F4555&lt;=25),"Low: overrated regular model with bad rotation",
             AND(E4555&gt;110,C4555&lt;2011,AND(F4555&lt;=100,F4555&gt;25)),"Low: overrated regular model (not new) with regular rotation",
             AND(E4555&gt;110,C4555&gt;2011,F4555&lt;=25),"Low: overrated new model with bad rotation"
)</f>
        <v>Moderate: fair price and regular to good rotation</v>
      </c>
    </row>
    <row r="4556" spans="1:8" x14ac:dyDescent="0.3">
      <c r="A4556" t="s">
        <v>56</v>
      </c>
      <c r="B4556" t="s">
        <v>810</v>
      </c>
      <c r="C4556">
        <v>2013</v>
      </c>
      <c r="D4556">
        <v>17403.846153846152</v>
      </c>
      <c r="E4556">
        <v>97.186150625429846</v>
      </c>
      <c r="F4556">
        <v>52</v>
      </c>
      <c r="H4556" t="str" cm="1">
        <f t="array" ref="H4556">_xlfn.IFS(
             AND(E4556&gt;110,C4556&gt;2011,F4556&gt;100),"High: overrated, new and good rotation",
             AND(E4556&lt;90,C4556&gt;2011,F4556&gt;100),"High: underrated, new and good rotation",
             AND(E4556&lt;90,C4556&lt;2011,F4556&gt;100),"High: underrated, not too new but good rotation",
             AND(E4556&lt;=110,C4556&gt;2011,F4556&lt;=25),"Critic: well priced/underrated and new, but bad rotation",
             AND(E4556&gt;110,F4556&gt;100),"Top Tier: premium vehicules that tend to be sold above market prices",
             AND(E4556&gt;=90,E4556&lt;=110,F4556&gt;25),"Moderate: fair price and regular to good rotation",
             AND(E4556&lt;90,AND(C4556&lt;=2011,C4556&gt;=2000),AND(F4556&lt;100,F4556&gt;25)),"Moderate: underrated regular model and regular rotation",
             AND(E4556&lt;90,C4556&gt;2011,AND(F4556&lt;=100,F4556&gt;25)),"Moderate: underrated new model with regular rotation",
             AND(E4556&lt;90,C4556&lt;2000,AND(F4556&lt;=100,F4556&gt;25)),"Moderate: underrated old model with regular rotation",
             AND(C4556&lt;=2011,F4556&lt;=25),"Low: not new model and bad rotation",
             AND(E4556&gt;110,AND(C4556&lt;=2011,C4556&gt;=2000),F4556&lt;=25),"Low: overrated regular model with bad rotation",
             AND(E4556&gt;110,C4556&lt;2011,AND(F4556&lt;=100,F4556&gt;25)),"Low: overrated regular model (not new) with regular rotation",
             AND(E4556&gt;110,C4556&gt;2011,F4556&lt;=25),"Low: overrated new model with bad rotation"
)</f>
        <v>Moderate: fair price and regular to good rotation</v>
      </c>
    </row>
    <row r="4557" spans="1:8" x14ac:dyDescent="0.3">
      <c r="A4557" t="s">
        <v>56</v>
      </c>
      <c r="B4557" t="s">
        <v>810</v>
      </c>
      <c r="C4557">
        <v>2014</v>
      </c>
      <c r="D4557">
        <v>22282.233502538071</v>
      </c>
      <c r="E4557">
        <v>99.934257498854691</v>
      </c>
      <c r="F4557">
        <v>197</v>
      </c>
      <c r="H4557" t="str" cm="1">
        <f t="array" ref="H4557">_xlfn.IFS(
             AND(E4557&gt;110,C4557&gt;2011,F4557&gt;100),"High: overrated, new and good rotation",
             AND(E4557&lt;90,C4557&gt;2011,F4557&gt;100),"High: underrated, new and good rotation",
             AND(E4557&lt;90,C4557&lt;2011,F4557&gt;100),"High: underrated, not too new but good rotation",
             AND(E4557&lt;=110,C4557&gt;2011,F4557&lt;=25),"Critic: well priced/underrated and new, but bad rotation",
             AND(E4557&gt;110,F4557&gt;100),"Top Tier: premium vehicules that tend to be sold above market prices",
             AND(E4557&gt;=90,E4557&lt;=110,F4557&gt;25),"Moderate: fair price and regular to good rotation",
             AND(E4557&lt;90,AND(C4557&lt;=2011,C4557&gt;=2000),AND(F4557&lt;100,F4557&gt;25)),"Moderate: underrated regular model and regular rotation",
             AND(E4557&lt;90,C4557&gt;2011,AND(F4557&lt;=100,F4557&gt;25)),"Moderate: underrated new model with regular rotation",
             AND(E4557&lt;90,C4557&lt;2000,AND(F4557&lt;=100,F4557&gt;25)),"Moderate: underrated old model with regular rotation",
             AND(C4557&lt;=2011,F4557&lt;=25),"Low: not new model and bad rotation",
             AND(E4557&gt;110,AND(C4557&lt;=2011,C4557&gt;=2000),F4557&lt;=25),"Low: overrated regular model with bad rotation",
             AND(E4557&gt;110,C4557&lt;2011,AND(F4557&lt;=100,F4557&gt;25)),"Low: overrated regular model (not new) with regular rotation",
             AND(E4557&gt;110,C4557&gt;2011,F4557&lt;=25),"Low: overrated new model with bad rotation"
)</f>
        <v>Moderate: fair price and regular to good rotation</v>
      </c>
    </row>
    <row r="4558" spans="1:8" x14ac:dyDescent="0.3">
      <c r="A4558" t="s">
        <v>56</v>
      </c>
      <c r="B4558" t="s">
        <v>810</v>
      </c>
      <c r="C4558">
        <v>2015</v>
      </c>
      <c r="D4558">
        <v>23578.643216080403</v>
      </c>
      <c r="E4558">
        <v>99.569877273202337</v>
      </c>
      <c r="F4558">
        <v>199</v>
      </c>
      <c r="H4558" t="str" cm="1">
        <f t="array" ref="H4558">_xlfn.IFS(
             AND(E4558&gt;110,C4558&gt;2011,F4558&gt;100),"High: overrated, new and good rotation",
             AND(E4558&lt;90,C4558&gt;2011,F4558&gt;100),"High: underrated, new and good rotation",
             AND(E4558&lt;90,C4558&lt;2011,F4558&gt;100),"High: underrated, not too new but good rotation",
             AND(E4558&lt;=110,C4558&gt;2011,F4558&lt;=25),"Critic: well priced/underrated and new, but bad rotation",
             AND(E4558&gt;110,F4558&gt;100),"Top Tier: premium vehicules that tend to be sold above market prices",
             AND(E4558&gt;=90,E4558&lt;=110,F4558&gt;25),"Moderate: fair price and regular to good rotation",
             AND(E4558&lt;90,AND(C4558&lt;=2011,C4558&gt;=2000),AND(F4558&lt;100,F4558&gt;25)),"Moderate: underrated regular model and regular rotation",
             AND(E4558&lt;90,C4558&gt;2011,AND(F4558&lt;=100,F4558&gt;25)),"Moderate: underrated new model with regular rotation",
             AND(E4558&lt;90,C4558&lt;2000,AND(F4558&lt;=100,F4558&gt;25)),"Moderate: underrated old model with regular rotation",
             AND(C4558&lt;=2011,F4558&lt;=25),"Low: not new model and bad rotation",
             AND(E4558&gt;110,AND(C4558&lt;=2011,C4558&gt;=2000),F4558&lt;=25),"Low: overrated regular model with bad rotation",
             AND(E4558&gt;110,C4558&lt;2011,AND(F4558&lt;=100,F4558&gt;25)),"Low: overrated regular model (not new) with regular rotation",
             AND(E4558&gt;110,C4558&gt;2011,F4558&lt;=25),"Low: overrated new model with bad rotation"
)</f>
        <v>Moderate: fair price and regular to good rotation</v>
      </c>
    </row>
    <row r="4559" spans="1:8" x14ac:dyDescent="0.3">
      <c r="A4559" t="s">
        <v>56</v>
      </c>
      <c r="B4559" t="s">
        <v>811</v>
      </c>
      <c r="C4559">
        <v>1996</v>
      </c>
      <c r="D4559">
        <v>700</v>
      </c>
      <c r="E4559">
        <v>200</v>
      </c>
      <c r="F4559">
        <v>1</v>
      </c>
      <c r="H4559" t="str" cm="1">
        <f t="array" ref="H4559">_xlfn.IFS(
             AND(E4559&gt;110,C4559&gt;2011,F4559&gt;100),"High: overrated, new and good rotation",
             AND(E4559&lt;90,C4559&gt;2011,F4559&gt;100),"High: underrated, new and good rotation",
             AND(E4559&lt;90,C4559&lt;2011,F4559&gt;100),"High: underrated, not too new but good rotation",
             AND(E4559&lt;=110,C4559&gt;2011,F4559&lt;=25),"Critic: well priced/underrated and new, but bad rotation",
             AND(E4559&gt;110,F4559&gt;100),"Top Tier: premium vehicules that tend to be sold above market prices",
             AND(E4559&gt;=90,E4559&lt;=110,F4559&gt;25),"Moderate: fair price and regular to good rotation",
             AND(E4559&lt;90,AND(C4559&lt;=2011,C4559&gt;=2000),AND(F4559&lt;100,F4559&gt;25)),"Moderate: underrated regular model and regular rotation",
             AND(E4559&lt;90,C4559&gt;2011,AND(F4559&lt;=100,F4559&gt;25)),"Moderate: underrated new model with regular rotation",
             AND(E4559&lt;90,C4559&lt;2000,AND(F4559&lt;=100,F4559&gt;25)),"Moderate: underrated old model with regular rotation",
             AND(C4559&lt;=2011,F4559&lt;=25),"Low: not new model and bad rotation",
             AND(E4559&gt;110,AND(C4559&lt;=2011,C4559&gt;=2000),F4559&lt;=25),"Low: overrated regular model with bad rotation",
             AND(E4559&gt;110,C4559&lt;2011,AND(F4559&lt;=100,F4559&gt;25)),"Low: overrated regular model (not new) with regular rotation",
             AND(E4559&gt;110,C4559&gt;2011,F4559&lt;=25),"Low: overrated new model with bad rotation"
)</f>
        <v>Low: not new model and bad rotation</v>
      </c>
    </row>
    <row r="4560" spans="1:8" x14ac:dyDescent="0.3">
      <c r="A4560" t="s">
        <v>56</v>
      </c>
      <c r="B4560" t="s">
        <v>811</v>
      </c>
      <c r="C4560">
        <v>1998</v>
      </c>
      <c r="D4560">
        <v>1183.3333333333333</v>
      </c>
      <c r="E4560">
        <v>74.133444101440929</v>
      </c>
      <c r="F4560">
        <v>3</v>
      </c>
      <c r="H4560" t="str" cm="1">
        <f t="array" ref="H4560">_xlfn.IFS(
             AND(E4560&gt;110,C4560&gt;2011,F4560&gt;100),"High: overrated, new and good rotation",
             AND(E4560&lt;90,C4560&gt;2011,F4560&gt;100),"High: underrated, new and good rotation",
             AND(E4560&lt;90,C4560&lt;2011,F4560&gt;100),"High: underrated, not too new but good rotation",
             AND(E4560&lt;=110,C4560&gt;2011,F4560&lt;=25),"Critic: well priced/underrated and new, but bad rotation",
             AND(E4560&gt;110,F4560&gt;100),"Top Tier: premium vehicules that tend to be sold above market prices",
             AND(E4560&gt;=90,E4560&lt;=110,F4560&gt;25),"Moderate: fair price and regular to good rotation",
             AND(E4560&lt;90,AND(C4560&lt;=2011,C4560&gt;=2000),AND(F4560&lt;100,F4560&gt;25)),"Moderate: underrated regular model and regular rotation",
             AND(E4560&lt;90,C4560&gt;2011,AND(F4560&lt;=100,F4560&gt;25)),"Moderate: underrated new model with regular rotation",
             AND(E4560&lt;90,C4560&lt;2000,AND(F4560&lt;=100,F4560&gt;25)),"Moderate: underrated old model with regular rotation",
             AND(C4560&lt;=2011,F4560&lt;=25),"Low: not new model and bad rotation",
             AND(E4560&gt;110,AND(C4560&lt;=2011,C4560&gt;=2000),F4560&lt;=25),"Low: overrated regular model with bad rotation",
             AND(E4560&gt;110,C4560&lt;2011,AND(F4560&lt;=100,F4560&gt;25)),"Low: overrated regular model (not new) with regular rotation",
             AND(E4560&gt;110,C4560&gt;2011,F4560&lt;=25),"Low: overrated new model with bad rotation"
)</f>
        <v>Low: not new model and bad rotation</v>
      </c>
    </row>
    <row r="4561" spans="1:8" x14ac:dyDescent="0.3">
      <c r="A4561" t="s">
        <v>56</v>
      </c>
      <c r="B4561" t="s">
        <v>811</v>
      </c>
      <c r="C4561">
        <v>2000</v>
      </c>
      <c r="D4561">
        <v>1000</v>
      </c>
      <c r="E4561">
        <v>114.95327102803738</v>
      </c>
      <c r="F4561">
        <v>2</v>
      </c>
      <c r="H4561" t="str" cm="1">
        <f t="array" ref="H4561">_xlfn.IFS(
             AND(E4561&gt;110,C4561&gt;2011,F4561&gt;100),"High: overrated, new and good rotation",
             AND(E4561&lt;90,C4561&gt;2011,F4561&gt;100),"High: underrated, new and good rotation",
             AND(E4561&lt;90,C4561&lt;2011,F4561&gt;100),"High: underrated, not too new but good rotation",
             AND(E4561&lt;=110,C4561&gt;2011,F4561&lt;=25),"Critic: well priced/underrated and new, but bad rotation",
             AND(E4561&gt;110,F4561&gt;100),"Top Tier: premium vehicules that tend to be sold above market prices",
             AND(E4561&gt;=90,E4561&lt;=110,F4561&gt;25),"Moderate: fair price and regular to good rotation",
             AND(E4561&lt;90,AND(C4561&lt;=2011,C4561&gt;=2000),AND(F4561&lt;100,F4561&gt;25)),"Moderate: underrated regular model and regular rotation",
             AND(E4561&lt;90,C4561&gt;2011,AND(F4561&lt;=100,F4561&gt;25)),"Moderate: underrated new model with regular rotation",
             AND(E4561&lt;90,C4561&lt;2000,AND(F4561&lt;=100,F4561&gt;25)),"Moderate: underrated old model with regular rotation",
             AND(C4561&lt;=2011,F4561&lt;=25),"Low: not new model and bad rotation",
             AND(E4561&gt;110,AND(C4561&lt;=2011,C4561&gt;=2000),F4561&lt;=25),"Low: overrated regular model with bad rotation",
             AND(E4561&gt;110,C4561&lt;2011,AND(F4561&lt;=100,F4561&gt;25)),"Low: overrated regular model (not new) with regular rotation",
             AND(E4561&gt;110,C4561&gt;2011,F4561&lt;=25),"Low: overrated new model with bad rotation"
)</f>
        <v>Low: not new model and bad rotation</v>
      </c>
    </row>
    <row r="4562" spans="1:8" x14ac:dyDescent="0.3">
      <c r="A4562" t="s">
        <v>56</v>
      </c>
      <c r="B4562" t="s">
        <v>811</v>
      </c>
      <c r="C4562">
        <v>2002</v>
      </c>
      <c r="D4562">
        <v>3472.9166666666665</v>
      </c>
      <c r="E4562">
        <v>105.67408278141261</v>
      </c>
      <c r="F4562">
        <v>24</v>
      </c>
      <c r="H4562" t="str" cm="1">
        <f t="array" ref="H4562">_xlfn.IFS(
             AND(E4562&gt;110,C4562&gt;2011,F4562&gt;100),"High: overrated, new and good rotation",
             AND(E4562&lt;90,C4562&gt;2011,F4562&gt;100),"High: underrated, new and good rotation",
             AND(E4562&lt;90,C4562&lt;2011,F4562&gt;100),"High: underrated, not too new but good rotation",
             AND(E4562&lt;=110,C4562&gt;2011,F4562&lt;=25),"Critic: well priced/underrated and new, but bad rotation",
             AND(E4562&gt;110,F4562&gt;100),"Top Tier: premium vehicules that tend to be sold above market prices",
             AND(E4562&gt;=90,E4562&lt;=110,F4562&gt;25),"Moderate: fair price and regular to good rotation",
             AND(E4562&lt;90,AND(C4562&lt;=2011,C4562&gt;=2000),AND(F4562&lt;100,F4562&gt;25)),"Moderate: underrated regular model and regular rotation",
             AND(E4562&lt;90,C4562&gt;2011,AND(F4562&lt;=100,F4562&gt;25)),"Moderate: underrated new model with regular rotation",
             AND(E4562&lt;90,C4562&lt;2000,AND(F4562&lt;=100,F4562&gt;25)),"Moderate: underrated old model with regular rotation",
             AND(C4562&lt;=2011,F4562&lt;=25),"Low: not new model and bad rotation",
             AND(E4562&gt;110,AND(C4562&lt;=2011,C4562&gt;=2000),F4562&lt;=25),"Low: overrated regular model with bad rotation",
             AND(E4562&gt;110,C4562&lt;2011,AND(F4562&lt;=100,F4562&gt;25)),"Low: overrated regular model (not new) with regular rotation",
             AND(E4562&gt;110,C4562&gt;2011,F4562&lt;=25),"Low: overrated new model with bad rotation"
)</f>
        <v>Low: not new model and bad rotation</v>
      </c>
    </row>
    <row r="4563" spans="1:8" x14ac:dyDescent="0.3">
      <c r="A4563" t="s">
        <v>56</v>
      </c>
      <c r="B4563" t="s">
        <v>811</v>
      </c>
      <c r="C4563">
        <v>2003</v>
      </c>
      <c r="D4563">
        <v>2255.5555555555557</v>
      </c>
      <c r="E4563">
        <v>114.42060583664475</v>
      </c>
      <c r="F4563">
        <v>9</v>
      </c>
      <c r="H4563" t="str" cm="1">
        <f t="array" ref="H4563">_xlfn.IFS(
             AND(E4563&gt;110,C4563&gt;2011,F4563&gt;100),"High: overrated, new and good rotation",
             AND(E4563&lt;90,C4563&gt;2011,F4563&gt;100),"High: underrated, new and good rotation",
             AND(E4563&lt;90,C4563&lt;2011,F4563&gt;100),"High: underrated, not too new but good rotation",
             AND(E4563&lt;=110,C4563&gt;2011,F4563&lt;=25),"Critic: well priced/underrated and new, but bad rotation",
             AND(E4563&gt;110,F4563&gt;100),"Top Tier: premium vehicules that tend to be sold above market prices",
             AND(E4563&gt;=90,E4563&lt;=110,F4563&gt;25),"Moderate: fair price and regular to good rotation",
             AND(E4563&lt;90,AND(C4563&lt;=2011,C4563&gt;=2000),AND(F4563&lt;100,F4563&gt;25)),"Moderate: underrated regular model and regular rotation",
             AND(E4563&lt;90,C4563&gt;2011,AND(F4563&lt;=100,F4563&gt;25)),"Moderate: underrated new model with regular rotation",
             AND(E4563&lt;90,C4563&lt;2000,AND(F4563&lt;=100,F4563&gt;25)),"Moderate: underrated old model with regular rotation",
             AND(C4563&lt;=2011,F4563&lt;=25),"Low: not new model and bad rotation",
             AND(E4563&gt;110,AND(C4563&lt;=2011,C4563&gt;=2000),F4563&lt;=25),"Low: overrated regular model with bad rotation",
             AND(E4563&gt;110,C4563&lt;2011,AND(F4563&lt;=100,F4563&gt;25)),"Low: overrated regular model (not new) with regular rotation",
             AND(E4563&gt;110,C4563&gt;2011,F4563&lt;=25),"Low: overrated new model with bad rotation"
)</f>
        <v>Low: not new model and bad rotation</v>
      </c>
    </row>
    <row r="4564" spans="1:8" x14ac:dyDescent="0.3">
      <c r="A4564" t="s">
        <v>56</v>
      </c>
      <c r="B4564" t="s">
        <v>811</v>
      </c>
      <c r="C4564">
        <v>2004</v>
      </c>
      <c r="D4564">
        <v>6961.0294117647063</v>
      </c>
      <c r="E4564">
        <v>110.76912708551951</v>
      </c>
      <c r="F4564">
        <v>34</v>
      </c>
      <c r="H4564" t="str" cm="1">
        <f t="array" ref="H4564">_xlfn.IFS(
             AND(E4564&gt;110,C4564&gt;2011,F4564&gt;100),"High: overrated, new and good rotation",
             AND(E4564&lt;90,C4564&gt;2011,F4564&gt;100),"High: underrated, new and good rotation",
             AND(E4564&lt;90,C4564&lt;2011,F4564&gt;100),"High: underrated, not too new but good rotation",
             AND(E4564&lt;=110,C4564&gt;2011,F4564&lt;=25),"Critic: well priced/underrated and new, but bad rotation",
             AND(E4564&gt;110,F4564&gt;100),"Top Tier: premium vehicules that tend to be sold above market prices",
             AND(E4564&gt;=90,E4564&lt;=110,F4564&gt;25),"Moderate: fair price and regular to good rotation",
             AND(E4564&lt;90,AND(C4564&lt;=2011,C4564&gt;=2000),AND(F4564&lt;100,F4564&gt;25)),"Moderate: underrated regular model and regular rotation",
             AND(E4564&lt;90,C4564&gt;2011,AND(F4564&lt;=100,F4564&gt;25)),"Moderate: underrated new model with regular rotation",
             AND(E4564&lt;90,C4564&lt;2000,AND(F4564&lt;=100,F4564&gt;25)),"Moderate: underrated old model with regular rotation",
             AND(C4564&lt;=2011,F4564&lt;=25),"Low: not new model and bad rotation",
             AND(E4564&gt;110,AND(C4564&lt;=2011,C4564&gt;=2000),F4564&lt;=25),"Low: overrated regular model with bad rotation",
             AND(E4564&gt;110,C4564&lt;2011,AND(F4564&lt;=100,F4564&gt;25)),"Low: overrated regular model (not new) with regular rotation",
             AND(E4564&gt;110,C4564&gt;2011,F4564&lt;=25),"Low: overrated new model with bad rotation"
)</f>
        <v>Low: overrated regular model (not new) with regular rotation</v>
      </c>
    </row>
    <row r="4565" spans="1:8" x14ac:dyDescent="0.3">
      <c r="A4565" t="s">
        <v>56</v>
      </c>
      <c r="B4565" t="s">
        <v>811</v>
      </c>
      <c r="C4565">
        <v>2005</v>
      </c>
      <c r="D4565">
        <v>7059.2105263157891</v>
      </c>
      <c r="E4565">
        <v>104.34754180112758</v>
      </c>
      <c r="F4565">
        <v>38</v>
      </c>
      <c r="H4565" t="str" cm="1">
        <f t="array" ref="H4565">_xlfn.IFS(
             AND(E4565&gt;110,C4565&gt;2011,F4565&gt;100),"High: overrated, new and good rotation",
             AND(E4565&lt;90,C4565&gt;2011,F4565&gt;100),"High: underrated, new and good rotation",
             AND(E4565&lt;90,C4565&lt;2011,F4565&gt;100),"High: underrated, not too new but good rotation",
             AND(E4565&lt;=110,C4565&gt;2011,F4565&lt;=25),"Critic: well priced/underrated and new, but bad rotation",
             AND(E4565&gt;110,F4565&gt;100),"Top Tier: premium vehicules that tend to be sold above market prices",
             AND(E4565&gt;=90,E4565&lt;=110,F4565&gt;25),"Moderate: fair price and regular to good rotation",
             AND(E4565&lt;90,AND(C4565&lt;=2011,C4565&gt;=2000),AND(F4565&lt;100,F4565&gt;25)),"Moderate: underrated regular model and regular rotation",
             AND(E4565&lt;90,C4565&gt;2011,AND(F4565&lt;=100,F4565&gt;25)),"Moderate: underrated new model with regular rotation",
             AND(E4565&lt;90,C4565&lt;2000,AND(F4565&lt;=100,F4565&gt;25)),"Moderate: underrated old model with regular rotation",
             AND(C4565&lt;=2011,F4565&lt;=25),"Low: not new model and bad rotation",
             AND(E4565&gt;110,AND(C4565&lt;=2011,C4565&gt;=2000),F4565&lt;=25),"Low: overrated regular model with bad rotation",
             AND(E4565&gt;110,C4565&lt;2011,AND(F4565&lt;=100,F4565&gt;25)),"Low: overrated regular model (not new) with regular rotation",
             AND(E4565&gt;110,C4565&gt;2011,F4565&lt;=25),"Low: overrated new model with bad rotation"
)</f>
        <v>Moderate: fair price and regular to good rotation</v>
      </c>
    </row>
    <row r="4566" spans="1:8" x14ac:dyDescent="0.3">
      <c r="A4566" t="s">
        <v>56</v>
      </c>
      <c r="B4566" t="s">
        <v>811</v>
      </c>
      <c r="C4566">
        <v>2006</v>
      </c>
      <c r="D4566">
        <v>8099.8</v>
      </c>
      <c r="E4566">
        <v>111.10912519678214</v>
      </c>
      <c r="F4566">
        <v>50</v>
      </c>
      <c r="H4566" t="str" cm="1">
        <f t="array" ref="H4566">_xlfn.IFS(
             AND(E4566&gt;110,C4566&gt;2011,F4566&gt;100),"High: overrated, new and good rotation",
             AND(E4566&lt;90,C4566&gt;2011,F4566&gt;100),"High: underrated, new and good rotation",
             AND(E4566&lt;90,C4566&lt;2011,F4566&gt;100),"High: underrated, not too new but good rotation",
             AND(E4566&lt;=110,C4566&gt;2011,F4566&lt;=25),"Critic: well priced/underrated and new, but bad rotation",
             AND(E4566&gt;110,F4566&gt;100),"Top Tier: premium vehicules that tend to be sold above market prices",
             AND(E4566&gt;=90,E4566&lt;=110,F4566&gt;25),"Moderate: fair price and regular to good rotation",
             AND(E4566&lt;90,AND(C4566&lt;=2011,C4566&gt;=2000),AND(F4566&lt;100,F4566&gt;25)),"Moderate: underrated regular model and regular rotation",
             AND(E4566&lt;90,C4566&gt;2011,AND(F4566&lt;=100,F4566&gt;25)),"Moderate: underrated new model with regular rotation",
             AND(E4566&lt;90,C4566&lt;2000,AND(F4566&lt;=100,F4566&gt;25)),"Moderate: underrated old model with regular rotation",
             AND(C4566&lt;=2011,F4566&lt;=25),"Low: not new model and bad rotation",
             AND(E4566&gt;110,AND(C4566&lt;=2011,C4566&gt;=2000),F4566&lt;=25),"Low: overrated regular model with bad rotation",
             AND(E4566&gt;110,C4566&lt;2011,AND(F4566&lt;=100,F4566&gt;25)),"Low: overrated regular model (not new) with regular rotation",
             AND(E4566&gt;110,C4566&gt;2011,F4566&lt;=25),"Low: overrated new model with bad rotation"
)</f>
        <v>Low: overrated regular model (not new) with regular rotation</v>
      </c>
    </row>
    <row r="4567" spans="1:8" x14ac:dyDescent="0.3">
      <c r="A4567" t="s">
        <v>56</v>
      </c>
      <c r="B4567" t="s">
        <v>811</v>
      </c>
      <c r="C4567">
        <v>2007</v>
      </c>
      <c r="D4567">
        <v>10123.255813953489</v>
      </c>
      <c r="E4567">
        <v>105.05865614187756</v>
      </c>
      <c r="F4567">
        <v>43</v>
      </c>
      <c r="H4567" t="str" cm="1">
        <f t="array" ref="H4567">_xlfn.IFS(
             AND(E4567&gt;110,C4567&gt;2011,F4567&gt;100),"High: overrated, new and good rotation",
             AND(E4567&lt;90,C4567&gt;2011,F4567&gt;100),"High: underrated, new and good rotation",
             AND(E4567&lt;90,C4567&lt;2011,F4567&gt;100),"High: underrated, not too new but good rotation",
             AND(E4567&lt;=110,C4567&gt;2011,F4567&lt;=25),"Critic: well priced/underrated and new, but bad rotation",
             AND(E4567&gt;110,F4567&gt;100),"Top Tier: premium vehicules that tend to be sold above market prices",
             AND(E4567&gt;=90,E4567&lt;=110,F4567&gt;25),"Moderate: fair price and regular to good rotation",
             AND(E4567&lt;90,AND(C4567&lt;=2011,C4567&gt;=2000),AND(F4567&lt;100,F4567&gt;25)),"Moderate: underrated regular model and regular rotation",
             AND(E4567&lt;90,C4567&gt;2011,AND(F4567&lt;=100,F4567&gt;25)),"Moderate: underrated new model with regular rotation",
             AND(E4567&lt;90,C4567&lt;2000,AND(F4567&lt;=100,F4567&gt;25)),"Moderate: underrated old model with regular rotation",
             AND(C4567&lt;=2011,F4567&lt;=25),"Low: not new model and bad rotation",
             AND(E4567&gt;110,AND(C4567&lt;=2011,C4567&gt;=2000),F4567&lt;=25),"Low: overrated regular model with bad rotation",
             AND(E4567&gt;110,C4567&lt;2011,AND(F4567&lt;=100,F4567&gt;25)),"Low: overrated regular model (not new) with regular rotation",
             AND(E4567&gt;110,C4567&gt;2011,F4567&lt;=25),"Low: overrated new model with bad rotation"
)</f>
        <v>Moderate: fair price and regular to good rotation</v>
      </c>
    </row>
    <row r="4568" spans="1:8" x14ac:dyDescent="0.3">
      <c r="A4568" t="s">
        <v>56</v>
      </c>
      <c r="B4568" t="s">
        <v>811</v>
      </c>
      <c r="C4568">
        <v>2008</v>
      </c>
      <c r="D4568">
        <v>9432.7956989247305</v>
      </c>
      <c r="E4568">
        <v>97.033074715351063</v>
      </c>
      <c r="F4568">
        <v>93</v>
      </c>
      <c r="H4568" t="str" cm="1">
        <f t="array" ref="H4568">_xlfn.IFS(
             AND(E4568&gt;110,C4568&gt;2011,F4568&gt;100),"High: overrated, new and good rotation",
             AND(E4568&lt;90,C4568&gt;2011,F4568&gt;100),"High: underrated, new and good rotation",
             AND(E4568&lt;90,C4568&lt;2011,F4568&gt;100),"High: underrated, not too new but good rotation",
             AND(E4568&lt;=110,C4568&gt;2011,F4568&lt;=25),"Critic: well priced/underrated and new, but bad rotation",
             AND(E4568&gt;110,F4568&gt;100),"Top Tier: premium vehicules that tend to be sold above market prices",
             AND(E4568&gt;=90,E4568&lt;=110,F4568&gt;25),"Moderate: fair price and regular to good rotation",
             AND(E4568&lt;90,AND(C4568&lt;=2011,C4568&gt;=2000),AND(F4568&lt;100,F4568&gt;25)),"Moderate: underrated regular model and regular rotation",
             AND(E4568&lt;90,C4568&gt;2011,AND(F4568&lt;=100,F4568&gt;25)),"Moderate: underrated new model with regular rotation",
             AND(E4568&lt;90,C4568&lt;2000,AND(F4568&lt;=100,F4568&gt;25)),"Moderate: underrated old model with regular rotation",
             AND(C4568&lt;=2011,F4568&lt;=25),"Low: not new model and bad rotation",
             AND(E4568&gt;110,AND(C4568&lt;=2011,C4568&gt;=2000),F4568&lt;=25),"Low: overrated regular model with bad rotation",
             AND(E4568&gt;110,C4568&lt;2011,AND(F4568&lt;=100,F4568&gt;25)),"Low: overrated regular model (not new) with regular rotation",
             AND(E4568&gt;110,C4568&gt;2011,F4568&lt;=25),"Low: overrated new model with bad rotation"
)</f>
        <v>Moderate: fair price and regular to good rotation</v>
      </c>
    </row>
    <row r="4569" spans="1:8" x14ac:dyDescent="0.3">
      <c r="A4569" t="s">
        <v>56</v>
      </c>
      <c r="B4569" t="s">
        <v>811</v>
      </c>
      <c r="C4569">
        <v>2009</v>
      </c>
      <c r="D4569">
        <v>11196.666666666666</v>
      </c>
      <c r="E4569">
        <v>101.11302340902492</v>
      </c>
      <c r="F4569">
        <v>45</v>
      </c>
      <c r="H4569" t="str" cm="1">
        <f t="array" ref="H4569">_xlfn.IFS(
             AND(E4569&gt;110,C4569&gt;2011,F4569&gt;100),"High: overrated, new and good rotation",
             AND(E4569&lt;90,C4569&gt;2011,F4569&gt;100),"High: underrated, new and good rotation",
             AND(E4569&lt;90,C4569&lt;2011,F4569&gt;100),"High: underrated, not too new but good rotation",
             AND(E4569&lt;=110,C4569&gt;2011,F4569&lt;=25),"Critic: well priced/underrated and new, but bad rotation",
             AND(E4569&gt;110,F4569&gt;100),"Top Tier: premium vehicules that tend to be sold above market prices",
             AND(E4569&gt;=90,E4569&lt;=110,F4569&gt;25),"Moderate: fair price and regular to good rotation",
             AND(E4569&lt;90,AND(C4569&lt;=2011,C4569&gt;=2000),AND(F4569&lt;100,F4569&gt;25)),"Moderate: underrated regular model and regular rotation",
             AND(E4569&lt;90,C4569&gt;2011,AND(F4569&lt;=100,F4569&gt;25)),"Moderate: underrated new model with regular rotation",
             AND(E4569&lt;90,C4569&lt;2000,AND(F4569&lt;=100,F4569&gt;25)),"Moderate: underrated old model with regular rotation",
             AND(C4569&lt;=2011,F4569&lt;=25),"Low: not new model and bad rotation",
             AND(E4569&gt;110,AND(C4569&lt;=2011,C4569&gt;=2000),F4569&lt;=25),"Low: overrated regular model with bad rotation",
             AND(E4569&gt;110,C4569&lt;2011,AND(F4569&lt;=100,F4569&gt;25)),"Low: overrated regular model (not new) with regular rotation",
             AND(E4569&gt;110,C4569&gt;2011,F4569&lt;=25),"Low: overrated new model with bad rotation"
)</f>
        <v>Moderate: fair price and regular to good rotation</v>
      </c>
    </row>
    <row r="4570" spans="1:8" x14ac:dyDescent="0.3">
      <c r="A4570" t="s">
        <v>56</v>
      </c>
      <c r="B4570" t="s">
        <v>811</v>
      </c>
      <c r="C4570">
        <v>2010</v>
      </c>
      <c r="D4570">
        <v>12281.707317073171</v>
      </c>
      <c r="E4570">
        <v>95.989197185249736</v>
      </c>
      <c r="F4570">
        <v>41</v>
      </c>
      <c r="H4570" t="str" cm="1">
        <f t="array" ref="H4570">_xlfn.IFS(
             AND(E4570&gt;110,C4570&gt;2011,F4570&gt;100),"High: overrated, new and good rotation",
             AND(E4570&lt;90,C4570&gt;2011,F4570&gt;100),"High: underrated, new and good rotation",
             AND(E4570&lt;90,C4570&lt;2011,F4570&gt;100),"High: underrated, not too new but good rotation",
             AND(E4570&lt;=110,C4570&gt;2011,F4570&lt;=25),"Critic: well priced/underrated and new, but bad rotation",
             AND(E4570&gt;110,F4570&gt;100),"Top Tier: premium vehicules that tend to be sold above market prices",
             AND(E4570&gt;=90,E4570&lt;=110,F4570&gt;25),"Moderate: fair price and regular to good rotation",
             AND(E4570&lt;90,AND(C4570&lt;=2011,C4570&gt;=2000),AND(F4570&lt;100,F4570&gt;25)),"Moderate: underrated regular model and regular rotation",
             AND(E4570&lt;90,C4570&gt;2011,AND(F4570&lt;=100,F4570&gt;25)),"Moderate: underrated new model with regular rotation",
             AND(E4570&lt;90,C4570&lt;2000,AND(F4570&lt;=100,F4570&gt;25)),"Moderate: underrated old model with regular rotation",
             AND(C4570&lt;=2011,F4570&lt;=25),"Low: not new model and bad rotation",
             AND(E4570&gt;110,AND(C4570&lt;=2011,C4570&gt;=2000),F4570&lt;=25),"Low: overrated regular model with bad rotation",
             AND(E4570&gt;110,C4570&lt;2011,AND(F4570&lt;=100,F4570&gt;25)),"Low: overrated regular model (not new) with regular rotation",
             AND(E4570&gt;110,C4570&gt;2011,F4570&lt;=25),"Low: overrated new model with bad rotation"
)</f>
        <v>Moderate: fair price and regular to good rotation</v>
      </c>
    </row>
    <row r="4571" spans="1:8" x14ac:dyDescent="0.3">
      <c r="A4571" t="s">
        <v>56</v>
      </c>
      <c r="B4571" t="s">
        <v>811</v>
      </c>
      <c r="C4571">
        <v>2011</v>
      </c>
      <c r="D4571">
        <v>16519.426751592357</v>
      </c>
      <c r="E4571">
        <v>98.739129552232086</v>
      </c>
      <c r="F4571">
        <v>157</v>
      </c>
      <c r="H4571" t="str" cm="1">
        <f t="array" ref="H4571">_xlfn.IFS(
             AND(E4571&gt;110,C4571&gt;2011,F4571&gt;100),"High: overrated, new and good rotation",
             AND(E4571&lt;90,C4571&gt;2011,F4571&gt;100),"High: underrated, new and good rotation",
             AND(E4571&lt;90,C4571&lt;2011,F4571&gt;100),"High: underrated, not too new but good rotation",
             AND(E4571&lt;=110,C4571&gt;2011,F4571&lt;=25),"Critic: well priced/underrated and new, but bad rotation",
             AND(E4571&gt;110,F4571&gt;100),"Top Tier: premium vehicules that tend to be sold above market prices",
             AND(E4571&gt;=90,E4571&lt;=110,F4571&gt;25),"Moderate: fair price and regular to good rotation",
             AND(E4571&lt;90,AND(C4571&lt;=2011,C4571&gt;=2000),AND(F4571&lt;100,F4571&gt;25)),"Moderate: underrated regular model and regular rotation",
             AND(E4571&lt;90,C4571&gt;2011,AND(F4571&lt;=100,F4571&gt;25)),"Moderate: underrated new model with regular rotation",
             AND(E4571&lt;90,C4571&lt;2000,AND(F4571&lt;=100,F4571&gt;25)),"Moderate: underrated old model with regular rotation",
             AND(C4571&lt;=2011,F4571&lt;=25),"Low: not new model and bad rotation",
             AND(E4571&gt;110,AND(C4571&lt;=2011,C4571&gt;=2000),F4571&lt;=25),"Low: overrated regular model with bad rotation",
             AND(E4571&gt;110,C4571&lt;2011,AND(F4571&lt;=100,F4571&gt;25)),"Low: overrated regular model (not new) with regular rotation",
             AND(E4571&gt;110,C4571&gt;2011,F4571&lt;=25),"Low: overrated new model with bad rotation"
)</f>
        <v>Moderate: fair price and regular to good rotation</v>
      </c>
    </row>
    <row r="4572" spans="1:8" x14ac:dyDescent="0.3">
      <c r="A4572" t="s">
        <v>56</v>
      </c>
      <c r="B4572" t="s">
        <v>811</v>
      </c>
      <c r="C4572">
        <v>2012</v>
      </c>
      <c r="D4572">
        <v>16228.328671328671</v>
      </c>
      <c r="E4572">
        <v>98.016497300920207</v>
      </c>
      <c r="F4572">
        <v>143</v>
      </c>
      <c r="H4572" t="str" cm="1">
        <f t="array" ref="H4572">_xlfn.IFS(
             AND(E4572&gt;110,C4572&gt;2011,F4572&gt;100),"High: overrated, new and good rotation",
             AND(E4572&lt;90,C4572&gt;2011,F4572&gt;100),"High: underrated, new and good rotation",
             AND(E4572&lt;90,C4572&lt;2011,F4572&gt;100),"High: underrated, not too new but good rotation",
             AND(E4572&lt;=110,C4572&gt;2011,F4572&lt;=25),"Critic: well priced/underrated and new, but bad rotation",
             AND(E4572&gt;110,F4572&gt;100),"Top Tier: premium vehicules that tend to be sold above market prices",
             AND(E4572&gt;=90,E4572&lt;=110,F4572&gt;25),"Moderate: fair price and regular to good rotation",
             AND(E4572&lt;90,AND(C4572&lt;=2011,C4572&gt;=2000),AND(F4572&lt;100,F4572&gt;25)),"Moderate: underrated regular model and regular rotation",
             AND(E4572&lt;90,C4572&gt;2011,AND(F4572&lt;=100,F4572&gt;25)),"Moderate: underrated new model with regular rotation",
             AND(E4572&lt;90,C4572&lt;2000,AND(F4572&lt;=100,F4572&gt;25)),"Moderate: underrated old model with regular rotation",
             AND(C4572&lt;=2011,F4572&lt;=25),"Low: not new model and bad rotation",
             AND(E4572&gt;110,AND(C4572&lt;=2011,C4572&gt;=2000),F4572&lt;=25),"Low: overrated regular model with bad rotation",
             AND(E4572&gt;110,C4572&lt;2011,AND(F4572&lt;=100,F4572&gt;25)),"Low: overrated regular model (not new) with regular rotation",
             AND(E4572&gt;110,C4572&gt;2011,F4572&lt;=25),"Low: overrated new model with bad rotation"
)</f>
        <v>Moderate: fair price and regular to good rotation</v>
      </c>
    </row>
    <row r="4573" spans="1:8" x14ac:dyDescent="0.3">
      <c r="A4573" t="s">
        <v>56</v>
      </c>
      <c r="B4573" t="s">
        <v>811</v>
      </c>
      <c r="C4573">
        <v>2013</v>
      </c>
      <c r="D4573">
        <v>15666.981132075472</v>
      </c>
      <c r="E4573">
        <v>98.327611930194649</v>
      </c>
      <c r="F4573">
        <v>53</v>
      </c>
      <c r="H4573" t="str" cm="1">
        <f t="array" ref="H4573">_xlfn.IFS(
             AND(E4573&gt;110,C4573&gt;2011,F4573&gt;100),"High: overrated, new and good rotation",
             AND(E4573&lt;90,C4573&gt;2011,F4573&gt;100),"High: underrated, new and good rotation",
             AND(E4573&lt;90,C4573&lt;2011,F4573&gt;100),"High: underrated, not too new but good rotation",
             AND(E4573&lt;=110,C4573&gt;2011,F4573&lt;=25),"Critic: well priced/underrated and new, but bad rotation",
             AND(E4573&gt;110,F4573&gt;100),"Top Tier: premium vehicules that tend to be sold above market prices",
             AND(E4573&gt;=90,E4573&lt;=110,F4573&gt;25),"Moderate: fair price and regular to good rotation",
             AND(E4573&lt;90,AND(C4573&lt;=2011,C4573&gt;=2000),AND(F4573&lt;100,F4573&gt;25)),"Moderate: underrated regular model and regular rotation",
             AND(E4573&lt;90,C4573&gt;2011,AND(F4573&lt;=100,F4573&gt;25)),"Moderate: underrated new model with regular rotation",
             AND(E4573&lt;90,C4573&lt;2000,AND(F4573&lt;=100,F4573&gt;25)),"Moderate: underrated old model with regular rotation",
             AND(C4573&lt;=2011,F4573&lt;=25),"Low: not new model and bad rotation",
             AND(E4573&gt;110,AND(C4573&lt;=2011,C4573&gt;=2000),F4573&lt;=25),"Low: overrated regular model with bad rotation",
             AND(E4573&gt;110,C4573&lt;2011,AND(F4573&lt;=100,F4573&gt;25)),"Low: overrated regular model (not new) with regular rotation",
             AND(E4573&gt;110,C4573&gt;2011,F4573&lt;=25),"Low: overrated new model with bad rotation"
)</f>
        <v>Moderate: fair price and regular to good rotation</v>
      </c>
    </row>
    <row r="4574" spans="1:8" x14ac:dyDescent="0.3">
      <c r="A4574" t="s">
        <v>56</v>
      </c>
      <c r="B4574" t="s">
        <v>811</v>
      </c>
      <c r="C4574">
        <v>2014</v>
      </c>
      <c r="D4574">
        <v>17171.144278606964</v>
      </c>
      <c r="E4574">
        <v>99.028552778077056</v>
      </c>
      <c r="F4574">
        <v>201</v>
      </c>
      <c r="H4574" t="str" cm="1">
        <f t="array" ref="H4574">_xlfn.IFS(
             AND(E4574&gt;110,C4574&gt;2011,F4574&gt;100),"High: overrated, new and good rotation",
             AND(E4574&lt;90,C4574&gt;2011,F4574&gt;100),"High: underrated, new and good rotation",
             AND(E4574&lt;90,C4574&lt;2011,F4574&gt;100),"High: underrated, not too new but good rotation",
             AND(E4574&lt;=110,C4574&gt;2011,F4574&lt;=25),"Critic: well priced/underrated and new, but bad rotation",
             AND(E4574&gt;110,F4574&gt;100),"Top Tier: premium vehicules that tend to be sold above market prices",
             AND(E4574&gt;=90,E4574&lt;=110,F4574&gt;25),"Moderate: fair price and regular to good rotation",
             AND(E4574&lt;90,AND(C4574&lt;=2011,C4574&gt;=2000),AND(F4574&lt;100,F4574&gt;25)),"Moderate: underrated regular model and regular rotation",
             AND(E4574&lt;90,C4574&gt;2011,AND(F4574&lt;=100,F4574&gt;25)),"Moderate: underrated new model with regular rotation",
             AND(E4574&lt;90,C4574&lt;2000,AND(F4574&lt;=100,F4574&gt;25)),"Moderate: underrated old model with regular rotation",
             AND(C4574&lt;=2011,F4574&lt;=25),"Low: not new model and bad rotation",
             AND(E4574&gt;110,AND(C4574&lt;=2011,C4574&gt;=2000),F4574&lt;=25),"Low: overrated regular model with bad rotation",
             AND(E4574&gt;110,C4574&lt;2011,AND(F4574&lt;=100,F4574&gt;25)),"Low: overrated regular model (not new) with regular rotation",
             AND(E4574&gt;110,C4574&gt;2011,F4574&lt;=25),"Low: overrated new model with bad rotation"
)</f>
        <v>Moderate: fair price and regular to good rotation</v>
      </c>
    </row>
    <row r="4575" spans="1:8" x14ac:dyDescent="0.3">
      <c r="A4575" t="s">
        <v>56</v>
      </c>
      <c r="B4575" t="s">
        <v>812</v>
      </c>
      <c r="C4575">
        <v>2013</v>
      </c>
      <c r="D4575">
        <v>25613.513513513513</v>
      </c>
      <c r="E4575">
        <v>99.701347934588739</v>
      </c>
      <c r="F4575">
        <v>74</v>
      </c>
      <c r="H4575" t="str" cm="1">
        <f t="array" ref="H4575">_xlfn.IFS(
             AND(E4575&gt;110,C4575&gt;2011,F4575&gt;100),"High: overrated, new and good rotation",
             AND(E4575&lt;90,C4575&gt;2011,F4575&gt;100),"High: underrated, new and good rotation",
             AND(E4575&lt;90,C4575&lt;2011,F4575&gt;100),"High: underrated, not too new but good rotation",
             AND(E4575&lt;=110,C4575&gt;2011,F4575&lt;=25),"Critic: well priced/underrated and new, but bad rotation",
             AND(E4575&gt;110,F4575&gt;100),"Top Tier: premium vehicules that tend to be sold above market prices",
             AND(E4575&gt;=90,E4575&lt;=110,F4575&gt;25),"Moderate: fair price and regular to good rotation",
             AND(E4575&lt;90,AND(C4575&lt;=2011,C4575&gt;=2000),AND(F4575&lt;100,F4575&gt;25)),"Moderate: underrated regular model and regular rotation",
             AND(E4575&lt;90,C4575&gt;2011,AND(F4575&lt;=100,F4575&gt;25)),"Moderate: underrated new model with regular rotation",
             AND(E4575&lt;90,C4575&lt;2000,AND(F4575&lt;=100,F4575&gt;25)),"Moderate: underrated old model with regular rotation",
             AND(C4575&lt;=2011,F4575&lt;=25),"Low: not new model and bad rotation",
             AND(E4575&gt;110,AND(C4575&lt;=2011,C4575&gt;=2000),F4575&lt;=25),"Low: overrated regular model with bad rotation",
             AND(E4575&gt;110,C4575&lt;2011,AND(F4575&lt;=100,F4575&gt;25)),"Low: overrated regular model (not new) with regular rotation",
             AND(E4575&gt;110,C4575&gt;2011,F4575&lt;=25),"Low: overrated new model with bad rotation"
)</f>
        <v>Moderate: fair price and regular to good rotation</v>
      </c>
    </row>
    <row r="4576" spans="1:8" x14ac:dyDescent="0.3">
      <c r="A4576" t="s">
        <v>56</v>
      </c>
      <c r="B4576" t="s">
        <v>812</v>
      </c>
      <c r="C4576">
        <v>2014</v>
      </c>
      <c r="D4576">
        <v>26892.647058823528</v>
      </c>
      <c r="E4576">
        <v>99.831095773477372</v>
      </c>
      <c r="F4576">
        <v>34</v>
      </c>
      <c r="H4576" t="str" cm="1">
        <f t="array" ref="H4576">_xlfn.IFS(
             AND(E4576&gt;110,C4576&gt;2011,F4576&gt;100),"High: overrated, new and good rotation",
             AND(E4576&lt;90,C4576&gt;2011,F4576&gt;100),"High: underrated, new and good rotation",
             AND(E4576&lt;90,C4576&lt;2011,F4576&gt;100),"High: underrated, not too new but good rotation",
             AND(E4576&lt;=110,C4576&gt;2011,F4576&lt;=25),"Critic: well priced/underrated and new, but bad rotation",
             AND(E4576&gt;110,F4576&gt;100),"Top Tier: premium vehicules that tend to be sold above market prices",
             AND(E4576&gt;=90,E4576&lt;=110,F4576&gt;25),"Moderate: fair price and regular to good rotation",
             AND(E4576&lt;90,AND(C4576&lt;=2011,C4576&gt;=2000),AND(F4576&lt;100,F4576&gt;25)),"Moderate: underrated regular model and regular rotation",
             AND(E4576&lt;90,C4576&gt;2011,AND(F4576&lt;=100,F4576&gt;25)),"Moderate: underrated new model with regular rotation",
             AND(E4576&lt;90,C4576&lt;2000,AND(F4576&lt;=100,F4576&gt;25)),"Moderate: underrated old model with regular rotation",
             AND(C4576&lt;=2011,F4576&lt;=25),"Low: not new model and bad rotation",
             AND(E4576&gt;110,AND(C4576&lt;=2011,C4576&gt;=2000),F4576&lt;=25),"Low: overrated regular model with bad rotation",
             AND(E4576&gt;110,C4576&lt;2011,AND(F4576&lt;=100,F4576&gt;25)),"Low: overrated regular model (not new) with regular rotation",
             AND(E4576&gt;110,C4576&gt;2011,F4576&lt;=25),"Low: overrated new model with bad rotation"
)</f>
        <v>Moderate: fair price and regular to good rotation</v>
      </c>
    </row>
    <row r="4577" spans="1:8" x14ac:dyDescent="0.3">
      <c r="A4577" t="s">
        <v>56</v>
      </c>
      <c r="B4577" t="s">
        <v>813</v>
      </c>
      <c r="C4577">
        <v>1995</v>
      </c>
      <c r="D4577">
        <v>555</v>
      </c>
      <c r="E4577">
        <v>117.44277360066833</v>
      </c>
      <c r="F4577">
        <v>5</v>
      </c>
      <c r="H4577" t="str" cm="1">
        <f t="array" ref="H4577">_xlfn.IFS(
             AND(E4577&gt;110,C4577&gt;2011,F4577&gt;100),"High: overrated, new and good rotation",
             AND(E4577&lt;90,C4577&gt;2011,F4577&gt;100),"High: underrated, new and good rotation",
             AND(E4577&lt;90,C4577&lt;2011,F4577&gt;100),"High: underrated, not too new but good rotation",
             AND(E4577&lt;=110,C4577&gt;2011,F4577&lt;=25),"Critic: well priced/underrated and new, but bad rotation",
             AND(E4577&gt;110,F4577&gt;100),"Top Tier: premium vehicules that tend to be sold above market prices",
             AND(E4577&gt;=90,E4577&lt;=110,F4577&gt;25),"Moderate: fair price and regular to good rotation",
             AND(E4577&lt;90,AND(C4577&lt;=2011,C4577&gt;=2000),AND(F4577&lt;100,F4577&gt;25)),"Moderate: underrated regular model and regular rotation",
             AND(E4577&lt;90,C4577&gt;2011,AND(F4577&lt;=100,F4577&gt;25)),"Moderate: underrated new model with regular rotation",
             AND(E4577&lt;90,C4577&lt;2000,AND(F4577&lt;=100,F4577&gt;25)),"Moderate: underrated old model with regular rotation",
             AND(C4577&lt;=2011,F4577&lt;=25),"Low: not new model and bad rotation",
             AND(E4577&gt;110,AND(C4577&lt;=2011,C4577&gt;=2000),F4577&lt;=25),"Low: overrated regular model with bad rotation",
             AND(E4577&gt;110,C4577&lt;2011,AND(F4577&lt;=100,F4577&gt;25)),"Low: overrated regular model (not new) with regular rotation",
             AND(E4577&gt;110,C4577&gt;2011,F4577&lt;=25),"Low: overrated new model with bad rotation"
)</f>
        <v>Low: not new model and bad rotation</v>
      </c>
    </row>
    <row r="4578" spans="1:8" x14ac:dyDescent="0.3">
      <c r="A4578" t="s">
        <v>56</v>
      </c>
      <c r="B4578" t="s">
        <v>813</v>
      </c>
      <c r="C4578">
        <v>1996</v>
      </c>
      <c r="D4578">
        <v>912.5</v>
      </c>
      <c r="E4578">
        <v>95.071773520049376</v>
      </c>
      <c r="F4578">
        <v>8</v>
      </c>
      <c r="H4578" t="str" cm="1">
        <f t="array" ref="H4578">_xlfn.IFS(
             AND(E4578&gt;110,C4578&gt;2011,F4578&gt;100),"High: overrated, new and good rotation",
             AND(E4578&lt;90,C4578&gt;2011,F4578&gt;100),"High: underrated, new and good rotation",
             AND(E4578&lt;90,C4578&lt;2011,F4578&gt;100),"High: underrated, not too new but good rotation",
             AND(E4578&lt;=110,C4578&gt;2011,F4578&lt;=25),"Critic: well priced/underrated and new, but bad rotation",
             AND(E4578&gt;110,F4578&gt;100),"Top Tier: premium vehicules that tend to be sold above market prices",
             AND(E4578&gt;=90,E4578&lt;=110,F4578&gt;25),"Moderate: fair price and regular to good rotation",
             AND(E4578&lt;90,AND(C4578&lt;=2011,C4578&gt;=2000),AND(F4578&lt;100,F4578&gt;25)),"Moderate: underrated regular model and regular rotation",
             AND(E4578&lt;90,C4578&gt;2011,AND(F4578&lt;=100,F4578&gt;25)),"Moderate: underrated new model with regular rotation",
             AND(E4578&lt;90,C4578&lt;2000,AND(F4578&lt;=100,F4578&gt;25)),"Moderate: underrated old model with regular rotation",
             AND(C4578&lt;=2011,F4578&lt;=25),"Low: not new model and bad rotation",
             AND(E4578&gt;110,AND(C4578&lt;=2011,C4578&gt;=2000),F4578&lt;=25),"Low: overrated regular model with bad rotation",
             AND(E4578&gt;110,C4578&lt;2011,AND(F4578&lt;=100,F4578&gt;25)),"Low: overrated regular model (not new) with regular rotation",
             AND(E4578&gt;110,C4578&gt;2011,F4578&lt;=25),"Low: overrated new model with bad rotation"
)</f>
        <v>Low: not new model and bad rotation</v>
      </c>
    </row>
    <row r="4579" spans="1:8" x14ac:dyDescent="0.3">
      <c r="A4579" t="s">
        <v>56</v>
      </c>
      <c r="B4579" t="s">
        <v>813</v>
      </c>
      <c r="C4579">
        <v>1997</v>
      </c>
      <c r="D4579">
        <v>866.66666666666663</v>
      </c>
      <c r="E4579">
        <v>83.516163337397145</v>
      </c>
      <c r="F4579">
        <v>15</v>
      </c>
      <c r="H4579" t="str" cm="1">
        <f t="array" ref="H4579">_xlfn.IFS(
             AND(E4579&gt;110,C4579&gt;2011,F4579&gt;100),"High: overrated, new and good rotation",
             AND(E4579&lt;90,C4579&gt;2011,F4579&gt;100),"High: underrated, new and good rotation",
             AND(E4579&lt;90,C4579&lt;2011,F4579&gt;100),"High: underrated, not too new but good rotation",
             AND(E4579&lt;=110,C4579&gt;2011,F4579&lt;=25),"Critic: well priced/underrated and new, but bad rotation",
             AND(E4579&gt;110,F4579&gt;100),"Top Tier: premium vehicules that tend to be sold above market prices",
             AND(E4579&gt;=90,E4579&lt;=110,F4579&gt;25),"Moderate: fair price and regular to good rotation",
             AND(E4579&lt;90,AND(C4579&lt;=2011,C4579&gt;=2000),AND(F4579&lt;100,F4579&gt;25)),"Moderate: underrated regular model and regular rotation",
             AND(E4579&lt;90,C4579&gt;2011,AND(F4579&lt;=100,F4579&gt;25)),"Moderate: underrated new model with regular rotation",
             AND(E4579&lt;90,C4579&lt;2000,AND(F4579&lt;=100,F4579&gt;25)),"Moderate: underrated old model with regular rotation",
             AND(C4579&lt;=2011,F4579&lt;=25),"Low: not new model and bad rotation",
             AND(E4579&gt;110,AND(C4579&lt;=2011,C4579&gt;=2000),F4579&lt;=25),"Low: overrated regular model with bad rotation",
             AND(E4579&gt;110,C4579&lt;2011,AND(F4579&lt;=100,F4579&gt;25)),"Low: overrated regular model (not new) with regular rotation",
             AND(E4579&gt;110,C4579&gt;2011,F4579&lt;=25),"Low: overrated new model with bad rotation"
)</f>
        <v>Low: not new model and bad rotation</v>
      </c>
    </row>
    <row r="4580" spans="1:8" x14ac:dyDescent="0.3">
      <c r="A4580" t="s">
        <v>56</v>
      </c>
      <c r="B4580" t="s">
        <v>813</v>
      </c>
      <c r="C4580">
        <v>1998</v>
      </c>
      <c r="D4580">
        <v>1210</v>
      </c>
      <c r="E4580">
        <v>103.02361907790409</v>
      </c>
      <c r="F4580">
        <v>11</v>
      </c>
      <c r="H4580" t="str" cm="1">
        <f t="array" ref="H4580">_xlfn.IFS(
             AND(E4580&gt;110,C4580&gt;2011,F4580&gt;100),"High: overrated, new and good rotation",
             AND(E4580&lt;90,C4580&gt;2011,F4580&gt;100),"High: underrated, new and good rotation",
             AND(E4580&lt;90,C4580&lt;2011,F4580&gt;100),"High: underrated, not too new but good rotation",
             AND(E4580&lt;=110,C4580&gt;2011,F4580&lt;=25),"Critic: well priced/underrated and new, but bad rotation",
             AND(E4580&gt;110,F4580&gt;100),"Top Tier: premium vehicules that tend to be sold above market prices",
             AND(E4580&gt;=90,E4580&lt;=110,F4580&gt;25),"Moderate: fair price and regular to good rotation",
             AND(E4580&lt;90,AND(C4580&lt;=2011,C4580&gt;=2000),AND(F4580&lt;100,F4580&gt;25)),"Moderate: underrated regular model and regular rotation",
             AND(E4580&lt;90,C4580&gt;2011,AND(F4580&lt;=100,F4580&gt;25)),"Moderate: underrated new model with regular rotation",
             AND(E4580&lt;90,C4580&lt;2000,AND(F4580&lt;=100,F4580&gt;25)),"Moderate: underrated old model with regular rotation",
             AND(C4580&lt;=2011,F4580&lt;=25),"Low: not new model and bad rotation",
             AND(E4580&gt;110,AND(C4580&lt;=2011,C4580&gt;=2000),F4580&lt;=25),"Low: overrated regular model with bad rotation",
             AND(E4580&gt;110,C4580&lt;2011,AND(F4580&lt;=100,F4580&gt;25)),"Low: overrated regular model (not new) with regular rotation",
             AND(E4580&gt;110,C4580&gt;2011,F4580&lt;=25),"Low: overrated new model with bad rotation"
)</f>
        <v>Low: not new model and bad rotation</v>
      </c>
    </row>
    <row r="4581" spans="1:8" x14ac:dyDescent="0.3">
      <c r="A4581" t="s">
        <v>56</v>
      </c>
      <c r="B4581" t="s">
        <v>813</v>
      </c>
      <c r="C4581">
        <v>1999</v>
      </c>
      <c r="D4581">
        <v>1176.3157894736842</v>
      </c>
      <c r="E4581">
        <v>92.40959423327989</v>
      </c>
      <c r="F4581">
        <v>19</v>
      </c>
      <c r="H4581" t="str" cm="1">
        <f t="array" ref="H4581">_xlfn.IFS(
             AND(E4581&gt;110,C4581&gt;2011,F4581&gt;100),"High: overrated, new and good rotation",
             AND(E4581&lt;90,C4581&gt;2011,F4581&gt;100),"High: underrated, new and good rotation",
             AND(E4581&lt;90,C4581&lt;2011,F4581&gt;100),"High: underrated, not too new but good rotation",
             AND(E4581&lt;=110,C4581&gt;2011,F4581&lt;=25),"Critic: well priced/underrated and new, but bad rotation",
             AND(E4581&gt;110,F4581&gt;100),"Top Tier: premium vehicules that tend to be sold above market prices",
             AND(E4581&gt;=90,E4581&lt;=110,F4581&gt;25),"Moderate: fair price and regular to good rotation",
             AND(E4581&lt;90,AND(C4581&lt;=2011,C4581&gt;=2000),AND(F4581&lt;100,F4581&gt;25)),"Moderate: underrated regular model and regular rotation",
             AND(E4581&lt;90,C4581&gt;2011,AND(F4581&lt;=100,F4581&gt;25)),"Moderate: underrated new model with regular rotation",
             AND(E4581&lt;90,C4581&lt;2000,AND(F4581&lt;=100,F4581&gt;25)),"Moderate: underrated old model with regular rotation",
             AND(C4581&lt;=2011,F4581&lt;=25),"Low: not new model and bad rotation",
             AND(E4581&gt;110,AND(C4581&lt;=2011,C4581&gt;=2000),F4581&lt;=25),"Low: overrated regular model with bad rotation",
             AND(E4581&gt;110,C4581&lt;2011,AND(F4581&lt;=100,F4581&gt;25)),"Low: overrated regular model (not new) with regular rotation",
             AND(E4581&gt;110,C4581&gt;2011,F4581&lt;=25),"Low: overrated new model with bad rotation"
)</f>
        <v>Low: not new model and bad rotation</v>
      </c>
    </row>
    <row r="4582" spans="1:8" x14ac:dyDescent="0.3">
      <c r="A4582" t="s">
        <v>56</v>
      </c>
      <c r="B4582" t="s">
        <v>813</v>
      </c>
      <c r="C4582">
        <v>2000</v>
      </c>
      <c r="D4582">
        <v>1340</v>
      </c>
      <c r="E4582">
        <v>112.06911545575046</v>
      </c>
      <c r="F4582">
        <v>5</v>
      </c>
      <c r="H4582" t="str" cm="1">
        <f t="array" ref="H4582">_xlfn.IFS(
             AND(E4582&gt;110,C4582&gt;2011,F4582&gt;100),"High: overrated, new and good rotation",
             AND(E4582&lt;90,C4582&gt;2011,F4582&gt;100),"High: underrated, new and good rotation",
             AND(E4582&lt;90,C4582&lt;2011,F4582&gt;100),"High: underrated, not too new but good rotation",
             AND(E4582&lt;=110,C4582&gt;2011,F4582&lt;=25),"Critic: well priced/underrated and new, but bad rotation",
             AND(E4582&gt;110,F4582&gt;100),"Top Tier: premium vehicules that tend to be sold above market prices",
             AND(E4582&gt;=90,E4582&lt;=110,F4582&gt;25),"Moderate: fair price and regular to good rotation",
             AND(E4582&lt;90,AND(C4582&lt;=2011,C4582&gt;=2000),AND(F4582&lt;100,F4582&gt;25)),"Moderate: underrated regular model and regular rotation",
             AND(E4582&lt;90,C4582&gt;2011,AND(F4582&lt;=100,F4582&gt;25)),"Moderate: underrated new model with regular rotation",
             AND(E4582&lt;90,C4582&lt;2000,AND(F4582&lt;=100,F4582&gt;25)),"Moderate: underrated old model with regular rotation",
             AND(C4582&lt;=2011,F4582&lt;=25),"Low: not new model and bad rotation",
             AND(E4582&gt;110,AND(C4582&lt;=2011,C4582&gt;=2000),F4582&lt;=25),"Low: overrated regular model with bad rotation",
             AND(E4582&gt;110,C4582&lt;2011,AND(F4582&lt;=100,F4582&gt;25)),"Low: overrated regular model (not new) with regular rotation",
             AND(E4582&gt;110,C4582&gt;2011,F4582&lt;=25),"Low: overrated new model with bad rotation"
)</f>
        <v>Low: not new model and bad rotation</v>
      </c>
    </row>
    <row r="4583" spans="1:8" x14ac:dyDescent="0.3">
      <c r="A4583" t="s">
        <v>56</v>
      </c>
      <c r="B4583" t="s">
        <v>813</v>
      </c>
      <c r="C4583">
        <v>2001</v>
      </c>
      <c r="D4583">
        <v>1400</v>
      </c>
      <c r="E4583">
        <v>116.08279471205384</v>
      </c>
      <c r="F4583">
        <v>11</v>
      </c>
      <c r="H4583" t="str" cm="1">
        <f t="array" ref="H4583">_xlfn.IFS(
             AND(E4583&gt;110,C4583&gt;2011,F4583&gt;100),"High: overrated, new and good rotation",
             AND(E4583&lt;90,C4583&gt;2011,F4583&gt;100),"High: underrated, new and good rotation",
             AND(E4583&lt;90,C4583&lt;2011,F4583&gt;100),"High: underrated, not too new but good rotation",
             AND(E4583&lt;=110,C4583&gt;2011,F4583&lt;=25),"Critic: well priced/underrated and new, but bad rotation",
             AND(E4583&gt;110,F4583&gt;100),"Top Tier: premium vehicules that tend to be sold above market prices",
             AND(E4583&gt;=90,E4583&lt;=110,F4583&gt;25),"Moderate: fair price and regular to good rotation",
             AND(E4583&lt;90,AND(C4583&lt;=2011,C4583&gt;=2000),AND(F4583&lt;100,F4583&gt;25)),"Moderate: underrated regular model and regular rotation",
             AND(E4583&lt;90,C4583&gt;2011,AND(F4583&lt;=100,F4583&gt;25)),"Moderate: underrated new model with regular rotation",
             AND(E4583&lt;90,C4583&lt;2000,AND(F4583&lt;=100,F4583&gt;25)),"Moderate: underrated old model with regular rotation",
             AND(C4583&lt;=2011,F4583&lt;=25),"Low: not new model and bad rotation",
             AND(E4583&gt;110,AND(C4583&lt;=2011,C4583&gt;=2000),F4583&lt;=25),"Low: overrated regular model with bad rotation",
             AND(E4583&gt;110,C4583&lt;2011,AND(F4583&lt;=100,F4583&gt;25)),"Low: overrated regular model (not new) with regular rotation",
             AND(E4583&gt;110,C4583&gt;2011,F4583&lt;=25),"Low: overrated new model with bad rotation"
)</f>
        <v>Low: not new model and bad rotation</v>
      </c>
    </row>
    <row r="4584" spans="1:8" x14ac:dyDescent="0.3">
      <c r="A4584" t="s">
        <v>56</v>
      </c>
      <c r="B4584" t="s">
        <v>813</v>
      </c>
      <c r="C4584">
        <v>2002</v>
      </c>
      <c r="D4584">
        <v>1933.3333333333333</v>
      </c>
      <c r="E4584">
        <v>91.404450124488179</v>
      </c>
      <c r="F4584">
        <v>6</v>
      </c>
      <c r="H4584" t="str" cm="1">
        <f t="array" ref="H4584">_xlfn.IFS(
             AND(E4584&gt;110,C4584&gt;2011,F4584&gt;100),"High: overrated, new and good rotation",
             AND(E4584&lt;90,C4584&gt;2011,F4584&gt;100),"High: underrated, new and good rotation",
             AND(E4584&lt;90,C4584&lt;2011,F4584&gt;100),"High: underrated, not too new but good rotation",
             AND(E4584&lt;=110,C4584&gt;2011,F4584&lt;=25),"Critic: well priced/underrated and new, but bad rotation",
             AND(E4584&gt;110,F4584&gt;100),"Top Tier: premium vehicules that tend to be sold above market prices",
             AND(E4584&gt;=90,E4584&lt;=110,F4584&gt;25),"Moderate: fair price and regular to good rotation",
             AND(E4584&lt;90,AND(C4584&lt;=2011,C4584&gt;=2000),AND(F4584&lt;100,F4584&gt;25)),"Moderate: underrated regular model and regular rotation",
             AND(E4584&lt;90,C4584&gt;2011,AND(F4584&lt;=100,F4584&gt;25)),"Moderate: underrated new model with regular rotation",
             AND(E4584&lt;90,C4584&lt;2000,AND(F4584&lt;=100,F4584&gt;25)),"Moderate: underrated old model with regular rotation",
             AND(C4584&lt;=2011,F4584&lt;=25),"Low: not new model and bad rotation",
             AND(E4584&gt;110,AND(C4584&lt;=2011,C4584&gt;=2000),F4584&lt;=25),"Low: overrated regular model with bad rotation",
             AND(E4584&gt;110,C4584&lt;2011,AND(F4584&lt;=100,F4584&gt;25)),"Low: overrated regular model (not new) with regular rotation",
             AND(E4584&gt;110,C4584&gt;2011,F4584&lt;=25),"Low: overrated new model with bad rotation"
)</f>
        <v>Low: not new model and bad rotation</v>
      </c>
    </row>
    <row r="4585" spans="1:8" x14ac:dyDescent="0.3">
      <c r="A4585" t="s">
        <v>56</v>
      </c>
      <c r="B4585" t="s">
        <v>813</v>
      </c>
      <c r="C4585">
        <v>2003</v>
      </c>
      <c r="D4585">
        <v>2257.6923076923076</v>
      </c>
      <c r="E4585">
        <v>119.83360380874001</v>
      </c>
      <c r="F4585">
        <v>13</v>
      </c>
      <c r="H4585" t="str" cm="1">
        <f t="array" ref="H4585">_xlfn.IFS(
             AND(E4585&gt;110,C4585&gt;2011,F4585&gt;100),"High: overrated, new and good rotation",
             AND(E4585&lt;90,C4585&gt;2011,F4585&gt;100),"High: underrated, new and good rotation",
             AND(E4585&lt;90,C4585&lt;2011,F4585&gt;100),"High: underrated, not too new but good rotation",
             AND(E4585&lt;=110,C4585&gt;2011,F4585&lt;=25),"Critic: well priced/underrated and new, but bad rotation",
             AND(E4585&gt;110,F4585&gt;100),"Top Tier: premium vehicules that tend to be sold above market prices",
             AND(E4585&gt;=90,E4585&lt;=110,F4585&gt;25),"Moderate: fair price and regular to good rotation",
             AND(E4585&lt;90,AND(C4585&lt;=2011,C4585&gt;=2000),AND(F4585&lt;100,F4585&gt;25)),"Moderate: underrated regular model and regular rotation",
             AND(E4585&lt;90,C4585&gt;2011,AND(F4585&lt;=100,F4585&gt;25)),"Moderate: underrated new model with regular rotation",
             AND(E4585&lt;90,C4585&lt;2000,AND(F4585&lt;=100,F4585&gt;25)),"Moderate: underrated old model with regular rotation",
             AND(C4585&lt;=2011,F4585&lt;=25),"Low: not new model and bad rotation",
             AND(E4585&gt;110,AND(C4585&lt;=2011,C4585&gt;=2000),F4585&lt;=25),"Low: overrated regular model with bad rotation",
             AND(E4585&gt;110,C4585&lt;2011,AND(F4585&lt;=100,F4585&gt;25)),"Low: overrated regular model (not new) with regular rotation",
             AND(E4585&gt;110,C4585&gt;2011,F4585&lt;=25),"Low: overrated new model with bad rotation"
)</f>
        <v>Low: not new model and bad rotation</v>
      </c>
    </row>
    <row r="4586" spans="1:8" x14ac:dyDescent="0.3">
      <c r="A4586" t="s">
        <v>56</v>
      </c>
      <c r="B4586" t="s">
        <v>813</v>
      </c>
      <c r="C4586">
        <v>2004</v>
      </c>
      <c r="D4586">
        <v>2390.909090909091</v>
      </c>
      <c r="E4586">
        <v>92.412901379106714</v>
      </c>
      <c r="F4586">
        <v>11</v>
      </c>
      <c r="H4586" t="str" cm="1">
        <f t="array" ref="H4586">_xlfn.IFS(
             AND(E4586&gt;110,C4586&gt;2011,F4586&gt;100),"High: overrated, new and good rotation",
             AND(E4586&lt;90,C4586&gt;2011,F4586&gt;100),"High: underrated, new and good rotation",
             AND(E4586&lt;90,C4586&lt;2011,F4586&gt;100),"High: underrated, not too new but good rotation",
             AND(E4586&lt;=110,C4586&gt;2011,F4586&lt;=25),"Critic: well priced/underrated and new, but bad rotation",
             AND(E4586&gt;110,F4586&gt;100),"Top Tier: premium vehicules that tend to be sold above market prices",
             AND(E4586&gt;=90,E4586&lt;=110,F4586&gt;25),"Moderate: fair price and regular to good rotation",
             AND(E4586&lt;90,AND(C4586&lt;=2011,C4586&gt;=2000),AND(F4586&lt;100,F4586&gt;25)),"Moderate: underrated regular model and regular rotation",
             AND(E4586&lt;90,C4586&gt;2011,AND(F4586&lt;=100,F4586&gt;25)),"Moderate: underrated new model with regular rotation",
             AND(E4586&lt;90,C4586&lt;2000,AND(F4586&lt;=100,F4586&gt;25)),"Moderate: underrated old model with regular rotation",
             AND(C4586&lt;=2011,F4586&lt;=25),"Low: not new model and bad rotation",
             AND(E4586&gt;110,AND(C4586&lt;=2011,C4586&gt;=2000),F4586&lt;=25),"Low: overrated regular model with bad rotation",
             AND(E4586&gt;110,C4586&lt;2011,AND(F4586&lt;=100,F4586&gt;25)),"Low: overrated regular model (not new) with regular rotation",
             AND(E4586&gt;110,C4586&gt;2011,F4586&lt;=25),"Low: overrated new model with bad rotation"
)</f>
        <v>Low: not new model and bad rotation</v>
      </c>
    </row>
    <row r="4587" spans="1:8" x14ac:dyDescent="0.3">
      <c r="A4587" t="s">
        <v>56</v>
      </c>
      <c r="B4587" t="s">
        <v>813</v>
      </c>
      <c r="C4587">
        <v>2005</v>
      </c>
      <c r="D4587">
        <v>4555.1282051282051</v>
      </c>
      <c r="E4587">
        <v>98.10396567884095</v>
      </c>
      <c r="F4587">
        <v>39</v>
      </c>
      <c r="H4587" t="str" cm="1">
        <f t="array" ref="H4587">_xlfn.IFS(
             AND(E4587&gt;110,C4587&gt;2011,F4587&gt;100),"High: overrated, new and good rotation",
             AND(E4587&lt;90,C4587&gt;2011,F4587&gt;100),"High: underrated, new and good rotation",
             AND(E4587&lt;90,C4587&lt;2011,F4587&gt;100),"High: underrated, not too new but good rotation",
             AND(E4587&lt;=110,C4587&gt;2011,F4587&lt;=25),"Critic: well priced/underrated and new, but bad rotation",
             AND(E4587&gt;110,F4587&gt;100),"Top Tier: premium vehicules that tend to be sold above market prices",
             AND(E4587&gt;=90,E4587&lt;=110,F4587&gt;25),"Moderate: fair price and regular to good rotation",
             AND(E4587&lt;90,AND(C4587&lt;=2011,C4587&gt;=2000),AND(F4587&lt;100,F4587&gt;25)),"Moderate: underrated regular model and regular rotation",
             AND(E4587&lt;90,C4587&gt;2011,AND(F4587&lt;=100,F4587&gt;25)),"Moderate: underrated new model with regular rotation",
             AND(E4587&lt;90,C4587&lt;2000,AND(F4587&lt;=100,F4587&gt;25)),"Moderate: underrated old model with regular rotation",
             AND(C4587&lt;=2011,F4587&lt;=25),"Low: not new model and bad rotation",
             AND(E4587&gt;110,AND(C4587&lt;=2011,C4587&gt;=2000),F4587&lt;=25),"Low: overrated regular model with bad rotation",
             AND(E4587&gt;110,C4587&lt;2011,AND(F4587&lt;=100,F4587&gt;25)),"Low: overrated regular model (not new) with regular rotation",
             AND(E4587&gt;110,C4587&gt;2011,F4587&lt;=25),"Low: overrated new model with bad rotation"
)</f>
        <v>Moderate: fair price and regular to good rotation</v>
      </c>
    </row>
    <row r="4588" spans="1:8" x14ac:dyDescent="0.3">
      <c r="A4588" t="s">
        <v>56</v>
      </c>
      <c r="B4588" t="s">
        <v>813</v>
      </c>
      <c r="C4588">
        <v>2006</v>
      </c>
      <c r="D4588">
        <v>6090</v>
      </c>
      <c r="E4588">
        <v>97.853139074902501</v>
      </c>
      <c r="F4588">
        <v>25</v>
      </c>
      <c r="H4588" t="str" cm="1">
        <f t="array" ref="H4588">_xlfn.IFS(
             AND(E4588&gt;110,C4588&gt;2011,F4588&gt;100),"High: overrated, new and good rotation",
             AND(E4588&lt;90,C4588&gt;2011,F4588&gt;100),"High: underrated, new and good rotation",
             AND(E4588&lt;90,C4588&lt;2011,F4588&gt;100),"High: underrated, not too new but good rotation",
             AND(E4588&lt;=110,C4588&gt;2011,F4588&lt;=25),"Critic: well priced/underrated and new, but bad rotation",
             AND(E4588&gt;110,F4588&gt;100),"Top Tier: premium vehicules that tend to be sold above market prices",
             AND(E4588&gt;=90,E4588&lt;=110,F4588&gt;25),"Moderate: fair price and regular to good rotation",
             AND(E4588&lt;90,AND(C4588&lt;=2011,C4588&gt;=2000),AND(F4588&lt;100,F4588&gt;25)),"Moderate: underrated regular model and regular rotation",
             AND(E4588&lt;90,C4588&gt;2011,AND(F4588&lt;=100,F4588&gt;25)),"Moderate: underrated new model with regular rotation",
             AND(E4588&lt;90,C4588&lt;2000,AND(F4588&lt;=100,F4588&gt;25)),"Moderate: underrated old model with regular rotation",
             AND(C4588&lt;=2011,F4588&lt;=25),"Low: not new model and bad rotation",
             AND(E4588&gt;110,AND(C4588&lt;=2011,C4588&gt;=2000),F4588&lt;=25),"Low: overrated regular model with bad rotation",
             AND(E4588&gt;110,C4588&lt;2011,AND(F4588&lt;=100,F4588&gt;25)),"Low: overrated regular model (not new) with regular rotation",
             AND(E4588&gt;110,C4588&gt;2011,F4588&lt;=25),"Low: overrated new model with bad rotation"
)</f>
        <v>Low: not new model and bad rotation</v>
      </c>
    </row>
    <row r="4589" spans="1:8" x14ac:dyDescent="0.3">
      <c r="A4589" t="s">
        <v>56</v>
      </c>
      <c r="B4589" t="s">
        <v>813</v>
      </c>
      <c r="C4589">
        <v>2007</v>
      </c>
      <c r="D4589">
        <v>5321.0526315789475</v>
      </c>
      <c r="E4589">
        <v>108.29018315167762</v>
      </c>
      <c r="F4589">
        <v>19</v>
      </c>
      <c r="H4589" t="str" cm="1">
        <f t="array" ref="H4589">_xlfn.IFS(
             AND(E4589&gt;110,C4589&gt;2011,F4589&gt;100),"High: overrated, new and good rotation",
             AND(E4589&lt;90,C4589&gt;2011,F4589&gt;100),"High: underrated, new and good rotation",
             AND(E4589&lt;90,C4589&lt;2011,F4589&gt;100),"High: underrated, not too new but good rotation",
             AND(E4589&lt;=110,C4589&gt;2011,F4589&lt;=25),"Critic: well priced/underrated and new, but bad rotation",
             AND(E4589&gt;110,F4589&gt;100),"Top Tier: premium vehicules that tend to be sold above market prices",
             AND(E4589&gt;=90,E4589&lt;=110,F4589&gt;25),"Moderate: fair price and regular to good rotation",
             AND(E4589&lt;90,AND(C4589&lt;=2011,C4589&gt;=2000),AND(F4589&lt;100,F4589&gt;25)),"Moderate: underrated regular model and regular rotation",
             AND(E4589&lt;90,C4589&gt;2011,AND(F4589&lt;=100,F4589&gt;25)),"Moderate: underrated new model with regular rotation",
             AND(E4589&lt;90,C4589&lt;2000,AND(F4589&lt;=100,F4589&gt;25)),"Moderate: underrated old model with regular rotation",
             AND(C4589&lt;=2011,F4589&lt;=25),"Low: not new model and bad rotation",
             AND(E4589&gt;110,AND(C4589&lt;=2011,C4589&gt;=2000),F4589&lt;=25),"Low: overrated regular model with bad rotation",
             AND(E4589&gt;110,C4589&lt;2011,AND(F4589&lt;=100,F4589&gt;25)),"Low: overrated regular model (not new) with regular rotation",
             AND(E4589&gt;110,C4589&gt;2011,F4589&lt;=25),"Low: overrated new model with bad rotation"
)</f>
        <v>Low: not new model and bad rotation</v>
      </c>
    </row>
    <row r="4590" spans="1:8" x14ac:dyDescent="0.3">
      <c r="A4590" t="s">
        <v>56</v>
      </c>
      <c r="B4590" t="s">
        <v>813</v>
      </c>
      <c r="C4590">
        <v>2008</v>
      </c>
      <c r="D4590">
        <v>7047.826086956522</v>
      </c>
      <c r="E4590">
        <v>96.789981671587825</v>
      </c>
      <c r="F4590">
        <v>23</v>
      </c>
      <c r="H4590" t="str" cm="1">
        <f t="array" ref="H4590">_xlfn.IFS(
             AND(E4590&gt;110,C4590&gt;2011,F4590&gt;100),"High: overrated, new and good rotation",
             AND(E4590&lt;90,C4590&gt;2011,F4590&gt;100),"High: underrated, new and good rotation",
             AND(E4590&lt;90,C4590&lt;2011,F4590&gt;100),"High: underrated, not too new but good rotation",
             AND(E4590&lt;=110,C4590&gt;2011,F4590&lt;=25),"Critic: well priced/underrated and new, but bad rotation",
             AND(E4590&gt;110,F4590&gt;100),"Top Tier: premium vehicules that tend to be sold above market prices",
             AND(E4590&gt;=90,E4590&lt;=110,F4590&gt;25),"Moderate: fair price and regular to good rotation",
             AND(E4590&lt;90,AND(C4590&lt;=2011,C4590&gt;=2000),AND(F4590&lt;100,F4590&gt;25)),"Moderate: underrated regular model and regular rotation",
             AND(E4590&lt;90,C4590&gt;2011,AND(F4590&lt;=100,F4590&gt;25)),"Moderate: underrated new model with regular rotation",
             AND(E4590&lt;90,C4590&lt;2000,AND(F4590&lt;=100,F4590&gt;25)),"Moderate: underrated old model with regular rotation",
             AND(C4590&lt;=2011,F4590&lt;=25),"Low: not new model and bad rotation",
             AND(E4590&gt;110,AND(C4590&lt;=2011,C4590&gt;=2000),F4590&lt;=25),"Low: overrated regular model with bad rotation",
             AND(E4590&gt;110,C4590&lt;2011,AND(F4590&lt;=100,F4590&gt;25)),"Low: overrated regular model (not new) with regular rotation",
             AND(E4590&gt;110,C4590&gt;2011,F4590&lt;=25),"Low: overrated new model with bad rotation"
)</f>
        <v>Low: not new model and bad rotation</v>
      </c>
    </row>
    <row r="4591" spans="1:8" x14ac:dyDescent="0.3">
      <c r="A4591" t="s">
        <v>56</v>
      </c>
      <c r="B4591" t="s">
        <v>813</v>
      </c>
      <c r="C4591">
        <v>2009</v>
      </c>
      <c r="D4591">
        <v>7470.3703703703704</v>
      </c>
      <c r="E4591">
        <v>94.445094889372768</v>
      </c>
      <c r="F4591">
        <v>27</v>
      </c>
      <c r="H4591" t="str" cm="1">
        <f t="array" ref="H4591">_xlfn.IFS(
             AND(E4591&gt;110,C4591&gt;2011,F4591&gt;100),"High: overrated, new and good rotation",
             AND(E4591&lt;90,C4591&gt;2011,F4591&gt;100),"High: underrated, new and good rotation",
             AND(E4591&lt;90,C4591&lt;2011,F4591&gt;100),"High: underrated, not too new but good rotation",
             AND(E4591&lt;=110,C4591&gt;2011,F4591&lt;=25),"Critic: well priced/underrated and new, but bad rotation",
             AND(E4591&gt;110,F4591&gt;100),"Top Tier: premium vehicules that tend to be sold above market prices",
             AND(E4591&gt;=90,E4591&lt;=110,F4591&gt;25),"Moderate: fair price and regular to good rotation",
             AND(E4591&lt;90,AND(C4591&lt;=2011,C4591&gt;=2000),AND(F4591&lt;100,F4591&gt;25)),"Moderate: underrated regular model and regular rotation",
             AND(E4591&lt;90,C4591&gt;2011,AND(F4591&lt;=100,F4591&gt;25)),"Moderate: underrated new model with regular rotation",
             AND(E4591&lt;90,C4591&lt;2000,AND(F4591&lt;=100,F4591&gt;25)),"Moderate: underrated old model with regular rotation",
             AND(C4591&lt;=2011,F4591&lt;=25),"Low: not new model and bad rotation",
             AND(E4591&gt;110,AND(C4591&lt;=2011,C4591&gt;=2000),F4591&lt;=25),"Low: overrated regular model with bad rotation",
             AND(E4591&gt;110,C4591&lt;2011,AND(F4591&lt;=100,F4591&gt;25)),"Low: overrated regular model (not new) with regular rotation",
             AND(E4591&gt;110,C4591&gt;2011,F4591&lt;=25),"Low: overrated new model with bad rotation"
)</f>
        <v>Moderate: fair price and regular to good rotation</v>
      </c>
    </row>
    <row r="4592" spans="1:8" x14ac:dyDescent="0.3">
      <c r="A4592" t="s">
        <v>56</v>
      </c>
      <c r="B4592" t="s">
        <v>813</v>
      </c>
      <c r="C4592">
        <v>2010</v>
      </c>
      <c r="D4592">
        <v>9364.7058823529405</v>
      </c>
      <c r="E4592">
        <v>97.965352716871962</v>
      </c>
      <c r="F4592">
        <v>34</v>
      </c>
      <c r="H4592" t="str" cm="1">
        <f t="array" ref="H4592">_xlfn.IFS(
             AND(E4592&gt;110,C4592&gt;2011,F4592&gt;100),"High: overrated, new and good rotation",
             AND(E4592&lt;90,C4592&gt;2011,F4592&gt;100),"High: underrated, new and good rotation",
             AND(E4592&lt;90,C4592&lt;2011,F4592&gt;100),"High: underrated, not too new but good rotation",
             AND(E4592&lt;=110,C4592&gt;2011,F4592&lt;=25),"Critic: well priced/underrated and new, but bad rotation",
             AND(E4592&gt;110,F4592&gt;100),"Top Tier: premium vehicules that tend to be sold above market prices",
             AND(E4592&gt;=90,E4592&lt;=110,F4592&gt;25),"Moderate: fair price and regular to good rotation",
             AND(E4592&lt;90,AND(C4592&lt;=2011,C4592&gt;=2000),AND(F4592&lt;100,F4592&gt;25)),"Moderate: underrated regular model and regular rotation",
             AND(E4592&lt;90,C4592&gt;2011,AND(F4592&lt;=100,F4592&gt;25)),"Moderate: underrated new model with regular rotation",
             AND(E4592&lt;90,C4592&lt;2000,AND(F4592&lt;=100,F4592&gt;25)),"Moderate: underrated old model with regular rotation",
             AND(C4592&lt;=2011,F4592&lt;=25),"Low: not new model and bad rotation",
             AND(E4592&gt;110,AND(C4592&lt;=2011,C4592&gt;=2000),F4592&lt;=25),"Low: overrated regular model with bad rotation",
             AND(E4592&gt;110,C4592&lt;2011,AND(F4592&lt;=100,F4592&gt;25)),"Low: overrated regular model (not new) with regular rotation",
             AND(E4592&gt;110,C4592&gt;2011,F4592&lt;=25),"Low: overrated new model with bad rotation"
)</f>
        <v>Moderate: fair price and regular to good rotation</v>
      </c>
    </row>
    <row r="4593" spans="1:8" x14ac:dyDescent="0.3">
      <c r="A4593" t="s">
        <v>56</v>
      </c>
      <c r="B4593" t="s">
        <v>813</v>
      </c>
      <c r="C4593">
        <v>2011</v>
      </c>
      <c r="D4593">
        <v>11812.271929824561</v>
      </c>
      <c r="E4593">
        <v>98.48670501519841</v>
      </c>
      <c r="F4593">
        <v>114</v>
      </c>
      <c r="H4593" t="str" cm="1">
        <f t="array" ref="H4593">_xlfn.IFS(
             AND(E4593&gt;110,C4593&gt;2011,F4593&gt;100),"High: overrated, new and good rotation",
             AND(E4593&lt;90,C4593&gt;2011,F4593&gt;100),"High: underrated, new and good rotation",
             AND(E4593&lt;90,C4593&lt;2011,F4593&gt;100),"High: underrated, not too new but good rotation",
             AND(E4593&lt;=110,C4593&gt;2011,F4593&lt;=25),"Critic: well priced/underrated and new, but bad rotation",
             AND(E4593&gt;110,F4593&gt;100),"Top Tier: premium vehicules that tend to be sold above market prices",
             AND(E4593&gt;=90,E4593&lt;=110,F4593&gt;25),"Moderate: fair price and regular to good rotation",
             AND(E4593&lt;90,AND(C4593&lt;=2011,C4593&gt;=2000),AND(F4593&lt;100,F4593&gt;25)),"Moderate: underrated regular model and regular rotation",
             AND(E4593&lt;90,C4593&gt;2011,AND(F4593&lt;=100,F4593&gt;25)),"Moderate: underrated new model with regular rotation",
             AND(E4593&lt;90,C4593&lt;2000,AND(F4593&lt;=100,F4593&gt;25)),"Moderate: underrated old model with regular rotation",
             AND(C4593&lt;=2011,F4593&lt;=25),"Low: not new model and bad rotation",
             AND(E4593&gt;110,AND(C4593&lt;=2011,C4593&gt;=2000),F4593&lt;=25),"Low: overrated regular model with bad rotation",
             AND(E4593&gt;110,C4593&lt;2011,AND(F4593&lt;=100,F4593&gt;25)),"Low: overrated regular model (not new) with regular rotation",
             AND(E4593&gt;110,C4593&gt;2011,F4593&lt;=25),"Low: overrated new model with bad rotation"
)</f>
        <v>Moderate: fair price and regular to good rotation</v>
      </c>
    </row>
    <row r="4594" spans="1:8" x14ac:dyDescent="0.3">
      <c r="A4594" t="s">
        <v>56</v>
      </c>
      <c r="B4594" t="s">
        <v>813</v>
      </c>
      <c r="C4594">
        <v>2012</v>
      </c>
      <c r="D4594">
        <v>13736.918604651162</v>
      </c>
      <c r="E4594">
        <v>98.277812417696609</v>
      </c>
      <c r="F4594">
        <v>172</v>
      </c>
      <c r="H4594" t="str" cm="1">
        <f t="array" ref="H4594">_xlfn.IFS(
             AND(E4594&gt;110,C4594&gt;2011,F4594&gt;100),"High: overrated, new and good rotation",
             AND(E4594&lt;90,C4594&gt;2011,F4594&gt;100),"High: underrated, new and good rotation",
             AND(E4594&lt;90,C4594&lt;2011,F4594&gt;100),"High: underrated, not too new but good rotation",
             AND(E4594&lt;=110,C4594&gt;2011,F4594&lt;=25),"Critic: well priced/underrated and new, but bad rotation",
             AND(E4594&gt;110,F4594&gt;100),"Top Tier: premium vehicules that tend to be sold above market prices",
             AND(E4594&gt;=90,E4594&lt;=110,F4594&gt;25),"Moderate: fair price and regular to good rotation",
             AND(E4594&lt;90,AND(C4594&lt;=2011,C4594&gt;=2000),AND(F4594&lt;100,F4594&gt;25)),"Moderate: underrated regular model and regular rotation",
             AND(E4594&lt;90,C4594&gt;2011,AND(F4594&lt;=100,F4594&gt;25)),"Moderate: underrated new model with regular rotation",
             AND(E4594&lt;90,C4594&lt;2000,AND(F4594&lt;=100,F4594&gt;25)),"Moderate: underrated old model with regular rotation",
             AND(C4594&lt;=2011,F4594&lt;=25),"Low: not new model and bad rotation",
             AND(E4594&gt;110,AND(C4594&lt;=2011,C4594&gt;=2000),F4594&lt;=25),"Low: overrated regular model with bad rotation",
             AND(E4594&gt;110,C4594&lt;2011,AND(F4594&lt;=100,F4594&gt;25)),"Low: overrated regular model (not new) with regular rotation",
             AND(E4594&gt;110,C4594&gt;2011,F4594&lt;=25),"Low: overrated new model with bad rotation"
)</f>
        <v>Moderate: fair price and regular to good rotation</v>
      </c>
    </row>
    <row r="4595" spans="1:8" x14ac:dyDescent="0.3">
      <c r="A4595" t="s">
        <v>56</v>
      </c>
      <c r="B4595" t="s">
        <v>813</v>
      </c>
      <c r="C4595">
        <v>2013</v>
      </c>
      <c r="D4595">
        <v>14867.912162162162</v>
      </c>
      <c r="E4595">
        <v>100.10657181344355</v>
      </c>
      <c r="F4595">
        <v>148</v>
      </c>
      <c r="H4595" t="str" cm="1">
        <f t="array" ref="H4595">_xlfn.IFS(
             AND(E4595&gt;110,C4595&gt;2011,F4595&gt;100),"High: overrated, new and good rotation",
             AND(E4595&lt;90,C4595&gt;2011,F4595&gt;100),"High: underrated, new and good rotation",
             AND(E4595&lt;90,C4595&lt;2011,F4595&gt;100),"High: underrated, not too new but good rotation",
             AND(E4595&lt;=110,C4595&gt;2011,F4595&lt;=25),"Critic: well priced/underrated and new, but bad rotation",
             AND(E4595&gt;110,F4595&gt;100),"Top Tier: premium vehicules that tend to be sold above market prices",
             AND(E4595&gt;=90,E4595&lt;=110,F4595&gt;25),"Moderate: fair price and regular to good rotation",
             AND(E4595&lt;90,AND(C4595&lt;=2011,C4595&gt;=2000),AND(F4595&lt;100,F4595&gt;25)),"Moderate: underrated regular model and regular rotation",
             AND(E4595&lt;90,C4595&gt;2011,AND(F4595&lt;=100,F4595&gt;25)),"Moderate: underrated new model with regular rotation",
             AND(E4595&lt;90,C4595&lt;2000,AND(F4595&lt;=100,F4595&gt;25)),"Moderate: underrated old model with regular rotation",
             AND(C4595&lt;=2011,F4595&lt;=25),"Low: not new model and bad rotation",
             AND(E4595&gt;110,AND(C4595&lt;=2011,C4595&gt;=2000),F4595&lt;=25),"Low: overrated regular model with bad rotation",
             AND(E4595&gt;110,C4595&lt;2011,AND(F4595&lt;=100,F4595&gt;25)),"Low: overrated regular model (not new) with regular rotation",
             AND(E4595&gt;110,C4595&gt;2011,F4595&lt;=25),"Low: overrated new model with bad rotation"
)</f>
        <v>Moderate: fair price and regular to good rotation</v>
      </c>
    </row>
    <row r="4596" spans="1:8" x14ac:dyDescent="0.3">
      <c r="A4596" t="s">
        <v>56</v>
      </c>
      <c r="B4596" t="s">
        <v>813</v>
      </c>
      <c r="C4596">
        <v>2014</v>
      </c>
      <c r="D4596">
        <v>18866.343825665859</v>
      </c>
      <c r="E4596">
        <v>99.430166588578629</v>
      </c>
      <c r="F4596">
        <v>413</v>
      </c>
      <c r="H4596" t="str" cm="1">
        <f t="array" ref="H4596">_xlfn.IFS(
             AND(E4596&gt;110,C4596&gt;2011,F4596&gt;100),"High: overrated, new and good rotation",
             AND(E4596&lt;90,C4596&gt;2011,F4596&gt;100),"High: underrated, new and good rotation",
             AND(E4596&lt;90,C4596&lt;2011,F4596&gt;100),"High: underrated, not too new but good rotation",
             AND(E4596&lt;=110,C4596&gt;2011,F4596&lt;=25),"Critic: well priced/underrated and new, but bad rotation",
             AND(E4596&gt;110,F4596&gt;100),"Top Tier: premium vehicules that tend to be sold above market prices",
             AND(E4596&gt;=90,E4596&lt;=110,F4596&gt;25),"Moderate: fair price and regular to good rotation",
             AND(E4596&lt;90,AND(C4596&lt;=2011,C4596&gt;=2000),AND(F4596&lt;100,F4596&gt;25)),"Moderate: underrated regular model and regular rotation",
             AND(E4596&lt;90,C4596&gt;2011,AND(F4596&lt;=100,F4596&gt;25)),"Moderate: underrated new model with regular rotation",
             AND(E4596&lt;90,C4596&lt;2000,AND(F4596&lt;=100,F4596&gt;25)),"Moderate: underrated old model with regular rotation",
             AND(C4596&lt;=2011,F4596&lt;=25),"Low: not new model and bad rotation",
             AND(E4596&gt;110,AND(C4596&lt;=2011,C4596&gt;=2000),F4596&lt;=25),"Low: overrated regular model with bad rotation",
             AND(E4596&gt;110,C4596&lt;2011,AND(F4596&lt;=100,F4596&gt;25)),"Low: overrated regular model (not new) with regular rotation",
             AND(E4596&gt;110,C4596&gt;2011,F4596&lt;=25),"Low: overrated new model with bad rotation"
)</f>
        <v>Moderate: fair price and regular to good rotation</v>
      </c>
    </row>
    <row r="4597" spans="1:8" x14ac:dyDescent="0.3">
      <c r="A4597" t="s">
        <v>56</v>
      </c>
      <c r="B4597" t="s">
        <v>813</v>
      </c>
      <c r="C4597">
        <v>2015</v>
      </c>
      <c r="D4597">
        <v>25100</v>
      </c>
      <c r="E4597">
        <v>96.168582375478934</v>
      </c>
      <c r="F4597">
        <v>1</v>
      </c>
      <c r="H4597" t="str" cm="1">
        <f t="array" ref="H4597">_xlfn.IFS(
             AND(E4597&gt;110,C4597&gt;2011,F4597&gt;100),"High: overrated, new and good rotation",
             AND(E4597&lt;90,C4597&gt;2011,F4597&gt;100),"High: underrated, new and good rotation",
             AND(E4597&lt;90,C4597&lt;2011,F4597&gt;100),"High: underrated, not too new but good rotation",
             AND(E4597&lt;=110,C4597&gt;2011,F4597&lt;=25),"Critic: well priced/underrated and new, but bad rotation",
             AND(E4597&gt;110,F4597&gt;100),"Top Tier: premium vehicules that tend to be sold above market prices",
             AND(E4597&gt;=90,E4597&lt;=110,F4597&gt;25),"Moderate: fair price and regular to good rotation",
             AND(E4597&lt;90,AND(C4597&lt;=2011,C4597&gt;=2000),AND(F4597&lt;100,F4597&gt;25)),"Moderate: underrated regular model and regular rotation",
             AND(E4597&lt;90,C4597&gt;2011,AND(F4597&lt;=100,F4597&gt;25)),"Moderate: underrated new model with regular rotation",
             AND(E4597&lt;90,C4597&lt;2000,AND(F4597&lt;=100,F4597&gt;25)),"Moderate: underrated old model with regular rotation",
             AND(C4597&lt;=2011,F4597&lt;=25),"Low: not new model and bad rotation",
             AND(E4597&gt;110,AND(C4597&lt;=2011,C4597&gt;=2000),F4597&lt;=25),"Low: overrated regular model with bad rotation",
             AND(E4597&gt;110,C4597&lt;2011,AND(F4597&lt;=100,F4597&gt;25)),"Low: overrated regular model (not new) with regular rotation",
             AND(E4597&gt;110,C4597&gt;2011,F4597&lt;=25),"Low: overrated new model with bad rotation"
)</f>
        <v>Critic: well priced/underrated and new, but bad rotation</v>
      </c>
    </row>
    <row r="4598" spans="1:8" x14ac:dyDescent="0.3">
      <c r="A4598" t="s">
        <v>56</v>
      </c>
      <c r="B4598" t="s">
        <v>814</v>
      </c>
      <c r="C4598">
        <v>2000</v>
      </c>
      <c r="D4598">
        <v>1811.5384615384614</v>
      </c>
      <c r="E4598">
        <v>104.95125579541718</v>
      </c>
      <c r="F4598">
        <v>26</v>
      </c>
      <c r="H4598" t="str" cm="1">
        <f t="array" ref="H4598">_xlfn.IFS(
             AND(E4598&gt;110,C4598&gt;2011,F4598&gt;100),"High: overrated, new and good rotation",
             AND(E4598&lt;90,C4598&gt;2011,F4598&gt;100),"High: underrated, new and good rotation",
             AND(E4598&lt;90,C4598&lt;2011,F4598&gt;100),"High: underrated, not too new but good rotation",
             AND(E4598&lt;=110,C4598&gt;2011,F4598&lt;=25),"Critic: well priced/underrated and new, but bad rotation",
             AND(E4598&gt;110,F4598&gt;100),"Top Tier: premium vehicules that tend to be sold above market prices",
             AND(E4598&gt;=90,E4598&lt;=110,F4598&gt;25),"Moderate: fair price and regular to good rotation",
             AND(E4598&lt;90,AND(C4598&lt;=2011,C4598&gt;=2000),AND(F4598&lt;100,F4598&gt;25)),"Moderate: underrated regular model and regular rotation",
             AND(E4598&lt;90,C4598&gt;2011,AND(F4598&lt;=100,F4598&gt;25)),"Moderate: underrated new model with regular rotation",
             AND(E4598&lt;90,C4598&lt;2000,AND(F4598&lt;=100,F4598&gt;25)),"Moderate: underrated old model with regular rotation",
             AND(C4598&lt;=2011,F4598&lt;=25),"Low: not new model and bad rotation",
             AND(E4598&gt;110,AND(C4598&lt;=2011,C4598&gt;=2000),F4598&lt;=25),"Low: overrated regular model with bad rotation",
             AND(E4598&gt;110,C4598&lt;2011,AND(F4598&lt;=100,F4598&gt;25)),"Low: overrated regular model (not new) with regular rotation",
             AND(E4598&gt;110,C4598&gt;2011,F4598&lt;=25),"Low: overrated new model with bad rotation"
)</f>
        <v>Moderate: fair price and regular to good rotation</v>
      </c>
    </row>
    <row r="4599" spans="1:8" x14ac:dyDescent="0.3">
      <c r="A4599" t="s">
        <v>56</v>
      </c>
      <c r="B4599" t="s">
        <v>814</v>
      </c>
      <c r="C4599">
        <v>2001</v>
      </c>
      <c r="D4599">
        <v>1819.6428571428571</v>
      </c>
      <c r="E4599">
        <v>101.89235308685139</v>
      </c>
      <c r="F4599">
        <v>28</v>
      </c>
      <c r="H4599" t="str" cm="1">
        <f t="array" ref="H4599">_xlfn.IFS(
             AND(E4599&gt;110,C4599&gt;2011,F4599&gt;100),"High: overrated, new and good rotation",
             AND(E4599&lt;90,C4599&gt;2011,F4599&gt;100),"High: underrated, new and good rotation",
             AND(E4599&lt;90,C4599&lt;2011,F4599&gt;100),"High: underrated, not too new but good rotation",
             AND(E4599&lt;=110,C4599&gt;2011,F4599&lt;=25),"Critic: well priced/underrated and new, but bad rotation",
             AND(E4599&gt;110,F4599&gt;100),"Top Tier: premium vehicules that tend to be sold above market prices",
             AND(E4599&gt;=90,E4599&lt;=110,F4599&gt;25),"Moderate: fair price and regular to good rotation",
             AND(E4599&lt;90,AND(C4599&lt;=2011,C4599&gt;=2000),AND(F4599&lt;100,F4599&gt;25)),"Moderate: underrated regular model and regular rotation",
             AND(E4599&lt;90,C4599&gt;2011,AND(F4599&lt;=100,F4599&gt;25)),"Moderate: underrated new model with regular rotation",
             AND(E4599&lt;90,C4599&lt;2000,AND(F4599&lt;=100,F4599&gt;25)),"Moderate: underrated old model with regular rotation",
             AND(C4599&lt;=2011,F4599&lt;=25),"Low: not new model and bad rotation",
             AND(E4599&gt;110,AND(C4599&lt;=2011,C4599&gt;=2000),F4599&lt;=25),"Low: overrated regular model with bad rotation",
             AND(E4599&gt;110,C4599&lt;2011,AND(F4599&lt;=100,F4599&gt;25)),"Low: overrated regular model (not new) with regular rotation",
             AND(E4599&gt;110,C4599&gt;2011,F4599&lt;=25),"Low: overrated new model with bad rotation"
)</f>
        <v>Moderate: fair price and regular to good rotation</v>
      </c>
    </row>
    <row r="4600" spans="1:8" x14ac:dyDescent="0.3">
      <c r="A4600" t="s">
        <v>56</v>
      </c>
      <c r="B4600" t="s">
        <v>814</v>
      </c>
      <c r="C4600">
        <v>2002</v>
      </c>
      <c r="D4600">
        <v>2774.0740740740739</v>
      </c>
      <c r="E4600">
        <v>114.61695340167024</v>
      </c>
      <c r="F4600">
        <v>27</v>
      </c>
      <c r="H4600" t="str" cm="1">
        <f t="array" ref="H4600">_xlfn.IFS(
             AND(E4600&gt;110,C4600&gt;2011,F4600&gt;100),"High: overrated, new and good rotation",
             AND(E4600&lt;90,C4600&gt;2011,F4600&gt;100),"High: underrated, new and good rotation",
             AND(E4600&lt;90,C4600&lt;2011,F4600&gt;100),"High: underrated, not too new but good rotation",
             AND(E4600&lt;=110,C4600&gt;2011,F4600&lt;=25),"Critic: well priced/underrated and new, but bad rotation",
             AND(E4600&gt;110,F4600&gt;100),"Top Tier: premium vehicules that tend to be sold above market prices",
             AND(E4600&gt;=90,E4600&lt;=110,F4600&gt;25),"Moderate: fair price and regular to good rotation",
             AND(E4600&lt;90,AND(C4600&lt;=2011,C4600&gt;=2000),AND(F4600&lt;100,F4600&gt;25)),"Moderate: underrated regular model and regular rotation",
             AND(E4600&lt;90,C4600&gt;2011,AND(F4600&lt;=100,F4600&gt;25)),"Moderate: underrated new model with regular rotation",
             AND(E4600&lt;90,C4600&lt;2000,AND(F4600&lt;=100,F4600&gt;25)),"Moderate: underrated old model with regular rotation",
             AND(C4600&lt;=2011,F4600&lt;=25),"Low: not new model and bad rotation",
             AND(E4600&gt;110,AND(C4600&lt;=2011,C4600&gt;=2000),F4600&lt;=25),"Low: overrated regular model with bad rotation",
             AND(E4600&gt;110,C4600&lt;2011,AND(F4600&lt;=100,F4600&gt;25)),"Low: overrated regular model (not new) with regular rotation",
             AND(E4600&gt;110,C4600&gt;2011,F4600&lt;=25),"Low: overrated new model with bad rotation"
)</f>
        <v>Low: overrated regular model (not new) with regular rotation</v>
      </c>
    </row>
    <row r="4601" spans="1:8" x14ac:dyDescent="0.3">
      <c r="A4601" t="s">
        <v>56</v>
      </c>
      <c r="B4601" t="s">
        <v>814</v>
      </c>
      <c r="C4601">
        <v>2003</v>
      </c>
      <c r="D4601">
        <v>2898</v>
      </c>
      <c r="E4601">
        <v>101.84573877172851</v>
      </c>
      <c r="F4601">
        <v>25</v>
      </c>
      <c r="H4601" t="str" cm="1">
        <f t="array" ref="H4601">_xlfn.IFS(
             AND(E4601&gt;110,C4601&gt;2011,F4601&gt;100),"High: overrated, new and good rotation",
             AND(E4601&lt;90,C4601&gt;2011,F4601&gt;100),"High: underrated, new and good rotation",
             AND(E4601&lt;90,C4601&lt;2011,F4601&gt;100),"High: underrated, not too new but good rotation",
             AND(E4601&lt;=110,C4601&gt;2011,F4601&lt;=25),"Critic: well priced/underrated and new, but bad rotation",
             AND(E4601&gt;110,F4601&gt;100),"Top Tier: premium vehicules that tend to be sold above market prices",
             AND(E4601&gt;=90,E4601&lt;=110,F4601&gt;25),"Moderate: fair price and regular to good rotation",
             AND(E4601&lt;90,AND(C4601&lt;=2011,C4601&gt;=2000),AND(F4601&lt;100,F4601&gt;25)),"Moderate: underrated regular model and regular rotation",
             AND(E4601&lt;90,C4601&gt;2011,AND(F4601&lt;=100,F4601&gt;25)),"Moderate: underrated new model with regular rotation",
             AND(E4601&lt;90,C4601&lt;2000,AND(F4601&lt;=100,F4601&gt;25)),"Moderate: underrated old model with regular rotation",
             AND(C4601&lt;=2011,F4601&lt;=25),"Low: not new model and bad rotation",
             AND(E4601&gt;110,AND(C4601&lt;=2011,C4601&gt;=2000),F4601&lt;=25),"Low: overrated regular model with bad rotation",
             AND(E4601&gt;110,C4601&lt;2011,AND(F4601&lt;=100,F4601&gt;25)),"Low: overrated regular model (not new) with regular rotation",
             AND(E4601&gt;110,C4601&gt;2011,F4601&lt;=25),"Low: overrated new model with bad rotation"
)</f>
        <v>Low: not new model and bad rotation</v>
      </c>
    </row>
    <row r="4602" spans="1:8" x14ac:dyDescent="0.3">
      <c r="A4602" t="s">
        <v>56</v>
      </c>
      <c r="B4602" t="s">
        <v>814</v>
      </c>
      <c r="C4602">
        <v>2004</v>
      </c>
      <c r="D4602">
        <v>3343.3333333333335</v>
      </c>
      <c r="E4602">
        <v>91.790929405213333</v>
      </c>
      <c r="F4602">
        <v>30</v>
      </c>
      <c r="H4602" t="str" cm="1">
        <f t="array" ref="H4602">_xlfn.IFS(
             AND(E4602&gt;110,C4602&gt;2011,F4602&gt;100),"High: overrated, new and good rotation",
             AND(E4602&lt;90,C4602&gt;2011,F4602&gt;100),"High: underrated, new and good rotation",
             AND(E4602&lt;90,C4602&lt;2011,F4602&gt;100),"High: underrated, not too new but good rotation",
             AND(E4602&lt;=110,C4602&gt;2011,F4602&lt;=25),"Critic: well priced/underrated and new, but bad rotation",
             AND(E4602&gt;110,F4602&gt;100),"Top Tier: premium vehicules that tend to be sold above market prices",
             AND(E4602&gt;=90,E4602&lt;=110,F4602&gt;25),"Moderate: fair price and regular to good rotation",
             AND(E4602&lt;90,AND(C4602&lt;=2011,C4602&gt;=2000),AND(F4602&lt;100,F4602&gt;25)),"Moderate: underrated regular model and regular rotation",
             AND(E4602&lt;90,C4602&gt;2011,AND(F4602&lt;=100,F4602&gt;25)),"Moderate: underrated new model with regular rotation",
             AND(E4602&lt;90,C4602&lt;2000,AND(F4602&lt;=100,F4602&gt;25)),"Moderate: underrated old model with regular rotation",
             AND(C4602&lt;=2011,F4602&lt;=25),"Low: not new model and bad rotation",
             AND(E4602&gt;110,AND(C4602&lt;=2011,C4602&gt;=2000),F4602&lt;=25),"Low: overrated regular model with bad rotation",
             AND(E4602&gt;110,C4602&lt;2011,AND(F4602&lt;=100,F4602&gt;25)),"Low: overrated regular model (not new) with regular rotation",
             AND(E4602&gt;110,C4602&gt;2011,F4602&lt;=25),"Low: overrated new model with bad rotation"
)</f>
        <v>Moderate: fair price and regular to good rotation</v>
      </c>
    </row>
    <row r="4603" spans="1:8" x14ac:dyDescent="0.3">
      <c r="A4603" t="s">
        <v>56</v>
      </c>
      <c r="B4603" t="s">
        <v>814</v>
      </c>
      <c r="C4603">
        <v>2005</v>
      </c>
      <c r="D4603">
        <v>5526.7605633802814</v>
      </c>
      <c r="E4603">
        <v>102.4793514184497</v>
      </c>
      <c r="F4603">
        <v>71</v>
      </c>
      <c r="H4603" t="str" cm="1">
        <f t="array" ref="H4603">_xlfn.IFS(
             AND(E4603&gt;110,C4603&gt;2011,F4603&gt;100),"High: overrated, new and good rotation",
             AND(E4603&lt;90,C4603&gt;2011,F4603&gt;100),"High: underrated, new and good rotation",
             AND(E4603&lt;90,C4603&lt;2011,F4603&gt;100),"High: underrated, not too new but good rotation",
             AND(E4603&lt;=110,C4603&gt;2011,F4603&lt;=25),"Critic: well priced/underrated and new, but bad rotation",
             AND(E4603&gt;110,F4603&gt;100),"Top Tier: premium vehicules that tend to be sold above market prices",
             AND(E4603&gt;=90,E4603&lt;=110,F4603&gt;25),"Moderate: fair price and regular to good rotation",
             AND(E4603&lt;90,AND(C4603&lt;=2011,C4603&gt;=2000),AND(F4603&lt;100,F4603&gt;25)),"Moderate: underrated regular model and regular rotation",
             AND(E4603&lt;90,C4603&gt;2011,AND(F4603&lt;=100,F4603&gt;25)),"Moderate: underrated new model with regular rotation",
             AND(E4603&lt;90,C4603&lt;2000,AND(F4603&lt;=100,F4603&gt;25)),"Moderate: underrated old model with regular rotation",
             AND(C4603&lt;=2011,F4603&lt;=25),"Low: not new model and bad rotation",
             AND(E4603&gt;110,AND(C4603&lt;=2011,C4603&gt;=2000),F4603&lt;=25),"Low: overrated regular model with bad rotation",
             AND(E4603&gt;110,C4603&lt;2011,AND(F4603&lt;=100,F4603&gt;25)),"Low: overrated regular model (not new) with regular rotation",
             AND(E4603&gt;110,C4603&gt;2011,F4603&lt;=25),"Low: overrated new model with bad rotation"
)</f>
        <v>Moderate: fair price and regular to good rotation</v>
      </c>
    </row>
    <row r="4604" spans="1:8" x14ac:dyDescent="0.3">
      <c r="A4604" t="s">
        <v>56</v>
      </c>
      <c r="B4604" t="s">
        <v>814</v>
      </c>
      <c r="C4604">
        <v>2006</v>
      </c>
      <c r="D4604">
        <v>6016.666666666667</v>
      </c>
      <c r="E4604">
        <v>95.390183166626784</v>
      </c>
      <c r="F4604">
        <v>57</v>
      </c>
      <c r="H4604" t="str" cm="1">
        <f t="array" ref="H4604">_xlfn.IFS(
             AND(E4604&gt;110,C4604&gt;2011,F4604&gt;100),"High: overrated, new and good rotation",
             AND(E4604&lt;90,C4604&gt;2011,F4604&gt;100),"High: underrated, new and good rotation",
             AND(E4604&lt;90,C4604&lt;2011,F4604&gt;100),"High: underrated, not too new but good rotation",
             AND(E4604&lt;=110,C4604&gt;2011,F4604&lt;=25),"Critic: well priced/underrated and new, but bad rotation",
             AND(E4604&gt;110,F4604&gt;100),"Top Tier: premium vehicules that tend to be sold above market prices",
             AND(E4604&gt;=90,E4604&lt;=110,F4604&gt;25),"Moderate: fair price and regular to good rotation",
             AND(E4604&lt;90,AND(C4604&lt;=2011,C4604&gt;=2000),AND(F4604&lt;100,F4604&gt;25)),"Moderate: underrated regular model and regular rotation",
             AND(E4604&lt;90,C4604&gt;2011,AND(F4604&lt;=100,F4604&gt;25)),"Moderate: underrated new model with regular rotation",
             AND(E4604&lt;90,C4604&lt;2000,AND(F4604&lt;=100,F4604&gt;25)),"Moderate: underrated old model with regular rotation",
             AND(C4604&lt;=2011,F4604&lt;=25),"Low: not new model and bad rotation",
             AND(E4604&gt;110,AND(C4604&lt;=2011,C4604&gt;=2000),F4604&lt;=25),"Low: overrated regular model with bad rotation",
             AND(E4604&gt;110,C4604&lt;2011,AND(F4604&lt;=100,F4604&gt;25)),"Low: overrated regular model (not new) with regular rotation",
             AND(E4604&gt;110,C4604&gt;2011,F4604&lt;=25),"Low: overrated new model with bad rotation"
)</f>
        <v>Moderate: fair price and regular to good rotation</v>
      </c>
    </row>
    <row r="4605" spans="1:8" x14ac:dyDescent="0.3">
      <c r="A4605" t="s">
        <v>56</v>
      </c>
      <c r="B4605" t="s">
        <v>814</v>
      </c>
      <c r="C4605">
        <v>2007</v>
      </c>
      <c r="D4605">
        <v>5360.9375</v>
      </c>
      <c r="E4605">
        <v>93.876812120043141</v>
      </c>
      <c r="F4605">
        <v>32</v>
      </c>
      <c r="H4605" t="str" cm="1">
        <f t="array" ref="H4605">_xlfn.IFS(
             AND(E4605&gt;110,C4605&gt;2011,F4605&gt;100),"High: overrated, new and good rotation",
             AND(E4605&lt;90,C4605&gt;2011,F4605&gt;100),"High: underrated, new and good rotation",
             AND(E4605&lt;90,C4605&lt;2011,F4605&gt;100),"High: underrated, not too new but good rotation",
             AND(E4605&lt;=110,C4605&gt;2011,F4605&lt;=25),"Critic: well priced/underrated and new, but bad rotation",
             AND(E4605&gt;110,F4605&gt;100),"Top Tier: premium vehicules that tend to be sold above market prices",
             AND(E4605&gt;=90,E4605&lt;=110,F4605&gt;25),"Moderate: fair price and regular to good rotation",
             AND(E4605&lt;90,AND(C4605&lt;=2011,C4605&gt;=2000),AND(F4605&lt;100,F4605&gt;25)),"Moderate: underrated regular model and regular rotation",
             AND(E4605&lt;90,C4605&gt;2011,AND(F4605&lt;=100,F4605&gt;25)),"Moderate: underrated new model with regular rotation",
             AND(E4605&lt;90,C4605&lt;2000,AND(F4605&lt;=100,F4605&gt;25)),"Moderate: underrated old model with regular rotation",
             AND(C4605&lt;=2011,F4605&lt;=25),"Low: not new model and bad rotation",
             AND(E4605&gt;110,AND(C4605&lt;=2011,C4605&gt;=2000),F4605&lt;=25),"Low: overrated regular model with bad rotation",
             AND(E4605&gt;110,C4605&lt;2011,AND(F4605&lt;=100,F4605&gt;25)),"Low: overrated regular model (not new) with regular rotation",
             AND(E4605&gt;110,C4605&gt;2011,F4605&lt;=25),"Low: overrated new model with bad rotation"
)</f>
        <v>Moderate: fair price and regular to good rotation</v>
      </c>
    </row>
    <row r="4606" spans="1:8" x14ac:dyDescent="0.3">
      <c r="A4606" t="s">
        <v>56</v>
      </c>
      <c r="B4606" t="s">
        <v>814</v>
      </c>
      <c r="C4606">
        <v>2008</v>
      </c>
      <c r="D4606">
        <v>7633.0508474576272</v>
      </c>
      <c r="E4606">
        <v>96.663306432293084</v>
      </c>
      <c r="F4606">
        <v>59</v>
      </c>
      <c r="H4606" t="str" cm="1">
        <f t="array" ref="H4606">_xlfn.IFS(
             AND(E4606&gt;110,C4606&gt;2011,F4606&gt;100),"High: overrated, new and good rotation",
             AND(E4606&lt;90,C4606&gt;2011,F4606&gt;100),"High: underrated, new and good rotation",
             AND(E4606&lt;90,C4606&lt;2011,F4606&gt;100),"High: underrated, not too new but good rotation",
             AND(E4606&lt;=110,C4606&gt;2011,F4606&lt;=25),"Critic: well priced/underrated and new, but bad rotation",
             AND(E4606&gt;110,F4606&gt;100),"Top Tier: premium vehicules that tend to be sold above market prices",
             AND(E4606&gt;=90,E4606&lt;=110,F4606&gt;25),"Moderate: fair price and regular to good rotation",
             AND(E4606&lt;90,AND(C4606&lt;=2011,C4606&gt;=2000),AND(F4606&lt;100,F4606&gt;25)),"Moderate: underrated regular model and regular rotation",
             AND(E4606&lt;90,C4606&gt;2011,AND(F4606&lt;=100,F4606&gt;25)),"Moderate: underrated new model with regular rotation",
             AND(E4606&lt;90,C4606&lt;2000,AND(F4606&lt;=100,F4606&gt;25)),"Moderate: underrated old model with regular rotation",
             AND(C4606&lt;=2011,F4606&lt;=25),"Low: not new model and bad rotation",
             AND(E4606&gt;110,AND(C4606&lt;=2011,C4606&gt;=2000),F4606&lt;=25),"Low: overrated regular model with bad rotation",
             AND(E4606&gt;110,C4606&lt;2011,AND(F4606&lt;=100,F4606&gt;25)),"Low: overrated regular model (not new) with regular rotation",
             AND(E4606&gt;110,C4606&gt;2011,F4606&lt;=25),"Low: overrated new model with bad rotation"
)</f>
        <v>Moderate: fair price and regular to good rotation</v>
      </c>
    </row>
    <row r="4607" spans="1:8" x14ac:dyDescent="0.3">
      <c r="A4607" t="s">
        <v>56</v>
      </c>
      <c r="B4607" t="s">
        <v>814</v>
      </c>
      <c r="C4607">
        <v>2009</v>
      </c>
      <c r="D4607">
        <v>10415</v>
      </c>
      <c r="E4607">
        <v>103.94629590296037</v>
      </c>
      <c r="F4607">
        <v>20</v>
      </c>
      <c r="H4607" t="str" cm="1">
        <f t="array" ref="H4607">_xlfn.IFS(
             AND(E4607&gt;110,C4607&gt;2011,F4607&gt;100),"High: overrated, new and good rotation",
             AND(E4607&lt;90,C4607&gt;2011,F4607&gt;100),"High: underrated, new and good rotation",
             AND(E4607&lt;90,C4607&lt;2011,F4607&gt;100),"High: underrated, not too new but good rotation",
             AND(E4607&lt;=110,C4607&gt;2011,F4607&lt;=25),"Critic: well priced/underrated and new, but bad rotation",
             AND(E4607&gt;110,F4607&gt;100),"Top Tier: premium vehicules that tend to be sold above market prices",
             AND(E4607&gt;=90,E4607&lt;=110,F4607&gt;25),"Moderate: fair price and regular to good rotation",
             AND(E4607&lt;90,AND(C4607&lt;=2011,C4607&gt;=2000),AND(F4607&lt;100,F4607&gt;25)),"Moderate: underrated regular model and regular rotation",
             AND(E4607&lt;90,C4607&gt;2011,AND(F4607&lt;=100,F4607&gt;25)),"Moderate: underrated new model with regular rotation",
             AND(E4607&lt;90,C4607&lt;2000,AND(F4607&lt;=100,F4607&gt;25)),"Moderate: underrated old model with regular rotation",
             AND(C4607&lt;=2011,F4607&lt;=25),"Low: not new model and bad rotation",
             AND(E4607&gt;110,AND(C4607&lt;=2011,C4607&gt;=2000),F4607&lt;=25),"Low: overrated regular model with bad rotation",
             AND(E4607&gt;110,C4607&lt;2011,AND(F4607&lt;=100,F4607&gt;25)),"Low: overrated regular model (not new) with regular rotation",
             AND(E4607&gt;110,C4607&gt;2011,F4607&lt;=25),"Low: overrated new model with bad rotation"
)</f>
        <v>Low: not new model and bad rotation</v>
      </c>
    </row>
    <row r="4608" spans="1:8" x14ac:dyDescent="0.3">
      <c r="A4608" t="s">
        <v>56</v>
      </c>
      <c r="B4608" t="s">
        <v>814</v>
      </c>
      <c r="C4608">
        <v>2010</v>
      </c>
      <c r="D4608">
        <v>12278.947368421053</v>
      </c>
      <c r="E4608">
        <v>105.31718353801261</v>
      </c>
      <c r="F4608">
        <v>38</v>
      </c>
      <c r="H4608" t="str" cm="1">
        <f t="array" ref="H4608">_xlfn.IFS(
             AND(E4608&gt;110,C4608&gt;2011,F4608&gt;100),"High: overrated, new and good rotation",
             AND(E4608&lt;90,C4608&gt;2011,F4608&gt;100),"High: underrated, new and good rotation",
             AND(E4608&lt;90,C4608&lt;2011,F4608&gt;100),"High: underrated, not too new but good rotation",
             AND(E4608&lt;=110,C4608&gt;2011,F4608&lt;=25),"Critic: well priced/underrated and new, but bad rotation",
             AND(E4608&gt;110,F4608&gt;100),"Top Tier: premium vehicules that tend to be sold above market prices",
             AND(E4608&gt;=90,E4608&lt;=110,F4608&gt;25),"Moderate: fair price and regular to good rotation",
             AND(E4608&lt;90,AND(C4608&lt;=2011,C4608&gt;=2000),AND(F4608&lt;100,F4608&gt;25)),"Moderate: underrated regular model and regular rotation",
             AND(E4608&lt;90,C4608&gt;2011,AND(F4608&lt;=100,F4608&gt;25)),"Moderate: underrated new model with regular rotation",
             AND(E4608&lt;90,C4608&lt;2000,AND(F4608&lt;=100,F4608&gt;25)),"Moderate: underrated old model with regular rotation",
             AND(C4608&lt;=2011,F4608&lt;=25),"Low: not new model and bad rotation",
             AND(E4608&gt;110,AND(C4608&lt;=2011,C4608&gt;=2000),F4608&lt;=25),"Low: overrated regular model with bad rotation",
             AND(E4608&gt;110,C4608&lt;2011,AND(F4608&lt;=100,F4608&gt;25)),"Low: overrated regular model (not new) with regular rotation",
             AND(E4608&gt;110,C4608&gt;2011,F4608&lt;=25),"Low: overrated new model with bad rotation"
)</f>
        <v>Moderate: fair price and regular to good rotation</v>
      </c>
    </row>
    <row r="4609" spans="1:8" x14ac:dyDescent="0.3">
      <c r="A4609" t="s">
        <v>56</v>
      </c>
      <c r="B4609" t="s">
        <v>814</v>
      </c>
      <c r="C4609">
        <v>2011</v>
      </c>
      <c r="D4609">
        <v>15509.642857142857</v>
      </c>
      <c r="E4609">
        <v>99.258640164802273</v>
      </c>
      <c r="F4609">
        <v>140</v>
      </c>
      <c r="H4609" t="str" cm="1">
        <f t="array" ref="H4609">_xlfn.IFS(
             AND(E4609&gt;110,C4609&gt;2011,F4609&gt;100),"High: overrated, new and good rotation",
             AND(E4609&lt;90,C4609&gt;2011,F4609&gt;100),"High: underrated, new and good rotation",
             AND(E4609&lt;90,C4609&lt;2011,F4609&gt;100),"High: underrated, not too new but good rotation",
             AND(E4609&lt;=110,C4609&gt;2011,F4609&lt;=25),"Critic: well priced/underrated and new, but bad rotation",
             AND(E4609&gt;110,F4609&gt;100),"Top Tier: premium vehicules that tend to be sold above market prices",
             AND(E4609&gt;=90,E4609&lt;=110,F4609&gt;25),"Moderate: fair price and regular to good rotation",
             AND(E4609&lt;90,AND(C4609&lt;=2011,C4609&gt;=2000),AND(F4609&lt;100,F4609&gt;25)),"Moderate: underrated regular model and regular rotation",
             AND(E4609&lt;90,C4609&gt;2011,AND(F4609&lt;=100,F4609&gt;25)),"Moderate: underrated new model with regular rotation",
             AND(E4609&lt;90,C4609&lt;2000,AND(F4609&lt;=100,F4609&gt;25)),"Moderate: underrated old model with regular rotation",
             AND(C4609&lt;=2011,F4609&lt;=25),"Low: not new model and bad rotation",
             AND(E4609&gt;110,AND(C4609&lt;=2011,C4609&gt;=2000),F4609&lt;=25),"Low: overrated regular model with bad rotation",
             AND(E4609&gt;110,C4609&lt;2011,AND(F4609&lt;=100,F4609&gt;25)),"Low: overrated regular model (not new) with regular rotation",
             AND(E4609&gt;110,C4609&gt;2011,F4609&lt;=25),"Low: overrated new model with bad rotation"
)</f>
        <v>Moderate: fair price and regular to good rotation</v>
      </c>
    </row>
    <row r="4610" spans="1:8" x14ac:dyDescent="0.3">
      <c r="A4610" t="s">
        <v>56</v>
      </c>
      <c r="B4610" t="s">
        <v>814</v>
      </c>
      <c r="C4610">
        <v>2012</v>
      </c>
      <c r="D4610">
        <v>16885.074626865673</v>
      </c>
      <c r="E4610">
        <v>100.02311745233432</v>
      </c>
      <c r="F4610">
        <v>134</v>
      </c>
      <c r="H4610" t="str" cm="1">
        <f t="array" ref="H4610">_xlfn.IFS(
             AND(E4610&gt;110,C4610&gt;2011,F4610&gt;100),"High: overrated, new and good rotation",
             AND(E4610&lt;90,C4610&gt;2011,F4610&gt;100),"High: underrated, new and good rotation",
             AND(E4610&lt;90,C4610&lt;2011,F4610&gt;100),"High: underrated, not too new but good rotation",
             AND(E4610&lt;=110,C4610&gt;2011,F4610&lt;=25),"Critic: well priced/underrated and new, but bad rotation",
             AND(E4610&gt;110,F4610&gt;100),"Top Tier: premium vehicules that tend to be sold above market prices",
             AND(E4610&gt;=90,E4610&lt;=110,F4610&gt;25),"Moderate: fair price and regular to good rotation",
             AND(E4610&lt;90,AND(C4610&lt;=2011,C4610&gt;=2000),AND(F4610&lt;100,F4610&gt;25)),"Moderate: underrated regular model and regular rotation",
             AND(E4610&lt;90,C4610&gt;2011,AND(F4610&lt;=100,F4610&gt;25)),"Moderate: underrated new model with regular rotation",
             AND(E4610&lt;90,C4610&lt;2000,AND(F4610&lt;=100,F4610&gt;25)),"Moderate: underrated old model with regular rotation",
             AND(C4610&lt;=2011,F4610&lt;=25),"Low: not new model and bad rotation",
             AND(E4610&gt;110,AND(C4610&lt;=2011,C4610&gt;=2000),F4610&lt;=25),"Low: overrated regular model with bad rotation",
             AND(E4610&gt;110,C4610&lt;2011,AND(F4610&lt;=100,F4610&gt;25)),"Low: overrated regular model (not new) with regular rotation",
             AND(E4610&gt;110,C4610&gt;2011,F4610&lt;=25),"Low: overrated new model with bad rotation"
)</f>
        <v>Moderate: fair price and regular to good rotation</v>
      </c>
    </row>
    <row r="4611" spans="1:8" x14ac:dyDescent="0.3">
      <c r="A4611" t="s">
        <v>56</v>
      </c>
      <c r="B4611" t="s">
        <v>814</v>
      </c>
      <c r="C4611">
        <v>2013</v>
      </c>
      <c r="D4611">
        <v>19933.548387096773</v>
      </c>
      <c r="E4611">
        <v>98.894064946230642</v>
      </c>
      <c r="F4611">
        <v>155</v>
      </c>
      <c r="H4611" t="str" cm="1">
        <f t="array" ref="H4611">_xlfn.IFS(
             AND(E4611&gt;110,C4611&gt;2011,F4611&gt;100),"High: overrated, new and good rotation",
             AND(E4611&lt;90,C4611&gt;2011,F4611&gt;100),"High: underrated, new and good rotation",
             AND(E4611&lt;90,C4611&lt;2011,F4611&gt;100),"High: underrated, not too new but good rotation",
             AND(E4611&lt;=110,C4611&gt;2011,F4611&lt;=25),"Critic: well priced/underrated and new, but bad rotation",
             AND(E4611&gt;110,F4611&gt;100),"Top Tier: premium vehicules that tend to be sold above market prices",
             AND(E4611&gt;=90,E4611&lt;=110,F4611&gt;25),"Moderate: fair price and regular to good rotation",
             AND(E4611&lt;90,AND(C4611&lt;=2011,C4611&gt;=2000),AND(F4611&lt;100,F4611&gt;25)),"Moderate: underrated regular model and regular rotation",
             AND(E4611&lt;90,C4611&gt;2011,AND(F4611&lt;=100,F4611&gt;25)),"Moderate: underrated new model with regular rotation",
             AND(E4611&lt;90,C4611&lt;2000,AND(F4611&lt;=100,F4611&gt;25)),"Moderate: underrated old model with regular rotation",
             AND(C4611&lt;=2011,F4611&lt;=25),"Low: not new model and bad rotation",
             AND(E4611&gt;110,AND(C4611&lt;=2011,C4611&gt;=2000),F4611&lt;=25),"Low: overrated regular model with bad rotation",
             AND(E4611&gt;110,C4611&lt;2011,AND(F4611&lt;=100,F4611&gt;25)),"Low: overrated regular model (not new) with regular rotation",
             AND(E4611&gt;110,C4611&gt;2011,F4611&lt;=25),"Low: overrated new model with bad rotation"
)</f>
        <v>Moderate: fair price and regular to good rotation</v>
      </c>
    </row>
    <row r="4612" spans="1:8" x14ac:dyDescent="0.3">
      <c r="A4612" t="s">
        <v>56</v>
      </c>
      <c r="B4612" t="s">
        <v>814</v>
      </c>
      <c r="C4612">
        <v>2014</v>
      </c>
      <c r="D4612">
        <v>23799.807692307691</v>
      </c>
      <c r="E4612">
        <v>100.73898401120888</v>
      </c>
      <c r="F4612">
        <v>520</v>
      </c>
      <c r="H4612" t="str" cm="1">
        <f t="array" ref="H4612">_xlfn.IFS(
             AND(E4612&gt;110,C4612&gt;2011,F4612&gt;100),"High: overrated, new and good rotation",
             AND(E4612&lt;90,C4612&gt;2011,F4612&gt;100),"High: underrated, new and good rotation",
             AND(E4612&lt;90,C4612&lt;2011,F4612&gt;100),"High: underrated, not too new but good rotation",
             AND(E4612&lt;=110,C4612&gt;2011,F4612&lt;=25),"Critic: well priced/underrated and new, but bad rotation",
             AND(E4612&gt;110,F4612&gt;100),"Top Tier: premium vehicules that tend to be sold above market prices",
             AND(E4612&gt;=90,E4612&lt;=110,F4612&gt;25),"Moderate: fair price and regular to good rotation",
             AND(E4612&lt;90,AND(C4612&lt;=2011,C4612&gt;=2000),AND(F4612&lt;100,F4612&gt;25)),"Moderate: underrated regular model and regular rotation",
             AND(E4612&lt;90,C4612&gt;2011,AND(F4612&lt;=100,F4612&gt;25)),"Moderate: underrated new model with regular rotation",
             AND(E4612&lt;90,C4612&lt;2000,AND(F4612&lt;=100,F4612&gt;25)),"Moderate: underrated old model with regular rotation",
             AND(C4612&lt;=2011,F4612&lt;=25),"Low: not new model and bad rotation",
             AND(E4612&gt;110,AND(C4612&lt;=2011,C4612&gt;=2000),F4612&lt;=25),"Low: overrated regular model with bad rotation",
             AND(E4612&gt;110,C4612&lt;2011,AND(F4612&lt;=100,F4612&gt;25)),"Low: overrated regular model (not new) with regular rotation",
             AND(E4612&gt;110,C4612&gt;2011,F4612&lt;=25),"Low: overrated new model with bad rotation"
)</f>
        <v>Moderate: fair price and regular to good rotation</v>
      </c>
    </row>
    <row r="4613" spans="1:8" x14ac:dyDescent="0.3">
      <c r="A4613" t="s">
        <v>56</v>
      </c>
      <c r="B4613" t="s">
        <v>814</v>
      </c>
      <c r="C4613">
        <v>2015</v>
      </c>
      <c r="D4613">
        <v>34000</v>
      </c>
      <c r="E4613">
        <v>120.99644128113879</v>
      </c>
      <c r="F4613">
        <v>2</v>
      </c>
      <c r="H4613" t="str" cm="1">
        <f t="array" ref="H4613">_xlfn.IFS(
             AND(E4613&gt;110,C4613&gt;2011,F4613&gt;100),"High: overrated, new and good rotation",
             AND(E4613&lt;90,C4613&gt;2011,F4613&gt;100),"High: underrated, new and good rotation",
             AND(E4613&lt;90,C4613&lt;2011,F4613&gt;100),"High: underrated, not too new but good rotation",
             AND(E4613&lt;=110,C4613&gt;2011,F4613&lt;=25),"Critic: well priced/underrated and new, but bad rotation",
             AND(E4613&gt;110,F4613&gt;100),"Top Tier: premium vehicules that tend to be sold above market prices",
             AND(E4613&gt;=90,E4613&lt;=110,F4613&gt;25),"Moderate: fair price and regular to good rotation",
             AND(E4613&lt;90,AND(C4613&lt;=2011,C4613&gt;=2000),AND(F4613&lt;100,F4613&gt;25)),"Moderate: underrated regular model and regular rotation",
             AND(E4613&lt;90,C4613&gt;2011,AND(F4613&lt;=100,F4613&gt;25)),"Moderate: underrated new model with regular rotation",
             AND(E4613&lt;90,C4613&lt;2000,AND(F4613&lt;=100,F4613&gt;25)),"Moderate: underrated old model with regular rotation",
             AND(C4613&lt;=2011,F4613&lt;=25),"Low: not new model and bad rotation",
             AND(E4613&gt;110,AND(C4613&lt;=2011,C4613&gt;=2000),F4613&lt;=25),"Low: overrated regular model with bad rotation",
             AND(E4613&gt;110,C4613&lt;2011,AND(F4613&lt;=100,F4613&gt;25)),"Low: overrated regular model (not new) with regular rotation",
             AND(E4613&gt;110,C4613&gt;2011,F4613&lt;=25),"Low: overrated new model with bad rotation"
)</f>
        <v>Low: overrated new model with bad rotation</v>
      </c>
    </row>
    <row r="4614" spans="1:8" x14ac:dyDescent="0.3">
      <c r="A4614" t="s">
        <v>56</v>
      </c>
      <c r="B4614" t="s">
        <v>815</v>
      </c>
      <c r="C4614">
        <v>2008</v>
      </c>
      <c r="D4614">
        <v>9510.3448275862065</v>
      </c>
      <c r="E4614">
        <v>104.21305140426787</v>
      </c>
      <c r="F4614">
        <v>29</v>
      </c>
      <c r="H4614" t="str" cm="1">
        <f t="array" ref="H4614">_xlfn.IFS(
             AND(E4614&gt;110,C4614&gt;2011,F4614&gt;100),"High: overrated, new and good rotation",
             AND(E4614&lt;90,C4614&gt;2011,F4614&gt;100),"High: underrated, new and good rotation",
             AND(E4614&lt;90,C4614&lt;2011,F4614&gt;100),"High: underrated, not too new but good rotation",
             AND(E4614&lt;=110,C4614&gt;2011,F4614&lt;=25),"Critic: well priced/underrated and new, but bad rotation",
             AND(E4614&gt;110,F4614&gt;100),"Top Tier: premium vehicules that tend to be sold above market prices",
             AND(E4614&gt;=90,E4614&lt;=110,F4614&gt;25),"Moderate: fair price and regular to good rotation",
             AND(E4614&lt;90,AND(C4614&lt;=2011,C4614&gt;=2000),AND(F4614&lt;100,F4614&gt;25)),"Moderate: underrated regular model and regular rotation",
             AND(E4614&lt;90,C4614&gt;2011,AND(F4614&lt;=100,F4614&gt;25)),"Moderate: underrated new model with regular rotation",
             AND(E4614&lt;90,C4614&lt;2000,AND(F4614&lt;=100,F4614&gt;25)),"Moderate: underrated old model with regular rotation",
             AND(C4614&lt;=2011,F4614&lt;=25),"Low: not new model and bad rotation",
             AND(E4614&gt;110,AND(C4614&lt;=2011,C4614&gt;=2000),F4614&lt;=25),"Low: overrated regular model with bad rotation",
             AND(E4614&gt;110,C4614&lt;2011,AND(F4614&lt;=100,F4614&gt;25)),"Low: overrated regular model (not new) with regular rotation",
             AND(E4614&gt;110,C4614&gt;2011,F4614&lt;=25),"Low: overrated new model with bad rotation"
)</f>
        <v>Moderate: fair price and regular to good rotation</v>
      </c>
    </row>
    <row r="4615" spans="1:8" x14ac:dyDescent="0.3">
      <c r="A4615" t="s">
        <v>56</v>
      </c>
      <c r="B4615" t="s">
        <v>815</v>
      </c>
      <c r="C4615">
        <v>2009</v>
      </c>
      <c r="D4615">
        <v>10950</v>
      </c>
      <c r="E4615">
        <v>101.88299933388494</v>
      </c>
      <c r="F4615">
        <v>10</v>
      </c>
      <c r="H4615" t="str" cm="1">
        <f t="array" ref="H4615">_xlfn.IFS(
             AND(E4615&gt;110,C4615&gt;2011,F4615&gt;100),"High: overrated, new and good rotation",
             AND(E4615&lt;90,C4615&gt;2011,F4615&gt;100),"High: underrated, new and good rotation",
             AND(E4615&lt;90,C4615&lt;2011,F4615&gt;100),"High: underrated, not too new but good rotation",
             AND(E4615&lt;=110,C4615&gt;2011,F4615&lt;=25),"Critic: well priced/underrated and new, but bad rotation",
             AND(E4615&gt;110,F4615&gt;100),"Top Tier: premium vehicules that tend to be sold above market prices",
             AND(E4615&gt;=90,E4615&lt;=110,F4615&gt;25),"Moderate: fair price and regular to good rotation",
             AND(E4615&lt;90,AND(C4615&lt;=2011,C4615&gt;=2000),AND(F4615&lt;100,F4615&gt;25)),"Moderate: underrated regular model and regular rotation",
             AND(E4615&lt;90,C4615&gt;2011,AND(F4615&lt;=100,F4615&gt;25)),"Moderate: underrated new model with regular rotation",
             AND(E4615&lt;90,C4615&lt;2000,AND(F4615&lt;=100,F4615&gt;25)),"Moderate: underrated old model with regular rotation",
             AND(C4615&lt;=2011,F4615&lt;=25),"Low: not new model and bad rotation",
             AND(E4615&gt;110,AND(C4615&lt;=2011,C4615&gt;=2000),F4615&lt;=25),"Low: overrated regular model with bad rotation",
             AND(E4615&gt;110,C4615&lt;2011,AND(F4615&lt;=100,F4615&gt;25)),"Low: overrated regular model (not new) with regular rotation",
             AND(E4615&gt;110,C4615&gt;2011,F4615&lt;=25),"Low: overrated new model with bad rotation"
)</f>
        <v>Low: not new model and bad rotation</v>
      </c>
    </row>
    <row r="4616" spans="1:8" x14ac:dyDescent="0.3">
      <c r="A4616" t="s">
        <v>56</v>
      </c>
      <c r="B4616" t="s">
        <v>815</v>
      </c>
      <c r="C4616">
        <v>2010</v>
      </c>
      <c r="D4616">
        <v>15100</v>
      </c>
      <c r="E4616">
        <v>111.49085456423025</v>
      </c>
      <c r="F4616">
        <v>2</v>
      </c>
      <c r="H4616" t="str" cm="1">
        <f t="array" ref="H4616">_xlfn.IFS(
             AND(E4616&gt;110,C4616&gt;2011,F4616&gt;100),"High: overrated, new and good rotation",
             AND(E4616&lt;90,C4616&gt;2011,F4616&gt;100),"High: underrated, new and good rotation",
             AND(E4616&lt;90,C4616&lt;2011,F4616&gt;100),"High: underrated, not too new but good rotation",
             AND(E4616&lt;=110,C4616&gt;2011,F4616&lt;=25),"Critic: well priced/underrated and new, but bad rotation",
             AND(E4616&gt;110,F4616&gt;100),"Top Tier: premium vehicules that tend to be sold above market prices",
             AND(E4616&gt;=90,E4616&lt;=110,F4616&gt;25),"Moderate: fair price and regular to good rotation",
             AND(E4616&lt;90,AND(C4616&lt;=2011,C4616&gt;=2000),AND(F4616&lt;100,F4616&gt;25)),"Moderate: underrated regular model and regular rotation",
             AND(E4616&lt;90,C4616&gt;2011,AND(F4616&lt;=100,F4616&gt;25)),"Moderate: underrated new model with regular rotation",
             AND(E4616&lt;90,C4616&lt;2000,AND(F4616&lt;=100,F4616&gt;25)),"Moderate: underrated old model with regular rotation",
             AND(C4616&lt;=2011,F4616&lt;=25),"Low: not new model and bad rotation",
             AND(E4616&gt;110,AND(C4616&lt;=2011,C4616&gt;=2000),F4616&lt;=25),"Low: overrated regular model with bad rotation",
             AND(E4616&gt;110,C4616&lt;2011,AND(F4616&lt;=100,F4616&gt;25)),"Low: overrated regular model (not new) with regular rotation",
             AND(E4616&gt;110,C4616&gt;2011,F4616&lt;=25),"Low: overrated new model with bad rotation"
)</f>
        <v>Low: not new model and bad rotation</v>
      </c>
    </row>
    <row r="4617" spans="1:8" x14ac:dyDescent="0.3">
      <c r="A4617" t="s">
        <v>56</v>
      </c>
      <c r="B4617" t="s">
        <v>815</v>
      </c>
      <c r="C4617">
        <v>2011</v>
      </c>
      <c r="D4617">
        <v>18337.5</v>
      </c>
      <c r="E4617">
        <v>100.64409417888089</v>
      </c>
      <c r="F4617">
        <v>8</v>
      </c>
      <c r="H4617" t="str" cm="1">
        <f t="array" ref="H4617">_xlfn.IFS(
             AND(E4617&gt;110,C4617&gt;2011,F4617&gt;100),"High: overrated, new and good rotation",
             AND(E4617&lt;90,C4617&gt;2011,F4617&gt;100),"High: underrated, new and good rotation",
             AND(E4617&lt;90,C4617&lt;2011,F4617&gt;100),"High: underrated, not too new but good rotation",
             AND(E4617&lt;=110,C4617&gt;2011,F4617&lt;=25),"Critic: well priced/underrated and new, but bad rotation",
             AND(E4617&gt;110,F4617&gt;100),"Top Tier: premium vehicules that tend to be sold above market prices",
             AND(E4617&gt;=90,E4617&lt;=110,F4617&gt;25),"Moderate: fair price and regular to good rotation",
             AND(E4617&lt;90,AND(C4617&lt;=2011,C4617&gt;=2000),AND(F4617&lt;100,F4617&gt;25)),"Moderate: underrated regular model and regular rotation",
             AND(E4617&lt;90,C4617&gt;2011,AND(F4617&lt;=100,F4617&gt;25)),"Moderate: underrated new model with regular rotation",
             AND(E4617&lt;90,C4617&lt;2000,AND(F4617&lt;=100,F4617&gt;25)),"Moderate: underrated old model with regular rotation",
             AND(C4617&lt;=2011,F4617&lt;=25),"Low: not new model and bad rotation",
             AND(E4617&gt;110,AND(C4617&lt;=2011,C4617&gt;=2000),F4617&lt;=25),"Low: overrated regular model with bad rotation",
             AND(E4617&gt;110,C4617&lt;2011,AND(F4617&lt;=100,F4617&gt;25)),"Low: overrated regular model (not new) with regular rotation",
             AND(E4617&gt;110,C4617&gt;2011,F4617&lt;=25),"Low: overrated new model with bad rotation"
)</f>
        <v>Low: not new model and bad rotation</v>
      </c>
    </row>
    <row r="4618" spans="1:8" x14ac:dyDescent="0.3">
      <c r="A4618" t="s">
        <v>56</v>
      </c>
      <c r="B4618" t="s">
        <v>815</v>
      </c>
      <c r="C4618">
        <v>2012</v>
      </c>
      <c r="D4618">
        <v>20758.333333333332</v>
      </c>
      <c r="E4618">
        <v>97.770087188395166</v>
      </c>
      <c r="F4618">
        <v>6</v>
      </c>
      <c r="H4618" t="str" cm="1">
        <f t="array" ref="H4618">_xlfn.IFS(
             AND(E4618&gt;110,C4618&gt;2011,F4618&gt;100),"High: overrated, new and good rotation",
             AND(E4618&lt;90,C4618&gt;2011,F4618&gt;100),"High: underrated, new and good rotation",
             AND(E4618&lt;90,C4618&lt;2011,F4618&gt;100),"High: underrated, not too new but good rotation",
             AND(E4618&lt;=110,C4618&gt;2011,F4618&lt;=25),"Critic: well priced/underrated and new, but bad rotation",
             AND(E4618&gt;110,F4618&gt;100),"Top Tier: premium vehicules that tend to be sold above market prices",
             AND(E4618&gt;=90,E4618&lt;=110,F4618&gt;25),"Moderate: fair price and regular to good rotation",
             AND(E4618&lt;90,AND(C4618&lt;=2011,C4618&gt;=2000),AND(F4618&lt;100,F4618&gt;25)),"Moderate: underrated regular model and regular rotation",
             AND(E4618&lt;90,C4618&gt;2011,AND(F4618&lt;=100,F4618&gt;25)),"Moderate: underrated new model with regular rotation",
             AND(E4618&lt;90,C4618&lt;2000,AND(F4618&lt;=100,F4618&gt;25)),"Moderate: underrated old model with regular rotation",
             AND(C4618&lt;=2011,F4618&lt;=25),"Low: not new model and bad rotation",
             AND(E4618&gt;110,AND(C4618&lt;=2011,C4618&gt;=2000),F4618&lt;=25),"Low: overrated regular model with bad rotation",
             AND(E4618&gt;110,C4618&lt;2011,AND(F4618&lt;=100,F4618&gt;25)),"Low: overrated regular model (not new) with regular rotation",
             AND(E4618&gt;110,C4618&gt;2011,F4618&lt;=25),"Low: overrated new model with bad rotation"
)</f>
        <v>Critic: well priced/underrated and new, but bad rotation</v>
      </c>
    </row>
    <row r="4619" spans="1:8" x14ac:dyDescent="0.3">
      <c r="A4619" t="s">
        <v>56</v>
      </c>
      <c r="B4619" t="s">
        <v>815</v>
      </c>
      <c r="C4619">
        <v>2013</v>
      </c>
      <c r="D4619">
        <v>23920</v>
      </c>
      <c r="E4619">
        <v>97.533512158991215</v>
      </c>
      <c r="F4619">
        <v>5</v>
      </c>
      <c r="H4619" t="str" cm="1">
        <f t="array" ref="H4619">_xlfn.IFS(
             AND(E4619&gt;110,C4619&gt;2011,F4619&gt;100),"High: overrated, new and good rotation",
             AND(E4619&lt;90,C4619&gt;2011,F4619&gt;100),"High: underrated, new and good rotation",
             AND(E4619&lt;90,C4619&lt;2011,F4619&gt;100),"High: underrated, not too new but good rotation",
             AND(E4619&lt;=110,C4619&gt;2011,F4619&lt;=25),"Critic: well priced/underrated and new, but bad rotation",
             AND(E4619&gt;110,F4619&gt;100),"Top Tier: premium vehicules that tend to be sold above market prices",
             AND(E4619&gt;=90,E4619&lt;=110,F4619&gt;25),"Moderate: fair price and regular to good rotation",
             AND(E4619&lt;90,AND(C4619&lt;=2011,C4619&gt;=2000),AND(F4619&lt;100,F4619&gt;25)),"Moderate: underrated regular model and regular rotation",
             AND(E4619&lt;90,C4619&gt;2011,AND(F4619&lt;=100,F4619&gt;25)),"Moderate: underrated new model with regular rotation",
             AND(E4619&lt;90,C4619&lt;2000,AND(F4619&lt;=100,F4619&gt;25)),"Moderate: underrated old model with regular rotation",
             AND(C4619&lt;=2011,F4619&lt;=25),"Low: not new model and bad rotation",
             AND(E4619&gt;110,AND(C4619&lt;=2011,C4619&gt;=2000),F4619&lt;=25),"Low: overrated regular model with bad rotation",
             AND(E4619&gt;110,C4619&lt;2011,AND(F4619&lt;=100,F4619&gt;25)),"Low: overrated regular model (not new) with regular rotation",
             AND(E4619&gt;110,C4619&gt;2011,F4619&lt;=25),"Low: overrated new model with bad rotation"
)</f>
        <v>Critic: well priced/underrated and new, but bad rotation</v>
      </c>
    </row>
    <row r="4620" spans="1:8" x14ac:dyDescent="0.3">
      <c r="A4620" t="s">
        <v>56</v>
      </c>
      <c r="B4620" t="s">
        <v>815</v>
      </c>
      <c r="C4620">
        <v>2014</v>
      </c>
      <c r="D4620">
        <v>29560</v>
      </c>
      <c r="E4620">
        <v>99.070437720051032</v>
      </c>
      <c r="F4620">
        <v>10</v>
      </c>
      <c r="H4620" t="str" cm="1">
        <f t="array" ref="H4620">_xlfn.IFS(
             AND(E4620&gt;110,C4620&gt;2011,F4620&gt;100),"High: overrated, new and good rotation",
             AND(E4620&lt;90,C4620&gt;2011,F4620&gt;100),"High: underrated, new and good rotation",
             AND(E4620&lt;90,C4620&lt;2011,F4620&gt;100),"High: underrated, not too new but good rotation",
             AND(E4620&lt;=110,C4620&gt;2011,F4620&lt;=25),"Critic: well priced/underrated and new, but bad rotation",
             AND(E4620&gt;110,F4620&gt;100),"Top Tier: premium vehicules that tend to be sold above market prices",
             AND(E4620&gt;=90,E4620&lt;=110,F4620&gt;25),"Moderate: fair price and regular to good rotation",
             AND(E4620&lt;90,AND(C4620&lt;=2011,C4620&gt;=2000),AND(F4620&lt;100,F4620&gt;25)),"Moderate: underrated regular model and regular rotation",
             AND(E4620&lt;90,C4620&gt;2011,AND(F4620&lt;=100,F4620&gt;25)),"Moderate: underrated new model with regular rotation",
             AND(E4620&lt;90,C4620&lt;2000,AND(F4620&lt;=100,F4620&gt;25)),"Moderate: underrated old model with regular rotation",
             AND(C4620&lt;=2011,F4620&lt;=25),"Low: not new model and bad rotation",
             AND(E4620&gt;110,AND(C4620&lt;=2011,C4620&gt;=2000),F4620&lt;=25),"Low: overrated regular model with bad rotation",
             AND(E4620&gt;110,C4620&lt;2011,AND(F4620&lt;=100,F4620&gt;25)),"Low: overrated regular model (not new) with regular rotation",
             AND(E4620&gt;110,C4620&gt;2011,F4620&lt;=25),"Low: overrated new model with bad rotation"
)</f>
        <v>Critic: well priced/underrated and new, but bad rotation</v>
      </c>
    </row>
    <row r="4621" spans="1:8" x14ac:dyDescent="0.3">
      <c r="A4621" t="s">
        <v>56</v>
      </c>
      <c r="B4621" t="s">
        <v>816</v>
      </c>
      <c r="C4621">
        <v>2015</v>
      </c>
      <c r="D4621">
        <v>29900</v>
      </c>
      <c r="E4621">
        <v>98.179662418189693</v>
      </c>
      <c r="F4621">
        <v>33</v>
      </c>
      <c r="H4621" t="str" cm="1">
        <f t="array" ref="H4621">_xlfn.IFS(
             AND(E4621&gt;110,C4621&gt;2011,F4621&gt;100),"High: overrated, new and good rotation",
             AND(E4621&lt;90,C4621&gt;2011,F4621&gt;100),"High: underrated, new and good rotation",
             AND(E4621&lt;90,C4621&lt;2011,F4621&gt;100),"High: underrated, not too new but good rotation",
             AND(E4621&lt;=110,C4621&gt;2011,F4621&lt;=25),"Critic: well priced/underrated and new, but bad rotation",
             AND(E4621&gt;110,F4621&gt;100),"Top Tier: premium vehicules that tend to be sold above market prices",
             AND(E4621&gt;=90,E4621&lt;=110,F4621&gt;25),"Moderate: fair price and regular to good rotation",
             AND(E4621&lt;90,AND(C4621&lt;=2011,C4621&gt;=2000),AND(F4621&lt;100,F4621&gt;25)),"Moderate: underrated regular model and regular rotation",
             AND(E4621&lt;90,C4621&gt;2011,AND(F4621&lt;=100,F4621&gt;25)),"Moderate: underrated new model with regular rotation",
             AND(E4621&lt;90,C4621&lt;2000,AND(F4621&lt;=100,F4621&gt;25)),"Moderate: underrated old model with regular rotation",
             AND(C4621&lt;=2011,F4621&lt;=25),"Low: not new model and bad rotation",
             AND(E4621&gt;110,AND(C4621&lt;=2011,C4621&gt;=2000),F4621&lt;=25),"Low: overrated regular model with bad rotation",
             AND(E4621&gt;110,C4621&lt;2011,AND(F4621&lt;=100,F4621&gt;25)),"Low: overrated regular model (not new) with regular rotation",
             AND(E4621&gt;110,C4621&gt;2011,F4621&lt;=25),"Low: overrated new model with bad rotation"
)</f>
        <v>Moderate: fair price and regular to good rotation</v>
      </c>
    </row>
    <row r="4622" spans="1:8" x14ac:dyDescent="0.3">
      <c r="A4622" t="s">
        <v>56</v>
      </c>
      <c r="B4622" t="s">
        <v>817</v>
      </c>
      <c r="C4622">
        <v>2013</v>
      </c>
      <c r="D4622">
        <v>20084.042553191488</v>
      </c>
      <c r="E4622">
        <v>98.952922205477336</v>
      </c>
      <c r="F4622">
        <v>47</v>
      </c>
      <c r="H4622" t="str" cm="1">
        <f t="array" ref="H4622">_xlfn.IFS(
             AND(E4622&gt;110,C4622&gt;2011,F4622&gt;100),"High: overrated, new and good rotation",
             AND(E4622&lt;90,C4622&gt;2011,F4622&gt;100),"High: underrated, new and good rotation",
             AND(E4622&lt;90,C4622&lt;2011,F4622&gt;100),"High: underrated, not too new but good rotation",
             AND(E4622&lt;=110,C4622&gt;2011,F4622&lt;=25),"Critic: well priced/underrated and new, but bad rotation",
             AND(E4622&gt;110,F4622&gt;100),"Top Tier: premium vehicules that tend to be sold above market prices",
             AND(E4622&gt;=90,E4622&lt;=110,F4622&gt;25),"Moderate: fair price and regular to good rotation",
             AND(E4622&lt;90,AND(C4622&lt;=2011,C4622&gt;=2000),AND(F4622&lt;100,F4622&gt;25)),"Moderate: underrated regular model and regular rotation",
             AND(E4622&lt;90,C4622&gt;2011,AND(F4622&lt;=100,F4622&gt;25)),"Moderate: underrated new model with regular rotation",
             AND(E4622&lt;90,C4622&lt;2000,AND(F4622&lt;=100,F4622&gt;25)),"Moderate: underrated old model with regular rotation",
             AND(C4622&lt;=2011,F4622&lt;=25),"Low: not new model and bad rotation",
             AND(E4622&gt;110,AND(C4622&lt;=2011,C4622&gt;=2000),F4622&lt;=25),"Low: overrated regular model with bad rotation",
             AND(E4622&gt;110,C4622&lt;2011,AND(F4622&lt;=100,F4622&gt;25)),"Low: overrated regular model (not new) with regular rotation",
             AND(E4622&gt;110,C4622&gt;2011,F4622&lt;=25),"Low: overrated new model with bad rotation"
)</f>
        <v>Moderate: fair price and regular to good rotation</v>
      </c>
    </row>
    <row r="4623" spans="1:8" x14ac:dyDescent="0.3">
      <c r="A4623" t="s">
        <v>56</v>
      </c>
      <c r="B4623" t="s">
        <v>817</v>
      </c>
      <c r="C4623">
        <v>2014</v>
      </c>
      <c r="D4623">
        <v>21277.5</v>
      </c>
      <c r="E4623">
        <v>99.886429919974034</v>
      </c>
      <c r="F4623">
        <v>152</v>
      </c>
      <c r="H4623" t="str" cm="1">
        <f t="array" ref="H4623">_xlfn.IFS(
             AND(E4623&gt;110,C4623&gt;2011,F4623&gt;100),"High: overrated, new and good rotation",
             AND(E4623&lt;90,C4623&gt;2011,F4623&gt;100),"High: underrated, new and good rotation",
             AND(E4623&lt;90,C4623&lt;2011,F4623&gt;100),"High: underrated, not too new but good rotation",
             AND(E4623&lt;=110,C4623&gt;2011,F4623&lt;=25),"Critic: well priced/underrated and new, but bad rotation",
             AND(E4623&gt;110,F4623&gt;100),"Top Tier: premium vehicules that tend to be sold above market prices",
             AND(E4623&gt;=90,E4623&lt;=110,F4623&gt;25),"Moderate: fair price and regular to good rotation",
             AND(E4623&lt;90,AND(C4623&lt;=2011,C4623&gt;=2000),AND(F4623&lt;100,F4623&gt;25)),"Moderate: underrated regular model and regular rotation",
             AND(E4623&lt;90,C4623&gt;2011,AND(F4623&lt;=100,F4623&gt;25)),"Moderate: underrated new model with regular rotation",
             AND(E4623&lt;90,C4623&lt;2000,AND(F4623&lt;=100,F4623&gt;25)),"Moderate: underrated old model with regular rotation",
             AND(C4623&lt;=2011,F4623&lt;=25),"Low: not new model and bad rotation",
             AND(E4623&gt;110,AND(C4623&lt;=2011,C4623&gt;=2000),F4623&lt;=25),"Low: overrated regular model with bad rotation",
             AND(E4623&gt;110,C4623&lt;2011,AND(F4623&lt;=100,F4623&gt;25)),"Low: overrated regular model (not new) with regular rotation",
             AND(E4623&gt;110,C4623&gt;2011,F4623&lt;=25),"Low: overrated new model with bad rotation"
)</f>
        <v>Moderate: fair price and regular to good rotation</v>
      </c>
    </row>
    <row r="4624" spans="1:8" x14ac:dyDescent="0.3">
      <c r="A4624" t="s">
        <v>57</v>
      </c>
      <c r="B4624" t="s">
        <v>818</v>
      </c>
      <c r="C4624">
        <v>2002</v>
      </c>
      <c r="D4624">
        <v>1100</v>
      </c>
      <c r="E4624">
        <v>100</v>
      </c>
      <c r="F4624">
        <v>1</v>
      </c>
      <c r="H4624" t="str" cm="1">
        <f t="array" ref="H4624">_xlfn.IFS(
             AND(E4624&gt;110,C4624&gt;2011,F4624&gt;100),"High: overrated, new and good rotation",
             AND(E4624&lt;90,C4624&gt;2011,F4624&gt;100),"High: underrated, new and good rotation",
             AND(E4624&lt;90,C4624&lt;2011,F4624&gt;100),"High: underrated, not too new but good rotation",
             AND(E4624&lt;=110,C4624&gt;2011,F4624&lt;=25),"Critic: well priced/underrated and new, but bad rotation",
             AND(E4624&gt;110,F4624&gt;100),"Top Tier: premium vehicules that tend to be sold above market prices",
             AND(E4624&gt;=90,E4624&lt;=110,F4624&gt;25),"Moderate: fair price and regular to good rotation",
             AND(E4624&lt;90,AND(C4624&lt;=2011,C4624&gt;=2000),AND(F4624&lt;100,F4624&gt;25)),"Moderate: underrated regular model and regular rotation",
             AND(E4624&lt;90,C4624&gt;2011,AND(F4624&lt;=100,F4624&gt;25)),"Moderate: underrated new model with regular rotation",
             AND(E4624&lt;90,C4624&lt;2000,AND(F4624&lt;=100,F4624&gt;25)),"Moderate: underrated old model with regular rotation",
             AND(C4624&lt;=2011,F4624&lt;=25),"Low: not new model and bad rotation",
             AND(E4624&gt;110,AND(C4624&lt;=2011,C4624&gt;=2000),F4624&lt;=25),"Low: overrated regular model with bad rotation",
             AND(E4624&gt;110,C4624&lt;2011,AND(F4624&lt;=100,F4624&gt;25)),"Low: overrated regular model (not new) with regular rotation",
             AND(E4624&gt;110,C4624&gt;2011,F4624&lt;=25),"Low: overrated new model with bad rotation"
)</f>
        <v>Low: not new model and bad rotation</v>
      </c>
    </row>
    <row r="4625" spans="1:8" x14ac:dyDescent="0.3">
      <c r="A4625" t="s">
        <v>57</v>
      </c>
      <c r="B4625" t="s">
        <v>818</v>
      </c>
      <c r="C4625">
        <v>2003</v>
      </c>
      <c r="D4625">
        <v>1120</v>
      </c>
      <c r="E4625">
        <v>115.54915003695491</v>
      </c>
      <c r="F4625">
        <v>5</v>
      </c>
      <c r="H4625" t="str" cm="1">
        <f t="array" ref="H4625">_xlfn.IFS(
             AND(E4625&gt;110,C4625&gt;2011,F4625&gt;100),"High: overrated, new and good rotation",
             AND(E4625&lt;90,C4625&gt;2011,F4625&gt;100),"High: underrated, new and good rotation",
             AND(E4625&lt;90,C4625&lt;2011,F4625&gt;100),"High: underrated, not too new but good rotation",
             AND(E4625&lt;=110,C4625&gt;2011,F4625&lt;=25),"Critic: well priced/underrated and new, but bad rotation",
             AND(E4625&gt;110,F4625&gt;100),"Top Tier: premium vehicules that tend to be sold above market prices",
             AND(E4625&gt;=90,E4625&lt;=110,F4625&gt;25),"Moderate: fair price and regular to good rotation",
             AND(E4625&lt;90,AND(C4625&lt;=2011,C4625&gt;=2000),AND(F4625&lt;100,F4625&gt;25)),"Moderate: underrated regular model and regular rotation",
             AND(E4625&lt;90,C4625&gt;2011,AND(F4625&lt;=100,F4625&gt;25)),"Moderate: underrated new model with regular rotation",
             AND(E4625&lt;90,C4625&lt;2000,AND(F4625&lt;=100,F4625&gt;25)),"Moderate: underrated old model with regular rotation",
             AND(C4625&lt;=2011,F4625&lt;=25),"Low: not new model and bad rotation",
             AND(E4625&gt;110,AND(C4625&lt;=2011,C4625&gt;=2000),F4625&lt;=25),"Low: overrated regular model with bad rotation",
             AND(E4625&gt;110,C4625&lt;2011,AND(F4625&lt;=100,F4625&gt;25)),"Low: overrated regular model (not new) with regular rotation",
             AND(E4625&gt;110,C4625&gt;2011,F4625&lt;=25),"Low: overrated new model with bad rotation"
)</f>
        <v>Low: not new model and bad rotation</v>
      </c>
    </row>
    <row r="4626" spans="1:8" x14ac:dyDescent="0.3">
      <c r="A4626" t="s">
        <v>57</v>
      </c>
      <c r="B4626" t="s">
        <v>818</v>
      </c>
      <c r="C4626">
        <v>2004</v>
      </c>
      <c r="D4626">
        <v>1450</v>
      </c>
      <c r="E4626">
        <v>116.43163233243246</v>
      </c>
      <c r="F4626">
        <v>6</v>
      </c>
      <c r="H4626" t="str" cm="1">
        <f t="array" ref="H4626">_xlfn.IFS(
             AND(E4626&gt;110,C4626&gt;2011,F4626&gt;100),"High: overrated, new and good rotation",
             AND(E4626&lt;90,C4626&gt;2011,F4626&gt;100),"High: underrated, new and good rotation",
             AND(E4626&lt;90,C4626&lt;2011,F4626&gt;100),"High: underrated, not too new but good rotation",
             AND(E4626&lt;=110,C4626&gt;2011,F4626&lt;=25),"Critic: well priced/underrated and new, but bad rotation",
             AND(E4626&gt;110,F4626&gt;100),"Top Tier: premium vehicules that tend to be sold above market prices",
             AND(E4626&gt;=90,E4626&lt;=110,F4626&gt;25),"Moderate: fair price and regular to good rotation",
             AND(E4626&lt;90,AND(C4626&lt;=2011,C4626&gt;=2000),AND(F4626&lt;100,F4626&gt;25)),"Moderate: underrated regular model and regular rotation",
             AND(E4626&lt;90,C4626&gt;2011,AND(F4626&lt;=100,F4626&gt;25)),"Moderate: underrated new model with regular rotation",
             AND(E4626&lt;90,C4626&lt;2000,AND(F4626&lt;=100,F4626&gt;25)),"Moderate: underrated old model with regular rotation",
             AND(C4626&lt;=2011,F4626&lt;=25),"Low: not new model and bad rotation",
             AND(E4626&gt;110,AND(C4626&lt;=2011,C4626&gt;=2000),F4626&lt;=25),"Low: overrated regular model with bad rotation",
             AND(E4626&gt;110,C4626&lt;2011,AND(F4626&lt;=100,F4626&gt;25)),"Low: overrated regular model (not new) with regular rotation",
             AND(E4626&gt;110,C4626&gt;2011,F4626&lt;=25),"Low: overrated new model with bad rotation"
)</f>
        <v>Low: not new model and bad rotation</v>
      </c>
    </row>
    <row r="4627" spans="1:8" x14ac:dyDescent="0.3">
      <c r="A4627" t="s">
        <v>57</v>
      </c>
      <c r="B4627" t="s">
        <v>818</v>
      </c>
      <c r="C4627">
        <v>2005</v>
      </c>
      <c r="D4627">
        <v>1450</v>
      </c>
      <c r="E4627">
        <v>84.368263315631737</v>
      </c>
      <c r="F4627">
        <v>4</v>
      </c>
      <c r="H4627" t="str" cm="1">
        <f t="array" ref="H4627">_xlfn.IFS(
             AND(E4627&gt;110,C4627&gt;2011,F4627&gt;100),"High: overrated, new and good rotation",
             AND(E4627&lt;90,C4627&gt;2011,F4627&gt;100),"High: underrated, new and good rotation",
             AND(E4627&lt;90,C4627&lt;2011,F4627&gt;100),"High: underrated, not too new but good rotation",
             AND(E4627&lt;=110,C4627&gt;2011,F4627&lt;=25),"Critic: well priced/underrated and new, but bad rotation",
             AND(E4627&gt;110,F4627&gt;100),"Top Tier: premium vehicules that tend to be sold above market prices",
             AND(E4627&gt;=90,E4627&lt;=110,F4627&gt;25),"Moderate: fair price and regular to good rotation",
             AND(E4627&lt;90,AND(C4627&lt;=2011,C4627&gt;=2000),AND(F4627&lt;100,F4627&gt;25)),"Moderate: underrated regular model and regular rotation",
             AND(E4627&lt;90,C4627&gt;2011,AND(F4627&lt;=100,F4627&gt;25)),"Moderate: underrated new model with regular rotation",
             AND(E4627&lt;90,C4627&lt;2000,AND(F4627&lt;=100,F4627&gt;25)),"Moderate: underrated old model with regular rotation",
             AND(C4627&lt;=2011,F4627&lt;=25),"Low: not new model and bad rotation",
             AND(E4627&gt;110,AND(C4627&lt;=2011,C4627&gt;=2000),F4627&lt;=25),"Low: overrated regular model with bad rotation",
             AND(E4627&gt;110,C4627&lt;2011,AND(F4627&lt;=100,F4627&gt;25)),"Low: overrated regular model (not new) with regular rotation",
             AND(E4627&gt;110,C4627&gt;2011,F4627&lt;=25),"Low: overrated new model with bad rotation"
)</f>
        <v>Low: not new model and bad rotation</v>
      </c>
    </row>
    <row r="4628" spans="1:8" x14ac:dyDescent="0.3">
      <c r="A4628" t="s">
        <v>57</v>
      </c>
      <c r="B4628" t="s">
        <v>818</v>
      </c>
      <c r="C4628">
        <v>2006</v>
      </c>
      <c r="D4628">
        <v>1375</v>
      </c>
      <c r="E4628">
        <v>167.2093023255814</v>
      </c>
      <c r="F4628">
        <v>4</v>
      </c>
      <c r="H4628" t="str" cm="1">
        <f t="array" ref="H4628">_xlfn.IFS(
             AND(E4628&gt;110,C4628&gt;2011,F4628&gt;100),"High: overrated, new and good rotation",
             AND(E4628&lt;90,C4628&gt;2011,F4628&gt;100),"High: underrated, new and good rotation",
             AND(E4628&lt;90,C4628&lt;2011,F4628&gt;100),"High: underrated, not too new but good rotation",
             AND(E4628&lt;=110,C4628&gt;2011,F4628&lt;=25),"Critic: well priced/underrated and new, but bad rotation",
             AND(E4628&gt;110,F4628&gt;100),"Top Tier: premium vehicules that tend to be sold above market prices",
             AND(E4628&gt;=90,E4628&lt;=110,F4628&gt;25),"Moderate: fair price and regular to good rotation",
             AND(E4628&lt;90,AND(C4628&lt;=2011,C4628&gt;=2000),AND(F4628&lt;100,F4628&gt;25)),"Moderate: underrated regular model and regular rotation",
             AND(E4628&lt;90,C4628&gt;2011,AND(F4628&lt;=100,F4628&gt;25)),"Moderate: underrated new model with regular rotation",
             AND(E4628&lt;90,C4628&lt;2000,AND(F4628&lt;=100,F4628&gt;25)),"Moderate: underrated old model with regular rotation",
             AND(C4628&lt;=2011,F4628&lt;=25),"Low: not new model and bad rotation",
             AND(E4628&gt;110,AND(C4628&lt;=2011,C4628&gt;=2000),F4628&lt;=25),"Low: overrated regular model with bad rotation",
             AND(E4628&gt;110,C4628&lt;2011,AND(F4628&lt;=100,F4628&gt;25)),"Low: overrated regular model (not new) with regular rotation",
             AND(E4628&gt;110,C4628&gt;2011,F4628&lt;=25),"Low: overrated new model with bad rotation"
)</f>
        <v>Low: not new model and bad rotation</v>
      </c>
    </row>
    <row r="4629" spans="1:8" x14ac:dyDescent="0.3">
      <c r="A4629" t="s">
        <v>57</v>
      </c>
      <c r="B4629" t="s">
        <v>818</v>
      </c>
      <c r="C4629">
        <v>2007</v>
      </c>
      <c r="D4629">
        <v>1850</v>
      </c>
      <c r="E4629">
        <v>92.078431372549034</v>
      </c>
      <c r="F4629">
        <v>2</v>
      </c>
      <c r="H4629" t="str" cm="1">
        <f t="array" ref="H4629">_xlfn.IFS(
             AND(E4629&gt;110,C4629&gt;2011,F4629&gt;100),"High: overrated, new and good rotation",
             AND(E4629&lt;90,C4629&gt;2011,F4629&gt;100),"High: underrated, new and good rotation",
             AND(E4629&lt;90,C4629&lt;2011,F4629&gt;100),"High: underrated, not too new but good rotation",
             AND(E4629&lt;=110,C4629&gt;2011,F4629&lt;=25),"Critic: well priced/underrated and new, but bad rotation",
             AND(E4629&gt;110,F4629&gt;100),"Top Tier: premium vehicules that tend to be sold above market prices",
             AND(E4629&gt;=90,E4629&lt;=110,F4629&gt;25),"Moderate: fair price and regular to good rotation",
             AND(E4629&lt;90,AND(C4629&lt;=2011,C4629&gt;=2000),AND(F4629&lt;100,F4629&gt;25)),"Moderate: underrated regular model and regular rotation",
             AND(E4629&lt;90,C4629&gt;2011,AND(F4629&lt;=100,F4629&gt;25)),"Moderate: underrated new model with regular rotation",
             AND(E4629&lt;90,C4629&lt;2000,AND(F4629&lt;=100,F4629&gt;25)),"Moderate: underrated old model with regular rotation",
             AND(C4629&lt;=2011,F4629&lt;=25),"Low: not new model and bad rotation",
             AND(E4629&gt;110,AND(C4629&lt;=2011,C4629&gt;=2000),F4629&lt;=25),"Low: overrated regular model with bad rotation",
             AND(E4629&gt;110,C4629&lt;2011,AND(F4629&lt;=100,F4629&gt;25)),"Low: overrated regular model (not new) with regular rotation",
             AND(E4629&gt;110,C4629&gt;2011,F4629&lt;=25),"Low: overrated new model with bad rotation"
)</f>
        <v>Low: not new model and bad rotation</v>
      </c>
    </row>
    <row r="4630" spans="1:8" x14ac:dyDescent="0.3">
      <c r="A4630" t="s">
        <v>57</v>
      </c>
      <c r="B4630" t="s">
        <v>819</v>
      </c>
      <c r="C4630">
        <v>2012</v>
      </c>
      <c r="D4630">
        <v>14850</v>
      </c>
      <c r="E4630">
        <v>100.56380638063806</v>
      </c>
      <c r="F4630">
        <v>2</v>
      </c>
      <c r="H4630" t="str" cm="1">
        <f t="array" ref="H4630">_xlfn.IFS(
             AND(E4630&gt;110,C4630&gt;2011,F4630&gt;100),"High: overrated, new and good rotation",
             AND(E4630&lt;90,C4630&gt;2011,F4630&gt;100),"High: underrated, new and good rotation",
             AND(E4630&lt;90,C4630&lt;2011,F4630&gt;100),"High: underrated, not too new but good rotation",
             AND(E4630&lt;=110,C4630&gt;2011,F4630&lt;=25),"Critic: well priced/underrated and new, but bad rotation",
             AND(E4630&gt;110,F4630&gt;100),"Top Tier: premium vehicules that tend to be sold above market prices",
             AND(E4630&gt;=90,E4630&lt;=110,F4630&gt;25),"Moderate: fair price and regular to good rotation",
             AND(E4630&lt;90,AND(C4630&lt;=2011,C4630&gt;=2000),AND(F4630&lt;100,F4630&gt;25)),"Moderate: underrated regular model and regular rotation",
             AND(E4630&lt;90,C4630&gt;2011,AND(F4630&lt;=100,F4630&gt;25)),"Moderate: underrated new model with regular rotation",
             AND(E4630&lt;90,C4630&lt;2000,AND(F4630&lt;=100,F4630&gt;25)),"Moderate: underrated old model with regular rotation",
             AND(C4630&lt;=2011,F4630&lt;=25),"Low: not new model and bad rotation",
             AND(E4630&gt;110,AND(C4630&lt;=2011,C4630&gt;=2000),F4630&lt;=25),"Low: overrated regular model with bad rotation",
             AND(E4630&gt;110,C4630&lt;2011,AND(F4630&lt;=100,F4630&gt;25)),"Low: overrated regular model (not new) with regular rotation",
             AND(E4630&gt;110,C4630&gt;2011,F4630&lt;=25),"Low: overrated new model with bad rotation"
)</f>
        <v>Critic: well priced/underrated and new, but bad rotation</v>
      </c>
    </row>
    <row r="4631" spans="1:8" x14ac:dyDescent="0.3">
      <c r="A4631" t="s">
        <v>57</v>
      </c>
      <c r="B4631" t="s">
        <v>820</v>
      </c>
      <c r="C4631">
        <v>2000</v>
      </c>
      <c r="D4631">
        <v>400</v>
      </c>
      <c r="E4631">
        <v>88.888888888888886</v>
      </c>
      <c r="F4631">
        <v>1</v>
      </c>
      <c r="H4631" t="str" cm="1">
        <f t="array" ref="H4631">_xlfn.IFS(
             AND(E4631&gt;110,C4631&gt;2011,F4631&gt;100),"High: overrated, new and good rotation",
             AND(E4631&lt;90,C4631&gt;2011,F4631&gt;100),"High: underrated, new and good rotation",
             AND(E4631&lt;90,C4631&lt;2011,F4631&gt;100),"High: underrated, not too new but good rotation",
             AND(E4631&lt;=110,C4631&gt;2011,F4631&lt;=25),"Critic: well priced/underrated and new, but bad rotation",
             AND(E4631&gt;110,F4631&gt;100),"Top Tier: premium vehicules that tend to be sold above market prices",
             AND(E4631&gt;=90,E4631&lt;=110,F4631&gt;25),"Moderate: fair price and regular to good rotation",
             AND(E4631&lt;90,AND(C4631&lt;=2011,C4631&gt;=2000),AND(F4631&lt;100,F4631&gt;25)),"Moderate: underrated regular model and regular rotation",
             AND(E4631&lt;90,C4631&gt;2011,AND(F4631&lt;=100,F4631&gt;25)),"Moderate: underrated new model with regular rotation",
             AND(E4631&lt;90,C4631&lt;2000,AND(F4631&lt;=100,F4631&gt;25)),"Moderate: underrated old model with regular rotation",
             AND(C4631&lt;=2011,F4631&lt;=25),"Low: not new model and bad rotation",
             AND(E4631&gt;110,AND(C4631&lt;=2011,C4631&gt;=2000),F4631&lt;=25),"Low: overrated regular model with bad rotation",
             AND(E4631&gt;110,C4631&lt;2011,AND(F4631&lt;=100,F4631&gt;25)),"Low: overrated regular model (not new) with regular rotation",
             AND(E4631&gt;110,C4631&gt;2011,F4631&lt;=25),"Low: overrated new model with bad rotation"
)</f>
        <v>Low: not new model and bad rotation</v>
      </c>
    </row>
    <row r="4632" spans="1:8" x14ac:dyDescent="0.3">
      <c r="A4632" t="s">
        <v>57</v>
      </c>
      <c r="B4632" t="s">
        <v>820</v>
      </c>
      <c r="C4632">
        <v>2001</v>
      </c>
      <c r="D4632">
        <v>750</v>
      </c>
      <c r="E4632">
        <v>317.17171717171721</v>
      </c>
      <c r="F4632">
        <v>2</v>
      </c>
      <c r="H4632" t="str" cm="1">
        <f t="array" ref="H4632">_xlfn.IFS(
             AND(E4632&gt;110,C4632&gt;2011,F4632&gt;100),"High: overrated, new and good rotation",
             AND(E4632&lt;90,C4632&gt;2011,F4632&gt;100),"High: underrated, new and good rotation",
             AND(E4632&lt;90,C4632&lt;2011,F4632&gt;100),"High: underrated, not too new but good rotation",
             AND(E4632&lt;=110,C4632&gt;2011,F4632&lt;=25),"Critic: well priced/underrated and new, but bad rotation",
             AND(E4632&gt;110,F4632&gt;100),"Top Tier: premium vehicules that tend to be sold above market prices",
             AND(E4632&gt;=90,E4632&lt;=110,F4632&gt;25),"Moderate: fair price and regular to good rotation",
             AND(E4632&lt;90,AND(C4632&lt;=2011,C4632&gt;=2000),AND(F4632&lt;100,F4632&gt;25)),"Moderate: underrated regular model and regular rotation",
             AND(E4632&lt;90,C4632&gt;2011,AND(F4632&lt;=100,F4632&gt;25)),"Moderate: underrated new model with regular rotation",
             AND(E4632&lt;90,C4632&lt;2000,AND(F4632&lt;=100,F4632&gt;25)),"Moderate: underrated old model with regular rotation",
             AND(C4632&lt;=2011,F4632&lt;=25),"Low: not new model and bad rotation",
             AND(E4632&gt;110,AND(C4632&lt;=2011,C4632&gt;=2000),F4632&lt;=25),"Low: overrated regular model with bad rotation",
             AND(E4632&gt;110,C4632&lt;2011,AND(F4632&lt;=100,F4632&gt;25)),"Low: overrated regular model (not new) with regular rotation",
             AND(E4632&gt;110,C4632&gt;2011,F4632&lt;=25),"Low: overrated new model with bad rotation"
)</f>
        <v>Low: not new model and bad rotation</v>
      </c>
    </row>
    <row r="4633" spans="1:8" x14ac:dyDescent="0.3">
      <c r="A4633" t="s">
        <v>57</v>
      </c>
      <c r="B4633" t="s">
        <v>821</v>
      </c>
      <c r="C4633">
        <v>2004</v>
      </c>
      <c r="D4633">
        <v>1258.695652173913</v>
      </c>
      <c r="E4633">
        <v>93.930526047002999</v>
      </c>
      <c r="F4633">
        <v>23</v>
      </c>
      <c r="H4633" t="str" cm="1">
        <f t="array" ref="H4633">_xlfn.IFS(
             AND(E4633&gt;110,C4633&gt;2011,F4633&gt;100),"High: overrated, new and good rotation",
             AND(E4633&lt;90,C4633&gt;2011,F4633&gt;100),"High: underrated, new and good rotation",
             AND(E4633&lt;90,C4633&lt;2011,F4633&gt;100),"High: underrated, not too new but good rotation",
             AND(E4633&lt;=110,C4633&gt;2011,F4633&lt;=25),"Critic: well priced/underrated and new, but bad rotation",
             AND(E4633&gt;110,F4633&gt;100),"Top Tier: premium vehicules that tend to be sold above market prices",
             AND(E4633&gt;=90,E4633&lt;=110,F4633&gt;25),"Moderate: fair price and regular to good rotation",
             AND(E4633&lt;90,AND(C4633&lt;=2011,C4633&gt;=2000),AND(F4633&lt;100,F4633&gt;25)),"Moderate: underrated regular model and regular rotation",
             AND(E4633&lt;90,C4633&gt;2011,AND(F4633&lt;=100,F4633&gt;25)),"Moderate: underrated new model with regular rotation",
             AND(E4633&lt;90,C4633&lt;2000,AND(F4633&lt;=100,F4633&gt;25)),"Moderate: underrated old model with regular rotation",
             AND(C4633&lt;=2011,F4633&lt;=25),"Low: not new model and bad rotation",
             AND(E4633&gt;110,AND(C4633&lt;=2011,C4633&gt;=2000),F4633&lt;=25),"Low: overrated regular model with bad rotation",
             AND(E4633&gt;110,C4633&lt;2011,AND(F4633&lt;=100,F4633&gt;25)),"Low: overrated regular model (not new) with regular rotation",
             AND(E4633&gt;110,C4633&gt;2011,F4633&lt;=25),"Low: overrated new model with bad rotation"
)</f>
        <v>Low: not new model and bad rotation</v>
      </c>
    </row>
    <row r="4634" spans="1:8" x14ac:dyDescent="0.3">
      <c r="A4634" t="s">
        <v>57</v>
      </c>
      <c r="B4634" t="s">
        <v>821</v>
      </c>
      <c r="C4634">
        <v>2005</v>
      </c>
      <c r="D4634">
        <v>1181.4285714285713</v>
      </c>
      <c r="E4634">
        <v>101.39650137396676</v>
      </c>
      <c r="F4634">
        <v>35</v>
      </c>
      <c r="H4634" t="str" cm="1">
        <f t="array" ref="H4634">_xlfn.IFS(
             AND(E4634&gt;110,C4634&gt;2011,F4634&gt;100),"High: overrated, new and good rotation",
             AND(E4634&lt;90,C4634&gt;2011,F4634&gt;100),"High: underrated, new and good rotation",
             AND(E4634&lt;90,C4634&lt;2011,F4634&gt;100),"High: underrated, not too new but good rotation",
             AND(E4634&lt;=110,C4634&gt;2011,F4634&lt;=25),"Critic: well priced/underrated and new, but bad rotation",
             AND(E4634&gt;110,F4634&gt;100),"Top Tier: premium vehicules that tend to be sold above market prices",
             AND(E4634&gt;=90,E4634&lt;=110,F4634&gt;25),"Moderate: fair price and regular to good rotation",
             AND(E4634&lt;90,AND(C4634&lt;=2011,C4634&gt;=2000),AND(F4634&lt;100,F4634&gt;25)),"Moderate: underrated regular model and regular rotation",
             AND(E4634&lt;90,C4634&gt;2011,AND(F4634&lt;=100,F4634&gt;25)),"Moderate: underrated new model with regular rotation",
             AND(E4634&lt;90,C4634&lt;2000,AND(F4634&lt;=100,F4634&gt;25)),"Moderate: underrated old model with regular rotation",
             AND(C4634&lt;=2011,F4634&lt;=25),"Low: not new model and bad rotation",
             AND(E4634&gt;110,AND(C4634&lt;=2011,C4634&gt;=2000),F4634&lt;=25),"Low: overrated regular model with bad rotation",
             AND(E4634&gt;110,C4634&lt;2011,AND(F4634&lt;=100,F4634&gt;25)),"Low: overrated regular model (not new) with regular rotation",
             AND(E4634&gt;110,C4634&gt;2011,F4634&lt;=25),"Low: overrated new model with bad rotation"
)</f>
        <v>Moderate: fair price and regular to good rotation</v>
      </c>
    </row>
    <row r="4635" spans="1:8" x14ac:dyDescent="0.3">
      <c r="A4635" t="s">
        <v>57</v>
      </c>
      <c r="B4635" t="s">
        <v>821</v>
      </c>
      <c r="C4635">
        <v>2006</v>
      </c>
      <c r="D4635">
        <v>1454.6511627906978</v>
      </c>
      <c r="E4635">
        <v>102.9027463723752</v>
      </c>
      <c r="F4635">
        <v>43</v>
      </c>
      <c r="H4635" t="str" cm="1">
        <f t="array" ref="H4635">_xlfn.IFS(
             AND(E4635&gt;110,C4635&gt;2011,F4635&gt;100),"High: overrated, new and good rotation",
             AND(E4635&lt;90,C4635&gt;2011,F4635&gt;100),"High: underrated, new and good rotation",
             AND(E4635&lt;90,C4635&lt;2011,F4635&gt;100),"High: underrated, not too new but good rotation",
             AND(E4635&lt;=110,C4635&gt;2011,F4635&lt;=25),"Critic: well priced/underrated and new, but bad rotation",
             AND(E4635&gt;110,F4635&gt;100),"Top Tier: premium vehicules that tend to be sold above market prices",
             AND(E4635&gt;=90,E4635&lt;=110,F4635&gt;25),"Moderate: fair price and regular to good rotation",
             AND(E4635&lt;90,AND(C4635&lt;=2011,C4635&gt;=2000),AND(F4635&lt;100,F4635&gt;25)),"Moderate: underrated regular model and regular rotation",
             AND(E4635&lt;90,C4635&gt;2011,AND(F4635&lt;=100,F4635&gt;25)),"Moderate: underrated new model with regular rotation",
             AND(E4635&lt;90,C4635&lt;2000,AND(F4635&lt;=100,F4635&gt;25)),"Moderate: underrated old model with regular rotation",
             AND(C4635&lt;=2011,F4635&lt;=25),"Low: not new model and bad rotation",
             AND(E4635&gt;110,AND(C4635&lt;=2011,C4635&gt;=2000),F4635&lt;=25),"Low: overrated regular model with bad rotation",
             AND(E4635&gt;110,C4635&lt;2011,AND(F4635&lt;=100,F4635&gt;25)),"Low: overrated regular model (not new) with regular rotation",
             AND(E4635&gt;110,C4635&gt;2011,F4635&lt;=25),"Low: overrated new model with bad rotation"
)</f>
        <v>Moderate: fair price and regular to good rotation</v>
      </c>
    </row>
    <row r="4636" spans="1:8" x14ac:dyDescent="0.3">
      <c r="A4636" t="s">
        <v>57</v>
      </c>
      <c r="B4636" t="s">
        <v>821</v>
      </c>
      <c r="C4636">
        <v>2007</v>
      </c>
      <c r="D4636">
        <v>1538.013698630137</v>
      </c>
      <c r="E4636">
        <v>94.903555395586409</v>
      </c>
      <c r="F4636">
        <v>73</v>
      </c>
      <c r="H4636" t="str" cm="1">
        <f t="array" ref="H4636">_xlfn.IFS(
             AND(E4636&gt;110,C4636&gt;2011,F4636&gt;100),"High: overrated, new and good rotation",
             AND(E4636&lt;90,C4636&gt;2011,F4636&gt;100),"High: underrated, new and good rotation",
             AND(E4636&lt;90,C4636&lt;2011,F4636&gt;100),"High: underrated, not too new but good rotation",
             AND(E4636&lt;=110,C4636&gt;2011,F4636&lt;=25),"Critic: well priced/underrated and new, but bad rotation",
             AND(E4636&gt;110,F4636&gt;100),"Top Tier: premium vehicules that tend to be sold above market prices",
             AND(E4636&gt;=90,E4636&lt;=110,F4636&gt;25),"Moderate: fair price and regular to good rotation",
             AND(E4636&lt;90,AND(C4636&lt;=2011,C4636&gt;=2000),AND(F4636&lt;100,F4636&gt;25)),"Moderate: underrated regular model and regular rotation",
             AND(E4636&lt;90,C4636&gt;2011,AND(F4636&lt;=100,F4636&gt;25)),"Moderate: underrated new model with regular rotation",
             AND(E4636&lt;90,C4636&lt;2000,AND(F4636&lt;=100,F4636&gt;25)),"Moderate: underrated old model with regular rotation",
             AND(C4636&lt;=2011,F4636&lt;=25),"Low: not new model and bad rotation",
             AND(E4636&gt;110,AND(C4636&lt;=2011,C4636&gt;=2000),F4636&lt;=25),"Low: overrated regular model with bad rotation",
             AND(E4636&gt;110,C4636&lt;2011,AND(F4636&lt;=100,F4636&gt;25)),"Low: overrated regular model (not new) with regular rotation",
             AND(E4636&gt;110,C4636&gt;2011,F4636&lt;=25),"Low: overrated new model with bad rotation"
)</f>
        <v>Moderate: fair price and regular to good rotation</v>
      </c>
    </row>
    <row r="4637" spans="1:8" x14ac:dyDescent="0.3">
      <c r="A4637" t="s">
        <v>57</v>
      </c>
      <c r="B4637" t="s">
        <v>821</v>
      </c>
      <c r="C4637">
        <v>2008</v>
      </c>
      <c r="D4637">
        <v>1815.4545454545455</v>
      </c>
      <c r="E4637">
        <v>104.03528587708441</v>
      </c>
      <c r="F4637">
        <v>55</v>
      </c>
      <c r="H4637" t="str" cm="1">
        <f t="array" ref="H4637">_xlfn.IFS(
             AND(E4637&gt;110,C4637&gt;2011,F4637&gt;100),"High: overrated, new and good rotation",
             AND(E4637&lt;90,C4637&gt;2011,F4637&gt;100),"High: underrated, new and good rotation",
             AND(E4637&lt;90,C4637&lt;2011,F4637&gt;100),"High: underrated, not too new but good rotation",
             AND(E4637&lt;=110,C4637&gt;2011,F4637&lt;=25),"Critic: well priced/underrated and new, but bad rotation",
             AND(E4637&gt;110,F4637&gt;100),"Top Tier: premium vehicules that tend to be sold above market prices",
             AND(E4637&gt;=90,E4637&lt;=110,F4637&gt;25),"Moderate: fair price and regular to good rotation",
             AND(E4637&lt;90,AND(C4637&lt;=2011,C4637&gt;=2000),AND(F4637&lt;100,F4637&gt;25)),"Moderate: underrated regular model and regular rotation",
             AND(E4637&lt;90,C4637&gt;2011,AND(F4637&lt;=100,F4637&gt;25)),"Moderate: underrated new model with regular rotation",
             AND(E4637&lt;90,C4637&lt;2000,AND(F4637&lt;=100,F4637&gt;25)),"Moderate: underrated old model with regular rotation",
             AND(C4637&lt;=2011,F4637&lt;=25),"Low: not new model and bad rotation",
             AND(E4637&gt;110,AND(C4637&lt;=2011,C4637&gt;=2000),F4637&lt;=25),"Low: overrated regular model with bad rotation",
             AND(E4637&gt;110,C4637&lt;2011,AND(F4637&lt;=100,F4637&gt;25)),"Low: overrated regular model (not new) with regular rotation",
             AND(E4637&gt;110,C4637&gt;2011,F4637&lt;=25),"Low: overrated new model with bad rotation"
)</f>
        <v>Moderate: fair price and regular to good rotation</v>
      </c>
    </row>
    <row r="4638" spans="1:8" x14ac:dyDescent="0.3">
      <c r="A4638" t="s">
        <v>57</v>
      </c>
      <c r="B4638" t="s">
        <v>275</v>
      </c>
      <c r="C4638">
        <v>2012</v>
      </c>
      <c r="D4638">
        <v>8850</v>
      </c>
      <c r="E4638">
        <v>100.02820510754204</v>
      </c>
      <c r="F4638">
        <v>2</v>
      </c>
      <c r="H4638" t="str" cm="1">
        <f t="array" ref="H4638">_xlfn.IFS(
             AND(E4638&gt;110,C4638&gt;2011,F4638&gt;100),"High: overrated, new and good rotation",
             AND(E4638&lt;90,C4638&gt;2011,F4638&gt;100),"High: underrated, new and good rotation",
             AND(E4638&lt;90,C4638&lt;2011,F4638&gt;100),"High: underrated, not too new but good rotation",
             AND(E4638&lt;=110,C4638&gt;2011,F4638&lt;=25),"Critic: well priced/underrated and new, but bad rotation",
             AND(E4638&gt;110,F4638&gt;100),"Top Tier: premium vehicules that tend to be sold above market prices",
             AND(E4638&gt;=90,E4638&lt;=110,F4638&gt;25),"Moderate: fair price and regular to good rotation",
             AND(E4638&lt;90,AND(C4638&lt;=2011,C4638&gt;=2000),AND(F4638&lt;100,F4638&gt;25)),"Moderate: underrated regular model and regular rotation",
             AND(E4638&lt;90,C4638&gt;2011,AND(F4638&lt;=100,F4638&gt;25)),"Moderate: underrated new model with regular rotation",
             AND(E4638&lt;90,C4638&lt;2000,AND(F4638&lt;=100,F4638&gt;25)),"Moderate: underrated old model with regular rotation",
             AND(C4638&lt;=2011,F4638&lt;=25),"Low: not new model and bad rotation",
             AND(E4638&gt;110,AND(C4638&lt;=2011,C4638&gt;=2000),F4638&lt;=25),"Low: overrated regular model with bad rotation",
             AND(E4638&gt;110,C4638&lt;2011,AND(F4638&lt;=100,F4638&gt;25)),"Low: overrated regular model (not new) with regular rotation",
             AND(E4638&gt;110,C4638&gt;2011,F4638&lt;=25),"Low: overrated new model with bad rotation"
)</f>
        <v>Critic: well priced/underrated and new, but bad rotation</v>
      </c>
    </row>
    <row r="4639" spans="1:8" x14ac:dyDescent="0.3">
      <c r="A4639" t="s">
        <v>57</v>
      </c>
      <c r="B4639" t="s">
        <v>822</v>
      </c>
      <c r="C4639">
        <v>1999</v>
      </c>
      <c r="D4639">
        <v>1150</v>
      </c>
      <c r="E4639">
        <v>100.93949738534215</v>
      </c>
      <c r="F4639">
        <v>5</v>
      </c>
      <c r="H4639" t="str" cm="1">
        <f t="array" ref="H4639">_xlfn.IFS(
             AND(E4639&gt;110,C4639&gt;2011,F4639&gt;100),"High: overrated, new and good rotation",
             AND(E4639&lt;90,C4639&gt;2011,F4639&gt;100),"High: underrated, new and good rotation",
             AND(E4639&lt;90,C4639&lt;2011,F4639&gt;100),"High: underrated, not too new but good rotation",
             AND(E4639&lt;=110,C4639&gt;2011,F4639&lt;=25),"Critic: well priced/underrated and new, but bad rotation",
             AND(E4639&gt;110,F4639&gt;100),"Top Tier: premium vehicules that tend to be sold above market prices",
             AND(E4639&gt;=90,E4639&lt;=110,F4639&gt;25),"Moderate: fair price and regular to good rotation",
             AND(E4639&lt;90,AND(C4639&lt;=2011,C4639&gt;=2000),AND(F4639&lt;100,F4639&gt;25)),"Moderate: underrated regular model and regular rotation",
             AND(E4639&lt;90,C4639&gt;2011,AND(F4639&lt;=100,F4639&gt;25)),"Moderate: underrated new model with regular rotation",
             AND(E4639&lt;90,C4639&lt;2000,AND(F4639&lt;=100,F4639&gt;25)),"Moderate: underrated old model with regular rotation",
             AND(C4639&lt;=2011,F4639&lt;=25),"Low: not new model and bad rotation",
             AND(E4639&gt;110,AND(C4639&lt;=2011,C4639&gt;=2000),F4639&lt;=25),"Low: overrated regular model with bad rotation",
             AND(E4639&gt;110,C4639&lt;2011,AND(F4639&lt;=100,F4639&gt;25)),"Low: overrated regular model (not new) with regular rotation",
             AND(E4639&gt;110,C4639&gt;2011,F4639&lt;=25),"Low: overrated new model with bad rotation"
)</f>
        <v>Low: not new model and bad rotation</v>
      </c>
    </row>
    <row r="4640" spans="1:8" x14ac:dyDescent="0.3">
      <c r="A4640" t="s">
        <v>57</v>
      </c>
      <c r="B4640" t="s">
        <v>822</v>
      </c>
      <c r="C4640">
        <v>2000</v>
      </c>
      <c r="D4640">
        <v>1787.5</v>
      </c>
      <c r="E4640">
        <v>113.74282070730655</v>
      </c>
      <c r="F4640">
        <v>4</v>
      </c>
      <c r="H4640" t="str" cm="1">
        <f t="array" ref="H4640">_xlfn.IFS(
             AND(E4640&gt;110,C4640&gt;2011,F4640&gt;100),"High: overrated, new and good rotation",
             AND(E4640&lt;90,C4640&gt;2011,F4640&gt;100),"High: underrated, new and good rotation",
             AND(E4640&lt;90,C4640&lt;2011,F4640&gt;100),"High: underrated, not too new but good rotation",
             AND(E4640&lt;=110,C4640&gt;2011,F4640&lt;=25),"Critic: well priced/underrated and new, but bad rotation",
             AND(E4640&gt;110,F4640&gt;100),"Top Tier: premium vehicules that tend to be sold above market prices",
             AND(E4640&gt;=90,E4640&lt;=110,F4640&gt;25),"Moderate: fair price and regular to good rotation",
             AND(E4640&lt;90,AND(C4640&lt;=2011,C4640&gt;=2000),AND(F4640&lt;100,F4640&gt;25)),"Moderate: underrated regular model and regular rotation",
             AND(E4640&lt;90,C4640&gt;2011,AND(F4640&lt;=100,F4640&gt;25)),"Moderate: underrated new model with regular rotation",
             AND(E4640&lt;90,C4640&lt;2000,AND(F4640&lt;=100,F4640&gt;25)),"Moderate: underrated old model with regular rotation",
             AND(C4640&lt;=2011,F4640&lt;=25),"Low: not new model and bad rotation",
             AND(E4640&gt;110,AND(C4640&lt;=2011,C4640&gt;=2000),F4640&lt;=25),"Low: overrated regular model with bad rotation",
             AND(E4640&gt;110,C4640&lt;2011,AND(F4640&lt;=100,F4640&gt;25)),"Low: overrated regular model (not new) with regular rotation",
             AND(E4640&gt;110,C4640&gt;2011,F4640&lt;=25),"Low: overrated new model with bad rotation"
)</f>
        <v>Low: not new model and bad rotation</v>
      </c>
    </row>
    <row r="4641" spans="1:8" x14ac:dyDescent="0.3">
      <c r="A4641" t="s">
        <v>57</v>
      </c>
      <c r="B4641" t="s">
        <v>822</v>
      </c>
      <c r="C4641">
        <v>2001</v>
      </c>
      <c r="D4641">
        <v>1745</v>
      </c>
      <c r="E4641">
        <v>127.74184117598752</v>
      </c>
      <c r="F4641">
        <v>5</v>
      </c>
      <c r="H4641" t="str" cm="1">
        <f t="array" ref="H4641">_xlfn.IFS(
             AND(E4641&gt;110,C4641&gt;2011,F4641&gt;100),"High: overrated, new and good rotation",
             AND(E4641&lt;90,C4641&gt;2011,F4641&gt;100),"High: underrated, new and good rotation",
             AND(E4641&lt;90,C4641&lt;2011,F4641&gt;100),"High: underrated, not too new but good rotation",
             AND(E4641&lt;=110,C4641&gt;2011,F4641&lt;=25),"Critic: well priced/underrated and new, but bad rotation",
             AND(E4641&gt;110,F4641&gt;100),"Top Tier: premium vehicules that tend to be sold above market prices",
             AND(E4641&gt;=90,E4641&lt;=110,F4641&gt;25),"Moderate: fair price and regular to good rotation",
             AND(E4641&lt;90,AND(C4641&lt;=2011,C4641&gt;=2000),AND(F4641&lt;100,F4641&gt;25)),"Moderate: underrated regular model and regular rotation",
             AND(E4641&lt;90,C4641&gt;2011,AND(F4641&lt;=100,F4641&gt;25)),"Moderate: underrated new model with regular rotation",
             AND(E4641&lt;90,C4641&lt;2000,AND(F4641&lt;=100,F4641&gt;25)),"Moderate: underrated old model with regular rotation",
             AND(C4641&lt;=2011,F4641&lt;=25),"Low: not new model and bad rotation",
             AND(E4641&gt;110,AND(C4641&lt;=2011,C4641&gt;=2000),F4641&lt;=25),"Low: overrated regular model with bad rotation",
             AND(E4641&gt;110,C4641&lt;2011,AND(F4641&lt;=100,F4641&gt;25)),"Low: overrated regular model (not new) with regular rotation",
             AND(E4641&gt;110,C4641&gt;2011,F4641&lt;=25),"Low: overrated new model with bad rotation"
)</f>
        <v>Low: not new model and bad rotation</v>
      </c>
    </row>
    <row r="4642" spans="1:8" x14ac:dyDescent="0.3">
      <c r="A4642" t="s">
        <v>57</v>
      </c>
      <c r="B4642" t="s">
        <v>822</v>
      </c>
      <c r="C4642">
        <v>2002</v>
      </c>
      <c r="D4642">
        <v>1166.6666666666667</v>
      </c>
      <c r="E4642">
        <v>76.62247997790665</v>
      </c>
      <c r="F4642">
        <v>3</v>
      </c>
      <c r="H4642" t="str" cm="1">
        <f t="array" ref="H4642">_xlfn.IFS(
             AND(E4642&gt;110,C4642&gt;2011,F4642&gt;100),"High: overrated, new and good rotation",
             AND(E4642&lt;90,C4642&gt;2011,F4642&gt;100),"High: underrated, new and good rotation",
             AND(E4642&lt;90,C4642&lt;2011,F4642&gt;100),"High: underrated, not too new but good rotation",
             AND(E4642&lt;=110,C4642&gt;2011,F4642&lt;=25),"Critic: well priced/underrated and new, but bad rotation",
             AND(E4642&gt;110,F4642&gt;100),"Top Tier: premium vehicules that tend to be sold above market prices",
             AND(E4642&gt;=90,E4642&lt;=110,F4642&gt;25),"Moderate: fair price and regular to good rotation",
             AND(E4642&lt;90,AND(C4642&lt;=2011,C4642&gt;=2000),AND(F4642&lt;100,F4642&gt;25)),"Moderate: underrated regular model and regular rotation",
             AND(E4642&lt;90,C4642&gt;2011,AND(F4642&lt;=100,F4642&gt;25)),"Moderate: underrated new model with regular rotation",
             AND(E4642&lt;90,C4642&lt;2000,AND(F4642&lt;=100,F4642&gt;25)),"Moderate: underrated old model with regular rotation",
             AND(C4642&lt;=2011,F4642&lt;=25),"Low: not new model and bad rotation",
             AND(E4642&gt;110,AND(C4642&lt;=2011,C4642&gt;=2000),F4642&lt;=25),"Low: overrated regular model with bad rotation",
             AND(E4642&gt;110,C4642&lt;2011,AND(F4642&lt;=100,F4642&gt;25)),"Low: overrated regular model (not new) with regular rotation",
             AND(E4642&gt;110,C4642&gt;2011,F4642&lt;=25),"Low: overrated new model with bad rotation"
)</f>
        <v>Low: not new model and bad rotation</v>
      </c>
    </row>
    <row r="4643" spans="1:8" x14ac:dyDescent="0.3">
      <c r="A4643" t="s">
        <v>57</v>
      </c>
      <c r="B4643" t="s">
        <v>822</v>
      </c>
      <c r="C4643">
        <v>2003</v>
      </c>
      <c r="D4643">
        <v>2400</v>
      </c>
      <c r="E4643">
        <v>89.427676067953158</v>
      </c>
      <c r="F4643">
        <v>2</v>
      </c>
      <c r="H4643" t="str" cm="1">
        <f t="array" ref="H4643">_xlfn.IFS(
             AND(E4643&gt;110,C4643&gt;2011,F4643&gt;100),"High: overrated, new and good rotation",
             AND(E4643&lt;90,C4643&gt;2011,F4643&gt;100),"High: underrated, new and good rotation",
             AND(E4643&lt;90,C4643&lt;2011,F4643&gt;100),"High: underrated, not too new but good rotation",
             AND(E4643&lt;=110,C4643&gt;2011,F4643&lt;=25),"Critic: well priced/underrated and new, but bad rotation",
             AND(E4643&gt;110,F4643&gt;100),"Top Tier: premium vehicules that tend to be sold above market prices",
             AND(E4643&gt;=90,E4643&lt;=110,F4643&gt;25),"Moderate: fair price and regular to good rotation",
             AND(E4643&lt;90,AND(C4643&lt;=2011,C4643&gt;=2000),AND(F4643&lt;100,F4643&gt;25)),"Moderate: underrated regular model and regular rotation",
             AND(E4643&lt;90,C4643&gt;2011,AND(F4643&lt;=100,F4643&gt;25)),"Moderate: underrated new model with regular rotation",
             AND(E4643&lt;90,C4643&lt;2000,AND(F4643&lt;=100,F4643&gt;25)),"Moderate: underrated old model with regular rotation",
             AND(C4643&lt;=2011,F4643&lt;=25),"Low: not new model and bad rotation",
             AND(E4643&gt;110,AND(C4643&lt;=2011,C4643&gt;=2000),F4643&lt;=25),"Low: overrated regular model with bad rotation",
             AND(E4643&gt;110,C4643&lt;2011,AND(F4643&lt;=100,F4643&gt;25)),"Low: overrated regular model (not new) with regular rotation",
             AND(E4643&gt;110,C4643&gt;2011,F4643&lt;=25),"Low: overrated new model with bad rotation"
)</f>
        <v>Low: not new model and bad rotation</v>
      </c>
    </row>
    <row r="4644" spans="1:8" x14ac:dyDescent="0.3">
      <c r="A4644" t="s">
        <v>57</v>
      </c>
      <c r="B4644" t="s">
        <v>822</v>
      </c>
      <c r="C4644">
        <v>2004</v>
      </c>
      <c r="D4644">
        <v>2300</v>
      </c>
      <c r="E4644">
        <v>94.845360824742258</v>
      </c>
      <c r="F4644">
        <v>1</v>
      </c>
      <c r="H4644" t="str" cm="1">
        <f t="array" ref="H4644">_xlfn.IFS(
             AND(E4644&gt;110,C4644&gt;2011,F4644&gt;100),"High: overrated, new and good rotation",
             AND(E4644&lt;90,C4644&gt;2011,F4644&gt;100),"High: underrated, new and good rotation",
             AND(E4644&lt;90,C4644&lt;2011,F4644&gt;100),"High: underrated, not too new but good rotation",
             AND(E4644&lt;=110,C4644&gt;2011,F4644&lt;=25),"Critic: well priced/underrated and new, but bad rotation",
             AND(E4644&gt;110,F4644&gt;100),"Top Tier: premium vehicules that tend to be sold above market prices",
             AND(E4644&gt;=90,E4644&lt;=110,F4644&gt;25),"Moderate: fair price and regular to good rotation",
             AND(E4644&lt;90,AND(C4644&lt;=2011,C4644&gt;=2000),AND(F4644&lt;100,F4644&gt;25)),"Moderate: underrated regular model and regular rotation",
             AND(E4644&lt;90,C4644&gt;2011,AND(F4644&lt;=100,F4644&gt;25)),"Moderate: underrated new model with regular rotation",
             AND(E4644&lt;90,C4644&lt;2000,AND(F4644&lt;=100,F4644&gt;25)),"Moderate: underrated old model with regular rotation",
             AND(C4644&lt;=2011,F4644&lt;=25),"Low: not new model and bad rotation",
             AND(E4644&gt;110,AND(C4644&lt;=2011,C4644&gt;=2000),F4644&lt;=25),"Low: overrated regular model with bad rotation",
             AND(E4644&gt;110,C4644&lt;2011,AND(F4644&lt;=100,F4644&gt;25)),"Low: overrated regular model (not new) with regular rotation",
             AND(E4644&gt;110,C4644&gt;2011,F4644&lt;=25),"Low: overrated new model with bad rotation"
)</f>
        <v>Low: not new model and bad rotation</v>
      </c>
    </row>
    <row r="4645" spans="1:8" x14ac:dyDescent="0.3">
      <c r="A4645" t="s">
        <v>57</v>
      </c>
      <c r="B4645" t="s">
        <v>822</v>
      </c>
      <c r="C4645">
        <v>2005</v>
      </c>
      <c r="D4645">
        <v>2900</v>
      </c>
      <c r="E4645">
        <v>103.57142857142858</v>
      </c>
      <c r="F4645">
        <v>1</v>
      </c>
      <c r="H4645" t="str" cm="1">
        <f t="array" ref="H4645">_xlfn.IFS(
             AND(E4645&gt;110,C4645&gt;2011,F4645&gt;100),"High: overrated, new and good rotation",
             AND(E4645&lt;90,C4645&gt;2011,F4645&gt;100),"High: underrated, new and good rotation",
             AND(E4645&lt;90,C4645&lt;2011,F4645&gt;100),"High: underrated, not too new but good rotation",
             AND(E4645&lt;=110,C4645&gt;2011,F4645&lt;=25),"Critic: well priced/underrated and new, but bad rotation",
             AND(E4645&gt;110,F4645&gt;100),"Top Tier: premium vehicules that tend to be sold above market prices",
             AND(E4645&gt;=90,E4645&lt;=110,F4645&gt;25),"Moderate: fair price and regular to good rotation",
             AND(E4645&lt;90,AND(C4645&lt;=2011,C4645&gt;=2000),AND(F4645&lt;100,F4645&gt;25)),"Moderate: underrated regular model and regular rotation",
             AND(E4645&lt;90,C4645&gt;2011,AND(F4645&lt;=100,F4645&gt;25)),"Moderate: underrated new model with regular rotation",
             AND(E4645&lt;90,C4645&lt;2000,AND(F4645&lt;=100,F4645&gt;25)),"Moderate: underrated old model with regular rotation",
             AND(C4645&lt;=2011,F4645&lt;=25),"Low: not new model and bad rotation",
             AND(E4645&gt;110,AND(C4645&lt;=2011,C4645&gt;=2000),F4645&lt;=25),"Low: overrated regular model with bad rotation",
             AND(E4645&gt;110,C4645&lt;2011,AND(F4645&lt;=100,F4645&gt;25)),"Low: overrated regular model (not new) with regular rotation",
             AND(E4645&gt;110,C4645&gt;2011,F4645&lt;=25),"Low: overrated new model with bad rotation"
)</f>
        <v>Low: not new model and bad rotation</v>
      </c>
    </row>
    <row r="4646" spans="1:8" x14ac:dyDescent="0.3">
      <c r="A4646" t="s">
        <v>57</v>
      </c>
      <c r="B4646" t="s">
        <v>822</v>
      </c>
      <c r="C4646">
        <v>2006</v>
      </c>
      <c r="D4646">
        <v>3672.7272727272725</v>
      </c>
      <c r="E4646">
        <v>110.89436723392696</v>
      </c>
      <c r="F4646">
        <v>44</v>
      </c>
      <c r="H4646" t="str" cm="1">
        <f t="array" ref="H4646">_xlfn.IFS(
             AND(E4646&gt;110,C4646&gt;2011,F4646&gt;100),"High: overrated, new and good rotation",
             AND(E4646&lt;90,C4646&gt;2011,F4646&gt;100),"High: underrated, new and good rotation",
             AND(E4646&lt;90,C4646&lt;2011,F4646&gt;100),"High: underrated, not too new but good rotation",
             AND(E4646&lt;=110,C4646&gt;2011,F4646&lt;=25),"Critic: well priced/underrated and new, but bad rotation",
             AND(E4646&gt;110,F4646&gt;100),"Top Tier: premium vehicules that tend to be sold above market prices",
             AND(E4646&gt;=90,E4646&lt;=110,F4646&gt;25),"Moderate: fair price and regular to good rotation",
             AND(E4646&lt;90,AND(C4646&lt;=2011,C4646&gt;=2000),AND(F4646&lt;100,F4646&gt;25)),"Moderate: underrated regular model and regular rotation",
             AND(E4646&lt;90,C4646&gt;2011,AND(F4646&lt;=100,F4646&gt;25)),"Moderate: underrated new model with regular rotation",
             AND(E4646&lt;90,C4646&lt;2000,AND(F4646&lt;=100,F4646&gt;25)),"Moderate: underrated old model with regular rotation",
             AND(C4646&lt;=2011,F4646&lt;=25),"Low: not new model and bad rotation",
             AND(E4646&gt;110,AND(C4646&lt;=2011,C4646&gt;=2000),F4646&lt;=25),"Low: overrated regular model with bad rotation",
             AND(E4646&gt;110,C4646&lt;2011,AND(F4646&lt;=100,F4646&gt;25)),"Low: overrated regular model (not new) with regular rotation",
             AND(E4646&gt;110,C4646&gt;2011,F4646&lt;=25),"Low: overrated new model with bad rotation"
)</f>
        <v>Low: overrated regular model (not new) with regular rotation</v>
      </c>
    </row>
    <row r="4647" spans="1:8" x14ac:dyDescent="0.3">
      <c r="A4647" t="s">
        <v>57</v>
      </c>
      <c r="B4647" t="s">
        <v>822</v>
      </c>
      <c r="C4647">
        <v>2007</v>
      </c>
      <c r="D4647">
        <v>4719.4444444444443</v>
      </c>
      <c r="E4647">
        <v>98.68064836251952</v>
      </c>
      <c r="F4647">
        <v>18</v>
      </c>
      <c r="H4647" t="str" cm="1">
        <f t="array" ref="H4647">_xlfn.IFS(
             AND(E4647&gt;110,C4647&gt;2011,F4647&gt;100),"High: overrated, new and good rotation",
             AND(E4647&lt;90,C4647&gt;2011,F4647&gt;100),"High: underrated, new and good rotation",
             AND(E4647&lt;90,C4647&lt;2011,F4647&gt;100),"High: underrated, not too new but good rotation",
             AND(E4647&lt;=110,C4647&gt;2011,F4647&lt;=25),"Critic: well priced/underrated and new, but bad rotation",
             AND(E4647&gt;110,F4647&gt;100),"Top Tier: premium vehicules that tend to be sold above market prices",
             AND(E4647&gt;=90,E4647&lt;=110,F4647&gt;25),"Moderate: fair price and regular to good rotation",
             AND(E4647&lt;90,AND(C4647&lt;=2011,C4647&gt;=2000),AND(F4647&lt;100,F4647&gt;25)),"Moderate: underrated regular model and regular rotation",
             AND(E4647&lt;90,C4647&gt;2011,AND(F4647&lt;=100,F4647&gt;25)),"Moderate: underrated new model with regular rotation",
             AND(E4647&lt;90,C4647&lt;2000,AND(F4647&lt;=100,F4647&gt;25)),"Moderate: underrated old model with regular rotation",
             AND(C4647&lt;=2011,F4647&lt;=25),"Low: not new model and bad rotation",
             AND(E4647&gt;110,AND(C4647&lt;=2011,C4647&gt;=2000),F4647&lt;=25),"Low: overrated regular model with bad rotation",
             AND(E4647&gt;110,C4647&lt;2011,AND(F4647&lt;=100,F4647&gt;25)),"Low: overrated regular model (not new) with regular rotation",
             AND(E4647&gt;110,C4647&gt;2011,F4647&lt;=25),"Low: overrated new model with bad rotation"
)</f>
        <v>Low: not new model and bad rotation</v>
      </c>
    </row>
    <row r="4648" spans="1:8" x14ac:dyDescent="0.3">
      <c r="A4648" t="s">
        <v>57</v>
      </c>
      <c r="B4648" t="s">
        <v>822</v>
      </c>
      <c r="C4648">
        <v>2008</v>
      </c>
      <c r="D4648">
        <v>4748.2142857142853</v>
      </c>
      <c r="E4648">
        <v>98.227672821518595</v>
      </c>
      <c r="F4648">
        <v>28</v>
      </c>
      <c r="H4648" t="str" cm="1">
        <f t="array" ref="H4648">_xlfn.IFS(
             AND(E4648&gt;110,C4648&gt;2011,F4648&gt;100),"High: overrated, new and good rotation",
             AND(E4648&lt;90,C4648&gt;2011,F4648&gt;100),"High: underrated, new and good rotation",
             AND(E4648&lt;90,C4648&lt;2011,F4648&gt;100),"High: underrated, not too new but good rotation",
             AND(E4648&lt;=110,C4648&gt;2011,F4648&lt;=25),"Critic: well priced/underrated and new, but bad rotation",
             AND(E4648&gt;110,F4648&gt;100),"Top Tier: premium vehicules that tend to be sold above market prices",
             AND(E4648&gt;=90,E4648&lt;=110,F4648&gt;25),"Moderate: fair price and regular to good rotation",
             AND(E4648&lt;90,AND(C4648&lt;=2011,C4648&gt;=2000),AND(F4648&lt;100,F4648&gt;25)),"Moderate: underrated regular model and regular rotation",
             AND(E4648&lt;90,C4648&gt;2011,AND(F4648&lt;=100,F4648&gt;25)),"Moderate: underrated new model with regular rotation",
             AND(E4648&lt;90,C4648&lt;2000,AND(F4648&lt;=100,F4648&gt;25)),"Moderate: underrated old model with regular rotation",
             AND(C4648&lt;=2011,F4648&lt;=25),"Low: not new model and bad rotation",
             AND(E4648&gt;110,AND(C4648&lt;=2011,C4648&gt;=2000),F4648&lt;=25),"Low: overrated regular model with bad rotation",
             AND(E4648&gt;110,C4648&lt;2011,AND(F4648&lt;=100,F4648&gt;25)),"Low: overrated regular model (not new) with regular rotation",
             AND(E4648&gt;110,C4648&gt;2011,F4648&lt;=25),"Low: overrated new model with bad rotation"
)</f>
        <v>Moderate: fair price and regular to good rotation</v>
      </c>
    </row>
    <row r="4649" spans="1:8" x14ac:dyDescent="0.3">
      <c r="A4649" t="s">
        <v>57</v>
      </c>
      <c r="B4649" t="s">
        <v>822</v>
      </c>
      <c r="C4649">
        <v>2009</v>
      </c>
      <c r="D4649">
        <v>5616.666666666667</v>
      </c>
      <c r="E4649">
        <v>101.39567951107205</v>
      </c>
      <c r="F4649">
        <v>6</v>
      </c>
      <c r="H4649" t="str" cm="1">
        <f t="array" ref="H4649">_xlfn.IFS(
             AND(E4649&gt;110,C4649&gt;2011,F4649&gt;100),"High: overrated, new and good rotation",
             AND(E4649&lt;90,C4649&gt;2011,F4649&gt;100),"High: underrated, new and good rotation",
             AND(E4649&lt;90,C4649&lt;2011,F4649&gt;100),"High: underrated, not too new but good rotation",
             AND(E4649&lt;=110,C4649&gt;2011,F4649&lt;=25),"Critic: well priced/underrated and new, but bad rotation",
             AND(E4649&gt;110,F4649&gt;100),"Top Tier: premium vehicules that tend to be sold above market prices",
             AND(E4649&gt;=90,E4649&lt;=110,F4649&gt;25),"Moderate: fair price and regular to good rotation",
             AND(E4649&lt;90,AND(C4649&lt;=2011,C4649&gt;=2000),AND(F4649&lt;100,F4649&gt;25)),"Moderate: underrated regular model and regular rotation",
             AND(E4649&lt;90,C4649&gt;2011,AND(F4649&lt;=100,F4649&gt;25)),"Moderate: underrated new model with regular rotation",
             AND(E4649&lt;90,C4649&lt;2000,AND(F4649&lt;=100,F4649&gt;25)),"Moderate: underrated old model with regular rotation",
             AND(C4649&lt;=2011,F4649&lt;=25),"Low: not new model and bad rotation",
             AND(E4649&gt;110,AND(C4649&lt;=2011,C4649&gt;=2000),F4649&lt;=25),"Low: overrated regular model with bad rotation",
             AND(E4649&gt;110,C4649&lt;2011,AND(F4649&lt;=100,F4649&gt;25)),"Low: overrated regular model (not new) with regular rotation",
             AND(E4649&gt;110,C4649&gt;2011,F4649&lt;=25),"Low: overrated new model with bad rotation"
)</f>
        <v>Low: not new model and bad rotation</v>
      </c>
    </row>
    <row r="4650" spans="1:8" x14ac:dyDescent="0.3">
      <c r="A4650" t="s">
        <v>57</v>
      </c>
      <c r="B4650" t="s">
        <v>822</v>
      </c>
      <c r="C4650">
        <v>2010</v>
      </c>
      <c r="D4650">
        <v>6491.304347826087</v>
      </c>
      <c r="E4650">
        <v>101.33797815616131</v>
      </c>
      <c r="F4650">
        <v>23</v>
      </c>
      <c r="H4650" t="str" cm="1">
        <f t="array" ref="H4650">_xlfn.IFS(
             AND(E4650&gt;110,C4650&gt;2011,F4650&gt;100),"High: overrated, new and good rotation",
             AND(E4650&lt;90,C4650&gt;2011,F4650&gt;100),"High: underrated, new and good rotation",
             AND(E4650&lt;90,C4650&lt;2011,F4650&gt;100),"High: underrated, not too new but good rotation",
             AND(E4650&lt;=110,C4650&gt;2011,F4650&lt;=25),"Critic: well priced/underrated and new, but bad rotation",
             AND(E4650&gt;110,F4650&gt;100),"Top Tier: premium vehicules that tend to be sold above market prices",
             AND(E4650&gt;=90,E4650&lt;=110,F4650&gt;25),"Moderate: fair price and regular to good rotation",
             AND(E4650&lt;90,AND(C4650&lt;=2011,C4650&gt;=2000),AND(F4650&lt;100,F4650&gt;25)),"Moderate: underrated regular model and regular rotation",
             AND(E4650&lt;90,C4650&gt;2011,AND(F4650&lt;=100,F4650&gt;25)),"Moderate: underrated new model with regular rotation",
             AND(E4650&lt;90,C4650&lt;2000,AND(F4650&lt;=100,F4650&gt;25)),"Moderate: underrated old model with regular rotation",
             AND(C4650&lt;=2011,F4650&lt;=25),"Low: not new model and bad rotation",
             AND(E4650&gt;110,AND(C4650&lt;=2011,C4650&gt;=2000),F4650&lt;=25),"Low: overrated regular model with bad rotation",
             AND(E4650&gt;110,C4650&lt;2011,AND(F4650&lt;=100,F4650&gt;25)),"Low: overrated regular model (not new) with regular rotation",
             AND(E4650&gt;110,C4650&gt;2011,F4650&lt;=25),"Low: overrated new model with bad rotation"
)</f>
        <v>Low: not new model and bad rotation</v>
      </c>
    </row>
    <row r="4651" spans="1:8" x14ac:dyDescent="0.3">
      <c r="A4651" t="s">
        <v>57</v>
      </c>
      <c r="B4651" t="s">
        <v>822</v>
      </c>
      <c r="C4651">
        <v>2011</v>
      </c>
      <c r="D4651">
        <v>9250</v>
      </c>
      <c r="E4651">
        <v>114.68067896614596</v>
      </c>
      <c r="F4651">
        <v>8</v>
      </c>
      <c r="H4651" t="str" cm="1">
        <f t="array" ref="H4651">_xlfn.IFS(
             AND(E4651&gt;110,C4651&gt;2011,F4651&gt;100),"High: overrated, new and good rotation",
             AND(E4651&lt;90,C4651&gt;2011,F4651&gt;100),"High: underrated, new and good rotation",
             AND(E4651&lt;90,C4651&lt;2011,F4651&gt;100),"High: underrated, not too new but good rotation",
             AND(E4651&lt;=110,C4651&gt;2011,F4651&lt;=25),"Critic: well priced/underrated and new, but bad rotation",
             AND(E4651&gt;110,F4651&gt;100),"Top Tier: premium vehicules that tend to be sold above market prices",
             AND(E4651&gt;=90,E4651&lt;=110,F4651&gt;25),"Moderate: fair price and regular to good rotation",
             AND(E4651&lt;90,AND(C4651&lt;=2011,C4651&gt;=2000),AND(F4651&lt;100,F4651&gt;25)),"Moderate: underrated regular model and regular rotation",
             AND(E4651&lt;90,C4651&gt;2011,AND(F4651&lt;=100,F4651&gt;25)),"Moderate: underrated new model with regular rotation",
             AND(E4651&lt;90,C4651&lt;2000,AND(F4651&lt;=100,F4651&gt;25)),"Moderate: underrated old model with regular rotation",
             AND(C4651&lt;=2011,F4651&lt;=25),"Low: not new model and bad rotation",
             AND(E4651&gt;110,AND(C4651&lt;=2011,C4651&gt;=2000),F4651&lt;=25),"Low: overrated regular model with bad rotation",
             AND(E4651&gt;110,C4651&lt;2011,AND(F4651&lt;=100,F4651&gt;25)),"Low: overrated regular model (not new) with regular rotation",
             AND(E4651&gt;110,C4651&gt;2011,F4651&lt;=25),"Low: overrated new model with bad rotation"
)</f>
        <v>Low: not new model and bad rotation</v>
      </c>
    </row>
    <row r="4652" spans="1:8" x14ac:dyDescent="0.3">
      <c r="A4652" t="s">
        <v>57</v>
      </c>
      <c r="B4652" t="s">
        <v>822</v>
      </c>
      <c r="C4652">
        <v>2012</v>
      </c>
      <c r="D4652">
        <v>9526.9230769230762</v>
      </c>
      <c r="E4652">
        <v>102.13510702157079</v>
      </c>
      <c r="F4652">
        <v>26</v>
      </c>
      <c r="H4652" t="str" cm="1">
        <f t="array" ref="H4652">_xlfn.IFS(
             AND(E4652&gt;110,C4652&gt;2011,F4652&gt;100),"High: overrated, new and good rotation",
             AND(E4652&lt;90,C4652&gt;2011,F4652&gt;100),"High: underrated, new and good rotation",
             AND(E4652&lt;90,C4652&lt;2011,F4652&gt;100),"High: underrated, not too new but good rotation",
             AND(E4652&lt;=110,C4652&gt;2011,F4652&lt;=25),"Critic: well priced/underrated and new, but bad rotation",
             AND(E4652&gt;110,F4652&gt;100),"Top Tier: premium vehicules that tend to be sold above market prices",
             AND(E4652&gt;=90,E4652&lt;=110,F4652&gt;25),"Moderate: fair price and regular to good rotation",
             AND(E4652&lt;90,AND(C4652&lt;=2011,C4652&gt;=2000),AND(F4652&lt;100,F4652&gt;25)),"Moderate: underrated regular model and regular rotation",
             AND(E4652&lt;90,C4652&gt;2011,AND(F4652&lt;=100,F4652&gt;25)),"Moderate: underrated new model with regular rotation",
             AND(E4652&lt;90,C4652&lt;2000,AND(F4652&lt;=100,F4652&gt;25)),"Moderate: underrated old model with regular rotation",
             AND(C4652&lt;=2011,F4652&lt;=25),"Low: not new model and bad rotation",
             AND(E4652&gt;110,AND(C4652&lt;=2011,C4652&gt;=2000),F4652&lt;=25),"Low: overrated regular model with bad rotation",
             AND(E4652&gt;110,C4652&lt;2011,AND(F4652&lt;=100,F4652&gt;25)),"Low: overrated regular model (not new) with regular rotation",
             AND(E4652&gt;110,C4652&gt;2011,F4652&lt;=25),"Low: overrated new model with bad rotation"
)</f>
        <v>Moderate: fair price and regular to good rotation</v>
      </c>
    </row>
    <row r="4653" spans="1:8" x14ac:dyDescent="0.3">
      <c r="A4653" t="s">
        <v>57</v>
      </c>
      <c r="B4653" t="s">
        <v>822</v>
      </c>
      <c r="C4653">
        <v>2013</v>
      </c>
      <c r="D4653">
        <v>11814.285714285714</v>
      </c>
      <c r="E4653">
        <v>102.9017015646311</v>
      </c>
      <c r="F4653">
        <v>14</v>
      </c>
      <c r="H4653" t="str" cm="1">
        <f t="array" ref="H4653">_xlfn.IFS(
             AND(E4653&gt;110,C4653&gt;2011,F4653&gt;100),"High: overrated, new and good rotation",
             AND(E4653&lt;90,C4653&gt;2011,F4653&gt;100),"High: underrated, new and good rotation",
             AND(E4653&lt;90,C4653&lt;2011,F4653&gt;100),"High: underrated, not too new but good rotation",
             AND(E4653&lt;=110,C4653&gt;2011,F4653&lt;=25),"Critic: well priced/underrated and new, but bad rotation",
             AND(E4653&gt;110,F4653&gt;100),"Top Tier: premium vehicules that tend to be sold above market prices",
             AND(E4653&gt;=90,E4653&lt;=110,F4653&gt;25),"Moderate: fair price and regular to good rotation",
             AND(E4653&lt;90,AND(C4653&lt;=2011,C4653&gt;=2000),AND(F4653&lt;100,F4653&gt;25)),"Moderate: underrated regular model and regular rotation",
             AND(E4653&lt;90,C4653&gt;2011,AND(F4653&lt;=100,F4653&gt;25)),"Moderate: underrated new model with regular rotation",
             AND(E4653&lt;90,C4653&lt;2000,AND(F4653&lt;=100,F4653&gt;25)),"Moderate: underrated old model with regular rotation",
             AND(C4653&lt;=2011,F4653&lt;=25),"Low: not new model and bad rotation",
             AND(E4653&gt;110,AND(C4653&lt;=2011,C4653&gt;=2000),F4653&lt;=25),"Low: overrated regular model with bad rotation",
             AND(E4653&gt;110,C4653&lt;2011,AND(F4653&lt;=100,F4653&gt;25)),"Low: overrated regular model (not new) with regular rotation",
             AND(E4653&gt;110,C4653&gt;2011,F4653&lt;=25),"Low: overrated new model with bad rotation"
)</f>
        <v>Critic: well priced/underrated and new, but bad rotation</v>
      </c>
    </row>
    <row r="4654" spans="1:8" x14ac:dyDescent="0.3">
      <c r="A4654" t="s">
        <v>57</v>
      </c>
      <c r="B4654" t="s">
        <v>823</v>
      </c>
      <c r="C4654">
        <v>2010</v>
      </c>
      <c r="D4654">
        <v>6142.8571428571431</v>
      </c>
      <c r="E4654">
        <v>93.720697269778256</v>
      </c>
      <c r="F4654">
        <v>7</v>
      </c>
      <c r="H4654" t="str" cm="1">
        <f t="array" ref="H4654">_xlfn.IFS(
             AND(E4654&gt;110,C4654&gt;2011,F4654&gt;100),"High: overrated, new and good rotation",
             AND(E4654&lt;90,C4654&gt;2011,F4654&gt;100),"High: underrated, new and good rotation",
             AND(E4654&lt;90,C4654&lt;2011,F4654&gt;100),"High: underrated, not too new but good rotation",
             AND(E4654&lt;=110,C4654&gt;2011,F4654&lt;=25),"Critic: well priced/underrated and new, but bad rotation",
             AND(E4654&gt;110,F4654&gt;100),"Top Tier: premium vehicules that tend to be sold above market prices",
             AND(E4654&gt;=90,E4654&lt;=110,F4654&gt;25),"Moderate: fair price and regular to good rotation",
             AND(E4654&lt;90,AND(C4654&lt;=2011,C4654&gt;=2000),AND(F4654&lt;100,F4654&gt;25)),"Moderate: underrated regular model and regular rotation",
             AND(E4654&lt;90,C4654&gt;2011,AND(F4654&lt;=100,F4654&gt;25)),"Moderate: underrated new model with regular rotation",
             AND(E4654&lt;90,C4654&lt;2000,AND(F4654&lt;=100,F4654&gt;25)),"Moderate: underrated old model with regular rotation",
             AND(C4654&lt;=2011,F4654&lt;=25),"Low: not new model and bad rotation",
             AND(E4654&gt;110,AND(C4654&lt;=2011,C4654&gt;=2000),F4654&lt;=25),"Low: overrated regular model with bad rotation",
             AND(E4654&gt;110,C4654&lt;2011,AND(F4654&lt;=100,F4654&gt;25)),"Low: overrated regular model (not new) with regular rotation",
             AND(E4654&gt;110,C4654&gt;2011,F4654&lt;=25),"Low: overrated new model with bad rotation"
)</f>
        <v>Low: not new model and bad rotation</v>
      </c>
    </row>
    <row r="4655" spans="1:8" x14ac:dyDescent="0.3">
      <c r="A4655" t="s">
        <v>57</v>
      </c>
      <c r="B4655" t="s">
        <v>823</v>
      </c>
      <c r="C4655">
        <v>2011</v>
      </c>
      <c r="D4655">
        <v>8471.4285714285706</v>
      </c>
      <c r="E4655">
        <v>117.75000889487434</v>
      </c>
      <c r="F4655">
        <v>7</v>
      </c>
      <c r="H4655" t="str" cm="1">
        <f t="array" ref="H4655">_xlfn.IFS(
             AND(E4655&gt;110,C4655&gt;2011,F4655&gt;100),"High: overrated, new and good rotation",
             AND(E4655&lt;90,C4655&gt;2011,F4655&gt;100),"High: underrated, new and good rotation",
             AND(E4655&lt;90,C4655&lt;2011,F4655&gt;100),"High: underrated, not too new but good rotation",
             AND(E4655&lt;=110,C4655&gt;2011,F4655&lt;=25),"Critic: well priced/underrated and new, but bad rotation",
             AND(E4655&gt;110,F4655&gt;100),"Top Tier: premium vehicules that tend to be sold above market prices",
             AND(E4655&gt;=90,E4655&lt;=110,F4655&gt;25),"Moderate: fair price and regular to good rotation",
             AND(E4655&lt;90,AND(C4655&lt;=2011,C4655&gt;=2000),AND(F4655&lt;100,F4655&gt;25)),"Moderate: underrated regular model and regular rotation",
             AND(E4655&lt;90,C4655&gt;2011,AND(F4655&lt;=100,F4655&gt;25)),"Moderate: underrated new model with regular rotation",
             AND(E4655&lt;90,C4655&lt;2000,AND(F4655&lt;=100,F4655&gt;25)),"Moderate: underrated old model with regular rotation",
             AND(C4655&lt;=2011,F4655&lt;=25),"Low: not new model and bad rotation",
             AND(E4655&gt;110,AND(C4655&lt;=2011,C4655&gt;=2000),F4655&lt;=25),"Low: overrated regular model with bad rotation",
             AND(E4655&gt;110,C4655&lt;2011,AND(F4655&lt;=100,F4655&gt;25)),"Low: overrated regular model (not new) with regular rotation",
             AND(E4655&gt;110,C4655&gt;2011,F4655&lt;=25),"Low: overrated new model with bad rotation"
)</f>
        <v>Low: not new model and bad rotation</v>
      </c>
    </row>
    <row r="4656" spans="1:8" x14ac:dyDescent="0.3">
      <c r="A4656" t="s">
        <v>57</v>
      </c>
      <c r="B4656" t="s">
        <v>823</v>
      </c>
      <c r="C4656">
        <v>2012</v>
      </c>
      <c r="D4656">
        <v>9568.75</v>
      </c>
      <c r="E4656">
        <v>98.306205687320002</v>
      </c>
      <c r="F4656">
        <v>16</v>
      </c>
      <c r="H4656" t="str" cm="1">
        <f t="array" ref="H4656">_xlfn.IFS(
             AND(E4656&gt;110,C4656&gt;2011,F4656&gt;100),"High: overrated, new and good rotation",
             AND(E4656&lt;90,C4656&gt;2011,F4656&gt;100),"High: underrated, new and good rotation",
             AND(E4656&lt;90,C4656&lt;2011,F4656&gt;100),"High: underrated, not too new but good rotation",
             AND(E4656&lt;=110,C4656&gt;2011,F4656&lt;=25),"Critic: well priced/underrated and new, but bad rotation",
             AND(E4656&gt;110,F4656&gt;100),"Top Tier: premium vehicules that tend to be sold above market prices",
             AND(E4656&gt;=90,E4656&lt;=110,F4656&gt;25),"Moderate: fair price and regular to good rotation",
             AND(E4656&lt;90,AND(C4656&lt;=2011,C4656&gt;=2000),AND(F4656&lt;100,F4656&gt;25)),"Moderate: underrated regular model and regular rotation",
             AND(E4656&lt;90,C4656&gt;2011,AND(F4656&lt;=100,F4656&gt;25)),"Moderate: underrated new model with regular rotation",
             AND(E4656&lt;90,C4656&lt;2000,AND(F4656&lt;=100,F4656&gt;25)),"Moderate: underrated old model with regular rotation",
             AND(C4656&lt;=2011,F4656&lt;=25),"Low: not new model and bad rotation",
             AND(E4656&gt;110,AND(C4656&lt;=2011,C4656&gt;=2000),F4656&lt;=25),"Low: overrated regular model with bad rotation",
             AND(E4656&gt;110,C4656&lt;2011,AND(F4656&lt;=100,F4656&gt;25)),"Low: overrated regular model (not new) with regular rotation",
             AND(E4656&gt;110,C4656&gt;2011,F4656&lt;=25),"Low: overrated new model with bad rotation"
)</f>
        <v>Critic: well priced/underrated and new, but bad rotation</v>
      </c>
    </row>
    <row r="4657" spans="1:8" x14ac:dyDescent="0.3">
      <c r="A4657" t="s">
        <v>57</v>
      </c>
      <c r="B4657" t="s">
        <v>824</v>
      </c>
      <c r="C4657">
        <v>2005</v>
      </c>
      <c r="D4657">
        <v>1450</v>
      </c>
      <c r="E4657">
        <v>63.120275886077323</v>
      </c>
      <c r="F4657">
        <v>4</v>
      </c>
      <c r="H4657" t="str" cm="1">
        <f t="array" ref="H4657">_xlfn.IFS(
             AND(E4657&gt;110,C4657&gt;2011,F4657&gt;100),"High: overrated, new and good rotation",
             AND(E4657&lt;90,C4657&gt;2011,F4657&gt;100),"High: underrated, new and good rotation",
             AND(E4657&lt;90,C4657&lt;2011,F4657&gt;100),"High: underrated, not too new but good rotation",
             AND(E4657&lt;=110,C4657&gt;2011,F4657&lt;=25),"Critic: well priced/underrated and new, but bad rotation",
             AND(E4657&gt;110,F4657&gt;100),"Top Tier: premium vehicules that tend to be sold above market prices",
             AND(E4657&gt;=90,E4657&lt;=110,F4657&gt;25),"Moderate: fair price and regular to good rotation",
             AND(E4657&lt;90,AND(C4657&lt;=2011,C4657&gt;=2000),AND(F4657&lt;100,F4657&gt;25)),"Moderate: underrated regular model and regular rotation",
             AND(E4657&lt;90,C4657&gt;2011,AND(F4657&lt;=100,F4657&gt;25)),"Moderate: underrated new model with regular rotation",
             AND(E4657&lt;90,C4657&lt;2000,AND(F4657&lt;=100,F4657&gt;25)),"Moderate: underrated old model with regular rotation",
             AND(C4657&lt;=2011,F4657&lt;=25),"Low: not new model and bad rotation",
             AND(E4657&gt;110,AND(C4657&lt;=2011,C4657&gt;=2000),F4657&lt;=25),"Low: overrated regular model with bad rotation",
             AND(E4657&gt;110,C4657&lt;2011,AND(F4657&lt;=100,F4657&gt;25)),"Low: overrated regular model (not new) with regular rotation",
             AND(E4657&gt;110,C4657&gt;2011,F4657&lt;=25),"Low: overrated new model with bad rotation"
)</f>
        <v>Low: not new model and bad rotation</v>
      </c>
    </row>
    <row r="4658" spans="1:8" x14ac:dyDescent="0.3">
      <c r="A4658" t="s">
        <v>57</v>
      </c>
      <c r="B4658" t="s">
        <v>824</v>
      </c>
      <c r="C4658">
        <v>2006</v>
      </c>
      <c r="D4658">
        <v>1525</v>
      </c>
      <c r="E4658">
        <v>91.258193921731461</v>
      </c>
      <c r="F4658">
        <v>6</v>
      </c>
      <c r="H4658" t="str" cm="1">
        <f t="array" ref="H4658">_xlfn.IFS(
             AND(E4658&gt;110,C4658&gt;2011,F4658&gt;100),"High: overrated, new and good rotation",
             AND(E4658&lt;90,C4658&gt;2011,F4658&gt;100),"High: underrated, new and good rotation",
             AND(E4658&lt;90,C4658&lt;2011,F4658&gt;100),"High: underrated, not too new but good rotation",
             AND(E4658&lt;=110,C4658&gt;2011,F4658&lt;=25),"Critic: well priced/underrated and new, but bad rotation",
             AND(E4658&gt;110,F4658&gt;100),"Top Tier: premium vehicules that tend to be sold above market prices",
             AND(E4658&gt;=90,E4658&lt;=110,F4658&gt;25),"Moderate: fair price and regular to good rotation",
             AND(E4658&lt;90,AND(C4658&lt;=2011,C4658&gt;=2000),AND(F4658&lt;100,F4658&gt;25)),"Moderate: underrated regular model and regular rotation",
             AND(E4658&lt;90,C4658&gt;2011,AND(F4658&lt;=100,F4658&gt;25)),"Moderate: underrated new model with regular rotation",
             AND(E4658&lt;90,C4658&lt;2000,AND(F4658&lt;=100,F4658&gt;25)),"Moderate: underrated old model with regular rotation",
             AND(C4658&lt;=2011,F4658&lt;=25),"Low: not new model and bad rotation",
             AND(E4658&gt;110,AND(C4658&lt;=2011,C4658&gt;=2000),F4658&lt;=25),"Low: overrated regular model with bad rotation",
             AND(E4658&gt;110,C4658&lt;2011,AND(F4658&lt;=100,F4658&gt;25)),"Low: overrated regular model (not new) with regular rotation",
             AND(E4658&gt;110,C4658&gt;2011,F4658&lt;=25),"Low: overrated new model with bad rotation"
)</f>
        <v>Low: not new model and bad rotation</v>
      </c>
    </row>
    <row r="4659" spans="1:8" x14ac:dyDescent="0.3">
      <c r="A4659" t="s">
        <v>57</v>
      </c>
      <c r="B4659" t="s">
        <v>824</v>
      </c>
      <c r="C4659">
        <v>2007</v>
      </c>
      <c r="D4659">
        <v>1747.3684210526317</v>
      </c>
      <c r="E4659">
        <v>96.860544187698096</v>
      </c>
      <c r="F4659">
        <v>19</v>
      </c>
      <c r="H4659" t="str" cm="1">
        <f t="array" ref="H4659">_xlfn.IFS(
             AND(E4659&gt;110,C4659&gt;2011,F4659&gt;100),"High: overrated, new and good rotation",
             AND(E4659&lt;90,C4659&gt;2011,F4659&gt;100),"High: underrated, new and good rotation",
             AND(E4659&lt;90,C4659&lt;2011,F4659&gt;100),"High: underrated, not too new but good rotation",
             AND(E4659&lt;=110,C4659&gt;2011,F4659&lt;=25),"Critic: well priced/underrated and new, but bad rotation",
             AND(E4659&gt;110,F4659&gt;100),"Top Tier: premium vehicules that tend to be sold above market prices",
             AND(E4659&gt;=90,E4659&lt;=110,F4659&gt;25),"Moderate: fair price and regular to good rotation",
             AND(E4659&lt;90,AND(C4659&lt;=2011,C4659&gt;=2000),AND(F4659&lt;100,F4659&gt;25)),"Moderate: underrated regular model and regular rotation",
             AND(E4659&lt;90,C4659&gt;2011,AND(F4659&lt;=100,F4659&gt;25)),"Moderate: underrated new model with regular rotation",
             AND(E4659&lt;90,C4659&lt;2000,AND(F4659&lt;=100,F4659&gt;25)),"Moderate: underrated old model with regular rotation",
             AND(C4659&lt;=2011,F4659&lt;=25),"Low: not new model and bad rotation",
             AND(E4659&gt;110,AND(C4659&lt;=2011,C4659&gt;=2000),F4659&lt;=25),"Low: overrated regular model with bad rotation",
             AND(E4659&gt;110,C4659&lt;2011,AND(F4659&lt;=100,F4659&gt;25)),"Low: overrated regular model (not new) with regular rotation",
             AND(E4659&gt;110,C4659&gt;2011,F4659&lt;=25),"Low: overrated new model with bad rotation"
)</f>
        <v>Low: not new model and bad rotation</v>
      </c>
    </row>
    <row r="4660" spans="1:8" x14ac:dyDescent="0.3">
      <c r="A4660" t="s">
        <v>57</v>
      </c>
      <c r="B4660" t="s">
        <v>824</v>
      </c>
      <c r="C4660">
        <v>2008</v>
      </c>
      <c r="D4660">
        <v>1677.2727272727273</v>
      </c>
      <c r="E4660">
        <v>95.160500485903583</v>
      </c>
      <c r="F4660">
        <v>11</v>
      </c>
      <c r="H4660" t="str" cm="1">
        <f t="array" ref="H4660">_xlfn.IFS(
             AND(E4660&gt;110,C4660&gt;2011,F4660&gt;100),"High: overrated, new and good rotation",
             AND(E4660&lt;90,C4660&gt;2011,F4660&gt;100),"High: underrated, new and good rotation",
             AND(E4660&lt;90,C4660&lt;2011,F4660&gt;100),"High: underrated, not too new but good rotation",
             AND(E4660&lt;=110,C4660&gt;2011,F4660&lt;=25),"Critic: well priced/underrated and new, but bad rotation",
             AND(E4660&gt;110,F4660&gt;100),"Top Tier: premium vehicules that tend to be sold above market prices",
             AND(E4660&gt;=90,E4660&lt;=110,F4660&gt;25),"Moderate: fair price and regular to good rotation",
             AND(E4660&lt;90,AND(C4660&lt;=2011,C4660&gt;=2000),AND(F4660&lt;100,F4660&gt;25)),"Moderate: underrated regular model and regular rotation",
             AND(E4660&lt;90,C4660&gt;2011,AND(F4660&lt;=100,F4660&gt;25)),"Moderate: underrated new model with regular rotation",
             AND(E4660&lt;90,C4660&lt;2000,AND(F4660&lt;=100,F4660&gt;25)),"Moderate: underrated old model with regular rotation",
             AND(C4660&lt;=2011,F4660&lt;=25),"Low: not new model and bad rotation",
             AND(E4660&gt;110,AND(C4660&lt;=2011,C4660&gt;=2000),F4660&lt;=25),"Low: overrated regular model with bad rotation",
             AND(E4660&gt;110,C4660&lt;2011,AND(F4660&lt;=100,F4660&gt;25)),"Low: overrated regular model (not new) with regular rotation",
             AND(E4660&gt;110,C4660&gt;2011,F4660&lt;=25),"Low: overrated new model with bad rotation"
)</f>
        <v>Low: not new model and bad rotation</v>
      </c>
    </row>
    <row r="4661" spans="1:8" x14ac:dyDescent="0.3">
      <c r="A4661" t="s">
        <v>57</v>
      </c>
      <c r="B4661" t="s">
        <v>825</v>
      </c>
      <c r="C4661">
        <v>1996</v>
      </c>
      <c r="D4661">
        <v>1000</v>
      </c>
      <c r="E4661">
        <v>153.84615384615387</v>
      </c>
      <c r="F4661">
        <v>1</v>
      </c>
      <c r="H4661" t="str" cm="1">
        <f t="array" ref="H4661">_xlfn.IFS(
             AND(E4661&gt;110,C4661&gt;2011,F4661&gt;100),"High: overrated, new and good rotation",
             AND(E4661&lt;90,C4661&gt;2011,F4661&gt;100),"High: underrated, new and good rotation",
             AND(E4661&lt;90,C4661&lt;2011,F4661&gt;100),"High: underrated, not too new but good rotation",
             AND(E4661&lt;=110,C4661&gt;2011,F4661&lt;=25),"Critic: well priced/underrated and new, but bad rotation",
             AND(E4661&gt;110,F4661&gt;100),"Top Tier: premium vehicules that tend to be sold above market prices",
             AND(E4661&gt;=90,E4661&lt;=110,F4661&gt;25),"Moderate: fair price and regular to good rotation",
             AND(E4661&lt;90,AND(C4661&lt;=2011,C4661&gt;=2000),AND(F4661&lt;100,F4661&gt;25)),"Moderate: underrated regular model and regular rotation",
             AND(E4661&lt;90,C4661&gt;2011,AND(F4661&lt;=100,F4661&gt;25)),"Moderate: underrated new model with regular rotation",
             AND(E4661&lt;90,C4661&lt;2000,AND(F4661&lt;=100,F4661&gt;25)),"Moderate: underrated old model with regular rotation",
             AND(C4661&lt;=2011,F4661&lt;=25),"Low: not new model and bad rotation",
             AND(E4661&gt;110,AND(C4661&lt;=2011,C4661&gt;=2000),F4661&lt;=25),"Low: overrated regular model with bad rotation",
             AND(E4661&gt;110,C4661&lt;2011,AND(F4661&lt;=100,F4661&gt;25)),"Low: overrated regular model (not new) with regular rotation",
             AND(E4661&gt;110,C4661&gt;2011,F4661&lt;=25),"Low: overrated new model with bad rotation"
)</f>
        <v>Low: not new model and bad rotation</v>
      </c>
    </row>
    <row r="4662" spans="1:8" x14ac:dyDescent="0.3">
      <c r="A4662" t="s">
        <v>57</v>
      </c>
      <c r="B4662" t="s">
        <v>826</v>
      </c>
      <c r="C4662">
        <v>2007</v>
      </c>
      <c r="D4662">
        <v>3675</v>
      </c>
      <c r="E4662">
        <v>136.15074594274577</v>
      </c>
      <c r="F4662">
        <v>8</v>
      </c>
      <c r="H4662" t="str" cm="1">
        <f t="array" ref="H4662">_xlfn.IFS(
             AND(E4662&gt;110,C4662&gt;2011,F4662&gt;100),"High: overrated, new and good rotation",
             AND(E4662&lt;90,C4662&gt;2011,F4662&gt;100),"High: underrated, new and good rotation",
             AND(E4662&lt;90,C4662&lt;2011,F4662&gt;100),"High: underrated, not too new but good rotation",
             AND(E4662&lt;=110,C4662&gt;2011,F4662&lt;=25),"Critic: well priced/underrated and new, but bad rotation",
             AND(E4662&gt;110,F4662&gt;100),"Top Tier: premium vehicules that tend to be sold above market prices",
             AND(E4662&gt;=90,E4662&lt;=110,F4662&gt;25),"Moderate: fair price and regular to good rotation",
             AND(E4662&lt;90,AND(C4662&lt;=2011,C4662&gt;=2000),AND(F4662&lt;100,F4662&gt;25)),"Moderate: underrated regular model and regular rotation",
             AND(E4662&lt;90,C4662&gt;2011,AND(F4662&lt;=100,F4662&gt;25)),"Moderate: underrated new model with regular rotation",
             AND(E4662&lt;90,C4662&lt;2000,AND(F4662&lt;=100,F4662&gt;25)),"Moderate: underrated old model with regular rotation",
             AND(C4662&lt;=2011,F4662&lt;=25),"Low: not new model and bad rotation",
             AND(E4662&gt;110,AND(C4662&lt;=2011,C4662&gt;=2000),F4662&lt;=25),"Low: overrated regular model with bad rotation",
             AND(E4662&gt;110,C4662&lt;2011,AND(F4662&lt;=100,F4662&gt;25)),"Low: overrated regular model (not new) with regular rotation",
             AND(E4662&gt;110,C4662&gt;2011,F4662&lt;=25),"Low: overrated new model with bad rotation"
)</f>
        <v>Low: not new model and bad rotation</v>
      </c>
    </row>
    <row r="4663" spans="1:8" x14ac:dyDescent="0.3">
      <c r="A4663" t="s">
        <v>57</v>
      </c>
      <c r="B4663" t="s">
        <v>826</v>
      </c>
      <c r="C4663">
        <v>2008</v>
      </c>
      <c r="D4663">
        <v>3309.1836734693879</v>
      </c>
      <c r="E4663">
        <v>104.03276917692848</v>
      </c>
      <c r="F4663">
        <v>49</v>
      </c>
      <c r="H4663" t="str" cm="1">
        <f t="array" ref="H4663">_xlfn.IFS(
             AND(E4663&gt;110,C4663&gt;2011,F4663&gt;100),"High: overrated, new and good rotation",
             AND(E4663&lt;90,C4663&gt;2011,F4663&gt;100),"High: underrated, new and good rotation",
             AND(E4663&lt;90,C4663&lt;2011,F4663&gt;100),"High: underrated, not too new but good rotation",
             AND(E4663&lt;=110,C4663&gt;2011,F4663&lt;=25),"Critic: well priced/underrated and new, but bad rotation",
             AND(E4663&gt;110,F4663&gt;100),"Top Tier: premium vehicules that tend to be sold above market prices",
             AND(E4663&gt;=90,E4663&lt;=110,F4663&gt;25),"Moderate: fair price and regular to good rotation",
             AND(E4663&lt;90,AND(C4663&lt;=2011,C4663&gt;=2000),AND(F4663&lt;100,F4663&gt;25)),"Moderate: underrated regular model and regular rotation",
             AND(E4663&lt;90,C4663&gt;2011,AND(F4663&lt;=100,F4663&gt;25)),"Moderate: underrated new model with regular rotation",
             AND(E4663&lt;90,C4663&lt;2000,AND(F4663&lt;=100,F4663&gt;25)),"Moderate: underrated old model with regular rotation",
             AND(C4663&lt;=2011,F4663&lt;=25),"Low: not new model and bad rotation",
             AND(E4663&gt;110,AND(C4663&lt;=2011,C4663&gt;=2000),F4663&lt;=25),"Low: overrated regular model with bad rotation",
             AND(E4663&gt;110,C4663&lt;2011,AND(F4663&lt;=100,F4663&gt;25)),"Low: overrated regular model (not new) with regular rotation",
             AND(E4663&gt;110,C4663&gt;2011,F4663&lt;=25),"Low: overrated new model with bad rotation"
)</f>
        <v>Moderate: fair price and regular to good rotation</v>
      </c>
    </row>
    <row r="4664" spans="1:8" x14ac:dyDescent="0.3">
      <c r="A4664" t="s">
        <v>57</v>
      </c>
      <c r="B4664" t="s">
        <v>826</v>
      </c>
      <c r="C4664">
        <v>2009</v>
      </c>
      <c r="D4664">
        <v>3973.7179487179487</v>
      </c>
      <c r="E4664">
        <v>104.08572270511367</v>
      </c>
      <c r="F4664">
        <v>39</v>
      </c>
      <c r="H4664" t="str" cm="1">
        <f t="array" ref="H4664">_xlfn.IFS(
             AND(E4664&gt;110,C4664&gt;2011,F4664&gt;100),"High: overrated, new and good rotation",
             AND(E4664&lt;90,C4664&gt;2011,F4664&gt;100),"High: underrated, new and good rotation",
             AND(E4664&lt;90,C4664&lt;2011,F4664&gt;100),"High: underrated, not too new but good rotation",
             AND(E4664&lt;=110,C4664&gt;2011,F4664&lt;=25),"Critic: well priced/underrated and new, but bad rotation",
             AND(E4664&gt;110,F4664&gt;100),"Top Tier: premium vehicules that tend to be sold above market prices",
             AND(E4664&gt;=90,E4664&lt;=110,F4664&gt;25),"Moderate: fair price and regular to good rotation",
             AND(E4664&lt;90,AND(C4664&lt;=2011,C4664&gt;=2000),AND(F4664&lt;100,F4664&gt;25)),"Moderate: underrated regular model and regular rotation",
             AND(E4664&lt;90,C4664&gt;2011,AND(F4664&lt;=100,F4664&gt;25)),"Moderate: underrated new model with regular rotation",
             AND(E4664&lt;90,C4664&lt;2000,AND(F4664&lt;=100,F4664&gt;25)),"Moderate: underrated old model with regular rotation",
             AND(C4664&lt;=2011,F4664&lt;=25),"Low: not new model and bad rotation",
             AND(E4664&gt;110,AND(C4664&lt;=2011,C4664&gt;=2000),F4664&lt;=25),"Low: overrated regular model with bad rotation",
             AND(E4664&gt;110,C4664&lt;2011,AND(F4664&lt;=100,F4664&gt;25)),"Low: overrated regular model (not new) with regular rotation",
             AND(E4664&gt;110,C4664&gt;2011,F4664&lt;=25),"Low: overrated new model with bad rotation"
)</f>
        <v>Moderate: fair price and regular to good rotation</v>
      </c>
    </row>
    <row r="4665" spans="1:8" x14ac:dyDescent="0.3">
      <c r="A4665" t="s">
        <v>57</v>
      </c>
      <c r="B4665" t="s">
        <v>826</v>
      </c>
      <c r="C4665">
        <v>2010</v>
      </c>
      <c r="D4665">
        <v>4321.6216216216217</v>
      </c>
      <c r="E4665">
        <v>106.38358164361505</v>
      </c>
      <c r="F4665">
        <v>37</v>
      </c>
      <c r="H4665" t="str" cm="1">
        <f t="array" ref="H4665">_xlfn.IFS(
             AND(E4665&gt;110,C4665&gt;2011,F4665&gt;100),"High: overrated, new and good rotation",
             AND(E4665&lt;90,C4665&gt;2011,F4665&gt;100),"High: underrated, new and good rotation",
             AND(E4665&lt;90,C4665&lt;2011,F4665&gt;100),"High: underrated, not too new but good rotation",
             AND(E4665&lt;=110,C4665&gt;2011,F4665&lt;=25),"Critic: well priced/underrated and new, but bad rotation",
             AND(E4665&gt;110,F4665&gt;100),"Top Tier: premium vehicules that tend to be sold above market prices",
             AND(E4665&gt;=90,E4665&lt;=110,F4665&gt;25),"Moderate: fair price and regular to good rotation",
             AND(E4665&lt;90,AND(C4665&lt;=2011,C4665&gt;=2000),AND(F4665&lt;100,F4665&gt;25)),"Moderate: underrated regular model and regular rotation",
             AND(E4665&lt;90,C4665&gt;2011,AND(F4665&lt;=100,F4665&gt;25)),"Moderate: underrated new model with regular rotation",
             AND(E4665&lt;90,C4665&lt;2000,AND(F4665&lt;=100,F4665&gt;25)),"Moderate: underrated old model with regular rotation",
             AND(C4665&lt;=2011,F4665&lt;=25),"Low: not new model and bad rotation",
             AND(E4665&gt;110,AND(C4665&lt;=2011,C4665&gt;=2000),F4665&lt;=25),"Low: overrated regular model with bad rotation",
             AND(E4665&gt;110,C4665&lt;2011,AND(F4665&lt;=100,F4665&gt;25)),"Low: overrated regular model (not new) with regular rotation",
             AND(E4665&gt;110,C4665&gt;2011,F4665&lt;=25),"Low: overrated new model with bad rotation"
)</f>
        <v>Moderate: fair price and regular to good rotation</v>
      </c>
    </row>
    <row r="4666" spans="1:8" x14ac:dyDescent="0.3">
      <c r="A4666" t="s">
        <v>57</v>
      </c>
      <c r="B4666" t="s">
        <v>826</v>
      </c>
      <c r="C4666">
        <v>2011</v>
      </c>
      <c r="D4666">
        <v>5331</v>
      </c>
      <c r="E4666">
        <v>101.65238329941262</v>
      </c>
      <c r="F4666">
        <v>50</v>
      </c>
      <c r="H4666" t="str" cm="1">
        <f t="array" ref="H4666">_xlfn.IFS(
             AND(E4666&gt;110,C4666&gt;2011,F4666&gt;100),"High: overrated, new and good rotation",
             AND(E4666&lt;90,C4666&gt;2011,F4666&gt;100),"High: underrated, new and good rotation",
             AND(E4666&lt;90,C4666&lt;2011,F4666&gt;100),"High: underrated, not too new but good rotation",
             AND(E4666&lt;=110,C4666&gt;2011,F4666&lt;=25),"Critic: well priced/underrated and new, but bad rotation",
             AND(E4666&gt;110,F4666&gt;100),"Top Tier: premium vehicules that tend to be sold above market prices",
             AND(E4666&gt;=90,E4666&lt;=110,F4666&gt;25),"Moderate: fair price and regular to good rotation",
             AND(E4666&lt;90,AND(C4666&lt;=2011,C4666&gt;=2000),AND(F4666&lt;100,F4666&gt;25)),"Moderate: underrated regular model and regular rotation",
             AND(E4666&lt;90,C4666&gt;2011,AND(F4666&lt;=100,F4666&gt;25)),"Moderate: underrated new model with regular rotation",
             AND(E4666&lt;90,C4666&lt;2000,AND(F4666&lt;=100,F4666&gt;25)),"Moderate: underrated old model with regular rotation",
             AND(C4666&lt;=2011,F4666&lt;=25),"Low: not new model and bad rotation",
             AND(E4666&gt;110,AND(C4666&lt;=2011,C4666&gt;=2000),F4666&lt;=25),"Low: overrated regular model with bad rotation",
             AND(E4666&gt;110,C4666&lt;2011,AND(F4666&lt;=100,F4666&gt;25)),"Low: overrated regular model (not new) with regular rotation",
             AND(E4666&gt;110,C4666&gt;2011,F4666&lt;=25),"Low: overrated new model with bad rotation"
)</f>
        <v>Moderate: fair price and regular to good rotation</v>
      </c>
    </row>
    <row r="4667" spans="1:8" x14ac:dyDescent="0.3">
      <c r="A4667" t="s">
        <v>57</v>
      </c>
      <c r="B4667" t="s">
        <v>826</v>
      </c>
      <c r="C4667">
        <v>2012</v>
      </c>
      <c r="D4667">
        <v>6310.5263157894733</v>
      </c>
      <c r="E4667">
        <v>99.149035916533606</v>
      </c>
      <c r="F4667">
        <v>57</v>
      </c>
      <c r="H4667" t="str" cm="1">
        <f t="array" ref="H4667">_xlfn.IFS(
             AND(E4667&gt;110,C4667&gt;2011,F4667&gt;100),"High: overrated, new and good rotation",
             AND(E4667&lt;90,C4667&gt;2011,F4667&gt;100),"High: underrated, new and good rotation",
             AND(E4667&lt;90,C4667&lt;2011,F4667&gt;100),"High: underrated, not too new but good rotation",
             AND(E4667&lt;=110,C4667&gt;2011,F4667&lt;=25),"Critic: well priced/underrated and new, but bad rotation",
             AND(E4667&gt;110,F4667&gt;100),"Top Tier: premium vehicules that tend to be sold above market prices",
             AND(E4667&gt;=90,E4667&lt;=110,F4667&gt;25),"Moderate: fair price and regular to good rotation",
             AND(E4667&lt;90,AND(C4667&lt;=2011,C4667&gt;=2000),AND(F4667&lt;100,F4667&gt;25)),"Moderate: underrated regular model and regular rotation",
             AND(E4667&lt;90,C4667&gt;2011,AND(F4667&lt;=100,F4667&gt;25)),"Moderate: underrated new model with regular rotation",
             AND(E4667&lt;90,C4667&lt;2000,AND(F4667&lt;=100,F4667&gt;25)),"Moderate: underrated old model with regular rotation",
             AND(C4667&lt;=2011,F4667&lt;=25),"Low: not new model and bad rotation",
             AND(E4667&gt;110,AND(C4667&lt;=2011,C4667&gt;=2000),F4667&lt;=25),"Low: overrated regular model with bad rotation",
             AND(E4667&gt;110,C4667&lt;2011,AND(F4667&lt;=100,F4667&gt;25)),"Low: overrated regular model (not new) with regular rotation",
             AND(E4667&gt;110,C4667&gt;2011,F4667&lt;=25),"Low: overrated new model with bad rotation"
)</f>
        <v>Moderate: fair price and regular to good rotation</v>
      </c>
    </row>
    <row r="4668" spans="1:8" x14ac:dyDescent="0.3">
      <c r="A4668" t="s">
        <v>57</v>
      </c>
      <c r="B4668" t="s">
        <v>826</v>
      </c>
      <c r="C4668">
        <v>2013</v>
      </c>
      <c r="D4668">
        <v>7402.6315789473683</v>
      </c>
      <c r="E4668">
        <v>97.915219731236164</v>
      </c>
      <c r="F4668">
        <v>38</v>
      </c>
      <c r="H4668" t="str" cm="1">
        <f t="array" ref="H4668">_xlfn.IFS(
             AND(E4668&gt;110,C4668&gt;2011,F4668&gt;100),"High: overrated, new and good rotation",
             AND(E4668&lt;90,C4668&gt;2011,F4668&gt;100),"High: underrated, new and good rotation",
             AND(E4668&lt;90,C4668&lt;2011,F4668&gt;100),"High: underrated, not too new but good rotation",
             AND(E4668&lt;=110,C4668&gt;2011,F4668&lt;=25),"Critic: well priced/underrated and new, but bad rotation",
             AND(E4668&gt;110,F4668&gt;100),"Top Tier: premium vehicules that tend to be sold above market prices",
             AND(E4668&gt;=90,E4668&lt;=110,F4668&gt;25),"Moderate: fair price and regular to good rotation",
             AND(E4668&lt;90,AND(C4668&lt;=2011,C4668&gt;=2000),AND(F4668&lt;100,F4668&gt;25)),"Moderate: underrated regular model and regular rotation",
             AND(E4668&lt;90,C4668&gt;2011,AND(F4668&lt;=100,F4668&gt;25)),"Moderate: underrated new model with regular rotation",
             AND(E4668&lt;90,C4668&lt;2000,AND(F4668&lt;=100,F4668&gt;25)),"Moderate: underrated old model with regular rotation",
             AND(C4668&lt;=2011,F4668&lt;=25),"Low: not new model and bad rotation",
             AND(E4668&gt;110,AND(C4668&lt;=2011,C4668&gt;=2000),F4668&lt;=25),"Low: overrated regular model with bad rotation",
             AND(E4668&gt;110,C4668&lt;2011,AND(F4668&lt;=100,F4668&gt;25)),"Low: overrated regular model (not new) with regular rotation",
             AND(E4668&gt;110,C4668&gt;2011,F4668&lt;=25),"Low: overrated new model with bad rotation"
)</f>
        <v>Moderate: fair price and regular to good rotation</v>
      </c>
    </row>
    <row r="4669" spans="1:8" x14ac:dyDescent="0.3">
      <c r="A4669" t="s">
        <v>57</v>
      </c>
      <c r="B4669" t="s">
        <v>827</v>
      </c>
      <c r="C4669">
        <v>2004</v>
      </c>
      <c r="D4669">
        <v>2269.4444444444443</v>
      </c>
      <c r="E4669">
        <v>160.03180435498382</v>
      </c>
      <c r="F4669">
        <v>9</v>
      </c>
      <c r="H4669" t="str" cm="1">
        <f t="array" ref="H4669">_xlfn.IFS(
             AND(E4669&gt;110,C4669&gt;2011,F4669&gt;100),"High: overrated, new and good rotation",
             AND(E4669&lt;90,C4669&gt;2011,F4669&gt;100),"High: underrated, new and good rotation",
             AND(E4669&lt;90,C4669&lt;2011,F4669&gt;100),"High: underrated, not too new but good rotation",
             AND(E4669&lt;=110,C4669&gt;2011,F4669&lt;=25),"Critic: well priced/underrated and new, but bad rotation",
             AND(E4669&gt;110,F4669&gt;100),"Top Tier: premium vehicules that tend to be sold above market prices",
             AND(E4669&gt;=90,E4669&lt;=110,F4669&gt;25),"Moderate: fair price and regular to good rotation",
             AND(E4669&lt;90,AND(C4669&lt;=2011,C4669&gt;=2000),AND(F4669&lt;100,F4669&gt;25)),"Moderate: underrated regular model and regular rotation",
             AND(E4669&lt;90,C4669&gt;2011,AND(F4669&lt;=100,F4669&gt;25)),"Moderate: underrated new model with regular rotation",
             AND(E4669&lt;90,C4669&lt;2000,AND(F4669&lt;=100,F4669&gt;25)),"Moderate: underrated old model with regular rotation",
             AND(C4669&lt;=2011,F4669&lt;=25),"Low: not new model and bad rotation",
             AND(E4669&gt;110,AND(C4669&lt;=2011,C4669&gt;=2000),F4669&lt;=25),"Low: overrated regular model with bad rotation",
             AND(E4669&gt;110,C4669&lt;2011,AND(F4669&lt;=100,F4669&gt;25)),"Low: overrated regular model (not new) with regular rotation",
             AND(E4669&gt;110,C4669&gt;2011,F4669&lt;=25),"Low: overrated new model with bad rotation"
)</f>
        <v>Low: not new model and bad rotation</v>
      </c>
    </row>
    <row r="4670" spans="1:8" x14ac:dyDescent="0.3">
      <c r="A4670" t="s">
        <v>57</v>
      </c>
      <c r="B4670" t="s">
        <v>827</v>
      </c>
      <c r="C4670">
        <v>2005</v>
      </c>
      <c r="D4670">
        <v>1800</v>
      </c>
      <c r="E4670">
        <v>108.36583012899359</v>
      </c>
      <c r="F4670">
        <v>5</v>
      </c>
      <c r="H4670" t="str" cm="1">
        <f t="array" ref="H4670">_xlfn.IFS(
             AND(E4670&gt;110,C4670&gt;2011,F4670&gt;100),"High: overrated, new and good rotation",
             AND(E4670&lt;90,C4670&gt;2011,F4670&gt;100),"High: underrated, new and good rotation",
             AND(E4670&lt;90,C4670&lt;2011,F4670&gt;100),"High: underrated, not too new but good rotation",
             AND(E4670&lt;=110,C4670&gt;2011,F4670&lt;=25),"Critic: well priced/underrated and new, but bad rotation",
             AND(E4670&gt;110,F4670&gt;100),"Top Tier: premium vehicules that tend to be sold above market prices",
             AND(E4670&gt;=90,E4670&lt;=110,F4670&gt;25),"Moderate: fair price and regular to good rotation",
             AND(E4670&lt;90,AND(C4670&lt;=2011,C4670&gt;=2000),AND(F4670&lt;100,F4670&gt;25)),"Moderate: underrated regular model and regular rotation",
             AND(E4670&lt;90,C4670&gt;2011,AND(F4670&lt;=100,F4670&gt;25)),"Moderate: underrated new model with regular rotation",
             AND(E4670&lt;90,C4670&lt;2000,AND(F4670&lt;=100,F4670&gt;25)),"Moderate: underrated old model with regular rotation",
             AND(C4670&lt;=2011,F4670&lt;=25),"Low: not new model and bad rotation",
             AND(E4670&gt;110,AND(C4670&lt;=2011,C4670&gt;=2000),F4670&lt;=25),"Low: overrated regular model with bad rotation",
             AND(E4670&gt;110,C4670&lt;2011,AND(F4670&lt;=100,F4670&gt;25)),"Low: overrated regular model (not new) with regular rotation",
             AND(E4670&gt;110,C4670&gt;2011,F4670&lt;=25),"Low: overrated new model with bad rotation"
)</f>
        <v>Low: not new model and bad rotation</v>
      </c>
    </row>
    <row r="4671" spans="1:8" x14ac:dyDescent="0.3">
      <c r="A4671" t="s">
        <v>57</v>
      </c>
      <c r="B4671" t="s">
        <v>827</v>
      </c>
      <c r="C4671">
        <v>2006</v>
      </c>
      <c r="D4671">
        <v>550</v>
      </c>
      <c r="E4671">
        <v>54.640522875816991</v>
      </c>
      <c r="F4671">
        <v>2</v>
      </c>
      <c r="H4671" t="str" cm="1">
        <f t="array" ref="H4671">_xlfn.IFS(
             AND(E4671&gt;110,C4671&gt;2011,F4671&gt;100),"High: overrated, new and good rotation",
             AND(E4671&lt;90,C4671&gt;2011,F4671&gt;100),"High: underrated, new and good rotation",
             AND(E4671&lt;90,C4671&lt;2011,F4671&gt;100),"High: underrated, not too new but good rotation",
             AND(E4671&lt;=110,C4671&gt;2011,F4671&lt;=25),"Critic: well priced/underrated and new, but bad rotation",
             AND(E4671&gt;110,F4671&gt;100),"Top Tier: premium vehicules that tend to be sold above market prices",
             AND(E4671&gt;=90,E4671&lt;=110,F4671&gt;25),"Moderate: fair price and regular to good rotation",
             AND(E4671&lt;90,AND(C4671&lt;=2011,C4671&gt;=2000),AND(F4671&lt;100,F4671&gt;25)),"Moderate: underrated regular model and regular rotation",
             AND(E4671&lt;90,C4671&gt;2011,AND(F4671&lt;=100,F4671&gt;25)),"Moderate: underrated new model with regular rotation",
             AND(E4671&lt;90,C4671&lt;2000,AND(F4671&lt;=100,F4671&gt;25)),"Moderate: underrated old model with regular rotation",
             AND(C4671&lt;=2011,F4671&lt;=25),"Low: not new model and bad rotation",
             AND(E4671&gt;110,AND(C4671&lt;=2011,C4671&gt;=2000),F4671&lt;=25),"Low: overrated regular model with bad rotation",
             AND(E4671&gt;110,C4671&lt;2011,AND(F4671&lt;=100,F4671&gt;25)),"Low: overrated regular model (not new) with regular rotation",
             AND(E4671&gt;110,C4671&gt;2011,F4671&lt;=25),"Low: overrated new model with bad rotation"
)</f>
        <v>Low: not new model and bad rotation</v>
      </c>
    </row>
    <row r="4672" spans="1:8" x14ac:dyDescent="0.3">
      <c r="A4672" t="s">
        <v>57</v>
      </c>
      <c r="B4672" t="s">
        <v>828</v>
      </c>
      <c r="C4672">
        <v>2002</v>
      </c>
      <c r="D4672">
        <v>1462.5</v>
      </c>
      <c r="E4672">
        <v>101.06704781704782</v>
      </c>
      <c r="F4672">
        <v>4</v>
      </c>
      <c r="H4672" t="str" cm="1">
        <f t="array" ref="H4672">_xlfn.IFS(
             AND(E4672&gt;110,C4672&gt;2011,F4672&gt;100),"High: overrated, new and good rotation",
             AND(E4672&lt;90,C4672&gt;2011,F4672&gt;100),"High: underrated, new and good rotation",
             AND(E4672&lt;90,C4672&lt;2011,F4672&gt;100),"High: underrated, not too new but good rotation",
             AND(E4672&lt;=110,C4672&gt;2011,F4672&lt;=25),"Critic: well priced/underrated and new, but bad rotation",
             AND(E4672&gt;110,F4672&gt;100),"Top Tier: premium vehicules that tend to be sold above market prices",
             AND(E4672&gt;=90,E4672&lt;=110,F4672&gt;25),"Moderate: fair price and regular to good rotation",
             AND(E4672&lt;90,AND(C4672&lt;=2011,C4672&gt;=2000),AND(F4672&lt;100,F4672&gt;25)),"Moderate: underrated regular model and regular rotation",
             AND(E4672&lt;90,C4672&gt;2011,AND(F4672&lt;=100,F4672&gt;25)),"Moderate: underrated new model with regular rotation",
             AND(E4672&lt;90,C4672&lt;2000,AND(F4672&lt;=100,F4672&gt;25)),"Moderate: underrated old model with regular rotation",
             AND(C4672&lt;=2011,F4672&lt;=25),"Low: not new model and bad rotation",
             AND(E4672&gt;110,AND(C4672&lt;=2011,C4672&gt;=2000),F4672&lt;=25),"Low: overrated regular model with bad rotation",
             AND(E4672&gt;110,C4672&lt;2011,AND(F4672&lt;=100,F4672&gt;25)),"Low: overrated regular model (not new) with regular rotation",
             AND(E4672&gt;110,C4672&gt;2011,F4672&lt;=25),"Low: overrated new model with bad rotation"
)</f>
        <v>Low: not new model and bad rotation</v>
      </c>
    </row>
    <row r="4673" spans="1:8" x14ac:dyDescent="0.3">
      <c r="A4673" t="s">
        <v>57</v>
      </c>
      <c r="B4673" t="s">
        <v>828</v>
      </c>
      <c r="C4673">
        <v>2004</v>
      </c>
      <c r="D4673">
        <v>1262.5</v>
      </c>
      <c r="E4673">
        <v>93.627937768950673</v>
      </c>
      <c r="F4673">
        <v>2</v>
      </c>
      <c r="H4673" t="str" cm="1">
        <f t="array" ref="H4673">_xlfn.IFS(
             AND(E4673&gt;110,C4673&gt;2011,F4673&gt;100),"High: overrated, new and good rotation",
             AND(E4673&lt;90,C4673&gt;2011,F4673&gt;100),"High: underrated, new and good rotation",
             AND(E4673&lt;90,C4673&lt;2011,F4673&gt;100),"High: underrated, not too new but good rotation",
             AND(E4673&lt;=110,C4673&gt;2011,F4673&lt;=25),"Critic: well priced/underrated and new, but bad rotation",
             AND(E4673&gt;110,F4673&gt;100),"Top Tier: premium vehicules that tend to be sold above market prices",
             AND(E4673&gt;=90,E4673&lt;=110,F4673&gt;25),"Moderate: fair price and regular to good rotation",
             AND(E4673&lt;90,AND(C4673&lt;=2011,C4673&gt;=2000),AND(F4673&lt;100,F4673&gt;25)),"Moderate: underrated regular model and regular rotation",
             AND(E4673&lt;90,C4673&gt;2011,AND(F4673&lt;=100,F4673&gt;25)),"Moderate: underrated new model with regular rotation",
             AND(E4673&lt;90,C4673&lt;2000,AND(F4673&lt;=100,F4673&gt;25)),"Moderate: underrated old model with regular rotation",
             AND(C4673&lt;=2011,F4673&lt;=25),"Low: not new model and bad rotation",
             AND(E4673&gt;110,AND(C4673&lt;=2011,C4673&gt;=2000),F4673&lt;=25),"Low: overrated regular model with bad rotation",
             AND(E4673&gt;110,C4673&lt;2011,AND(F4673&lt;=100,F4673&gt;25)),"Low: overrated regular model (not new) with regular rotation",
             AND(E4673&gt;110,C4673&gt;2011,F4673&lt;=25),"Low: overrated new model with bad rotation"
)</f>
        <v>Low: not new model and bad rotation</v>
      </c>
    </row>
    <row r="4674" spans="1:8" x14ac:dyDescent="0.3">
      <c r="A4674" t="s">
        <v>57</v>
      </c>
      <c r="B4674" t="s">
        <v>829</v>
      </c>
      <c r="C4674">
        <v>2001</v>
      </c>
      <c r="D4674">
        <v>883.33333333333337</v>
      </c>
      <c r="E4674">
        <v>62.75576897425637</v>
      </c>
      <c r="F4674">
        <v>3</v>
      </c>
      <c r="H4674" t="str" cm="1">
        <f t="array" ref="H4674">_xlfn.IFS(
             AND(E4674&gt;110,C4674&gt;2011,F4674&gt;100),"High: overrated, new and good rotation",
             AND(E4674&lt;90,C4674&gt;2011,F4674&gt;100),"High: underrated, new and good rotation",
             AND(E4674&lt;90,C4674&lt;2011,F4674&gt;100),"High: underrated, not too new but good rotation",
             AND(E4674&lt;=110,C4674&gt;2011,F4674&lt;=25),"Critic: well priced/underrated and new, but bad rotation",
             AND(E4674&gt;110,F4674&gt;100),"Top Tier: premium vehicules that tend to be sold above market prices",
             AND(E4674&gt;=90,E4674&lt;=110,F4674&gt;25),"Moderate: fair price and regular to good rotation",
             AND(E4674&lt;90,AND(C4674&lt;=2011,C4674&gt;=2000),AND(F4674&lt;100,F4674&gt;25)),"Moderate: underrated regular model and regular rotation",
             AND(E4674&lt;90,C4674&gt;2011,AND(F4674&lt;=100,F4674&gt;25)),"Moderate: underrated new model with regular rotation",
             AND(E4674&lt;90,C4674&lt;2000,AND(F4674&lt;=100,F4674&gt;25)),"Moderate: underrated old model with regular rotation",
             AND(C4674&lt;=2011,F4674&lt;=25),"Low: not new model and bad rotation",
             AND(E4674&gt;110,AND(C4674&lt;=2011,C4674&gt;=2000),F4674&lt;=25),"Low: overrated regular model with bad rotation",
             AND(E4674&gt;110,C4674&lt;2011,AND(F4674&lt;=100,F4674&gt;25)),"Low: overrated regular model (not new) with regular rotation",
             AND(E4674&gt;110,C4674&gt;2011,F4674&lt;=25),"Low: overrated new model with bad rotation"
)</f>
        <v>Low: not new model and bad rotation</v>
      </c>
    </row>
    <row r="4675" spans="1:8" x14ac:dyDescent="0.3">
      <c r="A4675" t="s">
        <v>57</v>
      </c>
      <c r="B4675" t="s">
        <v>829</v>
      </c>
      <c r="C4675">
        <v>2002</v>
      </c>
      <c r="D4675">
        <v>1540.909090909091</v>
      </c>
      <c r="E4675">
        <v>100.50754355105305</v>
      </c>
      <c r="F4675">
        <v>11</v>
      </c>
      <c r="H4675" t="str" cm="1">
        <f t="array" ref="H4675">_xlfn.IFS(
             AND(E4675&gt;110,C4675&gt;2011,F4675&gt;100),"High: overrated, new and good rotation",
             AND(E4675&lt;90,C4675&gt;2011,F4675&gt;100),"High: underrated, new and good rotation",
             AND(E4675&lt;90,C4675&lt;2011,F4675&gt;100),"High: underrated, not too new but good rotation",
             AND(E4675&lt;=110,C4675&gt;2011,F4675&lt;=25),"Critic: well priced/underrated and new, but bad rotation",
             AND(E4675&gt;110,F4675&gt;100),"Top Tier: premium vehicules that tend to be sold above market prices",
             AND(E4675&gt;=90,E4675&lt;=110,F4675&gt;25),"Moderate: fair price and regular to good rotation",
             AND(E4675&lt;90,AND(C4675&lt;=2011,C4675&gt;=2000),AND(F4675&lt;100,F4675&gt;25)),"Moderate: underrated regular model and regular rotation",
             AND(E4675&lt;90,C4675&gt;2011,AND(F4675&lt;=100,F4675&gt;25)),"Moderate: underrated new model with regular rotation",
             AND(E4675&lt;90,C4675&lt;2000,AND(F4675&lt;=100,F4675&gt;25)),"Moderate: underrated old model with regular rotation",
             AND(C4675&lt;=2011,F4675&lt;=25),"Low: not new model and bad rotation",
             AND(E4675&gt;110,AND(C4675&lt;=2011,C4675&gt;=2000),F4675&lt;=25),"Low: overrated regular model with bad rotation",
             AND(E4675&gt;110,C4675&lt;2011,AND(F4675&lt;=100,F4675&gt;25)),"Low: overrated regular model (not new) with regular rotation",
             AND(E4675&gt;110,C4675&gt;2011,F4675&lt;=25),"Low: overrated new model with bad rotation"
)</f>
        <v>Low: not new model and bad rotation</v>
      </c>
    </row>
    <row r="4676" spans="1:8" x14ac:dyDescent="0.3">
      <c r="A4676" t="s">
        <v>57</v>
      </c>
      <c r="B4676" t="s">
        <v>829</v>
      </c>
      <c r="C4676">
        <v>2003</v>
      </c>
      <c r="D4676">
        <v>1640.909090909091</v>
      </c>
      <c r="E4676">
        <v>90.550189750084428</v>
      </c>
      <c r="F4676">
        <v>11</v>
      </c>
      <c r="H4676" t="str" cm="1">
        <f t="array" ref="H4676">_xlfn.IFS(
             AND(E4676&gt;110,C4676&gt;2011,F4676&gt;100),"High: overrated, new and good rotation",
             AND(E4676&lt;90,C4676&gt;2011,F4676&gt;100),"High: underrated, new and good rotation",
             AND(E4676&lt;90,C4676&lt;2011,F4676&gt;100),"High: underrated, not too new but good rotation",
             AND(E4676&lt;=110,C4676&gt;2011,F4676&lt;=25),"Critic: well priced/underrated and new, but bad rotation",
             AND(E4676&gt;110,F4676&gt;100),"Top Tier: premium vehicules that tend to be sold above market prices",
             AND(E4676&gt;=90,E4676&lt;=110,F4676&gt;25),"Moderate: fair price and regular to good rotation",
             AND(E4676&lt;90,AND(C4676&lt;=2011,C4676&gt;=2000),AND(F4676&lt;100,F4676&gt;25)),"Moderate: underrated regular model and regular rotation",
             AND(E4676&lt;90,C4676&gt;2011,AND(F4676&lt;=100,F4676&gt;25)),"Moderate: underrated new model with regular rotation",
             AND(E4676&lt;90,C4676&lt;2000,AND(F4676&lt;=100,F4676&gt;25)),"Moderate: underrated old model with regular rotation",
             AND(C4676&lt;=2011,F4676&lt;=25),"Low: not new model and bad rotation",
             AND(E4676&gt;110,AND(C4676&lt;=2011,C4676&gt;=2000),F4676&lt;=25),"Low: overrated regular model with bad rotation",
             AND(E4676&gt;110,C4676&lt;2011,AND(F4676&lt;=100,F4676&gt;25)),"Low: overrated regular model (not new) with regular rotation",
             AND(E4676&gt;110,C4676&gt;2011,F4676&lt;=25),"Low: overrated new model with bad rotation"
)</f>
        <v>Low: not new model and bad rotation</v>
      </c>
    </row>
    <row r="4677" spans="1:8" x14ac:dyDescent="0.3">
      <c r="A4677" t="s">
        <v>57</v>
      </c>
      <c r="B4677" t="s">
        <v>829</v>
      </c>
      <c r="C4677">
        <v>2004</v>
      </c>
      <c r="D4677">
        <v>1705</v>
      </c>
      <c r="E4677">
        <v>89.569371762452974</v>
      </c>
      <c r="F4677">
        <v>15</v>
      </c>
      <c r="H4677" t="str" cm="1">
        <f t="array" ref="H4677">_xlfn.IFS(
             AND(E4677&gt;110,C4677&gt;2011,F4677&gt;100),"High: overrated, new and good rotation",
             AND(E4677&lt;90,C4677&gt;2011,F4677&gt;100),"High: underrated, new and good rotation",
             AND(E4677&lt;90,C4677&lt;2011,F4677&gt;100),"High: underrated, not too new but good rotation",
             AND(E4677&lt;=110,C4677&gt;2011,F4677&lt;=25),"Critic: well priced/underrated and new, but bad rotation",
             AND(E4677&gt;110,F4677&gt;100),"Top Tier: premium vehicules that tend to be sold above market prices",
             AND(E4677&gt;=90,E4677&lt;=110,F4677&gt;25),"Moderate: fair price and regular to good rotation",
             AND(E4677&lt;90,AND(C4677&lt;=2011,C4677&gt;=2000),AND(F4677&lt;100,F4677&gt;25)),"Moderate: underrated regular model and regular rotation",
             AND(E4677&lt;90,C4677&gt;2011,AND(F4677&lt;=100,F4677&gt;25)),"Moderate: underrated new model with regular rotation",
             AND(E4677&lt;90,C4677&lt;2000,AND(F4677&lt;=100,F4677&gt;25)),"Moderate: underrated old model with regular rotation",
             AND(C4677&lt;=2011,F4677&lt;=25),"Low: not new model and bad rotation",
             AND(E4677&gt;110,AND(C4677&lt;=2011,C4677&gt;=2000),F4677&lt;=25),"Low: overrated regular model with bad rotation",
             AND(E4677&gt;110,C4677&lt;2011,AND(F4677&lt;=100,F4677&gt;25)),"Low: overrated regular model (not new) with regular rotation",
             AND(E4677&gt;110,C4677&gt;2011,F4677&lt;=25),"Low: overrated new model with bad rotation"
)</f>
        <v>Low: not new model and bad rotation</v>
      </c>
    </row>
    <row r="4678" spans="1:8" x14ac:dyDescent="0.3">
      <c r="A4678" t="s">
        <v>57</v>
      </c>
      <c r="B4678" t="s">
        <v>829</v>
      </c>
      <c r="C4678">
        <v>2005</v>
      </c>
      <c r="D4678">
        <v>2716.6666666666665</v>
      </c>
      <c r="E4678">
        <v>102.33662596827028</v>
      </c>
      <c r="F4678">
        <v>18</v>
      </c>
      <c r="H4678" t="str" cm="1">
        <f t="array" ref="H4678">_xlfn.IFS(
             AND(E4678&gt;110,C4678&gt;2011,F4678&gt;100),"High: overrated, new and good rotation",
             AND(E4678&lt;90,C4678&gt;2011,F4678&gt;100),"High: underrated, new and good rotation",
             AND(E4678&lt;90,C4678&lt;2011,F4678&gt;100),"High: underrated, not too new but good rotation",
             AND(E4678&lt;=110,C4678&gt;2011,F4678&lt;=25),"Critic: well priced/underrated and new, but bad rotation",
             AND(E4678&gt;110,F4678&gt;100),"Top Tier: premium vehicules that tend to be sold above market prices",
             AND(E4678&gt;=90,E4678&lt;=110,F4678&gt;25),"Moderate: fair price and regular to good rotation",
             AND(E4678&lt;90,AND(C4678&lt;=2011,C4678&gt;=2000),AND(F4678&lt;100,F4678&gt;25)),"Moderate: underrated regular model and regular rotation",
             AND(E4678&lt;90,C4678&gt;2011,AND(F4678&lt;=100,F4678&gt;25)),"Moderate: underrated new model with regular rotation",
             AND(E4678&lt;90,C4678&lt;2000,AND(F4678&lt;=100,F4678&gt;25)),"Moderate: underrated old model with regular rotation",
             AND(C4678&lt;=2011,F4678&lt;=25),"Low: not new model and bad rotation",
             AND(E4678&gt;110,AND(C4678&lt;=2011,C4678&gt;=2000),F4678&lt;=25),"Low: overrated regular model with bad rotation",
             AND(E4678&gt;110,C4678&lt;2011,AND(F4678&lt;=100,F4678&gt;25)),"Low: overrated regular model (not new) with regular rotation",
             AND(E4678&gt;110,C4678&gt;2011,F4678&lt;=25),"Low: overrated new model with bad rotation"
)</f>
        <v>Low: not new model and bad rotation</v>
      </c>
    </row>
    <row r="4679" spans="1:8" x14ac:dyDescent="0.3">
      <c r="A4679" t="s">
        <v>57</v>
      </c>
      <c r="B4679" t="s">
        <v>829</v>
      </c>
      <c r="C4679">
        <v>2006</v>
      </c>
      <c r="D4679">
        <v>2788.4615384615386</v>
      </c>
      <c r="E4679">
        <v>77.555545746766995</v>
      </c>
      <c r="F4679">
        <v>13</v>
      </c>
      <c r="H4679" t="str" cm="1">
        <f t="array" ref="H4679">_xlfn.IFS(
             AND(E4679&gt;110,C4679&gt;2011,F4679&gt;100),"High: overrated, new and good rotation",
             AND(E4679&lt;90,C4679&gt;2011,F4679&gt;100),"High: underrated, new and good rotation",
             AND(E4679&lt;90,C4679&lt;2011,F4679&gt;100),"High: underrated, not too new but good rotation",
             AND(E4679&lt;=110,C4679&gt;2011,F4679&lt;=25),"Critic: well priced/underrated and new, but bad rotation",
             AND(E4679&gt;110,F4679&gt;100),"Top Tier: premium vehicules that tend to be sold above market prices",
             AND(E4679&gt;=90,E4679&lt;=110,F4679&gt;25),"Moderate: fair price and regular to good rotation",
             AND(E4679&lt;90,AND(C4679&lt;=2011,C4679&gt;=2000),AND(F4679&lt;100,F4679&gt;25)),"Moderate: underrated regular model and regular rotation",
             AND(E4679&lt;90,C4679&gt;2011,AND(F4679&lt;=100,F4679&gt;25)),"Moderate: underrated new model with regular rotation",
             AND(E4679&lt;90,C4679&lt;2000,AND(F4679&lt;=100,F4679&gt;25)),"Moderate: underrated old model with regular rotation",
             AND(C4679&lt;=2011,F4679&lt;=25),"Low: not new model and bad rotation",
             AND(E4679&gt;110,AND(C4679&lt;=2011,C4679&gt;=2000),F4679&lt;=25),"Low: overrated regular model with bad rotation",
             AND(E4679&gt;110,C4679&lt;2011,AND(F4679&lt;=100,F4679&gt;25)),"Low: overrated regular model (not new) with regular rotation",
             AND(E4679&gt;110,C4679&gt;2011,F4679&lt;=25),"Low: overrated new model with bad rotation"
)</f>
        <v>Low: not new model and bad rotation</v>
      </c>
    </row>
    <row r="4680" spans="1:8" x14ac:dyDescent="0.3">
      <c r="A4680" t="s">
        <v>57</v>
      </c>
      <c r="B4680" t="s">
        <v>830</v>
      </c>
      <c r="C4680">
        <v>2007</v>
      </c>
      <c r="D4680">
        <v>4006.060606060606</v>
      </c>
      <c r="E4680">
        <v>102.47388595088321</v>
      </c>
      <c r="F4680">
        <v>66</v>
      </c>
      <c r="H4680" t="str" cm="1">
        <f t="array" ref="H4680">_xlfn.IFS(
             AND(E4680&gt;110,C4680&gt;2011,F4680&gt;100),"High: overrated, new and good rotation",
             AND(E4680&lt;90,C4680&gt;2011,F4680&gt;100),"High: underrated, new and good rotation",
             AND(E4680&lt;90,C4680&lt;2011,F4680&gt;100),"High: underrated, not too new but good rotation",
             AND(E4680&lt;=110,C4680&gt;2011,F4680&lt;=25),"Critic: well priced/underrated and new, but bad rotation",
             AND(E4680&gt;110,F4680&gt;100),"Top Tier: premium vehicules that tend to be sold above market prices",
             AND(E4680&gt;=90,E4680&lt;=110,F4680&gt;25),"Moderate: fair price and regular to good rotation",
             AND(E4680&lt;90,AND(C4680&lt;=2011,C4680&gt;=2000),AND(F4680&lt;100,F4680&gt;25)),"Moderate: underrated regular model and regular rotation",
             AND(E4680&lt;90,C4680&gt;2011,AND(F4680&lt;=100,F4680&gt;25)),"Moderate: underrated new model with regular rotation",
             AND(E4680&lt;90,C4680&lt;2000,AND(F4680&lt;=100,F4680&gt;25)),"Moderate: underrated old model with regular rotation",
             AND(C4680&lt;=2011,F4680&lt;=25),"Low: not new model and bad rotation",
             AND(E4680&gt;110,AND(C4680&lt;=2011,C4680&gt;=2000),F4680&lt;=25),"Low: overrated regular model with bad rotation",
             AND(E4680&gt;110,C4680&lt;2011,AND(F4680&lt;=100,F4680&gt;25)),"Low: overrated regular model (not new) with regular rotation",
             AND(E4680&gt;110,C4680&gt;2011,F4680&lt;=25),"Low: overrated new model with bad rotation"
)</f>
        <v>Moderate: fair price and regular to good rotation</v>
      </c>
    </row>
    <row r="4681" spans="1:8" x14ac:dyDescent="0.3">
      <c r="A4681" t="s">
        <v>57</v>
      </c>
      <c r="B4681" t="s">
        <v>830</v>
      </c>
      <c r="C4681">
        <v>2008</v>
      </c>
      <c r="D4681">
        <v>4917.8873239436616</v>
      </c>
      <c r="E4681">
        <v>102.12777566807564</v>
      </c>
      <c r="F4681">
        <v>71</v>
      </c>
      <c r="H4681" t="str" cm="1">
        <f t="array" ref="H4681">_xlfn.IFS(
             AND(E4681&gt;110,C4681&gt;2011,F4681&gt;100),"High: overrated, new and good rotation",
             AND(E4681&lt;90,C4681&gt;2011,F4681&gt;100),"High: underrated, new and good rotation",
             AND(E4681&lt;90,C4681&lt;2011,F4681&gt;100),"High: underrated, not too new but good rotation",
             AND(E4681&lt;=110,C4681&gt;2011,F4681&lt;=25),"Critic: well priced/underrated and new, but bad rotation",
             AND(E4681&gt;110,F4681&gt;100),"Top Tier: premium vehicules that tend to be sold above market prices",
             AND(E4681&gt;=90,E4681&lt;=110,F4681&gt;25),"Moderate: fair price and regular to good rotation",
             AND(E4681&lt;90,AND(C4681&lt;=2011,C4681&gt;=2000),AND(F4681&lt;100,F4681&gt;25)),"Moderate: underrated regular model and regular rotation",
             AND(E4681&lt;90,C4681&gt;2011,AND(F4681&lt;=100,F4681&gt;25)),"Moderate: underrated new model with regular rotation",
             AND(E4681&lt;90,C4681&lt;2000,AND(F4681&lt;=100,F4681&gt;25)),"Moderate: underrated old model with regular rotation",
             AND(C4681&lt;=2011,F4681&lt;=25),"Low: not new model and bad rotation",
             AND(E4681&gt;110,AND(C4681&lt;=2011,C4681&gt;=2000),F4681&lt;=25),"Low: overrated regular model with bad rotation",
             AND(E4681&gt;110,C4681&lt;2011,AND(F4681&lt;=100,F4681&gt;25)),"Low: overrated regular model (not new) with regular rotation",
             AND(E4681&gt;110,C4681&gt;2011,F4681&lt;=25),"Low: overrated new model with bad rotation"
)</f>
        <v>Moderate: fair price and regular to good rotation</v>
      </c>
    </row>
    <row r="4682" spans="1:8" x14ac:dyDescent="0.3">
      <c r="A4682" t="s">
        <v>57</v>
      </c>
      <c r="B4682" t="s">
        <v>830</v>
      </c>
      <c r="C4682">
        <v>2009</v>
      </c>
      <c r="D4682">
        <v>6580</v>
      </c>
      <c r="E4682">
        <v>105.66717076484159</v>
      </c>
      <c r="F4682">
        <v>5</v>
      </c>
      <c r="H4682" t="str" cm="1">
        <f t="array" ref="H4682">_xlfn.IFS(
             AND(E4682&gt;110,C4682&gt;2011,F4682&gt;100),"High: overrated, new and good rotation",
             AND(E4682&lt;90,C4682&gt;2011,F4682&gt;100),"High: underrated, new and good rotation",
             AND(E4682&lt;90,C4682&lt;2011,F4682&gt;100),"High: underrated, not too new but good rotation",
             AND(E4682&lt;=110,C4682&gt;2011,F4682&lt;=25),"Critic: well priced/underrated and new, but bad rotation",
             AND(E4682&gt;110,F4682&gt;100),"Top Tier: premium vehicules that tend to be sold above market prices",
             AND(E4682&gt;=90,E4682&lt;=110,F4682&gt;25),"Moderate: fair price and regular to good rotation",
             AND(E4682&lt;90,AND(C4682&lt;=2011,C4682&gt;=2000),AND(F4682&lt;100,F4682&gt;25)),"Moderate: underrated regular model and regular rotation",
             AND(E4682&lt;90,C4682&gt;2011,AND(F4682&lt;=100,F4682&gt;25)),"Moderate: underrated new model with regular rotation",
             AND(E4682&lt;90,C4682&lt;2000,AND(F4682&lt;=100,F4682&gt;25)),"Moderate: underrated old model with regular rotation",
             AND(C4682&lt;=2011,F4682&lt;=25),"Low: not new model and bad rotation",
             AND(E4682&gt;110,AND(C4682&lt;=2011,C4682&gt;=2000),F4682&lt;=25),"Low: overrated regular model with bad rotation",
             AND(E4682&gt;110,C4682&lt;2011,AND(F4682&lt;=100,F4682&gt;25)),"Low: overrated regular model (not new) with regular rotation",
             AND(E4682&gt;110,C4682&gt;2011,F4682&lt;=25),"Low: overrated new model with bad rotation"
)</f>
        <v>Low: not new model and bad rotation</v>
      </c>
    </row>
    <row r="4683" spans="1:8" x14ac:dyDescent="0.3">
      <c r="A4683" t="s">
        <v>58</v>
      </c>
      <c r="B4683" t="s">
        <v>831</v>
      </c>
      <c r="C4683">
        <v>2013</v>
      </c>
      <c r="D4683">
        <v>66436.111111111109</v>
      </c>
      <c r="E4683">
        <v>100.2257193262887</v>
      </c>
      <c r="F4683">
        <v>18</v>
      </c>
      <c r="H4683" t="str" cm="1">
        <f t="array" ref="H4683">_xlfn.IFS(
             AND(E4683&gt;110,C4683&gt;2011,F4683&gt;100),"High: overrated, new and good rotation",
             AND(E4683&lt;90,C4683&gt;2011,F4683&gt;100),"High: underrated, new and good rotation",
             AND(E4683&lt;90,C4683&lt;2011,F4683&gt;100),"High: underrated, not too new but good rotation",
             AND(E4683&lt;=110,C4683&gt;2011,F4683&lt;=25),"Critic: well priced/underrated and new, but bad rotation",
             AND(E4683&gt;110,F4683&gt;100),"Top Tier: premium vehicules that tend to be sold above market prices",
             AND(E4683&gt;=90,E4683&lt;=110,F4683&gt;25),"Moderate: fair price and regular to good rotation",
             AND(E4683&lt;90,AND(C4683&lt;=2011,C4683&gt;=2000),AND(F4683&lt;100,F4683&gt;25)),"Moderate: underrated regular model and regular rotation",
             AND(E4683&lt;90,C4683&gt;2011,AND(F4683&lt;=100,F4683&gt;25)),"Moderate: underrated new model with regular rotation",
             AND(E4683&lt;90,C4683&lt;2000,AND(F4683&lt;=100,F4683&gt;25)),"Moderate: underrated old model with regular rotation",
             AND(C4683&lt;=2011,F4683&lt;=25),"Low: not new model and bad rotation",
             AND(E4683&gt;110,AND(C4683&lt;=2011,C4683&gt;=2000),F4683&lt;=25),"Low: overrated regular model with bad rotation",
             AND(E4683&gt;110,C4683&lt;2011,AND(F4683&lt;=100,F4683&gt;25)),"Low: overrated regular model (not new) with regular rotation",
             AND(E4683&gt;110,C4683&gt;2011,F4683&lt;=25),"Low: overrated new model with bad rotation"
)</f>
        <v>Critic: well priced/underrated and new, but bad rotation</v>
      </c>
    </row>
    <row r="4684" spans="1:8" x14ac:dyDescent="0.3">
      <c r="A4684" t="s">
        <v>58</v>
      </c>
      <c r="B4684" t="s">
        <v>831</v>
      </c>
      <c r="C4684">
        <v>2014</v>
      </c>
      <c r="D4684">
        <v>69280</v>
      </c>
      <c r="E4684">
        <v>94.65</v>
      </c>
      <c r="F4684">
        <v>5</v>
      </c>
      <c r="H4684" t="str" cm="1">
        <f t="array" ref="H4684">_xlfn.IFS(
             AND(E4684&gt;110,C4684&gt;2011,F4684&gt;100),"High: overrated, new and good rotation",
             AND(E4684&lt;90,C4684&gt;2011,F4684&gt;100),"High: underrated, new and good rotation",
             AND(E4684&lt;90,C4684&lt;2011,F4684&gt;100),"High: underrated, not too new but good rotation",
             AND(E4684&lt;=110,C4684&gt;2011,F4684&lt;=25),"Critic: well priced/underrated and new, but bad rotation",
             AND(E4684&gt;110,F4684&gt;100),"Top Tier: premium vehicules that tend to be sold above market prices",
             AND(E4684&gt;=90,E4684&lt;=110,F4684&gt;25),"Moderate: fair price and regular to good rotation",
             AND(E4684&lt;90,AND(C4684&lt;=2011,C4684&gt;=2000),AND(F4684&lt;100,F4684&gt;25)),"Moderate: underrated regular model and regular rotation",
             AND(E4684&lt;90,C4684&gt;2011,AND(F4684&lt;=100,F4684&gt;25)),"Moderate: underrated new model with regular rotation",
             AND(E4684&lt;90,C4684&lt;2000,AND(F4684&lt;=100,F4684&gt;25)),"Moderate: underrated old model with regular rotation",
             AND(C4684&lt;=2011,F4684&lt;=25),"Low: not new model and bad rotation",
             AND(E4684&gt;110,AND(C4684&lt;=2011,C4684&gt;=2000),F4684&lt;=25),"Low: overrated regular model with bad rotation",
             AND(E4684&gt;110,C4684&lt;2011,AND(F4684&lt;=100,F4684&gt;25)),"Low: overrated regular model (not new) with regular rotation",
             AND(E4684&gt;110,C4684&gt;2011,F4684&lt;=25),"Low: overrated new model with bad rotation"
)</f>
        <v>Critic: well priced/underrated and new, but bad rotation</v>
      </c>
    </row>
    <row r="4685" spans="1:8" x14ac:dyDescent="0.3">
      <c r="A4685" t="s">
        <v>59</v>
      </c>
      <c r="B4685" t="s">
        <v>832</v>
      </c>
      <c r="C4685">
        <v>1990</v>
      </c>
      <c r="D4685">
        <v>525</v>
      </c>
      <c r="E4685">
        <v>78.333333333333343</v>
      </c>
      <c r="F4685">
        <v>2</v>
      </c>
      <c r="H4685" t="str" cm="1">
        <f t="array" ref="H4685">_xlfn.IFS(
             AND(E4685&gt;110,C4685&gt;2011,F4685&gt;100),"High: overrated, new and good rotation",
             AND(E4685&lt;90,C4685&gt;2011,F4685&gt;100),"High: underrated, new and good rotation",
             AND(E4685&lt;90,C4685&lt;2011,F4685&gt;100),"High: underrated, not too new but good rotation",
             AND(E4685&lt;=110,C4685&gt;2011,F4685&lt;=25),"Critic: well priced/underrated and new, but bad rotation",
             AND(E4685&gt;110,F4685&gt;100),"Top Tier: premium vehicules that tend to be sold above market prices",
             AND(E4685&gt;=90,E4685&lt;=110,F4685&gt;25),"Moderate: fair price and regular to good rotation",
             AND(E4685&lt;90,AND(C4685&lt;=2011,C4685&gt;=2000),AND(F4685&lt;100,F4685&gt;25)),"Moderate: underrated regular model and regular rotation",
             AND(E4685&lt;90,C4685&gt;2011,AND(F4685&lt;=100,F4685&gt;25)),"Moderate: underrated new model with regular rotation",
             AND(E4685&lt;90,C4685&lt;2000,AND(F4685&lt;=100,F4685&gt;25)),"Moderate: underrated old model with regular rotation",
             AND(C4685&lt;=2011,F4685&lt;=25),"Low: not new model and bad rotation",
             AND(E4685&gt;110,AND(C4685&lt;=2011,C4685&gt;=2000),F4685&lt;=25),"Low: overrated regular model with bad rotation",
             AND(E4685&gt;110,C4685&lt;2011,AND(F4685&lt;=100,F4685&gt;25)),"Low: overrated regular model (not new) with regular rotation",
             AND(E4685&gt;110,C4685&gt;2011,F4685&lt;=25),"Low: overrated new model with bad rotation"
)</f>
        <v>Low: not new model and bad rotation</v>
      </c>
    </row>
    <row r="4686" spans="1:8" x14ac:dyDescent="0.3">
      <c r="A4686" t="s">
        <v>59</v>
      </c>
      <c r="B4686" t="s">
        <v>832</v>
      </c>
      <c r="C4686">
        <v>1992</v>
      </c>
      <c r="D4686">
        <v>670</v>
      </c>
      <c r="E4686">
        <v>48.110289623627295</v>
      </c>
      <c r="F4686">
        <v>5</v>
      </c>
      <c r="H4686" t="str" cm="1">
        <f t="array" ref="H4686">_xlfn.IFS(
             AND(E4686&gt;110,C4686&gt;2011,F4686&gt;100),"High: overrated, new and good rotation",
             AND(E4686&lt;90,C4686&gt;2011,F4686&gt;100),"High: underrated, new and good rotation",
             AND(E4686&lt;90,C4686&lt;2011,F4686&gt;100),"High: underrated, not too new but good rotation",
             AND(E4686&lt;=110,C4686&gt;2011,F4686&lt;=25),"Critic: well priced/underrated and new, but bad rotation",
             AND(E4686&gt;110,F4686&gt;100),"Top Tier: premium vehicules that tend to be sold above market prices",
             AND(E4686&gt;=90,E4686&lt;=110,F4686&gt;25),"Moderate: fair price and regular to good rotation",
             AND(E4686&lt;90,AND(C4686&lt;=2011,C4686&gt;=2000),AND(F4686&lt;100,F4686&gt;25)),"Moderate: underrated regular model and regular rotation",
             AND(E4686&lt;90,C4686&gt;2011,AND(F4686&lt;=100,F4686&gt;25)),"Moderate: underrated new model with regular rotation",
             AND(E4686&lt;90,C4686&lt;2000,AND(F4686&lt;=100,F4686&gt;25)),"Moderate: underrated old model with regular rotation",
             AND(C4686&lt;=2011,F4686&lt;=25),"Low: not new model and bad rotation",
             AND(E4686&gt;110,AND(C4686&lt;=2011,C4686&gt;=2000),F4686&lt;=25),"Low: overrated regular model with bad rotation",
             AND(E4686&gt;110,C4686&lt;2011,AND(F4686&lt;=100,F4686&gt;25)),"Low: overrated regular model (not new) with regular rotation",
             AND(E4686&gt;110,C4686&gt;2011,F4686&lt;=25),"Low: overrated new model with bad rotation"
)</f>
        <v>Low: not new model and bad rotation</v>
      </c>
    </row>
    <row r="4687" spans="1:8" x14ac:dyDescent="0.3">
      <c r="A4687" t="s">
        <v>59</v>
      </c>
      <c r="B4687" t="s">
        <v>832</v>
      </c>
      <c r="C4687">
        <v>1993</v>
      </c>
      <c r="D4687">
        <v>912.5</v>
      </c>
      <c r="E4687">
        <v>125.63048653474186</v>
      </c>
      <c r="F4687">
        <v>4</v>
      </c>
      <c r="H4687" t="str" cm="1">
        <f t="array" ref="H4687">_xlfn.IFS(
             AND(E4687&gt;110,C4687&gt;2011,F4687&gt;100),"High: overrated, new and good rotation",
             AND(E4687&lt;90,C4687&gt;2011,F4687&gt;100),"High: underrated, new and good rotation",
             AND(E4687&lt;90,C4687&lt;2011,F4687&gt;100),"High: underrated, not too new but good rotation",
             AND(E4687&lt;=110,C4687&gt;2011,F4687&lt;=25),"Critic: well priced/underrated and new, but bad rotation",
             AND(E4687&gt;110,F4687&gt;100),"Top Tier: premium vehicules that tend to be sold above market prices",
             AND(E4687&gt;=90,E4687&lt;=110,F4687&gt;25),"Moderate: fair price and regular to good rotation",
             AND(E4687&lt;90,AND(C4687&lt;=2011,C4687&gt;=2000),AND(F4687&lt;100,F4687&gt;25)),"Moderate: underrated regular model and regular rotation",
             AND(E4687&lt;90,C4687&gt;2011,AND(F4687&lt;=100,F4687&gt;25)),"Moderate: underrated new model with regular rotation",
             AND(E4687&lt;90,C4687&lt;2000,AND(F4687&lt;=100,F4687&gt;25)),"Moderate: underrated old model with regular rotation",
             AND(C4687&lt;=2011,F4687&lt;=25),"Low: not new model and bad rotation",
             AND(E4687&gt;110,AND(C4687&lt;=2011,C4687&gt;=2000),F4687&lt;=25),"Low: overrated regular model with bad rotation",
             AND(E4687&gt;110,C4687&lt;2011,AND(F4687&lt;=100,F4687&gt;25)),"Low: overrated regular model (not new) with regular rotation",
             AND(E4687&gt;110,C4687&gt;2011,F4687&lt;=25),"Low: overrated new model with bad rotation"
)</f>
        <v>Low: not new model and bad rotation</v>
      </c>
    </row>
    <row r="4688" spans="1:8" x14ac:dyDescent="0.3">
      <c r="A4688" t="s">
        <v>59</v>
      </c>
      <c r="B4688" t="s">
        <v>832</v>
      </c>
      <c r="C4688">
        <v>1994</v>
      </c>
      <c r="D4688">
        <v>925</v>
      </c>
      <c r="E4688">
        <v>55.149773598049464</v>
      </c>
      <c r="F4688">
        <v>4</v>
      </c>
      <c r="H4688" t="str" cm="1">
        <f t="array" ref="H4688">_xlfn.IFS(
             AND(E4688&gt;110,C4688&gt;2011,F4688&gt;100),"High: overrated, new and good rotation",
             AND(E4688&lt;90,C4688&gt;2011,F4688&gt;100),"High: underrated, new and good rotation",
             AND(E4688&lt;90,C4688&lt;2011,F4688&gt;100),"High: underrated, not too new but good rotation",
             AND(E4688&lt;=110,C4688&gt;2011,F4688&lt;=25),"Critic: well priced/underrated and new, but bad rotation",
             AND(E4688&gt;110,F4688&gt;100),"Top Tier: premium vehicules that tend to be sold above market prices",
             AND(E4688&gt;=90,E4688&lt;=110,F4688&gt;25),"Moderate: fair price and regular to good rotation",
             AND(E4688&lt;90,AND(C4688&lt;=2011,C4688&gt;=2000),AND(F4688&lt;100,F4688&gt;25)),"Moderate: underrated regular model and regular rotation",
             AND(E4688&lt;90,C4688&gt;2011,AND(F4688&lt;=100,F4688&gt;25)),"Moderate: underrated new model with regular rotation",
             AND(E4688&lt;90,C4688&lt;2000,AND(F4688&lt;=100,F4688&gt;25)),"Moderate: underrated old model with regular rotation",
             AND(C4688&lt;=2011,F4688&lt;=25),"Low: not new model and bad rotation",
             AND(E4688&gt;110,AND(C4688&lt;=2011,C4688&gt;=2000),F4688&lt;=25),"Low: overrated regular model with bad rotation",
             AND(E4688&gt;110,C4688&lt;2011,AND(F4688&lt;=100,F4688&gt;25)),"Low: overrated regular model (not new) with regular rotation",
             AND(E4688&gt;110,C4688&gt;2011,F4688&lt;=25),"Low: overrated new model with bad rotation"
)</f>
        <v>Low: not new model and bad rotation</v>
      </c>
    </row>
    <row r="4689" spans="1:8" x14ac:dyDescent="0.3">
      <c r="A4689" t="s">
        <v>59</v>
      </c>
      <c r="B4689" t="s">
        <v>832</v>
      </c>
      <c r="C4689">
        <v>1995</v>
      </c>
      <c r="D4689">
        <v>1046.25</v>
      </c>
      <c r="E4689">
        <v>99.858220279769498</v>
      </c>
      <c r="F4689">
        <v>20</v>
      </c>
      <c r="H4689" t="str" cm="1">
        <f t="array" ref="H4689">_xlfn.IFS(
             AND(E4689&gt;110,C4689&gt;2011,F4689&gt;100),"High: overrated, new and good rotation",
             AND(E4689&lt;90,C4689&gt;2011,F4689&gt;100),"High: underrated, new and good rotation",
             AND(E4689&lt;90,C4689&lt;2011,F4689&gt;100),"High: underrated, not too new but good rotation",
             AND(E4689&lt;=110,C4689&gt;2011,F4689&lt;=25),"Critic: well priced/underrated and new, but bad rotation",
             AND(E4689&gt;110,F4689&gt;100),"Top Tier: premium vehicules that tend to be sold above market prices",
             AND(E4689&gt;=90,E4689&lt;=110,F4689&gt;25),"Moderate: fair price and regular to good rotation",
             AND(E4689&lt;90,AND(C4689&lt;=2011,C4689&gt;=2000),AND(F4689&lt;100,F4689&gt;25)),"Moderate: underrated regular model and regular rotation",
             AND(E4689&lt;90,C4689&gt;2011,AND(F4689&lt;=100,F4689&gt;25)),"Moderate: underrated new model with regular rotation",
             AND(E4689&lt;90,C4689&lt;2000,AND(F4689&lt;=100,F4689&gt;25)),"Moderate: underrated old model with regular rotation",
             AND(C4689&lt;=2011,F4689&lt;=25),"Low: not new model and bad rotation",
             AND(E4689&gt;110,AND(C4689&lt;=2011,C4689&gt;=2000),F4689&lt;=25),"Low: overrated regular model with bad rotation",
             AND(E4689&gt;110,C4689&lt;2011,AND(F4689&lt;=100,F4689&gt;25)),"Low: overrated regular model (not new) with regular rotation",
             AND(E4689&gt;110,C4689&gt;2011,F4689&lt;=25),"Low: overrated new model with bad rotation"
)</f>
        <v>Low: not new model and bad rotation</v>
      </c>
    </row>
    <row r="4690" spans="1:8" x14ac:dyDescent="0.3">
      <c r="A4690" t="s">
        <v>59</v>
      </c>
      <c r="B4690" t="s">
        <v>832</v>
      </c>
      <c r="C4690">
        <v>1996</v>
      </c>
      <c r="D4690">
        <v>1538.8888888888889</v>
      </c>
      <c r="E4690">
        <v>114.8177334043347</v>
      </c>
      <c r="F4690">
        <v>9</v>
      </c>
      <c r="H4690" t="str" cm="1">
        <f t="array" ref="H4690">_xlfn.IFS(
             AND(E4690&gt;110,C4690&gt;2011,F4690&gt;100),"High: overrated, new and good rotation",
             AND(E4690&lt;90,C4690&gt;2011,F4690&gt;100),"High: underrated, new and good rotation",
             AND(E4690&lt;90,C4690&lt;2011,F4690&gt;100),"High: underrated, not too new but good rotation",
             AND(E4690&lt;=110,C4690&gt;2011,F4690&lt;=25),"Critic: well priced/underrated and new, but bad rotation",
             AND(E4690&gt;110,F4690&gt;100),"Top Tier: premium vehicules that tend to be sold above market prices",
             AND(E4690&gt;=90,E4690&lt;=110,F4690&gt;25),"Moderate: fair price and regular to good rotation",
             AND(E4690&lt;90,AND(C4690&lt;=2011,C4690&gt;=2000),AND(F4690&lt;100,F4690&gt;25)),"Moderate: underrated regular model and regular rotation",
             AND(E4690&lt;90,C4690&gt;2011,AND(F4690&lt;=100,F4690&gt;25)),"Moderate: underrated new model with regular rotation",
             AND(E4690&lt;90,C4690&lt;2000,AND(F4690&lt;=100,F4690&gt;25)),"Moderate: underrated old model with regular rotation",
             AND(C4690&lt;=2011,F4690&lt;=25),"Low: not new model and bad rotation",
             AND(E4690&gt;110,AND(C4690&lt;=2011,C4690&gt;=2000),F4690&lt;=25),"Low: overrated regular model with bad rotation",
             AND(E4690&gt;110,C4690&lt;2011,AND(F4690&lt;=100,F4690&gt;25)),"Low: overrated regular model (not new) with regular rotation",
             AND(E4690&gt;110,C4690&gt;2011,F4690&lt;=25),"Low: overrated new model with bad rotation"
)</f>
        <v>Low: not new model and bad rotation</v>
      </c>
    </row>
    <row r="4691" spans="1:8" x14ac:dyDescent="0.3">
      <c r="A4691" t="s">
        <v>59</v>
      </c>
      <c r="B4691" t="s">
        <v>832</v>
      </c>
      <c r="C4691">
        <v>1997</v>
      </c>
      <c r="D4691">
        <v>1820.5882352941176</v>
      </c>
      <c r="E4691">
        <v>92.631515128439702</v>
      </c>
      <c r="F4691">
        <v>34</v>
      </c>
      <c r="H4691" t="str" cm="1">
        <f t="array" ref="H4691">_xlfn.IFS(
             AND(E4691&gt;110,C4691&gt;2011,F4691&gt;100),"High: overrated, new and good rotation",
             AND(E4691&lt;90,C4691&gt;2011,F4691&gt;100),"High: underrated, new and good rotation",
             AND(E4691&lt;90,C4691&lt;2011,F4691&gt;100),"High: underrated, not too new but good rotation",
             AND(E4691&lt;=110,C4691&gt;2011,F4691&lt;=25),"Critic: well priced/underrated and new, but bad rotation",
             AND(E4691&gt;110,F4691&gt;100),"Top Tier: premium vehicules that tend to be sold above market prices",
             AND(E4691&gt;=90,E4691&lt;=110,F4691&gt;25),"Moderate: fair price and regular to good rotation",
             AND(E4691&lt;90,AND(C4691&lt;=2011,C4691&gt;=2000),AND(F4691&lt;100,F4691&gt;25)),"Moderate: underrated regular model and regular rotation",
             AND(E4691&lt;90,C4691&gt;2011,AND(F4691&lt;=100,F4691&gt;25)),"Moderate: underrated new model with regular rotation",
             AND(E4691&lt;90,C4691&lt;2000,AND(F4691&lt;=100,F4691&gt;25)),"Moderate: underrated old model with regular rotation",
             AND(C4691&lt;=2011,F4691&lt;=25),"Low: not new model and bad rotation",
             AND(E4691&gt;110,AND(C4691&lt;=2011,C4691&gt;=2000),F4691&lt;=25),"Low: overrated regular model with bad rotation",
             AND(E4691&gt;110,C4691&lt;2011,AND(F4691&lt;=100,F4691&gt;25)),"Low: overrated regular model (not new) with regular rotation",
             AND(E4691&gt;110,C4691&gt;2011,F4691&lt;=25),"Low: overrated new model with bad rotation"
)</f>
        <v>Moderate: fair price and regular to good rotation</v>
      </c>
    </row>
    <row r="4692" spans="1:8" x14ac:dyDescent="0.3">
      <c r="A4692" t="s">
        <v>59</v>
      </c>
      <c r="B4692" t="s">
        <v>832</v>
      </c>
      <c r="C4692">
        <v>1998</v>
      </c>
      <c r="D4692">
        <v>2241.6666666666665</v>
      </c>
      <c r="E4692">
        <v>111.94103506916854</v>
      </c>
      <c r="F4692">
        <v>30</v>
      </c>
      <c r="H4692" t="str" cm="1">
        <f t="array" ref="H4692">_xlfn.IFS(
             AND(E4692&gt;110,C4692&gt;2011,F4692&gt;100),"High: overrated, new and good rotation",
             AND(E4692&lt;90,C4692&gt;2011,F4692&gt;100),"High: underrated, new and good rotation",
             AND(E4692&lt;90,C4692&lt;2011,F4692&gt;100),"High: underrated, not too new but good rotation",
             AND(E4692&lt;=110,C4692&gt;2011,F4692&lt;=25),"Critic: well priced/underrated and new, but bad rotation",
             AND(E4692&gt;110,F4692&gt;100),"Top Tier: premium vehicules that tend to be sold above market prices",
             AND(E4692&gt;=90,E4692&lt;=110,F4692&gt;25),"Moderate: fair price and regular to good rotation",
             AND(E4692&lt;90,AND(C4692&lt;=2011,C4692&gt;=2000),AND(F4692&lt;100,F4692&gt;25)),"Moderate: underrated regular model and regular rotation",
             AND(E4692&lt;90,C4692&gt;2011,AND(F4692&lt;=100,F4692&gt;25)),"Moderate: underrated new model with regular rotation",
             AND(E4692&lt;90,C4692&lt;2000,AND(F4692&lt;=100,F4692&gt;25)),"Moderate: underrated old model with regular rotation",
             AND(C4692&lt;=2011,F4692&lt;=25),"Low: not new model and bad rotation",
             AND(E4692&gt;110,AND(C4692&lt;=2011,C4692&gt;=2000),F4692&lt;=25),"Low: overrated regular model with bad rotation",
             AND(E4692&gt;110,C4692&lt;2011,AND(F4692&lt;=100,F4692&gt;25)),"Low: overrated regular model (not new) with regular rotation",
             AND(E4692&gt;110,C4692&gt;2011,F4692&lt;=25),"Low: overrated new model with bad rotation"
)</f>
        <v>Low: overrated regular model (not new) with regular rotation</v>
      </c>
    </row>
    <row r="4693" spans="1:8" x14ac:dyDescent="0.3">
      <c r="A4693" t="s">
        <v>59</v>
      </c>
      <c r="B4693" t="s">
        <v>832</v>
      </c>
      <c r="C4693">
        <v>1999</v>
      </c>
      <c r="D4693">
        <v>2469.2307692307691</v>
      </c>
      <c r="E4693">
        <v>104.50077702549582</v>
      </c>
      <c r="F4693">
        <v>39</v>
      </c>
      <c r="H4693" t="str" cm="1">
        <f t="array" ref="H4693">_xlfn.IFS(
             AND(E4693&gt;110,C4693&gt;2011,F4693&gt;100),"High: overrated, new and good rotation",
             AND(E4693&lt;90,C4693&gt;2011,F4693&gt;100),"High: underrated, new and good rotation",
             AND(E4693&lt;90,C4693&lt;2011,F4693&gt;100),"High: underrated, not too new but good rotation",
             AND(E4693&lt;=110,C4693&gt;2011,F4693&lt;=25),"Critic: well priced/underrated and new, but bad rotation",
             AND(E4693&gt;110,F4693&gt;100),"Top Tier: premium vehicules that tend to be sold above market prices",
             AND(E4693&gt;=90,E4693&lt;=110,F4693&gt;25),"Moderate: fair price and regular to good rotation",
             AND(E4693&lt;90,AND(C4693&lt;=2011,C4693&gt;=2000),AND(F4693&lt;100,F4693&gt;25)),"Moderate: underrated regular model and regular rotation",
             AND(E4693&lt;90,C4693&gt;2011,AND(F4693&lt;=100,F4693&gt;25)),"Moderate: underrated new model with regular rotation",
             AND(E4693&lt;90,C4693&lt;2000,AND(F4693&lt;=100,F4693&gt;25)),"Moderate: underrated old model with regular rotation",
             AND(C4693&lt;=2011,F4693&lt;=25),"Low: not new model and bad rotation",
             AND(E4693&gt;110,AND(C4693&lt;=2011,C4693&gt;=2000),F4693&lt;=25),"Low: overrated regular model with bad rotation",
             AND(E4693&gt;110,C4693&lt;2011,AND(F4693&lt;=100,F4693&gt;25)),"Low: overrated regular model (not new) with regular rotation",
             AND(E4693&gt;110,C4693&gt;2011,F4693&lt;=25),"Low: overrated new model with bad rotation"
)</f>
        <v>Moderate: fair price and regular to good rotation</v>
      </c>
    </row>
    <row r="4694" spans="1:8" x14ac:dyDescent="0.3">
      <c r="A4694" t="s">
        <v>59</v>
      </c>
      <c r="B4694" t="s">
        <v>832</v>
      </c>
      <c r="C4694">
        <v>2000</v>
      </c>
      <c r="D4694">
        <v>3086.3636363636365</v>
      </c>
      <c r="E4694">
        <v>98.682336611600704</v>
      </c>
      <c r="F4694">
        <v>44</v>
      </c>
      <c r="H4694" t="str" cm="1">
        <f t="array" ref="H4694">_xlfn.IFS(
             AND(E4694&gt;110,C4694&gt;2011,F4694&gt;100),"High: overrated, new and good rotation",
             AND(E4694&lt;90,C4694&gt;2011,F4694&gt;100),"High: underrated, new and good rotation",
             AND(E4694&lt;90,C4694&lt;2011,F4694&gt;100),"High: underrated, not too new but good rotation",
             AND(E4694&lt;=110,C4694&gt;2011,F4694&lt;=25),"Critic: well priced/underrated and new, but bad rotation",
             AND(E4694&gt;110,F4694&gt;100),"Top Tier: premium vehicules that tend to be sold above market prices",
             AND(E4694&gt;=90,E4694&lt;=110,F4694&gt;25),"Moderate: fair price and regular to good rotation",
             AND(E4694&lt;90,AND(C4694&lt;=2011,C4694&gt;=2000),AND(F4694&lt;100,F4694&gt;25)),"Moderate: underrated regular model and regular rotation",
             AND(E4694&lt;90,C4694&gt;2011,AND(F4694&lt;=100,F4694&gt;25)),"Moderate: underrated new model with regular rotation",
             AND(E4694&lt;90,C4694&lt;2000,AND(F4694&lt;=100,F4694&gt;25)),"Moderate: underrated old model with regular rotation",
             AND(C4694&lt;=2011,F4694&lt;=25),"Low: not new model and bad rotation",
             AND(E4694&gt;110,AND(C4694&lt;=2011,C4694&gt;=2000),F4694&lt;=25),"Low: overrated regular model with bad rotation",
             AND(E4694&gt;110,C4694&lt;2011,AND(F4694&lt;=100,F4694&gt;25)),"Low: overrated regular model (not new) with regular rotation",
             AND(E4694&gt;110,C4694&gt;2011,F4694&lt;=25),"Low: overrated new model with bad rotation"
)</f>
        <v>Moderate: fair price and regular to good rotation</v>
      </c>
    </row>
    <row r="4695" spans="1:8" x14ac:dyDescent="0.3">
      <c r="A4695" t="s">
        <v>59</v>
      </c>
      <c r="B4695" t="s">
        <v>832</v>
      </c>
      <c r="C4695">
        <v>2001</v>
      </c>
      <c r="D4695">
        <v>3420</v>
      </c>
      <c r="E4695">
        <v>102.05467877090398</v>
      </c>
      <c r="F4695">
        <v>50</v>
      </c>
      <c r="H4695" t="str" cm="1">
        <f t="array" ref="H4695">_xlfn.IFS(
             AND(E4695&gt;110,C4695&gt;2011,F4695&gt;100),"High: overrated, new and good rotation",
             AND(E4695&lt;90,C4695&gt;2011,F4695&gt;100),"High: underrated, new and good rotation",
             AND(E4695&lt;90,C4695&lt;2011,F4695&gt;100),"High: underrated, not too new but good rotation",
             AND(E4695&lt;=110,C4695&gt;2011,F4695&lt;=25),"Critic: well priced/underrated and new, but bad rotation",
             AND(E4695&gt;110,F4695&gt;100),"Top Tier: premium vehicules that tend to be sold above market prices",
             AND(E4695&gt;=90,E4695&lt;=110,F4695&gt;25),"Moderate: fair price and regular to good rotation",
             AND(E4695&lt;90,AND(C4695&lt;=2011,C4695&gt;=2000),AND(F4695&lt;100,F4695&gt;25)),"Moderate: underrated regular model and regular rotation",
             AND(E4695&lt;90,C4695&gt;2011,AND(F4695&lt;=100,F4695&gt;25)),"Moderate: underrated new model with regular rotation",
             AND(E4695&lt;90,C4695&lt;2000,AND(F4695&lt;=100,F4695&gt;25)),"Moderate: underrated old model with regular rotation",
             AND(C4695&lt;=2011,F4695&lt;=25),"Low: not new model and bad rotation",
             AND(E4695&gt;110,AND(C4695&lt;=2011,C4695&gt;=2000),F4695&lt;=25),"Low: overrated regular model with bad rotation",
             AND(E4695&gt;110,C4695&lt;2011,AND(F4695&lt;=100,F4695&gt;25)),"Low: overrated regular model (not new) with regular rotation",
             AND(E4695&gt;110,C4695&gt;2011,F4695&lt;=25),"Low: overrated new model with bad rotation"
)</f>
        <v>Moderate: fair price and regular to good rotation</v>
      </c>
    </row>
    <row r="4696" spans="1:8" x14ac:dyDescent="0.3">
      <c r="A4696" t="s">
        <v>59</v>
      </c>
      <c r="B4696" t="s">
        <v>832</v>
      </c>
      <c r="C4696">
        <v>2003</v>
      </c>
      <c r="D4696">
        <v>5676.2135922330099</v>
      </c>
      <c r="E4696">
        <v>103.26941110109568</v>
      </c>
      <c r="F4696">
        <v>103</v>
      </c>
      <c r="H4696" t="str" cm="1">
        <f t="array" ref="H4696">_xlfn.IFS(
             AND(E4696&gt;110,C4696&gt;2011,F4696&gt;100),"High: overrated, new and good rotation",
             AND(E4696&lt;90,C4696&gt;2011,F4696&gt;100),"High: underrated, new and good rotation",
             AND(E4696&lt;90,C4696&lt;2011,F4696&gt;100),"High: underrated, not too new but good rotation",
             AND(E4696&lt;=110,C4696&gt;2011,F4696&lt;=25),"Critic: well priced/underrated and new, but bad rotation",
             AND(E4696&gt;110,F4696&gt;100),"Top Tier: premium vehicules that tend to be sold above market prices",
             AND(E4696&gt;=90,E4696&lt;=110,F4696&gt;25),"Moderate: fair price and regular to good rotation",
             AND(E4696&lt;90,AND(C4696&lt;=2011,C4696&gt;=2000),AND(F4696&lt;100,F4696&gt;25)),"Moderate: underrated regular model and regular rotation",
             AND(E4696&lt;90,C4696&gt;2011,AND(F4696&lt;=100,F4696&gt;25)),"Moderate: underrated new model with regular rotation",
             AND(E4696&lt;90,C4696&lt;2000,AND(F4696&lt;=100,F4696&gt;25)),"Moderate: underrated old model with regular rotation",
             AND(C4696&lt;=2011,F4696&lt;=25),"Low: not new model and bad rotation",
             AND(E4696&gt;110,AND(C4696&lt;=2011,C4696&gt;=2000),F4696&lt;=25),"Low: overrated regular model with bad rotation",
             AND(E4696&gt;110,C4696&lt;2011,AND(F4696&lt;=100,F4696&gt;25)),"Low: overrated regular model (not new) with regular rotation",
             AND(E4696&gt;110,C4696&gt;2011,F4696&lt;=25),"Low: overrated new model with bad rotation"
)</f>
        <v>Moderate: fair price and regular to good rotation</v>
      </c>
    </row>
    <row r="4697" spans="1:8" x14ac:dyDescent="0.3">
      <c r="A4697" t="s">
        <v>59</v>
      </c>
      <c r="B4697" t="s">
        <v>832</v>
      </c>
      <c r="C4697">
        <v>2004</v>
      </c>
      <c r="D4697">
        <v>6910.7142857142853</v>
      </c>
      <c r="E4697">
        <v>107.69022211997653</v>
      </c>
      <c r="F4697">
        <v>112</v>
      </c>
      <c r="H4697" t="str" cm="1">
        <f t="array" ref="H4697">_xlfn.IFS(
             AND(E4697&gt;110,C4697&gt;2011,F4697&gt;100),"High: overrated, new and good rotation",
             AND(E4697&lt;90,C4697&gt;2011,F4697&gt;100),"High: underrated, new and good rotation",
             AND(E4697&lt;90,C4697&lt;2011,F4697&gt;100),"High: underrated, not too new but good rotation",
             AND(E4697&lt;=110,C4697&gt;2011,F4697&lt;=25),"Critic: well priced/underrated and new, but bad rotation",
             AND(E4697&gt;110,F4697&gt;100),"Top Tier: premium vehicules that tend to be sold above market prices",
             AND(E4697&gt;=90,E4697&lt;=110,F4697&gt;25),"Moderate: fair price and regular to good rotation",
             AND(E4697&lt;90,AND(C4697&lt;=2011,C4697&gt;=2000),AND(F4697&lt;100,F4697&gt;25)),"Moderate: underrated regular model and regular rotation",
             AND(E4697&lt;90,C4697&gt;2011,AND(F4697&lt;=100,F4697&gt;25)),"Moderate: underrated new model with regular rotation",
             AND(E4697&lt;90,C4697&lt;2000,AND(F4697&lt;=100,F4697&gt;25)),"Moderate: underrated old model with regular rotation",
             AND(C4697&lt;=2011,F4697&lt;=25),"Low: not new model and bad rotation",
             AND(E4697&gt;110,AND(C4697&lt;=2011,C4697&gt;=2000),F4697&lt;=25),"Low: overrated regular model with bad rotation",
             AND(E4697&gt;110,C4697&lt;2011,AND(F4697&lt;=100,F4697&gt;25)),"Low: overrated regular model (not new) with regular rotation",
             AND(E4697&gt;110,C4697&gt;2011,F4697&lt;=25),"Low: overrated new model with bad rotation"
)</f>
        <v>Moderate: fair price and regular to good rotation</v>
      </c>
    </row>
    <row r="4698" spans="1:8" x14ac:dyDescent="0.3">
      <c r="A4698" t="s">
        <v>59</v>
      </c>
      <c r="B4698" t="s">
        <v>832</v>
      </c>
      <c r="C4698">
        <v>2005</v>
      </c>
      <c r="D4698">
        <v>8097.0588235294117</v>
      </c>
      <c r="E4698">
        <v>102.71883525589155</v>
      </c>
      <c r="F4698">
        <v>119</v>
      </c>
      <c r="H4698" t="str" cm="1">
        <f t="array" ref="H4698">_xlfn.IFS(
             AND(E4698&gt;110,C4698&gt;2011,F4698&gt;100),"High: overrated, new and good rotation",
             AND(E4698&lt;90,C4698&gt;2011,F4698&gt;100),"High: underrated, new and good rotation",
             AND(E4698&lt;90,C4698&lt;2011,F4698&gt;100),"High: underrated, not too new but good rotation",
             AND(E4698&lt;=110,C4698&gt;2011,F4698&lt;=25),"Critic: well priced/underrated and new, but bad rotation",
             AND(E4698&gt;110,F4698&gt;100),"Top Tier: premium vehicules that tend to be sold above market prices",
             AND(E4698&gt;=90,E4698&lt;=110,F4698&gt;25),"Moderate: fair price and regular to good rotation",
             AND(E4698&lt;90,AND(C4698&lt;=2011,C4698&gt;=2000),AND(F4698&lt;100,F4698&gt;25)),"Moderate: underrated regular model and regular rotation",
             AND(E4698&lt;90,C4698&gt;2011,AND(F4698&lt;=100,F4698&gt;25)),"Moderate: underrated new model with regular rotation",
             AND(E4698&lt;90,C4698&lt;2000,AND(F4698&lt;=100,F4698&gt;25)),"Moderate: underrated old model with regular rotation",
             AND(C4698&lt;=2011,F4698&lt;=25),"Low: not new model and bad rotation",
             AND(E4698&gt;110,AND(C4698&lt;=2011,C4698&gt;=2000),F4698&lt;=25),"Low: overrated regular model with bad rotation",
             AND(E4698&gt;110,C4698&lt;2011,AND(F4698&lt;=100,F4698&gt;25)),"Low: overrated regular model (not new) with regular rotation",
             AND(E4698&gt;110,C4698&gt;2011,F4698&lt;=25),"Low: overrated new model with bad rotation"
)</f>
        <v>Moderate: fair price and regular to good rotation</v>
      </c>
    </row>
    <row r="4699" spans="1:8" x14ac:dyDescent="0.3">
      <c r="A4699" t="s">
        <v>59</v>
      </c>
      <c r="B4699" t="s">
        <v>832</v>
      </c>
      <c r="C4699">
        <v>2006</v>
      </c>
      <c r="D4699">
        <v>10252.020202020201</v>
      </c>
      <c r="E4699">
        <v>104.92970423509929</v>
      </c>
      <c r="F4699">
        <v>99</v>
      </c>
      <c r="H4699" t="str" cm="1">
        <f t="array" ref="H4699">_xlfn.IFS(
             AND(E4699&gt;110,C4699&gt;2011,F4699&gt;100),"High: overrated, new and good rotation",
             AND(E4699&lt;90,C4699&gt;2011,F4699&gt;100),"High: underrated, new and good rotation",
             AND(E4699&lt;90,C4699&lt;2011,F4699&gt;100),"High: underrated, not too new but good rotation",
             AND(E4699&lt;=110,C4699&gt;2011,F4699&lt;=25),"Critic: well priced/underrated and new, but bad rotation",
             AND(E4699&gt;110,F4699&gt;100),"Top Tier: premium vehicules that tend to be sold above market prices",
             AND(E4699&gt;=90,E4699&lt;=110,F4699&gt;25),"Moderate: fair price and regular to good rotation",
             AND(E4699&lt;90,AND(C4699&lt;=2011,C4699&gt;=2000),AND(F4699&lt;100,F4699&gt;25)),"Moderate: underrated regular model and regular rotation",
             AND(E4699&lt;90,C4699&gt;2011,AND(F4699&lt;=100,F4699&gt;25)),"Moderate: underrated new model with regular rotation",
             AND(E4699&lt;90,C4699&lt;2000,AND(F4699&lt;=100,F4699&gt;25)),"Moderate: underrated old model with regular rotation",
             AND(C4699&lt;=2011,F4699&lt;=25),"Low: not new model and bad rotation",
             AND(E4699&gt;110,AND(C4699&lt;=2011,C4699&gt;=2000),F4699&lt;=25),"Low: overrated regular model with bad rotation",
             AND(E4699&gt;110,C4699&lt;2011,AND(F4699&lt;=100,F4699&gt;25)),"Low: overrated regular model (not new) with regular rotation",
             AND(E4699&gt;110,C4699&gt;2011,F4699&lt;=25),"Low: overrated new model with bad rotation"
)</f>
        <v>Moderate: fair price and regular to good rotation</v>
      </c>
    </row>
    <row r="4700" spans="1:8" x14ac:dyDescent="0.3">
      <c r="A4700" t="s">
        <v>59</v>
      </c>
      <c r="B4700" t="s">
        <v>832</v>
      </c>
      <c r="C4700">
        <v>2007</v>
      </c>
      <c r="D4700">
        <v>13685</v>
      </c>
      <c r="E4700">
        <v>105.70343764982434</v>
      </c>
      <c r="F4700">
        <v>20</v>
      </c>
      <c r="H4700" t="str" cm="1">
        <f t="array" ref="H4700">_xlfn.IFS(
             AND(E4700&gt;110,C4700&gt;2011,F4700&gt;100),"High: overrated, new and good rotation",
             AND(E4700&lt;90,C4700&gt;2011,F4700&gt;100),"High: underrated, new and good rotation",
             AND(E4700&lt;90,C4700&lt;2011,F4700&gt;100),"High: underrated, not too new but good rotation",
             AND(E4700&lt;=110,C4700&gt;2011,F4700&lt;=25),"Critic: well priced/underrated and new, but bad rotation",
             AND(E4700&gt;110,F4700&gt;100),"Top Tier: premium vehicules that tend to be sold above market prices",
             AND(E4700&gt;=90,E4700&lt;=110,F4700&gt;25),"Moderate: fair price and regular to good rotation",
             AND(E4700&lt;90,AND(C4700&lt;=2011,C4700&gt;=2000),AND(F4700&lt;100,F4700&gt;25)),"Moderate: underrated regular model and regular rotation",
             AND(E4700&lt;90,C4700&gt;2011,AND(F4700&lt;=100,F4700&gt;25)),"Moderate: underrated new model with regular rotation",
             AND(E4700&lt;90,C4700&lt;2000,AND(F4700&lt;=100,F4700&gt;25)),"Moderate: underrated old model with regular rotation",
             AND(C4700&lt;=2011,F4700&lt;=25),"Low: not new model and bad rotation",
             AND(E4700&gt;110,AND(C4700&lt;=2011,C4700&gt;=2000),F4700&lt;=25),"Low: overrated regular model with bad rotation",
             AND(E4700&gt;110,C4700&lt;2011,AND(F4700&lt;=100,F4700&gt;25)),"Low: overrated regular model (not new) with regular rotation",
             AND(E4700&gt;110,C4700&gt;2011,F4700&lt;=25),"Low: overrated new model with bad rotation"
)</f>
        <v>Low: not new model and bad rotation</v>
      </c>
    </row>
    <row r="4701" spans="1:8" x14ac:dyDescent="0.3">
      <c r="A4701" t="s">
        <v>59</v>
      </c>
      <c r="B4701" t="s">
        <v>832</v>
      </c>
      <c r="C4701">
        <v>2008</v>
      </c>
      <c r="D4701">
        <v>14715</v>
      </c>
      <c r="E4701">
        <v>103.25907781318972</v>
      </c>
      <c r="F4701">
        <v>10</v>
      </c>
      <c r="H4701" t="str" cm="1">
        <f t="array" ref="H4701">_xlfn.IFS(
             AND(E4701&gt;110,C4701&gt;2011,F4701&gt;100),"High: overrated, new and good rotation",
             AND(E4701&lt;90,C4701&gt;2011,F4701&gt;100),"High: underrated, new and good rotation",
             AND(E4701&lt;90,C4701&lt;2011,F4701&gt;100),"High: underrated, not too new but good rotation",
             AND(E4701&lt;=110,C4701&gt;2011,F4701&lt;=25),"Critic: well priced/underrated and new, but bad rotation",
             AND(E4701&gt;110,F4701&gt;100),"Top Tier: premium vehicules that tend to be sold above market prices",
             AND(E4701&gt;=90,E4701&lt;=110,F4701&gt;25),"Moderate: fair price and regular to good rotation",
             AND(E4701&lt;90,AND(C4701&lt;=2011,C4701&gt;=2000),AND(F4701&lt;100,F4701&gt;25)),"Moderate: underrated regular model and regular rotation",
             AND(E4701&lt;90,C4701&gt;2011,AND(F4701&lt;=100,F4701&gt;25)),"Moderate: underrated new model with regular rotation",
             AND(E4701&lt;90,C4701&lt;2000,AND(F4701&lt;=100,F4701&gt;25)),"Moderate: underrated old model with regular rotation",
             AND(C4701&lt;=2011,F4701&lt;=25),"Low: not new model and bad rotation",
             AND(E4701&gt;110,AND(C4701&lt;=2011,C4701&gt;=2000),F4701&lt;=25),"Low: overrated regular model with bad rotation",
             AND(E4701&gt;110,C4701&lt;2011,AND(F4701&lt;=100,F4701&gt;25)),"Low: overrated regular model (not new) with regular rotation",
             AND(E4701&gt;110,C4701&gt;2011,F4701&lt;=25),"Low: overrated new model with bad rotation"
)</f>
        <v>Low: not new model and bad rotation</v>
      </c>
    </row>
    <row r="4702" spans="1:8" x14ac:dyDescent="0.3">
      <c r="A4702" t="s">
        <v>59</v>
      </c>
      <c r="B4702" t="s">
        <v>832</v>
      </c>
      <c r="C4702">
        <v>2010</v>
      </c>
      <c r="D4702">
        <v>23619.677419354837</v>
      </c>
      <c r="E4702">
        <v>101.82014006766016</v>
      </c>
      <c r="F4702">
        <v>124</v>
      </c>
      <c r="H4702" t="str" cm="1">
        <f t="array" ref="H4702">_xlfn.IFS(
             AND(E4702&gt;110,C4702&gt;2011,F4702&gt;100),"High: overrated, new and good rotation",
             AND(E4702&lt;90,C4702&gt;2011,F4702&gt;100),"High: underrated, new and good rotation",
             AND(E4702&lt;90,C4702&lt;2011,F4702&gt;100),"High: underrated, not too new but good rotation",
             AND(E4702&lt;=110,C4702&gt;2011,F4702&lt;=25),"Critic: well priced/underrated and new, but bad rotation",
             AND(E4702&gt;110,F4702&gt;100),"Top Tier: premium vehicules that tend to be sold above market prices",
             AND(E4702&gt;=90,E4702&lt;=110,F4702&gt;25),"Moderate: fair price and regular to good rotation",
             AND(E4702&lt;90,AND(C4702&lt;=2011,C4702&gt;=2000),AND(F4702&lt;100,F4702&gt;25)),"Moderate: underrated regular model and regular rotation",
             AND(E4702&lt;90,C4702&gt;2011,AND(F4702&lt;=100,F4702&gt;25)),"Moderate: underrated new model with regular rotation",
             AND(E4702&lt;90,C4702&lt;2000,AND(F4702&lt;=100,F4702&gt;25)),"Moderate: underrated old model with regular rotation",
             AND(C4702&lt;=2011,F4702&lt;=25),"Low: not new model and bad rotation",
             AND(E4702&gt;110,AND(C4702&lt;=2011,C4702&gt;=2000),F4702&lt;=25),"Low: overrated regular model with bad rotation",
             AND(E4702&gt;110,C4702&lt;2011,AND(F4702&lt;=100,F4702&gt;25)),"Low: overrated regular model (not new) with regular rotation",
             AND(E4702&gt;110,C4702&gt;2011,F4702&lt;=25),"Low: overrated new model with bad rotation"
)</f>
        <v>Moderate: fair price and regular to good rotation</v>
      </c>
    </row>
    <row r="4703" spans="1:8" x14ac:dyDescent="0.3">
      <c r="A4703" t="s">
        <v>59</v>
      </c>
      <c r="B4703" t="s">
        <v>832</v>
      </c>
      <c r="C4703">
        <v>2011</v>
      </c>
      <c r="D4703">
        <v>24989.294871794871</v>
      </c>
      <c r="E4703">
        <v>100.67706803616989</v>
      </c>
      <c r="F4703">
        <v>156</v>
      </c>
      <c r="H4703" t="str" cm="1">
        <f t="array" ref="H4703">_xlfn.IFS(
             AND(E4703&gt;110,C4703&gt;2011,F4703&gt;100),"High: overrated, new and good rotation",
             AND(E4703&lt;90,C4703&gt;2011,F4703&gt;100),"High: underrated, new and good rotation",
             AND(E4703&lt;90,C4703&lt;2011,F4703&gt;100),"High: underrated, not too new but good rotation",
             AND(E4703&lt;=110,C4703&gt;2011,F4703&lt;=25),"Critic: well priced/underrated and new, but bad rotation",
             AND(E4703&gt;110,F4703&gt;100),"Top Tier: premium vehicules that tend to be sold above market prices",
             AND(E4703&gt;=90,E4703&lt;=110,F4703&gt;25),"Moderate: fair price and regular to good rotation",
             AND(E4703&lt;90,AND(C4703&lt;=2011,C4703&gt;=2000),AND(F4703&lt;100,F4703&gt;25)),"Moderate: underrated regular model and regular rotation",
             AND(E4703&lt;90,C4703&gt;2011,AND(F4703&lt;=100,F4703&gt;25)),"Moderate: underrated new model with regular rotation",
             AND(E4703&lt;90,C4703&lt;2000,AND(F4703&lt;=100,F4703&gt;25)),"Moderate: underrated old model with regular rotation",
             AND(C4703&lt;=2011,F4703&lt;=25),"Low: not new model and bad rotation",
             AND(E4703&gt;110,AND(C4703&lt;=2011,C4703&gt;=2000),F4703&lt;=25),"Low: overrated regular model with bad rotation",
             AND(E4703&gt;110,C4703&lt;2011,AND(F4703&lt;=100,F4703&gt;25)),"Low: overrated regular model (not new) with regular rotation",
             AND(E4703&gt;110,C4703&gt;2011,F4703&lt;=25),"Low: overrated new model with bad rotation"
)</f>
        <v>Moderate: fair price and regular to good rotation</v>
      </c>
    </row>
    <row r="4704" spans="1:8" x14ac:dyDescent="0.3">
      <c r="A4704" t="s">
        <v>59</v>
      </c>
      <c r="B4704" t="s">
        <v>832</v>
      </c>
      <c r="C4704">
        <v>2012</v>
      </c>
      <c r="D4704">
        <v>28066.025641025641</v>
      </c>
      <c r="E4704">
        <v>101.7184764241879</v>
      </c>
      <c r="F4704">
        <v>78</v>
      </c>
      <c r="H4704" t="str" cm="1">
        <f t="array" ref="H4704">_xlfn.IFS(
             AND(E4704&gt;110,C4704&gt;2011,F4704&gt;100),"High: overrated, new and good rotation",
             AND(E4704&lt;90,C4704&gt;2011,F4704&gt;100),"High: underrated, new and good rotation",
             AND(E4704&lt;90,C4704&lt;2011,F4704&gt;100),"High: underrated, not too new but good rotation",
             AND(E4704&lt;=110,C4704&gt;2011,F4704&lt;=25),"Critic: well priced/underrated and new, but bad rotation",
             AND(E4704&gt;110,F4704&gt;100),"Top Tier: premium vehicules that tend to be sold above market prices",
             AND(E4704&gt;=90,E4704&lt;=110,F4704&gt;25),"Moderate: fair price and regular to good rotation",
             AND(E4704&lt;90,AND(C4704&lt;=2011,C4704&gt;=2000),AND(F4704&lt;100,F4704&gt;25)),"Moderate: underrated regular model and regular rotation",
             AND(E4704&lt;90,C4704&gt;2011,AND(F4704&lt;=100,F4704&gt;25)),"Moderate: underrated new model with regular rotation",
             AND(E4704&lt;90,C4704&lt;2000,AND(F4704&lt;=100,F4704&gt;25)),"Moderate: underrated old model with regular rotation",
             AND(C4704&lt;=2011,F4704&lt;=25),"Low: not new model and bad rotation",
             AND(E4704&gt;110,AND(C4704&lt;=2011,C4704&gt;=2000),F4704&lt;=25),"Low: overrated regular model with bad rotation",
             AND(E4704&gt;110,C4704&lt;2011,AND(F4704&lt;=100,F4704&gt;25)),"Low: overrated regular model (not new) with regular rotation",
             AND(E4704&gt;110,C4704&gt;2011,F4704&lt;=25),"Low: overrated new model with bad rotation"
)</f>
        <v>Moderate: fair price and regular to good rotation</v>
      </c>
    </row>
    <row r="4705" spans="1:8" x14ac:dyDescent="0.3">
      <c r="A4705" t="s">
        <v>59</v>
      </c>
      <c r="B4705" t="s">
        <v>832</v>
      </c>
      <c r="C4705">
        <v>2013</v>
      </c>
      <c r="D4705">
        <v>28949.52</v>
      </c>
      <c r="E4705">
        <v>100.66914510308918</v>
      </c>
      <c r="F4705">
        <v>100</v>
      </c>
      <c r="H4705" t="str" cm="1">
        <f t="array" ref="H4705">_xlfn.IFS(
             AND(E4705&gt;110,C4705&gt;2011,F4705&gt;100),"High: overrated, new and good rotation",
             AND(E4705&lt;90,C4705&gt;2011,F4705&gt;100),"High: underrated, new and good rotation",
             AND(E4705&lt;90,C4705&lt;2011,F4705&gt;100),"High: underrated, not too new but good rotation",
             AND(E4705&lt;=110,C4705&gt;2011,F4705&lt;=25),"Critic: well priced/underrated and new, but bad rotation",
             AND(E4705&gt;110,F4705&gt;100),"Top Tier: premium vehicules that tend to be sold above market prices",
             AND(E4705&gt;=90,E4705&lt;=110,F4705&gt;25),"Moderate: fair price and regular to good rotation",
             AND(E4705&lt;90,AND(C4705&lt;=2011,C4705&gt;=2000),AND(F4705&lt;100,F4705&gt;25)),"Moderate: underrated regular model and regular rotation",
             AND(E4705&lt;90,C4705&gt;2011,AND(F4705&lt;=100,F4705&gt;25)),"Moderate: underrated new model with regular rotation",
             AND(E4705&lt;90,C4705&lt;2000,AND(F4705&lt;=100,F4705&gt;25)),"Moderate: underrated old model with regular rotation",
             AND(C4705&lt;=2011,F4705&lt;=25),"Low: not new model and bad rotation",
             AND(E4705&gt;110,AND(C4705&lt;=2011,C4705&gt;=2000),F4705&lt;=25),"Low: overrated regular model with bad rotation",
             AND(E4705&gt;110,C4705&lt;2011,AND(F4705&lt;=100,F4705&gt;25)),"Low: overrated regular model (not new) with regular rotation",
             AND(E4705&gt;110,C4705&gt;2011,F4705&lt;=25),"Low: overrated new model with bad rotation"
)</f>
        <v>Moderate: fair price and regular to good rotation</v>
      </c>
    </row>
    <row r="4706" spans="1:8" x14ac:dyDescent="0.3">
      <c r="A4706" t="s">
        <v>59</v>
      </c>
      <c r="B4706" t="s">
        <v>832</v>
      </c>
      <c r="C4706">
        <v>2014</v>
      </c>
      <c r="D4706">
        <v>32252.727272727272</v>
      </c>
      <c r="E4706">
        <v>101.19815259068639</v>
      </c>
      <c r="F4706">
        <v>110</v>
      </c>
      <c r="H4706" t="str" cm="1">
        <f t="array" ref="H4706">_xlfn.IFS(
             AND(E4706&gt;110,C4706&gt;2011,F4706&gt;100),"High: overrated, new and good rotation",
             AND(E4706&lt;90,C4706&gt;2011,F4706&gt;100),"High: underrated, new and good rotation",
             AND(E4706&lt;90,C4706&lt;2011,F4706&gt;100),"High: underrated, not too new but good rotation",
             AND(E4706&lt;=110,C4706&gt;2011,F4706&lt;=25),"Critic: well priced/underrated and new, but bad rotation",
             AND(E4706&gt;110,F4706&gt;100),"Top Tier: premium vehicules that tend to be sold above market prices",
             AND(E4706&gt;=90,E4706&lt;=110,F4706&gt;25),"Moderate: fair price and regular to good rotation",
             AND(E4706&lt;90,AND(C4706&lt;=2011,C4706&gt;=2000),AND(F4706&lt;100,F4706&gt;25)),"Moderate: underrated regular model and regular rotation",
             AND(E4706&lt;90,C4706&gt;2011,AND(F4706&lt;=100,F4706&gt;25)),"Moderate: underrated new model with regular rotation",
             AND(E4706&lt;90,C4706&lt;2000,AND(F4706&lt;=100,F4706&gt;25)),"Moderate: underrated old model with regular rotation",
             AND(C4706&lt;=2011,F4706&lt;=25),"Low: not new model and bad rotation",
             AND(E4706&gt;110,AND(C4706&lt;=2011,C4706&gt;=2000),F4706&lt;=25),"Low: overrated regular model with bad rotation",
             AND(E4706&gt;110,C4706&lt;2011,AND(F4706&lt;=100,F4706&gt;25)),"Low: overrated regular model (not new) with regular rotation",
             AND(E4706&gt;110,C4706&gt;2011,F4706&lt;=25),"Low: overrated new model with bad rotation"
)</f>
        <v>Moderate: fair price and regular to good rotation</v>
      </c>
    </row>
    <row r="4707" spans="1:8" x14ac:dyDescent="0.3">
      <c r="A4707" t="s">
        <v>59</v>
      </c>
      <c r="B4707" t="s">
        <v>832</v>
      </c>
      <c r="C4707">
        <v>2015</v>
      </c>
      <c r="D4707">
        <v>32326.666666666668</v>
      </c>
      <c r="E4707">
        <v>96.76931752637519</v>
      </c>
      <c r="F4707">
        <v>15</v>
      </c>
      <c r="H4707" t="str" cm="1">
        <f t="array" ref="H4707">_xlfn.IFS(
             AND(E4707&gt;110,C4707&gt;2011,F4707&gt;100),"High: overrated, new and good rotation",
             AND(E4707&lt;90,C4707&gt;2011,F4707&gt;100),"High: underrated, new and good rotation",
             AND(E4707&lt;90,C4707&lt;2011,F4707&gt;100),"High: underrated, not too new but good rotation",
             AND(E4707&lt;=110,C4707&gt;2011,F4707&lt;=25),"Critic: well priced/underrated and new, but bad rotation",
             AND(E4707&gt;110,F4707&gt;100),"Top Tier: premium vehicules that tend to be sold above market prices",
             AND(E4707&gt;=90,E4707&lt;=110,F4707&gt;25),"Moderate: fair price and regular to good rotation",
             AND(E4707&lt;90,AND(C4707&lt;=2011,C4707&gt;=2000),AND(F4707&lt;100,F4707&gt;25)),"Moderate: underrated regular model and regular rotation",
             AND(E4707&lt;90,C4707&gt;2011,AND(F4707&lt;=100,F4707&gt;25)),"Moderate: underrated new model with regular rotation",
             AND(E4707&lt;90,C4707&lt;2000,AND(F4707&lt;=100,F4707&gt;25)),"Moderate: underrated old model with regular rotation",
             AND(C4707&lt;=2011,F4707&lt;=25),"Low: not new model and bad rotation",
             AND(E4707&gt;110,AND(C4707&lt;=2011,C4707&gt;=2000),F4707&lt;=25),"Low: overrated regular model with bad rotation",
             AND(E4707&gt;110,C4707&lt;2011,AND(F4707&lt;=100,F4707&gt;25)),"Low: overrated regular model (not new) with regular rotation",
             AND(E4707&gt;110,C4707&gt;2011,F4707&lt;=25),"Low: overrated new model with bad rotation"
)</f>
        <v>Critic: well priced/underrated and new, but bad rotation</v>
      </c>
    </row>
    <row r="4708" spans="1:8" x14ac:dyDescent="0.3">
      <c r="A4708" t="s">
        <v>59</v>
      </c>
      <c r="B4708" t="s">
        <v>833</v>
      </c>
      <c r="C4708">
        <v>1995</v>
      </c>
      <c r="D4708">
        <v>730.35714285714289</v>
      </c>
      <c r="E4708">
        <v>100.40506979333669</v>
      </c>
      <c r="F4708">
        <v>14</v>
      </c>
      <c r="H4708" t="str" cm="1">
        <f t="array" ref="H4708">_xlfn.IFS(
             AND(E4708&gt;110,C4708&gt;2011,F4708&gt;100),"High: overrated, new and good rotation",
             AND(E4708&lt;90,C4708&gt;2011,F4708&gt;100),"High: underrated, new and good rotation",
             AND(E4708&lt;90,C4708&lt;2011,F4708&gt;100),"High: underrated, not too new but good rotation",
             AND(E4708&lt;=110,C4708&gt;2011,F4708&lt;=25),"Critic: well priced/underrated and new, but bad rotation",
             AND(E4708&gt;110,F4708&gt;100),"Top Tier: premium vehicules that tend to be sold above market prices",
             AND(E4708&gt;=90,E4708&lt;=110,F4708&gt;25),"Moderate: fair price and regular to good rotation",
             AND(E4708&lt;90,AND(C4708&lt;=2011,C4708&gt;=2000),AND(F4708&lt;100,F4708&gt;25)),"Moderate: underrated regular model and regular rotation",
             AND(E4708&lt;90,C4708&gt;2011,AND(F4708&lt;=100,F4708&gt;25)),"Moderate: underrated new model with regular rotation",
             AND(E4708&lt;90,C4708&lt;2000,AND(F4708&lt;=100,F4708&gt;25)),"Moderate: underrated old model with regular rotation",
             AND(C4708&lt;=2011,F4708&lt;=25),"Low: not new model and bad rotation",
             AND(E4708&gt;110,AND(C4708&lt;=2011,C4708&gt;=2000),F4708&lt;=25),"Low: overrated regular model with bad rotation",
             AND(E4708&gt;110,C4708&lt;2011,AND(F4708&lt;=100,F4708&gt;25)),"Low: overrated regular model (not new) with regular rotation",
             AND(E4708&gt;110,C4708&gt;2011,F4708&lt;=25),"Low: overrated new model with bad rotation"
)</f>
        <v>Low: not new model and bad rotation</v>
      </c>
    </row>
    <row r="4709" spans="1:8" x14ac:dyDescent="0.3">
      <c r="A4709" t="s">
        <v>59</v>
      </c>
      <c r="B4709" t="s">
        <v>833</v>
      </c>
      <c r="C4709">
        <v>1996</v>
      </c>
      <c r="D4709">
        <v>819.64285714285711</v>
      </c>
      <c r="E4709">
        <v>88.481167869813106</v>
      </c>
      <c r="F4709">
        <v>14</v>
      </c>
      <c r="H4709" t="str" cm="1">
        <f t="array" ref="H4709">_xlfn.IFS(
             AND(E4709&gt;110,C4709&gt;2011,F4709&gt;100),"High: overrated, new and good rotation",
             AND(E4709&lt;90,C4709&gt;2011,F4709&gt;100),"High: underrated, new and good rotation",
             AND(E4709&lt;90,C4709&lt;2011,F4709&gt;100),"High: underrated, not too new but good rotation",
             AND(E4709&lt;=110,C4709&gt;2011,F4709&lt;=25),"Critic: well priced/underrated and new, but bad rotation",
             AND(E4709&gt;110,F4709&gt;100),"Top Tier: premium vehicules that tend to be sold above market prices",
             AND(E4709&gt;=90,E4709&lt;=110,F4709&gt;25),"Moderate: fair price and regular to good rotation",
             AND(E4709&lt;90,AND(C4709&lt;=2011,C4709&gt;=2000),AND(F4709&lt;100,F4709&gt;25)),"Moderate: underrated regular model and regular rotation",
             AND(E4709&lt;90,C4709&gt;2011,AND(F4709&lt;=100,F4709&gt;25)),"Moderate: underrated new model with regular rotation",
             AND(E4709&lt;90,C4709&lt;2000,AND(F4709&lt;=100,F4709&gt;25)),"Moderate: underrated old model with regular rotation",
             AND(C4709&lt;=2011,F4709&lt;=25),"Low: not new model and bad rotation",
             AND(E4709&gt;110,AND(C4709&lt;=2011,C4709&gt;=2000),F4709&lt;=25),"Low: overrated regular model with bad rotation",
             AND(E4709&gt;110,C4709&lt;2011,AND(F4709&lt;=100,F4709&gt;25)),"Low: overrated regular model (not new) with regular rotation",
             AND(E4709&gt;110,C4709&gt;2011,F4709&lt;=25),"Low: overrated new model with bad rotation"
)</f>
        <v>Low: not new model and bad rotation</v>
      </c>
    </row>
    <row r="4710" spans="1:8" x14ac:dyDescent="0.3">
      <c r="A4710" t="s">
        <v>59</v>
      </c>
      <c r="B4710" t="s">
        <v>833</v>
      </c>
      <c r="C4710">
        <v>1997</v>
      </c>
      <c r="D4710">
        <v>988.54166666666663</v>
      </c>
      <c r="E4710">
        <v>111.06573657293997</v>
      </c>
      <c r="F4710">
        <v>24</v>
      </c>
      <c r="H4710" t="str" cm="1">
        <f t="array" ref="H4710">_xlfn.IFS(
             AND(E4710&gt;110,C4710&gt;2011,F4710&gt;100),"High: overrated, new and good rotation",
             AND(E4710&lt;90,C4710&gt;2011,F4710&gt;100),"High: underrated, new and good rotation",
             AND(E4710&lt;90,C4710&lt;2011,F4710&gt;100),"High: underrated, not too new but good rotation",
             AND(E4710&lt;=110,C4710&gt;2011,F4710&lt;=25),"Critic: well priced/underrated and new, but bad rotation",
             AND(E4710&gt;110,F4710&gt;100),"Top Tier: premium vehicules that tend to be sold above market prices",
             AND(E4710&gt;=90,E4710&lt;=110,F4710&gt;25),"Moderate: fair price and regular to good rotation",
             AND(E4710&lt;90,AND(C4710&lt;=2011,C4710&gt;=2000),AND(F4710&lt;100,F4710&gt;25)),"Moderate: underrated regular model and regular rotation",
             AND(E4710&lt;90,C4710&gt;2011,AND(F4710&lt;=100,F4710&gt;25)),"Moderate: underrated new model with regular rotation",
             AND(E4710&lt;90,C4710&lt;2000,AND(F4710&lt;=100,F4710&gt;25)),"Moderate: underrated old model with regular rotation",
             AND(C4710&lt;=2011,F4710&lt;=25),"Low: not new model and bad rotation",
             AND(E4710&gt;110,AND(C4710&lt;=2011,C4710&gt;=2000),F4710&lt;=25),"Low: overrated regular model with bad rotation",
             AND(E4710&gt;110,C4710&lt;2011,AND(F4710&lt;=100,F4710&gt;25)),"Low: overrated regular model (not new) with regular rotation",
             AND(E4710&gt;110,C4710&gt;2011,F4710&lt;=25),"Low: overrated new model with bad rotation"
)</f>
        <v>Low: not new model and bad rotation</v>
      </c>
    </row>
    <row r="4711" spans="1:8" x14ac:dyDescent="0.3">
      <c r="A4711" t="s">
        <v>59</v>
      </c>
      <c r="B4711" t="s">
        <v>833</v>
      </c>
      <c r="C4711">
        <v>1998</v>
      </c>
      <c r="D4711">
        <v>1300</v>
      </c>
      <c r="E4711">
        <v>111.07187661825657</v>
      </c>
      <c r="F4711">
        <v>26</v>
      </c>
      <c r="H4711" t="str" cm="1">
        <f t="array" ref="H4711">_xlfn.IFS(
             AND(E4711&gt;110,C4711&gt;2011,F4711&gt;100),"High: overrated, new and good rotation",
             AND(E4711&lt;90,C4711&gt;2011,F4711&gt;100),"High: underrated, new and good rotation",
             AND(E4711&lt;90,C4711&lt;2011,F4711&gt;100),"High: underrated, not too new but good rotation",
             AND(E4711&lt;=110,C4711&gt;2011,F4711&lt;=25),"Critic: well priced/underrated and new, but bad rotation",
             AND(E4711&gt;110,F4711&gt;100),"Top Tier: premium vehicules that tend to be sold above market prices",
             AND(E4711&gt;=90,E4711&lt;=110,F4711&gt;25),"Moderate: fair price and regular to good rotation",
             AND(E4711&lt;90,AND(C4711&lt;=2011,C4711&gt;=2000),AND(F4711&lt;100,F4711&gt;25)),"Moderate: underrated regular model and regular rotation",
             AND(E4711&lt;90,C4711&gt;2011,AND(F4711&lt;=100,F4711&gt;25)),"Moderate: underrated new model with regular rotation",
             AND(E4711&lt;90,C4711&lt;2000,AND(F4711&lt;=100,F4711&gt;25)),"Moderate: underrated old model with regular rotation",
             AND(C4711&lt;=2011,F4711&lt;=25),"Low: not new model and bad rotation",
             AND(E4711&gt;110,AND(C4711&lt;=2011,C4711&gt;=2000),F4711&lt;=25),"Low: overrated regular model with bad rotation",
             AND(E4711&gt;110,C4711&lt;2011,AND(F4711&lt;=100,F4711&gt;25)),"Low: overrated regular model (not new) with regular rotation",
             AND(E4711&gt;110,C4711&gt;2011,F4711&lt;=25),"Low: overrated new model with bad rotation"
)</f>
        <v>Low: overrated regular model (not new) with regular rotation</v>
      </c>
    </row>
    <row r="4712" spans="1:8" x14ac:dyDescent="0.3">
      <c r="A4712" t="s">
        <v>59</v>
      </c>
      <c r="B4712" t="s">
        <v>833</v>
      </c>
      <c r="C4712">
        <v>1999</v>
      </c>
      <c r="D4712">
        <v>1549.1379310344828</v>
      </c>
      <c r="E4712">
        <v>101.92318117489302</v>
      </c>
      <c r="F4712">
        <v>29</v>
      </c>
      <c r="H4712" t="str" cm="1">
        <f t="array" ref="H4712">_xlfn.IFS(
             AND(E4712&gt;110,C4712&gt;2011,F4712&gt;100),"High: overrated, new and good rotation",
             AND(E4712&lt;90,C4712&gt;2011,F4712&gt;100),"High: underrated, new and good rotation",
             AND(E4712&lt;90,C4712&lt;2011,F4712&gt;100),"High: underrated, not too new but good rotation",
             AND(E4712&lt;=110,C4712&gt;2011,F4712&lt;=25),"Critic: well priced/underrated and new, but bad rotation",
             AND(E4712&gt;110,F4712&gt;100),"Top Tier: premium vehicules that tend to be sold above market prices",
             AND(E4712&gt;=90,E4712&lt;=110,F4712&gt;25),"Moderate: fair price and regular to good rotation",
             AND(E4712&lt;90,AND(C4712&lt;=2011,C4712&gt;=2000),AND(F4712&lt;100,F4712&gt;25)),"Moderate: underrated regular model and regular rotation",
             AND(E4712&lt;90,C4712&gt;2011,AND(F4712&lt;=100,F4712&gt;25)),"Moderate: underrated new model with regular rotation",
             AND(E4712&lt;90,C4712&lt;2000,AND(F4712&lt;=100,F4712&gt;25)),"Moderate: underrated old model with regular rotation",
             AND(C4712&lt;=2011,F4712&lt;=25),"Low: not new model and bad rotation",
             AND(E4712&gt;110,AND(C4712&lt;=2011,C4712&gt;=2000),F4712&lt;=25),"Low: overrated regular model with bad rotation",
             AND(E4712&gt;110,C4712&lt;2011,AND(F4712&lt;=100,F4712&gt;25)),"Low: overrated regular model (not new) with regular rotation",
             AND(E4712&gt;110,C4712&gt;2011,F4712&lt;=25),"Low: overrated new model with bad rotation"
)</f>
        <v>Moderate: fair price and regular to good rotation</v>
      </c>
    </row>
    <row r="4713" spans="1:8" x14ac:dyDescent="0.3">
      <c r="A4713" t="s">
        <v>59</v>
      </c>
      <c r="B4713" t="s">
        <v>833</v>
      </c>
      <c r="C4713">
        <v>2000</v>
      </c>
      <c r="D4713">
        <v>2154</v>
      </c>
      <c r="E4713">
        <v>98.221702730554668</v>
      </c>
      <c r="F4713">
        <v>50</v>
      </c>
      <c r="H4713" t="str" cm="1">
        <f t="array" ref="H4713">_xlfn.IFS(
             AND(E4713&gt;110,C4713&gt;2011,F4713&gt;100),"High: overrated, new and good rotation",
             AND(E4713&lt;90,C4713&gt;2011,F4713&gt;100),"High: underrated, new and good rotation",
             AND(E4713&lt;90,C4713&lt;2011,F4713&gt;100),"High: underrated, not too new but good rotation",
             AND(E4713&lt;=110,C4713&gt;2011,F4713&lt;=25),"Critic: well priced/underrated and new, but bad rotation",
             AND(E4713&gt;110,F4713&gt;100),"Top Tier: premium vehicules that tend to be sold above market prices",
             AND(E4713&gt;=90,E4713&lt;=110,F4713&gt;25),"Moderate: fair price and regular to good rotation",
             AND(E4713&lt;90,AND(C4713&lt;=2011,C4713&gt;=2000),AND(F4713&lt;100,F4713&gt;25)),"Moderate: underrated regular model and regular rotation",
             AND(E4713&lt;90,C4713&gt;2011,AND(F4713&lt;=100,F4713&gt;25)),"Moderate: underrated new model with regular rotation",
             AND(E4713&lt;90,C4713&lt;2000,AND(F4713&lt;=100,F4713&gt;25)),"Moderate: underrated old model with regular rotation",
             AND(C4713&lt;=2011,F4713&lt;=25),"Low: not new model and bad rotation",
             AND(E4713&gt;110,AND(C4713&lt;=2011,C4713&gt;=2000),F4713&lt;=25),"Low: overrated regular model with bad rotation",
             AND(E4713&gt;110,C4713&lt;2011,AND(F4713&lt;=100,F4713&gt;25)),"Low: overrated regular model (not new) with regular rotation",
             AND(E4713&gt;110,C4713&gt;2011,F4713&lt;=25),"Low: overrated new model with bad rotation"
)</f>
        <v>Moderate: fair price and regular to good rotation</v>
      </c>
    </row>
    <row r="4714" spans="1:8" x14ac:dyDescent="0.3">
      <c r="A4714" t="s">
        <v>59</v>
      </c>
      <c r="B4714" t="s">
        <v>833</v>
      </c>
      <c r="C4714">
        <v>2001</v>
      </c>
      <c r="D4714">
        <v>2275.7352941176468</v>
      </c>
      <c r="E4714">
        <v>90.099699210202417</v>
      </c>
      <c r="F4714">
        <v>34</v>
      </c>
      <c r="H4714" t="str" cm="1">
        <f t="array" ref="H4714">_xlfn.IFS(
             AND(E4714&gt;110,C4714&gt;2011,F4714&gt;100),"High: overrated, new and good rotation",
             AND(E4714&lt;90,C4714&gt;2011,F4714&gt;100),"High: underrated, new and good rotation",
             AND(E4714&lt;90,C4714&lt;2011,F4714&gt;100),"High: underrated, not too new but good rotation",
             AND(E4714&lt;=110,C4714&gt;2011,F4714&lt;=25),"Critic: well priced/underrated and new, but bad rotation",
             AND(E4714&gt;110,F4714&gt;100),"Top Tier: premium vehicules that tend to be sold above market prices",
             AND(E4714&gt;=90,E4714&lt;=110,F4714&gt;25),"Moderate: fair price and regular to good rotation",
             AND(E4714&lt;90,AND(C4714&lt;=2011,C4714&gt;=2000),AND(F4714&lt;100,F4714&gt;25)),"Moderate: underrated regular model and regular rotation",
             AND(E4714&lt;90,C4714&gt;2011,AND(F4714&lt;=100,F4714&gt;25)),"Moderate: underrated new model with regular rotation",
             AND(E4714&lt;90,C4714&lt;2000,AND(F4714&lt;=100,F4714&gt;25)),"Moderate: underrated old model with regular rotation",
             AND(C4714&lt;=2011,F4714&lt;=25),"Low: not new model and bad rotation",
             AND(E4714&gt;110,AND(C4714&lt;=2011,C4714&gt;=2000),F4714&lt;=25),"Low: overrated regular model with bad rotation",
             AND(E4714&gt;110,C4714&lt;2011,AND(F4714&lt;=100,F4714&gt;25)),"Low: overrated regular model (not new) with regular rotation",
             AND(E4714&gt;110,C4714&gt;2011,F4714&lt;=25),"Low: overrated new model with bad rotation"
)</f>
        <v>Moderate: fair price and regular to good rotation</v>
      </c>
    </row>
    <row r="4715" spans="1:8" x14ac:dyDescent="0.3">
      <c r="A4715" t="s">
        <v>59</v>
      </c>
      <c r="B4715" t="s">
        <v>833</v>
      </c>
      <c r="C4715">
        <v>2002</v>
      </c>
      <c r="D4715">
        <v>3489.4736842105262</v>
      </c>
      <c r="E4715">
        <v>106.91904956832393</v>
      </c>
      <c r="F4715">
        <v>38</v>
      </c>
      <c r="H4715" t="str" cm="1">
        <f t="array" ref="H4715">_xlfn.IFS(
             AND(E4715&gt;110,C4715&gt;2011,F4715&gt;100),"High: overrated, new and good rotation",
             AND(E4715&lt;90,C4715&gt;2011,F4715&gt;100),"High: underrated, new and good rotation",
             AND(E4715&lt;90,C4715&lt;2011,F4715&gt;100),"High: underrated, not too new but good rotation",
             AND(E4715&lt;=110,C4715&gt;2011,F4715&lt;=25),"Critic: well priced/underrated and new, but bad rotation",
             AND(E4715&gt;110,F4715&gt;100),"Top Tier: premium vehicules that tend to be sold above market prices",
             AND(E4715&gt;=90,E4715&lt;=110,F4715&gt;25),"Moderate: fair price and regular to good rotation",
             AND(E4715&lt;90,AND(C4715&lt;=2011,C4715&gt;=2000),AND(F4715&lt;100,F4715&gt;25)),"Moderate: underrated regular model and regular rotation",
             AND(E4715&lt;90,C4715&gt;2011,AND(F4715&lt;=100,F4715&gt;25)),"Moderate: underrated new model with regular rotation",
             AND(E4715&lt;90,C4715&lt;2000,AND(F4715&lt;=100,F4715&gt;25)),"Moderate: underrated old model with regular rotation",
             AND(C4715&lt;=2011,F4715&lt;=25),"Low: not new model and bad rotation",
             AND(E4715&gt;110,AND(C4715&lt;=2011,C4715&gt;=2000),F4715&lt;=25),"Low: overrated regular model with bad rotation",
             AND(E4715&gt;110,C4715&lt;2011,AND(F4715&lt;=100,F4715&gt;25)),"Low: overrated regular model (not new) with regular rotation",
             AND(E4715&gt;110,C4715&gt;2011,F4715&lt;=25),"Low: overrated new model with bad rotation"
)</f>
        <v>Moderate: fair price and regular to good rotation</v>
      </c>
    </row>
    <row r="4716" spans="1:8" x14ac:dyDescent="0.3">
      <c r="A4716" t="s">
        <v>59</v>
      </c>
      <c r="B4716" t="s">
        <v>833</v>
      </c>
      <c r="C4716">
        <v>2003</v>
      </c>
      <c r="D4716">
        <v>3537.8378378378379</v>
      </c>
      <c r="E4716">
        <v>104.7375495815099</v>
      </c>
      <c r="F4716">
        <v>37</v>
      </c>
      <c r="H4716" t="str" cm="1">
        <f t="array" ref="H4716">_xlfn.IFS(
             AND(E4716&gt;110,C4716&gt;2011,F4716&gt;100),"High: overrated, new and good rotation",
             AND(E4716&lt;90,C4716&gt;2011,F4716&gt;100),"High: underrated, new and good rotation",
             AND(E4716&lt;90,C4716&lt;2011,F4716&gt;100),"High: underrated, not too new but good rotation",
             AND(E4716&lt;=110,C4716&gt;2011,F4716&lt;=25),"Critic: well priced/underrated and new, but bad rotation",
             AND(E4716&gt;110,F4716&gt;100),"Top Tier: premium vehicules that tend to be sold above market prices",
             AND(E4716&gt;=90,E4716&lt;=110,F4716&gt;25),"Moderate: fair price and regular to good rotation",
             AND(E4716&lt;90,AND(C4716&lt;=2011,C4716&gt;=2000),AND(F4716&lt;100,F4716&gt;25)),"Moderate: underrated regular model and regular rotation",
             AND(E4716&lt;90,C4716&gt;2011,AND(F4716&lt;=100,F4716&gt;25)),"Moderate: underrated new model with regular rotation",
             AND(E4716&lt;90,C4716&lt;2000,AND(F4716&lt;=100,F4716&gt;25)),"Moderate: underrated old model with regular rotation",
             AND(C4716&lt;=2011,F4716&lt;=25),"Low: not new model and bad rotation",
             AND(E4716&gt;110,AND(C4716&lt;=2011,C4716&gt;=2000),F4716&lt;=25),"Low: overrated regular model with bad rotation",
             AND(E4716&gt;110,C4716&lt;2011,AND(F4716&lt;=100,F4716&gt;25)),"Low: overrated regular model (not new) with regular rotation",
             AND(E4716&gt;110,C4716&gt;2011,F4716&lt;=25),"Low: overrated new model with bad rotation"
)</f>
        <v>Moderate: fair price and regular to good rotation</v>
      </c>
    </row>
    <row r="4717" spans="1:8" x14ac:dyDescent="0.3">
      <c r="A4717" t="s">
        <v>59</v>
      </c>
      <c r="B4717" t="s">
        <v>833</v>
      </c>
      <c r="C4717">
        <v>2004</v>
      </c>
      <c r="D4717">
        <v>4307.575757575758</v>
      </c>
      <c r="E4717">
        <v>96.280798369088274</v>
      </c>
      <c r="F4717">
        <v>33</v>
      </c>
      <c r="H4717" t="str" cm="1">
        <f t="array" ref="H4717">_xlfn.IFS(
             AND(E4717&gt;110,C4717&gt;2011,F4717&gt;100),"High: overrated, new and good rotation",
             AND(E4717&lt;90,C4717&gt;2011,F4717&gt;100),"High: underrated, new and good rotation",
             AND(E4717&lt;90,C4717&lt;2011,F4717&gt;100),"High: underrated, not too new but good rotation",
             AND(E4717&lt;=110,C4717&gt;2011,F4717&lt;=25),"Critic: well priced/underrated and new, but bad rotation",
             AND(E4717&gt;110,F4717&gt;100),"Top Tier: premium vehicules that tend to be sold above market prices",
             AND(E4717&gt;=90,E4717&lt;=110,F4717&gt;25),"Moderate: fair price and regular to good rotation",
             AND(E4717&lt;90,AND(C4717&lt;=2011,C4717&gt;=2000),AND(F4717&lt;100,F4717&gt;25)),"Moderate: underrated regular model and regular rotation",
             AND(E4717&lt;90,C4717&gt;2011,AND(F4717&lt;=100,F4717&gt;25)),"Moderate: underrated new model with regular rotation",
             AND(E4717&lt;90,C4717&lt;2000,AND(F4717&lt;=100,F4717&gt;25)),"Moderate: underrated old model with regular rotation",
             AND(C4717&lt;=2011,F4717&lt;=25),"Low: not new model and bad rotation",
             AND(E4717&gt;110,AND(C4717&lt;=2011,C4717&gt;=2000),F4717&lt;=25),"Low: overrated regular model with bad rotation",
             AND(E4717&gt;110,C4717&lt;2011,AND(F4717&lt;=100,F4717&gt;25)),"Low: overrated regular model (not new) with regular rotation",
             AND(E4717&gt;110,C4717&gt;2011,F4717&lt;=25),"Low: overrated new model with bad rotation"
)</f>
        <v>Moderate: fair price and regular to good rotation</v>
      </c>
    </row>
    <row r="4718" spans="1:8" x14ac:dyDescent="0.3">
      <c r="A4718" t="s">
        <v>59</v>
      </c>
      <c r="B4718" t="s">
        <v>833</v>
      </c>
      <c r="C4718">
        <v>2005</v>
      </c>
      <c r="D4718">
        <v>6778.3950617283954</v>
      </c>
      <c r="E4718">
        <v>104.49334948031321</v>
      </c>
      <c r="F4718">
        <v>81</v>
      </c>
      <c r="H4718" t="str" cm="1">
        <f t="array" ref="H4718">_xlfn.IFS(
             AND(E4718&gt;110,C4718&gt;2011,F4718&gt;100),"High: overrated, new and good rotation",
             AND(E4718&lt;90,C4718&gt;2011,F4718&gt;100),"High: underrated, new and good rotation",
             AND(E4718&lt;90,C4718&lt;2011,F4718&gt;100),"High: underrated, not too new but good rotation",
             AND(E4718&lt;=110,C4718&gt;2011,F4718&lt;=25),"Critic: well priced/underrated and new, but bad rotation",
             AND(E4718&gt;110,F4718&gt;100),"Top Tier: premium vehicules that tend to be sold above market prices",
             AND(E4718&gt;=90,E4718&lt;=110,F4718&gt;25),"Moderate: fair price and regular to good rotation",
             AND(E4718&lt;90,AND(C4718&lt;=2011,C4718&gt;=2000),AND(F4718&lt;100,F4718&gt;25)),"Moderate: underrated regular model and regular rotation",
             AND(E4718&lt;90,C4718&gt;2011,AND(F4718&lt;=100,F4718&gt;25)),"Moderate: underrated new model with regular rotation",
             AND(E4718&lt;90,C4718&lt;2000,AND(F4718&lt;=100,F4718&gt;25)),"Moderate: underrated old model with regular rotation",
             AND(C4718&lt;=2011,F4718&lt;=25),"Low: not new model and bad rotation",
             AND(E4718&gt;110,AND(C4718&lt;=2011,C4718&gt;=2000),F4718&lt;=25),"Low: overrated regular model with bad rotation",
             AND(E4718&gt;110,C4718&lt;2011,AND(F4718&lt;=100,F4718&gt;25)),"Low: overrated regular model (not new) with regular rotation",
             AND(E4718&gt;110,C4718&gt;2011,F4718&lt;=25),"Low: overrated new model with bad rotation"
)</f>
        <v>Moderate: fair price and regular to good rotation</v>
      </c>
    </row>
    <row r="4719" spans="1:8" x14ac:dyDescent="0.3">
      <c r="A4719" t="s">
        <v>59</v>
      </c>
      <c r="B4719" t="s">
        <v>833</v>
      </c>
      <c r="C4719">
        <v>2006</v>
      </c>
      <c r="D4719">
        <v>7048.3870967741932</v>
      </c>
      <c r="E4719">
        <v>99.986130497097463</v>
      </c>
      <c r="F4719">
        <v>124</v>
      </c>
      <c r="H4719" t="str" cm="1">
        <f t="array" ref="H4719">_xlfn.IFS(
             AND(E4719&gt;110,C4719&gt;2011,F4719&gt;100),"High: overrated, new and good rotation",
             AND(E4719&lt;90,C4719&gt;2011,F4719&gt;100),"High: underrated, new and good rotation",
             AND(E4719&lt;90,C4719&lt;2011,F4719&gt;100),"High: underrated, not too new but good rotation",
             AND(E4719&lt;=110,C4719&gt;2011,F4719&lt;=25),"Critic: well priced/underrated and new, but bad rotation",
             AND(E4719&gt;110,F4719&gt;100),"Top Tier: premium vehicules that tend to be sold above market prices",
             AND(E4719&gt;=90,E4719&lt;=110,F4719&gt;25),"Moderate: fair price and regular to good rotation",
             AND(E4719&lt;90,AND(C4719&lt;=2011,C4719&gt;=2000),AND(F4719&lt;100,F4719&gt;25)),"Moderate: underrated regular model and regular rotation",
             AND(E4719&lt;90,C4719&gt;2011,AND(F4719&lt;=100,F4719&gt;25)),"Moderate: underrated new model with regular rotation",
             AND(E4719&lt;90,C4719&lt;2000,AND(F4719&lt;=100,F4719&gt;25)),"Moderate: underrated old model with regular rotation",
             AND(C4719&lt;=2011,F4719&lt;=25),"Low: not new model and bad rotation",
             AND(E4719&gt;110,AND(C4719&lt;=2011,C4719&gt;=2000),F4719&lt;=25),"Low: overrated regular model with bad rotation",
             AND(E4719&gt;110,C4719&lt;2011,AND(F4719&lt;=100,F4719&gt;25)),"Low: overrated regular model (not new) with regular rotation",
             AND(E4719&gt;110,C4719&gt;2011,F4719&lt;=25),"Low: overrated new model with bad rotation"
)</f>
        <v>Moderate: fair price and regular to good rotation</v>
      </c>
    </row>
    <row r="4720" spans="1:8" x14ac:dyDescent="0.3">
      <c r="A4720" t="s">
        <v>59</v>
      </c>
      <c r="B4720" t="s">
        <v>833</v>
      </c>
      <c r="C4720">
        <v>2007</v>
      </c>
      <c r="D4720">
        <v>8107.5268817204305</v>
      </c>
      <c r="E4720">
        <v>98.701802952066402</v>
      </c>
      <c r="F4720">
        <v>93</v>
      </c>
      <c r="H4720" t="str" cm="1">
        <f t="array" ref="H4720">_xlfn.IFS(
             AND(E4720&gt;110,C4720&gt;2011,F4720&gt;100),"High: overrated, new and good rotation",
             AND(E4720&lt;90,C4720&gt;2011,F4720&gt;100),"High: underrated, new and good rotation",
             AND(E4720&lt;90,C4720&lt;2011,F4720&gt;100),"High: underrated, not too new but good rotation",
             AND(E4720&lt;=110,C4720&gt;2011,F4720&lt;=25),"Critic: well priced/underrated and new, but bad rotation",
             AND(E4720&gt;110,F4720&gt;100),"Top Tier: premium vehicules that tend to be sold above market prices",
             AND(E4720&gt;=90,E4720&lt;=110,F4720&gt;25),"Moderate: fair price and regular to good rotation",
             AND(E4720&lt;90,AND(C4720&lt;=2011,C4720&gt;=2000),AND(F4720&lt;100,F4720&gt;25)),"Moderate: underrated regular model and regular rotation",
             AND(E4720&lt;90,C4720&gt;2011,AND(F4720&lt;=100,F4720&gt;25)),"Moderate: underrated new model with regular rotation",
             AND(E4720&lt;90,C4720&lt;2000,AND(F4720&lt;=100,F4720&gt;25)),"Moderate: underrated old model with regular rotation",
             AND(C4720&lt;=2011,F4720&lt;=25),"Low: not new model and bad rotation",
             AND(E4720&gt;110,AND(C4720&lt;=2011,C4720&gt;=2000),F4720&lt;=25),"Low: overrated regular model with bad rotation",
             AND(E4720&gt;110,C4720&lt;2011,AND(F4720&lt;=100,F4720&gt;25)),"Low: overrated regular model (not new) with regular rotation",
             AND(E4720&gt;110,C4720&gt;2011,F4720&lt;=25),"Low: overrated new model with bad rotation"
)</f>
        <v>Moderate: fair price and regular to good rotation</v>
      </c>
    </row>
    <row r="4721" spans="1:8" x14ac:dyDescent="0.3">
      <c r="A4721" t="s">
        <v>59</v>
      </c>
      <c r="B4721" t="s">
        <v>833</v>
      </c>
      <c r="C4721">
        <v>2008</v>
      </c>
      <c r="D4721">
        <v>9310.3448275862065</v>
      </c>
      <c r="E4721">
        <v>102.97758222170032</v>
      </c>
      <c r="F4721">
        <v>87</v>
      </c>
      <c r="H4721" t="str" cm="1">
        <f t="array" ref="H4721">_xlfn.IFS(
             AND(E4721&gt;110,C4721&gt;2011,F4721&gt;100),"High: overrated, new and good rotation",
             AND(E4721&lt;90,C4721&gt;2011,F4721&gt;100),"High: underrated, new and good rotation",
             AND(E4721&lt;90,C4721&lt;2011,F4721&gt;100),"High: underrated, not too new but good rotation",
             AND(E4721&lt;=110,C4721&gt;2011,F4721&lt;=25),"Critic: well priced/underrated and new, but bad rotation",
             AND(E4721&gt;110,F4721&gt;100),"Top Tier: premium vehicules that tend to be sold above market prices",
             AND(E4721&gt;=90,E4721&lt;=110,F4721&gt;25),"Moderate: fair price and regular to good rotation",
             AND(E4721&lt;90,AND(C4721&lt;=2011,C4721&gt;=2000),AND(F4721&lt;100,F4721&gt;25)),"Moderate: underrated regular model and regular rotation",
             AND(E4721&lt;90,C4721&gt;2011,AND(F4721&lt;=100,F4721&gt;25)),"Moderate: underrated new model with regular rotation",
             AND(E4721&lt;90,C4721&lt;2000,AND(F4721&lt;=100,F4721&gt;25)),"Moderate: underrated old model with regular rotation",
             AND(C4721&lt;=2011,F4721&lt;=25),"Low: not new model and bad rotation",
             AND(E4721&gt;110,AND(C4721&lt;=2011,C4721&gt;=2000),F4721&lt;=25),"Low: overrated regular model with bad rotation",
             AND(E4721&gt;110,C4721&lt;2011,AND(F4721&lt;=100,F4721&gt;25)),"Low: overrated regular model (not new) with regular rotation",
             AND(E4721&gt;110,C4721&gt;2011,F4721&lt;=25),"Low: overrated new model with bad rotation"
)</f>
        <v>Moderate: fair price and regular to good rotation</v>
      </c>
    </row>
    <row r="4722" spans="1:8" x14ac:dyDescent="0.3">
      <c r="A4722" t="s">
        <v>59</v>
      </c>
      <c r="B4722" t="s">
        <v>833</v>
      </c>
      <c r="C4722">
        <v>2009</v>
      </c>
      <c r="D4722">
        <v>10640</v>
      </c>
      <c r="E4722">
        <v>103.44254893629849</v>
      </c>
      <c r="F4722">
        <v>15</v>
      </c>
      <c r="H4722" t="str" cm="1">
        <f t="array" ref="H4722">_xlfn.IFS(
             AND(E4722&gt;110,C4722&gt;2011,F4722&gt;100),"High: overrated, new and good rotation",
             AND(E4722&lt;90,C4722&gt;2011,F4722&gt;100),"High: underrated, new and good rotation",
             AND(E4722&lt;90,C4722&lt;2011,F4722&gt;100),"High: underrated, not too new but good rotation",
             AND(E4722&lt;=110,C4722&gt;2011,F4722&lt;=25),"Critic: well priced/underrated and new, but bad rotation",
             AND(E4722&gt;110,F4722&gt;100),"Top Tier: premium vehicules that tend to be sold above market prices",
             AND(E4722&gt;=90,E4722&lt;=110,F4722&gt;25),"Moderate: fair price and regular to good rotation",
             AND(E4722&lt;90,AND(C4722&lt;=2011,C4722&gt;=2000),AND(F4722&lt;100,F4722&gt;25)),"Moderate: underrated regular model and regular rotation",
             AND(E4722&lt;90,C4722&gt;2011,AND(F4722&lt;=100,F4722&gt;25)),"Moderate: underrated new model with regular rotation",
             AND(E4722&lt;90,C4722&lt;2000,AND(F4722&lt;=100,F4722&gt;25)),"Moderate: underrated old model with regular rotation",
             AND(C4722&lt;=2011,F4722&lt;=25),"Low: not new model and bad rotation",
             AND(E4722&gt;110,AND(C4722&lt;=2011,C4722&gt;=2000),F4722&lt;=25),"Low: overrated regular model with bad rotation",
             AND(E4722&gt;110,C4722&lt;2011,AND(F4722&lt;=100,F4722&gt;25)),"Low: overrated regular model (not new) with regular rotation",
             AND(E4722&gt;110,C4722&gt;2011,F4722&lt;=25),"Low: overrated new model with bad rotation"
)</f>
        <v>Low: not new model and bad rotation</v>
      </c>
    </row>
    <row r="4723" spans="1:8" x14ac:dyDescent="0.3">
      <c r="A4723" t="s">
        <v>59</v>
      </c>
      <c r="B4723" t="s">
        <v>833</v>
      </c>
      <c r="C4723">
        <v>2010</v>
      </c>
      <c r="D4723">
        <v>13771.875</v>
      </c>
      <c r="E4723">
        <v>105.39224892977016</v>
      </c>
      <c r="F4723">
        <v>16</v>
      </c>
      <c r="H4723" t="str" cm="1">
        <f t="array" ref="H4723">_xlfn.IFS(
             AND(E4723&gt;110,C4723&gt;2011,F4723&gt;100),"High: overrated, new and good rotation",
             AND(E4723&lt;90,C4723&gt;2011,F4723&gt;100),"High: underrated, new and good rotation",
             AND(E4723&lt;90,C4723&lt;2011,F4723&gt;100),"High: underrated, not too new but good rotation",
             AND(E4723&lt;=110,C4723&gt;2011,F4723&lt;=25),"Critic: well priced/underrated and new, but bad rotation",
             AND(E4723&gt;110,F4723&gt;100),"Top Tier: premium vehicules that tend to be sold above market prices",
             AND(E4723&gt;=90,E4723&lt;=110,F4723&gt;25),"Moderate: fair price and regular to good rotation",
             AND(E4723&lt;90,AND(C4723&lt;=2011,C4723&gt;=2000),AND(F4723&lt;100,F4723&gt;25)),"Moderate: underrated regular model and regular rotation",
             AND(E4723&lt;90,C4723&gt;2011,AND(F4723&lt;=100,F4723&gt;25)),"Moderate: underrated new model with regular rotation",
             AND(E4723&lt;90,C4723&lt;2000,AND(F4723&lt;=100,F4723&gt;25)),"Moderate: underrated old model with regular rotation",
             AND(C4723&lt;=2011,F4723&lt;=25),"Low: not new model and bad rotation",
             AND(E4723&gt;110,AND(C4723&lt;=2011,C4723&gt;=2000),F4723&lt;=25),"Low: overrated regular model with bad rotation",
             AND(E4723&gt;110,C4723&lt;2011,AND(F4723&lt;=100,F4723&gt;25)),"Low: overrated regular model (not new) with regular rotation",
             AND(E4723&gt;110,C4723&gt;2011,F4723&lt;=25),"Low: overrated new model with bad rotation"
)</f>
        <v>Low: not new model and bad rotation</v>
      </c>
    </row>
    <row r="4724" spans="1:8" x14ac:dyDescent="0.3">
      <c r="A4724" t="s">
        <v>59</v>
      </c>
      <c r="B4724" t="s">
        <v>833</v>
      </c>
      <c r="C4724">
        <v>2011</v>
      </c>
      <c r="D4724">
        <v>17064.018691588786</v>
      </c>
      <c r="E4724">
        <v>100.46441998608586</v>
      </c>
      <c r="F4724">
        <v>107</v>
      </c>
      <c r="H4724" t="str" cm="1">
        <f t="array" ref="H4724">_xlfn.IFS(
             AND(E4724&gt;110,C4724&gt;2011,F4724&gt;100),"High: overrated, new and good rotation",
             AND(E4724&lt;90,C4724&gt;2011,F4724&gt;100),"High: underrated, new and good rotation",
             AND(E4724&lt;90,C4724&lt;2011,F4724&gt;100),"High: underrated, not too new but good rotation",
             AND(E4724&lt;=110,C4724&gt;2011,F4724&lt;=25),"Critic: well priced/underrated and new, but bad rotation",
             AND(E4724&gt;110,F4724&gt;100),"Top Tier: premium vehicules that tend to be sold above market prices",
             AND(E4724&gt;=90,E4724&lt;=110,F4724&gt;25),"Moderate: fair price and regular to good rotation",
             AND(E4724&lt;90,AND(C4724&lt;=2011,C4724&gt;=2000),AND(F4724&lt;100,F4724&gt;25)),"Moderate: underrated regular model and regular rotation",
             AND(E4724&lt;90,C4724&gt;2011,AND(F4724&lt;=100,F4724&gt;25)),"Moderate: underrated new model with regular rotation",
             AND(E4724&lt;90,C4724&lt;2000,AND(F4724&lt;=100,F4724&gt;25)),"Moderate: underrated old model with regular rotation",
             AND(C4724&lt;=2011,F4724&lt;=25),"Low: not new model and bad rotation",
             AND(E4724&gt;110,AND(C4724&lt;=2011,C4724&gt;=2000),F4724&lt;=25),"Low: overrated regular model with bad rotation",
             AND(E4724&gt;110,C4724&lt;2011,AND(F4724&lt;=100,F4724&gt;25)),"Low: overrated regular model (not new) with regular rotation",
             AND(E4724&gt;110,C4724&gt;2011,F4724&lt;=25),"Low: overrated new model with bad rotation"
)</f>
        <v>Moderate: fair price and regular to good rotation</v>
      </c>
    </row>
    <row r="4725" spans="1:8" x14ac:dyDescent="0.3">
      <c r="A4725" t="s">
        <v>59</v>
      </c>
      <c r="B4725" t="s">
        <v>833</v>
      </c>
      <c r="C4725">
        <v>2012</v>
      </c>
      <c r="D4725">
        <v>18490.322580645163</v>
      </c>
      <c r="E4725">
        <v>101.20167994841464</v>
      </c>
      <c r="F4725">
        <v>31</v>
      </c>
      <c r="H4725" t="str" cm="1">
        <f t="array" ref="H4725">_xlfn.IFS(
             AND(E4725&gt;110,C4725&gt;2011,F4725&gt;100),"High: overrated, new and good rotation",
             AND(E4725&lt;90,C4725&gt;2011,F4725&gt;100),"High: underrated, new and good rotation",
             AND(E4725&lt;90,C4725&lt;2011,F4725&gt;100),"High: underrated, not too new but good rotation",
             AND(E4725&lt;=110,C4725&gt;2011,F4725&lt;=25),"Critic: well priced/underrated and new, but bad rotation",
             AND(E4725&gt;110,F4725&gt;100),"Top Tier: premium vehicules that tend to be sold above market prices",
             AND(E4725&gt;=90,E4725&lt;=110,F4725&gt;25),"Moderate: fair price and regular to good rotation",
             AND(E4725&lt;90,AND(C4725&lt;=2011,C4725&gt;=2000),AND(F4725&lt;100,F4725&gt;25)),"Moderate: underrated regular model and regular rotation",
             AND(E4725&lt;90,C4725&gt;2011,AND(F4725&lt;=100,F4725&gt;25)),"Moderate: underrated new model with regular rotation",
             AND(E4725&lt;90,C4725&lt;2000,AND(F4725&lt;=100,F4725&gt;25)),"Moderate: underrated old model with regular rotation",
             AND(C4725&lt;=2011,F4725&lt;=25),"Low: not new model and bad rotation",
             AND(E4725&gt;110,AND(C4725&lt;=2011,C4725&gt;=2000),F4725&lt;=25),"Low: overrated regular model with bad rotation",
             AND(E4725&gt;110,C4725&lt;2011,AND(F4725&lt;=100,F4725&gt;25)),"Low: overrated regular model (not new) with regular rotation",
             AND(E4725&gt;110,C4725&gt;2011,F4725&lt;=25),"Low: overrated new model with bad rotation"
)</f>
        <v>Moderate: fair price and regular to good rotation</v>
      </c>
    </row>
    <row r="4726" spans="1:8" x14ac:dyDescent="0.3">
      <c r="A4726" t="s">
        <v>59</v>
      </c>
      <c r="B4726" t="s">
        <v>833</v>
      </c>
      <c r="C4726">
        <v>2013</v>
      </c>
      <c r="D4726">
        <v>19138.287356321838</v>
      </c>
      <c r="E4726">
        <v>98.613149870525547</v>
      </c>
      <c r="F4726">
        <v>174</v>
      </c>
      <c r="H4726" t="str" cm="1">
        <f t="array" ref="H4726">_xlfn.IFS(
             AND(E4726&gt;110,C4726&gt;2011,F4726&gt;100),"High: overrated, new and good rotation",
             AND(E4726&lt;90,C4726&gt;2011,F4726&gt;100),"High: underrated, new and good rotation",
             AND(E4726&lt;90,C4726&lt;2011,F4726&gt;100),"High: underrated, not too new but good rotation",
             AND(E4726&lt;=110,C4726&gt;2011,F4726&lt;=25),"Critic: well priced/underrated and new, but bad rotation",
             AND(E4726&gt;110,F4726&gt;100),"Top Tier: premium vehicules that tend to be sold above market prices",
             AND(E4726&gt;=90,E4726&lt;=110,F4726&gt;25),"Moderate: fair price and regular to good rotation",
             AND(E4726&lt;90,AND(C4726&lt;=2011,C4726&gt;=2000),AND(F4726&lt;100,F4726&gt;25)),"Moderate: underrated regular model and regular rotation",
             AND(E4726&lt;90,C4726&gt;2011,AND(F4726&lt;=100,F4726&gt;25)),"Moderate: underrated new model with regular rotation",
             AND(E4726&lt;90,C4726&lt;2000,AND(F4726&lt;=100,F4726&gt;25)),"Moderate: underrated old model with regular rotation",
             AND(C4726&lt;=2011,F4726&lt;=25),"Low: not new model and bad rotation",
             AND(E4726&gt;110,AND(C4726&lt;=2011,C4726&gt;=2000),F4726&lt;=25),"Low: overrated regular model with bad rotation",
             AND(E4726&gt;110,C4726&lt;2011,AND(F4726&lt;=100,F4726&gt;25)),"Low: overrated regular model (not new) with regular rotation",
             AND(E4726&gt;110,C4726&gt;2011,F4726&lt;=25),"Low: overrated new model with bad rotation"
)</f>
        <v>Moderate: fair price and regular to good rotation</v>
      </c>
    </row>
    <row r="4727" spans="1:8" x14ac:dyDescent="0.3">
      <c r="A4727" t="s">
        <v>59</v>
      </c>
      <c r="B4727" t="s">
        <v>833</v>
      </c>
      <c r="C4727">
        <v>2014</v>
      </c>
      <c r="D4727">
        <v>23704.861111111109</v>
      </c>
      <c r="E4727">
        <v>99.44428798997258</v>
      </c>
      <c r="F4727">
        <v>72</v>
      </c>
      <c r="H4727" t="str" cm="1">
        <f t="array" ref="H4727">_xlfn.IFS(
             AND(E4727&gt;110,C4727&gt;2011,F4727&gt;100),"High: overrated, new and good rotation",
             AND(E4727&lt;90,C4727&gt;2011,F4727&gt;100),"High: underrated, new and good rotation",
             AND(E4727&lt;90,C4727&lt;2011,F4727&gt;100),"High: underrated, not too new but good rotation",
             AND(E4727&lt;=110,C4727&gt;2011,F4727&lt;=25),"Critic: well priced/underrated and new, but bad rotation",
             AND(E4727&gt;110,F4727&gt;100),"Top Tier: premium vehicules that tend to be sold above market prices",
             AND(E4727&gt;=90,E4727&lt;=110,F4727&gt;25),"Moderate: fair price and regular to good rotation",
             AND(E4727&lt;90,AND(C4727&lt;=2011,C4727&gt;=2000),AND(F4727&lt;100,F4727&gt;25)),"Moderate: underrated regular model and regular rotation",
             AND(E4727&lt;90,C4727&gt;2011,AND(F4727&lt;=100,F4727&gt;25)),"Moderate: underrated new model with regular rotation",
             AND(E4727&lt;90,C4727&lt;2000,AND(F4727&lt;=100,F4727&gt;25)),"Moderate: underrated old model with regular rotation",
             AND(C4727&lt;=2011,F4727&lt;=25),"Low: not new model and bad rotation",
             AND(E4727&gt;110,AND(C4727&lt;=2011,C4727&gt;=2000),F4727&lt;=25),"Low: overrated regular model with bad rotation",
             AND(E4727&gt;110,C4727&lt;2011,AND(F4727&lt;=100,F4727&gt;25)),"Low: overrated regular model (not new) with regular rotation",
             AND(E4727&gt;110,C4727&gt;2011,F4727&lt;=25),"Low: overrated new model with bad rotation"
)</f>
        <v>Moderate: fair price and regular to good rotation</v>
      </c>
    </row>
    <row r="4728" spans="1:8" x14ac:dyDescent="0.3">
      <c r="A4728" t="s">
        <v>59</v>
      </c>
      <c r="B4728" t="s">
        <v>833</v>
      </c>
      <c r="C4728">
        <v>2015</v>
      </c>
      <c r="D4728">
        <v>19400</v>
      </c>
      <c r="E4728">
        <v>76.382236689142061</v>
      </c>
      <c r="F4728">
        <v>2</v>
      </c>
      <c r="H4728" t="str" cm="1">
        <f t="array" ref="H4728">_xlfn.IFS(
             AND(E4728&gt;110,C4728&gt;2011,F4728&gt;100),"High: overrated, new and good rotation",
             AND(E4728&lt;90,C4728&gt;2011,F4728&gt;100),"High: underrated, new and good rotation",
             AND(E4728&lt;90,C4728&lt;2011,F4728&gt;100),"High: underrated, not too new but good rotation",
             AND(E4728&lt;=110,C4728&gt;2011,F4728&lt;=25),"Critic: well priced/underrated and new, but bad rotation",
             AND(E4728&gt;110,F4728&gt;100),"Top Tier: premium vehicules that tend to be sold above market prices",
             AND(E4728&gt;=90,E4728&lt;=110,F4728&gt;25),"Moderate: fair price and regular to good rotation",
             AND(E4728&lt;90,AND(C4728&lt;=2011,C4728&gt;=2000),AND(F4728&lt;100,F4728&gt;25)),"Moderate: underrated regular model and regular rotation",
             AND(E4728&lt;90,C4728&gt;2011,AND(F4728&lt;=100,F4728&gt;25)),"Moderate: underrated new model with regular rotation",
             AND(E4728&lt;90,C4728&lt;2000,AND(F4728&lt;=100,F4728&gt;25)),"Moderate: underrated old model with regular rotation",
             AND(C4728&lt;=2011,F4728&lt;=25),"Low: not new model and bad rotation",
             AND(E4728&gt;110,AND(C4728&lt;=2011,C4728&gt;=2000),F4728&lt;=25),"Low: overrated regular model with bad rotation",
             AND(E4728&gt;110,C4728&lt;2011,AND(F4728&lt;=100,F4728&gt;25)),"Low: overrated regular model (not new) with regular rotation",
             AND(E4728&gt;110,C4728&gt;2011,F4728&lt;=25),"Low: overrated new model with bad rotation"
)</f>
        <v>Critic: well priced/underrated and new, but bad rotation</v>
      </c>
    </row>
    <row r="4729" spans="1:8" x14ac:dyDescent="0.3">
      <c r="A4729" t="s">
        <v>59</v>
      </c>
      <c r="B4729" t="s">
        <v>834</v>
      </c>
      <c r="C4729">
        <v>2013</v>
      </c>
      <c r="D4729">
        <v>25143.333333333332</v>
      </c>
      <c r="E4729">
        <v>100.55418226048134</v>
      </c>
      <c r="F4729">
        <v>15</v>
      </c>
      <c r="H4729" t="str" cm="1">
        <f t="array" ref="H4729">_xlfn.IFS(
             AND(E4729&gt;110,C4729&gt;2011,F4729&gt;100),"High: overrated, new and good rotation",
             AND(E4729&lt;90,C4729&gt;2011,F4729&gt;100),"High: underrated, new and good rotation",
             AND(E4729&lt;90,C4729&lt;2011,F4729&gt;100),"High: underrated, not too new but good rotation",
             AND(E4729&lt;=110,C4729&gt;2011,F4729&lt;=25),"Critic: well priced/underrated and new, but bad rotation",
             AND(E4729&gt;110,F4729&gt;100),"Top Tier: premium vehicules that tend to be sold above market prices",
             AND(E4729&gt;=90,E4729&lt;=110,F4729&gt;25),"Moderate: fair price and regular to good rotation",
             AND(E4729&lt;90,AND(C4729&lt;=2011,C4729&gt;=2000),AND(F4729&lt;100,F4729&gt;25)),"Moderate: underrated regular model and regular rotation",
             AND(E4729&lt;90,C4729&gt;2011,AND(F4729&lt;=100,F4729&gt;25)),"Moderate: underrated new model with regular rotation",
             AND(E4729&lt;90,C4729&lt;2000,AND(F4729&lt;=100,F4729&gt;25)),"Moderate: underrated old model with regular rotation",
             AND(C4729&lt;=2011,F4729&lt;=25),"Low: not new model and bad rotation",
             AND(E4729&gt;110,AND(C4729&lt;=2011,C4729&gt;=2000),F4729&lt;=25),"Low: overrated regular model with bad rotation",
             AND(E4729&gt;110,C4729&lt;2011,AND(F4729&lt;=100,F4729&gt;25)),"Low: overrated regular model (not new) with regular rotation",
             AND(E4729&gt;110,C4729&gt;2011,F4729&lt;=25),"Low: overrated new model with bad rotation"
)</f>
        <v>Critic: well priced/underrated and new, but bad rotation</v>
      </c>
    </row>
    <row r="4730" spans="1:8" x14ac:dyDescent="0.3">
      <c r="A4730" t="s">
        <v>59</v>
      </c>
      <c r="B4730" t="s">
        <v>834</v>
      </c>
      <c r="C4730">
        <v>2014</v>
      </c>
      <c r="D4730">
        <v>25886</v>
      </c>
      <c r="E4730">
        <v>97.095005549511811</v>
      </c>
      <c r="F4730">
        <v>25</v>
      </c>
      <c r="H4730" t="str" cm="1">
        <f t="array" ref="H4730">_xlfn.IFS(
             AND(E4730&gt;110,C4730&gt;2011,F4730&gt;100),"High: overrated, new and good rotation",
             AND(E4730&lt;90,C4730&gt;2011,F4730&gt;100),"High: underrated, new and good rotation",
             AND(E4730&lt;90,C4730&lt;2011,F4730&gt;100),"High: underrated, not too new but good rotation",
             AND(E4730&lt;=110,C4730&gt;2011,F4730&lt;=25),"Critic: well priced/underrated and new, but bad rotation",
             AND(E4730&gt;110,F4730&gt;100),"Top Tier: premium vehicules that tend to be sold above market prices",
             AND(E4730&gt;=90,E4730&lt;=110,F4730&gt;25),"Moderate: fair price and regular to good rotation",
             AND(E4730&lt;90,AND(C4730&lt;=2011,C4730&gt;=2000),AND(F4730&lt;100,F4730&gt;25)),"Moderate: underrated regular model and regular rotation",
             AND(E4730&lt;90,C4730&gt;2011,AND(F4730&lt;=100,F4730&gt;25)),"Moderate: underrated new model with regular rotation",
             AND(E4730&lt;90,C4730&lt;2000,AND(F4730&lt;=100,F4730&gt;25)),"Moderate: underrated old model with regular rotation",
             AND(C4730&lt;=2011,F4730&lt;=25),"Low: not new model and bad rotation",
             AND(E4730&gt;110,AND(C4730&lt;=2011,C4730&gt;=2000),F4730&lt;=25),"Low: overrated regular model with bad rotation",
             AND(E4730&gt;110,C4730&lt;2011,AND(F4730&lt;=100,F4730&gt;25)),"Low: overrated regular model (not new) with regular rotation",
             AND(E4730&gt;110,C4730&gt;2011,F4730&lt;=25),"Low: overrated new model with bad rotation"
)</f>
        <v>Critic: well priced/underrated and new, but bad rotation</v>
      </c>
    </row>
    <row r="4731" spans="1:8" x14ac:dyDescent="0.3">
      <c r="A4731" t="s">
        <v>59</v>
      </c>
      <c r="B4731" t="s">
        <v>835</v>
      </c>
      <c r="C4731">
        <v>1989</v>
      </c>
      <c r="D4731">
        <v>275</v>
      </c>
      <c r="E4731">
        <v>40.74074074074074</v>
      </c>
      <c r="F4731">
        <v>1</v>
      </c>
      <c r="H4731" t="str" cm="1">
        <f t="array" ref="H4731">_xlfn.IFS(
             AND(E4731&gt;110,C4731&gt;2011,F4731&gt;100),"High: overrated, new and good rotation",
             AND(E4731&lt;90,C4731&gt;2011,F4731&gt;100),"High: underrated, new and good rotation",
             AND(E4731&lt;90,C4731&lt;2011,F4731&gt;100),"High: underrated, not too new but good rotation",
             AND(E4731&lt;=110,C4731&gt;2011,F4731&lt;=25),"Critic: well priced/underrated and new, but bad rotation",
             AND(E4731&gt;110,F4731&gt;100),"Top Tier: premium vehicules that tend to be sold above market prices",
             AND(E4731&gt;=90,E4731&lt;=110,F4731&gt;25),"Moderate: fair price and regular to good rotation",
             AND(E4731&lt;90,AND(C4731&lt;=2011,C4731&gt;=2000),AND(F4731&lt;100,F4731&gt;25)),"Moderate: underrated regular model and regular rotation",
             AND(E4731&lt;90,C4731&gt;2011,AND(F4731&lt;=100,F4731&gt;25)),"Moderate: underrated new model with regular rotation",
             AND(E4731&lt;90,C4731&lt;2000,AND(F4731&lt;=100,F4731&gt;25)),"Moderate: underrated old model with regular rotation",
             AND(C4731&lt;=2011,F4731&lt;=25),"Low: not new model and bad rotation",
             AND(E4731&gt;110,AND(C4731&lt;=2011,C4731&gt;=2000),F4731&lt;=25),"Low: overrated regular model with bad rotation",
             AND(E4731&gt;110,C4731&lt;2011,AND(F4731&lt;=100,F4731&gt;25)),"Low: overrated regular model (not new) with regular rotation",
             AND(E4731&gt;110,C4731&gt;2011,F4731&lt;=25),"Low: overrated new model with bad rotation"
)</f>
        <v>Low: not new model and bad rotation</v>
      </c>
    </row>
    <row r="4732" spans="1:8" x14ac:dyDescent="0.3">
      <c r="A4732" t="s">
        <v>59</v>
      </c>
      <c r="B4732" t="s">
        <v>835</v>
      </c>
      <c r="C4732">
        <v>1990</v>
      </c>
      <c r="D4732">
        <v>368.75</v>
      </c>
      <c r="E4732">
        <v>57.539682539682538</v>
      </c>
      <c r="F4732">
        <v>4</v>
      </c>
      <c r="H4732" t="str" cm="1">
        <f t="array" ref="H4732">_xlfn.IFS(
             AND(E4732&gt;110,C4732&gt;2011,F4732&gt;100),"High: overrated, new and good rotation",
             AND(E4732&lt;90,C4732&gt;2011,F4732&gt;100),"High: underrated, new and good rotation",
             AND(E4732&lt;90,C4732&lt;2011,F4732&gt;100),"High: underrated, not too new but good rotation",
             AND(E4732&lt;=110,C4732&gt;2011,F4732&lt;=25),"Critic: well priced/underrated and new, but bad rotation",
             AND(E4732&gt;110,F4732&gt;100),"Top Tier: premium vehicules that tend to be sold above market prices",
             AND(E4732&gt;=90,E4732&lt;=110,F4732&gt;25),"Moderate: fair price and regular to good rotation",
             AND(E4732&lt;90,AND(C4732&lt;=2011,C4732&gt;=2000),AND(F4732&lt;100,F4732&gt;25)),"Moderate: underrated regular model and regular rotation",
             AND(E4732&lt;90,C4732&gt;2011,AND(F4732&lt;=100,F4732&gt;25)),"Moderate: underrated new model with regular rotation",
             AND(E4732&lt;90,C4732&lt;2000,AND(F4732&lt;=100,F4732&gt;25)),"Moderate: underrated old model with regular rotation",
             AND(C4732&lt;=2011,F4732&lt;=25),"Low: not new model and bad rotation",
             AND(E4732&gt;110,AND(C4732&lt;=2011,C4732&gt;=2000),F4732&lt;=25),"Low: overrated regular model with bad rotation",
             AND(E4732&gt;110,C4732&lt;2011,AND(F4732&lt;=100,F4732&gt;25)),"Low: overrated regular model (not new) with regular rotation",
             AND(E4732&gt;110,C4732&gt;2011,F4732&lt;=25),"Low: overrated new model with bad rotation"
)</f>
        <v>Low: not new model and bad rotation</v>
      </c>
    </row>
    <row r="4733" spans="1:8" x14ac:dyDescent="0.3">
      <c r="A4733" t="s">
        <v>59</v>
      </c>
      <c r="B4733" t="s">
        <v>835</v>
      </c>
      <c r="C4733">
        <v>1991</v>
      </c>
      <c r="D4733">
        <v>327.77777777777777</v>
      </c>
      <c r="E4733">
        <v>86.908483100433557</v>
      </c>
      <c r="F4733">
        <v>9</v>
      </c>
      <c r="H4733" t="str" cm="1">
        <f t="array" ref="H4733">_xlfn.IFS(
             AND(E4733&gt;110,C4733&gt;2011,F4733&gt;100),"High: overrated, new and good rotation",
             AND(E4733&lt;90,C4733&gt;2011,F4733&gt;100),"High: underrated, new and good rotation",
             AND(E4733&lt;90,C4733&lt;2011,F4733&gt;100),"High: underrated, not too new but good rotation",
             AND(E4733&lt;=110,C4733&gt;2011,F4733&lt;=25),"Critic: well priced/underrated and new, but bad rotation",
             AND(E4733&gt;110,F4733&gt;100),"Top Tier: premium vehicules that tend to be sold above market prices",
             AND(E4733&gt;=90,E4733&lt;=110,F4733&gt;25),"Moderate: fair price and regular to good rotation",
             AND(E4733&lt;90,AND(C4733&lt;=2011,C4733&gt;=2000),AND(F4733&lt;100,F4733&gt;25)),"Moderate: underrated regular model and regular rotation",
             AND(E4733&lt;90,C4733&gt;2011,AND(F4733&lt;=100,F4733&gt;25)),"Moderate: underrated new model with regular rotation",
             AND(E4733&lt;90,C4733&lt;2000,AND(F4733&lt;=100,F4733&gt;25)),"Moderate: underrated old model with regular rotation",
             AND(C4733&lt;=2011,F4733&lt;=25),"Low: not new model and bad rotation",
             AND(E4733&gt;110,AND(C4733&lt;=2011,C4733&gt;=2000),F4733&lt;=25),"Low: overrated regular model with bad rotation",
             AND(E4733&gt;110,C4733&lt;2011,AND(F4733&lt;=100,F4733&gt;25)),"Low: overrated regular model (not new) with regular rotation",
             AND(E4733&gt;110,C4733&gt;2011,F4733&lt;=25),"Low: overrated new model with bad rotation"
)</f>
        <v>Low: not new model and bad rotation</v>
      </c>
    </row>
    <row r="4734" spans="1:8" x14ac:dyDescent="0.3">
      <c r="A4734" t="s">
        <v>59</v>
      </c>
      <c r="B4734" t="s">
        <v>835</v>
      </c>
      <c r="C4734">
        <v>1992</v>
      </c>
      <c r="D4734">
        <v>643.75</v>
      </c>
      <c r="E4734">
        <v>109.25100006231499</v>
      </c>
      <c r="F4734">
        <v>12</v>
      </c>
      <c r="H4734" t="str" cm="1">
        <f t="array" ref="H4734">_xlfn.IFS(
             AND(E4734&gt;110,C4734&gt;2011,F4734&gt;100),"High: overrated, new and good rotation",
             AND(E4734&lt;90,C4734&gt;2011,F4734&gt;100),"High: underrated, new and good rotation",
             AND(E4734&lt;90,C4734&lt;2011,F4734&gt;100),"High: underrated, not too new but good rotation",
             AND(E4734&lt;=110,C4734&gt;2011,F4734&lt;=25),"Critic: well priced/underrated and new, but bad rotation",
             AND(E4734&gt;110,F4734&gt;100),"Top Tier: premium vehicules that tend to be sold above market prices",
             AND(E4734&gt;=90,E4734&lt;=110,F4734&gt;25),"Moderate: fair price and regular to good rotation",
             AND(E4734&lt;90,AND(C4734&lt;=2011,C4734&gt;=2000),AND(F4734&lt;100,F4734&gt;25)),"Moderate: underrated regular model and regular rotation",
             AND(E4734&lt;90,C4734&gt;2011,AND(F4734&lt;=100,F4734&gt;25)),"Moderate: underrated new model with regular rotation",
             AND(E4734&lt;90,C4734&lt;2000,AND(F4734&lt;=100,F4734&gt;25)),"Moderate: underrated old model with regular rotation",
             AND(C4734&lt;=2011,F4734&lt;=25),"Low: not new model and bad rotation",
             AND(E4734&gt;110,AND(C4734&lt;=2011,C4734&gt;=2000),F4734&lt;=25),"Low: overrated regular model with bad rotation",
             AND(E4734&gt;110,C4734&lt;2011,AND(F4734&lt;=100,F4734&gt;25)),"Low: overrated regular model (not new) with regular rotation",
             AND(E4734&gt;110,C4734&gt;2011,F4734&lt;=25),"Low: overrated new model with bad rotation"
)</f>
        <v>Low: not new model and bad rotation</v>
      </c>
    </row>
    <row r="4735" spans="1:8" x14ac:dyDescent="0.3">
      <c r="A4735" t="s">
        <v>59</v>
      </c>
      <c r="B4735" t="s">
        <v>835</v>
      </c>
      <c r="C4735">
        <v>1993</v>
      </c>
      <c r="D4735">
        <v>648.27586206896547</v>
      </c>
      <c r="E4735">
        <v>94.870987903231352</v>
      </c>
      <c r="F4735">
        <v>29</v>
      </c>
      <c r="H4735" t="str" cm="1">
        <f t="array" ref="H4735">_xlfn.IFS(
             AND(E4735&gt;110,C4735&gt;2011,F4735&gt;100),"High: overrated, new and good rotation",
             AND(E4735&lt;90,C4735&gt;2011,F4735&gt;100),"High: underrated, new and good rotation",
             AND(E4735&lt;90,C4735&lt;2011,F4735&gt;100),"High: underrated, not too new but good rotation",
             AND(E4735&lt;=110,C4735&gt;2011,F4735&lt;=25),"Critic: well priced/underrated and new, but bad rotation",
             AND(E4735&gt;110,F4735&gt;100),"Top Tier: premium vehicules that tend to be sold above market prices",
             AND(E4735&gt;=90,E4735&lt;=110,F4735&gt;25),"Moderate: fair price and regular to good rotation",
             AND(E4735&lt;90,AND(C4735&lt;=2011,C4735&gt;=2000),AND(F4735&lt;100,F4735&gt;25)),"Moderate: underrated regular model and regular rotation",
             AND(E4735&lt;90,C4735&gt;2011,AND(F4735&lt;=100,F4735&gt;25)),"Moderate: underrated new model with regular rotation",
             AND(E4735&lt;90,C4735&lt;2000,AND(F4735&lt;=100,F4735&gt;25)),"Moderate: underrated old model with regular rotation",
             AND(C4735&lt;=2011,F4735&lt;=25),"Low: not new model and bad rotation",
             AND(E4735&gt;110,AND(C4735&lt;=2011,C4735&gt;=2000),F4735&lt;=25),"Low: overrated regular model with bad rotation",
             AND(E4735&gt;110,C4735&lt;2011,AND(F4735&lt;=100,F4735&gt;25)),"Low: overrated regular model (not new) with regular rotation",
             AND(E4735&gt;110,C4735&gt;2011,F4735&lt;=25),"Low: overrated new model with bad rotation"
)</f>
        <v>Moderate: fair price and regular to good rotation</v>
      </c>
    </row>
    <row r="4736" spans="1:8" x14ac:dyDescent="0.3">
      <c r="A4736" t="s">
        <v>59</v>
      </c>
      <c r="B4736" t="s">
        <v>835</v>
      </c>
      <c r="C4736">
        <v>1994</v>
      </c>
      <c r="D4736">
        <v>577.67857142857144</v>
      </c>
      <c r="E4736">
        <v>115.54253546817179</v>
      </c>
      <c r="F4736">
        <v>28</v>
      </c>
      <c r="H4736" t="str" cm="1">
        <f t="array" ref="H4736">_xlfn.IFS(
             AND(E4736&gt;110,C4736&gt;2011,F4736&gt;100),"High: overrated, new and good rotation",
             AND(E4736&lt;90,C4736&gt;2011,F4736&gt;100),"High: underrated, new and good rotation",
             AND(E4736&lt;90,C4736&lt;2011,F4736&gt;100),"High: underrated, not too new but good rotation",
             AND(E4736&lt;=110,C4736&gt;2011,F4736&lt;=25),"Critic: well priced/underrated and new, but bad rotation",
             AND(E4736&gt;110,F4736&gt;100),"Top Tier: premium vehicules that tend to be sold above market prices",
             AND(E4736&gt;=90,E4736&lt;=110,F4736&gt;25),"Moderate: fair price and regular to good rotation",
             AND(E4736&lt;90,AND(C4736&lt;=2011,C4736&gt;=2000),AND(F4736&lt;100,F4736&gt;25)),"Moderate: underrated regular model and regular rotation",
             AND(E4736&lt;90,C4736&gt;2011,AND(F4736&lt;=100,F4736&gt;25)),"Moderate: underrated new model with regular rotation",
             AND(E4736&lt;90,C4736&lt;2000,AND(F4736&lt;=100,F4736&gt;25)),"Moderate: underrated old model with regular rotation",
             AND(C4736&lt;=2011,F4736&lt;=25),"Low: not new model and bad rotation",
             AND(E4736&gt;110,AND(C4736&lt;=2011,C4736&gt;=2000),F4736&lt;=25),"Low: overrated regular model with bad rotation",
             AND(E4736&gt;110,C4736&lt;2011,AND(F4736&lt;=100,F4736&gt;25)),"Low: overrated regular model (not new) with regular rotation",
             AND(E4736&gt;110,C4736&gt;2011,F4736&lt;=25),"Low: overrated new model with bad rotation"
)</f>
        <v>Low: overrated regular model (not new) with regular rotation</v>
      </c>
    </row>
    <row r="4737" spans="1:8" x14ac:dyDescent="0.3">
      <c r="A4737" t="s">
        <v>59</v>
      </c>
      <c r="B4737" t="s">
        <v>835</v>
      </c>
      <c r="C4737">
        <v>1995</v>
      </c>
      <c r="D4737">
        <v>643.08510638297878</v>
      </c>
      <c r="E4737">
        <v>81.41545956250043</v>
      </c>
      <c r="F4737">
        <v>47</v>
      </c>
      <c r="H4737" t="str" cm="1">
        <f t="array" ref="H4737">_xlfn.IFS(
             AND(E4737&gt;110,C4737&gt;2011,F4737&gt;100),"High: overrated, new and good rotation",
             AND(E4737&lt;90,C4737&gt;2011,F4737&gt;100),"High: underrated, new and good rotation",
             AND(E4737&lt;90,C4737&lt;2011,F4737&gt;100),"High: underrated, not too new but good rotation",
             AND(E4737&lt;=110,C4737&gt;2011,F4737&lt;=25),"Critic: well priced/underrated and new, but bad rotation",
             AND(E4737&gt;110,F4737&gt;100),"Top Tier: premium vehicules that tend to be sold above market prices",
             AND(E4737&gt;=90,E4737&lt;=110,F4737&gt;25),"Moderate: fair price and regular to good rotation",
             AND(E4737&lt;90,AND(C4737&lt;=2011,C4737&gt;=2000),AND(F4737&lt;100,F4737&gt;25)),"Moderate: underrated regular model and regular rotation",
             AND(E4737&lt;90,C4737&gt;2011,AND(F4737&lt;=100,F4737&gt;25)),"Moderate: underrated new model with regular rotation",
             AND(E4737&lt;90,C4737&lt;2000,AND(F4737&lt;=100,F4737&gt;25)),"Moderate: underrated old model with regular rotation",
             AND(C4737&lt;=2011,F4737&lt;=25),"Low: not new model and bad rotation",
             AND(E4737&gt;110,AND(C4737&lt;=2011,C4737&gt;=2000),F4737&lt;=25),"Low: overrated regular model with bad rotation",
             AND(E4737&gt;110,C4737&lt;2011,AND(F4737&lt;=100,F4737&gt;25)),"Low: overrated regular model (not new) with regular rotation",
             AND(E4737&gt;110,C4737&gt;2011,F4737&lt;=25),"Low: overrated new model with bad rotation"
)</f>
        <v>Moderate: underrated old model with regular rotation</v>
      </c>
    </row>
    <row r="4738" spans="1:8" x14ac:dyDescent="0.3">
      <c r="A4738" t="s">
        <v>59</v>
      </c>
      <c r="B4738" t="s">
        <v>835</v>
      </c>
      <c r="C4738">
        <v>1996</v>
      </c>
      <c r="D4738">
        <v>811.45833333333337</v>
      </c>
      <c r="E4738">
        <v>90.172722570419339</v>
      </c>
      <c r="F4738">
        <v>48</v>
      </c>
      <c r="H4738" t="str" cm="1">
        <f t="array" ref="H4738">_xlfn.IFS(
             AND(E4738&gt;110,C4738&gt;2011,F4738&gt;100),"High: overrated, new and good rotation",
             AND(E4738&lt;90,C4738&gt;2011,F4738&gt;100),"High: underrated, new and good rotation",
             AND(E4738&lt;90,C4738&lt;2011,F4738&gt;100),"High: underrated, not too new but good rotation",
             AND(E4738&lt;=110,C4738&gt;2011,F4738&lt;=25),"Critic: well priced/underrated and new, but bad rotation",
             AND(E4738&gt;110,F4738&gt;100),"Top Tier: premium vehicules that tend to be sold above market prices",
             AND(E4738&gt;=90,E4738&lt;=110,F4738&gt;25),"Moderate: fair price and regular to good rotation",
             AND(E4738&lt;90,AND(C4738&lt;=2011,C4738&gt;=2000),AND(F4738&lt;100,F4738&gt;25)),"Moderate: underrated regular model and regular rotation",
             AND(E4738&lt;90,C4738&gt;2011,AND(F4738&lt;=100,F4738&gt;25)),"Moderate: underrated new model with regular rotation",
             AND(E4738&lt;90,C4738&lt;2000,AND(F4738&lt;=100,F4738&gt;25)),"Moderate: underrated old model with regular rotation",
             AND(C4738&lt;=2011,F4738&lt;=25),"Low: not new model and bad rotation",
             AND(E4738&gt;110,AND(C4738&lt;=2011,C4738&gt;=2000),F4738&lt;=25),"Low: overrated regular model with bad rotation",
             AND(E4738&gt;110,C4738&lt;2011,AND(F4738&lt;=100,F4738&gt;25)),"Low: overrated regular model (not new) with regular rotation",
             AND(E4738&gt;110,C4738&gt;2011,F4738&lt;=25),"Low: overrated new model with bad rotation"
)</f>
        <v>Moderate: fair price and regular to good rotation</v>
      </c>
    </row>
    <row r="4739" spans="1:8" x14ac:dyDescent="0.3">
      <c r="A4739" t="s">
        <v>59</v>
      </c>
      <c r="B4739" t="s">
        <v>835</v>
      </c>
      <c r="C4739">
        <v>1997</v>
      </c>
      <c r="D4739">
        <v>1215.1785714285713</v>
      </c>
      <c r="E4739">
        <v>104.27596183044294</v>
      </c>
      <c r="F4739">
        <v>84</v>
      </c>
      <c r="H4739" t="str" cm="1">
        <f t="array" ref="H4739">_xlfn.IFS(
             AND(E4739&gt;110,C4739&gt;2011,F4739&gt;100),"High: overrated, new and good rotation",
             AND(E4739&lt;90,C4739&gt;2011,F4739&gt;100),"High: underrated, new and good rotation",
             AND(E4739&lt;90,C4739&lt;2011,F4739&gt;100),"High: underrated, not too new but good rotation",
             AND(E4739&lt;=110,C4739&gt;2011,F4739&lt;=25),"Critic: well priced/underrated and new, but bad rotation",
             AND(E4739&gt;110,F4739&gt;100),"Top Tier: premium vehicules that tend to be sold above market prices",
             AND(E4739&gt;=90,E4739&lt;=110,F4739&gt;25),"Moderate: fair price and regular to good rotation",
             AND(E4739&lt;90,AND(C4739&lt;=2011,C4739&gt;=2000),AND(F4739&lt;100,F4739&gt;25)),"Moderate: underrated regular model and regular rotation",
             AND(E4739&lt;90,C4739&gt;2011,AND(F4739&lt;=100,F4739&gt;25)),"Moderate: underrated new model with regular rotation",
             AND(E4739&lt;90,C4739&lt;2000,AND(F4739&lt;=100,F4739&gt;25)),"Moderate: underrated old model with regular rotation",
             AND(C4739&lt;=2011,F4739&lt;=25),"Low: not new model and bad rotation",
             AND(E4739&gt;110,AND(C4739&lt;=2011,C4739&gt;=2000),F4739&lt;=25),"Low: overrated regular model with bad rotation",
             AND(E4739&gt;110,C4739&lt;2011,AND(F4739&lt;=100,F4739&gt;25)),"Low: overrated regular model (not new) with regular rotation",
             AND(E4739&gt;110,C4739&gt;2011,F4739&lt;=25),"Low: overrated new model with bad rotation"
)</f>
        <v>Moderate: fair price and regular to good rotation</v>
      </c>
    </row>
    <row r="4740" spans="1:8" x14ac:dyDescent="0.3">
      <c r="A4740" t="s">
        <v>59</v>
      </c>
      <c r="B4740" t="s">
        <v>835</v>
      </c>
      <c r="C4740">
        <v>1998</v>
      </c>
      <c r="D4740">
        <v>1195.7317073170732</v>
      </c>
      <c r="E4740">
        <v>97.6151868271713</v>
      </c>
      <c r="F4740">
        <v>123</v>
      </c>
      <c r="H4740" t="str" cm="1">
        <f t="array" ref="H4740">_xlfn.IFS(
             AND(E4740&gt;110,C4740&gt;2011,F4740&gt;100),"High: overrated, new and good rotation",
             AND(E4740&lt;90,C4740&gt;2011,F4740&gt;100),"High: underrated, new and good rotation",
             AND(E4740&lt;90,C4740&lt;2011,F4740&gt;100),"High: underrated, not too new but good rotation",
             AND(E4740&lt;=110,C4740&gt;2011,F4740&lt;=25),"Critic: well priced/underrated and new, but bad rotation",
             AND(E4740&gt;110,F4740&gt;100),"Top Tier: premium vehicules that tend to be sold above market prices",
             AND(E4740&gt;=90,E4740&lt;=110,F4740&gt;25),"Moderate: fair price and regular to good rotation",
             AND(E4740&lt;90,AND(C4740&lt;=2011,C4740&gt;=2000),AND(F4740&lt;100,F4740&gt;25)),"Moderate: underrated regular model and regular rotation",
             AND(E4740&lt;90,C4740&gt;2011,AND(F4740&lt;=100,F4740&gt;25)),"Moderate: underrated new model with regular rotation",
             AND(E4740&lt;90,C4740&lt;2000,AND(F4740&lt;=100,F4740&gt;25)),"Moderate: underrated old model with regular rotation",
             AND(C4740&lt;=2011,F4740&lt;=25),"Low: not new model and bad rotation",
             AND(E4740&gt;110,AND(C4740&lt;=2011,C4740&gt;=2000),F4740&lt;=25),"Low: overrated regular model with bad rotation",
             AND(E4740&gt;110,C4740&lt;2011,AND(F4740&lt;=100,F4740&gt;25)),"Low: overrated regular model (not new) with regular rotation",
             AND(E4740&gt;110,C4740&gt;2011,F4740&lt;=25),"Low: overrated new model with bad rotation"
)</f>
        <v>Moderate: fair price and regular to good rotation</v>
      </c>
    </row>
    <row r="4741" spans="1:8" x14ac:dyDescent="0.3">
      <c r="A4741" t="s">
        <v>59</v>
      </c>
      <c r="B4741" t="s">
        <v>835</v>
      </c>
      <c r="C4741">
        <v>1999</v>
      </c>
      <c r="D4741">
        <v>1497</v>
      </c>
      <c r="E4741">
        <v>100.84688357348698</v>
      </c>
      <c r="F4741">
        <v>150</v>
      </c>
      <c r="H4741" t="str" cm="1">
        <f t="array" ref="H4741">_xlfn.IFS(
             AND(E4741&gt;110,C4741&gt;2011,F4741&gt;100),"High: overrated, new and good rotation",
             AND(E4741&lt;90,C4741&gt;2011,F4741&gt;100),"High: underrated, new and good rotation",
             AND(E4741&lt;90,C4741&lt;2011,F4741&gt;100),"High: underrated, not too new but good rotation",
             AND(E4741&lt;=110,C4741&gt;2011,F4741&lt;=25),"Critic: well priced/underrated and new, but bad rotation",
             AND(E4741&gt;110,F4741&gt;100),"Top Tier: premium vehicules that tend to be sold above market prices",
             AND(E4741&gt;=90,E4741&lt;=110,F4741&gt;25),"Moderate: fair price and regular to good rotation",
             AND(E4741&lt;90,AND(C4741&lt;=2011,C4741&gt;=2000),AND(F4741&lt;100,F4741&gt;25)),"Moderate: underrated regular model and regular rotation",
             AND(E4741&lt;90,C4741&gt;2011,AND(F4741&lt;=100,F4741&gt;25)),"Moderate: underrated new model with regular rotation",
             AND(E4741&lt;90,C4741&lt;2000,AND(F4741&lt;=100,F4741&gt;25)),"Moderate: underrated old model with regular rotation",
             AND(C4741&lt;=2011,F4741&lt;=25),"Low: not new model and bad rotation",
             AND(E4741&gt;110,AND(C4741&lt;=2011,C4741&gt;=2000),F4741&lt;=25),"Low: overrated regular model with bad rotation",
             AND(E4741&gt;110,C4741&lt;2011,AND(F4741&lt;=100,F4741&gt;25)),"Low: overrated regular model (not new) with regular rotation",
             AND(E4741&gt;110,C4741&gt;2011,F4741&lt;=25),"Low: overrated new model with bad rotation"
)</f>
        <v>Moderate: fair price and regular to good rotation</v>
      </c>
    </row>
    <row r="4742" spans="1:8" x14ac:dyDescent="0.3">
      <c r="A4742" t="s">
        <v>59</v>
      </c>
      <c r="B4742" t="s">
        <v>835</v>
      </c>
      <c r="C4742">
        <v>2000</v>
      </c>
      <c r="D4742">
        <v>1834.469696969697</v>
      </c>
      <c r="E4742">
        <v>96.235103915743366</v>
      </c>
      <c r="F4742">
        <v>132</v>
      </c>
      <c r="H4742" t="str" cm="1">
        <f t="array" ref="H4742">_xlfn.IFS(
             AND(E4742&gt;110,C4742&gt;2011,F4742&gt;100),"High: overrated, new and good rotation",
             AND(E4742&lt;90,C4742&gt;2011,F4742&gt;100),"High: underrated, new and good rotation",
             AND(E4742&lt;90,C4742&lt;2011,F4742&gt;100),"High: underrated, not too new but good rotation",
             AND(E4742&lt;=110,C4742&gt;2011,F4742&lt;=25),"Critic: well priced/underrated and new, but bad rotation",
             AND(E4742&gt;110,F4742&gt;100),"Top Tier: premium vehicules that tend to be sold above market prices",
             AND(E4742&gt;=90,E4742&lt;=110,F4742&gt;25),"Moderate: fair price and regular to good rotation",
             AND(E4742&lt;90,AND(C4742&lt;=2011,C4742&gt;=2000),AND(F4742&lt;100,F4742&gt;25)),"Moderate: underrated regular model and regular rotation",
             AND(E4742&lt;90,C4742&gt;2011,AND(F4742&lt;=100,F4742&gt;25)),"Moderate: underrated new model with regular rotation",
             AND(E4742&lt;90,C4742&lt;2000,AND(F4742&lt;=100,F4742&gt;25)),"Moderate: underrated old model with regular rotation",
             AND(C4742&lt;=2011,F4742&lt;=25),"Low: not new model and bad rotation",
             AND(E4742&gt;110,AND(C4742&lt;=2011,C4742&gt;=2000),F4742&lt;=25),"Low: overrated regular model with bad rotation",
             AND(E4742&gt;110,C4742&lt;2011,AND(F4742&lt;=100,F4742&gt;25)),"Low: overrated regular model (not new) with regular rotation",
             AND(E4742&gt;110,C4742&gt;2011,F4742&lt;=25),"Low: overrated new model with bad rotation"
)</f>
        <v>Moderate: fair price and regular to good rotation</v>
      </c>
    </row>
    <row r="4743" spans="1:8" x14ac:dyDescent="0.3">
      <c r="A4743" t="s">
        <v>59</v>
      </c>
      <c r="B4743" t="s">
        <v>835</v>
      </c>
      <c r="C4743">
        <v>2001</v>
      </c>
      <c r="D4743">
        <v>2148.2758620689656</v>
      </c>
      <c r="E4743">
        <v>98.890211589296584</v>
      </c>
      <c r="F4743">
        <v>29</v>
      </c>
      <c r="H4743" t="str" cm="1">
        <f t="array" ref="H4743">_xlfn.IFS(
             AND(E4743&gt;110,C4743&gt;2011,F4743&gt;100),"High: overrated, new and good rotation",
             AND(E4743&lt;90,C4743&gt;2011,F4743&gt;100),"High: underrated, new and good rotation",
             AND(E4743&lt;90,C4743&lt;2011,F4743&gt;100),"High: underrated, not too new but good rotation",
             AND(E4743&lt;=110,C4743&gt;2011,F4743&lt;=25),"Critic: well priced/underrated and new, but bad rotation",
             AND(E4743&gt;110,F4743&gt;100),"Top Tier: premium vehicules that tend to be sold above market prices",
             AND(E4743&gt;=90,E4743&lt;=110,F4743&gt;25),"Moderate: fair price and regular to good rotation",
             AND(E4743&lt;90,AND(C4743&lt;=2011,C4743&gt;=2000),AND(F4743&lt;100,F4743&gt;25)),"Moderate: underrated regular model and regular rotation",
             AND(E4743&lt;90,C4743&gt;2011,AND(F4743&lt;=100,F4743&gt;25)),"Moderate: underrated new model with regular rotation",
             AND(E4743&lt;90,C4743&lt;2000,AND(F4743&lt;=100,F4743&gt;25)),"Moderate: underrated old model with regular rotation",
             AND(C4743&lt;=2011,F4743&lt;=25),"Low: not new model and bad rotation",
             AND(E4743&gt;110,AND(C4743&lt;=2011,C4743&gt;=2000),F4743&lt;=25),"Low: overrated regular model with bad rotation",
             AND(E4743&gt;110,C4743&lt;2011,AND(F4743&lt;=100,F4743&gt;25)),"Low: overrated regular model (not new) with regular rotation",
             AND(E4743&gt;110,C4743&gt;2011,F4743&lt;=25),"Low: overrated new model with bad rotation"
)</f>
        <v>Moderate: fair price and regular to good rotation</v>
      </c>
    </row>
    <row r="4744" spans="1:8" x14ac:dyDescent="0.3">
      <c r="A4744" t="s">
        <v>59</v>
      </c>
      <c r="B4744" t="s">
        <v>835</v>
      </c>
      <c r="C4744">
        <v>2002</v>
      </c>
      <c r="D4744">
        <v>3051.4134275618376</v>
      </c>
      <c r="E4744">
        <v>102.47741911629784</v>
      </c>
      <c r="F4744">
        <v>283</v>
      </c>
      <c r="H4744" t="str" cm="1">
        <f t="array" ref="H4744">_xlfn.IFS(
             AND(E4744&gt;110,C4744&gt;2011,F4744&gt;100),"High: overrated, new and good rotation",
             AND(E4744&lt;90,C4744&gt;2011,F4744&gt;100),"High: underrated, new and good rotation",
             AND(E4744&lt;90,C4744&lt;2011,F4744&gt;100),"High: underrated, not too new but good rotation",
             AND(E4744&lt;=110,C4744&gt;2011,F4744&lt;=25),"Critic: well priced/underrated and new, but bad rotation",
             AND(E4744&gt;110,F4744&gt;100),"Top Tier: premium vehicules that tend to be sold above market prices",
             AND(E4744&gt;=90,E4744&lt;=110,F4744&gt;25),"Moderate: fair price and regular to good rotation",
             AND(E4744&lt;90,AND(C4744&lt;=2011,C4744&gt;=2000),AND(F4744&lt;100,F4744&gt;25)),"Moderate: underrated regular model and regular rotation",
             AND(E4744&lt;90,C4744&gt;2011,AND(F4744&lt;=100,F4744&gt;25)),"Moderate: underrated new model with regular rotation",
             AND(E4744&lt;90,C4744&lt;2000,AND(F4744&lt;=100,F4744&gt;25)),"Moderate: underrated old model with regular rotation",
             AND(C4744&lt;=2011,F4744&lt;=25),"Low: not new model and bad rotation",
             AND(E4744&gt;110,AND(C4744&lt;=2011,C4744&gt;=2000),F4744&lt;=25),"Low: overrated regular model with bad rotation",
             AND(E4744&gt;110,C4744&lt;2011,AND(F4744&lt;=100,F4744&gt;25)),"Low: overrated regular model (not new) with regular rotation",
             AND(E4744&gt;110,C4744&gt;2011,F4744&lt;=25),"Low: overrated new model with bad rotation"
)</f>
        <v>Moderate: fair price and regular to good rotation</v>
      </c>
    </row>
    <row r="4745" spans="1:8" x14ac:dyDescent="0.3">
      <c r="A4745" t="s">
        <v>59</v>
      </c>
      <c r="B4745" t="s">
        <v>835</v>
      </c>
      <c r="C4745">
        <v>2003</v>
      </c>
      <c r="D4745">
        <v>3295.539419087137</v>
      </c>
      <c r="E4745">
        <v>102.86738023387508</v>
      </c>
      <c r="F4745">
        <v>241</v>
      </c>
      <c r="H4745" t="str" cm="1">
        <f t="array" ref="H4745">_xlfn.IFS(
             AND(E4745&gt;110,C4745&gt;2011,F4745&gt;100),"High: overrated, new and good rotation",
             AND(E4745&lt;90,C4745&gt;2011,F4745&gt;100),"High: underrated, new and good rotation",
             AND(E4745&lt;90,C4745&lt;2011,F4745&gt;100),"High: underrated, not too new but good rotation",
             AND(E4745&lt;=110,C4745&gt;2011,F4745&lt;=25),"Critic: well priced/underrated and new, but bad rotation",
             AND(E4745&gt;110,F4745&gt;100),"Top Tier: premium vehicules that tend to be sold above market prices",
             AND(E4745&gt;=90,E4745&lt;=110,F4745&gt;25),"Moderate: fair price and regular to good rotation",
             AND(E4745&lt;90,AND(C4745&lt;=2011,C4745&gt;=2000),AND(F4745&lt;100,F4745&gt;25)),"Moderate: underrated regular model and regular rotation",
             AND(E4745&lt;90,C4745&gt;2011,AND(F4745&lt;=100,F4745&gt;25)),"Moderate: underrated new model with regular rotation",
             AND(E4745&lt;90,C4745&lt;2000,AND(F4745&lt;=100,F4745&gt;25)),"Moderate: underrated old model with regular rotation",
             AND(C4745&lt;=2011,F4745&lt;=25),"Low: not new model and bad rotation",
             AND(E4745&gt;110,AND(C4745&lt;=2011,C4745&gt;=2000),F4745&lt;=25),"Low: overrated regular model with bad rotation",
             AND(E4745&gt;110,C4745&lt;2011,AND(F4745&lt;=100,F4745&gt;25)),"Low: overrated regular model (not new) with regular rotation",
             AND(E4745&gt;110,C4745&gt;2011,F4745&lt;=25),"Low: overrated new model with bad rotation"
)</f>
        <v>Moderate: fair price and regular to good rotation</v>
      </c>
    </row>
    <row r="4746" spans="1:8" x14ac:dyDescent="0.3">
      <c r="A4746" t="s">
        <v>59</v>
      </c>
      <c r="B4746" t="s">
        <v>835</v>
      </c>
      <c r="C4746">
        <v>2004</v>
      </c>
      <c r="D4746">
        <v>3796.1111111111113</v>
      </c>
      <c r="E4746">
        <v>103.65283051575156</v>
      </c>
      <c r="F4746">
        <v>180</v>
      </c>
      <c r="H4746" t="str" cm="1">
        <f t="array" ref="H4746">_xlfn.IFS(
             AND(E4746&gt;110,C4746&gt;2011,F4746&gt;100),"High: overrated, new and good rotation",
             AND(E4746&lt;90,C4746&gt;2011,F4746&gt;100),"High: underrated, new and good rotation",
             AND(E4746&lt;90,C4746&lt;2011,F4746&gt;100),"High: underrated, not too new but good rotation",
             AND(E4746&lt;=110,C4746&gt;2011,F4746&lt;=25),"Critic: well priced/underrated and new, but bad rotation",
             AND(E4746&gt;110,F4746&gt;100),"Top Tier: premium vehicules that tend to be sold above market prices",
             AND(E4746&gt;=90,E4746&lt;=110,F4746&gt;25),"Moderate: fair price and regular to good rotation",
             AND(E4746&lt;90,AND(C4746&lt;=2011,C4746&gt;=2000),AND(F4746&lt;100,F4746&gt;25)),"Moderate: underrated regular model and regular rotation",
             AND(E4746&lt;90,C4746&gt;2011,AND(F4746&lt;=100,F4746&gt;25)),"Moderate: underrated new model with regular rotation",
             AND(E4746&lt;90,C4746&lt;2000,AND(F4746&lt;=100,F4746&gt;25)),"Moderate: underrated old model with regular rotation",
             AND(C4746&lt;=2011,F4746&lt;=25),"Low: not new model and bad rotation",
             AND(E4746&gt;110,AND(C4746&lt;=2011,C4746&gt;=2000),F4746&lt;=25),"Low: overrated regular model with bad rotation",
             AND(E4746&gt;110,C4746&lt;2011,AND(F4746&lt;=100,F4746&gt;25)),"Low: overrated regular model (not new) with regular rotation",
             AND(E4746&gt;110,C4746&gt;2011,F4746&lt;=25),"Low: overrated new model with bad rotation"
)</f>
        <v>Moderate: fair price and regular to good rotation</v>
      </c>
    </row>
    <row r="4747" spans="1:8" x14ac:dyDescent="0.3">
      <c r="A4747" t="s">
        <v>59</v>
      </c>
      <c r="B4747" t="s">
        <v>835</v>
      </c>
      <c r="C4747">
        <v>2005</v>
      </c>
      <c r="D4747">
        <v>4381.8352059925091</v>
      </c>
      <c r="E4747">
        <v>97.215273929085171</v>
      </c>
      <c r="F4747">
        <v>267</v>
      </c>
      <c r="H4747" t="str" cm="1">
        <f t="array" ref="H4747">_xlfn.IFS(
             AND(E4747&gt;110,C4747&gt;2011,F4747&gt;100),"High: overrated, new and good rotation",
             AND(E4747&lt;90,C4747&gt;2011,F4747&gt;100),"High: underrated, new and good rotation",
             AND(E4747&lt;90,C4747&lt;2011,F4747&gt;100),"High: underrated, not too new but good rotation",
             AND(E4747&lt;=110,C4747&gt;2011,F4747&lt;=25),"Critic: well priced/underrated and new, but bad rotation",
             AND(E4747&gt;110,F4747&gt;100),"Top Tier: premium vehicules that tend to be sold above market prices",
             AND(E4747&gt;=90,E4747&lt;=110,F4747&gt;25),"Moderate: fair price and regular to good rotation",
             AND(E4747&lt;90,AND(C4747&lt;=2011,C4747&gt;=2000),AND(F4747&lt;100,F4747&gt;25)),"Moderate: underrated regular model and regular rotation",
             AND(E4747&lt;90,C4747&gt;2011,AND(F4747&lt;=100,F4747&gt;25)),"Moderate: underrated new model with regular rotation",
             AND(E4747&lt;90,C4747&lt;2000,AND(F4747&lt;=100,F4747&gt;25)),"Moderate: underrated old model with regular rotation",
             AND(C4747&lt;=2011,F4747&lt;=25),"Low: not new model and bad rotation",
             AND(E4747&gt;110,AND(C4747&lt;=2011,C4747&gt;=2000),F4747&lt;=25),"Low: overrated regular model with bad rotation",
             AND(E4747&gt;110,C4747&lt;2011,AND(F4747&lt;=100,F4747&gt;25)),"Low: overrated regular model (not new) with regular rotation",
             AND(E4747&gt;110,C4747&gt;2011,F4747&lt;=25),"Low: overrated new model with bad rotation"
)</f>
        <v>Moderate: fair price and regular to good rotation</v>
      </c>
    </row>
    <row r="4748" spans="1:8" x14ac:dyDescent="0.3">
      <c r="A4748" t="s">
        <v>59</v>
      </c>
      <c r="B4748" t="s">
        <v>835</v>
      </c>
      <c r="C4748">
        <v>2006</v>
      </c>
      <c r="D4748">
        <v>5118.0722891566265</v>
      </c>
      <c r="E4748">
        <v>97.700652661707025</v>
      </c>
      <c r="F4748">
        <v>166</v>
      </c>
      <c r="H4748" t="str" cm="1">
        <f t="array" ref="H4748">_xlfn.IFS(
             AND(E4748&gt;110,C4748&gt;2011,F4748&gt;100),"High: overrated, new and good rotation",
             AND(E4748&lt;90,C4748&gt;2011,F4748&gt;100),"High: underrated, new and good rotation",
             AND(E4748&lt;90,C4748&lt;2011,F4748&gt;100),"High: underrated, not too new but good rotation",
             AND(E4748&lt;=110,C4748&gt;2011,F4748&lt;=25),"Critic: well priced/underrated and new, but bad rotation",
             AND(E4748&gt;110,F4748&gt;100),"Top Tier: premium vehicules that tend to be sold above market prices",
             AND(E4748&gt;=90,E4748&lt;=110,F4748&gt;25),"Moderate: fair price and regular to good rotation",
             AND(E4748&lt;90,AND(C4748&lt;=2011,C4748&gt;=2000),AND(F4748&lt;100,F4748&gt;25)),"Moderate: underrated regular model and regular rotation",
             AND(E4748&lt;90,C4748&gt;2011,AND(F4748&lt;=100,F4748&gt;25)),"Moderate: underrated new model with regular rotation",
             AND(E4748&lt;90,C4748&lt;2000,AND(F4748&lt;=100,F4748&gt;25)),"Moderate: underrated old model with regular rotation",
             AND(C4748&lt;=2011,F4748&lt;=25),"Low: not new model and bad rotation",
             AND(E4748&gt;110,AND(C4748&lt;=2011,C4748&gt;=2000),F4748&lt;=25),"Low: overrated regular model with bad rotation",
             AND(E4748&gt;110,C4748&lt;2011,AND(F4748&lt;=100,F4748&gt;25)),"Low: overrated regular model (not new) with regular rotation",
             AND(E4748&gt;110,C4748&gt;2011,F4748&lt;=25),"Low: overrated new model with bad rotation"
)</f>
        <v>Moderate: fair price and regular to good rotation</v>
      </c>
    </row>
    <row r="4749" spans="1:8" x14ac:dyDescent="0.3">
      <c r="A4749" t="s">
        <v>59</v>
      </c>
      <c r="B4749" t="s">
        <v>835</v>
      </c>
      <c r="C4749">
        <v>2007</v>
      </c>
      <c r="D4749">
        <v>6603.83008356546</v>
      </c>
      <c r="E4749">
        <v>97.494153344408275</v>
      </c>
      <c r="F4749">
        <v>718</v>
      </c>
      <c r="H4749" t="str" cm="1">
        <f t="array" ref="H4749">_xlfn.IFS(
             AND(E4749&gt;110,C4749&gt;2011,F4749&gt;100),"High: overrated, new and good rotation",
             AND(E4749&lt;90,C4749&gt;2011,F4749&gt;100),"High: underrated, new and good rotation",
             AND(E4749&lt;90,C4749&lt;2011,F4749&gt;100),"High: underrated, not too new but good rotation",
             AND(E4749&lt;=110,C4749&gt;2011,F4749&lt;=25),"Critic: well priced/underrated and new, but bad rotation",
             AND(E4749&gt;110,F4749&gt;100),"Top Tier: premium vehicules that tend to be sold above market prices",
             AND(E4749&gt;=90,E4749&lt;=110,F4749&gt;25),"Moderate: fair price and regular to good rotation",
             AND(E4749&lt;90,AND(C4749&lt;=2011,C4749&gt;=2000),AND(F4749&lt;100,F4749&gt;25)),"Moderate: underrated regular model and regular rotation",
             AND(E4749&lt;90,C4749&gt;2011,AND(F4749&lt;=100,F4749&gt;25)),"Moderate: underrated new model with regular rotation",
             AND(E4749&lt;90,C4749&lt;2000,AND(F4749&lt;=100,F4749&gt;25)),"Moderate: underrated old model with regular rotation",
             AND(C4749&lt;=2011,F4749&lt;=25),"Low: not new model and bad rotation",
             AND(E4749&gt;110,AND(C4749&lt;=2011,C4749&gt;=2000),F4749&lt;=25),"Low: overrated regular model with bad rotation",
             AND(E4749&gt;110,C4749&lt;2011,AND(F4749&lt;=100,F4749&gt;25)),"Low: overrated regular model (not new) with regular rotation",
             AND(E4749&gt;110,C4749&gt;2011,F4749&lt;=25),"Low: overrated new model with bad rotation"
)</f>
        <v>Moderate: fair price and regular to good rotation</v>
      </c>
    </row>
    <row r="4750" spans="1:8" x14ac:dyDescent="0.3">
      <c r="A4750" t="s">
        <v>59</v>
      </c>
      <c r="B4750" t="s">
        <v>835</v>
      </c>
      <c r="C4750">
        <v>2008</v>
      </c>
      <c r="D4750">
        <v>7192.1455938697318</v>
      </c>
      <c r="E4750">
        <v>97.736515141774447</v>
      </c>
      <c r="F4750">
        <v>261</v>
      </c>
      <c r="H4750" t="str" cm="1">
        <f t="array" ref="H4750">_xlfn.IFS(
             AND(E4750&gt;110,C4750&gt;2011,F4750&gt;100),"High: overrated, new and good rotation",
             AND(E4750&lt;90,C4750&gt;2011,F4750&gt;100),"High: underrated, new and good rotation",
             AND(E4750&lt;90,C4750&lt;2011,F4750&gt;100),"High: underrated, not too new but good rotation",
             AND(E4750&lt;=110,C4750&gt;2011,F4750&lt;=25),"Critic: well priced/underrated and new, but bad rotation",
             AND(E4750&gt;110,F4750&gt;100),"Top Tier: premium vehicules that tend to be sold above market prices",
             AND(E4750&gt;=90,E4750&lt;=110,F4750&gt;25),"Moderate: fair price and regular to good rotation",
             AND(E4750&lt;90,AND(C4750&lt;=2011,C4750&gt;=2000),AND(F4750&lt;100,F4750&gt;25)),"Moderate: underrated regular model and regular rotation",
             AND(E4750&lt;90,C4750&gt;2011,AND(F4750&lt;=100,F4750&gt;25)),"Moderate: underrated new model with regular rotation",
             AND(E4750&lt;90,C4750&lt;2000,AND(F4750&lt;=100,F4750&gt;25)),"Moderate: underrated old model with regular rotation",
             AND(C4750&lt;=2011,F4750&lt;=25),"Low: not new model and bad rotation",
             AND(E4750&gt;110,AND(C4750&lt;=2011,C4750&gt;=2000),F4750&lt;=25),"Low: overrated regular model with bad rotation",
             AND(E4750&gt;110,C4750&lt;2011,AND(F4750&lt;=100,F4750&gt;25)),"Low: overrated regular model (not new) with regular rotation",
             AND(E4750&gt;110,C4750&gt;2011,F4750&lt;=25),"Low: overrated new model with bad rotation"
)</f>
        <v>Moderate: fair price and regular to good rotation</v>
      </c>
    </row>
    <row r="4751" spans="1:8" x14ac:dyDescent="0.3">
      <c r="A4751" t="s">
        <v>59</v>
      </c>
      <c r="B4751" t="s">
        <v>835</v>
      </c>
      <c r="C4751">
        <v>2009</v>
      </c>
      <c r="D4751">
        <v>7560.8303886925796</v>
      </c>
      <c r="E4751">
        <v>97.630409637543323</v>
      </c>
      <c r="F4751">
        <v>566</v>
      </c>
      <c r="H4751" t="str" cm="1">
        <f t="array" ref="H4751">_xlfn.IFS(
             AND(E4751&gt;110,C4751&gt;2011,F4751&gt;100),"High: overrated, new and good rotation",
             AND(E4751&lt;90,C4751&gt;2011,F4751&gt;100),"High: underrated, new and good rotation",
             AND(E4751&lt;90,C4751&lt;2011,F4751&gt;100),"High: underrated, not too new but good rotation",
             AND(E4751&lt;=110,C4751&gt;2011,F4751&lt;=25),"Critic: well priced/underrated and new, but bad rotation",
             AND(E4751&gt;110,F4751&gt;100),"Top Tier: premium vehicules that tend to be sold above market prices",
             AND(E4751&gt;=90,E4751&lt;=110,F4751&gt;25),"Moderate: fair price and regular to good rotation",
             AND(E4751&lt;90,AND(C4751&lt;=2011,C4751&gt;=2000),AND(F4751&lt;100,F4751&gt;25)),"Moderate: underrated regular model and regular rotation",
             AND(E4751&lt;90,C4751&gt;2011,AND(F4751&lt;=100,F4751&gt;25)),"Moderate: underrated new model with regular rotation",
             AND(E4751&lt;90,C4751&lt;2000,AND(F4751&lt;=100,F4751&gt;25)),"Moderate: underrated old model with regular rotation",
             AND(C4751&lt;=2011,F4751&lt;=25),"Low: not new model and bad rotation",
             AND(E4751&gt;110,AND(C4751&lt;=2011,C4751&gt;=2000),F4751&lt;=25),"Low: overrated regular model with bad rotation",
             AND(E4751&gt;110,C4751&lt;2011,AND(F4751&lt;=100,F4751&gt;25)),"Low: overrated regular model (not new) with regular rotation",
             AND(E4751&gt;110,C4751&gt;2011,F4751&lt;=25),"Low: overrated new model with bad rotation"
)</f>
        <v>Moderate: fair price and regular to good rotation</v>
      </c>
    </row>
    <row r="4752" spans="1:8" x14ac:dyDescent="0.3">
      <c r="A4752" t="s">
        <v>59</v>
      </c>
      <c r="B4752" t="s">
        <v>835</v>
      </c>
      <c r="C4752">
        <v>2010</v>
      </c>
      <c r="D4752">
        <v>8897.9518072289156</v>
      </c>
      <c r="E4752">
        <v>98.491486500613092</v>
      </c>
      <c r="F4752">
        <v>415</v>
      </c>
      <c r="H4752" t="str" cm="1">
        <f t="array" ref="H4752">_xlfn.IFS(
             AND(E4752&gt;110,C4752&gt;2011,F4752&gt;100),"High: overrated, new and good rotation",
             AND(E4752&lt;90,C4752&gt;2011,F4752&gt;100),"High: underrated, new and good rotation",
             AND(E4752&lt;90,C4752&lt;2011,F4752&gt;100),"High: underrated, not too new but good rotation",
             AND(E4752&lt;=110,C4752&gt;2011,F4752&lt;=25),"Critic: well priced/underrated and new, but bad rotation",
             AND(E4752&gt;110,F4752&gt;100),"Top Tier: premium vehicules that tend to be sold above market prices",
             AND(E4752&gt;=90,E4752&lt;=110,F4752&gt;25),"Moderate: fair price and regular to good rotation",
             AND(E4752&lt;90,AND(C4752&lt;=2011,C4752&gt;=2000),AND(F4752&lt;100,F4752&gt;25)),"Moderate: underrated regular model and regular rotation",
             AND(E4752&lt;90,C4752&gt;2011,AND(F4752&lt;=100,F4752&gt;25)),"Moderate: underrated new model with regular rotation",
             AND(E4752&lt;90,C4752&lt;2000,AND(F4752&lt;=100,F4752&gt;25)),"Moderate: underrated old model with regular rotation",
             AND(C4752&lt;=2011,F4752&lt;=25),"Low: not new model and bad rotation",
             AND(E4752&gt;110,AND(C4752&lt;=2011,C4752&gt;=2000),F4752&lt;=25),"Low: overrated regular model with bad rotation",
             AND(E4752&gt;110,C4752&lt;2011,AND(F4752&lt;=100,F4752&gt;25)),"Low: overrated regular model (not new) with regular rotation",
             AND(E4752&gt;110,C4752&gt;2011,F4752&lt;=25),"Low: overrated new model with bad rotation"
)</f>
        <v>Moderate: fair price and regular to good rotation</v>
      </c>
    </row>
    <row r="4753" spans="1:8" x14ac:dyDescent="0.3">
      <c r="A4753" t="s">
        <v>59</v>
      </c>
      <c r="B4753" t="s">
        <v>835</v>
      </c>
      <c r="C4753">
        <v>2011</v>
      </c>
      <c r="D4753">
        <v>10299.805339265851</v>
      </c>
      <c r="E4753">
        <v>97.984474185876877</v>
      </c>
      <c r="F4753">
        <v>899</v>
      </c>
      <c r="H4753" t="str" cm="1">
        <f t="array" ref="H4753">_xlfn.IFS(
             AND(E4753&gt;110,C4753&gt;2011,F4753&gt;100),"High: overrated, new and good rotation",
             AND(E4753&lt;90,C4753&gt;2011,F4753&gt;100),"High: underrated, new and good rotation",
             AND(E4753&lt;90,C4753&lt;2011,F4753&gt;100),"High: underrated, not too new but good rotation",
             AND(E4753&lt;=110,C4753&gt;2011,F4753&lt;=25),"Critic: well priced/underrated and new, but bad rotation",
             AND(E4753&gt;110,F4753&gt;100),"Top Tier: premium vehicules that tend to be sold above market prices",
             AND(E4753&gt;=90,E4753&lt;=110,F4753&gt;25),"Moderate: fair price and regular to good rotation",
             AND(E4753&lt;90,AND(C4753&lt;=2011,C4753&gt;=2000),AND(F4753&lt;100,F4753&gt;25)),"Moderate: underrated regular model and regular rotation",
             AND(E4753&lt;90,C4753&gt;2011,AND(F4753&lt;=100,F4753&gt;25)),"Moderate: underrated new model with regular rotation",
             AND(E4753&lt;90,C4753&lt;2000,AND(F4753&lt;=100,F4753&gt;25)),"Moderate: underrated old model with regular rotation",
             AND(C4753&lt;=2011,F4753&lt;=25),"Low: not new model and bad rotation",
             AND(E4753&gt;110,AND(C4753&lt;=2011,C4753&gt;=2000),F4753&lt;=25),"Low: overrated regular model with bad rotation",
             AND(E4753&gt;110,C4753&lt;2011,AND(F4753&lt;=100,F4753&gt;25)),"Low: overrated regular model (not new) with regular rotation",
             AND(E4753&gt;110,C4753&gt;2011,F4753&lt;=25),"Low: overrated new model with bad rotation"
)</f>
        <v>Moderate: fair price and regular to good rotation</v>
      </c>
    </row>
    <row r="4754" spans="1:8" x14ac:dyDescent="0.3">
      <c r="A4754" t="s">
        <v>59</v>
      </c>
      <c r="B4754" t="s">
        <v>835</v>
      </c>
      <c r="C4754">
        <v>2012</v>
      </c>
      <c r="D4754">
        <v>13721.757983193278</v>
      </c>
      <c r="E4754">
        <v>99.330666485182903</v>
      </c>
      <c r="F4754">
        <v>2975</v>
      </c>
      <c r="H4754" t="str" cm="1">
        <f t="array" ref="H4754">_xlfn.IFS(
             AND(E4754&gt;110,C4754&gt;2011,F4754&gt;100),"High: overrated, new and good rotation",
             AND(E4754&lt;90,C4754&gt;2011,F4754&gt;100),"High: underrated, new and good rotation",
             AND(E4754&lt;90,C4754&lt;2011,F4754&gt;100),"High: underrated, not too new but good rotation",
             AND(E4754&lt;=110,C4754&gt;2011,F4754&lt;=25),"Critic: well priced/underrated and new, but bad rotation",
             AND(E4754&gt;110,F4754&gt;100),"Top Tier: premium vehicules that tend to be sold above market prices",
             AND(E4754&gt;=90,E4754&lt;=110,F4754&gt;25),"Moderate: fair price and regular to good rotation",
             AND(E4754&lt;90,AND(C4754&lt;=2011,C4754&gt;=2000),AND(F4754&lt;100,F4754&gt;25)),"Moderate: underrated regular model and regular rotation",
             AND(E4754&lt;90,C4754&gt;2011,AND(F4754&lt;=100,F4754&gt;25)),"Moderate: underrated new model with regular rotation",
             AND(E4754&lt;90,C4754&lt;2000,AND(F4754&lt;=100,F4754&gt;25)),"Moderate: underrated old model with regular rotation",
             AND(C4754&lt;=2011,F4754&lt;=25),"Low: not new model and bad rotation",
             AND(E4754&gt;110,AND(C4754&lt;=2011,C4754&gt;=2000),F4754&lt;=25),"Low: overrated regular model with bad rotation",
             AND(E4754&gt;110,C4754&lt;2011,AND(F4754&lt;=100,F4754&gt;25)),"Low: overrated regular model (not new) with regular rotation",
             AND(E4754&gt;110,C4754&gt;2011,F4754&lt;=25),"Low: overrated new model with bad rotation"
)</f>
        <v>Moderate: fair price and regular to good rotation</v>
      </c>
    </row>
    <row r="4755" spans="1:8" x14ac:dyDescent="0.3">
      <c r="A4755" t="s">
        <v>59</v>
      </c>
      <c r="B4755" t="s">
        <v>835</v>
      </c>
      <c r="C4755">
        <v>2013</v>
      </c>
      <c r="D4755">
        <v>13392.009603072984</v>
      </c>
      <c r="E4755">
        <v>98.874537856434785</v>
      </c>
      <c r="F4755">
        <v>1562</v>
      </c>
      <c r="H4755" t="str" cm="1">
        <f t="array" ref="H4755">_xlfn.IFS(
             AND(E4755&gt;110,C4755&gt;2011,F4755&gt;100),"High: overrated, new and good rotation",
             AND(E4755&lt;90,C4755&gt;2011,F4755&gt;100),"High: underrated, new and good rotation",
             AND(E4755&lt;90,C4755&lt;2011,F4755&gt;100),"High: underrated, not too new but good rotation",
             AND(E4755&lt;=110,C4755&gt;2011,F4755&lt;=25),"Critic: well priced/underrated and new, but bad rotation",
             AND(E4755&gt;110,F4755&gt;100),"Top Tier: premium vehicules that tend to be sold above market prices",
             AND(E4755&gt;=90,E4755&lt;=110,F4755&gt;25),"Moderate: fair price and regular to good rotation",
             AND(E4755&lt;90,AND(C4755&lt;=2011,C4755&gt;=2000),AND(F4755&lt;100,F4755&gt;25)),"Moderate: underrated regular model and regular rotation",
             AND(E4755&lt;90,C4755&gt;2011,AND(F4755&lt;=100,F4755&gt;25)),"Moderate: underrated new model with regular rotation",
             AND(E4755&lt;90,C4755&lt;2000,AND(F4755&lt;=100,F4755&gt;25)),"Moderate: underrated old model with regular rotation",
             AND(C4755&lt;=2011,F4755&lt;=25),"Low: not new model and bad rotation",
             AND(E4755&gt;110,AND(C4755&lt;=2011,C4755&gt;=2000),F4755&lt;=25),"Low: overrated regular model with bad rotation",
             AND(E4755&gt;110,C4755&lt;2011,AND(F4755&lt;=100,F4755&gt;25)),"Low: overrated regular model (not new) with regular rotation",
             AND(E4755&gt;110,C4755&gt;2011,F4755&lt;=25),"Low: overrated new model with bad rotation"
)</f>
        <v>Moderate: fair price and regular to good rotation</v>
      </c>
    </row>
    <row r="4756" spans="1:8" x14ac:dyDescent="0.3">
      <c r="A4756" t="s">
        <v>59</v>
      </c>
      <c r="B4756" t="s">
        <v>835</v>
      </c>
      <c r="C4756">
        <v>2014</v>
      </c>
      <c r="D4756">
        <v>15539.091920183186</v>
      </c>
      <c r="E4756">
        <v>98.557248700335052</v>
      </c>
      <c r="F4756">
        <v>3057</v>
      </c>
      <c r="H4756" t="str" cm="1">
        <f t="array" ref="H4756">_xlfn.IFS(
             AND(E4756&gt;110,C4756&gt;2011,F4756&gt;100),"High: overrated, new and good rotation",
             AND(E4756&lt;90,C4756&gt;2011,F4756&gt;100),"High: underrated, new and good rotation",
             AND(E4756&lt;90,C4756&lt;2011,F4756&gt;100),"High: underrated, not too new but good rotation",
             AND(E4756&lt;=110,C4756&gt;2011,F4756&lt;=25),"Critic: well priced/underrated and new, but bad rotation",
             AND(E4756&gt;110,F4756&gt;100),"Top Tier: premium vehicules that tend to be sold above market prices",
             AND(E4756&gt;=90,E4756&lt;=110,F4756&gt;25),"Moderate: fair price and regular to good rotation",
             AND(E4756&lt;90,AND(C4756&lt;=2011,C4756&gt;=2000),AND(F4756&lt;100,F4756&gt;25)),"Moderate: underrated regular model and regular rotation",
             AND(E4756&lt;90,C4756&gt;2011,AND(F4756&lt;=100,F4756&gt;25)),"Moderate: underrated new model with regular rotation",
             AND(E4756&lt;90,C4756&lt;2000,AND(F4756&lt;=100,F4756&gt;25)),"Moderate: underrated old model with regular rotation",
             AND(C4756&lt;=2011,F4756&lt;=25),"Low: not new model and bad rotation",
             AND(E4756&gt;110,AND(C4756&lt;=2011,C4756&gt;=2000),F4756&lt;=25),"Low: overrated regular model with bad rotation",
             AND(E4756&gt;110,C4756&lt;2011,AND(F4756&lt;=100,F4756&gt;25)),"Low: overrated regular model (not new) with regular rotation",
             AND(E4756&gt;110,C4756&gt;2011,F4756&lt;=25),"Low: overrated new model with bad rotation"
)</f>
        <v>Moderate: fair price and regular to good rotation</v>
      </c>
    </row>
    <row r="4757" spans="1:8" x14ac:dyDescent="0.3">
      <c r="A4757" t="s">
        <v>59</v>
      </c>
      <c r="B4757" t="s">
        <v>835</v>
      </c>
      <c r="C4757">
        <v>2015</v>
      </c>
      <c r="D4757">
        <v>17603.191489361703</v>
      </c>
      <c r="E4757">
        <v>93.856730659741075</v>
      </c>
      <c r="F4757">
        <v>47</v>
      </c>
      <c r="H4757" t="str" cm="1">
        <f t="array" ref="H4757">_xlfn.IFS(
             AND(E4757&gt;110,C4757&gt;2011,F4757&gt;100),"High: overrated, new and good rotation",
             AND(E4757&lt;90,C4757&gt;2011,F4757&gt;100),"High: underrated, new and good rotation",
             AND(E4757&lt;90,C4757&lt;2011,F4757&gt;100),"High: underrated, not too new but good rotation",
             AND(E4757&lt;=110,C4757&gt;2011,F4757&lt;=25),"Critic: well priced/underrated and new, but bad rotation",
             AND(E4757&gt;110,F4757&gt;100),"Top Tier: premium vehicules that tend to be sold above market prices",
             AND(E4757&gt;=90,E4757&lt;=110,F4757&gt;25),"Moderate: fair price and regular to good rotation",
             AND(E4757&lt;90,AND(C4757&lt;=2011,C4757&gt;=2000),AND(F4757&lt;100,F4757&gt;25)),"Moderate: underrated regular model and regular rotation",
             AND(E4757&lt;90,C4757&gt;2011,AND(F4757&lt;=100,F4757&gt;25)),"Moderate: underrated new model with regular rotation",
             AND(E4757&lt;90,C4757&lt;2000,AND(F4757&lt;=100,F4757&gt;25)),"Moderate: underrated old model with regular rotation",
             AND(C4757&lt;=2011,F4757&lt;=25),"Low: not new model and bad rotation",
             AND(E4757&gt;110,AND(C4757&lt;=2011,C4757&gt;=2000),F4757&lt;=25),"Low: overrated regular model with bad rotation",
             AND(E4757&gt;110,C4757&lt;2011,AND(F4757&lt;=100,F4757&gt;25)),"Low: overrated regular model (not new) with regular rotation",
             AND(E4757&gt;110,C4757&gt;2011,F4757&lt;=25),"Low: overrated new model with bad rotation"
)</f>
        <v>Moderate: fair price and regular to good rotation</v>
      </c>
    </row>
    <row r="4758" spans="1:8" x14ac:dyDescent="0.3">
      <c r="A4758" t="s">
        <v>59</v>
      </c>
      <c r="B4758" t="s">
        <v>836</v>
      </c>
      <c r="C4758">
        <v>2008</v>
      </c>
      <c r="D4758">
        <v>6945</v>
      </c>
      <c r="E4758">
        <v>97.417672461362869</v>
      </c>
      <c r="F4758">
        <v>50</v>
      </c>
      <c r="H4758" t="str" cm="1">
        <f t="array" ref="H4758">_xlfn.IFS(
             AND(E4758&gt;110,C4758&gt;2011,F4758&gt;100),"High: overrated, new and good rotation",
             AND(E4758&lt;90,C4758&gt;2011,F4758&gt;100),"High: underrated, new and good rotation",
             AND(E4758&lt;90,C4758&lt;2011,F4758&gt;100),"High: underrated, not too new but good rotation",
             AND(E4758&lt;=110,C4758&gt;2011,F4758&lt;=25),"Critic: well priced/underrated and new, but bad rotation",
             AND(E4758&gt;110,F4758&gt;100),"Top Tier: premium vehicules that tend to be sold above market prices",
             AND(E4758&gt;=90,E4758&lt;=110,F4758&gt;25),"Moderate: fair price and regular to good rotation",
             AND(E4758&lt;90,AND(C4758&lt;=2011,C4758&gt;=2000),AND(F4758&lt;100,F4758&gt;25)),"Moderate: underrated regular model and regular rotation",
             AND(E4758&lt;90,C4758&gt;2011,AND(F4758&lt;=100,F4758&gt;25)),"Moderate: underrated new model with regular rotation",
             AND(E4758&lt;90,C4758&lt;2000,AND(F4758&lt;=100,F4758&gt;25)),"Moderate: underrated old model with regular rotation",
             AND(C4758&lt;=2011,F4758&lt;=25),"Low: not new model and bad rotation",
             AND(E4758&gt;110,AND(C4758&lt;=2011,C4758&gt;=2000),F4758&lt;=25),"Low: overrated regular model with bad rotation",
             AND(E4758&gt;110,C4758&lt;2011,AND(F4758&lt;=100,F4758&gt;25)),"Low: overrated regular model (not new) with regular rotation",
             AND(E4758&gt;110,C4758&gt;2011,F4758&lt;=25),"Low: overrated new model with bad rotation"
)</f>
        <v>Moderate: fair price and regular to good rotation</v>
      </c>
    </row>
    <row r="4759" spans="1:8" x14ac:dyDescent="0.3">
      <c r="A4759" t="s">
        <v>59</v>
      </c>
      <c r="B4759" t="s">
        <v>836</v>
      </c>
      <c r="C4759">
        <v>2009</v>
      </c>
      <c r="D4759">
        <v>8971.875</v>
      </c>
      <c r="E4759">
        <v>99.454091722226551</v>
      </c>
      <c r="F4759">
        <v>96</v>
      </c>
      <c r="H4759" t="str" cm="1">
        <f t="array" ref="H4759">_xlfn.IFS(
             AND(E4759&gt;110,C4759&gt;2011,F4759&gt;100),"High: overrated, new and good rotation",
             AND(E4759&lt;90,C4759&gt;2011,F4759&gt;100),"High: underrated, new and good rotation",
             AND(E4759&lt;90,C4759&lt;2011,F4759&gt;100),"High: underrated, not too new but good rotation",
             AND(E4759&lt;=110,C4759&gt;2011,F4759&lt;=25),"Critic: well priced/underrated and new, but bad rotation",
             AND(E4759&gt;110,F4759&gt;100),"Top Tier: premium vehicules that tend to be sold above market prices",
             AND(E4759&gt;=90,E4759&lt;=110,F4759&gt;25),"Moderate: fair price and regular to good rotation",
             AND(E4759&lt;90,AND(C4759&lt;=2011,C4759&gt;=2000),AND(F4759&lt;100,F4759&gt;25)),"Moderate: underrated regular model and regular rotation",
             AND(E4759&lt;90,C4759&gt;2011,AND(F4759&lt;=100,F4759&gt;25)),"Moderate: underrated new model with regular rotation",
             AND(E4759&lt;90,C4759&lt;2000,AND(F4759&lt;=100,F4759&gt;25)),"Moderate: underrated old model with regular rotation",
             AND(C4759&lt;=2011,F4759&lt;=25),"Low: not new model and bad rotation",
             AND(E4759&gt;110,AND(C4759&lt;=2011,C4759&gt;=2000),F4759&lt;=25),"Low: overrated regular model with bad rotation",
             AND(E4759&gt;110,C4759&lt;2011,AND(F4759&lt;=100,F4759&gt;25)),"Low: overrated regular model (not new) with regular rotation",
             AND(E4759&gt;110,C4759&gt;2011,F4759&lt;=25),"Low: overrated new model with bad rotation"
)</f>
        <v>Moderate: fair price and regular to good rotation</v>
      </c>
    </row>
    <row r="4760" spans="1:8" x14ac:dyDescent="0.3">
      <c r="A4760" t="s">
        <v>59</v>
      </c>
      <c r="B4760" t="s">
        <v>836</v>
      </c>
      <c r="C4760">
        <v>2010</v>
      </c>
      <c r="D4760">
        <v>10066.071428571429</v>
      </c>
      <c r="E4760">
        <v>94.460916855553393</v>
      </c>
      <c r="F4760">
        <v>28</v>
      </c>
      <c r="H4760" t="str" cm="1">
        <f t="array" ref="H4760">_xlfn.IFS(
             AND(E4760&gt;110,C4760&gt;2011,F4760&gt;100),"High: overrated, new and good rotation",
             AND(E4760&lt;90,C4760&gt;2011,F4760&gt;100),"High: underrated, new and good rotation",
             AND(E4760&lt;90,C4760&lt;2011,F4760&gt;100),"High: underrated, not too new but good rotation",
             AND(E4760&lt;=110,C4760&gt;2011,F4760&lt;=25),"Critic: well priced/underrated and new, but bad rotation",
             AND(E4760&gt;110,F4760&gt;100),"Top Tier: premium vehicules that tend to be sold above market prices",
             AND(E4760&gt;=90,E4760&lt;=110,F4760&gt;25),"Moderate: fair price and regular to good rotation",
             AND(E4760&lt;90,AND(C4760&lt;=2011,C4760&gt;=2000),AND(F4760&lt;100,F4760&gt;25)),"Moderate: underrated regular model and regular rotation",
             AND(E4760&lt;90,C4760&gt;2011,AND(F4760&lt;=100,F4760&gt;25)),"Moderate: underrated new model with regular rotation",
             AND(E4760&lt;90,C4760&lt;2000,AND(F4760&lt;=100,F4760&gt;25)),"Moderate: underrated old model with regular rotation",
             AND(C4760&lt;=2011,F4760&lt;=25),"Low: not new model and bad rotation",
             AND(E4760&gt;110,AND(C4760&lt;=2011,C4760&gt;=2000),F4760&lt;=25),"Low: overrated regular model with bad rotation",
             AND(E4760&gt;110,C4760&lt;2011,AND(F4760&lt;=100,F4760&gt;25)),"Low: overrated regular model (not new) with regular rotation",
             AND(E4760&gt;110,C4760&gt;2011,F4760&lt;=25),"Low: overrated new model with bad rotation"
)</f>
        <v>Moderate: fair price and regular to good rotation</v>
      </c>
    </row>
    <row r="4761" spans="1:8" x14ac:dyDescent="0.3">
      <c r="A4761" t="s">
        <v>59</v>
      </c>
      <c r="B4761" t="s">
        <v>836</v>
      </c>
      <c r="C4761">
        <v>2011</v>
      </c>
      <c r="D4761">
        <v>12172.115384615385</v>
      </c>
      <c r="E4761">
        <v>97.070869318419156</v>
      </c>
      <c r="F4761">
        <v>52</v>
      </c>
      <c r="H4761" t="str" cm="1">
        <f t="array" ref="H4761">_xlfn.IFS(
             AND(E4761&gt;110,C4761&gt;2011,F4761&gt;100),"High: overrated, new and good rotation",
             AND(E4761&lt;90,C4761&gt;2011,F4761&gt;100),"High: underrated, new and good rotation",
             AND(E4761&lt;90,C4761&lt;2011,F4761&gt;100),"High: underrated, not too new but good rotation",
             AND(E4761&lt;=110,C4761&gt;2011,F4761&lt;=25),"Critic: well priced/underrated and new, but bad rotation",
             AND(E4761&gt;110,F4761&gt;100),"Top Tier: premium vehicules that tend to be sold above market prices",
             AND(E4761&gt;=90,E4761&lt;=110,F4761&gt;25),"Moderate: fair price and regular to good rotation",
             AND(E4761&lt;90,AND(C4761&lt;=2011,C4761&gt;=2000),AND(F4761&lt;100,F4761&gt;25)),"Moderate: underrated regular model and regular rotation",
             AND(E4761&lt;90,C4761&gt;2011,AND(F4761&lt;=100,F4761&gt;25)),"Moderate: underrated new model with regular rotation",
             AND(E4761&lt;90,C4761&lt;2000,AND(F4761&lt;=100,F4761&gt;25)),"Moderate: underrated old model with regular rotation",
             AND(C4761&lt;=2011,F4761&lt;=25),"Low: not new model and bad rotation",
             AND(E4761&gt;110,AND(C4761&lt;=2011,C4761&gt;=2000),F4761&lt;=25),"Low: overrated regular model with bad rotation",
             AND(E4761&gt;110,C4761&lt;2011,AND(F4761&lt;=100,F4761&gt;25)),"Low: overrated regular model (not new) with regular rotation",
             AND(E4761&gt;110,C4761&gt;2011,F4761&lt;=25),"Low: overrated new model with bad rotation"
)</f>
        <v>Moderate: fair price and regular to good rotation</v>
      </c>
    </row>
    <row r="4762" spans="1:8" x14ac:dyDescent="0.3">
      <c r="A4762" t="s">
        <v>59</v>
      </c>
      <c r="B4762" t="s">
        <v>836</v>
      </c>
      <c r="C4762">
        <v>2012</v>
      </c>
      <c r="D4762">
        <v>16612.216417910447</v>
      </c>
      <c r="E4762">
        <v>99.372982263331778</v>
      </c>
      <c r="F4762">
        <v>134</v>
      </c>
      <c r="H4762" t="str" cm="1">
        <f t="array" ref="H4762">_xlfn.IFS(
             AND(E4762&gt;110,C4762&gt;2011,F4762&gt;100),"High: overrated, new and good rotation",
             AND(E4762&lt;90,C4762&gt;2011,F4762&gt;100),"High: underrated, new and good rotation",
             AND(E4762&lt;90,C4762&lt;2011,F4762&gt;100),"High: underrated, not too new but good rotation",
             AND(E4762&lt;=110,C4762&gt;2011,F4762&lt;=25),"Critic: well priced/underrated and new, but bad rotation",
             AND(E4762&gt;110,F4762&gt;100),"Top Tier: premium vehicules that tend to be sold above market prices",
             AND(E4762&gt;=90,E4762&lt;=110,F4762&gt;25),"Moderate: fair price and regular to good rotation",
             AND(E4762&lt;90,AND(C4762&lt;=2011,C4762&gt;=2000),AND(F4762&lt;100,F4762&gt;25)),"Moderate: underrated regular model and regular rotation",
             AND(E4762&lt;90,C4762&gt;2011,AND(F4762&lt;=100,F4762&gt;25)),"Moderate: underrated new model with regular rotation",
             AND(E4762&lt;90,C4762&lt;2000,AND(F4762&lt;=100,F4762&gt;25)),"Moderate: underrated old model with regular rotation",
             AND(C4762&lt;=2011,F4762&lt;=25),"Low: not new model and bad rotation",
             AND(E4762&gt;110,AND(C4762&lt;=2011,C4762&gt;=2000),F4762&lt;=25),"Low: overrated regular model with bad rotation",
             AND(E4762&gt;110,C4762&lt;2011,AND(F4762&lt;=100,F4762&gt;25)),"Low: overrated regular model (not new) with regular rotation",
             AND(E4762&gt;110,C4762&gt;2011,F4762&lt;=25),"Low: overrated new model with bad rotation"
)</f>
        <v>Moderate: fair price and regular to good rotation</v>
      </c>
    </row>
    <row r="4763" spans="1:8" x14ac:dyDescent="0.3">
      <c r="A4763" t="s">
        <v>59</v>
      </c>
      <c r="B4763" t="s">
        <v>836</v>
      </c>
      <c r="C4763">
        <v>2013</v>
      </c>
      <c r="D4763">
        <v>16013.354037267081</v>
      </c>
      <c r="E4763">
        <v>99.66482788716398</v>
      </c>
      <c r="F4763">
        <v>161</v>
      </c>
      <c r="H4763" t="str" cm="1">
        <f t="array" ref="H4763">_xlfn.IFS(
             AND(E4763&gt;110,C4763&gt;2011,F4763&gt;100),"High: overrated, new and good rotation",
             AND(E4763&lt;90,C4763&gt;2011,F4763&gt;100),"High: underrated, new and good rotation",
             AND(E4763&lt;90,C4763&lt;2011,F4763&gt;100),"High: underrated, not too new but good rotation",
             AND(E4763&lt;=110,C4763&gt;2011,F4763&lt;=25),"Critic: well priced/underrated and new, but bad rotation",
             AND(E4763&gt;110,F4763&gt;100),"Top Tier: premium vehicules that tend to be sold above market prices",
             AND(E4763&gt;=90,E4763&lt;=110,F4763&gt;25),"Moderate: fair price and regular to good rotation",
             AND(E4763&lt;90,AND(C4763&lt;=2011,C4763&gt;=2000),AND(F4763&lt;100,F4763&gt;25)),"Moderate: underrated regular model and regular rotation",
             AND(E4763&lt;90,C4763&gt;2011,AND(F4763&lt;=100,F4763&gt;25)),"Moderate: underrated new model with regular rotation",
             AND(E4763&lt;90,C4763&lt;2000,AND(F4763&lt;=100,F4763&gt;25)),"Moderate: underrated old model with regular rotation",
             AND(C4763&lt;=2011,F4763&lt;=25),"Low: not new model and bad rotation",
             AND(E4763&gt;110,AND(C4763&lt;=2011,C4763&gt;=2000),F4763&lt;=25),"Low: overrated regular model with bad rotation",
             AND(E4763&gt;110,C4763&lt;2011,AND(F4763&lt;=100,F4763&gt;25)),"Low: overrated regular model (not new) with regular rotation",
             AND(E4763&gt;110,C4763&gt;2011,F4763&lt;=25),"Low: overrated new model with bad rotation"
)</f>
        <v>Moderate: fair price and regular to good rotation</v>
      </c>
    </row>
    <row r="4764" spans="1:8" x14ac:dyDescent="0.3">
      <c r="A4764" t="s">
        <v>59</v>
      </c>
      <c r="B4764" t="s">
        <v>836</v>
      </c>
      <c r="C4764">
        <v>2014</v>
      </c>
      <c r="D4764">
        <v>17904.615384615383</v>
      </c>
      <c r="E4764">
        <v>100.27399007089176</v>
      </c>
      <c r="F4764">
        <v>65</v>
      </c>
      <c r="H4764" t="str" cm="1">
        <f t="array" ref="H4764">_xlfn.IFS(
             AND(E4764&gt;110,C4764&gt;2011,F4764&gt;100),"High: overrated, new and good rotation",
             AND(E4764&lt;90,C4764&gt;2011,F4764&gt;100),"High: underrated, new and good rotation",
             AND(E4764&lt;90,C4764&lt;2011,F4764&gt;100),"High: underrated, not too new but good rotation",
             AND(E4764&lt;=110,C4764&gt;2011,F4764&lt;=25),"Critic: well priced/underrated and new, but bad rotation",
             AND(E4764&gt;110,F4764&gt;100),"Top Tier: premium vehicules that tend to be sold above market prices",
             AND(E4764&gt;=90,E4764&lt;=110,F4764&gt;25),"Moderate: fair price and regular to good rotation",
             AND(E4764&lt;90,AND(C4764&lt;=2011,C4764&gt;=2000),AND(F4764&lt;100,F4764&gt;25)),"Moderate: underrated regular model and regular rotation",
             AND(E4764&lt;90,C4764&gt;2011,AND(F4764&lt;=100,F4764&gt;25)),"Moderate: underrated new model with regular rotation",
             AND(E4764&lt;90,C4764&lt;2000,AND(F4764&lt;=100,F4764&gt;25)),"Moderate: underrated old model with regular rotation",
             AND(C4764&lt;=2011,F4764&lt;=25),"Low: not new model and bad rotation",
             AND(E4764&gt;110,AND(C4764&lt;=2011,C4764&gt;=2000),F4764&lt;=25),"Low: overrated regular model with bad rotation",
             AND(E4764&gt;110,C4764&lt;2011,AND(F4764&lt;=100,F4764&gt;25)),"Low: overrated regular model (not new) with regular rotation",
             AND(E4764&gt;110,C4764&gt;2011,F4764&lt;=25),"Low: overrated new model with bad rotation"
)</f>
        <v>Moderate: fair price and regular to good rotation</v>
      </c>
    </row>
    <row r="4765" spans="1:8" x14ac:dyDescent="0.3">
      <c r="A4765" t="s">
        <v>59</v>
      </c>
      <c r="B4765" t="s">
        <v>836</v>
      </c>
      <c r="C4765">
        <v>2015</v>
      </c>
      <c r="D4765">
        <v>24533.333333333332</v>
      </c>
      <c r="E4765">
        <v>94.849759615384599</v>
      </c>
      <c r="F4765">
        <v>3</v>
      </c>
      <c r="H4765" t="str" cm="1">
        <f t="array" ref="H4765">_xlfn.IFS(
             AND(E4765&gt;110,C4765&gt;2011,F4765&gt;100),"High: overrated, new and good rotation",
             AND(E4765&lt;90,C4765&gt;2011,F4765&gt;100),"High: underrated, new and good rotation",
             AND(E4765&lt;90,C4765&lt;2011,F4765&gt;100),"High: underrated, not too new but good rotation",
             AND(E4765&lt;=110,C4765&gt;2011,F4765&lt;=25),"Critic: well priced/underrated and new, but bad rotation",
             AND(E4765&gt;110,F4765&gt;100),"Top Tier: premium vehicules that tend to be sold above market prices",
             AND(E4765&gt;=90,E4765&lt;=110,F4765&gt;25),"Moderate: fair price and regular to good rotation",
             AND(E4765&lt;90,AND(C4765&lt;=2011,C4765&gt;=2000),AND(F4765&lt;100,F4765&gt;25)),"Moderate: underrated regular model and regular rotation",
             AND(E4765&lt;90,C4765&gt;2011,AND(F4765&lt;=100,F4765&gt;25)),"Moderate: underrated new model with regular rotation",
             AND(E4765&lt;90,C4765&lt;2000,AND(F4765&lt;=100,F4765&gt;25)),"Moderate: underrated old model with regular rotation",
             AND(C4765&lt;=2011,F4765&lt;=25),"Low: not new model and bad rotation",
             AND(E4765&gt;110,AND(C4765&lt;=2011,C4765&gt;=2000),F4765&lt;=25),"Low: overrated regular model with bad rotation",
             AND(E4765&gt;110,C4765&lt;2011,AND(F4765&lt;=100,F4765&gt;25)),"Low: overrated regular model (not new) with regular rotation",
             AND(E4765&gt;110,C4765&gt;2011,F4765&lt;=25),"Low: overrated new model with bad rotation"
)</f>
        <v>Critic: well priced/underrated and new, but bad rotation</v>
      </c>
    </row>
    <row r="4766" spans="1:8" x14ac:dyDescent="0.3">
      <c r="A4766" t="s">
        <v>59</v>
      </c>
      <c r="B4766" t="s">
        <v>837</v>
      </c>
      <c r="C4766">
        <v>1999</v>
      </c>
      <c r="D4766">
        <v>935.71428571428567</v>
      </c>
      <c r="E4766">
        <v>155.24692729099095</v>
      </c>
      <c r="F4766">
        <v>7</v>
      </c>
      <c r="H4766" t="str" cm="1">
        <f t="array" ref="H4766">_xlfn.IFS(
             AND(E4766&gt;110,C4766&gt;2011,F4766&gt;100),"High: overrated, new and good rotation",
             AND(E4766&lt;90,C4766&gt;2011,F4766&gt;100),"High: underrated, new and good rotation",
             AND(E4766&lt;90,C4766&lt;2011,F4766&gt;100),"High: underrated, not too new but good rotation",
             AND(E4766&lt;=110,C4766&gt;2011,F4766&lt;=25),"Critic: well priced/underrated and new, but bad rotation",
             AND(E4766&gt;110,F4766&gt;100),"Top Tier: premium vehicules that tend to be sold above market prices",
             AND(E4766&gt;=90,E4766&lt;=110,F4766&gt;25),"Moderate: fair price and regular to good rotation",
             AND(E4766&lt;90,AND(C4766&lt;=2011,C4766&gt;=2000),AND(F4766&lt;100,F4766&gt;25)),"Moderate: underrated regular model and regular rotation",
             AND(E4766&lt;90,C4766&gt;2011,AND(F4766&lt;=100,F4766&gt;25)),"Moderate: underrated new model with regular rotation",
             AND(E4766&lt;90,C4766&lt;2000,AND(F4766&lt;=100,F4766&gt;25)),"Moderate: underrated old model with regular rotation",
             AND(C4766&lt;=2011,F4766&lt;=25),"Low: not new model and bad rotation",
             AND(E4766&gt;110,AND(C4766&lt;=2011,C4766&gt;=2000),F4766&lt;=25),"Low: overrated regular model with bad rotation",
             AND(E4766&gt;110,C4766&lt;2011,AND(F4766&lt;=100,F4766&gt;25)),"Low: overrated regular model (not new) with regular rotation",
             AND(E4766&gt;110,C4766&gt;2011,F4766&lt;=25),"Low: overrated new model with bad rotation"
)</f>
        <v>Low: not new model and bad rotation</v>
      </c>
    </row>
    <row r="4767" spans="1:8" x14ac:dyDescent="0.3">
      <c r="A4767" t="s">
        <v>59</v>
      </c>
      <c r="B4767" t="s">
        <v>837</v>
      </c>
      <c r="C4767">
        <v>2000</v>
      </c>
      <c r="D4767">
        <v>1423.3333333333333</v>
      </c>
      <c r="E4767">
        <v>90.447861123908467</v>
      </c>
      <c r="F4767">
        <v>15</v>
      </c>
      <c r="H4767" t="str" cm="1">
        <f t="array" ref="H4767">_xlfn.IFS(
             AND(E4767&gt;110,C4767&gt;2011,F4767&gt;100),"High: overrated, new and good rotation",
             AND(E4767&lt;90,C4767&gt;2011,F4767&gt;100),"High: underrated, new and good rotation",
             AND(E4767&lt;90,C4767&lt;2011,F4767&gt;100),"High: underrated, not too new but good rotation",
             AND(E4767&lt;=110,C4767&gt;2011,F4767&lt;=25),"Critic: well priced/underrated and new, but bad rotation",
             AND(E4767&gt;110,F4767&gt;100),"Top Tier: premium vehicules that tend to be sold above market prices",
             AND(E4767&gt;=90,E4767&lt;=110,F4767&gt;25),"Moderate: fair price and regular to good rotation",
             AND(E4767&lt;90,AND(C4767&lt;=2011,C4767&gt;=2000),AND(F4767&lt;100,F4767&gt;25)),"Moderate: underrated regular model and regular rotation",
             AND(E4767&lt;90,C4767&gt;2011,AND(F4767&lt;=100,F4767&gt;25)),"Moderate: underrated new model with regular rotation",
             AND(E4767&lt;90,C4767&lt;2000,AND(F4767&lt;=100,F4767&gt;25)),"Moderate: underrated old model with regular rotation",
             AND(C4767&lt;=2011,F4767&lt;=25),"Low: not new model and bad rotation",
             AND(E4767&gt;110,AND(C4767&lt;=2011,C4767&gt;=2000),F4767&lt;=25),"Low: overrated regular model with bad rotation",
             AND(E4767&gt;110,C4767&lt;2011,AND(F4767&lt;=100,F4767&gt;25)),"Low: overrated regular model (not new) with regular rotation",
             AND(E4767&gt;110,C4767&gt;2011,F4767&lt;=25),"Low: overrated new model with bad rotation"
)</f>
        <v>Low: not new model and bad rotation</v>
      </c>
    </row>
    <row r="4768" spans="1:8" x14ac:dyDescent="0.3">
      <c r="A4768" t="s">
        <v>59</v>
      </c>
      <c r="B4768" t="s">
        <v>837</v>
      </c>
      <c r="C4768">
        <v>2001</v>
      </c>
      <c r="D4768">
        <v>1986.5384615384614</v>
      </c>
      <c r="E4768">
        <v>102.31215533732399</v>
      </c>
      <c r="F4768">
        <v>26</v>
      </c>
      <c r="H4768" t="str" cm="1">
        <f t="array" ref="H4768">_xlfn.IFS(
             AND(E4768&gt;110,C4768&gt;2011,F4768&gt;100),"High: overrated, new and good rotation",
             AND(E4768&lt;90,C4768&gt;2011,F4768&gt;100),"High: underrated, new and good rotation",
             AND(E4768&lt;90,C4768&lt;2011,F4768&gt;100),"High: underrated, not too new but good rotation",
             AND(E4768&lt;=110,C4768&gt;2011,F4768&lt;=25),"Critic: well priced/underrated and new, but bad rotation",
             AND(E4768&gt;110,F4768&gt;100),"Top Tier: premium vehicules that tend to be sold above market prices",
             AND(E4768&gt;=90,E4768&lt;=110,F4768&gt;25),"Moderate: fair price and regular to good rotation",
             AND(E4768&lt;90,AND(C4768&lt;=2011,C4768&gt;=2000),AND(F4768&lt;100,F4768&gt;25)),"Moderate: underrated regular model and regular rotation",
             AND(E4768&lt;90,C4768&gt;2011,AND(F4768&lt;=100,F4768&gt;25)),"Moderate: underrated new model with regular rotation",
             AND(E4768&lt;90,C4768&lt;2000,AND(F4768&lt;=100,F4768&gt;25)),"Moderate: underrated old model with regular rotation",
             AND(C4768&lt;=2011,F4768&lt;=25),"Low: not new model and bad rotation",
             AND(E4768&gt;110,AND(C4768&lt;=2011,C4768&gt;=2000),F4768&lt;=25),"Low: overrated regular model with bad rotation",
             AND(E4768&gt;110,C4768&lt;2011,AND(F4768&lt;=100,F4768&gt;25)),"Low: overrated regular model (not new) with regular rotation",
             AND(E4768&gt;110,C4768&gt;2011,F4768&lt;=25),"Low: overrated new model with bad rotation"
)</f>
        <v>Moderate: fair price and regular to good rotation</v>
      </c>
    </row>
    <row r="4769" spans="1:8" x14ac:dyDescent="0.3">
      <c r="A4769" t="s">
        <v>59</v>
      </c>
      <c r="B4769" t="s">
        <v>837</v>
      </c>
      <c r="C4769">
        <v>2002</v>
      </c>
      <c r="D4769">
        <v>1996.6666666666667</v>
      </c>
      <c r="E4769">
        <v>120.5326660540202</v>
      </c>
      <c r="F4769">
        <v>30</v>
      </c>
      <c r="H4769" t="str" cm="1">
        <f t="array" ref="H4769">_xlfn.IFS(
             AND(E4769&gt;110,C4769&gt;2011,F4769&gt;100),"High: overrated, new and good rotation",
             AND(E4769&lt;90,C4769&gt;2011,F4769&gt;100),"High: underrated, new and good rotation",
             AND(E4769&lt;90,C4769&lt;2011,F4769&gt;100),"High: underrated, not too new but good rotation",
             AND(E4769&lt;=110,C4769&gt;2011,F4769&lt;=25),"Critic: well priced/underrated and new, but bad rotation",
             AND(E4769&gt;110,F4769&gt;100),"Top Tier: premium vehicules that tend to be sold above market prices",
             AND(E4769&gt;=90,E4769&lt;=110,F4769&gt;25),"Moderate: fair price and regular to good rotation",
             AND(E4769&lt;90,AND(C4769&lt;=2011,C4769&gt;=2000),AND(F4769&lt;100,F4769&gt;25)),"Moderate: underrated regular model and regular rotation",
             AND(E4769&lt;90,C4769&gt;2011,AND(F4769&lt;=100,F4769&gt;25)),"Moderate: underrated new model with regular rotation",
             AND(E4769&lt;90,C4769&lt;2000,AND(F4769&lt;=100,F4769&gt;25)),"Moderate: underrated old model with regular rotation",
             AND(C4769&lt;=2011,F4769&lt;=25),"Low: not new model and bad rotation",
             AND(E4769&gt;110,AND(C4769&lt;=2011,C4769&gt;=2000),F4769&lt;=25),"Low: overrated regular model with bad rotation",
             AND(E4769&gt;110,C4769&lt;2011,AND(F4769&lt;=100,F4769&gt;25)),"Low: overrated regular model (not new) with regular rotation",
             AND(E4769&gt;110,C4769&gt;2011,F4769&lt;=25),"Low: overrated new model with bad rotation"
)</f>
        <v>Low: overrated regular model (not new) with regular rotation</v>
      </c>
    </row>
    <row r="4770" spans="1:8" x14ac:dyDescent="0.3">
      <c r="A4770" t="s">
        <v>59</v>
      </c>
      <c r="B4770" t="s">
        <v>837</v>
      </c>
      <c r="C4770">
        <v>2003</v>
      </c>
      <c r="D4770">
        <v>2829.1666666666665</v>
      </c>
      <c r="E4770">
        <v>105.57571115640191</v>
      </c>
      <c r="F4770">
        <v>12</v>
      </c>
      <c r="H4770" t="str" cm="1">
        <f t="array" ref="H4770">_xlfn.IFS(
             AND(E4770&gt;110,C4770&gt;2011,F4770&gt;100),"High: overrated, new and good rotation",
             AND(E4770&lt;90,C4770&gt;2011,F4770&gt;100),"High: underrated, new and good rotation",
             AND(E4770&lt;90,C4770&lt;2011,F4770&gt;100),"High: underrated, not too new but good rotation",
             AND(E4770&lt;=110,C4770&gt;2011,F4770&lt;=25),"Critic: well priced/underrated and new, but bad rotation",
             AND(E4770&gt;110,F4770&gt;100),"Top Tier: premium vehicules that tend to be sold above market prices",
             AND(E4770&gt;=90,E4770&lt;=110,F4770&gt;25),"Moderate: fair price and regular to good rotation",
             AND(E4770&lt;90,AND(C4770&lt;=2011,C4770&gt;=2000),AND(F4770&lt;100,F4770&gt;25)),"Moderate: underrated regular model and regular rotation",
             AND(E4770&lt;90,C4770&gt;2011,AND(F4770&lt;=100,F4770&gt;25)),"Moderate: underrated new model with regular rotation",
             AND(E4770&lt;90,C4770&lt;2000,AND(F4770&lt;=100,F4770&gt;25)),"Moderate: underrated old model with regular rotation",
             AND(C4770&lt;=2011,F4770&lt;=25),"Low: not new model and bad rotation",
             AND(E4770&gt;110,AND(C4770&lt;=2011,C4770&gt;=2000),F4770&lt;=25),"Low: overrated regular model with bad rotation",
             AND(E4770&gt;110,C4770&lt;2011,AND(F4770&lt;=100,F4770&gt;25)),"Low: overrated regular model (not new) with regular rotation",
             AND(E4770&gt;110,C4770&gt;2011,F4770&lt;=25),"Low: overrated new model with bad rotation"
)</f>
        <v>Low: not new model and bad rotation</v>
      </c>
    </row>
    <row r="4771" spans="1:8" x14ac:dyDescent="0.3">
      <c r="A4771" t="s">
        <v>59</v>
      </c>
      <c r="B4771" t="s">
        <v>837</v>
      </c>
      <c r="C4771">
        <v>2004</v>
      </c>
      <c r="D4771">
        <v>3556.8627450980393</v>
      </c>
      <c r="E4771">
        <v>104.53223265824541</v>
      </c>
      <c r="F4771">
        <v>51</v>
      </c>
      <c r="H4771" t="str" cm="1">
        <f t="array" ref="H4771">_xlfn.IFS(
             AND(E4771&gt;110,C4771&gt;2011,F4771&gt;100),"High: overrated, new and good rotation",
             AND(E4771&lt;90,C4771&gt;2011,F4771&gt;100),"High: underrated, new and good rotation",
             AND(E4771&lt;90,C4771&lt;2011,F4771&gt;100),"High: underrated, not too new but good rotation",
             AND(E4771&lt;=110,C4771&gt;2011,F4771&lt;=25),"Critic: well priced/underrated and new, but bad rotation",
             AND(E4771&gt;110,F4771&gt;100),"Top Tier: premium vehicules that tend to be sold above market prices",
             AND(E4771&gt;=90,E4771&lt;=110,F4771&gt;25),"Moderate: fair price and regular to good rotation",
             AND(E4771&lt;90,AND(C4771&lt;=2011,C4771&gt;=2000),AND(F4771&lt;100,F4771&gt;25)),"Moderate: underrated regular model and regular rotation",
             AND(E4771&lt;90,C4771&gt;2011,AND(F4771&lt;=100,F4771&gt;25)),"Moderate: underrated new model with regular rotation",
             AND(E4771&lt;90,C4771&lt;2000,AND(F4771&lt;=100,F4771&gt;25)),"Moderate: underrated old model with regular rotation",
             AND(C4771&lt;=2011,F4771&lt;=25),"Low: not new model and bad rotation",
             AND(E4771&gt;110,AND(C4771&lt;=2011,C4771&gt;=2000),F4771&lt;=25),"Low: overrated regular model with bad rotation",
             AND(E4771&gt;110,C4771&lt;2011,AND(F4771&lt;=100,F4771&gt;25)),"Low: overrated regular model (not new) with regular rotation",
             AND(E4771&gt;110,C4771&gt;2011,F4771&lt;=25),"Low: overrated new model with bad rotation"
)</f>
        <v>Moderate: fair price and regular to good rotation</v>
      </c>
    </row>
    <row r="4772" spans="1:8" x14ac:dyDescent="0.3">
      <c r="A4772" t="s">
        <v>59</v>
      </c>
      <c r="B4772" t="s">
        <v>837</v>
      </c>
      <c r="C4772">
        <v>2005</v>
      </c>
      <c r="D4772">
        <v>4350</v>
      </c>
      <c r="E4772">
        <v>108.36264344911129</v>
      </c>
      <c r="F4772">
        <v>43</v>
      </c>
      <c r="H4772" t="str" cm="1">
        <f t="array" ref="H4772">_xlfn.IFS(
             AND(E4772&gt;110,C4772&gt;2011,F4772&gt;100),"High: overrated, new and good rotation",
             AND(E4772&lt;90,C4772&gt;2011,F4772&gt;100),"High: underrated, new and good rotation",
             AND(E4772&lt;90,C4772&lt;2011,F4772&gt;100),"High: underrated, not too new but good rotation",
             AND(E4772&lt;=110,C4772&gt;2011,F4772&lt;=25),"Critic: well priced/underrated and new, but bad rotation",
             AND(E4772&gt;110,F4772&gt;100),"Top Tier: premium vehicules that tend to be sold above market prices",
             AND(E4772&gt;=90,E4772&lt;=110,F4772&gt;25),"Moderate: fair price and regular to good rotation",
             AND(E4772&lt;90,AND(C4772&lt;=2011,C4772&gt;=2000),AND(F4772&lt;100,F4772&gt;25)),"Moderate: underrated regular model and regular rotation",
             AND(E4772&lt;90,C4772&gt;2011,AND(F4772&lt;=100,F4772&gt;25)),"Moderate: underrated new model with regular rotation",
             AND(E4772&lt;90,C4772&lt;2000,AND(F4772&lt;=100,F4772&gt;25)),"Moderate: underrated old model with regular rotation",
             AND(C4772&lt;=2011,F4772&lt;=25),"Low: not new model and bad rotation",
             AND(E4772&gt;110,AND(C4772&lt;=2011,C4772&gt;=2000),F4772&lt;=25),"Low: overrated regular model with bad rotation",
             AND(E4772&gt;110,C4772&lt;2011,AND(F4772&lt;=100,F4772&gt;25)),"Low: overrated regular model (not new) with regular rotation",
             AND(E4772&gt;110,C4772&gt;2011,F4772&lt;=25),"Low: overrated new model with bad rotation"
)</f>
        <v>Moderate: fair price and regular to good rotation</v>
      </c>
    </row>
    <row r="4773" spans="1:8" x14ac:dyDescent="0.3">
      <c r="A4773" t="s">
        <v>59</v>
      </c>
      <c r="B4773" t="s">
        <v>837</v>
      </c>
      <c r="C4773">
        <v>2006</v>
      </c>
      <c r="D4773">
        <v>5726.3157894736842</v>
      </c>
      <c r="E4773">
        <v>102.32696546195898</v>
      </c>
      <c r="F4773">
        <v>76</v>
      </c>
      <c r="H4773" t="str" cm="1">
        <f t="array" ref="H4773">_xlfn.IFS(
             AND(E4773&gt;110,C4773&gt;2011,F4773&gt;100),"High: overrated, new and good rotation",
             AND(E4773&lt;90,C4773&gt;2011,F4773&gt;100),"High: underrated, new and good rotation",
             AND(E4773&lt;90,C4773&lt;2011,F4773&gt;100),"High: underrated, not too new but good rotation",
             AND(E4773&lt;=110,C4773&gt;2011,F4773&lt;=25),"Critic: well priced/underrated and new, but bad rotation",
             AND(E4773&gt;110,F4773&gt;100),"Top Tier: premium vehicules that tend to be sold above market prices",
             AND(E4773&gt;=90,E4773&lt;=110,F4773&gt;25),"Moderate: fair price and regular to good rotation",
             AND(E4773&lt;90,AND(C4773&lt;=2011,C4773&gt;=2000),AND(F4773&lt;100,F4773&gt;25)),"Moderate: underrated regular model and regular rotation",
             AND(E4773&lt;90,C4773&gt;2011,AND(F4773&lt;=100,F4773&gt;25)),"Moderate: underrated new model with regular rotation",
             AND(E4773&lt;90,C4773&lt;2000,AND(F4773&lt;=100,F4773&gt;25)),"Moderate: underrated old model with regular rotation",
             AND(C4773&lt;=2011,F4773&lt;=25),"Low: not new model and bad rotation",
             AND(E4773&gt;110,AND(C4773&lt;=2011,C4773&gt;=2000),F4773&lt;=25),"Low: overrated regular model with bad rotation",
             AND(E4773&gt;110,C4773&lt;2011,AND(F4773&lt;=100,F4773&gt;25)),"Low: overrated regular model (not new) with regular rotation",
             AND(E4773&gt;110,C4773&gt;2011,F4773&lt;=25),"Low: overrated new model with bad rotation"
)</f>
        <v>Moderate: fair price and regular to good rotation</v>
      </c>
    </row>
    <row r="4774" spans="1:8" x14ac:dyDescent="0.3">
      <c r="A4774" t="s">
        <v>59</v>
      </c>
      <c r="B4774" t="s">
        <v>837</v>
      </c>
      <c r="C4774">
        <v>2007</v>
      </c>
      <c r="D4774">
        <v>6664.8936170212764</v>
      </c>
      <c r="E4774">
        <v>100.97627269395227</v>
      </c>
      <c r="F4774">
        <v>47</v>
      </c>
      <c r="H4774" t="str" cm="1">
        <f t="array" ref="H4774">_xlfn.IFS(
             AND(E4774&gt;110,C4774&gt;2011,F4774&gt;100),"High: overrated, new and good rotation",
             AND(E4774&lt;90,C4774&gt;2011,F4774&gt;100),"High: underrated, new and good rotation",
             AND(E4774&lt;90,C4774&lt;2011,F4774&gt;100),"High: underrated, not too new but good rotation",
             AND(E4774&lt;=110,C4774&gt;2011,F4774&lt;=25),"Critic: well priced/underrated and new, but bad rotation",
             AND(E4774&gt;110,F4774&gt;100),"Top Tier: premium vehicules that tend to be sold above market prices",
             AND(E4774&gt;=90,E4774&lt;=110,F4774&gt;25),"Moderate: fair price and regular to good rotation",
             AND(E4774&lt;90,AND(C4774&lt;=2011,C4774&gt;=2000),AND(F4774&lt;100,F4774&gt;25)),"Moderate: underrated regular model and regular rotation",
             AND(E4774&lt;90,C4774&gt;2011,AND(F4774&lt;=100,F4774&gt;25)),"Moderate: underrated new model with regular rotation",
             AND(E4774&lt;90,C4774&lt;2000,AND(F4774&lt;=100,F4774&gt;25)),"Moderate: underrated old model with regular rotation",
             AND(C4774&lt;=2011,F4774&lt;=25),"Low: not new model and bad rotation",
             AND(E4774&gt;110,AND(C4774&lt;=2011,C4774&gt;=2000),F4774&lt;=25),"Low: overrated regular model with bad rotation",
             AND(E4774&gt;110,C4774&lt;2011,AND(F4774&lt;=100,F4774&gt;25)),"Low: overrated regular model (not new) with regular rotation",
             AND(E4774&gt;110,C4774&gt;2011,F4774&lt;=25),"Low: overrated new model with bad rotation"
)</f>
        <v>Moderate: fair price and regular to good rotation</v>
      </c>
    </row>
    <row r="4775" spans="1:8" x14ac:dyDescent="0.3">
      <c r="A4775" t="s">
        <v>59</v>
      </c>
      <c r="B4775" t="s">
        <v>837</v>
      </c>
      <c r="C4775">
        <v>2008</v>
      </c>
      <c r="D4775">
        <v>8896.5909090909099</v>
      </c>
      <c r="E4775">
        <v>105.83798958999461</v>
      </c>
      <c r="F4775">
        <v>44</v>
      </c>
      <c r="H4775" t="str" cm="1">
        <f t="array" ref="H4775">_xlfn.IFS(
             AND(E4775&gt;110,C4775&gt;2011,F4775&gt;100),"High: overrated, new and good rotation",
             AND(E4775&lt;90,C4775&gt;2011,F4775&gt;100),"High: underrated, new and good rotation",
             AND(E4775&lt;90,C4775&lt;2011,F4775&gt;100),"High: underrated, not too new but good rotation",
             AND(E4775&lt;=110,C4775&gt;2011,F4775&lt;=25),"Critic: well priced/underrated and new, but bad rotation",
             AND(E4775&gt;110,F4775&gt;100),"Top Tier: premium vehicules that tend to be sold above market prices",
             AND(E4775&gt;=90,E4775&lt;=110,F4775&gt;25),"Moderate: fair price and regular to good rotation",
             AND(E4775&lt;90,AND(C4775&lt;=2011,C4775&gt;=2000),AND(F4775&lt;100,F4775&gt;25)),"Moderate: underrated regular model and regular rotation",
             AND(E4775&lt;90,C4775&gt;2011,AND(F4775&lt;=100,F4775&gt;25)),"Moderate: underrated new model with regular rotation",
             AND(E4775&lt;90,C4775&lt;2000,AND(F4775&lt;=100,F4775&gt;25)),"Moderate: underrated old model with regular rotation",
             AND(C4775&lt;=2011,F4775&lt;=25),"Low: not new model and bad rotation",
             AND(E4775&gt;110,AND(C4775&lt;=2011,C4775&gt;=2000),F4775&lt;=25),"Low: overrated regular model with bad rotation",
             AND(E4775&gt;110,C4775&lt;2011,AND(F4775&lt;=100,F4775&gt;25)),"Low: overrated regular model (not new) with regular rotation",
             AND(E4775&gt;110,C4775&gt;2011,F4775&lt;=25),"Low: overrated new model with bad rotation"
)</f>
        <v>Moderate: fair price and regular to good rotation</v>
      </c>
    </row>
    <row r="4776" spans="1:8" x14ac:dyDescent="0.3">
      <c r="A4776" t="s">
        <v>59</v>
      </c>
      <c r="B4776" t="s">
        <v>838</v>
      </c>
      <c r="C4776">
        <v>1991</v>
      </c>
      <c r="D4776">
        <v>1200</v>
      </c>
      <c r="E4776">
        <v>165.51724137931035</v>
      </c>
      <c r="F4776">
        <v>1</v>
      </c>
      <c r="H4776" t="str" cm="1">
        <f t="array" ref="H4776">_xlfn.IFS(
             AND(E4776&gt;110,C4776&gt;2011,F4776&gt;100),"High: overrated, new and good rotation",
             AND(E4776&lt;90,C4776&gt;2011,F4776&gt;100),"High: underrated, new and good rotation",
             AND(E4776&lt;90,C4776&lt;2011,F4776&gt;100),"High: underrated, not too new but good rotation",
             AND(E4776&lt;=110,C4776&gt;2011,F4776&lt;=25),"Critic: well priced/underrated and new, but bad rotation",
             AND(E4776&gt;110,F4776&gt;100),"Top Tier: premium vehicules that tend to be sold above market prices",
             AND(E4776&gt;=90,E4776&lt;=110,F4776&gt;25),"Moderate: fair price and regular to good rotation",
             AND(E4776&lt;90,AND(C4776&lt;=2011,C4776&gt;=2000),AND(F4776&lt;100,F4776&gt;25)),"Moderate: underrated regular model and regular rotation",
             AND(E4776&lt;90,C4776&gt;2011,AND(F4776&lt;=100,F4776&gt;25)),"Moderate: underrated new model with regular rotation",
             AND(E4776&lt;90,C4776&lt;2000,AND(F4776&lt;=100,F4776&gt;25)),"Moderate: underrated old model with regular rotation",
             AND(C4776&lt;=2011,F4776&lt;=25),"Low: not new model and bad rotation",
             AND(E4776&gt;110,AND(C4776&lt;=2011,C4776&gt;=2000),F4776&lt;=25),"Low: overrated regular model with bad rotation",
             AND(E4776&gt;110,C4776&lt;2011,AND(F4776&lt;=100,F4776&gt;25)),"Low: overrated regular model (not new) with regular rotation",
             AND(E4776&gt;110,C4776&gt;2011,F4776&lt;=25),"Low: overrated new model with bad rotation"
)</f>
        <v>Low: not new model and bad rotation</v>
      </c>
    </row>
    <row r="4777" spans="1:8" x14ac:dyDescent="0.3">
      <c r="A4777" t="s">
        <v>59</v>
      </c>
      <c r="B4777" t="s">
        <v>838</v>
      </c>
      <c r="C4777">
        <v>1992</v>
      </c>
      <c r="D4777">
        <v>400</v>
      </c>
      <c r="E4777">
        <v>160</v>
      </c>
      <c r="F4777">
        <v>1</v>
      </c>
      <c r="H4777" t="str" cm="1">
        <f t="array" ref="H4777">_xlfn.IFS(
             AND(E4777&gt;110,C4777&gt;2011,F4777&gt;100),"High: overrated, new and good rotation",
             AND(E4777&lt;90,C4777&gt;2011,F4777&gt;100),"High: underrated, new and good rotation",
             AND(E4777&lt;90,C4777&lt;2011,F4777&gt;100),"High: underrated, not too new but good rotation",
             AND(E4777&lt;=110,C4777&gt;2011,F4777&lt;=25),"Critic: well priced/underrated and new, but bad rotation",
             AND(E4777&gt;110,F4777&gt;100),"Top Tier: premium vehicules that tend to be sold above market prices",
             AND(E4777&gt;=90,E4777&lt;=110,F4777&gt;25),"Moderate: fair price and regular to good rotation",
             AND(E4777&lt;90,AND(C4777&lt;=2011,C4777&gt;=2000),AND(F4777&lt;100,F4777&gt;25)),"Moderate: underrated regular model and regular rotation",
             AND(E4777&lt;90,C4777&gt;2011,AND(F4777&lt;=100,F4777&gt;25)),"Moderate: underrated new model with regular rotation",
             AND(E4777&lt;90,C4777&lt;2000,AND(F4777&lt;=100,F4777&gt;25)),"Moderate: underrated old model with regular rotation",
             AND(C4777&lt;=2011,F4777&lt;=25),"Low: not new model and bad rotation",
             AND(E4777&gt;110,AND(C4777&lt;=2011,C4777&gt;=2000),F4777&lt;=25),"Low: overrated regular model with bad rotation",
             AND(E4777&gt;110,C4777&lt;2011,AND(F4777&lt;=100,F4777&gt;25)),"Low: overrated regular model (not new) with regular rotation",
             AND(E4777&gt;110,C4777&gt;2011,F4777&lt;=25),"Low: overrated new model with bad rotation"
)</f>
        <v>Low: not new model and bad rotation</v>
      </c>
    </row>
    <row r="4778" spans="1:8" x14ac:dyDescent="0.3">
      <c r="A4778" t="s">
        <v>59</v>
      </c>
      <c r="B4778" t="s">
        <v>838</v>
      </c>
      <c r="C4778">
        <v>1994</v>
      </c>
      <c r="D4778">
        <v>350</v>
      </c>
      <c r="E4778">
        <v>58.974358974358978</v>
      </c>
      <c r="F4778">
        <v>3</v>
      </c>
      <c r="H4778" t="str" cm="1">
        <f t="array" ref="H4778">_xlfn.IFS(
             AND(E4778&gt;110,C4778&gt;2011,F4778&gt;100),"High: overrated, new and good rotation",
             AND(E4778&lt;90,C4778&gt;2011,F4778&gt;100),"High: underrated, new and good rotation",
             AND(E4778&lt;90,C4778&lt;2011,F4778&gt;100),"High: underrated, not too new but good rotation",
             AND(E4778&lt;=110,C4778&gt;2011,F4778&lt;=25),"Critic: well priced/underrated and new, but bad rotation",
             AND(E4778&gt;110,F4778&gt;100),"Top Tier: premium vehicules that tend to be sold above market prices",
             AND(E4778&gt;=90,E4778&lt;=110,F4778&gt;25),"Moderate: fair price and regular to good rotation",
             AND(E4778&lt;90,AND(C4778&lt;=2011,C4778&gt;=2000),AND(F4778&lt;100,F4778&gt;25)),"Moderate: underrated regular model and regular rotation",
             AND(E4778&lt;90,C4778&gt;2011,AND(F4778&lt;=100,F4778&gt;25)),"Moderate: underrated new model with regular rotation",
             AND(E4778&lt;90,C4778&lt;2000,AND(F4778&lt;=100,F4778&gt;25)),"Moderate: underrated old model with regular rotation",
             AND(C4778&lt;=2011,F4778&lt;=25),"Low: not new model and bad rotation",
             AND(E4778&gt;110,AND(C4778&lt;=2011,C4778&gt;=2000),F4778&lt;=25),"Low: overrated regular model with bad rotation",
             AND(E4778&gt;110,C4778&lt;2011,AND(F4778&lt;=100,F4778&gt;25)),"Low: overrated regular model (not new) with regular rotation",
             AND(E4778&gt;110,C4778&gt;2011,F4778&lt;=25),"Low: overrated new model with bad rotation"
)</f>
        <v>Low: not new model and bad rotation</v>
      </c>
    </row>
    <row r="4779" spans="1:8" x14ac:dyDescent="0.3">
      <c r="A4779" t="s">
        <v>59</v>
      </c>
      <c r="B4779" t="s">
        <v>838</v>
      </c>
      <c r="C4779">
        <v>1995</v>
      </c>
      <c r="D4779">
        <v>525</v>
      </c>
      <c r="E4779">
        <v>58.187599364069953</v>
      </c>
      <c r="F4779">
        <v>2</v>
      </c>
      <c r="H4779" t="str" cm="1">
        <f t="array" ref="H4779">_xlfn.IFS(
             AND(E4779&gt;110,C4779&gt;2011,F4779&gt;100),"High: overrated, new and good rotation",
             AND(E4779&lt;90,C4779&gt;2011,F4779&gt;100),"High: underrated, new and good rotation",
             AND(E4779&lt;90,C4779&lt;2011,F4779&gt;100),"High: underrated, not too new but good rotation",
             AND(E4779&lt;=110,C4779&gt;2011,F4779&lt;=25),"Critic: well priced/underrated and new, but bad rotation",
             AND(E4779&gt;110,F4779&gt;100),"Top Tier: premium vehicules that tend to be sold above market prices",
             AND(E4779&gt;=90,E4779&lt;=110,F4779&gt;25),"Moderate: fair price and regular to good rotation",
             AND(E4779&lt;90,AND(C4779&lt;=2011,C4779&gt;=2000),AND(F4779&lt;100,F4779&gt;25)),"Moderate: underrated regular model and regular rotation",
             AND(E4779&lt;90,C4779&gt;2011,AND(F4779&lt;=100,F4779&gt;25)),"Moderate: underrated new model with regular rotation",
             AND(E4779&lt;90,C4779&lt;2000,AND(F4779&lt;=100,F4779&gt;25)),"Moderate: underrated old model with regular rotation",
             AND(C4779&lt;=2011,F4779&lt;=25),"Low: not new model and bad rotation",
             AND(E4779&gt;110,AND(C4779&lt;=2011,C4779&gt;=2000),F4779&lt;=25),"Low: overrated regular model with bad rotation",
             AND(E4779&gt;110,C4779&lt;2011,AND(F4779&lt;=100,F4779&gt;25)),"Low: overrated regular model (not new) with regular rotation",
             AND(E4779&gt;110,C4779&gt;2011,F4779&lt;=25),"Low: overrated new model with bad rotation"
)</f>
        <v>Low: not new model and bad rotation</v>
      </c>
    </row>
    <row r="4780" spans="1:8" x14ac:dyDescent="0.3">
      <c r="A4780" t="s">
        <v>59</v>
      </c>
      <c r="B4780" t="s">
        <v>838</v>
      </c>
      <c r="C4780">
        <v>1997</v>
      </c>
      <c r="D4780">
        <v>400</v>
      </c>
      <c r="E4780">
        <v>48.484848484848484</v>
      </c>
      <c r="F4780">
        <v>1</v>
      </c>
      <c r="H4780" t="str" cm="1">
        <f t="array" ref="H4780">_xlfn.IFS(
             AND(E4780&gt;110,C4780&gt;2011,F4780&gt;100),"High: overrated, new and good rotation",
             AND(E4780&lt;90,C4780&gt;2011,F4780&gt;100),"High: underrated, new and good rotation",
             AND(E4780&lt;90,C4780&lt;2011,F4780&gt;100),"High: underrated, not too new but good rotation",
             AND(E4780&lt;=110,C4780&gt;2011,F4780&lt;=25),"Critic: well priced/underrated and new, but bad rotation",
             AND(E4780&gt;110,F4780&gt;100),"Top Tier: premium vehicules that tend to be sold above market prices",
             AND(E4780&gt;=90,E4780&lt;=110,F4780&gt;25),"Moderate: fair price and regular to good rotation",
             AND(E4780&lt;90,AND(C4780&lt;=2011,C4780&gt;=2000),AND(F4780&lt;100,F4780&gt;25)),"Moderate: underrated regular model and regular rotation",
             AND(E4780&lt;90,C4780&gt;2011,AND(F4780&lt;=100,F4780&gt;25)),"Moderate: underrated new model with regular rotation",
             AND(E4780&lt;90,C4780&lt;2000,AND(F4780&lt;=100,F4780&gt;25)),"Moderate: underrated old model with regular rotation",
             AND(C4780&lt;=2011,F4780&lt;=25),"Low: not new model and bad rotation",
             AND(E4780&gt;110,AND(C4780&lt;=2011,C4780&gt;=2000),F4780&lt;=25),"Low: overrated regular model with bad rotation",
             AND(E4780&gt;110,C4780&lt;2011,AND(F4780&lt;=100,F4780&gt;25)),"Low: overrated regular model (not new) with regular rotation",
             AND(E4780&gt;110,C4780&gt;2011,F4780&lt;=25),"Low: overrated new model with bad rotation"
)</f>
        <v>Low: not new model and bad rotation</v>
      </c>
    </row>
    <row r="4781" spans="1:8" x14ac:dyDescent="0.3">
      <c r="A4781" t="s">
        <v>59</v>
      </c>
      <c r="B4781" t="s">
        <v>838</v>
      </c>
      <c r="C4781">
        <v>1999</v>
      </c>
      <c r="D4781">
        <v>900</v>
      </c>
      <c r="E4781">
        <v>46.153846153846153</v>
      </c>
      <c r="F4781">
        <v>1</v>
      </c>
      <c r="H4781" t="str" cm="1">
        <f t="array" ref="H4781">_xlfn.IFS(
             AND(E4781&gt;110,C4781&gt;2011,F4781&gt;100),"High: overrated, new and good rotation",
             AND(E4781&lt;90,C4781&gt;2011,F4781&gt;100),"High: underrated, new and good rotation",
             AND(E4781&lt;90,C4781&lt;2011,F4781&gt;100),"High: underrated, not too new but good rotation",
             AND(E4781&lt;=110,C4781&gt;2011,F4781&lt;=25),"Critic: well priced/underrated and new, but bad rotation",
             AND(E4781&gt;110,F4781&gt;100),"Top Tier: premium vehicules that tend to be sold above market prices",
             AND(E4781&gt;=90,E4781&lt;=110,F4781&gt;25),"Moderate: fair price and regular to good rotation",
             AND(E4781&lt;90,AND(C4781&lt;=2011,C4781&gt;=2000),AND(F4781&lt;100,F4781&gt;25)),"Moderate: underrated regular model and regular rotation",
             AND(E4781&lt;90,C4781&gt;2011,AND(F4781&lt;=100,F4781&gt;25)),"Moderate: underrated new model with regular rotation",
             AND(E4781&lt;90,C4781&lt;2000,AND(F4781&lt;=100,F4781&gt;25)),"Moderate: underrated old model with regular rotation",
             AND(C4781&lt;=2011,F4781&lt;=25),"Low: not new model and bad rotation",
             AND(E4781&gt;110,AND(C4781&lt;=2011,C4781&gt;=2000),F4781&lt;=25),"Low: overrated regular model with bad rotation",
             AND(E4781&gt;110,C4781&lt;2011,AND(F4781&lt;=100,F4781&gt;25)),"Low: overrated regular model (not new) with regular rotation",
             AND(E4781&gt;110,C4781&gt;2011,F4781&lt;=25),"Low: overrated new model with bad rotation"
)</f>
        <v>Low: not new model and bad rotation</v>
      </c>
    </row>
    <row r="4782" spans="1:8" x14ac:dyDescent="0.3">
      <c r="A4782" t="s">
        <v>59</v>
      </c>
      <c r="B4782" t="s">
        <v>838</v>
      </c>
      <c r="C4782">
        <v>2000</v>
      </c>
      <c r="D4782">
        <v>2020.4545454545455</v>
      </c>
      <c r="E4782">
        <v>110.22769128774435</v>
      </c>
      <c r="F4782">
        <v>22</v>
      </c>
      <c r="H4782" t="str" cm="1">
        <f t="array" ref="H4782">_xlfn.IFS(
             AND(E4782&gt;110,C4782&gt;2011,F4782&gt;100),"High: overrated, new and good rotation",
             AND(E4782&lt;90,C4782&gt;2011,F4782&gt;100),"High: underrated, new and good rotation",
             AND(E4782&lt;90,C4782&lt;2011,F4782&gt;100),"High: underrated, not too new but good rotation",
             AND(E4782&lt;=110,C4782&gt;2011,F4782&lt;=25),"Critic: well priced/underrated and new, but bad rotation",
             AND(E4782&gt;110,F4782&gt;100),"Top Tier: premium vehicules that tend to be sold above market prices",
             AND(E4782&gt;=90,E4782&lt;=110,F4782&gt;25),"Moderate: fair price and regular to good rotation",
             AND(E4782&lt;90,AND(C4782&lt;=2011,C4782&gt;=2000),AND(F4782&lt;100,F4782&gt;25)),"Moderate: underrated regular model and regular rotation",
             AND(E4782&lt;90,C4782&gt;2011,AND(F4782&lt;=100,F4782&gt;25)),"Moderate: underrated new model with regular rotation",
             AND(E4782&lt;90,C4782&lt;2000,AND(F4782&lt;=100,F4782&gt;25)),"Moderate: underrated old model with regular rotation",
             AND(C4782&lt;=2011,F4782&lt;=25),"Low: not new model and bad rotation",
             AND(E4782&gt;110,AND(C4782&lt;=2011,C4782&gt;=2000),F4782&lt;=25),"Low: overrated regular model with bad rotation",
             AND(E4782&gt;110,C4782&lt;2011,AND(F4782&lt;=100,F4782&gt;25)),"Low: overrated regular model (not new) with regular rotation",
             AND(E4782&gt;110,C4782&gt;2011,F4782&lt;=25),"Low: overrated new model with bad rotation"
)</f>
        <v>Low: not new model and bad rotation</v>
      </c>
    </row>
    <row r="4783" spans="1:8" x14ac:dyDescent="0.3">
      <c r="A4783" t="s">
        <v>59</v>
      </c>
      <c r="B4783" t="s">
        <v>838</v>
      </c>
      <c r="C4783">
        <v>2001</v>
      </c>
      <c r="D4783">
        <v>2045</v>
      </c>
      <c r="E4783">
        <v>113.34214661953042</v>
      </c>
      <c r="F4783">
        <v>20</v>
      </c>
      <c r="H4783" t="str" cm="1">
        <f t="array" ref="H4783">_xlfn.IFS(
             AND(E4783&gt;110,C4783&gt;2011,F4783&gt;100),"High: overrated, new and good rotation",
             AND(E4783&lt;90,C4783&gt;2011,F4783&gt;100),"High: underrated, new and good rotation",
             AND(E4783&lt;90,C4783&lt;2011,F4783&gt;100),"High: underrated, not too new but good rotation",
             AND(E4783&lt;=110,C4783&gt;2011,F4783&lt;=25),"Critic: well priced/underrated and new, but bad rotation",
             AND(E4783&gt;110,F4783&gt;100),"Top Tier: premium vehicules that tend to be sold above market prices",
             AND(E4783&gt;=90,E4783&lt;=110,F4783&gt;25),"Moderate: fair price and regular to good rotation",
             AND(E4783&lt;90,AND(C4783&lt;=2011,C4783&gt;=2000),AND(F4783&lt;100,F4783&gt;25)),"Moderate: underrated regular model and regular rotation",
             AND(E4783&lt;90,C4783&gt;2011,AND(F4783&lt;=100,F4783&gt;25)),"Moderate: underrated new model with regular rotation",
             AND(E4783&lt;90,C4783&lt;2000,AND(F4783&lt;=100,F4783&gt;25)),"Moderate: underrated old model with regular rotation",
             AND(C4783&lt;=2011,F4783&lt;=25),"Low: not new model and bad rotation",
             AND(E4783&gt;110,AND(C4783&lt;=2011,C4783&gt;=2000),F4783&lt;=25),"Low: overrated regular model with bad rotation",
             AND(E4783&gt;110,C4783&lt;2011,AND(F4783&lt;=100,F4783&gt;25)),"Low: overrated regular model (not new) with regular rotation",
             AND(E4783&gt;110,C4783&gt;2011,F4783&lt;=25),"Low: overrated new model with bad rotation"
)</f>
        <v>Low: not new model and bad rotation</v>
      </c>
    </row>
    <row r="4784" spans="1:8" x14ac:dyDescent="0.3">
      <c r="A4784" t="s">
        <v>59</v>
      </c>
      <c r="B4784" t="s">
        <v>838</v>
      </c>
      <c r="C4784">
        <v>2002</v>
      </c>
      <c r="D4784">
        <v>2437.5</v>
      </c>
      <c r="E4784">
        <v>144.45370494470518</v>
      </c>
      <c r="F4784">
        <v>20</v>
      </c>
      <c r="H4784" t="str" cm="1">
        <f t="array" ref="H4784">_xlfn.IFS(
             AND(E4784&gt;110,C4784&gt;2011,F4784&gt;100),"High: overrated, new and good rotation",
             AND(E4784&lt;90,C4784&gt;2011,F4784&gt;100),"High: underrated, new and good rotation",
             AND(E4784&lt;90,C4784&lt;2011,F4784&gt;100),"High: underrated, not too new but good rotation",
             AND(E4784&lt;=110,C4784&gt;2011,F4784&lt;=25),"Critic: well priced/underrated and new, but bad rotation",
             AND(E4784&gt;110,F4784&gt;100),"Top Tier: premium vehicules that tend to be sold above market prices",
             AND(E4784&gt;=90,E4784&lt;=110,F4784&gt;25),"Moderate: fair price and regular to good rotation",
             AND(E4784&lt;90,AND(C4784&lt;=2011,C4784&gt;=2000),AND(F4784&lt;100,F4784&gt;25)),"Moderate: underrated regular model and regular rotation",
             AND(E4784&lt;90,C4784&gt;2011,AND(F4784&lt;=100,F4784&gt;25)),"Moderate: underrated new model with regular rotation",
             AND(E4784&lt;90,C4784&lt;2000,AND(F4784&lt;=100,F4784&gt;25)),"Moderate: underrated old model with regular rotation",
             AND(C4784&lt;=2011,F4784&lt;=25),"Low: not new model and bad rotation",
             AND(E4784&gt;110,AND(C4784&lt;=2011,C4784&gt;=2000),F4784&lt;=25),"Low: overrated regular model with bad rotation",
             AND(E4784&gt;110,C4784&lt;2011,AND(F4784&lt;=100,F4784&gt;25)),"Low: overrated regular model (not new) with regular rotation",
             AND(E4784&gt;110,C4784&gt;2011,F4784&lt;=25),"Low: overrated new model with bad rotation"
)</f>
        <v>Low: not new model and bad rotation</v>
      </c>
    </row>
    <row r="4785" spans="1:8" x14ac:dyDescent="0.3">
      <c r="A4785" t="s">
        <v>59</v>
      </c>
      <c r="B4785" t="s">
        <v>838</v>
      </c>
      <c r="C4785">
        <v>2003</v>
      </c>
      <c r="D4785">
        <v>2663.6363636363635</v>
      </c>
      <c r="E4785">
        <v>80.083594494946297</v>
      </c>
      <c r="F4785">
        <v>11</v>
      </c>
      <c r="H4785" t="str" cm="1">
        <f t="array" ref="H4785">_xlfn.IFS(
             AND(E4785&gt;110,C4785&gt;2011,F4785&gt;100),"High: overrated, new and good rotation",
             AND(E4785&lt;90,C4785&gt;2011,F4785&gt;100),"High: underrated, new and good rotation",
             AND(E4785&lt;90,C4785&lt;2011,F4785&gt;100),"High: underrated, not too new but good rotation",
             AND(E4785&lt;=110,C4785&gt;2011,F4785&lt;=25),"Critic: well priced/underrated and new, but bad rotation",
             AND(E4785&gt;110,F4785&gt;100),"Top Tier: premium vehicules that tend to be sold above market prices",
             AND(E4785&gt;=90,E4785&lt;=110,F4785&gt;25),"Moderate: fair price and regular to good rotation",
             AND(E4785&lt;90,AND(C4785&lt;=2011,C4785&gt;=2000),AND(F4785&lt;100,F4785&gt;25)),"Moderate: underrated regular model and regular rotation",
             AND(E4785&lt;90,C4785&gt;2011,AND(F4785&lt;=100,F4785&gt;25)),"Moderate: underrated new model with regular rotation",
             AND(E4785&lt;90,C4785&lt;2000,AND(F4785&lt;=100,F4785&gt;25)),"Moderate: underrated old model with regular rotation",
             AND(C4785&lt;=2011,F4785&lt;=25),"Low: not new model and bad rotation",
             AND(E4785&gt;110,AND(C4785&lt;=2011,C4785&gt;=2000),F4785&lt;=25),"Low: overrated regular model with bad rotation",
             AND(E4785&gt;110,C4785&lt;2011,AND(F4785&lt;=100,F4785&gt;25)),"Low: overrated regular model (not new) with regular rotation",
             AND(E4785&gt;110,C4785&gt;2011,F4785&lt;=25),"Low: overrated new model with bad rotation"
)</f>
        <v>Low: not new model and bad rotation</v>
      </c>
    </row>
    <row r="4786" spans="1:8" x14ac:dyDescent="0.3">
      <c r="A4786" t="s">
        <v>59</v>
      </c>
      <c r="B4786" t="s">
        <v>838</v>
      </c>
      <c r="C4786">
        <v>2004</v>
      </c>
      <c r="D4786">
        <v>3757.1428571428573</v>
      </c>
      <c r="E4786">
        <v>115.84759125717821</v>
      </c>
      <c r="F4786">
        <v>7</v>
      </c>
      <c r="H4786" t="str" cm="1">
        <f t="array" ref="H4786">_xlfn.IFS(
             AND(E4786&gt;110,C4786&gt;2011,F4786&gt;100),"High: overrated, new and good rotation",
             AND(E4786&lt;90,C4786&gt;2011,F4786&gt;100),"High: underrated, new and good rotation",
             AND(E4786&lt;90,C4786&lt;2011,F4786&gt;100),"High: underrated, not too new but good rotation",
             AND(E4786&lt;=110,C4786&gt;2011,F4786&lt;=25),"Critic: well priced/underrated and new, but bad rotation",
             AND(E4786&gt;110,F4786&gt;100),"Top Tier: premium vehicules that tend to be sold above market prices",
             AND(E4786&gt;=90,E4786&lt;=110,F4786&gt;25),"Moderate: fair price and regular to good rotation",
             AND(E4786&lt;90,AND(C4786&lt;=2011,C4786&gt;=2000),AND(F4786&lt;100,F4786&gt;25)),"Moderate: underrated regular model and regular rotation",
             AND(E4786&lt;90,C4786&gt;2011,AND(F4786&lt;=100,F4786&gt;25)),"Moderate: underrated new model with regular rotation",
             AND(E4786&lt;90,C4786&lt;2000,AND(F4786&lt;=100,F4786&gt;25)),"Moderate: underrated old model with regular rotation",
             AND(C4786&lt;=2011,F4786&lt;=25),"Low: not new model and bad rotation",
             AND(E4786&gt;110,AND(C4786&lt;=2011,C4786&gt;=2000),F4786&lt;=25),"Low: overrated regular model with bad rotation",
             AND(E4786&gt;110,C4786&lt;2011,AND(F4786&lt;=100,F4786&gt;25)),"Low: overrated regular model (not new) with regular rotation",
             AND(E4786&gt;110,C4786&gt;2011,F4786&lt;=25),"Low: overrated new model with bad rotation"
)</f>
        <v>Low: not new model and bad rotation</v>
      </c>
    </row>
    <row r="4787" spans="1:8" x14ac:dyDescent="0.3">
      <c r="A4787" t="s">
        <v>59</v>
      </c>
      <c r="B4787" t="s">
        <v>838</v>
      </c>
      <c r="C4787">
        <v>2005</v>
      </c>
      <c r="D4787">
        <v>5275</v>
      </c>
      <c r="E4787">
        <v>108.8871635610766</v>
      </c>
      <c r="F4787">
        <v>2</v>
      </c>
      <c r="H4787" t="str" cm="1">
        <f t="array" ref="H4787">_xlfn.IFS(
             AND(E4787&gt;110,C4787&gt;2011,F4787&gt;100),"High: overrated, new and good rotation",
             AND(E4787&lt;90,C4787&gt;2011,F4787&gt;100),"High: underrated, new and good rotation",
             AND(E4787&lt;90,C4787&lt;2011,F4787&gt;100),"High: underrated, not too new but good rotation",
             AND(E4787&lt;=110,C4787&gt;2011,F4787&lt;=25),"Critic: well priced/underrated and new, but bad rotation",
             AND(E4787&gt;110,F4787&gt;100),"Top Tier: premium vehicules that tend to be sold above market prices",
             AND(E4787&gt;=90,E4787&lt;=110,F4787&gt;25),"Moderate: fair price and regular to good rotation",
             AND(E4787&lt;90,AND(C4787&lt;=2011,C4787&gt;=2000),AND(F4787&lt;100,F4787&gt;25)),"Moderate: underrated regular model and regular rotation",
             AND(E4787&lt;90,C4787&gt;2011,AND(F4787&lt;=100,F4787&gt;25)),"Moderate: underrated new model with regular rotation",
             AND(E4787&lt;90,C4787&lt;2000,AND(F4787&lt;=100,F4787&gt;25)),"Moderate: underrated old model with regular rotation",
             AND(C4787&lt;=2011,F4787&lt;=25),"Low: not new model and bad rotation",
             AND(E4787&gt;110,AND(C4787&lt;=2011,C4787&gt;=2000),F4787&lt;=25),"Low: overrated regular model with bad rotation",
             AND(E4787&gt;110,C4787&lt;2011,AND(F4787&lt;=100,F4787&gt;25)),"Low: overrated regular model (not new) with regular rotation",
             AND(E4787&gt;110,C4787&gt;2011,F4787&lt;=25),"Low: overrated new model with bad rotation"
)</f>
        <v>Low: not new model and bad rotation</v>
      </c>
    </row>
    <row r="4788" spans="1:8" x14ac:dyDescent="0.3">
      <c r="A4788" t="s">
        <v>59</v>
      </c>
      <c r="B4788" t="s">
        <v>839</v>
      </c>
      <c r="C4788">
        <v>1990</v>
      </c>
      <c r="D4788">
        <v>350</v>
      </c>
      <c r="E4788">
        <v>71.05263157894737</v>
      </c>
      <c r="F4788">
        <v>2</v>
      </c>
      <c r="H4788" t="str" cm="1">
        <f t="array" ref="H4788">_xlfn.IFS(
             AND(E4788&gt;110,C4788&gt;2011,F4788&gt;100),"High: overrated, new and good rotation",
             AND(E4788&lt;90,C4788&gt;2011,F4788&gt;100),"High: underrated, new and good rotation",
             AND(E4788&lt;90,C4788&lt;2011,F4788&gt;100),"High: underrated, not too new but good rotation",
             AND(E4788&lt;=110,C4788&gt;2011,F4788&lt;=25),"Critic: well priced/underrated and new, but bad rotation",
             AND(E4788&gt;110,F4788&gt;100),"Top Tier: premium vehicules that tend to be sold above market prices",
             AND(E4788&gt;=90,E4788&lt;=110,F4788&gt;25),"Moderate: fair price and regular to good rotation",
             AND(E4788&lt;90,AND(C4788&lt;=2011,C4788&gt;=2000),AND(F4788&lt;100,F4788&gt;25)),"Moderate: underrated regular model and regular rotation",
             AND(E4788&lt;90,C4788&gt;2011,AND(F4788&lt;=100,F4788&gt;25)),"Moderate: underrated new model with regular rotation",
             AND(E4788&lt;90,C4788&lt;2000,AND(F4788&lt;=100,F4788&gt;25)),"Moderate: underrated old model with regular rotation",
             AND(C4788&lt;=2011,F4788&lt;=25),"Low: not new model and bad rotation",
             AND(E4788&gt;110,AND(C4788&lt;=2011,C4788&gt;=2000),F4788&lt;=25),"Low: overrated regular model with bad rotation",
             AND(E4788&gt;110,C4788&lt;2011,AND(F4788&lt;=100,F4788&gt;25)),"Low: overrated regular model (not new) with regular rotation",
             AND(E4788&gt;110,C4788&gt;2011,F4788&lt;=25),"Low: overrated new model with bad rotation"
)</f>
        <v>Low: not new model and bad rotation</v>
      </c>
    </row>
    <row r="4789" spans="1:8" x14ac:dyDescent="0.3">
      <c r="A4789" t="s">
        <v>59</v>
      </c>
      <c r="B4789" t="s">
        <v>839</v>
      </c>
      <c r="C4789">
        <v>1991</v>
      </c>
      <c r="D4789">
        <v>337.5</v>
      </c>
      <c r="E4789">
        <v>63.178780284043441</v>
      </c>
      <c r="F4789">
        <v>4</v>
      </c>
      <c r="H4789" t="str" cm="1">
        <f t="array" ref="H4789">_xlfn.IFS(
             AND(E4789&gt;110,C4789&gt;2011,F4789&gt;100),"High: overrated, new and good rotation",
             AND(E4789&lt;90,C4789&gt;2011,F4789&gt;100),"High: underrated, new and good rotation",
             AND(E4789&lt;90,C4789&lt;2011,F4789&gt;100),"High: underrated, not too new but good rotation",
             AND(E4789&lt;=110,C4789&gt;2011,F4789&lt;=25),"Critic: well priced/underrated and new, but bad rotation",
             AND(E4789&gt;110,F4789&gt;100),"Top Tier: premium vehicules that tend to be sold above market prices",
             AND(E4789&gt;=90,E4789&lt;=110,F4789&gt;25),"Moderate: fair price and regular to good rotation",
             AND(E4789&lt;90,AND(C4789&lt;=2011,C4789&gt;=2000),AND(F4789&lt;100,F4789&gt;25)),"Moderate: underrated regular model and regular rotation",
             AND(E4789&lt;90,C4789&gt;2011,AND(F4789&lt;=100,F4789&gt;25)),"Moderate: underrated new model with regular rotation",
             AND(E4789&lt;90,C4789&lt;2000,AND(F4789&lt;=100,F4789&gt;25)),"Moderate: underrated old model with regular rotation",
             AND(C4789&lt;=2011,F4789&lt;=25),"Low: not new model and bad rotation",
             AND(E4789&gt;110,AND(C4789&lt;=2011,C4789&gt;=2000),F4789&lt;=25),"Low: overrated regular model with bad rotation",
             AND(E4789&gt;110,C4789&lt;2011,AND(F4789&lt;=100,F4789&gt;25)),"Low: overrated regular model (not new) with regular rotation",
             AND(E4789&gt;110,C4789&gt;2011,F4789&lt;=25),"Low: overrated new model with bad rotation"
)</f>
        <v>Low: not new model and bad rotation</v>
      </c>
    </row>
    <row r="4790" spans="1:8" x14ac:dyDescent="0.3">
      <c r="A4790" t="s">
        <v>59</v>
      </c>
      <c r="B4790" t="s">
        <v>839</v>
      </c>
      <c r="C4790">
        <v>1992</v>
      </c>
      <c r="D4790">
        <v>453.125</v>
      </c>
      <c r="E4790">
        <v>81.887651821862335</v>
      </c>
      <c r="F4790">
        <v>8</v>
      </c>
      <c r="H4790" t="str" cm="1">
        <f t="array" ref="H4790">_xlfn.IFS(
             AND(E4790&gt;110,C4790&gt;2011,F4790&gt;100),"High: overrated, new and good rotation",
             AND(E4790&lt;90,C4790&gt;2011,F4790&gt;100),"High: underrated, new and good rotation",
             AND(E4790&lt;90,C4790&lt;2011,F4790&gt;100),"High: underrated, not too new but good rotation",
             AND(E4790&lt;=110,C4790&gt;2011,F4790&lt;=25),"Critic: well priced/underrated and new, but bad rotation",
             AND(E4790&gt;110,F4790&gt;100),"Top Tier: premium vehicules that tend to be sold above market prices",
             AND(E4790&gt;=90,E4790&lt;=110,F4790&gt;25),"Moderate: fair price and regular to good rotation",
             AND(E4790&lt;90,AND(C4790&lt;=2011,C4790&gt;=2000),AND(F4790&lt;100,F4790&gt;25)),"Moderate: underrated regular model and regular rotation",
             AND(E4790&lt;90,C4790&gt;2011,AND(F4790&lt;=100,F4790&gt;25)),"Moderate: underrated new model with regular rotation",
             AND(E4790&lt;90,C4790&lt;2000,AND(F4790&lt;=100,F4790&gt;25)),"Moderate: underrated old model with regular rotation",
             AND(C4790&lt;=2011,F4790&lt;=25),"Low: not new model and bad rotation",
             AND(E4790&gt;110,AND(C4790&lt;=2011,C4790&gt;=2000),F4790&lt;=25),"Low: overrated regular model with bad rotation",
             AND(E4790&gt;110,C4790&lt;2011,AND(F4790&lt;=100,F4790&gt;25)),"Low: overrated regular model (not new) with regular rotation",
             AND(E4790&gt;110,C4790&gt;2011,F4790&lt;=25),"Low: overrated new model with bad rotation"
)</f>
        <v>Low: not new model and bad rotation</v>
      </c>
    </row>
    <row r="4791" spans="1:8" x14ac:dyDescent="0.3">
      <c r="A4791" t="s">
        <v>59</v>
      </c>
      <c r="B4791" t="s">
        <v>839</v>
      </c>
      <c r="C4791">
        <v>1993</v>
      </c>
      <c r="D4791">
        <v>451.92307692307691</v>
      </c>
      <c r="E4791">
        <v>86.226830992659629</v>
      </c>
      <c r="F4791">
        <v>13</v>
      </c>
      <c r="H4791" t="str" cm="1">
        <f t="array" ref="H4791">_xlfn.IFS(
             AND(E4791&gt;110,C4791&gt;2011,F4791&gt;100),"High: overrated, new and good rotation",
             AND(E4791&lt;90,C4791&gt;2011,F4791&gt;100),"High: underrated, new and good rotation",
             AND(E4791&lt;90,C4791&lt;2011,F4791&gt;100),"High: underrated, not too new but good rotation",
             AND(E4791&lt;=110,C4791&gt;2011,F4791&lt;=25),"Critic: well priced/underrated and new, but bad rotation",
             AND(E4791&gt;110,F4791&gt;100),"Top Tier: premium vehicules that tend to be sold above market prices",
             AND(E4791&gt;=90,E4791&lt;=110,F4791&gt;25),"Moderate: fair price and regular to good rotation",
             AND(E4791&lt;90,AND(C4791&lt;=2011,C4791&gt;=2000),AND(F4791&lt;100,F4791&gt;25)),"Moderate: underrated regular model and regular rotation",
             AND(E4791&lt;90,C4791&gt;2011,AND(F4791&lt;=100,F4791&gt;25)),"Moderate: underrated new model with regular rotation",
             AND(E4791&lt;90,C4791&lt;2000,AND(F4791&lt;=100,F4791&gt;25)),"Moderate: underrated old model with regular rotation",
             AND(C4791&lt;=2011,F4791&lt;=25),"Low: not new model and bad rotation",
             AND(E4791&gt;110,AND(C4791&lt;=2011,C4791&gt;=2000),F4791&lt;=25),"Low: overrated regular model with bad rotation",
             AND(E4791&gt;110,C4791&lt;2011,AND(F4791&lt;=100,F4791&gt;25)),"Low: overrated regular model (not new) with regular rotation",
             AND(E4791&gt;110,C4791&gt;2011,F4791&lt;=25),"Low: overrated new model with bad rotation"
)</f>
        <v>Low: not new model and bad rotation</v>
      </c>
    </row>
    <row r="4792" spans="1:8" x14ac:dyDescent="0.3">
      <c r="A4792" t="s">
        <v>59</v>
      </c>
      <c r="B4792" t="s">
        <v>839</v>
      </c>
      <c r="C4792">
        <v>1994</v>
      </c>
      <c r="D4792">
        <v>583.33333333333337</v>
      </c>
      <c r="E4792">
        <v>88.884178599757263</v>
      </c>
      <c r="F4792">
        <v>15</v>
      </c>
      <c r="H4792" t="str" cm="1">
        <f t="array" ref="H4792">_xlfn.IFS(
             AND(E4792&gt;110,C4792&gt;2011,F4792&gt;100),"High: overrated, new and good rotation",
             AND(E4792&lt;90,C4792&gt;2011,F4792&gt;100),"High: underrated, new and good rotation",
             AND(E4792&lt;90,C4792&lt;2011,F4792&gt;100),"High: underrated, not too new but good rotation",
             AND(E4792&lt;=110,C4792&gt;2011,F4792&lt;=25),"Critic: well priced/underrated and new, but bad rotation",
             AND(E4792&gt;110,F4792&gt;100),"Top Tier: premium vehicules that tend to be sold above market prices",
             AND(E4792&gt;=90,E4792&lt;=110,F4792&gt;25),"Moderate: fair price and regular to good rotation",
             AND(E4792&lt;90,AND(C4792&lt;=2011,C4792&gt;=2000),AND(F4792&lt;100,F4792&gt;25)),"Moderate: underrated regular model and regular rotation",
             AND(E4792&lt;90,C4792&gt;2011,AND(F4792&lt;=100,F4792&gt;25)),"Moderate: underrated new model with regular rotation",
             AND(E4792&lt;90,C4792&lt;2000,AND(F4792&lt;=100,F4792&gt;25)),"Moderate: underrated old model with regular rotation",
             AND(C4792&lt;=2011,F4792&lt;=25),"Low: not new model and bad rotation",
             AND(E4792&gt;110,AND(C4792&lt;=2011,C4792&gt;=2000),F4792&lt;=25),"Low: overrated regular model with bad rotation",
             AND(E4792&gt;110,C4792&lt;2011,AND(F4792&lt;=100,F4792&gt;25)),"Low: overrated regular model (not new) with regular rotation",
             AND(E4792&gt;110,C4792&gt;2011,F4792&lt;=25),"Low: overrated new model with bad rotation"
)</f>
        <v>Low: not new model and bad rotation</v>
      </c>
    </row>
    <row r="4793" spans="1:8" x14ac:dyDescent="0.3">
      <c r="A4793" t="s">
        <v>59</v>
      </c>
      <c r="B4793" t="s">
        <v>839</v>
      </c>
      <c r="C4793">
        <v>1995</v>
      </c>
      <c r="D4793">
        <v>638.88888888888891</v>
      </c>
      <c r="E4793">
        <v>98.316124355525915</v>
      </c>
      <c r="F4793">
        <v>18</v>
      </c>
      <c r="H4793" t="str" cm="1">
        <f t="array" ref="H4793">_xlfn.IFS(
             AND(E4793&gt;110,C4793&gt;2011,F4793&gt;100),"High: overrated, new and good rotation",
             AND(E4793&lt;90,C4793&gt;2011,F4793&gt;100),"High: underrated, new and good rotation",
             AND(E4793&lt;90,C4793&lt;2011,F4793&gt;100),"High: underrated, not too new but good rotation",
             AND(E4793&lt;=110,C4793&gt;2011,F4793&lt;=25),"Critic: well priced/underrated and new, but bad rotation",
             AND(E4793&gt;110,F4793&gt;100),"Top Tier: premium vehicules that tend to be sold above market prices",
             AND(E4793&gt;=90,E4793&lt;=110,F4793&gt;25),"Moderate: fair price and regular to good rotation",
             AND(E4793&lt;90,AND(C4793&lt;=2011,C4793&gt;=2000),AND(F4793&lt;100,F4793&gt;25)),"Moderate: underrated regular model and regular rotation",
             AND(E4793&lt;90,C4793&gt;2011,AND(F4793&lt;=100,F4793&gt;25)),"Moderate: underrated new model with regular rotation",
             AND(E4793&lt;90,C4793&lt;2000,AND(F4793&lt;=100,F4793&gt;25)),"Moderate: underrated old model with regular rotation",
             AND(C4793&lt;=2011,F4793&lt;=25),"Low: not new model and bad rotation",
             AND(E4793&gt;110,AND(C4793&lt;=2011,C4793&gt;=2000),F4793&lt;=25),"Low: overrated regular model with bad rotation",
             AND(E4793&gt;110,C4793&lt;2011,AND(F4793&lt;=100,F4793&gt;25)),"Low: overrated regular model (not new) with regular rotation",
             AND(E4793&gt;110,C4793&gt;2011,F4793&lt;=25),"Low: overrated new model with bad rotation"
)</f>
        <v>Low: not new model and bad rotation</v>
      </c>
    </row>
    <row r="4794" spans="1:8" x14ac:dyDescent="0.3">
      <c r="A4794" t="s">
        <v>59</v>
      </c>
      <c r="B4794" t="s">
        <v>839</v>
      </c>
      <c r="C4794">
        <v>1996</v>
      </c>
      <c r="D4794">
        <v>761.11111111111109</v>
      </c>
      <c r="E4794">
        <v>88.374516117293865</v>
      </c>
      <c r="F4794">
        <v>36</v>
      </c>
      <c r="H4794" t="str" cm="1">
        <f t="array" ref="H4794">_xlfn.IFS(
             AND(E4794&gt;110,C4794&gt;2011,F4794&gt;100),"High: overrated, new and good rotation",
             AND(E4794&lt;90,C4794&gt;2011,F4794&gt;100),"High: underrated, new and good rotation",
             AND(E4794&lt;90,C4794&lt;2011,F4794&gt;100),"High: underrated, not too new but good rotation",
             AND(E4794&lt;=110,C4794&gt;2011,F4794&lt;=25),"Critic: well priced/underrated and new, but bad rotation",
             AND(E4794&gt;110,F4794&gt;100),"Top Tier: premium vehicules that tend to be sold above market prices",
             AND(E4794&gt;=90,E4794&lt;=110,F4794&gt;25),"Moderate: fair price and regular to good rotation",
             AND(E4794&lt;90,AND(C4794&lt;=2011,C4794&gt;=2000),AND(F4794&lt;100,F4794&gt;25)),"Moderate: underrated regular model and regular rotation",
             AND(E4794&lt;90,C4794&gt;2011,AND(F4794&lt;=100,F4794&gt;25)),"Moderate: underrated new model with regular rotation",
             AND(E4794&lt;90,C4794&lt;2000,AND(F4794&lt;=100,F4794&gt;25)),"Moderate: underrated old model with regular rotation",
             AND(C4794&lt;=2011,F4794&lt;=25),"Low: not new model and bad rotation",
             AND(E4794&gt;110,AND(C4794&lt;=2011,C4794&gt;=2000),F4794&lt;=25),"Low: overrated regular model with bad rotation",
             AND(E4794&gt;110,C4794&lt;2011,AND(F4794&lt;=100,F4794&gt;25)),"Low: overrated regular model (not new) with regular rotation",
             AND(E4794&gt;110,C4794&gt;2011,F4794&lt;=25),"Low: overrated new model with bad rotation"
)</f>
        <v>Moderate: underrated old model with regular rotation</v>
      </c>
    </row>
    <row r="4795" spans="1:8" x14ac:dyDescent="0.3">
      <c r="A4795" t="s">
        <v>59</v>
      </c>
      <c r="B4795" t="s">
        <v>839</v>
      </c>
      <c r="C4795">
        <v>1998</v>
      </c>
      <c r="D4795">
        <v>997.76785714285711</v>
      </c>
      <c r="E4795">
        <v>106.14043680160448</v>
      </c>
      <c r="F4795">
        <v>56</v>
      </c>
      <c r="H4795" t="str" cm="1">
        <f t="array" ref="H4795">_xlfn.IFS(
             AND(E4795&gt;110,C4795&gt;2011,F4795&gt;100),"High: overrated, new and good rotation",
             AND(E4795&lt;90,C4795&gt;2011,F4795&gt;100),"High: underrated, new and good rotation",
             AND(E4795&lt;90,C4795&lt;2011,F4795&gt;100),"High: underrated, not too new but good rotation",
             AND(E4795&lt;=110,C4795&gt;2011,F4795&lt;=25),"Critic: well priced/underrated and new, but bad rotation",
             AND(E4795&gt;110,F4795&gt;100),"Top Tier: premium vehicules that tend to be sold above market prices",
             AND(E4795&gt;=90,E4795&lt;=110,F4795&gt;25),"Moderate: fair price and regular to good rotation",
             AND(E4795&lt;90,AND(C4795&lt;=2011,C4795&gt;=2000),AND(F4795&lt;100,F4795&gt;25)),"Moderate: underrated regular model and regular rotation",
             AND(E4795&lt;90,C4795&gt;2011,AND(F4795&lt;=100,F4795&gt;25)),"Moderate: underrated new model with regular rotation",
             AND(E4795&lt;90,C4795&lt;2000,AND(F4795&lt;=100,F4795&gt;25)),"Moderate: underrated old model with regular rotation",
             AND(C4795&lt;=2011,F4795&lt;=25),"Low: not new model and bad rotation",
             AND(E4795&gt;110,AND(C4795&lt;=2011,C4795&gt;=2000),F4795&lt;=25),"Low: overrated regular model with bad rotation",
             AND(E4795&gt;110,C4795&lt;2011,AND(F4795&lt;=100,F4795&gt;25)),"Low: overrated regular model (not new) with regular rotation",
             AND(E4795&gt;110,C4795&gt;2011,F4795&lt;=25),"Low: overrated new model with bad rotation"
)</f>
        <v>Moderate: fair price and regular to good rotation</v>
      </c>
    </row>
    <row r="4796" spans="1:8" x14ac:dyDescent="0.3">
      <c r="A4796" t="s">
        <v>59</v>
      </c>
      <c r="B4796" t="s">
        <v>839</v>
      </c>
      <c r="C4796">
        <v>1999</v>
      </c>
      <c r="D4796">
        <v>1122.2222222222222</v>
      </c>
      <c r="E4796">
        <v>110.654644334482</v>
      </c>
      <c r="F4796">
        <v>54</v>
      </c>
      <c r="H4796" t="str" cm="1">
        <f t="array" ref="H4796">_xlfn.IFS(
             AND(E4796&gt;110,C4796&gt;2011,F4796&gt;100),"High: overrated, new and good rotation",
             AND(E4796&lt;90,C4796&gt;2011,F4796&gt;100),"High: underrated, new and good rotation",
             AND(E4796&lt;90,C4796&lt;2011,F4796&gt;100),"High: underrated, not too new but good rotation",
             AND(E4796&lt;=110,C4796&gt;2011,F4796&lt;=25),"Critic: well priced/underrated and new, but bad rotation",
             AND(E4796&gt;110,F4796&gt;100),"Top Tier: premium vehicules that tend to be sold above market prices",
             AND(E4796&gt;=90,E4796&lt;=110,F4796&gt;25),"Moderate: fair price and regular to good rotation",
             AND(E4796&lt;90,AND(C4796&lt;=2011,C4796&gt;=2000),AND(F4796&lt;100,F4796&gt;25)),"Moderate: underrated regular model and regular rotation",
             AND(E4796&lt;90,C4796&gt;2011,AND(F4796&lt;=100,F4796&gt;25)),"Moderate: underrated new model with regular rotation",
             AND(E4796&lt;90,C4796&lt;2000,AND(F4796&lt;=100,F4796&gt;25)),"Moderate: underrated old model with regular rotation",
             AND(C4796&lt;=2011,F4796&lt;=25),"Low: not new model and bad rotation",
             AND(E4796&gt;110,AND(C4796&lt;=2011,C4796&gt;=2000),F4796&lt;=25),"Low: overrated regular model with bad rotation",
             AND(E4796&gt;110,C4796&lt;2011,AND(F4796&lt;=100,F4796&gt;25)),"Low: overrated regular model (not new) with regular rotation",
             AND(E4796&gt;110,C4796&gt;2011,F4796&lt;=25),"Low: overrated new model with bad rotation"
)</f>
        <v>Low: overrated regular model (not new) with regular rotation</v>
      </c>
    </row>
    <row r="4797" spans="1:8" x14ac:dyDescent="0.3">
      <c r="A4797" t="s">
        <v>59</v>
      </c>
      <c r="B4797" t="s">
        <v>839</v>
      </c>
      <c r="C4797">
        <v>2000</v>
      </c>
      <c r="D4797">
        <v>1353.3088235294117</v>
      </c>
      <c r="E4797">
        <v>102.26100522400324</v>
      </c>
      <c r="F4797">
        <v>68</v>
      </c>
      <c r="H4797" t="str" cm="1">
        <f t="array" ref="H4797">_xlfn.IFS(
             AND(E4797&gt;110,C4797&gt;2011,F4797&gt;100),"High: overrated, new and good rotation",
             AND(E4797&lt;90,C4797&gt;2011,F4797&gt;100),"High: underrated, new and good rotation",
             AND(E4797&lt;90,C4797&lt;2011,F4797&gt;100),"High: underrated, not too new but good rotation",
             AND(E4797&lt;=110,C4797&gt;2011,F4797&lt;=25),"Critic: well priced/underrated and new, but bad rotation",
             AND(E4797&gt;110,F4797&gt;100),"Top Tier: premium vehicules that tend to be sold above market prices",
             AND(E4797&gt;=90,E4797&lt;=110,F4797&gt;25),"Moderate: fair price and regular to good rotation",
             AND(E4797&lt;90,AND(C4797&lt;=2011,C4797&gt;=2000),AND(F4797&lt;100,F4797&gt;25)),"Moderate: underrated regular model and regular rotation",
             AND(E4797&lt;90,C4797&gt;2011,AND(F4797&lt;=100,F4797&gt;25)),"Moderate: underrated new model with regular rotation",
             AND(E4797&lt;90,C4797&lt;2000,AND(F4797&lt;=100,F4797&gt;25)),"Moderate: underrated old model with regular rotation",
             AND(C4797&lt;=2011,F4797&lt;=25),"Low: not new model and bad rotation",
             AND(E4797&gt;110,AND(C4797&lt;=2011,C4797&gt;=2000),F4797&lt;=25),"Low: overrated regular model with bad rotation",
             AND(E4797&gt;110,C4797&lt;2011,AND(F4797&lt;=100,F4797&gt;25)),"Low: overrated regular model (not new) with regular rotation",
             AND(E4797&gt;110,C4797&gt;2011,F4797&lt;=25),"Low: overrated new model with bad rotation"
)</f>
        <v>Moderate: fair price and regular to good rotation</v>
      </c>
    </row>
    <row r="4798" spans="1:8" x14ac:dyDescent="0.3">
      <c r="A4798" t="s">
        <v>59</v>
      </c>
      <c r="B4798" t="s">
        <v>839</v>
      </c>
      <c r="C4798">
        <v>2001</v>
      </c>
      <c r="D4798">
        <v>1359.7938144329896</v>
      </c>
      <c r="E4798">
        <v>92.079055804800348</v>
      </c>
      <c r="F4798">
        <v>97</v>
      </c>
      <c r="H4798" t="str" cm="1">
        <f t="array" ref="H4798">_xlfn.IFS(
             AND(E4798&gt;110,C4798&gt;2011,F4798&gt;100),"High: overrated, new and good rotation",
             AND(E4798&lt;90,C4798&gt;2011,F4798&gt;100),"High: underrated, new and good rotation",
             AND(E4798&lt;90,C4798&lt;2011,F4798&gt;100),"High: underrated, not too new but good rotation",
             AND(E4798&lt;=110,C4798&gt;2011,F4798&lt;=25),"Critic: well priced/underrated and new, but bad rotation",
             AND(E4798&gt;110,F4798&gt;100),"Top Tier: premium vehicules that tend to be sold above market prices",
             AND(E4798&gt;=90,E4798&lt;=110,F4798&gt;25),"Moderate: fair price and regular to good rotation",
             AND(E4798&lt;90,AND(C4798&lt;=2011,C4798&gt;=2000),AND(F4798&lt;100,F4798&gt;25)),"Moderate: underrated regular model and regular rotation",
             AND(E4798&lt;90,C4798&gt;2011,AND(F4798&lt;=100,F4798&gt;25)),"Moderate: underrated new model with regular rotation",
             AND(E4798&lt;90,C4798&lt;2000,AND(F4798&lt;=100,F4798&gt;25)),"Moderate: underrated old model with regular rotation",
             AND(C4798&lt;=2011,F4798&lt;=25),"Low: not new model and bad rotation",
             AND(E4798&gt;110,AND(C4798&lt;=2011,C4798&gt;=2000),F4798&lt;=25),"Low: overrated regular model with bad rotation",
             AND(E4798&gt;110,C4798&lt;2011,AND(F4798&lt;=100,F4798&gt;25)),"Low: overrated regular model (not new) with regular rotation",
             AND(E4798&gt;110,C4798&gt;2011,F4798&lt;=25),"Low: overrated new model with bad rotation"
)</f>
        <v>Moderate: fair price and regular to good rotation</v>
      </c>
    </row>
    <row r="4799" spans="1:8" x14ac:dyDescent="0.3">
      <c r="A4799" t="s">
        <v>59</v>
      </c>
      <c r="B4799" t="s">
        <v>839</v>
      </c>
      <c r="C4799">
        <v>2002</v>
      </c>
      <c r="D4799">
        <v>1690.9482758620691</v>
      </c>
      <c r="E4799">
        <v>101.23177169771894</v>
      </c>
      <c r="F4799">
        <v>58</v>
      </c>
      <c r="H4799" t="str" cm="1">
        <f t="array" ref="H4799">_xlfn.IFS(
             AND(E4799&gt;110,C4799&gt;2011,F4799&gt;100),"High: overrated, new and good rotation",
             AND(E4799&lt;90,C4799&gt;2011,F4799&gt;100),"High: underrated, new and good rotation",
             AND(E4799&lt;90,C4799&lt;2011,F4799&gt;100),"High: underrated, not too new but good rotation",
             AND(E4799&lt;=110,C4799&gt;2011,F4799&lt;=25),"Critic: well priced/underrated and new, but bad rotation",
             AND(E4799&gt;110,F4799&gt;100),"Top Tier: premium vehicules that tend to be sold above market prices",
             AND(E4799&gt;=90,E4799&lt;=110,F4799&gt;25),"Moderate: fair price and regular to good rotation",
             AND(E4799&lt;90,AND(C4799&lt;=2011,C4799&gt;=2000),AND(F4799&lt;100,F4799&gt;25)),"Moderate: underrated regular model and regular rotation",
             AND(E4799&lt;90,C4799&gt;2011,AND(F4799&lt;=100,F4799&gt;25)),"Moderate: underrated new model with regular rotation",
             AND(E4799&lt;90,C4799&lt;2000,AND(F4799&lt;=100,F4799&gt;25)),"Moderate: underrated old model with regular rotation",
             AND(C4799&lt;=2011,F4799&lt;=25),"Low: not new model and bad rotation",
             AND(E4799&gt;110,AND(C4799&lt;=2011,C4799&gt;=2000),F4799&lt;=25),"Low: overrated regular model with bad rotation",
             AND(E4799&gt;110,C4799&lt;2011,AND(F4799&lt;=100,F4799&gt;25)),"Low: overrated regular model (not new) with regular rotation",
             AND(E4799&gt;110,C4799&gt;2011,F4799&lt;=25),"Low: overrated new model with bad rotation"
)</f>
        <v>Moderate: fair price and regular to good rotation</v>
      </c>
    </row>
    <row r="4800" spans="1:8" x14ac:dyDescent="0.3">
      <c r="A4800" t="s">
        <v>59</v>
      </c>
      <c r="B4800" t="s">
        <v>839</v>
      </c>
      <c r="C4800">
        <v>2003</v>
      </c>
      <c r="D4800">
        <v>3208.9285714285716</v>
      </c>
      <c r="E4800">
        <v>100.29947517267942</v>
      </c>
      <c r="F4800">
        <v>140</v>
      </c>
      <c r="H4800" t="str" cm="1">
        <f t="array" ref="H4800">_xlfn.IFS(
             AND(E4800&gt;110,C4800&gt;2011,F4800&gt;100),"High: overrated, new and good rotation",
             AND(E4800&lt;90,C4800&gt;2011,F4800&gt;100),"High: underrated, new and good rotation",
             AND(E4800&lt;90,C4800&lt;2011,F4800&gt;100),"High: underrated, not too new but good rotation",
             AND(E4800&lt;=110,C4800&gt;2011,F4800&lt;=25),"Critic: well priced/underrated and new, but bad rotation",
             AND(E4800&gt;110,F4800&gt;100),"Top Tier: premium vehicules that tend to be sold above market prices",
             AND(E4800&gt;=90,E4800&lt;=110,F4800&gt;25),"Moderate: fair price and regular to good rotation",
             AND(E4800&lt;90,AND(C4800&lt;=2011,C4800&gt;=2000),AND(F4800&lt;100,F4800&gt;25)),"Moderate: underrated regular model and regular rotation",
             AND(E4800&lt;90,C4800&gt;2011,AND(F4800&lt;=100,F4800&gt;25)),"Moderate: underrated new model with regular rotation",
             AND(E4800&lt;90,C4800&lt;2000,AND(F4800&lt;=100,F4800&gt;25)),"Moderate: underrated old model with regular rotation",
             AND(C4800&lt;=2011,F4800&lt;=25),"Low: not new model and bad rotation",
             AND(E4800&gt;110,AND(C4800&lt;=2011,C4800&gt;=2000),F4800&lt;=25),"Low: overrated regular model with bad rotation",
             AND(E4800&gt;110,C4800&lt;2011,AND(F4800&lt;=100,F4800&gt;25)),"Low: overrated regular model (not new) with regular rotation",
             AND(E4800&gt;110,C4800&gt;2011,F4800&lt;=25),"Low: overrated new model with bad rotation"
)</f>
        <v>Moderate: fair price and regular to good rotation</v>
      </c>
    </row>
    <row r="4801" spans="1:8" x14ac:dyDescent="0.3">
      <c r="A4801" t="s">
        <v>59</v>
      </c>
      <c r="B4801" t="s">
        <v>839</v>
      </c>
      <c r="C4801">
        <v>2004</v>
      </c>
      <c r="D4801">
        <v>3558.5616438356165</v>
      </c>
      <c r="E4801">
        <v>100.72734418252804</v>
      </c>
      <c r="F4801">
        <v>146</v>
      </c>
      <c r="H4801" t="str" cm="1">
        <f t="array" ref="H4801">_xlfn.IFS(
             AND(E4801&gt;110,C4801&gt;2011,F4801&gt;100),"High: overrated, new and good rotation",
             AND(E4801&lt;90,C4801&gt;2011,F4801&gt;100),"High: underrated, new and good rotation",
             AND(E4801&lt;90,C4801&lt;2011,F4801&gt;100),"High: underrated, not too new but good rotation",
             AND(E4801&lt;=110,C4801&gt;2011,F4801&lt;=25),"Critic: well priced/underrated and new, but bad rotation",
             AND(E4801&gt;110,F4801&gt;100),"Top Tier: premium vehicules that tend to be sold above market prices",
             AND(E4801&gt;=90,E4801&lt;=110,F4801&gt;25),"Moderate: fair price and regular to good rotation",
             AND(E4801&lt;90,AND(C4801&lt;=2011,C4801&gt;=2000),AND(F4801&lt;100,F4801&gt;25)),"Moderate: underrated regular model and regular rotation",
             AND(E4801&lt;90,C4801&gt;2011,AND(F4801&lt;=100,F4801&gt;25)),"Moderate: underrated new model with regular rotation",
             AND(E4801&lt;90,C4801&lt;2000,AND(F4801&lt;=100,F4801&gt;25)),"Moderate: underrated old model with regular rotation",
             AND(C4801&lt;=2011,F4801&lt;=25),"Low: not new model and bad rotation",
             AND(E4801&gt;110,AND(C4801&lt;=2011,C4801&gt;=2000),F4801&lt;=25),"Low: overrated regular model with bad rotation",
             AND(E4801&gt;110,C4801&lt;2011,AND(F4801&lt;=100,F4801&gt;25)),"Low: overrated regular model (not new) with regular rotation",
             AND(E4801&gt;110,C4801&gt;2011,F4801&lt;=25),"Low: overrated new model with bad rotation"
)</f>
        <v>Moderate: fair price and regular to good rotation</v>
      </c>
    </row>
    <row r="4802" spans="1:8" x14ac:dyDescent="0.3">
      <c r="A4802" t="s">
        <v>59</v>
      </c>
      <c r="B4802" t="s">
        <v>839</v>
      </c>
      <c r="C4802">
        <v>2005</v>
      </c>
      <c r="D4802">
        <v>3940.09900990099</v>
      </c>
      <c r="E4802">
        <v>97.405929813847749</v>
      </c>
      <c r="F4802">
        <v>202</v>
      </c>
      <c r="H4802" t="str" cm="1">
        <f t="array" ref="H4802">_xlfn.IFS(
             AND(E4802&gt;110,C4802&gt;2011,F4802&gt;100),"High: overrated, new and good rotation",
             AND(E4802&lt;90,C4802&gt;2011,F4802&gt;100),"High: underrated, new and good rotation",
             AND(E4802&lt;90,C4802&lt;2011,F4802&gt;100),"High: underrated, not too new but good rotation",
             AND(E4802&lt;=110,C4802&gt;2011,F4802&lt;=25),"Critic: well priced/underrated and new, but bad rotation",
             AND(E4802&gt;110,F4802&gt;100),"Top Tier: premium vehicules that tend to be sold above market prices",
             AND(E4802&gt;=90,E4802&lt;=110,F4802&gt;25),"Moderate: fair price and regular to good rotation",
             AND(E4802&lt;90,AND(C4802&lt;=2011,C4802&gt;=2000),AND(F4802&lt;100,F4802&gt;25)),"Moderate: underrated regular model and regular rotation",
             AND(E4802&lt;90,C4802&gt;2011,AND(F4802&lt;=100,F4802&gt;25)),"Moderate: underrated new model with regular rotation",
             AND(E4802&lt;90,C4802&lt;2000,AND(F4802&lt;=100,F4802&gt;25)),"Moderate: underrated old model with regular rotation",
             AND(C4802&lt;=2011,F4802&lt;=25),"Low: not new model and bad rotation",
             AND(E4802&gt;110,AND(C4802&lt;=2011,C4802&gt;=2000),F4802&lt;=25),"Low: overrated regular model with bad rotation",
             AND(E4802&gt;110,C4802&lt;2011,AND(F4802&lt;=100,F4802&gt;25)),"Low: overrated regular model (not new) with regular rotation",
             AND(E4802&gt;110,C4802&gt;2011,F4802&lt;=25),"Low: overrated new model with bad rotation"
)</f>
        <v>Moderate: fair price and regular to good rotation</v>
      </c>
    </row>
    <row r="4803" spans="1:8" x14ac:dyDescent="0.3">
      <c r="A4803" t="s">
        <v>59</v>
      </c>
      <c r="B4803" t="s">
        <v>839</v>
      </c>
      <c r="C4803">
        <v>2006</v>
      </c>
      <c r="D4803">
        <v>4263.333333333333</v>
      </c>
      <c r="E4803">
        <v>96.657675493956177</v>
      </c>
      <c r="F4803">
        <v>210</v>
      </c>
      <c r="H4803" t="str" cm="1">
        <f t="array" ref="H4803">_xlfn.IFS(
             AND(E4803&gt;110,C4803&gt;2011,F4803&gt;100),"High: overrated, new and good rotation",
             AND(E4803&lt;90,C4803&gt;2011,F4803&gt;100),"High: underrated, new and good rotation",
             AND(E4803&lt;90,C4803&lt;2011,F4803&gt;100),"High: underrated, not too new but good rotation",
             AND(E4803&lt;=110,C4803&gt;2011,F4803&lt;=25),"Critic: well priced/underrated and new, but bad rotation",
             AND(E4803&gt;110,F4803&gt;100),"Top Tier: premium vehicules that tend to be sold above market prices",
             AND(E4803&gt;=90,E4803&lt;=110,F4803&gt;25),"Moderate: fair price and regular to good rotation",
             AND(E4803&lt;90,AND(C4803&lt;=2011,C4803&gt;=2000),AND(F4803&lt;100,F4803&gt;25)),"Moderate: underrated regular model and regular rotation",
             AND(E4803&lt;90,C4803&gt;2011,AND(F4803&lt;=100,F4803&gt;25)),"Moderate: underrated new model with regular rotation",
             AND(E4803&lt;90,C4803&lt;2000,AND(F4803&lt;=100,F4803&gt;25)),"Moderate: underrated old model with regular rotation",
             AND(C4803&lt;=2011,F4803&lt;=25),"Low: not new model and bad rotation",
             AND(E4803&gt;110,AND(C4803&lt;=2011,C4803&gt;=2000),F4803&lt;=25),"Low: overrated regular model with bad rotation",
             AND(E4803&gt;110,C4803&lt;2011,AND(F4803&lt;=100,F4803&gt;25)),"Low: overrated regular model (not new) with regular rotation",
             AND(E4803&gt;110,C4803&gt;2011,F4803&lt;=25),"Low: overrated new model with bad rotation"
)</f>
        <v>Moderate: fair price and regular to good rotation</v>
      </c>
    </row>
    <row r="4804" spans="1:8" x14ac:dyDescent="0.3">
      <c r="A4804" t="s">
        <v>59</v>
      </c>
      <c r="B4804" t="s">
        <v>839</v>
      </c>
      <c r="C4804">
        <v>2007</v>
      </c>
      <c r="D4804">
        <v>4838.9502762430939</v>
      </c>
      <c r="E4804">
        <v>100.62781132572427</v>
      </c>
      <c r="F4804">
        <v>181</v>
      </c>
      <c r="H4804" t="str" cm="1">
        <f t="array" ref="H4804">_xlfn.IFS(
             AND(E4804&gt;110,C4804&gt;2011,F4804&gt;100),"High: overrated, new and good rotation",
             AND(E4804&lt;90,C4804&gt;2011,F4804&gt;100),"High: underrated, new and good rotation",
             AND(E4804&lt;90,C4804&lt;2011,F4804&gt;100),"High: underrated, not too new but good rotation",
             AND(E4804&lt;=110,C4804&gt;2011,F4804&lt;=25),"Critic: well priced/underrated and new, but bad rotation",
             AND(E4804&gt;110,F4804&gt;100),"Top Tier: premium vehicules that tend to be sold above market prices",
             AND(E4804&gt;=90,E4804&lt;=110,F4804&gt;25),"Moderate: fair price and regular to good rotation",
             AND(E4804&lt;90,AND(C4804&lt;=2011,C4804&gt;=2000),AND(F4804&lt;100,F4804&gt;25)),"Moderate: underrated regular model and regular rotation",
             AND(E4804&lt;90,C4804&gt;2011,AND(F4804&lt;=100,F4804&gt;25)),"Moderate: underrated new model with regular rotation",
             AND(E4804&lt;90,C4804&lt;2000,AND(F4804&lt;=100,F4804&gt;25)),"Moderate: underrated old model with regular rotation",
             AND(C4804&lt;=2011,F4804&lt;=25),"Low: not new model and bad rotation",
             AND(E4804&gt;110,AND(C4804&lt;=2011,C4804&gt;=2000),F4804&lt;=25),"Low: overrated regular model with bad rotation",
             AND(E4804&gt;110,C4804&lt;2011,AND(F4804&lt;=100,F4804&gt;25)),"Low: overrated regular model (not new) with regular rotation",
             AND(E4804&gt;110,C4804&gt;2011,F4804&lt;=25),"Low: overrated new model with bad rotation"
)</f>
        <v>Moderate: fair price and regular to good rotation</v>
      </c>
    </row>
    <row r="4805" spans="1:8" x14ac:dyDescent="0.3">
      <c r="A4805" t="s">
        <v>59</v>
      </c>
      <c r="B4805" t="s">
        <v>839</v>
      </c>
      <c r="C4805">
        <v>2009</v>
      </c>
      <c r="D4805">
        <v>6833.152173913043</v>
      </c>
      <c r="E4805">
        <v>99.537048607103614</v>
      </c>
      <c r="F4805">
        <v>460</v>
      </c>
      <c r="H4805" t="str" cm="1">
        <f t="array" ref="H4805">_xlfn.IFS(
             AND(E4805&gt;110,C4805&gt;2011,F4805&gt;100),"High: overrated, new and good rotation",
             AND(E4805&lt;90,C4805&gt;2011,F4805&gt;100),"High: underrated, new and good rotation",
             AND(E4805&lt;90,C4805&lt;2011,F4805&gt;100),"High: underrated, not too new but good rotation",
             AND(E4805&lt;=110,C4805&gt;2011,F4805&lt;=25),"Critic: well priced/underrated and new, but bad rotation",
             AND(E4805&gt;110,F4805&gt;100),"Top Tier: premium vehicules that tend to be sold above market prices",
             AND(E4805&gt;=90,E4805&lt;=110,F4805&gt;25),"Moderate: fair price and regular to good rotation",
             AND(E4805&lt;90,AND(C4805&lt;=2011,C4805&gt;=2000),AND(F4805&lt;100,F4805&gt;25)),"Moderate: underrated regular model and regular rotation",
             AND(E4805&lt;90,C4805&gt;2011,AND(F4805&lt;=100,F4805&gt;25)),"Moderate: underrated new model with regular rotation",
             AND(E4805&lt;90,C4805&lt;2000,AND(F4805&lt;=100,F4805&gt;25)),"Moderate: underrated old model with regular rotation",
             AND(C4805&lt;=2011,F4805&lt;=25),"Low: not new model and bad rotation",
             AND(E4805&gt;110,AND(C4805&lt;=2011,C4805&gt;=2000),F4805&lt;=25),"Low: overrated regular model with bad rotation",
             AND(E4805&gt;110,C4805&lt;2011,AND(F4805&lt;=100,F4805&gt;25)),"Low: overrated regular model (not new) with regular rotation",
             AND(E4805&gt;110,C4805&gt;2011,F4805&lt;=25),"Low: overrated new model with bad rotation"
)</f>
        <v>Moderate: fair price and regular to good rotation</v>
      </c>
    </row>
    <row r="4806" spans="1:8" x14ac:dyDescent="0.3">
      <c r="A4806" t="s">
        <v>59</v>
      </c>
      <c r="B4806" t="s">
        <v>839</v>
      </c>
      <c r="C4806">
        <v>2010</v>
      </c>
      <c r="D4806">
        <v>7790.6386066763425</v>
      </c>
      <c r="E4806">
        <v>99.313297111393567</v>
      </c>
      <c r="F4806">
        <v>689</v>
      </c>
      <c r="H4806" t="str" cm="1">
        <f t="array" ref="H4806">_xlfn.IFS(
             AND(E4806&gt;110,C4806&gt;2011,F4806&gt;100),"High: overrated, new and good rotation",
             AND(E4806&lt;90,C4806&gt;2011,F4806&gt;100),"High: underrated, new and good rotation",
             AND(E4806&lt;90,C4806&lt;2011,F4806&gt;100),"High: underrated, not too new but good rotation",
             AND(E4806&lt;=110,C4806&gt;2011,F4806&lt;=25),"Critic: well priced/underrated and new, but bad rotation",
             AND(E4806&gt;110,F4806&gt;100),"Top Tier: premium vehicules that tend to be sold above market prices",
             AND(E4806&gt;=90,E4806&lt;=110,F4806&gt;25),"Moderate: fair price and regular to good rotation",
             AND(E4806&lt;90,AND(C4806&lt;=2011,C4806&gt;=2000),AND(F4806&lt;100,F4806&gt;25)),"Moderate: underrated regular model and regular rotation",
             AND(E4806&lt;90,C4806&gt;2011,AND(F4806&lt;=100,F4806&gt;25)),"Moderate: underrated new model with regular rotation",
             AND(E4806&lt;90,C4806&lt;2000,AND(F4806&lt;=100,F4806&gt;25)),"Moderate: underrated old model with regular rotation",
             AND(C4806&lt;=2011,F4806&lt;=25),"Low: not new model and bad rotation",
             AND(E4806&gt;110,AND(C4806&lt;=2011,C4806&gt;=2000),F4806&lt;=25),"Low: overrated regular model with bad rotation",
             AND(E4806&gt;110,C4806&lt;2011,AND(F4806&lt;=100,F4806&gt;25)),"Low: overrated regular model (not new) with regular rotation",
             AND(E4806&gt;110,C4806&gt;2011,F4806&lt;=25),"Low: overrated new model with bad rotation"
)</f>
        <v>Moderate: fair price and regular to good rotation</v>
      </c>
    </row>
    <row r="4807" spans="1:8" x14ac:dyDescent="0.3">
      <c r="A4807" t="s">
        <v>59</v>
      </c>
      <c r="B4807" t="s">
        <v>839</v>
      </c>
      <c r="C4807">
        <v>2011</v>
      </c>
      <c r="D4807">
        <v>9836.4387499999993</v>
      </c>
      <c r="E4807">
        <v>98.794037887661048</v>
      </c>
      <c r="F4807">
        <v>800</v>
      </c>
      <c r="H4807" t="str" cm="1">
        <f t="array" ref="H4807">_xlfn.IFS(
             AND(E4807&gt;110,C4807&gt;2011,F4807&gt;100),"High: overrated, new and good rotation",
             AND(E4807&lt;90,C4807&gt;2011,F4807&gt;100),"High: underrated, new and good rotation",
             AND(E4807&lt;90,C4807&lt;2011,F4807&gt;100),"High: underrated, not too new but good rotation",
             AND(E4807&lt;=110,C4807&gt;2011,F4807&lt;=25),"Critic: well priced/underrated and new, but bad rotation",
             AND(E4807&gt;110,F4807&gt;100),"Top Tier: premium vehicules that tend to be sold above market prices",
             AND(E4807&gt;=90,E4807&lt;=110,F4807&gt;25),"Moderate: fair price and regular to good rotation",
             AND(E4807&lt;90,AND(C4807&lt;=2011,C4807&gt;=2000),AND(F4807&lt;100,F4807&gt;25)),"Moderate: underrated regular model and regular rotation",
             AND(E4807&lt;90,C4807&gt;2011,AND(F4807&lt;=100,F4807&gt;25)),"Moderate: underrated new model with regular rotation",
             AND(E4807&lt;90,C4807&lt;2000,AND(F4807&lt;=100,F4807&gt;25)),"Moderate: underrated old model with regular rotation",
             AND(C4807&lt;=2011,F4807&lt;=25),"Low: not new model and bad rotation",
             AND(E4807&gt;110,AND(C4807&lt;=2011,C4807&gt;=2000),F4807&lt;=25),"Low: overrated regular model with bad rotation",
             AND(E4807&gt;110,C4807&lt;2011,AND(F4807&lt;=100,F4807&gt;25)),"Low: overrated regular model (not new) with regular rotation",
             AND(E4807&gt;110,C4807&gt;2011,F4807&lt;=25),"Low: overrated new model with bad rotation"
)</f>
        <v>Moderate: fair price and regular to good rotation</v>
      </c>
    </row>
    <row r="4808" spans="1:8" x14ac:dyDescent="0.3">
      <c r="A4808" t="s">
        <v>59</v>
      </c>
      <c r="B4808" t="s">
        <v>839</v>
      </c>
      <c r="C4808">
        <v>2012</v>
      </c>
      <c r="D4808">
        <v>10446.6127348643</v>
      </c>
      <c r="E4808">
        <v>99.755584753304973</v>
      </c>
      <c r="F4808">
        <v>958</v>
      </c>
      <c r="H4808" t="str" cm="1">
        <f t="array" ref="H4808">_xlfn.IFS(
             AND(E4808&gt;110,C4808&gt;2011,F4808&gt;100),"High: overrated, new and good rotation",
             AND(E4808&lt;90,C4808&gt;2011,F4808&gt;100),"High: underrated, new and good rotation",
             AND(E4808&lt;90,C4808&lt;2011,F4808&gt;100),"High: underrated, not too new but good rotation",
             AND(E4808&lt;=110,C4808&gt;2011,F4808&lt;=25),"Critic: well priced/underrated and new, but bad rotation",
             AND(E4808&gt;110,F4808&gt;100),"Top Tier: premium vehicules that tend to be sold above market prices",
             AND(E4808&gt;=90,E4808&lt;=110,F4808&gt;25),"Moderate: fair price and regular to good rotation",
             AND(E4808&lt;90,AND(C4808&lt;=2011,C4808&gt;=2000),AND(F4808&lt;100,F4808&gt;25)),"Moderate: underrated regular model and regular rotation",
             AND(E4808&lt;90,C4808&gt;2011,AND(F4808&lt;=100,F4808&gt;25)),"Moderate: underrated new model with regular rotation",
             AND(E4808&lt;90,C4808&lt;2000,AND(F4808&lt;=100,F4808&gt;25)),"Moderate: underrated old model with regular rotation",
             AND(C4808&lt;=2011,F4808&lt;=25),"Low: not new model and bad rotation",
             AND(E4808&gt;110,AND(C4808&lt;=2011,C4808&gt;=2000),F4808&lt;=25),"Low: overrated regular model with bad rotation",
             AND(E4808&gt;110,C4808&lt;2011,AND(F4808&lt;=100,F4808&gt;25)),"Low: overrated regular model (not new) with regular rotation",
             AND(E4808&gt;110,C4808&gt;2011,F4808&lt;=25),"Low: overrated new model with bad rotation"
)</f>
        <v>Moderate: fair price and regular to good rotation</v>
      </c>
    </row>
    <row r="4809" spans="1:8" x14ac:dyDescent="0.3">
      <c r="A4809" t="s">
        <v>59</v>
      </c>
      <c r="B4809" t="s">
        <v>839</v>
      </c>
      <c r="C4809">
        <v>2013</v>
      </c>
      <c r="D4809">
        <v>11411.723946784923</v>
      </c>
      <c r="E4809">
        <v>98.336817278157355</v>
      </c>
      <c r="F4809">
        <v>1804</v>
      </c>
      <c r="H4809" t="str" cm="1">
        <f t="array" ref="H4809">_xlfn.IFS(
             AND(E4809&gt;110,C4809&gt;2011,F4809&gt;100),"High: overrated, new and good rotation",
             AND(E4809&lt;90,C4809&gt;2011,F4809&gt;100),"High: underrated, new and good rotation",
             AND(E4809&lt;90,C4809&lt;2011,F4809&gt;100),"High: underrated, not too new but good rotation",
             AND(E4809&lt;=110,C4809&gt;2011,F4809&lt;=25),"Critic: well priced/underrated and new, but bad rotation",
             AND(E4809&gt;110,F4809&gt;100),"Top Tier: premium vehicules that tend to be sold above market prices",
             AND(E4809&gt;=90,E4809&lt;=110,F4809&gt;25),"Moderate: fair price and regular to good rotation",
             AND(E4809&lt;90,AND(C4809&lt;=2011,C4809&gt;=2000),AND(F4809&lt;100,F4809&gt;25)),"Moderate: underrated regular model and regular rotation",
             AND(E4809&lt;90,C4809&gt;2011,AND(F4809&lt;=100,F4809&gt;25)),"Moderate: underrated new model with regular rotation",
             AND(E4809&lt;90,C4809&lt;2000,AND(F4809&lt;=100,F4809&gt;25)),"Moderate: underrated old model with regular rotation",
             AND(C4809&lt;=2011,F4809&lt;=25),"Low: not new model and bad rotation",
             AND(E4809&gt;110,AND(C4809&lt;=2011,C4809&gt;=2000),F4809&lt;=25),"Low: overrated regular model with bad rotation",
             AND(E4809&gt;110,C4809&lt;2011,AND(F4809&lt;=100,F4809&gt;25)),"Low: overrated regular model (not new) with regular rotation",
             AND(E4809&gt;110,C4809&gt;2011,F4809&lt;=25),"Low: overrated new model with bad rotation"
)</f>
        <v>Moderate: fair price and regular to good rotation</v>
      </c>
    </row>
    <row r="4810" spans="1:8" x14ac:dyDescent="0.3">
      <c r="A4810" t="s">
        <v>59</v>
      </c>
      <c r="B4810" t="s">
        <v>839</v>
      </c>
      <c r="C4810">
        <v>2014</v>
      </c>
      <c r="D4810">
        <v>13224.211000901712</v>
      </c>
      <c r="E4810">
        <v>96.588146412610882</v>
      </c>
      <c r="F4810">
        <v>1109</v>
      </c>
      <c r="H4810" t="str" cm="1">
        <f t="array" ref="H4810">_xlfn.IFS(
             AND(E4810&gt;110,C4810&gt;2011,F4810&gt;100),"High: overrated, new and good rotation",
             AND(E4810&lt;90,C4810&gt;2011,F4810&gt;100),"High: underrated, new and good rotation",
             AND(E4810&lt;90,C4810&lt;2011,F4810&gt;100),"High: underrated, not too new but good rotation",
             AND(E4810&lt;=110,C4810&gt;2011,F4810&lt;=25),"Critic: well priced/underrated and new, but bad rotation",
             AND(E4810&gt;110,F4810&gt;100),"Top Tier: premium vehicules that tend to be sold above market prices",
             AND(E4810&gt;=90,E4810&lt;=110,F4810&gt;25),"Moderate: fair price and regular to good rotation",
             AND(E4810&lt;90,AND(C4810&lt;=2011,C4810&gt;=2000),AND(F4810&lt;100,F4810&gt;25)),"Moderate: underrated regular model and regular rotation",
             AND(E4810&lt;90,C4810&gt;2011,AND(F4810&lt;=100,F4810&gt;25)),"Moderate: underrated new model with regular rotation",
             AND(E4810&lt;90,C4810&lt;2000,AND(F4810&lt;=100,F4810&gt;25)),"Moderate: underrated old model with regular rotation",
             AND(C4810&lt;=2011,F4810&lt;=25),"Low: not new model and bad rotation",
             AND(E4810&gt;110,AND(C4810&lt;=2011,C4810&gt;=2000),F4810&lt;=25),"Low: overrated regular model with bad rotation",
             AND(E4810&gt;110,C4810&lt;2011,AND(F4810&lt;=100,F4810&gt;25)),"Low: overrated regular model (not new) with regular rotation",
             AND(E4810&gt;110,C4810&gt;2011,F4810&lt;=25),"Low: overrated new model with bad rotation"
)</f>
        <v>Moderate: fair price and regular to good rotation</v>
      </c>
    </row>
    <row r="4811" spans="1:8" x14ac:dyDescent="0.3">
      <c r="A4811" t="s">
        <v>59</v>
      </c>
      <c r="B4811" t="s">
        <v>839</v>
      </c>
      <c r="C4811">
        <v>2015</v>
      </c>
      <c r="D4811">
        <v>14755.700934579439</v>
      </c>
      <c r="E4811">
        <v>98.220554639201367</v>
      </c>
      <c r="F4811">
        <v>107</v>
      </c>
      <c r="H4811" t="str" cm="1">
        <f t="array" ref="H4811">_xlfn.IFS(
             AND(E4811&gt;110,C4811&gt;2011,F4811&gt;100),"High: overrated, new and good rotation",
             AND(E4811&lt;90,C4811&gt;2011,F4811&gt;100),"High: underrated, new and good rotation",
             AND(E4811&lt;90,C4811&lt;2011,F4811&gt;100),"High: underrated, not too new but good rotation",
             AND(E4811&lt;=110,C4811&gt;2011,F4811&lt;=25),"Critic: well priced/underrated and new, but bad rotation",
             AND(E4811&gt;110,F4811&gt;100),"Top Tier: premium vehicules that tend to be sold above market prices",
             AND(E4811&gt;=90,E4811&lt;=110,F4811&gt;25),"Moderate: fair price and regular to good rotation",
             AND(E4811&lt;90,AND(C4811&lt;=2011,C4811&gt;=2000),AND(F4811&lt;100,F4811&gt;25)),"Moderate: underrated regular model and regular rotation",
             AND(E4811&lt;90,C4811&gt;2011,AND(F4811&lt;=100,F4811&gt;25)),"Moderate: underrated new model with regular rotation",
             AND(E4811&lt;90,C4811&lt;2000,AND(F4811&lt;=100,F4811&gt;25)),"Moderate: underrated old model with regular rotation",
             AND(C4811&lt;=2011,F4811&lt;=25),"Low: not new model and bad rotation",
             AND(E4811&gt;110,AND(C4811&lt;=2011,C4811&gt;=2000),F4811&lt;=25),"Low: overrated regular model with bad rotation",
             AND(E4811&gt;110,C4811&lt;2011,AND(F4811&lt;=100,F4811&gt;25)),"Low: overrated regular model (not new) with regular rotation",
             AND(E4811&gt;110,C4811&gt;2011,F4811&lt;=25),"Low: overrated new model with bad rotation"
)</f>
        <v>Moderate: fair price and regular to good rotation</v>
      </c>
    </row>
    <row r="4812" spans="1:8" x14ac:dyDescent="0.3">
      <c r="A4812" t="s">
        <v>59</v>
      </c>
      <c r="B4812" t="s">
        <v>840</v>
      </c>
      <c r="C4812">
        <v>2000</v>
      </c>
      <c r="D4812">
        <v>2122.7272727272725</v>
      </c>
      <c r="E4812">
        <v>122.27538535263635</v>
      </c>
      <c r="F4812">
        <v>11</v>
      </c>
      <c r="H4812" t="str" cm="1">
        <f t="array" ref="H4812">_xlfn.IFS(
             AND(E4812&gt;110,C4812&gt;2011,F4812&gt;100),"High: overrated, new and good rotation",
             AND(E4812&lt;90,C4812&gt;2011,F4812&gt;100),"High: underrated, new and good rotation",
             AND(E4812&lt;90,C4812&lt;2011,F4812&gt;100),"High: underrated, not too new but good rotation",
             AND(E4812&lt;=110,C4812&gt;2011,F4812&lt;=25),"Critic: well priced/underrated and new, but bad rotation",
             AND(E4812&gt;110,F4812&gt;100),"Top Tier: premium vehicules that tend to be sold above market prices",
             AND(E4812&gt;=90,E4812&lt;=110,F4812&gt;25),"Moderate: fair price and regular to good rotation",
             AND(E4812&lt;90,AND(C4812&lt;=2011,C4812&gt;=2000),AND(F4812&lt;100,F4812&gt;25)),"Moderate: underrated regular model and regular rotation",
             AND(E4812&lt;90,C4812&gt;2011,AND(F4812&lt;=100,F4812&gt;25)),"Moderate: underrated new model with regular rotation",
             AND(E4812&lt;90,C4812&lt;2000,AND(F4812&lt;=100,F4812&gt;25)),"Moderate: underrated old model with regular rotation",
             AND(C4812&lt;=2011,F4812&lt;=25),"Low: not new model and bad rotation",
             AND(E4812&gt;110,AND(C4812&lt;=2011,C4812&gt;=2000),F4812&lt;=25),"Low: overrated regular model with bad rotation",
             AND(E4812&gt;110,C4812&lt;2011,AND(F4812&lt;=100,F4812&gt;25)),"Low: overrated regular model (not new) with regular rotation",
             AND(E4812&gt;110,C4812&gt;2011,F4812&lt;=25),"Low: overrated new model with bad rotation"
)</f>
        <v>Low: not new model and bad rotation</v>
      </c>
    </row>
    <row r="4813" spans="1:8" x14ac:dyDescent="0.3">
      <c r="A4813" t="s">
        <v>59</v>
      </c>
      <c r="B4813" t="s">
        <v>840</v>
      </c>
      <c r="C4813">
        <v>2001</v>
      </c>
      <c r="D4813">
        <v>1528.5714285714287</v>
      </c>
      <c r="E4813">
        <v>105.11120950595783</v>
      </c>
      <c r="F4813">
        <v>7</v>
      </c>
      <c r="H4813" t="str" cm="1">
        <f t="array" ref="H4813">_xlfn.IFS(
             AND(E4813&gt;110,C4813&gt;2011,F4813&gt;100),"High: overrated, new and good rotation",
             AND(E4813&lt;90,C4813&gt;2011,F4813&gt;100),"High: underrated, new and good rotation",
             AND(E4813&lt;90,C4813&lt;2011,F4813&gt;100),"High: underrated, not too new but good rotation",
             AND(E4813&lt;=110,C4813&gt;2011,F4813&lt;=25),"Critic: well priced/underrated and new, but bad rotation",
             AND(E4813&gt;110,F4813&gt;100),"Top Tier: premium vehicules that tend to be sold above market prices",
             AND(E4813&gt;=90,E4813&lt;=110,F4813&gt;25),"Moderate: fair price and regular to good rotation",
             AND(E4813&lt;90,AND(C4813&lt;=2011,C4813&gt;=2000),AND(F4813&lt;100,F4813&gt;25)),"Moderate: underrated regular model and regular rotation",
             AND(E4813&lt;90,C4813&gt;2011,AND(F4813&lt;=100,F4813&gt;25)),"Moderate: underrated new model with regular rotation",
             AND(E4813&lt;90,C4813&lt;2000,AND(F4813&lt;=100,F4813&gt;25)),"Moderate: underrated old model with regular rotation",
             AND(C4813&lt;=2011,F4813&lt;=25),"Low: not new model and bad rotation",
             AND(E4813&gt;110,AND(C4813&lt;=2011,C4813&gt;=2000),F4813&lt;=25),"Low: overrated regular model with bad rotation",
             AND(E4813&gt;110,C4813&lt;2011,AND(F4813&lt;=100,F4813&gt;25)),"Low: overrated regular model (not new) with regular rotation",
             AND(E4813&gt;110,C4813&gt;2011,F4813&lt;=25),"Low: overrated new model with bad rotation"
)</f>
        <v>Low: not new model and bad rotation</v>
      </c>
    </row>
    <row r="4814" spans="1:8" x14ac:dyDescent="0.3">
      <c r="A4814" t="s">
        <v>59</v>
      </c>
      <c r="B4814" t="s">
        <v>840</v>
      </c>
      <c r="C4814">
        <v>2002</v>
      </c>
      <c r="D4814">
        <v>1969.2307692307693</v>
      </c>
      <c r="E4814">
        <v>104.76228081030125</v>
      </c>
      <c r="F4814">
        <v>13</v>
      </c>
      <c r="H4814" t="str" cm="1">
        <f t="array" ref="H4814">_xlfn.IFS(
             AND(E4814&gt;110,C4814&gt;2011,F4814&gt;100),"High: overrated, new and good rotation",
             AND(E4814&lt;90,C4814&gt;2011,F4814&gt;100),"High: underrated, new and good rotation",
             AND(E4814&lt;90,C4814&lt;2011,F4814&gt;100),"High: underrated, not too new but good rotation",
             AND(E4814&lt;=110,C4814&gt;2011,F4814&lt;=25),"Critic: well priced/underrated and new, but bad rotation",
             AND(E4814&gt;110,F4814&gt;100),"Top Tier: premium vehicules that tend to be sold above market prices",
             AND(E4814&gt;=90,E4814&lt;=110,F4814&gt;25),"Moderate: fair price and regular to good rotation",
             AND(E4814&lt;90,AND(C4814&lt;=2011,C4814&gt;=2000),AND(F4814&lt;100,F4814&gt;25)),"Moderate: underrated regular model and regular rotation",
             AND(E4814&lt;90,C4814&gt;2011,AND(F4814&lt;=100,F4814&gt;25)),"Moderate: underrated new model with regular rotation",
             AND(E4814&lt;90,C4814&lt;2000,AND(F4814&lt;=100,F4814&gt;25)),"Moderate: underrated old model with regular rotation",
             AND(C4814&lt;=2011,F4814&lt;=25),"Low: not new model and bad rotation",
             AND(E4814&gt;110,AND(C4814&lt;=2011,C4814&gt;=2000),F4814&lt;=25),"Low: overrated regular model with bad rotation",
             AND(E4814&gt;110,C4814&lt;2011,AND(F4814&lt;=100,F4814&gt;25)),"Low: overrated regular model (not new) with regular rotation",
             AND(E4814&gt;110,C4814&gt;2011,F4814&lt;=25),"Low: overrated new model with bad rotation"
)</f>
        <v>Low: not new model and bad rotation</v>
      </c>
    </row>
    <row r="4815" spans="1:8" x14ac:dyDescent="0.3">
      <c r="A4815" t="s">
        <v>59</v>
      </c>
      <c r="B4815" t="s">
        <v>840</v>
      </c>
      <c r="C4815">
        <v>2003</v>
      </c>
      <c r="D4815">
        <v>2196.875</v>
      </c>
      <c r="E4815">
        <v>102.68656083750614</v>
      </c>
      <c r="F4815">
        <v>16</v>
      </c>
      <c r="H4815" t="str" cm="1">
        <f t="array" ref="H4815">_xlfn.IFS(
             AND(E4815&gt;110,C4815&gt;2011,F4815&gt;100),"High: overrated, new and good rotation",
             AND(E4815&lt;90,C4815&gt;2011,F4815&gt;100),"High: underrated, new and good rotation",
             AND(E4815&lt;90,C4815&lt;2011,F4815&gt;100),"High: underrated, not too new but good rotation",
             AND(E4815&lt;=110,C4815&gt;2011,F4815&lt;=25),"Critic: well priced/underrated and new, but bad rotation",
             AND(E4815&gt;110,F4815&gt;100),"Top Tier: premium vehicules that tend to be sold above market prices",
             AND(E4815&gt;=90,E4815&lt;=110,F4815&gt;25),"Moderate: fair price and regular to good rotation",
             AND(E4815&lt;90,AND(C4815&lt;=2011,C4815&gt;=2000),AND(F4815&lt;100,F4815&gt;25)),"Moderate: underrated regular model and regular rotation",
             AND(E4815&lt;90,C4815&gt;2011,AND(F4815&lt;=100,F4815&gt;25)),"Moderate: underrated new model with regular rotation",
             AND(E4815&lt;90,C4815&lt;2000,AND(F4815&lt;=100,F4815&gt;25)),"Moderate: underrated old model with regular rotation",
             AND(C4815&lt;=2011,F4815&lt;=25),"Low: not new model and bad rotation",
             AND(E4815&gt;110,AND(C4815&lt;=2011,C4815&gt;=2000),F4815&lt;=25),"Low: overrated regular model with bad rotation",
             AND(E4815&gt;110,C4815&lt;2011,AND(F4815&lt;=100,F4815&gt;25)),"Low: overrated regular model (not new) with regular rotation",
             AND(E4815&gt;110,C4815&gt;2011,F4815&lt;=25),"Low: overrated new model with bad rotation"
)</f>
        <v>Low: not new model and bad rotation</v>
      </c>
    </row>
    <row r="4816" spans="1:8" x14ac:dyDescent="0.3">
      <c r="A4816" t="s">
        <v>59</v>
      </c>
      <c r="B4816" t="s">
        <v>840</v>
      </c>
      <c r="C4816">
        <v>2005</v>
      </c>
      <c r="D4816">
        <v>2431.25</v>
      </c>
      <c r="E4816">
        <v>90.037648945592039</v>
      </c>
      <c r="F4816">
        <v>8</v>
      </c>
      <c r="H4816" t="str" cm="1">
        <f t="array" ref="H4816">_xlfn.IFS(
             AND(E4816&gt;110,C4816&gt;2011,F4816&gt;100),"High: overrated, new and good rotation",
             AND(E4816&lt;90,C4816&gt;2011,F4816&gt;100),"High: underrated, new and good rotation",
             AND(E4816&lt;90,C4816&lt;2011,F4816&gt;100),"High: underrated, not too new but good rotation",
             AND(E4816&lt;=110,C4816&gt;2011,F4816&lt;=25),"Critic: well priced/underrated and new, but bad rotation",
             AND(E4816&gt;110,F4816&gt;100),"Top Tier: premium vehicules that tend to be sold above market prices",
             AND(E4816&gt;=90,E4816&lt;=110,F4816&gt;25),"Moderate: fair price and regular to good rotation",
             AND(E4816&lt;90,AND(C4816&lt;=2011,C4816&gt;=2000),AND(F4816&lt;100,F4816&gt;25)),"Moderate: underrated regular model and regular rotation",
             AND(E4816&lt;90,C4816&gt;2011,AND(F4816&lt;=100,F4816&gt;25)),"Moderate: underrated new model with regular rotation",
             AND(E4816&lt;90,C4816&lt;2000,AND(F4816&lt;=100,F4816&gt;25)),"Moderate: underrated old model with regular rotation",
             AND(C4816&lt;=2011,F4816&lt;=25),"Low: not new model and bad rotation",
             AND(E4816&gt;110,AND(C4816&lt;=2011,C4816&gt;=2000),F4816&lt;=25),"Low: overrated regular model with bad rotation",
             AND(E4816&gt;110,C4816&lt;2011,AND(F4816&lt;=100,F4816&gt;25)),"Low: overrated regular model (not new) with regular rotation",
             AND(E4816&gt;110,C4816&gt;2011,F4816&lt;=25),"Low: overrated new model with bad rotation"
)</f>
        <v>Low: not new model and bad rotation</v>
      </c>
    </row>
    <row r="4817" spans="1:8" x14ac:dyDescent="0.3">
      <c r="A4817" t="s">
        <v>59</v>
      </c>
      <c r="B4817" t="s">
        <v>841</v>
      </c>
      <c r="C4817">
        <v>2007</v>
      </c>
      <c r="D4817">
        <v>14113.611111111111</v>
      </c>
      <c r="E4817">
        <v>100.85158031604647</v>
      </c>
      <c r="F4817">
        <v>180</v>
      </c>
      <c r="H4817" t="str" cm="1">
        <f t="array" ref="H4817">_xlfn.IFS(
             AND(E4817&gt;110,C4817&gt;2011,F4817&gt;100),"High: overrated, new and good rotation",
             AND(E4817&lt;90,C4817&gt;2011,F4817&gt;100),"High: underrated, new and good rotation",
             AND(E4817&lt;90,C4817&lt;2011,F4817&gt;100),"High: underrated, not too new but good rotation",
             AND(E4817&lt;=110,C4817&gt;2011,F4817&lt;=25),"Critic: well priced/underrated and new, but bad rotation",
             AND(E4817&gt;110,F4817&gt;100),"Top Tier: premium vehicules that tend to be sold above market prices",
             AND(E4817&gt;=90,E4817&lt;=110,F4817&gt;25),"Moderate: fair price and regular to good rotation",
             AND(E4817&lt;90,AND(C4817&lt;=2011,C4817&gt;=2000),AND(F4817&lt;100,F4817&gt;25)),"Moderate: underrated regular model and regular rotation",
             AND(E4817&lt;90,C4817&gt;2011,AND(F4817&lt;=100,F4817&gt;25)),"Moderate: underrated new model with regular rotation",
             AND(E4817&lt;90,C4817&lt;2000,AND(F4817&lt;=100,F4817&gt;25)),"Moderate: underrated old model with regular rotation",
             AND(C4817&lt;=2011,F4817&lt;=25),"Low: not new model and bad rotation",
             AND(E4817&gt;110,AND(C4817&lt;=2011,C4817&gt;=2000),F4817&lt;=25),"Low: overrated regular model with bad rotation",
             AND(E4817&gt;110,C4817&lt;2011,AND(F4817&lt;=100,F4817&gt;25)),"Low: overrated regular model (not new) with regular rotation",
             AND(E4817&gt;110,C4817&gt;2011,F4817&lt;=25),"Low: overrated new model with bad rotation"
)</f>
        <v>Moderate: fair price and regular to good rotation</v>
      </c>
    </row>
    <row r="4818" spans="1:8" x14ac:dyDescent="0.3">
      <c r="A4818" t="s">
        <v>59</v>
      </c>
      <c r="B4818" t="s">
        <v>841</v>
      </c>
      <c r="C4818">
        <v>2008</v>
      </c>
      <c r="D4818">
        <v>16333.098591549297</v>
      </c>
      <c r="E4818">
        <v>101.0023907964848</v>
      </c>
      <c r="F4818">
        <v>71</v>
      </c>
      <c r="H4818" t="str" cm="1">
        <f t="array" ref="H4818">_xlfn.IFS(
             AND(E4818&gt;110,C4818&gt;2011,F4818&gt;100),"High: overrated, new and good rotation",
             AND(E4818&lt;90,C4818&gt;2011,F4818&gt;100),"High: underrated, new and good rotation",
             AND(E4818&lt;90,C4818&lt;2011,F4818&gt;100),"High: underrated, not too new but good rotation",
             AND(E4818&lt;=110,C4818&gt;2011,F4818&lt;=25),"Critic: well priced/underrated and new, but bad rotation",
             AND(E4818&gt;110,F4818&gt;100),"Top Tier: premium vehicules that tend to be sold above market prices",
             AND(E4818&gt;=90,E4818&lt;=110,F4818&gt;25),"Moderate: fair price and regular to good rotation",
             AND(E4818&lt;90,AND(C4818&lt;=2011,C4818&gt;=2000),AND(F4818&lt;100,F4818&gt;25)),"Moderate: underrated regular model and regular rotation",
             AND(E4818&lt;90,C4818&gt;2011,AND(F4818&lt;=100,F4818&gt;25)),"Moderate: underrated new model with regular rotation",
             AND(E4818&lt;90,C4818&lt;2000,AND(F4818&lt;=100,F4818&gt;25)),"Moderate: underrated old model with regular rotation",
             AND(C4818&lt;=2011,F4818&lt;=25),"Low: not new model and bad rotation",
             AND(E4818&gt;110,AND(C4818&lt;=2011,C4818&gt;=2000),F4818&lt;=25),"Low: overrated regular model with bad rotation",
             AND(E4818&gt;110,C4818&lt;2011,AND(F4818&lt;=100,F4818&gt;25)),"Low: overrated regular model (not new) with regular rotation",
             AND(E4818&gt;110,C4818&gt;2011,F4818&lt;=25),"Low: overrated new model with bad rotation"
)</f>
        <v>Moderate: fair price and regular to good rotation</v>
      </c>
    </row>
    <row r="4819" spans="1:8" x14ac:dyDescent="0.3">
      <c r="A4819" t="s">
        <v>59</v>
      </c>
      <c r="B4819" t="s">
        <v>841</v>
      </c>
      <c r="C4819">
        <v>2011</v>
      </c>
      <c r="D4819">
        <v>23897.82608695652</v>
      </c>
      <c r="E4819">
        <v>98.257152863036637</v>
      </c>
      <c r="F4819">
        <v>23</v>
      </c>
      <c r="H4819" t="str" cm="1">
        <f t="array" ref="H4819">_xlfn.IFS(
             AND(E4819&gt;110,C4819&gt;2011,F4819&gt;100),"High: overrated, new and good rotation",
             AND(E4819&lt;90,C4819&gt;2011,F4819&gt;100),"High: underrated, new and good rotation",
             AND(E4819&lt;90,C4819&lt;2011,F4819&gt;100),"High: underrated, not too new but good rotation",
             AND(E4819&lt;=110,C4819&gt;2011,F4819&lt;=25),"Critic: well priced/underrated and new, but bad rotation",
             AND(E4819&gt;110,F4819&gt;100),"Top Tier: premium vehicules that tend to be sold above market prices",
             AND(E4819&gt;=90,E4819&lt;=110,F4819&gt;25),"Moderate: fair price and regular to good rotation",
             AND(E4819&lt;90,AND(C4819&lt;=2011,C4819&gt;=2000),AND(F4819&lt;100,F4819&gt;25)),"Moderate: underrated regular model and regular rotation",
             AND(E4819&lt;90,C4819&gt;2011,AND(F4819&lt;=100,F4819&gt;25)),"Moderate: underrated new model with regular rotation",
             AND(E4819&lt;90,C4819&lt;2000,AND(F4819&lt;=100,F4819&gt;25)),"Moderate: underrated old model with regular rotation",
             AND(C4819&lt;=2011,F4819&lt;=25),"Low: not new model and bad rotation",
             AND(E4819&gt;110,AND(C4819&lt;=2011,C4819&gt;=2000),F4819&lt;=25),"Low: overrated regular model with bad rotation",
             AND(E4819&gt;110,C4819&lt;2011,AND(F4819&lt;=100,F4819&gt;25)),"Low: overrated regular model (not new) with regular rotation",
             AND(E4819&gt;110,C4819&gt;2011,F4819&lt;=25),"Low: overrated new model with bad rotation"
)</f>
        <v>Low: not new model and bad rotation</v>
      </c>
    </row>
    <row r="4820" spans="1:8" x14ac:dyDescent="0.3">
      <c r="A4820" t="s">
        <v>59</v>
      </c>
      <c r="B4820" t="s">
        <v>841</v>
      </c>
      <c r="C4820">
        <v>2012</v>
      </c>
      <c r="D4820">
        <v>28118.96551724138</v>
      </c>
      <c r="E4820">
        <v>101.06844929445377</v>
      </c>
      <c r="F4820">
        <v>29</v>
      </c>
      <c r="H4820" t="str" cm="1">
        <f t="array" ref="H4820">_xlfn.IFS(
             AND(E4820&gt;110,C4820&gt;2011,F4820&gt;100),"High: overrated, new and good rotation",
             AND(E4820&lt;90,C4820&gt;2011,F4820&gt;100),"High: underrated, new and good rotation",
             AND(E4820&lt;90,C4820&lt;2011,F4820&gt;100),"High: underrated, not too new but good rotation",
             AND(E4820&lt;=110,C4820&gt;2011,F4820&lt;=25),"Critic: well priced/underrated and new, but bad rotation",
             AND(E4820&gt;110,F4820&gt;100),"Top Tier: premium vehicules that tend to be sold above market prices",
             AND(E4820&gt;=90,E4820&lt;=110,F4820&gt;25),"Moderate: fair price and regular to good rotation",
             AND(E4820&lt;90,AND(C4820&lt;=2011,C4820&gt;=2000),AND(F4820&lt;100,F4820&gt;25)),"Moderate: underrated regular model and regular rotation",
             AND(E4820&lt;90,C4820&gt;2011,AND(F4820&lt;=100,F4820&gt;25)),"Moderate: underrated new model with regular rotation",
             AND(E4820&lt;90,C4820&lt;2000,AND(F4820&lt;=100,F4820&gt;25)),"Moderate: underrated old model with regular rotation",
             AND(C4820&lt;=2011,F4820&lt;=25),"Low: not new model and bad rotation",
             AND(E4820&gt;110,AND(C4820&lt;=2011,C4820&gt;=2000),F4820&lt;=25),"Low: overrated regular model with bad rotation",
             AND(E4820&gt;110,C4820&lt;2011,AND(F4820&lt;=100,F4820&gt;25)),"Low: overrated regular model (not new) with regular rotation",
             AND(E4820&gt;110,C4820&gt;2011,F4820&lt;=25),"Low: overrated new model with bad rotation"
)</f>
        <v>Moderate: fair price and regular to good rotation</v>
      </c>
    </row>
    <row r="4821" spans="1:8" x14ac:dyDescent="0.3">
      <c r="A4821" t="s">
        <v>59</v>
      </c>
      <c r="B4821" t="s">
        <v>841</v>
      </c>
      <c r="C4821">
        <v>2013</v>
      </c>
      <c r="D4821">
        <v>27335</v>
      </c>
      <c r="E4821">
        <v>99.876896036991781</v>
      </c>
      <c r="F4821">
        <v>40</v>
      </c>
      <c r="H4821" t="str" cm="1">
        <f t="array" ref="H4821">_xlfn.IFS(
             AND(E4821&gt;110,C4821&gt;2011,F4821&gt;100),"High: overrated, new and good rotation",
             AND(E4821&lt;90,C4821&gt;2011,F4821&gt;100),"High: underrated, new and good rotation",
             AND(E4821&lt;90,C4821&lt;2011,F4821&gt;100),"High: underrated, not too new but good rotation",
             AND(E4821&lt;=110,C4821&gt;2011,F4821&lt;=25),"Critic: well priced/underrated and new, but bad rotation",
             AND(E4821&gt;110,F4821&gt;100),"Top Tier: premium vehicules that tend to be sold above market prices",
             AND(E4821&gt;=90,E4821&lt;=110,F4821&gt;25),"Moderate: fair price and regular to good rotation",
             AND(E4821&lt;90,AND(C4821&lt;=2011,C4821&gt;=2000),AND(F4821&lt;100,F4821&gt;25)),"Moderate: underrated regular model and regular rotation",
             AND(E4821&lt;90,C4821&gt;2011,AND(F4821&lt;=100,F4821&gt;25)),"Moderate: underrated new model with regular rotation",
             AND(E4821&lt;90,C4821&lt;2000,AND(F4821&lt;=100,F4821&gt;25)),"Moderate: underrated old model with regular rotation",
             AND(C4821&lt;=2011,F4821&lt;=25),"Low: not new model and bad rotation",
             AND(E4821&gt;110,AND(C4821&lt;=2011,C4821&gt;=2000),F4821&lt;=25),"Low: overrated regular model with bad rotation",
             AND(E4821&gt;110,C4821&lt;2011,AND(F4821&lt;=100,F4821&gt;25)),"Low: overrated regular model (not new) with regular rotation",
             AND(E4821&gt;110,C4821&gt;2011,F4821&lt;=25),"Low: overrated new model with bad rotation"
)</f>
        <v>Moderate: fair price and regular to good rotation</v>
      </c>
    </row>
    <row r="4822" spans="1:8" x14ac:dyDescent="0.3">
      <c r="A4822" t="s">
        <v>59</v>
      </c>
      <c r="B4822" t="s">
        <v>841</v>
      </c>
      <c r="C4822">
        <v>2014</v>
      </c>
      <c r="D4822">
        <v>31320.967741935485</v>
      </c>
      <c r="E4822">
        <v>100.9107708580952</v>
      </c>
      <c r="F4822">
        <v>31</v>
      </c>
      <c r="H4822" t="str" cm="1">
        <f t="array" ref="H4822">_xlfn.IFS(
             AND(E4822&gt;110,C4822&gt;2011,F4822&gt;100),"High: overrated, new and good rotation",
             AND(E4822&lt;90,C4822&gt;2011,F4822&gt;100),"High: underrated, new and good rotation",
             AND(E4822&lt;90,C4822&lt;2011,F4822&gt;100),"High: underrated, not too new but good rotation",
             AND(E4822&lt;=110,C4822&gt;2011,F4822&lt;=25),"Critic: well priced/underrated and new, but bad rotation",
             AND(E4822&gt;110,F4822&gt;100),"Top Tier: premium vehicules that tend to be sold above market prices",
             AND(E4822&gt;=90,E4822&lt;=110,F4822&gt;25),"Moderate: fair price and regular to good rotation",
             AND(E4822&lt;90,AND(C4822&lt;=2011,C4822&gt;=2000),AND(F4822&lt;100,F4822&gt;25)),"Moderate: underrated regular model and regular rotation",
             AND(E4822&lt;90,C4822&gt;2011,AND(F4822&lt;=100,F4822&gt;25)),"Moderate: underrated new model with regular rotation",
             AND(E4822&lt;90,C4822&lt;2000,AND(F4822&lt;=100,F4822&gt;25)),"Moderate: underrated old model with regular rotation",
             AND(C4822&lt;=2011,F4822&lt;=25),"Low: not new model and bad rotation",
             AND(E4822&gt;110,AND(C4822&lt;=2011,C4822&gt;=2000),F4822&lt;=25),"Low: overrated regular model with bad rotation",
             AND(E4822&gt;110,C4822&lt;2011,AND(F4822&lt;=100,F4822&gt;25)),"Low: overrated regular model (not new) with regular rotation",
             AND(E4822&gt;110,C4822&gt;2011,F4822&lt;=25),"Low: overrated new model with bad rotation"
)</f>
        <v>Moderate: fair price and regular to good rotation</v>
      </c>
    </row>
    <row r="4823" spans="1:8" x14ac:dyDescent="0.3">
      <c r="A4823" t="s">
        <v>59</v>
      </c>
      <c r="B4823" t="s">
        <v>842</v>
      </c>
      <c r="C4823">
        <v>2001</v>
      </c>
      <c r="D4823">
        <v>4509.0277777777774</v>
      </c>
      <c r="E4823">
        <v>102.10893783052705</v>
      </c>
      <c r="F4823">
        <v>72</v>
      </c>
      <c r="H4823" t="str" cm="1">
        <f t="array" ref="H4823">_xlfn.IFS(
             AND(E4823&gt;110,C4823&gt;2011,F4823&gt;100),"High: overrated, new and good rotation",
             AND(E4823&lt;90,C4823&gt;2011,F4823&gt;100),"High: underrated, new and good rotation",
             AND(E4823&lt;90,C4823&lt;2011,F4823&gt;100),"High: underrated, not too new but good rotation",
             AND(E4823&lt;=110,C4823&gt;2011,F4823&lt;=25),"Critic: well priced/underrated and new, but bad rotation",
             AND(E4823&gt;110,F4823&gt;100),"Top Tier: premium vehicules that tend to be sold above market prices",
             AND(E4823&gt;=90,E4823&lt;=110,F4823&gt;25),"Moderate: fair price and regular to good rotation",
             AND(E4823&lt;90,AND(C4823&lt;=2011,C4823&gt;=2000),AND(F4823&lt;100,F4823&gt;25)),"Moderate: underrated regular model and regular rotation",
             AND(E4823&lt;90,C4823&gt;2011,AND(F4823&lt;=100,F4823&gt;25)),"Moderate: underrated new model with regular rotation",
             AND(E4823&lt;90,C4823&lt;2000,AND(F4823&lt;=100,F4823&gt;25)),"Moderate: underrated old model with regular rotation",
             AND(C4823&lt;=2011,F4823&lt;=25),"Low: not new model and bad rotation",
             AND(E4823&gt;110,AND(C4823&lt;=2011,C4823&gt;=2000),F4823&lt;=25),"Low: overrated regular model with bad rotation",
             AND(E4823&gt;110,C4823&lt;2011,AND(F4823&lt;=100,F4823&gt;25)),"Low: overrated regular model (not new) with regular rotation",
             AND(E4823&gt;110,C4823&gt;2011,F4823&lt;=25),"Low: overrated new model with bad rotation"
)</f>
        <v>Moderate: fair price and regular to good rotation</v>
      </c>
    </row>
    <row r="4824" spans="1:8" x14ac:dyDescent="0.3">
      <c r="A4824" t="s">
        <v>59</v>
      </c>
      <c r="B4824" t="s">
        <v>842</v>
      </c>
      <c r="C4824">
        <v>2002</v>
      </c>
      <c r="D4824">
        <v>5872.1374045801531</v>
      </c>
      <c r="E4824">
        <v>110.11494867619136</v>
      </c>
      <c r="F4824">
        <v>131</v>
      </c>
      <c r="H4824" t="str" cm="1">
        <f t="array" ref="H4824">_xlfn.IFS(
             AND(E4824&gt;110,C4824&gt;2011,F4824&gt;100),"High: overrated, new and good rotation",
             AND(E4824&lt;90,C4824&gt;2011,F4824&gt;100),"High: underrated, new and good rotation",
             AND(E4824&lt;90,C4824&lt;2011,F4824&gt;100),"High: underrated, not too new but good rotation",
             AND(E4824&lt;=110,C4824&gt;2011,F4824&lt;=25),"Critic: well priced/underrated and new, but bad rotation",
             AND(E4824&gt;110,F4824&gt;100),"Top Tier: premium vehicules that tend to be sold above market prices",
             AND(E4824&gt;=90,E4824&lt;=110,F4824&gt;25),"Moderate: fair price and regular to good rotation",
             AND(E4824&lt;90,AND(C4824&lt;=2011,C4824&gt;=2000),AND(F4824&lt;100,F4824&gt;25)),"Moderate: underrated regular model and regular rotation",
             AND(E4824&lt;90,C4824&gt;2011,AND(F4824&lt;=100,F4824&gt;25)),"Moderate: underrated new model with regular rotation",
             AND(E4824&lt;90,C4824&lt;2000,AND(F4824&lt;=100,F4824&gt;25)),"Moderate: underrated old model with regular rotation",
             AND(C4824&lt;=2011,F4824&lt;=25),"Low: not new model and bad rotation",
             AND(E4824&gt;110,AND(C4824&lt;=2011,C4824&gt;=2000),F4824&lt;=25),"Low: overrated regular model with bad rotation",
             AND(E4824&gt;110,C4824&lt;2011,AND(F4824&lt;=100,F4824&gt;25)),"Low: overrated regular model (not new) with regular rotation",
             AND(E4824&gt;110,C4824&gt;2011,F4824&lt;=25),"Low: overrated new model with bad rotation"
)</f>
        <v>Top Tier: premium vehicules that tend to be sold above market prices</v>
      </c>
    </row>
    <row r="4825" spans="1:8" x14ac:dyDescent="0.3">
      <c r="A4825" t="s">
        <v>59</v>
      </c>
      <c r="B4825" t="s">
        <v>842</v>
      </c>
      <c r="C4825">
        <v>2003</v>
      </c>
      <c r="D4825">
        <v>5698.0645161290322</v>
      </c>
      <c r="E4825">
        <v>106.17274722549907</v>
      </c>
      <c r="F4825">
        <v>155</v>
      </c>
      <c r="H4825" t="str" cm="1">
        <f t="array" ref="H4825">_xlfn.IFS(
             AND(E4825&gt;110,C4825&gt;2011,F4825&gt;100),"High: overrated, new and good rotation",
             AND(E4825&lt;90,C4825&gt;2011,F4825&gt;100),"High: underrated, new and good rotation",
             AND(E4825&lt;90,C4825&lt;2011,F4825&gt;100),"High: underrated, not too new but good rotation",
             AND(E4825&lt;=110,C4825&gt;2011,F4825&lt;=25),"Critic: well priced/underrated and new, but bad rotation",
             AND(E4825&gt;110,F4825&gt;100),"Top Tier: premium vehicules that tend to be sold above market prices",
             AND(E4825&gt;=90,E4825&lt;=110,F4825&gt;25),"Moderate: fair price and regular to good rotation",
             AND(E4825&lt;90,AND(C4825&lt;=2011,C4825&gt;=2000),AND(F4825&lt;100,F4825&gt;25)),"Moderate: underrated regular model and regular rotation",
             AND(E4825&lt;90,C4825&gt;2011,AND(F4825&lt;=100,F4825&gt;25)),"Moderate: underrated new model with regular rotation",
             AND(E4825&lt;90,C4825&lt;2000,AND(F4825&lt;=100,F4825&gt;25)),"Moderate: underrated old model with regular rotation",
             AND(C4825&lt;=2011,F4825&lt;=25),"Low: not new model and bad rotation",
             AND(E4825&gt;110,AND(C4825&lt;=2011,C4825&gt;=2000),F4825&lt;=25),"Low: overrated regular model with bad rotation",
             AND(E4825&gt;110,C4825&lt;2011,AND(F4825&lt;=100,F4825&gt;25)),"Low: overrated regular model (not new) with regular rotation",
             AND(E4825&gt;110,C4825&gt;2011,F4825&lt;=25),"Low: overrated new model with bad rotation"
)</f>
        <v>Moderate: fair price and regular to good rotation</v>
      </c>
    </row>
    <row r="4826" spans="1:8" x14ac:dyDescent="0.3">
      <c r="A4826" t="s">
        <v>59</v>
      </c>
      <c r="B4826" t="s">
        <v>842</v>
      </c>
      <c r="C4826">
        <v>2004</v>
      </c>
      <c r="D4826">
        <v>6175.1677852348994</v>
      </c>
      <c r="E4826">
        <v>100.62235415987099</v>
      </c>
      <c r="F4826">
        <v>149</v>
      </c>
      <c r="H4826" t="str" cm="1">
        <f t="array" ref="H4826">_xlfn.IFS(
             AND(E4826&gt;110,C4826&gt;2011,F4826&gt;100),"High: overrated, new and good rotation",
             AND(E4826&lt;90,C4826&gt;2011,F4826&gt;100),"High: underrated, new and good rotation",
             AND(E4826&lt;90,C4826&lt;2011,F4826&gt;100),"High: underrated, not too new but good rotation",
             AND(E4826&lt;=110,C4826&gt;2011,F4826&lt;=25),"Critic: well priced/underrated and new, but bad rotation",
             AND(E4826&gt;110,F4826&gt;100),"Top Tier: premium vehicules that tend to be sold above market prices",
             AND(E4826&gt;=90,E4826&lt;=110,F4826&gt;25),"Moderate: fair price and regular to good rotation",
             AND(E4826&lt;90,AND(C4826&lt;=2011,C4826&gt;=2000),AND(F4826&lt;100,F4826&gt;25)),"Moderate: underrated regular model and regular rotation",
             AND(E4826&lt;90,C4826&gt;2011,AND(F4826&lt;=100,F4826&gt;25)),"Moderate: underrated new model with regular rotation",
             AND(E4826&lt;90,C4826&lt;2000,AND(F4826&lt;=100,F4826&gt;25)),"Moderate: underrated old model with regular rotation",
             AND(C4826&lt;=2011,F4826&lt;=25),"Low: not new model and bad rotation",
             AND(E4826&gt;110,AND(C4826&lt;=2011,C4826&gt;=2000),F4826&lt;=25),"Low: overrated regular model with bad rotation",
             AND(E4826&gt;110,C4826&lt;2011,AND(F4826&lt;=100,F4826&gt;25)),"Low: overrated regular model (not new) with regular rotation",
             AND(E4826&gt;110,C4826&gt;2011,F4826&lt;=25),"Low: overrated new model with bad rotation"
)</f>
        <v>Moderate: fair price and regular to good rotation</v>
      </c>
    </row>
    <row r="4827" spans="1:8" x14ac:dyDescent="0.3">
      <c r="A4827" t="s">
        <v>59</v>
      </c>
      <c r="B4827" t="s">
        <v>842</v>
      </c>
      <c r="C4827">
        <v>2005</v>
      </c>
      <c r="D4827">
        <v>6753.6</v>
      </c>
      <c r="E4827">
        <v>102.60117174244289</v>
      </c>
      <c r="F4827">
        <v>125</v>
      </c>
      <c r="H4827" t="str" cm="1">
        <f t="array" ref="H4827">_xlfn.IFS(
             AND(E4827&gt;110,C4827&gt;2011,F4827&gt;100),"High: overrated, new and good rotation",
             AND(E4827&lt;90,C4827&gt;2011,F4827&gt;100),"High: underrated, new and good rotation",
             AND(E4827&lt;90,C4827&lt;2011,F4827&gt;100),"High: underrated, not too new but good rotation",
             AND(E4827&lt;=110,C4827&gt;2011,F4827&lt;=25),"Critic: well priced/underrated and new, but bad rotation",
             AND(E4827&gt;110,F4827&gt;100),"Top Tier: premium vehicules that tend to be sold above market prices",
             AND(E4827&gt;=90,E4827&lt;=110,F4827&gt;25),"Moderate: fair price and regular to good rotation",
             AND(E4827&lt;90,AND(C4827&lt;=2011,C4827&gt;=2000),AND(F4827&lt;100,F4827&gt;25)),"Moderate: underrated regular model and regular rotation",
             AND(E4827&lt;90,C4827&gt;2011,AND(F4827&lt;=100,F4827&gt;25)),"Moderate: underrated new model with regular rotation",
             AND(E4827&lt;90,C4827&lt;2000,AND(F4827&lt;=100,F4827&gt;25)),"Moderate: underrated old model with regular rotation",
             AND(C4827&lt;=2011,F4827&lt;=25),"Low: not new model and bad rotation",
             AND(E4827&gt;110,AND(C4827&lt;=2011,C4827&gt;=2000),F4827&lt;=25),"Low: overrated regular model with bad rotation",
             AND(E4827&gt;110,C4827&lt;2011,AND(F4827&lt;=100,F4827&gt;25)),"Low: overrated regular model (not new) with regular rotation",
             AND(E4827&gt;110,C4827&gt;2011,F4827&lt;=25),"Low: overrated new model with bad rotation"
)</f>
        <v>Moderate: fair price and regular to good rotation</v>
      </c>
    </row>
    <row r="4828" spans="1:8" x14ac:dyDescent="0.3">
      <c r="A4828" t="s">
        <v>59</v>
      </c>
      <c r="B4828" t="s">
        <v>842</v>
      </c>
      <c r="C4828">
        <v>2006</v>
      </c>
      <c r="D4828">
        <v>7085.2678571428569</v>
      </c>
      <c r="E4828">
        <v>98.279069126407279</v>
      </c>
      <c r="F4828">
        <v>112</v>
      </c>
      <c r="H4828" t="str" cm="1">
        <f t="array" ref="H4828">_xlfn.IFS(
             AND(E4828&gt;110,C4828&gt;2011,F4828&gt;100),"High: overrated, new and good rotation",
             AND(E4828&lt;90,C4828&gt;2011,F4828&gt;100),"High: underrated, new and good rotation",
             AND(E4828&lt;90,C4828&lt;2011,F4828&gt;100),"High: underrated, not too new but good rotation",
             AND(E4828&lt;=110,C4828&gt;2011,F4828&lt;=25),"Critic: well priced/underrated and new, but bad rotation",
             AND(E4828&gt;110,F4828&gt;100),"Top Tier: premium vehicules that tend to be sold above market prices",
             AND(E4828&gt;=90,E4828&lt;=110,F4828&gt;25),"Moderate: fair price and regular to good rotation",
             AND(E4828&lt;90,AND(C4828&lt;=2011,C4828&gt;=2000),AND(F4828&lt;100,F4828&gt;25)),"Moderate: underrated regular model and regular rotation",
             AND(E4828&lt;90,C4828&gt;2011,AND(F4828&lt;=100,F4828&gt;25)),"Moderate: underrated new model with regular rotation",
             AND(E4828&lt;90,C4828&lt;2000,AND(F4828&lt;=100,F4828&gt;25)),"Moderate: underrated old model with regular rotation",
             AND(C4828&lt;=2011,F4828&lt;=25),"Low: not new model and bad rotation",
             AND(E4828&gt;110,AND(C4828&lt;=2011,C4828&gt;=2000),F4828&lt;=25),"Low: overrated regular model with bad rotation",
             AND(E4828&gt;110,C4828&lt;2011,AND(F4828&lt;=100,F4828&gt;25)),"Low: overrated regular model (not new) with regular rotation",
             AND(E4828&gt;110,C4828&gt;2011,F4828&lt;=25),"Low: overrated new model with bad rotation"
)</f>
        <v>Moderate: fair price and regular to good rotation</v>
      </c>
    </row>
    <row r="4829" spans="1:8" x14ac:dyDescent="0.3">
      <c r="A4829" t="s">
        <v>59</v>
      </c>
      <c r="B4829" t="s">
        <v>842</v>
      </c>
      <c r="C4829">
        <v>2007</v>
      </c>
      <c r="D4829">
        <v>8213.9240506329115</v>
      </c>
      <c r="E4829">
        <v>101.9143360626105</v>
      </c>
      <c r="F4829">
        <v>79</v>
      </c>
      <c r="H4829" t="str" cm="1">
        <f t="array" ref="H4829">_xlfn.IFS(
             AND(E4829&gt;110,C4829&gt;2011,F4829&gt;100),"High: overrated, new and good rotation",
             AND(E4829&lt;90,C4829&gt;2011,F4829&gt;100),"High: underrated, new and good rotation",
             AND(E4829&lt;90,C4829&lt;2011,F4829&gt;100),"High: underrated, not too new but good rotation",
             AND(E4829&lt;=110,C4829&gt;2011,F4829&lt;=25),"Critic: well priced/underrated and new, but bad rotation",
             AND(E4829&gt;110,F4829&gt;100),"Top Tier: premium vehicules that tend to be sold above market prices",
             AND(E4829&gt;=90,E4829&lt;=110,F4829&gt;25),"Moderate: fair price and regular to good rotation",
             AND(E4829&lt;90,AND(C4829&lt;=2011,C4829&gt;=2000),AND(F4829&lt;100,F4829&gt;25)),"Moderate: underrated regular model and regular rotation",
             AND(E4829&lt;90,C4829&gt;2011,AND(F4829&lt;=100,F4829&gt;25)),"Moderate: underrated new model with regular rotation",
             AND(E4829&lt;90,C4829&lt;2000,AND(F4829&lt;=100,F4829&gt;25)),"Moderate: underrated old model with regular rotation",
             AND(C4829&lt;=2011,F4829&lt;=25),"Low: not new model and bad rotation",
             AND(E4829&gt;110,AND(C4829&lt;=2011,C4829&gt;=2000),F4829&lt;=25),"Low: overrated regular model with bad rotation",
             AND(E4829&gt;110,C4829&lt;2011,AND(F4829&lt;=100,F4829&gt;25)),"Low: overrated regular model (not new) with regular rotation",
             AND(E4829&gt;110,C4829&gt;2011,F4829&lt;=25),"Low: overrated new model with bad rotation"
)</f>
        <v>Moderate: fair price and regular to good rotation</v>
      </c>
    </row>
    <row r="4830" spans="1:8" x14ac:dyDescent="0.3">
      <c r="A4830" t="s">
        <v>59</v>
      </c>
      <c r="B4830" t="s">
        <v>842</v>
      </c>
      <c r="C4830">
        <v>2008</v>
      </c>
      <c r="D4830">
        <v>12968.079096045198</v>
      </c>
      <c r="E4830">
        <v>99.610286407189079</v>
      </c>
      <c r="F4830">
        <v>177</v>
      </c>
      <c r="H4830" t="str" cm="1">
        <f t="array" ref="H4830">_xlfn.IFS(
             AND(E4830&gt;110,C4830&gt;2011,F4830&gt;100),"High: overrated, new and good rotation",
             AND(E4830&lt;90,C4830&gt;2011,F4830&gt;100),"High: underrated, new and good rotation",
             AND(E4830&lt;90,C4830&lt;2011,F4830&gt;100),"High: underrated, not too new but good rotation",
             AND(E4830&lt;=110,C4830&gt;2011,F4830&lt;=25),"Critic: well priced/underrated and new, but bad rotation",
             AND(E4830&gt;110,F4830&gt;100),"Top Tier: premium vehicules that tend to be sold above market prices",
             AND(E4830&gt;=90,E4830&lt;=110,F4830&gt;25),"Moderate: fair price and regular to good rotation",
             AND(E4830&lt;90,AND(C4830&lt;=2011,C4830&gt;=2000),AND(F4830&lt;100,F4830&gt;25)),"Moderate: underrated regular model and regular rotation",
             AND(E4830&lt;90,C4830&gt;2011,AND(F4830&lt;=100,F4830&gt;25)),"Moderate: underrated new model with regular rotation",
             AND(E4830&lt;90,C4830&lt;2000,AND(F4830&lt;=100,F4830&gt;25)),"Moderate: underrated old model with regular rotation",
             AND(C4830&lt;=2011,F4830&lt;=25),"Low: not new model and bad rotation",
             AND(E4830&gt;110,AND(C4830&lt;=2011,C4830&gt;=2000),F4830&lt;=25),"Low: overrated regular model with bad rotation",
             AND(E4830&gt;110,C4830&lt;2011,AND(F4830&lt;=100,F4830&gt;25)),"Low: overrated regular model (not new) with regular rotation",
             AND(E4830&gt;110,C4830&gt;2011,F4830&lt;=25),"Low: overrated new model with bad rotation"
)</f>
        <v>Moderate: fair price and regular to good rotation</v>
      </c>
    </row>
    <row r="4831" spans="1:8" x14ac:dyDescent="0.3">
      <c r="A4831" t="s">
        <v>59</v>
      </c>
      <c r="B4831" t="s">
        <v>842</v>
      </c>
      <c r="C4831">
        <v>2009</v>
      </c>
      <c r="D4831">
        <v>15548.823529411764</v>
      </c>
      <c r="E4831">
        <v>100.45674609831799</v>
      </c>
      <c r="F4831">
        <v>85</v>
      </c>
      <c r="H4831" t="str" cm="1">
        <f t="array" ref="H4831">_xlfn.IFS(
             AND(E4831&gt;110,C4831&gt;2011,F4831&gt;100),"High: overrated, new and good rotation",
             AND(E4831&lt;90,C4831&gt;2011,F4831&gt;100),"High: underrated, new and good rotation",
             AND(E4831&lt;90,C4831&lt;2011,F4831&gt;100),"High: underrated, not too new but good rotation",
             AND(E4831&lt;=110,C4831&gt;2011,F4831&lt;=25),"Critic: well priced/underrated and new, but bad rotation",
             AND(E4831&gt;110,F4831&gt;100),"Top Tier: premium vehicules that tend to be sold above market prices",
             AND(E4831&gt;=90,E4831&lt;=110,F4831&gt;25),"Moderate: fair price and regular to good rotation",
             AND(E4831&lt;90,AND(C4831&lt;=2011,C4831&gt;=2000),AND(F4831&lt;100,F4831&gt;25)),"Moderate: underrated regular model and regular rotation",
             AND(E4831&lt;90,C4831&gt;2011,AND(F4831&lt;=100,F4831&gt;25)),"Moderate: underrated new model with regular rotation",
             AND(E4831&lt;90,C4831&lt;2000,AND(F4831&lt;=100,F4831&gt;25)),"Moderate: underrated old model with regular rotation",
             AND(C4831&lt;=2011,F4831&lt;=25),"Low: not new model and bad rotation",
             AND(E4831&gt;110,AND(C4831&lt;=2011,C4831&gt;=2000),F4831&lt;=25),"Low: overrated regular model with bad rotation",
             AND(E4831&gt;110,C4831&lt;2011,AND(F4831&lt;=100,F4831&gt;25)),"Low: overrated regular model (not new) with regular rotation",
             AND(E4831&gt;110,C4831&gt;2011,F4831&lt;=25),"Low: overrated new model with bad rotation"
)</f>
        <v>Moderate: fair price and regular to good rotation</v>
      </c>
    </row>
    <row r="4832" spans="1:8" x14ac:dyDescent="0.3">
      <c r="A4832" t="s">
        <v>59</v>
      </c>
      <c r="B4832" t="s">
        <v>842</v>
      </c>
      <c r="C4832">
        <v>2010</v>
      </c>
      <c r="D4832">
        <v>16646.634615384617</v>
      </c>
      <c r="E4832">
        <v>102.91042927764758</v>
      </c>
      <c r="F4832">
        <v>104</v>
      </c>
      <c r="H4832" t="str" cm="1">
        <f t="array" ref="H4832">_xlfn.IFS(
             AND(E4832&gt;110,C4832&gt;2011,F4832&gt;100),"High: overrated, new and good rotation",
             AND(E4832&lt;90,C4832&gt;2011,F4832&gt;100),"High: underrated, new and good rotation",
             AND(E4832&lt;90,C4832&lt;2011,F4832&gt;100),"High: underrated, not too new but good rotation",
             AND(E4832&lt;=110,C4832&gt;2011,F4832&lt;=25),"Critic: well priced/underrated and new, but bad rotation",
             AND(E4832&gt;110,F4832&gt;100),"Top Tier: premium vehicules that tend to be sold above market prices",
             AND(E4832&gt;=90,E4832&lt;=110,F4832&gt;25),"Moderate: fair price and regular to good rotation",
             AND(E4832&lt;90,AND(C4832&lt;=2011,C4832&gt;=2000),AND(F4832&lt;100,F4832&gt;25)),"Moderate: underrated regular model and regular rotation",
             AND(E4832&lt;90,C4832&gt;2011,AND(F4832&lt;=100,F4832&gt;25)),"Moderate: underrated new model with regular rotation",
             AND(E4832&lt;90,C4832&lt;2000,AND(F4832&lt;=100,F4832&gt;25)),"Moderate: underrated old model with regular rotation",
             AND(C4832&lt;=2011,F4832&lt;=25),"Low: not new model and bad rotation",
             AND(E4832&gt;110,AND(C4832&lt;=2011,C4832&gt;=2000),F4832&lt;=25),"Low: overrated regular model with bad rotation",
             AND(E4832&gt;110,C4832&lt;2011,AND(F4832&lt;=100,F4832&gt;25)),"Low: overrated regular model (not new) with regular rotation",
             AND(E4832&gt;110,C4832&gt;2011,F4832&lt;=25),"Low: overrated new model with bad rotation"
)</f>
        <v>Moderate: fair price and regular to good rotation</v>
      </c>
    </row>
    <row r="4833" spans="1:8" x14ac:dyDescent="0.3">
      <c r="A4833" t="s">
        <v>59</v>
      </c>
      <c r="B4833" t="s">
        <v>842</v>
      </c>
      <c r="C4833">
        <v>2011</v>
      </c>
      <c r="D4833">
        <v>21111.619718309859</v>
      </c>
      <c r="E4833">
        <v>100.2105216320049</v>
      </c>
      <c r="F4833">
        <v>142</v>
      </c>
      <c r="H4833" t="str" cm="1">
        <f t="array" ref="H4833">_xlfn.IFS(
             AND(E4833&gt;110,C4833&gt;2011,F4833&gt;100),"High: overrated, new and good rotation",
             AND(E4833&lt;90,C4833&gt;2011,F4833&gt;100),"High: underrated, new and good rotation",
             AND(E4833&lt;90,C4833&lt;2011,F4833&gt;100),"High: underrated, not too new but good rotation",
             AND(E4833&lt;=110,C4833&gt;2011,F4833&lt;=25),"Critic: well priced/underrated and new, but bad rotation",
             AND(E4833&gt;110,F4833&gt;100),"Top Tier: premium vehicules that tend to be sold above market prices",
             AND(E4833&gt;=90,E4833&lt;=110,F4833&gt;25),"Moderate: fair price and regular to good rotation",
             AND(E4833&lt;90,AND(C4833&lt;=2011,C4833&gt;=2000),AND(F4833&lt;100,F4833&gt;25)),"Moderate: underrated regular model and regular rotation",
             AND(E4833&lt;90,C4833&gt;2011,AND(F4833&lt;=100,F4833&gt;25)),"Moderate: underrated new model with regular rotation",
             AND(E4833&lt;90,C4833&lt;2000,AND(F4833&lt;=100,F4833&gt;25)),"Moderate: underrated old model with regular rotation",
             AND(C4833&lt;=2011,F4833&lt;=25),"Low: not new model and bad rotation",
             AND(E4833&gt;110,AND(C4833&lt;=2011,C4833&gt;=2000),F4833&lt;=25),"Low: overrated regular model with bad rotation",
             AND(E4833&gt;110,C4833&lt;2011,AND(F4833&lt;=100,F4833&gt;25)),"Low: overrated regular model (not new) with regular rotation",
             AND(E4833&gt;110,C4833&gt;2011,F4833&lt;=25),"Low: overrated new model with bad rotation"
)</f>
        <v>Moderate: fair price and regular to good rotation</v>
      </c>
    </row>
    <row r="4834" spans="1:8" x14ac:dyDescent="0.3">
      <c r="A4834" t="s">
        <v>59</v>
      </c>
      <c r="B4834" t="s">
        <v>842</v>
      </c>
      <c r="C4834">
        <v>2012</v>
      </c>
      <c r="D4834">
        <v>23636.738703339881</v>
      </c>
      <c r="E4834">
        <v>99.395582858179466</v>
      </c>
      <c r="F4834">
        <v>509</v>
      </c>
      <c r="H4834" t="str" cm="1">
        <f t="array" ref="H4834">_xlfn.IFS(
             AND(E4834&gt;110,C4834&gt;2011,F4834&gt;100),"High: overrated, new and good rotation",
             AND(E4834&lt;90,C4834&gt;2011,F4834&gt;100),"High: underrated, new and good rotation",
             AND(E4834&lt;90,C4834&lt;2011,F4834&gt;100),"High: underrated, not too new but good rotation",
             AND(E4834&lt;=110,C4834&gt;2011,F4834&lt;=25),"Critic: well priced/underrated and new, but bad rotation",
             AND(E4834&gt;110,F4834&gt;100),"Top Tier: premium vehicules that tend to be sold above market prices",
             AND(E4834&gt;=90,E4834&lt;=110,F4834&gt;25),"Moderate: fair price and regular to good rotation",
             AND(E4834&lt;90,AND(C4834&lt;=2011,C4834&gt;=2000),AND(F4834&lt;100,F4834&gt;25)),"Moderate: underrated regular model and regular rotation",
             AND(E4834&lt;90,C4834&gt;2011,AND(F4834&lt;=100,F4834&gt;25)),"Moderate: underrated new model with regular rotation",
             AND(E4834&lt;90,C4834&lt;2000,AND(F4834&lt;=100,F4834&gt;25)),"Moderate: underrated old model with regular rotation",
             AND(C4834&lt;=2011,F4834&lt;=25),"Low: not new model and bad rotation",
             AND(E4834&gt;110,AND(C4834&lt;=2011,C4834&gt;=2000),F4834&lt;=25),"Low: overrated regular model with bad rotation",
             AND(E4834&gt;110,C4834&lt;2011,AND(F4834&lt;=100,F4834&gt;25)),"Low: overrated regular model (not new) with regular rotation",
             AND(E4834&gt;110,C4834&gt;2011,F4834&lt;=25),"Low: overrated new model with bad rotation"
)</f>
        <v>Moderate: fair price and regular to good rotation</v>
      </c>
    </row>
    <row r="4835" spans="1:8" x14ac:dyDescent="0.3">
      <c r="A4835" t="s">
        <v>59</v>
      </c>
      <c r="B4835" t="s">
        <v>842</v>
      </c>
      <c r="C4835">
        <v>2013</v>
      </c>
      <c r="D4835">
        <v>24870.474903474904</v>
      </c>
      <c r="E4835">
        <v>98.681410773512923</v>
      </c>
      <c r="F4835">
        <v>259</v>
      </c>
      <c r="H4835" t="str" cm="1">
        <f t="array" ref="H4835">_xlfn.IFS(
             AND(E4835&gt;110,C4835&gt;2011,F4835&gt;100),"High: overrated, new and good rotation",
             AND(E4835&lt;90,C4835&gt;2011,F4835&gt;100),"High: underrated, new and good rotation",
             AND(E4835&lt;90,C4835&lt;2011,F4835&gt;100),"High: underrated, not too new but good rotation",
             AND(E4835&lt;=110,C4835&gt;2011,F4835&lt;=25),"Critic: well priced/underrated and new, but bad rotation",
             AND(E4835&gt;110,F4835&gt;100),"Top Tier: premium vehicules that tend to be sold above market prices",
             AND(E4835&gt;=90,E4835&lt;=110,F4835&gt;25),"Moderate: fair price and regular to good rotation",
             AND(E4835&lt;90,AND(C4835&lt;=2011,C4835&gt;=2000),AND(F4835&lt;100,F4835&gt;25)),"Moderate: underrated regular model and regular rotation",
             AND(E4835&lt;90,C4835&gt;2011,AND(F4835&lt;=100,F4835&gt;25)),"Moderate: underrated new model with regular rotation",
             AND(E4835&lt;90,C4835&lt;2000,AND(F4835&lt;=100,F4835&gt;25)),"Moderate: underrated old model with regular rotation",
             AND(C4835&lt;=2011,F4835&lt;=25),"Low: not new model and bad rotation",
             AND(E4835&gt;110,AND(C4835&lt;=2011,C4835&gt;=2000),F4835&lt;=25),"Low: overrated regular model with bad rotation",
             AND(E4835&gt;110,C4835&lt;2011,AND(F4835&lt;=100,F4835&gt;25)),"Low: overrated regular model (not new) with regular rotation",
             AND(E4835&gt;110,C4835&gt;2011,F4835&lt;=25),"Low: overrated new model with bad rotation"
)</f>
        <v>Moderate: fair price and regular to good rotation</v>
      </c>
    </row>
    <row r="4836" spans="1:8" x14ac:dyDescent="0.3">
      <c r="A4836" t="s">
        <v>59</v>
      </c>
      <c r="B4836" t="s">
        <v>842</v>
      </c>
      <c r="C4836">
        <v>2014</v>
      </c>
      <c r="D4836">
        <v>30273.529411764706</v>
      </c>
      <c r="E4836">
        <v>97.25172376610584</v>
      </c>
      <c r="F4836">
        <v>51</v>
      </c>
      <c r="H4836" t="str" cm="1">
        <f t="array" ref="H4836">_xlfn.IFS(
             AND(E4836&gt;110,C4836&gt;2011,F4836&gt;100),"High: overrated, new and good rotation",
             AND(E4836&lt;90,C4836&gt;2011,F4836&gt;100),"High: underrated, new and good rotation",
             AND(E4836&lt;90,C4836&lt;2011,F4836&gt;100),"High: underrated, not too new but good rotation",
             AND(E4836&lt;=110,C4836&gt;2011,F4836&lt;=25),"Critic: well priced/underrated and new, but bad rotation",
             AND(E4836&gt;110,F4836&gt;100),"Top Tier: premium vehicules that tend to be sold above market prices",
             AND(E4836&gt;=90,E4836&lt;=110,F4836&gt;25),"Moderate: fair price and regular to good rotation",
             AND(E4836&lt;90,AND(C4836&lt;=2011,C4836&gt;=2000),AND(F4836&lt;100,F4836&gt;25)),"Moderate: underrated regular model and regular rotation",
             AND(E4836&lt;90,C4836&gt;2011,AND(F4836&lt;=100,F4836&gt;25)),"Moderate: underrated new model with regular rotation",
             AND(E4836&lt;90,C4836&lt;2000,AND(F4836&lt;=100,F4836&gt;25)),"Moderate: underrated old model with regular rotation",
             AND(C4836&lt;=2011,F4836&lt;=25),"Low: not new model and bad rotation",
             AND(E4836&gt;110,AND(C4836&lt;=2011,C4836&gt;=2000),F4836&lt;=25),"Low: overrated regular model with bad rotation",
             AND(E4836&gt;110,C4836&lt;2011,AND(F4836&lt;=100,F4836&gt;25)),"Low: overrated regular model (not new) with regular rotation",
             AND(E4836&gt;110,C4836&gt;2011,F4836&lt;=25),"Low: overrated new model with bad rotation"
)</f>
        <v>Moderate: fair price and regular to good rotation</v>
      </c>
    </row>
    <row r="4837" spans="1:8" x14ac:dyDescent="0.3">
      <c r="A4837" t="s">
        <v>59</v>
      </c>
      <c r="B4837" t="s">
        <v>842</v>
      </c>
      <c r="C4837">
        <v>2015</v>
      </c>
      <c r="D4837">
        <v>34325</v>
      </c>
      <c r="E4837">
        <v>97.91410671764973</v>
      </c>
      <c r="F4837">
        <v>4</v>
      </c>
      <c r="H4837" t="str" cm="1">
        <f t="array" ref="H4837">_xlfn.IFS(
             AND(E4837&gt;110,C4837&gt;2011,F4837&gt;100),"High: overrated, new and good rotation",
             AND(E4837&lt;90,C4837&gt;2011,F4837&gt;100),"High: underrated, new and good rotation",
             AND(E4837&lt;90,C4837&lt;2011,F4837&gt;100),"High: underrated, not too new but good rotation",
             AND(E4837&lt;=110,C4837&gt;2011,F4837&lt;=25),"Critic: well priced/underrated and new, but bad rotation",
             AND(E4837&gt;110,F4837&gt;100),"Top Tier: premium vehicules that tend to be sold above market prices",
             AND(E4837&gt;=90,E4837&lt;=110,F4837&gt;25),"Moderate: fair price and regular to good rotation",
             AND(E4837&lt;90,AND(C4837&lt;=2011,C4837&gt;=2000),AND(F4837&lt;100,F4837&gt;25)),"Moderate: underrated regular model and regular rotation",
             AND(E4837&lt;90,C4837&gt;2011,AND(F4837&lt;=100,F4837&gt;25)),"Moderate: underrated new model with regular rotation",
             AND(E4837&lt;90,C4837&lt;2000,AND(F4837&lt;=100,F4837&gt;25)),"Moderate: underrated old model with regular rotation",
             AND(C4837&lt;=2011,F4837&lt;=25),"Low: not new model and bad rotation",
             AND(E4837&gt;110,AND(C4837&lt;=2011,C4837&gt;=2000),F4837&lt;=25),"Low: overrated regular model with bad rotation",
             AND(E4837&gt;110,C4837&lt;2011,AND(F4837&lt;=100,F4837&gt;25)),"Low: overrated regular model (not new) with regular rotation",
             AND(E4837&gt;110,C4837&gt;2011,F4837&lt;=25),"Low: overrated new model with bad rotation"
)</f>
        <v>Critic: well priced/underrated and new, but bad rotation</v>
      </c>
    </row>
    <row r="4838" spans="1:8" x14ac:dyDescent="0.3">
      <c r="A4838" t="s">
        <v>59</v>
      </c>
      <c r="B4838" t="s">
        <v>843</v>
      </c>
      <c r="C4838">
        <v>2006</v>
      </c>
      <c r="D4838">
        <v>7173.4615384615381</v>
      </c>
      <c r="E4838">
        <v>101.7120044192944</v>
      </c>
      <c r="F4838">
        <v>65</v>
      </c>
      <c r="H4838" t="str" cm="1">
        <f t="array" ref="H4838">_xlfn.IFS(
             AND(E4838&gt;110,C4838&gt;2011,F4838&gt;100),"High: overrated, new and good rotation",
             AND(E4838&lt;90,C4838&gt;2011,F4838&gt;100),"High: underrated, new and good rotation",
             AND(E4838&lt;90,C4838&lt;2011,F4838&gt;100),"High: underrated, not too new but good rotation",
             AND(E4838&lt;=110,C4838&gt;2011,F4838&lt;=25),"Critic: well priced/underrated and new, but bad rotation",
             AND(E4838&gt;110,F4838&gt;100),"Top Tier: premium vehicules that tend to be sold above market prices",
             AND(E4838&gt;=90,E4838&lt;=110,F4838&gt;25),"Moderate: fair price and regular to good rotation",
             AND(E4838&lt;90,AND(C4838&lt;=2011,C4838&gt;=2000),AND(F4838&lt;100,F4838&gt;25)),"Moderate: underrated regular model and regular rotation",
             AND(E4838&lt;90,C4838&gt;2011,AND(F4838&lt;=100,F4838&gt;25)),"Moderate: underrated new model with regular rotation",
             AND(E4838&lt;90,C4838&lt;2000,AND(F4838&lt;=100,F4838&gt;25)),"Moderate: underrated old model with regular rotation",
             AND(C4838&lt;=2011,F4838&lt;=25),"Low: not new model and bad rotation",
             AND(E4838&gt;110,AND(C4838&lt;=2011,C4838&gt;=2000),F4838&lt;=25),"Low: overrated regular model with bad rotation",
             AND(E4838&gt;110,C4838&lt;2011,AND(F4838&lt;=100,F4838&gt;25)),"Low: overrated regular model (not new) with regular rotation",
             AND(E4838&gt;110,C4838&gt;2011,F4838&lt;=25),"Low: overrated new model with bad rotation"
)</f>
        <v>Moderate: fair price and regular to good rotation</v>
      </c>
    </row>
    <row r="4839" spans="1:8" x14ac:dyDescent="0.3">
      <c r="A4839" t="s">
        <v>59</v>
      </c>
      <c r="B4839" t="s">
        <v>843</v>
      </c>
      <c r="C4839">
        <v>2007</v>
      </c>
      <c r="D4839">
        <v>9007.6923076923085</v>
      </c>
      <c r="E4839">
        <v>95.321438312497691</v>
      </c>
      <c r="F4839">
        <v>26</v>
      </c>
      <c r="H4839" t="str" cm="1">
        <f t="array" ref="H4839">_xlfn.IFS(
             AND(E4839&gt;110,C4839&gt;2011,F4839&gt;100),"High: overrated, new and good rotation",
             AND(E4839&lt;90,C4839&gt;2011,F4839&gt;100),"High: underrated, new and good rotation",
             AND(E4839&lt;90,C4839&lt;2011,F4839&gt;100),"High: underrated, not too new but good rotation",
             AND(E4839&lt;=110,C4839&gt;2011,F4839&lt;=25),"Critic: well priced/underrated and new, but bad rotation",
             AND(E4839&gt;110,F4839&gt;100),"Top Tier: premium vehicules that tend to be sold above market prices",
             AND(E4839&gt;=90,E4839&lt;=110,F4839&gt;25),"Moderate: fair price and regular to good rotation",
             AND(E4839&lt;90,AND(C4839&lt;=2011,C4839&gt;=2000),AND(F4839&lt;100,F4839&gt;25)),"Moderate: underrated regular model and regular rotation",
             AND(E4839&lt;90,C4839&gt;2011,AND(F4839&lt;=100,F4839&gt;25)),"Moderate: underrated new model with regular rotation",
             AND(E4839&lt;90,C4839&lt;2000,AND(F4839&lt;=100,F4839&gt;25)),"Moderate: underrated old model with regular rotation",
             AND(C4839&lt;=2011,F4839&lt;=25),"Low: not new model and bad rotation",
             AND(E4839&gt;110,AND(C4839&lt;=2011,C4839&gt;=2000),F4839&lt;=25),"Low: overrated regular model with bad rotation",
             AND(E4839&gt;110,C4839&lt;2011,AND(F4839&lt;=100,F4839&gt;25)),"Low: overrated regular model (not new) with regular rotation",
             AND(E4839&gt;110,C4839&gt;2011,F4839&lt;=25),"Low: overrated new model with bad rotation"
)</f>
        <v>Moderate: fair price and regular to good rotation</v>
      </c>
    </row>
    <row r="4840" spans="1:8" x14ac:dyDescent="0.3">
      <c r="A4840" t="s">
        <v>59</v>
      </c>
      <c r="B4840" t="s">
        <v>843</v>
      </c>
      <c r="C4840">
        <v>2008</v>
      </c>
      <c r="D4840">
        <v>13263.636363636364</v>
      </c>
      <c r="E4840">
        <v>99.833782820269604</v>
      </c>
      <c r="F4840">
        <v>44</v>
      </c>
      <c r="H4840" t="str" cm="1">
        <f t="array" ref="H4840">_xlfn.IFS(
             AND(E4840&gt;110,C4840&gt;2011,F4840&gt;100),"High: overrated, new and good rotation",
             AND(E4840&lt;90,C4840&gt;2011,F4840&gt;100),"High: underrated, new and good rotation",
             AND(E4840&lt;90,C4840&lt;2011,F4840&gt;100),"High: underrated, not too new but good rotation",
             AND(E4840&lt;=110,C4840&gt;2011,F4840&lt;=25),"Critic: well priced/underrated and new, but bad rotation",
             AND(E4840&gt;110,F4840&gt;100),"Top Tier: premium vehicules that tend to be sold above market prices",
             AND(E4840&gt;=90,E4840&lt;=110,F4840&gt;25),"Moderate: fair price and regular to good rotation",
             AND(E4840&lt;90,AND(C4840&lt;=2011,C4840&gt;=2000),AND(F4840&lt;100,F4840&gt;25)),"Moderate: underrated regular model and regular rotation",
             AND(E4840&lt;90,C4840&gt;2011,AND(F4840&lt;=100,F4840&gt;25)),"Moderate: underrated new model with regular rotation",
             AND(E4840&lt;90,C4840&lt;2000,AND(F4840&lt;=100,F4840&gt;25)),"Moderate: underrated old model with regular rotation",
             AND(C4840&lt;=2011,F4840&lt;=25),"Low: not new model and bad rotation",
             AND(E4840&gt;110,AND(C4840&lt;=2011,C4840&gt;=2000),F4840&lt;=25),"Low: overrated regular model with bad rotation",
             AND(E4840&gt;110,C4840&lt;2011,AND(F4840&lt;=100,F4840&gt;25)),"Low: overrated regular model (not new) with regular rotation",
             AND(E4840&gt;110,C4840&gt;2011,F4840&lt;=25),"Low: overrated new model with bad rotation"
)</f>
        <v>Moderate: fair price and regular to good rotation</v>
      </c>
    </row>
    <row r="4841" spans="1:8" x14ac:dyDescent="0.3">
      <c r="A4841" t="s">
        <v>59</v>
      </c>
      <c r="B4841" t="s">
        <v>843</v>
      </c>
      <c r="C4841">
        <v>2009</v>
      </c>
      <c r="D4841">
        <v>15790</v>
      </c>
      <c r="E4841">
        <v>101.81313616825521</v>
      </c>
      <c r="F4841">
        <v>20</v>
      </c>
      <c r="H4841" t="str" cm="1">
        <f t="array" ref="H4841">_xlfn.IFS(
             AND(E4841&gt;110,C4841&gt;2011,F4841&gt;100),"High: overrated, new and good rotation",
             AND(E4841&lt;90,C4841&gt;2011,F4841&gt;100),"High: underrated, new and good rotation",
             AND(E4841&lt;90,C4841&lt;2011,F4841&gt;100),"High: underrated, not too new but good rotation",
             AND(E4841&lt;=110,C4841&gt;2011,F4841&lt;=25),"Critic: well priced/underrated and new, but bad rotation",
             AND(E4841&gt;110,F4841&gt;100),"Top Tier: premium vehicules that tend to be sold above market prices",
             AND(E4841&gt;=90,E4841&lt;=110,F4841&gt;25),"Moderate: fair price and regular to good rotation",
             AND(E4841&lt;90,AND(C4841&lt;=2011,C4841&gt;=2000),AND(F4841&lt;100,F4841&gt;25)),"Moderate: underrated regular model and regular rotation",
             AND(E4841&lt;90,C4841&gt;2011,AND(F4841&lt;=100,F4841&gt;25)),"Moderate: underrated new model with regular rotation",
             AND(E4841&lt;90,C4841&lt;2000,AND(F4841&lt;=100,F4841&gt;25)),"Moderate: underrated old model with regular rotation",
             AND(C4841&lt;=2011,F4841&lt;=25),"Low: not new model and bad rotation",
             AND(E4841&gt;110,AND(C4841&lt;=2011,C4841&gt;=2000),F4841&lt;=25),"Low: overrated regular model with bad rotation",
             AND(E4841&gt;110,C4841&lt;2011,AND(F4841&lt;=100,F4841&gt;25)),"Low: overrated regular model (not new) with regular rotation",
             AND(E4841&gt;110,C4841&gt;2011,F4841&lt;=25),"Low: overrated new model with bad rotation"
)</f>
        <v>Low: not new model and bad rotation</v>
      </c>
    </row>
    <row r="4842" spans="1:8" x14ac:dyDescent="0.3">
      <c r="A4842" t="s">
        <v>59</v>
      </c>
      <c r="B4842" t="s">
        <v>843</v>
      </c>
      <c r="C4842">
        <v>2010</v>
      </c>
      <c r="D4842">
        <v>18705.555555555555</v>
      </c>
      <c r="E4842">
        <v>96.360143166636362</v>
      </c>
      <c r="F4842">
        <v>9</v>
      </c>
      <c r="H4842" t="str" cm="1">
        <f t="array" ref="H4842">_xlfn.IFS(
             AND(E4842&gt;110,C4842&gt;2011,F4842&gt;100),"High: overrated, new and good rotation",
             AND(E4842&lt;90,C4842&gt;2011,F4842&gt;100),"High: underrated, new and good rotation",
             AND(E4842&lt;90,C4842&lt;2011,F4842&gt;100),"High: underrated, not too new but good rotation",
             AND(E4842&lt;=110,C4842&gt;2011,F4842&lt;=25),"Critic: well priced/underrated and new, but bad rotation",
             AND(E4842&gt;110,F4842&gt;100),"Top Tier: premium vehicules that tend to be sold above market prices",
             AND(E4842&gt;=90,E4842&lt;=110,F4842&gt;25),"Moderate: fair price and regular to good rotation",
             AND(E4842&lt;90,AND(C4842&lt;=2011,C4842&gt;=2000),AND(F4842&lt;100,F4842&gt;25)),"Moderate: underrated regular model and regular rotation",
             AND(E4842&lt;90,C4842&gt;2011,AND(F4842&lt;=100,F4842&gt;25)),"Moderate: underrated new model with regular rotation",
             AND(E4842&lt;90,C4842&lt;2000,AND(F4842&lt;=100,F4842&gt;25)),"Moderate: underrated old model with regular rotation",
             AND(C4842&lt;=2011,F4842&lt;=25),"Low: not new model and bad rotation",
             AND(E4842&gt;110,AND(C4842&lt;=2011,C4842&gt;=2000),F4842&lt;=25),"Low: overrated regular model with bad rotation",
             AND(E4842&gt;110,C4842&lt;2011,AND(F4842&lt;=100,F4842&gt;25)),"Low: overrated regular model (not new) with regular rotation",
             AND(E4842&gt;110,C4842&gt;2011,F4842&lt;=25),"Low: overrated new model with bad rotation"
)</f>
        <v>Low: not new model and bad rotation</v>
      </c>
    </row>
    <row r="4843" spans="1:8" x14ac:dyDescent="0.3">
      <c r="A4843" t="s">
        <v>59</v>
      </c>
      <c r="B4843" t="s">
        <v>843</v>
      </c>
      <c r="C4843">
        <v>2011</v>
      </c>
      <c r="D4843">
        <v>22037.5</v>
      </c>
      <c r="E4843">
        <v>99.774446133262202</v>
      </c>
      <c r="F4843">
        <v>8</v>
      </c>
      <c r="H4843" t="str" cm="1">
        <f t="array" ref="H4843">_xlfn.IFS(
             AND(E4843&gt;110,C4843&gt;2011,F4843&gt;100),"High: overrated, new and good rotation",
             AND(E4843&lt;90,C4843&gt;2011,F4843&gt;100),"High: underrated, new and good rotation",
             AND(E4843&lt;90,C4843&lt;2011,F4843&gt;100),"High: underrated, not too new but good rotation",
             AND(E4843&lt;=110,C4843&gt;2011,F4843&lt;=25),"Critic: well priced/underrated and new, but bad rotation",
             AND(E4843&gt;110,F4843&gt;100),"Top Tier: premium vehicules that tend to be sold above market prices",
             AND(E4843&gt;=90,E4843&lt;=110,F4843&gt;25),"Moderate: fair price and regular to good rotation",
             AND(E4843&lt;90,AND(C4843&lt;=2011,C4843&gt;=2000),AND(F4843&lt;100,F4843&gt;25)),"Moderate: underrated regular model and regular rotation",
             AND(E4843&lt;90,C4843&gt;2011,AND(F4843&lt;=100,F4843&gt;25)),"Moderate: underrated new model with regular rotation",
             AND(E4843&lt;90,C4843&lt;2000,AND(F4843&lt;=100,F4843&gt;25)),"Moderate: underrated old model with regular rotation",
             AND(C4843&lt;=2011,F4843&lt;=25),"Low: not new model and bad rotation",
             AND(E4843&gt;110,AND(C4843&lt;=2011,C4843&gt;=2000),F4843&lt;=25),"Low: overrated regular model with bad rotation",
             AND(E4843&gt;110,C4843&lt;2011,AND(F4843&lt;=100,F4843&gt;25)),"Low: overrated regular model (not new) with regular rotation",
             AND(E4843&gt;110,C4843&gt;2011,F4843&lt;=25),"Low: overrated new model with bad rotation"
)</f>
        <v>Low: not new model and bad rotation</v>
      </c>
    </row>
    <row r="4844" spans="1:8" x14ac:dyDescent="0.3">
      <c r="A4844" t="s">
        <v>59</v>
      </c>
      <c r="B4844" t="s">
        <v>843</v>
      </c>
      <c r="C4844">
        <v>2012</v>
      </c>
      <c r="D4844">
        <v>26443.75</v>
      </c>
      <c r="E4844">
        <v>100.00293469662431</v>
      </c>
      <c r="F4844">
        <v>16</v>
      </c>
      <c r="H4844" t="str" cm="1">
        <f t="array" ref="H4844">_xlfn.IFS(
             AND(E4844&gt;110,C4844&gt;2011,F4844&gt;100),"High: overrated, new and good rotation",
             AND(E4844&lt;90,C4844&gt;2011,F4844&gt;100),"High: underrated, new and good rotation",
             AND(E4844&lt;90,C4844&lt;2011,F4844&gt;100),"High: underrated, not too new but good rotation",
             AND(E4844&lt;=110,C4844&gt;2011,F4844&lt;=25),"Critic: well priced/underrated and new, but bad rotation",
             AND(E4844&gt;110,F4844&gt;100),"Top Tier: premium vehicules that tend to be sold above market prices",
             AND(E4844&gt;=90,E4844&lt;=110,F4844&gt;25),"Moderate: fair price and regular to good rotation",
             AND(E4844&lt;90,AND(C4844&lt;=2011,C4844&gt;=2000),AND(F4844&lt;100,F4844&gt;25)),"Moderate: underrated regular model and regular rotation",
             AND(E4844&lt;90,C4844&gt;2011,AND(F4844&lt;=100,F4844&gt;25)),"Moderate: underrated new model with regular rotation",
             AND(E4844&lt;90,C4844&lt;2000,AND(F4844&lt;=100,F4844&gt;25)),"Moderate: underrated old model with regular rotation",
             AND(C4844&lt;=2011,F4844&lt;=25),"Low: not new model and bad rotation",
             AND(E4844&gt;110,AND(C4844&lt;=2011,C4844&gt;=2000),F4844&lt;=25),"Low: overrated regular model with bad rotation",
             AND(E4844&gt;110,C4844&lt;2011,AND(F4844&lt;=100,F4844&gt;25)),"Low: overrated regular model (not new) with regular rotation",
             AND(E4844&gt;110,C4844&gt;2011,F4844&lt;=25),"Low: overrated new model with bad rotation"
)</f>
        <v>Critic: well priced/underrated and new, but bad rotation</v>
      </c>
    </row>
    <row r="4845" spans="1:8" x14ac:dyDescent="0.3">
      <c r="A4845" t="s">
        <v>59</v>
      </c>
      <c r="B4845" t="s">
        <v>843</v>
      </c>
      <c r="C4845">
        <v>2013</v>
      </c>
      <c r="D4845">
        <v>27430</v>
      </c>
      <c r="E4845">
        <v>102.41167513611876</v>
      </c>
      <c r="F4845">
        <v>10</v>
      </c>
      <c r="H4845" t="str" cm="1">
        <f t="array" ref="H4845">_xlfn.IFS(
             AND(E4845&gt;110,C4845&gt;2011,F4845&gt;100),"High: overrated, new and good rotation",
             AND(E4845&lt;90,C4845&gt;2011,F4845&gt;100),"High: underrated, new and good rotation",
             AND(E4845&lt;90,C4845&lt;2011,F4845&gt;100),"High: underrated, not too new but good rotation",
             AND(E4845&lt;=110,C4845&gt;2011,F4845&lt;=25),"Critic: well priced/underrated and new, but bad rotation",
             AND(E4845&gt;110,F4845&gt;100),"Top Tier: premium vehicules that tend to be sold above market prices",
             AND(E4845&gt;=90,E4845&lt;=110,F4845&gt;25),"Moderate: fair price and regular to good rotation",
             AND(E4845&lt;90,AND(C4845&lt;=2011,C4845&gt;=2000),AND(F4845&lt;100,F4845&gt;25)),"Moderate: underrated regular model and regular rotation",
             AND(E4845&lt;90,C4845&gt;2011,AND(F4845&lt;=100,F4845&gt;25)),"Moderate: underrated new model with regular rotation",
             AND(E4845&lt;90,C4845&lt;2000,AND(F4845&lt;=100,F4845&gt;25)),"Moderate: underrated old model with regular rotation",
             AND(C4845&lt;=2011,F4845&lt;=25),"Low: not new model and bad rotation",
             AND(E4845&gt;110,AND(C4845&lt;=2011,C4845&gt;=2000),F4845&lt;=25),"Low: overrated regular model with bad rotation",
             AND(E4845&gt;110,C4845&lt;2011,AND(F4845&lt;=100,F4845&gt;25)),"Low: overrated regular model (not new) with regular rotation",
             AND(E4845&gt;110,C4845&gt;2011,F4845&lt;=25),"Low: overrated new model with bad rotation"
)</f>
        <v>Critic: well priced/underrated and new, but bad rotation</v>
      </c>
    </row>
    <row r="4846" spans="1:8" x14ac:dyDescent="0.3">
      <c r="A4846" t="s">
        <v>59</v>
      </c>
      <c r="B4846" t="s">
        <v>844</v>
      </c>
      <c r="C4846">
        <v>1994</v>
      </c>
      <c r="D4846">
        <v>3050</v>
      </c>
      <c r="E4846">
        <v>104.21642341146983</v>
      </c>
      <c r="F4846">
        <v>2</v>
      </c>
      <c r="H4846" t="str" cm="1">
        <f t="array" ref="H4846">_xlfn.IFS(
             AND(E4846&gt;110,C4846&gt;2011,F4846&gt;100),"High: overrated, new and good rotation",
             AND(E4846&lt;90,C4846&gt;2011,F4846&gt;100),"High: underrated, new and good rotation",
             AND(E4846&lt;90,C4846&lt;2011,F4846&gt;100),"High: underrated, not too new but good rotation",
             AND(E4846&lt;=110,C4846&gt;2011,F4846&lt;=25),"Critic: well priced/underrated and new, but bad rotation",
             AND(E4846&gt;110,F4846&gt;100),"Top Tier: premium vehicules that tend to be sold above market prices",
             AND(E4846&gt;=90,E4846&lt;=110,F4846&gt;25),"Moderate: fair price and regular to good rotation",
             AND(E4846&lt;90,AND(C4846&lt;=2011,C4846&gt;=2000),AND(F4846&lt;100,F4846&gt;25)),"Moderate: underrated regular model and regular rotation",
             AND(E4846&lt;90,C4846&gt;2011,AND(F4846&lt;=100,F4846&gt;25)),"Moderate: underrated new model with regular rotation",
             AND(E4846&lt;90,C4846&lt;2000,AND(F4846&lt;=100,F4846&gt;25)),"Moderate: underrated old model with regular rotation",
             AND(C4846&lt;=2011,F4846&lt;=25),"Low: not new model and bad rotation",
             AND(E4846&gt;110,AND(C4846&lt;=2011,C4846&gt;=2000),F4846&lt;=25),"Low: overrated regular model with bad rotation",
             AND(E4846&gt;110,C4846&lt;2011,AND(F4846&lt;=100,F4846&gt;25)),"Low: overrated regular model (not new) with regular rotation",
             AND(E4846&gt;110,C4846&gt;2011,F4846&lt;=25),"Low: overrated new model with bad rotation"
)</f>
        <v>Low: not new model and bad rotation</v>
      </c>
    </row>
    <row r="4847" spans="1:8" x14ac:dyDescent="0.3">
      <c r="A4847" t="s">
        <v>59</v>
      </c>
      <c r="B4847" t="s">
        <v>844</v>
      </c>
      <c r="C4847">
        <v>1997</v>
      </c>
      <c r="D4847">
        <v>3971.4285714285716</v>
      </c>
      <c r="E4847">
        <v>92.254545499004166</v>
      </c>
      <c r="F4847">
        <v>7</v>
      </c>
      <c r="H4847" t="str" cm="1">
        <f t="array" ref="H4847">_xlfn.IFS(
             AND(E4847&gt;110,C4847&gt;2011,F4847&gt;100),"High: overrated, new and good rotation",
             AND(E4847&lt;90,C4847&gt;2011,F4847&gt;100),"High: underrated, new and good rotation",
             AND(E4847&lt;90,C4847&lt;2011,F4847&gt;100),"High: underrated, not too new but good rotation",
             AND(E4847&lt;=110,C4847&gt;2011,F4847&lt;=25),"Critic: well priced/underrated and new, but bad rotation",
             AND(E4847&gt;110,F4847&gt;100),"Top Tier: premium vehicules that tend to be sold above market prices",
             AND(E4847&gt;=90,E4847&lt;=110,F4847&gt;25),"Moderate: fair price and regular to good rotation",
             AND(E4847&lt;90,AND(C4847&lt;=2011,C4847&gt;=2000),AND(F4847&lt;100,F4847&gt;25)),"Moderate: underrated regular model and regular rotation",
             AND(E4847&lt;90,C4847&gt;2011,AND(F4847&lt;=100,F4847&gt;25)),"Moderate: underrated new model with regular rotation",
             AND(E4847&lt;90,C4847&lt;2000,AND(F4847&lt;=100,F4847&gt;25)),"Moderate: underrated old model with regular rotation",
             AND(C4847&lt;=2011,F4847&lt;=25),"Low: not new model and bad rotation",
             AND(E4847&gt;110,AND(C4847&lt;=2011,C4847&gt;=2000),F4847&lt;=25),"Low: overrated regular model with bad rotation",
             AND(E4847&gt;110,C4847&lt;2011,AND(F4847&lt;=100,F4847&gt;25)),"Low: overrated regular model (not new) with regular rotation",
             AND(E4847&gt;110,C4847&gt;2011,F4847&lt;=25),"Low: overrated new model with bad rotation"
)</f>
        <v>Low: not new model and bad rotation</v>
      </c>
    </row>
    <row r="4848" spans="1:8" x14ac:dyDescent="0.3">
      <c r="A4848" t="s">
        <v>59</v>
      </c>
      <c r="B4848" t="s">
        <v>844</v>
      </c>
      <c r="C4848">
        <v>1998</v>
      </c>
      <c r="D4848">
        <v>6500</v>
      </c>
      <c r="E4848">
        <v>98.484848484848484</v>
      </c>
      <c r="F4848">
        <v>1</v>
      </c>
      <c r="H4848" t="str" cm="1">
        <f t="array" ref="H4848">_xlfn.IFS(
             AND(E4848&gt;110,C4848&gt;2011,F4848&gt;100),"High: overrated, new and good rotation",
             AND(E4848&lt;90,C4848&gt;2011,F4848&gt;100),"High: underrated, new and good rotation",
             AND(E4848&lt;90,C4848&lt;2011,F4848&gt;100),"High: underrated, not too new but good rotation",
             AND(E4848&lt;=110,C4848&gt;2011,F4848&lt;=25),"Critic: well priced/underrated and new, but bad rotation",
             AND(E4848&gt;110,F4848&gt;100),"Top Tier: premium vehicules that tend to be sold above market prices",
             AND(E4848&gt;=90,E4848&lt;=110,F4848&gt;25),"Moderate: fair price and regular to good rotation",
             AND(E4848&lt;90,AND(C4848&lt;=2011,C4848&gt;=2000),AND(F4848&lt;100,F4848&gt;25)),"Moderate: underrated regular model and regular rotation",
             AND(E4848&lt;90,C4848&gt;2011,AND(F4848&lt;=100,F4848&gt;25)),"Moderate: underrated new model with regular rotation",
             AND(E4848&lt;90,C4848&lt;2000,AND(F4848&lt;=100,F4848&gt;25)),"Moderate: underrated old model with regular rotation",
             AND(C4848&lt;=2011,F4848&lt;=25),"Low: not new model and bad rotation",
             AND(E4848&gt;110,AND(C4848&lt;=2011,C4848&gt;=2000),F4848&lt;=25),"Low: overrated regular model with bad rotation",
             AND(E4848&gt;110,C4848&lt;2011,AND(F4848&lt;=100,F4848&gt;25)),"Low: overrated regular model (not new) with regular rotation",
             AND(E4848&gt;110,C4848&gt;2011,F4848&lt;=25),"Low: overrated new model with bad rotation"
)</f>
        <v>Low: not new model and bad rotation</v>
      </c>
    </row>
    <row r="4849" spans="1:8" x14ac:dyDescent="0.3">
      <c r="A4849" t="s">
        <v>59</v>
      </c>
      <c r="B4849" t="s">
        <v>844</v>
      </c>
      <c r="C4849">
        <v>1999</v>
      </c>
      <c r="D4849">
        <v>6628.5714285714284</v>
      </c>
      <c r="E4849">
        <v>101.062220715915</v>
      </c>
      <c r="F4849">
        <v>7</v>
      </c>
      <c r="H4849" t="str" cm="1">
        <f t="array" ref="H4849">_xlfn.IFS(
             AND(E4849&gt;110,C4849&gt;2011,F4849&gt;100),"High: overrated, new and good rotation",
             AND(E4849&lt;90,C4849&gt;2011,F4849&gt;100),"High: underrated, new and good rotation",
             AND(E4849&lt;90,C4849&lt;2011,F4849&gt;100),"High: underrated, not too new but good rotation",
             AND(E4849&lt;=110,C4849&gt;2011,F4849&lt;=25),"Critic: well priced/underrated and new, but bad rotation",
             AND(E4849&gt;110,F4849&gt;100),"Top Tier: premium vehicules that tend to be sold above market prices",
             AND(E4849&gt;=90,E4849&lt;=110,F4849&gt;25),"Moderate: fair price and regular to good rotation",
             AND(E4849&lt;90,AND(C4849&lt;=2011,C4849&gt;=2000),AND(F4849&lt;100,F4849&gt;25)),"Moderate: underrated regular model and regular rotation",
             AND(E4849&lt;90,C4849&gt;2011,AND(F4849&lt;=100,F4849&gt;25)),"Moderate: underrated new model with regular rotation",
             AND(E4849&lt;90,C4849&lt;2000,AND(F4849&lt;=100,F4849&gt;25)),"Moderate: underrated old model with regular rotation",
             AND(C4849&lt;=2011,F4849&lt;=25),"Low: not new model and bad rotation",
             AND(E4849&gt;110,AND(C4849&lt;=2011,C4849&gt;=2000),F4849&lt;=25),"Low: overrated regular model with bad rotation",
             AND(E4849&gt;110,C4849&lt;2011,AND(F4849&lt;=100,F4849&gt;25)),"Low: overrated regular model (not new) with regular rotation",
             AND(E4849&gt;110,C4849&gt;2011,F4849&lt;=25),"Low: overrated new model with bad rotation"
)</f>
        <v>Low: not new model and bad rotation</v>
      </c>
    </row>
    <row r="4850" spans="1:8" x14ac:dyDescent="0.3">
      <c r="A4850" t="s">
        <v>59</v>
      </c>
      <c r="B4850" t="s">
        <v>844</v>
      </c>
      <c r="C4850">
        <v>2000</v>
      </c>
      <c r="D4850">
        <v>6500</v>
      </c>
      <c r="E4850">
        <v>101.31334847099437</v>
      </c>
      <c r="F4850">
        <v>12</v>
      </c>
      <c r="H4850" t="str" cm="1">
        <f t="array" ref="H4850">_xlfn.IFS(
             AND(E4850&gt;110,C4850&gt;2011,F4850&gt;100),"High: overrated, new and good rotation",
             AND(E4850&lt;90,C4850&gt;2011,F4850&gt;100),"High: underrated, new and good rotation",
             AND(E4850&lt;90,C4850&lt;2011,F4850&gt;100),"High: underrated, not too new but good rotation",
             AND(E4850&lt;=110,C4850&gt;2011,F4850&lt;=25),"Critic: well priced/underrated and new, but bad rotation",
             AND(E4850&gt;110,F4850&gt;100),"Top Tier: premium vehicules that tend to be sold above market prices",
             AND(E4850&gt;=90,E4850&lt;=110,F4850&gt;25),"Moderate: fair price and regular to good rotation",
             AND(E4850&lt;90,AND(C4850&lt;=2011,C4850&gt;=2000),AND(F4850&lt;100,F4850&gt;25)),"Moderate: underrated regular model and regular rotation",
             AND(E4850&lt;90,C4850&gt;2011,AND(F4850&lt;=100,F4850&gt;25)),"Moderate: underrated new model with regular rotation",
             AND(E4850&lt;90,C4850&lt;2000,AND(F4850&lt;=100,F4850&gt;25)),"Moderate: underrated old model with regular rotation",
             AND(C4850&lt;=2011,F4850&lt;=25),"Low: not new model and bad rotation",
             AND(E4850&gt;110,AND(C4850&lt;=2011,C4850&gt;=2000),F4850&lt;=25),"Low: overrated regular model with bad rotation",
             AND(E4850&gt;110,C4850&lt;2011,AND(F4850&lt;=100,F4850&gt;25)),"Low: overrated regular model (not new) with regular rotation",
             AND(E4850&gt;110,C4850&gt;2011,F4850&lt;=25),"Low: overrated new model with bad rotation"
)</f>
        <v>Low: not new model and bad rotation</v>
      </c>
    </row>
    <row r="4851" spans="1:8" x14ac:dyDescent="0.3">
      <c r="A4851" t="s">
        <v>59</v>
      </c>
      <c r="B4851" t="s">
        <v>844</v>
      </c>
      <c r="C4851">
        <v>2001</v>
      </c>
      <c r="D4851">
        <v>8340</v>
      </c>
      <c r="E4851">
        <v>103.00997564075801</v>
      </c>
      <c r="F4851">
        <v>5</v>
      </c>
      <c r="H4851" t="str" cm="1">
        <f t="array" ref="H4851">_xlfn.IFS(
             AND(E4851&gt;110,C4851&gt;2011,F4851&gt;100),"High: overrated, new and good rotation",
             AND(E4851&lt;90,C4851&gt;2011,F4851&gt;100),"High: underrated, new and good rotation",
             AND(E4851&lt;90,C4851&lt;2011,F4851&gt;100),"High: underrated, not too new but good rotation",
             AND(E4851&lt;=110,C4851&gt;2011,F4851&lt;=25),"Critic: well priced/underrated and new, but bad rotation",
             AND(E4851&gt;110,F4851&gt;100),"Top Tier: premium vehicules that tend to be sold above market prices",
             AND(E4851&gt;=90,E4851&lt;=110,F4851&gt;25),"Moderate: fair price and regular to good rotation",
             AND(E4851&lt;90,AND(C4851&lt;=2011,C4851&gt;=2000),AND(F4851&lt;100,F4851&gt;25)),"Moderate: underrated regular model and regular rotation",
             AND(E4851&lt;90,C4851&gt;2011,AND(F4851&lt;=100,F4851&gt;25)),"Moderate: underrated new model with regular rotation",
             AND(E4851&lt;90,C4851&lt;2000,AND(F4851&lt;=100,F4851&gt;25)),"Moderate: underrated old model with regular rotation",
             AND(C4851&lt;=2011,F4851&lt;=25),"Low: not new model and bad rotation",
             AND(E4851&gt;110,AND(C4851&lt;=2011,C4851&gt;=2000),F4851&lt;=25),"Low: overrated regular model with bad rotation",
             AND(E4851&gt;110,C4851&lt;2011,AND(F4851&lt;=100,F4851&gt;25)),"Low: overrated regular model (not new) with regular rotation",
             AND(E4851&gt;110,C4851&gt;2011,F4851&lt;=25),"Low: overrated new model with bad rotation"
)</f>
        <v>Low: not new model and bad rotation</v>
      </c>
    </row>
    <row r="4852" spans="1:8" x14ac:dyDescent="0.3">
      <c r="A4852" t="s">
        <v>59</v>
      </c>
      <c r="B4852" t="s">
        <v>844</v>
      </c>
      <c r="C4852">
        <v>2002</v>
      </c>
      <c r="D4852">
        <v>8090.909090909091</v>
      </c>
      <c r="E4852">
        <v>89.518400138531192</v>
      </c>
      <c r="F4852">
        <v>11</v>
      </c>
      <c r="H4852" t="str" cm="1">
        <f t="array" ref="H4852">_xlfn.IFS(
             AND(E4852&gt;110,C4852&gt;2011,F4852&gt;100),"High: overrated, new and good rotation",
             AND(E4852&lt;90,C4852&gt;2011,F4852&gt;100),"High: underrated, new and good rotation",
             AND(E4852&lt;90,C4852&lt;2011,F4852&gt;100),"High: underrated, not too new but good rotation",
             AND(E4852&lt;=110,C4852&gt;2011,F4852&lt;=25),"Critic: well priced/underrated and new, but bad rotation",
             AND(E4852&gt;110,F4852&gt;100),"Top Tier: premium vehicules that tend to be sold above market prices",
             AND(E4852&gt;=90,E4852&lt;=110,F4852&gt;25),"Moderate: fair price and regular to good rotation",
             AND(E4852&lt;90,AND(C4852&lt;=2011,C4852&gt;=2000),AND(F4852&lt;100,F4852&gt;25)),"Moderate: underrated regular model and regular rotation",
             AND(E4852&lt;90,C4852&gt;2011,AND(F4852&lt;=100,F4852&gt;25)),"Moderate: underrated new model with regular rotation",
             AND(E4852&lt;90,C4852&lt;2000,AND(F4852&lt;=100,F4852&gt;25)),"Moderate: underrated old model with regular rotation",
             AND(C4852&lt;=2011,F4852&lt;=25),"Low: not new model and bad rotation",
             AND(E4852&gt;110,AND(C4852&lt;=2011,C4852&gt;=2000),F4852&lt;=25),"Low: overrated regular model with bad rotation",
             AND(E4852&gt;110,C4852&lt;2011,AND(F4852&lt;=100,F4852&gt;25)),"Low: overrated regular model (not new) with regular rotation",
             AND(E4852&gt;110,C4852&gt;2011,F4852&lt;=25),"Low: overrated new model with bad rotation"
)</f>
        <v>Low: not new model and bad rotation</v>
      </c>
    </row>
    <row r="4853" spans="1:8" x14ac:dyDescent="0.3">
      <c r="A4853" t="s">
        <v>59</v>
      </c>
      <c r="B4853" t="s">
        <v>844</v>
      </c>
      <c r="C4853">
        <v>2003</v>
      </c>
      <c r="D4853">
        <v>12950</v>
      </c>
      <c r="E4853">
        <v>110.48982173301593</v>
      </c>
      <c r="F4853">
        <v>4</v>
      </c>
      <c r="H4853" t="str" cm="1">
        <f t="array" ref="H4853">_xlfn.IFS(
             AND(E4853&gt;110,C4853&gt;2011,F4853&gt;100),"High: overrated, new and good rotation",
             AND(E4853&lt;90,C4853&gt;2011,F4853&gt;100),"High: underrated, new and good rotation",
             AND(E4853&lt;90,C4853&lt;2011,F4853&gt;100),"High: underrated, not too new but good rotation",
             AND(E4853&lt;=110,C4853&gt;2011,F4853&lt;=25),"Critic: well priced/underrated and new, but bad rotation",
             AND(E4853&gt;110,F4853&gt;100),"Top Tier: premium vehicules that tend to be sold above market prices",
             AND(E4853&gt;=90,E4853&lt;=110,F4853&gt;25),"Moderate: fair price and regular to good rotation",
             AND(E4853&lt;90,AND(C4853&lt;=2011,C4853&gt;=2000),AND(F4853&lt;100,F4853&gt;25)),"Moderate: underrated regular model and regular rotation",
             AND(E4853&lt;90,C4853&gt;2011,AND(F4853&lt;=100,F4853&gt;25)),"Moderate: underrated new model with regular rotation",
             AND(E4853&lt;90,C4853&lt;2000,AND(F4853&lt;=100,F4853&gt;25)),"Moderate: underrated old model with regular rotation",
             AND(C4853&lt;=2011,F4853&lt;=25),"Low: not new model and bad rotation",
             AND(E4853&gt;110,AND(C4853&lt;=2011,C4853&gt;=2000),F4853&lt;=25),"Low: overrated regular model with bad rotation",
             AND(E4853&gt;110,C4853&lt;2011,AND(F4853&lt;=100,F4853&gt;25)),"Low: overrated regular model (not new) with regular rotation",
             AND(E4853&gt;110,C4853&gt;2011,F4853&lt;=25),"Low: overrated new model with bad rotation"
)</f>
        <v>Low: not new model and bad rotation</v>
      </c>
    </row>
    <row r="4854" spans="1:8" x14ac:dyDescent="0.3">
      <c r="A4854" t="s">
        <v>59</v>
      </c>
      <c r="B4854" t="s">
        <v>844</v>
      </c>
      <c r="C4854">
        <v>2004</v>
      </c>
      <c r="D4854">
        <v>13990.90909090909</v>
      </c>
      <c r="E4854">
        <v>101.25269823279496</v>
      </c>
      <c r="F4854">
        <v>11</v>
      </c>
      <c r="H4854" t="str" cm="1">
        <f t="array" ref="H4854">_xlfn.IFS(
             AND(E4854&gt;110,C4854&gt;2011,F4854&gt;100),"High: overrated, new and good rotation",
             AND(E4854&lt;90,C4854&gt;2011,F4854&gt;100),"High: underrated, new and good rotation",
             AND(E4854&lt;90,C4854&lt;2011,F4854&gt;100),"High: underrated, not too new but good rotation",
             AND(E4854&lt;=110,C4854&gt;2011,F4854&lt;=25),"Critic: well priced/underrated and new, but bad rotation",
             AND(E4854&gt;110,F4854&gt;100),"Top Tier: premium vehicules that tend to be sold above market prices",
             AND(E4854&gt;=90,E4854&lt;=110,F4854&gt;25),"Moderate: fair price and regular to good rotation",
             AND(E4854&lt;90,AND(C4854&lt;=2011,C4854&gt;=2000),AND(F4854&lt;100,F4854&gt;25)),"Moderate: underrated regular model and regular rotation",
             AND(E4854&lt;90,C4854&gt;2011,AND(F4854&lt;=100,F4854&gt;25)),"Moderate: underrated new model with regular rotation",
             AND(E4854&lt;90,C4854&lt;2000,AND(F4854&lt;=100,F4854&gt;25)),"Moderate: underrated old model with regular rotation",
             AND(C4854&lt;=2011,F4854&lt;=25),"Low: not new model and bad rotation",
             AND(E4854&gt;110,AND(C4854&lt;=2011,C4854&gt;=2000),F4854&lt;=25),"Low: overrated regular model with bad rotation",
             AND(E4854&gt;110,C4854&lt;2011,AND(F4854&lt;=100,F4854&gt;25)),"Low: overrated regular model (not new) with regular rotation",
             AND(E4854&gt;110,C4854&gt;2011,F4854&lt;=25),"Low: overrated new model with bad rotation"
)</f>
        <v>Low: not new model and bad rotation</v>
      </c>
    </row>
    <row r="4855" spans="1:8" x14ac:dyDescent="0.3">
      <c r="A4855" t="s">
        <v>59</v>
      </c>
      <c r="B4855" t="s">
        <v>844</v>
      </c>
      <c r="C4855">
        <v>2005</v>
      </c>
      <c r="D4855">
        <v>18000</v>
      </c>
      <c r="E4855">
        <v>114.28571428571428</v>
      </c>
      <c r="F4855">
        <v>1</v>
      </c>
      <c r="H4855" t="str" cm="1">
        <f t="array" ref="H4855">_xlfn.IFS(
             AND(E4855&gt;110,C4855&gt;2011,F4855&gt;100),"High: overrated, new and good rotation",
             AND(E4855&lt;90,C4855&gt;2011,F4855&gt;100),"High: underrated, new and good rotation",
             AND(E4855&lt;90,C4855&lt;2011,F4855&gt;100),"High: underrated, not too new but good rotation",
             AND(E4855&lt;=110,C4855&gt;2011,F4855&lt;=25),"Critic: well priced/underrated and new, but bad rotation",
             AND(E4855&gt;110,F4855&gt;100),"Top Tier: premium vehicules that tend to be sold above market prices",
             AND(E4855&gt;=90,E4855&lt;=110,F4855&gt;25),"Moderate: fair price and regular to good rotation",
             AND(E4855&lt;90,AND(C4855&lt;=2011,C4855&gt;=2000),AND(F4855&lt;100,F4855&gt;25)),"Moderate: underrated regular model and regular rotation",
             AND(E4855&lt;90,C4855&gt;2011,AND(F4855&lt;=100,F4855&gt;25)),"Moderate: underrated new model with regular rotation",
             AND(E4855&lt;90,C4855&lt;2000,AND(F4855&lt;=100,F4855&gt;25)),"Moderate: underrated old model with regular rotation",
             AND(C4855&lt;=2011,F4855&lt;=25),"Low: not new model and bad rotation",
             AND(E4855&gt;110,AND(C4855&lt;=2011,C4855&gt;=2000),F4855&lt;=25),"Low: overrated regular model with bad rotation",
             AND(E4855&gt;110,C4855&lt;2011,AND(F4855&lt;=100,F4855&gt;25)),"Low: overrated regular model (not new) with regular rotation",
             AND(E4855&gt;110,C4855&gt;2011,F4855&lt;=25),"Low: overrated new model with bad rotation"
)</f>
        <v>Low: not new model and bad rotation</v>
      </c>
    </row>
    <row r="4856" spans="1:8" x14ac:dyDescent="0.3">
      <c r="A4856" t="s">
        <v>59</v>
      </c>
      <c r="B4856" t="s">
        <v>844</v>
      </c>
      <c r="C4856">
        <v>2006</v>
      </c>
      <c r="D4856">
        <v>16450</v>
      </c>
      <c r="E4856">
        <v>95.777763162726572</v>
      </c>
      <c r="F4856">
        <v>8</v>
      </c>
      <c r="H4856" t="str" cm="1">
        <f t="array" ref="H4856">_xlfn.IFS(
             AND(E4856&gt;110,C4856&gt;2011,F4856&gt;100),"High: overrated, new and good rotation",
             AND(E4856&lt;90,C4856&gt;2011,F4856&gt;100),"High: underrated, new and good rotation",
             AND(E4856&lt;90,C4856&lt;2011,F4856&gt;100),"High: underrated, not too new but good rotation",
             AND(E4856&lt;=110,C4856&gt;2011,F4856&lt;=25),"Critic: well priced/underrated and new, but bad rotation",
             AND(E4856&gt;110,F4856&gt;100),"Top Tier: premium vehicules that tend to be sold above market prices",
             AND(E4856&gt;=90,E4856&lt;=110,F4856&gt;25),"Moderate: fair price and regular to good rotation",
             AND(E4856&lt;90,AND(C4856&lt;=2011,C4856&gt;=2000),AND(F4856&lt;100,F4856&gt;25)),"Moderate: underrated regular model and regular rotation",
             AND(E4856&lt;90,C4856&gt;2011,AND(F4856&lt;=100,F4856&gt;25)),"Moderate: underrated new model with regular rotation",
             AND(E4856&lt;90,C4856&lt;2000,AND(F4856&lt;=100,F4856&gt;25)),"Moderate: underrated old model with regular rotation",
             AND(C4856&lt;=2011,F4856&lt;=25),"Low: not new model and bad rotation",
             AND(E4856&gt;110,AND(C4856&lt;=2011,C4856&gt;=2000),F4856&lt;=25),"Low: overrated regular model with bad rotation",
             AND(E4856&gt;110,C4856&lt;2011,AND(F4856&lt;=100,F4856&gt;25)),"Low: overrated regular model (not new) with regular rotation",
             AND(E4856&gt;110,C4856&gt;2011,F4856&lt;=25),"Low: overrated new model with bad rotation"
)</f>
        <v>Low: not new model and bad rotation</v>
      </c>
    </row>
    <row r="4857" spans="1:8" x14ac:dyDescent="0.3">
      <c r="A4857" t="s">
        <v>59</v>
      </c>
      <c r="B4857" t="s">
        <v>844</v>
      </c>
      <c r="C4857">
        <v>2007</v>
      </c>
      <c r="D4857">
        <v>17600</v>
      </c>
      <c r="E4857">
        <v>94.878706199460922</v>
      </c>
      <c r="F4857">
        <v>1</v>
      </c>
      <c r="H4857" t="str" cm="1">
        <f t="array" ref="H4857">_xlfn.IFS(
             AND(E4857&gt;110,C4857&gt;2011,F4857&gt;100),"High: overrated, new and good rotation",
             AND(E4857&lt;90,C4857&gt;2011,F4857&gt;100),"High: underrated, new and good rotation",
             AND(E4857&lt;90,C4857&lt;2011,F4857&gt;100),"High: underrated, not too new but good rotation",
             AND(E4857&lt;=110,C4857&gt;2011,F4857&lt;=25),"Critic: well priced/underrated and new, but bad rotation",
             AND(E4857&gt;110,F4857&gt;100),"Top Tier: premium vehicules that tend to be sold above market prices",
             AND(E4857&gt;=90,E4857&lt;=110,F4857&gt;25),"Moderate: fair price and regular to good rotation",
             AND(E4857&lt;90,AND(C4857&lt;=2011,C4857&gt;=2000),AND(F4857&lt;100,F4857&gt;25)),"Moderate: underrated regular model and regular rotation",
             AND(E4857&lt;90,C4857&gt;2011,AND(F4857&lt;=100,F4857&gt;25)),"Moderate: underrated new model with regular rotation",
             AND(E4857&lt;90,C4857&lt;2000,AND(F4857&lt;=100,F4857&gt;25)),"Moderate: underrated old model with regular rotation",
             AND(C4857&lt;=2011,F4857&lt;=25),"Low: not new model and bad rotation",
             AND(E4857&gt;110,AND(C4857&lt;=2011,C4857&gt;=2000),F4857&lt;=25),"Low: overrated regular model with bad rotation",
             AND(E4857&gt;110,C4857&lt;2011,AND(F4857&lt;=100,F4857&gt;25)),"Low: overrated regular model (not new) with regular rotation",
             AND(E4857&gt;110,C4857&gt;2011,F4857&lt;=25),"Low: overrated new model with bad rotation"
)</f>
        <v>Low: not new model and bad rotation</v>
      </c>
    </row>
    <row r="4858" spans="1:8" x14ac:dyDescent="0.3">
      <c r="A4858" t="s">
        <v>59</v>
      </c>
      <c r="B4858" t="s">
        <v>844</v>
      </c>
      <c r="C4858">
        <v>2008</v>
      </c>
      <c r="D4858">
        <v>30066.666666666668</v>
      </c>
      <c r="E4858">
        <v>101.09172676650876</v>
      </c>
      <c r="F4858">
        <v>6</v>
      </c>
      <c r="H4858" t="str" cm="1">
        <f t="array" ref="H4858">_xlfn.IFS(
             AND(E4858&gt;110,C4858&gt;2011,F4858&gt;100),"High: overrated, new and good rotation",
             AND(E4858&lt;90,C4858&gt;2011,F4858&gt;100),"High: underrated, new and good rotation",
             AND(E4858&lt;90,C4858&lt;2011,F4858&gt;100),"High: underrated, not too new but good rotation",
             AND(E4858&lt;=110,C4858&gt;2011,F4858&lt;=25),"Critic: well priced/underrated and new, but bad rotation",
             AND(E4858&gt;110,F4858&gt;100),"Top Tier: premium vehicules that tend to be sold above market prices",
             AND(E4858&gt;=90,E4858&lt;=110,F4858&gt;25),"Moderate: fair price and regular to good rotation",
             AND(E4858&lt;90,AND(C4858&lt;=2011,C4858&gt;=2000),AND(F4858&lt;100,F4858&gt;25)),"Moderate: underrated regular model and regular rotation",
             AND(E4858&lt;90,C4858&gt;2011,AND(F4858&lt;=100,F4858&gt;25)),"Moderate: underrated new model with regular rotation",
             AND(E4858&lt;90,C4858&lt;2000,AND(F4858&lt;=100,F4858&gt;25)),"Moderate: underrated old model with regular rotation",
             AND(C4858&lt;=2011,F4858&lt;=25),"Low: not new model and bad rotation",
             AND(E4858&gt;110,AND(C4858&lt;=2011,C4858&gt;=2000),F4858&lt;=25),"Low: overrated regular model with bad rotation",
             AND(E4858&gt;110,C4858&lt;2011,AND(F4858&lt;=100,F4858&gt;25)),"Low: overrated regular model (not new) with regular rotation",
             AND(E4858&gt;110,C4858&gt;2011,F4858&lt;=25),"Low: overrated new model with bad rotation"
)</f>
        <v>Low: not new model and bad rotation</v>
      </c>
    </row>
    <row r="4859" spans="1:8" x14ac:dyDescent="0.3">
      <c r="A4859" t="s">
        <v>59</v>
      </c>
      <c r="B4859" t="s">
        <v>844</v>
      </c>
      <c r="C4859">
        <v>2009</v>
      </c>
      <c r="D4859">
        <v>37275</v>
      </c>
      <c r="E4859">
        <v>101.12137203166228</v>
      </c>
      <c r="F4859">
        <v>2</v>
      </c>
      <c r="H4859" t="str" cm="1">
        <f t="array" ref="H4859">_xlfn.IFS(
             AND(E4859&gt;110,C4859&gt;2011,F4859&gt;100),"High: overrated, new and good rotation",
             AND(E4859&lt;90,C4859&gt;2011,F4859&gt;100),"High: underrated, new and good rotation",
             AND(E4859&lt;90,C4859&lt;2011,F4859&gt;100),"High: underrated, not too new but good rotation",
             AND(E4859&lt;=110,C4859&gt;2011,F4859&lt;=25),"Critic: well priced/underrated and new, but bad rotation",
             AND(E4859&gt;110,F4859&gt;100),"Top Tier: premium vehicules that tend to be sold above market prices",
             AND(E4859&gt;=90,E4859&lt;=110,F4859&gt;25),"Moderate: fair price and regular to good rotation",
             AND(E4859&lt;90,AND(C4859&lt;=2011,C4859&gt;=2000),AND(F4859&lt;100,F4859&gt;25)),"Moderate: underrated regular model and regular rotation",
             AND(E4859&lt;90,C4859&gt;2011,AND(F4859&lt;=100,F4859&gt;25)),"Moderate: underrated new model with regular rotation",
             AND(E4859&lt;90,C4859&lt;2000,AND(F4859&lt;=100,F4859&gt;25)),"Moderate: underrated old model with regular rotation",
             AND(C4859&lt;=2011,F4859&lt;=25),"Low: not new model and bad rotation",
             AND(E4859&gt;110,AND(C4859&lt;=2011,C4859&gt;=2000),F4859&lt;=25),"Low: overrated regular model with bad rotation",
             AND(E4859&gt;110,C4859&lt;2011,AND(F4859&lt;=100,F4859&gt;25)),"Low: overrated regular model (not new) with regular rotation",
             AND(E4859&gt;110,C4859&gt;2011,F4859&lt;=25),"Low: overrated new model with bad rotation"
)</f>
        <v>Low: not new model and bad rotation</v>
      </c>
    </row>
    <row r="4860" spans="1:8" x14ac:dyDescent="0.3">
      <c r="A4860" t="s">
        <v>59</v>
      </c>
      <c r="B4860" t="s">
        <v>844</v>
      </c>
      <c r="C4860">
        <v>2011</v>
      </c>
      <c r="D4860">
        <v>46931.25</v>
      </c>
      <c r="E4860">
        <v>99.664393275882318</v>
      </c>
      <c r="F4860">
        <v>8</v>
      </c>
      <c r="H4860" t="str" cm="1">
        <f t="array" ref="H4860">_xlfn.IFS(
             AND(E4860&gt;110,C4860&gt;2011,F4860&gt;100),"High: overrated, new and good rotation",
             AND(E4860&lt;90,C4860&gt;2011,F4860&gt;100),"High: underrated, new and good rotation",
             AND(E4860&lt;90,C4860&lt;2011,F4860&gt;100),"High: underrated, not too new but good rotation",
             AND(E4860&lt;=110,C4860&gt;2011,F4860&lt;=25),"Critic: well priced/underrated and new, but bad rotation",
             AND(E4860&gt;110,F4860&gt;100),"Top Tier: premium vehicules that tend to be sold above market prices",
             AND(E4860&gt;=90,E4860&lt;=110,F4860&gt;25),"Moderate: fair price and regular to good rotation",
             AND(E4860&lt;90,AND(C4860&lt;=2011,C4860&gt;=2000),AND(F4860&lt;100,F4860&gt;25)),"Moderate: underrated regular model and regular rotation",
             AND(E4860&lt;90,C4860&gt;2011,AND(F4860&lt;=100,F4860&gt;25)),"Moderate: underrated new model with regular rotation",
             AND(E4860&lt;90,C4860&lt;2000,AND(F4860&lt;=100,F4860&gt;25)),"Moderate: underrated old model with regular rotation",
             AND(C4860&lt;=2011,F4860&lt;=25),"Low: not new model and bad rotation",
             AND(E4860&gt;110,AND(C4860&lt;=2011,C4860&gt;=2000),F4860&lt;=25),"Low: overrated regular model with bad rotation",
             AND(E4860&gt;110,C4860&lt;2011,AND(F4860&lt;=100,F4860&gt;25)),"Low: overrated regular model (not new) with regular rotation",
             AND(E4860&gt;110,C4860&gt;2011,F4860&lt;=25),"Low: overrated new model with bad rotation"
)</f>
        <v>Low: not new model and bad rotation</v>
      </c>
    </row>
    <row r="4861" spans="1:8" x14ac:dyDescent="0.3">
      <c r="A4861" t="s">
        <v>59</v>
      </c>
      <c r="B4861" t="s">
        <v>844</v>
      </c>
      <c r="C4861">
        <v>2013</v>
      </c>
      <c r="D4861">
        <v>53780.769230769234</v>
      </c>
      <c r="E4861">
        <v>95.749526950034181</v>
      </c>
      <c r="F4861">
        <v>13</v>
      </c>
      <c r="H4861" t="str" cm="1">
        <f t="array" ref="H4861">_xlfn.IFS(
             AND(E4861&gt;110,C4861&gt;2011,F4861&gt;100),"High: overrated, new and good rotation",
             AND(E4861&lt;90,C4861&gt;2011,F4861&gt;100),"High: underrated, new and good rotation",
             AND(E4861&lt;90,C4861&lt;2011,F4861&gt;100),"High: underrated, not too new but good rotation",
             AND(E4861&lt;=110,C4861&gt;2011,F4861&lt;=25),"Critic: well priced/underrated and new, but bad rotation",
             AND(E4861&gt;110,F4861&gt;100),"Top Tier: premium vehicules that tend to be sold above market prices",
             AND(E4861&gt;=90,E4861&lt;=110,F4861&gt;25),"Moderate: fair price and regular to good rotation",
             AND(E4861&lt;90,AND(C4861&lt;=2011,C4861&gt;=2000),AND(F4861&lt;100,F4861&gt;25)),"Moderate: underrated regular model and regular rotation",
             AND(E4861&lt;90,C4861&gt;2011,AND(F4861&lt;=100,F4861&gt;25)),"Moderate: underrated new model with regular rotation",
             AND(E4861&lt;90,C4861&lt;2000,AND(F4861&lt;=100,F4861&gt;25)),"Moderate: underrated old model with regular rotation",
             AND(C4861&lt;=2011,F4861&lt;=25),"Low: not new model and bad rotation",
             AND(E4861&gt;110,AND(C4861&lt;=2011,C4861&gt;=2000),F4861&lt;=25),"Low: overrated regular model with bad rotation",
             AND(E4861&gt;110,C4861&lt;2011,AND(F4861&lt;=100,F4861&gt;25)),"Low: overrated regular model (not new) with regular rotation",
             AND(E4861&gt;110,C4861&gt;2011,F4861&lt;=25),"Low: overrated new model with bad rotation"
)</f>
        <v>Critic: well priced/underrated and new, but bad rotation</v>
      </c>
    </row>
    <row r="4862" spans="1:8" x14ac:dyDescent="0.3">
      <c r="A4862" t="s">
        <v>59</v>
      </c>
      <c r="B4862" t="s">
        <v>844</v>
      </c>
      <c r="C4862">
        <v>2014</v>
      </c>
      <c r="D4862">
        <v>60066.666666666664</v>
      </c>
      <c r="E4862">
        <v>100.11013044956536</v>
      </c>
      <c r="F4862">
        <v>6</v>
      </c>
      <c r="H4862" t="str" cm="1">
        <f t="array" ref="H4862">_xlfn.IFS(
             AND(E4862&gt;110,C4862&gt;2011,F4862&gt;100),"High: overrated, new and good rotation",
             AND(E4862&lt;90,C4862&gt;2011,F4862&gt;100),"High: underrated, new and good rotation",
             AND(E4862&lt;90,C4862&lt;2011,F4862&gt;100),"High: underrated, not too new but good rotation",
             AND(E4862&lt;=110,C4862&gt;2011,F4862&lt;=25),"Critic: well priced/underrated and new, but bad rotation",
             AND(E4862&gt;110,F4862&gt;100),"Top Tier: premium vehicules that tend to be sold above market prices",
             AND(E4862&gt;=90,E4862&lt;=110,F4862&gt;25),"Moderate: fair price and regular to good rotation",
             AND(E4862&lt;90,AND(C4862&lt;=2011,C4862&gt;=2000),AND(F4862&lt;100,F4862&gt;25)),"Moderate: underrated regular model and regular rotation",
             AND(E4862&lt;90,C4862&gt;2011,AND(F4862&lt;=100,F4862&gt;25)),"Moderate: underrated new model with regular rotation",
             AND(E4862&lt;90,C4862&lt;2000,AND(F4862&lt;=100,F4862&gt;25)),"Moderate: underrated old model with regular rotation",
             AND(C4862&lt;=2011,F4862&lt;=25),"Low: not new model and bad rotation",
             AND(E4862&gt;110,AND(C4862&lt;=2011,C4862&gt;=2000),F4862&lt;=25),"Low: overrated regular model with bad rotation",
             AND(E4862&gt;110,C4862&lt;2011,AND(F4862&lt;=100,F4862&gt;25)),"Low: overrated regular model (not new) with regular rotation",
             AND(E4862&gt;110,C4862&gt;2011,F4862&lt;=25),"Low: overrated new model with bad rotation"
)</f>
        <v>Critic: well priced/underrated and new, but bad rotation</v>
      </c>
    </row>
    <row r="4863" spans="1:8" x14ac:dyDescent="0.3">
      <c r="A4863" t="s">
        <v>59</v>
      </c>
      <c r="B4863" t="s">
        <v>845</v>
      </c>
      <c r="C4863">
        <v>2003</v>
      </c>
      <c r="D4863">
        <v>2914.9122807017543</v>
      </c>
      <c r="E4863">
        <v>103.00753364896507</v>
      </c>
      <c r="F4863">
        <v>57</v>
      </c>
      <c r="H4863" t="str" cm="1">
        <f t="array" ref="H4863">_xlfn.IFS(
             AND(E4863&gt;110,C4863&gt;2011,F4863&gt;100),"High: overrated, new and good rotation",
             AND(E4863&lt;90,C4863&gt;2011,F4863&gt;100),"High: underrated, new and good rotation",
             AND(E4863&lt;90,C4863&lt;2011,F4863&gt;100),"High: underrated, not too new but good rotation",
             AND(E4863&lt;=110,C4863&gt;2011,F4863&lt;=25),"Critic: well priced/underrated and new, but bad rotation",
             AND(E4863&gt;110,F4863&gt;100),"Top Tier: premium vehicules that tend to be sold above market prices",
             AND(E4863&gt;=90,E4863&lt;=110,F4863&gt;25),"Moderate: fair price and regular to good rotation",
             AND(E4863&lt;90,AND(C4863&lt;=2011,C4863&gt;=2000),AND(F4863&lt;100,F4863&gt;25)),"Moderate: underrated regular model and regular rotation",
             AND(E4863&lt;90,C4863&gt;2011,AND(F4863&lt;=100,F4863&gt;25)),"Moderate: underrated new model with regular rotation",
             AND(E4863&lt;90,C4863&lt;2000,AND(F4863&lt;=100,F4863&gt;25)),"Moderate: underrated old model with regular rotation",
             AND(C4863&lt;=2011,F4863&lt;=25),"Low: not new model and bad rotation",
             AND(E4863&gt;110,AND(C4863&lt;=2011,C4863&gt;=2000),F4863&lt;=25),"Low: overrated regular model with bad rotation",
             AND(E4863&gt;110,C4863&lt;2011,AND(F4863&lt;=100,F4863&gt;25)),"Low: overrated regular model (not new) with regular rotation",
             AND(E4863&gt;110,C4863&gt;2011,F4863&lt;=25),"Low: overrated new model with bad rotation"
)</f>
        <v>Moderate: fair price and regular to good rotation</v>
      </c>
    </row>
    <row r="4864" spans="1:8" x14ac:dyDescent="0.3">
      <c r="A4864" t="s">
        <v>59</v>
      </c>
      <c r="B4864" t="s">
        <v>845</v>
      </c>
      <c r="C4864">
        <v>2004</v>
      </c>
      <c r="D4864">
        <v>3505.1724137931033</v>
      </c>
      <c r="E4864">
        <v>102.47792878221931</v>
      </c>
      <c r="F4864">
        <v>29</v>
      </c>
      <c r="H4864" t="str" cm="1">
        <f t="array" ref="H4864">_xlfn.IFS(
             AND(E4864&gt;110,C4864&gt;2011,F4864&gt;100),"High: overrated, new and good rotation",
             AND(E4864&lt;90,C4864&gt;2011,F4864&gt;100),"High: underrated, new and good rotation",
             AND(E4864&lt;90,C4864&lt;2011,F4864&gt;100),"High: underrated, not too new but good rotation",
             AND(E4864&lt;=110,C4864&gt;2011,F4864&lt;=25),"Critic: well priced/underrated and new, but bad rotation",
             AND(E4864&gt;110,F4864&gt;100),"Top Tier: premium vehicules that tend to be sold above market prices",
             AND(E4864&gt;=90,E4864&lt;=110,F4864&gt;25),"Moderate: fair price and regular to good rotation",
             AND(E4864&lt;90,AND(C4864&lt;=2011,C4864&gt;=2000),AND(F4864&lt;100,F4864&gt;25)),"Moderate: underrated regular model and regular rotation",
             AND(E4864&lt;90,C4864&gt;2011,AND(F4864&lt;=100,F4864&gt;25)),"Moderate: underrated new model with regular rotation",
             AND(E4864&lt;90,C4864&lt;2000,AND(F4864&lt;=100,F4864&gt;25)),"Moderate: underrated old model with regular rotation",
             AND(C4864&lt;=2011,F4864&lt;=25),"Low: not new model and bad rotation",
             AND(E4864&gt;110,AND(C4864&lt;=2011,C4864&gt;=2000),F4864&lt;=25),"Low: overrated regular model with bad rotation",
             AND(E4864&gt;110,C4864&lt;2011,AND(F4864&lt;=100,F4864&gt;25)),"Low: overrated regular model (not new) with regular rotation",
             AND(E4864&gt;110,C4864&gt;2011,F4864&lt;=25),"Low: overrated new model with bad rotation"
)</f>
        <v>Moderate: fair price and regular to good rotation</v>
      </c>
    </row>
    <row r="4865" spans="1:8" x14ac:dyDescent="0.3">
      <c r="A4865" t="s">
        <v>59</v>
      </c>
      <c r="B4865" t="s">
        <v>845</v>
      </c>
      <c r="C4865">
        <v>2005</v>
      </c>
      <c r="D4865">
        <v>3696.4285714285716</v>
      </c>
      <c r="E4865">
        <v>101.27457474636546</v>
      </c>
      <c r="F4865">
        <v>42</v>
      </c>
      <c r="H4865" t="str" cm="1">
        <f t="array" ref="H4865">_xlfn.IFS(
             AND(E4865&gt;110,C4865&gt;2011,F4865&gt;100),"High: overrated, new and good rotation",
             AND(E4865&lt;90,C4865&gt;2011,F4865&gt;100),"High: underrated, new and good rotation",
             AND(E4865&lt;90,C4865&lt;2011,F4865&gt;100),"High: underrated, not too new but good rotation",
             AND(E4865&lt;=110,C4865&gt;2011,F4865&lt;=25),"Critic: well priced/underrated and new, but bad rotation",
             AND(E4865&gt;110,F4865&gt;100),"Top Tier: premium vehicules that tend to be sold above market prices",
             AND(E4865&gt;=90,E4865&lt;=110,F4865&gt;25),"Moderate: fair price and regular to good rotation",
             AND(E4865&lt;90,AND(C4865&lt;=2011,C4865&gt;=2000),AND(F4865&lt;100,F4865&gt;25)),"Moderate: underrated regular model and regular rotation",
             AND(E4865&lt;90,C4865&gt;2011,AND(F4865&lt;=100,F4865&gt;25)),"Moderate: underrated new model with regular rotation",
             AND(E4865&lt;90,C4865&lt;2000,AND(F4865&lt;=100,F4865&gt;25)),"Moderate: underrated old model with regular rotation",
             AND(C4865&lt;=2011,F4865&lt;=25),"Low: not new model and bad rotation",
             AND(E4865&gt;110,AND(C4865&lt;=2011,C4865&gt;=2000),F4865&lt;=25),"Low: overrated regular model with bad rotation",
             AND(E4865&gt;110,C4865&lt;2011,AND(F4865&lt;=100,F4865&gt;25)),"Low: overrated regular model (not new) with regular rotation",
             AND(E4865&gt;110,C4865&gt;2011,F4865&lt;=25),"Low: overrated new model with bad rotation"
)</f>
        <v>Moderate: fair price and regular to good rotation</v>
      </c>
    </row>
    <row r="4866" spans="1:8" x14ac:dyDescent="0.3">
      <c r="A4866" t="s">
        <v>59</v>
      </c>
      <c r="B4866" t="s">
        <v>845</v>
      </c>
      <c r="C4866">
        <v>2006</v>
      </c>
      <c r="D4866">
        <v>4536.1111111111113</v>
      </c>
      <c r="E4866">
        <v>103.05207655822811</v>
      </c>
      <c r="F4866">
        <v>36</v>
      </c>
      <c r="H4866" t="str" cm="1">
        <f t="array" ref="H4866">_xlfn.IFS(
             AND(E4866&gt;110,C4866&gt;2011,F4866&gt;100),"High: overrated, new and good rotation",
             AND(E4866&lt;90,C4866&gt;2011,F4866&gt;100),"High: underrated, new and good rotation",
             AND(E4866&lt;90,C4866&lt;2011,F4866&gt;100),"High: underrated, not too new but good rotation",
             AND(E4866&lt;=110,C4866&gt;2011,F4866&lt;=25),"Critic: well priced/underrated and new, but bad rotation",
             AND(E4866&gt;110,F4866&gt;100),"Top Tier: premium vehicules that tend to be sold above market prices",
             AND(E4866&gt;=90,E4866&lt;=110,F4866&gt;25),"Moderate: fair price and regular to good rotation",
             AND(E4866&lt;90,AND(C4866&lt;=2011,C4866&gt;=2000),AND(F4866&lt;100,F4866&gt;25)),"Moderate: underrated regular model and regular rotation",
             AND(E4866&lt;90,C4866&gt;2011,AND(F4866&lt;=100,F4866&gt;25)),"Moderate: underrated new model with regular rotation",
             AND(E4866&lt;90,C4866&lt;2000,AND(F4866&lt;=100,F4866&gt;25)),"Moderate: underrated old model with regular rotation",
             AND(C4866&lt;=2011,F4866&lt;=25),"Low: not new model and bad rotation",
             AND(E4866&gt;110,AND(C4866&lt;=2011,C4866&gt;=2000),F4866&lt;=25),"Low: overrated regular model with bad rotation",
             AND(E4866&gt;110,C4866&lt;2011,AND(F4866&lt;=100,F4866&gt;25)),"Low: overrated regular model (not new) with regular rotation",
             AND(E4866&gt;110,C4866&gt;2011,F4866&lt;=25),"Low: overrated new model with bad rotation"
)</f>
        <v>Moderate: fair price and regular to good rotation</v>
      </c>
    </row>
    <row r="4867" spans="1:8" x14ac:dyDescent="0.3">
      <c r="A4867" t="s">
        <v>59</v>
      </c>
      <c r="B4867" t="s">
        <v>845</v>
      </c>
      <c r="C4867">
        <v>2007</v>
      </c>
      <c r="D4867">
        <v>5260</v>
      </c>
      <c r="E4867">
        <v>92.314064160674022</v>
      </c>
      <c r="F4867">
        <v>5</v>
      </c>
      <c r="H4867" t="str" cm="1">
        <f t="array" ref="H4867">_xlfn.IFS(
             AND(E4867&gt;110,C4867&gt;2011,F4867&gt;100),"High: overrated, new and good rotation",
             AND(E4867&lt;90,C4867&gt;2011,F4867&gt;100),"High: underrated, new and good rotation",
             AND(E4867&lt;90,C4867&lt;2011,F4867&gt;100),"High: underrated, not too new but good rotation",
             AND(E4867&lt;=110,C4867&gt;2011,F4867&lt;=25),"Critic: well priced/underrated and new, but bad rotation",
             AND(E4867&gt;110,F4867&gt;100),"Top Tier: premium vehicules that tend to be sold above market prices",
             AND(E4867&gt;=90,E4867&lt;=110,F4867&gt;25),"Moderate: fair price and regular to good rotation",
             AND(E4867&lt;90,AND(C4867&lt;=2011,C4867&gt;=2000),AND(F4867&lt;100,F4867&gt;25)),"Moderate: underrated regular model and regular rotation",
             AND(E4867&lt;90,C4867&gt;2011,AND(F4867&lt;=100,F4867&gt;25)),"Moderate: underrated new model with regular rotation",
             AND(E4867&lt;90,C4867&lt;2000,AND(F4867&lt;=100,F4867&gt;25)),"Moderate: underrated old model with regular rotation",
             AND(C4867&lt;=2011,F4867&lt;=25),"Low: not new model and bad rotation",
             AND(E4867&gt;110,AND(C4867&lt;=2011,C4867&gt;=2000),F4867&lt;=25),"Low: overrated regular model with bad rotation",
             AND(E4867&gt;110,C4867&lt;2011,AND(F4867&lt;=100,F4867&gt;25)),"Low: overrated regular model (not new) with regular rotation",
             AND(E4867&gt;110,C4867&gt;2011,F4867&lt;=25),"Low: overrated new model with bad rotation"
)</f>
        <v>Low: not new model and bad rotation</v>
      </c>
    </row>
    <row r="4868" spans="1:8" x14ac:dyDescent="0.3">
      <c r="A4868" t="s">
        <v>59</v>
      </c>
      <c r="B4868" t="s">
        <v>845</v>
      </c>
      <c r="C4868">
        <v>2008</v>
      </c>
      <c r="D4868">
        <v>5526.1904761904761</v>
      </c>
      <c r="E4868">
        <v>105.24760195463941</v>
      </c>
      <c r="F4868">
        <v>21</v>
      </c>
      <c r="H4868" t="str" cm="1">
        <f t="array" ref="H4868">_xlfn.IFS(
             AND(E4868&gt;110,C4868&gt;2011,F4868&gt;100),"High: overrated, new and good rotation",
             AND(E4868&lt;90,C4868&gt;2011,F4868&gt;100),"High: underrated, new and good rotation",
             AND(E4868&lt;90,C4868&lt;2011,F4868&gt;100),"High: underrated, not too new but good rotation",
             AND(E4868&lt;=110,C4868&gt;2011,F4868&lt;=25),"Critic: well priced/underrated and new, but bad rotation",
             AND(E4868&gt;110,F4868&gt;100),"Top Tier: premium vehicules that tend to be sold above market prices",
             AND(E4868&gt;=90,E4868&lt;=110,F4868&gt;25),"Moderate: fair price and regular to good rotation",
             AND(E4868&lt;90,AND(C4868&lt;=2011,C4868&gt;=2000),AND(F4868&lt;100,F4868&gt;25)),"Moderate: underrated regular model and regular rotation",
             AND(E4868&lt;90,C4868&gt;2011,AND(F4868&lt;=100,F4868&gt;25)),"Moderate: underrated new model with regular rotation",
             AND(E4868&lt;90,C4868&lt;2000,AND(F4868&lt;=100,F4868&gt;25)),"Moderate: underrated old model with regular rotation",
             AND(C4868&lt;=2011,F4868&lt;=25),"Low: not new model and bad rotation",
             AND(E4868&gt;110,AND(C4868&lt;=2011,C4868&gt;=2000),F4868&lt;=25),"Low: overrated regular model with bad rotation",
             AND(E4868&gt;110,C4868&lt;2011,AND(F4868&lt;=100,F4868&gt;25)),"Low: overrated regular model (not new) with regular rotation",
             AND(E4868&gt;110,C4868&gt;2011,F4868&lt;=25),"Low: overrated new model with bad rotation"
)</f>
        <v>Low: not new model and bad rotation</v>
      </c>
    </row>
    <row r="4869" spans="1:8" x14ac:dyDescent="0.3">
      <c r="A4869" t="s">
        <v>59</v>
      </c>
      <c r="B4869" t="s">
        <v>845</v>
      </c>
      <c r="C4869">
        <v>2009</v>
      </c>
      <c r="D4869">
        <v>6459.8765432098762</v>
      </c>
      <c r="E4869">
        <v>97.106093701497457</v>
      </c>
      <c r="F4869">
        <v>81</v>
      </c>
      <c r="H4869" t="str" cm="1">
        <f t="array" ref="H4869">_xlfn.IFS(
             AND(E4869&gt;110,C4869&gt;2011,F4869&gt;100),"High: overrated, new and good rotation",
             AND(E4869&lt;90,C4869&gt;2011,F4869&gt;100),"High: underrated, new and good rotation",
             AND(E4869&lt;90,C4869&lt;2011,F4869&gt;100),"High: underrated, not too new but good rotation",
             AND(E4869&lt;=110,C4869&gt;2011,F4869&lt;=25),"Critic: well priced/underrated and new, but bad rotation",
             AND(E4869&gt;110,F4869&gt;100),"Top Tier: premium vehicules that tend to be sold above market prices",
             AND(E4869&gt;=90,E4869&lt;=110,F4869&gt;25),"Moderate: fair price and regular to good rotation",
             AND(E4869&lt;90,AND(C4869&lt;=2011,C4869&gt;=2000),AND(F4869&lt;100,F4869&gt;25)),"Moderate: underrated regular model and regular rotation",
             AND(E4869&lt;90,C4869&gt;2011,AND(F4869&lt;=100,F4869&gt;25)),"Moderate: underrated new model with regular rotation",
             AND(E4869&lt;90,C4869&lt;2000,AND(F4869&lt;=100,F4869&gt;25)),"Moderate: underrated old model with regular rotation",
             AND(C4869&lt;=2011,F4869&lt;=25),"Low: not new model and bad rotation",
             AND(E4869&gt;110,AND(C4869&lt;=2011,C4869&gt;=2000),F4869&lt;=25),"Low: overrated regular model with bad rotation",
             AND(E4869&gt;110,C4869&lt;2011,AND(F4869&lt;=100,F4869&gt;25)),"Low: overrated regular model (not new) with regular rotation",
             AND(E4869&gt;110,C4869&gt;2011,F4869&lt;=25),"Low: overrated new model with bad rotation"
)</f>
        <v>Moderate: fair price and regular to good rotation</v>
      </c>
    </row>
    <row r="4870" spans="1:8" x14ac:dyDescent="0.3">
      <c r="A4870" t="s">
        <v>59</v>
      </c>
      <c r="B4870" t="s">
        <v>845</v>
      </c>
      <c r="C4870">
        <v>2010</v>
      </c>
      <c r="D4870">
        <v>7615.7142857142853</v>
      </c>
      <c r="E4870">
        <v>98.712788218766264</v>
      </c>
      <c r="F4870">
        <v>35</v>
      </c>
      <c r="H4870" t="str" cm="1">
        <f t="array" ref="H4870">_xlfn.IFS(
             AND(E4870&gt;110,C4870&gt;2011,F4870&gt;100),"High: overrated, new and good rotation",
             AND(E4870&lt;90,C4870&gt;2011,F4870&gt;100),"High: underrated, new and good rotation",
             AND(E4870&lt;90,C4870&lt;2011,F4870&gt;100),"High: underrated, not too new but good rotation",
             AND(E4870&lt;=110,C4870&gt;2011,F4870&lt;=25),"Critic: well priced/underrated and new, but bad rotation",
             AND(E4870&gt;110,F4870&gt;100),"Top Tier: premium vehicules that tend to be sold above market prices",
             AND(E4870&gt;=90,E4870&lt;=110,F4870&gt;25),"Moderate: fair price and regular to good rotation",
             AND(E4870&lt;90,AND(C4870&lt;=2011,C4870&gt;=2000),AND(F4870&lt;100,F4870&gt;25)),"Moderate: underrated regular model and regular rotation",
             AND(E4870&lt;90,C4870&gt;2011,AND(F4870&lt;=100,F4870&gt;25)),"Moderate: underrated new model with regular rotation",
             AND(E4870&lt;90,C4870&lt;2000,AND(F4870&lt;=100,F4870&gt;25)),"Moderate: underrated old model with regular rotation",
             AND(C4870&lt;=2011,F4870&lt;=25),"Low: not new model and bad rotation",
             AND(E4870&gt;110,AND(C4870&lt;=2011,C4870&gt;=2000),F4870&lt;=25),"Low: overrated regular model with bad rotation",
             AND(E4870&gt;110,C4870&lt;2011,AND(F4870&lt;=100,F4870&gt;25)),"Low: overrated regular model (not new) with regular rotation",
             AND(E4870&gt;110,C4870&gt;2011,F4870&lt;=25),"Low: overrated new model with bad rotation"
)</f>
        <v>Moderate: fair price and regular to good rotation</v>
      </c>
    </row>
    <row r="4871" spans="1:8" x14ac:dyDescent="0.3">
      <c r="A4871" t="s">
        <v>59</v>
      </c>
      <c r="B4871" t="s">
        <v>845</v>
      </c>
      <c r="C4871">
        <v>2011</v>
      </c>
      <c r="D4871">
        <v>7770.833333333333</v>
      </c>
      <c r="E4871">
        <v>95.478760317787433</v>
      </c>
      <c r="F4871">
        <v>12</v>
      </c>
      <c r="H4871" t="str" cm="1">
        <f t="array" ref="H4871">_xlfn.IFS(
             AND(E4871&gt;110,C4871&gt;2011,F4871&gt;100),"High: overrated, new and good rotation",
             AND(E4871&lt;90,C4871&gt;2011,F4871&gt;100),"High: underrated, new and good rotation",
             AND(E4871&lt;90,C4871&lt;2011,F4871&gt;100),"High: underrated, not too new but good rotation",
             AND(E4871&lt;=110,C4871&gt;2011,F4871&lt;=25),"Critic: well priced/underrated and new, but bad rotation",
             AND(E4871&gt;110,F4871&gt;100),"Top Tier: premium vehicules that tend to be sold above market prices",
             AND(E4871&gt;=90,E4871&lt;=110,F4871&gt;25),"Moderate: fair price and regular to good rotation",
             AND(E4871&lt;90,AND(C4871&lt;=2011,C4871&gt;=2000),AND(F4871&lt;100,F4871&gt;25)),"Moderate: underrated regular model and regular rotation",
             AND(E4871&lt;90,C4871&gt;2011,AND(F4871&lt;=100,F4871&gt;25)),"Moderate: underrated new model with regular rotation",
             AND(E4871&lt;90,C4871&lt;2000,AND(F4871&lt;=100,F4871&gt;25)),"Moderate: underrated old model with regular rotation",
             AND(C4871&lt;=2011,F4871&lt;=25),"Low: not new model and bad rotation",
             AND(E4871&gt;110,AND(C4871&lt;=2011,C4871&gt;=2000),F4871&lt;=25),"Low: overrated regular model with bad rotation",
             AND(E4871&gt;110,C4871&lt;2011,AND(F4871&lt;=100,F4871&gt;25)),"Low: overrated regular model (not new) with regular rotation",
             AND(E4871&gt;110,C4871&gt;2011,F4871&lt;=25),"Low: overrated new model with bad rotation"
)</f>
        <v>Low: not new model and bad rotation</v>
      </c>
    </row>
    <row r="4872" spans="1:8" x14ac:dyDescent="0.3">
      <c r="A4872" t="s">
        <v>59</v>
      </c>
      <c r="B4872" t="s">
        <v>845</v>
      </c>
      <c r="C4872">
        <v>2012</v>
      </c>
      <c r="D4872">
        <v>11283.333333333334</v>
      </c>
      <c r="E4872">
        <v>102.77903469079941</v>
      </c>
      <c r="F4872">
        <v>3</v>
      </c>
      <c r="H4872" t="str" cm="1">
        <f t="array" ref="H4872">_xlfn.IFS(
             AND(E4872&gt;110,C4872&gt;2011,F4872&gt;100),"High: overrated, new and good rotation",
             AND(E4872&lt;90,C4872&gt;2011,F4872&gt;100),"High: underrated, new and good rotation",
             AND(E4872&lt;90,C4872&lt;2011,F4872&gt;100),"High: underrated, not too new but good rotation",
             AND(E4872&lt;=110,C4872&gt;2011,F4872&lt;=25),"Critic: well priced/underrated and new, but bad rotation",
             AND(E4872&gt;110,F4872&gt;100),"Top Tier: premium vehicules that tend to be sold above market prices",
             AND(E4872&gt;=90,E4872&lt;=110,F4872&gt;25),"Moderate: fair price and regular to good rotation",
             AND(E4872&lt;90,AND(C4872&lt;=2011,C4872&gt;=2000),AND(F4872&lt;100,F4872&gt;25)),"Moderate: underrated regular model and regular rotation",
             AND(E4872&lt;90,C4872&gt;2011,AND(F4872&lt;=100,F4872&gt;25)),"Moderate: underrated new model with regular rotation",
             AND(E4872&lt;90,C4872&lt;2000,AND(F4872&lt;=100,F4872&gt;25)),"Moderate: underrated old model with regular rotation",
             AND(C4872&lt;=2011,F4872&lt;=25),"Low: not new model and bad rotation",
             AND(E4872&gt;110,AND(C4872&lt;=2011,C4872&gt;=2000),F4872&lt;=25),"Low: overrated regular model with bad rotation",
             AND(E4872&gt;110,C4872&lt;2011,AND(F4872&lt;=100,F4872&gt;25)),"Low: overrated regular model (not new) with regular rotation",
             AND(E4872&gt;110,C4872&gt;2011,F4872&lt;=25),"Low: overrated new model with bad rotation"
)</f>
        <v>Critic: well priced/underrated and new, but bad rotation</v>
      </c>
    </row>
    <row r="4873" spans="1:8" x14ac:dyDescent="0.3">
      <c r="A4873" t="s">
        <v>59</v>
      </c>
      <c r="B4873" t="s">
        <v>845</v>
      </c>
      <c r="C4873">
        <v>2013</v>
      </c>
      <c r="D4873">
        <v>12534.722222222223</v>
      </c>
      <c r="E4873">
        <v>104.28776683610835</v>
      </c>
      <c r="F4873">
        <v>18</v>
      </c>
      <c r="H4873" t="str" cm="1">
        <f t="array" ref="H4873">_xlfn.IFS(
             AND(E4873&gt;110,C4873&gt;2011,F4873&gt;100),"High: overrated, new and good rotation",
             AND(E4873&lt;90,C4873&gt;2011,F4873&gt;100),"High: underrated, new and good rotation",
             AND(E4873&lt;90,C4873&lt;2011,F4873&gt;100),"High: underrated, not too new but good rotation",
             AND(E4873&lt;=110,C4873&gt;2011,F4873&lt;=25),"Critic: well priced/underrated and new, but bad rotation",
             AND(E4873&gt;110,F4873&gt;100),"Top Tier: premium vehicules that tend to be sold above market prices",
             AND(E4873&gt;=90,E4873&lt;=110,F4873&gt;25),"Moderate: fair price and regular to good rotation",
             AND(E4873&lt;90,AND(C4873&lt;=2011,C4873&gt;=2000),AND(F4873&lt;100,F4873&gt;25)),"Moderate: underrated regular model and regular rotation",
             AND(E4873&lt;90,C4873&gt;2011,AND(F4873&lt;=100,F4873&gt;25)),"Moderate: underrated new model with regular rotation",
             AND(E4873&lt;90,C4873&lt;2000,AND(F4873&lt;=100,F4873&gt;25)),"Moderate: underrated old model with regular rotation",
             AND(C4873&lt;=2011,F4873&lt;=25),"Low: not new model and bad rotation",
             AND(E4873&gt;110,AND(C4873&lt;=2011,C4873&gt;=2000),F4873&lt;=25),"Low: overrated regular model with bad rotation",
             AND(E4873&gt;110,C4873&lt;2011,AND(F4873&lt;=100,F4873&gt;25)),"Low: overrated regular model (not new) with regular rotation",
             AND(E4873&gt;110,C4873&gt;2011,F4873&lt;=25),"Low: overrated new model with bad rotation"
)</f>
        <v>Critic: well priced/underrated and new, but bad rotation</v>
      </c>
    </row>
    <row r="4874" spans="1:8" x14ac:dyDescent="0.3">
      <c r="A4874" t="s">
        <v>59</v>
      </c>
      <c r="B4874" t="s">
        <v>846</v>
      </c>
      <c r="C4874">
        <v>2000</v>
      </c>
      <c r="D4874">
        <v>1600</v>
      </c>
      <c r="E4874">
        <v>58.977072310405646</v>
      </c>
      <c r="F4874">
        <v>2</v>
      </c>
      <c r="H4874" t="str" cm="1">
        <f t="array" ref="H4874">_xlfn.IFS(
             AND(E4874&gt;110,C4874&gt;2011,F4874&gt;100),"High: overrated, new and good rotation",
             AND(E4874&lt;90,C4874&gt;2011,F4874&gt;100),"High: underrated, new and good rotation",
             AND(E4874&lt;90,C4874&lt;2011,F4874&gt;100),"High: underrated, not too new but good rotation",
             AND(E4874&lt;=110,C4874&gt;2011,F4874&lt;=25),"Critic: well priced/underrated and new, but bad rotation",
             AND(E4874&gt;110,F4874&gt;100),"Top Tier: premium vehicules that tend to be sold above market prices",
             AND(E4874&gt;=90,E4874&lt;=110,F4874&gt;25),"Moderate: fair price and regular to good rotation",
             AND(E4874&lt;90,AND(C4874&lt;=2011,C4874&gt;=2000),AND(F4874&lt;100,F4874&gt;25)),"Moderate: underrated regular model and regular rotation",
             AND(E4874&lt;90,C4874&gt;2011,AND(F4874&lt;=100,F4874&gt;25)),"Moderate: underrated new model with regular rotation",
             AND(E4874&lt;90,C4874&lt;2000,AND(F4874&lt;=100,F4874&gt;25)),"Moderate: underrated old model with regular rotation",
             AND(C4874&lt;=2011,F4874&lt;=25),"Low: not new model and bad rotation",
             AND(E4874&gt;110,AND(C4874&lt;=2011,C4874&gt;=2000),F4874&lt;=25),"Low: overrated regular model with bad rotation",
             AND(E4874&gt;110,C4874&lt;2011,AND(F4874&lt;=100,F4874&gt;25)),"Low: overrated regular model (not new) with regular rotation",
             AND(E4874&gt;110,C4874&gt;2011,F4874&lt;=25),"Low: overrated new model with bad rotation"
)</f>
        <v>Low: not new model and bad rotation</v>
      </c>
    </row>
    <row r="4875" spans="1:8" x14ac:dyDescent="0.3">
      <c r="A4875" t="s">
        <v>59</v>
      </c>
      <c r="B4875" t="s">
        <v>846</v>
      </c>
      <c r="C4875">
        <v>2001</v>
      </c>
      <c r="D4875">
        <v>3275</v>
      </c>
      <c r="E4875">
        <v>98.09929427108861</v>
      </c>
      <c r="F4875">
        <v>4</v>
      </c>
      <c r="H4875" t="str" cm="1">
        <f t="array" ref="H4875">_xlfn.IFS(
             AND(E4875&gt;110,C4875&gt;2011,F4875&gt;100),"High: overrated, new and good rotation",
             AND(E4875&lt;90,C4875&gt;2011,F4875&gt;100),"High: underrated, new and good rotation",
             AND(E4875&lt;90,C4875&lt;2011,F4875&gt;100),"High: underrated, not too new but good rotation",
             AND(E4875&lt;=110,C4875&gt;2011,F4875&lt;=25),"Critic: well priced/underrated and new, but bad rotation",
             AND(E4875&gt;110,F4875&gt;100),"Top Tier: premium vehicules that tend to be sold above market prices",
             AND(E4875&gt;=90,E4875&lt;=110,F4875&gt;25),"Moderate: fair price and regular to good rotation",
             AND(E4875&lt;90,AND(C4875&lt;=2011,C4875&gt;=2000),AND(F4875&lt;100,F4875&gt;25)),"Moderate: underrated regular model and regular rotation",
             AND(E4875&lt;90,C4875&gt;2011,AND(F4875&lt;=100,F4875&gt;25)),"Moderate: underrated new model with regular rotation",
             AND(E4875&lt;90,C4875&lt;2000,AND(F4875&lt;=100,F4875&gt;25)),"Moderate: underrated old model with regular rotation",
             AND(C4875&lt;=2011,F4875&lt;=25),"Low: not new model and bad rotation",
             AND(E4875&gt;110,AND(C4875&lt;=2011,C4875&gt;=2000),F4875&lt;=25),"Low: overrated regular model with bad rotation",
             AND(E4875&gt;110,C4875&lt;2011,AND(F4875&lt;=100,F4875&gt;25)),"Low: overrated regular model (not new) with regular rotation",
             AND(E4875&gt;110,C4875&gt;2011,F4875&lt;=25),"Low: overrated new model with bad rotation"
)</f>
        <v>Low: not new model and bad rotation</v>
      </c>
    </row>
    <row r="4876" spans="1:8" x14ac:dyDescent="0.3">
      <c r="A4876" t="s">
        <v>59</v>
      </c>
      <c r="B4876" t="s">
        <v>846</v>
      </c>
      <c r="C4876">
        <v>2002</v>
      </c>
      <c r="D4876">
        <v>3640</v>
      </c>
      <c r="E4876">
        <v>84.458432646204614</v>
      </c>
      <c r="F4876">
        <v>5</v>
      </c>
      <c r="H4876" t="str" cm="1">
        <f t="array" ref="H4876">_xlfn.IFS(
             AND(E4876&gt;110,C4876&gt;2011,F4876&gt;100),"High: overrated, new and good rotation",
             AND(E4876&lt;90,C4876&gt;2011,F4876&gt;100),"High: underrated, new and good rotation",
             AND(E4876&lt;90,C4876&lt;2011,F4876&gt;100),"High: underrated, not too new but good rotation",
             AND(E4876&lt;=110,C4876&gt;2011,F4876&lt;=25),"Critic: well priced/underrated and new, but bad rotation",
             AND(E4876&gt;110,F4876&gt;100),"Top Tier: premium vehicules that tend to be sold above market prices",
             AND(E4876&gt;=90,E4876&lt;=110,F4876&gt;25),"Moderate: fair price and regular to good rotation",
             AND(E4876&lt;90,AND(C4876&lt;=2011,C4876&gt;=2000),AND(F4876&lt;100,F4876&gt;25)),"Moderate: underrated regular model and regular rotation",
             AND(E4876&lt;90,C4876&gt;2011,AND(F4876&lt;=100,F4876&gt;25)),"Moderate: underrated new model with regular rotation",
             AND(E4876&lt;90,C4876&lt;2000,AND(F4876&lt;=100,F4876&gt;25)),"Moderate: underrated old model with regular rotation",
             AND(C4876&lt;=2011,F4876&lt;=25),"Low: not new model and bad rotation",
             AND(E4876&gt;110,AND(C4876&lt;=2011,C4876&gt;=2000),F4876&lt;=25),"Low: overrated regular model with bad rotation",
             AND(E4876&gt;110,C4876&lt;2011,AND(F4876&lt;=100,F4876&gt;25)),"Low: overrated regular model (not new) with regular rotation",
             AND(E4876&gt;110,C4876&gt;2011,F4876&lt;=25),"Low: overrated new model with bad rotation"
)</f>
        <v>Low: not new model and bad rotation</v>
      </c>
    </row>
    <row r="4877" spans="1:8" x14ac:dyDescent="0.3">
      <c r="A4877" t="s">
        <v>59</v>
      </c>
      <c r="B4877" t="s">
        <v>846</v>
      </c>
      <c r="C4877">
        <v>2003</v>
      </c>
      <c r="D4877">
        <v>3650</v>
      </c>
      <c r="E4877">
        <v>79.746192893401016</v>
      </c>
      <c r="F4877">
        <v>2</v>
      </c>
      <c r="H4877" t="str" cm="1">
        <f t="array" ref="H4877">_xlfn.IFS(
             AND(E4877&gt;110,C4877&gt;2011,F4877&gt;100),"High: overrated, new and good rotation",
             AND(E4877&lt;90,C4877&gt;2011,F4877&gt;100),"High: underrated, new and good rotation",
             AND(E4877&lt;90,C4877&lt;2011,F4877&gt;100),"High: underrated, not too new but good rotation",
             AND(E4877&lt;=110,C4877&gt;2011,F4877&lt;=25),"Critic: well priced/underrated and new, but bad rotation",
             AND(E4877&gt;110,F4877&gt;100),"Top Tier: premium vehicules that tend to be sold above market prices",
             AND(E4877&gt;=90,E4877&lt;=110,F4877&gt;25),"Moderate: fair price and regular to good rotation",
             AND(E4877&lt;90,AND(C4877&lt;=2011,C4877&gt;=2000),AND(F4877&lt;100,F4877&gt;25)),"Moderate: underrated regular model and regular rotation",
             AND(E4877&lt;90,C4877&gt;2011,AND(F4877&lt;=100,F4877&gt;25)),"Moderate: underrated new model with regular rotation",
             AND(E4877&lt;90,C4877&lt;2000,AND(F4877&lt;=100,F4877&gt;25)),"Moderate: underrated old model with regular rotation",
             AND(C4877&lt;=2011,F4877&lt;=25),"Low: not new model and bad rotation",
             AND(E4877&gt;110,AND(C4877&lt;=2011,C4877&gt;=2000),F4877&lt;=25),"Low: overrated regular model with bad rotation",
             AND(E4877&gt;110,C4877&lt;2011,AND(F4877&lt;=100,F4877&gt;25)),"Low: overrated regular model (not new) with regular rotation",
             AND(E4877&gt;110,C4877&gt;2011,F4877&lt;=25),"Low: overrated new model with bad rotation"
)</f>
        <v>Low: not new model and bad rotation</v>
      </c>
    </row>
    <row r="4878" spans="1:8" x14ac:dyDescent="0.3">
      <c r="A4878" t="s">
        <v>59</v>
      </c>
      <c r="B4878" t="s">
        <v>846</v>
      </c>
      <c r="C4878">
        <v>2004</v>
      </c>
      <c r="D4878">
        <v>5550</v>
      </c>
      <c r="E4878">
        <v>84.651736182453249</v>
      </c>
      <c r="F4878">
        <v>2</v>
      </c>
      <c r="H4878" t="str" cm="1">
        <f t="array" ref="H4878">_xlfn.IFS(
             AND(E4878&gt;110,C4878&gt;2011,F4878&gt;100),"High: overrated, new and good rotation",
             AND(E4878&lt;90,C4878&gt;2011,F4878&gt;100),"High: underrated, new and good rotation",
             AND(E4878&lt;90,C4878&lt;2011,F4878&gt;100),"High: underrated, not too new but good rotation",
             AND(E4878&lt;=110,C4878&gt;2011,F4878&lt;=25),"Critic: well priced/underrated and new, but bad rotation",
             AND(E4878&gt;110,F4878&gt;100),"Top Tier: premium vehicules that tend to be sold above market prices",
             AND(E4878&gt;=90,E4878&lt;=110,F4878&gt;25),"Moderate: fair price and regular to good rotation",
             AND(E4878&lt;90,AND(C4878&lt;=2011,C4878&gt;=2000),AND(F4878&lt;100,F4878&gt;25)),"Moderate: underrated regular model and regular rotation",
             AND(E4878&lt;90,C4878&gt;2011,AND(F4878&lt;=100,F4878&gt;25)),"Moderate: underrated new model with regular rotation",
             AND(E4878&lt;90,C4878&lt;2000,AND(F4878&lt;=100,F4878&gt;25)),"Moderate: underrated old model with regular rotation",
             AND(C4878&lt;=2011,F4878&lt;=25),"Low: not new model and bad rotation",
             AND(E4878&gt;110,AND(C4878&lt;=2011,C4878&gt;=2000),F4878&lt;=25),"Low: overrated regular model with bad rotation",
             AND(E4878&gt;110,C4878&lt;2011,AND(F4878&lt;=100,F4878&gt;25)),"Low: overrated regular model (not new) with regular rotation",
             AND(E4878&gt;110,C4878&gt;2011,F4878&lt;=25),"Low: overrated new model with bad rotation"
)</f>
        <v>Low: not new model and bad rotation</v>
      </c>
    </row>
    <row r="4879" spans="1:8" x14ac:dyDescent="0.3">
      <c r="A4879" t="s">
        <v>59</v>
      </c>
      <c r="B4879" t="s">
        <v>847</v>
      </c>
      <c r="C4879">
        <v>1992</v>
      </c>
      <c r="D4879">
        <v>150</v>
      </c>
      <c r="E4879">
        <v>100</v>
      </c>
      <c r="F4879">
        <v>1</v>
      </c>
      <c r="H4879" t="str" cm="1">
        <f t="array" ref="H4879">_xlfn.IFS(
             AND(E4879&gt;110,C4879&gt;2011,F4879&gt;100),"High: overrated, new and good rotation",
             AND(E4879&lt;90,C4879&gt;2011,F4879&gt;100),"High: underrated, new and good rotation",
             AND(E4879&lt;90,C4879&lt;2011,F4879&gt;100),"High: underrated, not too new but good rotation",
             AND(E4879&lt;=110,C4879&gt;2011,F4879&lt;=25),"Critic: well priced/underrated and new, but bad rotation",
             AND(E4879&gt;110,F4879&gt;100),"Top Tier: premium vehicules that tend to be sold above market prices",
             AND(E4879&gt;=90,E4879&lt;=110,F4879&gt;25),"Moderate: fair price and regular to good rotation",
             AND(E4879&lt;90,AND(C4879&lt;=2011,C4879&gt;=2000),AND(F4879&lt;100,F4879&gt;25)),"Moderate: underrated regular model and regular rotation",
             AND(E4879&lt;90,C4879&gt;2011,AND(F4879&lt;=100,F4879&gt;25)),"Moderate: underrated new model with regular rotation",
             AND(E4879&lt;90,C4879&lt;2000,AND(F4879&lt;=100,F4879&gt;25)),"Moderate: underrated old model with regular rotation",
             AND(C4879&lt;=2011,F4879&lt;=25),"Low: not new model and bad rotation",
             AND(E4879&gt;110,AND(C4879&lt;=2011,C4879&gt;=2000),F4879&lt;=25),"Low: overrated regular model with bad rotation",
             AND(E4879&gt;110,C4879&lt;2011,AND(F4879&lt;=100,F4879&gt;25)),"Low: overrated regular model (not new) with regular rotation",
             AND(E4879&gt;110,C4879&gt;2011,F4879&lt;=25),"Low: overrated new model with bad rotation"
)</f>
        <v>Low: not new model and bad rotation</v>
      </c>
    </row>
    <row r="4880" spans="1:8" x14ac:dyDescent="0.3">
      <c r="A4880" t="s">
        <v>59</v>
      </c>
      <c r="B4880" t="s">
        <v>848</v>
      </c>
      <c r="C4880">
        <v>1991</v>
      </c>
      <c r="D4880">
        <v>1100</v>
      </c>
      <c r="E4880">
        <v>49.438202247191008</v>
      </c>
      <c r="F4880">
        <v>1</v>
      </c>
      <c r="H4880" t="str" cm="1">
        <f t="array" ref="H4880">_xlfn.IFS(
             AND(E4880&gt;110,C4880&gt;2011,F4880&gt;100),"High: overrated, new and good rotation",
             AND(E4880&lt;90,C4880&gt;2011,F4880&gt;100),"High: underrated, new and good rotation",
             AND(E4880&lt;90,C4880&lt;2011,F4880&gt;100),"High: underrated, not too new but good rotation",
             AND(E4880&lt;=110,C4880&gt;2011,F4880&lt;=25),"Critic: well priced/underrated and new, but bad rotation",
             AND(E4880&gt;110,F4880&gt;100),"Top Tier: premium vehicules that tend to be sold above market prices",
             AND(E4880&gt;=90,E4880&lt;=110,F4880&gt;25),"Moderate: fair price and regular to good rotation",
             AND(E4880&lt;90,AND(C4880&lt;=2011,C4880&gt;=2000),AND(F4880&lt;100,F4880&gt;25)),"Moderate: underrated regular model and regular rotation",
             AND(E4880&lt;90,C4880&gt;2011,AND(F4880&lt;=100,F4880&gt;25)),"Moderate: underrated new model with regular rotation",
             AND(E4880&lt;90,C4880&lt;2000,AND(F4880&lt;=100,F4880&gt;25)),"Moderate: underrated old model with regular rotation",
             AND(C4880&lt;=2011,F4880&lt;=25),"Low: not new model and bad rotation",
             AND(E4880&gt;110,AND(C4880&lt;=2011,C4880&gt;=2000),F4880&lt;=25),"Low: overrated regular model with bad rotation",
             AND(E4880&gt;110,C4880&lt;2011,AND(F4880&lt;=100,F4880&gt;25)),"Low: overrated regular model (not new) with regular rotation",
             AND(E4880&gt;110,C4880&gt;2011,F4880&lt;=25),"Low: overrated new model with bad rotation"
)</f>
        <v>Low: not new model and bad rotation</v>
      </c>
    </row>
    <row r="4881" spans="1:8" x14ac:dyDescent="0.3">
      <c r="A4881" t="s">
        <v>59</v>
      </c>
      <c r="B4881" t="s">
        <v>848</v>
      </c>
      <c r="C4881">
        <v>1992</v>
      </c>
      <c r="D4881">
        <v>850</v>
      </c>
      <c r="E4881">
        <v>200</v>
      </c>
      <c r="F4881">
        <v>2</v>
      </c>
      <c r="H4881" t="str" cm="1">
        <f t="array" ref="H4881">_xlfn.IFS(
             AND(E4881&gt;110,C4881&gt;2011,F4881&gt;100),"High: overrated, new and good rotation",
             AND(E4881&lt;90,C4881&gt;2011,F4881&gt;100),"High: underrated, new and good rotation",
             AND(E4881&lt;90,C4881&lt;2011,F4881&gt;100),"High: underrated, not too new but good rotation",
             AND(E4881&lt;=110,C4881&gt;2011,F4881&lt;=25),"Critic: well priced/underrated and new, but bad rotation",
             AND(E4881&gt;110,F4881&gt;100),"Top Tier: premium vehicules that tend to be sold above market prices",
             AND(E4881&gt;=90,E4881&lt;=110,F4881&gt;25),"Moderate: fair price and regular to good rotation",
             AND(E4881&lt;90,AND(C4881&lt;=2011,C4881&gt;=2000),AND(F4881&lt;100,F4881&gt;25)),"Moderate: underrated regular model and regular rotation",
             AND(E4881&lt;90,C4881&gt;2011,AND(F4881&lt;=100,F4881&gt;25)),"Moderate: underrated new model with regular rotation",
             AND(E4881&lt;90,C4881&lt;2000,AND(F4881&lt;=100,F4881&gt;25)),"Moderate: underrated old model with regular rotation",
             AND(C4881&lt;=2011,F4881&lt;=25),"Low: not new model and bad rotation",
             AND(E4881&gt;110,AND(C4881&lt;=2011,C4881&gt;=2000),F4881&lt;=25),"Low: overrated regular model with bad rotation",
             AND(E4881&gt;110,C4881&lt;2011,AND(F4881&lt;=100,F4881&gt;25)),"Low: overrated regular model (not new) with regular rotation",
             AND(E4881&gt;110,C4881&gt;2011,F4881&lt;=25),"Low: overrated new model with bad rotation"
)</f>
        <v>Low: not new model and bad rotation</v>
      </c>
    </row>
    <row r="4882" spans="1:8" x14ac:dyDescent="0.3">
      <c r="A4882" t="s">
        <v>59</v>
      </c>
      <c r="B4882" t="s">
        <v>848</v>
      </c>
      <c r="C4882">
        <v>1993</v>
      </c>
      <c r="D4882">
        <v>2000</v>
      </c>
      <c r="E4882">
        <v>129.03225806451613</v>
      </c>
      <c r="F4882">
        <v>1</v>
      </c>
      <c r="H4882" t="str" cm="1">
        <f t="array" ref="H4882">_xlfn.IFS(
             AND(E4882&gt;110,C4882&gt;2011,F4882&gt;100),"High: overrated, new and good rotation",
             AND(E4882&lt;90,C4882&gt;2011,F4882&gt;100),"High: underrated, new and good rotation",
             AND(E4882&lt;90,C4882&lt;2011,F4882&gt;100),"High: underrated, not too new but good rotation",
             AND(E4882&lt;=110,C4882&gt;2011,F4882&lt;=25),"Critic: well priced/underrated and new, but bad rotation",
             AND(E4882&gt;110,F4882&gt;100),"Top Tier: premium vehicules that tend to be sold above market prices",
             AND(E4882&gt;=90,E4882&lt;=110,F4882&gt;25),"Moderate: fair price and regular to good rotation",
             AND(E4882&lt;90,AND(C4882&lt;=2011,C4882&gt;=2000),AND(F4882&lt;100,F4882&gt;25)),"Moderate: underrated regular model and regular rotation",
             AND(E4882&lt;90,C4882&gt;2011,AND(F4882&lt;=100,F4882&gt;25)),"Moderate: underrated new model with regular rotation",
             AND(E4882&lt;90,C4882&lt;2000,AND(F4882&lt;=100,F4882&gt;25)),"Moderate: underrated old model with regular rotation",
             AND(C4882&lt;=2011,F4882&lt;=25),"Low: not new model and bad rotation",
             AND(E4882&gt;110,AND(C4882&lt;=2011,C4882&gt;=2000),F4882&lt;=25),"Low: overrated regular model with bad rotation",
             AND(E4882&gt;110,C4882&lt;2011,AND(F4882&lt;=100,F4882&gt;25)),"Low: overrated regular model (not new) with regular rotation",
             AND(E4882&gt;110,C4882&gt;2011,F4882&lt;=25),"Low: overrated new model with bad rotation"
)</f>
        <v>Low: not new model and bad rotation</v>
      </c>
    </row>
    <row r="4883" spans="1:8" x14ac:dyDescent="0.3">
      <c r="A4883" t="s">
        <v>59</v>
      </c>
      <c r="B4883" t="s">
        <v>848</v>
      </c>
      <c r="C4883">
        <v>1994</v>
      </c>
      <c r="D4883">
        <v>1900</v>
      </c>
      <c r="E4883">
        <v>106.39222941720629</v>
      </c>
      <c r="F4883">
        <v>4</v>
      </c>
      <c r="H4883" t="str" cm="1">
        <f t="array" ref="H4883">_xlfn.IFS(
             AND(E4883&gt;110,C4883&gt;2011,F4883&gt;100),"High: overrated, new and good rotation",
             AND(E4883&lt;90,C4883&gt;2011,F4883&gt;100),"High: underrated, new and good rotation",
             AND(E4883&lt;90,C4883&lt;2011,F4883&gt;100),"High: underrated, not too new but good rotation",
             AND(E4883&lt;=110,C4883&gt;2011,F4883&lt;=25),"Critic: well priced/underrated and new, but bad rotation",
             AND(E4883&gt;110,F4883&gt;100),"Top Tier: premium vehicules that tend to be sold above market prices",
             AND(E4883&gt;=90,E4883&lt;=110,F4883&gt;25),"Moderate: fair price and regular to good rotation",
             AND(E4883&lt;90,AND(C4883&lt;=2011,C4883&gt;=2000),AND(F4883&lt;100,F4883&gt;25)),"Moderate: underrated regular model and regular rotation",
             AND(E4883&lt;90,C4883&gt;2011,AND(F4883&lt;=100,F4883&gt;25)),"Moderate: underrated new model with regular rotation",
             AND(E4883&lt;90,C4883&lt;2000,AND(F4883&lt;=100,F4883&gt;25)),"Moderate: underrated old model with regular rotation",
             AND(C4883&lt;=2011,F4883&lt;=25),"Low: not new model and bad rotation",
             AND(E4883&gt;110,AND(C4883&lt;=2011,C4883&gt;=2000),F4883&lt;=25),"Low: overrated regular model with bad rotation",
             AND(E4883&gt;110,C4883&lt;2011,AND(F4883&lt;=100,F4883&gt;25)),"Low: overrated regular model (not new) with regular rotation",
             AND(E4883&gt;110,C4883&gt;2011,F4883&lt;=25),"Low: overrated new model with bad rotation"
)</f>
        <v>Low: not new model and bad rotation</v>
      </c>
    </row>
    <row r="4884" spans="1:8" x14ac:dyDescent="0.3">
      <c r="A4884" t="s">
        <v>59</v>
      </c>
      <c r="B4884" t="s">
        <v>849</v>
      </c>
      <c r="C4884">
        <v>1991</v>
      </c>
      <c r="D4884">
        <v>312.5</v>
      </c>
      <c r="E4884">
        <v>45.497311827956985</v>
      </c>
      <c r="F4884">
        <v>2</v>
      </c>
      <c r="H4884" t="str" cm="1">
        <f t="array" ref="H4884">_xlfn.IFS(
             AND(E4884&gt;110,C4884&gt;2011,F4884&gt;100),"High: overrated, new and good rotation",
             AND(E4884&lt;90,C4884&gt;2011,F4884&gt;100),"High: underrated, new and good rotation",
             AND(E4884&lt;90,C4884&lt;2011,F4884&gt;100),"High: underrated, not too new but good rotation",
             AND(E4884&lt;=110,C4884&gt;2011,F4884&lt;=25),"Critic: well priced/underrated and new, but bad rotation",
             AND(E4884&gt;110,F4884&gt;100),"Top Tier: premium vehicules that tend to be sold above market prices",
             AND(E4884&gt;=90,E4884&lt;=110,F4884&gt;25),"Moderate: fair price and regular to good rotation",
             AND(E4884&lt;90,AND(C4884&lt;=2011,C4884&gt;=2000),AND(F4884&lt;100,F4884&gt;25)),"Moderate: underrated regular model and regular rotation",
             AND(E4884&lt;90,C4884&gt;2011,AND(F4884&lt;=100,F4884&gt;25)),"Moderate: underrated new model with regular rotation",
             AND(E4884&lt;90,C4884&lt;2000,AND(F4884&lt;=100,F4884&gt;25)),"Moderate: underrated old model with regular rotation",
             AND(C4884&lt;=2011,F4884&lt;=25),"Low: not new model and bad rotation",
             AND(E4884&gt;110,AND(C4884&lt;=2011,C4884&gt;=2000),F4884&lt;=25),"Low: overrated regular model with bad rotation",
             AND(E4884&gt;110,C4884&lt;2011,AND(F4884&lt;=100,F4884&gt;25)),"Low: overrated regular model (not new) with regular rotation",
             AND(E4884&gt;110,C4884&gt;2011,F4884&lt;=25),"Low: overrated new model with bad rotation"
)</f>
        <v>Low: not new model and bad rotation</v>
      </c>
    </row>
    <row r="4885" spans="1:8" x14ac:dyDescent="0.3">
      <c r="A4885" t="s">
        <v>59</v>
      </c>
      <c r="B4885" t="s">
        <v>849</v>
      </c>
      <c r="C4885">
        <v>1994</v>
      </c>
      <c r="D4885">
        <v>300</v>
      </c>
      <c r="E4885">
        <v>171.42857142857142</v>
      </c>
      <c r="F4885">
        <v>1</v>
      </c>
      <c r="H4885" t="str" cm="1">
        <f t="array" ref="H4885">_xlfn.IFS(
             AND(E4885&gt;110,C4885&gt;2011,F4885&gt;100),"High: overrated, new and good rotation",
             AND(E4885&lt;90,C4885&gt;2011,F4885&gt;100),"High: underrated, new and good rotation",
             AND(E4885&lt;90,C4885&lt;2011,F4885&gt;100),"High: underrated, not too new but good rotation",
             AND(E4885&lt;=110,C4885&gt;2011,F4885&lt;=25),"Critic: well priced/underrated and new, but bad rotation",
             AND(E4885&gt;110,F4885&gt;100),"Top Tier: premium vehicules that tend to be sold above market prices",
             AND(E4885&gt;=90,E4885&lt;=110,F4885&gt;25),"Moderate: fair price and regular to good rotation",
             AND(E4885&lt;90,AND(C4885&lt;=2011,C4885&gt;=2000),AND(F4885&lt;100,F4885&gt;25)),"Moderate: underrated regular model and regular rotation",
             AND(E4885&lt;90,C4885&gt;2011,AND(F4885&lt;=100,F4885&gt;25)),"Moderate: underrated new model with regular rotation",
             AND(E4885&lt;90,C4885&lt;2000,AND(F4885&lt;=100,F4885&gt;25)),"Moderate: underrated old model with regular rotation",
             AND(C4885&lt;=2011,F4885&lt;=25),"Low: not new model and bad rotation",
             AND(E4885&gt;110,AND(C4885&lt;=2011,C4885&gt;=2000),F4885&lt;=25),"Low: overrated regular model with bad rotation",
             AND(E4885&gt;110,C4885&lt;2011,AND(F4885&lt;=100,F4885&gt;25)),"Low: overrated regular model (not new) with regular rotation",
             AND(E4885&gt;110,C4885&gt;2011,F4885&lt;=25),"Low: overrated new model with bad rotation"
)</f>
        <v>Low: not new model and bad rotation</v>
      </c>
    </row>
    <row r="4886" spans="1:8" x14ac:dyDescent="0.3">
      <c r="A4886" t="s">
        <v>59</v>
      </c>
      <c r="B4886" t="s">
        <v>850</v>
      </c>
      <c r="C4886">
        <v>2001</v>
      </c>
      <c r="D4886">
        <v>1691.6666666666667</v>
      </c>
      <c r="E4886">
        <v>91.085296939127602</v>
      </c>
      <c r="F4886">
        <v>6</v>
      </c>
      <c r="H4886" t="str" cm="1">
        <f t="array" ref="H4886">_xlfn.IFS(
             AND(E4886&gt;110,C4886&gt;2011,F4886&gt;100),"High: overrated, new and good rotation",
             AND(E4886&lt;90,C4886&gt;2011,F4886&gt;100),"High: underrated, new and good rotation",
             AND(E4886&lt;90,C4886&lt;2011,F4886&gt;100),"High: underrated, not too new but good rotation",
             AND(E4886&lt;=110,C4886&gt;2011,F4886&lt;=25),"Critic: well priced/underrated and new, but bad rotation",
             AND(E4886&gt;110,F4886&gt;100),"Top Tier: premium vehicules that tend to be sold above market prices",
             AND(E4886&gt;=90,E4886&lt;=110,F4886&gt;25),"Moderate: fair price and regular to good rotation",
             AND(E4886&lt;90,AND(C4886&lt;=2011,C4886&gt;=2000),AND(F4886&lt;100,F4886&gt;25)),"Moderate: underrated regular model and regular rotation",
             AND(E4886&lt;90,C4886&gt;2011,AND(F4886&lt;=100,F4886&gt;25)),"Moderate: underrated new model with regular rotation",
             AND(E4886&lt;90,C4886&lt;2000,AND(F4886&lt;=100,F4886&gt;25)),"Moderate: underrated old model with regular rotation",
             AND(C4886&lt;=2011,F4886&lt;=25),"Low: not new model and bad rotation",
             AND(E4886&gt;110,AND(C4886&lt;=2011,C4886&gt;=2000),F4886&lt;=25),"Low: overrated regular model with bad rotation",
             AND(E4886&gt;110,C4886&lt;2011,AND(F4886&lt;=100,F4886&gt;25)),"Low: overrated regular model (not new) with regular rotation",
             AND(E4886&gt;110,C4886&gt;2011,F4886&lt;=25),"Low: overrated new model with bad rotation"
)</f>
        <v>Low: not new model and bad rotation</v>
      </c>
    </row>
    <row r="4887" spans="1:8" x14ac:dyDescent="0.3">
      <c r="A4887" t="s">
        <v>59</v>
      </c>
      <c r="B4887" t="s">
        <v>850</v>
      </c>
      <c r="C4887">
        <v>2002</v>
      </c>
      <c r="D4887">
        <v>1876.1904761904761</v>
      </c>
      <c r="E4887">
        <v>107.69099283301132</v>
      </c>
      <c r="F4887">
        <v>21</v>
      </c>
      <c r="H4887" t="str" cm="1">
        <f t="array" ref="H4887">_xlfn.IFS(
             AND(E4887&gt;110,C4887&gt;2011,F4887&gt;100),"High: overrated, new and good rotation",
             AND(E4887&lt;90,C4887&gt;2011,F4887&gt;100),"High: underrated, new and good rotation",
             AND(E4887&lt;90,C4887&lt;2011,F4887&gt;100),"High: underrated, not too new but good rotation",
             AND(E4887&lt;=110,C4887&gt;2011,F4887&lt;=25),"Critic: well priced/underrated and new, but bad rotation",
             AND(E4887&gt;110,F4887&gt;100),"Top Tier: premium vehicules that tend to be sold above market prices",
             AND(E4887&gt;=90,E4887&lt;=110,F4887&gt;25),"Moderate: fair price and regular to good rotation",
             AND(E4887&lt;90,AND(C4887&lt;=2011,C4887&gt;=2000),AND(F4887&lt;100,F4887&gt;25)),"Moderate: underrated regular model and regular rotation",
             AND(E4887&lt;90,C4887&gt;2011,AND(F4887&lt;=100,F4887&gt;25)),"Moderate: underrated new model with regular rotation",
             AND(E4887&lt;90,C4887&lt;2000,AND(F4887&lt;=100,F4887&gt;25)),"Moderate: underrated old model with regular rotation",
             AND(C4887&lt;=2011,F4887&lt;=25),"Low: not new model and bad rotation",
             AND(E4887&gt;110,AND(C4887&lt;=2011,C4887&gt;=2000),F4887&lt;=25),"Low: overrated regular model with bad rotation",
             AND(E4887&gt;110,C4887&lt;2011,AND(F4887&lt;=100,F4887&gt;25)),"Low: overrated regular model (not new) with regular rotation",
             AND(E4887&gt;110,C4887&gt;2011,F4887&lt;=25),"Low: overrated new model with bad rotation"
)</f>
        <v>Low: not new model and bad rotation</v>
      </c>
    </row>
    <row r="4888" spans="1:8" x14ac:dyDescent="0.3">
      <c r="A4888" t="s">
        <v>59</v>
      </c>
      <c r="B4888" t="s">
        <v>850</v>
      </c>
      <c r="C4888">
        <v>2003</v>
      </c>
      <c r="D4888">
        <v>1863.6363636363637</v>
      </c>
      <c r="E4888">
        <v>91.611109524104037</v>
      </c>
      <c r="F4888">
        <v>11</v>
      </c>
      <c r="H4888" t="str" cm="1">
        <f t="array" ref="H4888">_xlfn.IFS(
             AND(E4888&gt;110,C4888&gt;2011,F4888&gt;100),"High: overrated, new and good rotation",
             AND(E4888&lt;90,C4888&gt;2011,F4888&gt;100),"High: underrated, new and good rotation",
             AND(E4888&lt;90,C4888&lt;2011,F4888&gt;100),"High: underrated, not too new but good rotation",
             AND(E4888&lt;=110,C4888&gt;2011,F4888&lt;=25),"Critic: well priced/underrated and new, but bad rotation",
             AND(E4888&gt;110,F4888&gt;100),"Top Tier: premium vehicules that tend to be sold above market prices",
             AND(E4888&gt;=90,E4888&lt;=110,F4888&gt;25),"Moderate: fair price and regular to good rotation",
             AND(E4888&lt;90,AND(C4888&lt;=2011,C4888&gt;=2000),AND(F4888&lt;100,F4888&gt;25)),"Moderate: underrated regular model and regular rotation",
             AND(E4888&lt;90,C4888&gt;2011,AND(F4888&lt;=100,F4888&gt;25)),"Moderate: underrated new model with regular rotation",
             AND(E4888&lt;90,C4888&lt;2000,AND(F4888&lt;=100,F4888&gt;25)),"Moderate: underrated old model with regular rotation",
             AND(C4888&lt;=2011,F4888&lt;=25),"Low: not new model and bad rotation",
             AND(E4888&gt;110,AND(C4888&lt;=2011,C4888&gt;=2000),F4888&lt;=25),"Low: overrated regular model with bad rotation",
             AND(E4888&gt;110,C4888&lt;2011,AND(F4888&lt;=100,F4888&gt;25)),"Low: overrated regular model (not new) with regular rotation",
             AND(E4888&gt;110,C4888&gt;2011,F4888&lt;=25),"Low: overrated new model with bad rotation"
)</f>
        <v>Low: not new model and bad rotation</v>
      </c>
    </row>
    <row r="4889" spans="1:8" x14ac:dyDescent="0.3">
      <c r="A4889" t="s">
        <v>59</v>
      </c>
      <c r="B4889" t="s">
        <v>850</v>
      </c>
      <c r="C4889">
        <v>2004</v>
      </c>
      <c r="D4889">
        <v>3818.9189189189187</v>
      </c>
      <c r="E4889">
        <v>105.34798337531011</v>
      </c>
      <c r="F4889">
        <v>37</v>
      </c>
      <c r="H4889" t="str" cm="1">
        <f t="array" ref="H4889">_xlfn.IFS(
             AND(E4889&gt;110,C4889&gt;2011,F4889&gt;100),"High: overrated, new and good rotation",
             AND(E4889&lt;90,C4889&gt;2011,F4889&gt;100),"High: underrated, new and good rotation",
             AND(E4889&lt;90,C4889&lt;2011,F4889&gt;100),"High: underrated, not too new but good rotation",
             AND(E4889&lt;=110,C4889&gt;2011,F4889&lt;=25),"Critic: well priced/underrated and new, but bad rotation",
             AND(E4889&gt;110,F4889&gt;100),"Top Tier: premium vehicules that tend to be sold above market prices",
             AND(E4889&gt;=90,E4889&lt;=110,F4889&gt;25),"Moderate: fair price and regular to good rotation",
             AND(E4889&lt;90,AND(C4889&lt;=2011,C4889&gt;=2000),AND(F4889&lt;100,F4889&gt;25)),"Moderate: underrated regular model and regular rotation",
             AND(E4889&lt;90,C4889&gt;2011,AND(F4889&lt;=100,F4889&gt;25)),"Moderate: underrated new model with regular rotation",
             AND(E4889&lt;90,C4889&lt;2000,AND(F4889&lt;=100,F4889&gt;25)),"Moderate: underrated old model with regular rotation",
             AND(C4889&lt;=2011,F4889&lt;=25),"Low: not new model and bad rotation",
             AND(E4889&gt;110,AND(C4889&lt;=2011,C4889&gt;=2000),F4889&lt;=25),"Low: overrated regular model with bad rotation",
             AND(E4889&gt;110,C4889&lt;2011,AND(F4889&lt;=100,F4889&gt;25)),"Low: overrated regular model (not new) with regular rotation",
             AND(E4889&gt;110,C4889&gt;2011,F4889&lt;=25),"Low: overrated new model with bad rotation"
)</f>
        <v>Moderate: fair price and regular to good rotation</v>
      </c>
    </row>
    <row r="4890" spans="1:8" x14ac:dyDescent="0.3">
      <c r="A4890" t="s">
        <v>59</v>
      </c>
      <c r="B4890" t="s">
        <v>850</v>
      </c>
      <c r="C4890">
        <v>2005</v>
      </c>
      <c r="D4890">
        <v>3865.929203539823</v>
      </c>
      <c r="E4890">
        <v>104.36255549122211</v>
      </c>
      <c r="F4890">
        <v>113</v>
      </c>
      <c r="H4890" t="str" cm="1">
        <f t="array" ref="H4890">_xlfn.IFS(
             AND(E4890&gt;110,C4890&gt;2011,F4890&gt;100),"High: overrated, new and good rotation",
             AND(E4890&lt;90,C4890&gt;2011,F4890&gt;100),"High: underrated, new and good rotation",
             AND(E4890&lt;90,C4890&lt;2011,F4890&gt;100),"High: underrated, not too new but good rotation",
             AND(E4890&lt;=110,C4890&gt;2011,F4890&lt;=25),"Critic: well priced/underrated and new, but bad rotation",
             AND(E4890&gt;110,F4890&gt;100),"Top Tier: premium vehicules that tend to be sold above market prices",
             AND(E4890&gt;=90,E4890&lt;=110,F4890&gt;25),"Moderate: fair price and regular to good rotation",
             AND(E4890&lt;90,AND(C4890&lt;=2011,C4890&gt;=2000),AND(F4890&lt;100,F4890&gt;25)),"Moderate: underrated regular model and regular rotation",
             AND(E4890&lt;90,C4890&gt;2011,AND(F4890&lt;=100,F4890&gt;25)),"Moderate: underrated new model with regular rotation",
             AND(E4890&lt;90,C4890&lt;2000,AND(F4890&lt;=100,F4890&gt;25)),"Moderate: underrated old model with regular rotation",
             AND(C4890&lt;=2011,F4890&lt;=25),"Low: not new model and bad rotation",
             AND(E4890&gt;110,AND(C4890&lt;=2011,C4890&gt;=2000),F4890&lt;=25),"Low: overrated regular model with bad rotation",
             AND(E4890&gt;110,C4890&lt;2011,AND(F4890&lt;=100,F4890&gt;25)),"Low: overrated regular model (not new) with regular rotation",
             AND(E4890&gt;110,C4890&gt;2011,F4890&lt;=25),"Low: overrated new model with bad rotation"
)</f>
        <v>Moderate: fair price and regular to good rotation</v>
      </c>
    </row>
    <row r="4891" spans="1:8" x14ac:dyDescent="0.3">
      <c r="A4891" t="s">
        <v>59</v>
      </c>
      <c r="B4891" t="s">
        <v>850</v>
      </c>
      <c r="C4891">
        <v>2006</v>
      </c>
      <c r="D4891">
        <v>4550</v>
      </c>
      <c r="E4891">
        <v>100.47678221764566</v>
      </c>
      <c r="F4891">
        <v>88</v>
      </c>
      <c r="H4891" t="str" cm="1">
        <f t="array" ref="H4891">_xlfn.IFS(
             AND(E4891&gt;110,C4891&gt;2011,F4891&gt;100),"High: overrated, new and good rotation",
             AND(E4891&lt;90,C4891&gt;2011,F4891&gt;100),"High: underrated, new and good rotation",
             AND(E4891&lt;90,C4891&lt;2011,F4891&gt;100),"High: underrated, not too new but good rotation",
             AND(E4891&lt;=110,C4891&gt;2011,F4891&lt;=25),"Critic: well priced/underrated and new, but bad rotation",
             AND(E4891&gt;110,F4891&gt;100),"Top Tier: premium vehicules that tend to be sold above market prices",
             AND(E4891&gt;=90,E4891&lt;=110,F4891&gt;25),"Moderate: fair price and regular to good rotation",
             AND(E4891&lt;90,AND(C4891&lt;=2011,C4891&gt;=2000),AND(F4891&lt;100,F4891&gt;25)),"Moderate: underrated regular model and regular rotation",
             AND(E4891&lt;90,C4891&gt;2011,AND(F4891&lt;=100,F4891&gt;25)),"Moderate: underrated new model with regular rotation",
             AND(E4891&lt;90,C4891&lt;2000,AND(F4891&lt;=100,F4891&gt;25)),"Moderate: underrated old model with regular rotation",
             AND(C4891&lt;=2011,F4891&lt;=25),"Low: not new model and bad rotation",
             AND(E4891&gt;110,AND(C4891&lt;=2011,C4891&gt;=2000),F4891&lt;=25),"Low: overrated regular model with bad rotation",
             AND(E4891&gt;110,C4891&lt;2011,AND(F4891&lt;=100,F4891&gt;25)),"Low: overrated regular model (not new) with regular rotation",
             AND(E4891&gt;110,C4891&gt;2011,F4891&lt;=25),"Low: overrated new model with bad rotation"
)</f>
        <v>Moderate: fair price and regular to good rotation</v>
      </c>
    </row>
    <row r="4892" spans="1:8" x14ac:dyDescent="0.3">
      <c r="A4892" t="s">
        <v>59</v>
      </c>
      <c r="B4892" t="s">
        <v>850</v>
      </c>
      <c r="C4892">
        <v>2007</v>
      </c>
      <c r="D4892">
        <v>5368.4049079754604</v>
      </c>
      <c r="E4892">
        <v>100.64055434243699</v>
      </c>
      <c r="F4892">
        <v>163</v>
      </c>
      <c r="H4892" t="str" cm="1">
        <f t="array" ref="H4892">_xlfn.IFS(
             AND(E4892&gt;110,C4892&gt;2011,F4892&gt;100),"High: overrated, new and good rotation",
             AND(E4892&lt;90,C4892&gt;2011,F4892&gt;100),"High: underrated, new and good rotation",
             AND(E4892&lt;90,C4892&lt;2011,F4892&gt;100),"High: underrated, not too new but good rotation",
             AND(E4892&lt;=110,C4892&gt;2011,F4892&lt;=25),"Critic: well priced/underrated and new, but bad rotation",
             AND(E4892&gt;110,F4892&gt;100),"Top Tier: premium vehicules that tend to be sold above market prices",
             AND(E4892&gt;=90,E4892&lt;=110,F4892&gt;25),"Moderate: fair price and regular to good rotation",
             AND(E4892&lt;90,AND(C4892&lt;=2011,C4892&gt;=2000),AND(F4892&lt;100,F4892&gt;25)),"Moderate: underrated regular model and regular rotation",
             AND(E4892&lt;90,C4892&gt;2011,AND(F4892&lt;=100,F4892&gt;25)),"Moderate: underrated new model with regular rotation",
             AND(E4892&lt;90,C4892&lt;2000,AND(F4892&lt;=100,F4892&gt;25)),"Moderate: underrated old model with regular rotation",
             AND(C4892&lt;=2011,F4892&lt;=25),"Low: not new model and bad rotation",
             AND(E4892&gt;110,AND(C4892&lt;=2011,C4892&gt;=2000),F4892&lt;=25),"Low: overrated regular model with bad rotation",
             AND(E4892&gt;110,C4892&lt;2011,AND(F4892&lt;=100,F4892&gt;25)),"Low: overrated regular model (not new) with regular rotation",
             AND(E4892&gt;110,C4892&gt;2011,F4892&lt;=25),"Low: overrated new model with bad rotation"
)</f>
        <v>Moderate: fair price and regular to good rotation</v>
      </c>
    </row>
    <row r="4893" spans="1:8" x14ac:dyDescent="0.3">
      <c r="A4893" t="s">
        <v>59</v>
      </c>
      <c r="B4893" t="s">
        <v>850</v>
      </c>
      <c r="C4893">
        <v>2008</v>
      </c>
      <c r="D4893">
        <v>6773.5632183908046</v>
      </c>
      <c r="E4893">
        <v>101.75148327268998</v>
      </c>
      <c r="F4893">
        <v>174</v>
      </c>
      <c r="H4893" t="str" cm="1">
        <f t="array" ref="H4893">_xlfn.IFS(
             AND(E4893&gt;110,C4893&gt;2011,F4893&gt;100),"High: overrated, new and good rotation",
             AND(E4893&lt;90,C4893&gt;2011,F4893&gt;100),"High: underrated, new and good rotation",
             AND(E4893&lt;90,C4893&lt;2011,F4893&gt;100),"High: underrated, not too new but good rotation",
             AND(E4893&lt;=110,C4893&gt;2011,F4893&lt;=25),"Critic: well priced/underrated and new, but bad rotation",
             AND(E4893&gt;110,F4893&gt;100),"Top Tier: premium vehicules that tend to be sold above market prices",
             AND(E4893&gt;=90,E4893&lt;=110,F4893&gt;25),"Moderate: fair price and regular to good rotation",
             AND(E4893&lt;90,AND(C4893&lt;=2011,C4893&gt;=2000),AND(F4893&lt;100,F4893&gt;25)),"Moderate: underrated regular model and regular rotation",
             AND(E4893&lt;90,C4893&gt;2011,AND(F4893&lt;=100,F4893&gt;25)),"Moderate: underrated new model with regular rotation",
             AND(E4893&lt;90,C4893&lt;2000,AND(F4893&lt;=100,F4893&gt;25)),"Moderate: underrated old model with regular rotation",
             AND(C4893&lt;=2011,F4893&lt;=25),"Low: not new model and bad rotation",
             AND(E4893&gt;110,AND(C4893&lt;=2011,C4893&gt;=2000),F4893&lt;=25),"Low: overrated regular model with bad rotation",
             AND(E4893&gt;110,C4893&lt;2011,AND(F4893&lt;=100,F4893&gt;25)),"Low: overrated regular model (not new) with regular rotation",
             AND(E4893&gt;110,C4893&gt;2011,F4893&lt;=25),"Low: overrated new model with bad rotation"
)</f>
        <v>Moderate: fair price and regular to good rotation</v>
      </c>
    </row>
    <row r="4894" spans="1:8" x14ac:dyDescent="0.3">
      <c r="A4894" t="s">
        <v>59</v>
      </c>
      <c r="B4894" t="s">
        <v>850</v>
      </c>
      <c r="C4894">
        <v>2009</v>
      </c>
      <c r="D4894">
        <v>7527.083333333333</v>
      </c>
      <c r="E4894">
        <v>102.56830424069533</v>
      </c>
      <c r="F4894">
        <v>96</v>
      </c>
      <c r="H4894" t="str" cm="1">
        <f t="array" ref="H4894">_xlfn.IFS(
             AND(E4894&gt;110,C4894&gt;2011,F4894&gt;100),"High: overrated, new and good rotation",
             AND(E4894&lt;90,C4894&gt;2011,F4894&gt;100),"High: underrated, new and good rotation",
             AND(E4894&lt;90,C4894&lt;2011,F4894&gt;100),"High: underrated, not too new but good rotation",
             AND(E4894&lt;=110,C4894&gt;2011,F4894&lt;=25),"Critic: well priced/underrated and new, but bad rotation",
             AND(E4894&gt;110,F4894&gt;100),"Top Tier: premium vehicules that tend to be sold above market prices",
             AND(E4894&gt;=90,E4894&lt;=110,F4894&gt;25),"Moderate: fair price and regular to good rotation",
             AND(E4894&lt;90,AND(C4894&lt;=2011,C4894&gt;=2000),AND(F4894&lt;100,F4894&gt;25)),"Moderate: underrated regular model and regular rotation",
             AND(E4894&lt;90,C4894&gt;2011,AND(F4894&lt;=100,F4894&gt;25)),"Moderate: underrated new model with regular rotation",
             AND(E4894&lt;90,C4894&lt;2000,AND(F4894&lt;=100,F4894&gt;25)),"Moderate: underrated old model with regular rotation",
             AND(C4894&lt;=2011,F4894&lt;=25),"Low: not new model and bad rotation",
             AND(E4894&gt;110,AND(C4894&lt;=2011,C4894&gt;=2000),F4894&lt;=25),"Low: overrated regular model with bad rotation",
             AND(E4894&gt;110,C4894&lt;2011,AND(F4894&lt;=100,F4894&gt;25)),"Low: overrated regular model (not new) with regular rotation",
             AND(E4894&gt;110,C4894&gt;2011,F4894&lt;=25),"Low: overrated new model with bad rotation"
)</f>
        <v>Moderate: fair price and regular to good rotation</v>
      </c>
    </row>
    <row r="4895" spans="1:8" x14ac:dyDescent="0.3">
      <c r="A4895" t="s">
        <v>59</v>
      </c>
      <c r="B4895" t="s">
        <v>850</v>
      </c>
      <c r="C4895">
        <v>2010</v>
      </c>
      <c r="D4895">
        <v>10778.311258278145</v>
      </c>
      <c r="E4895">
        <v>98.176989487466869</v>
      </c>
      <c r="F4895">
        <v>151</v>
      </c>
      <c r="H4895" t="str" cm="1">
        <f t="array" ref="H4895">_xlfn.IFS(
             AND(E4895&gt;110,C4895&gt;2011,F4895&gt;100),"High: overrated, new and good rotation",
             AND(E4895&lt;90,C4895&gt;2011,F4895&gt;100),"High: underrated, new and good rotation",
             AND(E4895&lt;90,C4895&lt;2011,F4895&gt;100),"High: underrated, not too new but good rotation",
             AND(E4895&lt;=110,C4895&gt;2011,F4895&lt;=25),"Critic: well priced/underrated and new, but bad rotation",
             AND(E4895&gt;110,F4895&gt;100),"Top Tier: premium vehicules that tend to be sold above market prices",
             AND(E4895&gt;=90,E4895&lt;=110,F4895&gt;25),"Moderate: fair price and regular to good rotation",
             AND(E4895&lt;90,AND(C4895&lt;=2011,C4895&gt;=2000),AND(F4895&lt;100,F4895&gt;25)),"Moderate: underrated regular model and regular rotation",
             AND(E4895&lt;90,C4895&gt;2011,AND(F4895&lt;=100,F4895&gt;25)),"Moderate: underrated new model with regular rotation",
             AND(E4895&lt;90,C4895&lt;2000,AND(F4895&lt;=100,F4895&gt;25)),"Moderate: underrated old model with regular rotation",
             AND(C4895&lt;=2011,F4895&lt;=25),"Low: not new model and bad rotation",
             AND(E4895&gt;110,AND(C4895&lt;=2011,C4895&gt;=2000),F4895&lt;=25),"Low: overrated regular model with bad rotation",
             AND(E4895&gt;110,C4895&lt;2011,AND(F4895&lt;=100,F4895&gt;25)),"Low: overrated regular model (not new) with regular rotation",
             AND(E4895&gt;110,C4895&gt;2011,F4895&lt;=25),"Low: overrated new model with bad rotation"
)</f>
        <v>Moderate: fair price and regular to good rotation</v>
      </c>
    </row>
    <row r="4896" spans="1:8" x14ac:dyDescent="0.3">
      <c r="A4896" t="s">
        <v>59</v>
      </c>
      <c r="B4896" t="s">
        <v>850</v>
      </c>
      <c r="C4896">
        <v>2011</v>
      </c>
      <c r="D4896">
        <v>12826.428571428571</v>
      </c>
      <c r="E4896">
        <v>98.876004412422418</v>
      </c>
      <c r="F4896">
        <v>280</v>
      </c>
      <c r="H4896" t="str" cm="1">
        <f t="array" ref="H4896">_xlfn.IFS(
             AND(E4896&gt;110,C4896&gt;2011,F4896&gt;100),"High: overrated, new and good rotation",
             AND(E4896&lt;90,C4896&gt;2011,F4896&gt;100),"High: underrated, new and good rotation",
             AND(E4896&lt;90,C4896&lt;2011,F4896&gt;100),"High: underrated, not too new but good rotation",
             AND(E4896&lt;=110,C4896&gt;2011,F4896&lt;=25),"Critic: well priced/underrated and new, but bad rotation",
             AND(E4896&gt;110,F4896&gt;100),"Top Tier: premium vehicules that tend to be sold above market prices",
             AND(E4896&gt;=90,E4896&lt;=110,F4896&gt;25),"Moderate: fair price and regular to good rotation",
             AND(E4896&lt;90,AND(C4896&lt;=2011,C4896&gt;=2000),AND(F4896&lt;100,F4896&gt;25)),"Moderate: underrated regular model and regular rotation",
             AND(E4896&lt;90,C4896&gt;2011,AND(F4896&lt;=100,F4896&gt;25)),"Moderate: underrated new model with regular rotation",
             AND(E4896&lt;90,C4896&lt;2000,AND(F4896&lt;=100,F4896&gt;25)),"Moderate: underrated old model with regular rotation",
             AND(C4896&lt;=2011,F4896&lt;=25),"Low: not new model and bad rotation",
             AND(E4896&gt;110,AND(C4896&lt;=2011,C4896&gt;=2000),F4896&lt;=25),"Low: overrated regular model with bad rotation",
             AND(E4896&gt;110,C4896&lt;2011,AND(F4896&lt;=100,F4896&gt;25)),"Low: overrated regular model (not new) with regular rotation",
             AND(E4896&gt;110,C4896&gt;2011,F4896&lt;=25),"Low: overrated new model with bad rotation"
)</f>
        <v>Moderate: fair price and regular to good rotation</v>
      </c>
    </row>
    <row r="4897" spans="1:8" x14ac:dyDescent="0.3">
      <c r="A4897" t="s">
        <v>59</v>
      </c>
      <c r="B4897" t="s">
        <v>850</v>
      </c>
      <c r="C4897">
        <v>2012</v>
      </c>
      <c r="D4897">
        <v>13598.465384615385</v>
      </c>
      <c r="E4897">
        <v>99.250611563934854</v>
      </c>
      <c r="F4897">
        <v>260</v>
      </c>
      <c r="H4897" t="str" cm="1">
        <f t="array" ref="H4897">_xlfn.IFS(
             AND(E4897&gt;110,C4897&gt;2011,F4897&gt;100),"High: overrated, new and good rotation",
             AND(E4897&lt;90,C4897&gt;2011,F4897&gt;100),"High: underrated, new and good rotation",
             AND(E4897&lt;90,C4897&lt;2011,F4897&gt;100),"High: underrated, not too new but good rotation",
             AND(E4897&lt;=110,C4897&gt;2011,F4897&lt;=25),"Critic: well priced/underrated and new, but bad rotation",
             AND(E4897&gt;110,F4897&gt;100),"Top Tier: premium vehicules that tend to be sold above market prices",
             AND(E4897&gt;=90,E4897&lt;=110,F4897&gt;25),"Moderate: fair price and regular to good rotation",
             AND(E4897&lt;90,AND(C4897&lt;=2011,C4897&gt;=2000),AND(F4897&lt;100,F4897&gt;25)),"Moderate: underrated regular model and regular rotation",
             AND(E4897&lt;90,C4897&gt;2011,AND(F4897&lt;=100,F4897&gt;25)),"Moderate: underrated new model with regular rotation",
             AND(E4897&lt;90,C4897&lt;2000,AND(F4897&lt;=100,F4897&gt;25)),"Moderate: underrated old model with regular rotation",
             AND(C4897&lt;=2011,F4897&lt;=25),"Low: not new model and bad rotation",
             AND(E4897&gt;110,AND(C4897&lt;=2011,C4897&gt;=2000),F4897&lt;=25),"Low: overrated regular model with bad rotation",
             AND(E4897&gt;110,C4897&lt;2011,AND(F4897&lt;=100,F4897&gt;25)),"Low: overrated regular model (not new) with regular rotation",
             AND(E4897&gt;110,C4897&gt;2011,F4897&lt;=25),"Low: overrated new model with bad rotation"
)</f>
        <v>Moderate: fair price and regular to good rotation</v>
      </c>
    </row>
    <row r="4898" spans="1:8" x14ac:dyDescent="0.3">
      <c r="A4898" t="s">
        <v>59</v>
      </c>
      <c r="B4898" t="s">
        <v>850</v>
      </c>
      <c r="C4898">
        <v>2013</v>
      </c>
      <c r="D4898">
        <v>14236.229235880399</v>
      </c>
      <c r="E4898">
        <v>99.36031440796738</v>
      </c>
      <c r="F4898">
        <v>301</v>
      </c>
      <c r="H4898" t="str" cm="1">
        <f t="array" ref="H4898">_xlfn.IFS(
             AND(E4898&gt;110,C4898&gt;2011,F4898&gt;100),"High: overrated, new and good rotation",
             AND(E4898&lt;90,C4898&gt;2011,F4898&gt;100),"High: underrated, new and good rotation",
             AND(E4898&lt;90,C4898&lt;2011,F4898&gt;100),"High: underrated, not too new but good rotation",
             AND(E4898&lt;=110,C4898&gt;2011,F4898&lt;=25),"Critic: well priced/underrated and new, but bad rotation",
             AND(E4898&gt;110,F4898&gt;100),"Top Tier: premium vehicules that tend to be sold above market prices",
             AND(E4898&gt;=90,E4898&lt;=110,F4898&gt;25),"Moderate: fair price and regular to good rotation",
             AND(E4898&lt;90,AND(C4898&lt;=2011,C4898&gt;=2000),AND(F4898&lt;100,F4898&gt;25)),"Moderate: underrated regular model and regular rotation",
             AND(E4898&lt;90,C4898&gt;2011,AND(F4898&lt;=100,F4898&gt;25)),"Moderate: underrated new model with regular rotation",
             AND(E4898&lt;90,C4898&lt;2000,AND(F4898&lt;=100,F4898&gt;25)),"Moderate: underrated old model with regular rotation",
             AND(C4898&lt;=2011,F4898&lt;=25),"Low: not new model and bad rotation",
             AND(E4898&gt;110,AND(C4898&lt;=2011,C4898&gt;=2000),F4898&lt;=25),"Low: overrated regular model with bad rotation",
             AND(E4898&gt;110,C4898&lt;2011,AND(F4898&lt;=100,F4898&gt;25)),"Low: overrated regular model (not new) with regular rotation",
             AND(E4898&gt;110,C4898&gt;2011,F4898&lt;=25),"Low: overrated new model with bad rotation"
)</f>
        <v>Moderate: fair price and regular to good rotation</v>
      </c>
    </row>
    <row r="4899" spans="1:8" x14ac:dyDescent="0.3">
      <c r="A4899" t="s">
        <v>59</v>
      </c>
      <c r="B4899" t="s">
        <v>850</v>
      </c>
      <c r="C4899">
        <v>2014</v>
      </c>
      <c r="D4899">
        <v>15907.608695652174</v>
      </c>
      <c r="E4899">
        <v>96.254569774705047</v>
      </c>
      <c r="F4899">
        <v>92</v>
      </c>
      <c r="H4899" t="str" cm="1">
        <f t="array" ref="H4899">_xlfn.IFS(
             AND(E4899&gt;110,C4899&gt;2011,F4899&gt;100),"High: overrated, new and good rotation",
             AND(E4899&lt;90,C4899&gt;2011,F4899&gt;100),"High: underrated, new and good rotation",
             AND(E4899&lt;90,C4899&lt;2011,F4899&gt;100),"High: underrated, not too new but good rotation",
             AND(E4899&lt;=110,C4899&gt;2011,F4899&lt;=25),"Critic: well priced/underrated and new, but bad rotation",
             AND(E4899&gt;110,F4899&gt;100),"Top Tier: premium vehicules that tend to be sold above market prices",
             AND(E4899&gt;=90,E4899&lt;=110,F4899&gt;25),"Moderate: fair price and regular to good rotation",
             AND(E4899&lt;90,AND(C4899&lt;=2011,C4899&gt;=2000),AND(F4899&lt;100,F4899&gt;25)),"Moderate: underrated regular model and regular rotation",
             AND(E4899&lt;90,C4899&gt;2011,AND(F4899&lt;=100,F4899&gt;25)),"Moderate: underrated new model with regular rotation",
             AND(E4899&lt;90,C4899&lt;2000,AND(F4899&lt;=100,F4899&gt;25)),"Moderate: underrated old model with regular rotation",
             AND(C4899&lt;=2011,F4899&lt;=25),"Low: not new model and bad rotation",
             AND(E4899&gt;110,AND(C4899&lt;=2011,C4899&gt;=2000),F4899&lt;=25),"Low: overrated regular model with bad rotation",
             AND(E4899&gt;110,C4899&lt;2011,AND(F4899&lt;=100,F4899&gt;25)),"Low: overrated regular model (not new) with regular rotation",
             AND(E4899&gt;110,C4899&gt;2011,F4899&lt;=25),"Low: overrated new model with bad rotation"
)</f>
        <v>Moderate: fair price and regular to good rotation</v>
      </c>
    </row>
    <row r="4900" spans="1:8" x14ac:dyDescent="0.3">
      <c r="A4900" t="s">
        <v>59</v>
      </c>
      <c r="B4900" t="s">
        <v>850</v>
      </c>
      <c r="C4900">
        <v>2015</v>
      </c>
      <c r="D4900">
        <v>17000</v>
      </c>
      <c r="E4900">
        <v>93.216790744475517</v>
      </c>
      <c r="F4900">
        <v>3</v>
      </c>
      <c r="H4900" t="str" cm="1">
        <f t="array" ref="H4900">_xlfn.IFS(
             AND(E4900&gt;110,C4900&gt;2011,F4900&gt;100),"High: overrated, new and good rotation",
             AND(E4900&lt;90,C4900&gt;2011,F4900&gt;100),"High: underrated, new and good rotation",
             AND(E4900&lt;90,C4900&lt;2011,F4900&gt;100),"High: underrated, not too new but good rotation",
             AND(E4900&lt;=110,C4900&gt;2011,F4900&lt;=25),"Critic: well priced/underrated and new, but bad rotation",
             AND(E4900&gt;110,F4900&gt;100),"Top Tier: premium vehicules that tend to be sold above market prices",
             AND(E4900&gt;=90,E4900&lt;=110,F4900&gt;25),"Moderate: fair price and regular to good rotation",
             AND(E4900&lt;90,AND(C4900&lt;=2011,C4900&gt;=2000),AND(F4900&lt;100,F4900&gt;25)),"Moderate: underrated regular model and regular rotation",
             AND(E4900&lt;90,C4900&gt;2011,AND(F4900&lt;=100,F4900&gt;25)),"Moderate: underrated new model with regular rotation",
             AND(E4900&lt;90,C4900&lt;2000,AND(F4900&lt;=100,F4900&gt;25)),"Moderate: underrated old model with regular rotation",
             AND(C4900&lt;=2011,F4900&lt;=25),"Low: not new model and bad rotation",
             AND(E4900&gt;110,AND(C4900&lt;=2011,C4900&gt;=2000),F4900&lt;=25),"Low: overrated regular model with bad rotation",
             AND(E4900&gt;110,C4900&lt;2011,AND(F4900&lt;=100,F4900&gt;25)),"Low: overrated regular model (not new) with regular rotation",
             AND(E4900&gt;110,C4900&gt;2011,F4900&lt;=25),"Low: overrated new model with bad rotation"
)</f>
        <v>Critic: well priced/underrated and new, but bad rotation</v>
      </c>
    </row>
    <row r="4901" spans="1:8" x14ac:dyDescent="0.3">
      <c r="A4901" t="s">
        <v>59</v>
      </c>
      <c r="B4901" t="s">
        <v>851</v>
      </c>
      <c r="C4901">
        <v>2012</v>
      </c>
      <c r="D4901">
        <v>11796.774193548386</v>
      </c>
      <c r="E4901">
        <v>99.976296627592532</v>
      </c>
      <c r="F4901">
        <v>62</v>
      </c>
      <c r="H4901" t="str" cm="1">
        <f t="array" ref="H4901">_xlfn.IFS(
             AND(E4901&gt;110,C4901&gt;2011,F4901&gt;100),"High: overrated, new and good rotation",
             AND(E4901&lt;90,C4901&gt;2011,F4901&gt;100),"High: underrated, new and good rotation",
             AND(E4901&lt;90,C4901&lt;2011,F4901&gt;100),"High: underrated, not too new but good rotation",
             AND(E4901&lt;=110,C4901&gt;2011,F4901&lt;=25),"Critic: well priced/underrated and new, but bad rotation",
             AND(E4901&gt;110,F4901&gt;100),"Top Tier: premium vehicules that tend to be sold above market prices",
             AND(E4901&gt;=90,E4901&lt;=110,F4901&gt;25),"Moderate: fair price and regular to good rotation",
             AND(E4901&lt;90,AND(C4901&lt;=2011,C4901&gt;=2000),AND(F4901&lt;100,F4901&gt;25)),"Moderate: underrated regular model and regular rotation",
             AND(E4901&lt;90,C4901&gt;2011,AND(F4901&lt;=100,F4901&gt;25)),"Moderate: underrated new model with regular rotation",
             AND(E4901&lt;90,C4901&lt;2000,AND(F4901&lt;=100,F4901&gt;25)),"Moderate: underrated old model with regular rotation",
             AND(C4901&lt;=2011,F4901&lt;=25),"Low: not new model and bad rotation",
             AND(E4901&gt;110,AND(C4901&lt;=2011,C4901&gt;=2000),F4901&lt;=25),"Low: overrated regular model with bad rotation",
             AND(E4901&gt;110,C4901&lt;2011,AND(F4901&lt;=100,F4901&gt;25)),"Low: overrated regular model (not new) with regular rotation",
             AND(E4901&gt;110,C4901&gt;2011,F4901&lt;=25),"Low: overrated new model with bad rotation"
)</f>
        <v>Moderate: fair price and regular to good rotation</v>
      </c>
    </row>
    <row r="4902" spans="1:8" x14ac:dyDescent="0.3">
      <c r="A4902" t="s">
        <v>59</v>
      </c>
      <c r="B4902" t="s">
        <v>851</v>
      </c>
      <c r="C4902">
        <v>2013</v>
      </c>
      <c r="D4902">
        <v>13900</v>
      </c>
      <c r="E4902">
        <v>96.335752017560807</v>
      </c>
      <c r="F4902">
        <v>42</v>
      </c>
      <c r="H4902" t="str" cm="1">
        <f t="array" ref="H4902">_xlfn.IFS(
             AND(E4902&gt;110,C4902&gt;2011,F4902&gt;100),"High: overrated, new and good rotation",
             AND(E4902&lt;90,C4902&gt;2011,F4902&gt;100),"High: underrated, new and good rotation",
             AND(E4902&lt;90,C4902&lt;2011,F4902&gt;100),"High: underrated, not too new but good rotation",
             AND(E4902&lt;=110,C4902&gt;2011,F4902&lt;=25),"Critic: well priced/underrated and new, but bad rotation",
             AND(E4902&gt;110,F4902&gt;100),"Top Tier: premium vehicules that tend to be sold above market prices",
             AND(E4902&gt;=90,E4902&lt;=110,F4902&gt;25),"Moderate: fair price and regular to good rotation",
             AND(E4902&lt;90,AND(C4902&lt;=2011,C4902&gt;=2000),AND(F4902&lt;100,F4902&gt;25)),"Moderate: underrated regular model and regular rotation",
             AND(E4902&lt;90,C4902&gt;2011,AND(F4902&lt;=100,F4902&gt;25)),"Moderate: underrated new model with regular rotation",
             AND(E4902&lt;90,C4902&lt;2000,AND(F4902&lt;=100,F4902&gt;25)),"Moderate: underrated old model with regular rotation",
             AND(C4902&lt;=2011,F4902&lt;=25),"Low: not new model and bad rotation",
             AND(E4902&gt;110,AND(C4902&lt;=2011,C4902&gt;=2000),F4902&lt;=25),"Low: overrated regular model with bad rotation",
             AND(E4902&gt;110,C4902&lt;2011,AND(F4902&lt;=100,F4902&gt;25)),"Low: overrated regular model (not new) with regular rotation",
             AND(E4902&gt;110,C4902&gt;2011,F4902&lt;=25),"Low: overrated new model with bad rotation"
)</f>
        <v>Moderate: fair price and regular to good rotation</v>
      </c>
    </row>
    <row r="4903" spans="1:8" x14ac:dyDescent="0.3">
      <c r="A4903" t="s">
        <v>59</v>
      </c>
      <c r="B4903" t="s">
        <v>851</v>
      </c>
      <c r="C4903">
        <v>2014</v>
      </c>
      <c r="D4903">
        <v>14737.5</v>
      </c>
      <c r="E4903">
        <v>94.088949194980344</v>
      </c>
      <c r="F4903">
        <v>12</v>
      </c>
      <c r="H4903" t="str" cm="1">
        <f t="array" ref="H4903">_xlfn.IFS(
             AND(E4903&gt;110,C4903&gt;2011,F4903&gt;100),"High: overrated, new and good rotation",
             AND(E4903&lt;90,C4903&gt;2011,F4903&gt;100),"High: underrated, new and good rotation",
             AND(E4903&lt;90,C4903&lt;2011,F4903&gt;100),"High: underrated, not too new but good rotation",
             AND(E4903&lt;=110,C4903&gt;2011,F4903&lt;=25),"Critic: well priced/underrated and new, but bad rotation",
             AND(E4903&gt;110,F4903&gt;100),"Top Tier: premium vehicules that tend to be sold above market prices",
             AND(E4903&gt;=90,E4903&lt;=110,F4903&gt;25),"Moderate: fair price and regular to good rotation",
             AND(E4903&lt;90,AND(C4903&lt;=2011,C4903&gt;=2000),AND(F4903&lt;100,F4903&gt;25)),"Moderate: underrated regular model and regular rotation",
             AND(E4903&lt;90,C4903&gt;2011,AND(F4903&lt;=100,F4903&gt;25)),"Moderate: underrated new model with regular rotation",
             AND(E4903&lt;90,C4903&lt;2000,AND(F4903&lt;=100,F4903&gt;25)),"Moderate: underrated old model with regular rotation",
             AND(C4903&lt;=2011,F4903&lt;=25),"Low: not new model and bad rotation",
             AND(E4903&gt;110,AND(C4903&lt;=2011,C4903&gt;=2000),F4903&lt;=25),"Low: overrated regular model with bad rotation",
             AND(E4903&gt;110,C4903&lt;2011,AND(F4903&lt;=100,F4903&gt;25)),"Low: overrated regular model (not new) with regular rotation",
             AND(E4903&gt;110,C4903&gt;2011,F4903&lt;=25),"Low: overrated new model with bad rotation"
)</f>
        <v>Critic: well priced/underrated and new, but bad rotation</v>
      </c>
    </row>
    <row r="4904" spans="1:8" x14ac:dyDescent="0.3">
      <c r="A4904" t="s">
        <v>59</v>
      </c>
      <c r="B4904" t="s">
        <v>852</v>
      </c>
      <c r="C4904">
        <v>2012</v>
      </c>
      <c r="D4904">
        <v>16125.862068965518</v>
      </c>
      <c r="E4904">
        <v>96.989078959830465</v>
      </c>
      <c r="F4904">
        <v>29</v>
      </c>
      <c r="H4904" t="str" cm="1">
        <f t="array" ref="H4904">_xlfn.IFS(
             AND(E4904&gt;110,C4904&gt;2011,F4904&gt;100),"High: overrated, new and good rotation",
             AND(E4904&lt;90,C4904&gt;2011,F4904&gt;100),"High: underrated, new and good rotation",
             AND(E4904&lt;90,C4904&lt;2011,F4904&gt;100),"High: underrated, not too new but good rotation",
             AND(E4904&lt;=110,C4904&gt;2011,F4904&lt;=25),"Critic: well priced/underrated and new, but bad rotation",
             AND(E4904&gt;110,F4904&gt;100),"Top Tier: premium vehicules that tend to be sold above market prices",
             AND(E4904&gt;=90,E4904&lt;=110,F4904&gt;25),"Moderate: fair price and regular to good rotation",
             AND(E4904&lt;90,AND(C4904&lt;=2011,C4904&gt;=2000),AND(F4904&lt;100,F4904&gt;25)),"Moderate: underrated regular model and regular rotation",
             AND(E4904&lt;90,C4904&gt;2011,AND(F4904&lt;=100,F4904&gt;25)),"Moderate: underrated new model with regular rotation",
             AND(E4904&lt;90,C4904&lt;2000,AND(F4904&lt;=100,F4904&gt;25)),"Moderate: underrated old model with regular rotation",
             AND(C4904&lt;=2011,F4904&lt;=25),"Low: not new model and bad rotation",
             AND(E4904&gt;110,AND(C4904&lt;=2011,C4904&gt;=2000),F4904&lt;=25),"Low: overrated regular model with bad rotation",
             AND(E4904&gt;110,C4904&lt;2011,AND(F4904&lt;=100,F4904&gt;25)),"Low: overrated regular model (not new) with regular rotation",
             AND(E4904&gt;110,C4904&gt;2011,F4904&lt;=25),"Low: overrated new model with bad rotation"
)</f>
        <v>Moderate: fair price and regular to good rotation</v>
      </c>
    </row>
    <row r="4905" spans="1:8" x14ac:dyDescent="0.3">
      <c r="A4905" t="s">
        <v>59</v>
      </c>
      <c r="B4905" t="s">
        <v>852</v>
      </c>
      <c r="C4905">
        <v>2013</v>
      </c>
      <c r="D4905">
        <v>16281.818181818182</v>
      </c>
      <c r="E4905">
        <v>96.434174209569406</v>
      </c>
      <c r="F4905">
        <v>11</v>
      </c>
      <c r="H4905" t="str" cm="1">
        <f t="array" ref="H4905">_xlfn.IFS(
             AND(E4905&gt;110,C4905&gt;2011,F4905&gt;100),"High: overrated, new and good rotation",
             AND(E4905&lt;90,C4905&gt;2011,F4905&gt;100),"High: underrated, new and good rotation",
             AND(E4905&lt;90,C4905&lt;2011,F4905&gt;100),"High: underrated, not too new but good rotation",
             AND(E4905&lt;=110,C4905&gt;2011,F4905&lt;=25),"Critic: well priced/underrated and new, but bad rotation",
             AND(E4905&gt;110,F4905&gt;100),"Top Tier: premium vehicules that tend to be sold above market prices",
             AND(E4905&gt;=90,E4905&lt;=110,F4905&gt;25),"Moderate: fair price and regular to good rotation",
             AND(E4905&lt;90,AND(C4905&lt;=2011,C4905&gt;=2000),AND(F4905&lt;100,F4905&gt;25)),"Moderate: underrated regular model and regular rotation",
             AND(E4905&lt;90,C4905&gt;2011,AND(F4905&lt;=100,F4905&gt;25)),"Moderate: underrated new model with regular rotation",
             AND(E4905&lt;90,C4905&lt;2000,AND(F4905&lt;=100,F4905&gt;25)),"Moderate: underrated old model with regular rotation",
             AND(C4905&lt;=2011,F4905&lt;=25),"Low: not new model and bad rotation",
             AND(E4905&gt;110,AND(C4905&lt;=2011,C4905&gt;=2000),F4905&lt;=25),"Low: overrated regular model with bad rotation",
             AND(E4905&gt;110,C4905&lt;2011,AND(F4905&lt;=100,F4905&gt;25)),"Low: overrated regular model (not new) with regular rotation",
             AND(E4905&gt;110,C4905&gt;2011,F4905&lt;=25),"Low: overrated new model with bad rotation"
)</f>
        <v>Critic: well priced/underrated and new, but bad rotation</v>
      </c>
    </row>
    <row r="4906" spans="1:8" x14ac:dyDescent="0.3">
      <c r="A4906" t="s">
        <v>59</v>
      </c>
      <c r="B4906" t="s">
        <v>852</v>
      </c>
      <c r="C4906">
        <v>2014</v>
      </c>
      <c r="D4906">
        <v>22040</v>
      </c>
      <c r="E4906">
        <v>99.549885052876689</v>
      </c>
      <c r="F4906">
        <v>5</v>
      </c>
      <c r="H4906" t="str" cm="1">
        <f t="array" ref="H4906">_xlfn.IFS(
             AND(E4906&gt;110,C4906&gt;2011,F4906&gt;100),"High: overrated, new and good rotation",
             AND(E4906&lt;90,C4906&gt;2011,F4906&gt;100),"High: underrated, new and good rotation",
             AND(E4906&lt;90,C4906&lt;2011,F4906&gt;100),"High: underrated, not too new but good rotation",
             AND(E4906&lt;=110,C4906&gt;2011,F4906&lt;=25),"Critic: well priced/underrated and new, but bad rotation",
             AND(E4906&gt;110,F4906&gt;100),"Top Tier: premium vehicules that tend to be sold above market prices",
             AND(E4906&gt;=90,E4906&lt;=110,F4906&gt;25),"Moderate: fair price and regular to good rotation",
             AND(E4906&lt;90,AND(C4906&lt;=2011,C4906&gt;=2000),AND(F4906&lt;100,F4906&gt;25)),"Moderate: underrated regular model and regular rotation",
             AND(E4906&lt;90,C4906&gt;2011,AND(F4906&lt;=100,F4906&gt;25)),"Moderate: underrated new model with regular rotation",
             AND(E4906&lt;90,C4906&lt;2000,AND(F4906&lt;=100,F4906&gt;25)),"Moderate: underrated old model with regular rotation",
             AND(C4906&lt;=2011,F4906&lt;=25),"Low: not new model and bad rotation",
             AND(E4906&gt;110,AND(C4906&lt;=2011,C4906&gt;=2000),F4906&lt;=25),"Low: overrated regular model with bad rotation",
             AND(E4906&gt;110,C4906&lt;2011,AND(F4906&lt;=100,F4906&gt;25)),"Low: overrated regular model (not new) with regular rotation",
             AND(E4906&gt;110,C4906&gt;2011,F4906&lt;=25),"Low: overrated new model with bad rotation"
)</f>
        <v>Critic: well priced/underrated and new, but bad rotation</v>
      </c>
    </row>
    <row r="4907" spans="1:8" x14ac:dyDescent="0.3">
      <c r="A4907" t="s">
        <v>59</v>
      </c>
      <c r="B4907" t="s">
        <v>853</v>
      </c>
      <c r="C4907">
        <v>2012</v>
      </c>
      <c r="D4907">
        <v>15778.225806451614</v>
      </c>
      <c r="E4907">
        <v>96.901760015620667</v>
      </c>
      <c r="F4907">
        <v>62</v>
      </c>
      <c r="H4907" t="str" cm="1">
        <f t="array" ref="H4907">_xlfn.IFS(
             AND(E4907&gt;110,C4907&gt;2011,F4907&gt;100),"High: overrated, new and good rotation",
             AND(E4907&lt;90,C4907&gt;2011,F4907&gt;100),"High: underrated, new and good rotation",
             AND(E4907&lt;90,C4907&lt;2011,F4907&gt;100),"High: underrated, not too new but good rotation",
             AND(E4907&lt;=110,C4907&gt;2011,F4907&lt;=25),"Critic: well priced/underrated and new, but bad rotation",
             AND(E4907&gt;110,F4907&gt;100),"Top Tier: premium vehicules that tend to be sold above market prices",
             AND(E4907&gt;=90,E4907&lt;=110,F4907&gt;25),"Moderate: fair price and regular to good rotation",
             AND(E4907&lt;90,AND(C4907&lt;=2011,C4907&gt;=2000),AND(F4907&lt;100,F4907&gt;25)),"Moderate: underrated regular model and regular rotation",
             AND(E4907&lt;90,C4907&gt;2011,AND(F4907&lt;=100,F4907&gt;25)),"Moderate: underrated new model with regular rotation",
             AND(E4907&lt;90,C4907&lt;2000,AND(F4907&lt;=100,F4907&gt;25)),"Moderate: underrated old model with regular rotation",
             AND(C4907&lt;=2011,F4907&lt;=25),"Low: not new model and bad rotation",
             AND(E4907&gt;110,AND(C4907&lt;=2011,C4907&gt;=2000),F4907&lt;=25),"Low: overrated regular model with bad rotation",
             AND(E4907&gt;110,C4907&lt;2011,AND(F4907&lt;=100,F4907&gt;25)),"Low: overrated regular model (not new) with regular rotation",
             AND(E4907&gt;110,C4907&gt;2011,F4907&lt;=25),"Low: overrated new model with bad rotation"
)</f>
        <v>Moderate: fair price and regular to good rotation</v>
      </c>
    </row>
    <row r="4908" spans="1:8" x14ac:dyDescent="0.3">
      <c r="A4908" t="s">
        <v>59</v>
      </c>
      <c r="B4908" t="s">
        <v>853</v>
      </c>
      <c r="C4908">
        <v>2013</v>
      </c>
      <c r="D4908">
        <v>17692.105263157893</v>
      </c>
      <c r="E4908">
        <v>97.787905992300551</v>
      </c>
      <c r="F4908">
        <v>19</v>
      </c>
      <c r="H4908" t="str" cm="1">
        <f t="array" ref="H4908">_xlfn.IFS(
             AND(E4908&gt;110,C4908&gt;2011,F4908&gt;100),"High: overrated, new and good rotation",
             AND(E4908&lt;90,C4908&gt;2011,F4908&gt;100),"High: underrated, new and good rotation",
             AND(E4908&lt;90,C4908&lt;2011,F4908&gt;100),"High: underrated, not too new but good rotation",
             AND(E4908&lt;=110,C4908&gt;2011,F4908&lt;=25),"Critic: well priced/underrated and new, but bad rotation",
             AND(E4908&gt;110,F4908&gt;100),"Top Tier: premium vehicules that tend to be sold above market prices",
             AND(E4908&gt;=90,E4908&lt;=110,F4908&gt;25),"Moderate: fair price and regular to good rotation",
             AND(E4908&lt;90,AND(C4908&lt;=2011,C4908&gt;=2000),AND(F4908&lt;100,F4908&gt;25)),"Moderate: underrated regular model and regular rotation",
             AND(E4908&lt;90,C4908&gt;2011,AND(F4908&lt;=100,F4908&gt;25)),"Moderate: underrated new model with regular rotation",
             AND(E4908&lt;90,C4908&lt;2000,AND(F4908&lt;=100,F4908&gt;25)),"Moderate: underrated old model with regular rotation",
             AND(C4908&lt;=2011,F4908&lt;=25),"Low: not new model and bad rotation",
             AND(E4908&gt;110,AND(C4908&lt;=2011,C4908&gt;=2000),F4908&lt;=25),"Low: overrated regular model with bad rotation",
             AND(E4908&gt;110,C4908&lt;2011,AND(F4908&lt;=100,F4908&gt;25)),"Low: overrated regular model (not new) with regular rotation",
             AND(E4908&gt;110,C4908&gt;2011,F4908&lt;=25),"Low: overrated new model with bad rotation"
)</f>
        <v>Critic: well priced/underrated and new, but bad rotation</v>
      </c>
    </row>
    <row r="4909" spans="1:8" x14ac:dyDescent="0.3">
      <c r="A4909" t="s">
        <v>59</v>
      </c>
      <c r="B4909" t="s">
        <v>853</v>
      </c>
      <c r="C4909">
        <v>2014</v>
      </c>
      <c r="D4909">
        <v>19735.714285714286</v>
      </c>
      <c r="E4909">
        <v>96.472702350396759</v>
      </c>
      <c r="F4909">
        <v>21</v>
      </c>
      <c r="H4909" t="str" cm="1">
        <f t="array" ref="H4909">_xlfn.IFS(
             AND(E4909&gt;110,C4909&gt;2011,F4909&gt;100),"High: overrated, new and good rotation",
             AND(E4909&lt;90,C4909&gt;2011,F4909&gt;100),"High: underrated, new and good rotation",
             AND(E4909&lt;90,C4909&lt;2011,F4909&gt;100),"High: underrated, not too new but good rotation",
             AND(E4909&lt;=110,C4909&gt;2011,F4909&lt;=25),"Critic: well priced/underrated and new, but bad rotation",
             AND(E4909&gt;110,F4909&gt;100),"Top Tier: premium vehicules that tend to be sold above market prices",
             AND(E4909&gt;=90,E4909&lt;=110,F4909&gt;25),"Moderate: fair price and regular to good rotation",
             AND(E4909&lt;90,AND(C4909&lt;=2011,C4909&gt;=2000),AND(F4909&lt;100,F4909&gt;25)),"Moderate: underrated regular model and regular rotation",
             AND(E4909&lt;90,C4909&gt;2011,AND(F4909&lt;=100,F4909&gt;25)),"Moderate: underrated new model with regular rotation",
             AND(E4909&lt;90,C4909&lt;2000,AND(F4909&lt;=100,F4909&gt;25)),"Moderate: underrated old model with regular rotation",
             AND(C4909&lt;=2011,F4909&lt;=25),"Low: not new model and bad rotation",
             AND(E4909&gt;110,AND(C4909&lt;=2011,C4909&gt;=2000),F4909&lt;=25),"Low: overrated regular model with bad rotation",
             AND(E4909&gt;110,C4909&lt;2011,AND(F4909&lt;=100,F4909&gt;25)),"Low: overrated regular model (not new) with regular rotation",
             AND(E4909&gt;110,C4909&gt;2011,F4909&lt;=25),"Low: overrated new model with bad rotation"
)</f>
        <v>Critic: well priced/underrated and new, but bad rotation</v>
      </c>
    </row>
    <row r="4910" spans="1:8" x14ac:dyDescent="0.3">
      <c r="A4910" t="s">
        <v>59</v>
      </c>
      <c r="B4910" t="s">
        <v>854</v>
      </c>
      <c r="C4910">
        <v>1996</v>
      </c>
      <c r="D4910">
        <v>1362.5</v>
      </c>
      <c r="E4910">
        <v>146.82920031747378</v>
      </c>
      <c r="F4910">
        <v>4</v>
      </c>
      <c r="H4910" t="str" cm="1">
        <f t="array" ref="H4910">_xlfn.IFS(
             AND(E4910&gt;110,C4910&gt;2011,F4910&gt;100),"High: overrated, new and good rotation",
             AND(E4910&lt;90,C4910&gt;2011,F4910&gt;100),"High: underrated, new and good rotation",
             AND(E4910&lt;90,C4910&lt;2011,F4910&gt;100),"High: underrated, not too new but good rotation",
             AND(E4910&lt;=110,C4910&gt;2011,F4910&lt;=25),"Critic: well priced/underrated and new, but bad rotation",
             AND(E4910&gt;110,F4910&gt;100),"Top Tier: premium vehicules that tend to be sold above market prices",
             AND(E4910&gt;=90,E4910&lt;=110,F4910&gt;25),"Moderate: fair price and regular to good rotation",
             AND(E4910&lt;90,AND(C4910&lt;=2011,C4910&gt;=2000),AND(F4910&lt;100,F4910&gt;25)),"Moderate: underrated regular model and regular rotation",
             AND(E4910&lt;90,C4910&gt;2011,AND(F4910&lt;=100,F4910&gt;25)),"Moderate: underrated new model with regular rotation",
             AND(E4910&lt;90,C4910&lt;2000,AND(F4910&lt;=100,F4910&gt;25)),"Moderate: underrated old model with regular rotation",
             AND(C4910&lt;=2011,F4910&lt;=25),"Low: not new model and bad rotation",
             AND(E4910&gt;110,AND(C4910&lt;=2011,C4910&gt;=2000),F4910&lt;=25),"Low: overrated regular model with bad rotation",
             AND(E4910&gt;110,C4910&lt;2011,AND(F4910&lt;=100,F4910&gt;25)),"Low: overrated regular model (not new) with regular rotation",
             AND(E4910&gt;110,C4910&gt;2011,F4910&lt;=25),"Low: overrated new model with bad rotation"
)</f>
        <v>Low: not new model and bad rotation</v>
      </c>
    </row>
    <row r="4911" spans="1:8" x14ac:dyDescent="0.3">
      <c r="A4911" t="s">
        <v>59</v>
      </c>
      <c r="B4911" t="s">
        <v>854</v>
      </c>
      <c r="C4911">
        <v>1997</v>
      </c>
      <c r="D4911">
        <v>2268.75</v>
      </c>
      <c r="E4911">
        <v>108.84952507598791</v>
      </c>
      <c r="F4911">
        <v>8</v>
      </c>
      <c r="H4911" t="str" cm="1">
        <f t="array" ref="H4911">_xlfn.IFS(
             AND(E4911&gt;110,C4911&gt;2011,F4911&gt;100),"High: overrated, new and good rotation",
             AND(E4911&lt;90,C4911&gt;2011,F4911&gt;100),"High: underrated, new and good rotation",
             AND(E4911&lt;90,C4911&lt;2011,F4911&gt;100),"High: underrated, not too new but good rotation",
             AND(E4911&lt;=110,C4911&gt;2011,F4911&lt;=25),"Critic: well priced/underrated and new, but bad rotation",
             AND(E4911&gt;110,F4911&gt;100),"Top Tier: premium vehicules that tend to be sold above market prices",
             AND(E4911&gt;=90,E4911&lt;=110,F4911&gt;25),"Moderate: fair price and regular to good rotation",
             AND(E4911&lt;90,AND(C4911&lt;=2011,C4911&gt;=2000),AND(F4911&lt;100,F4911&gt;25)),"Moderate: underrated regular model and regular rotation",
             AND(E4911&lt;90,C4911&gt;2011,AND(F4911&lt;=100,F4911&gt;25)),"Moderate: underrated new model with regular rotation",
             AND(E4911&lt;90,C4911&lt;2000,AND(F4911&lt;=100,F4911&gt;25)),"Moderate: underrated old model with regular rotation",
             AND(C4911&lt;=2011,F4911&lt;=25),"Low: not new model and bad rotation",
             AND(E4911&gt;110,AND(C4911&lt;=2011,C4911&gt;=2000),F4911&lt;=25),"Low: overrated regular model with bad rotation",
             AND(E4911&gt;110,C4911&lt;2011,AND(F4911&lt;=100,F4911&gt;25)),"Low: overrated regular model (not new) with regular rotation",
             AND(E4911&gt;110,C4911&gt;2011,F4911&lt;=25),"Low: overrated new model with bad rotation"
)</f>
        <v>Low: not new model and bad rotation</v>
      </c>
    </row>
    <row r="4912" spans="1:8" x14ac:dyDescent="0.3">
      <c r="A4912" t="s">
        <v>59</v>
      </c>
      <c r="B4912" t="s">
        <v>854</v>
      </c>
      <c r="C4912">
        <v>1998</v>
      </c>
      <c r="D4912">
        <v>1862.5</v>
      </c>
      <c r="E4912">
        <v>98.770601522730885</v>
      </c>
      <c r="F4912">
        <v>12</v>
      </c>
      <c r="H4912" t="str" cm="1">
        <f t="array" ref="H4912">_xlfn.IFS(
             AND(E4912&gt;110,C4912&gt;2011,F4912&gt;100),"High: overrated, new and good rotation",
             AND(E4912&lt;90,C4912&gt;2011,F4912&gt;100),"High: underrated, new and good rotation",
             AND(E4912&lt;90,C4912&lt;2011,F4912&gt;100),"High: underrated, not too new but good rotation",
             AND(E4912&lt;=110,C4912&gt;2011,F4912&lt;=25),"Critic: well priced/underrated and new, but bad rotation",
             AND(E4912&gt;110,F4912&gt;100),"Top Tier: premium vehicules that tend to be sold above market prices",
             AND(E4912&gt;=90,E4912&lt;=110,F4912&gt;25),"Moderate: fair price and regular to good rotation",
             AND(E4912&lt;90,AND(C4912&lt;=2011,C4912&gt;=2000),AND(F4912&lt;100,F4912&gt;25)),"Moderate: underrated regular model and regular rotation",
             AND(E4912&lt;90,C4912&gt;2011,AND(F4912&lt;=100,F4912&gt;25)),"Moderate: underrated new model with regular rotation",
             AND(E4912&lt;90,C4912&lt;2000,AND(F4912&lt;=100,F4912&gt;25)),"Moderate: underrated old model with regular rotation",
             AND(C4912&lt;=2011,F4912&lt;=25),"Low: not new model and bad rotation",
             AND(E4912&gt;110,AND(C4912&lt;=2011,C4912&gt;=2000),F4912&lt;=25),"Low: overrated regular model with bad rotation",
             AND(E4912&gt;110,C4912&lt;2011,AND(F4912&lt;=100,F4912&gt;25)),"Low: overrated regular model (not new) with regular rotation",
             AND(E4912&gt;110,C4912&gt;2011,F4912&lt;=25),"Low: overrated new model with bad rotation"
)</f>
        <v>Low: not new model and bad rotation</v>
      </c>
    </row>
    <row r="4913" spans="1:8" x14ac:dyDescent="0.3">
      <c r="A4913" t="s">
        <v>59</v>
      </c>
      <c r="B4913" t="s">
        <v>854</v>
      </c>
      <c r="C4913">
        <v>1999</v>
      </c>
      <c r="D4913">
        <v>2161.1111111111113</v>
      </c>
      <c r="E4913">
        <v>103.38993072742977</v>
      </c>
      <c r="F4913">
        <v>18</v>
      </c>
      <c r="H4913" t="str" cm="1">
        <f t="array" ref="H4913">_xlfn.IFS(
             AND(E4913&gt;110,C4913&gt;2011,F4913&gt;100),"High: overrated, new and good rotation",
             AND(E4913&lt;90,C4913&gt;2011,F4913&gt;100),"High: underrated, new and good rotation",
             AND(E4913&lt;90,C4913&lt;2011,F4913&gt;100),"High: underrated, not too new but good rotation",
             AND(E4913&lt;=110,C4913&gt;2011,F4913&lt;=25),"Critic: well priced/underrated and new, but bad rotation",
             AND(E4913&gt;110,F4913&gt;100),"Top Tier: premium vehicules that tend to be sold above market prices",
             AND(E4913&gt;=90,E4913&lt;=110,F4913&gt;25),"Moderate: fair price and regular to good rotation",
             AND(E4913&lt;90,AND(C4913&lt;=2011,C4913&gt;=2000),AND(F4913&lt;100,F4913&gt;25)),"Moderate: underrated regular model and regular rotation",
             AND(E4913&lt;90,C4913&gt;2011,AND(F4913&lt;=100,F4913&gt;25)),"Moderate: underrated new model with regular rotation",
             AND(E4913&lt;90,C4913&lt;2000,AND(F4913&lt;=100,F4913&gt;25)),"Moderate: underrated old model with regular rotation",
             AND(C4913&lt;=2011,F4913&lt;=25),"Low: not new model and bad rotation",
             AND(E4913&gt;110,AND(C4913&lt;=2011,C4913&gt;=2000),F4913&lt;=25),"Low: overrated regular model with bad rotation",
             AND(E4913&gt;110,C4913&lt;2011,AND(F4913&lt;=100,F4913&gt;25)),"Low: overrated regular model (not new) with regular rotation",
             AND(E4913&gt;110,C4913&gt;2011,F4913&lt;=25),"Low: overrated new model with bad rotation"
)</f>
        <v>Low: not new model and bad rotation</v>
      </c>
    </row>
    <row r="4914" spans="1:8" x14ac:dyDescent="0.3">
      <c r="A4914" t="s">
        <v>59</v>
      </c>
      <c r="B4914" t="s">
        <v>854</v>
      </c>
      <c r="C4914">
        <v>2000</v>
      </c>
      <c r="D4914">
        <v>2346.1538461538462</v>
      </c>
      <c r="E4914">
        <v>99.410878699858841</v>
      </c>
      <c r="F4914">
        <v>13</v>
      </c>
      <c r="H4914" t="str" cm="1">
        <f t="array" ref="H4914">_xlfn.IFS(
             AND(E4914&gt;110,C4914&gt;2011,F4914&gt;100),"High: overrated, new and good rotation",
             AND(E4914&lt;90,C4914&gt;2011,F4914&gt;100),"High: underrated, new and good rotation",
             AND(E4914&lt;90,C4914&lt;2011,F4914&gt;100),"High: underrated, not too new but good rotation",
             AND(E4914&lt;=110,C4914&gt;2011,F4914&lt;=25),"Critic: well priced/underrated and new, but bad rotation",
             AND(E4914&gt;110,F4914&gt;100),"Top Tier: premium vehicules that tend to be sold above market prices",
             AND(E4914&gt;=90,E4914&lt;=110,F4914&gt;25),"Moderate: fair price and regular to good rotation",
             AND(E4914&lt;90,AND(C4914&lt;=2011,C4914&gt;=2000),AND(F4914&lt;100,F4914&gt;25)),"Moderate: underrated regular model and regular rotation",
             AND(E4914&lt;90,C4914&gt;2011,AND(F4914&lt;=100,F4914&gt;25)),"Moderate: underrated new model with regular rotation",
             AND(E4914&lt;90,C4914&lt;2000,AND(F4914&lt;=100,F4914&gt;25)),"Moderate: underrated old model with regular rotation",
             AND(C4914&lt;=2011,F4914&lt;=25),"Low: not new model and bad rotation",
             AND(E4914&gt;110,AND(C4914&lt;=2011,C4914&gt;=2000),F4914&lt;=25),"Low: overrated regular model with bad rotation",
             AND(E4914&gt;110,C4914&lt;2011,AND(F4914&lt;=100,F4914&gt;25)),"Low: overrated regular model (not new) with regular rotation",
             AND(E4914&gt;110,C4914&gt;2011,F4914&lt;=25),"Low: overrated new model with bad rotation"
)</f>
        <v>Low: not new model and bad rotation</v>
      </c>
    </row>
    <row r="4915" spans="1:8" x14ac:dyDescent="0.3">
      <c r="A4915" t="s">
        <v>59</v>
      </c>
      <c r="B4915" t="s">
        <v>854</v>
      </c>
      <c r="C4915">
        <v>2006</v>
      </c>
      <c r="D4915">
        <v>7137.5939849624065</v>
      </c>
      <c r="E4915">
        <v>102.0774398128806</v>
      </c>
      <c r="F4915">
        <v>133</v>
      </c>
      <c r="H4915" t="str" cm="1">
        <f t="array" ref="H4915">_xlfn.IFS(
             AND(E4915&gt;110,C4915&gt;2011,F4915&gt;100),"High: overrated, new and good rotation",
             AND(E4915&lt;90,C4915&gt;2011,F4915&gt;100),"High: underrated, new and good rotation",
             AND(E4915&lt;90,C4915&lt;2011,F4915&gt;100),"High: underrated, not too new but good rotation",
             AND(E4915&lt;=110,C4915&gt;2011,F4915&lt;=25),"Critic: well priced/underrated and new, but bad rotation",
             AND(E4915&gt;110,F4915&gt;100),"Top Tier: premium vehicules that tend to be sold above market prices",
             AND(E4915&gt;=90,E4915&lt;=110,F4915&gt;25),"Moderate: fair price and regular to good rotation",
             AND(E4915&lt;90,AND(C4915&lt;=2011,C4915&gt;=2000),AND(F4915&lt;100,F4915&gt;25)),"Moderate: underrated regular model and regular rotation",
             AND(E4915&lt;90,C4915&gt;2011,AND(F4915&lt;=100,F4915&gt;25)),"Moderate: underrated new model with regular rotation",
             AND(E4915&lt;90,C4915&lt;2000,AND(F4915&lt;=100,F4915&gt;25)),"Moderate: underrated old model with regular rotation",
             AND(C4915&lt;=2011,F4915&lt;=25),"Low: not new model and bad rotation",
             AND(E4915&gt;110,AND(C4915&lt;=2011,C4915&gt;=2000),F4915&lt;=25),"Low: overrated regular model with bad rotation",
             AND(E4915&gt;110,C4915&lt;2011,AND(F4915&lt;=100,F4915&gt;25)),"Low: overrated regular model (not new) with regular rotation",
             AND(E4915&gt;110,C4915&gt;2011,F4915&lt;=25),"Low: overrated new model with bad rotation"
)</f>
        <v>Moderate: fair price and regular to good rotation</v>
      </c>
    </row>
    <row r="4916" spans="1:8" x14ac:dyDescent="0.3">
      <c r="A4916" t="s">
        <v>59</v>
      </c>
      <c r="B4916" t="s">
        <v>854</v>
      </c>
      <c r="C4916">
        <v>2007</v>
      </c>
      <c r="D4916">
        <v>8013.2022471910113</v>
      </c>
      <c r="E4916">
        <v>100.31591132205074</v>
      </c>
      <c r="F4916">
        <v>178</v>
      </c>
      <c r="H4916" t="str" cm="1">
        <f t="array" ref="H4916">_xlfn.IFS(
             AND(E4916&gt;110,C4916&gt;2011,F4916&gt;100),"High: overrated, new and good rotation",
             AND(E4916&lt;90,C4916&gt;2011,F4916&gt;100),"High: underrated, new and good rotation",
             AND(E4916&lt;90,C4916&lt;2011,F4916&gt;100),"High: underrated, not too new but good rotation",
             AND(E4916&lt;=110,C4916&gt;2011,F4916&lt;=25),"Critic: well priced/underrated and new, but bad rotation",
             AND(E4916&gt;110,F4916&gt;100),"Top Tier: premium vehicules that tend to be sold above market prices",
             AND(E4916&gt;=90,E4916&lt;=110,F4916&gt;25),"Moderate: fair price and regular to good rotation",
             AND(E4916&lt;90,AND(C4916&lt;=2011,C4916&gt;=2000),AND(F4916&lt;100,F4916&gt;25)),"Moderate: underrated regular model and regular rotation",
             AND(E4916&lt;90,C4916&gt;2011,AND(F4916&lt;=100,F4916&gt;25)),"Moderate: underrated new model with regular rotation",
             AND(E4916&lt;90,C4916&lt;2000,AND(F4916&lt;=100,F4916&gt;25)),"Moderate: underrated old model with regular rotation",
             AND(C4916&lt;=2011,F4916&lt;=25),"Low: not new model and bad rotation",
             AND(E4916&gt;110,AND(C4916&lt;=2011,C4916&gt;=2000),F4916&lt;=25),"Low: overrated regular model with bad rotation",
             AND(E4916&gt;110,C4916&lt;2011,AND(F4916&lt;=100,F4916&gt;25)),"Low: overrated regular model (not new) with regular rotation",
             AND(E4916&gt;110,C4916&gt;2011,F4916&lt;=25),"Low: overrated new model with bad rotation"
)</f>
        <v>Moderate: fair price and regular to good rotation</v>
      </c>
    </row>
    <row r="4917" spans="1:8" x14ac:dyDescent="0.3">
      <c r="A4917" t="s">
        <v>59</v>
      </c>
      <c r="B4917" t="s">
        <v>854</v>
      </c>
      <c r="C4917">
        <v>2008</v>
      </c>
      <c r="D4917">
        <v>8961.3945578231287</v>
      </c>
      <c r="E4917">
        <v>100.31569193830633</v>
      </c>
      <c r="F4917">
        <v>147</v>
      </c>
      <c r="H4917" t="str" cm="1">
        <f t="array" ref="H4917">_xlfn.IFS(
             AND(E4917&gt;110,C4917&gt;2011,F4917&gt;100),"High: overrated, new and good rotation",
             AND(E4917&lt;90,C4917&gt;2011,F4917&gt;100),"High: underrated, new and good rotation",
             AND(E4917&lt;90,C4917&lt;2011,F4917&gt;100),"High: underrated, not too new but good rotation",
             AND(E4917&lt;=110,C4917&gt;2011,F4917&lt;=25),"Critic: well priced/underrated and new, but bad rotation",
             AND(E4917&gt;110,F4917&gt;100),"Top Tier: premium vehicules that tend to be sold above market prices",
             AND(E4917&gt;=90,E4917&lt;=110,F4917&gt;25),"Moderate: fair price and regular to good rotation",
             AND(E4917&lt;90,AND(C4917&lt;=2011,C4917&gt;=2000),AND(F4917&lt;100,F4917&gt;25)),"Moderate: underrated regular model and regular rotation",
             AND(E4917&lt;90,C4917&gt;2011,AND(F4917&lt;=100,F4917&gt;25)),"Moderate: underrated new model with regular rotation",
             AND(E4917&lt;90,C4917&lt;2000,AND(F4917&lt;=100,F4917&gt;25)),"Moderate: underrated old model with regular rotation",
             AND(C4917&lt;=2011,F4917&lt;=25),"Low: not new model and bad rotation",
             AND(E4917&gt;110,AND(C4917&lt;=2011,C4917&gt;=2000),F4917&lt;=25),"Low: overrated regular model with bad rotation",
             AND(E4917&gt;110,C4917&lt;2011,AND(F4917&lt;=100,F4917&gt;25)),"Low: overrated regular model (not new) with regular rotation",
             AND(E4917&gt;110,C4917&gt;2011,F4917&lt;=25),"Low: overrated new model with bad rotation"
)</f>
        <v>Moderate: fair price and regular to good rotation</v>
      </c>
    </row>
    <row r="4918" spans="1:8" x14ac:dyDescent="0.3">
      <c r="A4918" t="s">
        <v>59</v>
      </c>
      <c r="B4918" t="s">
        <v>854</v>
      </c>
      <c r="C4918">
        <v>2009</v>
      </c>
      <c r="D4918">
        <v>10480.341880341881</v>
      </c>
      <c r="E4918">
        <v>100.20490531262578</v>
      </c>
      <c r="F4918">
        <v>117</v>
      </c>
      <c r="H4918" t="str" cm="1">
        <f t="array" ref="H4918">_xlfn.IFS(
             AND(E4918&gt;110,C4918&gt;2011,F4918&gt;100),"High: overrated, new and good rotation",
             AND(E4918&lt;90,C4918&gt;2011,F4918&gt;100),"High: underrated, new and good rotation",
             AND(E4918&lt;90,C4918&lt;2011,F4918&gt;100),"High: underrated, not too new but good rotation",
             AND(E4918&lt;=110,C4918&gt;2011,F4918&lt;=25),"Critic: well priced/underrated and new, but bad rotation",
             AND(E4918&gt;110,F4918&gt;100),"Top Tier: premium vehicules that tend to be sold above market prices",
             AND(E4918&gt;=90,E4918&lt;=110,F4918&gt;25),"Moderate: fair price and regular to good rotation",
             AND(E4918&lt;90,AND(C4918&lt;=2011,C4918&gt;=2000),AND(F4918&lt;100,F4918&gt;25)),"Moderate: underrated regular model and regular rotation",
             AND(E4918&lt;90,C4918&gt;2011,AND(F4918&lt;=100,F4918&gt;25)),"Moderate: underrated new model with regular rotation",
             AND(E4918&lt;90,C4918&lt;2000,AND(F4918&lt;=100,F4918&gt;25)),"Moderate: underrated old model with regular rotation",
             AND(C4918&lt;=2011,F4918&lt;=25),"Low: not new model and bad rotation",
             AND(E4918&gt;110,AND(C4918&lt;=2011,C4918&gt;=2000),F4918&lt;=25),"Low: overrated regular model with bad rotation",
             AND(E4918&gt;110,C4918&lt;2011,AND(F4918&lt;=100,F4918&gt;25)),"Low: overrated regular model (not new) with regular rotation",
             AND(E4918&gt;110,C4918&gt;2011,F4918&lt;=25),"Low: overrated new model with bad rotation"
)</f>
        <v>Moderate: fair price and regular to good rotation</v>
      </c>
    </row>
    <row r="4919" spans="1:8" x14ac:dyDescent="0.3">
      <c r="A4919" t="s">
        <v>59</v>
      </c>
      <c r="B4919" t="s">
        <v>854</v>
      </c>
      <c r="C4919">
        <v>2010</v>
      </c>
      <c r="D4919">
        <v>11933.933333333332</v>
      </c>
      <c r="E4919">
        <v>100.48847256510862</v>
      </c>
      <c r="F4919">
        <v>150</v>
      </c>
      <c r="H4919" t="str" cm="1">
        <f t="array" ref="H4919">_xlfn.IFS(
             AND(E4919&gt;110,C4919&gt;2011,F4919&gt;100),"High: overrated, new and good rotation",
             AND(E4919&lt;90,C4919&gt;2011,F4919&gt;100),"High: underrated, new and good rotation",
             AND(E4919&lt;90,C4919&lt;2011,F4919&gt;100),"High: underrated, not too new but good rotation",
             AND(E4919&lt;=110,C4919&gt;2011,F4919&lt;=25),"Critic: well priced/underrated and new, but bad rotation",
             AND(E4919&gt;110,F4919&gt;100),"Top Tier: premium vehicules that tend to be sold above market prices",
             AND(E4919&gt;=90,E4919&lt;=110,F4919&gt;25),"Moderate: fair price and regular to good rotation",
             AND(E4919&lt;90,AND(C4919&lt;=2011,C4919&gt;=2000),AND(F4919&lt;100,F4919&gt;25)),"Moderate: underrated regular model and regular rotation",
             AND(E4919&lt;90,C4919&gt;2011,AND(F4919&lt;=100,F4919&gt;25)),"Moderate: underrated new model with regular rotation",
             AND(E4919&lt;90,C4919&lt;2000,AND(F4919&lt;=100,F4919&gt;25)),"Moderate: underrated old model with regular rotation",
             AND(C4919&lt;=2011,F4919&lt;=25),"Low: not new model and bad rotation",
             AND(E4919&gt;110,AND(C4919&lt;=2011,C4919&gt;=2000),F4919&lt;=25),"Low: overrated regular model with bad rotation",
             AND(E4919&gt;110,C4919&lt;2011,AND(F4919&lt;=100,F4919&gt;25)),"Low: overrated regular model (not new) with regular rotation",
             AND(E4919&gt;110,C4919&gt;2011,F4919&lt;=25),"Low: overrated new model with bad rotation"
)</f>
        <v>Moderate: fair price and regular to good rotation</v>
      </c>
    </row>
    <row r="4920" spans="1:8" x14ac:dyDescent="0.3">
      <c r="A4920" t="s">
        <v>59</v>
      </c>
      <c r="B4920" t="s">
        <v>854</v>
      </c>
      <c r="C4920">
        <v>2011</v>
      </c>
      <c r="D4920">
        <v>14859.097127222982</v>
      </c>
      <c r="E4920">
        <v>98.783586089370303</v>
      </c>
      <c r="F4920">
        <v>731</v>
      </c>
      <c r="H4920" t="str" cm="1">
        <f t="array" ref="H4920">_xlfn.IFS(
             AND(E4920&gt;110,C4920&gt;2011,F4920&gt;100),"High: overrated, new and good rotation",
             AND(E4920&lt;90,C4920&gt;2011,F4920&gt;100),"High: underrated, new and good rotation",
             AND(E4920&lt;90,C4920&lt;2011,F4920&gt;100),"High: underrated, not too new but good rotation",
             AND(E4920&lt;=110,C4920&gt;2011,F4920&lt;=25),"Critic: well priced/underrated and new, but bad rotation",
             AND(E4920&gt;110,F4920&gt;100),"Top Tier: premium vehicules that tend to be sold above market prices",
             AND(E4920&gt;=90,E4920&lt;=110,F4920&gt;25),"Moderate: fair price and regular to good rotation",
             AND(E4920&lt;90,AND(C4920&lt;=2011,C4920&gt;=2000),AND(F4920&lt;100,F4920&gt;25)),"Moderate: underrated regular model and regular rotation",
             AND(E4920&lt;90,C4920&gt;2011,AND(F4920&lt;=100,F4920&gt;25)),"Moderate: underrated new model with regular rotation",
             AND(E4920&lt;90,C4920&lt;2000,AND(F4920&lt;=100,F4920&gt;25)),"Moderate: underrated old model with regular rotation",
             AND(C4920&lt;=2011,F4920&lt;=25),"Low: not new model and bad rotation",
             AND(E4920&gt;110,AND(C4920&lt;=2011,C4920&gt;=2000),F4920&lt;=25),"Low: overrated regular model with bad rotation",
             AND(E4920&gt;110,C4920&lt;2011,AND(F4920&lt;=100,F4920&gt;25)),"Low: overrated regular model (not new) with regular rotation",
             AND(E4920&gt;110,C4920&gt;2011,F4920&lt;=25),"Low: overrated new model with bad rotation"
)</f>
        <v>Moderate: fair price and regular to good rotation</v>
      </c>
    </row>
    <row r="4921" spans="1:8" x14ac:dyDescent="0.3">
      <c r="A4921" t="s">
        <v>59</v>
      </c>
      <c r="B4921" t="s">
        <v>854</v>
      </c>
      <c r="C4921">
        <v>2012</v>
      </c>
      <c r="D4921">
        <v>15567.303210463733</v>
      </c>
      <c r="E4921">
        <v>98.951964323330259</v>
      </c>
      <c r="F4921">
        <v>841</v>
      </c>
      <c r="H4921" t="str" cm="1">
        <f t="array" ref="H4921">_xlfn.IFS(
             AND(E4921&gt;110,C4921&gt;2011,F4921&gt;100),"High: overrated, new and good rotation",
             AND(E4921&lt;90,C4921&gt;2011,F4921&gt;100),"High: underrated, new and good rotation",
             AND(E4921&lt;90,C4921&lt;2011,F4921&gt;100),"High: underrated, not too new but good rotation",
             AND(E4921&lt;=110,C4921&gt;2011,F4921&lt;=25),"Critic: well priced/underrated and new, but bad rotation",
             AND(E4921&gt;110,F4921&gt;100),"Top Tier: premium vehicules that tend to be sold above market prices",
             AND(E4921&gt;=90,E4921&lt;=110,F4921&gt;25),"Moderate: fair price and regular to good rotation",
             AND(E4921&lt;90,AND(C4921&lt;=2011,C4921&gt;=2000),AND(F4921&lt;100,F4921&gt;25)),"Moderate: underrated regular model and regular rotation",
             AND(E4921&lt;90,C4921&gt;2011,AND(F4921&lt;=100,F4921&gt;25)),"Moderate: underrated new model with regular rotation",
             AND(E4921&lt;90,C4921&lt;2000,AND(F4921&lt;=100,F4921&gt;25)),"Moderate: underrated old model with regular rotation",
             AND(C4921&lt;=2011,F4921&lt;=25),"Low: not new model and bad rotation",
             AND(E4921&gt;110,AND(C4921&lt;=2011,C4921&gt;=2000),F4921&lt;=25),"Low: overrated regular model with bad rotation",
             AND(E4921&gt;110,C4921&lt;2011,AND(F4921&lt;=100,F4921&gt;25)),"Low: overrated regular model (not new) with regular rotation",
             AND(E4921&gt;110,C4921&gt;2011,F4921&lt;=25),"Low: overrated new model with bad rotation"
)</f>
        <v>Moderate: fair price and regular to good rotation</v>
      </c>
    </row>
    <row r="4922" spans="1:8" x14ac:dyDescent="0.3">
      <c r="A4922" t="s">
        <v>59</v>
      </c>
      <c r="B4922" t="s">
        <v>854</v>
      </c>
      <c r="C4922">
        <v>2013</v>
      </c>
      <c r="D4922">
        <v>18050.287414965987</v>
      </c>
      <c r="E4922">
        <v>98.959564186431393</v>
      </c>
      <c r="F4922">
        <v>588</v>
      </c>
      <c r="H4922" t="str" cm="1">
        <f t="array" ref="H4922">_xlfn.IFS(
             AND(E4922&gt;110,C4922&gt;2011,F4922&gt;100),"High: overrated, new and good rotation",
             AND(E4922&lt;90,C4922&gt;2011,F4922&gt;100),"High: underrated, new and good rotation",
             AND(E4922&lt;90,C4922&lt;2011,F4922&gt;100),"High: underrated, not too new but good rotation",
             AND(E4922&lt;=110,C4922&gt;2011,F4922&lt;=25),"Critic: well priced/underrated and new, but bad rotation",
             AND(E4922&gt;110,F4922&gt;100),"Top Tier: premium vehicules that tend to be sold above market prices",
             AND(E4922&gt;=90,E4922&lt;=110,F4922&gt;25),"Moderate: fair price and regular to good rotation",
             AND(E4922&lt;90,AND(C4922&lt;=2011,C4922&gt;=2000),AND(F4922&lt;100,F4922&gt;25)),"Moderate: underrated regular model and regular rotation",
             AND(E4922&lt;90,C4922&gt;2011,AND(F4922&lt;=100,F4922&gt;25)),"Moderate: underrated new model with regular rotation",
             AND(E4922&lt;90,C4922&lt;2000,AND(F4922&lt;=100,F4922&gt;25)),"Moderate: underrated old model with regular rotation",
             AND(C4922&lt;=2011,F4922&lt;=25),"Low: not new model and bad rotation",
             AND(E4922&gt;110,AND(C4922&lt;=2011,C4922&gt;=2000),F4922&lt;=25),"Low: overrated regular model with bad rotation",
             AND(E4922&gt;110,C4922&lt;2011,AND(F4922&lt;=100,F4922&gt;25)),"Low: overrated regular model (not new) with regular rotation",
             AND(E4922&gt;110,C4922&gt;2011,F4922&lt;=25),"Low: overrated new model with bad rotation"
)</f>
        <v>Moderate: fair price and regular to good rotation</v>
      </c>
    </row>
    <row r="4923" spans="1:8" x14ac:dyDescent="0.3">
      <c r="A4923" t="s">
        <v>59</v>
      </c>
      <c r="B4923" t="s">
        <v>854</v>
      </c>
      <c r="C4923">
        <v>2014</v>
      </c>
      <c r="D4923">
        <v>20575.458715596331</v>
      </c>
      <c r="E4923">
        <v>97.471901387685278</v>
      </c>
      <c r="F4923">
        <v>218</v>
      </c>
      <c r="H4923" t="str" cm="1">
        <f t="array" ref="H4923">_xlfn.IFS(
             AND(E4923&gt;110,C4923&gt;2011,F4923&gt;100),"High: overrated, new and good rotation",
             AND(E4923&lt;90,C4923&gt;2011,F4923&gt;100),"High: underrated, new and good rotation",
             AND(E4923&lt;90,C4923&lt;2011,F4923&gt;100),"High: underrated, not too new but good rotation",
             AND(E4923&lt;=110,C4923&gt;2011,F4923&lt;=25),"Critic: well priced/underrated and new, but bad rotation",
             AND(E4923&gt;110,F4923&gt;100),"Top Tier: premium vehicules that tend to be sold above market prices",
             AND(E4923&gt;=90,E4923&lt;=110,F4923&gt;25),"Moderate: fair price and regular to good rotation",
             AND(E4923&lt;90,AND(C4923&lt;=2011,C4923&gt;=2000),AND(F4923&lt;100,F4923&gt;25)),"Moderate: underrated regular model and regular rotation",
             AND(E4923&lt;90,C4923&gt;2011,AND(F4923&lt;=100,F4923&gt;25)),"Moderate: underrated new model with regular rotation",
             AND(E4923&lt;90,C4923&lt;2000,AND(F4923&lt;=100,F4923&gt;25)),"Moderate: underrated old model with regular rotation",
             AND(C4923&lt;=2011,F4923&lt;=25),"Low: not new model and bad rotation",
             AND(E4923&gt;110,AND(C4923&lt;=2011,C4923&gt;=2000),F4923&lt;=25),"Low: overrated regular model with bad rotation",
             AND(E4923&gt;110,C4923&lt;2011,AND(F4923&lt;=100,F4923&gt;25)),"Low: overrated regular model (not new) with regular rotation",
             AND(E4923&gt;110,C4923&gt;2011,F4923&lt;=25),"Low: overrated new model with bad rotation"
)</f>
        <v>Moderate: fair price and regular to good rotation</v>
      </c>
    </row>
    <row r="4924" spans="1:8" x14ac:dyDescent="0.3">
      <c r="A4924" t="s">
        <v>59</v>
      </c>
      <c r="B4924" t="s">
        <v>854</v>
      </c>
      <c r="C4924">
        <v>2015</v>
      </c>
      <c r="D4924">
        <v>22003.846153846152</v>
      </c>
      <c r="E4924">
        <v>99.435315851356791</v>
      </c>
      <c r="F4924">
        <v>13</v>
      </c>
      <c r="H4924" t="str" cm="1">
        <f t="array" ref="H4924">_xlfn.IFS(
             AND(E4924&gt;110,C4924&gt;2011,F4924&gt;100),"High: overrated, new and good rotation",
             AND(E4924&lt;90,C4924&gt;2011,F4924&gt;100),"High: underrated, new and good rotation",
             AND(E4924&lt;90,C4924&lt;2011,F4924&gt;100),"High: underrated, not too new but good rotation",
             AND(E4924&lt;=110,C4924&gt;2011,F4924&lt;=25),"Critic: well priced/underrated and new, but bad rotation",
             AND(E4924&gt;110,F4924&gt;100),"Top Tier: premium vehicules that tend to be sold above market prices",
             AND(E4924&gt;=90,E4924&lt;=110,F4924&gt;25),"Moderate: fair price and regular to good rotation",
             AND(E4924&lt;90,AND(C4924&lt;=2011,C4924&gt;=2000),AND(F4924&lt;100,F4924&gt;25)),"Moderate: underrated regular model and regular rotation",
             AND(E4924&lt;90,C4924&gt;2011,AND(F4924&lt;=100,F4924&gt;25)),"Moderate: underrated new model with regular rotation",
             AND(E4924&lt;90,C4924&lt;2000,AND(F4924&lt;=100,F4924&gt;25)),"Moderate: underrated old model with regular rotation",
             AND(C4924&lt;=2011,F4924&lt;=25),"Low: not new model and bad rotation",
             AND(E4924&gt;110,AND(C4924&lt;=2011,C4924&gt;=2000),F4924&lt;=25),"Low: overrated regular model with bad rotation",
             AND(E4924&gt;110,C4924&lt;2011,AND(F4924&lt;=100,F4924&gt;25)),"Low: overrated regular model (not new) with regular rotation",
             AND(E4924&gt;110,C4924&gt;2011,F4924&lt;=25),"Low: overrated new model with bad rotation"
)</f>
        <v>Critic: well priced/underrated and new, but bad rotation</v>
      </c>
    </row>
    <row r="4925" spans="1:8" x14ac:dyDescent="0.3">
      <c r="A4925" t="s">
        <v>59</v>
      </c>
      <c r="B4925" t="s">
        <v>855</v>
      </c>
      <c r="C4925">
        <v>2001</v>
      </c>
      <c r="D4925">
        <v>3834.5238095238096</v>
      </c>
      <c r="E4925">
        <v>102.20593168276307</v>
      </c>
      <c r="F4925">
        <v>42</v>
      </c>
      <c r="H4925" t="str" cm="1">
        <f t="array" ref="H4925">_xlfn.IFS(
             AND(E4925&gt;110,C4925&gt;2011,F4925&gt;100),"High: overrated, new and good rotation",
             AND(E4925&lt;90,C4925&gt;2011,F4925&gt;100),"High: underrated, new and good rotation",
             AND(E4925&lt;90,C4925&lt;2011,F4925&gt;100),"High: underrated, not too new but good rotation",
             AND(E4925&lt;=110,C4925&gt;2011,F4925&lt;=25),"Critic: well priced/underrated and new, but bad rotation",
             AND(E4925&gt;110,F4925&gt;100),"Top Tier: premium vehicules that tend to be sold above market prices",
             AND(E4925&gt;=90,E4925&lt;=110,F4925&gt;25),"Moderate: fair price and regular to good rotation",
             AND(E4925&lt;90,AND(C4925&lt;=2011,C4925&gt;=2000),AND(F4925&lt;100,F4925&gt;25)),"Moderate: underrated regular model and regular rotation",
             AND(E4925&lt;90,C4925&gt;2011,AND(F4925&lt;=100,F4925&gt;25)),"Moderate: underrated new model with regular rotation",
             AND(E4925&lt;90,C4925&lt;2000,AND(F4925&lt;=100,F4925&gt;25)),"Moderate: underrated old model with regular rotation",
             AND(C4925&lt;=2011,F4925&lt;=25),"Low: not new model and bad rotation",
             AND(E4925&gt;110,AND(C4925&lt;=2011,C4925&gt;=2000),F4925&lt;=25),"Low: overrated regular model with bad rotation",
             AND(E4925&gt;110,C4925&lt;2011,AND(F4925&lt;=100,F4925&gt;25)),"Low: overrated regular model (not new) with regular rotation",
             AND(E4925&gt;110,C4925&gt;2011,F4925&lt;=25),"Low: overrated new model with bad rotation"
)</f>
        <v>Moderate: fair price and regular to good rotation</v>
      </c>
    </row>
    <row r="4926" spans="1:8" x14ac:dyDescent="0.3">
      <c r="A4926" t="s">
        <v>59</v>
      </c>
      <c r="B4926" t="s">
        <v>855</v>
      </c>
      <c r="C4926">
        <v>2003</v>
      </c>
      <c r="D4926">
        <v>5010</v>
      </c>
      <c r="E4926">
        <v>103.71081470472478</v>
      </c>
      <c r="F4926">
        <v>60</v>
      </c>
      <c r="H4926" t="str" cm="1">
        <f t="array" ref="H4926">_xlfn.IFS(
             AND(E4926&gt;110,C4926&gt;2011,F4926&gt;100),"High: overrated, new and good rotation",
             AND(E4926&lt;90,C4926&gt;2011,F4926&gt;100),"High: underrated, new and good rotation",
             AND(E4926&lt;90,C4926&lt;2011,F4926&gt;100),"High: underrated, not too new but good rotation",
             AND(E4926&lt;=110,C4926&gt;2011,F4926&lt;=25),"Critic: well priced/underrated and new, but bad rotation",
             AND(E4926&gt;110,F4926&gt;100),"Top Tier: premium vehicules that tend to be sold above market prices",
             AND(E4926&gt;=90,E4926&lt;=110,F4926&gt;25),"Moderate: fair price and regular to good rotation",
             AND(E4926&lt;90,AND(C4926&lt;=2011,C4926&gt;=2000),AND(F4926&lt;100,F4926&gt;25)),"Moderate: underrated regular model and regular rotation",
             AND(E4926&lt;90,C4926&gt;2011,AND(F4926&lt;=100,F4926&gt;25)),"Moderate: underrated new model with regular rotation",
             AND(E4926&lt;90,C4926&lt;2000,AND(F4926&lt;=100,F4926&gt;25)),"Moderate: underrated old model with regular rotation",
             AND(C4926&lt;=2011,F4926&lt;=25),"Low: not new model and bad rotation",
             AND(E4926&gt;110,AND(C4926&lt;=2011,C4926&gt;=2000),F4926&lt;=25),"Low: overrated regular model with bad rotation",
             AND(E4926&gt;110,C4926&lt;2011,AND(F4926&lt;=100,F4926&gt;25)),"Low: overrated regular model (not new) with regular rotation",
             AND(E4926&gt;110,C4926&gt;2011,F4926&lt;=25),"Low: overrated new model with bad rotation"
)</f>
        <v>Moderate: fair price and regular to good rotation</v>
      </c>
    </row>
    <row r="4927" spans="1:8" x14ac:dyDescent="0.3">
      <c r="A4927" t="s">
        <v>59</v>
      </c>
      <c r="B4927" t="s">
        <v>855</v>
      </c>
      <c r="C4927">
        <v>2004</v>
      </c>
      <c r="D4927">
        <v>6069.4444444444443</v>
      </c>
      <c r="E4927">
        <v>98.761079661387697</v>
      </c>
      <c r="F4927">
        <v>90</v>
      </c>
      <c r="H4927" t="str" cm="1">
        <f t="array" ref="H4927">_xlfn.IFS(
             AND(E4927&gt;110,C4927&gt;2011,F4927&gt;100),"High: overrated, new and good rotation",
             AND(E4927&lt;90,C4927&gt;2011,F4927&gt;100),"High: underrated, new and good rotation",
             AND(E4927&lt;90,C4927&lt;2011,F4927&gt;100),"High: underrated, not too new but good rotation",
             AND(E4927&lt;=110,C4927&gt;2011,F4927&lt;=25),"Critic: well priced/underrated and new, but bad rotation",
             AND(E4927&gt;110,F4927&gt;100),"Top Tier: premium vehicules that tend to be sold above market prices",
             AND(E4927&gt;=90,E4927&lt;=110,F4927&gt;25),"Moderate: fair price and regular to good rotation",
             AND(E4927&lt;90,AND(C4927&lt;=2011,C4927&gt;=2000),AND(F4927&lt;100,F4927&gt;25)),"Moderate: underrated regular model and regular rotation",
             AND(E4927&lt;90,C4927&gt;2011,AND(F4927&lt;=100,F4927&gt;25)),"Moderate: underrated new model with regular rotation",
             AND(E4927&lt;90,C4927&lt;2000,AND(F4927&lt;=100,F4927&gt;25)),"Moderate: underrated old model with regular rotation",
             AND(C4927&lt;=2011,F4927&lt;=25),"Low: not new model and bad rotation",
             AND(E4927&gt;110,AND(C4927&lt;=2011,C4927&gt;=2000),F4927&lt;=25),"Low: overrated regular model with bad rotation",
             AND(E4927&gt;110,C4927&lt;2011,AND(F4927&lt;=100,F4927&gt;25)),"Low: overrated regular model (not new) with regular rotation",
             AND(E4927&gt;110,C4927&gt;2011,F4927&lt;=25),"Low: overrated new model with bad rotation"
)</f>
        <v>Moderate: fair price and regular to good rotation</v>
      </c>
    </row>
    <row r="4928" spans="1:8" x14ac:dyDescent="0.3">
      <c r="A4928" t="s">
        <v>59</v>
      </c>
      <c r="B4928" t="s">
        <v>855</v>
      </c>
      <c r="C4928">
        <v>2005</v>
      </c>
      <c r="D4928">
        <v>7856.5789473684208</v>
      </c>
      <c r="E4928">
        <v>101.61872724280262</v>
      </c>
      <c r="F4928">
        <v>76</v>
      </c>
      <c r="H4928" t="str" cm="1">
        <f t="array" ref="H4928">_xlfn.IFS(
             AND(E4928&gt;110,C4928&gt;2011,F4928&gt;100),"High: overrated, new and good rotation",
             AND(E4928&lt;90,C4928&gt;2011,F4928&gt;100),"High: underrated, new and good rotation",
             AND(E4928&lt;90,C4928&lt;2011,F4928&gt;100),"High: underrated, not too new but good rotation",
             AND(E4928&lt;=110,C4928&gt;2011,F4928&lt;=25),"Critic: well priced/underrated and new, but bad rotation",
             AND(E4928&gt;110,F4928&gt;100),"Top Tier: premium vehicules that tend to be sold above market prices",
             AND(E4928&gt;=90,E4928&lt;=110,F4928&gt;25),"Moderate: fair price and regular to good rotation",
             AND(E4928&lt;90,AND(C4928&lt;=2011,C4928&gt;=2000),AND(F4928&lt;100,F4928&gt;25)),"Moderate: underrated regular model and regular rotation",
             AND(E4928&lt;90,C4928&gt;2011,AND(F4928&lt;=100,F4928&gt;25)),"Moderate: underrated new model with regular rotation",
             AND(E4928&lt;90,C4928&lt;2000,AND(F4928&lt;=100,F4928&gt;25)),"Moderate: underrated old model with regular rotation",
             AND(C4928&lt;=2011,F4928&lt;=25),"Low: not new model and bad rotation",
             AND(E4928&gt;110,AND(C4928&lt;=2011,C4928&gt;=2000),F4928&lt;=25),"Low: overrated regular model with bad rotation",
             AND(E4928&gt;110,C4928&lt;2011,AND(F4928&lt;=100,F4928&gt;25)),"Low: overrated regular model (not new) with regular rotation",
             AND(E4928&gt;110,C4928&gt;2011,F4928&lt;=25),"Low: overrated new model with bad rotation"
)</f>
        <v>Moderate: fair price and regular to good rotation</v>
      </c>
    </row>
    <row r="4929" spans="1:8" x14ac:dyDescent="0.3">
      <c r="A4929" t="s">
        <v>59</v>
      </c>
      <c r="B4929" t="s">
        <v>855</v>
      </c>
      <c r="C4929">
        <v>2006</v>
      </c>
      <c r="D4929">
        <v>10206.451612903225</v>
      </c>
      <c r="E4929">
        <v>103.6074212155229</v>
      </c>
      <c r="F4929">
        <v>62</v>
      </c>
      <c r="H4929" t="str" cm="1">
        <f t="array" ref="H4929">_xlfn.IFS(
             AND(E4929&gt;110,C4929&gt;2011,F4929&gt;100),"High: overrated, new and good rotation",
             AND(E4929&lt;90,C4929&gt;2011,F4929&gt;100),"High: underrated, new and good rotation",
             AND(E4929&lt;90,C4929&lt;2011,F4929&gt;100),"High: underrated, not too new but good rotation",
             AND(E4929&lt;=110,C4929&gt;2011,F4929&lt;=25),"Critic: well priced/underrated and new, but bad rotation",
             AND(E4929&gt;110,F4929&gt;100),"Top Tier: premium vehicules that tend to be sold above market prices",
             AND(E4929&gt;=90,E4929&lt;=110,F4929&gt;25),"Moderate: fair price and regular to good rotation",
             AND(E4929&lt;90,AND(C4929&lt;=2011,C4929&gt;=2000),AND(F4929&lt;100,F4929&gt;25)),"Moderate: underrated regular model and regular rotation",
             AND(E4929&lt;90,C4929&gt;2011,AND(F4929&lt;=100,F4929&gt;25)),"Moderate: underrated new model with regular rotation",
             AND(E4929&lt;90,C4929&lt;2000,AND(F4929&lt;=100,F4929&gt;25)),"Moderate: underrated old model with regular rotation",
             AND(C4929&lt;=2011,F4929&lt;=25),"Low: not new model and bad rotation",
             AND(E4929&gt;110,AND(C4929&lt;=2011,C4929&gt;=2000),F4929&lt;=25),"Low: overrated regular model with bad rotation",
             AND(E4929&gt;110,C4929&lt;2011,AND(F4929&lt;=100,F4929&gt;25)),"Low: overrated regular model (not new) with regular rotation",
             AND(E4929&gt;110,C4929&gt;2011,F4929&lt;=25),"Low: overrated new model with bad rotation"
)</f>
        <v>Moderate: fair price and regular to good rotation</v>
      </c>
    </row>
    <row r="4930" spans="1:8" x14ac:dyDescent="0.3">
      <c r="A4930" t="s">
        <v>59</v>
      </c>
      <c r="B4930" t="s">
        <v>855</v>
      </c>
      <c r="C4930">
        <v>2007</v>
      </c>
      <c r="D4930">
        <v>11191.935483870968</v>
      </c>
      <c r="E4930">
        <v>100.89357318411929</v>
      </c>
      <c r="F4930">
        <v>31</v>
      </c>
      <c r="H4930" t="str" cm="1">
        <f t="array" ref="H4930">_xlfn.IFS(
             AND(E4930&gt;110,C4930&gt;2011,F4930&gt;100),"High: overrated, new and good rotation",
             AND(E4930&lt;90,C4930&gt;2011,F4930&gt;100),"High: underrated, new and good rotation",
             AND(E4930&lt;90,C4930&lt;2011,F4930&gt;100),"High: underrated, not too new but good rotation",
             AND(E4930&lt;=110,C4930&gt;2011,F4930&lt;=25),"Critic: well priced/underrated and new, but bad rotation",
             AND(E4930&gt;110,F4930&gt;100),"Top Tier: premium vehicules that tend to be sold above market prices",
             AND(E4930&gt;=90,E4930&lt;=110,F4930&gt;25),"Moderate: fair price and regular to good rotation",
             AND(E4930&lt;90,AND(C4930&lt;=2011,C4930&gt;=2000),AND(F4930&lt;100,F4930&gt;25)),"Moderate: underrated regular model and regular rotation",
             AND(E4930&lt;90,C4930&gt;2011,AND(F4930&lt;=100,F4930&gt;25)),"Moderate: underrated new model with regular rotation",
             AND(E4930&lt;90,C4930&lt;2000,AND(F4930&lt;=100,F4930&gt;25)),"Moderate: underrated old model with regular rotation",
             AND(C4930&lt;=2011,F4930&lt;=25),"Low: not new model and bad rotation",
             AND(E4930&gt;110,AND(C4930&lt;=2011,C4930&gt;=2000),F4930&lt;=25),"Low: overrated regular model with bad rotation",
             AND(E4930&gt;110,C4930&lt;2011,AND(F4930&lt;=100,F4930&gt;25)),"Low: overrated regular model (not new) with regular rotation",
             AND(E4930&gt;110,C4930&gt;2011,F4930&lt;=25),"Low: overrated new model with bad rotation"
)</f>
        <v>Moderate: fair price and regular to good rotation</v>
      </c>
    </row>
    <row r="4931" spans="1:8" x14ac:dyDescent="0.3">
      <c r="A4931" t="s">
        <v>59</v>
      </c>
      <c r="B4931" t="s">
        <v>855</v>
      </c>
      <c r="C4931">
        <v>2008</v>
      </c>
      <c r="D4931">
        <v>19134.693877551021</v>
      </c>
      <c r="E4931">
        <v>99.736991294676088</v>
      </c>
      <c r="F4931">
        <v>49</v>
      </c>
      <c r="H4931" t="str" cm="1">
        <f t="array" ref="H4931">_xlfn.IFS(
             AND(E4931&gt;110,C4931&gt;2011,F4931&gt;100),"High: overrated, new and good rotation",
             AND(E4931&lt;90,C4931&gt;2011,F4931&gt;100),"High: underrated, new and good rotation",
             AND(E4931&lt;90,C4931&lt;2011,F4931&gt;100),"High: underrated, not too new but good rotation",
             AND(E4931&lt;=110,C4931&gt;2011,F4931&lt;=25),"Critic: well priced/underrated and new, but bad rotation",
             AND(E4931&gt;110,F4931&gt;100),"Top Tier: premium vehicules that tend to be sold above market prices",
             AND(E4931&gt;=90,E4931&lt;=110,F4931&gt;25),"Moderate: fair price and regular to good rotation",
             AND(E4931&lt;90,AND(C4931&lt;=2011,C4931&gt;=2000),AND(F4931&lt;100,F4931&gt;25)),"Moderate: underrated regular model and regular rotation",
             AND(E4931&lt;90,C4931&gt;2011,AND(F4931&lt;=100,F4931&gt;25)),"Moderate: underrated new model with regular rotation",
             AND(E4931&lt;90,C4931&lt;2000,AND(F4931&lt;=100,F4931&gt;25)),"Moderate: underrated old model with regular rotation",
             AND(C4931&lt;=2011,F4931&lt;=25),"Low: not new model and bad rotation",
             AND(E4931&gt;110,AND(C4931&lt;=2011,C4931&gt;=2000),F4931&lt;=25),"Low: overrated regular model with bad rotation",
             AND(E4931&gt;110,C4931&lt;2011,AND(F4931&lt;=100,F4931&gt;25)),"Low: overrated regular model (not new) with regular rotation",
             AND(E4931&gt;110,C4931&gt;2011,F4931&lt;=25),"Low: overrated new model with bad rotation"
)</f>
        <v>Moderate: fair price and regular to good rotation</v>
      </c>
    </row>
    <row r="4932" spans="1:8" x14ac:dyDescent="0.3">
      <c r="A4932" t="s">
        <v>59</v>
      </c>
      <c r="B4932" t="s">
        <v>855</v>
      </c>
      <c r="C4932">
        <v>2010</v>
      </c>
      <c r="D4932">
        <v>24759.722222222223</v>
      </c>
      <c r="E4932">
        <v>100.09455613116893</v>
      </c>
      <c r="F4932">
        <v>36</v>
      </c>
      <c r="H4932" t="str" cm="1">
        <f t="array" ref="H4932">_xlfn.IFS(
             AND(E4932&gt;110,C4932&gt;2011,F4932&gt;100),"High: overrated, new and good rotation",
             AND(E4932&lt;90,C4932&gt;2011,F4932&gt;100),"High: underrated, new and good rotation",
             AND(E4932&lt;90,C4932&lt;2011,F4932&gt;100),"High: underrated, not too new but good rotation",
             AND(E4932&lt;=110,C4932&gt;2011,F4932&lt;=25),"Critic: well priced/underrated and new, but bad rotation",
             AND(E4932&gt;110,F4932&gt;100),"Top Tier: premium vehicules that tend to be sold above market prices",
             AND(E4932&gt;=90,E4932&lt;=110,F4932&gt;25),"Moderate: fair price and regular to good rotation",
             AND(E4932&lt;90,AND(C4932&lt;=2011,C4932&gt;=2000),AND(F4932&lt;100,F4932&gt;25)),"Moderate: underrated regular model and regular rotation",
             AND(E4932&lt;90,C4932&gt;2011,AND(F4932&lt;=100,F4932&gt;25)),"Moderate: underrated new model with regular rotation",
             AND(E4932&lt;90,C4932&lt;2000,AND(F4932&lt;=100,F4932&gt;25)),"Moderate: underrated old model with regular rotation",
             AND(C4932&lt;=2011,F4932&lt;=25),"Low: not new model and bad rotation",
             AND(E4932&gt;110,AND(C4932&lt;=2011,C4932&gt;=2000),F4932&lt;=25),"Low: overrated regular model with bad rotation",
             AND(E4932&gt;110,C4932&lt;2011,AND(F4932&lt;=100,F4932&gt;25)),"Low: overrated regular model (not new) with regular rotation",
             AND(E4932&gt;110,C4932&gt;2011,F4932&lt;=25),"Low: overrated new model with bad rotation"
)</f>
        <v>Moderate: fair price and regular to good rotation</v>
      </c>
    </row>
    <row r="4933" spans="1:8" x14ac:dyDescent="0.3">
      <c r="A4933" t="s">
        <v>59</v>
      </c>
      <c r="B4933" t="s">
        <v>855</v>
      </c>
      <c r="C4933">
        <v>2011</v>
      </c>
      <c r="D4933">
        <v>32242.857142857141</v>
      </c>
      <c r="E4933">
        <v>99.302501053626614</v>
      </c>
      <c r="F4933">
        <v>35</v>
      </c>
      <c r="H4933" t="str" cm="1">
        <f t="array" ref="H4933">_xlfn.IFS(
             AND(E4933&gt;110,C4933&gt;2011,F4933&gt;100),"High: overrated, new and good rotation",
             AND(E4933&lt;90,C4933&gt;2011,F4933&gt;100),"High: underrated, new and good rotation",
             AND(E4933&lt;90,C4933&lt;2011,F4933&gt;100),"High: underrated, not too new but good rotation",
             AND(E4933&lt;=110,C4933&gt;2011,F4933&lt;=25),"Critic: well priced/underrated and new, but bad rotation",
             AND(E4933&gt;110,F4933&gt;100),"Top Tier: premium vehicules that tend to be sold above market prices",
             AND(E4933&gt;=90,E4933&lt;=110,F4933&gt;25),"Moderate: fair price and regular to good rotation",
             AND(E4933&lt;90,AND(C4933&lt;=2011,C4933&gt;=2000),AND(F4933&lt;100,F4933&gt;25)),"Moderate: underrated regular model and regular rotation",
             AND(E4933&lt;90,C4933&gt;2011,AND(F4933&lt;=100,F4933&gt;25)),"Moderate: underrated new model with regular rotation",
             AND(E4933&lt;90,C4933&lt;2000,AND(F4933&lt;=100,F4933&gt;25)),"Moderate: underrated old model with regular rotation",
             AND(C4933&lt;=2011,F4933&lt;=25),"Low: not new model and bad rotation",
             AND(E4933&gt;110,AND(C4933&lt;=2011,C4933&gt;=2000),F4933&lt;=25),"Low: overrated regular model with bad rotation",
             AND(E4933&gt;110,C4933&lt;2011,AND(F4933&lt;=100,F4933&gt;25)),"Low: overrated regular model (not new) with regular rotation",
             AND(E4933&gt;110,C4933&gt;2011,F4933&lt;=25),"Low: overrated new model with bad rotation"
)</f>
        <v>Moderate: fair price and regular to good rotation</v>
      </c>
    </row>
    <row r="4934" spans="1:8" x14ac:dyDescent="0.3">
      <c r="A4934" t="s">
        <v>59</v>
      </c>
      <c r="B4934" t="s">
        <v>855</v>
      </c>
      <c r="C4934">
        <v>2012</v>
      </c>
      <c r="D4934">
        <v>35661.76470588235</v>
      </c>
      <c r="E4934">
        <v>97.162722432447936</v>
      </c>
      <c r="F4934">
        <v>34</v>
      </c>
      <c r="H4934" t="str" cm="1">
        <f t="array" ref="H4934">_xlfn.IFS(
             AND(E4934&gt;110,C4934&gt;2011,F4934&gt;100),"High: overrated, new and good rotation",
             AND(E4934&lt;90,C4934&gt;2011,F4934&gt;100),"High: underrated, new and good rotation",
             AND(E4934&lt;90,C4934&lt;2011,F4934&gt;100),"High: underrated, not too new but good rotation",
             AND(E4934&lt;=110,C4934&gt;2011,F4934&lt;=25),"Critic: well priced/underrated and new, but bad rotation",
             AND(E4934&gt;110,F4934&gt;100),"Top Tier: premium vehicules that tend to be sold above market prices",
             AND(E4934&gt;=90,E4934&lt;=110,F4934&gt;25),"Moderate: fair price and regular to good rotation",
             AND(E4934&lt;90,AND(C4934&lt;=2011,C4934&gt;=2000),AND(F4934&lt;100,F4934&gt;25)),"Moderate: underrated regular model and regular rotation",
             AND(E4934&lt;90,C4934&gt;2011,AND(F4934&lt;=100,F4934&gt;25)),"Moderate: underrated new model with regular rotation",
             AND(E4934&lt;90,C4934&lt;2000,AND(F4934&lt;=100,F4934&gt;25)),"Moderate: underrated old model with regular rotation",
             AND(C4934&lt;=2011,F4934&lt;=25),"Low: not new model and bad rotation",
             AND(E4934&gt;110,AND(C4934&lt;=2011,C4934&gt;=2000),F4934&lt;=25),"Low: overrated regular model with bad rotation",
             AND(E4934&gt;110,C4934&lt;2011,AND(F4934&lt;=100,F4934&gt;25)),"Low: overrated regular model (not new) with regular rotation",
             AND(E4934&gt;110,C4934&gt;2011,F4934&lt;=25),"Low: overrated new model with bad rotation"
)</f>
        <v>Moderate: fair price and regular to good rotation</v>
      </c>
    </row>
    <row r="4935" spans="1:8" x14ac:dyDescent="0.3">
      <c r="A4935" t="s">
        <v>59</v>
      </c>
      <c r="B4935" t="s">
        <v>855</v>
      </c>
      <c r="C4935">
        <v>2013</v>
      </c>
      <c r="D4935">
        <v>37676</v>
      </c>
      <c r="E4935">
        <v>97.981241624201246</v>
      </c>
      <c r="F4935">
        <v>25</v>
      </c>
      <c r="H4935" t="str" cm="1">
        <f t="array" ref="H4935">_xlfn.IFS(
             AND(E4935&gt;110,C4935&gt;2011,F4935&gt;100),"High: overrated, new and good rotation",
             AND(E4935&lt;90,C4935&gt;2011,F4935&gt;100),"High: underrated, new and good rotation",
             AND(E4935&lt;90,C4935&lt;2011,F4935&gt;100),"High: underrated, not too new but good rotation",
             AND(E4935&lt;=110,C4935&gt;2011,F4935&lt;=25),"Critic: well priced/underrated and new, but bad rotation",
             AND(E4935&gt;110,F4935&gt;100),"Top Tier: premium vehicules that tend to be sold above market prices",
             AND(E4935&gt;=90,E4935&lt;=110,F4935&gt;25),"Moderate: fair price and regular to good rotation",
             AND(E4935&lt;90,AND(C4935&lt;=2011,C4935&gt;=2000),AND(F4935&lt;100,F4935&gt;25)),"Moderate: underrated regular model and regular rotation",
             AND(E4935&lt;90,C4935&gt;2011,AND(F4935&lt;=100,F4935&gt;25)),"Moderate: underrated new model with regular rotation",
             AND(E4935&lt;90,C4935&lt;2000,AND(F4935&lt;=100,F4935&gt;25)),"Moderate: underrated old model with regular rotation",
             AND(C4935&lt;=2011,F4935&lt;=25),"Low: not new model and bad rotation",
             AND(E4935&gt;110,AND(C4935&lt;=2011,C4935&gt;=2000),F4935&lt;=25),"Low: overrated regular model with bad rotation",
             AND(E4935&gt;110,C4935&lt;2011,AND(F4935&lt;=100,F4935&gt;25)),"Low: overrated regular model (not new) with regular rotation",
             AND(E4935&gt;110,C4935&gt;2011,F4935&lt;=25),"Low: overrated new model with bad rotation"
)</f>
        <v>Critic: well priced/underrated and new, but bad rotation</v>
      </c>
    </row>
    <row r="4936" spans="1:8" x14ac:dyDescent="0.3">
      <c r="A4936" t="s">
        <v>59</v>
      </c>
      <c r="B4936" t="s">
        <v>855</v>
      </c>
      <c r="C4936">
        <v>2014</v>
      </c>
      <c r="D4936">
        <v>40308.06451612903</v>
      </c>
      <c r="E4936">
        <v>98.741041901385273</v>
      </c>
      <c r="F4936">
        <v>31</v>
      </c>
      <c r="H4936" t="str" cm="1">
        <f t="array" ref="H4936">_xlfn.IFS(
             AND(E4936&gt;110,C4936&gt;2011,F4936&gt;100),"High: overrated, new and good rotation",
             AND(E4936&lt;90,C4936&gt;2011,F4936&gt;100),"High: underrated, new and good rotation",
             AND(E4936&lt;90,C4936&lt;2011,F4936&gt;100),"High: underrated, not too new but good rotation",
             AND(E4936&lt;=110,C4936&gt;2011,F4936&lt;=25),"Critic: well priced/underrated and new, but bad rotation",
             AND(E4936&gt;110,F4936&gt;100),"Top Tier: premium vehicules that tend to be sold above market prices",
             AND(E4936&gt;=90,E4936&lt;=110,F4936&gt;25),"Moderate: fair price and regular to good rotation",
             AND(E4936&lt;90,AND(C4936&lt;=2011,C4936&gt;=2000),AND(F4936&lt;100,F4936&gt;25)),"Moderate: underrated regular model and regular rotation",
             AND(E4936&lt;90,C4936&gt;2011,AND(F4936&lt;=100,F4936&gt;25)),"Moderate: underrated new model with regular rotation",
             AND(E4936&lt;90,C4936&lt;2000,AND(F4936&lt;=100,F4936&gt;25)),"Moderate: underrated old model with regular rotation",
             AND(C4936&lt;=2011,F4936&lt;=25),"Low: not new model and bad rotation",
             AND(E4936&gt;110,AND(C4936&lt;=2011,C4936&gt;=2000),F4936&lt;=25),"Low: overrated regular model with bad rotation",
             AND(E4936&gt;110,C4936&lt;2011,AND(F4936&lt;=100,F4936&gt;25)),"Low: overrated regular model (not new) with regular rotation",
             AND(E4936&gt;110,C4936&gt;2011,F4936&lt;=25),"Low: overrated new model with bad rotation"
)</f>
        <v>Moderate: fair price and regular to good rotation</v>
      </c>
    </row>
    <row r="4937" spans="1:8" x14ac:dyDescent="0.3">
      <c r="A4937" t="s">
        <v>59</v>
      </c>
      <c r="B4937" t="s">
        <v>856</v>
      </c>
      <c r="C4937">
        <v>1998</v>
      </c>
      <c r="D4937">
        <v>1650</v>
      </c>
      <c r="E4937">
        <v>103.51265045443381</v>
      </c>
      <c r="F4937">
        <v>2</v>
      </c>
      <c r="H4937" t="str" cm="1">
        <f t="array" ref="H4937">_xlfn.IFS(
             AND(E4937&gt;110,C4937&gt;2011,F4937&gt;100),"High: overrated, new and good rotation",
             AND(E4937&lt;90,C4937&gt;2011,F4937&gt;100),"High: underrated, new and good rotation",
             AND(E4937&lt;90,C4937&lt;2011,F4937&gt;100),"High: underrated, not too new but good rotation",
             AND(E4937&lt;=110,C4937&gt;2011,F4937&lt;=25),"Critic: well priced/underrated and new, but bad rotation",
             AND(E4937&gt;110,F4937&gt;100),"Top Tier: premium vehicules that tend to be sold above market prices",
             AND(E4937&gt;=90,E4937&lt;=110,F4937&gt;25),"Moderate: fair price and regular to good rotation",
             AND(E4937&lt;90,AND(C4937&lt;=2011,C4937&gt;=2000),AND(F4937&lt;100,F4937&gt;25)),"Moderate: underrated regular model and regular rotation",
             AND(E4937&lt;90,C4937&gt;2011,AND(F4937&lt;=100,F4937&gt;25)),"Moderate: underrated new model with regular rotation",
             AND(E4937&lt;90,C4937&lt;2000,AND(F4937&lt;=100,F4937&gt;25)),"Moderate: underrated old model with regular rotation",
             AND(C4937&lt;=2011,F4937&lt;=25),"Low: not new model and bad rotation",
             AND(E4937&gt;110,AND(C4937&lt;=2011,C4937&gt;=2000),F4937&lt;=25),"Low: overrated regular model with bad rotation",
             AND(E4937&gt;110,C4937&lt;2011,AND(F4937&lt;=100,F4937&gt;25)),"Low: overrated regular model (not new) with regular rotation",
             AND(E4937&gt;110,C4937&gt;2011,F4937&lt;=25),"Low: overrated new model with bad rotation"
)</f>
        <v>Low: not new model and bad rotation</v>
      </c>
    </row>
    <row r="4938" spans="1:8" x14ac:dyDescent="0.3">
      <c r="A4938" t="s">
        <v>59</v>
      </c>
      <c r="B4938" t="s">
        <v>856</v>
      </c>
      <c r="C4938">
        <v>1999</v>
      </c>
      <c r="D4938">
        <v>1166.6666666666667</v>
      </c>
      <c r="E4938">
        <v>68.00456694375255</v>
      </c>
      <c r="F4938">
        <v>6</v>
      </c>
      <c r="H4938" t="str" cm="1">
        <f t="array" ref="H4938">_xlfn.IFS(
             AND(E4938&gt;110,C4938&gt;2011,F4938&gt;100),"High: overrated, new and good rotation",
             AND(E4938&lt;90,C4938&gt;2011,F4938&gt;100),"High: underrated, new and good rotation",
             AND(E4938&lt;90,C4938&lt;2011,F4938&gt;100),"High: underrated, not too new but good rotation",
             AND(E4938&lt;=110,C4938&gt;2011,F4938&lt;=25),"Critic: well priced/underrated and new, but bad rotation",
             AND(E4938&gt;110,F4938&gt;100),"Top Tier: premium vehicules that tend to be sold above market prices",
             AND(E4938&gt;=90,E4938&lt;=110,F4938&gt;25),"Moderate: fair price and regular to good rotation",
             AND(E4938&lt;90,AND(C4938&lt;=2011,C4938&gt;=2000),AND(F4938&lt;100,F4938&gt;25)),"Moderate: underrated regular model and regular rotation",
             AND(E4938&lt;90,C4938&gt;2011,AND(F4938&lt;=100,F4938&gt;25)),"Moderate: underrated new model with regular rotation",
             AND(E4938&lt;90,C4938&lt;2000,AND(F4938&lt;=100,F4938&gt;25)),"Moderate: underrated old model with regular rotation",
             AND(C4938&lt;=2011,F4938&lt;=25),"Low: not new model and bad rotation",
             AND(E4938&gt;110,AND(C4938&lt;=2011,C4938&gt;=2000),F4938&lt;=25),"Low: overrated regular model with bad rotation",
             AND(E4938&gt;110,C4938&lt;2011,AND(F4938&lt;=100,F4938&gt;25)),"Low: overrated regular model (not new) with regular rotation",
             AND(E4938&gt;110,C4938&gt;2011,F4938&lt;=25),"Low: overrated new model with bad rotation"
)</f>
        <v>Low: not new model and bad rotation</v>
      </c>
    </row>
    <row r="4939" spans="1:8" x14ac:dyDescent="0.3">
      <c r="A4939" t="s">
        <v>59</v>
      </c>
      <c r="B4939" t="s">
        <v>856</v>
      </c>
      <c r="C4939">
        <v>2000</v>
      </c>
      <c r="D4939">
        <v>1807.6923076923076</v>
      </c>
      <c r="E4939">
        <v>98.400617724770399</v>
      </c>
      <c r="F4939">
        <v>13</v>
      </c>
      <c r="H4939" t="str" cm="1">
        <f t="array" ref="H4939">_xlfn.IFS(
             AND(E4939&gt;110,C4939&gt;2011,F4939&gt;100),"High: overrated, new and good rotation",
             AND(E4939&lt;90,C4939&gt;2011,F4939&gt;100),"High: underrated, new and good rotation",
             AND(E4939&lt;90,C4939&lt;2011,F4939&gt;100),"High: underrated, not too new but good rotation",
             AND(E4939&lt;=110,C4939&gt;2011,F4939&lt;=25),"Critic: well priced/underrated and new, but bad rotation",
             AND(E4939&gt;110,F4939&gt;100),"Top Tier: premium vehicules that tend to be sold above market prices",
             AND(E4939&gt;=90,E4939&lt;=110,F4939&gt;25),"Moderate: fair price and regular to good rotation",
             AND(E4939&lt;90,AND(C4939&lt;=2011,C4939&gt;=2000),AND(F4939&lt;100,F4939&gt;25)),"Moderate: underrated regular model and regular rotation",
             AND(E4939&lt;90,C4939&gt;2011,AND(F4939&lt;=100,F4939&gt;25)),"Moderate: underrated new model with regular rotation",
             AND(E4939&lt;90,C4939&lt;2000,AND(F4939&lt;=100,F4939&gt;25)),"Moderate: underrated old model with regular rotation",
             AND(C4939&lt;=2011,F4939&lt;=25),"Low: not new model and bad rotation",
             AND(E4939&gt;110,AND(C4939&lt;=2011,C4939&gt;=2000),F4939&lt;=25),"Low: overrated regular model with bad rotation",
             AND(E4939&gt;110,C4939&lt;2011,AND(F4939&lt;=100,F4939&gt;25)),"Low: overrated regular model (not new) with regular rotation",
             AND(E4939&gt;110,C4939&gt;2011,F4939&lt;=25),"Low: overrated new model with bad rotation"
)</f>
        <v>Low: not new model and bad rotation</v>
      </c>
    </row>
    <row r="4940" spans="1:8" x14ac:dyDescent="0.3">
      <c r="A4940" t="s">
        <v>59</v>
      </c>
      <c r="B4940" t="s">
        <v>856</v>
      </c>
      <c r="C4940">
        <v>2002</v>
      </c>
      <c r="D4940">
        <v>2594.6153846153848</v>
      </c>
      <c r="E4940">
        <v>100.96800545897656</v>
      </c>
      <c r="F4940">
        <v>65</v>
      </c>
      <c r="H4940" t="str" cm="1">
        <f t="array" ref="H4940">_xlfn.IFS(
             AND(E4940&gt;110,C4940&gt;2011,F4940&gt;100),"High: overrated, new and good rotation",
             AND(E4940&lt;90,C4940&gt;2011,F4940&gt;100),"High: underrated, new and good rotation",
             AND(E4940&lt;90,C4940&lt;2011,F4940&gt;100),"High: underrated, not too new but good rotation",
             AND(E4940&lt;=110,C4940&gt;2011,F4940&lt;=25),"Critic: well priced/underrated and new, but bad rotation",
             AND(E4940&gt;110,F4940&gt;100),"Top Tier: premium vehicules that tend to be sold above market prices",
             AND(E4940&gt;=90,E4940&lt;=110,F4940&gt;25),"Moderate: fair price and regular to good rotation",
             AND(E4940&lt;90,AND(C4940&lt;=2011,C4940&gt;=2000),AND(F4940&lt;100,F4940&gt;25)),"Moderate: underrated regular model and regular rotation",
             AND(E4940&lt;90,C4940&gt;2011,AND(F4940&lt;=100,F4940&gt;25)),"Moderate: underrated new model with regular rotation",
             AND(E4940&lt;90,C4940&lt;2000,AND(F4940&lt;=100,F4940&gt;25)),"Moderate: underrated old model with regular rotation",
             AND(C4940&lt;=2011,F4940&lt;=25),"Low: not new model and bad rotation",
             AND(E4940&gt;110,AND(C4940&lt;=2011,C4940&gt;=2000),F4940&lt;=25),"Low: overrated regular model with bad rotation",
             AND(E4940&gt;110,C4940&lt;2011,AND(F4940&lt;=100,F4940&gt;25)),"Low: overrated regular model (not new) with regular rotation",
             AND(E4940&gt;110,C4940&gt;2011,F4940&lt;=25),"Low: overrated new model with bad rotation"
)</f>
        <v>Moderate: fair price and regular to good rotation</v>
      </c>
    </row>
    <row r="4941" spans="1:8" x14ac:dyDescent="0.3">
      <c r="A4941" t="s">
        <v>59</v>
      </c>
      <c r="B4941" t="s">
        <v>856</v>
      </c>
      <c r="C4941">
        <v>2004</v>
      </c>
      <c r="D4941">
        <v>4596.1224489795923</v>
      </c>
      <c r="E4941">
        <v>103.17092053290624</v>
      </c>
      <c r="F4941">
        <v>245</v>
      </c>
      <c r="H4941" t="str" cm="1">
        <f t="array" ref="H4941">_xlfn.IFS(
             AND(E4941&gt;110,C4941&gt;2011,F4941&gt;100),"High: overrated, new and good rotation",
             AND(E4941&lt;90,C4941&gt;2011,F4941&gt;100),"High: underrated, new and good rotation",
             AND(E4941&lt;90,C4941&lt;2011,F4941&gt;100),"High: underrated, not too new but good rotation",
             AND(E4941&lt;=110,C4941&gt;2011,F4941&lt;=25),"Critic: well priced/underrated and new, but bad rotation",
             AND(E4941&gt;110,F4941&gt;100),"Top Tier: premium vehicules that tend to be sold above market prices",
             AND(E4941&gt;=90,E4941&lt;=110,F4941&gt;25),"Moderate: fair price and regular to good rotation",
             AND(E4941&lt;90,AND(C4941&lt;=2011,C4941&gt;=2000),AND(F4941&lt;100,F4941&gt;25)),"Moderate: underrated regular model and regular rotation",
             AND(E4941&lt;90,C4941&gt;2011,AND(F4941&lt;=100,F4941&gt;25)),"Moderate: underrated new model with regular rotation",
             AND(E4941&lt;90,C4941&lt;2000,AND(F4941&lt;=100,F4941&gt;25)),"Moderate: underrated old model with regular rotation",
             AND(C4941&lt;=2011,F4941&lt;=25),"Low: not new model and bad rotation",
             AND(E4941&gt;110,AND(C4941&lt;=2011,C4941&gt;=2000),F4941&lt;=25),"Low: overrated regular model with bad rotation",
             AND(E4941&gt;110,C4941&lt;2011,AND(F4941&lt;=100,F4941&gt;25)),"Low: overrated regular model (not new) with regular rotation",
             AND(E4941&gt;110,C4941&gt;2011,F4941&lt;=25),"Low: overrated new model with bad rotation"
)</f>
        <v>Moderate: fair price and regular to good rotation</v>
      </c>
    </row>
    <row r="4942" spans="1:8" x14ac:dyDescent="0.3">
      <c r="A4942" t="s">
        <v>59</v>
      </c>
      <c r="B4942" t="s">
        <v>856</v>
      </c>
      <c r="C4942">
        <v>2005</v>
      </c>
      <c r="D4942">
        <v>5412.5698324022351</v>
      </c>
      <c r="E4942">
        <v>105.05627134613664</v>
      </c>
      <c r="F4942">
        <v>179</v>
      </c>
      <c r="H4942" t="str" cm="1">
        <f t="array" ref="H4942">_xlfn.IFS(
             AND(E4942&gt;110,C4942&gt;2011,F4942&gt;100),"High: overrated, new and good rotation",
             AND(E4942&lt;90,C4942&gt;2011,F4942&gt;100),"High: underrated, new and good rotation",
             AND(E4942&lt;90,C4942&lt;2011,F4942&gt;100),"High: underrated, not too new but good rotation",
             AND(E4942&lt;=110,C4942&gt;2011,F4942&lt;=25),"Critic: well priced/underrated and new, but bad rotation",
             AND(E4942&gt;110,F4942&gt;100),"Top Tier: premium vehicules that tend to be sold above market prices",
             AND(E4942&gt;=90,E4942&lt;=110,F4942&gt;25),"Moderate: fair price and regular to good rotation",
             AND(E4942&lt;90,AND(C4942&lt;=2011,C4942&gt;=2000),AND(F4942&lt;100,F4942&gt;25)),"Moderate: underrated regular model and regular rotation",
             AND(E4942&lt;90,C4942&gt;2011,AND(F4942&lt;=100,F4942&gt;25)),"Moderate: underrated new model with regular rotation",
             AND(E4942&lt;90,C4942&lt;2000,AND(F4942&lt;=100,F4942&gt;25)),"Moderate: underrated old model with regular rotation",
             AND(C4942&lt;=2011,F4942&lt;=25),"Low: not new model and bad rotation",
             AND(E4942&gt;110,AND(C4942&lt;=2011,C4942&gt;=2000),F4942&lt;=25),"Low: overrated regular model with bad rotation",
             AND(E4942&gt;110,C4942&lt;2011,AND(F4942&lt;=100,F4942&gt;25)),"Low: overrated regular model (not new) with regular rotation",
             AND(E4942&gt;110,C4942&gt;2011,F4942&lt;=25),"Low: overrated new model with bad rotation"
)</f>
        <v>Moderate: fair price and regular to good rotation</v>
      </c>
    </row>
    <row r="4943" spans="1:8" x14ac:dyDescent="0.3">
      <c r="A4943" t="s">
        <v>59</v>
      </c>
      <c r="B4943" t="s">
        <v>856</v>
      </c>
      <c r="C4943">
        <v>2006</v>
      </c>
      <c r="D4943">
        <v>6177.045454545455</v>
      </c>
      <c r="E4943">
        <v>100.82171356080414</v>
      </c>
      <c r="F4943">
        <v>220</v>
      </c>
      <c r="H4943" t="str" cm="1">
        <f t="array" ref="H4943">_xlfn.IFS(
             AND(E4943&gt;110,C4943&gt;2011,F4943&gt;100),"High: overrated, new and good rotation",
             AND(E4943&lt;90,C4943&gt;2011,F4943&gt;100),"High: underrated, new and good rotation",
             AND(E4943&lt;90,C4943&lt;2011,F4943&gt;100),"High: underrated, not too new but good rotation",
             AND(E4943&lt;=110,C4943&gt;2011,F4943&lt;=25),"Critic: well priced/underrated and new, but bad rotation",
             AND(E4943&gt;110,F4943&gt;100),"Top Tier: premium vehicules that tend to be sold above market prices",
             AND(E4943&gt;=90,E4943&lt;=110,F4943&gt;25),"Moderate: fair price and regular to good rotation",
             AND(E4943&lt;90,AND(C4943&lt;=2011,C4943&gt;=2000),AND(F4943&lt;100,F4943&gt;25)),"Moderate: underrated regular model and regular rotation",
             AND(E4943&lt;90,C4943&gt;2011,AND(F4943&lt;=100,F4943&gt;25)),"Moderate: underrated new model with regular rotation",
             AND(E4943&lt;90,C4943&lt;2000,AND(F4943&lt;=100,F4943&gt;25)),"Moderate: underrated old model with regular rotation",
             AND(C4943&lt;=2011,F4943&lt;=25),"Low: not new model and bad rotation",
             AND(E4943&gt;110,AND(C4943&lt;=2011,C4943&gt;=2000),F4943&lt;=25),"Low: overrated regular model with bad rotation",
             AND(E4943&gt;110,C4943&lt;2011,AND(F4943&lt;=100,F4943&gt;25)),"Low: overrated regular model (not new) with regular rotation",
             AND(E4943&gt;110,C4943&gt;2011,F4943&lt;=25),"Low: overrated new model with bad rotation"
)</f>
        <v>Moderate: fair price and regular to good rotation</v>
      </c>
    </row>
    <row r="4944" spans="1:8" x14ac:dyDescent="0.3">
      <c r="A4944" t="s">
        <v>59</v>
      </c>
      <c r="B4944" t="s">
        <v>856</v>
      </c>
      <c r="C4944">
        <v>2007</v>
      </c>
      <c r="D4944">
        <v>7004.3269230769229</v>
      </c>
      <c r="E4944">
        <v>103.16607254181024</v>
      </c>
      <c r="F4944">
        <v>104</v>
      </c>
      <c r="H4944" t="str" cm="1">
        <f t="array" ref="H4944">_xlfn.IFS(
             AND(E4944&gt;110,C4944&gt;2011,F4944&gt;100),"High: overrated, new and good rotation",
             AND(E4944&lt;90,C4944&gt;2011,F4944&gt;100),"High: underrated, new and good rotation",
             AND(E4944&lt;90,C4944&lt;2011,F4944&gt;100),"High: underrated, not too new but good rotation",
             AND(E4944&lt;=110,C4944&gt;2011,F4944&lt;=25),"Critic: well priced/underrated and new, but bad rotation",
             AND(E4944&gt;110,F4944&gt;100),"Top Tier: premium vehicules that tend to be sold above market prices",
             AND(E4944&gt;=90,E4944&lt;=110,F4944&gt;25),"Moderate: fair price and regular to good rotation",
             AND(E4944&lt;90,AND(C4944&lt;=2011,C4944&gt;=2000),AND(F4944&lt;100,F4944&gt;25)),"Moderate: underrated regular model and regular rotation",
             AND(E4944&lt;90,C4944&gt;2011,AND(F4944&lt;=100,F4944&gt;25)),"Moderate: underrated new model with regular rotation",
             AND(E4944&lt;90,C4944&lt;2000,AND(F4944&lt;=100,F4944&gt;25)),"Moderate: underrated old model with regular rotation",
             AND(C4944&lt;=2011,F4944&lt;=25),"Low: not new model and bad rotation",
             AND(E4944&gt;110,AND(C4944&lt;=2011,C4944&gt;=2000),F4944&lt;=25),"Low: overrated regular model with bad rotation",
             AND(E4944&gt;110,C4944&lt;2011,AND(F4944&lt;=100,F4944&gt;25)),"Low: overrated regular model (not new) with regular rotation",
             AND(E4944&gt;110,C4944&gt;2011,F4944&lt;=25),"Low: overrated new model with bad rotation"
)</f>
        <v>Moderate: fair price and regular to good rotation</v>
      </c>
    </row>
    <row r="4945" spans="1:8" x14ac:dyDescent="0.3">
      <c r="A4945" t="s">
        <v>59</v>
      </c>
      <c r="B4945" t="s">
        <v>856</v>
      </c>
      <c r="C4945">
        <v>2008</v>
      </c>
      <c r="D4945">
        <v>8221.4743589743593</v>
      </c>
      <c r="E4945">
        <v>98.984535244759968</v>
      </c>
      <c r="F4945">
        <v>156</v>
      </c>
      <c r="H4945" t="str" cm="1">
        <f t="array" ref="H4945">_xlfn.IFS(
             AND(E4945&gt;110,C4945&gt;2011,F4945&gt;100),"High: overrated, new and good rotation",
             AND(E4945&lt;90,C4945&gt;2011,F4945&gt;100),"High: underrated, new and good rotation",
             AND(E4945&lt;90,C4945&lt;2011,F4945&gt;100),"High: underrated, not too new but good rotation",
             AND(E4945&lt;=110,C4945&gt;2011,F4945&lt;=25),"Critic: well priced/underrated and new, but bad rotation",
             AND(E4945&gt;110,F4945&gt;100),"Top Tier: premium vehicules that tend to be sold above market prices",
             AND(E4945&gt;=90,E4945&lt;=110,F4945&gt;25),"Moderate: fair price and regular to good rotation",
             AND(E4945&lt;90,AND(C4945&lt;=2011,C4945&gt;=2000),AND(F4945&lt;100,F4945&gt;25)),"Moderate: underrated regular model and regular rotation",
             AND(E4945&lt;90,C4945&gt;2011,AND(F4945&lt;=100,F4945&gt;25)),"Moderate: underrated new model with regular rotation",
             AND(E4945&lt;90,C4945&lt;2000,AND(F4945&lt;=100,F4945&gt;25)),"Moderate: underrated old model with regular rotation",
             AND(C4945&lt;=2011,F4945&lt;=25),"Low: not new model and bad rotation",
             AND(E4945&gt;110,AND(C4945&lt;=2011,C4945&gt;=2000),F4945&lt;=25),"Low: overrated regular model with bad rotation",
             AND(E4945&gt;110,C4945&lt;2011,AND(F4945&lt;=100,F4945&gt;25)),"Low: overrated regular model (not new) with regular rotation",
             AND(E4945&gt;110,C4945&gt;2011,F4945&lt;=25),"Low: overrated new model with bad rotation"
)</f>
        <v>Moderate: fair price and regular to good rotation</v>
      </c>
    </row>
    <row r="4946" spans="1:8" x14ac:dyDescent="0.3">
      <c r="A4946" t="s">
        <v>59</v>
      </c>
      <c r="B4946" t="s">
        <v>856</v>
      </c>
      <c r="C4946">
        <v>2009</v>
      </c>
      <c r="D4946">
        <v>10363.793103448275</v>
      </c>
      <c r="E4946">
        <v>99.339348856865044</v>
      </c>
      <c r="F4946">
        <v>87</v>
      </c>
      <c r="H4946" t="str" cm="1">
        <f t="array" ref="H4946">_xlfn.IFS(
             AND(E4946&gt;110,C4946&gt;2011,F4946&gt;100),"High: overrated, new and good rotation",
             AND(E4946&lt;90,C4946&gt;2011,F4946&gt;100),"High: underrated, new and good rotation",
             AND(E4946&lt;90,C4946&lt;2011,F4946&gt;100),"High: underrated, not too new but good rotation",
             AND(E4946&lt;=110,C4946&gt;2011,F4946&lt;=25),"Critic: well priced/underrated and new, but bad rotation",
             AND(E4946&gt;110,F4946&gt;100),"Top Tier: premium vehicules that tend to be sold above market prices",
             AND(E4946&gt;=90,E4946&lt;=110,F4946&gt;25),"Moderate: fair price and regular to good rotation",
             AND(E4946&lt;90,AND(C4946&lt;=2011,C4946&gt;=2000),AND(F4946&lt;100,F4946&gt;25)),"Moderate: underrated regular model and regular rotation",
             AND(E4946&lt;90,C4946&gt;2011,AND(F4946&lt;=100,F4946&gt;25)),"Moderate: underrated new model with regular rotation",
             AND(E4946&lt;90,C4946&lt;2000,AND(F4946&lt;=100,F4946&gt;25)),"Moderate: underrated old model with regular rotation",
             AND(C4946&lt;=2011,F4946&lt;=25),"Low: not new model and bad rotation",
             AND(E4946&gt;110,AND(C4946&lt;=2011,C4946&gt;=2000),F4946&lt;=25),"Low: overrated regular model with bad rotation",
             AND(E4946&gt;110,C4946&lt;2011,AND(F4946&lt;=100,F4946&gt;25)),"Low: overrated regular model (not new) with regular rotation",
             AND(E4946&gt;110,C4946&gt;2011,F4946&lt;=25),"Low: overrated new model with bad rotation"
)</f>
        <v>Moderate: fair price and regular to good rotation</v>
      </c>
    </row>
    <row r="4947" spans="1:8" x14ac:dyDescent="0.3">
      <c r="A4947" t="s">
        <v>59</v>
      </c>
      <c r="B4947" t="s">
        <v>856</v>
      </c>
      <c r="C4947">
        <v>2010</v>
      </c>
      <c r="D4947">
        <v>11729.545454545454</v>
      </c>
      <c r="E4947">
        <v>102.73499079003773</v>
      </c>
      <c r="F4947">
        <v>66</v>
      </c>
      <c r="H4947" t="str" cm="1">
        <f t="array" ref="H4947">_xlfn.IFS(
             AND(E4947&gt;110,C4947&gt;2011,F4947&gt;100),"High: overrated, new and good rotation",
             AND(E4947&lt;90,C4947&gt;2011,F4947&gt;100),"High: underrated, new and good rotation",
             AND(E4947&lt;90,C4947&lt;2011,F4947&gt;100),"High: underrated, not too new but good rotation",
             AND(E4947&lt;=110,C4947&gt;2011,F4947&lt;=25),"Critic: well priced/underrated and new, but bad rotation",
             AND(E4947&gt;110,F4947&gt;100),"Top Tier: premium vehicules that tend to be sold above market prices",
             AND(E4947&gt;=90,E4947&lt;=110,F4947&gt;25),"Moderate: fair price and regular to good rotation",
             AND(E4947&lt;90,AND(C4947&lt;=2011,C4947&gt;=2000),AND(F4947&lt;100,F4947&gt;25)),"Moderate: underrated regular model and regular rotation",
             AND(E4947&lt;90,C4947&gt;2011,AND(F4947&lt;=100,F4947&gt;25)),"Moderate: underrated new model with regular rotation",
             AND(E4947&lt;90,C4947&lt;2000,AND(F4947&lt;=100,F4947&gt;25)),"Moderate: underrated old model with regular rotation",
             AND(C4947&lt;=2011,F4947&lt;=25),"Low: not new model and bad rotation",
             AND(E4947&gt;110,AND(C4947&lt;=2011,C4947&gt;=2000),F4947&lt;=25),"Low: overrated regular model with bad rotation",
             AND(E4947&gt;110,C4947&lt;2011,AND(F4947&lt;=100,F4947&gt;25)),"Low: overrated regular model (not new) with regular rotation",
             AND(E4947&gt;110,C4947&gt;2011,F4947&lt;=25),"Low: overrated new model with bad rotation"
)</f>
        <v>Moderate: fair price and regular to good rotation</v>
      </c>
    </row>
    <row r="4948" spans="1:8" x14ac:dyDescent="0.3">
      <c r="A4948" t="s">
        <v>59</v>
      </c>
      <c r="B4948" t="s">
        <v>856</v>
      </c>
      <c r="C4948">
        <v>2011</v>
      </c>
      <c r="D4948">
        <v>16291.884057971014</v>
      </c>
      <c r="E4948">
        <v>100.85172444388262</v>
      </c>
      <c r="F4948">
        <v>345</v>
      </c>
      <c r="H4948" t="str" cm="1">
        <f t="array" ref="H4948">_xlfn.IFS(
             AND(E4948&gt;110,C4948&gt;2011,F4948&gt;100),"High: overrated, new and good rotation",
             AND(E4948&lt;90,C4948&gt;2011,F4948&gt;100),"High: underrated, new and good rotation",
             AND(E4948&lt;90,C4948&lt;2011,F4948&gt;100),"High: underrated, not too new but good rotation",
             AND(E4948&lt;=110,C4948&gt;2011,F4948&lt;=25),"Critic: well priced/underrated and new, but bad rotation",
             AND(E4948&gt;110,F4948&gt;100),"Top Tier: premium vehicules that tend to be sold above market prices",
             AND(E4948&gt;=90,E4948&lt;=110,F4948&gt;25),"Moderate: fair price and regular to good rotation",
             AND(E4948&lt;90,AND(C4948&lt;=2011,C4948&gt;=2000),AND(F4948&lt;100,F4948&gt;25)),"Moderate: underrated regular model and regular rotation",
             AND(E4948&lt;90,C4948&gt;2011,AND(F4948&lt;=100,F4948&gt;25)),"Moderate: underrated new model with regular rotation",
             AND(E4948&lt;90,C4948&lt;2000,AND(F4948&lt;=100,F4948&gt;25)),"Moderate: underrated old model with regular rotation",
             AND(C4948&lt;=2011,F4948&lt;=25),"Low: not new model and bad rotation",
             AND(E4948&gt;110,AND(C4948&lt;=2011,C4948&gt;=2000),F4948&lt;=25),"Low: overrated regular model with bad rotation",
             AND(E4948&gt;110,C4948&lt;2011,AND(F4948&lt;=100,F4948&gt;25)),"Low: overrated regular model (not new) with regular rotation",
             AND(E4948&gt;110,C4948&gt;2011,F4948&lt;=25),"Low: overrated new model with bad rotation"
)</f>
        <v>Moderate: fair price and regular to good rotation</v>
      </c>
    </row>
    <row r="4949" spans="1:8" x14ac:dyDescent="0.3">
      <c r="A4949" t="s">
        <v>59</v>
      </c>
      <c r="B4949" t="s">
        <v>856</v>
      </c>
      <c r="C4949">
        <v>2012</v>
      </c>
      <c r="D4949">
        <v>19012.75939849624</v>
      </c>
      <c r="E4949">
        <v>100.8168047449149</v>
      </c>
      <c r="F4949">
        <v>399</v>
      </c>
      <c r="H4949" t="str" cm="1">
        <f t="array" ref="H4949">_xlfn.IFS(
             AND(E4949&gt;110,C4949&gt;2011,F4949&gt;100),"High: overrated, new and good rotation",
             AND(E4949&lt;90,C4949&gt;2011,F4949&gt;100),"High: underrated, new and good rotation",
             AND(E4949&lt;90,C4949&lt;2011,F4949&gt;100),"High: underrated, not too new but good rotation",
             AND(E4949&lt;=110,C4949&gt;2011,F4949&lt;=25),"Critic: well priced/underrated and new, but bad rotation",
             AND(E4949&gt;110,F4949&gt;100),"Top Tier: premium vehicules that tend to be sold above market prices",
             AND(E4949&gt;=90,E4949&lt;=110,F4949&gt;25),"Moderate: fair price and regular to good rotation",
             AND(E4949&lt;90,AND(C4949&lt;=2011,C4949&gt;=2000),AND(F4949&lt;100,F4949&gt;25)),"Moderate: underrated regular model and regular rotation",
             AND(E4949&lt;90,C4949&gt;2011,AND(F4949&lt;=100,F4949&gt;25)),"Moderate: underrated new model with regular rotation",
             AND(E4949&lt;90,C4949&lt;2000,AND(F4949&lt;=100,F4949&gt;25)),"Moderate: underrated old model with regular rotation",
             AND(C4949&lt;=2011,F4949&lt;=25),"Low: not new model and bad rotation",
             AND(E4949&gt;110,AND(C4949&lt;=2011,C4949&gt;=2000),F4949&lt;=25),"Low: overrated regular model with bad rotation",
             AND(E4949&gt;110,C4949&lt;2011,AND(F4949&lt;=100,F4949&gt;25)),"Low: overrated regular model (not new) with regular rotation",
             AND(E4949&gt;110,C4949&gt;2011,F4949&lt;=25),"Low: overrated new model with bad rotation"
)</f>
        <v>Moderate: fair price and regular to good rotation</v>
      </c>
    </row>
    <row r="4950" spans="1:8" x14ac:dyDescent="0.3">
      <c r="A4950" t="s">
        <v>59</v>
      </c>
      <c r="B4950" t="s">
        <v>856</v>
      </c>
      <c r="C4950">
        <v>2013</v>
      </c>
      <c r="D4950">
        <v>18874.209213051825</v>
      </c>
      <c r="E4950">
        <v>99.423758921110959</v>
      </c>
      <c r="F4950">
        <v>521</v>
      </c>
      <c r="H4950" t="str" cm="1">
        <f t="array" ref="H4950">_xlfn.IFS(
             AND(E4950&gt;110,C4950&gt;2011,F4950&gt;100),"High: overrated, new and good rotation",
             AND(E4950&lt;90,C4950&gt;2011,F4950&gt;100),"High: underrated, new and good rotation",
             AND(E4950&lt;90,C4950&lt;2011,F4950&gt;100),"High: underrated, not too new but good rotation",
             AND(E4950&lt;=110,C4950&gt;2011,F4950&lt;=25),"Critic: well priced/underrated and new, but bad rotation",
             AND(E4950&gt;110,F4950&gt;100),"Top Tier: premium vehicules that tend to be sold above market prices",
             AND(E4950&gt;=90,E4950&lt;=110,F4950&gt;25),"Moderate: fair price and regular to good rotation",
             AND(E4950&lt;90,AND(C4950&lt;=2011,C4950&gt;=2000),AND(F4950&lt;100,F4950&gt;25)),"Moderate: underrated regular model and regular rotation",
             AND(E4950&lt;90,C4950&gt;2011,AND(F4950&lt;=100,F4950&gt;25)),"Moderate: underrated new model with regular rotation",
             AND(E4950&lt;90,C4950&lt;2000,AND(F4950&lt;=100,F4950&gt;25)),"Moderate: underrated old model with regular rotation",
             AND(C4950&lt;=2011,F4950&lt;=25),"Low: not new model and bad rotation",
             AND(E4950&gt;110,AND(C4950&lt;=2011,C4950&gt;=2000),F4950&lt;=25),"Low: overrated regular model with bad rotation",
             AND(E4950&gt;110,C4950&lt;2011,AND(F4950&lt;=100,F4950&gt;25)),"Low: overrated regular model (not new) with regular rotation",
             AND(E4950&gt;110,C4950&gt;2011,F4950&lt;=25),"Low: overrated new model with bad rotation"
)</f>
        <v>Moderate: fair price and regular to good rotation</v>
      </c>
    </row>
    <row r="4951" spans="1:8" x14ac:dyDescent="0.3">
      <c r="A4951" t="s">
        <v>59</v>
      </c>
      <c r="B4951" t="s">
        <v>856</v>
      </c>
      <c r="C4951">
        <v>2014</v>
      </c>
      <c r="D4951">
        <v>22522.769452449567</v>
      </c>
      <c r="E4951">
        <v>99.095227747941593</v>
      </c>
      <c r="F4951">
        <v>347</v>
      </c>
      <c r="H4951" t="str" cm="1">
        <f t="array" ref="H4951">_xlfn.IFS(
             AND(E4951&gt;110,C4951&gt;2011,F4951&gt;100),"High: overrated, new and good rotation",
             AND(E4951&lt;90,C4951&gt;2011,F4951&gt;100),"High: underrated, new and good rotation",
             AND(E4951&lt;90,C4951&lt;2011,F4951&gt;100),"High: underrated, not too new but good rotation",
             AND(E4951&lt;=110,C4951&gt;2011,F4951&lt;=25),"Critic: well priced/underrated and new, but bad rotation",
             AND(E4951&gt;110,F4951&gt;100),"Top Tier: premium vehicules that tend to be sold above market prices",
             AND(E4951&gt;=90,E4951&lt;=110,F4951&gt;25),"Moderate: fair price and regular to good rotation",
             AND(E4951&lt;90,AND(C4951&lt;=2011,C4951&gt;=2000),AND(F4951&lt;100,F4951&gt;25)),"Moderate: underrated regular model and regular rotation",
             AND(E4951&lt;90,C4951&gt;2011,AND(F4951&lt;=100,F4951&gt;25)),"Moderate: underrated new model with regular rotation",
             AND(E4951&lt;90,C4951&lt;2000,AND(F4951&lt;=100,F4951&gt;25)),"Moderate: underrated old model with regular rotation",
             AND(C4951&lt;=2011,F4951&lt;=25),"Low: not new model and bad rotation",
             AND(E4951&gt;110,AND(C4951&lt;=2011,C4951&gt;=2000),F4951&lt;=25),"Low: overrated regular model with bad rotation",
             AND(E4951&gt;110,C4951&lt;2011,AND(F4951&lt;=100,F4951&gt;25)),"Low: overrated regular model (not new) with regular rotation",
             AND(E4951&gt;110,C4951&gt;2011,F4951&lt;=25),"Low: overrated new model with bad rotation"
)</f>
        <v>Moderate: fair price and regular to good rotation</v>
      </c>
    </row>
    <row r="4952" spans="1:8" x14ac:dyDescent="0.3">
      <c r="A4952" t="s">
        <v>59</v>
      </c>
      <c r="B4952" t="s">
        <v>856</v>
      </c>
      <c r="C4952">
        <v>2015</v>
      </c>
      <c r="D4952">
        <v>21766.666666666668</v>
      </c>
      <c r="E4952">
        <v>86.881182351607592</v>
      </c>
      <c r="F4952">
        <v>6</v>
      </c>
      <c r="H4952" t="str" cm="1">
        <f t="array" ref="H4952">_xlfn.IFS(
             AND(E4952&gt;110,C4952&gt;2011,F4952&gt;100),"High: overrated, new and good rotation",
             AND(E4952&lt;90,C4952&gt;2011,F4952&gt;100),"High: underrated, new and good rotation",
             AND(E4952&lt;90,C4952&lt;2011,F4952&gt;100),"High: underrated, not too new but good rotation",
             AND(E4952&lt;=110,C4952&gt;2011,F4952&lt;=25),"Critic: well priced/underrated and new, but bad rotation",
             AND(E4952&gt;110,F4952&gt;100),"Top Tier: premium vehicules that tend to be sold above market prices",
             AND(E4952&gt;=90,E4952&lt;=110,F4952&gt;25),"Moderate: fair price and regular to good rotation",
             AND(E4952&lt;90,AND(C4952&lt;=2011,C4952&gt;=2000),AND(F4952&lt;100,F4952&gt;25)),"Moderate: underrated regular model and regular rotation",
             AND(E4952&lt;90,C4952&gt;2011,AND(F4952&lt;=100,F4952&gt;25)),"Moderate: underrated new model with regular rotation",
             AND(E4952&lt;90,C4952&lt;2000,AND(F4952&lt;=100,F4952&gt;25)),"Moderate: underrated old model with regular rotation",
             AND(C4952&lt;=2011,F4952&lt;=25),"Low: not new model and bad rotation",
             AND(E4952&gt;110,AND(C4952&lt;=2011,C4952&gt;=2000),F4952&lt;=25),"Low: overrated regular model with bad rotation",
             AND(E4952&gt;110,C4952&lt;2011,AND(F4952&lt;=100,F4952&gt;25)),"Low: overrated regular model (not new) with regular rotation",
             AND(E4952&gt;110,C4952&gt;2011,F4952&lt;=25),"Low: overrated new model with bad rotation"
)</f>
        <v>Critic: well priced/underrated and new, but bad rotation</v>
      </c>
    </row>
    <row r="4953" spans="1:8" x14ac:dyDescent="0.3">
      <c r="A4953" t="s">
        <v>59</v>
      </c>
      <c r="B4953" t="s">
        <v>857</v>
      </c>
      <c r="C4953">
        <v>1995</v>
      </c>
      <c r="D4953">
        <v>1850</v>
      </c>
      <c r="E4953">
        <v>74</v>
      </c>
      <c r="F4953">
        <v>1</v>
      </c>
      <c r="H4953" t="str" cm="1">
        <f t="array" ref="H4953">_xlfn.IFS(
             AND(E4953&gt;110,C4953&gt;2011,F4953&gt;100),"High: overrated, new and good rotation",
             AND(E4953&lt;90,C4953&gt;2011,F4953&gt;100),"High: underrated, new and good rotation",
             AND(E4953&lt;90,C4953&lt;2011,F4953&gt;100),"High: underrated, not too new but good rotation",
             AND(E4953&lt;=110,C4953&gt;2011,F4953&lt;=25),"Critic: well priced/underrated and new, but bad rotation",
             AND(E4953&gt;110,F4953&gt;100),"Top Tier: premium vehicules that tend to be sold above market prices",
             AND(E4953&gt;=90,E4953&lt;=110,F4953&gt;25),"Moderate: fair price and regular to good rotation",
             AND(E4953&lt;90,AND(C4953&lt;=2011,C4953&gt;=2000),AND(F4953&lt;100,F4953&gt;25)),"Moderate: underrated regular model and regular rotation",
             AND(E4953&lt;90,C4953&gt;2011,AND(F4953&lt;=100,F4953&gt;25)),"Moderate: underrated new model with regular rotation",
             AND(E4953&lt;90,C4953&lt;2000,AND(F4953&lt;=100,F4953&gt;25)),"Moderate: underrated old model with regular rotation",
             AND(C4953&lt;=2011,F4953&lt;=25),"Low: not new model and bad rotation",
             AND(E4953&gt;110,AND(C4953&lt;=2011,C4953&gt;=2000),F4953&lt;=25),"Low: overrated regular model with bad rotation",
             AND(E4953&gt;110,C4953&lt;2011,AND(F4953&lt;=100,F4953&gt;25)),"Low: overrated regular model (not new) with regular rotation",
             AND(E4953&gt;110,C4953&gt;2011,F4953&lt;=25),"Low: overrated new model with bad rotation"
)</f>
        <v>Low: not new model and bad rotation</v>
      </c>
    </row>
    <row r="4954" spans="1:8" x14ac:dyDescent="0.3">
      <c r="A4954" t="s">
        <v>59</v>
      </c>
      <c r="B4954" t="s">
        <v>857</v>
      </c>
      <c r="C4954">
        <v>1997</v>
      </c>
      <c r="D4954">
        <v>2233.3333333333335</v>
      </c>
      <c r="E4954">
        <v>124.74868842285412</v>
      </c>
      <c r="F4954">
        <v>3</v>
      </c>
      <c r="H4954" t="str" cm="1">
        <f t="array" ref="H4954">_xlfn.IFS(
             AND(E4954&gt;110,C4954&gt;2011,F4954&gt;100),"High: overrated, new and good rotation",
             AND(E4954&lt;90,C4954&gt;2011,F4954&gt;100),"High: underrated, new and good rotation",
             AND(E4954&lt;90,C4954&lt;2011,F4954&gt;100),"High: underrated, not too new but good rotation",
             AND(E4954&lt;=110,C4954&gt;2011,F4954&lt;=25),"Critic: well priced/underrated and new, but bad rotation",
             AND(E4954&gt;110,F4954&gt;100),"Top Tier: premium vehicules that tend to be sold above market prices",
             AND(E4954&gt;=90,E4954&lt;=110,F4954&gt;25),"Moderate: fair price and regular to good rotation",
             AND(E4954&lt;90,AND(C4954&lt;=2011,C4954&gt;=2000),AND(F4954&lt;100,F4954&gt;25)),"Moderate: underrated regular model and regular rotation",
             AND(E4954&lt;90,C4954&gt;2011,AND(F4954&lt;=100,F4954&gt;25)),"Moderate: underrated new model with regular rotation",
             AND(E4954&lt;90,C4954&lt;2000,AND(F4954&lt;=100,F4954&gt;25)),"Moderate: underrated old model with regular rotation",
             AND(C4954&lt;=2011,F4954&lt;=25),"Low: not new model and bad rotation",
             AND(E4954&gt;110,AND(C4954&lt;=2011,C4954&gt;=2000),F4954&lt;=25),"Low: overrated regular model with bad rotation",
             AND(E4954&gt;110,C4954&lt;2011,AND(F4954&lt;=100,F4954&gt;25)),"Low: overrated regular model (not new) with regular rotation",
             AND(E4954&gt;110,C4954&gt;2011,F4954&lt;=25),"Low: overrated new model with bad rotation"
)</f>
        <v>Low: not new model and bad rotation</v>
      </c>
    </row>
    <row r="4955" spans="1:8" x14ac:dyDescent="0.3">
      <c r="A4955" t="s">
        <v>59</v>
      </c>
      <c r="B4955" t="s">
        <v>858</v>
      </c>
      <c r="C4955">
        <v>1995</v>
      </c>
      <c r="D4955">
        <v>1950</v>
      </c>
      <c r="E4955">
        <v>122.5062656641604</v>
      </c>
      <c r="F4955">
        <v>2</v>
      </c>
      <c r="H4955" t="str" cm="1">
        <f t="array" ref="H4955">_xlfn.IFS(
             AND(E4955&gt;110,C4955&gt;2011,F4955&gt;100),"High: overrated, new and good rotation",
             AND(E4955&lt;90,C4955&gt;2011,F4955&gt;100),"High: underrated, new and good rotation",
             AND(E4955&lt;90,C4955&lt;2011,F4955&gt;100),"High: underrated, not too new but good rotation",
             AND(E4955&lt;=110,C4955&gt;2011,F4955&lt;=25),"Critic: well priced/underrated and new, but bad rotation",
             AND(E4955&gt;110,F4955&gt;100),"Top Tier: premium vehicules that tend to be sold above market prices",
             AND(E4955&gt;=90,E4955&lt;=110,F4955&gt;25),"Moderate: fair price and regular to good rotation",
             AND(E4955&lt;90,AND(C4955&lt;=2011,C4955&gt;=2000),AND(F4955&lt;100,F4955&gt;25)),"Moderate: underrated regular model and regular rotation",
             AND(E4955&lt;90,C4955&gt;2011,AND(F4955&lt;=100,F4955&gt;25)),"Moderate: underrated new model with regular rotation",
             AND(E4955&lt;90,C4955&lt;2000,AND(F4955&lt;=100,F4955&gt;25)),"Moderate: underrated old model with regular rotation",
             AND(C4955&lt;=2011,F4955&lt;=25),"Low: not new model and bad rotation",
             AND(E4955&gt;110,AND(C4955&lt;=2011,C4955&gt;=2000),F4955&lt;=25),"Low: overrated regular model with bad rotation",
             AND(E4955&gt;110,C4955&lt;2011,AND(F4955&lt;=100,F4955&gt;25)),"Low: overrated regular model (not new) with regular rotation",
             AND(E4955&gt;110,C4955&gt;2011,F4955&lt;=25),"Low: overrated new model with bad rotation"
)</f>
        <v>Low: not new model and bad rotation</v>
      </c>
    </row>
    <row r="4956" spans="1:8" x14ac:dyDescent="0.3">
      <c r="A4956" t="s">
        <v>59</v>
      </c>
      <c r="B4956" t="s">
        <v>858</v>
      </c>
      <c r="C4956">
        <v>1996</v>
      </c>
      <c r="D4956">
        <v>2625</v>
      </c>
      <c r="E4956">
        <v>297.06636500754149</v>
      </c>
      <c r="F4956">
        <v>4</v>
      </c>
      <c r="H4956" t="str" cm="1">
        <f t="array" ref="H4956">_xlfn.IFS(
             AND(E4956&gt;110,C4956&gt;2011,F4956&gt;100),"High: overrated, new and good rotation",
             AND(E4956&lt;90,C4956&gt;2011,F4956&gt;100),"High: underrated, new and good rotation",
             AND(E4956&lt;90,C4956&lt;2011,F4956&gt;100),"High: underrated, not too new but good rotation",
             AND(E4956&lt;=110,C4956&gt;2011,F4956&lt;=25),"Critic: well priced/underrated and new, but bad rotation",
             AND(E4956&gt;110,F4956&gt;100),"Top Tier: premium vehicules that tend to be sold above market prices",
             AND(E4956&gt;=90,E4956&lt;=110,F4956&gt;25),"Moderate: fair price and regular to good rotation",
             AND(E4956&lt;90,AND(C4956&lt;=2011,C4956&gt;=2000),AND(F4956&lt;100,F4956&gt;25)),"Moderate: underrated regular model and regular rotation",
             AND(E4956&lt;90,C4956&gt;2011,AND(F4956&lt;=100,F4956&gt;25)),"Moderate: underrated new model with regular rotation",
             AND(E4956&lt;90,C4956&lt;2000,AND(F4956&lt;=100,F4956&gt;25)),"Moderate: underrated old model with regular rotation",
             AND(C4956&lt;=2011,F4956&lt;=25),"Low: not new model and bad rotation",
             AND(E4956&gt;110,AND(C4956&lt;=2011,C4956&gt;=2000),F4956&lt;=25),"Low: overrated regular model with bad rotation",
             AND(E4956&gt;110,C4956&lt;2011,AND(F4956&lt;=100,F4956&gt;25)),"Low: overrated regular model (not new) with regular rotation",
             AND(E4956&gt;110,C4956&gt;2011,F4956&lt;=25),"Low: overrated new model with bad rotation"
)</f>
        <v>Low: not new model and bad rotation</v>
      </c>
    </row>
    <row r="4957" spans="1:8" x14ac:dyDescent="0.3">
      <c r="A4957" t="s">
        <v>59</v>
      </c>
      <c r="B4957" t="s">
        <v>858</v>
      </c>
      <c r="C4957">
        <v>1997</v>
      </c>
      <c r="D4957">
        <v>3450</v>
      </c>
      <c r="E4957">
        <v>103.40837674027205</v>
      </c>
      <c r="F4957">
        <v>4</v>
      </c>
      <c r="H4957" t="str" cm="1">
        <f t="array" ref="H4957">_xlfn.IFS(
             AND(E4957&gt;110,C4957&gt;2011,F4957&gt;100),"High: overrated, new and good rotation",
             AND(E4957&lt;90,C4957&gt;2011,F4957&gt;100),"High: underrated, new and good rotation",
             AND(E4957&lt;90,C4957&lt;2011,F4957&gt;100),"High: underrated, not too new but good rotation",
             AND(E4957&lt;=110,C4957&gt;2011,F4957&lt;=25),"Critic: well priced/underrated and new, but bad rotation",
             AND(E4957&gt;110,F4957&gt;100),"Top Tier: premium vehicules that tend to be sold above market prices",
             AND(E4957&gt;=90,E4957&lt;=110,F4957&gt;25),"Moderate: fair price and regular to good rotation",
             AND(E4957&lt;90,AND(C4957&lt;=2011,C4957&gt;=2000),AND(F4957&lt;100,F4957&gt;25)),"Moderate: underrated regular model and regular rotation",
             AND(E4957&lt;90,C4957&gt;2011,AND(F4957&lt;=100,F4957&gt;25)),"Moderate: underrated new model with regular rotation",
             AND(E4957&lt;90,C4957&lt;2000,AND(F4957&lt;=100,F4957&gt;25)),"Moderate: underrated old model with regular rotation",
             AND(C4957&lt;=2011,F4957&lt;=25),"Low: not new model and bad rotation",
             AND(E4957&gt;110,AND(C4957&lt;=2011,C4957&gt;=2000),F4957&lt;=25),"Low: overrated regular model with bad rotation",
             AND(E4957&gt;110,C4957&lt;2011,AND(F4957&lt;=100,F4957&gt;25)),"Low: overrated regular model (not new) with regular rotation",
             AND(E4957&gt;110,C4957&gt;2011,F4957&lt;=25),"Low: overrated new model with bad rotation"
)</f>
        <v>Low: not new model and bad rotation</v>
      </c>
    </row>
    <row r="4958" spans="1:8" x14ac:dyDescent="0.3">
      <c r="A4958" t="s">
        <v>59</v>
      </c>
      <c r="B4958" t="s">
        <v>858</v>
      </c>
      <c r="C4958">
        <v>1998</v>
      </c>
      <c r="D4958">
        <v>3230</v>
      </c>
      <c r="E4958">
        <v>105.70153934207522</v>
      </c>
      <c r="F4958">
        <v>10</v>
      </c>
      <c r="H4958" t="str" cm="1">
        <f t="array" ref="H4958">_xlfn.IFS(
             AND(E4958&gt;110,C4958&gt;2011,F4958&gt;100),"High: overrated, new and good rotation",
             AND(E4958&lt;90,C4958&gt;2011,F4958&gt;100),"High: underrated, new and good rotation",
             AND(E4958&lt;90,C4958&lt;2011,F4958&gt;100),"High: underrated, not too new but good rotation",
             AND(E4958&lt;=110,C4958&gt;2011,F4958&lt;=25),"Critic: well priced/underrated and new, but bad rotation",
             AND(E4958&gt;110,F4958&gt;100),"Top Tier: premium vehicules that tend to be sold above market prices",
             AND(E4958&gt;=90,E4958&lt;=110,F4958&gt;25),"Moderate: fair price and regular to good rotation",
             AND(E4958&lt;90,AND(C4958&lt;=2011,C4958&gt;=2000),AND(F4958&lt;100,F4958&gt;25)),"Moderate: underrated regular model and regular rotation",
             AND(E4958&lt;90,C4958&gt;2011,AND(F4958&lt;=100,F4958&gt;25)),"Moderate: underrated new model with regular rotation",
             AND(E4958&lt;90,C4958&lt;2000,AND(F4958&lt;=100,F4958&gt;25)),"Moderate: underrated old model with regular rotation",
             AND(C4958&lt;=2011,F4958&lt;=25),"Low: not new model and bad rotation",
             AND(E4958&gt;110,AND(C4958&lt;=2011,C4958&gt;=2000),F4958&lt;=25),"Low: overrated regular model with bad rotation",
             AND(E4958&gt;110,C4958&lt;2011,AND(F4958&lt;=100,F4958&gt;25)),"Low: overrated regular model (not new) with regular rotation",
             AND(E4958&gt;110,C4958&gt;2011,F4958&lt;=25),"Low: overrated new model with bad rotation"
)</f>
        <v>Low: not new model and bad rotation</v>
      </c>
    </row>
    <row r="4959" spans="1:8" x14ac:dyDescent="0.3">
      <c r="A4959" t="s">
        <v>59</v>
      </c>
      <c r="B4959" t="s">
        <v>858</v>
      </c>
      <c r="C4959">
        <v>1999</v>
      </c>
      <c r="D4959">
        <v>3166.6666666666665</v>
      </c>
      <c r="E4959">
        <v>140.26365137259759</v>
      </c>
      <c r="F4959">
        <v>6</v>
      </c>
      <c r="H4959" t="str" cm="1">
        <f t="array" ref="H4959">_xlfn.IFS(
             AND(E4959&gt;110,C4959&gt;2011,F4959&gt;100),"High: overrated, new and good rotation",
             AND(E4959&lt;90,C4959&gt;2011,F4959&gt;100),"High: underrated, new and good rotation",
             AND(E4959&lt;90,C4959&lt;2011,F4959&gt;100),"High: underrated, not too new but good rotation",
             AND(E4959&lt;=110,C4959&gt;2011,F4959&lt;=25),"Critic: well priced/underrated and new, but bad rotation",
             AND(E4959&gt;110,F4959&gt;100),"Top Tier: premium vehicules that tend to be sold above market prices",
             AND(E4959&gt;=90,E4959&lt;=110,F4959&gt;25),"Moderate: fair price and regular to good rotation",
             AND(E4959&lt;90,AND(C4959&lt;=2011,C4959&gt;=2000),AND(F4959&lt;100,F4959&gt;25)),"Moderate: underrated regular model and regular rotation",
             AND(E4959&lt;90,C4959&gt;2011,AND(F4959&lt;=100,F4959&gt;25)),"Moderate: underrated new model with regular rotation",
             AND(E4959&lt;90,C4959&lt;2000,AND(F4959&lt;=100,F4959&gt;25)),"Moderate: underrated old model with regular rotation",
             AND(C4959&lt;=2011,F4959&lt;=25),"Low: not new model and bad rotation",
             AND(E4959&gt;110,AND(C4959&lt;=2011,C4959&gt;=2000),F4959&lt;=25),"Low: overrated regular model with bad rotation",
             AND(E4959&gt;110,C4959&lt;2011,AND(F4959&lt;=100,F4959&gt;25)),"Low: overrated regular model (not new) with regular rotation",
             AND(E4959&gt;110,C4959&gt;2011,F4959&lt;=25),"Low: overrated new model with bad rotation"
)</f>
        <v>Low: not new model and bad rotation</v>
      </c>
    </row>
    <row r="4960" spans="1:8" x14ac:dyDescent="0.3">
      <c r="A4960" t="s">
        <v>59</v>
      </c>
      <c r="B4960" t="s">
        <v>858</v>
      </c>
      <c r="C4960">
        <v>2000</v>
      </c>
      <c r="D4960">
        <v>4300</v>
      </c>
      <c r="E4960">
        <v>93.930358789070297</v>
      </c>
      <c r="F4960">
        <v>5</v>
      </c>
      <c r="H4960" t="str" cm="1">
        <f t="array" ref="H4960">_xlfn.IFS(
             AND(E4960&gt;110,C4960&gt;2011,F4960&gt;100),"High: overrated, new and good rotation",
             AND(E4960&lt;90,C4960&gt;2011,F4960&gt;100),"High: underrated, new and good rotation",
             AND(E4960&lt;90,C4960&lt;2011,F4960&gt;100),"High: underrated, not too new but good rotation",
             AND(E4960&lt;=110,C4960&gt;2011,F4960&lt;=25),"Critic: well priced/underrated and new, but bad rotation",
             AND(E4960&gt;110,F4960&gt;100),"Top Tier: premium vehicules that tend to be sold above market prices",
             AND(E4960&gt;=90,E4960&lt;=110,F4960&gt;25),"Moderate: fair price and regular to good rotation",
             AND(E4960&lt;90,AND(C4960&lt;=2011,C4960&gt;=2000),AND(F4960&lt;100,F4960&gt;25)),"Moderate: underrated regular model and regular rotation",
             AND(E4960&lt;90,C4960&gt;2011,AND(F4960&lt;=100,F4960&gt;25)),"Moderate: underrated new model with regular rotation",
             AND(E4960&lt;90,C4960&lt;2000,AND(F4960&lt;=100,F4960&gt;25)),"Moderate: underrated old model with regular rotation",
             AND(C4960&lt;=2011,F4960&lt;=25),"Low: not new model and bad rotation",
             AND(E4960&gt;110,AND(C4960&lt;=2011,C4960&gt;=2000),F4960&lt;=25),"Low: overrated regular model with bad rotation",
             AND(E4960&gt;110,C4960&lt;2011,AND(F4960&lt;=100,F4960&gt;25)),"Low: overrated regular model (not new) with regular rotation",
             AND(E4960&gt;110,C4960&gt;2011,F4960&lt;=25),"Low: overrated new model with bad rotation"
)</f>
        <v>Low: not new model and bad rotation</v>
      </c>
    </row>
    <row r="4961" spans="1:8" x14ac:dyDescent="0.3">
      <c r="A4961" t="s">
        <v>59</v>
      </c>
      <c r="B4961" t="s">
        <v>858</v>
      </c>
      <c r="C4961">
        <v>2001</v>
      </c>
      <c r="D4961">
        <v>5090</v>
      </c>
      <c r="E4961">
        <v>108.35244261578175</v>
      </c>
      <c r="F4961">
        <v>20</v>
      </c>
      <c r="H4961" t="str" cm="1">
        <f t="array" ref="H4961">_xlfn.IFS(
             AND(E4961&gt;110,C4961&gt;2011,F4961&gt;100),"High: overrated, new and good rotation",
             AND(E4961&lt;90,C4961&gt;2011,F4961&gt;100),"High: underrated, new and good rotation",
             AND(E4961&lt;90,C4961&lt;2011,F4961&gt;100),"High: underrated, not too new but good rotation",
             AND(E4961&lt;=110,C4961&gt;2011,F4961&lt;=25),"Critic: well priced/underrated and new, but bad rotation",
             AND(E4961&gt;110,F4961&gt;100),"Top Tier: premium vehicules that tend to be sold above market prices",
             AND(E4961&gt;=90,E4961&lt;=110,F4961&gt;25),"Moderate: fair price and regular to good rotation",
             AND(E4961&lt;90,AND(C4961&lt;=2011,C4961&gt;=2000),AND(F4961&lt;100,F4961&gt;25)),"Moderate: underrated regular model and regular rotation",
             AND(E4961&lt;90,C4961&gt;2011,AND(F4961&lt;=100,F4961&gt;25)),"Moderate: underrated new model with regular rotation",
             AND(E4961&lt;90,C4961&lt;2000,AND(F4961&lt;=100,F4961&gt;25)),"Moderate: underrated old model with regular rotation",
             AND(C4961&lt;=2011,F4961&lt;=25),"Low: not new model and bad rotation",
             AND(E4961&gt;110,AND(C4961&lt;=2011,C4961&gt;=2000),F4961&lt;=25),"Low: overrated regular model with bad rotation",
             AND(E4961&gt;110,C4961&lt;2011,AND(F4961&lt;=100,F4961&gt;25)),"Low: overrated regular model (not new) with regular rotation",
             AND(E4961&gt;110,C4961&gt;2011,F4961&lt;=25),"Low: overrated new model with bad rotation"
)</f>
        <v>Low: not new model and bad rotation</v>
      </c>
    </row>
    <row r="4962" spans="1:8" x14ac:dyDescent="0.3">
      <c r="A4962" t="s">
        <v>59</v>
      </c>
      <c r="B4962" t="s">
        <v>858</v>
      </c>
      <c r="C4962">
        <v>2002</v>
      </c>
      <c r="D4962">
        <v>5127.272727272727</v>
      </c>
      <c r="E4962">
        <v>125.45690841950872</v>
      </c>
      <c r="F4962">
        <v>22</v>
      </c>
      <c r="H4962" t="str" cm="1">
        <f t="array" ref="H4962">_xlfn.IFS(
             AND(E4962&gt;110,C4962&gt;2011,F4962&gt;100),"High: overrated, new and good rotation",
             AND(E4962&lt;90,C4962&gt;2011,F4962&gt;100),"High: underrated, new and good rotation",
             AND(E4962&lt;90,C4962&lt;2011,F4962&gt;100),"High: underrated, not too new but good rotation",
             AND(E4962&lt;=110,C4962&gt;2011,F4962&lt;=25),"Critic: well priced/underrated and new, but bad rotation",
             AND(E4962&gt;110,F4962&gt;100),"Top Tier: premium vehicules that tend to be sold above market prices",
             AND(E4962&gt;=90,E4962&lt;=110,F4962&gt;25),"Moderate: fair price and regular to good rotation",
             AND(E4962&lt;90,AND(C4962&lt;=2011,C4962&gt;=2000),AND(F4962&lt;100,F4962&gt;25)),"Moderate: underrated regular model and regular rotation",
             AND(E4962&lt;90,C4962&gt;2011,AND(F4962&lt;=100,F4962&gt;25)),"Moderate: underrated new model with regular rotation",
             AND(E4962&lt;90,C4962&lt;2000,AND(F4962&lt;=100,F4962&gt;25)),"Moderate: underrated old model with regular rotation",
             AND(C4962&lt;=2011,F4962&lt;=25),"Low: not new model and bad rotation",
             AND(E4962&gt;110,AND(C4962&lt;=2011,C4962&gt;=2000),F4962&lt;=25),"Low: overrated regular model with bad rotation",
             AND(E4962&gt;110,C4962&lt;2011,AND(F4962&lt;=100,F4962&gt;25)),"Low: overrated regular model (not new) with regular rotation",
             AND(E4962&gt;110,C4962&gt;2011,F4962&lt;=25),"Low: overrated new model with bad rotation"
)</f>
        <v>Low: not new model and bad rotation</v>
      </c>
    </row>
    <row r="4963" spans="1:8" x14ac:dyDescent="0.3">
      <c r="A4963" t="s">
        <v>59</v>
      </c>
      <c r="B4963" t="s">
        <v>858</v>
      </c>
      <c r="C4963">
        <v>2003</v>
      </c>
      <c r="D4963">
        <v>4646.875</v>
      </c>
      <c r="E4963">
        <v>124.74432556801329</v>
      </c>
      <c r="F4963">
        <v>16</v>
      </c>
      <c r="H4963" t="str" cm="1">
        <f t="array" ref="H4963">_xlfn.IFS(
             AND(E4963&gt;110,C4963&gt;2011,F4963&gt;100),"High: overrated, new and good rotation",
             AND(E4963&lt;90,C4963&gt;2011,F4963&gt;100),"High: underrated, new and good rotation",
             AND(E4963&lt;90,C4963&lt;2011,F4963&gt;100),"High: underrated, not too new but good rotation",
             AND(E4963&lt;=110,C4963&gt;2011,F4963&lt;=25),"Critic: well priced/underrated and new, but bad rotation",
             AND(E4963&gt;110,F4963&gt;100),"Top Tier: premium vehicules that tend to be sold above market prices",
             AND(E4963&gt;=90,E4963&lt;=110,F4963&gt;25),"Moderate: fair price and regular to good rotation",
             AND(E4963&lt;90,AND(C4963&lt;=2011,C4963&gt;=2000),AND(F4963&lt;100,F4963&gt;25)),"Moderate: underrated regular model and regular rotation",
             AND(E4963&lt;90,C4963&gt;2011,AND(F4963&lt;=100,F4963&gt;25)),"Moderate: underrated new model with regular rotation",
             AND(E4963&lt;90,C4963&lt;2000,AND(F4963&lt;=100,F4963&gt;25)),"Moderate: underrated old model with regular rotation",
             AND(C4963&lt;=2011,F4963&lt;=25),"Low: not new model and bad rotation",
             AND(E4963&gt;110,AND(C4963&lt;=2011,C4963&gt;=2000),F4963&lt;=25),"Low: overrated regular model with bad rotation",
             AND(E4963&gt;110,C4963&lt;2011,AND(F4963&lt;=100,F4963&gt;25)),"Low: overrated regular model (not new) with regular rotation",
             AND(E4963&gt;110,C4963&gt;2011,F4963&lt;=25),"Low: overrated new model with bad rotation"
)</f>
        <v>Low: not new model and bad rotation</v>
      </c>
    </row>
    <row r="4964" spans="1:8" x14ac:dyDescent="0.3">
      <c r="A4964" t="s">
        <v>59</v>
      </c>
      <c r="B4964" t="s">
        <v>858</v>
      </c>
      <c r="C4964">
        <v>2004</v>
      </c>
      <c r="D4964">
        <v>5539.4736842105267</v>
      </c>
      <c r="E4964">
        <v>109.24696046885181</v>
      </c>
      <c r="F4964">
        <v>19</v>
      </c>
      <c r="H4964" t="str" cm="1">
        <f t="array" ref="H4964">_xlfn.IFS(
             AND(E4964&gt;110,C4964&gt;2011,F4964&gt;100),"High: overrated, new and good rotation",
             AND(E4964&lt;90,C4964&gt;2011,F4964&gt;100),"High: underrated, new and good rotation",
             AND(E4964&lt;90,C4964&lt;2011,F4964&gt;100),"High: underrated, not too new but good rotation",
             AND(E4964&lt;=110,C4964&gt;2011,F4964&lt;=25),"Critic: well priced/underrated and new, but bad rotation",
             AND(E4964&gt;110,F4964&gt;100),"Top Tier: premium vehicules that tend to be sold above market prices",
             AND(E4964&gt;=90,E4964&lt;=110,F4964&gt;25),"Moderate: fair price and regular to good rotation",
             AND(E4964&lt;90,AND(C4964&lt;=2011,C4964&gt;=2000),AND(F4964&lt;100,F4964&gt;25)),"Moderate: underrated regular model and regular rotation",
             AND(E4964&lt;90,C4964&gt;2011,AND(F4964&lt;=100,F4964&gt;25)),"Moderate: underrated new model with regular rotation",
             AND(E4964&lt;90,C4964&lt;2000,AND(F4964&lt;=100,F4964&gt;25)),"Moderate: underrated old model with regular rotation",
             AND(C4964&lt;=2011,F4964&lt;=25),"Low: not new model and bad rotation",
             AND(E4964&gt;110,AND(C4964&lt;=2011,C4964&gt;=2000),F4964&lt;=25),"Low: overrated regular model with bad rotation",
             AND(E4964&gt;110,C4964&lt;2011,AND(F4964&lt;=100,F4964&gt;25)),"Low: overrated regular model (not new) with regular rotation",
             AND(E4964&gt;110,C4964&gt;2011,F4964&lt;=25),"Low: overrated new model with bad rotation"
)</f>
        <v>Low: not new model and bad rotation</v>
      </c>
    </row>
    <row r="4965" spans="1:8" x14ac:dyDescent="0.3">
      <c r="A4965" t="s">
        <v>59</v>
      </c>
      <c r="B4965" t="s">
        <v>858</v>
      </c>
      <c r="C4965">
        <v>2011</v>
      </c>
      <c r="D4965">
        <v>20118.75</v>
      </c>
      <c r="E4965">
        <v>100.4728055067293</v>
      </c>
      <c r="F4965">
        <v>232</v>
      </c>
      <c r="H4965" t="str" cm="1">
        <f t="array" ref="H4965">_xlfn.IFS(
             AND(E4965&gt;110,C4965&gt;2011,F4965&gt;100),"High: overrated, new and good rotation",
             AND(E4965&lt;90,C4965&gt;2011,F4965&gt;100),"High: underrated, new and good rotation",
             AND(E4965&lt;90,C4965&lt;2011,F4965&gt;100),"High: underrated, not too new but good rotation",
             AND(E4965&lt;=110,C4965&gt;2011,F4965&lt;=25),"Critic: well priced/underrated and new, but bad rotation",
             AND(E4965&gt;110,F4965&gt;100),"Top Tier: premium vehicules that tend to be sold above market prices",
             AND(E4965&gt;=90,E4965&lt;=110,F4965&gt;25),"Moderate: fair price and regular to good rotation",
             AND(E4965&lt;90,AND(C4965&lt;=2011,C4965&gt;=2000),AND(F4965&lt;100,F4965&gt;25)),"Moderate: underrated regular model and regular rotation",
             AND(E4965&lt;90,C4965&gt;2011,AND(F4965&lt;=100,F4965&gt;25)),"Moderate: underrated new model with regular rotation",
             AND(E4965&lt;90,C4965&lt;2000,AND(F4965&lt;=100,F4965&gt;25)),"Moderate: underrated old model with regular rotation",
             AND(C4965&lt;=2011,F4965&lt;=25),"Low: not new model and bad rotation",
             AND(E4965&gt;110,AND(C4965&lt;=2011,C4965&gt;=2000),F4965&lt;=25),"Low: overrated regular model with bad rotation",
             AND(E4965&gt;110,C4965&lt;2011,AND(F4965&lt;=100,F4965&gt;25)),"Low: overrated regular model (not new) with regular rotation",
             AND(E4965&gt;110,C4965&gt;2011,F4965&lt;=25),"Low: overrated new model with bad rotation"
)</f>
        <v>Moderate: fair price and regular to good rotation</v>
      </c>
    </row>
    <row r="4966" spans="1:8" x14ac:dyDescent="0.3">
      <c r="A4966" t="s">
        <v>59</v>
      </c>
      <c r="B4966" t="s">
        <v>858</v>
      </c>
      <c r="C4966">
        <v>2012</v>
      </c>
      <c r="D4966">
        <v>21317.640186915887</v>
      </c>
      <c r="E4966">
        <v>99.366758026839463</v>
      </c>
      <c r="F4966">
        <v>214</v>
      </c>
      <c r="H4966" t="str" cm="1">
        <f t="array" ref="H4966">_xlfn.IFS(
             AND(E4966&gt;110,C4966&gt;2011,F4966&gt;100),"High: overrated, new and good rotation",
             AND(E4966&lt;90,C4966&gt;2011,F4966&gt;100),"High: underrated, new and good rotation",
             AND(E4966&lt;90,C4966&lt;2011,F4966&gt;100),"High: underrated, not too new but good rotation",
             AND(E4966&lt;=110,C4966&gt;2011,F4966&lt;=25),"Critic: well priced/underrated and new, but bad rotation",
             AND(E4966&gt;110,F4966&gt;100),"Top Tier: premium vehicules that tend to be sold above market prices",
             AND(E4966&gt;=90,E4966&lt;=110,F4966&gt;25),"Moderate: fair price and regular to good rotation",
             AND(E4966&lt;90,AND(C4966&lt;=2011,C4966&gt;=2000),AND(F4966&lt;100,F4966&gt;25)),"Moderate: underrated regular model and regular rotation",
             AND(E4966&lt;90,C4966&gt;2011,AND(F4966&lt;=100,F4966&gt;25)),"Moderate: underrated new model with regular rotation",
             AND(E4966&lt;90,C4966&lt;2000,AND(F4966&lt;=100,F4966&gt;25)),"Moderate: underrated old model with regular rotation",
             AND(C4966&lt;=2011,F4966&lt;=25),"Low: not new model and bad rotation",
             AND(E4966&gt;110,AND(C4966&lt;=2011,C4966&gt;=2000),F4966&lt;=25),"Low: overrated regular model with bad rotation",
             AND(E4966&gt;110,C4966&lt;2011,AND(F4966&lt;=100,F4966&gt;25)),"Low: overrated regular model (not new) with regular rotation",
             AND(E4966&gt;110,C4966&gt;2011,F4966&lt;=25),"Low: overrated new model with bad rotation"
)</f>
        <v>Moderate: fair price and regular to good rotation</v>
      </c>
    </row>
    <row r="4967" spans="1:8" x14ac:dyDescent="0.3">
      <c r="A4967" t="s">
        <v>59</v>
      </c>
      <c r="B4967" t="s">
        <v>858</v>
      </c>
      <c r="C4967">
        <v>2013</v>
      </c>
      <c r="D4967">
        <v>24032.889880952382</v>
      </c>
      <c r="E4967">
        <v>98.701352717193117</v>
      </c>
      <c r="F4967">
        <v>336</v>
      </c>
      <c r="H4967" t="str" cm="1">
        <f t="array" ref="H4967">_xlfn.IFS(
             AND(E4967&gt;110,C4967&gt;2011,F4967&gt;100),"High: overrated, new and good rotation",
             AND(E4967&lt;90,C4967&gt;2011,F4967&gt;100),"High: underrated, new and good rotation",
             AND(E4967&lt;90,C4967&lt;2011,F4967&gt;100),"High: underrated, not too new but good rotation",
             AND(E4967&lt;=110,C4967&gt;2011,F4967&lt;=25),"Critic: well priced/underrated and new, but bad rotation",
             AND(E4967&gt;110,F4967&gt;100),"Top Tier: premium vehicules that tend to be sold above market prices",
             AND(E4967&gt;=90,E4967&lt;=110,F4967&gt;25),"Moderate: fair price and regular to good rotation",
             AND(E4967&lt;90,AND(C4967&lt;=2011,C4967&gt;=2000),AND(F4967&lt;100,F4967&gt;25)),"Moderate: underrated regular model and regular rotation",
             AND(E4967&lt;90,C4967&gt;2011,AND(F4967&lt;=100,F4967&gt;25)),"Moderate: underrated new model with regular rotation",
             AND(E4967&lt;90,C4967&lt;2000,AND(F4967&lt;=100,F4967&gt;25)),"Moderate: underrated old model with regular rotation",
             AND(C4967&lt;=2011,F4967&lt;=25),"Low: not new model and bad rotation",
             AND(E4967&gt;110,AND(C4967&lt;=2011,C4967&gt;=2000),F4967&lt;=25),"Low: overrated regular model with bad rotation",
             AND(E4967&gt;110,C4967&lt;2011,AND(F4967&lt;=100,F4967&gt;25)),"Low: overrated regular model (not new) with regular rotation",
             AND(E4967&gt;110,C4967&gt;2011,F4967&lt;=25),"Low: overrated new model with bad rotation"
)</f>
        <v>Moderate: fair price and regular to good rotation</v>
      </c>
    </row>
    <row r="4968" spans="1:8" x14ac:dyDescent="0.3">
      <c r="A4968" t="s">
        <v>59</v>
      </c>
      <c r="B4968" t="s">
        <v>858</v>
      </c>
      <c r="C4968">
        <v>2014</v>
      </c>
      <c r="D4968">
        <v>24886.597938144329</v>
      </c>
      <c r="E4968">
        <v>99.368067655563792</v>
      </c>
      <c r="F4968">
        <v>194</v>
      </c>
      <c r="H4968" t="str" cm="1">
        <f t="array" ref="H4968">_xlfn.IFS(
             AND(E4968&gt;110,C4968&gt;2011,F4968&gt;100),"High: overrated, new and good rotation",
             AND(E4968&lt;90,C4968&gt;2011,F4968&gt;100),"High: underrated, new and good rotation",
             AND(E4968&lt;90,C4968&lt;2011,F4968&gt;100),"High: underrated, not too new but good rotation",
             AND(E4968&lt;=110,C4968&gt;2011,F4968&lt;=25),"Critic: well priced/underrated and new, but bad rotation",
             AND(E4968&gt;110,F4968&gt;100),"Top Tier: premium vehicules that tend to be sold above market prices",
             AND(E4968&gt;=90,E4968&lt;=110,F4968&gt;25),"Moderate: fair price and regular to good rotation",
             AND(E4968&lt;90,AND(C4968&lt;=2011,C4968&gt;=2000),AND(F4968&lt;100,F4968&gt;25)),"Moderate: underrated regular model and regular rotation",
             AND(E4968&lt;90,C4968&gt;2011,AND(F4968&lt;=100,F4968&gt;25)),"Moderate: underrated new model with regular rotation",
             AND(E4968&lt;90,C4968&lt;2000,AND(F4968&lt;=100,F4968&gt;25)),"Moderate: underrated old model with regular rotation",
             AND(C4968&lt;=2011,F4968&lt;=25),"Low: not new model and bad rotation",
             AND(E4968&gt;110,AND(C4968&lt;=2011,C4968&gt;=2000),F4968&lt;=25),"Low: overrated regular model with bad rotation",
             AND(E4968&gt;110,C4968&lt;2011,AND(F4968&lt;=100,F4968&gt;25)),"Low: overrated regular model (not new) with regular rotation",
             AND(E4968&gt;110,C4968&gt;2011,F4968&lt;=25),"Low: overrated new model with bad rotation"
)</f>
        <v>Moderate: fair price and regular to good rotation</v>
      </c>
    </row>
    <row r="4969" spans="1:8" x14ac:dyDescent="0.3">
      <c r="A4969" t="s">
        <v>59</v>
      </c>
      <c r="B4969" t="s">
        <v>858</v>
      </c>
      <c r="C4969">
        <v>2015</v>
      </c>
      <c r="D4969">
        <v>27333.823529411766</v>
      </c>
      <c r="E4969">
        <v>98.898314516741763</v>
      </c>
      <c r="F4969">
        <v>34</v>
      </c>
      <c r="H4969" t="str" cm="1">
        <f t="array" ref="H4969">_xlfn.IFS(
             AND(E4969&gt;110,C4969&gt;2011,F4969&gt;100),"High: overrated, new and good rotation",
             AND(E4969&lt;90,C4969&gt;2011,F4969&gt;100),"High: underrated, new and good rotation",
             AND(E4969&lt;90,C4969&lt;2011,F4969&gt;100),"High: underrated, not too new but good rotation",
             AND(E4969&lt;=110,C4969&gt;2011,F4969&lt;=25),"Critic: well priced/underrated and new, but bad rotation",
             AND(E4969&gt;110,F4969&gt;100),"Top Tier: premium vehicules that tend to be sold above market prices",
             AND(E4969&gt;=90,E4969&lt;=110,F4969&gt;25),"Moderate: fair price and regular to good rotation",
             AND(E4969&lt;90,AND(C4969&lt;=2011,C4969&gt;=2000),AND(F4969&lt;100,F4969&gt;25)),"Moderate: underrated regular model and regular rotation",
             AND(E4969&lt;90,C4969&gt;2011,AND(F4969&lt;=100,F4969&gt;25)),"Moderate: underrated new model with regular rotation",
             AND(E4969&lt;90,C4969&lt;2000,AND(F4969&lt;=100,F4969&gt;25)),"Moderate: underrated old model with regular rotation",
             AND(C4969&lt;=2011,F4969&lt;=25),"Low: not new model and bad rotation",
             AND(E4969&gt;110,AND(C4969&lt;=2011,C4969&gt;=2000),F4969&lt;=25),"Low: overrated regular model with bad rotation",
             AND(E4969&gt;110,C4969&lt;2011,AND(F4969&lt;=100,F4969&gt;25)),"Low: overrated regular model (not new) with regular rotation",
             AND(E4969&gt;110,C4969&gt;2011,F4969&lt;=25),"Low: overrated new model with bad rotation"
)</f>
        <v>Moderate: fair price and regular to good rotation</v>
      </c>
    </row>
    <row r="4970" spans="1:8" x14ac:dyDescent="0.3">
      <c r="A4970" t="s">
        <v>59</v>
      </c>
      <c r="B4970" t="s">
        <v>859</v>
      </c>
      <c r="C4970">
        <v>1994</v>
      </c>
      <c r="D4970">
        <v>600</v>
      </c>
      <c r="E4970">
        <v>158.57142857142858</v>
      </c>
      <c r="F4970">
        <v>2</v>
      </c>
      <c r="H4970" t="str" cm="1">
        <f t="array" ref="H4970">_xlfn.IFS(
             AND(E4970&gt;110,C4970&gt;2011,F4970&gt;100),"High: overrated, new and good rotation",
             AND(E4970&lt;90,C4970&gt;2011,F4970&gt;100),"High: underrated, new and good rotation",
             AND(E4970&lt;90,C4970&lt;2011,F4970&gt;100),"High: underrated, not too new but good rotation",
             AND(E4970&lt;=110,C4970&gt;2011,F4970&lt;=25),"Critic: well priced/underrated and new, but bad rotation",
             AND(E4970&gt;110,F4970&gt;100),"Top Tier: premium vehicules that tend to be sold above market prices",
             AND(E4970&gt;=90,E4970&lt;=110,F4970&gt;25),"Moderate: fair price and regular to good rotation",
             AND(E4970&lt;90,AND(C4970&lt;=2011,C4970&gt;=2000),AND(F4970&lt;100,F4970&gt;25)),"Moderate: underrated regular model and regular rotation",
             AND(E4970&lt;90,C4970&gt;2011,AND(F4970&lt;=100,F4970&gt;25)),"Moderate: underrated new model with regular rotation",
             AND(E4970&lt;90,C4970&lt;2000,AND(F4970&lt;=100,F4970&gt;25)),"Moderate: underrated old model with regular rotation",
             AND(C4970&lt;=2011,F4970&lt;=25),"Low: not new model and bad rotation",
             AND(E4970&gt;110,AND(C4970&lt;=2011,C4970&gt;=2000),F4970&lt;=25),"Low: overrated regular model with bad rotation",
             AND(E4970&gt;110,C4970&lt;2011,AND(F4970&lt;=100,F4970&gt;25)),"Low: overrated regular model (not new) with regular rotation",
             AND(E4970&gt;110,C4970&gt;2011,F4970&lt;=25),"Low: overrated new model with bad rotation"
)</f>
        <v>Low: not new model and bad rotation</v>
      </c>
    </row>
    <row r="4971" spans="1:8" x14ac:dyDescent="0.3">
      <c r="A4971" t="s">
        <v>59</v>
      </c>
      <c r="B4971" t="s">
        <v>859</v>
      </c>
      <c r="C4971">
        <v>1995</v>
      </c>
      <c r="D4971">
        <v>557.14285714285711</v>
      </c>
      <c r="E4971">
        <v>88.6027512859811</v>
      </c>
      <c r="F4971">
        <v>7</v>
      </c>
      <c r="H4971" t="str" cm="1">
        <f t="array" ref="H4971">_xlfn.IFS(
             AND(E4971&gt;110,C4971&gt;2011,F4971&gt;100),"High: overrated, new and good rotation",
             AND(E4971&lt;90,C4971&gt;2011,F4971&gt;100),"High: underrated, new and good rotation",
             AND(E4971&lt;90,C4971&lt;2011,F4971&gt;100),"High: underrated, not too new but good rotation",
             AND(E4971&lt;=110,C4971&gt;2011,F4971&lt;=25),"Critic: well priced/underrated and new, but bad rotation",
             AND(E4971&gt;110,F4971&gt;100),"Top Tier: premium vehicules that tend to be sold above market prices",
             AND(E4971&gt;=90,E4971&lt;=110,F4971&gt;25),"Moderate: fair price and regular to good rotation",
             AND(E4971&lt;90,AND(C4971&lt;=2011,C4971&gt;=2000),AND(F4971&lt;100,F4971&gt;25)),"Moderate: underrated regular model and regular rotation",
             AND(E4971&lt;90,C4971&gt;2011,AND(F4971&lt;=100,F4971&gt;25)),"Moderate: underrated new model with regular rotation",
             AND(E4971&lt;90,C4971&lt;2000,AND(F4971&lt;=100,F4971&gt;25)),"Moderate: underrated old model with regular rotation",
             AND(C4971&lt;=2011,F4971&lt;=25),"Low: not new model and bad rotation",
             AND(E4971&gt;110,AND(C4971&lt;=2011,C4971&gt;=2000),F4971&lt;=25),"Low: overrated regular model with bad rotation",
             AND(E4971&gt;110,C4971&lt;2011,AND(F4971&lt;=100,F4971&gt;25)),"Low: overrated regular model (not new) with regular rotation",
             AND(E4971&gt;110,C4971&gt;2011,F4971&lt;=25),"Low: overrated new model with bad rotation"
)</f>
        <v>Low: not new model and bad rotation</v>
      </c>
    </row>
    <row r="4972" spans="1:8" x14ac:dyDescent="0.3">
      <c r="A4972" t="s">
        <v>59</v>
      </c>
      <c r="B4972" t="s">
        <v>859</v>
      </c>
      <c r="C4972">
        <v>1996</v>
      </c>
      <c r="D4972">
        <v>500</v>
      </c>
      <c r="E4972">
        <v>63.225753469655906</v>
      </c>
      <c r="F4972">
        <v>3</v>
      </c>
      <c r="H4972" t="str" cm="1">
        <f t="array" ref="H4972">_xlfn.IFS(
             AND(E4972&gt;110,C4972&gt;2011,F4972&gt;100),"High: overrated, new and good rotation",
             AND(E4972&lt;90,C4972&gt;2011,F4972&gt;100),"High: underrated, new and good rotation",
             AND(E4972&lt;90,C4972&lt;2011,F4972&gt;100),"High: underrated, not too new but good rotation",
             AND(E4972&lt;=110,C4972&gt;2011,F4972&lt;=25),"Critic: well priced/underrated and new, but bad rotation",
             AND(E4972&gt;110,F4972&gt;100),"Top Tier: premium vehicules that tend to be sold above market prices",
             AND(E4972&gt;=90,E4972&lt;=110,F4972&gt;25),"Moderate: fair price and regular to good rotation",
             AND(E4972&lt;90,AND(C4972&lt;=2011,C4972&gt;=2000),AND(F4972&lt;100,F4972&gt;25)),"Moderate: underrated regular model and regular rotation",
             AND(E4972&lt;90,C4972&gt;2011,AND(F4972&lt;=100,F4972&gt;25)),"Moderate: underrated new model with regular rotation",
             AND(E4972&lt;90,C4972&lt;2000,AND(F4972&lt;=100,F4972&gt;25)),"Moderate: underrated old model with regular rotation",
             AND(C4972&lt;=2011,F4972&lt;=25),"Low: not new model and bad rotation",
             AND(E4972&gt;110,AND(C4972&lt;=2011,C4972&gt;=2000),F4972&lt;=25),"Low: overrated regular model with bad rotation",
             AND(E4972&gt;110,C4972&lt;2011,AND(F4972&lt;=100,F4972&gt;25)),"Low: overrated regular model (not new) with regular rotation",
             AND(E4972&gt;110,C4972&gt;2011,F4972&lt;=25),"Low: overrated new model with bad rotation"
)</f>
        <v>Low: not new model and bad rotation</v>
      </c>
    </row>
    <row r="4973" spans="1:8" x14ac:dyDescent="0.3">
      <c r="A4973" t="s">
        <v>59</v>
      </c>
      <c r="B4973" t="s">
        <v>859</v>
      </c>
      <c r="C4973">
        <v>1997</v>
      </c>
      <c r="D4973">
        <v>616.66666666666663</v>
      </c>
      <c r="E4973">
        <v>76.137601505248554</v>
      </c>
      <c r="F4973">
        <v>6</v>
      </c>
      <c r="H4973" t="str" cm="1">
        <f t="array" ref="H4973">_xlfn.IFS(
             AND(E4973&gt;110,C4973&gt;2011,F4973&gt;100),"High: overrated, new and good rotation",
             AND(E4973&lt;90,C4973&gt;2011,F4973&gt;100),"High: underrated, new and good rotation",
             AND(E4973&lt;90,C4973&lt;2011,F4973&gt;100),"High: underrated, not too new but good rotation",
             AND(E4973&lt;=110,C4973&gt;2011,F4973&lt;=25),"Critic: well priced/underrated and new, but bad rotation",
             AND(E4973&gt;110,F4973&gt;100),"Top Tier: premium vehicules that tend to be sold above market prices",
             AND(E4973&gt;=90,E4973&lt;=110,F4973&gt;25),"Moderate: fair price and regular to good rotation",
             AND(E4973&lt;90,AND(C4973&lt;=2011,C4973&gt;=2000),AND(F4973&lt;100,F4973&gt;25)),"Moderate: underrated regular model and regular rotation",
             AND(E4973&lt;90,C4973&gt;2011,AND(F4973&lt;=100,F4973&gt;25)),"Moderate: underrated new model with regular rotation",
             AND(E4973&lt;90,C4973&lt;2000,AND(F4973&lt;=100,F4973&gt;25)),"Moderate: underrated old model with regular rotation",
             AND(C4973&lt;=2011,F4973&lt;=25),"Low: not new model and bad rotation",
             AND(E4973&gt;110,AND(C4973&lt;=2011,C4973&gt;=2000),F4973&lt;=25),"Low: overrated regular model with bad rotation",
             AND(E4973&gt;110,C4973&lt;2011,AND(F4973&lt;=100,F4973&gt;25)),"Low: overrated regular model (not new) with regular rotation",
             AND(E4973&gt;110,C4973&gt;2011,F4973&lt;=25),"Low: overrated new model with bad rotation"
)</f>
        <v>Low: not new model and bad rotation</v>
      </c>
    </row>
    <row r="4974" spans="1:8" x14ac:dyDescent="0.3">
      <c r="A4974" t="s">
        <v>59</v>
      </c>
      <c r="B4974" t="s">
        <v>860</v>
      </c>
      <c r="C4974">
        <v>2000</v>
      </c>
      <c r="D4974">
        <v>3775</v>
      </c>
      <c r="E4974">
        <v>99.892068295133058</v>
      </c>
      <c r="F4974">
        <v>18</v>
      </c>
      <c r="H4974" t="str" cm="1">
        <f t="array" ref="H4974">_xlfn.IFS(
             AND(E4974&gt;110,C4974&gt;2011,F4974&gt;100),"High: overrated, new and good rotation",
             AND(E4974&lt;90,C4974&gt;2011,F4974&gt;100),"High: underrated, new and good rotation",
             AND(E4974&lt;90,C4974&lt;2011,F4974&gt;100),"High: underrated, not too new but good rotation",
             AND(E4974&lt;=110,C4974&gt;2011,F4974&lt;=25),"Critic: well priced/underrated and new, but bad rotation",
             AND(E4974&gt;110,F4974&gt;100),"Top Tier: premium vehicules that tend to be sold above market prices",
             AND(E4974&gt;=90,E4974&lt;=110,F4974&gt;25),"Moderate: fair price and regular to good rotation",
             AND(E4974&lt;90,AND(C4974&lt;=2011,C4974&gt;=2000),AND(F4974&lt;100,F4974&gt;25)),"Moderate: underrated regular model and regular rotation",
             AND(E4974&lt;90,C4974&gt;2011,AND(F4974&lt;=100,F4974&gt;25)),"Moderate: underrated new model with regular rotation",
             AND(E4974&lt;90,C4974&lt;2000,AND(F4974&lt;=100,F4974&gt;25)),"Moderate: underrated old model with regular rotation",
             AND(C4974&lt;=2011,F4974&lt;=25),"Low: not new model and bad rotation",
             AND(E4974&gt;110,AND(C4974&lt;=2011,C4974&gt;=2000),F4974&lt;=25),"Low: overrated regular model with bad rotation",
             AND(E4974&gt;110,C4974&lt;2011,AND(F4974&lt;=100,F4974&gt;25)),"Low: overrated regular model (not new) with regular rotation",
             AND(E4974&gt;110,C4974&gt;2011,F4974&lt;=25),"Low: overrated new model with bad rotation"
)</f>
        <v>Low: not new model and bad rotation</v>
      </c>
    </row>
    <row r="4975" spans="1:8" x14ac:dyDescent="0.3">
      <c r="A4975" t="s">
        <v>59</v>
      </c>
      <c r="B4975" t="s">
        <v>860</v>
      </c>
      <c r="C4975">
        <v>2001</v>
      </c>
      <c r="D4975">
        <v>3936.3636363636365</v>
      </c>
      <c r="E4975">
        <v>125.76125755884281</v>
      </c>
      <c r="F4975">
        <v>22</v>
      </c>
      <c r="H4975" t="str" cm="1">
        <f t="array" ref="H4975">_xlfn.IFS(
             AND(E4975&gt;110,C4975&gt;2011,F4975&gt;100),"High: overrated, new and good rotation",
             AND(E4975&lt;90,C4975&gt;2011,F4975&gt;100),"High: underrated, new and good rotation",
             AND(E4975&lt;90,C4975&lt;2011,F4975&gt;100),"High: underrated, not too new but good rotation",
             AND(E4975&lt;=110,C4975&gt;2011,F4975&lt;=25),"Critic: well priced/underrated and new, but bad rotation",
             AND(E4975&gt;110,F4975&gt;100),"Top Tier: premium vehicules that tend to be sold above market prices",
             AND(E4975&gt;=90,E4975&lt;=110,F4975&gt;25),"Moderate: fair price and regular to good rotation",
             AND(E4975&lt;90,AND(C4975&lt;=2011,C4975&gt;=2000),AND(F4975&lt;100,F4975&gt;25)),"Moderate: underrated regular model and regular rotation",
             AND(E4975&lt;90,C4975&gt;2011,AND(F4975&lt;=100,F4975&gt;25)),"Moderate: underrated new model with regular rotation",
             AND(E4975&lt;90,C4975&lt;2000,AND(F4975&lt;=100,F4975&gt;25)),"Moderate: underrated old model with regular rotation",
             AND(C4975&lt;=2011,F4975&lt;=25),"Low: not new model and bad rotation",
             AND(E4975&gt;110,AND(C4975&lt;=2011,C4975&gt;=2000),F4975&lt;=25),"Low: overrated regular model with bad rotation",
             AND(E4975&gt;110,C4975&lt;2011,AND(F4975&lt;=100,F4975&gt;25)),"Low: overrated regular model (not new) with regular rotation",
             AND(E4975&gt;110,C4975&gt;2011,F4975&lt;=25),"Low: overrated new model with bad rotation"
)</f>
        <v>Low: not new model and bad rotation</v>
      </c>
    </row>
    <row r="4976" spans="1:8" x14ac:dyDescent="0.3">
      <c r="A4976" t="s">
        <v>59</v>
      </c>
      <c r="B4976" t="s">
        <v>860</v>
      </c>
      <c r="C4976">
        <v>2002</v>
      </c>
      <c r="D4976">
        <v>4100</v>
      </c>
      <c r="E4976">
        <v>91.622971285892646</v>
      </c>
      <c r="F4976">
        <v>2</v>
      </c>
      <c r="H4976" t="str" cm="1">
        <f t="array" ref="H4976">_xlfn.IFS(
             AND(E4976&gt;110,C4976&gt;2011,F4976&gt;100),"High: overrated, new and good rotation",
             AND(E4976&lt;90,C4976&gt;2011,F4976&gt;100),"High: underrated, new and good rotation",
             AND(E4976&lt;90,C4976&lt;2011,F4976&gt;100),"High: underrated, not too new but good rotation",
             AND(E4976&lt;=110,C4976&gt;2011,F4976&lt;=25),"Critic: well priced/underrated and new, but bad rotation",
             AND(E4976&gt;110,F4976&gt;100),"Top Tier: premium vehicules that tend to be sold above market prices",
             AND(E4976&gt;=90,E4976&lt;=110,F4976&gt;25),"Moderate: fair price and regular to good rotation",
             AND(E4976&lt;90,AND(C4976&lt;=2011,C4976&gt;=2000),AND(F4976&lt;100,F4976&gt;25)),"Moderate: underrated regular model and regular rotation",
             AND(E4976&lt;90,C4976&gt;2011,AND(F4976&lt;=100,F4976&gt;25)),"Moderate: underrated new model with regular rotation",
             AND(E4976&lt;90,C4976&lt;2000,AND(F4976&lt;=100,F4976&gt;25)),"Moderate: underrated old model with regular rotation",
             AND(C4976&lt;=2011,F4976&lt;=25),"Low: not new model and bad rotation",
             AND(E4976&gt;110,AND(C4976&lt;=2011,C4976&gt;=2000),F4976&lt;=25),"Low: overrated regular model with bad rotation",
             AND(E4976&gt;110,C4976&lt;2011,AND(F4976&lt;=100,F4976&gt;25)),"Low: overrated regular model (not new) with regular rotation",
             AND(E4976&gt;110,C4976&gt;2011,F4976&lt;=25),"Low: overrated new model with bad rotation"
)</f>
        <v>Low: not new model and bad rotation</v>
      </c>
    </row>
    <row r="4977" spans="1:8" x14ac:dyDescent="0.3">
      <c r="A4977" t="s">
        <v>59</v>
      </c>
      <c r="B4977" t="s">
        <v>860</v>
      </c>
      <c r="C4977">
        <v>2003</v>
      </c>
      <c r="D4977">
        <v>6594</v>
      </c>
      <c r="E4977">
        <v>103.64193434905603</v>
      </c>
      <c r="F4977">
        <v>50</v>
      </c>
      <c r="H4977" t="str" cm="1">
        <f t="array" ref="H4977">_xlfn.IFS(
             AND(E4977&gt;110,C4977&gt;2011,F4977&gt;100),"High: overrated, new and good rotation",
             AND(E4977&lt;90,C4977&gt;2011,F4977&gt;100),"High: underrated, new and good rotation",
             AND(E4977&lt;90,C4977&lt;2011,F4977&gt;100),"High: underrated, not too new but good rotation",
             AND(E4977&lt;=110,C4977&gt;2011,F4977&lt;=25),"Critic: well priced/underrated and new, but bad rotation",
             AND(E4977&gt;110,F4977&gt;100),"Top Tier: premium vehicules that tend to be sold above market prices",
             AND(E4977&gt;=90,E4977&lt;=110,F4977&gt;25),"Moderate: fair price and regular to good rotation",
             AND(E4977&lt;90,AND(C4977&lt;=2011,C4977&gt;=2000),AND(F4977&lt;100,F4977&gt;25)),"Moderate: underrated regular model and regular rotation",
             AND(E4977&lt;90,C4977&gt;2011,AND(F4977&lt;=100,F4977&gt;25)),"Moderate: underrated new model with regular rotation",
             AND(E4977&lt;90,C4977&lt;2000,AND(F4977&lt;=100,F4977&gt;25)),"Moderate: underrated old model with regular rotation",
             AND(C4977&lt;=2011,F4977&lt;=25),"Low: not new model and bad rotation",
             AND(E4977&gt;110,AND(C4977&lt;=2011,C4977&gt;=2000),F4977&lt;=25),"Low: overrated regular model with bad rotation",
             AND(E4977&gt;110,C4977&lt;2011,AND(F4977&lt;=100,F4977&gt;25)),"Low: overrated regular model (not new) with regular rotation",
             AND(E4977&gt;110,C4977&gt;2011,F4977&lt;=25),"Low: overrated new model with bad rotation"
)</f>
        <v>Moderate: fair price and regular to good rotation</v>
      </c>
    </row>
    <row r="4978" spans="1:8" x14ac:dyDescent="0.3">
      <c r="A4978" t="s">
        <v>59</v>
      </c>
      <c r="B4978" t="s">
        <v>860</v>
      </c>
      <c r="C4978">
        <v>2004</v>
      </c>
      <c r="D4978">
        <v>8233</v>
      </c>
      <c r="E4978">
        <v>101.14152225679123</v>
      </c>
      <c r="F4978">
        <v>50</v>
      </c>
      <c r="H4978" t="str" cm="1">
        <f t="array" ref="H4978">_xlfn.IFS(
             AND(E4978&gt;110,C4978&gt;2011,F4978&gt;100),"High: overrated, new and good rotation",
             AND(E4978&lt;90,C4978&gt;2011,F4978&gt;100),"High: underrated, new and good rotation",
             AND(E4978&lt;90,C4978&lt;2011,F4978&gt;100),"High: underrated, not too new but good rotation",
             AND(E4978&lt;=110,C4978&gt;2011,F4978&lt;=25),"Critic: well priced/underrated and new, but bad rotation",
             AND(E4978&gt;110,F4978&gt;100),"Top Tier: premium vehicules that tend to be sold above market prices",
             AND(E4978&gt;=90,E4978&lt;=110,F4978&gt;25),"Moderate: fair price and regular to good rotation",
             AND(E4978&lt;90,AND(C4978&lt;=2011,C4978&gt;=2000),AND(F4978&lt;100,F4978&gt;25)),"Moderate: underrated regular model and regular rotation",
             AND(E4978&lt;90,C4978&gt;2011,AND(F4978&lt;=100,F4978&gt;25)),"Moderate: underrated new model with regular rotation",
             AND(E4978&lt;90,C4978&lt;2000,AND(F4978&lt;=100,F4978&gt;25)),"Moderate: underrated old model with regular rotation",
             AND(C4978&lt;=2011,F4978&lt;=25),"Low: not new model and bad rotation",
             AND(E4978&gt;110,AND(C4978&lt;=2011,C4978&gt;=2000),F4978&lt;=25),"Low: overrated regular model with bad rotation",
             AND(E4978&gt;110,C4978&lt;2011,AND(F4978&lt;=100,F4978&gt;25)),"Low: overrated regular model (not new) with regular rotation",
             AND(E4978&gt;110,C4978&gt;2011,F4978&lt;=25),"Low: overrated new model with bad rotation"
)</f>
        <v>Moderate: fair price and regular to good rotation</v>
      </c>
    </row>
    <row r="4979" spans="1:8" x14ac:dyDescent="0.3">
      <c r="A4979" t="s">
        <v>59</v>
      </c>
      <c r="B4979" t="s">
        <v>860</v>
      </c>
      <c r="C4979">
        <v>2005</v>
      </c>
      <c r="D4979">
        <v>8684.6153846153848</v>
      </c>
      <c r="E4979">
        <v>106.38714613334595</v>
      </c>
      <c r="F4979">
        <v>13</v>
      </c>
      <c r="H4979" t="str" cm="1">
        <f t="array" ref="H4979">_xlfn.IFS(
             AND(E4979&gt;110,C4979&gt;2011,F4979&gt;100),"High: overrated, new and good rotation",
             AND(E4979&lt;90,C4979&gt;2011,F4979&gt;100),"High: underrated, new and good rotation",
             AND(E4979&lt;90,C4979&lt;2011,F4979&gt;100),"High: underrated, not too new but good rotation",
             AND(E4979&lt;=110,C4979&gt;2011,F4979&lt;=25),"Critic: well priced/underrated and new, but bad rotation",
             AND(E4979&gt;110,F4979&gt;100),"Top Tier: premium vehicules that tend to be sold above market prices",
             AND(E4979&gt;=90,E4979&lt;=110,F4979&gt;25),"Moderate: fair price and regular to good rotation",
             AND(E4979&lt;90,AND(C4979&lt;=2011,C4979&gt;=2000),AND(F4979&lt;100,F4979&gt;25)),"Moderate: underrated regular model and regular rotation",
             AND(E4979&lt;90,C4979&gt;2011,AND(F4979&lt;=100,F4979&gt;25)),"Moderate: underrated new model with regular rotation",
             AND(E4979&lt;90,C4979&lt;2000,AND(F4979&lt;=100,F4979&gt;25)),"Moderate: underrated old model with regular rotation",
             AND(C4979&lt;=2011,F4979&lt;=25),"Low: not new model and bad rotation",
             AND(E4979&gt;110,AND(C4979&lt;=2011,C4979&gt;=2000),F4979&lt;=25),"Low: overrated regular model with bad rotation",
             AND(E4979&gt;110,C4979&lt;2011,AND(F4979&lt;=100,F4979&gt;25)),"Low: overrated regular model (not new) with regular rotation",
             AND(E4979&gt;110,C4979&gt;2011,F4979&lt;=25),"Low: overrated new model with bad rotation"
)</f>
        <v>Low: not new model and bad rotation</v>
      </c>
    </row>
    <row r="4980" spans="1:8" x14ac:dyDescent="0.3">
      <c r="A4980" t="s">
        <v>59</v>
      </c>
      <c r="B4980" t="s">
        <v>860</v>
      </c>
      <c r="C4980">
        <v>2006</v>
      </c>
      <c r="D4980">
        <v>9239.2156862745105</v>
      </c>
      <c r="E4980">
        <v>103.41408864738766</v>
      </c>
      <c r="F4980">
        <v>51</v>
      </c>
      <c r="H4980" t="str" cm="1">
        <f t="array" ref="H4980">_xlfn.IFS(
             AND(E4980&gt;110,C4980&gt;2011,F4980&gt;100),"High: overrated, new and good rotation",
             AND(E4980&lt;90,C4980&gt;2011,F4980&gt;100),"High: underrated, new and good rotation",
             AND(E4980&lt;90,C4980&lt;2011,F4980&gt;100),"High: underrated, not too new but good rotation",
             AND(E4980&lt;=110,C4980&gt;2011,F4980&lt;=25),"Critic: well priced/underrated and new, but bad rotation",
             AND(E4980&gt;110,F4980&gt;100),"Top Tier: premium vehicules that tend to be sold above market prices",
             AND(E4980&gt;=90,E4980&lt;=110,F4980&gt;25),"Moderate: fair price and regular to good rotation",
             AND(E4980&lt;90,AND(C4980&lt;=2011,C4980&gt;=2000),AND(F4980&lt;100,F4980&gt;25)),"Moderate: underrated regular model and regular rotation",
             AND(E4980&lt;90,C4980&gt;2011,AND(F4980&lt;=100,F4980&gt;25)),"Moderate: underrated new model with regular rotation",
             AND(E4980&lt;90,C4980&lt;2000,AND(F4980&lt;=100,F4980&gt;25)),"Moderate: underrated old model with regular rotation",
             AND(C4980&lt;=2011,F4980&lt;=25),"Low: not new model and bad rotation",
             AND(E4980&gt;110,AND(C4980&lt;=2011,C4980&gt;=2000),F4980&lt;=25),"Low: overrated regular model with bad rotation",
             AND(E4980&gt;110,C4980&lt;2011,AND(F4980&lt;=100,F4980&gt;25)),"Low: overrated regular model (not new) with regular rotation",
             AND(E4980&gt;110,C4980&gt;2011,F4980&lt;=25),"Low: overrated new model with bad rotation"
)</f>
        <v>Moderate: fair price and regular to good rotation</v>
      </c>
    </row>
    <row r="4981" spans="1:8" x14ac:dyDescent="0.3">
      <c r="A4981" t="s">
        <v>59</v>
      </c>
      <c r="B4981" t="s">
        <v>860</v>
      </c>
      <c r="C4981">
        <v>2007</v>
      </c>
      <c r="D4981">
        <v>15646.9</v>
      </c>
      <c r="E4981">
        <v>100.86499857048044</v>
      </c>
      <c r="F4981">
        <v>100</v>
      </c>
      <c r="H4981" t="str" cm="1">
        <f t="array" ref="H4981">_xlfn.IFS(
             AND(E4981&gt;110,C4981&gt;2011,F4981&gt;100),"High: overrated, new and good rotation",
             AND(E4981&lt;90,C4981&gt;2011,F4981&gt;100),"High: underrated, new and good rotation",
             AND(E4981&lt;90,C4981&lt;2011,F4981&gt;100),"High: underrated, not too new but good rotation",
             AND(E4981&lt;=110,C4981&gt;2011,F4981&lt;=25),"Critic: well priced/underrated and new, but bad rotation",
             AND(E4981&gt;110,F4981&gt;100),"Top Tier: premium vehicules that tend to be sold above market prices",
             AND(E4981&gt;=90,E4981&lt;=110,F4981&gt;25),"Moderate: fair price and regular to good rotation",
             AND(E4981&lt;90,AND(C4981&lt;=2011,C4981&gt;=2000),AND(F4981&lt;100,F4981&gt;25)),"Moderate: underrated regular model and regular rotation",
             AND(E4981&lt;90,C4981&gt;2011,AND(F4981&lt;=100,F4981&gt;25)),"Moderate: underrated new model with regular rotation",
             AND(E4981&lt;90,C4981&lt;2000,AND(F4981&lt;=100,F4981&gt;25)),"Moderate: underrated old model with regular rotation",
             AND(C4981&lt;=2011,F4981&lt;=25),"Low: not new model and bad rotation",
             AND(E4981&gt;110,AND(C4981&lt;=2011,C4981&gt;=2000),F4981&lt;=25),"Low: overrated regular model with bad rotation",
             AND(E4981&gt;110,C4981&lt;2011,AND(F4981&lt;=100,F4981&gt;25)),"Low: overrated regular model (not new) with regular rotation",
             AND(E4981&gt;110,C4981&gt;2011,F4981&lt;=25),"Low: overrated new model with bad rotation"
)</f>
        <v>Moderate: fair price and regular to good rotation</v>
      </c>
    </row>
    <row r="4982" spans="1:8" x14ac:dyDescent="0.3">
      <c r="A4982" t="s">
        <v>59</v>
      </c>
      <c r="B4982" t="s">
        <v>860</v>
      </c>
      <c r="C4982">
        <v>2008</v>
      </c>
      <c r="D4982">
        <v>16251</v>
      </c>
      <c r="E4982">
        <v>101.08865287167021</v>
      </c>
      <c r="F4982">
        <v>225</v>
      </c>
      <c r="H4982" t="str" cm="1">
        <f t="array" ref="H4982">_xlfn.IFS(
             AND(E4982&gt;110,C4982&gt;2011,F4982&gt;100),"High: overrated, new and good rotation",
             AND(E4982&lt;90,C4982&gt;2011,F4982&gt;100),"High: underrated, new and good rotation",
             AND(E4982&lt;90,C4982&lt;2011,F4982&gt;100),"High: underrated, not too new but good rotation",
             AND(E4982&lt;=110,C4982&gt;2011,F4982&lt;=25),"Critic: well priced/underrated and new, but bad rotation",
             AND(E4982&gt;110,F4982&gt;100),"Top Tier: premium vehicules that tend to be sold above market prices",
             AND(E4982&gt;=90,E4982&lt;=110,F4982&gt;25),"Moderate: fair price and regular to good rotation",
             AND(E4982&lt;90,AND(C4982&lt;=2011,C4982&gt;=2000),AND(F4982&lt;100,F4982&gt;25)),"Moderate: underrated regular model and regular rotation",
             AND(E4982&lt;90,C4982&gt;2011,AND(F4982&lt;=100,F4982&gt;25)),"Moderate: underrated new model with regular rotation",
             AND(E4982&lt;90,C4982&lt;2000,AND(F4982&lt;=100,F4982&gt;25)),"Moderate: underrated old model with regular rotation",
             AND(C4982&lt;=2011,F4982&lt;=25),"Low: not new model and bad rotation",
             AND(E4982&gt;110,AND(C4982&lt;=2011,C4982&gt;=2000),F4982&lt;=25),"Low: overrated regular model with bad rotation",
             AND(E4982&gt;110,C4982&lt;2011,AND(F4982&lt;=100,F4982&gt;25)),"Low: overrated regular model (not new) with regular rotation",
             AND(E4982&gt;110,C4982&gt;2011,F4982&lt;=25),"Low: overrated new model with bad rotation"
)</f>
        <v>Moderate: fair price and regular to good rotation</v>
      </c>
    </row>
    <row r="4983" spans="1:8" x14ac:dyDescent="0.3">
      <c r="A4983" t="s">
        <v>59</v>
      </c>
      <c r="B4983" t="s">
        <v>860</v>
      </c>
      <c r="C4983">
        <v>2009</v>
      </c>
      <c r="D4983">
        <v>15813.636363636364</v>
      </c>
      <c r="E4983">
        <v>102.27901063824987</v>
      </c>
      <c r="F4983">
        <v>11</v>
      </c>
      <c r="H4983" t="str" cm="1">
        <f t="array" ref="H4983">_xlfn.IFS(
             AND(E4983&gt;110,C4983&gt;2011,F4983&gt;100),"High: overrated, new and good rotation",
             AND(E4983&lt;90,C4983&gt;2011,F4983&gt;100),"High: underrated, new and good rotation",
             AND(E4983&lt;90,C4983&lt;2011,F4983&gt;100),"High: underrated, not too new but good rotation",
             AND(E4983&lt;=110,C4983&gt;2011,F4983&lt;=25),"Critic: well priced/underrated and new, but bad rotation",
             AND(E4983&gt;110,F4983&gt;100),"Top Tier: premium vehicules that tend to be sold above market prices",
             AND(E4983&gt;=90,E4983&lt;=110,F4983&gt;25),"Moderate: fair price and regular to good rotation",
             AND(E4983&lt;90,AND(C4983&lt;=2011,C4983&gt;=2000),AND(F4983&lt;100,F4983&gt;25)),"Moderate: underrated regular model and regular rotation",
             AND(E4983&lt;90,C4983&gt;2011,AND(F4983&lt;=100,F4983&gt;25)),"Moderate: underrated new model with regular rotation",
             AND(E4983&lt;90,C4983&lt;2000,AND(F4983&lt;=100,F4983&gt;25)),"Moderate: underrated old model with regular rotation",
             AND(C4983&lt;=2011,F4983&lt;=25),"Low: not new model and bad rotation",
             AND(E4983&gt;110,AND(C4983&lt;=2011,C4983&gt;=2000),F4983&lt;=25),"Low: overrated regular model with bad rotation",
             AND(E4983&gt;110,C4983&lt;2011,AND(F4983&lt;=100,F4983&gt;25)),"Low: overrated regular model (not new) with regular rotation",
             AND(E4983&gt;110,C4983&gt;2011,F4983&lt;=25),"Low: overrated new model with bad rotation"
)</f>
        <v>Low: not new model and bad rotation</v>
      </c>
    </row>
    <row r="4984" spans="1:8" x14ac:dyDescent="0.3">
      <c r="A4984" t="s">
        <v>59</v>
      </c>
      <c r="B4984" t="s">
        <v>860</v>
      </c>
      <c r="C4984">
        <v>2010</v>
      </c>
      <c r="D4984">
        <v>22064.024390243903</v>
      </c>
      <c r="E4984">
        <v>99.130639075168418</v>
      </c>
      <c r="F4984">
        <v>82</v>
      </c>
      <c r="H4984" t="str" cm="1">
        <f t="array" ref="H4984">_xlfn.IFS(
             AND(E4984&gt;110,C4984&gt;2011,F4984&gt;100),"High: overrated, new and good rotation",
             AND(E4984&lt;90,C4984&gt;2011,F4984&gt;100),"High: underrated, new and good rotation",
             AND(E4984&lt;90,C4984&lt;2011,F4984&gt;100),"High: underrated, not too new but good rotation",
             AND(E4984&lt;=110,C4984&gt;2011,F4984&lt;=25),"Critic: well priced/underrated and new, but bad rotation",
             AND(E4984&gt;110,F4984&gt;100),"Top Tier: premium vehicules that tend to be sold above market prices",
             AND(E4984&gt;=90,E4984&lt;=110,F4984&gt;25),"Moderate: fair price and regular to good rotation",
             AND(E4984&lt;90,AND(C4984&lt;=2011,C4984&gt;=2000),AND(F4984&lt;100,F4984&gt;25)),"Moderate: underrated regular model and regular rotation",
             AND(E4984&lt;90,C4984&gt;2011,AND(F4984&lt;=100,F4984&gt;25)),"Moderate: underrated new model with regular rotation",
             AND(E4984&lt;90,C4984&lt;2000,AND(F4984&lt;=100,F4984&gt;25)),"Moderate: underrated old model with regular rotation",
             AND(C4984&lt;=2011,F4984&lt;=25),"Low: not new model and bad rotation",
             AND(E4984&gt;110,AND(C4984&lt;=2011,C4984&gt;=2000),F4984&lt;=25),"Low: overrated regular model with bad rotation",
             AND(E4984&gt;110,C4984&lt;2011,AND(F4984&lt;=100,F4984&gt;25)),"Low: overrated regular model (not new) with regular rotation",
             AND(E4984&gt;110,C4984&gt;2011,F4984&lt;=25),"Low: overrated new model with bad rotation"
)</f>
        <v>Moderate: fair price and regular to good rotation</v>
      </c>
    </row>
    <row r="4985" spans="1:8" x14ac:dyDescent="0.3">
      <c r="A4985" t="s">
        <v>59</v>
      </c>
      <c r="B4985" t="s">
        <v>860</v>
      </c>
      <c r="C4985">
        <v>2011</v>
      </c>
      <c r="D4985">
        <v>21611.333333333332</v>
      </c>
      <c r="E4985">
        <v>99.097581520073561</v>
      </c>
      <c r="F4985">
        <v>150</v>
      </c>
      <c r="H4985" t="str" cm="1">
        <f t="array" ref="H4985">_xlfn.IFS(
             AND(E4985&gt;110,C4985&gt;2011,F4985&gt;100),"High: overrated, new and good rotation",
             AND(E4985&lt;90,C4985&gt;2011,F4985&gt;100),"High: underrated, new and good rotation",
             AND(E4985&lt;90,C4985&lt;2011,F4985&gt;100),"High: underrated, not too new but good rotation",
             AND(E4985&lt;=110,C4985&gt;2011,F4985&lt;=25),"Critic: well priced/underrated and new, but bad rotation",
             AND(E4985&gt;110,F4985&gt;100),"Top Tier: premium vehicules that tend to be sold above market prices",
             AND(E4985&gt;=90,E4985&lt;=110,F4985&gt;25),"Moderate: fair price and regular to good rotation",
             AND(E4985&lt;90,AND(C4985&lt;=2011,C4985&gt;=2000),AND(F4985&lt;100,F4985&gt;25)),"Moderate: underrated regular model and regular rotation",
             AND(E4985&lt;90,C4985&gt;2011,AND(F4985&lt;=100,F4985&gt;25)),"Moderate: underrated new model with regular rotation",
             AND(E4985&lt;90,C4985&lt;2000,AND(F4985&lt;=100,F4985&gt;25)),"Moderate: underrated old model with regular rotation",
             AND(C4985&lt;=2011,F4985&lt;=25),"Low: not new model and bad rotation",
             AND(E4985&gt;110,AND(C4985&lt;=2011,C4985&gt;=2000),F4985&lt;=25),"Low: overrated regular model with bad rotation",
             AND(E4985&gt;110,C4985&lt;2011,AND(F4985&lt;=100,F4985&gt;25)),"Low: overrated regular model (not new) with regular rotation",
             AND(E4985&gt;110,C4985&gt;2011,F4985&lt;=25),"Low: overrated new model with bad rotation"
)</f>
        <v>Moderate: fair price and regular to good rotation</v>
      </c>
    </row>
    <row r="4986" spans="1:8" x14ac:dyDescent="0.3">
      <c r="A4986" t="s">
        <v>59</v>
      </c>
      <c r="B4986" t="s">
        <v>860</v>
      </c>
      <c r="C4986">
        <v>2012</v>
      </c>
      <c r="D4986">
        <v>25816.19318181818</v>
      </c>
      <c r="E4986">
        <v>99.415179086477735</v>
      </c>
      <c r="F4986">
        <v>176</v>
      </c>
      <c r="H4986" t="str" cm="1">
        <f t="array" ref="H4986">_xlfn.IFS(
             AND(E4986&gt;110,C4986&gt;2011,F4986&gt;100),"High: overrated, new and good rotation",
             AND(E4986&lt;90,C4986&gt;2011,F4986&gt;100),"High: underrated, new and good rotation",
             AND(E4986&lt;90,C4986&lt;2011,F4986&gt;100),"High: underrated, not too new but good rotation",
             AND(E4986&lt;=110,C4986&gt;2011,F4986&lt;=25),"Critic: well priced/underrated and new, but bad rotation",
             AND(E4986&gt;110,F4986&gt;100),"Top Tier: premium vehicules that tend to be sold above market prices",
             AND(E4986&gt;=90,E4986&lt;=110,F4986&gt;25),"Moderate: fair price and regular to good rotation",
             AND(E4986&lt;90,AND(C4986&lt;=2011,C4986&gt;=2000),AND(F4986&lt;100,F4986&gt;25)),"Moderate: underrated regular model and regular rotation",
             AND(E4986&lt;90,C4986&gt;2011,AND(F4986&lt;=100,F4986&gt;25)),"Moderate: underrated new model with regular rotation",
             AND(E4986&lt;90,C4986&lt;2000,AND(F4986&lt;=100,F4986&gt;25)),"Moderate: underrated old model with regular rotation",
             AND(C4986&lt;=2011,F4986&lt;=25),"Low: not new model and bad rotation",
             AND(E4986&gt;110,AND(C4986&lt;=2011,C4986&gt;=2000),F4986&lt;=25),"Low: overrated regular model with bad rotation",
             AND(E4986&gt;110,C4986&lt;2011,AND(F4986&lt;=100,F4986&gt;25)),"Low: overrated regular model (not new) with regular rotation",
             AND(E4986&gt;110,C4986&gt;2011,F4986&lt;=25),"Low: overrated new model with bad rotation"
)</f>
        <v>Moderate: fair price and regular to good rotation</v>
      </c>
    </row>
    <row r="4987" spans="1:8" x14ac:dyDescent="0.3">
      <c r="A4987" t="s">
        <v>59</v>
      </c>
      <c r="B4987" t="s">
        <v>860</v>
      </c>
      <c r="C4987">
        <v>2013</v>
      </c>
      <c r="D4987">
        <v>27657.899521531101</v>
      </c>
      <c r="E4987">
        <v>99.407779514630221</v>
      </c>
      <c r="F4987">
        <v>209</v>
      </c>
      <c r="H4987" t="str" cm="1">
        <f t="array" ref="H4987">_xlfn.IFS(
             AND(E4987&gt;110,C4987&gt;2011,F4987&gt;100),"High: overrated, new and good rotation",
             AND(E4987&lt;90,C4987&gt;2011,F4987&gt;100),"High: underrated, new and good rotation",
             AND(E4987&lt;90,C4987&lt;2011,F4987&gt;100),"High: underrated, not too new but good rotation",
             AND(E4987&lt;=110,C4987&gt;2011,F4987&lt;=25),"Critic: well priced/underrated and new, but bad rotation",
             AND(E4987&gt;110,F4987&gt;100),"Top Tier: premium vehicules that tend to be sold above market prices",
             AND(E4987&gt;=90,E4987&lt;=110,F4987&gt;25),"Moderate: fair price and regular to good rotation",
             AND(E4987&lt;90,AND(C4987&lt;=2011,C4987&gt;=2000),AND(F4987&lt;100,F4987&gt;25)),"Moderate: underrated regular model and regular rotation",
             AND(E4987&lt;90,C4987&gt;2011,AND(F4987&lt;=100,F4987&gt;25)),"Moderate: underrated new model with regular rotation",
             AND(E4987&lt;90,C4987&lt;2000,AND(F4987&lt;=100,F4987&gt;25)),"Moderate: underrated old model with regular rotation",
             AND(C4987&lt;=2011,F4987&lt;=25),"Low: not new model and bad rotation",
             AND(E4987&gt;110,AND(C4987&lt;=2011,C4987&gt;=2000),F4987&lt;=25),"Low: overrated regular model with bad rotation",
             AND(E4987&gt;110,C4987&lt;2011,AND(F4987&lt;=100,F4987&gt;25)),"Low: overrated regular model (not new) with regular rotation",
             AND(E4987&gt;110,C4987&gt;2011,F4987&lt;=25),"Low: overrated new model with bad rotation"
)</f>
        <v>Moderate: fair price and regular to good rotation</v>
      </c>
    </row>
    <row r="4988" spans="1:8" x14ac:dyDescent="0.3">
      <c r="A4988" t="s">
        <v>59</v>
      </c>
      <c r="B4988" t="s">
        <v>860</v>
      </c>
      <c r="C4988">
        <v>2014</v>
      </c>
      <c r="D4988">
        <v>33299.679487179485</v>
      </c>
      <c r="E4988">
        <v>100.86540603200694</v>
      </c>
      <c r="F4988">
        <v>156</v>
      </c>
      <c r="H4988" t="str" cm="1">
        <f t="array" ref="H4988">_xlfn.IFS(
             AND(E4988&gt;110,C4988&gt;2011,F4988&gt;100),"High: overrated, new and good rotation",
             AND(E4988&lt;90,C4988&gt;2011,F4988&gt;100),"High: underrated, new and good rotation",
             AND(E4988&lt;90,C4988&lt;2011,F4988&gt;100),"High: underrated, not too new but good rotation",
             AND(E4988&lt;=110,C4988&gt;2011,F4988&lt;=25),"Critic: well priced/underrated and new, but bad rotation",
             AND(E4988&gt;110,F4988&gt;100),"Top Tier: premium vehicules that tend to be sold above market prices",
             AND(E4988&gt;=90,E4988&lt;=110,F4988&gt;25),"Moderate: fair price and regular to good rotation",
             AND(E4988&lt;90,AND(C4988&lt;=2011,C4988&gt;=2000),AND(F4988&lt;100,F4988&gt;25)),"Moderate: underrated regular model and regular rotation",
             AND(E4988&lt;90,C4988&gt;2011,AND(F4988&lt;=100,F4988&gt;25)),"Moderate: underrated new model with regular rotation",
             AND(E4988&lt;90,C4988&lt;2000,AND(F4988&lt;=100,F4988&gt;25)),"Moderate: underrated old model with regular rotation",
             AND(C4988&lt;=2011,F4988&lt;=25),"Low: not new model and bad rotation",
             AND(E4988&gt;110,AND(C4988&lt;=2011,C4988&gt;=2000),F4988&lt;=25),"Low: overrated regular model with bad rotation",
             AND(E4988&gt;110,C4988&lt;2011,AND(F4988&lt;=100,F4988&gt;25)),"Low: overrated regular model (not new) with regular rotation",
             AND(E4988&gt;110,C4988&gt;2011,F4988&lt;=25),"Low: overrated new model with bad rotation"
)</f>
        <v>Moderate: fair price and regular to good rotation</v>
      </c>
    </row>
    <row r="4989" spans="1:8" x14ac:dyDescent="0.3">
      <c r="A4989" t="s">
        <v>59</v>
      </c>
      <c r="B4989" t="s">
        <v>861</v>
      </c>
      <c r="C4989">
        <v>2009</v>
      </c>
      <c r="D4989">
        <v>14238.288288288288</v>
      </c>
      <c r="E4989">
        <v>101.34223194368265</v>
      </c>
      <c r="F4989">
        <v>111</v>
      </c>
      <c r="H4989" t="str" cm="1">
        <f t="array" ref="H4989">_xlfn.IFS(
             AND(E4989&gt;110,C4989&gt;2011,F4989&gt;100),"High: overrated, new and good rotation",
             AND(E4989&lt;90,C4989&gt;2011,F4989&gt;100),"High: underrated, new and good rotation",
             AND(E4989&lt;90,C4989&lt;2011,F4989&gt;100),"High: underrated, not too new but good rotation",
             AND(E4989&lt;=110,C4989&gt;2011,F4989&lt;=25),"Critic: well priced/underrated and new, but bad rotation",
             AND(E4989&gt;110,F4989&gt;100),"Top Tier: premium vehicules that tend to be sold above market prices",
             AND(E4989&gt;=90,E4989&lt;=110,F4989&gt;25),"Moderate: fair price and regular to good rotation",
             AND(E4989&lt;90,AND(C4989&lt;=2011,C4989&gt;=2000),AND(F4989&lt;100,F4989&gt;25)),"Moderate: underrated regular model and regular rotation",
             AND(E4989&lt;90,C4989&gt;2011,AND(F4989&lt;=100,F4989&gt;25)),"Moderate: underrated new model with regular rotation",
             AND(E4989&lt;90,C4989&lt;2000,AND(F4989&lt;=100,F4989&gt;25)),"Moderate: underrated old model with regular rotation",
             AND(C4989&lt;=2011,F4989&lt;=25),"Low: not new model and bad rotation",
             AND(E4989&gt;110,AND(C4989&lt;=2011,C4989&gt;=2000),F4989&lt;=25),"Low: overrated regular model with bad rotation",
             AND(E4989&gt;110,C4989&lt;2011,AND(F4989&lt;=100,F4989&gt;25)),"Low: overrated regular model (not new) with regular rotation",
             AND(E4989&gt;110,C4989&gt;2011,F4989&lt;=25),"Low: overrated new model with bad rotation"
)</f>
        <v>Moderate: fair price and regular to good rotation</v>
      </c>
    </row>
    <row r="4990" spans="1:8" x14ac:dyDescent="0.3">
      <c r="A4990" t="s">
        <v>59</v>
      </c>
      <c r="B4990" t="s">
        <v>861</v>
      </c>
      <c r="C4990">
        <v>2010</v>
      </c>
      <c r="D4990">
        <v>14897.777777777777</v>
      </c>
      <c r="E4990">
        <v>101.04590005813392</v>
      </c>
      <c r="F4990">
        <v>90</v>
      </c>
      <c r="H4990" t="str" cm="1">
        <f t="array" ref="H4990">_xlfn.IFS(
             AND(E4990&gt;110,C4990&gt;2011,F4990&gt;100),"High: overrated, new and good rotation",
             AND(E4990&lt;90,C4990&gt;2011,F4990&gt;100),"High: underrated, new and good rotation",
             AND(E4990&lt;90,C4990&lt;2011,F4990&gt;100),"High: underrated, not too new but good rotation",
             AND(E4990&lt;=110,C4990&gt;2011,F4990&lt;=25),"Critic: well priced/underrated and new, but bad rotation",
             AND(E4990&gt;110,F4990&gt;100),"Top Tier: premium vehicules that tend to be sold above market prices",
             AND(E4990&gt;=90,E4990&lt;=110,F4990&gt;25),"Moderate: fair price and regular to good rotation",
             AND(E4990&lt;90,AND(C4990&lt;=2011,C4990&gt;=2000),AND(F4990&lt;100,F4990&gt;25)),"Moderate: underrated regular model and regular rotation",
             AND(E4990&lt;90,C4990&gt;2011,AND(F4990&lt;=100,F4990&gt;25)),"Moderate: underrated new model with regular rotation",
             AND(E4990&lt;90,C4990&lt;2000,AND(F4990&lt;=100,F4990&gt;25)),"Moderate: underrated old model with regular rotation",
             AND(C4990&lt;=2011,F4990&lt;=25),"Low: not new model and bad rotation",
             AND(E4990&gt;110,AND(C4990&lt;=2011,C4990&gt;=2000),F4990&lt;=25),"Low: overrated regular model with bad rotation",
             AND(E4990&gt;110,C4990&lt;2011,AND(F4990&lt;=100,F4990&gt;25)),"Low: overrated regular model (not new) with regular rotation",
             AND(E4990&gt;110,C4990&gt;2011,F4990&lt;=25),"Low: overrated new model with bad rotation"
)</f>
        <v>Moderate: fair price and regular to good rotation</v>
      </c>
    </row>
    <row r="4991" spans="1:8" x14ac:dyDescent="0.3">
      <c r="A4991" t="s">
        <v>59</v>
      </c>
      <c r="B4991" t="s">
        <v>861</v>
      </c>
      <c r="C4991">
        <v>2011</v>
      </c>
      <c r="D4991">
        <v>16637.5</v>
      </c>
      <c r="E4991">
        <v>100.39180100572202</v>
      </c>
      <c r="F4991">
        <v>88</v>
      </c>
      <c r="H4991" t="str" cm="1">
        <f t="array" ref="H4991">_xlfn.IFS(
             AND(E4991&gt;110,C4991&gt;2011,F4991&gt;100),"High: overrated, new and good rotation",
             AND(E4991&lt;90,C4991&gt;2011,F4991&gt;100),"High: underrated, new and good rotation",
             AND(E4991&lt;90,C4991&lt;2011,F4991&gt;100),"High: underrated, not too new but good rotation",
             AND(E4991&lt;=110,C4991&gt;2011,F4991&lt;=25),"Critic: well priced/underrated and new, but bad rotation",
             AND(E4991&gt;110,F4991&gt;100),"Top Tier: premium vehicules that tend to be sold above market prices",
             AND(E4991&gt;=90,E4991&lt;=110,F4991&gt;25),"Moderate: fair price and regular to good rotation",
             AND(E4991&lt;90,AND(C4991&lt;=2011,C4991&gt;=2000),AND(F4991&lt;100,F4991&gt;25)),"Moderate: underrated regular model and regular rotation",
             AND(E4991&lt;90,C4991&gt;2011,AND(F4991&lt;=100,F4991&gt;25)),"Moderate: underrated new model with regular rotation",
             AND(E4991&lt;90,C4991&lt;2000,AND(F4991&lt;=100,F4991&gt;25)),"Moderate: underrated old model with regular rotation",
             AND(C4991&lt;=2011,F4991&lt;=25),"Low: not new model and bad rotation",
             AND(E4991&gt;110,AND(C4991&lt;=2011,C4991&gt;=2000),F4991&lt;=25),"Low: overrated regular model with bad rotation",
             AND(E4991&gt;110,C4991&lt;2011,AND(F4991&lt;=100,F4991&gt;25)),"Low: overrated regular model (not new) with regular rotation",
             AND(E4991&gt;110,C4991&gt;2011,F4991&lt;=25),"Low: overrated new model with bad rotation"
)</f>
        <v>Moderate: fair price and regular to good rotation</v>
      </c>
    </row>
    <row r="4992" spans="1:8" x14ac:dyDescent="0.3">
      <c r="A4992" t="s">
        <v>59</v>
      </c>
      <c r="B4992" t="s">
        <v>861</v>
      </c>
      <c r="C4992">
        <v>2012</v>
      </c>
      <c r="D4992">
        <v>17978.048780487807</v>
      </c>
      <c r="E4992">
        <v>100.19181510131294</v>
      </c>
      <c r="F4992">
        <v>82</v>
      </c>
      <c r="H4992" t="str" cm="1">
        <f t="array" ref="H4992">_xlfn.IFS(
             AND(E4992&gt;110,C4992&gt;2011,F4992&gt;100),"High: overrated, new and good rotation",
             AND(E4992&lt;90,C4992&gt;2011,F4992&gt;100),"High: underrated, new and good rotation",
             AND(E4992&lt;90,C4992&lt;2011,F4992&gt;100),"High: underrated, not too new but good rotation",
             AND(E4992&lt;=110,C4992&gt;2011,F4992&lt;=25),"Critic: well priced/underrated and new, but bad rotation",
             AND(E4992&gt;110,F4992&gt;100),"Top Tier: premium vehicules that tend to be sold above market prices",
             AND(E4992&gt;=90,E4992&lt;=110,F4992&gt;25),"Moderate: fair price and regular to good rotation",
             AND(E4992&lt;90,AND(C4992&lt;=2011,C4992&gt;=2000),AND(F4992&lt;100,F4992&gt;25)),"Moderate: underrated regular model and regular rotation",
             AND(E4992&lt;90,C4992&gt;2011,AND(F4992&lt;=100,F4992&gt;25)),"Moderate: underrated new model with regular rotation",
             AND(E4992&lt;90,C4992&lt;2000,AND(F4992&lt;=100,F4992&gt;25)),"Moderate: underrated old model with regular rotation",
             AND(C4992&lt;=2011,F4992&lt;=25),"Low: not new model and bad rotation",
             AND(E4992&gt;110,AND(C4992&lt;=2011,C4992&gt;=2000),F4992&lt;=25),"Low: overrated regular model with bad rotation",
             AND(E4992&gt;110,C4992&lt;2011,AND(F4992&lt;=100,F4992&gt;25)),"Low: overrated regular model (not new) with regular rotation",
             AND(E4992&gt;110,C4992&gt;2011,F4992&lt;=25),"Low: overrated new model with bad rotation"
)</f>
        <v>Moderate: fair price and regular to good rotation</v>
      </c>
    </row>
    <row r="4993" spans="1:8" x14ac:dyDescent="0.3">
      <c r="A4993" t="s">
        <v>59</v>
      </c>
      <c r="B4993" t="s">
        <v>861</v>
      </c>
      <c r="C4993">
        <v>2013</v>
      </c>
      <c r="D4993">
        <v>18499.114457831325</v>
      </c>
      <c r="E4993">
        <v>98.987423024706857</v>
      </c>
      <c r="F4993">
        <v>166</v>
      </c>
      <c r="H4993" t="str" cm="1">
        <f t="array" ref="H4993">_xlfn.IFS(
             AND(E4993&gt;110,C4993&gt;2011,F4993&gt;100),"High: overrated, new and good rotation",
             AND(E4993&lt;90,C4993&gt;2011,F4993&gt;100),"High: underrated, new and good rotation",
             AND(E4993&lt;90,C4993&lt;2011,F4993&gt;100),"High: underrated, not too new but good rotation",
             AND(E4993&lt;=110,C4993&gt;2011,F4993&lt;=25),"Critic: well priced/underrated and new, but bad rotation",
             AND(E4993&gt;110,F4993&gt;100),"Top Tier: premium vehicules that tend to be sold above market prices",
             AND(E4993&gt;=90,E4993&lt;=110,F4993&gt;25),"Moderate: fair price and regular to good rotation",
             AND(E4993&lt;90,AND(C4993&lt;=2011,C4993&gt;=2000),AND(F4993&lt;100,F4993&gt;25)),"Moderate: underrated regular model and regular rotation",
             AND(E4993&lt;90,C4993&gt;2011,AND(F4993&lt;=100,F4993&gt;25)),"Moderate: underrated new model with regular rotation",
             AND(E4993&lt;90,C4993&lt;2000,AND(F4993&lt;=100,F4993&gt;25)),"Moderate: underrated old model with regular rotation",
             AND(C4993&lt;=2011,F4993&lt;=25),"Low: not new model and bad rotation",
             AND(E4993&gt;110,AND(C4993&lt;=2011,C4993&gt;=2000),F4993&lt;=25),"Low: overrated regular model with bad rotation",
             AND(E4993&gt;110,C4993&lt;2011,AND(F4993&lt;=100,F4993&gt;25)),"Low: overrated regular model (not new) with regular rotation",
             AND(E4993&gt;110,C4993&gt;2011,F4993&lt;=25),"Low: overrated new model with bad rotation"
)</f>
        <v>Moderate: fair price and regular to good rotation</v>
      </c>
    </row>
    <row r="4994" spans="1:8" x14ac:dyDescent="0.3">
      <c r="A4994" t="s">
        <v>59</v>
      </c>
      <c r="B4994" t="s">
        <v>861</v>
      </c>
      <c r="C4994">
        <v>2014</v>
      </c>
      <c r="D4994">
        <v>20730.645161290322</v>
      </c>
      <c r="E4994">
        <v>99.449097974805071</v>
      </c>
      <c r="F4994">
        <v>31</v>
      </c>
      <c r="H4994" t="str" cm="1">
        <f t="array" ref="H4994">_xlfn.IFS(
             AND(E4994&gt;110,C4994&gt;2011,F4994&gt;100),"High: overrated, new and good rotation",
             AND(E4994&lt;90,C4994&gt;2011,F4994&gt;100),"High: underrated, new and good rotation",
             AND(E4994&lt;90,C4994&lt;2011,F4994&gt;100),"High: underrated, not too new but good rotation",
             AND(E4994&lt;=110,C4994&gt;2011,F4994&lt;=25),"Critic: well priced/underrated and new, but bad rotation",
             AND(E4994&gt;110,F4994&gt;100),"Top Tier: premium vehicules that tend to be sold above market prices",
             AND(E4994&gt;=90,E4994&lt;=110,F4994&gt;25),"Moderate: fair price and regular to good rotation",
             AND(E4994&lt;90,AND(C4994&lt;=2011,C4994&gt;=2000),AND(F4994&lt;100,F4994&gt;25)),"Moderate: underrated regular model and regular rotation",
             AND(E4994&lt;90,C4994&gt;2011,AND(F4994&lt;=100,F4994&gt;25)),"Moderate: underrated new model with regular rotation",
             AND(E4994&lt;90,C4994&lt;2000,AND(F4994&lt;=100,F4994&gt;25)),"Moderate: underrated old model with regular rotation",
             AND(C4994&lt;=2011,F4994&lt;=25),"Low: not new model and bad rotation",
             AND(E4994&gt;110,AND(C4994&lt;=2011,C4994&gt;=2000),F4994&lt;=25),"Low: overrated regular model with bad rotation",
             AND(E4994&gt;110,C4994&lt;2011,AND(F4994&lt;=100,F4994&gt;25)),"Low: overrated regular model (not new) with regular rotation",
             AND(E4994&gt;110,C4994&gt;2011,F4994&lt;=25),"Low: overrated new model with bad rotation"
)</f>
        <v>Moderate: fair price and regular to good rotation</v>
      </c>
    </row>
    <row r="4995" spans="1:8" x14ac:dyDescent="0.3">
      <c r="A4995" t="s">
        <v>59</v>
      </c>
      <c r="B4995" t="s">
        <v>862</v>
      </c>
      <c r="C4995">
        <v>2007</v>
      </c>
      <c r="D4995">
        <v>3895.2</v>
      </c>
      <c r="E4995">
        <v>100.46641989451577</v>
      </c>
      <c r="F4995">
        <v>125</v>
      </c>
      <c r="H4995" t="str" cm="1">
        <f t="array" ref="H4995">_xlfn.IFS(
             AND(E4995&gt;110,C4995&gt;2011,F4995&gt;100),"High: overrated, new and good rotation",
             AND(E4995&lt;90,C4995&gt;2011,F4995&gt;100),"High: underrated, new and good rotation",
             AND(E4995&lt;90,C4995&lt;2011,F4995&gt;100),"High: underrated, not too new but good rotation",
             AND(E4995&lt;=110,C4995&gt;2011,F4995&lt;=25),"Critic: well priced/underrated and new, but bad rotation",
             AND(E4995&gt;110,F4995&gt;100),"Top Tier: premium vehicules that tend to be sold above market prices",
             AND(E4995&gt;=90,E4995&lt;=110,F4995&gt;25),"Moderate: fair price and regular to good rotation",
             AND(E4995&lt;90,AND(C4995&lt;=2011,C4995&gt;=2000),AND(F4995&lt;100,F4995&gt;25)),"Moderate: underrated regular model and regular rotation",
             AND(E4995&lt;90,C4995&gt;2011,AND(F4995&lt;=100,F4995&gt;25)),"Moderate: underrated new model with regular rotation",
             AND(E4995&lt;90,C4995&lt;2000,AND(F4995&lt;=100,F4995&gt;25)),"Moderate: underrated old model with regular rotation",
             AND(C4995&lt;=2011,F4995&lt;=25),"Low: not new model and bad rotation",
             AND(E4995&gt;110,AND(C4995&lt;=2011,C4995&gt;=2000),F4995&lt;=25),"Low: overrated regular model with bad rotation",
             AND(E4995&gt;110,C4995&lt;2011,AND(F4995&lt;=100,F4995&gt;25)),"Low: overrated regular model (not new) with regular rotation",
             AND(E4995&gt;110,C4995&gt;2011,F4995&lt;=25),"Low: overrated new model with bad rotation"
)</f>
        <v>Moderate: fair price and regular to good rotation</v>
      </c>
    </row>
    <row r="4996" spans="1:8" x14ac:dyDescent="0.3">
      <c r="A4996" t="s">
        <v>59</v>
      </c>
      <c r="B4996" t="s">
        <v>862</v>
      </c>
      <c r="C4996">
        <v>2008</v>
      </c>
      <c r="D4996">
        <v>4616.3793103448279</v>
      </c>
      <c r="E4996">
        <v>101.92448995671603</v>
      </c>
      <c r="F4996">
        <v>116</v>
      </c>
      <c r="H4996" t="str" cm="1">
        <f t="array" ref="H4996">_xlfn.IFS(
             AND(E4996&gt;110,C4996&gt;2011,F4996&gt;100),"High: overrated, new and good rotation",
             AND(E4996&lt;90,C4996&gt;2011,F4996&gt;100),"High: underrated, new and good rotation",
             AND(E4996&lt;90,C4996&lt;2011,F4996&gt;100),"High: underrated, not too new but good rotation",
             AND(E4996&lt;=110,C4996&gt;2011,F4996&lt;=25),"Critic: well priced/underrated and new, but bad rotation",
             AND(E4996&gt;110,F4996&gt;100),"Top Tier: premium vehicules that tend to be sold above market prices",
             AND(E4996&gt;=90,E4996&lt;=110,F4996&gt;25),"Moderate: fair price and regular to good rotation",
             AND(E4996&lt;90,AND(C4996&lt;=2011,C4996&gt;=2000),AND(F4996&lt;100,F4996&gt;25)),"Moderate: underrated regular model and regular rotation",
             AND(E4996&lt;90,C4996&gt;2011,AND(F4996&lt;=100,F4996&gt;25)),"Moderate: underrated new model with regular rotation",
             AND(E4996&lt;90,C4996&lt;2000,AND(F4996&lt;=100,F4996&gt;25)),"Moderate: underrated old model with regular rotation",
             AND(C4996&lt;=2011,F4996&lt;=25),"Low: not new model and bad rotation",
             AND(E4996&gt;110,AND(C4996&lt;=2011,C4996&gt;=2000),F4996&lt;=25),"Low: overrated regular model with bad rotation",
             AND(E4996&gt;110,C4996&lt;2011,AND(F4996&lt;=100,F4996&gt;25)),"Low: overrated regular model (not new) with regular rotation",
             AND(E4996&gt;110,C4996&gt;2011,F4996&lt;=25),"Low: overrated new model with bad rotation"
)</f>
        <v>Moderate: fair price and regular to good rotation</v>
      </c>
    </row>
    <row r="4997" spans="1:8" x14ac:dyDescent="0.3">
      <c r="A4997" t="s">
        <v>59</v>
      </c>
      <c r="B4997" t="s">
        <v>862</v>
      </c>
      <c r="C4997">
        <v>2009</v>
      </c>
      <c r="D4997">
        <v>5271.5189873417721</v>
      </c>
      <c r="E4997">
        <v>100.18822497069657</v>
      </c>
      <c r="F4997">
        <v>79</v>
      </c>
      <c r="H4997" t="str" cm="1">
        <f t="array" ref="H4997">_xlfn.IFS(
             AND(E4997&gt;110,C4997&gt;2011,F4997&gt;100),"High: overrated, new and good rotation",
             AND(E4997&lt;90,C4997&gt;2011,F4997&gt;100),"High: underrated, new and good rotation",
             AND(E4997&lt;90,C4997&lt;2011,F4997&gt;100),"High: underrated, not too new but good rotation",
             AND(E4997&lt;=110,C4997&gt;2011,F4997&lt;=25),"Critic: well priced/underrated and new, but bad rotation",
             AND(E4997&gt;110,F4997&gt;100),"Top Tier: premium vehicules that tend to be sold above market prices",
             AND(E4997&gt;=90,E4997&lt;=110,F4997&gt;25),"Moderate: fair price and regular to good rotation",
             AND(E4997&lt;90,AND(C4997&lt;=2011,C4997&gt;=2000),AND(F4997&lt;100,F4997&gt;25)),"Moderate: underrated regular model and regular rotation",
             AND(E4997&lt;90,C4997&gt;2011,AND(F4997&lt;=100,F4997&gt;25)),"Moderate: underrated new model with regular rotation",
             AND(E4997&lt;90,C4997&lt;2000,AND(F4997&lt;=100,F4997&gt;25)),"Moderate: underrated old model with regular rotation",
             AND(C4997&lt;=2011,F4997&lt;=25),"Low: not new model and bad rotation",
             AND(E4997&gt;110,AND(C4997&lt;=2011,C4997&gt;=2000),F4997&lt;=25),"Low: overrated regular model with bad rotation",
             AND(E4997&gt;110,C4997&lt;2011,AND(F4997&lt;=100,F4997&gt;25)),"Low: overrated regular model (not new) with regular rotation",
             AND(E4997&gt;110,C4997&gt;2011,F4997&lt;=25),"Low: overrated new model with bad rotation"
)</f>
        <v>Moderate: fair price and regular to good rotation</v>
      </c>
    </row>
    <row r="4998" spans="1:8" x14ac:dyDescent="0.3">
      <c r="A4998" t="s">
        <v>59</v>
      </c>
      <c r="B4998" t="s">
        <v>862</v>
      </c>
      <c r="C4998">
        <v>2010</v>
      </c>
      <c r="D4998">
        <v>5844.6261682242994</v>
      </c>
      <c r="E4998">
        <v>94.198812257594668</v>
      </c>
      <c r="F4998">
        <v>107</v>
      </c>
      <c r="H4998" t="str" cm="1">
        <f t="array" ref="H4998">_xlfn.IFS(
             AND(E4998&gt;110,C4998&gt;2011,F4998&gt;100),"High: overrated, new and good rotation",
             AND(E4998&lt;90,C4998&gt;2011,F4998&gt;100),"High: underrated, new and good rotation",
             AND(E4998&lt;90,C4998&lt;2011,F4998&gt;100),"High: underrated, not too new but good rotation",
             AND(E4998&lt;=110,C4998&gt;2011,F4998&lt;=25),"Critic: well priced/underrated and new, but bad rotation",
             AND(E4998&gt;110,F4998&gt;100),"Top Tier: premium vehicules that tend to be sold above market prices",
             AND(E4998&gt;=90,E4998&lt;=110,F4998&gt;25),"Moderate: fair price and regular to good rotation",
             AND(E4998&lt;90,AND(C4998&lt;=2011,C4998&gt;=2000),AND(F4998&lt;100,F4998&gt;25)),"Moderate: underrated regular model and regular rotation",
             AND(E4998&lt;90,C4998&gt;2011,AND(F4998&lt;=100,F4998&gt;25)),"Moderate: underrated new model with regular rotation",
             AND(E4998&lt;90,C4998&lt;2000,AND(F4998&lt;=100,F4998&gt;25)),"Moderate: underrated old model with regular rotation",
             AND(C4998&lt;=2011,F4998&lt;=25),"Low: not new model and bad rotation",
             AND(E4998&gt;110,AND(C4998&lt;=2011,C4998&gt;=2000),F4998&lt;=25),"Low: overrated regular model with bad rotation",
             AND(E4998&gt;110,C4998&lt;2011,AND(F4998&lt;=100,F4998&gt;25)),"Low: overrated regular model (not new) with regular rotation",
             AND(E4998&gt;110,C4998&gt;2011,F4998&lt;=25),"Low: overrated new model with bad rotation"
)</f>
        <v>Moderate: fair price and regular to good rotation</v>
      </c>
    </row>
    <row r="4999" spans="1:8" x14ac:dyDescent="0.3">
      <c r="A4999" t="s">
        <v>59</v>
      </c>
      <c r="B4999" t="s">
        <v>862</v>
      </c>
      <c r="C4999">
        <v>2011</v>
      </c>
      <c r="D4999">
        <v>6342.8571428571431</v>
      </c>
      <c r="E4999">
        <v>93.423885426638989</v>
      </c>
      <c r="F4999">
        <v>28</v>
      </c>
      <c r="H4999" t="str" cm="1">
        <f t="array" ref="H4999">_xlfn.IFS(
             AND(E4999&gt;110,C4999&gt;2011,F4999&gt;100),"High: overrated, new and good rotation",
             AND(E4999&lt;90,C4999&gt;2011,F4999&gt;100),"High: underrated, new and good rotation",
             AND(E4999&lt;90,C4999&lt;2011,F4999&gt;100),"High: underrated, not too new but good rotation",
             AND(E4999&lt;=110,C4999&gt;2011,F4999&lt;=25),"Critic: well priced/underrated and new, but bad rotation",
             AND(E4999&gt;110,F4999&gt;100),"Top Tier: premium vehicules that tend to be sold above market prices",
             AND(E4999&gt;=90,E4999&lt;=110,F4999&gt;25),"Moderate: fair price and regular to good rotation",
             AND(E4999&lt;90,AND(C4999&lt;=2011,C4999&gt;=2000),AND(F4999&lt;100,F4999&gt;25)),"Moderate: underrated regular model and regular rotation",
             AND(E4999&lt;90,C4999&gt;2011,AND(F4999&lt;=100,F4999&gt;25)),"Moderate: underrated new model with regular rotation",
             AND(E4999&lt;90,C4999&lt;2000,AND(F4999&lt;=100,F4999&gt;25)),"Moderate: underrated old model with regular rotation",
             AND(C4999&lt;=2011,F4999&lt;=25),"Low: not new model and bad rotation",
             AND(E4999&gt;110,AND(C4999&lt;=2011,C4999&gt;=2000),F4999&lt;=25),"Low: overrated regular model with bad rotation",
             AND(E4999&gt;110,C4999&lt;2011,AND(F4999&lt;=100,F4999&gt;25)),"Low: overrated regular model (not new) with regular rotation",
             AND(E4999&gt;110,C4999&gt;2011,F4999&lt;=25),"Low: overrated new model with bad rotation"
)</f>
        <v>Moderate: fair price and regular to good rotation</v>
      </c>
    </row>
    <row r="5000" spans="1:8" x14ac:dyDescent="0.3">
      <c r="A5000" t="s">
        <v>59</v>
      </c>
      <c r="B5000" t="s">
        <v>862</v>
      </c>
      <c r="C5000">
        <v>2012</v>
      </c>
      <c r="D5000">
        <v>8344.9966555183946</v>
      </c>
      <c r="E5000">
        <v>99.861121483210908</v>
      </c>
      <c r="F5000">
        <v>299</v>
      </c>
      <c r="H5000" t="str" cm="1">
        <f t="array" ref="H5000">_xlfn.IFS(
             AND(E5000&gt;110,C5000&gt;2011,F5000&gt;100),"High: overrated, new and good rotation",
             AND(E5000&lt;90,C5000&gt;2011,F5000&gt;100),"High: underrated, new and good rotation",
             AND(E5000&lt;90,C5000&lt;2011,F5000&gt;100),"High: underrated, not too new but good rotation",
             AND(E5000&lt;=110,C5000&gt;2011,F5000&lt;=25),"Critic: well priced/underrated and new, but bad rotation",
             AND(E5000&gt;110,F5000&gt;100),"Top Tier: premium vehicules that tend to be sold above market prices",
             AND(E5000&gt;=90,E5000&lt;=110,F5000&gt;25),"Moderate: fair price and regular to good rotation",
             AND(E5000&lt;90,AND(C5000&lt;=2011,C5000&gt;=2000),AND(F5000&lt;100,F5000&gt;25)),"Moderate: underrated regular model and regular rotation",
             AND(E5000&lt;90,C5000&gt;2011,AND(F5000&lt;=100,F5000&gt;25)),"Moderate: underrated new model with regular rotation",
             AND(E5000&lt;90,C5000&lt;2000,AND(F5000&lt;=100,F5000&gt;25)),"Moderate: underrated old model with regular rotation",
             AND(C5000&lt;=2011,F5000&lt;=25),"Low: not new model and bad rotation",
             AND(E5000&gt;110,AND(C5000&lt;=2011,C5000&gt;=2000),F5000&lt;=25),"Low: overrated regular model with bad rotation",
             AND(E5000&gt;110,C5000&lt;2011,AND(F5000&lt;=100,F5000&gt;25)),"Low: overrated regular model (not new) with regular rotation",
             AND(E5000&gt;110,C5000&gt;2011,F5000&lt;=25),"Low: overrated new model with bad rotation"
)</f>
        <v>Moderate: fair price and regular to good rotation</v>
      </c>
    </row>
    <row r="5001" spans="1:8" x14ac:dyDescent="0.3">
      <c r="A5001" t="s">
        <v>59</v>
      </c>
      <c r="B5001" t="s">
        <v>862</v>
      </c>
      <c r="C5001">
        <v>2013</v>
      </c>
      <c r="D5001">
        <v>9176.598006644519</v>
      </c>
      <c r="E5001">
        <v>97.48062241296806</v>
      </c>
      <c r="F5001">
        <v>301</v>
      </c>
      <c r="H5001" t="str" cm="1">
        <f t="array" ref="H5001">_xlfn.IFS(
             AND(E5001&gt;110,C5001&gt;2011,F5001&gt;100),"High: overrated, new and good rotation",
             AND(E5001&lt;90,C5001&gt;2011,F5001&gt;100),"High: underrated, new and good rotation",
             AND(E5001&lt;90,C5001&lt;2011,F5001&gt;100),"High: underrated, not too new but good rotation",
             AND(E5001&lt;=110,C5001&gt;2011,F5001&lt;=25),"Critic: well priced/underrated and new, but bad rotation",
             AND(E5001&gt;110,F5001&gt;100),"Top Tier: premium vehicules that tend to be sold above market prices",
             AND(E5001&gt;=90,E5001&lt;=110,F5001&gt;25),"Moderate: fair price and regular to good rotation",
             AND(E5001&lt;90,AND(C5001&lt;=2011,C5001&gt;=2000),AND(F5001&lt;100,F5001&gt;25)),"Moderate: underrated regular model and regular rotation",
             AND(E5001&lt;90,C5001&gt;2011,AND(F5001&lt;=100,F5001&gt;25)),"Moderate: underrated new model with regular rotation",
             AND(E5001&lt;90,C5001&lt;2000,AND(F5001&lt;=100,F5001&gt;25)),"Moderate: underrated old model with regular rotation",
             AND(C5001&lt;=2011,F5001&lt;=25),"Low: not new model and bad rotation",
             AND(E5001&gt;110,AND(C5001&lt;=2011,C5001&gt;=2000),F5001&lt;=25),"Low: overrated regular model with bad rotation",
             AND(E5001&gt;110,C5001&lt;2011,AND(F5001&lt;=100,F5001&gt;25)),"Low: overrated regular model (not new) with regular rotation",
             AND(E5001&gt;110,C5001&gt;2011,F5001&lt;=25),"Low: overrated new model with bad rotation"
)</f>
        <v>Moderate: fair price and regular to good rotation</v>
      </c>
    </row>
    <row r="5002" spans="1:8" x14ac:dyDescent="0.3">
      <c r="A5002" t="s">
        <v>59</v>
      </c>
      <c r="B5002" t="s">
        <v>862</v>
      </c>
      <c r="C5002">
        <v>2014</v>
      </c>
      <c r="D5002">
        <v>10276.451612903225</v>
      </c>
      <c r="E5002">
        <v>90.25855990101357</v>
      </c>
      <c r="F5002">
        <v>155</v>
      </c>
      <c r="H5002" t="str" cm="1">
        <f t="array" ref="H5002">_xlfn.IFS(
             AND(E5002&gt;110,C5002&gt;2011,F5002&gt;100),"High: overrated, new and good rotation",
             AND(E5002&lt;90,C5002&gt;2011,F5002&gt;100),"High: underrated, new and good rotation",
             AND(E5002&lt;90,C5002&lt;2011,F5002&gt;100),"High: underrated, not too new but good rotation",
             AND(E5002&lt;=110,C5002&gt;2011,F5002&lt;=25),"Critic: well priced/underrated and new, but bad rotation",
             AND(E5002&gt;110,F5002&gt;100),"Top Tier: premium vehicules that tend to be sold above market prices",
             AND(E5002&gt;=90,E5002&lt;=110,F5002&gt;25),"Moderate: fair price and regular to good rotation",
             AND(E5002&lt;90,AND(C5002&lt;=2011,C5002&gt;=2000),AND(F5002&lt;100,F5002&gt;25)),"Moderate: underrated regular model and regular rotation",
             AND(E5002&lt;90,C5002&gt;2011,AND(F5002&lt;=100,F5002&gt;25)),"Moderate: underrated new model with regular rotation",
             AND(E5002&lt;90,C5002&lt;2000,AND(F5002&lt;=100,F5002&gt;25)),"Moderate: underrated old model with regular rotation",
             AND(C5002&lt;=2011,F5002&lt;=25),"Low: not new model and bad rotation",
             AND(E5002&gt;110,AND(C5002&lt;=2011,C5002&gt;=2000),F5002&lt;=25),"Low: overrated regular model with bad rotation",
             AND(E5002&gt;110,C5002&lt;2011,AND(F5002&lt;=100,F5002&gt;25)),"Low: overrated regular model (not new) with regular rotation",
             AND(E5002&gt;110,C5002&gt;2011,F5002&lt;=25),"Low: overrated new model with bad rotation"
)</f>
        <v>Moderate: fair price and regular to good rotation</v>
      </c>
    </row>
    <row r="5003" spans="1:8" x14ac:dyDescent="0.3">
      <c r="A5003" t="s">
        <v>59</v>
      </c>
      <c r="B5003" t="s">
        <v>862</v>
      </c>
      <c r="C5003">
        <v>2015</v>
      </c>
      <c r="D5003">
        <v>12333.333333333334</v>
      </c>
      <c r="E5003">
        <v>91.091260384940668</v>
      </c>
      <c r="F5003">
        <v>3</v>
      </c>
      <c r="H5003" t="str" cm="1">
        <f t="array" ref="H5003">_xlfn.IFS(
             AND(E5003&gt;110,C5003&gt;2011,F5003&gt;100),"High: overrated, new and good rotation",
             AND(E5003&lt;90,C5003&gt;2011,F5003&gt;100),"High: underrated, new and good rotation",
             AND(E5003&lt;90,C5003&lt;2011,F5003&gt;100),"High: underrated, not too new but good rotation",
             AND(E5003&lt;=110,C5003&gt;2011,F5003&lt;=25),"Critic: well priced/underrated and new, but bad rotation",
             AND(E5003&gt;110,F5003&gt;100),"Top Tier: premium vehicules that tend to be sold above market prices",
             AND(E5003&gt;=90,E5003&lt;=110,F5003&gt;25),"Moderate: fair price and regular to good rotation",
             AND(E5003&lt;90,AND(C5003&lt;=2011,C5003&gt;=2000),AND(F5003&lt;100,F5003&gt;25)),"Moderate: underrated regular model and regular rotation",
             AND(E5003&lt;90,C5003&gt;2011,AND(F5003&lt;=100,F5003&gt;25)),"Moderate: underrated new model with regular rotation",
             AND(E5003&lt;90,C5003&lt;2000,AND(F5003&lt;=100,F5003&gt;25)),"Moderate: underrated old model with regular rotation",
             AND(C5003&lt;=2011,F5003&lt;=25),"Low: not new model and bad rotation",
             AND(E5003&gt;110,AND(C5003&lt;=2011,C5003&gt;=2000),F5003&lt;=25),"Low: overrated regular model with bad rotation",
             AND(E5003&gt;110,C5003&lt;2011,AND(F5003&lt;=100,F5003&gt;25)),"Low: overrated regular model (not new) with regular rotation",
             AND(E5003&gt;110,C5003&gt;2011,F5003&lt;=25),"Low: overrated new model with bad rotation"
)</f>
        <v>Critic: well priced/underrated and new, but bad rotation</v>
      </c>
    </row>
    <row r="5004" spans="1:8" x14ac:dyDescent="0.3">
      <c r="A5004" t="s">
        <v>60</v>
      </c>
      <c r="B5004" t="s">
        <v>863</v>
      </c>
      <c r="C5004">
        <v>2000</v>
      </c>
      <c r="D5004">
        <v>500</v>
      </c>
      <c r="E5004">
        <v>32.786885245901637</v>
      </c>
      <c r="F5004">
        <v>1</v>
      </c>
      <c r="H5004" t="str" cm="1">
        <f t="array" ref="H5004">_xlfn.IFS(
             AND(E5004&gt;110,C5004&gt;2011,F5004&gt;100),"High: overrated, new and good rotation",
             AND(E5004&lt;90,C5004&gt;2011,F5004&gt;100),"High: underrated, new and good rotation",
             AND(E5004&lt;90,C5004&lt;2011,F5004&gt;100),"High: underrated, not too new but good rotation",
             AND(E5004&lt;=110,C5004&gt;2011,F5004&lt;=25),"Critic: well priced/underrated and new, but bad rotation",
             AND(E5004&gt;110,F5004&gt;100),"Top Tier: premium vehicules that tend to be sold above market prices",
             AND(E5004&gt;=90,E5004&lt;=110,F5004&gt;25),"Moderate: fair price and regular to good rotation",
             AND(E5004&lt;90,AND(C5004&lt;=2011,C5004&gt;=2000),AND(F5004&lt;100,F5004&gt;25)),"Moderate: underrated regular model and regular rotation",
             AND(E5004&lt;90,C5004&gt;2011,AND(F5004&lt;=100,F5004&gt;25)),"Moderate: underrated new model with regular rotation",
             AND(E5004&lt;90,C5004&lt;2000,AND(F5004&lt;=100,F5004&gt;25)),"Moderate: underrated old model with regular rotation",
             AND(C5004&lt;=2011,F5004&lt;=25),"Low: not new model and bad rotation",
             AND(E5004&gt;110,AND(C5004&lt;=2011,C5004&gt;=2000),F5004&lt;=25),"Low: overrated regular model with bad rotation",
             AND(E5004&gt;110,C5004&lt;2011,AND(F5004&lt;=100,F5004&gt;25)),"Low: overrated regular model (not new) with regular rotation",
             AND(E5004&gt;110,C5004&gt;2011,F5004&lt;=25),"Low: overrated new model with bad rotation"
)</f>
        <v>Low: not new model and bad rotation</v>
      </c>
    </row>
    <row r="5005" spans="1:8" x14ac:dyDescent="0.3">
      <c r="A5005" t="s">
        <v>60</v>
      </c>
      <c r="B5005" t="s">
        <v>863</v>
      </c>
      <c r="C5005">
        <v>2010</v>
      </c>
      <c r="D5005">
        <v>6000</v>
      </c>
      <c r="E5005">
        <v>97.560975609756099</v>
      </c>
      <c r="F5005">
        <v>1</v>
      </c>
      <c r="H5005" t="str" cm="1">
        <f t="array" ref="H5005">_xlfn.IFS(
             AND(E5005&gt;110,C5005&gt;2011,F5005&gt;100),"High: overrated, new and good rotation",
             AND(E5005&lt;90,C5005&gt;2011,F5005&gt;100),"High: underrated, new and good rotation",
             AND(E5005&lt;90,C5005&lt;2011,F5005&gt;100),"High: underrated, not too new but good rotation",
             AND(E5005&lt;=110,C5005&gt;2011,F5005&lt;=25),"Critic: well priced/underrated and new, but bad rotation",
             AND(E5005&gt;110,F5005&gt;100),"Top Tier: premium vehicules that tend to be sold above market prices",
             AND(E5005&gt;=90,E5005&lt;=110,F5005&gt;25),"Moderate: fair price and regular to good rotation",
             AND(E5005&lt;90,AND(C5005&lt;=2011,C5005&gt;=2000),AND(F5005&lt;100,F5005&gt;25)),"Moderate: underrated regular model and regular rotation",
             AND(E5005&lt;90,C5005&gt;2011,AND(F5005&lt;=100,F5005&gt;25)),"Moderate: underrated new model with regular rotation",
             AND(E5005&lt;90,C5005&lt;2000,AND(F5005&lt;=100,F5005&gt;25)),"Moderate: underrated old model with regular rotation",
             AND(C5005&lt;=2011,F5005&lt;=25),"Low: not new model and bad rotation",
             AND(E5005&gt;110,AND(C5005&lt;=2011,C5005&gt;=2000),F5005&lt;=25),"Low: overrated regular model with bad rotation",
             AND(E5005&gt;110,C5005&lt;2011,AND(F5005&lt;=100,F5005&gt;25)),"Low: overrated regular model (not new) with regular rotation",
             AND(E5005&gt;110,C5005&gt;2011,F5005&lt;=25),"Low: overrated new model with bad rotation"
)</f>
        <v>Low: not new model and bad rotation</v>
      </c>
    </row>
    <row r="5006" spans="1:8" x14ac:dyDescent="0.3">
      <c r="A5006" t="s">
        <v>60</v>
      </c>
      <c r="B5006" t="s">
        <v>863</v>
      </c>
      <c r="C5006">
        <v>2012</v>
      </c>
      <c r="D5006">
        <v>12353.235294117647</v>
      </c>
      <c r="E5006">
        <v>100.68381242997739</v>
      </c>
      <c r="F5006">
        <v>170</v>
      </c>
      <c r="H5006" t="str" cm="1">
        <f t="array" ref="H5006">_xlfn.IFS(
             AND(E5006&gt;110,C5006&gt;2011,F5006&gt;100),"High: overrated, new and good rotation",
             AND(E5006&lt;90,C5006&gt;2011,F5006&gt;100),"High: underrated, new and good rotation",
             AND(E5006&lt;90,C5006&lt;2011,F5006&gt;100),"High: underrated, not too new but good rotation",
             AND(E5006&lt;=110,C5006&gt;2011,F5006&lt;=25),"Critic: well priced/underrated and new, but bad rotation",
             AND(E5006&gt;110,F5006&gt;100),"Top Tier: premium vehicules that tend to be sold above market prices",
             AND(E5006&gt;=90,E5006&lt;=110,F5006&gt;25),"Moderate: fair price and regular to good rotation",
             AND(E5006&lt;90,AND(C5006&lt;=2011,C5006&gt;=2000),AND(F5006&lt;100,F5006&gt;25)),"Moderate: underrated regular model and regular rotation",
             AND(E5006&lt;90,C5006&gt;2011,AND(F5006&lt;=100,F5006&gt;25)),"Moderate: underrated new model with regular rotation",
             AND(E5006&lt;90,C5006&lt;2000,AND(F5006&lt;=100,F5006&gt;25)),"Moderate: underrated old model with regular rotation",
             AND(C5006&lt;=2011,F5006&lt;=25),"Low: not new model and bad rotation",
             AND(E5006&gt;110,AND(C5006&lt;=2011,C5006&gt;=2000),F5006&lt;=25),"Low: overrated regular model with bad rotation",
             AND(E5006&gt;110,C5006&lt;2011,AND(F5006&lt;=100,F5006&gt;25)),"Low: overrated regular model (not new) with regular rotation",
             AND(E5006&gt;110,C5006&gt;2011,F5006&lt;=25),"Low: overrated new model with bad rotation"
)</f>
        <v>Moderate: fair price and regular to good rotation</v>
      </c>
    </row>
    <row r="5007" spans="1:8" x14ac:dyDescent="0.3">
      <c r="A5007" t="s">
        <v>60</v>
      </c>
      <c r="B5007" t="s">
        <v>863</v>
      </c>
      <c r="C5007">
        <v>2013</v>
      </c>
      <c r="D5007">
        <v>12765.022421524664</v>
      </c>
      <c r="E5007">
        <v>100.4198662247814</v>
      </c>
      <c r="F5007">
        <v>223</v>
      </c>
      <c r="H5007" t="str" cm="1">
        <f t="array" ref="H5007">_xlfn.IFS(
             AND(E5007&gt;110,C5007&gt;2011,F5007&gt;100),"High: overrated, new and good rotation",
             AND(E5007&lt;90,C5007&gt;2011,F5007&gt;100),"High: underrated, new and good rotation",
             AND(E5007&lt;90,C5007&lt;2011,F5007&gt;100),"High: underrated, not too new but good rotation",
             AND(E5007&lt;=110,C5007&gt;2011,F5007&lt;=25),"Critic: well priced/underrated and new, but bad rotation",
             AND(E5007&gt;110,F5007&gt;100),"Top Tier: premium vehicules that tend to be sold above market prices",
             AND(E5007&gt;=90,E5007&lt;=110,F5007&gt;25),"Moderate: fair price and regular to good rotation",
             AND(E5007&lt;90,AND(C5007&lt;=2011,C5007&gt;=2000),AND(F5007&lt;100,F5007&gt;25)),"Moderate: underrated regular model and regular rotation",
             AND(E5007&lt;90,C5007&gt;2011,AND(F5007&lt;=100,F5007&gt;25)),"Moderate: underrated new model with regular rotation",
             AND(E5007&lt;90,C5007&lt;2000,AND(F5007&lt;=100,F5007&gt;25)),"Moderate: underrated old model with regular rotation",
             AND(C5007&lt;=2011,F5007&lt;=25),"Low: not new model and bad rotation",
             AND(E5007&gt;110,AND(C5007&lt;=2011,C5007&gt;=2000),F5007&lt;=25),"Low: overrated regular model with bad rotation",
             AND(E5007&gt;110,C5007&lt;2011,AND(F5007&lt;=100,F5007&gt;25)),"Low: overrated regular model (not new) with regular rotation",
             AND(E5007&gt;110,C5007&gt;2011,F5007&lt;=25),"Low: overrated new model with bad rotation"
)</f>
        <v>Moderate: fair price and regular to good rotation</v>
      </c>
    </row>
    <row r="5008" spans="1:8" x14ac:dyDescent="0.3">
      <c r="A5008" t="s">
        <v>60</v>
      </c>
      <c r="B5008" t="s">
        <v>863</v>
      </c>
      <c r="C5008">
        <v>2014</v>
      </c>
      <c r="D5008">
        <v>13584.677419354839</v>
      </c>
      <c r="E5008">
        <v>96.735906663524787</v>
      </c>
      <c r="F5008">
        <v>62</v>
      </c>
      <c r="H5008" t="str" cm="1">
        <f t="array" ref="H5008">_xlfn.IFS(
             AND(E5008&gt;110,C5008&gt;2011,F5008&gt;100),"High: overrated, new and good rotation",
             AND(E5008&lt;90,C5008&gt;2011,F5008&gt;100),"High: underrated, new and good rotation",
             AND(E5008&lt;90,C5008&lt;2011,F5008&gt;100),"High: underrated, not too new but good rotation",
             AND(E5008&lt;=110,C5008&gt;2011,F5008&lt;=25),"Critic: well priced/underrated and new, but bad rotation",
             AND(E5008&gt;110,F5008&gt;100),"Top Tier: premium vehicules that tend to be sold above market prices",
             AND(E5008&gt;=90,E5008&lt;=110,F5008&gt;25),"Moderate: fair price and regular to good rotation",
             AND(E5008&lt;90,AND(C5008&lt;=2011,C5008&gt;=2000),AND(F5008&lt;100,F5008&gt;25)),"Moderate: underrated regular model and regular rotation",
             AND(E5008&lt;90,C5008&gt;2011,AND(F5008&lt;=100,F5008&gt;25)),"Moderate: underrated new model with regular rotation",
             AND(E5008&lt;90,C5008&lt;2000,AND(F5008&lt;=100,F5008&gt;25)),"Moderate: underrated old model with regular rotation",
             AND(C5008&lt;=2011,F5008&lt;=25),"Low: not new model and bad rotation",
             AND(E5008&gt;110,AND(C5008&lt;=2011,C5008&gt;=2000),F5008&lt;=25),"Low: overrated regular model with bad rotation",
             AND(E5008&gt;110,C5008&lt;2011,AND(F5008&lt;=100,F5008&gt;25)),"Low: overrated regular model (not new) with regular rotation",
             AND(E5008&gt;110,C5008&gt;2011,F5008&lt;=25),"Low: overrated new model with bad rotation"
)</f>
        <v>Moderate: fair price and regular to good rotation</v>
      </c>
    </row>
    <row r="5009" spans="1:8" x14ac:dyDescent="0.3">
      <c r="A5009" t="s">
        <v>60</v>
      </c>
      <c r="B5009" t="s">
        <v>863</v>
      </c>
      <c r="C5009">
        <v>2015</v>
      </c>
      <c r="D5009">
        <v>11550</v>
      </c>
      <c r="E5009">
        <v>83.141214090463663</v>
      </c>
      <c r="F5009">
        <v>2</v>
      </c>
      <c r="H5009" t="str" cm="1">
        <f t="array" ref="H5009">_xlfn.IFS(
             AND(E5009&gt;110,C5009&gt;2011,F5009&gt;100),"High: overrated, new and good rotation",
             AND(E5009&lt;90,C5009&gt;2011,F5009&gt;100),"High: underrated, new and good rotation",
             AND(E5009&lt;90,C5009&lt;2011,F5009&gt;100),"High: underrated, not too new but good rotation",
             AND(E5009&lt;=110,C5009&gt;2011,F5009&lt;=25),"Critic: well priced/underrated and new, but bad rotation",
             AND(E5009&gt;110,F5009&gt;100),"Top Tier: premium vehicules that tend to be sold above market prices",
             AND(E5009&gt;=90,E5009&lt;=110,F5009&gt;25),"Moderate: fair price and regular to good rotation",
             AND(E5009&lt;90,AND(C5009&lt;=2011,C5009&gt;=2000),AND(F5009&lt;100,F5009&gt;25)),"Moderate: underrated regular model and regular rotation",
             AND(E5009&lt;90,C5009&gt;2011,AND(F5009&lt;=100,F5009&gt;25)),"Moderate: underrated new model with regular rotation",
             AND(E5009&lt;90,C5009&lt;2000,AND(F5009&lt;=100,F5009&gt;25)),"Moderate: underrated old model with regular rotation",
             AND(C5009&lt;=2011,F5009&lt;=25),"Low: not new model and bad rotation",
             AND(E5009&gt;110,AND(C5009&lt;=2011,C5009&gt;=2000),F5009&lt;=25),"Low: overrated regular model with bad rotation",
             AND(E5009&gt;110,C5009&lt;2011,AND(F5009&lt;=100,F5009&gt;25)),"Low: overrated regular model (not new) with regular rotation",
             AND(E5009&gt;110,C5009&gt;2011,F5009&lt;=25),"Low: overrated new model with bad rotation"
)</f>
        <v>Critic: well priced/underrated and new, but bad rotation</v>
      </c>
    </row>
    <row r="5010" spans="1:8" x14ac:dyDescent="0.3">
      <c r="A5010" t="s">
        <v>60</v>
      </c>
      <c r="B5010" t="s">
        <v>864</v>
      </c>
      <c r="C5010">
        <v>2013</v>
      </c>
      <c r="D5010">
        <v>17700.980392156864</v>
      </c>
      <c r="E5010">
        <v>98.772927983237466</v>
      </c>
      <c r="F5010">
        <v>51</v>
      </c>
      <c r="H5010" t="str" cm="1">
        <f t="array" ref="H5010">_xlfn.IFS(
             AND(E5010&gt;110,C5010&gt;2011,F5010&gt;100),"High: overrated, new and good rotation",
             AND(E5010&lt;90,C5010&gt;2011,F5010&gt;100),"High: underrated, new and good rotation",
             AND(E5010&lt;90,C5010&lt;2011,F5010&gt;100),"High: underrated, not too new but good rotation",
             AND(E5010&lt;=110,C5010&gt;2011,F5010&lt;=25),"Critic: well priced/underrated and new, but bad rotation",
             AND(E5010&gt;110,F5010&gt;100),"Top Tier: premium vehicules that tend to be sold above market prices",
             AND(E5010&gt;=90,E5010&lt;=110,F5010&gt;25),"Moderate: fair price and regular to good rotation",
             AND(E5010&lt;90,AND(C5010&lt;=2011,C5010&gt;=2000),AND(F5010&lt;100,F5010&gt;25)),"Moderate: underrated regular model and regular rotation",
             AND(E5010&lt;90,C5010&gt;2011,AND(F5010&lt;=100,F5010&gt;25)),"Moderate: underrated new model with regular rotation",
             AND(E5010&lt;90,C5010&lt;2000,AND(F5010&lt;=100,F5010&gt;25)),"Moderate: underrated old model with regular rotation",
             AND(C5010&lt;=2011,F5010&lt;=25),"Low: not new model and bad rotation",
             AND(E5010&gt;110,AND(C5010&lt;=2011,C5010&gt;=2000),F5010&lt;=25),"Low: overrated regular model with bad rotation",
             AND(E5010&gt;110,C5010&lt;2011,AND(F5010&lt;=100,F5010&gt;25)),"Low: overrated regular model (not new) with regular rotation",
             AND(E5010&gt;110,C5010&gt;2011,F5010&lt;=25),"Low: overrated new model with bad rotation"
)</f>
        <v>Moderate: fair price and regular to good rotation</v>
      </c>
    </row>
    <row r="5011" spans="1:8" x14ac:dyDescent="0.3">
      <c r="A5011" t="s">
        <v>60</v>
      </c>
      <c r="B5011" t="s">
        <v>864</v>
      </c>
      <c r="C5011">
        <v>2014</v>
      </c>
      <c r="D5011">
        <v>20750</v>
      </c>
      <c r="E5011">
        <v>102.31888395766299</v>
      </c>
      <c r="F5011">
        <v>8</v>
      </c>
      <c r="H5011" t="str" cm="1">
        <f t="array" ref="H5011">_xlfn.IFS(
             AND(E5011&gt;110,C5011&gt;2011,F5011&gt;100),"High: overrated, new and good rotation",
             AND(E5011&lt;90,C5011&gt;2011,F5011&gt;100),"High: underrated, new and good rotation",
             AND(E5011&lt;90,C5011&lt;2011,F5011&gt;100),"High: underrated, not too new but good rotation",
             AND(E5011&lt;=110,C5011&gt;2011,F5011&lt;=25),"Critic: well priced/underrated and new, but bad rotation",
             AND(E5011&gt;110,F5011&gt;100),"Top Tier: premium vehicules that tend to be sold above market prices",
             AND(E5011&gt;=90,E5011&lt;=110,F5011&gt;25),"Moderate: fair price and regular to good rotation",
             AND(E5011&lt;90,AND(C5011&lt;=2011,C5011&gt;=2000),AND(F5011&lt;100,F5011&gt;25)),"Moderate: underrated regular model and regular rotation",
             AND(E5011&lt;90,C5011&gt;2011,AND(F5011&lt;=100,F5011&gt;25)),"Moderate: underrated new model with regular rotation",
             AND(E5011&lt;90,C5011&lt;2000,AND(F5011&lt;=100,F5011&gt;25)),"Moderate: underrated old model with regular rotation",
             AND(C5011&lt;=2011,F5011&lt;=25),"Low: not new model and bad rotation",
             AND(E5011&gt;110,AND(C5011&lt;=2011,C5011&gt;=2000),F5011&lt;=25),"Low: overrated regular model with bad rotation",
             AND(E5011&gt;110,C5011&lt;2011,AND(F5011&lt;=100,F5011&gt;25)),"Low: overrated regular model (not new) with regular rotation",
             AND(E5011&gt;110,C5011&gt;2011,F5011&lt;=25),"Low: overrated new model with bad rotation"
)</f>
        <v>Critic: well priced/underrated and new, but bad rotation</v>
      </c>
    </row>
    <row r="5012" spans="1:8" x14ac:dyDescent="0.3">
      <c r="A5012" t="s">
        <v>60</v>
      </c>
      <c r="B5012" t="s">
        <v>865</v>
      </c>
      <c r="C5012">
        <v>1998</v>
      </c>
      <c r="D5012">
        <v>650</v>
      </c>
      <c r="E5012">
        <v>92.857142857142861</v>
      </c>
      <c r="F5012">
        <v>1</v>
      </c>
      <c r="H5012" t="str" cm="1">
        <f t="array" ref="H5012">_xlfn.IFS(
             AND(E5012&gt;110,C5012&gt;2011,F5012&gt;100),"High: overrated, new and good rotation",
             AND(E5012&lt;90,C5012&gt;2011,F5012&gt;100),"High: underrated, new and good rotation",
             AND(E5012&lt;90,C5012&lt;2011,F5012&gt;100),"High: underrated, not too new but good rotation",
             AND(E5012&lt;=110,C5012&gt;2011,F5012&lt;=25),"Critic: well priced/underrated and new, but bad rotation",
             AND(E5012&gt;110,F5012&gt;100),"Top Tier: premium vehicules that tend to be sold above market prices",
             AND(E5012&gt;=90,E5012&lt;=110,F5012&gt;25),"Moderate: fair price and regular to good rotation",
             AND(E5012&lt;90,AND(C5012&lt;=2011,C5012&gt;=2000),AND(F5012&lt;100,F5012&gt;25)),"Moderate: underrated regular model and regular rotation",
             AND(E5012&lt;90,C5012&gt;2011,AND(F5012&lt;=100,F5012&gt;25)),"Moderate: underrated new model with regular rotation",
             AND(E5012&lt;90,C5012&lt;2000,AND(F5012&lt;=100,F5012&gt;25)),"Moderate: underrated old model with regular rotation",
             AND(C5012&lt;=2011,F5012&lt;=25),"Low: not new model and bad rotation",
             AND(E5012&gt;110,AND(C5012&lt;=2011,C5012&gt;=2000),F5012&lt;=25),"Low: overrated regular model with bad rotation",
             AND(E5012&gt;110,C5012&lt;2011,AND(F5012&lt;=100,F5012&gt;25)),"Low: overrated regular model (not new) with regular rotation",
             AND(E5012&gt;110,C5012&gt;2011,F5012&lt;=25),"Low: overrated new model with bad rotation"
)</f>
        <v>Low: not new model and bad rotation</v>
      </c>
    </row>
    <row r="5013" spans="1:8" x14ac:dyDescent="0.3">
      <c r="A5013" t="s">
        <v>60</v>
      </c>
      <c r="B5013" t="s">
        <v>865</v>
      </c>
      <c r="C5013">
        <v>1999</v>
      </c>
      <c r="D5013">
        <v>550</v>
      </c>
      <c r="E5013">
        <v>83.651061776061781</v>
      </c>
      <c r="F5013">
        <v>4</v>
      </c>
      <c r="H5013" t="str" cm="1">
        <f t="array" ref="H5013">_xlfn.IFS(
             AND(E5013&gt;110,C5013&gt;2011,F5013&gt;100),"High: overrated, new and good rotation",
             AND(E5013&lt;90,C5013&gt;2011,F5013&gt;100),"High: underrated, new and good rotation",
             AND(E5013&lt;90,C5013&lt;2011,F5013&gt;100),"High: underrated, not too new but good rotation",
             AND(E5013&lt;=110,C5013&gt;2011,F5013&lt;=25),"Critic: well priced/underrated and new, but bad rotation",
             AND(E5013&gt;110,F5013&gt;100),"Top Tier: premium vehicules that tend to be sold above market prices",
             AND(E5013&gt;=90,E5013&lt;=110,F5013&gt;25),"Moderate: fair price and regular to good rotation",
             AND(E5013&lt;90,AND(C5013&lt;=2011,C5013&gt;=2000),AND(F5013&lt;100,F5013&gt;25)),"Moderate: underrated regular model and regular rotation",
             AND(E5013&lt;90,C5013&gt;2011,AND(F5013&lt;=100,F5013&gt;25)),"Moderate: underrated new model with regular rotation",
             AND(E5013&lt;90,C5013&lt;2000,AND(F5013&lt;=100,F5013&gt;25)),"Moderate: underrated old model with regular rotation",
             AND(C5013&lt;=2011,F5013&lt;=25),"Low: not new model and bad rotation",
             AND(E5013&gt;110,AND(C5013&lt;=2011,C5013&gt;=2000),F5013&lt;=25),"Low: overrated regular model with bad rotation",
             AND(E5013&gt;110,C5013&lt;2011,AND(F5013&lt;=100,F5013&gt;25)),"Low: overrated regular model (not new) with regular rotation",
             AND(E5013&gt;110,C5013&gt;2011,F5013&lt;=25),"Low: overrated new model with bad rotation"
)</f>
        <v>Low: not new model and bad rotation</v>
      </c>
    </row>
    <row r="5014" spans="1:8" x14ac:dyDescent="0.3">
      <c r="A5014" t="s">
        <v>60</v>
      </c>
      <c r="B5014" t="s">
        <v>865</v>
      </c>
      <c r="C5014">
        <v>2000</v>
      </c>
      <c r="D5014">
        <v>1433.3333333333333</v>
      </c>
      <c r="E5014">
        <v>124.13263065436979</v>
      </c>
      <c r="F5014">
        <v>3</v>
      </c>
      <c r="H5014" t="str" cm="1">
        <f t="array" ref="H5014">_xlfn.IFS(
             AND(E5014&gt;110,C5014&gt;2011,F5014&gt;100),"High: overrated, new and good rotation",
             AND(E5014&lt;90,C5014&gt;2011,F5014&gt;100),"High: underrated, new and good rotation",
             AND(E5014&lt;90,C5014&lt;2011,F5014&gt;100),"High: underrated, not too new but good rotation",
             AND(E5014&lt;=110,C5014&gt;2011,F5014&lt;=25),"Critic: well priced/underrated and new, but bad rotation",
             AND(E5014&gt;110,F5014&gt;100),"Top Tier: premium vehicules that tend to be sold above market prices",
             AND(E5014&gt;=90,E5014&lt;=110,F5014&gt;25),"Moderate: fair price and regular to good rotation",
             AND(E5014&lt;90,AND(C5014&lt;=2011,C5014&gt;=2000),AND(F5014&lt;100,F5014&gt;25)),"Moderate: underrated regular model and regular rotation",
             AND(E5014&lt;90,C5014&gt;2011,AND(F5014&lt;=100,F5014&gt;25)),"Moderate: underrated new model with regular rotation",
             AND(E5014&lt;90,C5014&lt;2000,AND(F5014&lt;=100,F5014&gt;25)),"Moderate: underrated old model with regular rotation",
             AND(C5014&lt;=2011,F5014&lt;=25),"Low: not new model and bad rotation",
             AND(E5014&gt;110,AND(C5014&lt;=2011,C5014&gt;=2000),F5014&lt;=25),"Low: overrated regular model with bad rotation",
             AND(E5014&gt;110,C5014&lt;2011,AND(F5014&lt;=100,F5014&gt;25)),"Low: overrated regular model (not new) with regular rotation",
             AND(E5014&gt;110,C5014&gt;2011,F5014&lt;=25),"Low: overrated new model with bad rotation"
)</f>
        <v>Low: not new model and bad rotation</v>
      </c>
    </row>
    <row r="5015" spans="1:8" x14ac:dyDescent="0.3">
      <c r="A5015" t="s">
        <v>60</v>
      </c>
      <c r="B5015" t="s">
        <v>865</v>
      </c>
      <c r="C5015">
        <v>2001</v>
      </c>
      <c r="D5015">
        <v>1270.8333333333333</v>
      </c>
      <c r="E5015">
        <v>106.3174685157479</v>
      </c>
      <c r="F5015">
        <v>12</v>
      </c>
      <c r="H5015" t="str" cm="1">
        <f t="array" ref="H5015">_xlfn.IFS(
             AND(E5015&gt;110,C5015&gt;2011,F5015&gt;100),"High: overrated, new and good rotation",
             AND(E5015&lt;90,C5015&gt;2011,F5015&gt;100),"High: underrated, new and good rotation",
             AND(E5015&lt;90,C5015&lt;2011,F5015&gt;100),"High: underrated, not too new but good rotation",
             AND(E5015&lt;=110,C5015&gt;2011,F5015&lt;=25),"Critic: well priced/underrated and new, but bad rotation",
             AND(E5015&gt;110,F5015&gt;100),"Top Tier: premium vehicules that tend to be sold above market prices",
             AND(E5015&gt;=90,E5015&lt;=110,F5015&gt;25),"Moderate: fair price and regular to good rotation",
             AND(E5015&lt;90,AND(C5015&lt;=2011,C5015&gt;=2000),AND(F5015&lt;100,F5015&gt;25)),"Moderate: underrated regular model and regular rotation",
             AND(E5015&lt;90,C5015&gt;2011,AND(F5015&lt;=100,F5015&gt;25)),"Moderate: underrated new model with regular rotation",
             AND(E5015&lt;90,C5015&lt;2000,AND(F5015&lt;=100,F5015&gt;25)),"Moderate: underrated old model with regular rotation",
             AND(C5015&lt;=2011,F5015&lt;=25),"Low: not new model and bad rotation",
             AND(E5015&gt;110,AND(C5015&lt;=2011,C5015&gt;=2000),F5015&lt;=25),"Low: overrated regular model with bad rotation",
             AND(E5015&gt;110,C5015&lt;2011,AND(F5015&lt;=100,F5015&gt;25)),"Low: overrated regular model (not new) with regular rotation",
             AND(E5015&gt;110,C5015&gt;2011,F5015&lt;=25),"Low: overrated new model with bad rotation"
)</f>
        <v>Low: not new model and bad rotation</v>
      </c>
    </row>
    <row r="5016" spans="1:8" x14ac:dyDescent="0.3">
      <c r="A5016" t="s">
        <v>60</v>
      </c>
      <c r="B5016" t="s">
        <v>865</v>
      </c>
      <c r="C5016">
        <v>2002</v>
      </c>
      <c r="D5016">
        <v>1635</v>
      </c>
      <c r="E5016">
        <v>100.15691892452482</v>
      </c>
      <c r="F5016">
        <v>10</v>
      </c>
      <c r="H5016" t="str" cm="1">
        <f t="array" ref="H5016">_xlfn.IFS(
             AND(E5016&gt;110,C5016&gt;2011,F5016&gt;100),"High: overrated, new and good rotation",
             AND(E5016&lt;90,C5016&gt;2011,F5016&gt;100),"High: underrated, new and good rotation",
             AND(E5016&lt;90,C5016&lt;2011,F5016&gt;100),"High: underrated, not too new but good rotation",
             AND(E5016&lt;=110,C5016&gt;2011,F5016&lt;=25),"Critic: well priced/underrated and new, but bad rotation",
             AND(E5016&gt;110,F5016&gt;100),"Top Tier: premium vehicules that tend to be sold above market prices",
             AND(E5016&gt;=90,E5016&lt;=110,F5016&gt;25),"Moderate: fair price and regular to good rotation",
             AND(E5016&lt;90,AND(C5016&lt;=2011,C5016&gt;=2000),AND(F5016&lt;100,F5016&gt;25)),"Moderate: underrated regular model and regular rotation",
             AND(E5016&lt;90,C5016&gt;2011,AND(F5016&lt;=100,F5016&gt;25)),"Moderate: underrated new model with regular rotation",
             AND(E5016&lt;90,C5016&lt;2000,AND(F5016&lt;=100,F5016&gt;25)),"Moderate: underrated old model with regular rotation",
             AND(C5016&lt;=2011,F5016&lt;=25),"Low: not new model and bad rotation",
             AND(E5016&gt;110,AND(C5016&lt;=2011,C5016&gt;=2000),F5016&lt;=25),"Low: overrated regular model with bad rotation",
             AND(E5016&gt;110,C5016&lt;2011,AND(F5016&lt;=100,F5016&gt;25)),"Low: overrated regular model (not new) with regular rotation",
             AND(E5016&gt;110,C5016&gt;2011,F5016&lt;=25),"Low: overrated new model with bad rotation"
)</f>
        <v>Low: not new model and bad rotation</v>
      </c>
    </row>
    <row r="5017" spans="1:8" x14ac:dyDescent="0.3">
      <c r="A5017" t="s">
        <v>60</v>
      </c>
      <c r="B5017" t="s">
        <v>866</v>
      </c>
      <c r="C5017">
        <v>2009</v>
      </c>
      <c r="D5017">
        <v>8653.3898305084749</v>
      </c>
      <c r="E5017">
        <v>93.201958941360687</v>
      </c>
      <c r="F5017">
        <v>59</v>
      </c>
      <c r="H5017" t="str" cm="1">
        <f t="array" ref="H5017">_xlfn.IFS(
             AND(E5017&gt;110,C5017&gt;2011,F5017&gt;100),"High: overrated, new and good rotation",
             AND(E5017&lt;90,C5017&gt;2011,F5017&gt;100),"High: underrated, new and good rotation",
             AND(E5017&lt;90,C5017&lt;2011,F5017&gt;100),"High: underrated, not too new but good rotation",
             AND(E5017&lt;=110,C5017&gt;2011,F5017&lt;=25),"Critic: well priced/underrated and new, but bad rotation",
             AND(E5017&gt;110,F5017&gt;100),"Top Tier: premium vehicules that tend to be sold above market prices",
             AND(E5017&gt;=90,E5017&lt;=110,F5017&gt;25),"Moderate: fair price and regular to good rotation",
             AND(E5017&lt;90,AND(C5017&lt;=2011,C5017&gt;=2000),AND(F5017&lt;100,F5017&gt;25)),"Moderate: underrated regular model and regular rotation",
             AND(E5017&lt;90,C5017&gt;2011,AND(F5017&lt;=100,F5017&gt;25)),"Moderate: underrated new model with regular rotation",
             AND(E5017&lt;90,C5017&lt;2000,AND(F5017&lt;=100,F5017&gt;25)),"Moderate: underrated old model with regular rotation",
             AND(C5017&lt;=2011,F5017&lt;=25),"Low: not new model and bad rotation",
             AND(E5017&gt;110,AND(C5017&lt;=2011,C5017&gt;=2000),F5017&lt;=25),"Low: overrated regular model with bad rotation",
             AND(E5017&gt;110,C5017&lt;2011,AND(F5017&lt;=100,F5017&gt;25)),"Low: overrated regular model (not new) with regular rotation",
             AND(E5017&gt;110,C5017&gt;2011,F5017&lt;=25),"Low: overrated new model with bad rotation"
)</f>
        <v>Moderate: fair price and regular to good rotation</v>
      </c>
    </row>
    <row r="5018" spans="1:8" x14ac:dyDescent="0.3">
      <c r="A5018" t="s">
        <v>60</v>
      </c>
      <c r="B5018" t="s">
        <v>866</v>
      </c>
      <c r="C5018">
        <v>2010</v>
      </c>
      <c r="D5018">
        <v>10012.931034482759</v>
      </c>
      <c r="E5018">
        <v>98.043979775570463</v>
      </c>
      <c r="F5018">
        <v>116</v>
      </c>
      <c r="H5018" t="str" cm="1">
        <f t="array" ref="H5018">_xlfn.IFS(
             AND(E5018&gt;110,C5018&gt;2011,F5018&gt;100),"High: overrated, new and good rotation",
             AND(E5018&lt;90,C5018&gt;2011,F5018&gt;100),"High: underrated, new and good rotation",
             AND(E5018&lt;90,C5018&lt;2011,F5018&gt;100),"High: underrated, not too new but good rotation",
             AND(E5018&lt;=110,C5018&gt;2011,F5018&lt;=25),"Critic: well priced/underrated and new, but bad rotation",
             AND(E5018&gt;110,F5018&gt;100),"Top Tier: premium vehicules that tend to be sold above market prices",
             AND(E5018&gt;=90,E5018&lt;=110,F5018&gt;25),"Moderate: fair price and regular to good rotation",
             AND(E5018&lt;90,AND(C5018&lt;=2011,C5018&gt;=2000),AND(F5018&lt;100,F5018&gt;25)),"Moderate: underrated regular model and regular rotation",
             AND(E5018&lt;90,C5018&gt;2011,AND(F5018&lt;=100,F5018&gt;25)),"Moderate: underrated new model with regular rotation",
             AND(E5018&lt;90,C5018&lt;2000,AND(F5018&lt;=100,F5018&gt;25)),"Moderate: underrated old model with regular rotation",
             AND(C5018&lt;=2011,F5018&lt;=25),"Low: not new model and bad rotation",
             AND(E5018&gt;110,AND(C5018&lt;=2011,C5018&gt;=2000),F5018&lt;=25),"Low: overrated regular model with bad rotation",
             AND(E5018&gt;110,C5018&lt;2011,AND(F5018&lt;=100,F5018&gt;25)),"Low: overrated regular model (not new) with regular rotation",
             AND(E5018&gt;110,C5018&gt;2011,F5018&lt;=25),"Low: overrated new model with bad rotation"
)</f>
        <v>Moderate: fair price and regular to good rotation</v>
      </c>
    </row>
    <row r="5019" spans="1:8" x14ac:dyDescent="0.3">
      <c r="A5019" t="s">
        <v>60</v>
      </c>
      <c r="B5019" t="s">
        <v>866</v>
      </c>
      <c r="C5019">
        <v>2011</v>
      </c>
      <c r="D5019">
        <v>10555.813953488372</v>
      </c>
      <c r="E5019">
        <v>95.104043252519659</v>
      </c>
      <c r="F5019">
        <v>43</v>
      </c>
      <c r="H5019" t="str" cm="1">
        <f t="array" ref="H5019">_xlfn.IFS(
             AND(E5019&gt;110,C5019&gt;2011,F5019&gt;100),"High: overrated, new and good rotation",
             AND(E5019&lt;90,C5019&gt;2011,F5019&gt;100),"High: underrated, new and good rotation",
             AND(E5019&lt;90,C5019&lt;2011,F5019&gt;100),"High: underrated, not too new but good rotation",
             AND(E5019&lt;=110,C5019&gt;2011,F5019&lt;=25),"Critic: well priced/underrated and new, but bad rotation",
             AND(E5019&gt;110,F5019&gt;100),"Top Tier: premium vehicules that tend to be sold above market prices",
             AND(E5019&gt;=90,E5019&lt;=110,F5019&gt;25),"Moderate: fair price and regular to good rotation",
             AND(E5019&lt;90,AND(C5019&lt;=2011,C5019&gt;=2000),AND(F5019&lt;100,F5019&gt;25)),"Moderate: underrated regular model and regular rotation",
             AND(E5019&lt;90,C5019&gt;2011,AND(F5019&lt;=100,F5019&gt;25)),"Moderate: underrated new model with regular rotation",
             AND(E5019&lt;90,C5019&lt;2000,AND(F5019&lt;=100,F5019&gt;25)),"Moderate: underrated old model with regular rotation",
             AND(C5019&lt;=2011,F5019&lt;=25),"Low: not new model and bad rotation",
             AND(E5019&gt;110,AND(C5019&lt;=2011,C5019&gt;=2000),F5019&lt;=25),"Low: overrated regular model with bad rotation",
             AND(E5019&gt;110,C5019&lt;2011,AND(F5019&lt;=100,F5019&gt;25)),"Low: overrated regular model (not new) with regular rotation",
             AND(E5019&gt;110,C5019&gt;2011,F5019&lt;=25),"Low: overrated new model with bad rotation"
)</f>
        <v>Moderate: fair price and regular to good rotation</v>
      </c>
    </row>
    <row r="5020" spans="1:8" x14ac:dyDescent="0.3">
      <c r="A5020" t="s">
        <v>60</v>
      </c>
      <c r="B5020" t="s">
        <v>866</v>
      </c>
      <c r="C5020">
        <v>2012</v>
      </c>
      <c r="D5020">
        <v>13392.603550295858</v>
      </c>
      <c r="E5020">
        <v>99.149288301730877</v>
      </c>
      <c r="F5020">
        <v>169</v>
      </c>
      <c r="H5020" t="str" cm="1">
        <f t="array" ref="H5020">_xlfn.IFS(
             AND(E5020&gt;110,C5020&gt;2011,F5020&gt;100),"High: overrated, new and good rotation",
             AND(E5020&lt;90,C5020&gt;2011,F5020&gt;100),"High: underrated, new and good rotation",
             AND(E5020&lt;90,C5020&lt;2011,F5020&gt;100),"High: underrated, not too new but good rotation",
             AND(E5020&lt;=110,C5020&gt;2011,F5020&lt;=25),"Critic: well priced/underrated and new, but bad rotation",
             AND(E5020&gt;110,F5020&gt;100),"Top Tier: premium vehicules that tend to be sold above market prices",
             AND(E5020&gt;=90,E5020&lt;=110,F5020&gt;25),"Moderate: fair price and regular to good rotation",
             AND(E5020&lt;90,AND(C5020&lt;=2011,C5020&gt;=2000),AND(F5020&lt;100,F5020&gt;25)),"Moderate: underrated regular model and regular rotation",
             AND(E5020&lt;90,C5020&gt;2011,AND(F5020&lt;=100,F5020&gt;25)),"Moderate: underrated new model with regular rotation",
             AND(E5020&lt;90,C5020&lt;2000,AND(F5020&lt;=100,F5020&gt;25)),"Moderate: underrated old model with regular rotation",
             AND(C5020&lt;=2011,F5020&lt;=25),"Low: not new model and bad rotation",
             AND(E5020&gt;110,AND(C5020&lt;=2011,C5020&gt;=2000),F5020&lt;=25),"Low: overrated regular model with bad rotation",
             AND(E5020&gt;110,C5020&lt;2011,AND(F5020&lt;=100,F5020&gt;25)),"Low: overrated regular model (not new) with regular rotation",
             AND(E5020&gt;110,C5020&gt;2011,F5020&lt;=25),"Low: overrated new model with bad rotation"
)</f>
        <v>Moderate: fair price and regular to good rotation</v>
      </c>
    </row>
    <row r="5021" spans="1:8" x14ac:dyDescent="0.3">
      <c r="A5021" t="s">
        <v>60</v>
      </c>
      <c r="B5021" t="s">
        <v>866</v>
      </c>
      <c r="C5021">
        <v>2013</v>
      </c>
      <c r="D5021">
        <v>15899.548837209302</v>
      </c>
      <c r="E5021">
        <v>99.646572138249127</v>
      </c>
      <c r="F5021">
        <v>215</v>
      </c>
      <c r="H5021" t="str" cm="1">
        <f t="array" ref="H5021">_xlfn.IFS(
             AND(E5021&gt;110,C5021&gt;2011,F5021&gt;100),"High: overrated, new and good rotation",
             AND(E5021&lt;90,C5021&gt;2011,F5021&gt;100),"High: underrated, new and good rotation",
             AND(E5021&lt;90,C5021&lt;2011,F5021&gt;100),"High: underrated, not too new but good rotation",
             AND(E5021&lt;=110,C5021&gt;2011,F5021&lt;=25),"Critic: well priced/underrated and new, but bad rotation",
             AND(E5021&gt;110,F5021&gt;100),"Top Tier: premium vehicules that tend to be sold above market prices",
             AND(E5021&gt;=90,E5021&lt;=110,F5021&gt;25),"Moderate: fair price and regular to good rotation",
             AND(E5021&lt;90,AND(C5021&lt;=2011,C5021&gt;=2000),AND(F5021&lt;100,F5021&gt;25)),"Moderate: underrated regular model and regular rotation",
             AND(E5021&lt;90,C5021&gt;2011,AND(F5021&lt;=100,F5021&gt;25)),"Moderate: underrated new model with regular rotation",
             AND(E5021&lt;90,C5021&lt;2000,AND(F5021&lt;=100,F5021&gt;25)),"Moderate: underrated old model with regular rotation",
             AND(C5021&lt;=2011,F5021&lt;=25),"Low: not new model and bad rotation",
             AND(E5021&gt;110,AND(C5021&lt;=2011,C5021&gt;=2000),F5021&lt;=25),"Low: overrated regular model with bad rotation",
             AND(E5021&gt;110,C5021&lt;2011,AND(F5021&lt;=100,F5021&gt;25)),"Low: overrated regular model (not new) with regular rotation",
             AND(E5021&gt;110,C5021&gt;2011,F5021&lt;=25),"Low: overrated new model with bad rotation"
)</f>
        <v>Moderate: fair price and regular to good rotation</v>
      </c>
    </row>
    <row r="5022" spans="1:8" x14ac:dyDescent="0.3">
      <c r="A5022" t="s">
        <v>60</v>
      </c>
      <c r="B5022" t="s">
        <v>866</v>
      </c>
      <c r="C5022">
        <v>2014</v>
      </c>
      <c r="D5022">
        <v>21664.102564102563</v>
      </c>
      <c r="E5022">
        <v>96.549506393468903</v>
      </c>
      <c r="F5022">
        <v>39</v>
      </c>
      <c r="H5022" t="str" cm="1">
        <f t="array" ref="H5022">_xlfn.IFS(
             AND(E5022&gt;110,C5022&gt;2011,F5022&gt;100),"High: overrated, new and good rotation",
             AND(E5022&lt;90,C5022&gt;2011,F5022&gt;100),"High: underrated, new and good rotation",
             AND(E5022&lt;90,C5022&lt;2011,F5022&gt;100),"High: underrated, not too new but good rotation",
             AND(E5022&lt;=110,C5022&gt;2011,F5022&lt;=25),"Critic: well priced/underrated and new, but bad rotation",
             AND(E5022&gt;110,F5022&gt;100),"Top Tier: premium vehicules that tend to be sold above market prices",
             AND(E5022&gt;=90,E5022&lt;=110,F5022&gt;25),"Moderate: fair price and regular to good rotation",
             AND(E5022&lt;90,AND(C5022&lt;=2011,C5022&gt;=2000),AND(F5022&lt;100,F5022&gt;25)),"Moderate: underrated regular model and regular rotation",
             AND(E5022&lt;90,C5022&gt;2011,AND(F5022&lt;=100,F5022&gt;25)),"Moderate: underrated new model with regular rotation",
             AND(E5022&lt;90,C5022&lt;2000,AND(F5022&lt;=100,F5022&gt;25)),"Moderate: underrated old model with regular rotation",
             AND(C5022&lt;=2011,F5022&lt;=25),"Low: not new model and bad rotation",
             AND(E5022&gt;110,AND(C5022&lt;=2011,C5022&gt;=2000),F5022&lt;=25),"Low: overrated regular model with bad rotation",
             AND(E5022&gt;110,C5022&lt;2011,AND(F5022&lt;=100,F5022&gt;25)),"Low: overrated regular model (not new) with regular rotation",
             AND(E5022&gt;110,C5022&gt;2011,F5022&lt;=25),"Low: overrated new model with bad rotation"
)</f>
        <v>Moderate: fair price and regular to good rotation</v>
      </c>
    </row>
    <row r="5023" spans="1:8" x14ac:dyDescent="0.3">
      <c r="A5023" t="s">
        <v>60</v>
      </c>
      <c r="B5023" t="s">
        <v>867</v>
      </c>
      <c r="C5023">
        <v>2007</v>
      </c>
      <c r="D5023">
        <v>6655.2631578947367</v>
      </c>
      <c r="E5023">
        <v>97.144734044497099</v>
      </c>
      <c r="F5023">
        <v>38</v>
      </c>
      <c r="H5023" t="str" cm="1">
        <f t="array" ref="H5023">_xlfn.IFS(
             AND(E5023&gt;110,C5023&gt;2011,F5023&gt;100),"High: overrated, new and good rotation",
             AND(E5023&lt;90,C5023&gt;2011,F5023&gt;100),"High: underrated, new and good rotation",
             AND(E5023&lt;90,C5023&lt;2011,F5023&gt;100),"High: underrated, not too new but good rotation",
             AND(E5023&lt;=110,C5023&gt;2011,F5023&lt;=25),"Critic: well priced/underrated and new, but bad rotation",
             AND(E5023&gt;110,F5023&gt;100),"Top Tier: premium vehicules that tend to be sold above market prices",
             AND(E5023&gt;=90,E5023&lt;=110,F5023&gt;25),"Moderate: fair price and regular to good rotation",
             AND(E5023&lt;90,AND(C5023&lt;=2011,C5023&gt;=2000),AND(F5023&lt;100,F5023&gt;25)),"Moderate: underrated regular model and regular rotation",
             AND(E5023&lt;90,C5023&gt;2011,AND(F5023&lt;=100,F5023&gt;25)),"Moderate: underrated new model with regular rotation",
             AND(E5023&lt;90,C5023&lt;2000,AND(F5023&lt;=100,F5023&gt;25)),"Moderate: underrated old model with regular rotation",
             AND(C5023&lt;=2011,F5023&lt;=25),"Low: not new model and bad rotation",
             AND(E5023&gt;110,AND(C5023&lt;=2011,C5023&gt;=2000),F5023&lt;=25),"Low: overrated regular model with bad rotation",
             AND(E5023&gt;110,C5023&lt;2011,AND(F5023&lt;=100,F5023&gt;25)),"Low: overrated regular model (not new) with regular rotation",
             AND(E5023&gt;110,C5023&gt;2011,F5023&lt;=25),"Low: overrated new model with bad rotation"
)</f>
        <v>Moderate: fair price and regular to good rotation</v>
      </c>
    </row>
    <row r="5024" spans="1:8" x14ac:dyDescent="0.3">
      <c r="A5024" t="s">
        <v>60</v>
      </c>
      <c r="B5024" t="s">
        <v>867</v>
      </c>
      <c r="C5024">
        <v>2008</v>
      </c>
      <c r="D5024">
        <v>8041.0714285714284</v>
      </c>
      <c r="E5024">
        <v>96.149813526199495</v>
      </c>
      <c r="F5024">
        <v>56</v>
      </c>
      <c r="H5024" t="str" cm="1">
        <f t="array" ref="H5024">_xlfn.IFS(
             AND(E5024&gt;110,C5024&gt;2011,F5024&gt;100),"High: overrated, new and good rotation",
             AND(E5024&lt;90,C5024&gt;2011,F5024&gt;100),"High: underrated, new and good rotation",
             AND(E5024&lt;90,C5024&lt;2011,F5024&gt;100),"High: underrated, not too new but good rotation",
             AND(E5024&lt;=110,C5024&gt;2011,F5024&lt;=25),"Critic: well priced/underrated and new, but bad rotation",
             AND(E5024&gt;110,F5024&gt;100),"Top Tier: premium vehicules that tend to be sold above market prices",
             AND(E5024&gt;=90,E5024&lt;=110,F5024&gt;25),"Moderate: fair price and regular to good rotation",
             AND(E5024&lt;90,AND(C5024&lt;=2011,C5024&gt;=2000),AND(F5024&lt;100,F5024&gt;25)),"Moderate: underrated regular model and regular rotation",
             AND(E5024&lt;90,C5024&gt;2011,AND(F5024&lt;=100,F5024&gt;25)),"Moderate: underrated new model with regular rotation",
             AND(E5024&lt;90,C5024&lt;2000,AND(F5024&lt;=100,F5024&gt;25)),"Moderate: underrated old model with regular rotation",
             AND(C5024&lt;=2011,F5024&lt;=25),"Low: not new model and bad rotation",
             AND(E5024&gt;110,AND(C5024&lt;=2011,C5024&gt;=2000),F5024&lt;=25),"Low: overrated regular model with bad rotation",
             AND(E5024&gt;110,C5024&lt;2011,AND(F5024&lt;=100,F5024&gt;25)),"Low: overrated regular model (not new) with regular rotation",
             AND(E5024&gt;110,C5024&gt;2011,F5024&lt;=25),"Low: overrated new model with bad rotation"
)</f>
        <v>Moderate: fair price and regular to good rotation</v>
      </c>
    </row>
    <row r="5025" spans="1:8" x14ac:dyDescent="0.3">
      <c r="A5025" t="s">
        <v>60</v>
      </c>
      <c r="B5025" t="s">
        <v>867</v>
      </c>
      <c r="C5025">
        <v>2009</v>
      </c>
      <c r="D5025">
        <v>9402.2727272727279</v>
      </c>
      <c r="E5025">
        <v>101.92761502250215</v>
      </c>
      <c r="F5025">
        <v>22</v>
      </c>
      <c r="H5025" t="str" cm="1">
        <f t="array" ref="H5025">_xlfn.IFS(
             AND(E5025&gt;110,C5025&gt;2011,F5025&gt;100),"High: overrated, new and good rotation",
             AND(E5025&lt;90,C5025&gt;2011,F5025&gt;100),"High: underrated, new and good rotation",
             AND(E5025&lt;90,C5025&lt;2011,F5025&gt;100),"High: underrated, not too new but good rotation",
             AND(E5025&lt;=110,C5025&gt;2011,F5025&lt;=25),"Critic: well priced/underrated and new, but bad rotation",
             AND(E5025&gt;110,F5025&gt;100),"Top Tier: premium vehicules that tend to be sold above market prices",
             AND(E5025&gt;=90,E5025&lt;=110,F5025&gt;25),"Moderate: fair price and regular to good rotation",
             AND(E5025&lt;90,AND(C5025&lt;=2011,C5025&gt;=2000),AND(F5025&lt;100,F5025&gt;25)),"Moderate: underrated regular model and regular rotation",
             AND(E5025&lt;90,C5025&gt;2011,AND(F5025&lt;=100,F5025&gt;25)),"Moderate: underrated new model with regular rotation",
             AND(E5025&lt;90,C5025&lt;2000,AND(F5025&lt;=100,F5025&gt;25)),"Moderate: underrated old model with regular rotation",
             AND(C5025&lt;=2011,F5025&lt;=25),"Low: not new model and bad rotation",
             AND(E5025&gt;110,AND(C5025&lt;=2011,C5025&gt;=2000),F5025&lt;=25),"Low: overrated regular model with bad rotation",
             AND(E5025&gt;110,C5025&lt;2011,AND(F5025&lt;=100,F5025&gt;25)),"Low: overrated regular model (not new) with regular rotation",
             AND(E5025&gt;110,C5025&gt;2011,F5025&lt;=25),"Low: overrated new model with bad rotation"
)</f>
        <v>Low: not new model and bad rotation</v>
      </c>
    </row>
    <row r="5026" spans="1:8" x14ac:dyDescent="0.3">
      <c r="A5026" t="s">
        <v>60</v>
      </c>
      <c r="B5026" t="s">
        <v>867</v>
      </c>
      <c r="C5026">
        <v>2010</v>
      </c>
      <c r="D5026">
        <v>11095</v>
      </c>
      <c r="E5026">
        <v>94.211799317921489</v>
      </c>
      <c r="F5026">
        <v>10</v>
      </c>
      <c r="H5026" t="str" cm="1">
        <f t="array" ref="H5026">_xlfn.IFS(
             AND(E5026&gt;110,C5026&gt;2011,F5026&gt;100),"High: overrated, new and good rotation",
             AND(E5026&lt;90,C5026&gt;2011,F5026&gt;100),"High: underrated, new and good rotation",
             AND(E5026&lt;90,C5026&lt;2011,F5026&gt;100),"High: underrated, not too new but good rotation",
             AND(E5026&lt;=110,C5026&gt;2011,F5026&lt;=25),"Critic: well priced/underrated and new, but bad rotation",
             AND(E5026&gt;110,F5026&gt;100),"Top Tier: premium vehicules that tend to be sold above market prices",
             AND(E5026&gt;=90,E5026&lt;=110,F5026&gt;25),"Moderate: fair price and regular to good rotation",
             AND(E5026&lt;90,AND(C5026&lt;=2011,C5026&gt;=2000),AND(F5026&lt;100,F5026&gt;25)),"Moderate: underrated regular model and regular rotation",
             AND(E5026&lt;90,C5026&gt;2011,AND(F5026&lt;=100,F5026&gt;25)),"Moderate: underrated new model with regular rotation",
             AND(E5026&lt;90,C5026&lt;2000,AND(F5026&lt;=100,F5026&gt;25)),"Moderate: underrated old model with regular rotation",
             AND(C5026&lt;=2011,F5026&lt;=25),"Low: not new model and bad rotation",
             AND(E5026&gt;110,AND(C5026&lt;=2011,C5026&gt;=2000),F5026&lt;=25),"Low: overrated regular model with bad rotation",
             AND(E5026&gt;110,C5026&lt;2011,AND(F5026&lt;=100,F5026&gt;25)),"Low: overrated regular model (not new) with regular rotation",
             AND(E5026&gt;110,C5026&gt;2011,F5026&lt;=25),"Low: overrated new model with bad rotation"
)</f>
        <v>Low: not new model and bad rotation</v>
      </c>
    </row>
    <row r="5027" spans="1:8" x14ac:dyDescent="0.3">
      <c r="A5027" t="s">
        <v>60</v>
      </c>
      <c r="B5027" t="s">
        <v>867</v>
      </c>
      <c r="C5027">
        <v>2011</v>
      </c>
      <c r="D5027">
        <v>16400</v>
      </c>
      <c r="E5027">
        <v>105.70245738200339</v>
      </c>
      <c r="F5027">
        <v>4</v>
      </c>
      <c r="H5027" t="str" cm="1">
        <f t="array" ref="H5027">_xlfn.IFS(
             AND(E5027&gt;110,C5027&gt;2011,F5027&gt;100),"High: overrated, new and good rotation",
             AND(E5027&lt;90,C5027&gt;2011,F5027&gt;100),"High: underrated, new and good rotation",
             AND(E5027&lt;90,C5027&lt;2011,F5027&gt;100),"High: underrated, not too new but good rotation",
             AND(E5027&lt;=110,C5027&gt;2011,F5027&lt;=25),"Critic: well priced/underrated and new, but bad rotation",
             AND(E5027&gt;110,F5027&gt;100),"Top Tier: premium vehicules that tend to be sold above market prices",
             AND(E5027&gt;=90,E5027&lt;=110,F5027&gt;25),"Moderate: fair price and regular to good rotation",
             AND(E5027&lt;90,AND(C5027&lt;=2011,C5027&gt;=2000),AND(F5027&lt;100,F5027&gt;25)),"Moderate: underrated regular model and regular rotation",
             AND(E5027&lt;90,C5027&gt;2011,AND(F5027&lt;=100,F5027&gt;25)),"Moderate: underrated new model with regular rotation",
             AND(E5027&lt;90,C5027&lt;2000,AND(F5027&lt;=100,F5027&gt;25)),"Moderate: underrated old model with regular rotation",
             AND(C5027&lt;=2011,F5027&lt;=25),"Low: not new model and bad rotation",
             AND(E5027&gt;110,AND(C5027&lt;=2011,C5027&gt;=2000),F5027&lt;=25),"Low: overrated regular model with bad rotation",
             AND(E5027&gt;110,C5027&lt;2011,AND(F5027&lt;=100,F5027&gt;25)),"Low: overrated regular model (not new) with regular rotation",
             AND(E5027&gt;110,C5027&gt;2011,F5027&lt;=25),"Low: overrated new model with bad rotation"
)</f>
        <v>Low: not new model and bad rotation</v>
      </c>
    </row>
    <row r="5028" spans="1:8" x14ac:dyDescent="0.3">
      <c r="A5028" t="s">
        <v>60</v>
      </c>
      <c r="B5028" t="s">
        <v>867</v>
      </c>
      <c r="C5028">
        <v>2012</v>
      </c>
      <c r="D5028">
        <v>17409.302325581397</v>
      </c>
      <c r="E5028">
        <v>99.884169847664893</v>
      </c>
      <c r="F5028">
        <v>43</v>
      </c>
      <c r="H5028" t="str" cm="1">
        <f t="array" ref="H5028">_xlfn.IFS(
             AND(E5028&gt;110,C5028&gt;2011,F5028&gt;100),"High: overrated, new and good rotation",
             AND(E5028&lt;90,C5028&gt;2011,F5028&gt;100),"High: underrated, new and good rotation",
             AND(E5028&lt;90,C5028&lt;2011,F5028&gt;100),"High: underrated, not too new but good rotation",
             AND(E5028&lt;=110,C5028&gt;2011,F5028&lt;=25),"Critic: well priced/underrated and new, but bad rotation",
             AND(E5028&gt;110,F5028&gt;100),"Top Tier: premium vehicules that tend to be sold above market prices",
             AND(E5028&gt;=90,E5028&lt;=110,F5028&gt;25),"Moderate: fair price and regular to good rotation",
             AND(E5028&lt;90,AND(C5028&lt;=2011,C5028&gt;=2000),AND(F5028&lt;100,F5028&gt;25)),"Moderate: underrated regular model and regular rotation",
             AND(E5028&lt;90,C5028&gt;2011,AND(F5028&lt;=100,F5028&gt;25)),"Moderate: underrated new model with regular rotation",
             AND(E5028&lt;90,C5028&lt;2000,AND(F5028&lt;=100,F5028&gt;25)),"Moderate: underrated old model with regular rotation",
             AND(C5028&lt;=2011,F5028&lt;=25),"Low: not new model and bad rotation",
             AND(E5028&gt;110,AND(C5028&lt;=2011,C5028&gt;=2000),F5028&lt;=25),"Low: overrated regular model with bad rotation",
             AND(E5028&gt;110,C5028&lt;2011,AND(F5028&lt;=100,F5028&gt;25)),"Low: overrated regular model (not new) with regular rotation",
             AND(E5028&gt;110,C5028&gt;2011,F5028&lt;=25),"Low: overrated new model with bad rotation"
)</f>
        <v>Moderate: fair price and regular to good rotation</v>
      </c>
    </row>
    <row r="5029" spans="1:8" x14ac:dyDescent="0.3">
      <c r="A5029" t="s">
        <v>60</v>
      </c>
      <c r="B5029" t="s">
        <v>867</v>
      </c>
      <c r="C5029">
        <v>2013</v>
      </c>
      <c r="D5029">
        <v>22640</v>
      </c>
      <c r="E5029">
        <v>99.278925924401861</v>
      </c>
      <c r="F5029">
        <v>15</v>
      </c>
      <c r="H5029" t="str" cm="1">
        <f t="array" ref="H5029">_xlfn.IFS(
             AND(E5029&gt;110,C5029&gt;2011,F5029&gt;100),"High: overrated, new and good rotation",
             AND(E5029&lt;90,C5029&gt;2011,F5029&gt;100),"High: underrated, new and good rotation",
             AND(E5029&lt;90,C5029&lt;2011,F5029&gt;100),"High: underrated, not too new but good rotation",
             AND(E5029&lt;=110,C5029&gt;2011,F5029&lt;=25),"Critic: well priced/underrated and new, but bad rotation",
             AND(E5029&gt;110,F5029&gt;100),"Top Tier: premium vehicules that tend to be sold above market prices",
             AND(E5029&gt;=90,E5029&lt;=110,F5029&gt;25),"Moderate: fair price and regular to good rotation",
             AND(E5029&lt;90,AND(C5029&lt;=2011,C5029&gt;=2000),AND(F5029&lt;100,F5029&gt;25)),"Moderate: underrated regular model and regular rotation",
             AND(E5029&lt;90,C5029&gt;2011,AND(F5029&lt;=100,F5029&gt;25)),"Moderate: underrated new model with regular rotation",
             AND(E5029&lt;90,C5029&lt;2000,AND(F5029&lt;=100,F5029&gt;25)),"Moderate: underrated old model with regular rotation",
             AND(C5029&lt;=2011,F5029&lt;=25),"Low: not new model and bad rotation",
             AND(E5029&gt;110,AND(C5029&lt;=2011,C5029&gt;=2000),F5029&lt;=25),"Low: overrated regular model with bad rotation",
             AND(E5029&gt;110,C5029&lt;2011,AND(F5029&lt;=100,F5029&gt;25)),"Low: overrated regular model (not new) with regular rotation",
             AND(E5029&gt;110,C5029&gt;2011,F5029&lt;=25),"Low: overrated new model with bad rotation"
)</f>
        <v>Critic: well priced/underrated and new, but bad rotation</v>
      </c>
    </row>
    <row r="5030" spans="1:8" x14ac:dyDescent="0.3">
      <c r="A5030" t="s">
        <v>60</v>
      </c>
      <c r="B5030" t="s">
        <v>867</v>
      </c>
      <c r="C5030">
        <v>2014</v>
      </c>
      <c r="D5030">
        <v>24600</v>
      </c>
      <c r="E5030">
        <v>92.481203007518801</v>
      </c>
      <c r="F5030">
        <v>1</v>
      </c>
      <c r="H5030" t="str" cm="1">
        <f t="array" ref="H5030">_xlfn.IFS(
             AND(E5030&gt;110,C5030&gt;2011,F5030&gt;100),"High: overrated, new and good rotation",
             AND(E5030&lt;90,C5030&gt;2011,F5030&gt;100),"High: underrated, new and good rotation",
             AND(E5030&lt;90,C5030&lt;2011,F5030&gt;100),"High: underrated, not too new but good rotation",
             AND(E5030&lt;=110,C5030&gt;2011,F5030&lt;=25),"Critic: well priced/underrated and new, but bad rotation",
             AND(E5030&gt;110,F5030&gt;100),"Top Tier: premium vehicules that tend to be sold above market prices",
             AND(E5030&gt;=90,E5030&lt;=110,F5030&gt;25),"Moderate: fair price and regular to good rotation",
             AND(E5030&lt;90,AND(C5030&lt;=2011,C5030&gt;=2000),AND(F5030&lt;100,F5030&gt;25)),"Moderate: underrated regular model and regular rotation",
             AND(E5030&lt;90,C5030&gt;2011,AND(F5030&lt;=100,F5030&gt;25)),"Moderate: underrated new model with regular rotation",
             AND(E5030&lt;90,C5030&lt;2000,AND(F5030&lt;=100,F5030&gt;25)),"Moderate: underrated old model with regular rotation",
             AND(C5030&lt;=2011,F5030&lt;=25),"Low: not new model and bad rotation",
             AND(E5030&gt;110,AND(C5030&lt;=2011,C5030&gt;=2000),F5030&lt;=25),"Low: overrated regular model with bad rotation",
             AND(E5030&gt;110,C5030&lt;2011,AND(F5030&lt;=100,F5030&gt;25)),"Low: overrated regular model (not new) with regular rotation",
             AND(E5030&gt;110,C5030&gt;2011,F5030&lt;=25),"Low: overrated new model with bad rotation"
)</f>
        <v>Critic: well priced/underrated and new, but bad rotation</v>
      </c>
    </row>
    <row r="5031" spans="1:8" x14ac:dyDescent="0.3">
      <c r="A5031" t="s">
        <v>60</v>
      </c>
      <c r="B5031" t="s">
        <v>868</v>
      </c>
      <c r="C5031">
        <v>2001</v>
      </c>
      <c r="D5031">
        <v>4000</v>
      </c>
      <c r="E5031">
        <v>164.94845360824741</v>
      </c>
      <c r="F5031">
        <v>1</v>
      </c>
      <c r="H5031" t="str" cm="1">
        <f t="array" ref="H5031">_xlfn.IFS(
             AND(E5031&gt;110,C5031&gt;2011,F5031&gt;100),"High: overrated, new and good rotation",
             AND(E5031&lt;90,C5031&gt;2011,F5031&gt;100),"High: underrated, new and good rotation",
             AND(E5031&lt;90,C5031&lt;2011,F5031&gt;100),"High: underrated, not too new but good rotation",
             AND(E5031&lt;=110,C5031&gt;2011,F5031&lt;=25),"Critic: well priced/underrated and new, but bad rotation",
             AND(E5031&gt;110,F5031&gt;100),"Top Tier: premium vehicules that tend to be sold above market prices",
             AND(E5031&gt;=90,E5031&lt;=110,F5031&gt;25),"Moderate: fair price and regular to good rotation",
             AND(E5031&lt;90,AND(C5031&lt;=2011,C5031&gt;=2000),AND(F5031&lt;100,F5031&gt;25)),"Moderate: underrated regular model and regular rotation",
             AND(E5031&lt;90,C5031&gt;2011,AND(F5031&lt;=100,F5031&gt;25)),"Moderate: underrated new model with regular rotation",
             AND(E5031&lt;90,C5031&lt;2000,AND(F5031&lt;=100,F5031&gt;25)),"Moderate: underrated old model with regular rotation",
             AND(C5031&lt;=2011,F5031&lt;=25),"Low: not new model and bad rotation",
             AND(E5031&gt;110,AND(C5031&lt;=2011,C5031&gt;=2000),F5031&lt;=25),"Low: overrated regular model with bad rotation",
             AND(E5031&gt;110,C5031&lt;2011,AND(F5031&lt;=100,F5031&gt;25)),"Low: overrated regular model (not new) with regular rotation",
             AND(E5031&gt;110,C5031&gt;2011,F5031&lt;=25),"Low: overrated new model with bad rotation"
)</f>
        <v>Low: not new model and bad rotation</v>
      </c>
    </row>
    <row r="5032" spans="1:8" x14ac:dyDescent="0.3">
      <c r="A5032" t="s">
        <v>60</v>
      </c>
      <c r="B5032" t="s">
        <v>868</v>
      </c>
      <c r="C5032">
        <v>2002</v>
      </c>
      <c r="D5032">
        <v>2460</v>
      </c>
      <c r="E5032">
        <v>88.898681400525646</v>
      </c>
      <c r="F5032">
        <v>5</v>
      </c>
      <c r="H5032" t="str" cm="1">
        <f t="array" ref="H5032">_xlfn.IFS(
             AND(E5032&gt;110,C5032&gt;2011,F5032&gt;100),"High: overrated, new and good rotation",
             AND(E5032&lt;90,C5032&gt;2011,F5032&gt;100),"High: underrated, new and good rotation",
             AND(E5032&lt;90,C5032&lt;2011,F5032&gt;100),"High: underrated, not too new but good rotation",
             AND(E5032&lt;=110,C5032&gt;2011,F5032&lt;=25),"Critic: well priced/underrated and new, but bad rotation",
             AND(E5032&gt;110,F5032&gt;100),"Top Tier: premium vehicules that tend to be sold above market prices",
             AND(E5032&gt;=90,E5032&lt;=110,F5032&gt;25),"Moderate: fair price and regular to good rotation",
             AND(E5032&lt;90,AND(C5032&lt;=2011,C5032&gt;=2000),AND(F5032&lt;100,F5032&gt;25)),"Moderate: underrated regular model and regular rotation",
             AND(E5032&lt;90,C5032&gt;2011,AND(F5032&lt;=100,F5032&gt;25)),"Moderate: underrated new model with regular rotation",
             AND(E5032&lt;90,C5032&lt;2000,AND(F5032&lt;=100,F5032&gt;25)),"Moderate: underrated old model with regular rotation",
             AND(C5032&lt;=2011,F5032&lt;=25),"Low: not new model and bad rotation",
             AND(E5032&gt;110,AND(C5032&lt;=2011,C5032&gt;=2000),F5032&lt;=25),"Low: overrated regular model with bad rotation",
             AND(E5032&gt;110,C5032&lt;2011,AND(F5032&lt;=100,F5032&gt;25)),"Low: overrated regular model (not new) with regular rotation",
             AND(E5032&gt;110,C5032&gt;2011,F5032&lt;=25),"Low: overrated new model with bad rotation"
)</f>
        <v>Low: not new model and bad rotation</v>
      </c>
    </row>
    <row r="5033" spans="1:8" x14ac:dyDescent="0.3">
      <c r="A5033" t="s">
        <v>60</v>
      </c>
      <c r="B5033" t="s">
        <v>868</v>
      </c>
      <c r="C5033">
        <v>2003</v>
      </c>
      <c r="D5033">
        <v>9450</v>
      </c>
      <c r="E5033">
        <v>159.52831356186908</v>
      </c>
      <c r="F5033">
        <v>2</v>
      </c>
      <c r="H5033" t="str" cm="1">
        <f t="array" ref="H5033">_xlfn.IFS(
             AND(E5033&gt;110,C5033&gt;2011,F5033&gt;100),"High: overrated, new and good rotation",
             AND(E5033&lt;90,C5033&gt;2011,F5033&gt;100),"High: underrated, new and good rotation",
             AND(E5033&lt;90,C5033&lt;2011,F5033&gt;100),"High: underrated, not too new but good rotation",
             AND(E5033&lt;=110,C5033&gt;2011,F5033&lt;=25),"Critic: well priced/underrated and new, but bad rotation",
             AND(E5033&gt;110,F5033&gt;100),"Top Tier: premium vehicules that tend to be sold above market prices",
             AND(E5033&gt;=90,E5033&lt;=110,F5033&gt;25),"Moderate: fair price and regular to good rotation",
             AND(E5033&lt;90,AND(C5033&lt;=2011,C5033&gt;=2000),AND(F5033&lt;100,F5033&gt;25)),"Moderate: underrated regular model and regular rotation",
             AND(E5033&lt;90,C5033&gt;2011,AND(F5033&lt;=100,F5033&gt;25)),"Moderate: underrated new model with regular rotation",
             AND(E5033&lt;90,C5033&lt;2000,AND(F5033&lt;=100,F5033&gt;25)),"Moderate: underrated old model with regular rotation",
             AND(C5033&lt;=2011,F5033&lt;=25),"Low: not new model and bad rotation",
             AND(E5033&gt;110,AND(C5033&lt;=2011,C5033&gt;=2000),F5033&lt;=25),"Low: overrated regular model with bad rotation",
             AND(E5033&gt;110,C5033&lt;2011,AND(F5033&lt;=100,F5033&gt;25)),"Low: overrated regular model (not new) with regular rotation",
             AND(E5033&gt;110,C5033&gt;2011,F5033&lt;=25),"Low: overrated new model with bad rotation"
)</f>
        <v>Low: not new model and bad rotation</v>
      </c>
    </row>
    <row r="5034" spans="1:8" x14ac:dyDescent="0.3">
      <c r="A5034" t="s">
        <v>60</v>
      </c>
      <c r="B5034" t="s">
        <v>869</v>
      </c>
      <c r="C5034">
        <v>2008</v>
      </c>
      <c r="D5034">
        <v>7568.181818181818</v>
      </c>
      <c r="E5034">
        <v>98.961692300042387</v>
      </c>
      <c r="F5034">
        <v>11</v>
      </c>
      <c r="H5034" t="str" cm="1">
        <f t="array" ref="H5034">_xlfn.IFS(
             AND(E5034&gt;110,C5034&gt;2011,F5034&gt;100),"High: overrated, new and good rotation",
             AND(E5034&lt;90,C5034&gt;2011,F5034&gt;100),"High: underrated, new and good rotation",
             AND(E5034&lt;90,C5034&lt;2011,F5034&gt;100),"High: underrated, not too new but good rotation",
             AND(E5034&lt;=110,C5034&gt;2011,F5034&lt;=25),"Critic: well priced/underrated and new, but bad rotation",
             AND(E5034&gt;110,F5034&gt;100),"Top Tier: premium vehicules that tend to be sold above market prices",
             AND(E5034&gt;=90,E5034&lt;=110,F5034&gt;25),"Moderate: fair price and regular to good rotation",
             AND(E5034&lt;90,AND(C5034&lt;=2011,C5034&gt;=2000),AND(F5034&lt;100,F5034&gt;25)),"Moderate: underrated regular model and regular rotation",
             AND(E5034&lt;90,C5034&gt;2011,AND(F5034&lt;=100,F5034&gt;25)),"Moderate: underrated new model with regular rotation",
             AND(E5034&lt;90,C5034&lt;2000,AND(F5034&lt;=100,F5034&gt;25)),"Moderate: underrated old model with regular rotation",
             AND(C5034&lt;=2011,F5034&lt;=25),"Low: not new model and bad rotation",
             AND(E5034&gt;110,AND(C5034&lt;=2011,C5034&gt;=2000),F5034&lt;=25),"Low: overrated regular model with bad rotation",
             AND(E5034&gt;110,C5034&lt;2011,AND(F5034&lt;=100,F5034&gt;25)),"Low: overrated regular model (not new) with regular rotation",
             AND(E5034&gt;110,C5034&gt;2011,F5034&lt;=25),"Low: overrated new model with bad rotation"
)</f>
        <v>Low: not new model and bad rotation</v>
      </c>
    </row>
    <row r="5035" spans="1:8" x14ac:dyDescent="0.3">
      <c r="A5035" t="s">
        <v>60</v>
      </c>
      <c r="B5035" t="s">
        <v>869</v>
      </c>
      <c r="C5035">
        <v>2009</v>
      </c>
      <c r="D5035">
        <v>8680</v>
      </c>
      <c r="E5035">
        <v>95.823244572624333</v>
      </c>
      <c r="F5035">
        <v>5</v>
      </c>
      <c r="H5035" t="str" cm="1">
        <f t="array" ref="H5035">_xlfn.IFS(
             AND(E5035&gt;110,C5035&gt;2011,F5035&gt;100),"High: overrated, new and good rotation",
             AND(E5035&lt;90,C5035&gt;2011,F5035&gt;100),"High: underrated, new and good rotation",
             AND(E5035&lt;90,C5035&lt;2011,F5035&gt;100),"High: underrated, not too new but good rotation",
             AND(E5035&lt;=110,C5035&gt;2011,F5035&lt;=25),"Critic: well priced/underrated and new, but bad rotation",
             AND(E5035&gt;110,F5035&gt;100),"Top Tier: premium vehicules that tend to be sold above market prices",
             AND(E5035&gt;=90,E5035&lt;=110,F5035&gt;25),"Moderate: fair price and regular to good rotation",
             AND(E5035&lt;90,AND(C5035&lt;=2011,C5035&gt;=2000),AND(F5035&lt;100,F5035&gt;25)),"Moderate: underrated regular model and regular rotation",
             AND(E5035&lt;90,C5035&gt;2011,AND(F5035&lt;=100,F5035&gt;25)),"Moderate: underrated new model with regular rotation",
             AND(E5035&lt;90,C5035&lt;2000,AND(F5035&lt;=100,F5035&gt;25)),"Moderate: underrated old model with regular rotation",
             AND(C5035&lt;=2011,F5035&lt;=25),"Low: not new model and bad rotation",
             AND(E5035&gt;110,AND(C5035&lt;=2011,C5035&gt;=2000),F5035&lt;=25),"Low: overrated regular model with bad rotation",
             AND(E5035&gt;110,C5035&lt;2011,AND(F5035&lt;=100,F5035&gt;25)),"Low: overrated regular model (not new) with regular rotation",
             AND(E5035&gt;110,C5035&gt;2011,F5035&lt;=25),"Low: overrated new model with bad rotation"
)</f>
        <v>Low: not new model and bad rotation</v>
      </c>
    </row>
    <row r="5036" spans="1:8" x14ac:dyDescent="0.3">
      <c r="A5036" t="s">
        <v>60</v>
      </c>
      <c r="B5036" t="s">
        <v>869</v>
      </c>
      <c r="C5036">
        <v>2012</v>
      </c>
      <c r="D5036">
        <v>13755.208333333334</v>
      </c>
      <c r="E5036">
        <v>99.586983639186414</v>
      </c>
      <c r="F5036">
        <v>48</v>
      </c>
      <c r="H5036" t="str" cm="1">
        <f t="array" ref="H5036">_xlfn.IFS(
             AND(E5036&gt;110,C5036&gt;2011,F5036&gt;100),"High: overrated, new and good rotation",
             AND(E5036&lt;90,C5036&gt;2011,F5036&gt;100),"High: underrated, new and good rotation",
             AND(E5036&lt;90,C5036&lt;2011,F5036&gt;100),"High: underrated, not too new but good rotation",
             AND(E5036&lt;=110,C5036&gt;2011,F5036&lt;=25),"Critic: well priced/underrated and new, but bad rotation",
             AND(E5036&gt;110,F5036&gt;100),"Top Tier: premium vehicules that tend to be sold above market prices",
             AND(E5036&gt;=90,E5036&lt;=110,F5036&gt;25),"Moderate: fair price and regular to good rotation",
             AND(E5036&lt;90,AND(C5036&lt;=2011,C5036&gt;=2000),AND(F5036&lt;100,F5036&gt;25)),"Moderate: underrated regular model and regular rotation",
             AND(E5036&lt;90,C5036&gt;2011,AND(F5036&lt;=100,F5036&gt;25)),"Moderate: underrated new model with regular rotation",
             AND(E5036&lt;90,C5036&lt;2000,AND(F5036&lt;=100,F5036&gt;25)),"Moderate: underrated old model with regular rotation",
             AND(C5036&lt;=2011,F5036&lt;=25),"Low: not new model and bad rotation",
             AND(E5036&gt;110,AND(C5036&lt;=2011,C5036&gt;=2000),F5036&lt;=25),"Low: overrated regular model with bad rotation",
             AND(E5036&gt;110,C5036&lt;2011,AND(F5036&lt;=100,F5036&gt;25)),"Low: overrated regular model (not new) with regular rotation",
             AND(E5036&gt;110,C5036&gt;2011,F5036&lt;=25),"Low: overrated new model with bad rotation"
)</f>
        <v>Moderate: fair price and regular to good rotation</v>
      </c>
    </row>
    <row r="5037" spans="1:8" x14ac:dyDescent="0.3">
      <c r="A5037" t="s">
        <v>60</v>
      </c>
      <c r="B5037" t="s">
        <v>870</v>
      </c>
      <c r="C5037">
        <v>1998</v>
      </c>
      <c r="D5037">
        <v>275</v>
      </c>
      <c r="E5037">
        <v>40.17094017094017</v>
      </c>
      <c r="F5037">
        <v>2</v>
      </c>
      <c r="H5037" t="str" cm="1">
        <f t="array" ref="H5037">_xlfn.IFS(
             AND(E5037&gt;110,C5037&gt;2011,F5037&gt;100),"High: overrated, new and good rotation",
             AND(E5037&lt;90,C5037&gt;2011,F5037&gt;100),"High: underrated, new and good rotation",
             AND(E5037&lt;90,C5037&lt;2011,F5037&gt;100),"High: underrated, not too new but good rotation",
             AND(E5037&lt;=110,C5037&gt;2011,F5037&lt;=25),"Critic: well priced/underrated and new, but bad rotation",
             AND(E5037&gt;110,F5037&gt;100),"Top Tier: premium vehicules that tend to be sold above market prices",
             AND(E5037&gt;=90,E5037&lt;=110,F5037&gt;25),"Moderate: fair price and regular to good rotation",
             AND(E5037&lt;90,AND(C5037&lt;=2011,C5037&gt;=2000),AND(F5037&lt;100,F5037&gt;25)),"Moderate: underrated regular model and regular rotation",
             AND(E5037&lt;90,C5037&gt;2011,AND(F5037&lt;=100,F5037&gt;25)),"Moderate: underrated new model with regular rotation",
             AND(E5037&lt;90,C5037&lt;2000,AND(F5037&lt;=100,F5037&gt;25)),"Moderate: underrated old model with regular rotation",
             AND(C5037&lt;=2011,F5037&lt;=25),"Low: not new model and bad rotation",
             AND(E5037&gt;110,AND(C5037&lt;=2011,C5037&gt;=2000),F5037&lt;=25),"Low: overrated regular model with bad rotation",
             AND(E5037&gt;110,C5037&lt;2011,AND(F5037&lt;=100,F5037&gt;25)),"Low: overrated regular model (not new) with regular rotation",
             AND(E5037&gt;110,C5037&gt;2011,F5037&lt;=25),"Low: overrated new model with bad rotation"
)</f>
        <v>Low: not new model and bad rotation</v>
      </c>
    </row>
    <row r="5038" spans="1:8" x14ac:dyDescent="0.3">
      <c r="A5038" t="s">
        <v>60</v>
      </c>
      <c r="B5038" t="s">
        <v>870</v>
      </c>
      <c r="C5038">
        <v>1999</v>
      </c>
      <c r="D5038">
        <v>700</v>
      </c>
      <c r="E5038">
        <v>71.585557299843018</v>
      </c>
      <c r="F5038">
        <v>2</v>
      </c>
      <c r="H5038" t="str" cm="1">
        <f t="array" ref="H5038">_xlfn.IFS(
             AND(E5038&gt;110,C5038&gt;2011,F5038&gt;100),"High: overrated, new and good rotation",
             AND(E5038&lt;90,C5038&gt;2011,F5038&gt;100),"High: underrated, new and good rotation",
             AND(E5038&lt;90,C5038&lt;2011,F5038&gt;100),"High: underrated, not too new but good rotation",
             AND(E5038&lt;=110,C5038&gt;2011,F5038&lt;=25),"Critic: well priced/underrated and new, but bad rotation",
             AND(E5038&gt;110,F5038&gt;100),"Top Tier: premium vehicules that tend to be sold above market prices",
             AND(E5038&gt;=90,E5038&lt;=110,F5038&gt;25),"Moderate: fair price and regular to good rotation",
             AND(E5038&lt;90,AND(C5038&lt;=2011,C5038&gt;=2000),AND(F5038&lt;100,F5038&gt;25)),"Moderate: underrated regular model and regular rotation",
             AND(E5038&lt;90,C5038&gt;2011,AND(F5038&lt;=100,F5038&gt;25)),"Moderate: underrated new model with regular rotation",
             AND(E5038&lt;90,C5038&lt;2000,AND(F5038&lt;=100,F5038&gt;25)),"Moderate: underrated old model with regular rotation",
             AND(C5038&lt;=2011,F5038&lt;=25),"Low: not new model and bad rotation",
             AND(E5038&gt;110,AND(C5038&lt;=2011,C5038&gt;=2000),F5038&lt;=25),"Low: overrated regular model with bad rotation",
             AND(E5038&gt;110,C5038&lt;2011,AND(F5038&lt;=100,F5038&gt;25)),"Low: overrated regular model (not new) with regular rotation",
             AND(E5038&gt;110,C5038&gt;2011,F5038&lt;=25),"Low: overrated new model with bad rotation"
)</f>
        <v>Low: not new model and bad rotation</v>
      </c>
    </row>
    <row r="5039" spans="1:8" x14ac:dyDescent="0.3">
      <c r="A5039" t="s">
        <v>60</v>
      </c>
      <c r="B5039" t="s">
        <v>870</v>
      </c>
      <c r="C5039">
        <v>2000</v>
      </c>
      <c r="D5039">
        <v>1461.1111111111111</v>
      </c>
      <c r="E5039">
        <v>99.03425964679019</v>
      </c>
      <c r="F5039">
        <v>9</v>
      </c>
      <c r="H5039" t="str" cm="1">
        <f t="array" ref="H5039">_xlfn.IFS(
             AND(E5039&gt;110,C5039&gt;2011,F5039&gt;100),"High: overrated, new and good rotation",
             AND(E5039&lt;90,C5039&gt;2011,F5039&gt;100),"High: underrated, new and good rotation",
             AND(E5039&lt;90,C5039&lt;2011,F5039&gt;100),"High: underrated, not too new but good rotation",
             AND(E5039&lt;=110,C5039&gt;2011,F5039&lt;=25),"Critic: well priced/underrated and new, but bad rotation",
             AND(E5039&gt;110,F5039&gt;100),"Top Tier: premium vehicules that tend to be sold above market prices",
             AND(E5039&gt;=90,E5039&lt;=110,F5039&gt;25),"Moderate: fair price and regular to good rotation",
             AND(E5039&lt;90,AND(C5039&lt;=2011,C5039&gt;=2000),AND(F5039&lt;100,F5039&gt;25)),"Moderate: underrated regular model and regular rotation",
             AND(E5039&lt;90,C5039&gt;2011,AND(F5039&lt;=100,F5039&gt;25)),"Moderate: underrated new model with regular rotation",
             AND(E5039&lt;90,C5039&lt;2000,AND(F5039&lt;=100,F5039&gt;25)),"Moderate: underrated old model with regular rotation",
             AND(C5039&lt;=2011,F5039&lt;=25),"Low: not new model and bad rotation",
             AND(E5039&gt;110,AND(C5039&lt;=2011,C5039&gt;=2000),F5039&lt;=25),"Low: overrated regular model with bad rotation",
             AND(E5039&gt;110,C5039&lt;2011,AND(F5039&lt;=100,F5039&gt;25)),"Low: overrated regular model (not new) with regular rotation",
             AND(E5039&gt;110,C5039&gt;2011,F5039&lt;=25),"Low: overrated new model with bad rotation"
)</f>
        <v>Low: not new model and bad rotation</v>
      </c>
    </row>
    <row r="5040" spans="1:8" x14ac:dyDescent="0.3">
      <c r="A5040" t="s">
        <v>60</v>
      </c>
      <c r="B5040" t="s">
        <v>870</v>
      </c>
      <c r="C5040">
        <v>2001</v>
      </c>
      <c r="D5040">
        <v>1650</v>
      </c>
      <c r="E5040">
        <v>103.48637064062164</v>
      </c>
      <c r="F5040">
        <v>13</v>
      </c>
      <c r="H5040" t="str" cm="1">
        <f t="array" ref="H5040">_xlfn.IFS(
             AND(E5040&gt;110,C5040&gt;2011,F5040&gt;100),"High: overrated, new and good rotation",
             AND(E5040&lt;90,C5040&gt;2011,F5040&gt;100),"High: underrated, new and good rotation",
             AND(E5040&lt;90,C5040&lt;2011,F5040&gt;100),"High: underrated, not too new but good rotation",
             AND(E5040&lt;=110,C5040&gt;2011,F5040&lt;=25),"Critic: well priced/underrated and new, but bad rotation",
             AND(E5040&gt;110,F5040&gt;100),"Top Tier: premium vehicules that tend to be sold above market prices",
             AND(E5040&gt;=90,E5040&lt;=110,F5040&gt;25),"Moderate: fair price and regular to good rotation",
             AND(E5040&lt;90,AND(C5040&lt;=2011,C5040&gt;=2000),AND(F5040&lt;100,F5040&gt;25)),"Moderate: underrated regular model and regular rotation",
             AND(E5040&lt;90,C5040&gt;2011,AND(F5040&lt;=100,F5040&gt;25)),"Moderate: underrated new model with regular rotation",
             AND(E5040&lt;90,C5040&lt;2000,AND(F5040&lt;=100,F5040&gt;25)),"Moderate: underrated old model with regular rotation",
             AND(C5040&lt;=2011,F5040&lt;=25),"Low: not new model and bad rotation",
             AND(E5040&gt;110,AND(C5040&lt;=2011,C5040&gt;=2000),F5040&lt;=25),"Low: overrated regular model with bad rotation",
             AND(E5040&gt;110,C5040&lt;2011,AND(F5040&lt;=100,F5040&gt;25)),"Low: overrated regular model (not new) with regular rotation",
             AND(E5040&gt;110,C5040&gt;2011,F5040&lt;=25),"Low: overrated new model with bad rotation"
)</f>
        <v>Low: not new model and bad rotation</v>
      </c>
    </row>
    <row r="5041" spans="1:8" x14ac:dyDescent="0.3">
      <c r="A5041" t="s">
        <v>60</v>
      </c>
      <c r="B5041" t="s">
        <v>870</v>
      </c>
      <c r="C5041">
        <v>2002</v>
      </c>
      <c r="D5041">
        <v>1907.1428571428571</v>
      </c>
      <c r="E5041">
        <v>143.89164166321265</v>
      </c>
      <c r="F5041">
        <v>7</v>
      </c>
      <c r="H5041" t="str" cm="1">
        <f t="array" ref="H5041">_xlfn.IFS(
             AND(E5041&gt;110,C5041&gt;2011,F5041&gt;100),"High: overrated, new and good rotation",
             AND(E5041&lt;90,C5041&gt;2011,F5041&gt;100),"High: underrated, new and good rotation",
             AND(E5041&lt;90,C5041&lt;2011,F5041&gt;100),"High: underrated, not too new but good rotation",
             AND(E5041&lt;=110,C5041&gt;2011,F5041&lt;=25),"Critic: well priced/underrated and new, but bad rotation",
             AND(E5041&gt;110,F5041&gt;100),"Top Tier: premium vehicules that tend to be sold above market prices",
             AND(E5041&gt;=90,E5041&lt;=110,F5041&gt;25),"Moderate: fair price and regular to good rotation",
             AND(E5041&lt;90,AND(C5041&lt;=2011,C5041&gt;=2000),AND(F5041&lt;100,F5041&gt;25)),"Moderate: underrated regular model and regular rotation",
             AND(E5041&lt;90,C5041&gt;2011,AND(F5041&lt;=100,F5041&gt;25)),"Moderate: underrated new model with regular rotation",
             AND(E5041&lt;90,C5041&lt;2000,AND(F5041&lt;=100,F5041&gt;25)),"Moderate: underrated old model with regular rotation",
             AND(C5041&lt;=2011,F5041&lt;=25),"Low: not new model and bad rotation",
             AND(E5041&gt;110,AND(C5041&lt;=2011,C5041&gt;=2000),F5041&lt;=25),"Low: overrated regular model with bad rotation",
             AND(E5041&gt;110,C5041&lt;2011,AND(F5041&lt;=100,F5041&gt;25)),"Low: overrated regular model (not new) with regular rotation",
             AND(E5041&gt;110,C5041&gt;2011,F5041&lt;=25),"Low: overrated new model with bad rotation"
)</f>
        <v>Low: not new model and bad rotation</v>
      </c>
    </row>
    <row r="5042" spans="1:8" x14ac:dyDescent="0.3">
      <c r="A5042" t="s">
        <v>60</v>
      </c>
      <c r="B5042" t="s">
        <v>870</v>
      </c>
      <c r="C5042">
        <v>2003</v>
      </c>
      <c r="D5042">
        <v>2061.1111111111113</v>
      </c>
      <c r="E5042">
        <v>96.088118389179783</v>
      </c>
      <c r="F5042">
        <v>9</v>
      </c>
      <c r="H5042" t="str" cm="1">
        <f t="array" ref="H5042">_xlfn.IFS(
             AND(E5042&gt;110,C5042&gt;2011,F5042&gt;100),"High: overrated, new and good rotation",
             AND(E5042&lt;90,C5042&gt;2011,F5042&gt;100),"High: underrated, new and good rotation",
             AND(E5042&lt;90,C5042&lt;2011,F5042&gt;100),"High: underrated, not too new but good rotation",
             AND(E5042&lt;=110,C5042&gt;2011,F5042&lt;=25),"Critic: well priced/underrated and new, but bad rotation",
             AND(E5042&gt;110,F5042&gt;100),"Top Tier: premium vehicules that tend to be sold above market prices",
             AND(E5042&gt;=90,E5042&lt;=110,F5042&gt;25),"Moderate: fair price and regular to good rotation",
             AND(E5042&lt;90,AND(C5042&lt;=2011,C5042&gt;=2000),AND(F5042&lt;100,F5042&gt;25)),"Moderate: underrated regular model and regular rotation",
             AND(E5042&lt;90,C5042&gt;2011,AND(F5042&lt;=100,F5042&gt;25)),"Moderate: underrated new model with regular rotation",
             AND(E5042&lt;90,C5042&lt;2000,AND(F5042&lt;=100,F5042&gt;25)),"Moderate: underrated old model with regular rotation",
             AND(C5042&lt;=2011,F5042&lt;=25),"Low: not new model and bad rotation",
             AND(E5042&gt;110,AND(C5042&lt;=2011,C5042&gt;=2000),F5042&lt;=25),"Low: overrated regular model with bad rotation",
             AND(E5042&gt;110,C5042&lt;2011,AND(F5042&lt;=100,F5042&gt;25)),"Low: overrated regular model (not new) with regular rotation",
             AND(E5042&gt;110,C5042&gt;2011,F5042&lt;=25),"Low: overrated new model with bad rotation"
)</f>
        <v>Low: not new model and bad rotation</v>
      </c>
    </row>
    <row r="5043" spans="1:8" x14ac:dyDescent="0.3">
      <c r="A5043" t="s">
        <v>60</v>
      </c>
      <c r="B5043" t="s">
        <v>870</v>
      </c>
      <c r="C5043">
        <v>2004</v>
      </c>
      <c r="D5043">
        <v>2662.5</v>
      </c>
      <c r="E5043">
        <v>120.3141179317859</v>
      </c>
      <c r="F5043">
        <v>8</v>
      </c>
      <c r="H5043" t="str" cm="1">
        <f t="array" ref="H5043">_xlfn.IFS(
             AND(E5043&gt;110,C5043&gt;2011,F5043&gt;100),"High: overrated, new and good rotation",
             AND(E5043&lt;90,C5043&gt;2011,F5043&gt;100),"High: underrated, new and good rotation",
             AND(E5043&lt;90,C5043&lt;2011,F5043&gt;100),"High: underrated, not too new but good rotation",
             AND(E5043&lt;=110,C5043&gt;2011,F5043&lt;=25),"Critic: well priced/underrated and new, but bad rotation",
             AND(E5043&gt;110,F5043&gt;100),"Top Tier: premium vehicules that tend to be sold above market prices",
             AND(E5043&gt;=90,E5043&lt;=110,F5043&gt;25),"Moderate: fair price and regular to good rotation",
             AND(E5043&lt;90,AND(C5043&lt;=2011,C5043&gt;=2000),AND(F5043&lt;100,F5043&gt;25)),"Moderate: underrated regular model and regular rotation",
             AND(E5043&lt;90,C5043&gt;2011,AND(F5043&lt;=100,F5043&gt;25)),"Moderate: underrated new model with regular rotation",
             AND(E5043&lt;90,C5043&lt;2000,AND(F5043&lt;=100,F5043&gt;25)),"Moderate: underrated old model with regular rotation",
             AND(C5043&lt;=2011,F5043&lt;=25),"Low: not new model and bad rotation",
             AND(E5043&gt;110,AND(C5043&lt;=2011,C5043&gt;=2000),F5043&lt;=25),"Low: overrated regular model with bad rotation",
             AND(E5043&gt;110,C5043&lt;2011,AND(F5043&lt;=100,F5043&gt;25)),"Low: overrated regular model (not new) with regular rotation",
             AND(E5043&gt;110,C5043&gt;2011,F5043&lt;=25),"Low: overrated new model with bad rotation"
)</f>
        <v>Low: not new model and bad rotation</v>
      </c>
    </row>
    <row r="5044" spans="1:8" x14ac:dyDescent="0.3">
      <c r="A5044" t="s">
        <v>60</v>
      </c>
      <c r="B5044" t="s">
        <v>870</v>
      </c>
      <c r="C5044">
        <v>2005</v>
      </c>
      <c r="D5044">
        <v>2305.5555555555557</v>
      </c>
      <c r="E5044">
        <v>89.653798176053314</v>
      </c>
      <c r="F5044">
        <v>9</v>
      </c>
      <c r="H5044" t="str" cm="1">
        <f t="array" ref="H5044">_xlfn.IFS(
             AND(E5044&gt;110,C5044&gt;2011,F5044&gt;100),"High: overrated, new and good rotation",
             AND(E5044&lt;90,C5044&gt;2011,F5044&gt;100),"High: underrated, new and good rotation",
             AND(E5044&lt;90,C5044&lt;2011,F5044&gt;100),"High: underrated, not too new but good rotation",
             AND(E5044&lt;=110,C5044&gt;2011,F5044&lt;=25),"Critic: well priced/underrated and new, but bad rotation",
             AND(E5044&gt;110,F5044&gt;100),"Top Tier: premium vehicules that tend to be sold above market prices",
             AND(E5044&gt;=90,E5044&lt;=110,F5044&gt;25),"Moderate: fair price and regular to good rotation",
             AND(E5044&lt;90,AND(C5044&lt;=2011,C5044&gt;=2000),AND(F5044&lt;100,F5044&gt;25)),"Moderate: underrated regular model and regular rotation",
             AND(E5044&lt;90,C5044&gt;2011,AND(F5044&lt;=100,F5044&gt;25)),"Moderate: underrated new model with regular rotation",
             AND(E5044&lt;90,C5044&lt;2000,AND(F5044&lt;=100,F5044&gt;25)),"Moderate: underrated old model with regular rotation",
             AND(C5044&lt;=2011,F5044&lt;=25),"Low: not new model and bad rotation",
             AND(E5044&gt;110,AND(C5044&lt;=2011,C5044&gt;=2000),F5044&lt;=25),"Low: overrated regular model with bad rotation",
             AND(E5044&gt;110,C5044&lt;2011,AND(F5044&lt;=100,F5044&gt;25)),"Low: overrated regular model (not new) with regular rotation",
             AND(E5044&gt;110,C5044&gt;2011,F5044&lt;=25),"Low: overrated new model with bad rotation"
)</f>
        <v>Low: not new model and bad rotation</v>
      </c>
    </row>
    <row r="5045" spans="1:8" x14ac:dyDescent="0.3">
      <c r="A5045" t="s">
        <v>60</v>
      </c>
      <c r="B5045" t="s">
        <v>870</v>
      </c>
      <c r="C5045">
        <v>2006</v>
      </c>
      <c r="D5045">
        <v>3925</v>
      </c>
      <c r="E5045">
        <v>123.86236631058733</v>
      </c>
      <c r="F5045">
        <v>4</v>
      </c>
      <c r="H5045" t="str" cm="1">
        <f t="array" ref="H5045">_xlfn.IFS(
             AND(E5045&gt;110,C5045&gt;2011,F5045&gt;100),"High: overrated, new and good rotation",
             AND(E5045&lt;90,C5045&gt;2011,F5045&gt;100),"High: underrated, new and good rotation",
             AND(E5045&lt;90,C5045&lt;2011,F5045&gt;100),"High: underrated, not too new but good rotation",
             AND(E5045&lt;=110,C5045&gt;2011,F5045&lt;=25),"Critic: well priced/underrated and new, but bad rotation",
             AND(E5045&gt;110,F5045&gt;100),"Top Tier: premium vehicules that tend to be sold above market prices",
             AND(E5045&gt;=90,E5045&lt;=110,F5045&gt;25),"Moderate: fair price and regular to good rotation",
             AND(E5045&lt;90,AND(C5045&lt;=2011,C5045&gt;=2000),AND(F5045&lt;100,F5045&gt;25)),"Moderate: underrated regular model and regular rotation",
             AND(E5045&lt;90,C5045&gt;2011,AND(F5045&lt;=100,F5045&gt;25)),"Moderate: underrated new model with regular rotation",
             AND(E5045&lt;90,C5045&lt;2000,AND(F5045&lt;=100,F5045&gt;25)),"Moderate: underrated old model with regular rotation",
             AND(C5045&lt;=2011,F5045&lt;=25),"Low: not new model and bad rotation",
             AND(E5045&gt;110,AND(C5045&lt;=2011,C5045&gt;=2000),F5045&lt;=25),"Low: overrated regular model with bad rotation",
             AND(E5045&gt;110,C5045&lt;2011,AND(F5045&lt;=100,F5045&gt;25)),"Low: overrated regular model (not new) with regular rotation",
             AND(E5045&gt;110,C5045&gt;2011,F5045&lt;=25),"Low: overrated new model with bad rotation"
)</f>
        <v>Low: not new model and bad rotation</v>
      </c>
    </row>
    <row r="5046" spans="1:8" x14ac:dyDescent="0.3">
      <c r="A5046" t="s">
        <v>60</v>
      </c>
      <c r="B5046" t="s">
        <v>870</v>
      </c>
      <c r="C5046">
        <v>2007</v>
      </c>
      <c r="D5046">
        <v>3800</v>
      </c>
      <c r="E5046">
        <v>136.93693693693695</v>
      </c>
      <c r="F5046">
        <v>1</v>
      </c>
      <c r="H5046" t="str" cm="1">
        <f t="array" ref="H5046">_xlfn.IFS(
             AND(E5046&gt;110,C5046&gt;2011,F5046&gt;100),"High: overrated, new and good rotation",
             AND(E5046&lt;90,C5046&gt;2011,F5046&gt;100),"High: underrated, new and good rotation",
             AND(E5046&lt;90,C5046&lt;2011,F5046&gt;100),"High: underrated, not too new but good rotation",
             AND(E5046&lt;=110,C5046&gt;2011,F5046&lt;=25),"Critic: well priced/underrated and new, but bad rotation",
             AND(E5046&gt;110,F5046&gt;100),"Top Tier: premium vehicules that tend to be sold above market prices",
             AND(E5046&gt;=90,E5046&lt;=110,F5046&gt;25),"Moderate: fair price and regular to good rotation",
             AND(E5046&lt;90,AND(C5046&lt;=2011,C5046&gt;=2000),AND(F5046&lt;100,F5046&gt;25)),"Moderate: underrated regular model and regular rotation",
             AND(E5046&lt;90,C5046&gt;2011,AND(F5046&lt;=100,F5046&gt;25)),"Moderate: underrated new model with regular rotation",
             AND(E5046&lt;90,C5046&lt;2000,AND(F5046&lt;=100,F5046&gt;25)),"Moderate: underrated old model with regular rotation",
             AND(C5046&lt;=2011,F5046&lt;=25),"Low: not new model and bad rotation",
             AND(E5046&gt;110,AND(C5046&lt;=2011,C5046&gt;=2000),F5046&lt;=25),"Low: overrated regular model with bad rotation",
             AND(E5046&gt;110,C5046&lt;2011,AND(F5046&lt;=100,F5046&gt;25)),"Low: overrated regular model (not new) with regular rotation",
             AND(E5046&gt;110,C5046&gt;2011,F5046&lt;=25),"Low: overrated new model with bad rotation"
)</f>
        <v>Low: not new model and bad rotation</v>
      </c>
    </row>
    <row r="5047" spans="1:8" x14ac:dyDescent="0.3">
      <c r="A5047" t="s">
        <v>60</v>
      </c>
      <c r="B5047" t="s">
        <v>870</v>
      </c>
      <c r="C5047">
        <v>2010</v>
      </c>
      <c r="D5047">
        <v>7878.5714285714284</v>
      </c>
      <c r="E5047">
        <v>94.863746264052864</v>
      </c>
      <c r="F5047">
        <v>28</v>
      </c>
      <c r="H5047" t="str" cm="1">
        <f t="array" ref="H5047">_xlfn.IFS(
             AND(E5047&gt;110,C5047&gt;2011,F5047&gt;100),"High: overrated, new and good rotation",
             AND(E5047&lt;90,C5047&gt;2011,F5047&gt;100),"High: underrated, new and good rotation",
             AND(E5047&lt;90,C5047&lt;2011,F5047&gt;100),"High: underrated, not too new but good rotation",
             AND(E5047&lt;=110,C5047&gt;2011,F5047&lt;=25),"Critic: well priced/underrated and new, but bad rotation",
             AND(E5047&gt;110,F5047&gt;100),"Top Tier: premium vehicules that tend to be sold above market prices",
             AND(E5047&gt;=90,E5047&lt;=110,F5047&gt;25),"Moderate: fair price and regular to good rotation",
             AND(E5047&lt;90,AND(C5047&lt;=2011,C5047&gt;=2000),AND(F5047&lt;100,F5047&gt;25)),"Moderate: underrated regular model and regular rotation",
             AND(E5047&lt;90,C5047&gt;2011,AND(F5047&lt;=100,F5047&gt;25)),"Moderate: underrated new model with regular rotation",
             AND(E5047&lt;90,C5047&lt;2000,AND(F5047&lt;=100,F5047&gt;25)),"Moderate: underrated old model with regular rotation",
             AND(C5047&lt;=2011,F5047&lt;=25),"Low: not new model and bad rotation",
             AND(E5047&gt;110,AND(C5047&lt;=2011,C5047&gt;=2000),F5047&lt;=25),"Low: overrated regular model with bad rotation",
             AND(E5047&gt;110,C5047&lt;2011,AND(F5047&lt;=100,F5047&gt;25)),"Low: overrated regular model (not new) with regular rotation",
             AND(E5047&gt;110,C5047&gt;2011,F5047&lt;=25),"Low: overrated new model with bad rotation"
)</f>
        <v>Moderate: fair price and regular to good rotation</v>
      </c>
    </row>
    <row r="5048" spans="1:8" x14ac:dyDescent="0.3">
      <c r="A5048" t="s">
        <v>60</v>
      </c>
      <c r="B5048" t="s">
        <v>870</v>
      </c>
      <c r="C5048">
        <v>2011</v>
      </c>
      <c r="D5048">
        <v>10150</v>
      </c>
      <c r="E5048">
        <v>94.205834888927257</v>
      </c>
      <c r="F5048">
        <v>17</v>
      </c>
      <c r="H5048" t="str" cm="1">
        <f t="array" ref="H5048">_xlfn.IFS(
             AND(E5048&gt;110,C5048&gt;2011,F5048&gt;100),"High: overrated, new and good rotation",
             AND(E5048&lt;90,C5048&gt;2011,F5048&gt;100),"High: underrated, new and good rotation",
             AND(E5048&lt;90,C5048&lt;2011,F5048&gt;100),"High: underrated, not too new but good rotation",
             AND(E5048&lt;=110,C5048&gt;2011,F5048&lt;=25),"Critic: well priced/underrated and new, but bad rotation",
             AND(E5048&gt;110,F5048&gt;100),"Top Tier: premium vehicules that tend to be sold above market prices",
             AND(E5048&gt;=90,E5048&lt;=110,F5048&gt;25),"Moderate: fair price and regular to good rotation",
             AND(E5048&lt;90,AND(C5048&lt;=2011,C5048&gt;=2000),AND(F5048&lt;100,F5048&gt;25)),"Moderate: underrated regular model and regular rotation",
             AND(E5048&lt;90,C5048&gt;2011,AND(F5048&lt;=100,F5048&gt;25)),"Moderate: underrated new model with regular rotation",
             AND(E5048&lt;90,C5048&lt;2000,AND(F5048&lt;=100,F5048&gt;25)),"Moderate: underrated old model with regular rotation",
             AND(C5048&lt;=2011,F5048&lt;=25),"Low: not new model and bad rotation",
             AND(E5048&gt;110,AND(C5048&lt;=2011,C5048&gt;=2000),F5048&lt;=25),"Low: overrated regular model with bad rotation",
             AND(E5048&gt;110,C5048&lt;2011,AND(F5048&lt;=100,F5048&gt;25)),"Low: overrated regular model (not new) with regular rotation",
             AND(E5048&gt;110,C5048&gt;2011,F5048&lt;=25),"Low: overrated new model with bad rotation"
)</f>
        <v>Low: not new model and bad rotation</v>
      </c>
    </row>
    <row r="5049" spans="1:8" x14ac:dyDescent="0.3">
      <c r="A5049" t="s">
        <v>60</v>
      </c>
      <c r="B5049" t="s">
        <v>870</v>
      </c>
      <c r="C5049">
        <v>2012</v>
      </c>
      <c r="D5049">
        <v>10534.239130434782</v>
      </c>
      <c r="E5049">
        <v>99.222084962829939</v>
      </c>
      <c r="F5049">
        <v>92</v>
      </c>
      <c r="H5049" t="str" cm="1">
        <f t="array" ref="H5049">_xlfn.IFS(
             AND(E5049&gt;110,C5049&gt;2011,F5049&gt;100),"High: overrated, new and good rotation",
             AND(E5049&lt;90,C5049&gt;2011,F5049&gt;100),"High: underrated, new and good rotation",
             AND(E5049&lt;90,C5049&lt;2011,F5049&gt;100),"High: underrated, not too new but good rotation",
             AND(E5049&lt;=110,C5049&gt;2011,F5049&lt;=25),"Critic: well priced/underrated and new, but bad rotation",
             AND(E5049&gt;110,F5049&gt;100),"Top Tier: premium vehicules that tend to be sold above market prices",
             AND(E5049&gt;=90,E5049&lt;=110,F5049&gt;25),"Moderate: fair price and regular to good rotation",
             AND(E5049&lt;90,AND(C5049&lt;=2011,C5049&gt;=2000),AND(F5049&lt;100,F5049&gt;25)),"Moderate: underrated regular model and regular rotation",
             AND(E5049&lt;90,C5049&gt;2011,AND(F5049&lt;=100,F5049&gt;25)),"Moderate: underrated new model with regular rotation",
             AND(E5049&lt;90,C5049&lt;2000,AND(F5049&lt;=100,F5049&gt;25)),"Moderate: underrated old model with regular rotation",
             AND(C5049&lt;=2011,F5049&lt;=25),"Low: not new model and bad rotation",
             AND(E5049&gt;110,AND(C5049&lt;=2011,C5049&gt;=2000),F5049&lt;=25),"Low: overrated regular model with bad rotation",
             AND(E5049&gt;110,C5049&lt;2011,AND(F5049&lt;=100,F5049&gt;25)),"Low: overrated regular model (not new) with regular rotation",
             AND(E5049&gt;110,C5049&gt;2011,F5049&lt;=25),"Low: overrated new model with bad rotation"
)</f>
        <v>Moderate: fair price and regular to good rotation</v>
      </c>
    </row>
    <row r="5050" spans="1:8" x14ac:dyDescent="0.3">
      <c r="A5050" t="s">
        <v>60</v>
      </c>
      <c r="B5050" t="s">
        <v>870</v>
      </c>
      <c r="C5050">
        <v>2013</v>
      </c>
      <c r="D5050">
        <v>10885.344827586207</v>
      </c>
      <c r="E5050">
        <v>99.887477942691376</v>
      </c>
      <c r="F5050">
        <v>58</v>
      </c>
      <c r="H5050" t="str" cm="1">
        <f t="array" ref="H5050">_xlfn.IFS(
             AND(E5050&gt;110,C5050&gt;2011,F5050&gt;100),"High: overrated, new and good rotation",
             AND(E5050&lt;90,C5050&gt;2011,F5050&gt;100),"High: underrated, new and good rotation",
             AND(E5050&lt;90,C5050&lt;2011,F5050&gt;100),"High: underrated, not too new but good rotation",
             AND(E5050&lt;=110,C5050&gt;2011,F5050&lt;=25),"Critic: well priced/underrated and new, but bad rotation",
             AND(E5050&gt;110,F5050&gt;100),"Top Tier: premium vehicules that tend to be sold above market prices",
             AND(E5050&gt;=90,E5050&lt;=110,F5050&gt;25),"Moderate: fair price and regular to good rotation",
             AND(E5050&lt;90,AND(C5050&lt;=2011,C5050&gt;=2000),AND(F5050&lt;100,F5050&gt;25)),"Moderate: underrated regular model and regular rotation",
             AND(E5050&lt;90,C5050&gt;2011,AND(F5050&lt;=100,F5050&gt;25)),"Moderate: underrated new model with regular rotation",
             AND(E5050&lt;90,C5050&lt;2000,AND(F5050&lt;=100,F5050&gt;25)),"Moderate: underrated old model with regular rotation",
             AND(C5050&lt;=2011,F5050&lt;=25),"Low: not new model and bad rotation",
             AND(E5050&gt;110,AND(C5050&lt;=2011,C5050&gt;=2000),F5050&lt;=25),"Low: overrated regular model with bad rotation",
             AND(E5050&gt;110,C5050&lt;2011,AND(F5050&lt;=100,F5050&gt;25)),"Low: overrated regular model (not new) with regular rotation",
             AND(E5050&gt;110,C5050&gt;2011,F5050&lt;=25),"Low: overrated new model with bad rotation"
)</f>
        <v>Moderate: fair price and regular to good rotation</v>
      </c>
    </row>
    <row r="5051" spans="1:8" x14ac:dyDescent="0.3">
      <c r="A5051" t="s">
        <v>60</v>
      </c>
      <c r="B5051" t="s">
        <v>870</v>
      </c>
      <c r="C5051">
        <v>2014</v>
      </c>
      <c r="D5051">
        <v>14595.283018867925</v>
      </c>
      <c r="E5051">
        <v>99.158091111618944</v>
      </c>
      <c r="F5051">
        <v>53</v>
      </c>
      <c r="H5051" t="str" cm="1">
        <f t="array" ref="H5051">_xlfn.IFS(
             AND(E5051&gt;110,C5051&gt;2011,F5051&gt;100),"High: overrated, new and good rotation",
             AND(E5051&lt;90,C5051&gt;2011,F5051&gt;100),"High: underrated, new and good rotation",
             AND(E5051&lt;90,C5051&lt;2011,F5051&gt;100),"High: underrated, not too new but good rotation",
             AND(E5051&lt;=110,C5051&gt;2011,F5051&lt;=25),"Critic: well priced/underrated and new, but bad rotation",
             AND(E5051&gt;110,F5051&gt;100),"Top Tier: premium vehicules that tend to be sold above market prices",
             AND(E5051&gt;=90,E5051&lt;=110,F5051&gt;25),"Moderate: fair price and regular to good rotation",
             AND(E5051&lt;90,AND(C5051&lt;=2011,C5051&gt;=2000),AND(F5051&lt;100,F5051&gt;25)),"Moderate: underrated regular model and regular rotation",
             AND(E5051&lt;90,C5051&gt;2011,AND(F5051&lt;=100,F5051&gt;25)),"Moderate: underrated new model with regular rotation",
             AND(E5051&lt;90,C5051&lt;2000,AND(F5051&lt;=100,F5051&gt;25)),"Moderate: underrated old model with regular rotation",
             AND(C5051&lt;=2011,F5051&lt;=25),"Low: not new model and bad rotation",
             AND(E5051&gt;110,AND(C5051&lt;=2011,C5051&gt;=2000),F5051&lt;=25),"Low: overrated regular model with bad rotation",
             AND(E5051&gt;110,C5051&lt;2011,AND(F5051&lt;=100,F5051&gt;25)),"Low: overrated regular model (not new) with regular rotation",
             AND(E5051&gt;110,C5051&gt;2011,F5051&lt;=25),"Low: overrated new model with bad rotation"
)</f>
        <v>Moderate: fair price and regular to good rotation</v>
      </c>
    </row>
    <row r="5052" spans="1:8" x14ac:dyDescent="0.3">
      <c r="A5052" t="s">
        <v>60</v>
      </c>
      <c r="B5052" t="s">
        <v>870</v>
      </c>
      <c r="C5052">
        <v>2015</v>
      </c>
      <c r="D5052">
        <v>14690</v>
      </c>
      <c r="E5052">
        <v>83.009575992749745</v>
      </c>
      <c r="F5052">
        <v>5</v>
      </c>
      <c r="H5052" t="str" cm="1">
        <f t="array" ref="H5052">_xlfn.IFS(
             AND(E5052&gt;110,C5052&gt;2011,F5052&gt;100),"High: overrated, new and good rotation",
             AND(E5052&lt;90,C5052&gt;2011,F5052&gt;100),"High: underrated, new and good rotation",
             AND(E5052&lt;90,C5052&lt;2011,F5052&gt;100),"High: underrated, not too new but good rotation",
             AND(E5052&lt;=110,C5052&gt;2011,F5052&lt;=25),"Critic: well priced/underrated and new, but bad rotation",
             AND(E5052&gt;110,F5052&gt;100),"Top Tier: premium vehicules that tend to be sold above market prices",
             AND(E5052&gt;=90,E5052&lt;=110,F5052&gt;25),"Moderate: fair price and regular to good rotation",
             AND(E5052&lt;90,AND(C5052&lt;=2011,C5052&gt;=2000),AND(F5052&lt;100,F5052&gt;25)),"Moderate: underrated regular model and regular rotation",
             AND(E5052&lt;90,C5052&gt;2011,AND(F5052&lt;=100,F5052&gt;25)),"Moderate: underrated new model with regular rotation",
             AND(E5052&lt;90,C5052&lt;2000,AND(F5052&lt;=100,F5052&gt;25)),"Moderate: underrated old model with regular rotation",
             AND(C5052&lt;=2011,F5052&lt;=25),"Low: not new model and bad rotation",
             AND(E5052&gt;110,AND(C5052&lt;=2011,C5052&gt;=2000),F5052&lt;=25),"Low: overrated regular model with bad rotation",
             AND(E5052&gt;110,C5052&lt;2011,AND(F5052&lt;=100,F5052&gt;25)),"Low: overrated regular model (not new) with regular rotation",
             AND(E5052&gt;110,C5052&gt;2011,F5052&lt;=25),"Low: overrated new model with bad rotation"
)</f>
        <v>Critic: well priced/underrated and new, but bad rotation</v>
      </c>
    </row>
    <row r="5053" spans="1:8" x14ac:dyDescent="0.3">
      <c r="A5053" t="s">
        <v>60</v>
      </c>
      <c r="B5053" t="s">
        <v>871</v>
      </c>
      <c r="C5053">
        <v>2015</v>
      </c>
      <c r="D5053">
        <v>20956.25</v>
      </c>
      <c r="E5053">
        <v>93.751870401769338</v>
      </c>
      <c r="F5053">
        <v>8</v>
      </c>
      <c r="H5053" t="str" cm="1">
        <f t="array" ref="H5053">_xlfn.IFS(
             AND(E5053&gt;110,C5053&gt;2011,F5053&gt;100),"High: overrated, new and good rotation",
             AND(E5053&lt;90,C5053&gt;2011,F5053&gt;100),"High: underrated, new and good rotation",
             AND(E5053&lt;90,C5053&lt;2011,F5053&gt;100),"High: underrated, not too new but good rotation",
             AND(E5053&lt;=110,C5053&gt;2011,F5053&lt;=25),"Critic: well priced/underrated and new, but bad rotation",
             AND(E5053&gt;110,F5053&gt;100),"Top Tier: premium vehicules that tend to be sold above market prices",
             AND(E5053&gt;=90,E5053&lt;=110,F5053&gt;25),"Moderate: fair price and regular to good rotation",
             AND(E5053&lt;90,AND(C5053&lt;=2011,C5053&gt;=2000),AND(F5053&lt;100,F5053&gt;25)),"Moderate: underrated regular model and regular rotation",
             AND(E5053&lt;90,C5053&gt;2011,AND(F5053&lt;=100,F5053&gt;25)),"Moderate: underrated new model with regular rotation",
             AND(E5053&lt;90,C5053&lt;2000,AND(F5053&lt;=100,F5053&gt;25)),"Moderate: underrated old model with regular rotation",
             AND(C5053&lt;=2011,F5053&lt;=25),"Low: not new model and bad rotation",
             AND(E5053&gt;110,AND(C5053&lt;=2011,C5053&gt;=2000),F5053&lt;=25),"Low: overrated regular model with bad rotation",
             AND(E5053&gt;110,C5053&lt;2011,AND(F5053&lt;=100,F5053&gt;25)),"Low: overrated regular model (not new) with regular rotation",
             AND(E5053&gt;110,C5053&gt;2011,F5053&lt;=25),"Low: overrated new model with bad rotation"
)</f>
        <v>Critic: well priced/underrated and new, but bad rotation</v>
      </c>
    </row>
    <row r="5054" spans="1:8" x14ac:dyDescent="0.3">
      <c r="A5054" t="s">
        <v>60</v>
      </c>
      <c r="B5054" t="s">
        <v>872</v>
      </c>
      <c r="C5054">
        <v>2012</v>
      </c>
      <c r="D5054">
        <v>25060</v>
      </c>
      <c r="E5054">
        <v>102.2366102708352</v>
      </c>
      <c r="F5054">
        <v>10</v>
      </c>
      <c r="H5054" t="str" cm="1">
        <f t="array" ref="H5054">_xlfn.IFS(
             AND(E5054&gt;110,C5054&gt;2011,F5054&gt;100),"High: overrated, new and good rotation",
             AND(E5054&lt;90,C5054&gt;2011,F5054&gt;100),"High: underrated, new and good rotation",
             AND(E5054&lt;90,C5054&lt;2011,F5054&gt;100),"High: underrated, not too new but good rotation",
             AND(E5054&lt;=110,C5054&gt;2011,F5054&lt;=25),"Critic: well priced/underrated and new, but bad rotation",
             AND(E5054&gt;110,F5054&gt;100),"Top Tier: premium vehicules that tend to be sold above market prices",
             AND(E5054&gt;=90,E5054&lt;=110,F5054&gt;25),"Moderate: fair price and regular to good rotation",
             AND(E5054&lt;90,AND(C5054&lt;=2011,C5054&gt;=2000),AND(F5054&lt;100,F5054&gt;25)),"Moderate: underrated regular model and regular rotation",
             AND(E5054&lt;90,C5054&gt;2011,AND(F5054&lt;=100,F5054&gt;25)),"Moderate: underrated new model with regular rotation",
             AND(E5054&lt;90,C5054&lt;2000,AND(F5054&lt;=100,F5054&gt;25)),"Moderate: underrated old model with regular rotation",
             AND(C5054&lt;=2011,F5054&lt;=25),"Low: not new model and bad rotation",
             AND(E5054&gt;110,AND(C5054&lt;=2011,C5054&gt;=2000),F5054&lt;=25),"Low: overrated regular model with bad rotation",
             AND(E5054&gt;110,C5054&lt;2011,AND(F5054&lt;=100,F5054&gt;25)),"Low: overrated regular model (not new) with regular rotation",
             AND(E5054&gt;110,C5054&gt;2011,F5054&lt;=25),"Low: overrated new model with bad rotation"
)</f>
        <v>Critic: well priced/underrated and new, but bad rotation</v>
      </c>
    </row>
    <row r="5055" spans="1:8" x14ac:dyDescent="0.3">
      <c r="A5055" t="s">
        <v>60</v>
      </c>
      <c r="B5055" t="s">
        <v>872</v>
      </c>
      <c r="C5055">
        <v>2013</v>
      </c>
      <c r="D5055">
        <v>26062.5</v>
      </c>
      <c r="E5055">
        <v>98.28740622165742</v>
      </c>
      <c r="F5055">
        <v>12</v>
      </c>
      <c r="H5055" t="str" cm="1">
        <f t="array" ref="H5055">_xlfn.IFS(
             AND(E5055&gt;110,C5055&gt;2011,F5055&gt;100),"High: overrated, new and good rotation",
             AND(E5055&lt;90,C5055&gt;2011,F5055&gt;100),"High: underrated, new and good rotation",
             AND(E5055&lt;90,C5055&lt;2011,F5055&gt;100),"High: underrated, not too new but good rotation",
             AND(E5055&lt;=110,C5055&gt;2011,F5055&lt;=25),"Critic: well priced/underrated and new, but bad rotation",
             AND(E5055&gt;110,F5055&gt;100),"Top Tier: premium vehicules that tend to be sold above market prices",
             AND(E5055&gt;=90,E5055&lt;=110,F5055&gt;25),"Moderate: fair price and regular to good rotation",
             AND(E5055&lt;90,AND(C5055&lt;=2011,C5055&gt;=2000),AND(F5055&lt;100,F5055&gt;25)),"Moderate: underrated regular model and regular rotation",
             AND(E5055&lt;90,C5055&gt;2011,AND(F5055&lt;=100,F5055&gt;25)),"Moderate: underrated new model with regular rotation",
             AND(E5055&lt;90,C5055&lt;2000,AND(F5055&lt;=100,F5055&gt;25)),"Moderate: underrated old model with regular rotation",
             AND(C5055&lt;=2011,F5055&lt;=25),"Low: not new model and bad rotation",
             AND(E5055&gt;110,AND(C5055&lt;=2011,C5055&gt;=2000),F5055&lt;=25),"Low: overrated regular model with bad rotation",
             AND(E5055&gt;110,C5055&lt;2011,AND(F5055&lt;=100,F5055&gt;25)),"Low: overrated regular model (not new) with regular rotation",
             AND(E5055&gt;110,C5055&gt;2011,F5055&lt;=25),"Low: overrated new model with bad rotation"
)</f>
        <v>Critic: well priced/underrated and new, but bad rotation</v>
      </c>
    </row>
    <row r="5056" spans="1:8" x14ac:dyDescent="0.3">
      <c r="A5056" t="s">
        <v>60</v>
      </c>
      <c r="B5056" t="s">
        <v>873</v>
      </c>
      <c r="C5056">
        <v>2000</v>
      </c>
      <c r="D5056">
        <v>1550</v>
      </c>
      <c r="E5056">
        <v>135.76388888888889</v>
      </c>
      <c r="F5056">
        <v>2</v>
      </c>
      <c r="H5056" t="str" cm="1">
        <f t="array" ref="H5056">_xlfn.IFS(
             AND(E5056&gt;110,C5056&gt;2011,F5056&gt;100),"High: overrated, new and good rotation",
             AND(E5056&lt;90,C5056&gt;2011,F5056&gt;100),"High: underrated, new and good rotation",
             AND(E5056&lt;90,C5056&lt;2011,F5056&gt;100),"High: underrated, not too new but good rotation",
             AND(E5056&lt;=110,C5056&gt;2011,F5056&lt;=25),"Critic: well priced/underrated and new, but bad rotation",
             AND(E5056&gt;110,F5056&gt;100),"Top Tier: premium vehicules that tend to be sold above market prices",
             AND(E5056&gt;=90,E5056&lt;=110,F5056&gt;25),"Moderate: fair price and regular to good rotation",
             AND(E5056&lt;90,AND(C5056&lt;=2011,C5056&gt;=2000),AND(F5056&lt;100,F5056&gt;25)),"Moderate: underrated regular model and regular rotation",
             AND(E5056&lt;90,C5056&gt;2011,AND(F5056&lt;=100,F5056&gt;25)),"Moderate: underrated new model with regular rotation",
             AND(E5056&lt;90,C5056&lt;2000,AND(F5056&lt;=100,F5056&gt;25)),"Moderate: underrated old model with regular rotation",
             AND(C5056&lt;=2011,F5056&lt;=25),"Low: not new model and bad rotation",
             AND(E5056&gt;110,AND(C5056&lt;=2011,C5056&gt;=2000),F5056&lt;=25),"Low: overrated regular model with bad rotation",
             AND(E5056&gt;110,C5056&lt;2011,AND(F5056&lt;=100,F5056&gt;25)),"Low: overrated regular model (not new) with regular rotation",
             AND(E5056&gt;110,C5056&gt;2011,F5056&lt;=25),"Low: overrated new model with bad rotation"
)</f>
        <v>Low: not new model and bad rotation</v>
      </c>
    </row>
    <row r="5057" spans="1:8" x14ac:dyDescent="0.3">
      <c r="A5057" t="s">
        <v>60</v>
      </c>
      <c r="B5057" t="s">
        <v>873</v>
      </c>
      <c r="C5057">
        <v>2001</v>
      </c>
      <c r="D5057">
        <v>1620</v>
      </c>
      <c r="E5057">
        <v>106.23614507558167</v>
      </c>
      <c r="F5057">
        <v>5</v>
      </c>
      <c r="H5057" t="str" cm="1">
        <f t="array" ref="H5057">_xlfn.IFS(
             AND(E5057&gt;110,C5057&gt;2011,F5057&gt;100),"High: overrated, new and good rotation",
             AND(E5057&lt;90,C5057&gt;2011,F5057&gt;100),"High: underrated, new and good rotation",
             AND(E5057&lt;90,C5057&lt;2011,F5057&gt;100),"High: underrated, not too new but good rotation",
             AND(E5057&lt;=110,C5057&gt;2011,F5057&lt;=25),"Critic: well priced/underrated and new, but bad rotation",
             AND(E5057&gt;110,F5057&gt;100),"Top Tier: premium vehicules that tend to be sold above market prices",
             AND(E5057&gt;=90,E5057&lt;=110,F5057&gt;25),"Moderate: fair price and regular to good rotation",
             AND(E5057&lt;90,AND(C5057&lt;=2011,C5057&gt;=2000),AND(F5057&lt;100,F5057&gt;25)),"Moderate: underrated regular model and regular rotation",
             AND(E5057&lt;90,C5057&gt;2011,AND(F5057&lt;=100,F5057&gt;25)),"Moderate: underrated new model with regular rotation",
             AND(E5057&lt;90,C5057&lt;2000,AND(F5057&lt;=100,F5057&gt;25)),"Moderate: underrated old model with regular rotation",
             AND(C5057&lt;=2011,F5057&lt;=25),"Low: not new model and bad rotation",
             AND(E5057&gt;110,AND(C5057&lt;=2011,C5057&gt;=2000),F5057&lt;=25),"Low: overrated regular model with bad rotation",
             AND(E5057&gt;110,C5057&lt;2011,AND(F5057&lt;=100,F5057&gt;25)),"Low: overrated regular model (not new) with regular rotation",
             AND(E5057&gt;110,C5057&gt;2011,F5057&lt;=25),"Low: overrated new model with bad rotation"
)</f>
        <v>Low: not new model and bad rotation</v>
      </c>
    </row>
    <row r="5058" spans="1:8" x14ac:dyDescent="0.3">
      <c r="A5058" t="s">
        <v>60</v>
      </c>
      <c r="B5058" t="s">
        <v>873</v>
      </c>
      <c r="C5058">
        <v>2002</v>
      </c>
      <c r="D5058">
        <v>1887.5</v>
      </c>
      <c r="E5058">
        <v>87.763740717384806</v>
      </c>
      <c r="F5058">
        <v>8</v>
      </c>
      <c r="H5058" t="str" cm="1">
        <f t="array" ref="H5058">_xlfn.IFS(
             AND(E5058&gt;110,C5058&gt;2011,F5058&gt;100),"High: overrated, new and good rotation",
             AND(E5058&lt;90,C5058&gt;2011,F5058&gt;100),"High: underrated, new and good rotation",
             AND(E5058&lt;90,C5058&lt;2011,F5058&gt;100),"High: underrated, not too new but good rotation",
             AND(E5058&lt;=110,C5058&gt;2011,F5058&lt;=25),"Critic: well priced/underrated and new, but bad rotation",
             AND(E5058&gt;110,F5058&gt;100),"Top Tier: premium vehicules that tend to be sold above market prices",
             AND(E5058&gt;=90,E5058&lt;=110,F5058&gt;25),"Moderate: fair price and regular to good rotation",
             AND(E5058&lt;90,AND(C5058&lt;=2011,C5058&gt;=2000),AND(F5058&lt;100,F5058&gt;25)),"Moderate: underrated regular model and regular rotation",
             AND(E5058&lt;90,C5058&gt;2011,AND(F5058&lt;=100,F5058&gt;25)),"Moderate: underrated new model with regular rotation",
             AND(E5058&lt;90,C5058&lt;2000,AND(F5058&lt;=100,F5058&gt;25)),"Moderate: underrated old model with regular rotation",
             AND(C5058&lt;=2011,F5058&lt;=25),"Low: not new model and bad rotation",
             AND(E5058&gt;110,AND(C5058&lt;=2011,C5058&gt;=2000),F5058&lt;=25),"Low: overrated regular model with bad rotation",
             AND(E5058&gt;110,C5058&lt;2011,AND(F5058&lt;=100,F5058&gt;25)),"Low: overrated regular model (not new) with regular rotation",
             AND(E5058&gt;110,C5058&gt;2011,F5058&lt;=25),"Low: overrated new model with bad rotation"
)</f>
        <v>Low: not new model and bad rotation</v>
      </c>
    </row>
    <row r="5059" spans="1:8" x14ac:dyDescent="0.3">
      <c r="A5059" t="s">
        <v>60</v>
      </c>
      <c r="B5059" t="s">
        <v>873</v>
      </c>
      <c r="C5059">
        <v>2003</v>
      </c>
      <c r="D5059">
        <v>2560</v>
      </c>
      <c r="E5059">
        <v>99.801362186107553</v>
      </c>
      <c r="F5059">
        <v>15</v>
      </c>
      <c r="H5059" t="str" cm="1">
        <f t="array" ref="H5059">_xlfn.IFS(
             AND(E5059&gt;110,C5059&gt;2011,F5059&gt;100),"High: overrated, new and good rotation",
             AND(E5059&lt;90,C5059&gt;2011,F5059&gt;100),"High: underrated, new and good rotation",
             AND(E5059&lt;90,C5059&lt;2011,F5059&gt;100),"High: underrated, not too new but good rotation",
             AND(E5059&lt;=110,C5059&gt;2011,F5059&lt;=25),"Critic: well priced/underrated and new, but bad rotation",
             AND(E5059&gt;110,F5059&gt;100),"Top Tier: premium vehicules that tend to be sold above market prices",
             AND(E5059&gt;=90,E5059&lt;=110,F5059&gt;25),"Moderate: fair price and regular to good rotation",
             AND(E5059&lt;90,AND(C5059&lt;=2011,C5059&gt;=2000),AND(F5059&lt;100,F5059&gt;25)),"Moderate: underrated regular model and regular rotation",
             AND(E5059&lt;90,C5059&gt;2011,AND(F5059&lt;=100,F5059&gt;25)),"Moderate: underrated new model with regular rotation",
             AND(E5059&lt;90,C5059&lt;2000,AND(F5059&lt;=100,F5059&gt;25)),"Moderate: underrated old model with regular rotation",
             AND(C5059&lt;=2011,F5059&lt;=25),"Low: not new model and bad rotation",
             AND(E5059&gt;110,AND(C5059&lt;=2011,C5059&gt;=2000),F5059&lt;=25),"Low: overrated regular model with bad rotation",
             AND(E5059&gt;110,C5059&lt;2011,AND(F5059&lt;=100,F5059&gt;25)),"Low: overrated regular model (not new) with regular rotation",
             AND(E5059&gt;110,C5059&gt;2011,F5059&lt;=25),"Low: overrated new model with bad rotation"
)</f>
        <v>Low: not new model and bad rotation</v>
      </c>
    </row>
    <row r="5060" spans="1:8" x14ac:dyDescent="0.3">
      <c r="A5060" t="s">
        <v>60</v>
      </c>
      <c r="B5060" t="s">
        <v>873</v>
      </c>
      <c r="C5060">
        <v>2004</v>
      </c>
      <c r="D5060">
        <v>2783.3333333333335</v>
      </c>
      <c r="E5060">
        <v>105.14484206087062</v>
      </c>
      <c r="F5060">
        <v>9</v>
      </c>
      <c r="H5060" t="str" cm="1">
        <f t="array" ref="H5060">_xlfn.IFS(
             AND(E5060&gt;110,C5060&gt;2011,F5060&gt;100),"High: overrated, new and good rotation",
             AND(E5060&lt;90,C5060&gt;2011,F5060&gt;100),"High: underrated, new and good rotation",
             AND(E5060&lt;90,C5060&lt;2011,F5060&gt;100),"High: underrated, not too new but good rotation",
             AND(E5060&lt;=110,C5060&gt;2011,F5060&lt;=25),"Critic: well priced/underrated and new, but bad rotation",
             AND(E5060&gt;110,F5060&gt;100),"Top Tier: premium vehicules that tend to be sold above market prices",
             AND(E5060&gt;=90,E5060&lt;=110,F5060&gt;25),"Moderate: fair price and regular to good rotation",
             AND(E5060&lt;90,AND(C5060&lt;=2011,C5060&gt;=2000),AND(F5060&lt;100,F5060&gt;25)),"Moderate: underrated regular model and regular rotation",
             AND(E5060&lt;90,C5060&gt;2011,AND(F5060&lt;=100,F5060&gt;25)),"Moderate: underrated new model with regular rotation",
             AND(E5060&lt;90,C5060&lt;2000,AND(F5060&lt;=100,F5060&gt;25)),"Moderate: underrated old model with regular rotation",
             AND(C5060&lt;=2011,F5060&lt;=25),"Low: not new model and bad rotation",
             AND(E5060&gt;110,AND(C5060&lt;=2011,C5060&gt;=2000),F5060&lt;=25),"Low: overrated regular model with bad rotation",
             AND(E5060&gt;110,C5060&lt;2011,AND(F5060&lt;=100,F5060&gt;25)),"Low: overrated regular model (not new) with regular rotation",
             AND(E5060&gt;110,C5060&gt;2011,F5060&lt;=25),"Low: overrated new model with bad rotation"
)</f>
        <v>Low: not new model and bad rotation</v>
      </c>
    </row>
    <row r="5061" spans="1:8" x14ac:dyDescent="0.3">
      <c r="A5061" t="s">
        <v>60</v>
      </c>
      <c r="B5061" t="s">
        <v>873</v>
      </c>
      <c r="C5061">
        <v>2005</v>
      </c>
      <c r="D5061">
        <v>3366.6666666666665</v>
      </c>
      <c r="E5061">
        <v>106.16705120357346</v>
      </c>
      <c r="F5061">
        <v>12</v>
      </c>
      <c r="H5061" t="str" cm="1">
        <f t="array" ref="H5061">_xlfn.IFS(
             AND(E5061&gt;110,C5061&gt;2011,F5061&gt;100),"High: overrated, new and good rotation",
             AND(E5061&lt;90,C5061&gt;2011,F5061&gt;100),"High: underrated, new and good rotation",
             AND(E5061&lt;90,C5061&lt;2011,F5061&gt;100),"High: underrated, not too new but good rotation",
             AND(E5061&lt;=110,C5061&gt;2011,F5061&lt;=25),"Critic: well priced/underrated and new, but bad rotation",
             AND(E5061&gt;110,F5061&gt;100),"Top Tier: premium vehicules that tend to be sold above market prices",
             AND(E5061&gt;=90,E5061&lt;=110,F5061&gt;25),"Moderate: fair price and regular to good rotation",
             AND(E5061&lt;90,AND(C5061&lt;=2011,C5061&gt;=2000),AND(F5061&lt;100,F5061&gt;25)),"Moderate: underrated regular model and regular rotation",
             AND(E5061&lt;90,C5061&gt;2011,AND(F5061&lt;=100,F5061&gt;25)),"Moderate: underrated new model with regular rotation",
             AND(E5061&lt;90,C5061&lt;2000,AND(F5061&lt;=100,F5061&gt;25)),"Moderate: underrated old model with regular rotation",
             AND(C5061&lt;=2011,F5061&lt;=25),"Low: not new model and bad rotation",
             AND(E5061&gt;110,AND(C5061&lt;=2011,C5061&gt;=2000),F5061&lt;=25),"Low: overrated regular model with bad rotation",
             AND(E5061&gt;110,C5061&lt;2011,AND(F5061&lt;=100,F5061&gt;25)),"Low: overrated regular model (not new) with regular rotation",
             AND(E5061&gt;110,C5061&gt;2011,F5061&lt;=25),"Low: overrated new model with bad rotation"
)</f>
        <v>Low: not new model and bad rotation</v>
      </c>
    </row>
    <row r="5062" spans="1:8" x14ac:dyDescent="0.3">
      <c r="A5062" t="s">
        <v>60</v>
      </c>
      <c r="B5062" t="s">
        <v>873</v>
      </c>
      <c r="C5062">
        <v>2006</v>
      </c>
      <c r="D5062">
        <v>5428.5714285714284</v>
      </c>
      <c r="E5062">
        <v>102.60266186890185</v>
      </c>
      <c r="F5062">
        <v>28</v>
      </c>
      <c r="H5062" t="str" cm="1">
        <f t="array" ref="H5062">_xlfn.IFS(
             AND(E5062&gt;110,C5062&gt;2011,F5062&gt;100),"High: overrated, new and good rotation",
             AND(E5062&lt;90,C5062&gt;2011,F5062&gt;100),"High: underrated, new and good rotation",
             AND(E5062&lt;90,C5062&lt;2011,F5062&gt;100),"High: underrated, not too new but good rotation",
             AND(E5062&lt;=110,C5062&gt;2011,F5062&lt;=25),"Critic: well priced/underrated and new, but bad rotation",
             AND(E5062&gt;110,F5062&gt;100),"Top Tier: premium vehicules that tend to be sold above market prices",
             AND(E5062&gt;=90,E5062&lt;=110,F5062&gt;25),"Moderate: fair price and regular to good rotation",
             AND(E5062&lt;90,AND(C5062&lt;=2011,C5062&gt;=2000),AND(F5062&lt;100,F5062&gt;25)),"Moderate: underrated regular model and regular rotation",
             AND(E5062&lt;90,C5062&gt;2011,AND(F5062&lt;=100,F5062&gt;25)),"Moderate: underrated new model with regular rotation",
             AND(E5062&lt;90,C5062&lt;2000,AND(F5062&lt;=100,F5062&gt;25)),"Moderate: underrated old model with regular rotation",
             AND(C5062&lt;=2011,F5062&lt;=25),"Low: not new model and bad rotation",
             AND(E5062&gt;110,AND(C5062&lt;=2011,C5062&gt;=2000),F5062&lt;=25),"Low: overrated regular model with bad rotation",
             AND(E5062&gt;110,C5062&lt;2011,AND(F5062&lt;=100,F5062&gt;25)),"Low: overrated regular model (not new) with regular rotation",
             AND(E5062&gt;110,C5062&gt;2011,F5062&lt;=25),"Low: overrated new model with bad rotation"
)</f>
        <v>Moderate: fair price and regular to good rotation</v>
      </c>
    </row>
    <row r="5063" spans="1:8" x14ac:dyDescent="0.3">
      <c r="A5063" t="s">
        <v>60</v>
      </c>
      <c r="B5063" t="s">
        <v>873</v>
      </c>
      <c r="C5063">
        <v>2007</v>
      </c>
      <c r="D5063">
        <v>6404.6296296296296</v>
      </c>
      <c r="E5063">
        <v>96.078124648406501</v>
      </c>
      <c r="F5063">
        <v>54</v>
      </c>
      <c r="H5063" t="str" cm="1">
        <f t="array" ref="H5063">_xlfn.IFS(
             AND(E5063&gt;110,C5063&gt;2011,F5063&gt;100),"High: overrated, new and good rotation",
             AND(E5063&lt;90,C5063&gt;2011,F5063&gt;100),"High: underrated, new and good rotation",
             AND(E5063&lt;90,C5063&lt;2011,F5063&gt;100),"High: underrated, not too new but good rotation",
             AND(E5063&lt;=110,C5063&gt;2011,F5063&lt;=25),"Critic: well priced/underrated and new, but bad rotation",
             AND(E5063&gt;110,F5063&gt;100),"Top Tier: premium vehicules that tend to be sold above market prices",
             AND(E5063&gt;=90,E5063&lt;=110,F5063&gt;25),"Moderate: fair price and regular to good rotation",
             AND(E5063&lt;90,AND(C5063&lt;=2011,C5063&gt;=2000),AND(F5063&lt;100,F5063&gt;25)),"Moderate: underrated regular model and regular rotation",
             AND(E5063&lt;90,C5063&gt;2011,AND(F5063&lt;=100,F5063&gt;25)),"Moderate: underrated new model with regular rotation",
             AND(E5063&lt;90,C5063&lt;2000,AND(F5063&lt;=100,F5063&gt;25)),"Moderate: underrated old model with regular rotation",
             AND(C5063&lt;=2011,F5063&lt;=25),"Low: not new model and bad rotation",
             AND(E5063&gt;110,AND(C5063&lt;=2011,C5063&gt;=2000),F5063&lt;=25),"Low: overrated regular model with bad rotation",
             AND(E5063&gt;110,C5063&lt;2011,AND(F5063&lt;=100,F5063&gt;25)),"Low: overrated regular model (not new) with regular rotation",
             AND(E5063&gt;110,C5063&gt;2011,F5063&lt;=25),"Low: overrated new model with bad rotation"
)</f>
        <v>Moderate: fair price and regular to good rotation</v>
      </c>
    </row>
    <row r="5064" spans="1:8" x14ac:dyDescent="0.3">
      <c r="A5064" t="s">
        <v>60</v>
      </c>
      <c r="B5064" t="s">
        <v>873</v>
      </c>
      <c r="C5064">
        <v>2008</v>
      </c>
      <c r="D5064">
        <v>7216.1764705882351</v>
      </c>
      <c r="E5064">
        <v>106.10038851817477</v>
      </c>
      <c r="F5064">
        <v>34</v>
      </c>
      <c r="H5064" t="str" cm="1">
        <f t="array" ref="H5064">_xlfn.IFS(
             AND(E5064&gt;110,C5064&gt;2011,F5064&gt;100),"High: overrated, new and good rotation",
             AND(E5064&lt;90,C5064&gt;2011,F5064&gt;100),"High: underrated, new and good rotation",
             AND(E5064&lt;90,C5064&lt;2011,F5064&gt;100),"High: underrated, not too new but good rotation",
             AND(E5064&lt;=110,C5064&gt;2011,F5064&lt;=25),"Critic: well priced/underrated and new, but bad rotation",
             AND(E5064&gt;110,F5064&gt;100),"Top Tier: premium vehicules that tend to be sold above market prices",
             AND(E5064&gt;=90,E5064&lt;=110,F5064&gt;25),"Moderate: fair price and regular to good rotation",
             AND(E5064&lt;90,AND(C5064&lt;=2011,C5064&gt;=2000),AND(F5064&lt;100,F5064&gt;25)),"Moderate: underrated regular model and regular rotation",
             AND(E5064&lt;90,C5064&gt;2011,AND(F5064&lt;=100,F5064&gt;25)),"Moderate: underrated new model with regular rotation",
             AND(E5064&lt;90,C5064&lt;2000,AND(F5064&lt;=100,F5064&gt;25)),"Moderate: underrated old model with regular rotation",
             AND(C5064&lt;=2011,F5064&lt;=25),"Low: not new model and bad rotation",
             AND(E5064&gt;110,AND(C5064&lt;=2011,C5064&gt;=2000),F5064&lt;=25),"Low: overrated regular model with bad rotation",
             AND(E5064&gt;110,C5064&lt;2011,AND(F5064&lt;=100,F5064&gt;25)),"Low: overrated regular model (not new) with regular rotation",
             AND(E5064&gt;110,C5064&gt;2011,F5064&lt;=25),"Low: overrated new model with bad rotation"
)</f>
        <v>Moderate: fair price and regular to good rotation</v>
      </c>
    </row>
    <row r="5065" spans="1:8" x14ac:dyDescent="0.3">
      <c r="A5065" t="s">
        <v>60</v>
      </c>
      <c r="B5065" t="s">
        <v>873</v>
      </c>
      <c r="C5065">
        <v>2009</v>
      </c>
      <c r="D5065">
        <v>7998.5294117647063</v>
      </c>
      <c r="E5065">
        <v>97.683009047611932</v>
      </c>
      <c r="F5065">
        <v>34</v>
      </c>
      <c r="H5065" t="str" cm="1">
        <f t="array" ref="H5065">_xlfn.IFS(
             AND(E5065&gt;110,C5065&gt;2011,F5065&gt;100),"High: overrated, new and good rotation",
             AND(E5065&lt;90,C5065&gt;2011,F5065&gt;100),"High: underrated, new and good rotation",
             AND(E5065&lt;90,C5065&lt;2011,F5065&gt;100),"High: underrated, not too new but good rotation",
             AND(E5065&lt;=110,C5065&gt;2011,F5065&lt;=25),"Critic: well priced/underrated and new, but bad rotation",
             AND(E5065&gt;110,F5065&gt;100),"Top Tier: premium vehicules that tend to be sold above market prices",
             AND(E5065&gt;=90,E5065&lt;=110,F5065&gt;25),"Moderate: fair price and regular to good rotation",
             AND(E5065&lt;90,AND(C5065&lt;=2011,C5065&gt;=2000),AND(F5065&lt;100,F5065&gt;25)),"Moderate: underrated regular model and regular rotation",
             AND(E5065&lt;90,C5065&gt;2011,AND(F5065&lt;=100,F5065&gt;25)),"Moderate: underrated new model with regular rotation",
             AND(E5065&lt;90,C5065&lt;2000,AND(F5065&lt;=100,F5065&gt;25)),"Moderate: underrated old model with regular rotation",
             AND(C5065&lt;=2011,F5065&lt;=25),"Low: not new model and bad rotation",
             AND(E5065&gt;110,AND(C5065&lt;=2011,C5065&gt;=2000),F5065&lt;=25),"Low: overrated regular model with bad rotation",
             AND(E5065&gt;110,C5065&lt;2011,AND(F5065&lt;=100,F5065&gt;25)),"Low: overrated regular model (not new) with regular rotation",
             AND(E5065&gt;110,C5065&gt;2011,F5065&lt;=25),"Low: overrated new model with bad rotation"
)</f>
        <v>Moderate: fair price and regular to good rotation</v>
      </c>
    </row>
    <row r="5066" spans="1:8" x14ac:dyDescent="0.3">
      <c r="A5066" t="s">
        <v>60</v>
      </c>
      <c r="B5066" t="s">
        <v>873</v>
      </c>
      <c r="C5066">
        <v>2010</v>
      </c>
      <c r="D5066">
        <v>11188.461538461539</v>
      </c>
      <c r="E5066">
        <v>100.94181882782416</v>
      </c>
      <c r="F5066">
        <v>26</v>
      </c>
      <c r="H5066" t="str" cm="1">
        <f t="array" ref="H5066">_xlfn.IFS(
             AND(E5066&gt;110,C5066&gt;2011,F5066&gt;100),"High: overrated, new and good rotation",
             AND(E5066&lt;90,C5066&gt;2011,F5066&gt;100),"High: underrated, new and good rotation",
             AND(E5066&lt;90,C5066&lt;2011,F5066&gt;100),"High: underrated, not too new but good rotation",
             AND(E5066&lt;=110,C5066&gt;2011,F5066&lt;=25),"Critic: well priced/underrated and new, but bad rotation",
             AND(E5066&gt;110,F5066&gt;100),"Top Tier: premium vehicules that tend to be sold above market prices",
             AND(E5066&gt;=90,E5066&lt;=110,F5066&gt;25),"Moderate: fair price and regular to good rotation",
             AND(E5066&lt;90,AND(C5066&lt;=2011,C5066&gt;=2000),AND(F5066&lt;100,F5066&gt;25)),"Moderate: underrated regular model and regular rotation",
             AND(E5066&lt;90,C5066&gt;2011,AND(F5066&lt;=100,F5066&gt;25)),"Moderate: underrated new model with regular rotation",
             AND(E5066&lt;90,C5066&lt;2000,AND(F5066&lt;=100,F5066&gt;25)),"Moderate: underrated old model with regular rotation",
             AND(C5066&lt;=2011,F5066&lt;=25),"Low: not new model and bad rotation",
             AND(E5066&gt;110,AND(C5066&lt;=2011,C5066&gt;=2000),F5066&lt;=25),"Low: overrated regular model with bad rotation",
             AND(E5066&gt;110,C5066&lt;2011,AND(F5066&lt;=100,F5066&gt;25)),"Low: overrated regular model (not new) with regular rotation",
             AND(E5066&gt;110,C5066&gt;2011,F5066&lt;=25),"Low: overrated new model with bad rotation"
)</f>
        <v>Moderate: fair price and regular to good rotation</v>
      </c>
    </row>
    <row r="5067" spans="1:8" x14ac:dyDescent="0.3">
      <c r="A5067" t="s">
        <v>60</v>
      </c>
      <c r="B5067" t="s">
        <v>873</v>
      </c>
      <c r="C5067">
        <v>2011</v>
      </c>
      <c r="D5067">
        <v>13298.684210526315</v>
      </c>
      <c r="E5067">
        <v>98.232616988226667</v>
      </c>
      <c r="F5067">
        <v>38</v>
      </c>
      <c r="H5067" t="str" cm="1">
        <f t="array" ref="H5067">_xlfn.IFS(
             AND(E5067&gt;110,C5067&gt;2011,F5067&gt;100),"High: overrated, new and good rotation",
             AND(E5067&lt;90,C5067&gt;2011,F5067&gt;100),"High: underrated, new and good rotation",
             AND(E5067&lt;90,C5067&lt;2011,F5067&gt;100),"High: underrated, not too new but good rotation",
             AND(E5067&lt;=110,C5067&gt;2011,F5067&lt;=25),"Critic: well priced/underrated and new, but bad rotation",
             AND(E5067&gt;110,F5067&gt;100),"Top Tier: premium vehicules that tend to be sold above market prices",
             AND(E5067&gt;=90,E5067&lt;=110,F5067&gt;25),"Moderate: fair price and regular to good rotation",
             AND(E5067&lt;90,AND(C5067&lt;=2011,C5067&gt;=2000),AND(F5067&lt;100,F5067&gt;25)),"Moderate: underrated regular model and regular rotation",
             AND(E5067&lt;90,C5067&gt;2011,AND(F5067&lt;=100,F5067&gt;25)),"Moderate: underrated new model with regular rotation",
             AND(E5067&lt;90,C5067&lt;2000,AND(F5067&lt;=100,F5067&gt;25)),"Moderate: underrated old model with regular rotation",
             AND(C5067&lt;=2011,F5067&lt;=25),"Low: not new model and bad rotation",
             AND(E5067&gt;110,AND(C5067&lt;=2011,C5067&gt;=2000),F5067&lt;=25),"Low: overrated regular model with bad rotation",
             AND(E5067&gt;110,C5067&lt;2011,AND(F5067&lt;=100,F5067&gt;25)),"Low: overrated regular model (not new) with regular rotation",
             AND(E5067&gt;110,C5067&gt;2011,F5067&lt;=25),"Low: overrated new model with bad rotation"
)</f>
        <v>Moderate: fair price and regular to good rotation</v>
      </c>
    </row>
    <row r="5068" spans="1:8" x14ac:dyDescent="0.3">
      <c r="A5068" t="s">
        <v>60</v>
      </c>
      <c r="B5068" t="s">
        <v>873</v>
      </c>
      <c r="C5068">
        <v>2012</v>
      </c>
      <c r="D5068">
        <v>15087.058823529413</v>
      </c>
      <c r="E5068">
        <v>97.710484988743744</v>
      </c>
      <c r="F5068">
        <v>85</v>
      </c>
      <c r="H5068" t="str" cm="1">
        <f t="array" ref="H5068">_xlfn.IFS(
             AND(E5068&gt;110,C5068&gt;2011,F5068&gt;100),"High: overrated, new and good rotation",
             AND(E5068&lt;90,C5068&gt;2011,F5068&gt;100),"High: underrated, new and good rotation",
             AND(E5068&lt;90,C5068&lt;2011,F5068&gt;100),"High: underrated, not too new but good rotation",
             AND(E5068&lt;=110,C5068&gt;2011,F5068&lt;=25),"Critic: well priced/underrated and new, but bad rotation",
             AND(E5068&gt;110,F5068&gt;100),"Top Tier: premium vehicules that tend to be sold above market prices",
             AND(E5068&gt;=90,E5068&lt;=110,F5068&gt;25),"Moderate: fair price and regular to good rotation",
             AND(E5068&lt;90,AND(C5068&lt;=2011,C5068&gt;=2000),AND(F5068&lt;100,F5068&gt;25)),"Moderate: underrated regular model and regular rotation",
             AND(E5068&lt;90,C5068&gt;2011,AND(F5068&lt;=100,F5068&gt;25)),"Moderate: underrated new model with regular rotation",
             AND(E5068&lt;90,C5068&lt;2000,AND(F5068&lt;=100,F5068&gt;25)),"Moderate: underrated old model with regular rotation",
             AND(C5068&lt;=2011,F5068&lt;=25),"Low: not new model and bad rotation",
             AND(E5068&gt;110,AND(C5068&lt;=2011,C5068&gt;=2000),F5068&lt;=25),"Low: overrated regular model with bad rotation",
             AND(E5068&gt;110,C5068&lt;2011,AND(F5068&lt;=100,F5068&gt;25)),"Low: overrated regular model (not new) with regular rotation",
             AND(E5068&gt;110,C5068&gt;2011,F5068&lt;=25),"Low: overrated new model with bad rotation"
)</f>
        <v>Moderate: fair price and regular to good rotation</v>
      </c>
    </row>
    <row r="5069" spans="1:8" x14ac:dyDescent="0.3">
      <c r="A5069" t="s">
        <v>60</v>
      </c>
      <c r="B5069" t="s">
        <v>873</v>
      </c>
      <c r="C5069">
        <v>2013</v>
      </c>
      <c r="D5069">
        <v>17381.81818181818</v>
      </c>
      <c r="E5069">
        <v>97.370790750769061</v>
      </c>
      <c r="F5069">
        <v>33</v>
      </c>
      <c r="H5069" t="str" cm="1">
        <f t="array" ref="H5069">_xlfn.IFS(
             AND(E5069&gt;110,C5069&gt;2011,F5069&gt;100),"High: overrated, new and good rotation",
             AND(E5069&lt;90,C5069&gt;2011,F5069&gt;100),"High: underrated, new and good rotation",
             AND(E5069&lt;90,C5069&lt;2011,F5069&gt;100),"High: underrated, not too new but good rotation",
             AND(E5069&lt;=110,C5069&gt;2011,F5069&lt;=25),"Critic: well priced/underrated and new, but bad rotation",
             AND(E5069&gt;110,F5069&gt;100),"Top Tier: premium vehicules that tend to be sold above market prices",
             AND(E5069&gt;=90,E5069&lt;=110,F5069&gt;25),"Moderate: fair price and regular to good rotation",
             AND(E5069&lt;90,AND(C5069&lt;=2011,C5069&gt;=2000),AND(F5069&lt;100,F5069&gt;25)),"Moderate: underrated regular model and regular rotation",
             AND(E5069&lt;90,C5069&gt;2011,AND(F5069&lt;=100,F5069&gt;25)),"Moderate: underrated new model with regular rotation",
             AND(E5069&lt;90,C5069&lt;2000,AND(F5069&lt;=100,F5069&gt;25)),"Moderate: underrated old model with regular rotation",
             AND(C5069&lt;=2011,F5069&lt;=25),"Low: not new model and bad rotation",
             AND(E5069&gt;110,AND(C5069&lt;=2011,C5069&gt;=2000),F5069&lt;=25),"Low: overrated regular model with bad rotation",
             AND(E5069&gt;110,C5069&lt;2011,AND(F5069&lt;=100,F5069&gt;25)),"Low: overrated regular model (not new) with regular rotation",
             AND(E5069&gt;110,C5069&gt;2011,F5069&lt;=25),"Low: overrated new model with bad rotation"
)</f>
        <v>Moderate: fair price and regular to good rotation</v>
      </c>
    </row>
    <row r="5070" spans="1:8" x14ac:dyDescent="0.3">
      <c r="A5070" t="s">
        <v>60</v>
      </c>
      <c r="B5070" t="s">
        <v>873</v>
      </c>
      <c r="C5070">
        <v>2014</v>
      </c>
      <c r="D5070">
        <v>21215.217391304348</v>
      </c>
      <c r="E5070">
        <v>100.13981180536514</v>
      </c>
      <c r="F5070">
        <v>23</v>
      </c>
      <c r="H5070" t="str" cm="1">
        <f t="array" ref="H5070">_xlfn.IFS(
             AND(E5070&gt;110,C5070&gt;2011,F5070&gt;100),"High: overrated, new and good rotation",
             AND(E5070&lt;90,C5070&gt;2011,F5070&gt;100),"High: underrated, new and good rotation",
             AND(E5070&lt;90,C5070&lt;2011,F5070&gt;100),"High: underrated, not too new but good rotation",
             AND(E5070&lt;=110,C5070&gt;2011,F5070&lt;=25),"Critic: well priced/underrated and new, but bad rotation",
             AND(E5070&gt;110,F5070&gt;100),"Top Tier: premium vehicules that tend to be sold above market prices",
             AND(E5070&gt;=90,E5070&lt;=110,F5070&gt;25),"Moderate: fair price and regular to good rotation",
             AND(E5070&lt;90,AND(C5070&lt;=2011,C5070&gt;=2000),AND(F5070&lt;100,F5070&gt;25)),"Moderate: underrated regular model and regular rotation",
             AND(E5070&lt;90,C5070&gt;2011,AND(F5070&lt;=100,F5070&gt;25)),"Moderate: underrated new model with regular rotation",
             AND(E5070&lt;90,C5070&lt;2000,AND(F5070&lt;=100,F5070&gt;25)),"Moderate: underrated old model with regular rotation",
             AND(C5070&lt;=2011,F5070&lt;=25),"Low: not new model and bad rotation",
             AND(E5070&gt;110,AND(C5070&lt;=2011,C5070&gt;=2000),F5070&lt;=25),"Low: overrated regular model with bad rotation",
             AND(E5070&gt;110,C5070&lt;2011,AND(F5070&lt;=100,F5070&gt;25)),"Low: overrated regular model (not new) with regular rotation",
             AND(E5070&gt;110,C5070&gt;2011,F5070&lt;=25),"Low: overrated new model with bad rotation"
)</f>
        <v>Critic: well priced/underrated and new, but bad rotation</v>
      </c>
    </row>
    <row r="5071" spans="1:8" x14ac:dyDescent="0.3">
      <c r="A5071" t="s">
        <v>60</v>
      </c>
      <c r="B5071" t="s">
        <v>874</v>
      </c>
      <c r="C5071">
        <v>1996</v>
      </c>
      <c r="D5071">
        <v>1075</v>
      </c>
      <c r="E5071">
        <v>275</v>
      </c>
      <c r="F5071">
        <v>2</v>
      </c>
      <c r="H5071" t="str" cm="1">
        <f t="array" ref="H5071">_xlfn.IFS(
             AND(E5071&gt;110,C5071&gt;2011,F5071&gt;100),"High: overrated, new and good rotation",
             AND(E5071&lt;90,C5071&gt;2011,F5071&gt;100),"High: underrated, new and good rotation",
             AND(E5071&lt;90,C5071&lt;2011,F5071&gt;100),"High: underrated, not too new but good rotation",
             AND(E5071&lt;=110,C5071&gt;2011,F5071&lt;=25),"Critic: well priced/underrated and new, but bad rotation",
             AND(E5071&gt;110,F5071&gt;100),"Top Tier: premium vehicules that tend to be sold above market prices",
             AND(E5071&gt;=90,E5071&lt;=110,F5071&gt;25),"Moderate: fair price and regular to good rotation",
             AND(E5071&lt;90,AND(C5071&lt;=2011,C5071&gt;=2000),AND(F5071&lt;100,F5071&gt;25)),"Moderate: underrated regular model and regular rotation",
             AND(E5071&lt;90,C5071&gt;2011,AND(F5071&lt;=100,F5071&gt;25)),"Moderate: underrated new model with regular rotation",
             AND(E5071&lt;90,C5071&lt;2000,AND(F5071&lt;=100,F5071&gt;25)),"Moderate: underrated old model with regular rotation",
             AND(C5071&lt;=2011,F5071&lt;=25),"Low: not new model and bad rotation",
             AND(E5071&gt;110,AND(C5071&lt;=2011,C5071&gt;=2000),F5071&lt;=25),"Low: overrated regular model with bad rotation",
             AND(E5071&gt;110,C5071&lt;2011,AND(F5071&lt;=100,F5071&gt;25)),"Low: overrated regular model (not new) with regular rotation",
             AND(E5071&gt;110,C5071&gt;2011,F5071&lt;=25),"Low: overrated new model with bad rotation"
)</f>
        <v>Low: not new model and bad rotation</v>
      </c>
    </row>
    <row r="5072" spans="1:8" x14ac:dyDescent="0.3">
      <c r="A5072" t="s">
        <v>60</v>
      </c>
      <c r="B5072" t="s">
        <v>874</v>
      </c>
      <c r="C5072">
        <v>1997</v>
      </c>
      <c r="D5072">
        <v>850</v>
      </c>
      <c r="E5072">
        <v>151.43950786056047</v>
      </c>
      <c r="F5072">
        <v>5</v>
      </c>
      <c r="H5072" t="str" cm="1">
        <f t="array" ref="H5072">_xlfn.IFS(
             AND(E5072&gt;110,C5072&gt;2011,F5072&gt;100),"High: overrated, new and good rotation",
             AND(E5072&lt;90,C5072&gt;2011,F5072&gt;100),"High: underrated, new and good rotation",
             AND(E5072&lt;90,C5072&lt;2011,F5072&gt;100),"High: underrated, not too new but good rotation",
             AND(E5072&lt;=110,C5072&gt;2011,F5072&lt;=25),"Critic: well priced/underrated and new, but bad rotation",
             AND(E5072&gt;110,F5072&gt;100),"Top Tier: premium vehicules that tend to be sold above market prices",
             AND(E5072&gt;=90,E5072&lt;=110,F5072&gt;25),"Moderate: fair price and regular to good rotation",
             AND(E5072&lt;90,AND(C5072&lt;=2011,C5072&gt;=2000),AND(F5072&lt;100,F5072&gt;25)),"Moderate: underrated regular model and regular rotation",
             AND(E5072&lt;90,C5072&gt;2011,AND(F5072&lt;=100,F5072&gt;25)),"Moderate: underrated new model with regular rotation",
             AND(E5072&lt;90,C5072&lt;2000,AND(F5072&lt;=100,F5072&gt;25)),"Moderate: underrated old model with regular rotation",
             AND(C5072&lt;=2011,F5072&lt;=25),"Low: not new model and bad rotation",
             AND(E5072&gt;110,AND(C5072&lt;=2011,C5072&gt;=2000),F5072&lt;=25),"Low: overrated regular model with bad rotation",
             AND(E5072&gt;110,C5072&lt;2011,AND(F5072&lt;=100,F5072&gt;25)),"Low: overrated regular model (not new) with regular rotation",
             AND(E5072&gt;110,C5072&gt;2011,F5072&lt;=25),"Low: overrated new model with bad rotation"
)</f>
        <v>Low: not new model and bad rotation</v>
      </c>
    </row>
    <row r="5073" spans="1:8" x14ac:dyDescent="0.3">
      <c r="A5073" t="s">
        <v>60</v>
      </c>
      <c r="B5073" t="s">
        <v>874</v>
      </c>
      <c r="C5073">
        <v>1998</v>
      </c>
      <c r="D5073">
        <v>466.07142857142856</v>
      </c>
      <c r="E5073">
        <v>66.547048247509082</v>
      </c>
      <c r="F5073">
        <v>14</v>
      </c>
      <c r="H5073" t="str" cm="1">
        <f t="array" ref="H5073">_xlfn.IFS(
             AND(E5073&gt;110,C5073&gt;2011,F5073&gt;100),"High: overrated, new and good rotation",
             AND(E5073&lt;90,C5073&gt;2011,F5073&gt;100),"High: underrated, new and good rotation",
             AND(E5073&lt;90,C5073&lt;2011,F5073&gt;100),"High: underrated, not too new but good rotation",
             AND(E5073&lt;=110,C5073&gt;2011,F5073&lt;=25),"Critic: well priced/underrated and new, but bad rotation",
             AND(E5073&gt;110,F5073&gt;100),"Top Tier: premium vehicules that tend to be sold above market prices",
             AND(E5073&gt;=90,E5073&lt;=110,F5073&gt;25),"Moderate: fair price and regular to good rotation",
             AND(E5073&lt;90,AND(C5073&lt;=2011,C5073&gt;=2000),AND(F5073&lt;100,F5073&gt;25)),"Moderate: underrated regular model and regular rotation",
             AND(E5073&lt;90,C5073&gt;2011,AND(F5073&lt;=100,F5073&gt;25)),"Moderate: underrated new model with regular rotation",
             AND(E5073&lt;90,C5073&lt;2000,AND(F5073&lt;=100,F5073&gt;25)),"Moderate: underrated old model with regular rotation",
             AND(C5073&lt;=2011,F5073&lt;=25),"Low: not new model and bad rotation",
             AND(E5073&gt;110,AND(C5073&lt;=2011,C5073&gt;=2000),F5073&lt;=25),"Low: overrated regular model with bad rotation",
             AND(E5073&gt;110,C5073&lt;2011,AND(F5073&lt;=100,F5073&gt;25)),"Low: overrated regular model (not new) with regular rotation",
             AND(E5073&gt;110,C5073&gt;2011,F5073&lt;=25),"Low: overrated new model with bad rotation"
)</f>
        <v>Low: not new model and bad rotation</v>
      </c>
    </row>
    <row r="5074" spans="1:8" x14ac:dyDescent="0.3">
      <c r="A5074" t="s">
        <v>60</v>
      </c>
      <c r="B5074" t="s">
        <v>874</v>
      </c>
      <c r="C5074">
        <v>1999</v>
      </c>
      <c r="D5074">
        <v>814.13043478260875</v>
      </c>
      <c r="E5074">
        <v>126.91481574125994</v>
      </c>
      <c r="F5074">
        <v>23</v>
      </c>
      <c r="H5074" t="str" cm="1">
        <f t="array" ref="H5074">_xlfn.IFS(
             AND(E5074&gt;110,C5074&gt;2011,F5074&gt;100),"High: overrated, new and good rotation",
             AND(E5074&lt;90,C5074&gt;2011,F5074&gt;100),"High: underrated, new and good rotation",
             AND(E5074&lt;90,C5074&lt;2011,F5074&gt;100),"High: underrated, not too new but good rotation",
             AND(E5074&lt;=110,C5074&gt;2011,F5074&lt;=25),"Critic: well priced/underrated and new, but bad rotation",
             AND(E5074&gt;110,F5074&gt;100),"Top Tier: premium vehicules that tend to be sold above market prices",
             AND(E5074&gt;=90,E5074&lt;=110,F5074&gt;25),"Moderate: fair price and regular to good rotation",
             AND(E5074&lt;90,AND(C5074&lt;=2011,C5074&gt;=2000),AND(F5074&lt;100,F5074&gt;25)),"Moderate: underrated regular model and regular rotation",
             AND(E5074&lt;90,C5074&gt;2011,AND(F5074&lt;=100,F5074&gt;25)),"Moderate: underrated new model with regular rotation",
             AND(E5074&lt;90,C5074&lt;2000,AND(F5074&lt;=100,F5074&gt;25)),"Moderate: underrated old model with regular rotation",
             AND(C5074&lt;=2011,F5074&lt;=25),"Low: not new model and bad rotation",
             AND(E5074&gt;110,AND(C5074&lt;=2011,C5074&gt;=2000),F5074&lt;=25),"Low: overrated regular model with bad rotation",
             AND(E5074&gt;110,C5074&lt;2011,AND(F5074&lt;=100,F5074&gt;25)),"Low: overrated regular model (not new) with regular rotation",
             AND(E5074&gt;110,C5074&gt;2011,F5074&lt;=25),"Low: overrated new model with bad rotation"
)</f>
        <v>Low: not new model and bad rotation</v>
      </c>
    </row>
    <row r="5075" spans="1:8" x14ac:dyDescent="0.3">
      <c r="A5075" t="s">
        <v>60</v>
      </c>
      <c r="B5075" t="s">
        <v>874</v>
      </c>
      <c r="C5075">
        <v>2000</v>
      </c>
      <c r="D5075">
        <v>1011.2931034482758</v>
      </c>
      <c r="E5075">
        <v>119.44877712410519</v>
      </c>
      <c r="F5075">
        <v>58</v>
      </c>
      <c r="H5075" t="str" cm="1">
        <f t="array" ref="H5075">_xlfn.IFS(
             AND(E5075&gt;110,C5075&gt;2011,F5075&gt;100),"High: overrated, new and good rotation",
             AND(E5075&lt;90,C5075&gt;2011,F5075&gt;100),"High: underrated, new and good rotation",
             AND(E5075&lt;90,C5075&lt;2011,F5075&gt;100),"High: underrated, not too new but good rotation",
             AND(E5075&lt;=110,C5075&gt;2011,F5075&lt;=25),"Critic: well priced/underrated and new, but bad rotation",
             AND(E5075&gt;110,F5075&gt;100),"Top Tier: premium vehicules that tend to be sold above market prices",
             AND(E5075&gt;=90,E5075&lt;=110,F5075&gt;25),"Moderate: fair price and regular to good rotation",
             AND(E5075&lt;90,AND(C5075&lt;=2011,C5075&gt;=2000),AND(F5075&lt;100,F5075&gt;25)),"Moderate: underrated regular model and regular rotation",
             AND(E5075&lt;90,C5075&gt;2011,AND(F5075&lt;=100,F5075&gt;25)),"Moderate: underrated new model with regular rotation",
             AND(E5075&lt;90,C5075&lt;2000,AND(F5075&lt;=100,F5075&gt;25)),"Moderate: underrated old model with regular rotation",
             AND(C5075&lt;=2011,F5075&lt;=25),"Low: not new model and bad rotation",
             AND(E5075&gt;110,AND(C5075&lt;=2011,C5075&gt;=2000),F5075&lt;=25),"Low: overrated regular model with bad rotation",
             AND(E5075&gt;110,C5075&lt;2011,AND(F5075&lt;=100,F5075&gt;25)),"Low: overrated regular model (not new) with regular rotation",
             AND(E5075&gt;110,C5075&gt;2011,F5075&lt;=25),"Low: overrated new model with bad rotation"
)</f>
        <v>Low: overrated regular model (not new) with regular rotation</v>
      </c>
    </row>
    <row r="5076" spans="1:8" x14ac:dyDescent="0.3">
      <c r="A5076" t="s">
        <v>60</v>
      </c>
      <c r="B5076" t="s">
        <v>874</v>
      </c>
      <c r="C5076">
        <v>2001</v>
      </c>
      <c r="D5076">
        <v>1147.7272727272727</v>
      </c>
      <c r="E5076">
        <v>124.2030183689989</v>
      </c>
      <c r="F5076">
        <v>88</v>
      </c>
      <c r="H5076" t="str" cm="1">
        <f t="array" ref="H5076">_xlfn.IFS(
             AND(E5076&gt;110,C5076&gt;2011,F5076&gt;100),"High: overrated, new and good rotation",
             AND(E5076&lt;90,C5076&gt;2011,F5076&gt;100),"High: underrated, new and good rotation",
             AND(E5076&lt;90,C5076&lt;2011,F5076&gt;100),"High: underrated, not too new but good rotation",
             AND(E5076&lt;=110,C5076&gt;2011,F5076&lt;=25),"Critic: well priced/underrated and new, but bad rotation",
             AND(E5076&gt;110,F5076&gt;100),"Top Tier: premium vehicules that tend to be sold above market prices",
             AND(E5076&gt;=90,E5076&lt;=110,F5076&gt;25),"Moderate: fair price and regular to good rotation",
             AND(E5076&lt;90,AND(C5076&lt;=2011,C5076&gt;=2000),AND(F5076&lt;100,F5076&gt;25)),"Moderate: underrated regular model and regular rotation",
             AND(E5076&lt;90,C5076&gt;2011,AND(F5076&lt;=100,F5076&gt;25)),"Moderate: underrated new model with regular rotation",
             AND(E5076&lt;90,C5076&lt;2000,AND(F5076&lt;=100,F5076&gt;25)),"Moderate: underrated old model with regular rotation",
             AND(C5076&lt;=2011,F5076&lt;=25),"Low: not new model and bad rotation",
             AND(E5076&gt;110,AND(C5076&lt;=2011,C5076&gt;=2000),F5076&lt;=25),"Low: overrated regular model with bad rotation",
             AND(E5076&gt;110,C5076&lt;2011,AND(F5076&lt;=100,F5076&gt;25)),"Low: overrated regular model (not new) with regular rotation",
             AND(E5076&gt;110,C5076&gt;2011,F5076&lt;=25),"Low: overrated new model with bad rotation"
)</f>
        <v>Low: overrated regular model (not new) with regular rotation</v>
      </c>
    </row>
    <row r="5077" spans="1:8" x14ac:dyDescent="0.3">
      <c r="A5077" t="s">
        <v>60</v>
      </c>
      <c r="B5077" t="s">
        <v>874</v>
      </c>
      <c r="C5077">
        <v>2002</v>
      </c>
      <c r="D5077">
        <v>1507.2916666666667</v>
      </c>
      <c r="E5077">
        <v>96.703450676784669</v>
      </c>
      <c r="F5077">
        <v>96</v>
      </c>
      <c r="H5077" t="str" cm="1">
        <f t="array" ref="H5077">_xlfn.IFS(
             AND(E5077&gt;110,C5077&gt;2011,F5077&gt;100),"High: overrated, new and good rotation",
             AND(E5077&lt;90,C5077&gt;2011,F5077&gt;100),"High: underrated, new and good rotation",
             AND(E5077&lt;90,C5077&lt;2011,F5077&gt;100),"High: underrated, not too new but good rotation",
             AND(E5077&lt;=110,C5077&gt;2011,F5077&lt;=25),"Critic: well priced/underrated and new, but bad rotation",
             AND(E5077&gt;110,F5077&gt;100),"Top Tier: premium vehicules that tend to be sold above market prices",
             AND(E5077&gt;=90,E5077&lt;=110,F5077&gt;25),"Moderate: fair price and regular to good rotation",
             AND(E5077&lt;90,AND(C5077&lt;=2011,C5077&gt;=2000),AND(F5077&lt;100,F5077&gt;25)),"Moderate: underrated regular model and regular rotation",
             AND(E5077&lt;90,C5077&gt;2011,AND(F5077&lt;=100,F5077&gt;25)),"Moderate: underrated new model with regular rotation",
             AND(E5077&lt;90,C5077&lt;2000,AND(F5077&lt;=100,F5077&gt;25)),"Moderate: underrated old model with regular rotation",
             AND(C5077&lt;=2011,F5077&lt;=25),"Low: not new model and bad rotation",
             AND(E5077&gt;110,AND(C5077&lt;=2011,C5077&gt;=2000),F5077&lt;=25),"Low: overrated regular model with bad rotation",
             AND(E5077&gt;110,C5077&lt;2011,AND(F5077&lt;=100,F5077&gt;25)),"Low: overrated regular model (not new) with regular rotation",
             AND(E5077&gt;110,C5077&gt;2011,F5077&lt;=25),"Low: overrated new model with bad rotation"
)</f>
        <v>Moderate: fair price and regular to good rotation</v>
      </c>
    </row>
    <row r="5078" spans="1:8" x14ac:dyDescent="0.3">
      <c r="A5078" t="s">
        <v>60</v>
      </c>
      <c r="B5078" t="s">
        <v>874</v>
      </c>
      <c r="C5078">
        <v>2003</v>
      </c>
      <c r="D5078">
        <v>1699.0157480314961</v>
      </c>
      <c r="E5078">
        <v>95.684247981691627</v>
      </c>
      <c r="F5078">
        <v>127</v>
      </c>
      <c r="H5078" t="str" cm="1">
        <f t="array" ref="H5078">_xlfn.IFS(
             AND(E5078&gt;110,C5078&gt;2011,F5078&gt;100),"High: overrated, new and good rotation",
             AND(E5078&lt;90,C5078&gt;2011,F5078&gt;100),"High: underrated, new and good rotation",
             AND(E5078&lt;90,C5078&lt;2011,F5078&gt;100),"High: underrated, not too new but good rotation",
             AND(E5078&lt;=110,C5078&gt;2011,F5078&lt;=25),"Critic: well priced/underrated and new, but bad rotation",
             AND(E5078&gt;110,F5078&gt;100),"Top Tier: premium vehicules that tend to be sold above market prices",
             AND(E5078&gt;=90,E5078&lt;=110,F5078&gt;25),"Moderate: fair price and regular to good rotation",
             AND(E5078&lt;90,AND(C5078&lt;=2011,C5078&gt;=2000),AND(F5078&lt;100,F5078&gt;25)),"Moderate: underrated regular model and regular rotation",
             AND(E5078&lt;90,C5078&gt;2011,AND(F5078&lt;=100,F5078&gt;25)),"Moderate: underrated new model with regular rotation",
             AND(E5078&lt;90,C5078&lt;2000,AND(F5078&lt;=100,F5078&gt;25)),"Moderate: underrated old model with regular rotation",
             AND(C5078&lt;=2011,F5078&lt;=25),"Low: not new model and bad rotation",
             AND(E5078&gt;110,AND(C5078&lt;=2011,C5078&gt;=2000),F5078&lt;=25),"Low: overrated regular model with bad rotation",
             AND(E5078&gt;110,C5078&lt;2011,AND(F5078&lt;=100,F5078&gt;25)),"Low: overrated regular model (not new) with regular rotation",
             AND(E5078&gt;110,C5078&gt;2011,F5078&lt;=25),"Low: overrated new model with bad rotation"
)</f>
        <v>Moderate: fair price and regular to good rotation</v>
      </c>
    </row>
    <row r="5079" spans="1:8" x14ac:dyDescent="0.3">
      <c r="A5079" t="s">
        <v>60</v>
      </c>
      <c r="B5079" t="s">
        <v>874</v>
      </c>
      <c r="C5079">
        <v>2004</v>
      </c>
      <c r="D5079">
        <v>2113.0208333333335</v>
      </c>
      <c r="E5079">
        <v>103.96635984213212</v>
      </c>
      <c r="F5079">
        <v>96</v>
      </c>
      <c r="H5079" t="str" cm="1">
        <f t="array" ref="H5079">_xlfn.IFS(
             AND(E5079&gt;110,C5079&gt;2011,F5079&gt;100),"High: overrated, new and good rotation",
             AND(E5079&lt;90,C5079&gt;2011,F5079&gt;100),"High: underrated, new and good rotation",
             AND(E5079&lt;90,C5079&lt;2011,F5079&gt;100),"High: underrated, not too new but good rotation",
             AND(E5079&lt;=110,C5079&gt;2011,F5079&lt;=25),"Critic: well priced/underrated and new, but bad rotation",
             AND(E5079&gt;110,F5079&gt;100),"Top Tier: premium vehicules that tend to be sold above market prices",
             AND(E5079&gt;=90,E5079&lt;=110,F5079&gt;25),"Moderate: fair price and regular to good rotation",
             AND(E5079&lt;90,AND(C5079&lt;=2011,C5079&gt;=2000),AND(F5079&lt;100,F5079&gt;25)),"Moderate: underrated regular model and regular rotation",
             AND(E5079&lt;90,C5079&gt;2011,AND(F5079&lt;=100,F5079&gt;25)),"Moderate: underrated new model with regular rotation",
             AND(E5079&lt;90,C5079&lt;2000,AND(F5079&lt;=100,F5079&gt;25)),"Moderate: underrated old model with regular rotation",
             AND(C5079&lt;=2011,F5079&lt;=25),"Low: not new model and bad rotation",
             AND(E5079&gt;110,AND(C5079&lt;=2011,C5079&gt;=2000),F5079&lt;=25),"Low: overrated regular model with bad rotation",
             AND(E5079&gt;110,C5079&lt;2011,AND(F5079&lt;=100,F5079&gt;25)),"Low: overrated regular model (not new) with regular rotation",
             AND(E5079&gt;110,C5079&gt;2011,F5079&lt;=25),"Low: overrated new model with bad rotation"
)</f>
        <v>Moderate: fair price and regular to good rotation</v>
      </c>
    </row>
    <row r="5080" spans="1:8" x14ac:dyDescent="0.3">
      <c r="A5080" t="s">
        <v>60</v>
      </c>
      <c r="B5080" t="s">
        <v>874</v>
      </c>
      <c r="C5080">
        <v>2005</v>
      </c>
      <c r="D5080">
        <v>3123.4482758620688</v>
      </c>
      <c r="E5080">
        <v>96.746800882618544</v>
      </c>
      <c r="F5080">
        <v>145</v>
      </c>
      <c r="H5080" t="str" cm="1">
        <f t="array" ref="H5080">_xlfn.IFS(
             AND(E5080&gt;110,C5080&gt;2011,F5080&gt;100),"High: overrated, new and good rotation",
             AND(E5080&lt;90,C5080&gt;2011,F5080&gt;100),"High: underrated, new and good rotation",
             AND(E5080&lt;90,C5080&lt;2011,F5080&gt;100),"High: underrated, not too new but good rotation",
             AND(E5080&lt;=110,C5080&gt;2011,F5080&lt;=25),"Critic: well priced/underrated and new, but bad rotation",
             AND(E5080&gt;110,F5080&gt;100),"Top Tier: premium vehicules that tend to be sold above market prices",
             AND(E5080&gt;=90,E5080&lt;=110,F5080&gt;25),"Moderate: fair price and regular to good rotation",
             AND(E5080&lt;90,AND(C5080&lt;=2011,C5080&gt;=2000),AND(F5080&lt;100,F5080&gt;25)),"Moderate: underrated regular model and regular rotation",
             AND(E5080&lt;90,C5080&gt;2011,AND(F5080&lt;=100,F5080&gt;25)),"Moderate: underrated new model with regular rotation",
             AND(E5080&lt;90,C5080&lt;2000,AND(F5080&lt;=100,F5080&gt;25)),"Moderate: underrated old model with regular rotation",
             AND(C5080&lt;=2011,F5080&lt;=25),"Low: not new model and bad rotation",
             AND(E5080&gt;110,AND(C5080&lt;=2011,C5080&gt;=2000),F5080&lt;=25),"Low: overrated regular model with bad rotation",
             AND(E5080&gt;110,C5080&lt;2011,AND(F5080&lt;=100,F5080&gt;25)),"Low: overrated regular model (not new) with regular rotation",
             AND(E5080&gt;110,C5080&gt;2011,F5080&lt;=25),"Low: overrated new model with bad rotation"
)</f>
        <v>Moderate: fair price and regular to good rotation</v>
      </c>
    </row>
    <row r="5081" spans="1:8" x14ac:dyDescent="0.3">
      <c r="A5081" t="s">
        <v>60</v>
      </c>
      <c r="B5081" t="s">
        <v>874</v>
      </c>
      <c r="C5081">
        <v>2006</v>
      </c>
      <c r="D5081">
        <v>3460.0671140939598</v>
      </c>
      <c r="E5081">
        <v>99.508202894350632</v>
      </c>
      <c r="F5081">
        <v>298</v>
      </c>
      <c r="H5081" t="str" cm="1">
        <f t="array" ref="H5081">_xlfn.IFS(
             AND(E5081&gt;110,C5081&gt;2011,F5081&gt;100),"High: overrated, new and good rotation",
             AND(E5081&lt;90,C5081&gt;2011,F5081&gt;100),"High: underrated, new and good rotation",
             AND(E5081&lt;90,C5081&lt;2011,F5081&gt;100),"High: underrated, not too new but good rotation",
             AND(E5081&lt;=110,C5081&gt;2011,F5081&lt;=25),"Critic: well priced/underrated and new, but bad rotation",
             AND(E5081&gt;110,F5081&gt;100),"Top Tier: premium vehicules that tend to be sold above market prices",
             AND(E5081&gt;=90,E5081&lt;=110,F5081&gt;25),"Moderate: fair price and regular to good rotation",
             AND(E5081&lt;90,AND(C5081&lt;=2011,C5081&gt;=2000),AND(F5081&lt;100,F5081&gt;25)),"Moderate: underrated regular model and regular rotation",
             AND(E5081&lt;90,C5081&gt;2011,AND(F5081&lt;=100,F5081&gt;25)),"Moderate: underrated new model with regular rotation",
             AND(E5081&lt;90,C5081&lt;2000,AND(F5081&lt;=100,F5081&gt;25)),"Moderate: underrated old model with regular rotation",
             AND(C5081&lt;=2011,F5081&lt;=25),"Low: not new model and bad rotation",
             AND(E5081&gt;110,AND(C5081&lt;=2011,C5081&gt;=2000),F5081&lt;=25),"Low: overrated regular model with bad rotation",
             AND(E5081&gt;110,C5081&lt;2011,AND(F5081&lt;=100,F5081&gt;25)),"Low: overrated regular model (not new) with regular rotation",
             AND(E5081&gt;110,C5081&gt;2011,F5081&lt;=25),"Low: overrated new model with bad rotation"
)</f>
        <v>Moderate: fair price and regular to good rotation</v>
      </c>
    </row>
    <row r="5082" spans="1:8" x14ac:dyDescent="0.3">
      <c r="A5082" t="s">
        <v>60</v>
      </c>
      <c r="B5082" t="s">
        <v>874</v>
      </c>
      <c r="C5082">
        <v>2007</v>
      </c>
      <c r="D5082">
        <v>4107.2294372294373</v>
      </c>
      <c r="E5082">
        <v>98.439779851419928</v>
      </c>
      <c r="F5082">
        <v>231</v>
      </c>
      <c r="H5082" t="str" cm="1">
        <f t="array" ref="H5082">_xlfn.IFS(
             AND(E5082&gt;110,C5082&gt;2011,F5082&gt;100),"High: overrated, new and good rotation",
             AND(E5082&lt;90,C5082&gt;2011,F5082&gt;100),"High: underrated, new and good rotation",
             AND(E5082&lt;90,C5082&lt;2011,F5082&gt;100),"High: underrated, not too new but good rotation",
             AND(E5082&lt;=110,C5082&gt;2011,F5082&lt;=25),"Critic: well priced/underrated and new, but bad rotation",
             AND(E5082&gt;110,F5082&gt;100),"Top Tier: premium vehicules that tend to be sold above market prices",
             AND(E5082&gt;=90,E5082&lt;=110,F5082&gt;25),"Moderate: fair price and regular to good rotation",
             AND(E5082&lt;90,AND(C5082&lt;=2011,C5082&gt;=2000),AND(F5082&lt;100,F5082&gt;25)),"Moderate: underrated regular model and regular rotation",
             AND(E5082&lt;90,C5082&gt;2011,AND(F5082&lt;=100,F5082&gt;25)),"Moderate: underrated new model with regular rotation",
             AND(E5082&lt;90,C5082&lt;2000,AND(F5082&lt;=100,F5082&gt;25)),"Moderate: underrated old model with regular rotation",
             AND(C5082&lt;=2011,F5082&lt;=25),"Low: not new model and bad rotation",
             AND(E5082&gt;110,AND(C5082&lt;=2011,C5082&gt;=2000),F5082&lt;=25),"Low: overrated regular model with bad rotation",
             AND(E5082&gt;110,C5082&lt;2011,AND(F5082&lt;=100,F5082&gt;25)),"Low: overrated regular model (not new) with regular rotation",
             AND(E5082&gt;110,C5082&gt;2011,F5082&lt;=25),"Low: overrated new model with bad rotation"
)</f>
        <v>Moderate: fair price and regular to good rotation</v>
      </c>
    </row>
    <row r="5083" spans="1:8" x14ac:dyDescent="0.3">
      <c r="A5083" t="s">
        <v>60</v>
      </c>
      <c r="B5083" t="s">
        <v>874</v>
      </c>
      <c r="C5083">
        <v>2008</v>
      </c>
      <c r="D5083">
        <v>4889.5104895104896</v>
      </c>
      <c r="E5083">
        <v>102.57823713679726</v>
      </c>
      <c r="F5083">
        <v>143</v>
      </c>
      <c r="H5083" t="str" cm="1">
        <f t="array" ref="H5083">_xlfn.IFS(
             AND(E5083&gt;110,C5083&gt;2011,F5083&gt;100),"High: overrated, new and good rotation",
             AND(E5083&lt;90,C5083&gt;2011,F5083&gt;100),"High: underrated, new and good rotation",
             AND(E5083&lt;90,C5083&lt;2011,F5083&gt;100),"High: underrated, not too new but good rotation",
             AND(E5083&lt;=110,C5083&gt;2011,F5083&lt;=25),"Critic: well priced/underrated and new, but bad rotation",
             AND(E5083&gt;110,F5083&gt;100),"Top Tier: premium vehicules that tend to be sold above market prices",
             AND(E5083&gt;=90,E5083&lt;=110,F5083&gt;25),"Moderate: fair price and regular to good rotation",
             AND(E5083&lt;90,AND(C5083&lt;=2011,C5083&gt;=2000),AND(F5083&lt;100,F5083&gt;25)),"Moderate: underrated regular model and regular rotation",
             AND(E5083&lt;90,C5083&gt;2011,AND(F5083&lt;=100,F5083&gt;25)),"Moderate: underrated new model with regular rotation",
             AND(E5083&lt;90,C5083&lt;2000,AND(F5083&lt;=100,F5083&gt;25)),"Moderate: underrated old model with regular rotation",
             AND(C5083&lt;=2011,F5083&lt;=25),"Low: not new model and bad rotation",
             AND(E5083&gt;110,AND(C5083&lt;=2011,C5083&gt;=2000),F5083&lt;=25),"Low: overrated regular model with bad rotation",
             AND(E5083&gt;110,C5083&lt;2011,AND(F5083&lt;=100,F5083&gt;25)),"Low: overrated regular model (not new) with regular rotation",
             AND(E5083&gt;110,C5083&gt;2011,F5083&lt;=25),"Low: overrated new model with bad rotation"
)</f>
        <v>Moderate: fair price and regular to good rotation</v>
      </c>
    </row>
    <row r="5084" spans="1:8" x14ac:dyDescent="0.3">
      <c r="A5084" t="s">
        <v>60</v>
      </c>
      <c r="B5084" t="s">
        <v>874</v>
      </c>
      <c r="C5084">
        <v>2009</v>
      </c>
      <c r="D5084">
        <v>6561.0486891385772</v>
      </c>
      <c r="E5084">
        <v>98.528355348404972</v>
      </c>
      <c r="F5084">
        <v>267</v>
      </c>
      <c r="H5084" t="str" cm="1">
        <f t="array" ref="H5084">_xlfn.IFS(
             AND(E5084&gt;110,C5084&gt;2011,F5084&gt;100),"High: overrated, new and good rotation",
             AND(E5084&lt;90,C5084&gt;2011,F5084&gt;100),"High: underrated, new and good rotation",
             AND(E5084&lt;90,C5084&lt;2011,F5084&gt;100),"High: underrated, not too new but good rotation",
             AND(E5084&lt;=110,C5084&gt;2011,F5084&lt;=25),"Critic: well priced/underrated and new, but bad rotation",
             AND(E5084&gt;110,F5084&gt;100),"Top Tier: premium vehicules that tend to be sold above market prices",
             AND(E5084&gt;=90,E5084&lt;=110,F5084&gt;25),"Moderate: fair price and regular to good rotation",
             AND(E5084&lt;90,AND(C5084&lt;=2011,C5084&gt;=2000),AND(F5084&lt;100,F5084&gt;25)),"Moderate: underrated regular model and regular rotation",
             AND(E5084&lt;90,C5084&gt;2011,AND(F5084&lt;=100,F5084&gt;25)),"Moderate: underrated new model with regular rotation",
             AND(E5084&lt;90,C5084&lt;2000,AND(F5084&lt;=100,F5084&gt;25)),"Moderate: underrated old model with regular rotation",
             AND(C5084&lt;=2011,F5084&lt;=25),"Low: not new model and bad rotation",
             AND(E5084&gt;110,AND(C5084&lt;=2011,C5084&gt;=2000),F5084&lt;=25),"Low: overrated regular model with bad rotation",
             AND(E5084&gt;110,C5084&lt;2011,AND(F5084&lt;=100,F5084&gt;25)),"Low: overrated regular model (not new) with regular rotation",
             AND(E5084&gt;110,C5084&gt;2011,F5084&lt;=25),"Low: overrated new model with bad rotation"
)</f>
        <v>Moderate: fair price and regular to good rotation</v>
      </c>
    </row>
    <row r="5085" spans="1:8" x14ac:dyDescent="0.3">
      <c r="A5085" t="s">
        <v>60</v>
      </c>
      <c r="B5085" t="s">
        <v>874</v>
      </c>
      <c r="C5085">
        <v>2010</v>
      </c>
      <c r="D5085">
        <v>7876.8803418803418</v>
      </c>
      <c r="E5085">
        <v>97.320433735923885</v>
      </c>
      <c r="F5085">
        <v>234</v>
      </c>
      <c r="H5085" t="str" cm="1">
        <f t="array" ref="H5085">_xlfn.IFS(
             AND(E5085&gt;110,C5085&gt;2011,F5085&gt;100),"High: overrated, new and good rotation",
             AND(E5085&lt;90,C5085&gt;2011,F5085&gt;100),"High: underrated, new and good rotation",
             AND(E5085&lt;90,C5085&lt;2011,F5085&gt;100),"High: underrated, not too new but good rotation",
             AND(E5085&lt;=110,C5085&gt;2011,F5085&lt;=25),"Critic: well priced/underrated and new, but bad rotation",
             AND(E5085&gt;110,F5085&gt;100),"Top Tier: premium vehicules that tend to be sold above market prices",
             AND(E5085&gt;=90,E5085&lt;=110,F5085&gt;25),"Moderate: fair price and regular to good rotation",
             AND(E5085&lt;90,AND(C5085&lt;=2011,C5085&gt;=2000),AND(F5085&lt;100,F5085&gt;25)),"Moderate: underrated regular model and regular rotation",
             AND(E5085&lt;90,C5085&gt;2011,AND(F5085&lt;=100,F5085&gt;25)),"Moderate: underrated new model with regular rotation",
             AND(E5085&lt;90,C5085&lt;2000,AND(F5085&lt;=100,F5085&gt;25)),"Moderate: underrated old model with regular rotation",
             AND(C5085&lt;=2011,F5085&lt;=25),"Low: not new model and bad rotation",
             AND(E5085&gt;110,AND(C5085&lt;=2011,C5085&gt;=2000),F5085&lt;=25),"Low: overrated regular model with bad rotation",
             AND(E5085&gt;110,C5085&lt;2011,AND(F5085&lt;=100,F5085&gt;25)),"Low: overrated regular model (not new) with regular rotation",
             AND(E5085&gt;110,C5085&gt;2011,F5085&lt;=25),"Low: overrated new model with bad rotation"
)</f>
        <v>Moderate: fair price and regular to good rotation</v>
      </c>
    </row>
    <row r="5086" spans="1:8" x14ac:dyDescent="0.3">
      <c r="A5086" t="s">
        <v>60</v>
      </c>
      <c r="B5086" t="s">
        <v>874</v>
      </c>
      <c r="C5086">
        <v>2011</v>
      </c>
      <c r="D5086">
        <v>8827.0025839793288</v>
      </c>
      <c r="E5086">
        <v>97.387975596052001</v>
      </c>
      <c r="F5086">
        <v>387</v>
      </c>
      <c r="H5086" t="str" cm="1">
        <f t="array" ref="H5086">_xlfn.IFS(
             AND(E5086&gt;110,C5086&gt;2011,F5086&gt;100),"High: overrated, new and good rotation",
             AND(E5086&lt;90,C5086&gt;2011,F5086&gt;100),"High: underrated, new and good rotation",
             AND(E5086&lt;90,C5086&lt;2011,F5086&gt;100),"High: underrated, not too new but good rotation",
             AND(E5086&lt;=110,C5086&gt;2011,F5086&lt;=25),"Critic: well priced/underrated and new, but bad rotation",
             AND(E5086&gt;110,F5086&gt;100),"Top Tier: premium vehicules that tend to be sold above market prices",
             AND(E5086&gt;=90,E5086&lt;=110,F5086&gt;25),"Moderate: fair price and regular to good rotation",
             AND(E5086&lt;90,AND(C5086&lt;=2011,C5086&gt;=2000),AND(F5086&lt;100,F5086&gt;25)),"Moderate: underrated regular model and regular rotation",
             AND(E5086&lt;90,C5086&gt;2011,AND(F5086&lt;=100,F5086&gt;25)),"Moderate: underrated new model with regular rotation",
             AND(E5086&lt;90,C5086&lt;2000,AND(F5086&lt;=100,F5086&gt;25)),"Moderate: underrated old model with regular rotation",
             AND(C5086&lt;=2011,F5086&lt;=25),"Low: not new model and bad rotation",
             AND(E5086&gt;110,AND(C5086&lt;=2011,C5086&gt;=2000),F5086&lt;=25),"Low: overrated regular model with bad rotation",
             AND(E5086&gt;110,C5086&lt;2011,AND(F5086&lt;=100,F5086&gt;25)),"Low: overrated regular model (not new) with regular rotation",
             AND(E5086&gt;110,C5086&gt;2011,F5086&lt;=25),"Low: overrated new model with bad rotation"
)</f>
        <v>Moderate: fair price and regular to good rotation</v>
      </c>
    </row>
    <row r="5087" spans="1:8" x14ac:dyDescent="0.3">
      <c r="A5087" t="s">
        <v>60</v>
      </c>
      <c r="B5087" t="s">
        <v>874</v>
      </c>
      <c r="C5087">
        <v>2012</v>
      </c>
      <c r="D5087">
        <v>9837.7990610328634</v>
      </c>
      <c r="E5087">
        <v>99.930258039871191</v>
      </c>
      <c r="F5087">
        <v>1065</v>
      </c>
      <c r="H5087" t="str" cm="1">
        <f t="array" ref="H5087">_xlfn.IFS(
             AND(E5087&gt;110,C5087&gt;2011,F5087&gt;100),"High: overrated, new and good rotation",
             AND(E5087&lt;90,C5087&gt;2011,F5087&gt;100),"High: underrated, new and good rotation",
             AND(E5087&lt;90,C5087&lt;2011,F5087&gt;100),"High: underrated, not too new but good rotation",
             AND(E5087&lt;=110,C5087&gt;2011,F5087&lt;=25),"Critic: well priced/underrated and new, but bad rotation",
             AND(E5087&gt;110,F5087&gt;100),"Top Tier: premium vehicules that tend to be sold above market prices",
             AND(E5087&gt;=90,E5087&lt;=110,F5087&gt;25),"Moderate: fair price and regular to good rotation",
             AND(E5087&lt;90,AND(C5087&lt;=2011,C5087&gt;=2000),AND(F5087&lt;100,F5087&gt;25)),"Moderate: underrated regular model and regular rotation",
             AND(E5087&lt;90,C5087&gt;2011,AND(F5087&lt;=100,F5087&gt;25)),"Moderate: underrated new model with regular rotation",
             AND(E5087&lt;90,C5087&lt;2000,AND(F5087&lt;=100,F5087&gt;25)),"Moderate: underrated old model with regular rotation",
             AND(C5087&lt;=2011,F5087&lt;=25),"Low: not new model and bad rotation",
             AND(E5087&gt;110,AND(C5087&lt;=2011,C5087&gt;=2000),F5087&lt;=25),"Low: overrated regular model with bad rotation",
             AND(E5087&gt;110,C5087&lt;2011,AND(F5087&lt;=100,F5087&gt;25)),"Low: overrated regular model (not new) with regular rotation",
             AND(E5087&gt;110,C5087&gt;2011,F5087&lt;=25),"Low: overrated new model with bad rotation"
)</f>
        <v>Moderate: fair price and regular to good rotation</v>
      </c>
    </row>
    <row r="5088" spans="1:8" x14ac:dyDescent="0.3">
      <c r="A5088" t="s">
        <v>60</v>
      </c>
      <c r="B5088" t="s">
        <v>874</v>
      </c>
      <c r="C5088">
        <v>2013</v>
      </c>
      <c r="D5088">
        <v>11465.618768328446</v>
      </c>
      <c r="E5088">
        <v>98.709829485316362</v>
      </c>
      <c r="F5088">
        <v>682</v>
      </c>
      <c r="H5088" t="str" cm="1">
        <f t="array" ref="H5088">_xlfn.IFS(
             AND(E5088&gt;110,C5088&gt;2011,F5088&gt;100),"High: overrated, new and good rotation",
             AND(E5088&lt;90,C5088&gt;2011,F5088&gt;100),"High: underrated, new and good rotation",
             AND(E5088&lt;90,C5088&lt;2011,F5088&gt;100),"High: underrated, not too new but good rotation",
             AND(E5088&lt;=110,C5088&gt;2011,F5088&lt;=25),"Critic: well priced/underrated and new, but bad rotation",
             AND(E5088&gt;110,F5088&gt;100),"Top Tier: premium vehicules that tend to be sold above market prices",
             AND(E5088&gt;=90,E5088&lt;=110,F5088&gt;25),"Moderate: fair price and regular to good rotation",
             AND(E5088&lt;90,AND(C5088&lt;=2011,C5088&gt;=2000),AND(F5088&lt;100,F5088&gt;25)),"Moderate: underrated regular model and regular rotation",
             AND(E5088&lt;90,C5088&gt;2011,AND(F5088&lt;=100,F5088&gt;25)),"Moderate: underrated new model with regular rotation",
             AND(E5088&lt;90,C5088&lt;2000,AND(F5088&lt;=100,F5088&gt;25)),"Moderate: underrated old model with regular rotation",
             AND(C5088&lt;=2011,F5088&lt;=25),"Low: not new model and bad rotation",
             AND(E5088&gt;110,AND(C5088&lt;=2011,C5088&gt;=2000),F5088&lt;=25),"Low: overrated regular model with bad rotation",
             AND(E5088&gt;110,C5088&lt;2011,AND(F5088&lt;=100,F5088&gt;25)),"Low: overrated regular model (not new) with regular rotation",
             AND(E5088&gt;110,C5088&gt;2011,F5088&lt;=25),"Low: overrated new model with bad rotation"
)</f>
        <v>Moderate: fair price and regular to good rotation</v>
      </c>
    </row>
    <row r="5089" spans="1:8" x14ac:dyDescent="0.3">
      <c r="A5089" t="s">
        <v>60</v>
      </c>
      <c r="B5089" t="s">
        <v>874</v>
      </c>
      <c r="C5089">
        <v>2014</v>
      </c>
      <c r="D5089">
        <v>12084.53237410072</v>
      </c>
      <c r="E5089">
        <v>96.907528975698298</v>
      </c>
      <c r="F5089">
        <v>556</v>
      </c>
      <c r="H5089" t="str" cm="1">
        <f t="array" ref="H5089">_xlfn.IFS(
             AND(E5089&gt;110,C5089&gt;2011,F5089&gt;100),"High: overrated, new and good rotation",
             AND(E5089&lt;90,C5089&gt;2011,F5089&gt;100),"High: underrated, new and good rotation",
             AND(E5089&lt;90,C5089&lt;2011,F5089&gt;100),"High: underrated, not too new but good rotation",
             AND(E5089&lt;=110,C5089&gt;2011,F5089&lt;=25),"Critic: well priced/underrated and new, but bad rotation",
             AND(E5089&gt;110,F5089&gt;100),"Top Tier: premium vehicules that tend to be sold above market prices",
             AND(E5089&gt;=90,E5089&lt;=110,F5089&gt;25),"Moderate: fair price and regular to good rotation",
             AND(E5089&lt;90,AND(C5089&lt;=2011,C5089&gt;=2000),AND(F5089&lt;100,F5089&gt;25)),"Moderate: underrated regular model and regular rotation",
             AND(E5089&lt;90,C5089&gt;2011,AND(F5089&lt;=100,F5089&gt;25)),"Moderate: underrated new model with regular rotation",
             AND(E5089&lt;90,C5089&lt;2000,AND(F5089&lt;=100,F5089&gt;25)),"Moderate: underrated old model with regular rotation",
             AND(C5089&lt;=2011,F5089&lt;=25),"Low: not new model and bad rotation",
             AND(E5089&gt;110,AND(C5089&lt;=2011,C5089&gt;=2000),F5089&lt;=25),"Low: overrated regular model with bad rotation",
             AND(E5089&gt;110,C5089&lt;2011,AND(F5089&lt;=100,F5089&gt;25)),"Low: overrated regular model (not new) with regular rotation",
             AND(E5089&gt;110,C5089&gt;2011,F5089&lt;=25),"Low: overrated new model with bad rotation"
)</f>
        <v>Moderate: fair price and regular to good rotation</v>
      </c>
    </row>
    <row r="5090" spans="1:8" x14ac:dyDescent="0.3">
      <c r="A5090" t="s">
        <v>60</v>
      </c>
      <c r="B5090" t="s">
        <v>875</v>
      </c>
      <c r="C5090">
        <v>2013</v>
      </c>
      <c r="D5090">
        <v>17165.217391304348</v>
      </c>
      <c r="E5090">
        <v>98.517927459635771</v>
      </c>
      <c r="F5090">
        <v>23</v>
      </c>
      <c r="H5090" t="str" cm="1">
        <f t="array" ref="H5090">_xlfn.IFS(
             AND(E5090&gt;110,C5090&gt;2011,F5090&gt;100),"High: overrated, new and good rotation",
             AND(E5090&lt;90,C5090&gt;2011,F5090&gt;100),"High: underrated, new and good rotation",
             AND(E5090&lt;90,C5090&lt;2011,F5090&gt;100),"High: underrated, not too new but good rotation",
             AND(E5090&lt;=110,C5090&gt;2011,F5090&lt;=25),"Critic: well priced/underrated and new, but bad rotation",
             AND(E5090&gt;110,F5090&gt;100),"Top Tier: premium vehicules that tend to be sold above market prices",
             AND(E5090&gt;=90,E5090&lt;=110,F5090&gt;25),"Moderate: fair price and regular to good rotation",
             AND(E5090&lt;90,AND(C5090&lt;=2011,C5090&gt;=2000),AND(F5090&lt;100,F5090&gt;25)),"Moderate: underrated regular model and regular rotation",
             AND(E5090&lt;90,C5090&gt;2011,AND(F5090&lt;=100,F5090&gt;25)),"Moderate: underrated new model with regular rotation",
             AND(E5090&lt;90,C5090&lt;2000,AND(F5090&lt;=100,F5090&gt;25)),"Moderate: underrated old model with regular rotation",
             AND(C5090&lt;=2011,F5090&lt;=25),"Low: not new model and bad rotation",
             AND(E5090&gt;110,AND(C5090&lt;=2011,C5090&gt;=2000),F5090&lt;=25),"Low: overrated regular model with bad rotation",
             AND(E5090&gt;110,C5090&lt;2011,AND(F5090&lt;=100,F5090&gt;25)),"Low: overrated regular model (not new) with regular rotation",
             AND(E5090&gt;110,C5090&gt;2011,F5090&lt;=25),"Low: overrated new model with bad rotation"
)</f>
        <v>Critic: well priced/underrated and new, but bad rotation</v>
      </c>
    </row>
    <row r="5091" spans="1:8" x14ac:dyDescent="0.3">
      <c r="A5091" t="s">
        <v>60</v>
      </c>
      <c r="B5091" t="s">
        <v>875</v>
      </c>
      <c r="C5091">
        <v>2014</v>
      </c>
      <c r="D5091">
        <v>18884.615384615383</v>
      </c>
      <c r="E5091">
        <v>98.691987558917191</v>
      </c>
      <c r="F5091">
        <v>26</v>
      </c>
      <c r="H5091" t="str" cm="1">
        <f t="array" ref="H5091">_xlfn.IFS(
             AND(E5091&gt;110,C5091&gt;2011,F5091&gt;100),"High: overrated, new and good rotation",
             AND(E5091&lt;90,C5091&gt;2011,F5091&gt;100),"High: underrated, new and good rotation",
             AND(E5091&lt;90,C5091&lt;2011,F5091&gt;100),"High: underrated, not too new but good rotation",
             AND(E5091&lt;=110,C5091&gt;2011,F5091&lt;=25),"Critic: well priced/underrated and new, but bad rotation",
             AND(E5091&gt;110,F5091&gt;100),"Top Tier: premium vehicules that tend to be sold above market prices",
             AND(E5091&gt;=90,E5091&lt;=110,F5091&gt;25),"Moderate: fair price and regular to good rotation",
             AND(E5091&lt;90,AND(C5091&lt;=2011,C5091&gt;=2000),AND(F5091&lt;100,F5091&gt;25)),"Moderate: underrated regular model and regular rotation",
             AND(E5091&lt;90,C5091&gt;2011,AND(F5091&lt;=100,F5091&gt;25)),"Moderate: underrated new model with regular rotation",
             AND(E5091&lt;90,C5091&lt;2000,AND(F5091&lt;=100,F5091&gt;25)),"Moderate: underrated old model with regular rotation",
             AND(C5091&lt;=2011,F5091&lt;=25),"Low: not new model and bad rotation",
             AND(E5091&gt;110,AND(C5091&lt;=2011,C5091&gt;=2000),F5091&lt;=25),"Low: overrated regular model with bad rotation",
             AND(E5091&gt;110,C5091&lt;2011,AND(F5091&lt;=100,F5091&gt;25)),"Low: overrated regular model (not new) with regular rotation",
             AND(E5091&gt;110,C5091&gt;2011,F5091&lt;=25),"Low: overrated new model with bad rotation"
)</f>
        <v>Moderate: fair price and regular to good rotation</v>
      </c>
    </row>
    <row r="5092" spans="1:8" x14ac:dyDescent="0.3">
      <c r="A5092" t="s">
        <v>60</v>
      </c>
      <c r="B5092" t="s">
        <v>876</v>
      </c>
      <c r="C5092">
        <v>2013</v>
      </c>
      <c r="D5092">
        <v>15207.142857142857</v>
      </c>
      <c r="E5092">
        <v>99.243643135486508</v>
      </c>
      <c r="F5092">
        <v>14</v>
      </c>
      <c r="H5092" t="str" cm="1">
        <f t="array" ref="H5092">_xlfn.IFS(
             AND(E5092&gt;110,C5092&gt;2011,F5092&gt;100),"High: overrated, new and good rotation",
             AND(E5092&lt;90,C5092&gt;2011,F5092&gt;100),"High: underrated, new and good rotation",
             AND(E5092&lt;90,C5092&lt;2011,F5092&gt;100),"High: underrated, not too new but good rotation",
             AND(E5092&lt;=110,C5092&gt;2011,F5092&lt;=25),"Critic: well priced/underrated and new, but bad rotation",
             AND(E5092&gt;110,F5092&gt;100),"Top Tier: premium vehicules that tend to be sold above market prices",
             AND(E5092&gt;=90,E5092&lt;=110,F5092&gt;25),"Moderate: fair price and regular to good rotation",
             AND(E5092&lt;90,AND(C5092&lt;=2011,C5092&gt;=2000),AND(F5092&lt;100,F5092&gt;25)),"Moderate: underrated regular model and regular rotation",
             AND(E5092&lt;90,C5092&gt;2011,AND(F5092&lt;=100,F5092&gt;25)),"Moderate: underrated new model with regular rotation",
             AND(E5092&lt;90,C5092&lt;2000,AND(F5092&lt;=100,F5092&gt;25)),"Moderate: underrated old model with regular rotation",
             AND(C5092&lt;=2011,F5092&lt;=25),"Low: not new model and bad rotation",
             AND(E5092&gt;110,AND(C5092&lt;=2011,C5092&gt;=2000),F5092&lt;=25),"Low: overrated regular model with bad rotation",
             AND(E5092&gt;110,C5092&lt;2011,AND(F5092&lt;=100,F5092&gt;25)),"Low: overrated regular model (not new) with regular rotation",
             AND(E5092&gt;110,C5092&gt;2011,F5092&lt;=25),"Low: overrated new model with bad rotation"
)</f>
        <v>Critic: well priced/underrated and new, but bad rotation</v>
      </c>
    </row>
    <row r="5093" spans="1:8" x14ac:dyDescent="0.3">
      <c r="A5093" t="s">
        <v>60</v>
      </c>
      <c r="B5093" t="s">
        <v>876</v>
      </c>
      <c r="C5093">
        <v>2014</v>
      </c>
      <c r="D5093">
        <v>16731.25</v>
      </c>
      <c r="E5093">
        <v>83.200556388993249</v>
      </c>
      <c r="F5093">
        <v>8</v>
      </c>
      <c r="H5093" t="str" cm="1">
        <f t="array" ref="H5093">_xlfn.IFS(
             AND(E5093&gt;110,C5093&gt;2011,F5093&gt;100),"High: overrated, new and good rotation",
             AND(E5093&lt;90,C5093&gt;2011,F5093&gt;100),"High: underrated, new and good rotation",
             AND(E5093&lt;90,C5093&lt;2011,F5093&gt;100),"High: underrated, not too new but good rotation",
             AND(E5093&lt;=110,C5093&gt;2011,F5093&lt;=25),"Critic: well priced/underrated and new, but bad rotation",
             AND(E5093&gt;110,F5093&gt;100),"Top Tier: premium vehicules that tend to be sold above market prices",
             AND(E5093&gt;=90,E5093&lt;=110,F5093&gt;25),"Moderate: fair price and regular to good rotation",
             AND(E5093&lt;90,AND(C5093&lt;=2011,C5093&gt;=2000),AND(F5093&lt;100,F5093&gt;25)),"Moderate: underrated regular model and regular rotation",
             AND(E5093&lt;90,C5093&gt;2011,AND(F5093&lt;=100,F5093&gt;25)),"Moderate: underrated new model with regular rotation",
             AND(E5093&lt;90,C5093&lt;2000,AND(F5093&lt;=100,F5093&gt;25)),"Moderate: underrated old model with regular rotation",
             AND(C5093&lt;=2011,F5093&lt;=25),"Low: not new model and bad rotation",
             AND(E5093&gt;110,AND(C5093&lt;=2011,C5093&gt;=2000),F5093&lt;=25),"Low: overrated regular model with bad rotation",
             AND(E5093&gt;110,C5093&lt;2011,AND(F5093&lt;=100,F5093&gt;25)),"Low: overrated regular model (not new) with regular rotation",
             AND(E5093&gt;110,C5093&gt;2011,F5093&lt;=25),"Low: overrated new model with bad rotation"
)</f>
        <v>Critic: well priced/underrated and new, but bad rotation</v>
      </c>
    </row>
    <row r="5094" spans="1:8" x14ac:dyDescent="0.3">
      <c r="A5094" t="s">
        <v>60</v>
      </c>
      <c r="B5094" t="s">
        <v>877</v>
      </c>
      <c r="C5094">
        <v>2011</v>
      </c>
      <c r="D5094">
        <v>11327</v>
      </c>
      <c r="E5094">
        <v>99.050930230547479</v>
      </c>
      <c r="F5094">
        <v>50</v>
      </c>
      <c r="H5094" t="str" cm="1">
        <f t="array" ref="H5094">_xlfn.IFS(
             AND(E5094&gt;110,C5094&gt;2011,F5094&gt;100),"High: overrated, new and good rotation",
             AND(E5094&lt;90,C5094&gt;2011,F5094&gt;100),"High: underrated, new and good rotation",
             AND(E5094&lt;90,C5094&lt;2011,F5094&gt;100),"High: underrated, not too new but good rotation",
             AND(E5094&lt;=110,C5094&gt;2011,F5094&lt;=25),"Critic: well priced/underrated and new, but bad rotation",
             AND(E5094&gt;110,F5094&gt;100),"Top Tier: premium vehicules that tend to be sold above market prices",
             AND(E5094&gt;=90,E5094&lt;=110,F5094&gt;25),"Moderate: fair price and regular to good rotation",
             AND(E5094&lt;90,AND(C5094&lt;=2011,C5094&gt;=2000),AND(F5094&lt;100,F5094&gt;25)),"Moderate: underrated regular model and regular rotation",
             AND(E5094&lt;90,C5094&gt;2011,AND(F5094&lt;=100,F5094&gt;25)),"Moderate: underrated new model with regular rotation",
             AND(E5094&lt;90,C5094&lt;2000,AND(F5094&lt;=100,F5094&gt;25)),"Moderate: underrated old model with regular rotation",
             AND(C5094&lt;=2011,F5094&lt;=25),"Low: not new model and bad rotation",
             AND(E5094&gt;110,AND(C5094&lt;=2011,C5094&gt;=2000),F5094&lt;=25),"Low: overrated regular model with bad rotation",
             AND(E5094&gt;110,C5094&lt;2011,AND(F5094&lt;=100,F5094&gt;25)),"Low: overrated regular model (not new) with regular rotation",
             AND(E5094&gt;110,C5094&gt;2011,F5094&lt;=25),"Low: overrated new model with bad rotation"
)</f>
        <v>Moderate: fair price and regular to good rotation</v>
      </c>
    </row>
    <row r="5095" spans="1:8" x14ac:dyDescent="0.3">
      <c r="A5095" t="s">
        <v>60</v>
      </c>
      <c r="B5095" t="s">
        <v>877</v>
      </c>
      <c r="C5095">
        <v>2012</v>
      </c>
      <c r="D5095">
        <v>13754.347826086956</v>
      </c>
      <c r="E5095">
        <v>101.49925037795178</v>
      </c>
      <c r="F5095">
        <v>69</v>
      </c>
      <c r="H5095" t="str" cm="1">
        <f t="array" ref="H5095">_xlfn.IFS(
             AND(E5095&gt;110,C5095&gt;2011,F5095&gt;100),"High: overrated, new and good rotation",
             AND(E5095&lt;90,C5095&gt;2011,F5095&gt;100),"High: underrated, new and good rotation",
             AND(E5095&lt;90,C5095&lt;2011,F5095&gt;100),"High: underrated, not too new but good rotation",
             AND(E5095&lt;=110,C5095&gt;2011,F5095&lt;=25),"Critic: well priced/underrated and new, but bad rotation",
             AND(E5095&gt;110,F5095&gt;100),"Top Tier: premium vehicules that tend to be sold above market prices",
             AND(E5095&gt;=90,E5095&lt;=110,F5095&gt;25),"Moderate: fair price and regular to good rotation",
             AND(E5095&lt;90,AND(C5095&lt;=2011,C5095&gt;=2000),AND(F5095&lt;100,F5095&gt;25)),"Moderate: underrated regular model and regular rotation",
             AND(E5095&lt;90,C5095&gt;2011,AND(F5095&lt;=100,F5095&gt;25)),"Moderate: underrated new model with regular rotation",
             AND(E5095&lt;90,C5095&lt;2000,AND(F5095&lt;=100,F5095&gt;25)),"Moderate: underrated old model with regular rotation",
             AND(C5095&lt;=2011,F5095&lt;=25),"Low: not new model and bad rotation",
             AND(E5095&gt;110,AND(C5095&lt;=2011,C5095&gt;=2000),F5095&lt;=25),"Low: overrated regular model with bad rotation",
             AND(E5095&gt;110,C5095&lt;2011,AND(F5095&lt;=100,F5095&gt;25)),"Low: overrated regular model (not new) with regular rotation",
             AND(E5095&gt;110,C5095&gt;2011,F5095&lt;=25),"Low: overrated new model with bad rotation"
)</f>
        <v>Moderate: fair price and regular to good rotation</v>
      </c>
    </row>
    <row r="5096" spans="1:8" x14ac:dyDescent="0.3">
      <c r="A5096" t="s">
        <v>60</v>
      </c>
      <c r="B5096" t="s">
        <v>877</v>
      </c>
      <c r="C5096">
        <v>2013</v>
      </c>
      <c r="D5096">
        <v>14305.357142857143</v>
      </c>
      <c r="E5096">
        <v>98.461231553752398</v>
      </c>
      <c r="F5096">
        <v>56</v>
      </c>
      <c r="H5096" t="str" cm="1">
        <f t="array" ref="H5096">_xlfn.IFS(
             AND(E5096&gt;110,C5096&gt;2011,F5096&gt;100),"High: overrated, new and good rotation",
             AND(E5096&lt;90,C5096&gt;2011,F5096&gt;100),"High: underrated, new and good rotation",
             AND(E5096&lt;90,C5096&lt;2011,F5096&gt;100),"High: underrated, not too new but good rotation",
             AND(E5096&lt;=110,C5096&gt;2011,F5096&lt;=25),"Critic: well priced/underrated and new, but bad rotation",
             AND(E5096&gt;110,F5096&gt;100),"Top Tier: premium vehicules that tend to be sold above market prices",
             AND(E5096&gt;=90,E5096&lt;=110,F5096&gt;25),"Moderate: fair price and regular to good rotation",
             AND(E5096&lt;90,AND(C5096&lt;=2011,C5096&gt;=2000),AND(F5096&lt;100,F5096&gt;25)),"Moderate: underrated regular model and regular rotation",
             AND(E5096&lt;90,C5096&gt;2011,AND(F5096&lt;=100,F5096&gt;25)),"Moderate: underrated new model with regular rotation",
             AND(E5096&lt;90,C5096&lt;2000,AND(F5096&lt;=100,F5096&gt;25)),"Moderate: underrated old model with regular rotation",
             AND(C5096&lt;=2011,F5096&lt;=25),"Low: not new model and bad rotation",
             AND(E5096&gt;110,AND(C5096&lt;=2011,C5096&gt;=2000),F5096&lt;=25),"Low: overrated regular model with bad rotation",
             AND(E5096&gt;110,C5096&lt;2011,AND(F5096&lt;=100,F5096&gt;25)),"Low: overrated regular model (not new) with regular rotation",
             AND(E5096&gt;110,C5096&gt;2011,F5096&lt;=25),"Low: overrated new model with bad rotation"
)</f>
        <v>Moderate: fair price and regular to good rotation</v>
      </c>
    </row>
    <row r="5097" spans="1:8" x14ac:dyDescent="0.3">
      <c r="A5097" t="s">
        <v>60</v>
      </c>
      <c r="B5097" t="s">
        <v>877</v>
      </c>
      <c r="C5097">
        <v>2014</v>
      </c>
      <c r="D5097">
        <v>17370.967741935485</v>
      </c>
      <c r="E5097">
        <v>99.446418514921092</v>
      </c>
      <c r="F5097">
        <v>31</v>
      </c>
      <c r="H5097" t="str" cm="1">
        <f t="array" ref="H5097">_xlfn.IFS(
             AND(E5097&gt;110,C5097&gt;2011,F5097&gt;100),"High: overrated, new and good rotation",
             AND(E5097&lt;90,C5097&gt;2011,F5097&gt;100),"High: underrated, new and good rotation",
             AND(E5097&lt;90,C5097&lt;2011,F5097&gt;100),"High: underrated, not too new but good rotation",
             AND(E5097&lt;=110,C5097&gt;2011,F5097&lt;=25),"Critic: well priced/underrated and new, but bad rotation",
             AND(E5097&gt;110,F5097&gt;100),"Top Tier: premium vehicules that tend to be sold above market prices",
             AND(E5097&gt;=90,E5097&lt;=110,F5097&gt;25),"Moderate: fair price and regular to good rotation",
             AND(E5097&lt;90,AND(C5097&lt;=2011,C5097&gt;=2000),AND(F5097&lt;100,F5097&gt;25)),"Moderate: underrated regular model and regular rotation",
             AND(E5097&lt;90,C5097&gt;2011,AND(F5097&lt;=100,F5097&gt;25)),"Moderate: underrated new model with regular rotation",
             AND(E5097&lt;90,C5097&lt;2000,AND(F5097&lt;=100,F5097&gt;25)),"Moderate: underrated old model with regular rotation",
             AND(C5097&lt;=2011,F5097&lt;=25),"Low: not new model and bad rotation",
             AND(E5097&gt;110,AND(C5097&lt;=2011,C5097&gt;=2000),F5097&lt;=25),"Low: overrated regular model with bad rotation",
             AND(E5097&gt;110,C5097&lt;2011,AND(F5097&lt;=100,F5097&gt;25)),"Low: overrated regular model (not new) with regular rotation",
             AND(E5097&gt;110,C5097&gt;2011,F5097&lt;=25),"Low: overrated new model with bad rotation"
)</f>
        <v>Moderate: fair price and regular to good rotation</v>
      </c>
    </row>
    <row r="5098" spans="1:8" x14ac:dyDescent="0.3">
      <c r="A5098" t="s">
        <v>60</v>
      </c>
      <c r="B5098" t="s">
        <v>878</v>
      </c>
      <c r="C5098">
        <v>1998</v>
      </c>
      <c r="D5098">
        <v>1129.1666666666667</v>
      </c>
      <c r="E5098">
        <v>95.853122763704576</v>
      </c>
      <c r="F5098">
        <v>12</v>
      </c>
      <c r="H5098" t="str" cm="1">
        <f t="array" ref="H5098">_xlfn.IFS(
             AND(E5098&gt;110,C5098&gt;2011,F5098&gt;100),"High: overrated, new and good rotation",
             AND(E5098&lt;90,C5098&gt;2011,F5098&gt;100),"High: underrated, new and good rotation",
             AND(E5098&lt;90,C5098&lt;2011,F5098&gt;100),"High: underrated, not too new but good rotation",
             AND(E5098&lt;=110,C5098&gt;2011,F5098&lt;=25),"Critic: well priced/underrated and new, but bad rotation",
             AND(E5098&gt;110,F5098&gt;100),"Top Tier: premium vehicules that tend to be sold above market prices",
             AND(E5098&gt;=90,E5098&lt;=110,F5098&gt;25),"Moderate: fair price and regular to good rotation",
             AND(E5098&lt;90,AND(C5098&lt;=2011,C5098&gt;=2000),AND(F5098&lt;100,F5098&gt;25)),"Moderate: underrated regular model and regular rotation",
             AND(E5098&lt;90,C5098&gt;2011,AND(F5098&lt;=100,F5098&gt;25)),"Moderate: underrated new model with regular rotation",
             AND(E5098&lt;90,C5098&lt;2000,AND(F5098&lt;=100,F5098&gt;25)),"Moderate: underrated old model with regular rotation",
             AND(C5098&lt;=2011,F5098&lt;=25),"Low: not new model and bad rotation",
             AND(E5098&gt;110,AND(C5098&lt;=2011,C5098&gt;=2000),F5098&lt;=25),"Low: overrated regular model with bad rotation",
             AND(E5098&gt;110,C5098&lt;2011,AND(F5098&lt;=100,F5098&gt;25)),"Low: overrated regular model (not new) with regular rotation",
             AND(E5098&gt;110,C5098&gt;2011,F5098&lt;=25),"Low: overrated new model with bad rotation"
)</f>
        <v>Low: not new model and bad rotation</v>
      </c>
    </row>
    <row r="5099" spans="1:8" x14ac:dyDescent="0.3">
      <c r="A5099" t="s">
        <v>60</v>
      </c>
      <c r="B5099" t="s">
        <v>878</v>
      </c>
      <c r="C5099">
        <v>1999</v>
      </c>
      <c r="D5099">
        <v>1105</v>
      </c>
      <c r="E5099">
        <v>80.284239265967699</v>
      </c>
      <c r="F5099">
        <v>30</v>
      </c>
      <c r="H5099" t="str" cm="1">
        <f t="array" ref="H5099">_xlfn.IFS(
             AND(E5099&gt;110,C5099&gt;2011,F5099&gt;100),"High: overrated, new and good rotation",
             AND(E5099&lt;90,C5099&gt;2011,F5099&gt;100),"High: underrated, new and good rotation",
             AND(E5099&lt;90,C5099&lt;2011,F5099&gt;100),"High: underrated, not too new but good rotation",
             AND(E5099&lt;=110,C5099&gt;2011,F5099&lt;=25),"Critic: well priced/underrated and new, but bad rotation",
             AND(E5099&gt;110,F5099&gt;100),"Top Tier: premium vehicules that tend to be sold above market prices",
             AND(E5099&gt;=90,E5099&lt;=110,F5099&gt;25),"Moderate: fair price and regular to good rotation",
             AND(E5099&lt;90,AND(C5099&lt;=2011,C5099&gt;=2000),AND(F5099&lt;100,F5099&gt;25)),"Moderate: underrated regular model and regular rotation",
             AND(E5099&lt;90,C5099&gt;2011,AND(F5099&lt;=100,F5099&gt;25)),"Moderate: underrated new model with regular rotation",
             AND(E5099&lt;90,C5099&lt;2000,AND(F5099&lt;=100,F5099&gt;25)),"Moderate: underrated old model with regular rotation",
             AND(C5099&lt;=2011,F5099&lt;=25),"Low: not new model and bad rotation",
             AND(E5099&gt;110,AND(C5099&lt;=2011,C5099&gt;=2000),F5099&lt;=25),"Low: overrated regular model with bad rotation",
             AND(E5099&gt;110,C5099&lt;2011,AND(F5099&lt;=100,F5099&gt;25)),"Low: overrated regular model (not new) with regular rotation",
             AND(E5099&gt;110,C5099&gt;2011,F5099&lt;=25),"Low: overrated new model with bad rotation"
)</f>
        <v>Moderate: underrated old model with regular rotation</v>
      </c>
    </row>
    <row r="5100" spans="1:8" x14ac:dyDescent="0.3">
      <c r="A5100" t="s">
        <v>60</v>
      </c>
      <c r="B5100" t="s">
        <v>878</v>
      </c>
      <c r="C5100">
        <v>2000</v>
      </c>
      <c r="D5100">
        <v>1338.0952380952381</v>
      </c>
      <c r="E5100">
        <v>97.096126852202019</v>
      </c>
      <c r="F5100">
        <v>42</v>
      </c>
      <c r="H5100" t="str" cm="1">
        <f t="array" ref="H5100">_xlfn.IFS(
             AND(E5100&gt;110,C5100&gt;2011,F5100&gt;100),"High: overrated, new and good rotation",
             AND(E5100&lt;90,C5100&gt;2011,F5100&gt;100),"High: underrated, new and good rotation",
             AND(E5100&lt;90,C5100&lt;2011,F5100&gt;100),"High: underrated, not too new but good rotation",
             AND(E5100&lt;=110,C5100&gt;2011,F5100&lt;=25),"Critic: well priced/underrated and new, but bad rotation",
             AND(E5100&gt;110,F5100&gt;100),"Top Tier: premium vehicules that tend to be sold above market prices",
             AND(E5100&gt;=90,E5100&lt;=110,F5100&gt;25),"Moderate: fair price and regular to good rotation",
             AND(E5100&lt;90,AND(C5100&lt;=2011,C5100&gt;=2000),AND(F5100&lt;100,F5100&gt;25)),"Moderate: underrated regular model and regular rotation",
             AND(E5100&lt;90,C5100&gt;2011,AND(F5100&lt;=100,F5100&gt;25)),"Moderate: underrated new model with regular rotation",
             AND(E5100&lt;90,C5100&lt;2000,AND(F5100&lt;=100,F5100&gt;25)),"Moderate: underrated old model with regular rotation",
             AND(C5100&lt;=2011,F5100&lt;=25),"Low: not new model and bad rotation",
             AND(E5100&gt;110,AND(C5100&lt;=2011,C5100&gt;=2000),F5100&lt;=25),"Low: overrated regular model with bad rotation",
             AND(E5100&gt;110,C5100&lt;2011,AND(F5100&lt;=100,F5100&gt;25)),"Low: overrated regular model (not new) with regular rotation",
             AND(E5100&gt;110,C5100&gt;2011,F5100&lt;=25),"Low: overrated new model with bad rotation"
)</f>
        <v>Moderate: fair price and regular to good rotation</v>
      </c>
    </row>
    <row r="5101" spans="1:8" x14ac:dyDescent="0.3">
      <c r="A5101" t="s">
        <v>60</v>
      </c>
      <c r="B5101" t="s">
        <v>878</v>
      </c>
      <c r="C5101">
        <v>2001</v>
      </c>
      <c r="D5101">
        <v>1464.6341463414635</v>
      </c>
      <c r="E5101">
        <v>87.167234697102117</v>
      </c>
      <c r="F5101">
        <v>41</v>
      </c>
      <c r="H5101" t="str" cm="1">
        <f t="array" ref="H5101">_xlfn.IFS(
             AND(E5101&gt;110,C5101&gt;2011,F5101&gt;100),"High: overrated, new and good rotation",
             AND(E5101&lt;90,C5101&gt;2011,F5101&gt;100),"High: underrated, new and good rotation",
             AND(E5101&lt;90,C5101&lt;2011,F5101&gt;100),"High: underrated, not too new but good rotation",
             AND(E5101&lt;=110,C5101&gt;2011,F5101&lt;=25),"Critic: well priced/underrated and new, but bad rotation",
             AND(E5101&gt;110,F5101&gt;100),"Top Tier: premium vehicules that tend to be sold above market prices",
             AND(E5101&gt;=90,E5101&lt;=110,F5101&gt;25),"Moderate: fair price and regular to good rotation",
             AND(E5101&lt;90,AND(C5101&lt;=2011,C5101&gt;=2000),AND(F5101&lt;100,F5101&gt;25)),"Moderate: underrated regular model and regular rotation",
             AND(E5101&lt;90,C5101&gt;2011,AND(F5101&lt;=100,F5101&gt;25)),"Moderate: underrated new model with regular rotation",
             AND(E5101&lt;90,C5101&lt;2000,AND(F5101&lt;=100,F5101&gt;25)),"Moderate: underrated old model with regular rotation",
             AND(C5101&lt;=2011,F5101&lt;=25),"Low: not new model and bad rotation",
             AND(E5101&gt;110,AND(C5101&lt;=2011,C5101&gt;=2000),F5101&lt;=25),"Low: overrated regular model with bad rotation",
             AND(E5101&gt;110,C5101&lt;2011,AND(F5101&lt;=100,F5101&gt;25)),"Low: overrated regular model (not new) with regular rotation",
             AND(E5101&gt;110,C5101&gt;2011,F5101&lt;=25),"Low: overrated new model with bad rotation"
)</f>
        <v>Moderate: underrated regular model and regular rotation</v>
      </c>
    </row>
    <row r="5102" spans="1:8" x14ac:dyDescent="0.3">
      <c r="A5102" t="s">
        <v>60</v>
      </c>
      <c r="B5102" t="s">
        <v>878</v>
      </c>
      <c r="C5102">
        <v>2002</v>
      </c>
      <c r="D5102">
        <v>2143.4426229508199</v>
      </c>
      <c r="E5102">
        <v>100.13244465670083</v>
      </c>
      <c r="F5102">
        <v>61</v>
      </c>
      <c r="H5102" t="str" cm="1">
        <f t="array" ref="H5102">_xlfn.IFS(
             AND(E5102&gt;110,C5102&gt;2011,F5102&gt;100),"High: overrated, new and good rotation",
             AND(E5102&lt;90,C5102&gt;2011,F5102&gt;100),"High: underrated, new and good rotation",
             AND(E5102&lt;90,C5102&lt;2011,F5102&gt;100),"High: underrated, not too new but good rotation",
             AND(E5102&lt;=110,C5102&gt;2011,F5102&lt;=25),"Critic: well priced/underrated and new, but bad rotation",
             AND(E5102&gt;110,F5102&gt;100),"Top Tier: premium vehicules that tend to be sold above market prices",
             AND(E5102&gt;=90,E5102&lt;=110,F5102&gt;25),"Moderate: fair price and regular to good rotation",
             AND(E5102&lt;90,AND(C5102&lt;=2011,C5102&gt;=2000),AND(F5102&lt;100,F5102&gt;25)),"Moderate: underrated regular model and regular rotation",
             AND(E5102&lt;90,C5102&gt;2011,AND(F5102&lt;=100,F5102&gt;25)),"Moderate: underrated new model with regular rotation",
             AND(E5102&lt;90,C5102&lt;2000,AND(F5102&lt;=100,F5102&gt;25)),"Moderate: underrated old model with regular rotation",
             AND(C5102&lt;=2011,F5102&lt;=25),"Low: not new model and bad rotation",
             AND(E5102&gt;110,AND(C5102&lt;=2011,C5102&gt;=2000),F5102&lt;=25),"Low: overrated regular model with bad rotation",
             AND(E5102&gt;110,C5102&lt;2011,AND(F5102&lt;=100,F5102&gt;25)),"Low: overrated regular model (not new) with regular rotation",
             AND(E5102&gt;110,C5102&gt;2011,F5102&lt;=25),"Low: overrated new model with bad rotation"
)</f>
        <v>Moderate: fair price and regular to good rotation</v>
      </c>
    </row>
    <row r="5103" spans="1:8" x14ac:dyDescent="0.3">
      <c r="A5103" t="s">
        <v>60</v>
      </c>
      <c r="B5103" t="s">
        <v>878</v>
      </c>
      <c r="C5103">
        <v>2003</v>
      </c>
      <c r="D5103">
        <v>2493.3734939759038</v>
      </c>
      <c r="E5103">
        <v>101.17442429509254</v>
      </c>
      <c r="F5103">
        <v>83</v>
      </c>
      <c r="H5103" t="str" cm="1">
        <f t="array" ref="H5103">_xlfn.IFS(
             AND(E5103&gt;110,C5103&gt;2011,F5103&gt;100),"High: overrated, new and good rotation",
             AND(E5103&lt;90,C5103&gt;2011,F5103&gt;100),"High: underrated, new and good rotation",
             AND(E5103&lt;90,C5103&lt;2011,F5103&gt;100),"High: underrated, not too new but good rotation",
             AND(E5103&lt;=110,C5103&gt;2011,F5103&lt;=25),"Critic: well priced/underrated and new, but bad rotation",
             AND(E5103&gt;110,F5103&gt;100),"Top Tier: premium vehicules that tend to be sold above market prices",
             AND(E5103&gt;=90,E5103&lt;=110,F5103&gt;25),"Moderate: fair price and regular to good rotation",
             AND(E5103&lt;90,AND(C5103&lt;=2011,C5103&gt;=2000),AND(F5103&lt;100,F5103&gt;25)),"Moderate: underrated regular model and regular rotation",
             AND(E5103&lt;90,C5103&gt;2011,AND(F5103&lt;=100,F5103&gt;25)),"Moderate: underrated new model with regular rotation",
             AND(E5103&lt;90,C5103&lt;2000,AND(F5103&lt;=100,F5103&gt;25)),"Moderate: underrated old model with regular rotation",
             AND(C5103&lt;=2011,F5103&lt;=25),"Low: not new model and bad rotation",
             AND(E5103&gt;110,AND(C5103&lt;=2011,C5103&gt;=2000),F5103&lt;=25),"Low: overrated regular model with bad rotation",
             AND(E5103&gt;110,C5103&lt;2011,AND(F5103&lt;=100,F5103&gt;25)),"Low: overrated regular model (not new) with regular rotation",
             AND(E5103&gt;110,C5103&gt;2011,F5103&lt;=25),"Low: overrated new model with bad rotation"
)</f>
        <v>Moderate: fair price and regular to good rotation</v>
      </c>
    </row>
    <row r="5104" spans="1:8" x14ac:dyDescent="0.3">
      <c r="A5104" t="s">
        <v>60</v>
      </c>
      <c r="B5104" t="s">
        <v>878</v>
      </c>
      <c r="C5104">
        <v>2004</v>
      </c>
      <c r="D5104">
        <v>3046.4285714285716</v>
      </c>
      <c r="E5104">
        <v>105.74560070157816</v>
      </c>
      <c r="F5104">
        <v>70</v>
      </c>
      <c r="H5104" t="str" cm="1">
        <f t="array" ref="H5104">_xlfn.IFS(
             AND(E5104&gt;110,C5104&gt;2011,F5104&gt;100),"High: overrated, new and good rotation",
             AND(E5104&lt;90,C5104&gt;2011,F5104&gt;100),"High: underrated, new and good rotation",
             AND(E5104&lt;90,C5104&lt;2011,F5104&gt;100),"High: underrated, not too new but good rotation",
             AND(E5104&lt;=110,C5104&gt;2011,F5104&lt;=25),"Critic: well priced/underrated and new, but bad rotation",
             AND(E5104&gt;110,F5104&gt;100),"Top Tier: premium vehicules that tend to be sold above market prices",
             AND(E5104&gt;=90,E5104&lt;=110,F5104&gt;25),"Moderate: fair price and regular to good rotation",
             AND(E5104&lt;90,AND(C5104&lt;=2011,C5104&gt;=2000),AND(F5104&lt;100,F5104&gt;25)),"Moderate: underrated regular model and regular rotation",
             AND(E5104&lt;90,C5104&gt;2011,AND(F5104&lt;=100,F5104&gt;25)),"Moderate: underrated new model with regular rotation",
             AND(E5104&lt;90,C5104&lt;2000,AND(F5104&lt;=100,F5104&gt;25)),"Moderate: underrated old model with regular rotation",
             AND(C5104&lt;=2011,F5104&lt;=25),"Low: not new model and bad rotation",
             AND(E5104&gt;110,AND(C5104&lt;=2011,C5104&gt;=2000),F5104&lt;=25),"Low: overrated regular model with bad rotation",
             AND(E5104&gt;110,C5104&lt;2011,AND(F5104&lt;=100,F5104&gt;25)),"Low: overrated regular model (not new) with regular rotation",
             AND(E5104&gt;110,C5104&gt;2011,F5104&lt;=25),"Low: overrated new model with bad rotation"
)</f>
        <v>Moderate: fair price and regular to good rotation</v>
      </c>
    </row>
    <row r="5105" spans="1:8" x14ac:dyDescent="0.3">
      <c r="A5105" t="s">
        <v>60</v>
      </c>
      <c r="B5105" t="s">
        <v>878</v>
      </c>
      <c r="C5105">
        <v>2005</v>
      </c>
      <c r="D5105">
        <v>3574.2268041237112</v>
      </c>
      <c r="E5105">
        <v>101.3601766700661</v>
      </c>
      <c r="F5105">
        <v>97</v>
      </c>
      <c r="H5105" t="str" cm="1">
        <f t="array" ref="H5105">_xlfn.IFS(
             AND(E5105&gt;110,C5105&gt;2011,F5105&gt;100),"High: overrated, new and good rotation",
             AND(E5105&lt;90,C5105&gt;2011,F5105&gt;100),"High: underrated, new and good rotation",
             AND(E5105&lt;90,C5105&lt;2011,F5105&gt;100),"High: underrated, not too new but good rotation",
             AND(E5105&lt;=110,C5105&gt;2011,F5105&lt;=25),"Critic: well priced/underrated and new, but bad rotation",
             AND(E5105&gt;110,F5105&gt;100),"Top Tier: premium vehicules that tend to be sold above market prices",
             AND(E5105&gt;=90,E5105&lt;=110,F5105&gt;25),"Moderate: fair price and regular to good rotation",
             AND(E5105&lt;90,AND(C5105&lt;=2011,C5105&gt;=2000),AND(F5105&lt;100,F5105&gt;25)),"Moderate: underrated regular model and regular rotation",
             AND(E5105&lt;90,C5105&gt;2011,AND(F5105&lt;=100,F5105&gt;25)),"Moderate: underrated new model with regular rotation",
             AND(E5105&lt;90,C5105&lt;2000,AND(F5105&lt;=100,F5105&gt;25)),"Moderate: underrated old model with regular rotation",
             AND(C5105&lt;=2011,F5105&lt;=25),"Low: not new model and bad rotation",
             AND(E5105&gt;110,AND(C5105&lt;=2011,C5105&gt;=2000),F5105&lt;=25),"Low: overrated regular model with bad rotation",
             AND(E5105&gt;110,C5105&lt;2011,AND(F5105&lt;=100,F5105&gt;25)),"Low: overrated regular model (not new) with regular rotation",
             AND(E5105&gt;110,C5105&gt;2011,F5105&lt;=25),"Low: overrated new model with bad rotation"
)</f>
        <v>Moderate: fair price and regular to good rotation</v>
      </c>
    </row>
    <row r="5106" spans="1:8" x14ac:dyDescent="0.3">
      <c r="A5106" t="s">
        <v>60</v>
      </c>
      <c r="B5106" t="s">
        <v>878</v>
      </c>
      <c r="C5106">
        <v>2006</v>
      </c>
      <c r="D5106">
        <v>3972.9591836734694</v>
      </c>
      <c r="E5106">
        <v>98.327473386358278</v>
      </c>
      <c r="F5106">
        <v>98</v>
      </c>
      <c r="H5106" t="str" cm="1">
        <f t="array" ref="H5106">_xlfn.IFS(
             AND(E5106&gt;110,C5106&gt;2011,F5106&gt;100),"High: overrated, new and good rotation",
             AND(E5106&lt;90,C5106&gt;2011,F5106&gt;100),"High: underrated, new and good rotation",
             AND(E5106&lt;90,C5106&lt;2011,F5106&gt;100),"High: underrated, not too new but good rotation",
             AND(E5106&lt;=110,C5106&gt;2011,F5106&lt;=25),"Critic: well priced/underrated and new, but bad rotation",
             AND(E5106&gt;110,F5106&gt;100),"Top Tier: premium vehicules that tend to be sold above market prices",
             AND(E5106&gt;=90,E5106&lt;=110,F5106&gt;25),"Moderate: fair price and regular to good rotation",
             AND(E5106&lt;90,AND(C5106&lt;=2011,C5106&gt;=2000),AND(F5106&lt;100,F5106&gt;25)),"Moderate: underrated regular model and regular rotation",
             AND(E5106&lt;90,C5106&gt;2011,AND(F5106&lt;=100,F5106&gt;25)),"Moderate: underrated new model with regular rotation",
             AND(E5106&lt;90,C5106&lt;2000,AND(F5106&lt;=100,F5106&gt;25)),"Moderate: underrated old model with regular rotation",
             AND(C5106&lt;=2011,F5106&lt;=25),"Low: not new model and bad rotation",
             AND(E5106&gt;110,AND(C5106&lt;=2011,C5106&gt;=2000),F5106&lt;=25),"Low: overrated regular model with bad rotation",
             AND(E5106&gt;110,C5106&lt;2011,AND(F5106&lt;=100,F5106&gt;25)),"Low: overrated regular model (not new) with regular rotation",
             AND(E5106&gt;110,C5106&gt;2011,F5106&lt;=25),"Low: overrated new model with bad rotation"
)</f>
        <v>Moderate: fair price and regular to good rotation</v>
      </c>
    </row>
    <row r="5107" spans="1:8" x14ac:dyDescent="0.3">
      <c r="A5107" t="s">
        <v>60</v>
      </c>
      <c r="B5107" t="s">
        <v>878</v>
      </c>
      <c r="C5107">
        <v>2007</v>
      </c>
      <c r="D5107">
        <v>4800</v>
      </c>
      <c r="E5107">
        <v>105.29063409891627</v>
      </c>
      <c r="F5107">
        <v>72</v>
      </c>
      <c r="H5107" t="str" cm="1">
        <f t="array" ref="H5107">_xlfn.IFS(
             AND(E5107&gt;110,C5107&gt;2011,F5107&gt;100),"High: overrated, new and good rotation",
             AND(E5107&lt;90,C5107&gt;2011,F5107&gt;100),"High: underrated, new and good rotation",
             AND(E5107&lt;90,C5107&lt;2011,F5107&gt;100),"High: underrated, not too new but good rotation",
             AND(E5107&lt;=110,C5107&gt;2011,F5107&lt;=25),"Critic: well priced/underrated and new, but bad rotation",
             AND(E5107&gt;110,F5107&gt;100),"Top Tier: premium vehicules that tend to be sold above market prices",
             AND(E5107&gt;=90,E5107&lt;=110,F5107&gt;25),"Moderate: fair price and regular to good rotation",
             AND(E5107&lt;90,AND(C5107&lt;=2011,C5107&gt;=2000),AND(F5107&lt;100,F5107&gt;25)),"Moderate: underrated regular model and regular rotation",
             AND(E5107&lt;90,C5107&gt;2011,AND(F5107&lt;=100,F5107&gt;25)),"Moderate: underrated new model with regular rotation",
             AND(E5107&lt;90,C5107&lt;2000,AND(F5107&lt;=100,F5107&gt;25)),"Moderate: underrated old model with regular rotation",
             AND(C5107&lt;=2011,F5107&lt;=25),"Low: not new model and bad rotation",
             AND(E5107&gt;110,AND(C5107&lt;=2011,C5107&gt;=2000),F5107&lt;=25),"Low: overrated regular model with bad rotation",
             AND(E5107&gt;110,C5107&lt;2011,AND(F5107&lt;=100,F5107&gt;25)),"Low: overrated regular model (not new) with regular rotation",
             AND(E5107&gt;110,C5107&gt;2011,F5107&lt;=25),"Low: overrated new model with bad rotation"
)</f>
        <v>Moderate: fair price and regular to good rotation</v>
      </c>
    </row>
    <row r="5108" spans="1:8" x14ac:dyDescent="0.3">
      <c r="A5108" t="s">
        <v>60</v>
      </c>
      <c r="B5108" t="s">
        <v>878</v>
      </c>
      <c r="C5108">
        <v>2008</v>
      </c>
      <c r="D5108">
        <v>5555.9322033898306</v>
      </c>
      <c r="E5108">
        <v>98.453444191253638</v>
      </c>
      <c r="F5108">
        <v>59</v>
      </c>
      <c r="H5108" t="str" cm="1">
        <f t="array" ref="H5108">_xlfn.IFS(
             AND(E5108&gt;110,C5108&gt;2011,F5108&gt;100),"High: overrated, new and good rotation",
             AND(E5108&lt;90,C5108&gt;2011,F5108&gt;100),"High: underrated, new and good rotation",
             AND(E5108&lt;90,C5108&lt;2011,F5108&gt;100),"High: underrated, not too new but good rotation",
             AND(E5108&lt;=110,C5108&gt;2011,F5108&lt;=25),"Critic: well priced/underrated and new, but bad rotation",
             AND(E5108&gt;110,F5108&gt;100),"Top Tier: premium vehicules that tend to be sold above market prices",
             AND(E5108&gt;=90,E5108&lt;=110,F5108&gt;25),"Moderate: fair price and regular to good rotation",
             AND(E5108&lt;90,AND(C5108&lt;=2011,C5108&gt;=2000),AND(F5108&lt;100,F5108&gt;25)),"Moderate: underrated regular model and regular rotation",
             AND(E5108&lt;90,C5108&gt;2011,AND(F5108&lt;=100,F5108&gt;25)),"Moderate: underrated new model with regular rotation",
             AND(E5108&lt;90,C5108&lt;2000,AND(F5108&lt;=100,F5108&gt;25)),"Moderate: underrated old model with regular rotation",
             AND(C5108&lt;=2011,F5108&lt;=25),"Low: not new model and bad rotation",
             AND(E5108&gt;110,AND(C5108&lt;=2011,C5108&gt;=2000),F5108&lt;=25),"Low: overrated regular model with bad rotation",
             AND(E5108&gt;110,C5108&lt;2011,AND(F5108&lt;=100,F5108&gt;25)),"Low: overrated regular model (not new) with regular rotation",
             AND(E5108&gt;110,C5108&gt;2011,F5108&lt;=25),"Low: overrated new model with bad rotation"
)</f>
        <v>Moderate: fair price and regular to good rotation</v>
      </c>
    </row>
    <row r="5109" spans="1:8" x14ac:dyDescent="0.3">
      <c r="A5109" t="s">
        <v>60</v>
      </c>
      <c r="B5109" t="s">
        <v>878</v>
      </c>
      <c r="C5109">
        <v>2009</v>
      </c>
      <c r="D5109">
        <v>7618.478260869565</v>
      </c>
      <c r="E5109">
        <v>101.43159146427975</v>
      </c>
      <c r="F5109">
        <v>46</v>
      </c>
      <c r="H5109" t="str" cm="1">
        <f t="array" ref="H5109">_xlfn.IFS(
             AND(E5109&gt;110,C5109&gt;2011,F5109&gt;100),"High: overrated, new and good rotation",
             AND(E5109&lt;90,C5109&gt;2011,F5109&gt;100),"High: underrated, new and good rotation",
             AND(E5109&lt;90,C5109&lt;2011,F5109&gt;100),"High: underrated, not too new but good rotation",
             AND(E5109&lt;=110,C5109&gt;2011,F5109&lt;=25),"Critic: well priced/underrated and new, but bad rotation",
             AND(E5109&gt;110,F5109&gt;100),"Top Tier: premium vehicules that tend to be sold above market prices",
             AND(E5109&gt;=90,E5109&lt;=110,F5109&gt;25),"Moderate: fair price and regular to good rotation",
             AND(E5109&lt;90,AND(C5109&lt;=2011,C5109&gt;=2000),AND(F5109&lt;100,F5109&gt;25)),"Moderate: underrated regular model and regular rotation",
             AND(E5109&lt;90,C5109&gt;2011,AND(F5109&lt;=100,F5109&gt;25)),"Moderate: underrated new model with regular rotation",
             AND(E5109&lt;90,C5109&lt;2000,AND(F5109&lt;=100,F5109&gt;25)),"Moderate: underrated old model with regular rotation",
             AND(C5109&lt;=2011,F5109&lt;=25),"Low: not new model and bad rotation",
             AND(E5109&gt;110,AND(C5109&lt;=2011,C5109&gt;=2000),F5109&lt;=25),"Low: overrated regular model with bad rotation",
             AND(E5109&gt;110,C5109&lt;2011,AND(F5109&lt;=100,F5109&gt;25)),"Low: overrated regular model (not new) with regular rotation",
             AND(E5109&gt;110,C5109&gt;2011,F5109&lt;=25),"Low: overrated new model with bad rotation"
)</f>
        <v>Moderate: fair price and regular to good rotation</v>
      </c>
    </row>
    <row r="5110" spans="1:8" x14ac:dyDescent="0.3">
      <c r="A5110" t="s">
        <v>60</v>
      </c>
      <c r="B5110" t="s">
        <v>878</v>
      </c>
      <c r="C5110">
        <v>2010</v>
      </c>
      <c r="D5110">
        <v>7377.0270270270266</v>
      </c>
      <c r="E5110">
        <v>95.93328633945103</v>
      </c>
      <c r="F5110">
        <v>37</v>
      </c>
      <c r="H5110" t="str" cm="1">
        <f t="array" ref="H5110">_xlfn.IFS(
             AND(E5110&gt;110,C5110&gt;2011,F5110&gt;100),"High: overrated, new and good rotation",
             AND(E5110&lt;90,C5110&gt;2011,F5110&gt;100),"High: underrated, new and good rotation",
             AND(E5110&lt;90,C5110&lt;2011,F5110&gt;100),"High: underrated, not too new but good rotation",
             AND(E5110&lt;=110,C5110&gt;2011,F5110&lt;=25),"Critic: well priced/underrated and new, but bad rotation",
             AND(E5110&gt;110,F5110&gt;100),"Top Tier: premium vehicules that tend to be sold above market prices",
             AND(E5110&gt;=90,E5110&lt;=110,F5110&gt;25),"Moderate: fair price and regular to good rotation",
             AND(E5110&lt;90,AND(C5110&lt;=2011,C5110&gt;=2000),AND(F5110&lt;100,F5110&gt;25)),"Moderate: underrated regular model and regular rotation",
             AND(E5110&lt;90,C5110&gt;2011,AND(F5110&lt;=100,F5110&gt;25)),"Moderate: underrated new model with regular rotation",
             AND(E5110&lt;90,C5110&lt;2000,AND(F5110&lt;=100,F5110&gt;25)),"Moderate: underrated old model with regular rotation",
             AND(C5110&lt;=2011,F5110&lt;=25),"Low: not new model and bad rotation",
             AND(E5110&gt;110,AND(C5110&lt;=2011,C5110&gt;=2000),F5110&lt;=25),"Low: overrated regular model with bad rotation",
             AND(E5110&gt;110,C5110&lt;2011,AND(F5110&lt;=100,F5110&gt;25)),"Low: overrated regular model (not new) with regular rotation",
             AND(E5110&gt;110,C5110&gt;2011,F5110&lt;=25),"Low: overrated new model with bad rotation"
)</f>
        <v>Moderate: fair price and regular to good rotation</v>
      </c>
    </row>
    <row r="5111" spans="1:8" x14ac:dyDescent="0.3">
      <c r="A5111" t="s">
        <v>60</v>
      </c>
      <c r="B5111" t="s">
        <v>879</v>
      </c>
      <c r="C5111">
        <v>1996</v>
      </c>
      <c r="D5111">
        <v>375</v>
      </c>
      <c r="E5111">
        <v>60</v>
      </c>
      <c r="F5111">
        <v>1</v>
      </c>
      <c r="H5111" t="str" cm="1">
        <f t="array" ref="H5111">_xlfn.IFS(
             AND(E5111&gt;110,C5111&gt;2011,F5111&gt;100),"High: overrated, new and good rotation",
             AND(E5111&lt;90,C5111&gt;2011,F5111&gt;100),"High: underrated, new and good rotation",
             AND(E5111&lt;90,C5111&lt;2011,F5111&gt;100),"High: underrated, not too new but good rotation",
             AND(E5111&lt;=110,C5111&gt;2011,F5111&lt;=25),"Critic: well priced/underrated and new, but bad rotation",
             AND(E5111&gt;110,F5111&gt;100),"Top Tier: premium vehicules that tend to be sold above market prices",
             AND(E5111&gt;=90,E5111&lt;=110,F5111&gt;25),"Moderate: fair price and regular to good rotation",
             AND(E5111&lt;90,AND(C5111&lt;=2011,C5111&gt;=2000),AND(F5111&lt;100,F5111&gt;25)),"Moderate: underrated regular model and regular rotation",
             AND(E5111&lt;90,C5111&gt;2011,AND(F5111&lt;=100,F5111&gt;25)),"Moderate: underrated new model with regular rotation",
             AND(E5111&lt;90,C5111&lt;2000,AND(F5111&lt;=100,F5111&gt;25)),"Moderate: underrated old model with regular rotation",
             AND(C5111&lt;=2011,F5111&lt;=25),"Low: not new model and bad rotation",
             AND(E5111&gt;110,AND(C5111&lt;=2011,C5111&gt;=2000),F5111&lt;=25),"Low: overrated regular model with bad rotation",
             AND(E5111&gt;110,C5111&lt;2011,AND(F5111&lt;=100,F5111&gt;25)),"Low: overrated regular model (not new) with regular rotation",
             AND(E5111&gt;110,C5111&gt;2011,F5111&lt;=25),"Low: overrated new model with bad rotation"
)</f>
        <v>Low: not new model and bad rotation</v>
      </c>
    </row>
    <row r="5112" spans="1:8" x14ac:dyDescent="0.3">
      <c r="A5112" t="s">
        <v>60</v>
      </c>
      <c r="B5112" t="s">
        <v>879</v>
      </c>
      <c r="C5112">
        <v>1998</v>
      </c>
      <c r="D5112">
        <v>960</v>
      </c>
      <c r="E5112">
        <v>176.77216047709408</v>
      </c>
      <c r="F5112">
        <v>5</v>
      </c>
      <c r="H5112" t="str" cm="1">
        <f t="array" ref="H5112">_xlfn.IFS(
             AND(E5112&gt;110,C5112&gt;2011,F5112&gt;100),"High: overrated, new and good rotation",
             AND(E5112&lt;90,C5112&gt;2011,F5112&gt;100),"High: underrated, new and good rotation",
             AND(E5112&lt;90,C5112&lt;2011,F5112&gt;100),"High: underrated, not too new but good rotation",
             AND(E5112&lt;=110,C5112&gt;2011,F5112&lt;=25),"Critic: well priced/underrated and new, but bad rotation",
             AND(E5112&gt;110,F5112&gt;100),"Top Tier: premium vehicules that tend to be sold above market prices",
             AND(E5112&gt;=90,E5112&lt;=110,F5112&gt;25),"Moderate: fair price and regular to good rotation",
             AND(E5112&lt;90,AND(C5112&lt;=2011,C5112&gt;=2000),AND(F5112&lt;100,F5112&gt;25)),"Moderate: underrated regular model and regular rotation",
             AND(E5112&lt;90,C5112&gt;2011,AND(F5112&lt;=100,F5112&gt;25)),"Moderate: underrated new model with regular rotation",
             AND(E5112&lt;90,C5112&lt;2000,AND(F5112&lt;=100,F5112&gt;25)),"Moderate: underrated old model with regular rotation",
             AND(C5112&lt;=2011,F5112&lt;=25),"Low: not new model and bad rotation",
             AND(E5112&gt;110,AND(C5112&lt;=2011,C5112&gt;=2000),F5112&lt;=25),"Low: overrated regular model with bad rotation",
             AND(E5112&gt;110,C5112&lt;2011,AND(F5112&lt;=100,F5112&gt;25)),"Low: overrated regular model (not new) with regular rotation",
             AND(E5112&gt;110,C5112&gt;2011,F5112&lt;=25),"Low: overrated new model with bad rotation"
)</f>
        <v>Low: not new model and bad rotation</v>
      </c>
    </row>
    <row r="5113" spans="1:8" x14ac:dyDescent="0.3">
      <c r="A5113" t="s">
        <v>60</v>
      </c>
      <c r="B5113" t="s">
        <v>879</v>
      </c>
      <c r="C5113">
        <v>1999</v>
      </c>
      <c r="D5113">
        <v>967</v>
      </c>
      <c r="E5113">
        <v>98.773219650279529</v>
      </c>
      <c r="F5113">
        <v>25</v>
      </c>
      <c r="H5113" t="str" cm="1">
        <f t="array" ref="H5113">_xlfn.IFS(
             AND(E5113&gt;110,C5113&gt;2011,F5113&gt;100),"High: overrated, new and good rotation",
             AND(E5113&lt;90,C5113&gt;2011,F5113&gt;100),"High: underrated, new and good rotation",
             AND(E5113&lt;90,C5113&lt;2011,F5113&gt;100),"High: underrated, not too new but good rotation",
             AND(E5113&lt;=110,C5113&gt;2011,F5113&lt;=25),"Critic: well priced/underrated and new, but bad rotation",
             AND(E5113&gt;110,F5113&gt;100),"Top Tier: premium vehicules that tend to be sold above market prices",
             AND(E5113&gt;=90,E5113&lt;=110,F5113&gt;25),"Moderate: fair price and regular to good rotation",
             AND(E5113&lt;90,AND(C5113&lt;=2011,C5113&gt;=2000),AND(F5113&lt;100,F5113&gt;25)),"Moderate: underrated regular model and regular rotation",
             AND(E5113&lt;90,C5113&gt;2011,AND(F5113&lt;=100,F5113&gt;25)),"Moderate: underrated new model with regular rotation",
             AND(E5113&lt;90,C5113&lt;2000,AND(F5113&lt;=100,F5113&gt;25)),"Moderate: underrated old model with regular rotation",
             AND(C5113&lt;=2011,F5113&lt;=25),"Low: not new model and bad rotation",
             AND(E5113&gt;110,AND(C5113&lt;=2011,C5113&gt;=2000),F5113&lt;=25),"Low: overrated regular model with bad rotation",
             AND(E5113&gt;110,C5113&lt;2011,AND(F5113&lt;=100,F5113&gt;25)),"Low: overrated regular model (not new) with regular rotation",
             AND(E5113&gt;110,C5113&gt;2011,F5113&lt;=25),"Low: overrated new model with bad rotation"
)</f>
        <v>Low: not new model and bad rotation</v>
      </c>
    </row>
    <row r="5114" spans="1:8" x14ac:dyDescent="0.3">
      <c r="A5114" t="s">
        <v>60</v>
      </c>
      <c r="B5114" t="s">
        <v>879</v>
      </c>
      <c r="C5114">
        <v>2000</v>
      </c>
      <c r="D5114">
        <v>891.66666666666663</v>
      </c>
      <c r="E5114">
        <v>81.560905733581251</v>
      </c>
      <c r="F5114">
        <v>15</v>
      </c>
      <c r="H5114" t="str" cm="1">
        <f t="array" ref="H5114">_xlfn.IFS(
             AND(E5114&gt;110,C5114&gt;2011,F5114&gt;100),"High: overrated, new and good rotation",
             AND(E5114&lt;90,C5114&gt;2011,F5114&gt;100),"High: underrated, new and good rotation",
             AND(E5114&lt;90,C5114&lt;2011,F5114&gt;100),"High: underrated, not too new but good rotation",
             AND(E5114&lt;=110,C5114&gt;2011,F5114&lt;=25),"Critic: well priced/underrated and new, but bad rotation",
             AND(E5114&gt;110,F5114&gt;100),"Top Tier: premium vehicules that tend to be sold above market prices",
             AND(E5114&gt;=90,E5114&lt;=110,F5114&gt;25),"Moderate: fair price and regular to good rotation",
             AND(E5114&lt;90,AND(C5114&lt;=2011,C5114&gt;=2000),AND(F5114&lt;100,F5114&gt;25)),"Moderate: underrated regular model and regular rotation",
             AND(E5114&lt;90,C5114&gt;2011,AND(F5114&lt;=100,F5114&gt;25)),"Moderate: underrated new model with regular rotation",
             AND(E5114&lt;90,C5114&lt;2000,AND(F5114&lt;=100,F5114&gt;25)),"Moderate: underrated old model with regular rotation",
             AND(C5114&lt;=2011,F5114&lt;=25),"Low: not new model and bad rotation",
             AND(E5114&gt;110,AND(C5114&lt;=2011,C5114&gt;=2000),F5114&lt;=25),"Low: overrated regular model with bad rotation",
             AND(E5114&gt;110,C5114&lt;2011,AND(F5114&lt;=100,F5114&gt;25)),"Low: overrated regular model (not new) with regular rotation",
             AND(E5114&gt;110,C5114&gt;2011,F5114&lt;=25),"Low: overrated new model with bad rotation"
)</f>
        <v>Low: not new model and bad rotation</v>
      </c>
    </row>
    <row r="5115" spans="1:8" x14ac:dyDescent="0.3">
      <c r="A5115" t="s">
        <v>60</v>
      </c>
      <c r="B5115" t="s">
        <v>879</v>
      </c>
      <c r="C5115">
        <v>2001</v>
      </c>
      <c r="D5115">
        <v>1379.9180327868853</v>
      </c>
      <c r="E5115">
        <v>96.82795593476439</v>
      </c>
      <c r="F5115">
        <v>61</v>
      </c>
      <c r="H5115" t="str" cm="1">
        <f t="array" ref="H5115">_xlfn.IFS(
             AND(E5115&gt;110,C5115&gt;2011,F5115&gt;100),"High: overrated, new and good rotation",
             AND(E5115&lt;90,C5115&gt;2011,F5115&gt;100),"High: underrated, new and good rotation",
             AND(E5115&lt;90,C5115&lt;2011,F5115&gt;100),"High: underrated, not too new but good rotation",
             AND(E5115&lt;=110,C5115&gt;2011,F5115&lt;=25),"Critic: well priced/underrated and new, but bad rotation",
             AND(E5115&gt;110,F5115&gt;100),"Top Tier: premium vehicules that tend to be sold above market prices",
             AND(E5115&gt;=90,E5115&lt;=110,F5115&gt;25),"Moderate: fair price and regular to good rotation",
             AND(E5115&lt;90,AND(C5115&lt;=2011,C5115&gt;=2000),AND(F5115&lt;100,F5115&gt;25)),"Moderate: underrated regular model and regular rotation",
             AND(E5115&lt;90,C5115&gt;2011,AND(F5115&lt;=100,F5115&gt;25)),"Moderate: underrated new model with regular rotation",
             AND(E5115&lt;90,C5115&lt;2000,AND(F5115&lt;=100,F5115&gt;25)),"Moderate: underrated old model with regular rotation",
             AND(C5115&lt;=2011,F5115&lt;=25),"Low: not new model and bad rotation",
             AND(E5115&gt;110,AND(C5115&lt;=2011,C5115&gt;=2000),F5115&lt;=25),"Low: overrated regular model with bad rotation",
             AND(E5115&gt;110,C5115&lt;2011,AND(F5115&lt;=100,F5115&gt;25)),"Low: overrated regular model (not new) with regular rotation",
             AND(E5115&gt;110,C5115&gt;2011,F5115&lt;=25),"Low: overrated new model with bad rotation"
)</f>
        <v>Moderate: fair price and regular to good rotation</v>
      </c>
    </row>
    <row r="5116" spans="1:8" x14ac:dyDescent="0.3">
      <c r="A5116" t="s">
        <v>60</v>
      </c>
      <c r="B5116" t="s">
        <v>879</v>
      </c>
      <c r="C5116">
        <v>2002</v>
      </c>
      <c r="D5116">
        <v>1670.4022988505747</v>
      </c>
      <c r="E5116">
        <v>90.596282155629424</v>
      </c>
      <c r="F5116">
        <v>87</v>
      </c>
      <c r="H5116" t="str" cm="1">
        <f t="array" ref="H5116">_xlfn.IFS(
             AND(E5116&gt;110,C5116&gt;2011,F5116&gt;100),"High: overrated, new and good rotation",
             AND(E5116&lt;90,C5116&gt;2011,F5116&gt;100),"High: underrated, new and good rotation",
             AND(E5116&lt;90,C5116&lt;2011,F5116&gt;100),"High: underrated, not too new but good rotation",
             AND(E5116&lt;=110,C5116&gt;2011,F5116&lt;=25),"Critic: well priced/underrated and new, but bad rotation",
             AND(E5116&gt;110,F5116&gt;100),"Top Tier: premium vehicules that tend to be sold above market prices",
             AND(E5116&gt;=90,E5116&lt;=110,F5116&gt;25),"Moderate: fair price and regular to good rotation",
             AND(E5116&lt;90,AND(C5116&lt;=2011,C5116&gt;=2000),AND(F5116&lt;100,F5116&gt;25)),"Moderate: underrated regular model and regular rotation",
             AND(E5116&lt;90,C5116&gt;2011,AND(F5116&lt;=100,F5116&gt;25)),"Moderate: underrated new model with regular rotation",
             AND(E5116&lt;90,C5116&lt;2000,AND(F5116&lt;=100,F5116&gt;25)),"Moderate: underrated old model with regular rotation",
             AND(C5116&lt;=2011,F5116&lt;=25),"Low: not new model and bad rotation",
             AND(E5116&gt;110,AND(C5116&lt;=2011,C5116&gt;=2000),F5116&lt;=25),"Low: overrated regular model with bad rotation",
             AND(E5116&gt;110,C5116&lt;2011,AND(F5116&lt;=100,F5116&gt;25)),"Low: overrated regular model (not new) with regular rotation",
             AND(E5116&gt;110,C5116&gt;2011,F5116&lt;=25),"Low: overrated new model with bad rotation"
)</f>
        <v>Moderate: fair price and regular to good rotation</v>
      </c>
    </row>
    <row r="5117" spans="1:8" x14ac:dyDescent="0.3">
      <c r="A5117" t="s">
        <v>60</v>
      </c>
      <c r="B5117" t="s">
        <v>879</v>
      </c>
      <c r="C5117">
        <v>2003</v>
      </c>
      <c r="D5117">
        <v>1846.4814814814815</v>
      </c>
      <c r="E5117">
        <v>96.638058159425171</v>
      </c>
      <c r="F5117">
        <v>135</v>
      </c>
      <c r="H5117" t="str" cm="1">
        <f t="array" ref="H5117">_xlfn.IFS(
             AND(E5117&gt;110,C5117&gt;2011,F5117&gt;100),"High: overrated, new and good rotation",
             AND(E5117&lt;90,C5117&gt;2011,F5117&gt;100),"High: underrated, new and good rotation",
             AND(E5117&lt;90,C5117&lt;2011,F5117&gt;100),"High: underrated, not too new but good rotation",
             AND(E5117&lt;=110,C5117&gt;2011,F5117&lt;=25),"Critic: well priced/underrated and new, but bad rotation",
             AND(E5117&gt;110,F5117&gt;100),"Top Tier: premium vehicules that tend to be sold above market prices",
             AND(E5117&gt;=90,E5117&lt;=110,F5117&gt;25),"Moderate: fair price and regular to good rotation",
             AND(E5117&lt;90,AND(C5117&lt;=2011,C5117&gt;=2000),AND(F5117&lt;100,F5117&gt;25)),"Moderate: underrated regular model and regular rotation",
             AND(E5117&lt;90,C5117&gt;2011,AND(F5117&lt;=100,F5117&gt;25)),"Moderate: underrated new model with regular rotation",
             AND(E5117&lt;90,C5117&lt;2000,AND(F5117&lt;=100,F5117&gt;25)),"Moderate: underrated old model with regular rotation",
             AND(C5117&lt;=2011,F5117&lt;=25),"Low: not new model and bad rotation",
             AND(E5117&gt;110,AND(C5117&lt;=2011,C5117&gt;=2000),F5117&lt;=25),"Low: overrated regular model with bad rotation",
             AND(E5117&gt;110,C5117&lt;2011,AND(F5117&lt;=100,F5117&gt;25)),"Low: overrated regular model (not new) with regular rotation",
             AND(E5117&gt;110,C5117&gt;2011,F5117&lt;=25),"Low: overrated new model with bad rotation"
)</f>
        <v>Moderate: fair price and regular to good rotation</v>
      </c>
    </row>
    <row r="5118" spans="1:8" x14ac:dyDescent="0.3">
      <c r="A5118" t="s">
        <v>60</v>
      </c>
      <c r="B5118" t="s">
        <v>879</v>
      </c>
      <c r="C5118">
        <v>2004</v>
      </c>
      <c r="D5118">
        <v>2184.7619047619046</v>
      </c>
      <c r="E5118">
        <v>100.36088378080089</v>
      </c>
      <c r="F5118">
        <v>105</v>
      </c>
      <c r="H5118" t="str" cm="1">
        <f t="array" ref="H5118">_xlfn.IFS(
             AND(E5118&gt;110,C5118&gt;2011,F5118&gt;100),"High: overrated, new and good rotation",
             AND(E5118&lt;90,C5118&gt;2011,F5118&gt;100),"High: underrated, new and good rotation",
             AND(E5118&lt;90,C5118&lt;2011,F5118&gt;100),"High: underrated, not too new but good rotation",
             AND(E5118&lt;=110,C5118&gt;2011,F5118&lt;=25),"Critic: well priced/underrated and new, but bad rotation",
             AND(E5118&gt;110,F5118&gt;100),"Top Tier: premium vehicules that tend to be sold above market prices",
             AND(E5118&gt;=90,E5118&lt;=110,F5118&gt;25),"Moderate: fair price and regular to good rotation",
             AND(E5118&lt;90,AND(C5118&lt;=2011,C5118&gt;=2000),AND(F5118&lt;100,F5118&gt;25)),"Moderate: underrated regular model and regular rotation",
             AND(E5118&lt;90,C5118&gt;2011,AND(F5118&lt;=100,F5118&gt;25)),"Moderate: underrated new model with regular rotation",
             AND(E5118&lt;90,C5118&lt;2000,AND(F5118&lt;=100,F5118&gt;25)),"Moderate: underrated old model with regular rotation",
             AND(C5118&lt;=2011,F5118&lt;=25),"Low: not new model and bad rotation",
             AND(E5118&gt;110,AND(C5118&lt;=2011,C5118&gt;=2000),F5118&lt;=25),"Low: overrated regular model with bad rotation",
             AND(E5118&gt;110,C5118&lt;2011,AND(F5118&lt;=100,F5118&gt;25)),"Low: overrated regular model (not new) with regular rotation",
             AND(E5118&gt;110,C5118&gt;2011,F5118&lt;=25),"Low: overrated new model with bad rotation"
)</f>
        <v>Moderate: fair price and regular to good rotation</v>
      </c>
    </row>
    <row r="5119" spans="1:8" x14ac:dyDescent="0.3">
      <c r="A5119" t="s">
        <v>60</v>
      </c>
      <c r="B5119" t="s">
        <v>879</v>
      </c>
      <c r="C5119">
        <v>2005</v>
      </c>
      <c r="D5119">
        <v>2896.3414634146343</v>
      </c>
      <c r="E5119">
        <v>106.04864743151732</v>
      </c>
      <c r="F5119">
        <v>41</v>
      </c>
      <c r="H5119" t="str" cm="1">
        <f t="array" ref="H5119">_xlfn.IFS(
             AND(E5119&gt;110,C5119&gt;2011,F5119&gt;100),"High: overrated, new and good rotation",
             AND(E5119&lt;90,C5119&gt;2011,F5119&gt;100),"High: underrated, new and good rotation",
             AND(E5119&lt;90,C5119&lt;2011,F5119&gt;100),"High: underrated, not too new but good rotation",
             AND(E5119&lt;=110,C5119&gt;2011,F5119&lt;=25),"Critic: well priced/underrated and new, but bad rotation",
             AND(E5119&gt;110,F5119&gt;100),"Top Tier: premium vehicules that tend to be sold above market prices",
             AND(E5119&gt;=90,E5119&lt;=110,F5119&gt;25),"Moderate: fair price and regular to good rotation",
             AND(E5119&lt;90,AND(C5119&lt;=2011,C5119&gt;=2000),AND(F5119&lt;100,F5119&gt;25)),"Moderate: underrated regular model and regular rotation",
             AND(E5119&lt;90,C5119&gt;2011,AND(F5119&lt;=100,F5119&gt;25)),"Moderate: underrated new model with regular rotation",
             AND(E5119&lt;90,C5119&lt;2000,AND(F5119&lt;=100,F5119&gt;25)),"Moderate: underrated old model with regular rotation",
             AND(C5119&lt;=2011,F5119&lt;=25),"Low: not new model and bad rotation",
             AND(E5119&gt;110,AND(C5119&lt;=2011,C5119&gt;=2000),F5119&lt;=25),"Low: overrated regular model with bad rotation",
             AND(E5119&gt;110,C5119&lt;2011,AND(F5119&lt;=100,F5119&gt;25)),"Low: overrated regular model (not new) with regular rotation",
             AND(E5119&gt;110,C5119&gt;2011,F5119&lt;=25),"Low: overrated new model with bad rotation"
)</f>
        <v>Moderate: fair price and regular to good rotation</v>
      </c>
    </row>
    <row r="5120" spans="1:8" x14ac:dyDescent="0.3">
      <c r="A5120" t="s">
        <v>60</v>
      </c>
      <c r="B5120" t="s">
        <v>879</v>
      </c>
      <c r="C5120">
        <v>2006</v>
      </c>
      <c r="D5120">
        <v>3291.0731707317073</v>
      </c>
      <c r="E5120">
        <v>94.878162749933139</v>
      </c>
      <c r="F5120">
        <v>205</v>
      </c>
      <c r="H5120" t="str" cm="1">
        <f t="array" ref="H5120">_xlfn.IFS(
             AND(E5120&gt;110,C5120&gt;2011,F5120&gt;100),"High: overrated, new and good rotation",
             AND(E5120&lt;90,C5120&gt;2011,F5120&gt;100),"High: underrated, new and good rotation",
             AND(E5120&lt;90,C5120&lt;2011,F5120&gt;100),"High: underrated, not too new but good rotation",
             AND(E5120&lt;=110,C5120&gt;2011,F5120&lt;=25),"Critic: well priced/underrated and new, but bad rotation",
             AND(E5120&gt;110,F5120&gt;100),"Top Tier: premium vehicules that tend to be sold above market prices",
             AND(E5120&gt;=90,E5120&lt;=110,F5120&gt;25),"Moderate: fair price and regular to good rotation",
             AND(E5120&lt;90,AND(C5120&lt;=2011,C5120&gt;=2000),AND(F5120&lt;100,F5120&gt;25)),"Moderate: underrated regular model and regular rotation",
             AND(E5120&lt;90,C5120&gt;2011,AND(F5120&lt;=100,F5120&gt;25)),"Moderate: underrated new model with regular rotation",
             AND(E5120&lt;90,C5120&lt;2000,AND(F5120&lt;=100,F5120&gt;25)),"Moderate: underrated old model with regular rotation",
             AND(C5120&lt;=2011,F5120&lt;=25),"Low: not new model and bad rotation",
             AND(E5120&gt;110,AND(C5120&lt;=2011,C5120&gt;=2000),F5120&lt;=25),"Low: overrated regular model with bad rotation",
             AND(E5120&gt;110,C5120&lt;2011,AND(F5120&lt;=100,F5120&gt;25)),"Low: overrated regular model (not new) with regular rotation",
             AND(E5120&gt;110,C5120&gt;2011,F5120&lt;=25),"Low: overrated new model with bad rotation"
)</f>
        <v>Moderate: fair price and regular to good rotation</v>
      </c>
    </row>
    <row r="5121" spans="1:8" x14ac:dyDescent="0.3">
      <c r="A5121" t="s">
        <v>60</v>
      </c>
      <c r="B5121" t="s">
        <v>879</v>
      </c>
      <c r="C5121">
        <v>2007</v>
      </c>
      <c r="D5121">
        <v>4556.2992125984256</v>
      </c>
      <c r="E5121">
        <v>99.311613808700571</v>
      </c>
      <c r="F5121">
        <v>127</v>
      </c>
      <c r="H5121" t="str" cm="1">
        <f t="array" ref="H5121">_xlfn.IFS(
             AND(E5121&gt;110,C5121&gt;2011,F5121&gt;100),"High: overrated, new and good rotation",
             AND(E5121&lt;90,C5121&gt;2011,F5121&gt;100),"High: underrated, new and good rotation",
             AND(E5121&lt;90,C5121&lt;2011,F5121&gt;100),"High: underrated, not too new but good rotation",
             AND(E5121&lt;=110,C5121&gt;2011,F5121&lt;=25),"Critic: well priced/underrated and new, but bad rotation",
             AND(E5121&gt;110,F5121&gt;100),"Top Tier: premium vehicules that tend to be sold above market prices",
             AND(E5121&gt;=90,E5121&lt;=110,F5121&gt;25),"Moderate: fair price and regular to good rotation",
             AND(E5121&lt;90,AND(C5121&lt;=2011,C5121&gt;=2000),AND(F5121&lt;100,F5121&gt;25)),"Moderate: underrated regular model and regular rotation",
             AND(E5121&lt;90,C5121&gt;2011,AND(F5121&lt;=100,F5121&gt;25)),"Moderate: underrated new model with regular rotation",
             AND(E5121&lt;90,C5121&lt;2000,AND(F5121&lt;=100,F5121&gt;25)),"Moderate: underrated old model with regular rotation",
             AND(C5121&lt;=2011,F5121&lt;=25),"Low: not new model and bad rotation",
             AND(E5121&gt;110,AND(C5121&lt;=2011,C5121&gt;=2000),F5121&lt;=25),"Low: overrated regular model with bad rotation",
             AND(E5121&gt;110,C5121&lt;2011,AND(F5121&lt;=100,F5121&gt;25)),"Low: overrated regular model (not new) with regular rotation",
             AND(E5121&gt;110,C5121&gt;2011,F5121&lt;=25),"Low: overrated new model with bad rotation"
)</f>
        <v>Moderate: fair price and regular to good rotation</v>
      </c>
    </row>
    <row r="5122" spans="1:8" x14ac:dyDescent="0.3">
      <c r="A5122" t="s">
        <v>60</v>
      </c>
      <c r="B5122" t="s">
        <v>879</v>
      </c>
      <c r="C5122">
        <v>2008</v>
      </c>
      <c r="D5122">
        <v>5221.7171717171714</v>
      </c>
      <c r="E5122">
        <v>96.532118458998696</v>
      </c>
      <c r="F5122">
        <v>99</v>
      </c>
      <c r="H5122" t="str" cm="1">
        <f t="array" ref="H5122">_xlfn.IFS(
             AND(E5122&gt;110,C5122&gt;2011,F5122&gt;100),"High: overrated, new and good rotation",
             AND(E5122&lt;90,C5122&gt;2011,F5122&gt;100),"High: underrated, new and good rotation",
             AND(E5122&lt;90,C5122&lt;2011,F5122&gt;100),"High: underrated, not too new but good rotation",
             AND(E5122&lt;=110,C5122&gt;2011,F5122&lt;=25),"Critic: well priced/underrated and new, but bad rotation",
             AND(E5122&gt;110,F5122&gt;100),"Top Tier: premium vehicules that tend to be sold above market prices",
             AND(E5122&gt;=90,E5122&lt;=110,F5122&gt;25),"Moderate: fair price and regular to good rotation",
             AND(E5122&lt;90,AND(C5122&lt;=2011,C5122&gt;=2000),AND(F5122&lt;100,F5122&gt;25)),"Moderate: underrated regular model and regular rotation",
             AND(E5122&lt;90,C5122&gt;2011,AND(F5122&lt;=100,F5122&gt;25)),"Moderate: underrated new model with regular rotation",
             AND(E5122&lt;90,C5122&lt;2000,AND(F5122&lt;=100,F5122&gt;25)),"Moderate: underrated old model with regular rotation",
             AND(C5122&lt;=2011,F5122&lt;=25),"Low: not new model and bad rotation",
             AND(E5122&gt;110,AND(C5122&lt;=2011,C5122&gt;=2000),F5122&lt;=25),"Low: overrated regular model with bad rotation",
             AND(E5122&gt;110,C5122&lt;2011,AND(F5122&lt;=100,F5122&gt;25)),"Low: overrated regular model (not new) with regular rotation",
             AND(E5122&gt;110,C5122&gt;2011,F5122&lt;=25),"Low: overrated new model with bad rotation"
)</f>
        <v>Moderate: fair price and regular to good rotation</v>
      </c>
    </row>
    <row r="5123" spans="1:8" x14ac:dyDescent="0.3">
      <c r="A5123" t="s">
        <v>60</v>
      </c>
      <c r="B5123" t="s">
        <v>879</v>
      </c>
      <c r="C5123">
        <v>2009</v>
      </c>
      <c r="D5123">
        <v>7040.7407407407409</v>
      </c>
      <c r="E5123">
        <v>97.144710017872342</v>
      </c>
      <c r="F5123">
        <v>54</v>
      </c>
      <c r="H5123" t="str" cm="1">
        <f t="array" ref="H5123">_xlfn.IFS(
             AND(E5123&gt;110,C5123&gt;2011,F5123&gt;100),"High: overrated, new and good rotation",
             AND(E5123&lt;90,C5123&gt;2011,F5123&gt;100),"High: underrated, new and good rotation",
             AND(E5123&lt;90,C5123&lt;2011,F5123&gt;100),"High: underrated, not too new but good rotation",
             AND(E5123&lt;=110,C5123&gt;2011,F5123&lt;=25),"Critic: well priced/underrated and new, but bad rotation",
             AND(E5123&gt;110,F5123&gt;100),"Top Tier: premium vehicules that tend to be sold above market prices",
             AND(E5123&gt;=90,E5123&lt;=110,F5123&gt;25),"Moderate: fair price and regular to good rotation",
             AND(E5123&lt;90,AND(C5123&lt;=2011,C5123&gt;=2000),AND(F5123&lt;100,F5123&gt;25)),"Moderate: underrated regular model and regular rotation",
             AND(E5123&lt;90,C5123&gt;2011,AND(F5123&lt;=100,F5123&gt;25)),"Moderate: underrated new model with regular rotation",
             AND(E5123&lt;90,C5123&lt;2000,AND(F5123&lt;=100,F5123&gt;25)),"Moderate: underrated old model with regular rotation",
             AND(C5123&lt;=2011,F5123&lt;=25),"Low: not new model and bad rotation",
             AND(E5123&gt;110,AND(C5123&lt;=2011,C5123&gt;=2000),F5123&lt;=25),"Low: overrated regular model with bad rotation",
             AND(E5123&gt;110,C5123&lt;2011,AND(F5123&lt;=100,F5123&gt;25)),"Low: overrated regular model (not new) with regular rotation",
             AND(E5123&gt;110,C5123&gt;2011,F5123&lt;=25),"Low: overrated new model with bad rotation"
)</f>
        <v>Moderate: fair price and regular to good rotation</v>
      </c>
    </row>
    <row r="5124" spans="1:8" x14ac:dyDescent="0.3">
      <c r="A5124" t="s">
        <v>60</v>
      </c>
      <c r="B5124" t="s">
        <v>879</v>
      </c>
      <c r="C5124">
        <v>2010</v>
      </c>
      <c r="D5124">
        <v>8266.6666666666661</v>
      </c>
      <c r="E5124">
        <v>98.26469174562429</v>
      </c>
      <c r="F5124">
        <v>30</v>
      </c>
      <c r="H5124" t="str" cm="1">
        <f t="array" ref="H5124">_xlfn.IFS(
             AND(E5124&gt;110,C5124&gt;2011,F5124&gt;100),"High: overrated, new and good rotation",
             AND(E5124&lt;90,C5124&gt;2011,F5124&gt;100),"High: underrated, new and good rotation",
             AND(E5124&lt;90,C5124&lt;2011,F5124&gt;100),"High: underrated, not too new but good rotation",
             AND(E5124&lt;=110,C5124&gt;2011,F5124&lt;=25),"Critic: well priced/underrated and new, but bad rotation",
             AND(E5124&gt;110,F5124&gt;100),"Top Tier: premium vehicules that tend to be sold above market prices",
             AND(E5124&gt;=90,E5124&lt;=110,F5124&gt;25),"Moderate: fair price and regular to good rotation",
             AND(E5124&lt;90,AND(C5124&lt;=2011,C5124&gt;=2000),AND(F5124&lt;100,F5124&gt;25)),"Moderate: underrated regular model and regular rotation",
             AND(E5124&lt;90,C5124&gt;2011,AND(F5124&lt;=100,F5124&gt;25)),"Moderate: underrated new model with regular rotation",
             AND(E5124&lt;90,C5124&lt;2000,AND(F5124&lt;=100,F5124&gt;25)),"Moderate: underrated old model with regular rotation",
             AND(C5124&lt;=2011,F5124&lt;=25),"Low: not new model and bad rotation",
             AND(E5124&gt;110,AND(C5124&lt;=2011,C5124&gt;=2000),F5124&lt;=25),"Low: overrated regular model with bad rotation",
             AND(E5124&gt;110,C5124&lt;2011,AND(F5124&lt;=100,F5124&gt;25)),"Low: overrated regular model (not new) with regular rotation",
             AND(E5124&gt;110,C5124&gt;2011,F5124&lt;=25),"Low: overrated new model with bad rotation"
)</f>
        <v>Moderate: fair price and regular to good rotation</v>
      </c>
    </row>
    <row r="5125" spans="1:8" x14ac:dyDescent="0.3">
      <c r="A5125" t="s">
        <v>60</v>
      </c>
      <c r="B5125" t="s">
        <v>879</v>
      </c>
      <c r="C5125">
        <v>2012</v>
      </c>
      <c r="D5125">
        <v>11625.990356798457</v>
      </c>
      <c r="E5125">
        <v>98.728302134853394</v>
      </c>
      <c r="F5125">
        <v>1037</v>
      </c>
      <c r="H5125" t="str" cm="1">
        <f t="array" ref="H5125">_xlfn.IFS(
             AND(E5125&gt;110,C5125&gt;2011,F5125&gt;100),"High: overrated, new and good rotation",
             AND(E5125&lt;90,C5125&gt;2011,F5125&gt;100),"High: underrated, new and good rotation",
             AND(E5125&lt;90,C5125&lt;2011,F5125&gt;100),"High: underrated, not too new but good rotation",
             AND(E5125&lt;=110,C5125&gt;2011,F5125&lt;=25),"Critic: well priced/underrated and new, but bad rotation",
             AND(E5125&gt;110,F5125&gt;100),"Top Tier: premium vehicules that tend to be sold above market prices",
             AND(E5125&gt;=90,E5125&lt;=110,F5125&gt;25),"Moderate: fair price and regular to good rotation",
             AND(E5125&lt;90,AND(C5125&lt;=2011,C5125&gt;=2000),AND(F5125&lt;100,F5125&gt;25)),"Moderate: underrated regular model and regular rotation",
             AND(E5125&lt;90,C5125&gt;2011,AND(F5125&lt;=100,F5125&gt;25)),"Moderate: underrated new model with regular rotation",
             AND(E5125&lt;90,C5125&lt;2000,AND(F5125&lt;=100,F5125&gt;25)),"Moderate: underrated old model with regular rotation",
             AND(C5125&lt;=2011,F5125&lt;=25),"Low: not new model and bad rotation",
             AND(E5125&gt;110,AND(C5125&lt;=2011,C5125&gt;=2000),F5125&lt;=25),"Low: overrated regular model with bad rotation",
             AND(E5125&gt;110,C5125&lt;2011,AND(F5125&lt;=100,F5125&gt;25)),"Low: overrated regular model (not new) with regular rotation",
             AND(E5125&gt;110,C5125&gt;2011,F5125&lt;=25),"Low: overrated new model with bad rotation"
)</f>
        <v>Moderate: fair price and regular to good rotation</v>
      </c>
    </row>
    <row r="5126" spans="1:8" x14ac:dyDescent="0.3">
      <c r="A5126" t="s">
        <v>60</v>
      </c>
      <c r="B5126" t="s">
        <v>879</v>
      </c>
      <c r="C5126">
        <v>2013</v>
      </c>
      <c r="D5126">
        <v>12704.039950062423</v>
      </c>
      <c r="E5126">
        <v>98.48932590156295</v>
      </c>
      <c r="F5126">
        <v>801</v>
      </c>
      <c r="H5126" t="str" cm="1">
        <f t="array" ref="H5126">_xlfn.IFS(
             AND(E5126&gt;110,C5126&gt;2011,F5126&gt;100),"High: overrated, new and good rotation",
             AND(E5126&lt;90,C5126&gt;2011,F5126&gt;100),"High: underrated, new and good rotation",
             AND(E5126&lt;90,C5126&lt;2011,F5126&gt;100),"High: underrated, not too new but good rotation",
             AND(E5126&lt;=110,C5126&gt;2011,F5126&lt;=25),"Critic: well priced/underrated and new, but bad rotation",
             AND(E5126&gt;110,F5126&gt;100),"Top Tier: premium vehicules that tend to be sold above market prices",
             AND(E5126&gt;=90,E5126&lt;=110,F5126&gt;25),"Moderate: fair price and regular to good rotation",
             AND(E5126&lt;90,AND(C5126&lt;=2011,C5126&gt;=2000),AND(F5126&lt;100,F5126&gt;25)),"Moderate: underrated regular model and regular rotation",
             AND(E5126&lt;90,C5126&gt;2011,AND(F5126&lt;=100,F5126&gt;25)),"Moderate: underrated new model with regular rotation",
             AND(E5126&lt;90,C5126&lt;2000,AND(F5126&lt;=100,F5126&gt;25)),"Moderate: underrated old model with regular rotation",
             AND(C5126&lt;=2011,F5126&lt;=25),"Low: not new model and bad rotation",
             AND(E5126&gt;110,AND(C5126&lt;=2011,C5126&gt;=2000),F5126&lt;=25),"Low: overrated regular model with bad rotation",
             AND(E5126&gt;110,C5126&lt;2011,AND(F5126&lt;=100,F5126&gt;25)),"Low: overrated regular model (not new) with regular rotation",
             AND(E5126&gt;110,C5126&gt;2011,F5126&lt;=25),"Low: overrated new model with bad rotation"
)</f>
        <v>Moderate: fair price and regular to good rotation</v>
      </c>
    </row>
    <row r="5127" spans="1:8" x14ac:dyDescent="0.3">
      <c r="A5127" t="s">
        <v>60</v>
      </c>
      <c r="B5127" t="s">
        <v>879</v>
      </c>
      <c r="C5127">
        <v>2014</v>
      </c>
      <c r="D5127">
        <v>15372.346368715083</v>
      </c>
      <c r="E5127">
        <v>97.18264151688561</v>
      </c>
      <c r="F5127">
        <v>358</v>
      </c>
      <c r="H5127" t="str" cm="1">
        <f t="array" ref="H5127">_xlfn.IFS(
             AND(E5127&gt;110,C5127&gt;2011,F5127&gt;100),"High: overrated, new and good rotation",
             AND(E5127&lt;90,C5127&gt;2011,F5127&gt;100),"High: underrated, new and good rotation",
             AND(E5127&lt;90,C5127&lt;2011,F5127&gt;100),"High: underrated, not too new but good rotation",
             AND(E5127&lt;=110,C5127&gt;2011,F5127&lt;=25),"Critic: well priced/underrated and new, but bad rotation",
             AND(E5127&gt;110,F5127&gt;100),"Top Tier: premium vehicules that tend to be sold above market prices",
             AND(E5127&gt;=90,E5127&lt;=110,F5127&gt;25),"Moderate: fair price and regular to good rotation",
             AND(E5127&lt;90,AND(C5127&lt;=2011,C5127&gt;=2000),AND(F5127&lt;100,F5127&gt;25)),"Moderate: underrated regular model and regular rotation",
             AND(E5127&lt;90,C5127&gt;2011,AND(F5127&lt;=100,F5127&gt;25)),"Moderate: underrated new model with regular rotation",
             AND(E5127&lt;90,C5127&lt;2000,AND(F5127&lt;=100,F5127&gt;25)),"Moderate: underrated old model with regular rotation",
             AND(C5127&lt;=2011,F5127&lt;=25),"Low: not new model and bad rotation",
             AND(E5127&gt;110,AND(C5127&lt;=2011,C5127&gt;=2000),F5127&lt;=25),"Low: overrated regular model with bad rotation",
             AND(E5127&gt;110,C5127&lt;2011,AND(F5127&lt;=100,F5127&gt;25)),"Low: overrated regular model (not new) with regular rotation",
             AND(E5127&gt;110,C5127&gt;2011,F5127&lt;=25),"Low: overrated new model with bad rotation"
)</f>
        <v>Moderate: fair price and regular to good rotation</v>
      </c>
    </row>
    <row r="5128" spans="1:8" x14ac:dyDescent="0.3">
      <c r="A5128" t="s">
        <v>60</v>
      </c>
      <c r="B5128" t="s">
        <v>879</v>
      </c>
      <c r="C5128">
        <v>2015</v>
      </c>
      <c r="D5128">
        <v>14601.388888888889</v>
      </c>
      <c r="E5128">
        <v>93.739289388532413</v>
      </c>
      <c r="F5128">
        <v>36</v>
      </c>
      <c r="H5128" t="str" cm="1">
        <f t="array" ref="H5128">_xlfn.IFS(
             AND(E5128&gt;110,C5128&gt;2011,F5128&gt;100),"High: overrated, new and good rotation",
             AND(E5128&lt;90,C5128&gt;2011,F5128&gt;100),"High: underrated, new and good rotation",
             AND(E5128&lt;90,C5128&lt;2011,F5128&gt;100),"High: underrated, not too new but good rotation",
             AND(E5128&lt;=110,C5128&gt;2011,F5128&lt;=25),"Critic: well priced/underrated and new, but bad rotation",
             AND(E5128&gt;110,F5128&gt;100),"Top Tier: premium vehicules that tend to be sold above market prices",
             AND(E5128&gt;=90,E5128&lt;=110,F5128&gt;25),"Moderate: fair price and regular to good rotation",
             AND(E5128&lt;90,AND(C5128&lt;=2011,C5128&gt;=2000),AND(F5128&lt;100,F5128&gt;25)),"Moderate: underrated regular model and regular rotation",
             AND(E5128&lt;90,C5128&gt;2011,AND(F5128&lt;=100,F5128&gt;25)),"Moderate: underrated new model with regular rotation",
             AND(E5128&lt;90,C5128&lt;2000,AND(F5128&lt;=100,F5128&gt;25)),"Moderate: underrated old model with regular rotation",
             AND(C5128&lt;=2011,F5128&lt;=25),"Low: not new model and bad rotation",
             AND(E5128&gt;110,AND(C5128&lt;=2011,C5128&gt;=2000),F5128&lt;=25),"Low: overrated regular model with bad rotation",
             AND(E5128&gt;110,C5128&lt;2011,AND(F5128&lt;=100,F5128&gt;25)),"Low: overrated regular model (not new) with regular rotation",
             AND(E5128&gt;110,C5128&gt;2011,F5128&lt;=25),"Low: overrated new model with bad rotation"
)</f>
        <v>Moderate: fair price and regular to good rotation</v>
      </c>
    </row>
    <row r="5129" spans="1:8" x14ac:dyDescent="0.3">
      <c r="A5129" t="s">
        <v>60</v>
      </c>
      <c r="B5129" t="s">
        <v>880</v>
      </c>
      <c r="C5129">
        <v>2004</v>
      </c>
      <c r="D5129">
        <v>7012.5</v>
      </c>
      <c r="E5129">
        <v>116.4004063110975</v>
      </c>
      <c r="F5129">
        <v>8</v>
      </c>
      <c r="H5129" t="str" cm="1">
        <f t="array" ref="H5129">_xlfn.IFS(
             AND(E5129&gt;110,C5129&gt;2011,F5129&gt;100),"High: overrated, new and good rotation",
             AND(E5129&lt;90,C5129&gt;2011,F5129&gt;100),"High: underrated, new and good rotation",
             AND(E5129&lt;90,C5129&lt;2011,F5129&gt;100),"High: underrated, not too new but good rotation",
             AND(E5129&lt;=110,C5129&gt;2011,F5129&lt;=25),"Critic: well priced/underrated and new, but bad rotation",
             AND(E5129&gt;110,F5129&gt;100),"Top Tier: premium vehicules that tend to be sold above market prices",
             AND(E5129&gt;=90,E5129&lt;=110,F5129&gt;25),"Moderate: fair price and regular to good rotation",
             AND(E5129&lt;90,AND(C5129&lt;=2011,C5129&gt;=2000),AND(F5129&lt;100,F5129&gt;25)),"Moderate: underrated regular model and regular rotation",
             AND(E5129&lt;90,C5129&gt;2011,AND(F5129&lt;=100,F5129&gt;25)),"Moderate: underrated new model with regular rotation",
             AND(E5129&lt;90,C5129&lt;2000,AND(F5129&lt;=100,F5129&gt;25)),"Moderate: underrated old model with regular rotation",
             AND(C5129&lt;=2011,F5129&lt;=25),"Low: not new model and bad rotation",
             AND(E5129&gt;110,AND(C5129&lt;=2011,C5129&gt;=2000),F5129&lt;=25),"Low: overrated regular model with bad rotation",
             AND(E5129&gt;110,C5129&lt;2011,AND(F5129&lt;=100,F5129&gt;25)),"Low: overrated regular model (not new) with regular rotation",
             AND(E5129&gt;110,C5129&gt;2011,F5129&lt;=25),"Low: overrated new model with bad rotation"
)</f>
        <v>Low: not new model and bad rotation</v>
      </c>
    </row>
    <row r="5130" spans="1:8" x14ac:dyDescent="0.3">
      <c r="A5130" t="s">
        <v>60</v>
      </c>
      <c r="B5130" t="s">
        <v>880</v>
      </c>
      <c r="C5130">
        <v>2005</v>
      </c>
      <c r="D5130">
        <v>4400</v>
      </c>
      <c r="E5130">
        <v>78.647342995169083</v>
      </c>
      <c r="F5130">
        <v>2</v>
      </c>
      <c r="H5130" t="str" cm="1">
        <f t="array" ref="H5130">_xlfn.IFS(
             AND(E5130&gt;110,C5130&gt;2011,F5130&gt;100),"High: overrated, new and good rotation",
             AND(E5130&lt;90,C5130&gt;2011,F5130&gt;100),"High: underrated, new and good rotation",
             AND(E5130&lt;90,C5130&lt;2011,F5130&gt;100),"High: underrated, not too new but good rotation",
             AND(E5130&lt;=110,C5130&gt;2011,F5130&lt;=25),"Critic: well priced/underrated and new, but bad rotation",
             AND(E5130&gt;110,F5130&gt;100),"Top Tier: premium vehicules that tend to be sold above market prices",
             AND(E5130&gt;=90,E5130&lt;=110,F5130&gt;25),"Moderate: fair price and regular to good rotation",
             AND(E5130&lt;90,AND(C5130&lt;=2011,C5130&gt;=2000),AND(F5130&lt;100,F5130&gt;25)),"Moderate: underrated regular model and regular rotation",
             AND(E5130&lt;90,C5130&gt;2011,AND(F5130&lt;=100,F5130&gt;25)),"Moderate: underrated new model with regular rotation",
             AND(E5130&lt;90,C5130&lt;2000,AND(F5130&lt;=100,F5130&gt;25)),"Moderate: underrated old model with regular rotation",
             AND(C5130&lt;=2011,F5130&lt;=25),"Low: not new model and bad rotation",
             AND(E5130&gt;110,AND(C5130&lt;=2011,C5130&gt;=2000),F5130&lt;=25),"Low: overrated regular model with bad rotation",
             AND(E5130&gt;110,C5130&lt;2011,AND(F5130&lt;=100,F5130&gt;25)),"Low: overrated regular model (not new) with regular rotation",
             AND(E5130&gt;110,C5130&gt;2011,F5130&lt;=25),"Low: overrated new model with bad rotation"
)</f>
        <v>Low: not new model and bad rotation</v>
      </c>
    </row>
    <row r="5131" spans="1:8" x14ac:dyDescent="0.3">
      <c r="A5131" t="s">
        <v>60</v>
      </c>
      <c r="B5131" t="s">
        <v>881</v>
      </c>
      <c r="C5131">
        <v>2004</v>
      </c>
      <c r="D5131">
        <v>5500</v>
      </c>
      <c r="E5131">
        <v>85.60311284046692</v>
      </c>
      <c r="F5131">
        <v>1</v>
      </c>
      <c r="H5131" t="str" cm="1">
        <f t="array" ref="H5131">_xlfn.IFS(
             AND(E5131&gt;110,C5131&gt;2011,F5131&gt;100),"High: overrated, new and good rotation",
             AND(E5131&lt;90,C5131&gt;2011,F5131&gt;100),"High: underrated, new and good rotation",
             AND(E5131&lt;90,C5131&lt;2011,F5131&gt;100),"High: underrated, not too new but good rotation",
             AND(E5131&lt;=110,C5131&gt;2011,F5131&lt;=25),"Critic: well priced/underrated and new, but bad rotation",
             AND(E5131&gt;110,F5131&gt;100),"Top Tier: premium vehicules that tend to be sold above market prices",
             AND(E5131&gt;=90,E5131&lt;=110,F5131&gt;25),"Moderate: fair price and regular to good rotation",
             AND(E5131&lt;90,AND(C5131&lt;=2011,C5131&gt;=2000),AND(F5131&lt;100,F5131&gt;25)),"Moderate: underrated regular model and regular rotation",
             AND(E5131&lt;90,C5131&gt;2011,AND(F5131&lt;=100,F5131&gt;25)),"Moderate: underrated new model with regular rotation",
             AND(E5131&lt;90,C5131&lt;2000,AND(F5131&lt;=100,F5131&gt;25)),"Moderate: underrated old model with regular rotation",
             AND(C5131&lt;=2011,F5131&lt;=25),"Low: not new model and bad rotation",
             AND(E5131&gt;110,AND(C5131&lt;=2011,C5131&gt;=2000),F5131&lt;=25),"Low: overrated regular model with bad rotation",
             AND(E5131&gt;110,C5131&lt;2011,AND(F5131&lt;=100,F5131&gt;25)),"Low: overrated regular model (not new) with regular rotation",
             AND(E5131&gt;110,C5131&gt;2011,F5131&lt;=25),"Low: overrated new model with bad rotation"
)</f>
        <v>Low: not new model and bad rotation</v>
      </c>
    </row>
    <row r="5132" spans="1:8" x14ac:dyDescent="0.3">
      <c r="A5132" t="s">
        <v>60</v>
      </c>
      <c r="B5132" t="s">
        <v>881</v>
      </c>
      <c r="C5132">
        <v>2008</v>
      </c>
      <c r="D5132">
        <v>12100</v>
      </c>
      <c r="E5132">
        <v>101.02119258593514</v>
      </c>
      <c r="F5132">
        <v>10</v>
      </c>
      <c r="H5132" t="str" cm="1">
        <f t="array" ref="H5132">_xlfn.IFS(
             AND(E5132&gt;110,C5132&gt;2011,F5132&gt;100),"High: overrated, new and good rotation",
             AND(E5132&lt;90,C5132&gt;2011,F5132&gt;100),"High: underrated, new and good rotation",
             AND(E5132&lt;90,C5132&lt;2011,F5132&gt;100),"High: underrated, not too new but good rotation",
             AND(E5132&lt;=110,C5132&gt;2011,F5132&lt;=25),"Critic: well priced/underrated and new, but bad rotation",
             AND(E5132&gt;110,F5132&gt;100),"Top Tier: premium vehicules that tend to be sold above market prices",
             AND(E5132&gt;=90,E5132&lt;=110,F5132&gt;25),"Moderate: fair price and regular to good rotation",
             AND(E5132&lt;90,AND(C5132&lt;=2011,C5132&gt;=2000),AND(F5132&lt;100,F5132&gt;25)),"Moderate: underrated regular model and regular rotation",
             AND(E5132&lt;90,C5132&gt;2011,AND(F5132&lt;=100,F5132&gt;25)),"Moderate: underrated new model with regular rotation",
             AND(E5132&lt;90,C5132&lt;2000,AND(F5132&lt;=100,F5132&gt;25)),"Moderate: underrated old model with regular rotation",
             AND(C5132&lt;=2011,F5132&lt;=25),"Low: not new model and bad rotation",
             AND(E5132&gt;110,AND(C5132&lt;=2011,C5132&gt;=2000),F5132&lt;=25),"Low: overrated regular model with bad rotation",
             AND(E5132&gt;110,C5132&lt;2011,AND(F5132&lt;=100,F5132&gt;25)),"Low: overrated regular model (not new) with regular rotation",
             AND(E5132&gt;110,C5132&gt;2011,F5132&lt;=25),"Low: overrated new model with bad rotation"
)</f>
        <v>Low: not new model and bad rotation</v>
      </c>
    </row>
    <row r="5133" spans="1:8" x14ac:dyDescent="0.3">
      <c r="A5133" t="s">
        <v>60</v>
      </c>
      <c r="B5133" t="s">
        <v>882</v>
      </c>
      <c r="C5133">
        <v>2006</v>
      </c>
      <c r="D5133">
        <v>3312.5</v>
      </c>
      <c r="E5133">
        <v>105.82269438009607</v>
      </c>
      <c r="F5133">
        <v>8</v>
      </c>
      <c r="H5133" t="str" cm="1">
        <f t="array" ref="H5133">_xlfn.IFS(
             AND(E5133&gt;110,C5133&gt;2011,F5133&gt;100),"High: overrated, new and good rotation",
             AND(E5133&lt;90,C5133&gt;2011,F5133&gt;100),"High: underrated, new and good rotation",
             AND(E5133&lt;90,C5133&lt;2011,F5133&gt;100),"High: underrated, not too new but good rotation",
             AND(E5133&lt;=110,C5133&gt;2011,F5133&lt;=25),"Critic: well priced/underrated and new, but bad rotation",
             AND(E5133&gt;110,F5133&gt;100),"Top Tier: premium vehicules that tend to be sold above market prices",
             AND(E5133&gt;=90,E5133&lt;=110,F5133&gt;25),"Moderate: fair price and regular to good rotation",
             AND(E5133&lt;90,AND(C5133&lt;=2011,C5133&gt;=2000),AND(F5133&lt;100,F5133&gt;25)),"Moderate: underrated regular model and regular rotation",
             AND(E5133&lt;90,C5133&gt;2011,AND(F5133&lt;=100,F5133&gt;25)),"Moderate: underrated new model with regular rotation",
             AND(E5133&lt;90,C5133&lt;2000,AND(F5133&lt;=100,F5133&gt;25)),"Moderate: underrated old model with regular rotation",
             AND(C5133&lt;=2011,F5133&lt;=25),"Low: not new model and bad rotation",
             AND(E5133&gt;110,AND(C5133&lt;=2011,C5133&gt;=2000),F5133&lt;=25),"Low: overrated regular model with bad rotation",
             AND(E5133&gt;110,C5133&lt;2011,AND(F5133&lt;=100,F5133&gt;25)),"Low: overrated regular model (not new) with regular rotation",
             AND(E5133&gt;110,C5133&gt;2011,F5133&lt;=25),"Low: overrated new model with bad rotation"
)</f>
        <v>Low: not new model and bad rotation</v>
      </c>
    </row>
    <row r="5134" spans="1:8" x14ac:dyDescent="0.3">
      <c r="A5134" t="s">
        <v>60</v>
      </c>
      <c r="B5134" t="s">
        <v>882</v>
      </c>
      <c r="C5134">
        <v>2007</v>
      </c>
      <c r="D5134">
        <v>4304.9019607843138</v>
      </c>
      <c r="E5134">
        <v>102.38399695099517</v>
      </c>
      <c r="F5134">
        <v>51</v>
      </c>
      <c r="H5134" t="str" cm="1">
        <f t="array" ref="H5134">_xlfn.IFS(
             AND(E5134&gt;110,C5134&gt;2011,F5134&gt;100),"High: overrated, new and good rotation",
             AND(E5134&lt;90,C5134&gt;2011,F5134&gt;100),"High: underrated, new and good rotation",
             AND(E5134&lt;90,C5134&lt;2011,F5134&gt;100),"High: underrated, not too new but good rotation",
             AND(E5134&lt;=110,C5134&gt;2011,F5134&lt;=25),"Critic: well priced/underrated and new, but bad rotation",
             AND(E5134&gt;110,F5134&gt;100),"Top Tier: premium vehicules that tend to be sold above market prices",
             AND(E5134&gt;=90,E5134&lt;=110,F5134&gt;25),"Moderate: fair price and regular to good rotation",
             AND(E5134&lt;90,AND(C5134&lt;=2011,C5134&gt;=2000),AND(F5134&lt;100,F5134&gt;25)),"Moderate: underrated regular model and regular rotation",
             AND(E5134&lt;90,C5134&gt;2011,AND(F5134&lt;=100,F5134&gt;25)),"Moderate: underrated new model with regular rotation",
             AND(E5134&lt;90,C5134&lt;2000,AND(F5134&lt;=100,F5134&gt;25)),"Moderate: underrated old model with regular rotation",
             AND(C5134&lt;=2011,F5134&lt;=25),"Low: not new model and bad rotation",
             AND(E5134&gt;110,AND(C5134&lt;=2011,C5134&gt;=2000),F5134&lt;=25),"Low: overrated regular model with bad rotation",
             AND(E5134&gt;110,C5134&lt;2011,AND(F5134&lt;=100,F5134&gt;25)),"Low: overrated regular model (not new) with regular rotation",
             AND(E5134&gt;110,C5134&gt;2011,F5134&lt;=25),"Low: overrated new model with bad rotation"
)</f>
        <v>Moderate: fair price and regular to good rotation</v>
      </c>
    </row>
    <row r="5135" spans="1:8" x14ac:dyDescent="0.3">
      <c r="A5135" t="s">
        <v>60</v>
      </c>
      <c r="B5135" t="s">
        <v>882</v>
      </c>
      <c r="C5135">
        <v>2008</v>
      </c>
      <c r="D5135">
        <v>5120</v>
      </c>
      <c r="E5135">
        <v>97.629152097662569</v>
      </c>
      <c r="F5135">
        <v>25</v>
      </c>
      <c r="H5135" t="str" cm="1">
        <f t="array" ref="H5135">_xlfn.IFS(
             AND(E5135&gt;110,C5135&gt;2011,F5135&gt;100),"High: overrated, new and good rotation",
             AND(E5135&lt;90,C5135&gt;2011,F5135&gt;100),"High: underrated, new and good rotation",
             AND(E5135&lt;90,C5135&lt;2011,F5135&gt;100),"High: underrated, not too new but good rotation",
             AND(E5135&lt;=110,C5135&gt;2011,F5135&lt;=25),"Critic: well priced/underrated and new, but bad rotation",
             AND(E5135&gt;110,F5135&gt;100),"Top Tier: premium vehicules that tend to be sold above market prices",
             AND(E5135&gt;=90,E5135&lt;=110,F5135&gt;25),"Moderate: fair price and regular to good rotation",
             AND(E5135&lt;90,AND(C5135&lt;=2011,C5135&gt;=2000),AND(F5135&lt;100,F5135&gt;25)),"Moderate: underrated regular model and regular rotation",
             AND(E5135&lt;90,C5135&gt;2011,AND(F5135&lt;=100,F5135&gt;25)),"Moderate: underrated new model with regular rotation",
             AND(E5135&lt;90,C5135&lt;2000,AND(F5135&lt;=100,F5135&gt;25)),"Moderate: underrated old model with regular rotation",
             AND(C5135&lt;=2011,F5135&lt;=25),"Low: not new model and bad rotation",
             AND(E5135&gt;110,AND(C5135&lt;=2011,C5135&gt;=2000),F5135&lt;=25),"Low: overrated regular model with bad rotation",
             AND(E5135&gt;110,C5135&lt;2011,AND(F5135&lt;=100,F5135&gt;25)),"Low: overrated regular model (not new) with regular rotation",
             AND(E5135&gt;110,C5135&gt;2011,F5135&lt;=25),"Low: overrated new model with bad rotation"
)</f>
        <v>Low: not new model and bad rotation</v>
      </c>
    </row>
    <row r="5136" spans="1:8" x14ac:dyDescent="0.3">
      <c r="A5136" t="s">
        <v>60</v>
      </c>
      <c r="B5136" t="s">
        <v>882</v>
      </c>
      <c r="C5136">
        <v>2009</v>
      </c>
      <c r="D5136">
        <v>6662.5</v>
      </c>
      <c r="E5136">
        <v>111.36504006805377</v>
      </c>
      <c r="F5136">
        <v>4</v>
      </c>
      <c r="H5136" t="str" cm="1">
        <f t="array" ref="H5136">_xlfn.IFS(
             AND(E5136&gt;110,C5136&gt;2011,F5136&gt;100),"High: overrated, new and good rotation",
             AND(E5136&lt;90,C5136&gt;2011,F5136&gt;100),"High: underrated, new and good rotation",
             AND(E5136&lt;90,C5136&lt;2011,F5136&gt;100),"High: underrated, not too new but good rotation",
             AND(E5136&lt;=110,C5136&gt;2011,F5136&lt;=25),"Critic: well priced/underrated and new, but bad rotation",
             AND(E5136&gt;110,F5136&gt;100),"Top Tier: premium vehicules that tend to be sold above market prices",
             AND(E5136&gt;=90,E5136&lt;=110,F5136&gt;25),"Moderate: fair price and regular to good rotation",
             AND(E5136&lt;90,AND(C5136&lt;=2011,C5136&gt;=2000),AND(F5136&lt;100,F5136&gt;25)),"Moderate: underrated regular model and regular rotation",
             AND(E5136&lt;90,C5136&gt;2011,AND(F5136&lt;=100,F5136&gt;25)),"Moderate: underrated new model with regular rotation",
             AND(E5136&lt;90,C5136&lt;2000,AND(F5136&lt;=100,F5136&gt;25)),"Moderate: underrated old model with regular rotation",
             AND(C5136&lt;=2011,F5136&lt;=25),"Low: not new model and bad rotation",
             AND(E5136&gt;110,AND(C5136&lt;=2011,C5136&gt;=2000),F5136&lt;=25),"Low: overrated regular model with bad rotation",
             AND(E5136&gt;110,C5136&lt;2011,AND(F5136&lt;=100,F5136&gt;25)),"Low: overrated regular model (not new) with regular rotation",
             AND(E5136&gt;110,C5136&gt;2011,F5136&lt;=25),"Low: overrated new model with bad rotation"
)</f>
        <v>Low: not new model and bad rotation</v>
      </c>
    </row>
    <row r="5137" spans="1:8" x14ac:dyDescent="0.3">
      <c r="A5137" t="s">
        <v>60</v>
      </c>
      <c r="B5137" t="s">
        <v>883</v>
      </c>
      <c r="C5137">
        <v>2009</v>
      </c>
      <c r="D5137">
        <v>7714.7959183673465</v>
      </c>
      <c r="E5137">
        <v>99.972898997009494</v>
      </c>
      <c r="F5137">
        <v>98</v>
      </c>
      <c r="H5137" t="str" cm="1">
        <f t="array" ref="H5137">_xlfn.IFS(
             AND(E5137&gt;110,C5137&gt;2011,F5137&gt;100),"High: overrated, new and good rotation",
             AND(E5137&lt;90,C5137&gt;2011,F5137&gt;100),"High: underrated, new and good rotation",
             AND(E5137&lt;90,C5137&lt;2011,F5137&gt;100),"High: underrated, not too new but good rotation",
             AND(E5137&lt;=110,C5137&gt;2011,F5137&lt;=25),"Critic: well priced/underrated and new, but bad rotation",
             AND(E5137&gt;110,F5137&gt;100),"Top Tier: premium vehicules that tend to be sold above market prices",
             AND(E5137&gt;=90,E5137&lt;=110,F5137&gt;25),"Moderate: fair price and regular to good rotation",
             AND(E5137&lt;90,AND(C5137&lt;=2011,C5137&gt;=2000),AND(F5137&lt;100,F5137&gt;25)),"Moderate: underrated regular model and regular rotation",
             AND(E5137&lt;90,C5137&gt;2011,AND(F5137&lt;=100,F5137&gt;25)),"Moderate: underrated new model with regular rotation",
             AND(E5137&lt;90,C5137&lt;2000,AND(F5137&lt;=100,F5137&gt;25)),"Moderate: underrated old model with regular rotation",
             AND(C5137&lt;=2011,F5137&lt;=25),"Low: not new model and bad rotation",
             AND(E5137&gt;110,AND(C5137&lt;=2011,C5137&gt;=2000),F5137&lt;=25),"Low: overrated regular model with bad rotation",
             AND(E5137&gt;110,C5137&lt;2011,AND(F5137&lt;=100,F5137&gt;25)),"Low: overrated regular model (not new) with regular rotation",
             AND(E5137&gt;110,C5137&gt;2011,F5137&lt;=25),"Low: overrated new model with bad rotation"
)</f>
        <v>Moderate: fair price and regular to good rotation</v>
      </c>
    </row>
    <row r="5138" spans="1:8" x14ac:dyDescent="0.3">
      <c r="A5138" t="s">
        <v>60</v>
      </c>
      <c r="B5138" t="s">
        <v>883</v>
      </c>
      <c r="C5138">
        <v>2010</v>
      </c>
      <c r="D5138">
        <v>9610.3174603174612</v>
      </c>
      <c r="E5138">
        <v>102.03040219634553</v>
      </c>
      <c r="F5138">
        <v>63</v>
      </c>
      <c r="H5138" t="str" cm="1">
        <f t="array" ref="H5138">_xlfn.IFS(
             AND(E5138&gt;110,C5138&gt;2011,F5138&gt;100),"High: overrated, new and good rotation",
             AND(E5138&lt;90,C5138&gt;2011,F5138&gt;100),"High: underrated, new and good rotation",
             AND(E5138&lt;90,C5138&lt;2011,F5138&gt;100),"High: underrated, not too new but good rotation",
             AND(E5138&lt;=110,C5138&gt;2011,F5138&lt;=25),"Critic: well priced/underrated and new, but bad rotation",
             AND(E5138&gt;110,F5138&gt;100),"Top Tier: premium vehicules that tend to be sold above market prices",
             AND(E5138&gt;=90,E5138&lt;=110,F5138&gt;25),"Moderate: fair price and regular to good rotation",
             AND(E5138&lt;90,AND(C5138&lt;=2011,C5138&gt;=2000),AND(F5138&lt;100,F5138&gt;25)),"Moderate: underrated regular model and regular rotation",
             AND(E5138&lt;90,C5138&gt;2011,AND(F5138&lt;=100,F5138&gt;25)),"Moderate: underrated new model with regular rotation",
             AND(E5138&lt;90,C5138&lt;2000,AND(F5138&lt;=100,F5138&gt;25)),"Moderate: underrated old model with regular rotation",
             AND(C5138&lt;=2011,F5138&lt;=25),"Low: not new model and bad rotation",
             AND(E5138&gt;110,AND(C5138&lt;=2011,C5138&gt;=2000),F5138&lt;=25),"Low: overrated regular model with bad rotation",
             AND(E5138&gt;110,C5138&lt;2011,AND(F5138&lt;=100,F5138&gt;25)),"Low: overrated regular model (not new) with regular rotation",
             AND(E5138&gt;110,C5138&gt;2011,F5138&lt;=25),"Low: overrated new model with bad rotation"
)</f>
        <v>Moderate: fair price and regular to good rotation</v>
      </c>
    </row>
    <row r="5139" spans="1:8" x14ac:dyDescent="0.3">
      <c r="A5139" t="s">
        <v>60</v>
      </c>
      <c r="B5139" t="s">
        <v>883</v>
      </c>
      <c r="C5139">
        <v>2011</v>
      </c>
      <c r="D5139">
        <v>11491.071428571429</v>
      </c>
      <c r="E5139">
        <v>101.01758954491891</v>
      </c>
      <c r="F5139">
        <v>28</v>
      </c>
      <c r="H5139" t="str" cm="1">
        <f t="array" ref="H5139">_xlfn.IFS(
             AND(E5139&gt;110,C5139&gt;2011,F5139&gt;100),"High: overrated, new and good rotation",
             AND(E5139&lt;90,C5139&gt;2011,F5139&gt;100),"High: underrated, new and good rotation",
             AND(E5139&lt;90,C5139&lt;2011,F5139&gt;100),"High: underrated, not too new but good rotation",
             AND(E5139&lt;=110,C5139&gt;2011,F5139&lt;=25),"Critic: well priced/underrated and new, but bad rotation",
             AND(E5139&gt;110,F5139&gt;100),"Top Tier: premium vehicules that tend to be sold above market prices",
             AND(E5139&gt;=90,E5139&lt;=110,F5139&gt;25),"Moderate: fair price and regular to good rotation",
             AND(E5139&lt;90,AND(C5139&lt;=2011,C5139&gt;=2000),AND(F5139&lt;100,F5139&gt;25)),"Moderate: underrated regular model and regular rotation",
             AND(E5139&lt;90,C5139&gt;2011,AND(F5139&lt;=100,F5139&gt;25)),"Moderate: underrated new model with regular rotation",
             AND(E5139&lt;90,C5139&lt;2000,AND(F5139&lt;=100,F5139&gt;25)),"Moderate: underrated old model with regular rotation",
             AND(C5139&lt;=2011,F5139&lt;=25),"Low: not new model and bad rotation",
             AND(E5139&gt;110,AND(C5139&lt;=2011,C5139&gt;=2000),F5139&lt;=25),"Low: overrated regular model with bad rotation",
             AND(E5139&gt;110,C5139&lt;2011,AND(F5139&lt;=100,F5139&gt;25)),"Low: overrated regular model (not new) with regular rotation",
             AND(E5139&gt;110,C5139&gt;2011,F5139&lt;=25),"Low: overrated new model with bad rotation"
)</f>
        <v>Moderate: fair price and regular to good rotation</v>
      </c>
    </row>
    <row r="5140" spans="1:8" x14ac:dyDescent="0.3">
      <c r="A5140" t="s">
        <v>60</v>
      </c>
      <c r="B5140" t="s">
        <v>883</v>
      </c>
      <c r="C5140">
        <v>2012</v>
      </c>
      <c r="D5140">
        <v>14635.135135135135</v>
      </c>
      <c r="E5140">
        <v>97.739625656653303</v>
      </c>
      <c r="F5140">
        <v>37</v>
      </c>
      <c r="H5140" t="str" cm="1">
        <f t="array" ref="H5140">_xlfn.IFS(
             AND(E5140&gt;110,C5140&gt;2011,F5140&gt;100),"High: overrated, new and good rotation",
             AND(E5140&lt;90,C5140&gt;2011,F5140&gt;100),"High: underrated, new and good rotation",
             AND(E5140&lt;90,C5140&lt;2011,F5140&gt;100),"High: underrated, not too new but good rotation",
             AND(E5140&lt;=110,C5140&gt;2011,F5140&lt;=25),"Critic: well priced/underrated and new, but bad rotation",
             AND(E5140&gt;110,F5140&gt;100),"Top Tier: premium vehicules that tend to be sold above market prices",
             AND(E5140&gt;=90,E5140&lt;=110,F5140&gt;25),"Moderate: fair price and regular to good rotation",
             AND(E5140&lt;90,AND(C5140&lt;=2011,C5140&gt;=2000),AND(F5140&lt;100,F5140&gt;25)),"Moderate: underrated regular model and regular rotation",
             AND(E5140&lt;90,C5140&gt;2011,AND(F5140&lt;=100,F5140&gt;25)),"Moderate: underrated new model with regular rotation",
             AND(E5140&lt;90,C5140&lt;2000,AND(F5140&lt;=100,F5140&gt;25)),"Moderate: underrated old model with regular rotation",
             AND(C5140&lt;=2011,F5140&lt;=25),"Low: not new model and bad rotation",
             AND(E5140&gt;110,AND(C5140&lt;=2011,C5140&gt;=2000),F5140&lt;=25),"Low: overrated regular model with bad rotation",
             AND(E5140&gt;110,C5140&lt;2011,AND(F5140&lt;=100,F5140&gt;25)),"Low: overrated regular model (not new) with regular rotation",
             AND(E5140&gt;110,C5140&gt;2011,F5140&lt;=25),"Low: overrated new model with bad rotation"
)</f>
        <v>Moderate: fair price and regular to good rotation</v>
      </c>
    </row>
    <row r="5141" spans="1:8" x14ac:dyDescent="0.3">
      <c r="A5141" t="s">
        <v>60</v>
      </c>
      <c r="B5141" t="s">
        <v>883</v>
      </c>
      <c r="C5141">
        <v>2013</v>
      </c>
      <c r="D5141">
        <v>20320</v>
      </c>
      <c r="E5141">
        <v>98.458625996720983</v>
      </c>
      <c r="F5141">
        <v>5</v>
      </c>
      <c r="H5141" t="str" cm="1">
        <f t="array" ref="H5141">_xlfn.IFS(
             AND(E5141&gt;110,C5141&gt;2011,F5141&gt;100),"High: overrated, new and good rotation",
             AND(E5141&lt;90,C5141&gt;2011,F5141&gt;100),"High: underrated, new and good rotation",
             AND(E5141&lt;90,C5141&lt;2011,F5141&gt;100),"High: underrated, not too new but good rotation",
             AND(E5141&lt;=110,C5141&gt;2011,F5141&lt;=25),"Critic: well priced/underrated and new, but bad rotation",
             AND(E5141&gt;110,F5141&gt;100),"Top Tier: premium vehicules that tend to be sold above market prices",
             AND(E5141&gt;=90,E5141&lt;=110,F5141&gt;25),"Moderate: fair price and regular to good rotation",
             AND(E5141&lt;90,AND(C5141&lt;=2011,C5141&gt;=2000),AND(F5141&lt;100,F5141&gt;25)),"Moderate: underrated regular model and regular rotation",
             AND(E5141&lt;90,C5141&gt;2011,AND(F5141&lt;=100,F5141&gt;25)),"Moderate: underrated new model with regular rotation",
             AND(E5141&lt;90,C5141&lt;2000,AND(F5141&lt;=100,F5141&gt;25)),"Moderate: underrated old model with regular rotation",
             AND(C5141&lt;=2011,F5141&lt;=25),"Low: not new model and bad rotation",
             AND(E5141&gt;110,AND(C5141&lt;=2011,C5141&gt;=2000),F5141&lt;=25),"Low: overrated regular model with bad rotation",
             AND(E5141&gt;110,C5141&lt;2011,AND(F5141&lt;=100,F5141&gt;25)),"Low: overrated regular model (not new) with regular rotation",
             AND(E5141&gt;110,C5141&gt;2011,F5141&lt;=25),"Low: overrated new model with bad rotation"
)</f>
        <v>Critic: well priced/underrated and new, but bad rotation</v>
      </c>
    </row>
    <row r="5142" spans="1:8" x14ac:dyDescent="0.3">
      <c r="A5142" t="s">
        <v>60</v>
      </c>
      <c r="B5142" t="s">
        <v>883</v>
      </c>
      <c r="C5142">
        <v>2014</v>
      </c>
      <c r="D5142">
        <v>21400</v>
      </c>
      <c r="E5142">
        <v>100.85193371129813</v>
      </c>
      <c r="F5142">
        <v>9</v>
      </c>
      <c r="H5142" t="str" cm="1">
        <f t="array" ref="H5142">_xlfn.IFS(
             AND(E5142&gt;110,C5142&gt;2011,F5142&gt;100),"High: overrated, new and good rotation",
             AND(E5142&lt;90,C5142&gt;2011,F5142&gt;100),"High: underrated, new and good rotation",
             AND(E5142&lt;90,C5142&lt;2011,F5142&gt;100),"High: underrated, not too new but good rotation",
             AND(E5142&lt;=110,C5142&gt;2011,F5142&lt;=25),"Critic: well priced/underrated and new, but bad rotation",
             AND(E5142&gt;110,F5142&gt;100),"Top Tier: premium vehicules that tend to be sold above market prices",
             AND(E5142&gt;=90,E5142&lt;=110,F5142&gt;25),"Moderate: fair price and regular to good rotation",
             AND(E5142&lt;90,AND(C5142&lt;=2011,C5142&gt;=2000),AND(F5142&lt;100,F5142&gt;25)),"Moderate: underrated regular model and regular rotation",
             AND(E5142&lt;90,C5142&gt;2011,AND(F5142&lt;=100,F5142&gt;25)),"Moderate: underrated new model with regular rotation",
             AND(E5142&lt;90,C5142&lt;2000,AND(F5142&lt;=100,F5142&gt;25)),"Moderate: underrated old model with regular rotation",
             AND(C5142&lt;=2011,F5142&lt;=25),"Low: not new model and bad rotation",
             AND(E5142&gt;110,AND(C5142&lt;=2011,C5142&gt;=2000),F5142&lt;=25),"Low: overrated regular model with bad rotation",
             AND(E5142&gt;110,C5142&lt;2011,AND(F5142&lt;=100,F5142&gt;25)),"Low: overrated regular model (not new) with regular rotation",
             AND(E5142&gt;110,C5142&gt;2011,F5142&lt;=25),"Low: overrated new model with bad rotation"
)</f>
        <v>Critic: well priced/underrated and new, but bad rotation</v>
      </c>
    </row>
    <row r="5143" spans="1:8" x14ac:dyDescent="0.3">
      <c r="A5143" t="s">
        <v>60</v>
      </c>
      <c r="B5143" t="s">
        <v>884</v>
      </c>
      <c r="C5143">
        <v>2009</v>
      </c>
      <c r="D5143">
        <v>8875</v>
      </c>
      <c r="E5143">
        <v>98.284789926338433</v>
      </c>
      <c r="F5143">
        <v>72</v>
      </c>
      <c r="H5143" t="str" cm="1">
        <f t="array" ref="H5143">_xlfn.IFS(
             AND(E5143&gt;110,C5143&gt;2011,F5143&gt;100),"High: overrated, new and good rotation",
             AND(E5143&lt;90,C5143&gt;2011,F5143&gt;100),"High: underrated, new and good rotation",
             AND(E5143&lt;90,C5143&lt;2011,F5143&gt;100),"High: underrated, not too new but good rotation",
             AND(E5143&lt;=110,C5143&gt;2011,F5143&lt;=25),"Critic: well priced/underrated and new, but bad rotation",
             AND(E5143&gt;110,F5143&gt;100),"Top Tier: premium vehicules that tend to be sold above market prices",
             AND(E5143&gt;=90,E5143&lt;=110,F5143&gt;25),"Moderate: fair price and regular to good rotation",
             AND(E5143&lt;90,AND(C5143&lt;=2011,C5143&gt;=2000),AND(F5143&lt;100,F5143&gt;25)),"Moderate: underrated regular model and regular rotation",
             AND(E5143&lt;90,C5143&gt;2011,AND(F5143&lt;=100,F5143&gt;25)),"Moderate: underrated new model with regular rotation",
             AND(E5143&lt;90,C5143&lt;2000,AND(F5143&lt;=100,F5143&gt;25)),"Moderate: underrated old model with regular rotation",
             AND(C5143&lt;=2011,F5143&lt;=25),"Low: not new model and bad rotation",
             AND(E5143&gt;110,AND(C5143&lt;=2011,C5143&gt;=2000),F5143&lt;=25),"Low: overrated regular model with bad rotation",
             AND(E5143&gt;110,C5143&lt;2011,AND(F5143&lt;=100,F5143&gt;25)),"Low: overrated regular model (not new) with regular rotation",
             AND(E5143&gt;110,C5143&gt;2011,F5143&lt;=25),"Low: overrated new model with bad rotation"
)</f>
        <v>Moderate: fair price and regular to good rotation</v>
      </c>
    </row>
    <row r="5144" spans="1:8" x14ac:dyDescent="0.3">
      <c r="A5144" t="s">
        <v>60</v>
      </c>
      <c r="B5144" t="s">
        <v>884</v>
      </c>
      <c r="C5144">
        <v>2010</v>
      </c>
      <c r="D5144">
        <v>11347.169811320755</v>
      </c>
      <c r="E5144">
        <v>101.90143838640704</v>
      </c>
      <c r="F5144">
        <v>53</v>
      </c>
      <c r="H5144" t="str" cm="1">
        <f t="array" ref="H5144">_xlfn.IFS(
             AND(E5144&gt;110,C5144&gt;2011,F5144&gt;100),"High: overrated, new and good rotation",
             AND(E5144&lt;90,C5144&gt;2011,F5144&gt;100),"High: underrated, new and good rotation",
             AND(E5144&lt;90,C5144&lt;2011,F5144&gt;100),"High: underrated, not too new but good rotation",
             AND(E5144&lt;=110,C5144&gt;2011,F5144&lt;=25),"Critic: well priced/underrated and new, but bad rotation",
             AND(E5144&gt;110,F5144&gt;100),"Top Tier: premium vehicules that tend to be sold above market prices",
             AND(E5144&gt;=90,E5144&lt;=110,F5144&gt;25),"Moderate: fair price and regular to good rotation",
             AND(E5144&lt;90,AND(C5144&lt;=2011,C5144&gt;=2000),AND(F5144&lt;100,F5144&gt;25)),"Moderate: underrated regular model and regular rotation",
             AND(E5144&lt;90,C5144&gt;2011,AND(F5144&lt;=100,F5144&gt;25)),"Moderate: underrated new model with regular rotation",
             AND(E5144&lt;90,C5144&lt;2000,AND(F5144&lt;=100,F5144&gt;25)),"Moderate: underrated old model with regular rotation",
             AND(C5144&lt;=2011,F5144&lt;=25),"Low: not new model and bad rotation",
             AND(E5144&gt;110,AND(C5144&lt;=2011,C5144&gt;=2000),F5144&lt;=25),"Low: overrated regular model with bad rotation",
             AND(E5144&gt;110,C5144&lt;2011,AND(F5144&lt;=100,F5144&gt;25)),"Low: overrated regular model (not new) with regular rotation",
             AND(E5144&gt;110,C5144&gt;2011,F5144&lt;=25),"Low: overrated new model with bad rotation"
)</f>
        <v>Moderate: fair price and regular to good rotation</v>
      </c>
    </row>
    <row r="5145" spans="1:8" x14ac:dyDescent="0.3">
      <c r="A5145" t="s">
        <v>60</v>
      </c>
      <c r="B5145" t="s">
        <v>884</v>
      </c>
      <c r="C5145">
        <v>2011</v>
      </c>
      <c r="D5145">
        <v>13225.531914893618</v>
      </c>
      <c r="E5145">
        <v>97.138475916248396</v>
      </c>
      <c r="F5145">
        <v>47</v>
      </c>
      <c r="H5145" t="str" cm="1">
        <f t="array" ref="H5145">_xlfn.IFS(
             AND(E5145&gt;110,C5145&gt;2011,F5145&gt;100),"High: overrated, new and good rotation",
             AND(E5145&lt;90,C5145&gt;2011,F5145&gt;100),"High: underrated, new and good rotation",
             AND(E5145&lt;90,C5145&lt;2011,F5145&gt;100),"High: underrated, not too new but good rotation",
             AND(E5145&lt;=110,C5145&gt;2011,F5145&lt;=25),"Critic: well priced/underrated and new, but bad rotation",
             AND(E5145&gt;110,F5145&gt;100),"Top Tier: premium vehicules that tend to be sold above market prices",
             AND(E5145&gt;=90,E5145&lt;=110,F5145&gt;25),"Moderate: fair price and regular to good rotation",
             AND(E5145&lt;90,AND(C5145&lt;=2011,C5145&gt;=2000),AND(F5145&lt;100,F5145&gt;25)),"Moderate: underrated regular model and regular rotation",
             AND(E5145&lt;90,C5145&gt;2011,AND(F5145&lt;=100,F5145&gt;25)),"Moderate: underrated new model with regular rotation",
             AND(E5145&lt;90,C5145&lt;2000,AND(F5145&lt;=100,F5145&gt;25)),"Moderate: underrated old model with regular rotation",
             AND(C5145&lt;=2011,F5145&lt;=25),"Low: not new model and bad rotation",
             AND(E5145&gt;110,AND(C5145&lt;=2011,C5145&gt;=2000),F5145&lt;=25),"Low: overrated regular model with bad rotation",
             AND(E5145&gt;110,C5145&lt;2011,AND(F5145&lt;=100,F5145&gt;25)),"Low: overrated regular model (not new) with regular rotation",
             AND(E5145&gt;110,C5145&gt;2011,F5145&lt;=25),"Low: overrated new model with bad rotation"
)</f>
        <v>Moderate: fair price and regular to good rotation</v>
      </c>
    </row>
    <row r="5146" spans="1:8" x14ac:dyDescent="0.3">
      <c r="A5146" t="s">
        <v>60</v>
      </c>
      <c r="B5146" t="s">
        <v>884</v>
      </c>
      <c r="C5146">
        <v>2012</v>
      </c>
      <c r="D5146">
        <v>15112.171052631578</v>
      </c>
      <c r="E5146">
        <v>99.628320197440729</v>
      </c>
      <c r="F5146">
        <v>152</v>
      </c>
      <c r="H5146" t="str" cm="1">
        <f t="array" ref="H5146">_xlfn.IFS(
             AND(E5146&gt;110,C5146&gt;2011,F5146&gt;100),"High: overrated, new and good rotation",
             AND(E5146&lt;90,C5146&gt;2011,F5146&gt;100),"High: underrated, new and good rotation",
             AND(E5146&lt;90,C5146&lt;2011,F5146&gt;100),"High: underrated, not too new but good rotation",
             AND(E5146&lt;=110,C5146&gt;2011,F5146&lt;=25),"Critic: well priced/underrated and new, but bad rotation",
             AND(E5146&gt;110,F5146&gt;100),"Top Tier: premium vehicules that tend to be sold above market prices",
             AND(E5146&gt;=90,E5146&lt;=110,F5146&gt;25),"Moderate: fair price and regular to good rotation",
             AND(E5146&lt;90,AND(C5146&lt;=2011,C5146&gt;=2000),AND(F5146&lt;100,F5146&gt;25)),"Moderate: underrated regular model and regular rotation",
             AND(E5146&lt;90,C5146&gt;2011,AND(F5146&lt;=100,F5146&gt;25)),"Moderate: underrated new model with regular rotation",
             AND(E5146&lt;90,C5146&lt;2000,AND(F5146&lt;=100,F5146&gt;25)),"Moderate: underrated old model with regular rotation",
             AND(C5146&lt;=2011,F5146&lt;=25),"Low: not new model and bad rotation",
             AND(E5146&gt;110,AND(C5146&lt;=2011,C5146&gt;=2000),F5146&lt;=25),"Low: overrated regular model with bad rotation",
             AND(E5146&gt;110,C5146&lt;2011,AND(F5146&lt;=100,F5146&gt;25)),"Low: overrated regular model (not new) with regular rotation",
             AND(E5146&gt;110,C5146&gt;2011,F5146&lt;=25),"Low: overrated new model with bad rotation"
)</f>
        <v>Moderate: fair price and regular to good rotation</v>
      </c>
    </row>
    <row r="5147" spans="1:8" x14ac:dyDescent="0.3">
      <c r="A5147" t="s">
        <v>60</v>
      </c>
      <c r="B5147" t="s">
        <v>884</v>
      </c>
      <c r="C5147">
        <v>2013</v>
      </c>
      <c r="D5147">
        <v>14812.701492537313</v>
      </c>
      <c r="E5147">
        <v>100.25388575105652</v>
      </c>
      <c r="F5147">
        <v>134</v>
      </c>
      <c r="H5147" t="str" cm="1">
        <f t="array" ref="H5147">_xlfn.IFS(
             AND(E5147&gt;110,C5147&gt;2011,F5147&gt;100),"High: overrated, new and good rotation",
             AND(E5147&lt;90,C5147&gt;2011,F5147&gt;100),"High: underrated, new and good rotation",
             AND(E5147&lt;90,C5147&lt;2011,F5147&gt;100),"High: underrated, not too new but good rotation",
             AND(E5147&lt;=110,C5147&gt;2011,F5147&lt;=25),"Critic: well priced/underrated and new, but bad rotation",
             AND(E5147&gt;110,F5147&gt;100),"Top Tier: premium vehicules that tend to be sold above market prices",
             AND(E5147&gt;=90,E5147&lt;=110,F5147&gt;25),"Moderate: fair price and regular to good rotation",
             AND(E5147&lt;90,AND(C5147&lt;=2011,C5147&gt;=2000),AND(F5147&lt;100,F5147&gt;25)),"Moderate: underrated regular model and regular rotation",
             AND(E5147&lt;90,C5147&gt;2011,AND(F5147&lt;=100,F5147&gt;25)),"Moderate: underrated new model with regular rotation",
             AND(E5147&lt;90,C5147&lt;2000,AND(F5147&lt;=100,F5147&gt;25)),"Moderate: underrated old model with regular rotation",
             AND(C5147&lt;=2011,F5147&lt;=25),"Low: not new model and bad rotation",
             AND(E5147&gt;110,AND(C5147&lt;=2011,C5147&gt;=2000),F5147&lt;=25),"Low: overrated regular model with bad rotation",
             AND(E5147&gt;110,C5147&lt;2011,AND(F5147&lt;=100,F5147&gt;25)),"Low: overrated regular model (not new) with regular rotation",
             AND(E5147&gt;110,C5147&gt;2011,F5147&lt;=25),"Low: overrated new model with bad rotation"
)</f>
        <v>Moderate: fair price and regular to good rotation</v>
      </c>
    </row>
    <row r="5148" spans="1:8" x14ac:dyDescent="0.3">
      <c r="A5148" t="s">
        <v>60</v>
      </c>
      <c r="B5148" t="s">
        <v>884</v>
      </c>
      <c r="C5148">
        <v>2014</v>
      </c>
      <c r="D5148">
        <v>19374.21875</v>
      </c>
      <c r="E5148">
        <v>98.844468041118844</v>
      </c>
      <c r="F5148">
        <v>64</v>
      </c>
      <c r="H5148" t="str" cm="1">
        <f t="array" ref="H5148">_xlfn.IFS(
             AND(E5148&gt;110,C5148&gt;2011,F5148&gt;100),"High: overrated, new and good rotation",
             AND(E5148&lt;90,C5148&gt;2011,F5148&gt;100),"High: underrated, new and good rotation",
             AND(E5148&lt;90,C5148&lt;2011,F5148&gt;100),"High: underrated, not too new but good rotation",
             AND(E5148&lt;=110,C5148&gt;2011,F5148&lt;=25),"Critic: well priced/underrated and new, but bad rotation",
             AND(E5148&gt;110,F5148&gt;100),"Top Tier: premium vehicules that tend to be sold above market prices",
             AND(E5148&gt;=90,E5148&lt;=110,F5148&gt;25),"Moderate: fair price and regular to good rotation",
             AND(E5148&lt;90,AND(C5148&lt;=2011,C5148&gt;=2000),AND(F5148&lt;100,F5148&gt;25)),"Moderate: underrated regular model and regular rotation",
             AND(E5148&lt;90,C5148&gt;2011,AND(F5148&lt;=100,F5148&gt;25)),"Moderate: underrated new model with regular rotation",
             AND(E5148&lt;90,C5148&lt;2000,AND(F5148&lt;=100,F5148&gt;25)),"Moderate: underrated old model with regular rotation",
             AND(C5148&lt;=2011,F5148&lt;=25),"Low: not new model and bad rotation",
             AND(E5148&gt;110,AND(C5148&lt;=2011,C5148&gt;=2000),F5148&lt;=25),"Low: overrated regular model with bad rotation",
             AND(E5148&gt;110,C5148&lt;2011,AND(F5148&lt;=100,F5148&gt;25)),"Low: overrated regular model (not new) with regular rotation",
             AND(E5148&gt;110,C5148&gt;2011,F5148&lt;=25),"Low: overrated new model with bad rotation"
)</f>
        <v>Moderate: fair price and regular to good rotation</v>
      </c>
    </row>
    <row r="5149" spans="1:8" x14ac:dyDescent="0.3">
      <c r="A5149" t="s">
        <v>60</v>
      </c>
      <c r="B5149" t="s">
        <v>884</v>
      </c>
      <c r="C5149">
        <v>2015</v>
      </c>
      <c r="D5149">
        <v>17191.666666666668</v>
      </c>
      <c r="E5149">
        <v>93.806819274234059</v>
      </c>
      <c r="F5149">
        <v>12</v>
      </c>
      <c r="H5149" t="str" cm="1">
        <f t="array" ref="H5149">_xlfn.IFS(
             AND(E5149&gt;110,C5149&gt;2011,F5149&gt;100),"High: overrated, new and good rotation",
             AND(E5149&lt;90,C5149&gt;2011,F5149&gt;100),"High: underrated, new and good rotation",
             AND(E5149&lt;90,C5149&lt;2011,F5149&gt;100),"High: underrated, not too new but good rotation",
             AND(E5149&lt;=110,C5149&gt;2011,F5149&lt;=25),"Critic: well priced/underrated and new, but bad rotation",
             AND(E5149&gt;110,F5149&gt;100),"Top Tier: premium vehicules that tend to be sold above market prices",
             AND(E5149&gt;=90,E5149&lt;=110,F5149&gt;25),"Moderate: fair price and regular to good rotation",
             AND(E5149&lt;90,AND(C5149&lt;=2011,C5149&gt;=2000),AND(F5149&lt;100,F5149&gt;25)),"Moderate: underrated regular model and regular rotation",
             AND(E5149&lt;90,C5149&gt;2011,AND(F5149&lt;=100,F5149&gt;25)),"Moderate: underrated new model with regular rotation",
             AND(E5149&lt;90,C5149&lt;2000,AND(F5149&lt;=100,F5149&gt;25)),"Moderate: underrated old model with regular rotation",
             AND(C5149&lt;=2011,F5149&lt;=25),"Low: not new model and bad rotation",
             AND(E5149&gt;110,AND(C5149&lt;=2011,C5149&gt;=2000),F5149&lt;=25),"Low: overrated regular model with bad rotation",
             AND(E5149&gt;110,C5149&lt;2011,AND(F5149&lt;=100,F5149&gt;25)),"Low: overrated regular model (not new) with regular rotation",
             AND(E5149&gt;110,C5149&gt;2011,F5149&lt;=25),"Low: overrated new model with bad rotation"
)</f>
        <v>Critic: well priced/underrated and new, but bad rotation</v>
      </c>
    </row>
    <row r="5150" spans="1:8" x14ac:dyDescent="0.3">
      <c r="A5150" t="s">
        <v>60</v>
      </c>
      <c r="B5150" t="s">
        <v>885</v>
      </c>
      <c r="C5150">
        <v>2004</v>
      </c>
      <c r="D5150">
        <v>4546.875</v>
      </c>
      <c r="E5150">
        <v>97.023210844313795</v>
      </c>
      <c r="F5150">
        <v>80</v>
      </c>
      <c r="H5150" t="str" cm="1">
        <f t="array" ref="H5150">_xlfn.IFS(
             AND(E5150&gt;110,C5150&gt;2011,F5150&gt;100),"High: overrated, new and good rotation",
             AND(E5150&lt;90,C5150&gt;2011,F5150&gt;100),"High: underrated, new and good rotation",
             AND(E5150&lt;90,C5150&lt;2011,F5150&gt;100),"High: underrated, not too new but good rotation",
             AND(E5150&lt;=110,C5150&gt;2011,F5150&lt;=25),"Critic: well priced/underrated and new, but bad rotation",
             AND(E5150&gt;110,F5150&gt;100),"Top Tier: premium vehicules that tend to be sold above market prices",
             AND(E5150&gt;=90,E5150&lt;=110,F5150&gt;25),"Moderate: fair price and regular to good rotation",
             AND(E5150&lt;90,AND(C5150&lt;=2011,C5150&gt;=2000),AND(F5150&lt;100,F5150&gt;25)),"Moderate: underrated regular model and regular rotation",
             AND(E5150&lt;90,C5150&gt;2011,AND(F5150&lt;=100,F5150&gt;25)),"Moderate: underrated new model with regular rotation",
             AND(E5150&lt;90,C5150&lt;2000,AND(F5150&lt;=100,F5150&gt;25)),"Moderate: underrated old model with regular rotation",
             AND(C5150&lt;=2011,F5150&lt;=25),"Low: not new model and bad rotation",
             AND(E5150&gt;110,AND(C5150&lt;=2011,C5150&gt;=2000),F5150&lt;=25),"Low: overrated regular model with bad rotation",
             AND(E5150&gt;110,C5150&lt;2011,AND(F5150&lt;=100,F5150&gt;25)),"Low: overrated regular model (not new) with regular rotation",
             AND(E5150&gt;110,C5150&gt;2011,F5150&lt;=25),"Low: overrated new model with bad rotation"
)</f>
        <v>Moderate: fair price and regular to good rotation</v>
      </c>
    </row>
    <row r="5151" spans="1:8" x14ac:dyDescent="0.3">
      <c r="A5151" t="s">
        <v>60</v>
      </c>
      <c r="B5151" t="s">
        <v>885</v>
      </c>
      <c r="C5151">
        <v>2005</v>
      </c>
      <c r="D5151">
        <v>5287.5</v>
      </c>
      <c r="E5151">
        <v>100.55198980029326</v>
      </c>
      <c r="F5151">
        <v>48</v>
      </c>
      <c r="H5151" t="str" cm="1">
        <f t="array" ref="H5151">_xlfn.IFS(
             AND(E5151&gt;110,C5151&gt;2011,F5151&gt;100),"High: overrated, new and good rotation",
             AND(E5151&lt;90,C5151&gt;2011,F5151&gt;100),"High: underrated, new and good rotation",
             AND(E5151&lt;90,C5151&lt;2011,F5151&gt;100),"High: underrated, not too new but good rotation",
             AND(E5151&lt;=110,C5151&gt;2011,F5151&lt;=25),"Critic: well priced/underrated and new, but bad rotation",
             AND(E5151&gt;110,F5151&gt;100),"Top Tier: premium vehicules that tend to be sold above market prices",
             AND(E5151&gt;=90,E5151&lt;=110,F5151&gt;25),"Moderate: fair price and regular to good rotation",
             AND(E5151&lt;90,AND(C5151&lt;=2011,C5151&gt;=2000),AND(F5151&lt;100,F5151&gt;25)),"Moderate: underrated regular model and regular rotation",
             AND(E5151&lt;90,C5151&gt;2011,AND(F5151&lt;=100,F5151&gt;25)),"Moderate: underrated new model with regular rotation",
             AND(E5151&lt;90,C5151&lt;2000,AND(F5151&lt;=100,F5151&gt;25)),"Moderate: underrated old model with regular rotation",
             AND(C5151&lt;=2011,F5151&lt;=25),"Low: not new model and bad rotation",
             AND(E5151&gt;110,AND(C5151&lt;=2011,C5151&gt;=2000),F5151&lt;=25),"Low: overrated regular model with bad rotation",
             AND(E5151&gt;110,C5151&lt;2011,AND(F5151&lt;=100,F5151&gt;25)),"Low: overrated regular model (not new) with regular rotation",
             AND(E5151&gt;110,C5151&gt;2011,F5151&lt;=25),"Low: overrated new model with bad rotation"
)</f>
        <v>Moderate: fair price and regular to good rotation</v>
      </c>
    </row>
    <row r="5152" spans="1:8" x14ac:dyDescent="0.3">
      <c r="A5152" t="s">
        <v>60</v>
      </c>
      <c r="B5152" t="s">
        <v>885</v>
      </c>
      <c r="C5152">
        <v>2006</v>
      </c>
      <c r="D5152">
        <v>6684.782608695652</v>
      </c>
      <c r="E5152">
        <v>100.66539328438193</v>
      </c>
      <c r="F5152">
        <v>46</v>
      </c>
      <c r="H5152" t="str" cm="1">
        <f t="array" ref="H5152">_xlfn.IFS(
             AND(E5152&gt;110,C5152&gt;2011,F5152&gt;100),"High: overrated, new and good rotation",
             AND(E5152&lt;90,C5152&gt;2011,F5152&gt;100),"High: underrated, new and good rotation",
             AND(E5152&lt;90,C5152&lt;2011,F5152&gt;100),"High: underrated, not too new but good rotation",
             AND(E5152&lt;=110,C5152&gt;2011,F5152&lt;=25),"Critic: well priced/underrated and new, but bad rotation",
             AND(E5152&gt;110,F5152&gt;100),"Top Tier: premium vehicules that tend to be sold above market prices",
             AND(E5152&gt;=90,E5152&lt;=110,F5152&gt;25),"Moderate: fair price and regular to good rotation",
             AND(E5152&lt;90,AND(C5152&lt;=2011,C5152&gt;=2000),AND(F5152&lt;100,F5152&gt;25)),"Moderate: underrated regular model and regular rotation",
             AND(E5152&lt;90,C5152&gt;2011,AND(F5152&lt;=100,F5152&gt;25)),"Moderate: underrated new model with regular rotation",
             AND(E5152&lt;90,C5152&lt;2000,AND(F5152&lt;=100,F5152&gt;25)),"Moderate: underrated old model with regular rotation",
             AND(C5152&lt;=2011,F5152&lt;=25),"Low: not new model and bad rotation",
             AND(E5152&gt;110,AND(C5152&lt;=2011,C5152&gt;=2000),F5152&lt;=25),"Low: overrated regular model with bad rotation",
             AND(E5152&gt;110,C5152&lt;2011,AND(F5152&lt;=100,F5152&gt;25)),"Low: overrated regular model (not new) with regular rotation",
             AND(E5152&gt;110,C5152&gt;2011,F5152&lt;=25),"Low: overrated new model with bad rotation"
)</f>
        <v>Moderate: fair price and regular to good rotation</v>
      </c>
    </row>
    <row r="5153" spans="1:8" x14ac:dyDescent="0.3">
      <c r="A5153" t="s">
        <v>60</v>
      </c>
      <c r="B5153" t="s">
        <v>885</v>
      </c>
      <c r="C5153">
        <v>2007</v>
      </c>
      <c r="D5153">
        <v>7918.5185185185182</v>
      </c>
      <c r="E5153">
        <v>91.999195639556348</v>
      </c>
      <c r="F5153">
        <v>27</v>
      </c>
      <c r="H5153" t="str" cm="1">
        <f t="array" ref="H5153">_xlfn.IFS(
             AND(E5153&gt;110,C5153&gt;2011,F5153&gt;100),"High: overrated, new and good rotation",
             AND(E5153&lt;90,C5153&gt;2011,F5153&gt;100),"High: underrated, new and good rotation",
             AND(E5153&lt;90,C5153&lt;2011,F5153&gt;100),"High: underrated, not too new but good rotation",
             AND(E5153&lt;=110,C5153&gt;2011,F5153&lt;=25),"Critic: well priced/underrated and new, but bad rotation",
             AND(E5153&gt;110,F5153&gt;100),"Top Tier: premium vehicules that tend to be sold above market prices",
             AND(E5153&gt;=90,E5153&lt;=110,F5153&gt;25),"Moderate: fair price and regular to good rotation",
             AND(E5153&lt;90,AND(C5153&lt;=2011,C5153&gt;=2000),AND(F5153&lt;100,F5153&gt;25)),"Moderate: underrated regular model and regular rotation",
             AND(E5153&lt;90,C5153&gt;2011,AND(F5153&lt;=100,F5153&gt;25)),"Moderate: underrated new model with regular rotation",
             AND(E5153&lt;90,C5153&lt;2000,AND(F5153&lt;=100,F5153&gt;25)),"Moderate: underrated old model with regular rotation",
             AND(C5153&lt;=2011,F5153&lt;=25),"Low: not new model and bad rotation",
             AND(E5153&gt;110,AND(C5153&lt;=2011,C5153&gt;=2000),F5153&lt;=25),"Low: overrated regular model with bad rotation",
             AND(E5153&gt;110,C5153&lt;2011,AND(F5153&lt;=100,F5153&gt;25)),"Low: overrated regular model (not new) with regular rotation",
             AND(E5153&gt;110,C5153&gt;2011,F5153&lt;=25),"Low: overrated new model with bad rotation"
)</f>
        <v>Moderate: fair price and regular to good rotation</v>
      </c>
    </row>
    <row r="5154" spans="1:8" x14ac:dyDescent="0.3">
      <c r="A5154" t="s">
        <v>60</v>
      </c>
      <c r="B5154" t="s">
        <v>885</v>
      </c>
      <c r="C5154">
        <v>2010</v>
      </c>
      <c r="D5154">
        <v>17345.454545454544</v>
      </c>
      <c r="E5154">
        <v>102.3151549700935</v>
      </c>
      <c r="F5154">
        <v>11</v>
      </c>
      <c r="H5154" t="str" cm="1">
        <f t="array" ref="H5154">_xlfn.IFS(
             AND(E5154&gt;110,C5154&gt;2011,F5154&gt;100),"High: overrated, new and good rotation",
             AND(E5154&lt;90,C5154&gt;2011,F5154&gt;100),"High: underrated, new and good rotation",
             AND(E5154&lt;90,C5154&lt;2011,F5154&gt;100),"High: underrated, not too new but good rotation",
             AND(E5154&lt;=110,C5154&gt;2011,F5154&lt;=25),"Critic: well priced/underrated and new, but bad rotation",
             AND(E5154&gt;110,F5154&gt;100),"Top Tier: premium vehicules that tend to be sold above market prices",
             AND(E5154&gt;=90,E5154&lt;=110,F5154&gt;25),"Moderate: fair price and regular to good rotation",
             AND(E5154&lt;90,AND(C5154&lt;=2011,C5154&gt;=2000),AND(F5154&lt;100,F5154&gt;25)),"Moderate: underrated regular model and regular rotation",
             AND(E5154&lt;90,C5154&gt;2011,AND(F5154&lt;=100,F5154&gt;25)),"Moderate: underrated new model with regular rotation",
             AND(E5154&lt;90,C5154&lt;2000,AND(F5154&lt;=100,F5154&gt;25)),"Moderate: underrated old model with regular rotation",
             AND(C5154&lt;=2011,F5154&lt;=25),"Low: not new model and bad rotation",
             AND(E5154&gt;110,AND(C5154&lt;=2011,C5154&gt;=2000),F5154&lt;=25),"Low: overrated regular model with bad rotation",
             AND(E5154&gt;110,C5154&lt;2011,AND(F5154&lt;=100,F5154&gt;25)),"Low: overrated regular model (not new) with regular rotation",
             AND(E5154&gt;110,C5154&gt;2011,F5154&lt;=25),"Low: overrated new model with bad rotation"
)</f>
        <v>Low: not new model and bad rotation</v>
      </c>
    </row>
    <row r="5155" spans="1:8" x14ac:dyDescent="0.3">
      <c r="A5155" t="s">
        <v>60</v>
      </c>
      <c r="B5155" t="s">
        <v>885</v>
      </c>
      <c r="C5155">
        <v>2011</v>
      </c>
      <c r="D5155">
        <v>24876.666666666668</v>
      </c>
      <c r="E5155">
        <v>99.705123807956468</v>
      </c>
      <c r="F5155">
        <v>15</v>
      </c>
      <c r="H5155" t="str" cm="1">
        <f t="array" ref="H5155">_xlfn.IFS(
             AND(E5155&gt;110,C5155&gt;2011,F5155&gt;100),"High: overrated, new and good rotation",
             AND(E5155&lt;90,C5155&gt;2011,F5155&gt;100),"High: underrated, new and good rotation",
             AND(E5155&lt;90,C5155&lt;2011,F5155&gt;100),"High: underrated, not too new but good rotation",
             AND(E5155&lt;=110,C5155&gt;2011,F5155&lt;=25),"Critic: well priced/underrated and new, but bad rotation",
             AND(E5155&gt;110,F5155&gt;100),"Top Tier: premium vehicules that tend to be sold above market prices",
             AND(E5155&gt;=90,E5155&lt;=110,F5155&gt;25),"Moderate: fair price and regular to good rotation",
             AND(E5155&lt;90,AND(C5155&lt;=2011,C5155&gt;=2000),AND(F5155&lt;100,F5155&gt;25)),"Moderate: underrated regular model and regular rotation",
             AND(E5155&lt;90,C5155&gt;2011,AND(F5155&lt;=100,F5155&gt;25)),"Moderate: underrated new model with regular rotation",
             AND(E5155&lt;90,C5155&lt;2000,AND(F5155&lt;=100,F5155&gt;25)),"Moderate: underrated old model with regular rotation",
             AND(C5155&lt;=2011,F5155&lt;=25),"Low: not new model and bad rotation",
             AND(E5155&gt;110,AND(C5155&lt;=2011,C5155&gt;=2000),F5155&lt;=25),"Low: overrated regular model with bad rotation",
             AND(E5155&gt;110,C5155&lt;2011,AND(F5155&lt;=100,F5155&gt;25)),"Low: overrated regular model (not new) with regular rotation",
             AND(E5155&gt;110,C5155&gt;2011,F5155&lt;=25),"Low: overrated new model with bad rotation"
)</f>
        <v>Low: not new model and bad rotation</v>
      </c>
    </row>
    <row r="5156" spans="1:8" x14ac:dyDescent="0.3">
      <c r="A5156" t="s">
        <v>60</v>
      </c>
      <c r="B5156" t="s">
        <v>885</v>
      </c>
      <c r="C5156">
        <v>2012</v>
      </c>
      <c r="D5156">
        <v>27007.894736842107</v>
      </c>
      <c r="E5156">
        <v>100.39818508026883</v>
      </c>
      <c r="F5156">
        <v>38</v>
      </c>
      <c r="H5156" t="str" cm="1">
        <f t="array" ref="H5156">_xlfn.IFS(
             AND(E5156&gt;110,C5156&gt;2011,F5156&gt;100),"High: overrated, new and good rotation",
             AND(E5156&lt;90,C5156&gt;2011,F5156&gt;100),"High: underrated, new and good rotation",
             AND(E5156&lt;90,C5156&lt;2011,F5156&gt;100),"High: underrated, not too new but good rotation",
             AND(E5156&lt;=110,C5156&gt;2011,F5156&lt;=25),"Critic: well priced/underrated and new, but bad rotation",
             AND(E5156&gt;110,F5156&gt;100),"Top Tier: premium vehicules that tend to be sold above market prices",
             AND(E5156&gt;=90,E5156&lt;=110,F5156&gt;25),"Moderate: fair price and regular to good rotation",
             AND(E5156&lt;90,AND(C5156&lt;=2011,C5156&gt;=2000),AND(F5156&lt;100,F5156&gt;25)),"Moderate: underrated regular model and regular rotation",
             AND(E5156&lt;90,C5156&gt;2011,AND(F5156&lt;=100,F5156&gt;25)),"Moderate: underrated new model with regular rotation",
             AND(E5156&lt;90,C5156&lt;2000,AND(F5156&lt;=100,F5156&gt;25)),"Moderate: underrated old model with regular rotation",
             AND(C5156&lt;=2011,F5156&lt;=25),"Low: not new model and bad rotation",
             AND(E5156&gt;110,AND(C5156&lt;=2011,C5156&gt;=2000),F5156&lt;=25),"Low: overrated regular model with bad rotation",
             AND(E5156&gt;110,C5156&lt;2011,AND(F5156&lt;=100,F5156&gt;25)),"Low: overrated regular model (not new) with regular rotation",
             AND(E5156&gt;110,C5156&gt;2011,F5156&lt;=25),"Low: overrated new model with bad rotation"
)</f>
        <v>Moderate: fair price and regular to good rotation</v>
      </c>
    </row>
    <row r="5157" spans="1:8" x14ac:dyDescent="0.3">
      <c r="A5157" t="s">
        <v>60</v>
      </c>
      <c r="B5157" t="s">
        <v>885</v>
      </c>
      <c r="C5157">
        <v>2013</v>
      </c>
      <c r="D5157">
        <v>31380.76923076923</v>
      </c>
      <c r="E5157">
        <v>95.761053626516727</v>
      </c>
      <c r="F5157">
        <v>26</v>
      </c>
      <c r="H5157" t="str" cm="1">
        <f t="array" ref="H5157">_xlfn.IFS(
             AND(E5157&gt;110,C5157&gt;2011,F5157&gt;100),"High: overrated, new and good rotation",
             AND(E5157&lt;90,C5157&gt;2011,F5157&gt;100),"High: underrated, new and good rotation",
             AND(E5157&lt;90,C5157&lt;2011,F5157&gt;100),"High: underrated, not too new but good rotation",
             AND(E5157&lt;=110,C5157&gt;2011,F5157&lt;=25),"Critic: well priced/underrated and new, but bad rotation",
             AND(E5157&gt;110,F5157&gt;100),"Top Tier: premium vehicules that tend to be sold above market prices",
             AND(E5157&gt;=90,E5157&lt;=110,F5157&gt;25),"Moderate: fair price and regular to good rotation",
             AND(E5157&lt;90,AND(C5157&lt;=2011,C5157&gt;=2000),AND(F5157&lt;100,F5157&gt;25)),"Moderate: underrated regular model and regular rotation",
             AND(E5157&lt;90,C5157&gt;2011,AND(F5157&lt;=100,F5157&gt;25)),"Moderate: underrated new model with regular rotation",
             AND(E5157&lt;90,C5157&lt;2000,AND(F5157&lt;=100,F5157&gt;25)),"Moderate: underrated old model with regular rotation",
             AND(C5157&lt;=2011,F5157&lt;=25),"Low: not new model and bad rotation",
             AND(E5157&gt;110,AND(C5157&lt;=2011,C5157&gt;=2000),F5157&lt;=25),"Low: overrated regular model with bad rotation",
             AND(E5157&gt;110,C5157&lt;2011,AND(F5157&lt;=100,F5157&gt;25)),"Low: overrated regular model (not new) with regular rotation",
             AND(E5157&gt;110,C5157&gt;2011,F5157&lt;=25),"Low: overrated new model with bad rotation"
)</f>
        <v>Moderate: fair price and regular to good rotation</v>
      </c>
    </row>
    <row r="5158" spans="1:8" x14ac:dyDescent="0.3">
      <c r="A5158" t="s">
        <v>60</v>
      </c>
      <c r="B5158" t="s">
        <v>885</v>
      </c>
      <c r="C5158">
        <v>2014</v>
      </c>
      <c r="D5158">
        <v>29462.857142857141</v>
      </c>
      <c r="E5158">
        <v>97.651980497947719</v>
      </c>
      <c r="F5158">
        <v>35</v>
      </c>
      <c r="H5158" t="str" cm="1">
        <f t="array" ref="H5158">_xlfn.IFS(
             AND(E5158&gt;110,C5158&gt;2011,F5158&gt;100),"High: overrated, new and good rotation",
             AND(E5158&lt;90,C5158&gt;2011,F5158&gt;100),"High: underrated, new and good rotation",
             AND(E5158&lt;90,C5158&lt;2011,F5158&gt;100),"High: underrated, not too new but good rotation",
             AND(E5158&lt;=110,C5158&gt;2011,F5158&lt;=25),"Critic: well priced/underrated and new, but bad rotation",
             AND(E5158&gt;110,F5158&gt;100),"Top Tier: premium vehicules that tend to be sold above market prices",
             AND(E5158&gt;=90,E5158&lt;=110,F5158&gt;25),"Moderate: fair price and regular to good rotation",
             AND(E5158&lt;90,AND(C5158&lt;=2011,C5158&gt;=2000),AND(F5158&lt;100,F5158&gt;25)),"Moderate: underrated regular model and regular rotation",
             AND(E5158&lt;90,C5158&gt;2011,AND(F5158&lt;=100,F5158&gt;25)),"Moderate: underrated new model with regular rotation",
             AND(E5158&lt;90,C5158&lt;2000,AND(F5158&lt;=100,F5158&gt;25)),"Moderate: underrated old model with regular rotation",
             AND(C5158&lt;=2011,F5158&lt;=25),"Low: not new model and bad rotation",
             AND(E5158&gt;110,AND(C5158&lt;=2011,C5158&gt;=2000),F5158&lt;=25),"Low: overrated regular model with bad rotation",
             AND(E5158&gt;110,C5158&lt;2011,AND(F5158&lt;=100,F5158&gt;25)),"Low: overrated regular model (not new) with regular rotation",
             AND(E5158&gt;110,C5158&gt;2011,F5158&lt;=25),"Low: overrated new model with bad rotation"
)</f>
        <v>Moderate: fair price and regular to good rotation</v>
      </c>
    </row>
    <row r="5159" spans="1:8" x14ac:dyDescent="0.3">
      <c r="A5159" t="s">
        <v>60</v>
      </c>
      <c r="B5159" t="s">
        <v>886</v>
      </c>
      <c r="C5159">
        <v>2008</v>
      </c>
      <c r="D5159">
        <v>9450</v>
      </c>
      <c r="E5159">
        <v>89.055125919008631</v>
      </c>
      <c r="F5159">
        <v>27</v>
      </c>
      <c r="H5159" t="str" cm="1">
        <f t="array" ref="H5159">_xlfn.IFS(
             AND(E5159&gt;110,C5159&gt;2011,F5159&gt;100),"High: overrated, new and good rotation",
             AND(E5159&lt;90,C5159&gt;2011,F5159&gt;100),"High: underrated, new and good rotation",
             AND(E5159&lt;90,C5159&lt;2011,F5159&gt;100),"High: underrated, not too new but good rotation",
             AND(E5159&lt;=110,C5159&gt;2011,F5159&lt;=25),"Critic: well priced/underrated and new, but bad rotation",
             AND(E5159&gt;110,F5159&gt;100),"Top Tier: premium vehicules that tend to be sold above market prices",
             AND(E5159&gt;=90,E5159&lt;=110,F5159&gt;25),"Moderate: fair price and regular to good rotation",
             AND(E5159&lt;90,AND(C5159&lt;=2011,C5159&gt;=2000),AND(F5159&lt;100,F5159&gt;25)),"Moderate: underrated regular model and regular rotation",
             AND(E5159&lt;90,C5159&gt;2011,AND(F5159&lt;=100,F5159&gt;25)),"Moderate: underrated new model with regular rotation",
             AND(E5159&lt;90,C5159&lt;2000,AND(F5159&lt;=100,F5159&gt;25)),"Moderate: underrated old model with regular rotation",
             AND(C5159&lt;=2011,F5159&lt;=25),"Low: not new model and bad rotation",
             AND(E5159&gt;110,AND(C5159&lt;=2011,C5159&gt;=2000),F5159&lt;=25),"Low: overrated regular model with bad rotation",
             AND(E5159&gt;110,C5159&lt;2011,AND(F5159&lt;=100,F5159&gt;25)),"Low: overrated regular model (not new) with regular rotation",
             AND(E5159&gt;110,C5159&gt;2011,F5159&lt;=25),"Low: overrated new model with bad rotation"
)</f>
        <v>Moderate: underrated regular model and regular rotation</v>
      </c>
    </row>
    <row r="5160" spans="1:8" x14ac:dyDescent="0.3">
      <c r="A5160" t="s">
        <v>60</v>
      </c>
      <c r="B5160" t="s">
        <v>886</v>
      </c>
      <c r="C5160">
        <v>2009</v>
      </c>
      <c r="D5160">
        <v>14125</v>
      </c>
      <c r="E5160">
        <v>99.455890480223857</v>
      </c>
      <c r="F5160">
        <v>12</v>
      </c>
      <c r="H5160" t="str" cm="1">
        <f t="array" ref="H5160">_xlfn.IFS(
             AND(E5160&gt;110,C5160&gt;2011,F5160&gt;100),"High: overrated, new and good rotation",
             AND(E5160&lt;90,C5160&gt;2011,F5160&gt;100),"High: underrated, new and good rotation",
             AND(E5160&lt;90,C5160&lt;2011,F5160&gt;100),"High: underrated, not too new but good rotation",
             AND(E5160&lt;=110,C5160&gt;2011,F5160&lt;=25),"Critic: well priced/underrated and new, but bad rotation",
             AND(E5160&gt;110,F5160&gt;100),"Top Tier: premium vehicules that tend to be sold above market prices",
             AND(E5160&gt;=90,E5160&lt;=110,F5160&gt;25),"Moderate: fair price and regular to good rotation",
             AND(E5160&lt;90,AND(C5160&lt;=2011,C5160&gt;=2000),AND(F5160&lt;100,F5160&gt;25)),"Moderate: underrated regular model and regular rotation",
             AND(E5160&lt;90,C5160&gt;2011,AND(F5160&lt;=100,F5160&gt;25)),"Moderate: underrated new model with regular rotation",
             AND(E5160&lt;90,C5160&lt;2000,AND(F5160&lt;=100,F5160&gt;25)),"Moderate: underrated old model with regular rotation",
             AND(C5160&lt;=2011,F5160&lt;=25),"Low: not new model and bad rotation",
             AND(E5160&gt;110,AND(C5160&lt;=2011,C5160&gt;=2000),F5160&lt;=25),"Low: overrated regular model with bad rotation",
             AND(E5160&gt;110,C5160&lt;2011,AND(F5160&lt;=100,F5160&gt;25)),"Low: overrated regular model (not new) with regular rotation",
             AND(E5160&gt;110,C5160&gt;2011,F5160&lt;=25),"Low: overrated new model with bad rotation"
)</f>
        <v>Low: not new model and bad rotation</v>
      </c>
    </row>
    <row r="5161" spans="1:8" x14ac:dyDescent="0.3">
      <c r="A5161" t="s">
        <v>61</v>
      </c>
      <c r="B5161" t="s">
        <v>887</v>
      </c>
      <c r="C5161">
        <v>1993</v>
      </c>
      <c r="D5161">
        <v>325</v>
      </c>
      <c r="E5161">
        <v>95.215311004784681</v>
      </c>
      <c r="F5161">
        <v>2</v>
      </c>
      <c r="H5161" t="str" cm="1">
        <f t="array" ref="H5161">_xlfn.IFS(
             AND(E5161&gt;110,C5161&gt;2011,F5161&gt;100),"High: overrated, new and good rotation",
             AND(E5161&lt;90,C5161&gt;2011,F5161&gt;100),"High: underrated, new and good rotation",
             AND(E5161&lt;90,C5161&lt;2011,F5161&gt;100),"High: underrated, not too new but good rotation",
             AND(E5161&lt;=110,C5161&gt;2011,F5161&lt;=25),"Critic: well priced/underrated and new, but bad rotation",
             AND(E5161&gt;110,F5161&gt;100),"Top Tier: premium vehicules that tend to be sold above market prices",
             AND(E5161&gt;=90,E5161&lt;=110,F5161&gt;25),"Moderate: fair price and regular to good rotation",
             AND(E5161&lt;90,AND(C5161&lt;=2011,C5161&gt;=2000),AND(F5161&lt;100,F5161&gt;25)),"Moderate: underrated regular model and regular rotation",
             AND(E5161&lt;90,C5161&gt;2011,AND(F5161&lt;=100,F5161&gt;25)),"Moderate: underrated new model with regular rotation",
             AND(E5161&lt;90,C5161&lt;2000,AND(F5161&lt;=100,F5161&gt;25)),"Moderate: underrated old model with regular rotation",
             AND(C5161&lt;=2011,F5161&lt;=25),"Low: not new model and bad rotation",
             AND(E5161&gt;110,AND(C5161&lt;=2011,C5161&gt;=2000),F5161&lt;=25),"Low: overrated regular model with bad rotation",
             AND(E5161&gt;110,C5161&lt;2011,AND(F5161&lt;=100,F5161&gt;25)),"Low: overrated regular model (not new) with regular rotation",
             AND(E5161&gt;110,C5161&gt;2011,F5161&lt;=25),"Low: overrated new model with bad rotation"
)</f>
        <v>Low: not new model and bad rotation</v>
      </c>
    </row>
    <row r="5162" spans="1:8" x14ac:dyDescent="0.3">
      <c r="A5162" t="s">
        <v>61</v>
      </c>
      <c r="B5162" t="s">
        <v>887</v>
      </c>
      <c r="C5162">
        <v>1994</v>
      </c>
      <c r="D5162">
        <v>341.66666666666669</v>
      </c>
      <c r="E5162">
        <v>65.714285714285708</v>
      </c>
      <c r="F5162">
        <v>3</v>
      </c>
      <c r="H5162" t="str" cm="1">
        <f t="array" ref="H5162">_xlfn.IFS(
             AND(E5162&gt;110,C5162&gt;2011,F5162&gt;100),"High: overrated, new and good rotation",
             AND(E5162&lt;90,C5162&gt;2011,F5162&gt;100),"High: underrated, new and good rotation",
             AND(E5162&lt;90,C5162&lt;2011,F5162&gt;100),"High: underrated, not too new but good rotation",
             AND(E5162&lt;=110,C5162&gt;2011,F5162&lt;=25),"Critic: well priced/underrated and new, but bad rotation",
             AND(E5162&gt;110,F5162&gt;100),"Top Tier: premium vehicules that tend to be sold above market prices",
             AND(E5162&gt;=90,E5162&lt;=110,F5162&gt;25),"Moderate: fair price and regular to good rotation",
             AND(E5162&lt;90,AND(C5162&lt;=2011,C5162&gt;=2000),AND(F5162&lt;100,F5162&gt;25)),"Moderate: underrated regular model and regular rotation",
             AND(E5162&lt;90,C5162&gt;2011,AND(F5162&lt;=100,F5162&gt;25)),"Moderate: underrated new model with regular rotation",
             AND(E5162&lt;90,C5162&lt;2000,AND(F5162&lt;=100,F5162&gt;25)),"Moderate: underrated old model with regular rotation",
             AND(C5162&lt;=2011,F5162&lt;=25),"Low: not new model and bad rotation",
             AND(E5162&gt;110,AND(C5162&lt;=2011,C5162&gt;=2000),F5162&lt;=25),"Low: overrated regular model with bad rotation",
             AND(E5162&gt;110,C5162&lt;2011,AND(F5162&lt;=100,F5162&gt;25)),"Low: overrated regular model (not new) with regular rotation",
             AND(E5162&gt;110,C5162&gt;2011,F5162&lt;=25),"Low: overrated new model with bad rotation"
)</f>
        <v>Low: not new model and bad rotation</v>
      </c>
    </row>
    <row r="5163" spans="1:8" x14ac:dyDescent="0.3">
      <c r="A5163" t="s">
        <v>61</v>
      </c>
      <c r="B5163" t="s">
        <v>887</v>
      </c>
      <c r="C5163">
        <v>1995</v>
      </c>
      <c r="D5163">
        <v>464.28571428571428</v>
      </c>
      <c r="E5163">
        <v>92.115027829313547</v>
      </c>
      <c r="F5163">
        <v>7</v>
      </c>
      <c r="H5163" t="str" cm="1">
        <f t="array" ref="H5163">_xlfn.IFS(
             AND(E5163&gt;110,C5163&gt;2011,F5163&gt;100),"High: overrated, new and good rotation",
             AND(E5163&lt;90,C5163&gt;2011,F5163&gt;100),"High: underrated, new and good rotation",
             AND(E5163&lt;90,C5163&lt;2011,F5163&gt;100),"High: underrated, not too new but good rotation",
             AND(E5163&lt;=110,C5163&gt;2011,F5163&lt;=25),"Critic: well priced/underrated and new, but bad rotation",
             AND(E5163&gt;110,F5163&gt;100),"Top Tier: premium vehicules that tend to be sold above market prices",
             AND(E5163&gt;=90,E5163&lt;=110,F5163&gt;25),"Moderate: fair price and regular to good rotation",
             AND(E5163&lt;90,AND(C5163&lt;=2011,C5163&gt;=2000),AND(F5163&lt;100,F5163&gt;25)),"Moderate: underrated regular model and regular rotation",
             AND(E5163&lt;90,C5163&gt;2011,AND(F5163&lt;=100,F5163&gt;25)),"Moderate: underrated new model with regular rotation",
             AND(E5163&lt;90,C5163&lt;2000,AND(F5163&lt;=100,F5163&gt;25)),"Moderate: underrated old model with regular rotation",
             AND(C5163&lt;=2011,F5163&lt;=25),"Low: not new model and bad rotation",
             AND(E5163&gt;110,AND(C5163&lt;=2011,C5163&gt;=2000),F5163&lt;=25),"Low: overrated regular model with bad rotation",
             AND(E5163&gt;110,C5163&lt;2011,AND(F5163&lt;=100,F5163&gt;25)),"Low: overrated regular model (not new) with regular rotation",
             AND(E5163&gt;110,C5163&gt;2011,F5163&lt;=25),"Low: overrated new model with bad rotation"
)</f>
        <v>Low: not new model and bad rotation</v>
      </c>
    </row>
    <row r="5164" spans="1:8" x14ac:dyDescent="0.3">
      <c r="A5164" t="s">
        <v>61</v>
      </c>
      <c r="B5164" t="s">
        <v>887</v>
      </c>
      <c r="C5164">
        <v>1996</v>
      </c>
      <c r="D5164">
        <v>506.25</v>
      </c>
      <c r="E5164">
        <v>102.14128284799808</v>
      </c>
      <c r="F5164">
        <v>8</v>
      </c>
      <c r="H5164" t="str" cm="1">
        <f t="array" ref="H5164">_xlfn.IFS(
             AND(E5164&gt;110,C5164&gt;2011,F5164&gt;100),"High: overrated, new and good rotation",
             AND(E5164&lt;90,C5164&gt;2011,F5164&gt;100),"High: underrated, new and good rotation",
             AND(E5164&lt;90,C5164&lt;2011,F5164&gt;100),"High: underrated, not too new but good rotation",
             AND(E5164&lt;=110,C5164&gt;2011,F5164&lt;=25),"Critic: well priced/underrated and new, but bad rotation",
             AND(E5164&gt;110,F5164&gt;100),"Top Tier: premium vehicules that tend to be sold above market prices",
             AND(E5164&gt;=90,E5164&lt;=110,F5164&gt;25),"Moderate: fair price and regular to good rotation",
             AND(E5164&lt;90,AND(C5164&lt;=2011,C5164&gt;=2000),AND(F5164&lt;100,F5164&gt;25)),"Moderate: underrated regular model and regular rotation",
             AND(E5164&lt;90,C5164&gt;2011,AND(F5164&lt;=100,F5164&gt;25)),"Moderate: underrated new model with regular rotation",
             AND(E5164&lt;90,C5164&lt;2000,AND(F5164&lt;=100,F5164&gt;25)),"Moderate: underrated old model with regular rotation",
             AND(C5164&lt;=2011,F5164&lt;=25),"Low: not new model and bad rotation",
             AND(E5164&gt;110,AND(C5164&lt;=2011,C5164&gt;=2000),F5164&lt;=25),"Low: overrated regular model with bad rotation",
             AND(E5164&gt;110,C5164&lt;2011,AND(F5164&lt;=100,F5164&gt;25)),"Low: overrated regular model (not new) with regular rotation",
             AND(E5164&gt;110,C5164&gt;2011,F5164&lt;=25),"Low: overrated new model with bad rotation"
)</f>
        <v>Low: not new model and bad rotation</v>
      </c>
    </row>
    <row r="5165" spans="1:8" x14ac:dyDescent="0.3">
      <c r="A5165" t="s">
        <v>61</v>
      </c>
      <c r="B5165" t="s">
        <v>888</v>
      </c>
      <c r="C5165">
        <v>1994</v>
      </c>
      <c r="D5165">
        <v>700</v>
      </c>
      <c r="E5165">
        <v>145.18518518518516</v>
      </c>
      <c r="F5165">
        <v>2</v>
      </c>
      <c r="H5165" t="str" cm="1">
        <f t="array" ref="H5165">_xlfn.IFS(
             AND(E5165&gt;110,C5165&gt;2011,F5165&gt;100),"High: overrated, new and good rotation",
             AND(E5165&lt;90,C5165&gt;2011,F5165&gt;100),"High: underrated, new and good rotation",
             AND(E5165&lt;90,C5165&lt;2011,F5165&gt;100),"High: underrated, not too new but good rotation",
             AND(E5165&lt;=110,C5165&gt;2011,F5165&lt;=25),"Critic: well priced/underrated and new, but bad rotation",
             AND(E5165&gt;110,F5165&gt;100),"Top Tier: premium vehicules that tend to be sold above market prices",
             AND(E5165&gt;=90,E5165&lt;=110,F5165&gt;25),"Moderate: fair price and regular to good rotation",
             AND(E5165&lt;90,AND(C5165&lt;=2011,C5165&gt;=2000),AND(F5165&lt;100,F5165&gt;25)),"Moderate: underrated regular model and regular rotation",
             AND(E5165&lt;90,C5165&gt;2011,AND(F5165&lt;=100,F5165&gt;25)),"Moderate: underrated new model with regular rotation",
             AND(E5165&lt;90,C5165&lt;2000,AND(F5165&lt;=100,F5165&gt;25)),"Moderate: underrated old model with regular rotation",
             AND(C5165&lt;=2011,F5165&lt;=25),"Low: not new model and bad rotation",
             AND(E5165&gt;110,AND(C5165&lt;=2011,C5165&gt;=2000),F5165&lt;=25),"Low: overrated regular model with bad rotation",
             AND(E5165&gt;110,C5165&lt;2011,AND(F5165&lt;=100,F5165&gt;25)),"Low: overrated regular model (not new) with regular rotation",
             AND(E5165&gt;110,C5165&gt;2011,F5165&lt;=25),"Low: overrated new model with bad rotation"
)</f>
        <v>Low: not new model and bad rotation</v>
      </c>
    </row>
    <row r="5166" spans="1:8" x14ac:dyDescent="0.3">
      <c r="A5166" t="s">
        <v>61</v>
      </c>
      <c r="B5166" t="s">
        <v>889</v>
      </c>
      <c r="C5166">
        <v>1996</v>
      </c>
      <c r="D5166">
        <v>495</v>
      </c>
      <c r="E5166">
        <v>101.76930620866547</v>
      </c>
      <c r="F5166">
        <v>5</v>
      </c>
      <c r="H5166" t="str" cm="1">
        <f t="array" ref="H5166">_xlfn.IFS(
             AND(E5166&gt;110,C5166&gt;2011,F5166&gt;100),"High: overrated, new and good rotation",
             AND(E5166&lt;90,C5166&gt;2011,F5166&gt;100),"High: underrated, new and good rotation",
             AND(E5166&lt;90,C5166&lt;2011,F5166&gt;100),"High: underrated, not too new but good rotation",
             AND(E5166&lt;=110,C5166&gt;2011,F5166&lt;=25),"Critic: well priced/underrated and new, but bad rotation",
             AND(E5166&gt;110,F5166&gt;100),"Top Tier: premium vehicules that tend to be sold above market prices",
             AND(E5166&gt;=90,E5166&lt;=110,F5166&gt;25),"Moderate: fair price and regular to good rotation",
             AND(E5166&lt;90,AND(C5166&lt;=2011,C5166&gt;=2000),AND(F5166&lt;100,F5166&gt;25)),"Moderate: underrated regular model and regular rotation",
             AND(E5166&lt;90,C5166&gt;2011,AND(F5166&lt;=100,F5166&gt;25)),"Moderate: underrated new model with regular rotation",
             AND(E5166&lt;90,C5166&lt;2000,AND(F5166&lt;=100,F5166&gt;25)),"Moderate: underrated old model with regular rotation",
             AND(C5166&lt;=2011,F5166&lt;=25),"Low: not new model and bad rotation",
             AND(E5166&gt;110,AND(C5166&lt;=2011,C5166&gt;=2000),F5166&lt;=25),"Low: overrated regular model with bad rotation",
             AND(E5166&gt;110,C5166&lt;2011,AND(F5166&lt;=100,F5166&gt;25)),"Low: overrated regular model (not new) with regular rotation",
             AND(E5166&gt;110,C5166&gt;2011,F5166&lt;=25),"Low: overrated new model with bad rotation"
)</f>
        <v>Low: not new model and bad rotation</v>
      </c>
    </row>
    <row r="5167" spans="1:8" x14ac:dyDescent="0.3">
      <c r="A5167" t="s">
        <v>61</v>
      </c>
      <c r="B5167" t="s">
        <v>889</v>
      </c>
      <c r="C5167">
        <v>1997</v>
      </c>
      <c r="D5167">
        <v>500</v>
      </c>
      <c r="E5167">
        <v>81.168831168831161</v>
      </c>
      <c r="F5167">
        <v>2</v>
      </c>
      <c r="H5167" t="str" cm="1">
        <f t="array" ref="H5167">_xlfn.IFS(
             AND(E5167&gt;110,C5167&gt;2011,F5167&gt;100),"High: overrated, new and good rotation",
             AND(E5167&lt;90,C5167&gt;2011,F5167&gt;100),"High: underrated, new and good rotation",
             AND(E5167&lt;90,C5167&lt;2011,F5167&gt;100),"High: underrated, not too new but good rotation",
             AND(E5167&lt;=110,C5167&gt;2011,F5167&lt;=25),"Critic: well priced/underrated and new, but bad rotation",
             AND(E5167&gt;110,F5167&gt;100),"Top Tier: premium vehicules that tend to be sold above market prices",
             AND(E5167&gt;=90,E5167&lt;=110,F5167&gt;25),"Moderate: fair price and regular to good rotation",
             AND(E5167&lt;90,AND(C5167&lt;=2011,C5167&gt;=2000),AND(F5167&lt;100,F5167&gt;25)),"Moderate: underrated regular model and regular rotation",
             AND(E5167&lt;90,C5167&gt;2011,AND(F5167&lt;=100,F5167&gt;25)),"Moderate: underrated new model with regular rotation",
             AND(E5167&lt;90,C5167&lt;2000,AND(F5167&lt;=100,F5167&gt;25)),"Moderate: underrated old model with regular rotation",
             AND(C5167&lt;=2011,F5167&lt;=25),"Low: not new model and bad rotation",
             AND(E5167&gt;110,AND(C5167&lt;=2011,C5167&gt;=2000),F5167&lt;=25),"Low: overrated regular model with bad rotation",
             AND(E5167&gt;110,C5167&lt;2011,AND(F5167&lt;=100,F5167&gt;25)),"Low: overrated regular model (not new) with regular rotation",
             AND(E5167&gt;110,C5167&gt;2011,F5167&lt;=25),"Low: overrated new model with bad rotation"
)</f>
        <v>Low: not new model and bad rotation</v>
      </c>
    </row>
    <row r="5168" spans="1:8" x14ac:dyDescent="0.3">
      <c r="A5168" t="s">
        <v>61</v>
      </c>
      <c r="B5168" t="s">
        <v>890</v>
      </c>
      <c r="C5168">
        <v>2008</v>
      </c>
      <c r="D5168">
        <v>6283.333333333333</v>
      </c>
      <c r="E5168">
        <v>83.915957367907481</v>
      </c>
      <c r="F5168">
        <v>6</v>
      </c>
      <c r="H5168" t="str" cm="1">
        <f t="array" ref="H5168">_xlfn.IFS(
             AND(E5168&gt;110,C5168&gt;2011,F5168&gt;100),"High: overrated, new and good rotation",
             AND(E5168&lt;90,C5168&gt;2011,F5168&gt;100),"High: underrated, new and good rotation",
             AND(E5168&lt;90,C5168&lt;2011,F5168&gt;100),"High: underrated, not too new but good rotation",
             AND(E5168&lt;=110,C5168&gt;2011,F5168&lt;=25),"Critic: well priced/underrated and new, but bad rotation",
             AND(E5168&gt;110,F5168&gt;100),"Top Tier: premium vehicules that tend to be sold above market prices",
             AND(E5168&gt;=90,E5168&lt;=110,F5168&gt;25),"Moderate: fair price and regular to good rotation",
             AND(E5168&lt;90,AND(C5168&lt;=2011,C5168&gt;=2000),AND(F5168&lt;100,F5168&gt;25)),"Moderate: underrated regular model and regular rotation",
             AND(E5168&lt;90,C5168&gt;2011,AND(F5168&lt;=100,F5168&gt;25)),"Moderate: underrated new model with regular rotation",
             AND(E5168&lt;90,C5168&lt;2000,AND(F5168&lt;=100,F5168&gt;25)),"Moderate: underrated old model with regular rotation",
             AND(C5168&lt;=2011,F5168&lt;=25),"Low: not new model and bad rotation",
             AND(E5168&gt;110,AND(C5168&lt;=2011,C5168&gt;=2000),F5168&lt;=25),"Low: overrated regular model with bad rotation",
             AND(E5168&gt;110,C5168&lt;2011,AND(F5168&lt;=100,F5168&gt;25)),"Low: overrated regular model (not new) with regular rotation",
             AND(E5168&gt;110,C5168&gt;2011,F5168&lt;=25),"Low: overrated new model with bad rotation"
)</f>
        <v>Low: not new model and bad rotation</v>
      </c>
    </row>
    <row r="5169" spans="1:8" x14ac:dyDescent="0.3">
      <c r="A5169" t="s">
        <v>61</v>
      </c>
      <c r="B5169" t="s">
        <v>890</v>
      </c>
      <c r="C5169">
        <v>2009</v>
      </c>
      <c r="D5169">
        <v>9140.9090909090901</v>
      </c>
      <c r="E5169">
        <v>97.496675437258858</v>
      </c>
      <c r="F5169">
        <v>11</v>
      </c>
      <c r="H5169" t="str" cm="1">
        <f t="array" ref="H5169">_xlfn.IFS(
             AND(E5169&gt;110,C5169&gt;2011,F5169&gt;100),"High: overrated, new and good rotation",
             AND(E5169&lt;90,C5169&gt;2011,F5169&gt;100),"High: underrated, new and good rotation",
             AND(E5169&lt;90,C5169&lt;2011,F5169&gt;100),"High: underrated, not too new but good rotation",
             AND(E5169&lt;=110,C5169&gt;2011,F5169&lt;=25),"Critic: well priced/underrated and new, but bad rotation",
             AND(E5169&gt;110,F5169&gt;100),"Top Tier: premium vehicules that tend to be sold above market prices",
             AND(E5169&gt;=90,E5169&lt;=110,F5169&gt;25),"Moderate: fair price and regular to good rotation",
             AND(E5169&lt;90,AND(C5169&lt;=2011,C5169&gt;=2000),AND(F5169&lt;100,F5169&gt;25)),"Moderate: underrated regular model and regular rotation",
             AND(E5169&lt;90,C5169&gt;2011,AND(F5169&lt;=100,F5169&gt;25)),"Moderate: underrated new model with regular rotation",
             AND(E5169&lt;90,C5169&lt;2000,AND(F5169&lt;=100,F5169&gt;25)),"Moderate: underrated old model with regular rotation",
             AND(C5169&lt;=2011,F5169&lt;=25),"Low: not new model and bad rotation",
             AND(E5169&gt;110,AND(C5169&lt;=2011,C5169&gt;=2000),F5169&lt;=25),"Low: overrated regular model with bad rotation",
             AND(E5169&gt;110,C5169&lt;2011,AND(F5169&lt;=100,F5169&gt;25)),"Low: overrated regular model (not new) with regular rotation",
             AND(E5169&gt;110,C5169&gt;2011,F5169&lt;=25),"Low: overrated new model with bad rotation"
)</f>
        <v>Low: not new model and bad rotation</v>
      </c>
    </row>
    <row r="5170" spans="1:8" x14ac:dyDescent="0.3">
      <c r="A5170" t="s">
        <v>61</v>
      </c>
      <c r="B5170" t="s">
        <v>890</v>
      </c>
      <c r="C5170">
        <v>2010</v>
      </c>
      <c r="D5170">
        <v>10566.666666666666</v>
      </c>
      <c r="E5170">
        <v>101.70041814873605</v>
      </c>
      <c r="F5170">
        <v>3</v>
      </c>
      <c r="H5170" t="str" cm="1">
        <f t="array" ref="H5170">_xlfn.IFS(
             AND(E5170&gt;110,C5170&gt;2011,F5170&gt;100),"High: overrated, new and good rotation",
             AND(E5170&lt;90,C5170&gt;2011,F5170&gt;100),"High: underrated, new and good rotation",
             AND(E5170&lt;90,C5170&lt;2011,F5170&gt;100),"High: underrated, not too new but good rotation",
             AND(E5170&lt;=110,C5170&gt;2011,F5170&lt;=25),"Critic: well priced/underrated and new, but bad rotation",
             AND(E5170&gt;110,F5170&gt;100),"Top Tier: premium vehicules that tend to be sold above market prices",
             AND(E5170&gt;=90,E5170&lt;=110,F5170&gt;25),"Moderate: fair price and regular to good rotation",
             AND(E5170&lt;90,AND(C5170&lt;=2011,C5170&gt;=2000),AND(F5170&lt;100,F5170&gt;25)),"Moderate: underrated regular model and regular rotation",
             AND(E5170&lt;90,C5170&gt;2011,AND(F5170&lt;=100,F5170&gt;25)),"Moderate: underrated new model with regular rotation",
             AND(E5170&lt;90,C5170&lt;2000,AND(F5170&lt;=100,F5170&gt;25)),"Moderate: underrated old model with regular rotation",
             AND(C5170&lt;=2011,F5170&lt;=25),"Low: not new model and bad rotation",
             AND(E5170&gt;110,AND(C5170&lt;=2011,C5170&gt;=2000),F5170&lt;=25),"Low: overrated regular model with bad rotation",
             AND(E5170&gt;110,C5170&lt;2011,AND(F5170&lt;=100,F5170&gt;25)),"Low: overrated regular model (not new) with regular rotation",
             AND(E5170&gt;110,C5170&gt;2011,F5170&lt;=25),"Low: overrated new model with bad rotation"
)</f>
        <v>Low: not new model and bad rotation</v>
      </c>
    </row>
    <row r="5171" spans="1:8" x14ac:dyDescent="0.3">
      <c r="A5171" t="s">
        <v>61</v>
      </c>
      <c r="B5171" t="s">
        <v>890</v>
      </c>
      <c r="C5171">
        <v>2011</v>
      </c>
      <c r="D5171">
        <v>14296.428571428571</v>
      </c>
      <c r="E5171">
        <v>104.20333046367625</v>
      </c>
      <c r="F5171">
        <v>14</v>
      </c>
      <c r="H5171" t="str" cm="1">
        <f t="array" ref="H5171">_xlfn.IFS(
             AND(E5171&gt;110,C5171&gt;2011,F5171&gt;100),"High: overrated, new and good rotation",
             AND(E5171&lt;90,C5171&gt;2011,F5171&gt;100),"High: underrated, new and good rotation",
             AND(E5171&lt;90,C5171&lt;2011,F5171&gt;100),"High: underrated, not too new but good rotation",
             AND(E5171&lt;=110,C5171&gt;2011,F5171&lt;=25),"Critic: well priced/underrated and new, but bad rotation",
             AND(E5171&gt;110,F5171&gt;100),"Top Tier: premium vehicules that tend to be sold above market prices",
             AND(E5171&gt;=90,E5171&lt;=110,F5171&gt;25),"Moderate: fair price and regular to good rotation",
             AND(E5171&lt;90,AND(C5171&lt;=2011,C5171&gt;=2000),AND(F5171&lt;100,F5171&gt;25)),"Moderate: underrated regular model and regular rotation",
             AND(E5171&lt;90,C5171&gt;2011,AND(F5171&lt;=100,F5171&gt;25)),"Moderate: underrated new model with regular rotation",
             AND(E5171&lt;90,C5171&lt;2000,AND(F5171&lt;=100,F5171&gt;25)),"Moderate: underrated old model with regular rotation",
             AND(C5171&lt;=2011,F5171&lt;=25),"Low: not new model and bad rotation",
             AND(E5171&gt;110,AND(C5171&lt;=2011,C5171&gt;=2000),F5171&lt;=25),"Low: overrated regular model with bad rotation",
             AND(E5171&gt;110,C5171&lt;2011,AND(F5171&lt;=100,F5171&gt;25)),"Low: overrated regular model (not new) with regular rotation",
             AND(E5171&gt;110,C5171&gt;2011,F5171&lt;=25),"Low: overrated new model with bad rotation"
)</f>
        <v>Low: not new model and bad rotation</v>
      </c>
    </row>
    <row r="5172" spans="1:8" x14ac:dyDescent="0.3">
      <c r="A5172" t="s">
        <v>61</v>
      </c>
      <c r="B5172" t="s">
        <v>890</v>
      </c>
      <c r="C5172">
        <v>2012</v>
      </c>
      <c r="D5172">
        <v>15587.5</v>
      </c>
      <c r="E5172">
        <v>92.002230258670053</v>
      </c>
      <c r="F5172">
        <v>4</v>
      </c>
      <c r="H5172" t="str" cm="1">
        <f t="array" ref="H5172">_xlfn.IFS(
             AND(E5172&gt;110,C5172&gt;2011,F5172&gt;100),"High: overrated, new and good rotation",
             AND(E5172&lt;90,C5172&gt;2011,F5172&gt;100),"High: underrated, new and good rotation",
             AND(E5172&lt;90,C5172&lt;2011,F5172&gt;100),"High: underrated, not too new but good rotation",
             AND(E5172&lt;=110,C5172&gt;2011,F5172&lt;=25),"Critic: well priced/underrated and new, but bad rotation",
             AND(E5172&gt;110,F5172&gt;100),"Top Tier: premium vehicules that tend to be sold above market prices",
             AND(E5172&gt;=90,E5172&lt;=110,F5172&gt;25),"Moderate: fair price and regular to good rotation",
             AND(E5172&lt;90,AND(C5172&lt;=2011,C5172&gt;=2000),AND(F5172&lt;100,F5172&gt;25)),"Moderate: underrated regular model and regular rotation",
             AND(E5172&lt;90,C5172&gt;2011,AND(F5172&lt;=100,F5172&gt;25)),"Moderate: underrated new model with regular rotation",
             AND(E5172&lt;90,C5172&lt;2000,AND(F5172&lt;=100,F5172&gt;25)),"Moderate: underrated old model with regular rotation",
             AND(C5172&lt;=2011,F5172&lt;=25),"Low: not new model and bad rotation",
             AND(E5172&gt;110,AND(C5172&lt;=2011,C5172&gt;=2000),F5172&lt;=25),"Low: overrated regular model with bad rotation",
             AND(E5172&gt;110,C5172&lt;2011,AND(F5172&lt;=100,F5172&gt;25)),"Low: overrated regular model (not new) with regular rotation",
             AND(E5172&gt;110,C5172&gt;2011,F5172&lt;=25),"Low: overrated new model with bad rotation"
)</f>
        <v>Critic: well priced/underrated and new, but bad rotation</v>
      </c>
    </row>
    <row r="5173" spans="1:8" x14ac:dyDescent="0.3">
      <c r="A5173" t="s">
        <v>61</v>
      </c>
      <c r="B5173" t="s">
        <v>890</v>
      </c>
      <c r="C5173">
        <v>2013</v>
      </c>
      <c r="D5173">
        <v>20850</v>
      </c>
      <c r="E5173">
        <v>107.345029549731</v>
      </c>
      <c r="F5173">
        <v>2</v>
      </c>
      <c r="H5173" t="str" cm="1">
        <f t="array" ref="H5173">_xlfn.IFS(
             AND(E5173&gt;110,C5173&gt;2011,F5173&gt;100),"High: overrated, new and good rotation",
             AND(E5173&lt;90,C5173&gt;2011,F5173&gt;100),"High: underrated, new and good rotation",
             AND(E5173&lt;90,C5173&lt;2011,F5173&gt;100),"High: underrated, not too new but good rotation",
             AND(E5173&lt;=110,C5173&gt;2011,F5173&lt;=25),"Critic: well priced/underrated and new, but bad rotation",
             AND(E5173&gt;110,F5173&gt;100),"Top Tier: premium vehicules that tend to be sold above market prices",
             AND(E5173&gt;=90,E5173&lt;=110,F5173&gt;25),"Moderate: fair price and regular to good rotation",
             AND(E5173&lt;90,AND(C5173&lt;=2011,C5173&gt;=2000),AND(F5173&lt;100,F5173&gt;25)),"Moderate: underrated regular model and regular rotation",
             AND(E5173&lt;90,C5173&gt;2011,AND(F5173&lt;=100,F5173&gt;25)),"Moderate: underrated new model with regular rotation",
             AND(E5173&lt;90,C5173&lt;2000,AND(F5173&lt;=100,F5173&gt;25)),"Moderate: underrated old model with regular rotation",
             AND(C5173&lt;=2011,F5173&lt;=25),"Low: not new model and bad rotation",
             AND(E5173&gt;110,AND(C5173&lt;=2011,C5173&gt;=2000),F5173&lt;=25),"Low: overrated regular model with bad rotation",
             AND(E5173&gt;110,C5173&lt;2011,AND(F5173&lt;=100,F5173&gt;25)),"Low: overrated regular model (not new) with regular rotation",
             AND(E5173&gt;110,C5173&gt;2011,F5173&lt;=25),"Low: overrated new model with bad rotation"
)</f>
        <v>Critic: well priced/underrated and new, but bad rotation</v>
      </c>
    </row>
    <row r="5174" spans="1:8" x14ac:dyDescent="0.3">
      <c r="A5174" t="s">
        <v>61</v>
      </c>
      <c r="B5174" t="s">
        <v>891</v>
      </c>
      <c r="C5174">
        <v>1999</v>
      </c>
      <c r="D5174">
        <v>2100</v>
      </c>
      <c r="E5174">
        <v>125.37313432835822</v>
      </c>
      <c r="F5174">
        <v>1</v>
      </c>
      <c r="H5174" t="str" cm="1">
        <f t="array" ref="H5174">_xlfn.IFS(
             AND(E5174&gt;110,C5174&gt;2011,F5174&gt;100),"High: overrated, new and good rotation",
             AND(E5174&lt;90,C5174&gt;2011,F5174&gt;100),"High: underrated, new and good rotation",
             AND(E5174&lt;90,C5174&lt;2011,F5174&gt;100),"High: underrated, not too new but good rotation",
             AND(E5174&lt;=110,C5174&gt;2011,F5174&lt;=25),"Critic: well priced/underrated and new, but bad rotation",
             AND(E5174&gt;110,F5174&gt;100),"Top Tier: premium vehicules that tend to be sold above market prices",
             AND(E5174&gt;=90,E5174&lt;=110,F5174&gt;25),"Moderate: fair price and regular to good rotation",
             AND(E5174&lt;90,AND(C5174&lt;=2011,C5174&gt;=2000),AND(F5174&lt;100,F5174&gt;25)),"Moderate: underrated regular model and regular rotation",
             AND(E5174&lt;90,C5174&gt;2011,AND(F5174&lt;=100,F5174&gt;25)),"Moderate: underrated new model with regular rotation",
             AND(E5174&lt;90,C5174&lt;2000,AND(F5174&lt;=100,F5174&gt;25)),"Moderate: underrated old model with regular rotation",
             AND(C5174&lt;=2011,F5174&lt;=25),"Low: not new model and bad rotation",
             AND(E5174&gt;110,AND(C5174&lt;=2011,C5174&gt;=2000),F5174&lt;=25),"Low: overrated regular model with bad rotation",
             AND(E5174&gt;110,C5174&lt;2011,AND(F5174&lt;=100,F5174&gt;25)),"Low: overrated regular model (not new) with regular rotation",
             AND(E5174&gt;110,C5174&gt;2011,F5174&lt;=25),"Low: overrated new model with bad rotation"
)</f>
        <v>Low: not new model and bad rotation</v>
      </c>
    </row>
    <row r="5175" spans="1:8" x14ac:dyDescent="0.3">
      <c r="A5175" t="s">
        <v>61</v>
      </c>
      <c r="B5175" t="s">
        <v>891</v>
      </c>
      <c r="C5175">
        <v>2000</v>
      </c>
      <c r="D5175">
        <v>915</v>
      </c>
      <c r="E5175">
        <v>64.112742047132812</v>
      </c>
      <c r="F5175">
        <v>5</v>
      </c>
      <c r="H5175" t="str" cm="1">
        <f t="array" ref="H5175">_xlfn.IFS(
             AND(E5175&gt;110,C5175&gt;2011,F5175&gt;100),"High: overrated, new and good rotation",
             AND(E5175&lt;90,C5175&gt;2011,F5175&gt;100),"High: underrated, new and good rotation",
             AND(E5175&lt;90,C5175&lt;2011,F5175&gt;100),"High: underrated, not too new but good rotation",
             AND(E5175&lt;=110,C5175&gt;2011,F5175&lt;=25),"Critic: well priced/underrated and new, but bad rotation",
             AND(E5175&gt;110,F5175&gt;100),"Top Tier: premium vehicules that tend to be sold above market prices",
             AND(E5175&gt;=90,E5175&lt;=110,F5175&gt;25),"Moderate: fair price and regular to good rotation",
             AND(E5175&lt;90,AND(C5175&lt;=2011,C5175&gt;=2000),AND(F5175&lt;100,F5175&gt;25)),"Moderate: underrated regular model and regular rotation",
             AND(E5175&lt;90,C5175&gt;2011,AND(F5175&lt;=100,F5175&gt;25)),"Moderate: underrated new model with regular rotation",
             AND(E5175&lt;90,C5175&lt;2000,AND(F5175&lt;=100,F5175&gt;25)),"Moderate: underrated old model with regular rotation",
             AND(C5175&lt;=2011,F5175&lt;=25),"Low: not new model and bad rotation",
             AND(E5175&gt;110,AND(C5175&lt;=2011,C5175&gt;=2000),F5175&lt;=25),"Low: overrated regular model with bad rotation",
             AND(E5175&gt;110,C5175&lt;2011,AND(F5175&lt;=100,F5175&gt;25)),"Low: overrated regular model (not new) with regular rotation",
             AND(E5175&gt;110,C5175&gt;2011,F5175&lt;=25),"Low: overrated new model with bad rotation"
)</f>
        <v>Low: not new model and bad rotation</v>
      </c>
    </row>
    <row r="5176" spans="1:8" x14ac:dyDescent="0.3">
      <c r="A5176" t="s">
        <v>61</v>
      </c>
      <c r="B5176" t="s">
        <v>891</v>
      </c>
      <c r="C5176">
        <v>2001</v>
      </c>
      <c r="D5176">
        <v>1900</v>
      </c>
      <c r="E5176">
        <v>81.863009821719487</v>
      </c>
      <c r="F5176">
        <v>5</v>
      </c>
      <c r="H5176" t="str" cm="1">
        <f t="array" ref="H5176">_xlfn.IFS(
             AND(E5176&gt;110,C5176&gt;2011,F5176&gt;100),"High: overrated, new and good rotation",
             AND(E5176&lt;90,C5176&gt;2011,F5176&gt;100),"High: underrated, new and good rotation",
             AND(E5176&lt;90,C5176&lt;2011,F5176&gt;100),"High: underrated, not too new but good rotation",
             AND(E5176&lt;=110,C5176&gt;2011,F5176&lt;=25),"Critic: well priced/underrated and new, but bad rotation",
             AND(E5176&gt;110,F5176&gt;100),"Top Tier: premium vehicules that tend to be sold above market prices",
             AND(E5176&gt;=90,E5176&lt;=110,F5176&gt;25),"Moderate: fair price and regular to good rotation",
             AND(E5176&lt;90,AND(C5176&lt;=2011,C5176&gt;=2000),AND(F5176&lt;100,F5176&gt;25)),"Moderate: underrated regular model and regular rotation",
             AND(E5176&lt;90,C5176&gt;2011,AND(F5176&lt;=100,F5176&gt;25)),"Moderate: underrated new model with regular rotation",
             AND(E5176&lt;90,C5176&lt;2000,AND(F5176&lt;=100,F5176&gt;25)),"Moderate: underrated old model with regular rotation",
             AND(C5176&lt;=2011,F5176&lt;=25),"Low: not new model and bad rotation",
             AND(E5176&gt;110,AND(C5176&lt;=2011,C5176&gt;=2000),F5176&lt;=25),"Low: overrated regular model with bad rotation",
             AND(E5176&gt;110,C5176&lt;2011,AND(F5176&lt;=100,F5176&gt;25)),"Low: overrated regular model (not new) with regular rotation",
             AND(E5176&gt;110,C5176&gt;2011,F5176&lt;=25),"Low: overrated new model with bad rotation"
)</f>
        <v>Low: not new model and bad rotation</v>
      </c>
    </row>
    <row r="5177" spans="1:8" x14ac:dyDescent="0.3">
      <c r="A5177" t="s">
        <v>61</v>
      </c>
      <c r="B5177" t="s">
        <v>891</v>
      </c>
      <c r="C5177">
        <v>2002</v>
      </c>
      <c r="D5177">
        <v>1216.6666666666667</v>
      </c>
      <c r="E5177">
        <v>167.47255160298639</v>
      </c>
      <c r="F5177">
        <v>3</v>
      </c>
      <c r="H5177" t="str" cm="1">
        <f t="array" ref="H5177">_xlfn.IFS(
             AND(E5177&gt;110,C5177&gt;2011,F5177&gt;100),"High: overrated, new and good rotation",
             AND(E5177&lt;90,C5177&gt;2011,F5177&gt;100),"High: underrated, new and good rotation",
             AND(E5177&lt;90,C5177&lt;2011,F5177&gt;100),"High: underrated, not too new but good rotation",
             AND(E5177&lt;=110,C5177&gt;2011,F5177&lt;=25),"Critic: well priced/underrated and new, but bad rotation",
             AND(E5177&gt;110,F5177&gt;100),"Top Tier: premium vehicules that tend to be sold above market prices",
             AND(E5177&gt;=90,E5177&lt;=110,F5177&gt;25),"Moderate: fair price and regular to good rotation",
             AND(E5177&lt;90,AND(C5177&lt;=2011,C5177&gt;=2000),AND(F5177&lt;100,F5177&gt;25)),"Moderate: underrated regular model and regular rotation",
             AND(E5177&lt;90,C5177&gt;2011,AND(F5177&lt;=100,F5177&gt;25)),"Moderate: underrated new model with regular rotation",
             AND(E5177&lt;90,C5177&lt;2000,AND(F5177&lt;=100,F5177&gt;25)),"Moderate: underrated old model with regular rotation",
             AND(C5177&lt;=2011,F5177&lt;=25),"Low: not new model and bad rotation",
             AND(E5177&gt;110,AND(C5177&lt;=2011,C5177&gt;=2000),F5177&lt;=25),"Low: overrated regular model with bad rotation",
             AND(E5177&gt;110,C5177&lt;2011,AND(F5177&lt;=100,F5177&gt;25)),"Low: overrated regular model (not new) with regular rotation",
             AND(E5177&gt;110,C5177&gt;2011,F5177&lt;=25),"Low: overrated new model with bad rotation"
)</f>
        <v>Low: not new model and bad rotation</v>
      </c>
    </row>
    <row r="5178" spans="1:8" x14ac:dyDescent="0.3">
      <c r="A5178" t="s">
        <v>61</v>
      </c>
      <c r="B5178" t="s">
        <v>891</v>
      </c>
      <c r="C5178">
        <v>2003</v>
      </c>
      <c r="D5178">
        <v>3400</v>
      </c>
      <c r="E5178">
        <v>124.91936150856009</v>
      </c>
      <c r="F5178">
        <v>2</v>
      </c>
      <c r="H5178" t="str" cm="1">
        <f t="array" ref="H5178">_xlfn.IFS(
             AND(E5178&gt;110,C5178&gt;2011,F5178&gt;100),"High: overrated, new and good rotation",
             AND(E5178&lt;90,C5178&gt;2011,F5178&gt;100),"High: underrated, new and good rotation",
             AND(E5178&lt;90,C5178&lt;2011,F5178&gt;100),"High: underrated, not too new but good rotation",
             AND(E5178&lt;=110,C5178&gt;2011,F5178&lt;=25),"Critic: well priced/underrated and new, but bad rotation",
             AND(E5178&gt;110,F5178&gt;100),"Top Tier: premium vehicules that tend to be sold above market prices",
             AND(E5178&gt;=90,E5178&lt;=110,F5178&gt;25),"Moderate: fair price and regular to good rotation",
             AND(E5178&lt;90,AND(C5178&lt;=2011,C5178&gt;=2000),AND(F5178&lt;100,F5178&gt;25)),"Moderate: underrated regular model and regular rotation",
             AND(E5178&lt;90,C5178&gt;2011,AND(F5178&lt;=100,F5178&gt;25)),"Moderate: underrated new model with regular rotation",
             AND(E5178&lt;90,C5178&lt;2000,AND(F5178&lt;=100,F5178&gt;25)),"Moderate: underrated old model with regular rotation",
             AND(C5178&lt;=2011,F5178&lt;=25),"Low: not new model and bad rotation",
             AND(E5178&gt;110,AND(C5178&lt;=2011,C5178&gt;=2000),F5178&lt;=25),"Low: overrated regular model with bad rotation",
             AND(E5178&gt;110,C5178&lt;2011,AND(F5178&lt;=100,F5178&gt;25)),"Low: overrated regular model (not new) with regular rotation",
             AND(E5178&gt;110,C5178&gt;2011,F5178&lt;=25),"Low: overrated new model with bad rotation"
)</f>
        <v>Low: not new model and bad rotation</v>
      </c>
    </row>
    <row r="5179" spans="1:8" x14ac:dyDescent="0.3">
      <c r="A5179" t="s">
        <v>61</v>
      </c>
      <c r="B5179" t="s">
        <v>891</v>
      </c>
      <c r="C5179">
        <v>2004</v>
      </c>
      <c r="D5179">
        <v>2472.2222222222222</v>
      </c>
      <c r="E5179">
        <v>80.033161989701753</v>
      </c>
      <c r="F5179">
        <v>18</v>
      </c>
      <c r="H5179" t="str" cm="1">
        <f t="array" ref="H5179">_xlfn.IFS(
             AND(E5179&gt;110,C5179&gt;2011,F5179&gt;100),"High: overrated, new and good rotation",
             AND(E5179&lt;90,C5179&gt;2011,F5179&gt;100),"High: underrated, new and good rotation",
             AND(E5179&lt;90,C5179&lt;2011,F5179&gt;100),"High: underrated, not too new but good rotation",
             AND(E5179&lt;=110,C5179&gt;2011,F5179&lt;=25),"Critic: well priced/underrated and new, but bad rotation",
             AND(E5179&gt;110,F5179&gt;100),"Top Tier: premium vehicules that tend to be sold above market prices",
             AND(E5179&gt;=90,E5179&lt;=110,F5179&gt;25),"Moderate: fair price and regular to good rotation",
             AND(E5179&lt;90,AND(C5179&lt;=2011,C5179&gt;=2000),AND(F5179&lt;100,F5179&gt;25)),"Moderate: underrated regular model and regular rotation",
             AND(E5179&lt;90,C5179&gt;2011,AND(F5179&lt;=100,F5179&gt;25)),"Moderate: underrated new model with regular rotation",
             AND(E5179&lt;90,C5179&lt;2000,AND(F5179&lt;=100,F5179&gt;25)),"Moderate: underrated old model with regular rotation",
             AND(C5179&lt;=2011,F5179&lt;=25),"Low: not new model and bad rotation",
             AND(E5179&gt;110,AND(C5179&lt;=2011,C5179&gt;=2000),F5179&lt;=25),"Low: overrated regular model with bad rotation",
             AND(E5179&gt;110,C5179&lt;2011,AND(F5179&lt;=100,F5179&gt;25)),"Low: overrated regular model (not new) with regular rotation",
             AND(E5179&gt;110,C5179&gt;2011,F5179&lt;=25),"Low: overrated new model with bad rotation"
)</f>
        <v>Low: not new model and bad rotation</v>
      </c>
    </row>
    <row r="5180" spans="1:8" x14ac:dyDescent="0.3">
      <c r="A5180" t="s">
        <v>61</v>
      </c>
      <c r="B5180" t="s">
        <v>891</v>
      </c>
      <c r="C5180">
        <v>2006</v>
      </c>
      <c r="D5180">
        <v>3933.3333333333335</v>
      </c>
      <c r="E5180">
        <v>68.824557404452548</v>
      </c>
      <c r="F5180">
        <v>3</v>
      </c>
      <c r="H5180" t="str" cm="1">
        <f t="array" ref="H5180">_xlfn.IFS(
             AND(E5180&gt;110,C5180&gt;2011,F5180&gt;100),"High: overrated, new and good rotation",
             AND(E5180&lt;90,C5180&gt;2011,F5180&gt;100),"High: underrated, new and good rotation",
             AND(E5180&lt;90,C5180&lt;2011,F5180&gt;100),"High: underrated, not too new but good rotation",
             AND(E5180&lt;=110,C5180&gt;2011,F5180&lt;=25),"Critic: well priced/underrated and new, but bad rotation",
             AND(E5180&gt;110,F5180&gt;100),"Top Tier: premium vehicules that tend to be sold above market prices",
             AND(E5180&gt;=90,E5180&lt;=110,F5180&gt;25),"Moderate: fair price and regular to good rotation",
             AND(E5180&lt;90,AND(C5180&lt;=2011,C5180&gt;=2000),AND(F5180&lt;100,F5180&gt;25)),"Moderate: underrated regular model and regular rotation",
             AND(E5180&lt;90,C5180&gt;2011,AND(F5180&lt;=100,F5180&gt;25)),"Moderate: underrated new model with regular rotation",
             AND(E5180&lt;90,C5180&lt;2000,AND(F5180&lt;=100,F5180&gt;25)),"Moderate: underrated old model with regular rotation",
             AND(C5180&lt;=2011,F5180&lt;=25),"Low: not new model and bad rotation",
             AND(E5180&gt;110,AND(C5180&lt;=2011,C5180&gt;=2000),F5180&lt;=25),"Low: overrated regular model with bad rotation",
             AND(E5180&gt;110,C5180&lt;2011,AND(F5180&lt;=100,F5180&gt;25)),"Low: overrated regular model (not new) with regular rotation",
             AND(E5180&gt;110,C5180&gt;2011,F5180&lt;=25),"Low: overrated new model with bad rotation"
)</f>
        <v>Low: not new model and bad rotation</v>
      </c>
    </row>
    <row r="5181" spans="1:8" x14ac:dyDescent="0.3">
      <c r="A5181" t="s">
        <v>61</v>
      </c>
      <c r="B5181" t="s">
        <v>891</v>
      </c>
      <c r="C5181">
        <v>2007</v>
      </c>
      <c r="D5181">
        <v>9025</v>
      </c>
      <c r="E5181">
        <v>97.831955261030771</v>
      </c>
      <c r="F5181">
        <v>8</v>
      </c>
      <c r="H5181" t="str" cm="1">
        <f t="array" ref="H5181">_xlfn.IFS(
             AND(E5181&gt;110,C5181&gt;2011,F5181&gt;100),"High: overrated, new and good rotation",
             AND(E5181&lt;90,C5181&gt;2011,F5181&gt;100),"High: underrated, new and good rotation",
             AND(E5181&lt;90,C5181&lt;2011,F5181&gt;100),"High: underrated, not too new but good rotation",
             AND(E5181&lt;=110,C5181&gt;2011,F5181&lt;=25),"Critic: well priced/underrated and new, but bad rotation",
             AND(E5181&gt;110,F5181&gt;100),"Top Tier: premium vehicules that tend to be sold above market prices",
             AND(E5181&gt;=90,E5181&lt;=110,F5181&gt;25),"Moderate: fair price and regular to good rotation",
             AND(E5181&lt;90,AND(C5181&lt;=2011,C5181&gt;=2000),AND(F5181&lt;100,F5181&gt;25)),"Moderate: underrated regular model and regular rotation",
             AND(E5181&lt;90,C5181&gt;2011,AND(F5181&lt;=100,F5181&gt;25)),"Moderate: underrated new model with regular rotation",
             AND(E5181&lt;90,C5181&lt;2000,AND(F5181&lt;=100,F5181&gt;25)),"Moderate: underrated old model with regular rotation",
             AND(C5181&lt;=2011,F5181&lt;=25),"Low: not new model and bad rotation",
             AND(E5181&gt;110,AND(C5181&lt;=2011,C5181&gt;=2000),F5181&lt;=25),"Low: overrated regular model with bad rotation",
             AND(E5181&gt;110,C5181&lt;2011,AND(F5181&lt;=100,F5181&gt;25)),"Low: overrated regular model (not new) with regular rotation",
             AND(E5181&gt;110,C5181&gt;2011,F5181&lt;=25),"Low: overrated new model with bad rotation"
)</f>
        <v>Low: not new model and bad rotation</v>
      </c>
    </row>
    <row r="5182" spans="1:8" x14ac:dyDescent="0.3">
      <c r="A5182" t="s">
        <v>61</v>
      </c>
      <c r="B5182" t="s">
        <v>891</v>
      </c>
      <c r="C5182">
        <v>2008</v>
      </c>
      <c r="D5182">
        <v>10190</v>
      </c>
      <c r="E5182">
        <v>102.55971366880658</v>
      </c>
      <c r="F5182">
        <v>25</v>
      </c>
      <c r="H5182" t="str" cm="1">
        <f t="array" ref="H5182">_xlfn.IFS(
             AND(E5182&gt;110,C5182&gt;2011,F5182&gt;100),"High: overrated, new and good rotation",
             AND(E5182&lt;90,C5182&gt;2011,F5182&gt;100),"High: underrated, new and good rotation",
             AND(E5182&lt;90,C5182&lt;2011,F5182&gt;100),"High: underrated, not too new but good rotation",
             AND(E5182&lt;=110,C5182&gt;2011,F5182&lt;=25),"Critic: well priced/underrated and new, but bad rotation",
             AND(E5182&gt;110,F5182&gt;100),"Top Tier: premium vehicules that tend to be sold above market prices",
             AND(E5182&gt;=90,E5182&lt;=110,F5182&gt;25),"Moderate: fair price and regular to good rotation",
             AND(E5182&lt;90,AND(C5182&lt;=2011,C5182&gt;=2000),AND(F5182&lt;100,F5182&gt;25)),"Moderate: underrated regular model and regular rotation",
             AND(E5182&lt;90,C5182&gt;2011,AND(F5182&lt;=100,F5182&gt;25)),"Moderate: underrated new model with regular rotation",
             AND(E5182&lt;90,C5182&lt;2000,AND(F5182&lt;=100,F5182&gt;25)),"Moderate: underrated old model with regular rotation",
             AND(C5182&lt;=2011,F5182&lt;=25),"Low: not new model and bad rotation",
             AND(E5182&gt;110,AND(C5182&lt;=2011,C5182&gt;=2000),F5182&lt;=25),"Low: overrated regular model with bad rotation",
             AND(E5182&gt;110,C5182&lt;2011,AND(F5182&lt;=100,F5182&gt;25)),"Low: overrated regular model (not new) with regular rotation",
             AND(E5182&gt;110,C5182&gt;2011,F5182&lt;=25),"Low: overrated new model with bad rotation"
)</f>
        <v>Low: not new model and bad rotation</v>
      </c>
    </row>
    <row r="5183" spans="1:8" x14ac:dyDescent="0.3">
      <c r="A5183" t="s">
        <v>61</v>
      </c>
      <c r="B5183" t="s">
        <v>891</v>
      </c>
      <c r="C5183">
        <v>2009</v>
      </c>
      <c r="D5183">
        <v>11845.454545454546</v>
      </c>
      <c r="E5183">
        <v>98.077401365847251</v>
      </c>
      <c r="F5183">
        <v>11</v>
      </c>
      <c r="H5183" t="str" cm="1">
        <f t="array" ref="H5183">_xlfn.IFS(
             AND(E5183&gt;110,C5183&gt;2011,F5183&gt;100),"High: overrated, new and good rotation",
             AND(E5183&lt;90,C5183&gt;2011,F5183&gt;100),"High: underrated, new and good rotation",
             AND(E5183&lt;90,C5183&lt;2011,F5183&gt;100),"High: underrated, not too new but good rotation",
             AND(E5183&lt;=110,C5183&gt;2011,F5183&lt;=25),"Critic: well priced/underrated and new, but bad rotation",
             AND(E5183&gt;110,F5183&gt;100),"Top Tier: premium vehicules that tend to be sold above market prices",
             AND(E5183&gt;=90,E5183&lt;=110,F5183&gt;25),"Moderate: fair price and regular to good rotation",
             AND(E5183&lt;90,AND(C5183&lt;=2011,C5183&gt;=2000),AND(F5183&lt;100,F5183&gt;25)),"Moderate: underrated regular model and regular rotation",
             AND(E5183&lt;90,C5183&gt;2011,AND(F5183&lt;=100,F5183&gt;25)),"Moderate: underrated new model with regular rotation",
             AND(E5183&lt;90,C5183&lt;2000,AND(F5183&lt;=100,F5183&gt;25)),"Moderate: underrated old model with regular rotation",
             AND(C5183&lt;=2011,F5183&lt;=25),"Low: not new model and bad rotation",
             AND(E5183&gt;110,AND(C5183&lt;=2011,C5183&gt;=2000),F5183&lt;=25),"Low: overrated regular model with bad rotation",
             AND(E5183&gt;110,C5183&lt;2011,AND(F5183&lt;=100,F5183&gt;25)),"Low: overrated regular model (not new) with regular rotation",
             AND(E5183&gt;110,C5183&gt;2011,F5183&lt;=25),"Low: overrated new model with bad rotation"
)</f>
        <v>Low: not new model and bad rotation</v>
      </c>
    </row>
    <row r="5184" spans="1:8" x14ac:dyDescent="0.3">
      <c r="A5184" t="s">
        <v>61</v>
      </c>
      <c r="B5184" t="s">
        <v>891</v>
      </c>
      <c r="C5184">
        <v>2010</v>
      </c>
      <c r="D5184">
        <v>16750</v>
      </c>
      <c r="E5184">
        <v>110.19700160958115</v>
      </c>
      <c r="F5184">
        <v>4</v>
      </c>
      <c r="H5184" t="str" cm="1">
        <f t="array" ref="H5184">_xlfn.IFS(
             AND(E5184&gt;110,C5184&gt;2011,F5184&gt;100),"High: overrated, new and good rotation",
             AND(E5184&lt;90,C5184&gt;2011,F5184&gt;100),"High: underrated, new and good rotation",
             AND(E5184&lt;90,C5184&lt;2011,F5184&gt;100),"High: underrated, not too new but good rotation",
             AND(E5184&lt;=110,C5184&gt;2011,F5184&lt;=25),"Critic: well priced/underrated and new, but bad rotation",
             AND(E5184&gt;110,F5184&gt;100),"Top Tier: premium vehicules that tend to be sold above market prices",
             AND(E5184&gt;=90,E5184&lt;=110,F5184&gt;25),"Moderate: fair price and regular to good rotation",
             AND(E5184&lt;90,AND(C5184&lt;=2011,C5184&gt;=2000),AND(F5184&lt;100,F5184&gt;25)),"Moderate: underrated regular model and regular rotation",
             AND(E5184&lt;90,C5184&gt;2011,AND(F5184&lt;=100,F5184&gt;25)),"Moderate: underrated new model with regular rotation",
             AND(E5184&lt;90,C5184&lt;2000,AND(F5184&lt;=100,F5184&gt;25)),"Moderate: underrated old model with regular rotation",
             AND(C5184&lt;=2011,F5184&lt;=25),"Low: not new model and bad rotation",
             AND(E5184&gt;110,AND(C5184&lt;=2011,C5184&gt;=2000),F5184&lt;=25),"Low: overrated regular model with bad rotation",
             AND(E5184&gt;110,C5184&lt;2011,AND(F5184&lt;=100,F5184&gt;25)),"Low: overrated regular model (not new) with regular rotation",
             AND(E5184&gt;110,C5184&gt;2011,F5184&lt;=25),"Low: overrated new model with bad rotation"
)</f>
        <v>Low: not new model and bad rotation</v>
      </c>
    </row>
    <row r="5185" spans="1:8" x14ac:dyDescent="0.3">
      <c r="A5185" t="s">
        <v>61</v>
      </c>
      <c r="B5185" t="s">
        <v>891</v>
      </c>
      <c r="C5185">
        <v>2011</v>
      </c>
      <c r="D5185">
        <v>18111.111111111109</v>
      </c>
      <c r="E5185">
        <v>98.742636399195192</v>
      </c>
      <c r="F5185">
        <v>18</v>
      </c>
      <c r="H5185" t="str" cm="1">
        <f t="array" ref="H5185">_xlfn.IFS(
             AND(E5185&gt;110,C5185&gt;2011,F5185&gt;100),"High: overrated, new and good rotation",
             AND(E5185&lt;90,C5185&gt;2011,F5185&gt;100),"High: underrated, new and good rotation",
             AND(E5185&lt;90,C5185&lt;2011,F5185&gt;100),"High: underrated, not too new but good rotation",
             AND(E5185&lt;=110,C5185&gt;2011,F5185&lt;=25),"Critic: well priced/underrated and new, but bad rotation",
             AND(E5185&gt;110,F5185&gt;100),"Top Tier: premium vehicules that tend to be sold above market prices",
             AND(E5185&gt;=90,E5185&lt;=110,F5185&gt;25),"Moderate: fair price and regular to good rotation",
             AND(E5185&lt;90,AND(C5185&lt;=2011,C5185&gt;=2000),AND(F5185&lt;100,F5185&gt;25)),"Moderate: underrated regular model and regular rotation",
             AND(E5185&lt;90,C5185&gt;2011,AND(F5185&lt;=100,F5185&gt;25)),"Moderate: underrated new model with regular rotation",
             AND(E5185&lt;90,C5185&lt;2000,AND(F5185&lt;=100,F5185&gt;25)),"Moderate: underrated old model with regular rotation",
             AND(C5185&lt;=2011,F5185&lt;=25),"Low: not new model and bad rotation",
             AND(E5185&gt;110,AND(C5185&lt;=2011,C5185&gt;=2000),F5185&lt;=25),"Low: overrated regular model with bad rotation",
             AND(E5185&gt;110,C5185&lt;2011,AND(F5185&lt;=100,F5185&gt;25)),"Low: overrated regular model (not new) with regular rotation",
             AND(E5185&gt;110,C5185&gt;2011,F5185&lt;=25),"Low: overrated new model with bad rotation"
)</f>
        <v>Low: not new model and bad rotation</v>
      </c>
    </row>
    <row r="5186" spans="1:8" x14ac:dyDescent="0.3">
      <c r="A5186" t="s">
        <v>61</v>
      </c>
      <c r="B5186" t="s">
        <v>891</v>
      </c>
      <c r="C5186">
        <v>2012</v>
      </c>
      <c r="D5186">
        <v>21582</v>
      </c>
      <c r="E5186">
        <v>98.7140320087954</v>
      </c>
      <c r="F5186">
        <v>36</v>
      </c>
      <c r="H5186" t="str" cm="1">
        <f t="array" ref="H5186">_xlfn.IFS(
             AND(E5186&gt;110,C5186&gt;2011,F5186&gt;100),"High: overrated, new and good rotation",
             AND(E5186&lt;90,C5186&gt;2011,F5186&gt;100),"High: underrated, new and good rotation",
             AND(E5186&lt;90,C5186&lt;2011,F5186&gt;100),"High: underrated, not too new but good rotation",
             AND(E5186&lt;=110,C5186&gt;2011,F5186&lt;=25),"Critic: well priced/underrated and new, but bad rotation",
             AND(E5186&gt;110,F5186&gt;100),"Top Tier: premium vehicules that tend to be sold above market prices",
             AND(E5186&gt;=90,E5186&lt;=110,F5186&gt;25),"Moderate: fair price and regular to good rotation",
             AND(E5186&lt;90,AND(C5186&lt;=2011,C5186&gt;=2000),AND(F5186&lt;100,F5186&gt;25)),"Moderate: underrated regular model and regular rotation",
             AND(E5186&lt;90,C5186&gt;2011,AND(F5186&lt;=100,F5186&gt;25)),"Moderate: underrated new model with regular rotation",
             AND(E5186&lt;90,C5186&lt;2000,AND(F5186&lt;=100,F5186&gt;25)),"Moderate: underrated old model with regular rotation",
             AND(C5186&lt;=2011,F5186&lt;=25),"Low: not new model and bad rotation",
             AND(E5186&gt;110,AND(C5186&lt;=2011,C5186&gt;=2000),F5186&lt;=25),"Low: overrated regular model with bad rotation",
             AND(E5186&gt;110,C5186&lt;2011,AND(F5186&lt;=100,F5186&gt;25)),"Low: overrated regular model (not new) with regular rotation",
             AND(E5186&gt;110,C5186&gt;2011,F5186&lt;=25),"Low: overrated new model with bad rotation"
)</f>
        <v>Moderate: fair price and regular to good rotation</v>
      </c>
    </row>
    <row r="5187" spans="1:8" x14ac:dyDescent="0.3">
      <c r="A5187" t="s">
        <v>61</v>
      </c>
      <c r="B5187" t="s">
        <v>891</v>
      </c>
      <c r="C5187">
        <v>2013</v>
      </c>
      <c r="D5187">
        <v>23125</v>
      </c>
      <c r="E5187">
        <v>78.796586555207256</v>
      </c>
      <c r="F5187">
        <v>2</v>
      </c>
      <c r="H5187" t="str" cm="1">
        <f t="array" ref="H5187">_xlfn.IFS(
             AND(E5187&gt;110,C5187&gt;2011,F5187&gt;100),"High: overrated, new and good rotation",
             AND(E5187&lt;90,C5187&gt;2011,F5187&gt;100),"High: underrated, new and good rotation",
             AND(E5187&lt;90,C5187&lt;2011,F5187&gt;100),"High: underrated, not too new but good rotation",
             AND(E5187&lt;=110,C5187&gt;2011,F5187&lt;=25),"Critic: well priced/underrated and new, but bad rotation",
             AND(E5187&gt;110,F5187&gt;100),"Top Tier: premium vehicules that tend to be sold above market prices",
             AND(E5187&gt;=90,E5187&lt;=110,F5187&gt;25),"Moderate: fair price and regular to good rotation",
             AND(E5187&lt;90,AND(C5187&lt;=2011,C5187&gt;=2000),AND(F5187&lt;100,F5187&gt;25)),"Moderate: underrated regular model and regular rotation",
             AND(E5187&lt;90,C5187&gt;2011,AND(F5187&lt;=100,F5187&gt;25)),"Moderate: underrated new model with regular rotation",
             AND(E5187&lt;90,C5187&lt;2000,AND(F5187&lt;=100,F5187&gt;25)),"Moderate: underrated old model with regular rotation",
             AND(C5187&lt;=2011,F5187&lt;=25),"Low: not new model and bad rotation",
             AND(E5187&gt;110,AND(C5187&lt;=2011,C5187&gt;=2000),F5187&lt;=25),"Low: overrated regular model with bad rotation",
             AND(E5187&gt;110,C5187&lt;2011,AND(F5187&lt;=100,F5187&gt;25)),"Low: overrated regular model (not new) with regular rotation",
             AND(E5187&gt;110,C5187&gt;2011,F5187&lt;=25),"Low: overrated new model with bad rotation"
)</f>
        <v>Critic: well priced/underrated and new, but bad rotation</v>
      </c>
    </row>
    <row r="5188" spans="1:8" x14ac:dyDescent="0.3">
      <c r="A5188" t="s">
        <v>61</v>
      </c>
      <c r="B5188" t="s">
        <v>892</v>
      </c>
      <c r="C5188">
        <v>2000</v>
      </c>
      <c r="D5188">
        <v>948.52941176470586</v>
      </c>
      <c r="E5188">
        <v>108.09282167982408</v>
      </c>
      <c r="F5188">
        <v>17</v>
      </c>
      <c r="H5188" t="str" cm="1">
        <f t="array" ref="H5188">_xlfn.IFS(
             AND(E5188&gt;110,C5188&gt;2011,F5188&gt;100),"High: overrated, new and good rotation",
             AND(E5188&lt;90,C5188&gt;2011,F5188&gt;100),"High: underrated, new and good rotation",
             AND(E5188&lt;90,C5188&lt;2011,F5188&gt;100),"High: underrated, not too new but good rotation",
             AND(E5188&lt;=110,C5188&gt;2011,F5188&lt;=25),"Critic: well priced/underrated and new, but bad rotation",
             AND(E5188&gt;110,F5188&gt;100),"Top Tier: premium vehicules that tend to be sold above market prices",
             AND(E5188&gt;=90,E5188&lt;=110,F5188&gt;25),"Moderate: fair price and regular to good rotation",
             AND(E5188&lt;90,AND(C5188&lt;=2011,C5188&gt;=2000),AND(F5188&lt;100,F5188&gt;25)),"Moderate: underrated regular model and regular rotation",
             AND(E5188&lt;90,C5188&gt;2011,AND(F5188&lt;=100,F5188&gt;25)),"Moderate: underrated new model with regular rotation",
             AND(E5188&lt;90,C5188&lt;2000,AND(F5188&lt;=100,F5188&gt;25)),"Moderate: underrated old model with regular rotation",
             AND(C5188&lt;=2011,F5188&lt;=25),"Low: not new model and bad rotation",
             AND(E5188&gt;110,AND(C5188&lt;=2011,C5188&gt;=2000),F5188&lt;=25),"Low: overrated regular model with bad rotation",
             AND(E5188&gt;110,C5188&lt;2011,AND(F5188&lt;=100,F5188&gt;25)),"Low: overrated regular model (not new) with regular rotation",
             AND(E5188&gt;110,C5188&gt;2011,F5188&lt;=25),"Low: overrated new model with bad rotation"
)</f>
        <v>Low: not new model and bad rotation</v>
      </c>
    </row>
    <row r="5189" spans="1:8" x14ac:dyDescent="0.3">
      <c r="A5189" t="s">
        <v>61</v>
      </c>
      <c r="B5189" t="s">
        <v>892</v>
      </c>
      <c r="C5189">
        <v>2001</v>
      </c>
      <c r="D5189">
        <v>1298.3333333333333</v>
      </c>
      <c r="E5189">
        <v>107.34508364966231</v>
      </c>
      <c r="F5189">
        <v>30</v>
      </c>
      <c r="H5189" t="str" cm="1">
        <f t="array" ref="H5189">_xlfn.IFS(
             AND(E5189&gt;110,C5189&gt;2011,F5189&gt;100),"High: overrated, new and good rotation",
             AND(E5189&lt;90,C5189&gt;2011,F5189&gt;100),"High: underrated, new and good rotation",
             AND(E5189&lt;90,C5189&lt;2011,F5189&gt;100),"High: underrated, not too new but good rotation",
             AND(E5189&lt;=110,C5189&gt;2011,F5189&lt;=25),"Critic: well priced/underrated and new, but bad rotation",
             AND(E5189&gt;110,F5189&gt;100),"Top Tier: premium vehicules that tend to be sold above market prices",
             AND(E5189&gt;=90,E5189&lt;=110,F5189&gt;25),"Moderate: fair price and regular to good rotation",
             AND(E5189&lt;90,AND(C5189&lt;=2011,C5189&gt;=2000),AND(F5189&lt;100,F5189&gt;25)),"Moderate: underrated regular model and regular rotation",
             AND(E5189&lt;90,C5189&gt;2011,AND(F5189&lt;=100,F5189&gt;25)),"Moderate: underrated new model with regular rotation",
             AND(E5189&lt;90,C5189&lt;2000,AND(F5189&lt;=100,F5189&gt;25)),"Moderate: underrated old model with regular rotation",
             AND(C5189&lt;=2011,F5189&lt;=25),"Low: not new model and bad rotation",
             AND(E5189&gt;110,AND(C5189&lt;=2011,C5189&gt;=2000),F5189&lt;=25),"Low: overrated regular model with bad rotation",
             AND(E5189&gt;110,C5189&lt;2011,AND(F5189&lt;=100,F5189&gt;25)),"Low: overrated regular model (not new) with regular rotation",
             AND(E5189&gt;110,C5189&gt;2011,F5189&lt;=25),"Low: overrated new model with bad rotation"
)</f>
        <v>Moderate: fair price and regular to good rotation</v>
      </c>
    </row>
    <row r="5190" spans="1:8" x14ac:dyDescent="0.3">
      <c r="A5190" t="s">
        <v>61</v>
      </c>
      <c r="B5190" t="s">
        <v>892</v>
      </c>
      <c r="C5190">
        <v>2002</v>
      </c>
      <c r="D5190">
        <v>1742.5</v>
      </c>
      <c r="E5190">
        <v>103.04558845440461</v>
      </c>
      <c r="F5190">
        <v>10</v>
      </c>
      <c r="H5190" t="str" cm="1">
        <f t="array" ref="H5190">_xlfn.IFS(
             AND(E5190&gt;110,C5190&gt;2011,F5190&gt;100),"High: overrated, new and good rotation",
             AND(E5190&lt;90,C5190&gt;2011,F5190&gt;100),"High: underrated, new and good rotation",
             AND(E5190&lt;90,C5190&lt;2011,F5190&gt;100),"High: underrated, not too new but good rotation",
             AND(E5190&lt;=110,C5190&gt;2011,F5190&lt;=25),"Critic: well priced/underrated and new, but bad rotation",
             AND(E5190&gt;110,F5190&gt;100),"Top Tier: premium vehicules that tend to be sold above market prices",
             AND(E5190&gt;=90,E5190&lt;=110,F5190&gt;25),"Moderate: fair price and regular to good rotation",
             AND(E5190&lt;90,AND(C5190&lt;=2011,C5190&gt;=2000),AND(F5190&lt;100,F5190&gt;25)),"Moderate: underrated regular model and regular rotation",
             AND(E5190&lt;90,C5190&gt;2011,AND(F5190&lt;=100,F5190&gt;25)),"Moderate: underrated new model with regular rotation",
             AND(E5190&lt;90,C5190&lt;2000,AND(F5190&lt;=100,F5190&gt;25)),"Moderate: underrated old model with regular rotation",
             AND(C5190&lt;=2011,F5190&lt;=25),"Low: not new model and bad rotation",
             AND(E5190&gt;110,AND(C5190&lt;=2011,C5190&gt;=2000),F5190&lt;=25),"Low: overrated regular model with bad rotation",
             AND(E5190&gt;110,C5190&lt;2011,AND(F5190&lt;=100,F5190&gt;25)),"Low: overrated regular model (not new) with regular rotation",
             AND(E5190&gt;110,C5190&gt;2011,F5190&lt;=25),"Low: overrated new model with bad rotation"
)</f>
        <v>Low: not new model and bad rotation</v>
      </c>
    </row>
    <row r="5191" spans="1:8" x14ac:dyDescent="0.3">
      <c r="A5191" t="s">
        <v>61</v>
      </c>
      <c r="B5191" t="s">
        <v>892</v>
      </c>
      <c r="C5191">
        <v>2003</v>
      </c>
      <c r="D5191">
        <v>1262.5</v>
      </c>
      <c r="E5191">
        <v>129.6120561311634</v>
      </c>
      <c r="F5191">
        <v>16</v>
      </c>
      <c r="H5191" t="str" cm="1">
        <f t="array" ref="H5191">_xlfn.IFS(
             AND(E5191&gt;110,C5191&gt;2011,F5191&gt;100),"High: overrated, new and good rotation",
             AND(E5191&lt;90,C5191&gt;2011,F5191&gt;100),"High: underrated, new and good rotation",
             AND(E5191&lt;90,C5191&lt;2011,F5191&gt;100),"High: underrated, not too new but good rotation",
             AND(E5191&lt;=110,C5191&gt;2011,F5191&lt;=25),"Critic: well priced/underrated and new, but bad rotation",
             AND(E5191&gt;110,F5191&gt;100),"Top Tier: premium vehicules that tend to be sold above market prices",
             AND(E5191&gt;=90,E5191&lt;=110,F5191&gt;25),"Moderate: fair price and regular to good rotation",
             AND(E5191&lt;90,AND(C5191&lt;=2011,C5191&gt;=2000),AND(F5191&lt;100,F5191&gt;25)),"Moderate: underrated regular model and regular rotation",
             AND(E5191&lt;90,C5191&gt;2011,AND(F5191&lt;=100,F5191&gt;25)),"Moderate: underrated new model with regular rotation",
             AND(E5191&lt;90,C5191&lt;2000,AND(F5191&lt;=100,F5191&gt;25)),"Moderate: underrated old model with regular rotation",
             AND(C5191&lt;=2011,F5191&lt;=25),"Low: not new model and bad rotation",
             AND(E5191&gt;110,AND(C5191&lt;=2011,C5191&gt;=2000),F5191&lt;=25),"Low: overrated regular model with bad rotation",
             AND(E5191&gt;110,C5191&lt;2011,AND(F5191&lt;=100,F5191&gt;25)),"Low: overrated regular model (not new) with regular rotation",
             AND(E5191&gt;110,C5191&gt;2011,F5191&lt;=25),"Low: overrated new model with bad rotation"
)</f>
        <v>Low: not new model and bad rotation</v>
      </c>
    </row>
    <row r="5192" spans="1:8" x14ac:dyDescent="0.3">
      <c r="A5192" t="s">
        <v>61</v>
      </c>
      <c r="B5192" t="s">
        <v>892</v>
      </c>
      <c r="C5192">
        <v>2004</v>
      </c>
      <c r="D5192">
        <v>2531.5789473684213</v>
      </c>
      <c r="E5192">
        <v>109.34005840035127</v>
      </c>
      <c r="F5192">
        <v>38</v>
      </c>
      <c r="H5192" t="str" cm="1">
        <f t="array" ref="H5192">_xlfn.IFS(
             AND(E5192&gt;110,C5192&gt;2011,F5192&gt;100),"High: overrated, new and good rotation",
             AND(E5192&lt;90,C5192&gt;2011,F5192&gt;100),"High: underrated, new and good rotation",
             AND(E5192&lt;90,C5192&lt;2011,F5192&gt;100),"High: underrated, not too new but good rotation",
             AND(E5192&lt;=110,C5192&gt;2011,F5192&lt;=25),"Critic: well priced/underrated and new, but bad rotation",
             AND(E5192&gt;110,F5192&gt;100),"Top Tier: premium vehicules that tend to be sold above market prices",
             AND(E5192&gt;=90,E5192&lt;=110,F5192&gt;25),"Moderate: fair price and regular to good rotation",
             AND(E5192&lt;90,AND(C5192&lt;=2011,C5192&gt;=2000),AND(F5192&lt;100,F5192&gt;25)),"Moderate: underrated regular model and regular rotation",
             AND(E5192&lt;90,C5192&gt;2011,AND(F5192&lt;=100,F5192&gt;25)),"Moderate: underrated new model with regular rotation",
             AND(E5192&lt;90,C5192&lt;2000,AND(F5192&lt;=100,F5192&gt;25)),"Moderate: underrated old model with regular rotation",
             AND(C5192&lt;=2011,F5192&lt;=25),"Low: not new model and bad rotation",
             AND(E5192&gt;110,AND(C5192&lt;=2011,C5192&gt;=2000),F5192&lt;=25),"Low: overrated regular model with bad rotation",
             AND(E5192&gt;110,C5192&lt;2011,AND(F5192&lt;=100,F5192&gt;25)),"Low: overrated regular model (not new) with regular rotation",
             AND(E5192&gt;110,C5192&gt;2011,F5192&lt;=25),"Low: overrated new model with bad rotation"
)</f>
        <v>Moderate: fair price and regular to good rotation</v>
      </c>
    </row>
    <row r="5193" spans="1:8" x14ac:dyDescent="0.3">
      <c r="A5193" t="s">
        <v>61</v>
      </c>
      <c r="B5193" t="s">
        <v>892</v>
      </c>
      <c r="C5193">
        <v>2005</v>
      </c>
      <c r="D5193">
        <v>2906.5573770491801</v>
      </c>
      <c r="E5193">
        <v>97.596056305938973</v>
      </c>
      <c r="F5193">
        <v>61</v>
      </c>
      <c r="H5193" t="str" cm="1">
        <f t="array" ref="H5193">_xlfn.IFS(
             AND(E5193&gt;110,C5193&gt;2011,F5193&gt;100),"High: overrated, new and good rotation",
             AND(E5193&lt;90,C5193&gt;2011,F5193&gt;100),"High: underrated, new and good rotation",
             AND(E5193&lt;90,C5193&lt;2011,F5193&gt;100),"High: underrated, not too new but good rotation",
             AND(E5193&lt;=110,C5193&gt;2011,F5193&lt;=25),"Critic: well priced/underrated and new, but bad rotation",
             AND(E5193&gt;110,F5193&gt;100),"Top Tier: premium vehicules that tend to be sold above market prices",
             AND(E5193&gt;=90,E5193&lt;=110,F5193&gt;25),"Moderate: fair price and regular to good rotation",
             AND(E5193&lt;90,AND(C5193&lt;=2011,C5193&gt;=2000),AND(F5193&lt;100,F5193&gt;25)),"Moderate: underrated regular model and regular rotation",
             AND(E5193&lt;90,C5193&gt;2011,AND(F5193&lt;=100,F5193&gt;25)),"Moderate: underrated new model with regular rotation",
             AND(E5193&lt;90,C5193&lt;2000,AND(F5193&lt;=100,F5193&gt;25)),"Moderate: underrated old model with regular rotation",
             AND(C5193&lt;=2011,F5193&lt;=25),"Low: not new model and bad rotation",
             AND(E5193&gt;110,AND(C5193&lt;=2011,C5193&gt;=2000),F5193&lt;=25),"Low: overrated regular model with bad rotation",
             AND(E5193&gt;110,C5193&lt;2011,AND(F5193&lt;=100,F5193&gt;25)),"Low: overrated regular model (not new) with regular rotation",
             AND(E5193&gt;110,C5193&gt;2011,F5193&lt;=25),"Low: overrated new model with bad rotation"
)</f>
        <v>Moderate: fair price and regular to good rotation</v>
      </c>
    </row>
    <row r="5194" spans="1:8" x14ac:dyDescent="0.3">
      <c r="A5194" t="s">
        <v>61</v>
      </c>
      <c r="B5194" t="s">
        <v>892</v>
      </c>
      <c r="C5194">
        <v>2006</v>
      </c>
      <c r="D5194">
        <v>3983.5820895522388</v>
      </c>
      <c r="E5194">
        <v>94.117056814765121</v>
      </c>
      <c r="F5194">
        <v>67</v>
      </c>
      <c r="H5194" t="str" cm="1">
        <f t="array" ref="H5194">_xlfn.IFS(
             AND(E5194&gt;110,C5194&gt;2011,F5194&gt;100),"High: overrated, new and good rotation",
             AND(E5194&lt;90,C5194&gt;2011,F5194&gt;100),"High: underrated, new and good rotation",
             AND(E5194&lt;90,C5194&lt;2011,F5194&gt;100),"High: underrated, not too new but good rotation",
             AND(E5194&lt;=110,C5194&gt;2011,F5194&lt;=25),"Critic: well priced/underrated and new, but bad rotation",
             AND(E5194&gt;110,F5194&gt;100),"Top Tier: premium vehicules that tend to be sold above market prices",
             AND(E5194&gt;=90,E5194&lt;=110,F5194&gt;25),"Moderate: fair price and regular to good rotation",
             AND(E5194&lt;90,AND(C5194&lt;=2011,C5194&gt;=2000),AND(F5194&lt;100,F5194&gt;25)),"Moderate: underrated regular model and regular rotation",
             AND(E5194&lt;90,C5194&gt;2011,AND(F5194&lt;=100,F5194&gt;25)),"Moderate: underrated new model with regular rotation",
             AND(E5194&lt;90,C5194&lt;2000,AND(F5194&lt;=100,F5194&gt;25)),"Moderate: underrated old model with regular rotation",
             AND(C5194&lt;=2011,F5194&lt;=25),"Low: not new model and bad rotation",
             AND(E5194&gt;110,AND(C5194&lt;=2011,C5194&gt;=2000),F5194&lt;=25),"Low: overrated regular model with bad rotation",
             AND(E5194&gt;110,C5194&lt;2011,AND(F5194&lt;=100,F5194&gt;25)),"Low: overrated regular model (not new) with regular rotation",
             AND(E5194&gt;110,C5194&gt;2011,F5194&lt;=25),"Low: overrated new model with bad rotation"
)</f>
        <v>Moderate: fair price and regular to good rotation</v>
      </c>
    </row>
    <row r="5195" spans="1:8" x14ac:dyDescent="0.3">
      <c r="A5195" t="s">
        <v>61</v>
      </c>
      <c r="B5195" t="s">
        <v>892</v>
      </c>
      <c r="C5195">
        <v>2007</v>
      </c>
      <c r="D5195">
        <v>4636.2903225806449</v>
      </c>
      <c r="E5195">
        <v>96.17821154563822</v>
      </c>
      <c r="F5195">
        <v>62</v>
      </c>
      <c r="H5195" t="str" cm="1">
        <f t="array" ref="H5195">_xlfn.IFS(
             AND(E5195&gt;110,C5195&gt;2011,F5195&gt;100),"High: overrated, new and good rotation",
             AND(E5195&lt;90,C5195&gt;2011,F5195&gt;100),"High: underrated, new and good rotation",
             AND(E5195&lt;90,C5195&lt;2011,F5195&gt;100),"High: underrated, not too new but good rotation",
             AND(E5195&lt;=110,C5195&gt;2011,F5195&lt;=25),"Critic: well priced/underrated and new, but bad rotation",
             AND(E5195&gt;110,F5195&gt;100),"Top Tier: premium vehicules that tend to be sold above market prices",
             AND(E5195&gt;=90,E5195&lt;=110,F5195&gt;25),"Moderate: fair price and regular to good rotation",
             AND(E5195&lt;90,AND(C5195&lt;=2011,C5195&gt;=2000),AND(F5195&lt;100,F5195&gt;25)),"Moderate: underrated regular model and regular rotation",
             AND(E5195&lt;90,C5195&gt;2011,AND(F5195&lt;=100,F5195&gt;25)),"Moderate: underrated new model with regular rotation",
             AND(E5195&lt;90,C5195&lt;2000,AND(F5195&lt;=100,F5195&gt;25)),"Moderate: underrated old model with regular rotation",
             AND(C5195&lt;=2011,F5195&lt;=25),"Low: not new model and bad rotation",
             AND(E5195&gt;110,AND(C5195&lt;=2011,C5195&gt;=2000),F5195&lt;=25),"Low: overrated regular model with bad rotation",
             AND(E5195&gt;110,C5195&lt;2011,AND(F5195&lt;=100,F5195&gt;25)),"Low: overrated regular model (not new) with regular rotation",
             AND(E5195&gt;110,C5195&gt;2011,F5195&lt;=25),"Low: overrated new model with bad rotation"
)</f>
        <v>Moderate: fair price and regular to good rotation</v>
      </c>
    </row>
    <row r="5196" spans="1:8" x14ac:dyDescent="0.3">
      <c r="A5196" t="s">
        <v>61</v>
      </c>
      <c r="B5196" t="s">
        <v>892</v>
      </c>
      <c r="C5196">
        <v>2008</v>
      </c>
      <c r="D5196">
        <v>4994.4444444444443</v>
      </c>
      <c r="E5196">
        <v>88.192907310271465</v>
      </c>
      <c r="F5196">
        <v>18</v>
      </c>
      <c r="H5196" t="str" cm="1">
        <f t="array" ref="H5196">_xlfn.IFS(
             AND(E5196&gt;110,C5196&gt;2011,F5196&gt;100),"High: overrated, new and good rotation",
             AND(E5196&lt;90,C5196&gt;2011,F5196&gt;100),"High: underrated, new and good rotation",
             AND(E5196&lt;90,C5196&lt;2011,F5196&gt;100),"High: underrated, not too new but good rotation",
             AND(E5196&lt;=110,C5196&gt;2011,F5196&lt;=25),"Critic: well priced/underrated and new, but bad rotation",
             AND(E5196&gt;110,F5196&gt;100),"Top Tier: premium vehicules that tend to be sold above market prices",
             AND(E5196&gt;=90,E5196&lt;=110,F5196&gt;25),"Moderate: fair price and regular to good rotation",
             AND(E5196&lt;90,AND(C5196&lt;=2011,C5196&gt;=2000),AND(F5196&lt;100,F5196&gt;25)),"Moderate: underrated regular model and regular rotation",
             AND(E5196&lt;90,C5196&gt;2011,AND(F5196&lt;=100,F5196&gt;25)),"Moderate: underrated new model with regular rotation",
             AND(E5196&lt;90,C5196&lt;2000,AND(F5196&lt;=100,F5196&gt;25)),"Moderate: underrated old model with regular rotation",
             AND(C5196&lt;=2011,F5196&lt;=25),"Low: not new model and bad rotation",
             AND(E5196&gt;110,AND(C5196&lt;=2011,C5196&gt;=2000),F5196&lt;=25),"Low: overrated regular model with bad rotation",
             AND(E5196&gt;110,C5196&lt;2011,AND(F5196&lt;=100,F5196&gt;25)),"Low: overrated regular model (not new) with regular rotation",
             AND(E5196&gt;110,C5196&gt;2011,F5196&lt;=25),"Low: overrated new model with bad rotation"
)</f>
        <v>Low: not new model and bad rotation</v>
      </c>
    </row>
    <row r="5197" spans="1:8" x14ac:dyDescent="0.3">
      <c r="A5197" t="s">
        <v>61</v>
      </c>
      <c r="B5197" t="s">
        <v>892</v>
      </c>
      <c r="C5197">
        <v>2009</v>
      </c>
      <c r="D5197">
        <v>6632.3529411764703</v>
      </c>
      <c r="E5197">
        <v>89.415483638160708</v>
      </c>
      <c r="F5197">
        <v>17</v>
      </c>
      <c r="H5197" t="str" cm="1">
        <f t="array" ref="H5197">_xlfn.IFS(
             AND(E5197&gt;110,C5197&gt;2011,F5197&gt;100),"High: overrated, new and good rotation",
             AND(E5197&lt;90,C5197&gt;2011,F5197&gt;100),"High: underrated, new and good rotation",
             AND(E5197&lt;90,C5197&lt;2011,F5197&gt;100),"High: underrated, not too new but good rotation",
             AND(E5197&lt;=110,C5197&gt;2011,F5197&lt;=25),"Critic: well priced/underrated and new, but bad rotation",
             AND(E5197&gt;110,F5197&gt;100),"Top Tier: premium vehicules that tend to be sold above market prices",
             AND(E5197&gt;=90,E5197&lt;=110,F5197&gt;25),"Moderate: fair price and regular to good rotation",
             AND(E5197&lt;90,AND(C5197&lt;=2011,C5197&gt;=2000),AND(F5197&lt;100,F5197&gt;25)),"Moderate: underrated regular model and regular rotation",
             AND(E5197&lt;90,C5197&gt;2011,AND(F5197&lt;=100,F5197&gt;25)),"Moderate: underrated new model with regular rotation",
             AND(E5197&lt;90,C5197&lt;2000,AND(F5197&lt;=100,F5197&gt;25)),"Moderate: underrated old model with regular rotation",
             AND(C5197&lt;=2011,F5197&lt;=25),"Low: not new model and bad rotation",
             AND(E5197&gt;110,AND(C5197&lt;=2011,C5197&gt;=2000),F5197&lt;=25),"Low: overrated regular model with bad rotation",
             AND(E5197&gt;110,C5197&lt;2011,AND(F5197&lt;=100,F5197&gt;25)),"Low: overrated regular model (not new) with regular rotation",
             AND(E5197&gt;110,C5197&gt;2011,F5197&lt;=25),"Low: overrated new model with bad rotation"
)</f>
        <v>Low: not new model and bad rotation</v>
      </c>
    </row>
    <row r="5198" spans="1:8" x14ac:dyDescent="0.3">
      <c r="A5198" t="s">
        <v>61</v>
      </c>
      <c r="B5198" t="s">
        <v>892</v>
      </c>
      <c r="C5198">
        <v>2010</v>
      </c>
      <c r="D5198">
        <v>9035.7142857142862</v>
      </c>
      <c r="E5198">
        <v>98.12020406397302</v>
      </c>
      <c r="F5198">
        <v>14</v>
      </c>
      <c r="H5198" t="str" cm="1">
        <f t="array" ref="H5198">_xlfn.IFS(
             AND(E5198&gt;110,C5198&gt;2011,F5198&gt;100),"High: overrated, new and good rotation",
             AND(E5198&lt;90,C5198&gt;2011,F5198&gt;100),"High: underrated, new and good rotation",
             AND(E5198&lt;90,C5198&lt;2011,F5198&gt;100),"High: underrated, not too new but good rotation",
             AND(E5198&lt;=110,C5198&gt;2011,F5198&lt;=25),"Critic: well priced/underrated and new, but bad rotation",
             AND(E5198&gt;110,F5198&gt;100),"Top Tier: premium vehicules that tend to be sold above market prices",
             AND(E5198&gt;=90,E5198&lt;=110,F5198&gt;25),"Moderate: fair price and regular to good rotation",
             AND(E5198&lt;90,AND(C5198&lt;=2011,C5198&gt;=2000),AND(F5198&lt;100,F5198&gt;25)),"Moderate: underrated regular model and regular rotation",
             AND(E5198&lt;90,C5198&gt;2011,AND(F5198&lt;=100,F5198&gt;25)),"Moderate: underrated new model with regular rotation",
             AND(E5198&lt;90,C5198&lt;2000,AND(F5198&lt;=100,F5198&gt;25)),"Moderate: underrated old model with regular rotation",
             AND(C5198&lt;=2011,F5198&lt;=25),"Low: not new model and bad rotation",
             AND(E5198&gt;110,AND(C5198&lt;=2011,C5198&gt;=2000),F5198&lt;=25),"Low: overrated regular model with bad rotation",
             AND(E5198&gt;110,C5198&lt;2011,AND(F5198&lt;=100,F5198&gt;25)),"Low: overrated regular model (not new) with regular rotation",
             AND(E5198&gt;110,C5198&gt;2011,F5198&lt;=25),"Low: overrated new model with bad rotation"
)</f>
        <v>Low: not new model and bad rotation</v>
      </c>
    </row>
    <row r="5199" spans="1:8" x14ac:dyDescent="0.3">
      <c r="A5199" t="s">
        <v>61</v>
      </c>
      <c r="B5199" t="s">
        <v>892</v>
      </c>
      <c r="C5199">
        <v>2011</v>
      </c>
      <c r="D5199">
        <v>9980</v>
      </c>
      <c r="E5199">
        <v>99.311648538483013</v>
      </c>
      <c r="F5199">
        <v>20</v>
      </c>
      <c r="H5199" t="str" cm="1">
        <f t="array" ref="H5199">_xlfn.IFS(
             AND(E5199&gt;110,C5199&gt;2011,F5199&gt;100),"High: overrated, new and good rotation",
             AND(E5199&lt;90,C5199&gt;2011,F5199&gt;100),"High: underrated, new and good rotation",
             AND(E5199&lt;90,C5199&lt;2011,F5199&gt;100),"High: underrated, not too new but good rotation",
             AND(E5199&lt;=110,C5199&gt;2011,F5199&lt;=25),"Critic: well priced/underrated and new, but bad rotation",
             AND(E5199&gt;110,F5199&gt;100),"Top Tier: premium vehicules that tend to be sold above market prices",
             AND(E5199&gt;=90,E5199&lt;=110,F5199&gt;25),"Moderate: fair price and regular to good rotation",
             AND(E5199&lt;90,AND(C5199&lt;=2011,C5199&gt;=2000),AND(F5199&lt;100,F5199&gt;25)),"Moderate: underrated regular model and regular rotation",
             AND(E5199&lt;90,C5199&gt;2011,AND(F5199&lt;=100,F5199&gt;25)),"Moderate: underrated new model with regular rotation",
             AND(E5199&lt;90,C5199&lt;2000,AND(F5199&lt;=100,F5199&gt;25)),"Moderate: underrated old model with regular rotation",
             AND(C5199&lt;=2011,F5199&lt;=25),"Low: not new model and bad rotation",
             AND(E5199&gt;110,AND(C5199&lt;=2011,C5199&gt;=2000),F5199&lt;=25),"Low: overrated regular model with bad rotation",
             AND(E5199&gt;110,C5199&lt;2011,AND(F5199&lt;=100,F5199&gt;25)),"Low: overrated regular model (not new) with regular rotation",
             AND(E5199&gt;110,C5199&gt;2011,F5199&lt;=25),"Low: overrated new model with bad rotation"
)</f>
        <v>Low: not new model and bad rotation</v>
      </c>
    </row>
    <row r="5200" spans="1:8" x14ac:dyDescent="0.3">
      <c r="A5200" t="s">
        <v>61</v>
      </c>
      <c r="B5200" t="s">
        <v>893</v>
      </c>
      <c r="C5200">
        <v>2001</v>
      </c>
      <c r="D5200">
        <v>1179.6511627906978</v>
      </c>
      <c r="E5200">
        <v>82.974030896628648</v>
      </c>
      <c r="F5200">
        <v>43</v>
      </c>
      <c r="H5200" t="str" cm="1">
        <f t="array" ref="H5200">_xlfn.IFS(
             AND(E5200&gt;110,C5200&gt;2011,F5200&gt;100),"High: overrated, new and good rotation",
             AND(E5200&lt;90,C5200&gt;2011,F5200&gt;100),"High: underrated, new and good rotation",
             AND(E5200&lt;90,C5200&lt;2011,F5200&gt;100),"High: underrated, not too new but good rotation",
             AND(E5200&lt;=110,C5200&gt;2011,F5200&lt;=25),"Critic: well priced/underrated and new, but bad rotation",
             AND(E5200&gt;110,F5200&gt;100),"Top Tier: premium vehicules that tend to be sold above market prices",
             AND(E5200&gt;=90,E5200&lt;=110,F5200&gt;25),"Moderate: fair price and regular to good rotation",
             AND(E5200&lt;90,AND(C5200&lt;=2011,C5200&gt;=2000),AND(F5200&lt;100,F5200&gt;25)),"Moderate: underrated regular model and regular rotation",
             AND(E5200&lt;90,C5200&gt;2011,AND(F5200&lt;=100,F5200&gt;25)),"Moderate: underrated new model with regular rotation",
             AND(E5200&lt;90,C5200&lt;2000,AND(F5200&lt;=100,F5200&gt;25)),"Moderate: underrated old model with regular rotation",
             AND(C5200&lt;=2011,F5200&lt;=25),"Low: not new model and bad rotation",
             AND(E5200&gt;110,AND(C5200&lt;=2011,C5200&gt;=2000),F5200&lt;=25),"Low: overrated regular model with bad rotation",
             AND(E5200&gt;110,C5200&lt;2011,AND(F5200&lt;=100,F5200&gt;25)),"Low: overrated regular model (not new) with regular rotation",
             AND(E5200&gt;110,C5200&gt;2011,F5200&lt;=25),"Low: overrated new model with bad rotation"
)</f>
        <v>Moderate: underrated regular model and regular rotation</v>
      </c>
    </row>
    <row r="5201" spans="1:8" x14ac:dyDescent="0.3">
      <c r="A5201" t="s">
        <v>61</v>
      </c>
      <c r="B5201" t="s">
        <v>893</v>
      </c>
      <c r="C5201">
        <v>2002</v>
      </c>
      <c r="D5201">
        <v>1514.2156862745098</v>
      </c>
      <c r="E5201">
        <v>99.702559437900888</v>
      </c>
      <c r="F5201">
        <v>51</v>
      </c>
      <c r="H5201" t="str" cm="1">
        <f t="array" ref="H5201">_xlfn.IFS(
             AND(E5201&gt;110,C5201&gt;2011,F5201&gt;100),"High: overrated, new and good rotation",
             AND(E5201&lt;90,C5201&gt;2011,F5201&gt;100),"High: underrated, new and good rotation",
             AND(E5201&lt;90,C5201&lt;2011,F5201&gt;100),"High: underrated, not too new but good rotation",
             AND(E5201&lt;=110,C5201&gt;2011,F5201&lt;=25),"Critic: well priced/underrated and new, but bad rotation",
             AND(E5201&gt;110,F5201&gt;100),"Top Tier: premium vehicules that tend to be sold above market prices",
             AND(E5201&gt;=90,E5201&lt;=110,F5201&gt;25),"Moderate: fair price and regular to good rotation",
             AND(E5201&lt;90,AND(C5201&lt;=2011,C5201&gt;=2000),AND(F5201&lt;100,F5201&gt;25)),"Moderate: underrated regular model and regular rotation",
             AND(E5201&lt;90,C5201&gt;2011,AND(F5201&lt;=100,F5201&gt;25)),"Moderate: underrated new model with regular rotation",
             AND(E5201&lt;90,C5201&lt;2000,AND(F5201&lt;=100,F5201&gt;25)),"Moderate: underrated old model with regular rotation",
             AND(C5201&lt;=2011,F5201&lt;=25),"Low: not new model and bad rotation",
             AND(E5201&gt;110,AND(C5201&lt;=2011,C5201&gt;=2000),F5201&lt;=25),"Low: overrated regular model with bad rotation",
             AND(E5201&gt;110,C5201&lt;2011,AND(F5201&lt;=100,F5201&gt;25)),"Low: overrated regular model (not new) with regular rotation",
             AND(E5201&gt;110,C5201&gt;2011,F5201&lt;=25),"Low: overrated new model with bad rotation"
)</f>
        <v>Moderate: fair price and regular to good rotation</v>
      </c>
    </row>
    <row r="5202" spans="1:8" x14ac:dyDescent="0.3">
      <c r="A5202" t="s">
        <v>61</v>
      </c>
      <c r="B5202" t="s">
        <v>893</v>
      </c>
      <c r="C5202">
        <v>2003</v>
      </c>
      <c r="D5202">
        <v>2121.0526315789475</v>
      </c>
      <c r="E5202">
        <v>94.950350028659102</v>
      </c>
      <c r="F5202">
        <v>38</v>
      </c>
      <c r="H5202" t="str" cm="1">
        <f t="array" ref="H5202">_xlfn.IFS(
             AND(E5202&gt;110,C5202&gt;2011,F5202&gt;100),"High: overrated, new and good rotation",
             AND(E5202&lt;90,C5202&gt;2011,F5202&gt;100),"High: underrated, new and good rotation",
             AND(E5202&lt;90,C5202&lt;2011,F5202&gt;100),"High: underrated, not too new but good rotation",
             AND(E5202&lt;=110,C5202&gt;2011,F5202&lt;=25),"Critic: well priced/underrated and new, but bad rotation",
             AND(E5202&gt;110,F5202&gt;100),"Top Tier: premium vehicules that tend to be sold above market prices",
             AND(E5202&gt;=90,E5202&lt;=110,F5202&gt;25),"Moderate: fair price and regular to good rotation",
             AND(E5202&lt;90,AND(C5202&lt;=2011,C5202&gt;=2000),AND(F5202&lt;100,F5202&gt;25)),"Moderate: underrated regular model and regular rotation",
             AND(E5202&lt;90,C5202&gt;2011,AND(F5202&lt;=100,F5202&gt;25)),"Moderate: underrated new model with regular rotation",
             AND(E5202&lt;90,C5202&lt;2000,AND(F5202&lt;=100,F5202&gt;25)),"Moderate: underrated old model with regular rotation",
             AND(C5202&lt;=2011,F5202&lt;=25),"Low: not new model and bad rotation",
             AND(E5202&gt;110,AND(C5202&lt;=2011,C5202&gt;=2000),F5202&lt;=25),"Low: overrated regular model with bad rotation",
             AND(E5202&gt;110,C5202&lt;2011,AND(F5202&lt;=100,F5202&gt;25)),"Low: overrated regular model (not new) with regular rotation",
             AND(E5202&gt;110,C5202&gt;2011,F5202&lt;=25),"Low: overrated new model with bad rotation"
)</f>
        <v>Moderate: fair price and regular to good rotation</v>
      </c>
    </row>
    <row r="5203" spans="1:8" x14ac:dyDescent="0.3">
      <c r="A5203" t="s">
        <v>61</v>
      </c>
      <c r="B5203" t="s">
        <v>893</v>
      </c>
      <c r="C5203">
        <v>2004</v>
      </c>
      <c r="D5203">
        <v>2487.7118644067796</v>
      </c>
      <c r="E5203">
        <v>101.94909005216169</v>
      </c>
      <c r="F5203">
        <v>59</v>
      </c>
      <c r="H5203" t="str" cm="1">
        <f t="array" ref="H5203">_xlfn.IFS(
             AND(E5203&gt;110,C5203&gt;2011,F5203&gt;100),"High: overrated, new and good rotation",
             AND(E5203&lt;90,C5203&gt;2011,F5203&gt;100),"High: underrated, new and good rotation",
             AND(E5203&lt;90,C5203&lt;2011,F5203&gt;100),"High: underrated, not too new but good rotation",
             AND(E5203&lt;=110,C5203&gt;2011,F5203&lt;=25),"Critic: well priced/underrated and new, but bad rotation",
             AND(E5203&gt;110,F5203&gt;100),"Top Tier: premium vehicules that tend to be sold above market prices",
             AND(E5203&gt;=90,E5203&lt;=110,F5203&gt;25),"Moderate: fair price and regular to good rotation",
             AND(E5203&lt;90,AND(C5203&lt;=2011,C5203&gt;=2000),AND(F5203&lt;100,F5203&gt;25)),"Moderate: underrated regular model and regular rotation",
             AND(E5203&lt;90,C5203&gt;2011,AND(F5203&lt;=100,F5203&gt;25)),"Moderate: underrated new model with regular rotation",
             AND(E5203&lt;90,C5203&lt;2000,AND(F5203&lt;=100,F5203&gt;25)),"Moderate: underrated old model with regular rotation",
             AND(C5203&lt;=2011,F5203&lt;=25),"Low: not new model and bad rotation",
             AND(E5203&gt;110,AND(C5203&lt;=2011,C5203&gt;=2000),F5203&lt;=25),"Low: overrated regular model with bad rotation",
             AND(E5203&gt;110,C5203&lt;2011,AND(F5203&lt;=100,F5203&gt;25)),"Low: overrated regular model (not new) with regular rotation",
             AND(E5203&gt;110,C5203&gt;2011,F5203&lt;=25),"Low: overrated new model with bad rotation"
)</f>
        <v>Moderate: fair price and regular to good rotation</v>
      </c>
    </row>
    <row r="5204" spans="1:8" x14ac:dyDescent="0.3">
      <c r="A5204" t="s">
        <v>61</v>
      </c>
      <c r="B5204" t="s">
        <v>893</v>
      </c>
      <c r="C5204">
        <v>2005</v>
      </c>
      <c r="D5204">
        <v>3279.7619047619046</v>
      </c>
      <c r="E5204">
        <v>103.94082083814361</v>
      </c>
      <c r="F5204">
        <v>42</v>
      </c>
      <c r="H5204" t="str" cm="1">
        <f t="array" ref="H5204">_xlfn.IFS(
             AND(E5204&gt;110,C5204&gt;2011,F5204&gt;100),"High: overrated, new and good rotation",
             AND(E5204&lt;90,C5204&gt;2011,F5204&gt;100),"High: underrated, new and good rotation",
             AND(E5204&lt;90,C5204&lt;2011,F5204&gt;100),"High: underrated, not too new but good rotation",
             AND(E5204&lt;=110,C5204&gt;2011,F5204&lt;=25),"Critic: well priced/underrated and new, but bad rotation",
             AND(E5204&gt;110,F5204&gt;100),"Top Tier: premium vehicules that tend to be sold above market prices",
             AND(E5204&gt;=90,E5204&lt;=110,F5204&gt;25),"Moderate: fair price and regular to good rotation",
             AND(E5204&lt;90,AND(C5204&lt;=2011,C5204&gt;=2000),AND(F5204&lt;100,F5204&gt;25)),"Moderate: underrated regular model and regular rotation",
             AND(E5204&lt;90,C5204&gt;2011,AND(F5204&lt;=100,F5204&gt;25)),"Moderate: underrated new model with regular rotation",
             AND(E5204&lt;90,C5204&lt;2000,AND(F5204&lt;=100,F5204&gt;25)),"Moderate: underrated old model with regular rotation",
             AND(C5204&lt;=2011,F5204&lt;=25),"Low: not new model and bad rotation",
             AND(E5204&gt;110,AND(C5204&lt;=2011,C5204&gt;=2000),F5204&lt;=25),"Low: overrated regular model with bad rotation",
             AND(E5204&gt;110,C5204&lt;2011,AND(F5204&lt;=100,F5204&gt;25)),"Low: overrated regular model (not new) with regular rotation",
             AND(E5204&gt;110,C5204&gt;2011,F5204&lt;=25),"Low: overrated new model with bad rotation"
)</f>
        <v>Moderate: fair price and regular to good rotation</v>
      </c>
    </row>
    <row r="5205" spans="1:8" x14ac:dyDescent="0.3">
      <c r="A5205" t="s">
        <v>61</v>
      </c>
      <c r="B5205" t="s">
        <v>893</v>
      </c>
      <c r="C5205">
        <v>2006</v>
      </c>
      <c r="D5205">
        <v>4591.818181818182</v>
      </c>
      <c r="E5205">
        <v>105.4937407191871</v>
      </c>
      <c r="F5205">
        <v>55</v>
      </c>
      <c r="H5205" t="str" cm="1">
        <f t="array" ref="H5205">_xlfn.IFS(
             AND(E5205&gt;110,C5205&gt;2011,F5205&gt;100),"High: overrated, new and good rotation",
             AND(E5205&lt;90,C5205&gt;2011,F5205&gt;100),"High: underrated, new and good rotation",
             AND(E5205&lt;90,C5205&lt;2011,F5205&gt;100),"High: underrated, not too new but good rotation",
             AND(E5205&lt;=110,C5205&gt;2011,F5205&lt;=25),"Critic: well priced/underrated and new, but bad rotation",
             AND(E5205&gt;110,F5205&gt;100),"Top Tier: premium vehicules that tend to be sold above market prices",
             AND(E5205&gt;=90,E5205&lt;=110,F5205&gt;25),"Moderate: fair price and regular to good rotation",
             AND(E5205&lt;90,AND(C5205&lt;=2011,C5205&gt;=2000),AND(F5205&lt;100,F5205&gt;25)),"Moderate: underrated regular model and regular rotation",
             AND(E5205&lt;90,C5205&gt;2011,AND(F5205&lt;=100,F5205&gt;25)),"Moderate: underrated new model with regular rotation",
             AND(E5205&lt;90,C5205&lt;2000,AND(F5205&lt;=100,F5205&gt;25)),"Moderate: underrated old model with regular rotation",
             AND(C5205&lt;=2011,F5205&lt;=25),"Low: not new model and bad rotation",
             AND(E5205&gt;110,AND(C5205&lt;=2011,C5205&gt;=2000),F5205&lt;=25),"Low: overrated regular model with bad rotation",
             AND(E5205&gt;110,C5205&lt;2011,AND(F5205&lt;=100,F5205&gt;25)),"Low: overrated regular model (not new) with regular rotation",
             AND(E5205&gt;110,C5205&gt;2011,F5205&lt;=25),"Low: overrated new model with bad rotation"
)</f>
        <v>Moderate: fair price and regular to good rotation</v>
      </c>
    </row>
    <row r="5206" spans="1:8" x14ac:dyDescent="0.3">
      <c r="A5206" t="s">
        <v>61</v>
      </c>
      <c r="B5206" t="s">
        <v>893</v>
      </c>
      <c r="C5206">
        <v>2007</v>
      </c>
      <c r="D5206">
        <v>4744.4444444444443</v>
      </c>
      <c r="E5206">
        <v>99.30641190395751</v>
      </c>
      <c r="F5206">
        <v>45</v>
      </c>
      <c r="H5206" t="str" cm="1">
        <f t="array" ref="H5206">_xlfn.IFS(
             AND(E5206&gt;110,C5206&gt;2011,F5206&gt;100),"High: overrated, new and good rotation",
             AND(E5206&lt;90,C5206&gt;2011,F5206&gt;100),"High: underrated, new and good rotation",
             AND(E5206&lt;90,C5206&lt;2011,F5206&gt;100),"High: underrated, not too new but good rotation",
             AND(E5206&lt;=110,C5206&gt;2011,F5206&lt;=25),"Critic: well priced/underrated and new, but bad rotation",
             AND(E5206&gt;110,F5206&gt;100),"Top Tier: premium vehicules that tend to be sold above market prices",
             AND(E5206&gt;=90,E5206&lt;=110,F5206&gt;25),"Moderate: fair price and regular to good rotation",
             AND(E5206&lt;90,AND(C5206&lt;=2011,C5206&gt;=2000),AND(F5206&lt;100,F5206&gt;25)),"Moderate: underrated regular model and regular rotation",
             AND(E5206&lt;90,C5206&gt;2011,AND(F5206&lt;=100,F5206&gt;25)),"Moderate: underrated new model with regular rotation",
             AND(E5206&lt;90,C5206&lt;2000,AND(F5206&lt;=100,F5206&gt;25)),"Moderate: underrated old model with regular rotation",
             AND(C5206&lt;=2011,F5206&lt;=25),"Low: not new model and bad rotation",
             AND(E5206&gt;110,AND(C5206&lt;=2011,C5206&gt;=2000),F5206&lt;=25),"Low: overrated regular model with bad rotation",
             AND(E5206&gt;110,C5206&lt;2011,AND(F5206&lt;=100,F5206&gt;25)),"Low: overrated regular model (not new) with regular rotation",
             AND(E5206&gt;110,C5206&gt;2011,F5206&lt;=25),"Low: overrated new model with bad rotation"
)</f>
        <v>Moderate: fair price and regular to good rotation</v>
      </c>
    </row>
    <row r="5207" spans="1:8" x14ac:dyDescent="0.3">
      <c r="A5207" t="s">
        <v>61</v>
      </c>
      <c r="B5207" t="s">
        <v>893</v>
      </c>
      <c r="C5207">
        <v>2008</v>
      </c>
      <c r="D5207">
        <v>5822.727272727273</v>
      </c>
      <c r="E5207">
        <v>102.97423567975453</v>
      </c>
      <c r="F5207">
        <v>22</v>
      </c>
      <c r="H5207" t="str" cm="1">
        <f t="array" ref="H5207">_xlfn.IFS(
             AND(E5207&gt;110,C5207&gt;2011,F5207&gt;100),"High: overrated, new and good rotation",
             AND(E5207&lt;90,C5207&gt;2011,F5207&gt;100),"High: underrated, new and good rotation",
             AND(E5207&lt;90,C5207&lt;2011,F5207&gt;100),"High: underrated, not too new but good rotation",
             AND(E5207&lt;=110,C5207&gt;2011,F5207&lt;=25),"Critic: well priced/underrated and new, but bad rotation",
             AND(E5207&gt;110,F5207&gt;100),"Top Tier: premium vehicules that tend to be sold above market prices",
             AND(E5207&gt;=90,E5207&lt;=110,F5207&gt;25),"Moderate: fair price and regular to good rotation",
             AND(E5207&lt;90,AND(C5207&lt;=2011,C5207&gt;=2000),AND(F5207&lt;100,F5207&gt;25)),"Moderate: underrated regular model and regular rotation",
             AND(E5207&lt;90,C5207&gt;2011,AND(F5207&lt;=100,F5207&gt;25)),"Moderate: underrated new model with regular rotation",
             AND(E5207&lt;90,C5207&lt;2000,AND(F5207&lt;=100,F5207&gt;25)),"Moderate: underrated old model with regular rotation",
             AND(C5207&lt;=2011,F5207&lt;=25),"Low: not new model and bad rotation",
             AND(E5207&gt;110,AND(C5207&lt;=2011,C5207&gt;=2000),F5207&lt;=25),"Low: overrated regular model with bad rotation",
             AND(E5207&gt;110,C5207&lt;2011,AND(F5207&lt;=100,F5207&gt;25)),"Low: overrated regular model (not new) with regular rotation",
             AND(E5207&gt;110,C5207&gt;2011,F5207&lt;=25),"Low: overrated new model with bad rotation"
)</f>
        <v>Low: not new model and bad rotation</v>
      </c>
    </row>
    <row r="5208" spans="1:8" x14ac:dyDescent="0.3">
      <c r="A5208" t="s">
        <v>61</v>
      </c>
      <c r="B5208" t="s">
        <v>893</v>
      </c>
      <c r="C5208">
        <v>2009</v>
      </c>
      <c r="D5208">
        <v>7275</v>
      </c>
      <c r="E5208">
        <v>101.71175096788447</v>
      </c>
      <c r="F5208">
        <v>12</v>
      </c>
      <c r="H5208" t="str" cm="1">
        <f t="array" ref="H5208">_xlfn.IFS(
             AND(E5208&gt;110,C5208&gt;2011,F5208&gt;100),"High: overrated, new and good rotation",
             AND(E5208&lt;90,C5208&gt;2011,F5208&gt;100),"High: underrated, new and good rotation",
             AND(E5208&lt;90,C5208&lt;2011,F5208&gt;100),"High: underrated, not too new but good rotation",
             AND(E5208&lt;=110,C5208&gt;2011,F5208&lt;=25),"Critic: well priced/underrated and new, but bad rotation",
             AND(E5208&gt;110,F5208&gt;100),"Top Tier: premium vehicules that tend to be sold above market prices",
             AND(E5208&gt;=90,E5208&lt;=110,F5208&gt;25),"Moderate: fair price and regular to good rotation",
             AND(E5208&lt;90,AND(C5208&lt;=2011,C5208&gt;=2000),AND(F5208&lt;100,F5208&gt;25)),"Moderate: underrated regular model and regular rotation",
             AND(E5208&lt;90,C5208&gt;2011,AND(F5208&lt;=100,F5208&gt;25)),"Moderate: underrated new model with regular rotation",
             AND(E5208&lt;90,C5208&lt;2000,AND(F5208&lt;=100,F5208&gt;25)),"Moderate: underrated old model with regular rotation",
             AND(C5208&lt;=2011,F5208&lt;=25),"Low: not new model and bad rotation",
             AND(E5208&gt;110,AND(C5208&lt;=2011,C5208&gt;=2000),F5208&lt;=25),"Low: overrated regular model with bad rotation",
             AND(E5208&gt;110,C5208&lt;2011,AND(F5208&lt;=100,F5208&gt;25)),"Low: overrated regular model (not new) with regular rotation",
             AND(E5208&gt;110,C5208&gt;2011,F5208&lt;=25),"Low: overrated new model with bad rotation"
)</f>
        <v>Low: not new model and bad rotation</v>
      </c>
    </row>
    <row r="5209" spans="1:8" x14ac:dyDescent="0.3">
      <c r="A5209" t="s">
        <v>61</v>
      </c>
      <c r="B5209" t="s">
        <v>893</v>
      </c>
      <c r="C5209">
        <v>2011</v>
      </c>
      <c r="D5209">
        <v>14977.777777777777</v>
      </c>
      <c r="E5209">
        <v>101.70679061625722</v>
      </c>
      <c r="F5209">
        <v>9</v>
      </c>
      <c r="H5209" t="str" cm="1">
        <f t="array" ref="H5209">_xlfn.IFS(
             AND(E5209&gt;110,C5209&gt;2011,F5209&gt;100),"High: overrated, new and good rotation",
             AND(E5209&lt;90,C5209&gt;2011,F5209&gt;100),"High: underrated, new and good rotation",
             AND(E5209&lt;90,C5209&lt;2011,F5209&gt;100),"High: underrated, not too new but good rotation",
             AND(E5209&lt;=110,C5209&gt;2011,F5209&lt;=25),"Critic: well priced/underrated and new, but bad rotation",
             AND(E5209&gt;110,F5209&gt;100),"Top Tier: premium vehicules that tend to be sold above market prices",
             AND(E5209&gt;=90,E5209&lt;=110,F5209&gt;25),"Moderate: fair price and regular to good rotation",
             AND(E5209&lt;90,AND(C5209&lt;=2011,C5209&gt;=2000),AND(F5209&lt;100,F5209&gt;25)),"Moderate: underrated regular model and regular rotation",
             AND(E5209&lt;90,C5209&gt;2011,AND(F5209&lt;=100,F5209&gt;25)),"Moderate: underrated new model with regular rotation",
             AND(E5209&lt;90,C5209&lt;2000,AND(F5209&lt;=100,F5209&gt;25)),"Moderate: underrated old model with regular rotation",
             AND(C5209&lt;=2011,F5209&lt;=25),"Low: not new model and bad rotation",
             AND(E5209&gt;110,AND(C5209&lt;=2011,C5209&gt;=2000),F5209&lt;=25),"Low: overrated regular model with bad rotation",
             AND(E5209&gt;110,C5209&lt;2011,AND(F5209&lt;=100,F5209&gt;25)),"Low: overrated regular model (not new) with regular rotation",
             AND(E5209&gt;110,C5209&gt;2011,F5209&lt;=25),"Low: overrated new model with bad rotation"
)</f>
        <v>Low: not new model and bad rotation</v>
      </c>
    </row>
    <row r="5210" spans="1:8" x14ac:dyDescent="0.3">
      <c r="A5210" t="s">
        <v>61</v>
      </c>
      <c r="B5210" t="s">
        <v>893</v>
      </c>
      <c r="C5210">
        <v>2012</v>
      </c>
      <c r="D5210">
        <v>15087.159533073929</v>
      </c>
      <c r="E5210">
        <v>98.646634438367713</v>
      </c>
      <c r="F5210">
        <v>257</v>
      </c>
      <c r="H5210" t="str" cm="1">
        <f t="array" ref="H5210">_xlfn.IFS(
             AND(E5210&gt;110,C5210&gt;2011,F5210&gt;100),"High: overrated, new and good rotation",
             AND(E5210&lt;90,C5210&gt;2011,F5210&gt;100),"High: underrated, new and good rotation",
             AND(E5210&lt;90,C5210&lt;2011,F5210&gt;100),"High: underrated, not too new but good rotation",
             AND(E5210&lt;=110,C5210&gt;2011,F5210&lt;=25),"Critic: well priced/underrated and new, but bad rotation",
             AND(E5210&gt;110,F5210&gt;100),"Top Tier: premium vehicules that tend to be sold above market prices",
             AND(E5210&gt;=90,E5210&lt;=110,F5210&gt;25),"Moderate: fair price and regular to good rotation",
             AND(E5210&lt;90,AND(C5210&lt;=2011,C5210&gt;=2000),AND(F5210&lt;100,F5210&gt;25)),"Moderate: underrated regular model and regular rotation",
             AND(E5210&lt;90,C5210&gt;2011,AND(F5210&lt;=100,F5210&gt;25)),"Moderate: underrated new model with regular rotation",
             AND(E5210&lt;90,C5210&lt;2000,AND(F5210&lt;=100,F5210&gt;25)),"Moderate: underrated old model with regular rotation",
             AND(C5210&lt;=2011,F5210&lt;=25),"Low: not new model and bad rotation",
             AND(E5210&gt;110,AND(C5210&lt;=2011,C5210&gt;=2000),F5210&lt;=25),"Low: overrated regular model with bad rotation",
             AND(E5210&gt;110,C5210&lt;2011,AND(F5210&lt;=100,F5210&gt;25)),"Low: overrated regular model (not new) with regular rotation",
             AND(E5210&gt;110,C5210&gt;2011,F5210&lt;=25),"Low: overrated new model with bad rotation"
)</f>
        <v>Moderate: fair price and regular to good rotation</v>
      </c>
    </row>
    <row r="5211" spans="1:8" x14ac:dyDescent="0.3">
      <c r="A5211" t="s">
        <v>61</v>
      </c>
      <c r="B5211" t="s">
        <v>893</v>
      </c>
      <c r="C5211">
        <v>2013</v>
      </c>
      <c r="D5211">
        <v>17867.379679144386</v>
      </c>
      <c r="E5211">
        <v>98.38302157172555</v>
      </c>
      <c r="F5211">
        <v>187</v>
      </c>
      <c r="H5211" t="str" cm="1">
        <f t="array" ref="H5211">_xlfn.IFS(
             AND(E5211&gt;110,C5211&gt;2011,F5211&gt;100),"High: overrated, new and good rotation",
             AND(E5211&lt;90,C5211&gt;2011,F5211&gt;100),"High: underrated, new and good rotation",
             AND(E5211&lt;90,C5211&lt;2011,F5211&gt;100),"High: underrated, not too new but good rotation",
             AND(E5211&lt;=110,C5211&gt;2011,F5211&lt;=25),"Critic: well priced/underrated and new, but bad rotation",
             AND(E5211&gt;110,F5211&gt;100),"Top Tier: premium vehicules that tend to be sold above market prices",
             AND(E5211&gt;=90,E5211&lt;=110,F5211&gt;25),"Moderate: fair price and regular to good rotation",
             AND(E5211&lt;90,AND(C5211&lt;=2011,C5211&gt;=2000),AND(F5211&lt;100,F5211&gt;25)),"Moderate: underrated regular model and regular rotation",
             AND(E5211&lt;90,C5211&gt;2011,AND(F5211&lt;=100,F5211&gt;25)),"Moderate: underrated new model with regular rotation",
             AND(E5211&lt;90,C5211&lt;2000,AND(F5211&lt;=100,F5211&gt;25)),"Moderate: underrated old model with regular rotation",
             AND(C5211&lt;=2011,F5211&lt;=25),"Low: not new model and bad rotation",
             AND(E5211&gt;110,AND(C5211&lt;=2011,C5211&gt;=2000),F5211&lt;=25),"Low: overrated regular model with bad rotation",
             AND(E5211&gt;110,C5211&lt;2011,AND(F5211&lt;=100,F5211&gt;25)),"Low: overrated regular model (not new) with regular rotation",
             AND(E5211&gt;110,C5211&gt;2011,F5211&lt;=25),"Low: overrated new model with bad rotation"
)</f>
        <v>Moderate: fair price and regular to good rotation</v>
      </c>
    </row>
    <row r="5212" spans="1:8" x14ac:dyDescent="0.3">
      <c r="A5212" t="s">
        <v>61</v>
      </c>
      <c r="B5212" t="s">
        <v>893</v>
      </c>
      <c r="C5212">
        <v>2014</v>
      </c>
      <c r="D5212">
        <v>21341.752577319588</v>
      </c>
      <c r="E5212">
        <v>99.112131241254374</v>
      </c>
      <c r="F5212">
        <v>97</v>
      </c>
      <c r="H5212" t="str" cm="1">
        <f t="array" ref="H5212">_xlfn.IFS(
             AND(E5212&gt;110,C5212&gt;2011,F5212&gt;100),"High: overrated, new and good rotation",
             AND(E5212&lt;90,C5212&gt;2011,F5212&gt;100),"High: underrated, new and good rotation",
             AND(E5212&lt;90,C5212&lt;2011,F5212&gt;100),"High: underrated, not too new but good rotation",
             AND(E5212&lt;=110,C5212&gt;2011,F5212&lt;=25),"Critic: well priced/underrated and new, but bad rotation",
             AND(E5212&gt;110,F5212&gt;100),"Top Tier: premium vehicules that tend to be sold above market prices",
             AND(E5212&gt;=90,E5212&lt;=110,F5212&gt;25),"Moderate: fair price and regular to good rotation",
             AND(E5212&lt;90,AND(C5212&lt;=2011,C5212&gt;=2000),AND(F5212&lt;100,F5212&gt;25)),"Moderate: underrated regular model and regular rotation",
             AND(E5212&lt;90,C5212&gt;2011,AND(F5212&lt;=100,F5212&gt;25)),"Moderate: underrated new model with regular rotation",
             AND(E5212&lt;90,C5212&lt;2000,AND(F5212&lt;=100,F5212&gt;25)),"Moderate: underrated old model with regular rotation",
             AND(C5212&lt;=2011,F5212&lt;=25),"Low: not new model and bad rotation",
             AND(E5212&gt;110,AND(C5212&lt;=2011,C5212&gt;=2000),F5212&lt;=25),"Low: overrated regular model with bad rotation",
             AND(E5212&gt;110,C5212&lt;2011,AND(F5212&lt;=100,F5212&gt;25)),"Low: overrated regular model (not new) with regular rotation",
             AND(E5212&gt;110,C5212&gt;2011,F5212&lt;=25),"Low: overrated new model with bad rotation"
)</f>
        <v>Moderate: fair price and regular to good rotation</v>
      </c>
    </row>
    <row r="5213" spans="1:8" x14ac:dyDescent="0.3">
      <c r="A5213" t="s">
        <v>61</v>
      </c>
      <c r="B5213" t="s">
        <v>893</v>
      </c>
      <c r="C5213">
        <v>2015</v>
      </c>
      <c r="D5213">
        <v>23618.333333333332</v>
      </c>
      <c r="E5213">
        <v>99.923613446320942</v>
      </c>
      <c r="F5213">
        <v>210</v>
      </c>
      <c r="H5213" t="str" cm="1">
        <f t="array" ref="H5213">_xlfn.IFS(
             AND(E5213&gt;110,C5213&gt;2011,F5213&gt;100),"High: overrated, new and good rotation",
             AND(E5213&lt;90,C5213&gt;2011,F5213&gt;100),"High: underrated, new and good rotation",
             AND(E5213&lt;90,C5213&lt;2011,F5213&gt;100),"High: underrated, not too new but good rotation",
             AND(E5213&lt;=110,C5213&gt;2011,F5213&lt;=25),"Critic: well priced/underrated and new, but bad rotation",
             AND(E5213&gt;110,F5213&gt;100),"Top Tier: premium vehicules that tend to be sold above market prices",
             AND(E5213&gt;=90,E5213&lt;=110,F5213&gt;25),"Moderate: fair price and regular to good rotation",
             AND(E5213&lt;90,AND(C5213&lt;=2011,C5213&gt;=2000),AND(F5213&lt;100,F5213&gt;25)),"Moderate: underrated regular model and regular rotation",
             AND(E5213&lt;90,C5213&gt;2011,AND(F5213&lt;=100,F5213&gt;25)),"Moderate: underrated new model with regular rotation",
             AND(E5213&lt;90,C5213&lt;2000,AND(F5213&lt;=100,F5213&gt;25)),"Moderate: underrated old model with regular rotation",
             AND(C5213&lt;=2011,F5213&lt;=25),"Low: not new model and bad rotation",
             AND(E5213&gt;110,AND(C5213&lt;=2011,C5213&gt;=2000),F5213&lt;=25),"Low: overrated regular model with bad rotation",
             AND(E5213&gt;110,C5213&lt;2011,AND(F5213&lt;=100,F5213&gt;25)),"Low: overrated regular model (not new) with regular rotation",
             AND(E5213&gt;110,C5213&gt;2011,F5213&lt;=25),"Low: overrated new model with bad rotation"
)</f>
        <v>Moderate: fair price and regular to good rotation</v>
      </c>
    </row>
    <row r="5214" spans="1:8" x14ac:dyDescent="0.3">
      <c r="A5214" t="s">
        <v>61</v>
      </c>
      <c r="B5214" t="s">
        <v>894</v>
      </c>
      <c r="C5214">
        <v>1998</v>
      </c>
      <c r="D5214">
        <v>738.57142857142856</v>
      </c>
      <c r="E5214">
        <v>94.166445124378384</v>
      </c>
      <c r="F5214">
        <v>35</v>
      </c>
      <c r="H5214" t="str" cm="1">
        <f t="array" ref="H5214">_xlfn.IFS(
             AND(E5214&gt;110,C5214&gt;2011,F5214&gt;100),"High: overrated, new and good rotation",
             AND(E5214&lt;90,C5214&gt;2011,F5214&gt;100),"High: underrated, new and good rotation",
             AND(E5214&lt;90,C5214&lt;2011,F5214&gt;100),"High: underrated, not too new but good rotation",
             AND(E5214&lt;=110,C5214&gt;2011,F5214&lt;=25),"Critic: well priced/underrated and new, but bad rotation",
             AND(E5214&gt;110,F5214&gt;100),"Top Tier: premium vehicules that tend to be sold above market prices",
             AND(E5214&gt;=90,E5214&lt;=110,F5214&gt;25),"Moderate: fair price and regular to good rotation",
             AND(E5214&lt;90,AND(C5214&lt;=2011,C5214&gt;=2000),AND(F5214&lt;100,F5214&gt;25)),"Moderate: underrated regular model and regular rotation",
             AND(E5214&lt;90,C5214&gt;2011,AND(F5214&lt;=100,F5214&gt;25)),"Moderate: underrated new model with regular rotation",
             AND(E5214&lt;90,C5214&lt;2000,AND(F5214&lt;=100,F5214&gt;25)),"Moderate: underrated old model with regular rotation",
             AND(C5214&lt;=2011,F5214&lt;=25),"Low: not new model and bad rotation",
             AND(E5214&gt;110,AND(C5214&lt;=2011,C5214&gt;=2000),F5214&lt;=25),"Low: overrated regular model with bad rotation",
             AND(E5214&gt;110,C5214&lt;2011,AND(F5214&lt;=100,F5214&gt;25)),"Low: overrated regular model (not new) with regular rotation",
             AND(E5214&gt;110,C5214&gt;2011,F5214&lt;=25),"Low: overrated new model with bad rotation"
)</f>
        <v>Moderate: fair price and regular to good rotation</v>
      </c>
    </row>
    <row r="5215" spans="1:8" x14ac:dyDescent="0.3">
      <c r="A5215" t="s">
        <v>61</v>
      </c>
      <c r="B5215" t="s">
        <v>894</v>
      </c>
      <c r="C5215">
        <v>1999</v>
      </c>
      <c r="D5215">
        <v>584.375</v>
      </c>
      <c r="E5215">
        <v>90.513591133308324</v>
      </c>
      <c r="F5215">
        <v>16</v>
      </c>
      <c r="H5215" t="str" cm="1">
        <f t="array" ref="H5215">_xlfn.IFS(
             AND(E5215&gt;110,C5215&gt;2011,F5215&gt;100),"High: overrated, new and good rotation",
             AND(E5215&lt;90,C5215&gt;2011,F5215&gt;100),"High: underrated, new and good rotation",
             AND(E5215&lt;90,C5215&lt;2011,F5215&gt;100),"High: underrated, not too new but good rotation",
             AND(E5215&lt;=110,C5215&gt;2011,F5215&lt;=25),"Critic: well priced/underrated and new, but bad rotation",
             AND(E5215&gt;110,F5215&gt;100),"Top Tier: premium vehicules that tend to be sold above market prices",
             AND(E5215&gt;=90,E5215&lt;=110,F5215&gt;25),"Moderate: fair price and regular to good rotation",
             AND(E5215&lt;90,AND(C5215&lt;=2011,C5215&gt;=2000),AND(F5215&lt;100,F5215&gt;25)),"Moderate: underrated regular model and regular rotation",
             AND(E5215&lt;90,C5215&gt;2011,AND(F5215&lt;=100,F5215&gt;25)),"Moderate: underrated new model with regular rotation",
             AND(E5215&lt;90,C5215&lt;2000,AND(F5215&lt;=100,F5215&gt;25)),"Moderate: underrated old model with regular rotation",
             AND(C5215&lt;=2011,F5215&lt;=25),"Low: not new model and bad rotation",
             AND(E5215&gt;110,AND(C5215&lt;=2011,C5215&gt;=2000),F5215&lt;=25),"Low: overrated regular model with bad rotation",
             AND(E5215&gt;110,C5215&lt;2011,AND(F5215&lt;=100,F5215&gt;25)),"Low: overrated regular model (not new) with regular rotation",
             AND(E5215&gt;110,C5215&gt;2011,F5215&lt;=25),"Low: overrated new model with bad rotation"
)</f>
        <v>Low: not new model and bad rotation</v>
      </c>
    </row>
    <row r="5216" spans="1:8" x14ac:dyDescent="0.3">
      <c r="A5216" t="s">
        <v>61</v>
      </c>
      <c r="B5216" t="s">
        <v>894</v>
      </c>
      <c r="C5216">
        <v>2000</v>
      </c>
      <c r="D5216">
        <v>904.6875</v>
      </c>
      <c r="E5216">
        <v>92.092169921982332</v>
      </c>
      <c r="F5216">
        <v>16</v>
      </c>
      <c r="H5216" t="str" cm="1">
        <f t="array" ref="H5216">_xlfn.IFS(
             AND(E5216&gt;110,C5216&gt;2011,F5216&gt;100),"High: overrated, new and good rotation",
             AND(E5216&lt;90,C5216&gt;2011,F5216&gt;100),"High: underrated, new and good rotation",
             AND(E5216&lt;90,C5216&lt;2011,F5216&gt;100),"High: underrated, not too new but good rotation",
             AND(E5216&lt;=110,C5216&gt;2011,F5216&lt;=25),"Critic: well priced/underrated and new, but bad rotation",
             AND(E5216&gt;110,F5216&gt;100),"Top Tier: premium vehicules that tend to be sold above market prices",
             AND(E5216&gt;=90,E5216&lt;=110,F5216&gt;25),"Moderate: fair price and regular to good rotation",
             AND(E5216&lt;90,AND(C5216&lt;=2011,C5216&gt;=2000),AND(F5216&lt;100,F5216&gt;25)),"Moderate: underrated regular model and regular rotation",
             AND(E5216&lt;90,C5216&gt;2011,AND(F5216&lt;=100,F5216&gt;25)),"Moderate: underrated new model with regular rotation",
             AND(E5216&lt;90,C5216&lt;2000,AND(F5216&lt;=100,F5216&gt;25)),"Moderate: underrated old model with regular rotation",
             AND(C5216&lt;=2011,F5216&lt;=25),"Low: not new model and bad rotation",
             AND(E5216&gt;110,AND(C5216&lt;=2011,C5216&gt;=2000),F5216&lt;=25),"Low: overrated regular model with bad rotation",
             AND(E5216&gt;110,C5216&lt;2011,AND(F5216&lt;=100,F5216&gt;25)),"Low: overrated regular model (not new) with regular rotation",
             AND(E5216&gt;110,C5216&gt;2011,F5216&lt;=25),"Low: overrated new model with bad rotation"
)</f>
        <v>Low: not new model and bad rotation</v>
      </c>
    </row>
    <row r="5217" spans="1:8" x14ac:dyDescent="0.3">
      <c r="A5217" t="s">
        <v>61</v>
      </c>
      <c r="B5217" t="s">
        <v>895</v>
      </c>
      <c r="C5217">
        <v>1999</v>
      </c>
      <c r="D5217">
        <v>942.85714285714289</v>
      </c>
      <c r="E5217">
        <v>125.24017358881538</v>
      </c>
      <c r="F5217">
        <v>7</v>
      </c>
      <c r="H5217" t="str" cm="1">
        <f t="array" ref="H5217">_xlfn.IFS(
             AND(E5217&gt;110,C5217&gt;2011,F5217&gt;100),"High: overrated, new and good rotation",
             AND(E5217&lt;90,C5217&gt;2011,F5217&gt;100),"High: underrated, new and good rotation",
             AND(E5217&lt;90,C5217&lt;2011,F5217&gt;100),"High: underrated, not too new but good rotation",
             AND(E5217&lt;=110,C5217&gt;2011,F5217&lt;=25),"Critic: well priced/underrated and new, but bad rotation",
             AND(E5217&gt;110,F5217&gt;100),"Top Tier: premium vehicules that tend to be sold above market prices",
             AND(E5217&gt;=90,E5217&lt;=110,F5217&gt;25),"Moderate: fair price and regular to good rotation",
             AND(E5217&lt;90,AND(C5217&lt;=2011,C5217&gt;=2000),AND(F5217&lt;100,F5217&gt;25)),"Moderate: underrated regular model and regular rotation",
             AND(E5217&lt;90,C5217&gt;2011,AND(F5217&lt;=100,F5217&gt;25)),"Moderate: underrated new model with regular rotation",
             AND(E5217&lt;90,C5217&lt;2000,AND(F5217&lt;=100,F5217&gt;25)),"Moderate: underrated old model with regular rotation",
             AND(C5217&lt;=2011,F5217&lt;=25),"Low: not new model and bad rotation",
             AND(E5217&gt;110,AND(C5217&lt;=2011,C5217&gt;=2000),F5217&lt;=25),"Low: overrated regular model with bad rotation",
             AND(E5217&gt;110,C5217&lt;2011,AND(F5217&lt;=100,F5217&gt;25)),"Low: overrated regular model (not new) with regular rotation",
             AND(E5217&gt;110,C5217&gt;2011,F5217&lt;=25),"Low: overrated new model with bad rotation"
)</f>
        <v>Low: not new model and bad rotation</v>
      </c>
    </row>
    <row r="5218" spans="1:8" x14ac:dyDescent="0.3">
      <c r="A5218" t="s">
        <v>61</v>
      </c>
      <c r="B5218" t="s">
        <v>895</v>
      </c>
      <c r="C5218">
        <v>2000</v>
      </c>
      <c r="D5218">
        <v>1121.2962962962963</v>
      </c>
      <c r="E5218">
        <v>117.20031239935635</v>
      </c>
      <c r="F5218">
        <v>27</v>
      </c>
      <c r="H5218" t="str" cm="1">
        <f t="array" ref="H5218">_xlfn.IFS(
             AND(E5218&gt;110,C5218&gt;2011,F5218&gt;100),"High: overrated, new and good rotation",
             AND(E5218&lt;90,C5218&gt;2011,F5218&gt;100),"High: underrated, new and good rotation",
             AND(E5218&lt;90,C5218&lt;2011,F5218&gt;100),"High: underrated, not too new but good rotation",
             AND(E5218&lt;=110,C5218&gt;2011,F5218&lt;=25),"Critic: well priced/underrated and new, but bad rotation",
             AND(E5218&gt;110,F5218&gt;100),"Top Tier: premium vehicules that tend to be sold above market prices",
             AND(E5218&gt;=90,E5218&lt;=110,F5218&gt;25),"Moderate: fair price and regular to good rotation",
             AND(E5218&lt;90,AND(C5218&lt;=2011,C5218&gt;=2000),AND(F5218&lt;100,F5218&gt;25)),"Moderate: underrated regular model and regular rotation",
             AND(E5218&lt;90,C5218&gt;2011,AND(F5218&lt;=100,F5218&gt;25)),"Moderate: underrated new model with regular rotation",
             AND(E5218&lt;90,C5218&lt;2000,AND(F5218&lt;=100,F5218&gt;25)),"Moderate: underrated old model with regular rotation",
             AND(C5218&lt;=2011,F5218&lt;=25),"Low: not new model and bad rotation",
             AND(E5218&gt;110,AND(C5218&lt;=2011,C5218&gt;=2000),F5218&lt;=25),"Low: overrated regular model with bad rotation",
             AND(E5218&gt;110,C5218&lt;2011,AND(F5218&lt;=100,F5218&gt;25)),"Low: overrated regular model (not new) with regular rotation",
             AND(E5218&gt;110,C5218&gt;2011,F5218&lt;=25),"Low: overrated new model with bad rotation"
)</f>
        <v>Low: overrated regular model (not new) with regular rotation</v>
      </c>
    </row>
    <row r="5219" spans="1:8" x14ac:dyDescent="0.3">
      <c r="A5219" t="s">
        <v>61</v>
      </c>
      <c r="B5219" t="s">
        <v>895</v>
      </c>
      <c r="C5219">
        <v>2001</v>
      </c>
      <c r="D5219">
        <v>1389</v>
      </c>
      <c r="E5219">
        <v>124.91457926174937</v>
      </c>
      <c r="F5219">
        <v>25</v>
      </c>
      <c r="H5219" t="str" cm="1">
        <f t="array" ref="H5219">_xlfn.IFS(
             AND(E5219&gt;110,C5219&gt;2011,F5219&gt;100),"High: overrated, new and good rotation",
             AND(E5219&lt;90,C5219&gt;2011,F5219&gt;100),"High: underrated, new and good rotation",
             AND(E5219&lt;90,C5219&lt;2011,F5219&gt;100),"High: underrated, not too new but good rotation",
             AND(E5219&lt;=110,C5219&gt;2011,F5219&lt;=25),"Critic: well priced/underrated and new, but bad rotation",
             AND(E5219&gt;110,F5219&gt;100),"Top Tier: premium vehicules that tend to be sold above market prices",
             AND(E5219&gt;=90,E5219&lt;=110,F5219&gt;25),"Moderate: fair price and regular to good rotation",
             AND(E5219&lt;90,AND(C5219&lt;=2011,C5219&gt;=2000),AND(F5219&lt;100,F5219&gt;25)),"Moderate: underrated regular model and regular rotation",
             AND(E5219&lt;90,C5219&gt;2011,AND(F5219&lt;=100,F5219&gt;25)),"Moderate: underrated new model with regular rotation",
             AND(E5219&lt;90,C5219&lt;2000,AND(F5219&lt;=100,F5219&gt;25)),"Moderate: underrated old model with regular rotation",
             AND(C5219&lt;=2011,F5219&lt;=25),"Low: not new model and bad rotation",
             AND(E5219&gt;110,AND(C5219&lt;=2011,C5219&gt;=2000),F5219&lt;=25),"Low: overrated regular model with bad rotation",
             AND(E5219&gt;110,C5219&lt;2011,AND(F5219&lt;=100,F5219&gt;25)),"Low: overrated regular model (not new) with regular rotation",
             AND(E5219&gt;110,C5219&gt;2011,F5219&lt;=25),"Low: overrated new model with bad rotation"
)</f>
        <v>Low: not new model and bad rotation</v>
      </c>
    </row>
    <row r="5220" spans="1:8" x14ac:dyDescent="0.3">
      <c r="A5220" t="s">
        <v>61</v>
      </c>
      <c r="B5220" t="s">
        <v>895</v>
      </c>
      <c r="C5220">
        <v>2002</v>
      </c>
      <c r="D5220">
        <v>1930</v>
      </c>
      <c r="E5220">
        <v>122.55967221221188</v>
      </c>
      <c r="F5220">
        <v>25</v>
      </c>
      <c r="H5220" t="str" cm="1">
        <f t="array" ref="H5220">_xlfn.IFS(
             AND(E5220&gt;110,C5220&gt;2011,F5220&gt;100),"High: overrated, new and good rotation",
             AND(E5220&lt;90,C5220&gt;2011,F5220&gt;100),"High: underrated, new and good rotation",
             AND(E5220&lt;90,C5220&lt;2011,F5220&gt;100),"High: underrated, not too new but good rotation",
             AND(E5220&lt;=110,C5220&gt;2011,F5220&lt;=25),"Critic: well priced/underrated and new, but bad rotation",
             AND(E5220&gt;110,F5220&gt;100),"Top Tier: premium vehicules that tend to be sold above market prices",
             AND(E5220&gt;=90,E5220&lt;=110,F5220&gt;25),"Moderate: fair price and regular to good rotation",
             AND(E5220&lt;90,AND(C5220&lt;=2011,C5220&gt;=2000),AND(F5220&lt;100,F5220&gt;25)),"Moderate: underrated regular model and regular rotation",
             AND(E5220&lt;90,C5220&gt;2011,AND(F5220&lt;=100,F5220&gt;25)),"Moderate: underrated new model with regular rotation",
             AND(E5220&lt;90,C5220&lt;2000,AND(F5220&lt;=100,F5220&gt;25)),"Moderate: underrated old model with regular rotation",
             AND(C5220&lt;=2011,F5220&lt;=25),"Low: not new model and bad rotation",
             AND(E5220&gt;110,AND(C5220&lt;=2011,C5220&gt;=2000),F5220&lt;=25),"Low: overrated regular model with bad rotation",
             AND(E5220&gt;110,C5220&lt;2011,AND(F5220&lt;=100,F5220&gt;25)),"Low: overrated regular model (not new) with regular rotation",
             AND(E5220&gt;110,C5220&gt;2011,F5220&lt;=25),"Low: overrated new model with bad rotation"
)</f>
        <v>Low: not new model and bad rotation</v>
      </c>
    </row>
    <row r="5221" spans="1:8" x14ac:dyDescent="0.3">
      <c r="A5221" t="s">
        <v>61</v>
      </c>
      <c r="B5221" t="s">
        <v>895</v>
      </c>
      <c r="C5221">
        <v>2003</v>
      </c>
      <c r="D5221">
        <v>1250</v>
      </c>
      <c r="E5221">
        <v>69.935458046605007</v>
      </c>
      <c r="F5221">
        <v>7</v>
      </c>
      <c r="H5221" t="str" cm="1">
        <f t="array" ref="H5221">_xlfn.IFS(
             AND(E5221&gt;110,C5221&gt;2011,F5221&gt;100),"High: overrated, new and good rotation",
             AND(E5221&lt;90,C5221&gt;2011,F5221&gt;100),"High: underrated, new and good rotation",
             AND(E5221&lt;90,C5221&lt;2011,F5221&gt;100),"High: underrated, not too new but good rotation",
             AND(E5221&lt;=110,C5221&gt;2011,F5221&lt;=25),"Critic: well priced/underrated and new, but bad rotation",
             AND(E5221&gt;110,F5221&gt;100),"Top Tier: premium vehicules that tend to be sold above market prices",
             AND(E5221&gt;=90,E5221&lt;=110,F5221&gt;25),"Moderate: fair price and regular to good rotation",
             AND(E5221&lt;90,AND(C5221&lt;=2011,C5221&gt;=2000),AND(F5221&lt;100,F5221&gt;25)),"Moderate: underrated regular model and regular rotation",
             AND(E5221&lt;90,C5221&gt;2011,AND(F5221&lt;=100,F5221&gt;25)),"Moderate: underrated new model with regular rotation",
             AND(E5221&lt;90,C5221&lt;2000,AND(F5221&lt;=100,F5221&gt;25)),"Moderate: underrated old model with regular rotation",
             AND(C5221&lt;=2011,F5221&lt;=25),"Low: not new model and bad rotation",
             AND(E5221&gt;110,AND(C5221&lt;=2011,C5221&gt;=2000),F5221&lt;=25),"Low: overrated regular model with bad rotation",
             AND(E5221&gt;110,C5221&lt;2011,AND(F5221&lt;=100,F5221&gt;25)),"Low: overrated regular model (not new) with regular rotation",
             AND(E5221&gt;110,C5221&gt;2011,F5221&lt;=25),"Low: overrated new model with bad rotation"
)</f>
        <v>Low: not new model and bad rotation</v>
      </c>
    </row>
    <row r="5222" spans="1:8" x14ac:dyDescent="0.3">
      <c r="A5222" t="s">
        <v>61</v>
      </c>
      <c r="B5222" t="s">
        <v>895</v>
      </c>
      <c r="C5222">
        <v>2004</v>
      </c>
      <c r="D5222">
        <v>2559.4594594594596</v>
      </c>
      <c r="E5222">
        <v>100.08283781270411</v>
      </c>
      <c r="F5222">
        <v>37</v>
      </c>
      <c r="H5222" t="str" cm="1">
        <f t="array" ref="H5222">_xlfn.IFS(
             AND(E5222&gt;110,C5222&gt;2011,F5222&gt;100),"High: overrated, new and good rotation",
             AND(E5222&lt;90,C5222&gt;2011,F5222&gt;100),"High: underrated, new and good rotation",
             AND(E5222&lt;90,C5222&lt;2011,F5222&gt;100),"High: underrated, not too new but good rotation",
             AND(E5222&lt;=110,C5222&gt;2011,F5222&lt;=25),"Critic: well priced/underrated and new, but bad rotation",
             AND(E5222&gt;110,F5222&gt;100),"Top Tier: premium vehicules that tend to be sold above market prices",
             AND(E5222&gt;=90,E5222&lt;=110,F5222&gt;25),"Moderate: fair price and regular to good rotation",
             AND(E5222&lt;90,AND(C5222&lt;=2011,C5222&gt;=2000),AND(F5222&lt;100,F5222&gt;25)),"Moderate: underrated regular model and regular rotation",
             AND(E5222&lt;90,C5222&gt;2011,AND(F5222&lt;=100,F5222&gt;25)),"Moderate: underrated new model with regular rotation",
             AND(E5222&lt;90,C5222&lt;2000,AND(F5222&lt;=100,F5222&gt;25)),"Moderate: underrated old model with regular rotation",
             AND(C5222&lt;=2011,F5222&lt;=25),"Low: not new model and bad rotation",
             AND(E5222&gt;110,AND(C5222&lt;=2011,C5222&gt;=2000),F5222&lt;=25),"Low: overrated regular model with bad rotation",
             AND(E5222&gt;110,C5222&lt;2011,AND(F5222&lt;=100,F5222&gt;25)),"Low: overrated regular model (not new) with regular rotation",
             AND(E5222&gt;110,C5222&gt;2011,F5222&lt;=25),"Low: overrated new model with bad rotation"
)</f>
        <v>Moderate: fair price and regular to good rotation</v>
      </c>
    </row>
    <row r="5223" spans="1:8" x14ac:dyDescent="0.3">
      <c r="A5223" t="s">
        <v>61</v>
      </c>
      <c r="B5223" t="s">
        <v>895</v>
      </c>
      <c r="C5223">
        <v>2005</v>
      </c>
      <c r="D5223">
        <v>2975</v>
      </c>
      <c r="E5223">
        <v>100.94239849590238</v>
      </c>
      <c r="F5223">
        <v>18</v>
      </c>
      <c r="H5223" t="str" cm="1">
        <f t="array" ref="H5223">_xlfn.IFS(
             AND(E5223&gt;110,C5223&gt;2011,F5223&gt;100),"High: overrated, new and good rotation",
             AND(E5223&lt;90,C5223&gt;2011,F5223&gt;100),"High: underrated, new and good rotation",
             AND(E5223&lt;90,C5223&lt;2011,F5223&gt;100),"High: underrated, not too new but good rotation",
             AND(E5223&lt;=110,C5223&gt;2011,F5223&lt;=25),"Critic: well priced/underrated and new, but bad rotation",
             AND(E5223&gt;110,F5223&gt;100),"Top Tier: premium vehicules that tend to be sold above market prices",
             AND(E5223&gt;=90,E5223&lt;=110,F5223&gt;25),"Moderate: fair price and regular to good rotation",
             AND(E5223&lt;90,AND(C5223&lt;=2011,C5223&gt;=2000),AND(F5223&lt;100,F5223&gt;25)),"Moderate: underrated regular model and regular rotation",
             AND(E5223&lt;90,C5223&gt;2011,AND(F5223&lt;=100,F5223&gt;25)),"Moderate: underrated new model with regular rotation",
             AND(E5223&lt;90,C5223&lt;2000,AND(F5223&lt;=100,F5223&gt;25)),"Moderate: underrated old model with regular rotation",
             AND(C5223&lt;=2011,F5223&lt;=25),"Low: not new model and bad rotation",
             AND(E5223&gt;110,AND(C5223&lt;=2011,C5223&gt;=2000),F5223&lt;=25),"Low: overrated regular model with bad rotation",
             AND(E5223&gt;110,C5223&lt;2011,AND(F5223&lt;=100,F5223&gt;25)),"Low: overrated regular model (not new) with regular rotation",
             AND(E5223&gt;110,C5223&gt;2011,F5223&lt;=25),"Low: overrated new model with bad rotation"
)</f>
        <v>Low: not new model and bad rotation</v>
      </c>
    </row>
    <row r="5224" spans="1:8" x14ac:dyDescent="0.3">
      <c r="A5224" t="s">
        <v>61</v>
      </c>
      <c r="B5224" t="s">
        <v>895</v>
      </c>
      <c r="C5224">
        <v>2006</v>
      </c>
      <c r="D5224">
        <v>3790.909090909091</v>
      </c>
      <c r="E5224">
        <v>98.716536232802895</v>
      </c>
      <c r="F5224">
        <v>11</v>
      </c>
      <c r="H5224" t="str" cm="1">
        <f t="array" ref="H5224">_xlfn.IFS(
             AND(E5224&gt;110,C5224&gt;2011,F5224&gt;100),"High: overrated, new and good rotation",
             AND(E5224&lt;90,C5224&gt;2011,F5224&gt;100),"High: underrated, new and good rotation",
             AND(E5224&lt;90,C5224&lt;2011,F5224&gt;100),"High: underrated, not too new but good rotation",
             AND(E5224&lt;=110,C5224&gt;2011,F5224&lt;=25),"Critic: well priced/underrated and new, but bad rotation",
             AND(E5224&gt;110,F5224&gt;100),"Top Tier: premium vehicules that tend to be sold above market prices",
             AND(E5224&gt;=90,E5224&lt;=110,F5224&gt;25),"Moderate: fair price and regular to good rotation",
             AND(E5224&lt;90,AND(C5224&lt;=2011,C5224&gt;=2000),AND(F5224&lt;100,F5224&gt;25)),"Moderate: underrated regular model and regular rotation",
             AND(E5224&lt;90,C5224&gt;2011,AND(F5224&lt;=100,F5224&gt;25)),"Moderate: underrated new model with regular rotation",
             AND(E5224&lt;90,C5224&lt;2000,AND(F5224&lt;=100,F5224&gt;25)),"Moderate: underrated old model with regular rotation",
             AND(C5224&lt;=2011,F5224&lt;=25),"Low: not new model and bad rotation",
             AND(E5224&gt;110,AND(C5224&lt;=2011,C5224&gt;=2000),F5224&lt;=25),"Low: overrated regular model with bad rotation",
             AND(E5224&gt;110,C5224&lt;2011,AND(F5224&lt;=100,F5224&gt;25)),"Low: overrated regular model (not new) with regular rotation",
             AND(E5224&gt;110,C5224&gt;2011,F5224&lt;=25),"Low: overrated new model with bad rotation"
)</f>
        <v>Low: not new model and bad rotation</v>
      </c>
    </row>
    <row r="5225" spans="1:8" x14ac:dyDescent="0.3">
      <c r="A5225" t="s">
        <v>61</v>
      </c>
      <c r="B5225" t="s">
        <v>895</v>
      </c>
      <c r="C5225">
        <v>2007</v>
      </c>
      <c r="D5225">
        <v>6457.894736842105</v>
      </c>
      <c r="E5225">
        <v>107.77114525949528</v>
      </c>
      <c r="F5225">
        <v>19</v>
      </c>
      <c r="H5225" t="str" cm="1">
        <f t="array" ref="H5225">_xlfn.IFS(
             AND(E5225&gt;110,C5225&gt;2011,F5225&gt;100),"High: overrated, new and good rotation",
             AND(E5225&lt;90,C5225&gt;2011,F5225&gt;100),"High: underrated, new and good rotation",
             AND(E5225&lt;90,C5225&lt;2011,F5225&gt;100),"High: underrated, not too new but good rotation",
             AND(E5225&lt;=110,C5225&gt;2011,F5225&lt;=25),"Critic: well priced/underrated and new, but bad rotation",
             AND(E5225&gt;110,F5225&gt;100),"Top Tier: premium vehicules that tend to be sold above market prices",
             AND(E5225&gt;=90,E5225&lt;=110,F5225&gt;25),"Moderate: fair price and regular to good rotation",
             AND(E5225&lt;90,AND(C5225&lt;=2011,C5225&gt;=2000),AND(F5225&lt;100,F5225&gt;25)),"Moderate: underrated regular model and regular rotation",
             AND(E5225&lt;90,C5225&gt;2011,AND(F5225&lt;=100,F5225&gt;25)),"Moderate: underrated new model with regular rotation",
             AND(E5225&lt;90,C5225&lt;2000,AND(F5225&lt;=100,F5225&gt;25)),"Moderate: underrated old model with regular rotation",
             AND(C5225&lt;=2011,F5225&lt;=25),"Low: not new model and bad rotation",
             AND(E5225&gt;110,AND(C5225&lt;=2011,C5225&gt;=2000),F5225&lt;=25),"Low: overrated regular model with bad rotation",
             AND(E5225&gt;110,C5225&lt;2011,AND(F5225&lt;=100,F5225&gt;25)),"Low: overrated regular model (not new) with regular rotation",
             AND(E5225&gt;110,C5225&gt;2011,F5225&lt;=25),"Low: overrated new model with bad rotation"
)</f>
        <v>Low: not new model and bad rotation</v>
      </c>
    </row>
    <row r="5226" spans="1:8" x14ac:dyDescent="0.3">
      <c r="A5226" t="s">
        <v>61</v>
      </c>
      <c r="B5226" t="s">
        <v>895</v>
      </c>
      <c r="C5226">
        <v>2008</v>
      </c>
      <c r="D5226">
        <v>7720.833333333333</v>
      </c>
      <c r="E5226">
        <v>99.010302623230018</v>
      </c>
      <c r="F5226">
        <v>24</v>
      </c>
      <c r="H5226" t="str" cm="1">
        <f t="array" ref="H5226">_xlfn.IFS(
             AND(E5226&gt;110,C5226&gt;2011,F5226&gt;100),"High: overrated, new and good rotation",
             AND(E5226&lt;90,C5226&gt;2011,F5226&gt;100),"High: underrated, new and good rotation",
             AND(E5226&lt;90,C5226&lt;2011,F5226&gt;100),"High: underrated, not too new but good rotation",
             AND(E5226&lt;=110,C5226&gt;2011,F5226&lt;=25),"Critic: well priced/underrated and new, but bad rotation",
             AND(E5226&gt;110,F5226&gt;100),"Top Tier: premium vehicules that tend to be sold above market prices",
             AND(E5226&gt;=90,E5226&lt;=110,F5226&gt;25),"Moderate: fair price and regular to good rotation",
             AND(E5226&lt;90,AND(C5226&lt;=2011,C5226&gt;=2000),AND(F5226&lt;100,F5226&gt;25)),"Moderate: underrated regular model and regular rotation",
             AND(E5226&lt;90,C5226&gt;2011,AND(F5226&lt;=100,F5226&gt;25)),"Moderate: underrated new model with regular rotation",
             AND(E5226&lt;90,C5226&lt;2000,AND(F5226&lt;=100,F5226&gt;25)),"Moderate: underrated old model with regular rotation",
             AND(C5226&lt;=2011,F5226&lt;=25),"Low: not new model and bad rotation",
             AND(E5226&gt;110,AND(C5226&lt;=2011,C5226&gt;=2000),F5226&lt;=25),"Low: overrated regular model with bad rotation",
             AND(E5226&gt;110,C5226&lt;2011,AND(F5226&lt;=100,F5226&gt;25)),"Low: overrated regular model (not new) with regular rotation",
             AND(E5226&gt;110,C5226&gt;2011,F5226&lt;=25),"Low: overrated new model with bad rotation"
)</f>
        <v>Low: not new model and bad rotation</v>
      </c>
    </row>
    <row r="5227" spans="1:8" x14ac:dyDescent="0.3">
      <c r="A5227" t="s">
        <v>61</v>
      </c>
      <c r="B5227" t="s">
        <v>895</v>
      </c>
      <c r="C5227">
        <v>2009</v>
      </c>
      <c r="D5227">
        <v>9307.1428571428569</v>
      </c>
      <c r="E5227">
        <v>99.076487907511904</v>
      </c>
      <c r="F5227">
        <v>14</v>
      </c>
      <c r="H5227" t="str" cm="1">
        <f t="array" ref="H5227">_xlfn.IFS(
             AND(E5227&gt;110,C5227&gt;2011,F5227&gt;100),"High: overrated, new and good rotation",
             AND(E5227&lt;90,C5227&gt;2011,F5227&gt;100),"High: underrated, new and good rotation",
             AND(E5227&lt;90,C5227&lt;2011,F5227&gt;100),"High: underrated, not too new but good rotation",
             AND(E5227&lt;=110,C5227&gt;2011,F5227&lt;=25),"Critic: well priced/underrated and new, but bad rotation",
             AND(E5227&gt;110,F5227&gt;100),"Top Tier: premium vehicules that tend to be sold above market prices",
             AND(E5227&gt;=90,E5227&lt;=110,F5227&gt;25),"Moderate: fair price and regular to good rotation",
             AND(E5227&lt;90,AND(C5227&lt;=2011,C5227&gt;=2000),AND(F5227&lt;100,F5227&gt;25)),"Moderate: underrated regular model and regular rotation",
             AND(E5227&lt;90,C5227&gt;2011,AND(F5227&lt;=100,F5227&gt;25)),"Moderate: underrated new model with regular rotation",
             AND(E5227&lt;90,C5227&lt;2000,AND(F5227&lt;=100,F5227&gt;25)),"Moderate: underrated old model with regular rotation",
             AND(C5227&lt;=2011,F5227&lt;=25),"Low: not new model and bad rotation",
             AND(E5227&gt;110,AND(C5227&lt;=2011,C5227&gt;=2000),F5227&lt;=25),"Low: overrated regular model with bad rotation",
             AND(E5227&gt;110,C5227&lt;2011,AND(F5227&lt;=100,F5227&gt;25)),"Low: overrated regular model (not new) with regular rotation",
             AND(E5227&gt;110,C5227&gt;2011,F5227&lt;=25),"Low: overrated new model with bad rotation"
)</f>
        <v>Low: not new model and bad rotation</v>
      </c>
    </row>
    <row r="5228" spans="1:8" x14ac:dyDescent="0.3">
      <c r="A5228" t="s">
        <v>61</v>
      </c>
      <c r="B5228" t="s">
        <v>895</v>
      </c>
      <c r="C5228">
        <v>2010</v>
      </c>
      <c r="D5228">
        <v>13007.692307692309</v>
      </c>
      <c r="E5228">
        <v>106.24385340674129</v>
      </c>
      <c r="F5228">
        <v>13</v>
      </c>
      <c r="H5228" t="str" cm="1">
        <f t="array" ref="H5228">_xlfn.IFS(
             AND(E5228&gt;110,C5228&gt;2011,F5228&gt;100),"High: overrated, new and good rotation",
             AND(E5228&lt;90,C5228&gt;2011,F5228&gt;100),"High: underrated, new and good rotation",
             AND(E5228&lt;90,C5228&lt;2011,F5228&gt;100),"High: underrated, not too new but good rotation",
             AND(E5228&lt;=110,C5228&gt;2011,F5228&lt;=25),"Critic: well priced/underrated and new, but bad rotation",
             AND(E5228&gt;110,F5228&gt;100),"Top Tier: premium vehicules that tend to be sold above market prices",
             AND(E5228&gt;=90,E5228&lt;=110,F5228&gt;25),"Moderate: fair price and regular to good rotation",
             AND(E5228&lt;90,AND(C5228&lt;=2011,C5228&gt;=2000),AND(F5228&lt;100,F5228&gt;25)),"Moderate: underrated regular model and regular rotation",
             AND(E5228&lt;90,C5228&gt;2011,AND(F5228&lt;=100,F5228&gt;25)),"Moderate: underrated new model with regular rotation",
             AND(E5228&lt;90,C5228&lt;2000,AND(F5228&lt;=100,F5228&gt;25)),"Moderate: underrated old model with regular rotation",
             AND(C5228&lt;=2011,F5228&lt;=25),"Low: not new model and bad rotation",
             AND(E5228&gt;110,AND(C5228&lt;=2011,C5228&gt;=2000),F5228&lt;=25),"Low: overrated regular model with bad rotation",
             AND(E5228&gt;110,C5228&lt;2011,AND(F5228&lt;=100,F5228&gt;25)),"Low: overrated regular model (not new) with regular rotation",
             AND(E5228&gt;110,C5228&gt;2011,F5228&lt;=25),"Low: overrated new model with bad rotation"
)</f>
        <v>Low: not new model and bad rotation</v>
      </c>
    </row>
    <row r="5229" spans="1:8" x14ac:dyDescent="0.3">
      <c r="A5229" t="s">
        <v>61</v>
      </c>
      <c r="B5229" t="s">
        <v>895</v>
      </c>
      <c r="C5229">
        <v>2011</v>
      </c>
      <c r="D5229">
        <v>14607.692307692309</v>
      </c>
      <c r="E5229">
        <v>97.96083500821797</v>
      </c>
      <c r="F5229">
        <v>13</v>
      </c>
      <c r="H5229" t="str" cm="1">
        <f t="array" ref="H5229">_xlfn.IFS(
             AND(E5229&gt;110,C5229&gt;2011,F5229&gt;100),"High: overrated, new and good rotation",
             AND(E5229&lt;90,C5229&gt;2011,F5229&gt;100),"High: underrated, new and good rotation",
             AND(E5229&lt;90,C5229&lt;2011,F5229&gt;100),"High: underrated, not too new but good rotation",
             AND(E5229&lt;=110,C5229&gt;2011,F5229&lt;=25),"Critic: well priced/underrated and new, but bad rotation",
             AND(E5229&gt;110,F5229&gt;100),"Top Tier: premium vehicules that tend to be sold above market prices",
             AND(E5229&gt;=90,E5229&lt;=110,F5229&gt;25),"Moderate: fair price and regular to good rotation",
             AND(E5229&lt;90,AND(C5229&lt;=2011,C5229&gt;=2000),AND(F5229&lt;100,F5229&gt;25)),"Moderate: underrated regular model and regular rotation",
             AND(E5229&lt;90,C5229&gt;2011,AND(F5229&lt;=100,F5229&gt;25)),"Moderate: underrated new model with regular rotation",
             AND(E5229&lt;90,C5229&lt;2000,AND(F5229&lt;=100,F5229&gt;25)),"Moderate: underrated old model with regular rotation",
             AND(C5229&lt;=2011,F5229&lt;=25),"Low: not new model and bad rotation",
             AND(E5229&gt;110,AND(C5229&lt;=2011,C5229&gt;=2000),F5229&lt;=25),"Low: overrated regular model with bad rotation",
             AND(E5229&gt;110,C5229&lt;2011,AND(F5229&lt;=100,F5229&gt;25)),"Low: overrated regular model (not new) with regular rotation",
             AND(E5229&gt;110,C5229&gt;2011,F5229&lt;=25),"Low: overrated new model with bad rotation"
)</f>
        <v>Low: not new model and bad rotation</v>
      </c>
    </row>
    <row r="5230" spans="1:8" x14ac:dyDescent="0.3">
      <c r="A5230" t="s">
        <v>61</v>
      </c>
      <c r="B5230" t="s">
        <v>895</v>
      </c>
      <c r="C5230">
        <v>2012</v>
      </c>
      <c r="D5230">
        <v>17835</v>
      </c>
      <c r="E5230">
        <v>98.518253563906455</v>
      </c>
      <c r="F5230">
        <v>10</v>
      </c>
      <c r="H5230" t="str" cm="1">
        <f t="array" ref="H5230">_xlfn.IFS(
             AND(E5230&gt;110,C5230&gt;2011,F5230&gt;100),"High: overrated, new and good rotation",
             AND(E5230&lt;90,C5230&gt;2011,F5230&gt;100),"High: underrated, new and good rotation",
             AND(E5230&lt;90,C5230&lt;2011,F5230&gt;100),"High: underrated, not too new but good rotation",
             AND(E5230&lt;=110,C5230&gt;2011,F5230&lt;=25),"Critic: well priced/underrated and new, but bad rotation",
             AND(E5230&gt;110,F5230&gt;100),"Top Tier: premium vehicules that tend to be sold above market prices",
             AND(E5230&gt;=90,E5230&lt;=110,F5230&gt;25),"Moderate: fair price and regular to good rotation",
             AND(E5230&lt;90,AND(C5230&lt;=2011,C5230&gt;=2000),AND(F5230&lt;100,F5230&gt;25)),"Moderate: underrated regular model and regular rotation",
             AND(E5230&lt;90,C5230&gt;2011,AND(F5230&lt;=100,F5230&gt;25)),"Moderate: underrated new model with regular rotation",
             AND(E5230&lt;90,C5230&lt;2000,AND(F5230&lt;=100,F5230&gt;25)),"Moderate: underrated old model with regular rotation",
             AND(C5230&lt;=2011,F5230&lt;=25),"Low: not new model and bad rotation",
             AND(E5230&gt;110,AND(C5230&lt;=2011,C5230&gt;=2000),F5230&lt;=25),"Low: overrated regular model with bad rotation",
             AND(E5230&gt;110,C5230&lt;2011,AND(F5230&lt;=100,F5230&gt;25)),"Low: overrated regular model (not new) with regular rotation",
             AND(E5230&gt;110,C5230&gt;2011,F5230&lt;=25),"Low: overrated new model with bad rotation"
)</f>
        <v>Critic: well priced/underrated and new, but bad rotation</v>
      </c>
    </row>
    <row r="5231" spans="1:8" x14ac:dyDescent="0.3">
      <c r="A5231" t="s">
        <v>61</v>
      </c>
      <c r="B5231" t="s">
        <v>895</v>
      </c>
      <c r="C5231">
        <v>2013</v>
      </c>
      <c r="D5231">
        <v>25750</v>
      </c>
      <c r="E5231">
        <v>96.441947565543074</v>
      </c>
      <c r="F5231">
        <v>1</v>
      </c>
      <c r="H5231" t="str" cm="1">
        <f t="array" ref="H5231">_xlfn.IFS(
             AND(E5231&gt;110,C5231&gt;2011,F5231&gt;100),"High: overrated, new and good rotation",
             AND(E5231&lt;90,C5231&gt;2011,F5231&gt;100),"High: underrated, new and good rotation",
             AND(E5231&lt;90,C5231&lt;2011,F5231&gt;100),"High: underrated, not too new but good rotation",
             AND(E5231&lt;=110,C5231&gt;2011,F5231&lt;=25),"Critic: well priced/underrated and new, but bad rotation",
             AND(E5231&gt;110,F5231&gt;100),"Top Tier: premium vehicules that tend to be sold above market prices",
             AND(E5231&gt;=90,E5231&lt;=110,F5231&gt;25),"Moderate: fair price and regular to good rotation",
             AND(E5231&lt;90,AND(C5231&lt;=2011,C5231&gt;=2000),AND(F5231&lt;100,F5231&gt;25)),"Moderate: underrated regular model and regular rotation",
             AND(E5231&lt;90,C5231&gt;2011,AND(F5231&lt;=100,F5231&gt;25)),"Moderate: underrated new model with regular rotation",
             AND(E5231&lt;90,C5231&lt;2000,AND(F5231&lt;=100,F5231&gt;25)),"Moderate: underrated old model with regular rotation",
             AND(C5231&lt;=2011,F5231&lt;=25),"Low: not new model and bad rotation",
             AND(E5231&gt;110,AND(C5231&lt;=2011,C5231&gt;=2000),F5231&lt;=25),"Low: overrated regular model with bad rotation",
             AND(E5231&gt;110,C5231&lt;2011,AND(F5231&lt;=100,F5231&gt;25)),"Low: overrated regular model (not new) with regular rotation",
             AND(E5231&gt;110,C5231&gt;2011,F5231&lt;=25),"Low: overrated new model with bad rotation"
)</f>
        <v>Critic: well priced/underrated and new, but bad rotation</v>
      </c>
    </row>
    <row r="5232" spans="1:8" x14ac:dyDescent="0.3">
      <c r="A5232" t="s">
        <v>61</v>
      </c>
      <c r="B5232" t="s">
        <v>895</v>
      </c>
      <c r="C5232">
        <v>2014</v>
      </c>
      <c r="D5232">
        <v>26109.090909090908</v>
      </c>
      <c r="E5232">
        <v>98.868694178245462</v>
      </c>
      <c r="F5232">
        <v>11</v>
      </c>
      <c r="H5232" t="str" cm="1">
        <f t="array" ref="H5232">_xlfn.IFS(
             AND(E5232&gt;110,C5232&gt;2011,F5232&gt;100),"High: overrated, new and good rotation",
             AND(E5232&lt;90,C5232&gt;2011,F5232&gt;100),"High: underrated, new and good rotation",
             AND(E5232&lt;90,C5232&lt;2011,F5232&gt;100),"High: underrated, not too new but good rotation",
             AND(E5232&lt;=110,C5232&gt;2011,F5232&lt;=25),"Critic: well priced/underrated and new, but bad rotation",
             AND(E5232&gt;110,F5232&gt;100),"Top Tier: premium vehicules that tend to be sold above market prices",
             AND(E5232&gt;=90,E5232&lt;=110,F5232&gt;25),"Moderate: fair price and regular to good rotation",
             AND(E5232&lt;90,AND(C5232&lt;=2011,C5232&gt;=2000),AND(F5232&lt;100,F5232&gt;25)),"Moderate: underrated regular model and regular rotation",
             AND(E5232&lt;90,C5232&gt;2011,AND(F5232&lt;=100,F5232&gt;25)),"Moderate: underrated new model with regular rotation",
             AND(E5232&lt;90,C5232&lt;2000,AND(F5232&lt;=100,F5232&gt;25)),"Moderate: underrated old model with regular rotation",
             AND(C5232&lt;=2011,F5232&lt;=25),"Low: not new model and bad rotation",
             AND(E5232&gt;110,AND(C5232&lt;=2011,C5232&gt;=2000),F5232&lt;=25),"Low: overrated regular model with bad rotation",
             AND(E5232&gt;110,C5232&lt;2011,AND(F5232&lt;=100,F5232&gt;25)),"Low: overrated regular model (not new) with regular rotation",
             AND(E5232&gt;110,C5232&gt;2011,F5232&lt;=25),"Low: overrated new model with bad rotation"
)</f>
        <v>Critic: well priced/underrated and new, but bad rotation</v>
      </c>
    </row>
    <row r="5233" spans="1:8" x14ac:dyDescent="0.3">
      <c r="A5233" t="s">
        <v>61</v>
      </c>
      <c r="B5233" t="s">
        <v>895</v>
      </c>
      <c r="C5233">
        <v>2015</v>
      </c>
      <c r="D5233">
        <v>27000</v>
      </c>
      <c r="E5233">
        <v>89.10891089108911</v>
      </c>
      <c r="F5233">
        <v>1</v>
      </c>
      <c r="H5233" t="str" cm="1">
        <f t="array" ref="H5233">_xlfn.IFS(
             AND(E5233&gt;110,C5233&gt;2011,F5233&gt;100),"High: overrated, new and good rotation",
             AND(E5233&lt;90,C5233&gt;2011,F5233&gt;100),"High: underrated, new and good rotation",
             AND(E5233&lt;90,C5233&lt;2011,F5233&gt;100),"High: underrated, not too new but good rotation",
             AND(E5233&lt;=110,C5233&gt;2011,F5233&lt;=25),"Critic: well priced/underrated and new, but bad rotation",
             AND(E5233&gt;110,F5233&gt;100),"Top Tier: premium vehicules that tend to be sold above market prices",
             AND(E5233&gt;=90,E5233&lt;=110,F5233&gt;25),"Moderate: fair price and regular to good rotation",
             AND(E5233&lt;90,AND(C5233&lt;=2011,C5233&gt;=2000),AND(F5233&lt;100,F5233&gt;25)),"Moderate: underrated regular model and regular rotation",
             AND(E5233&lt;90,C5233&gt;2011,AND(F5233&lt;=100,F5233&gt;25)),"Moderate: underrated new model with regular rotation",
             AND(E5233&lt;90,C5233&lt;2000,AND(F5233&lt;=100,F5233&gt;25)),"Moderate: underrated old model with regular rotation",
             AND(C5233&lt;=2011,F5233&lt;=25),"Low: not new model and bad rotation",
             AND(E5233&gt;110,AND(C5233&lt;=2011,C5233&gt;=2000),F5233&lt;=25),"Low: overrated regular model with bad rotation",
             AND(E5233&gt;110,C5233&lt;2011,AND(F5233&lt;=100,F5233&gt;25)),"Low: overrated regular model (not new) with regular rotation",
             AND(E5233&gt;110,C5233&gt;2011,F5233&lt;=25),"Low: overrated new model with bad rotation"
)</f>
        <v>Critic: well priced/underrated and new, but bad rotation</v>
      </c>
    </row>
    <row r="5234" spans="1:8" x14ac:dyDescent="0.3">
      <c r="A5234" t="s">
        <v>61</v>
      </c>
      <c r="B5234" t="s">
        <v>896</v>
      </c>
      <c r="C5234">
        <v>1998</v>
      </c>
      <c r="D5234">
        <v>678.57142857142856</v>
      </c>
      <c r="E5234">
        <v>156.64924221774154</v>
      </c>
      <c r="F5234">
        <v>7</v>
      </c>
      <c r="H5234" t="str" cm="1">
        <f t="array" ref="H5234">_xlfn.IFS(
             AND(E5234&gt;110,C5234&gt;2011,F5234&gt;100),"High: overrated, new and good rotation",
             AND(E5234&lt;90,C5234&gt;2011,F5234&gt;100),"High: underrated, new and good rotation",
             AND(E5234&lt;90,C5234&lt;2011,F5234&gt;100),"High: underrated, not too new but good rotation",
             AND(E5234&lt;=110,C5234&gt;2011,F5234&lt;=25),"Critic: well priced/underrated and new, but bad rotation",
             AND(E5234&gt;110,F5234&gt;100),"Top Tier: premium vehicules that tend to be sold above market prices",
             AND(E5234&gt;=90,E5234&lt;=110,F5234&gt;25),"Moderate: fair price and regular to good rotation",
             AND(E5234&lt;90,AND(C5234&lt;=2011,C5234&gt;=2000),AND(F5234&lt;100,F5234&gt;25)),"Moderate: underrated regular model and regular rotation",
             AND(E5234&lt;90,C5234&gt;2011,AND(F5234&lt;=100,F5234&gt;25)),"Moderate: underrated new model with regular rotation",
             AND(E5234&lt;90,C5234&lt;2000,AND(F5234&lt;=100,F5234&gt;25)),"Moderate: underrated old model with regular rotation",
             AND(C5234&lt;=2011,F5234&lt;=25),"Low: not new model and bad rotation",
             AND(E5234&gt;110,AND(C5234&lt;=2011,C5234&gt;=2000),F5234&lt;=25),"Low: overrated regular model with bad rotation",
             AND(E5234&gt;110,C5234&lt;2011,AND(F5234&lt;=100,F5234&gt;25)),"Low: overrated regular model (not new) with regular rotation",
             AND(E5234&gt;110,C5234&gt;2011,F5234&lt;=25),"Low: overrated new model with bad rotation"
)</f>
        <v>Low: not new model and bad rotation</v>
      </c>
    </row>
    <row r="5235" spans="1:8" x14ac:dyDescent="0.3">
      <c r="A5235" t="s">
        <v>61</v>
      </c>
      <c r="B5235" t="s">
        <v>897</v>
      </c>
      <c r="C5235">
        <v>2000</v>
      </c>
      <c r="D5235">
        <v>750</v>
      </c>
      <c r="E5235">
        <v>83.452380952380935</v>
      </c>
      <c r="F5235">
        <v>4</v>
      </c>
      <c r="H5235" t="str" cm="1">
        <f t="array" ref="H5235">_xlfn.IFS(
             AND(E5235&gt;110,C5235&gt;2011,F5235&gt;100),"High: overrated, new and good rotation",
             AND(E5235&lt;90,C5235&gt;2011,F5235&gt;100),"High: underrated, new and good rotation",
             AND(E5235&lt;90,C5235&lt;2011,F5235&gt;100),"High: underrated, not too new but good rotation",
             AND(E5235&lt;=110,C5235&gt;2011,F5235&lt;=25),"Critic: well priced/underrated and new, but bad rotation",
             AND(E5235&gt;110,F5235&gt;100),"Top Tier: premium vehicules that tend to be sold above market prices",
             AND(E5235&gt;=90,E5235&lt;=110,F5235&gt;25),"Moderate: fair price and regular to good rotation",
             AND(E5235&lt;90,AND(C5235&lt;=2011,C5235&gt;=2000),AND(F5235&lt;100,F5235&gt;25)),"Moderate: underrated regular model and regular rotation",
             AND(E5235&lt;90,C5235&gt;2011,AND(F5235&lt;=100,F5235&gt;25)),"Moderate: underrated new model with regular rotation",
             AND(E5235&lt;90,C5235&lt;2000,AND(F5235&lt;=100,F5235&gt;25)),"Moderate: underrated old model with regular rotation",
             AND(C5235&lt;=2011,F5235&lt;=25),"Low: not new model and bad rotation",
             AND(E5235&gt;110,AND(C5235&lt;=2011,C5235&gt;=2000),F5235&lt;=25),"Low: overrated regular model with bad rotation",
             AND(E5235&gt;110,C5235&lt;2011,AND(F5235&lt;=100,F5235&gt;25)),"Low: overrated regular model (not new) with regular rotation",
             AND(E5235&gt;110,C5235&gt;2011,F5235&lt;=25),"Low: overrated new model with bad rotation"
)</f>
        <v>Low: not new model and bad rotation</v>
      </c>
    </row>
    <row r="5236" spans="1:8" x14ac:dyDescent="0.3">
      <c r="A5236" t="s">
        <v>61</v>
      </c>
      <c r="B5236" t="s">
        <v>897</v>
      </c>
      <c r="C5236">
        <v>2001</v>
      </c>
      <c r="D5236">
        <v>1787.5</v>
      </c>
      <c r="E5236">
        <v>106.5283764367816</v>
      </c>
      <c r="F5236">
        <v>4</v>
      </c>
      <c r="H5236" t="str" cm="1">
        <f t="array" ref="H5236">_xlfn.IFS(
             AND(E5236&gt;110,C5236&gt;2011,F5236&gt;100),"High: overrated, new and good rotation",
             AND(E5236&lt;90,C5236&gt;2011,F5236&gt;100),"High: underrated, new and good rotation",
             AND(E5236&lt;90,C5236&lt;2011,F5236&gt;100),"High: underrated, not too new but good rotation",
             AND(E5236&lt;=110,C5236&gt;2011,F5236&lt;=25),"Critic: well priced/underrated and new, but bad rotation",
             AND(E5236&gt;110,F5236&gt;100),"Top Tier: premium vehicules that tend to be sold above market prices",
             AND(E5236&gt;=90,E5236&lt;=110,F5236&gt;25),"Moderate: fair price and regular to good rotation",
             AND(E5236&lt;90,AND(C5236&lt;=2011,C5236&gt;=2000),AND(F5236&lt;100,F5236&gt;25)),"Moderate: underrated regular model and regular rotation",
             AND(E5236&lt;90,C5236&gt;2011,AND(F5236&lt;=100,F5236&gt;25)),"Moderate: underrated new model with regular rotation",
             AND(E5236&lt;90,C5236&lt;2000,AND(F5236&lt;=100,F5236&gt;25)),"Moderate: underrated old model with regular rotation",
             AND(C5236&lt;=2011,F5236&lt;=25),"Low: not new model and bad rotation",
             AND(E5236&gt;110,AND(C5236&lt;=2011,C5236&gt;=2000),F5236&lt;=25),"Low: overrated regular model with bad rotation",
             AND(E5236&gt;110,C5236&lt;2011,AND(F5236&lt;=100,F5236&gt;25)),"Low: overrated regular model (not new) with regular rotation",
             AND(E5236&gt;110,C5236&gt;2011,F5236&lt;=25),"Low: overrated new model with bad rotation"
)</f>
        <v>Low: not new model and bad rotation</v>
      </c>
    </row>
    <row r="5237" spans="1:8" x14ac:dyDescent="0.3">
      <c r="A5237" t="s">
        <v>61</v>
      </c>
      <c r="B5237" t="s">
        <v>897</v>
      </c>
      <c r="C5237">
        <v>2002</v>
      </c>
      <c r="D5237">
        <v>550</v>
      </c>
      <c r="E5237">
        <v>41.509433962264154</v>
      </c>
      <c r="F5237">
        <v>1</v>
      </c>
      <c r="H5237" t="str" cm="1">
        <f t="array" ref="H5237">_xlfn.IFS(
             AND(E5237&gt;110,C5237&gt;2011,F5237&gt;100),"High: overrated, new and good rotation",
             AND(E5237&lt;90,C5237&gt;2011,F5237&gt;100),"High: underrated, new and good rotation",
             AND(E5237&lt;90,C5237&lt;2011,F5237&gt;100),"High: underrated, not too new but good rotation",
             AND(E5237&lt;=110,C5237&gt;2011,F5237&lt;=25),"Critic: well priced/underrated and new, but bad rotation",
             AND(E5237&gt;110,F5237&gt;100),"Top Tier: premium vehicules that tend to be sold above market prices",
             AND(E5237&gt;=90,E5237&lt;=110,F5237&gt;25),"Moderate: fair price and regular to good rotation",
             AND(E5237&lt;90,AND(C5237&lt;=2011,C5237&gt;=2000),AND(F5237&lt;100,F5237&gt;25)),"Moderate: underrated regular model and regular rotation",
             AND(E5237&lt;90,C5237&gt;2011,AND(F5237&lt;=100,F5237&gt;25)),"Moderate: underrated new model with regular rotation",
             AND(E5237&lt;90,C5237&lt;2000,AND(F5237&lt;=100,F5237&gt;25)),"Moderate: underrated old model with regular rotation",
             AND(C5237&lt;=2011,F5237&lt;=25),"Low: not new model and bad rotation",
             AND(E5237&gt;110,AND(C5237&lt;=2011,C5237&gt;=2000),F5237&lt;=25),"Low: overrated regular model with bad rotation",
             AND(E5237&gt;110,C5237&lt;2011,AND(F5237&lt;=100,F5237&gt;25)),"Low: overrated regular model (not new) with regular rotation",
             AND(E5237&gt;110,C5237&gt;2011,F5237&lt;=25),"Low: overrated new model with bad rotation"
)</f>
        <v>Low: not new model and bad rotation</v>
      </c>
    </row>
    <row r="5238" spans="1:8" x14ac:dyDescent="0.3">
      <c r="A5238" t="s">
        <v>61</v>
      </c>
      <c r="B5238" t="s">
        <v>897</v>
      </c>
      <c r="C5238">
        <v>2003</v>
      </c>
      <c r="D5238">
        <v>3000</v>
      </c>
      <c r="E5238">
        <v>114.28571428571428</v>
      </c>
      <c r="F5238">
        <v>1</v>
      </c>
      <c r="H5238" t="str" cm="1">
        <f t="array" ref="H5238">_xlfn.IFS(
             AND(E5238&gt;110,C5238&gt;2011,F5238&gt;100),"High: overrated, new and good rotation",
             AND(E5238&lt;90,C5238&gt;2011,F5238&gt;100),"High: underrated, new and good rotation",
             AND(E5238&lt;90,C5238&lt;2011,F5238&gt;100),"High: underrated, not too new but good rotation",
             AND(E5238&lt;=110,C5238&gt;2011,F5238&lt;=25),"Critic: well priced/underrated and new, but bad rotation",
             AND(E5238&gt;110,F5238&gt;100),"Top Tier: premium vehicules that tend to be sold above market prices",
             AND(E5238&gt;=90,E5238&lt;=110,F5238&gt;25),"Moderate: fair price and regular to good rotation",
             AND(E5238&lt;90,AND(C5238&lt;=2011,C5238&gt;=2000),AND(F5238&lt;100,F5238&gt;25)),"Moderate: underrated regular model and regular rotation",
             AND(E5238&lt;90,C5238&gt;2011,AND(F5238&lt;=100,F5238&gt;25)),"Moderate: underrated new model with regular rotation",
             AND(E5238&lt;90,C5238&lt;2000,AND(F5238&lt;=100,F5238&gt;25)),"Moderate: underrated old model with regular rotation",
             AND(C5238&lt;=2011,F5238&lt;=25),"Low: not new model and bad rotation",
             AND(E5238&gt;110,AND(C5238&lt;=2011,C5238&gt;=2000),F5238&lt;=25),"Low: overrated regular model with bad rotation",
             AND(E5238&gt;110,C5238&lt;2011,AND(F5238&lt;=100,F5238&gt;25)),"Low: overrated regular model (not new) with regular rotation",
             AND(E5238&gt;110,C5238&gt;2011,F5238&lt;=25),"Low: overrated new model with bad rotation"
)</f>
        <v>Low: not new model and bad rotation</v>
      </c>
    </row>
    <row r="5239" spans="1:8" x14ac:dyDescent="0.3">
      <c r="A5239" t="s">
        <v>61</v>
      </c>
      <c r="B5239" t="s">
        <v>897</v>
      </c>
      <c r="C5239">
        <v>2004</v>
      </c>
      <c r="D5239">
        <v>1957.1428571428571</v>
      </c>
      <c r="E5239">
        <v>89.382427599469196</v>
      </c>
      <c r="F5239">
        <v>7</v>
      </c>
      <c r="H5239" t="str" cm="1">
        <f t="array" ref="H5239">_xlfn.IFS(
             AND(E5239&gt;110,C5239&gt;2011,F5239&gt;100),"High: overrated, new and good rotation",
             AND(E5239&lt;90,C5239&gt;2011,F5239&gt;100),"High: underrated, new and good rotation",
             AND(E5239&lt;90,C5239&lt;2011,F5239&gt;100),"High: underrated, not too new but good rotation",
             AND(E5239&lt;=110,C5239&gt;2011,F5239&lt;=25),"Critic: well priced/underrated and new, but bad rotation",
             AND(E5239&gt;110,F5239&gt;100),"Top Tier: premium vehicules that tend to be sold above market prices",
             AND(E5239&gt;=90,E5239&lt;=110,F5239&gt;25),"Moderate: fair price and regular to good rotation",
             AND(E5239&lt;90,AND(C5239&lt;=2011,C5239&gt;=2000),AND(F5239&lt;100,F5239&gt;25)),"Moderate: underrated regular model and regular rotation",
             AND(E5239&lt;90,C5239&gt;2011,AND(F5239&lt;=100,F5239&gt;25)),"Moderate: underrated new model with regular rotation",
             AND(E5239&lt;90,C5239&lt;2000,AND(F5239&lt;=100,F5239&gt;25)),"Moderate: underrated old model with regular rotation",
             AND(C5239&lt;=2011,F5239&lt;=25),"Low: not new model and bad rotation",
             AND(E5239&gt;110,AND(C5239&lt;=2011,C5239&gt;=2000),F5239&lt;=25),"Low: overrated regular model with bad rotation",
             AND(E5239&gt;110,C5239&lt;2011,AND(F5239&lt;=100,F5239&gt;25)),"Low: overrated regular model (not new) with regular rotation",
             AND(E5239&gt;110,C5239&gt;2011,F5239&lt;=25),"Low: overrated new model with bad rotation"
)</f>
        <v>Low: not new model and bad rotation</v>
      </c>
    </row>
    <row r="5240" spans="1:8" x14ac:dyDescent="0.3">
      <c r="A5240" t="s">
        <v>61</v>
      </c>
      <c r="B5240" t="s">
        <v>898</v>
      </c>
      <c r="C5240">
        <v>2005</v>
      </c>
      <c r="D5240">
        <v>3926.6666666666665</v>
      </c>
      <c r="E5240">
        <v>118.17968444847152</v>
      </c>
      <c r="F5240">
        <v>15</v>
      </c>
      <c r="H5240" t="str" cm="1">
        <f t="array" ref="H5240">_xlfn.IFS(
             AND(E5240&gt;110,C5240&gt;2011,F5240&gt;100),"High: overrated, new and good rotation",
             AND(E5240&lt;90,C5240&gt;2011,F5240&gt;100),"High: underrated, new and good rotation",
             AND(E5240&lt;90,C5240&lt;2011,F5240&gt;100),"High: underrated, not too new but good rotation",
             AND(E5240&lt;=110,C5240&gt;2011,F5240&lt;=25),"Critic: well priced/underrated and new, but bad rotation",
             AND(E5240&gt;110,F5240&gt;100),"Top Tier: premium vehicules that tend to be sold above market prices",
             AND(E5240&gt;=90,E5240&lt;=110,F5240&gt;25),"Moderate: fair price and regular to good rotation",
             AND(E5240&lt;90,AND(C5240&lt;=2011,C5240&gt;=2000),AND(F5240&lt;100,F5240&gt;25)),"Moderate: underrated regular model and regular rotation",
             AND(E5240&lt;90,C5240&gt;2011,AND(F5240&lt;=100,F5240&gt;25)),"Moderate: underrated new model with regular rotation",
             AND(E5240&lt;90,C5240&lt;2000,AND(F5240&lt;=100,F5240&gt;25)),"Moderate: underrated old model with regular rotation",
             AND(C5240&lt;=2011,F5240&lt;=25),"Low: not new model and bad rotation",
             AND(E5240&gt;110,AND(C5240&lt;=2011,C5240&gt;=2000),F5240&lt;=25),"Low: overrated regular model with bad rotation",
             AND(E5240&gt;110,C5240&lt;2011,AND(F5240&lt;=100,F5240&gt;25)),"Low: overrated regular model (not new) with regular rotation",
             AND(E5240&gt;110,C5240&gt;2011,F5240&lt;=25),"Low: overrated new model with bad rotation"
)</f>
        <v>Low: not new model and bad rotation</v>
      </c>
    </row>
    <row r="5241" spans="1:8" x14ac:dyDescent="0.3">
      <c r="A5241" t="s">
        <v>61</v>
      </c>
      <c r="B5241" t="s">
        <v>898</v>
      </c>
      <c r="C5241">
        <v>2006</v>
      </c>
      <c r="D5241">
        <v>5104.166666666667</v>
      </c>
      <c r="E5241">
        <v>96.331987605607011</v>
      </c>
      <c r="F5241">
        <v>12</v>
      </c>
      <c r="H5241" t="str" cm="1">
        <f t="array" ref="H5241">_xlfn.IFS(
             AND(E5241&gt;110,C5241&gt;2011,F5241&gt;100),"High: overrated, new and good rotation",
             AND(E5241&lt;90,C5241&gt;2011,F5241&gt;100),"High: underrated, new and good rotation",
             AND(E5241&lt;90,C5241&lt;2011,F5241&gt;100),"High: underrated, not too new but good rotation",
             AND(E5241&lt;=110,C5241&gt;2011,F5241&lt;=25),"Critic: well priced/underrated and new, but bad rotation",
             AND(E5241&gt;110,F5241&gt;100),"Top Tier: premium vehicules that tend to be sold above market prices",
             AND(E5241&gt;=90,E5241&lt;=110,F5241&gt;25),"Moderate: fair price and regular to good rotation",
             AND(E5241&lt;90,AND(C5241&lt;=2011,C5241&gt;=2000),AND(F5241&lt;100,F5241&gt;25)),"Moderate: underrated regular model and regular rotation",
             AND(E5241&lt;90,C5241&gt;2011,AND(F5241&lt;=100,F5241&gt;25)),"Moderate: underrated new model with regular rotation",
             AND(E5241&lt;90,C5241&lt;2000,AND(F5241&lt;=100,F5241&gt;25)),"Moderate: underrated old model with regular rotation",
             AND(C5241&lt;=2011,F5241&lt;=25),"Low: not new model and bad rotation",
             AND(E5241&gt;110,AND(C5241&lt;=2011,C5241&gt;=2000),F5241&lt;=25),"Low: overrated regular model with bad rotation",
             AND(E5241&gt;110,C5241&lt;2011,AND(F5241&lt;=100,F5241&gt;25)),"Low: overrated regular model (not new) with regular rotation",
             AND(E5241&gt;110,C5241&gt;2011,F5241&lt;=25),"Low: overrated new model with bad rotation"
)</f>
        <v>Low: not new model and bad rotation</v>
      </c>
    </row>
    <row r="5242" spans="1:8" x14ac:dyDescent="0.3">
      <c r="A5242" t="s">
        <v>61</v>
      </c>
      <c r="B5242" t="s">
        <v>898</v>
      </c>
      <c r="C5242">
        <v>2007</v>
      </c>
      <c r="D5242">
        <v>3925</v>
      </c>
      <c r="E5242">
        <v>68.967296189620527</v>
      </c>
      <c r="F5242">
        <v>4</v>
      </c>
      <c r="H5242" t="str" cm="1">
        <f t="array" ref="H5242">_xlfn.IFS(
             AND(E5242&gt;110,C5242&gt;2011,F5242&gt;100),"High: overrated, new and good rotation",
             AND(E5242&lt;90,C5242&gt;2011,F5242&gt;100),"High: underrated, new and good rotation",
             AND(E5242&lt;90,C5242&lt;2011,F5242&gt;100),"High: underrated, not too new but good rotation",
             AND(E5242&lt;=110,C5242&gt;2011,F5242&lt;=25),"Critic: well priced/underrated and new, but bad rotation",
             AND(E5242&gt;110,F5242&gt;100),"Top Tier: premium vehicules that tend to be sold above market prices",
             AND(E5242&gt;=90,E5242&lt;=110,F5242&gt;25),"Moderate: fair price and regular to good rotation",
             AND(E5242&lt;90,AND(C5242&lt;=2011,C5242&gt;=2000),AND(F5242&lt;100,F5242&gt;25)),"Moderate: underrated regular model and regular rotation",
             AND(E5242&lt;90,C5242&gt;2011,AND(F5242&lt;=100,F5242&gt;25)),"Moderate: underrated new model with regular rotation",
             AND(E5242&lt;90,C5242&lt;2000,AND(F5242&lt;=100,F5242&gt;25)),"Moderate: underrated old model with regular rotation",
             AND(C5242&lt;=2011,F5242&lt;=25),"Low: not new model and bad rotation",
             AND(E5242&gt;110,AND(C5242&lt;=2011,C5242&gt;=2000),F5242&lt;=25),"Low: overrated regular model with bad rotation",
             AND(E5242&gt;110,C5242&lt;2011,AND(F5242&lt;=100,F5242&gt;25)),"Low: overrated regular model (not new) with regular rotation",
             AND(E5242&gt;110,C5242&gt;2011,F5242&lt;=25),"Low: overrated new model with bad rotation"
)</f>
        <v>Low: not new model and bad rotation</v>
      </c>
    </row>
    <row r="5243" spans="1:8" x14ac:dyDescent="0.3">
      <c r="A5243" t="s">
        <v>61</v>
      </c>
      <c r="B5243" t="s">
        <v>898</v>
      </c>
      <c r="C5243">
        <v>2008</v>
      </c>
      <c r="D5243">
        <v>3300</v>
      </c>
      <c r="E5243">
        <v>45.674740484429066</v>
      </c>
      <c r="F5243">
        <v>1</v>
      </c>
      <c r="H5243" t="str" cm="1">
        <f t="array" ref="H5243">_xlfn.IFS(
             AND(E5243&gt;110,C5243&gt;2011,F5243&gt;100),"High: overrated, new and good rotation",
             AND(E5243&lt;90,C5243&gt;2011,F5243&gt;100),"High: underrated, new and good rotation",
             AND(E5243&lt;90,C5243&lt;2011,F5243&gt;100),"High: underrated, not too new but good rotation",
             AND(E5243&lt;=110,C5243&gt;2011,F5243&lt;=25),"Critic: well priced/underrated and new, but bad rotation",
             AND(E5243&gt;110,F5243&gt;100),"Top Tier: premium vehicules that tend to be sold above market prices",
             AND(E5243&gt;=90,E5243&lt;=110,F5243&gt;25),"Moderate: fair price and regular to good rotation",
             AND(E5243&lt;90,AND(C5243&lt;=2011,C5243&gt;=2000),AND(F5243&lt;100,F5243&gt;25)),"Moderate: underrated regular model and regular rotation",
             AND(E5243&lt;90,C5243&gt;2011,AND(F5243&lt;=100,F5243&gt;25)),"Moderate: underrated new model with regular rotation",
             AND(E5243&lt;90,C5243&lt;2000,AND(F5243&lt;=100,F5243&gt;25)),"Moderate: underrated old model with regular rotation",
             AND(C5243&lt;=2011,F5243&lt;=25),"Low: not new model and bad rotation",
             AND(E5243&gt;110,AND(C5243&lt;=2011,C5243&gt;=2000),F5243&lt;=25),"Low: overrated regular model with bad rotation",
             AND(E5243&gt;110,C5243&lt;2011,AND(F5243&lt;=100,F5243&gt;25)),"Low: overrated regular model (not new) with regular rotation",
             AND(E5243&gt;110,C5243&gt;2011,F5243&lt;=25),"Low: overrated new model with bad rotation"
)</f>
        <v>Low: not new model and bad rotation</v>
      </c>
    </row>
    <row r="5244" spans="1:8" x14ac:dyDescent="0.3">
      <c r="A5244" t="s">
        <v>61</v>
      </c>
      <c r="B5244" t="s">
        <v>898</v>
      </c>
      <c r="C5244">
        <v>2009</v>
      </c>
      <c r="D5244">
        <v>10850</v>
      </c>
      <c r="E5244">
        <v>113.76682612081433</v>
      </c>
      <c r="F5244">
        <v>2</v>
      </c>
      <c r="H5244" t="str" cm="1">
        <f t="array" ref="H5244">_xlfn.IFS(
             AND(E5244&gt;110,C5244&gt;2011,F5244&gt;100),"High: overrated, new and good rotation",
             AND(E5244&lt;90,C5244&gt;2011,F5244&gt;100),"High: underrated, new and good rotation",
             AND(E5244&lt;90,C5244&lt;2011,F5244&gt;100),"High: underrated, not too new but good rotation",
             AND(E5244&lt;=110,C5244&gt;2011,F5244&lt;=25),"Critic: well priced/underrated and new, but bad rotation",
             AND(E5244&gt;110,F5244&gt;100),"Top Tier: premium vehicules that tend to be sold above market prices",
             AND(E5244&gt;=90,E5244&lt;=110,F5244&gt;25),"Moderate: fair price and regular to good rotation",
             AND(E5244&lt;90,AND(C5244&lt;=2011,C5244&gt;=2000),AND(F5244&lt;100,F5244&gt;25)),"Moderate: underrated regular model and regular rotation",
             AND(E5244&lt;90,C5244&gt;2011,AND(F5244&lt;=100,F5244&gt;25)),"Moderate: underrated new model with regular rotation",
             AND(E5244&lt;90,C5244&lt;2000,AND(F5244&lt;=100,F5244&gt;25)),"Moderate: underrated old model with regular rotation",
             AND(C5244&lt;=2011,F5244&lt;=25),"Low: not new model and bad rotation",
             AND(E5244&gt;110,AND(C5244&lt;=2011,C5244&gt;=2000),F5244&lt;=25),"Low: overrated regular model with bad rotation",
             AND(E5244&gt;110,C5244&lt;2011,AND(F5244&lt;=100,F5244&gt;25)),"Low: overrated regular model (not new) with regular rotation",
             AND(E5244&gt;110,C5244&gt;2011,F5244&lt;=25),"Low: overrated new model with bad rotation"
)</f>
        <v>Low: not new model and bad rotation</v>
      </c>
    </row>
    <row r="5245" spans="1:8" x14ac:dyDescent="0.3">
      <c r="A5245" t="s">
        <v>61</v>
      </c>
      <c r="B5245" t="s">
        <v>898</v>
      </c>
      <c r="C5245">
        <v>2010</v>
      </c>
      <c r="D5245">
        <v>9780</v>
      </c>
      <c r="E5245">
        <v>96.115506511236248</v>
      </c>
      <c r="F5245">
        <v>10</v>
      </c>
      <c r="H5245" t="str" cm="1">
        <f t="array" ref="H5245">_xlfn.IFS(
             AND(E5245&gt;110,C5245&gt;2011,F5245&gt;100),"High: overrated, new and good rotation",
             AND(E5245&lt;90,C5245&gt;2011,F5245&gt;100),"High: underrated, new and good rotation",
             AND(E5245&lt;90,C5245&lt;2011,F5245&gt;100),"High: underrated, not too new but good rotation",
             AND(E5245&lt;=110,C5245&gt;2011,F5245&lt;=25),"Critic: well priced/underrated and new, but bad rotation",
             AND(E5245&gt;110,F5245&gt;100),"Top Tier: premium vehicules that tend to be sold above market prices",
             AND(E5245&gt;=90,E5245&lt;=110,F5245&gt;25),"Moderate: fair price and regular to good rotation",
             AND(E5245&lt;90,AND(C5245&lt;=2011,C5245&gt;=2000),AND(F5245&lt;100,F5245&gt;25)),"Moderate: underrated regular model and regular rotation",
             AND(E5245&lt;90,C5245&gt;2011,AND(F5245&lt;=100,F5245&gt;25)),"Moderate: underrated new model with regular rotation",
             AND(E5245&lt;90,C5245&lt;2000,AND(F5245&lt;=100,F5245&gt;25)),"Moderate: underrated old model with regular rotation",
             AND(C5245&lt;=2011,F5245&lt;=25),"Low: not new model and bad rotation",
             AND(E5245&gt;110,AND(C5245&lt;=2011,C5245&gt;=2000),F5245&lt;=25),"Low: overrated regular model with bad rotation",
             AND(E5245&gt;110,C5245&lt;2011,AND(F5245&lt;=100,F5245&gt;25)),"Low: overrated regular model (not new) with regular rotation",
             AND(E5245&gt;110,C5245&gt;2011,F5245&lt;=25),"Low: overrated new model with bad rotation"
)</f>
        <v>Low: not new model and bad rotation</v>
      </c>
    </row>
    <row r="5246" spans="1:8" x14ac:dyDescent="0.3">
      <c r="A5246" t="s">
        <v>61</v>
      </c>
      <c r="B5246" t="s">
        <v>898</v>
      </c>
      <c r="C5246">
        <v>2011</v>
      </c>
      <c r="D5246">
        <v>11400</v>
      </c>
      <c r="E5246">
        <v>130.85643629285738</v>
      </c>
      <c r="F5246">
        <v>5</v>
      </c>
      <c r="H5246" t="str" cm="1">
        <f t="array" ref="H5246">_xlfn.IFS(
             AND(E5246&gt;110,C5246&gt;2011,F5246&gt;100),"High: overrated, new and good rotation",
             AND(E5246&lt;90,C5246&gt;2011,F5246&gt;100),"High: underrated, new and good rotation",
             AND(E5246&lt;90,C5246&lt;2011,F5246&gt;100),"High: underrated, not too new but good rotation",
             AND(E5246&lt;=110,C5246&gt;2011,F5246&lt;=25),"Critic: well priced/underrated and new, but bad rotation",
             AND(E5246&gt;110,F5246&gt;100),"Top Tier: premium vehicules that tend to be sold above market prices",
             AND(E5246&gt;=90,E5246&lt;=110,F5246&gt;25),"Moderate: fair price and regular to good rotation",
             AND(E5246&lt;90,AND(C5246&lt;=2011,C5246&gt;=2000),AND(F5246&lt;100,F5246&gt;25)),"Moderate: underrated regular model and regular rotation",
             AND(E5246&lt;90,C5246&gt;2011,AND(F5246&lt;=100,F5246&gt;25)),"Moderate: underrated new model with regular rotation",
             AND(E5246&lt;90,C5246&lt;2000,AND(F5246&lt;=100,F5246&gt;25)),"Moderate: underrated old model with regular rotation",
             AND(C5246&lt;=2011,F5246&lt;=25),"Low: not new model and bad rotation",
             AND(E5246&gt;110,AND(C5246&lt;=2011,C5246&gt;=2000),F5246&lt;=25),"Low: overrated regular model with bad rotation",
             AND(E5246&gt;110,C5246&lt;2011,AND(F5246&lt;=100,F5246&gt;25)),"Low: overrated regular model (not new) with regular rotation",
             AND(E5246&gt;110,C5246&gt;2011,F5246&lt;=25),"Low: overrated new model with bad rotation"
)</f>
        <v>Low: not new model and bad rotation</v>
      </c>
    </row>
    <row r="5247" spans="1:8" x14ac:dyDescent="0.3">
      <c r="A5247" t="s">
        <v>61</v>
      </c>
      <c r="B5247" t="s">
        <v>899</v>
      </c>
      <c r="C5247">
        <v>2015</v>
      </c>
      <c r="D5247">
        <v>26615.662650602411</v>
      </c>
      <c r="E5247">
        <v>99.313450628102942</v>
      </c>
      <c r="F5247">
        <v>83</v>
      </c>
      <c r="H5247" t="str" cm="1">
        <f t="array" ref="H5247">_xlfn.IFS(
             AND(E5247&gt;110,C5247&gt;2011,F5247&gt;100),"High: overrated, new and good rotation",
             AND(E5247&lt;90,C5247&gt;2011,F5247&gt;100),"High: underrated, new and good rotation",
             AND(E5247&lt;90,C5247&lt;2011,F5247&gt;100),"High: underrated, not too new but good rotation",
             AND(E5247&lt;=110,C5247&gt;2011,F5247&lt;=25),"Critic: well priced/underrated and new, but bad rotation",
             AND(E5247&gt;110,F5247&gt;100),"Top Tier: premium vehicules that tend to be sold above market prices",
             AND(E5247&gt;=90,E5247&lt;=110,F5247&gt;25),"Moderate: fair price and regular to good rotation",
             AND(E5247&lt;90,AND(C5247&lt;=2011,C5247&gt;=2000),AND(F5247&lt;100,F5247&gt;25)),"Moderate: underrated regular model and regular rotation",
             AND(E5247&lt;90,C5247&gt;2011,AND(F5247&lt;=100,F5247&gt;25)),"Moderate: underrated new model with regular rotation",
             AND(E5247&lt;90,C5247&lt;2000,AND(F5247&lt;=100,F5247&gt;25)),"Moderate: underrated old model with regular rotation",
             AND(C5247&lt;=2011,F5247&lt;=25),"Low: not new model and bad rotation",
             AND(E5247&gt;110,AND(C5247&lt;=2011,C5247&gt;=2000),F5247&lt;=25),"Low: overrated regular model with bad rotation",
             AND(E5247&gt;110,C5247&lt;2011,AND(F5247&lt;=100,F5247&gt;25)),"Low: overrated regular model (not new) with regular rotation",
             AND(E5247&gt;110,C5247&gt;2011,F5247&lt;=25),"Low: overrated new model with bad rotation"
)</f>
        <v>Moderate: fair price and regular to good rotation</v>
      </c>
    </row>
    <row r="5248" spans="1:8" x14ac:dyDescent="0.3">
      <c r="A5248" t="s">
        <v>61</v>
      </c>
      <c r="B5248" t="s">
        <v>900</v>
      </c>
      <c r="C5248">
        <v>1998</v>
      </c>
      <c r="D5248">
        <v>676.66666666666663</v>
      </c>
      <c r="E5248">
        <v>86.05448290646558</v>
      </c>
      <c r="F5248">
        <v>15</v>
      </c>
      <c r="H5248" t="str" cm="1">
        <f t="array" ref="H5248">_xlfn.IFS(
             AND(E5248&gt;110,C5248&gt;2011,F5248&gt;100),"High: overrated, new and good rotation",
             AND(E5248&lt;90,C5248&gt;2011,F5248&gt;100),"High: underrated, new and good rotation",
             AND(E5248&lt;90,C5248&lt;2011,F5248&gt;100),"High: underrated, not too new but good rotation",
             AND(E5248&lt;=110,C5248&gt;2011,F5248&lt;=25),"Critic: well priced/underrated and new, but bad rotation",
             AND(E5248&gt;110,F5248&gt;100),"Top Tier: premium vehicules that tend to be sold above market prices",
             AND(E5248&gt;=90,E5248&lt;=110,F5248&gt;25),"Moderate: fair price and regular to good rotation",
             AND(E5248&lt;90,AND(C5248&lt;=2011,C5248&gt;=2000),AND(F5248&lt;100,F5248&gt;25)),"Moderate: underrated regular model and regular rotation",
             AND(E5248&lt;90,C5248&gt;2011,AND(F5248&lt;=100,F5248&gt;25)),"Moderate: underrated new model with regular rotation",
             AND(E5248&lt;90,C5248&lt;2000,AND(F5248&lt;=100,F5248&gt;25)),"Moderate: underrated old model with regular rotation",
             AND(C5248&lt;=2011,F5248&lt;=25),"Low: not new model and bad rotation",
             AND(E5248&gt;110,AND(C5248&lt;=2011,C5248&gt;=2000),F5248&lt;=25),"Low: overrated regular model with bad rotation",
             AND(E5248&gt;110,C5248&lt;2011,AND(F5248&lt;=100,F5248&gt;25)),"Low: overrated regular model (not new) with regular rotation",
             AND(E5248&gt;110,C5248&gt;2011,F5248&lt;=25),"Low: overrated new model with bad rotation"
)</f>
        <v>Low: not new model and bad rotation</v>
      </c>
    </row>
    <row r="5249" spans="1:8" x14ac:dyDescent="0.3">
      <c r="A5249" t="s">
        <v>61</v>
      </c>
      <c r="B5249" t="s">
        <v>900</v>
      </c>
      <c r="C5249">
        <v>1999</v>
      </c>
      <c r="D5249">
        <v>633.92857142857144</v>
      </c>
      <c r="E5249">
        <v>69.83868974940404</v>
      </c>
      <c r="F5249">
        <v>14</v>
      </c>
      <c r="H5249" t="str" cm="1">
        <f t="array" ref="H5249">_xlfn.IFS(
             AND(E5249&gt;110,C5249&gt;2011,F5249&gt;100),"High: overrated, new and good rotation",
             AND(E5249&lt;90,C5249&gt;2011,F5249&gt;100),"High: underrated, new and good rotation",
             AND(E5249&lt;90,C5249&lt;2011,F5249&gt;100),"High: underrated, not too new but good rotation",
             AND(E5249&lt;=110,C5249&gt;2011,F5249&lt;=25),"Critic: well priced/underrated and new, but bad rotation",
             AND(E5249&gt;110,F5249&gt;100),"Top Tier: premium vehicules that tend to be sold above market prices",
             AND(E5249&gt;=90,E5249&lt;=110,F5249&gt;25),"Moderate: fair price and regular to good rotation",
             AND(E5249&lt;90,AND(C5249&lt;=2011,C5249&gt;=2000),AND(F5249&lt;100,F5249&gt;25)),"Moderate: underrated regular model and regular rotation",
             AND(E5249&lt;90,C5249&gt;2011,AND(F5249&lt;=100,F5249&gt;25)),"Moderate: underrated new model with regular rotation",
             AND(E5249&lt;90,C5249&lt;2000,AND(F5249&lt;=100,F5249&gt;25)),"Moderate: underrated old model with regular rotation",
             AND(C5249&lt;=2011,F5249&lt;=25),"Low: not new model and bad rotation",
             AND(E5249&gt;110,AND(C5249&lt;=2011,C5249&gt;=2000),F5249&lt;=25),"Low: overrated regular model with bad rotation",
             AND(E5249&gt;110,C5249&lt;2011,AND(F5249&lt;=100,F5249&gt;25)),"Low: overrated regular model (not new) with regular rotation",
             AND(E5249&gt;110,C5249&gt;2011,F5249&lt;=25),"Low: overrated new model with bad rotation"
)</f>
        <v>Low: not new model and bad rotation</v>
      </c>
    </row>
    <row r="5250" spans="1:8" x14ac:dyDescent="0.3">
      <c r="A5250" t="s">
        <v>61</v>
      </c>
      <c r="B5250" t="s">
        <v>900</v>
      </c>
      <c r="C5250">
        <v>2000</v>
      </c>
      <c r="D5250">
        <v>922.72727272727275</v>
      </c>
      <c r="E5250">
        <v>115.28019124135083</v>
      </c>
      <c r="F5250">
        <v>11</v>
      </c>
      <c r="H5250" t="str" cm="1">
        <f t="array" ref="H5250">_xlfn.IFS(
             AND(E5250&gt;110,C5250&gt;2011,F5250&gt;100),"High: overrated, new and good rotation",
             AND(E5250&lt;90,C5250&gt;2011,F5250&gt;100),"High: underrated, new and good rotation",
             AND(E5250&lt;90,C5250&lt;2011,F5250&gt;100),"High: underrated, not too new but good rotation",
             AND(E5250&lt;=110,C5250&gt;2011,F5250&lt;=25),"Critic: well priced/underrated and new, but bad rotation",
             AND(E5250&gt;110,F5250&gt;100),"Top Tier: premium vehicules that tend to be sold above market prices",
             AND(E5250&gt;=90,E5250&lt;=110,F5250&gt;25),"Moderate: fair price and regular to good rotation",
             AND(E5250&lt;90,AND(C5250&lt;=2011,C5250&gt;=2000),AND(F5250&lt;100,F5250&gt;25)),"Moderate: underrated regular model and regular rotation",
             AND(E5250&lt;90,C5250&gt;2011,AND(F5250&lt;=100,F5250&gt;25)),"Moderate: underrated new model with regular rotation",
             AND(E5250&lt;90,C5250&lt;2000,AND(F5250&lt;=100,F5250&gt;25)),"Moderate: underrated old model with regular rotation",
             AND(C5250&lt;=2011,F5250&lt;=25),"Low: not new model and bad rotation",
             AND(E5250&gt;110,AND(C5250&lt;=2011,C5250&gt;=2000),F5250&lt;=25),"Low: overrated regular model with bad rotation",
             AND(E5250&gt;110,C5250&lt;2011,AND(F5250&lt;=100,F5250&gt;25)),"Low: overrated regular model (not new) with regular rotation",
             AND(E5250&gt;110,C5250&gt;2011,F5250&lt;=25),"Low: overrated new model with bad rotation"
)</f>
        <v>Low: not new model and bad rotation</v>
      </c>
    </row>
    <row r="5251" spans="1:8" x14ac:dyDescent="0.3">
      <c r="A5251" t="s">
        <v>61</v>
      </c>
      <c r="B5251" t="s">
        <v>900</v>
      </c>
      <c r="C5251">
        <v>2001</v>
      </c>
      <c r="D5251">
        <v>1320.5128205128206</v>
      </c>
      <c r="E5251">
        <v>94.397148507434366</v>
      </c>
      <c r="F5251">
        <v>39</v>
      </c>
      <c r="H5251" t="str" cm="1">
        <f t="array" ref="H5251">_xlfn.IFS(
             AND(E5251&gt;110,C5251&gt;2011,F5251&gt;100),"High: overrated, new and good rotation",
             AND(E5251&lt;90,C5251&gt;2011,F5251&gt;100),"High: underrated, new and good rotation",
             AND(E5251&lt;90,C5251&lt;2011,F5251&gt;100),"High: underrated, not too new but good rotation",
             AND(E5251&lt;=110,C5251&gt;2011,F5251&lt;=25),"Critic: well priced/underrated and new, but bad rotation",
             AND(E5251&gt;110,F5251&gt;100),"Top Tier: premium vehicules that tend to be sold above market prices",
             AND(E5251&gt;=90,E5251&lt;=110,F5251&gt;25),"Moderate: fair price and regular to good rotation",
             AND(E5251&lt;90,AND(C5251&lt;=2011,C5251&gt;=2000),AND(F5251&lt;100,F5251&gt;25)),"Moderate: underrated regular model and regular rotation",
             AND(E5251&lt;90,C5251&gt;2011,AND(F5251&lt;=100,F5251&gt;25)),"Moderate: underrated new model with regular rotation",
             AND(E5251&lt;90,C5251&lt;2000,AND(F5251&lt;=100,F5251&gt;25)),"Moderate: underrated old model with regular rotation",
             AND(C5251&lt;=2011,F5251&lt;=25),"Low: not new model and bad rotation",
             AND(E5251&gt;110,AND(C5251&lt;=2011,C5251&gt;=2000),F5251&lt;=25),"Low: overrated regular model with bad rotation",
             AND(E5251&gt;110,C5251&lt;2011,AND(F5251&lt;=100,F5251&gt;25)),"Low: overrated regular model (not new) with regular rotation",
             AND(E5251&gt;110,C5251&gt;2011,F5251&lt;=25),"Low: overrated new model with bad rotation"
)</f>
        <v>Moderate: fair price and regular to good rotation</v>
      </c>
    </row>
    <row r="5252" spans="1:8" x14ac:dyDescent="0.3">
      <c r="A5252" t="s">
        <v>61</v>
      </c>
      <c r="B5252" t="s">
        <v>900</v>
      </c>
      <c r="C5252">
        <v>2002</v>
      </c>
      <c r="D5252">
        <v>1796.875</v>
      </c>
      <c r="E5252">
        <v>110.23753125773439</v>
      </c>
      <c r="F5252">
        <v>16</v>
      </c>
      <c r="H5252" t="str" cm="1">
        <f t="array" ref="H5252">_xlfn.IFS(
             AND(E5252&gt;110,C5252&gt;2011,F5252&gt;100),"High: overrated, new and good rotation",
             AND(E5252&lt;90,C5252&gt;2011,F5252&gt;100),"High: underrated, new and good rotation",
             AND(E5252&lt;90,C5252&lt;2011,F5252&gt;100),"High: underrated, not too new but good rotation",
             AND(E5252&lt;=110,C5252&gt;2011,F5252&lt;=25),"Critic: well priced/underrated and new, but bad rotation",
             AND(E5252&gt;110,F5252&gt;100),"Top Tier: premium vehicules that tend to be sold above market prices",
             AND(E5252&gt;=90,E5252&lt;=110,F5252&gt;25),"Moderate: fair price and regular to good rotation",
             AND(E5252&lt;90,AND(C5252&lt;=2011,C5252&gt;=2000),AND(F5252&lt;100,F5252&gt;25)),"Moderate: underrated regular model and regular rotation",
             AND(E5252&lt;90,C5252&gt;2011,AND(F5252&lt;=100,F5252&gt;25)),"Moderate: underrated new model with regular rotation",
             AND(E5252&lt;90,C5252&lt;2000,AND(F5252&lt;=100,F5252&gt;25)),"Moderate: underrated old model with regular rotation",
             AND(C5252&lt;=2011,F5252&lt;=25),"Low: not new model and bad rotation",
             AND(E5252&gt;110,AND(C5252&lt;=2011,C5252&gt;=2000),F5252&lt;=25),"Low: overrated regular model with bad rotation",
             AND(E5252&gt;110,C5252&lt;2011,AND(F5252&lt;=100,F5252&gt;25)),"Low: overrated regular model (not new) with regular rotation",
             AND(E5252&gt;110,C5252&gt;2011,F5252&lt;=25),"Low: overrated new model with bad rotation"
)</f>
        <v>Low: not new model and bad rotation</v>
      </c>
    </row>
    <row r="5253" spans="1:8" x14ac:dyDescent="0.3">
      <c r="A5253" t="s">
        <v>61</v>
      </c>
      <c r="B5253" t="s">
        <v>900</v>
      </c>
      <c r="C5253">
        <v>2003</v>
      </c>
      <c r="D5253">
        <v>1335</v>
      </c>
      <c r="E5253">
        <v>80.516697928398713</v>
      </c>
      <c r="F5253">
        <v>10</v>
      </c>
      <c r="H5253" t="str" cm="1">
        <f t="array" ref="H5253">_xlfn.IFS(
             AND(E5253&gt;110,C5253&gt;2011,F5253&gt;100),"High: overrated, new and good rotation",
             AND(E5253&lt;90,C5253&gt;2011,F5253&gt;100),"High: underrated, new and good rotation",
             AND(E5253&lt;90,C5253&lt;2011,F5253&gt;100),"High: underrated, not too new but good rotation",
             AND(E5253&lt;=110,C5253&gt;2011,F5253&lt;=25),"Critic: well priced/underrated and new, but bad rotation",
             AND(E5253&gt;110,F5253&gt;100),"Top Tier: premium vehicules that tend to be sold above market prices",
             AND(E5253&gt;=90,E5253&lt;=110,F5253&gt;25),"Moderate: fair price and regular to good rotation",
             AND(E5253&lt;90,AND(C5253&lt;=2011,C5253&gt;=2000),AND(F5253&lt;100,F5253&gt;25)),"Moderate: underrated regular model and regular rotation",
             AND(E5253&lt;90,C5253&gt;2011,AND(F5253&lt;=100,F5253&gt;25)),"Moderate: underrated new model with regular rotation",
             AND(E5253&lt;90,C5253&lt;2000,AND(F5253&lt;=100,F5253&gt;25)),"Moderate: underrated old model with regular rotation",
             AND(C5253&lt;=2011,F5253&lt;=25),"Low: not new model and bad rotation",
             AND(E5253&gt;110,AND(C5253&lt;=2011,C5253&gt;=2000),F5253&lt;=25),"Low: overrated regular model with bad rotation",
             AND(E5253&gt;110,C5253&lt;2011,AND(F5253&lt;=100,F5253&gt;25)),"Low: overrated regular model (not new) with regular rotation",
             AND(E5253&gt;110,C5253&gt;2011,F5253&lt;=25),"Low: overrated new model with bad rotation"
)</f>
        <v>Low: not new model and bad rotation</v>
      </c>
    </row>
    <row r="5254" spans="1:8" x14ac:dyDescent="0.3">
      <c r="A5254" t="s">
        <v>61</v>
      </c>
      <c r="B5254" t="s">
        <v>900</v>
      </c>
      <c r="C5254">
        <v>2004</v>
      </c>
      <c r="D5254">
        <v>2726.3888888888887</v>
      </c>
      <c r="E5254">
        <v>97.341004775697812</v>
      </c>
      <c r="F5254">
        <v>18</v>
      </c>
      <c r="H5254" t="str" cm="1">
        <f t="array" ref="H5254">_xlfn.IFS(
             AND(E5254&gt;110,C5254&gt;2011,F5254&gt;100),"High: overrated, new and good rotation",
             AND(E5254&lt;90,C5254&gt;2011,F5254&gt;100),"High: underrated, new and good rotation",
             AND(E5254&lt;90,C5254&lt;2011,F5254&gt;100),"High: underrated, not too new but good rotation",
             AND(E5254&lt;=110,C5254&gt;2011,F5254&lt;=25),"Critic: well priced/underrated and new, but bad rotation",
             AND(E5254&gt;110,F5254&gt;100),"Top Tier: premium vehicules that tend to be sold above market prices",
             AND(E5254&gt;=90,E5254&lt;=110,F5254&gt;25),"Moderate: fair price and regular to good rotation",
             AND(E5254&lt;90,AND(C5254&lt;=2011,C5254&gt;=2000),AND(F5254&lt;100,F5254&gt;25)),"Moderate: underrated regular model and regular rotation",
             AND(E5254&lt;90,C5254&gt;2011,AND(F5254&lt;=100,F5254&gt;25)),"Moderate: underrated new model with regular rotation",
             AND(E5254&lt;90,C5254&lt;2000,AND(F5254&lt;=100,F5254&gt;25)),"Moderate: underrated old model with regular rotation",
             AND(C5254&lt;=2011,F5254&lt;=25),"Low: not new model and bad rotation",
             AND(E5254&gt;110,AND(C5254&lt;=2011,C5254&gt;=2000),F5254&lt;=25),"Low: overrated regular model with bad rotation",
             AND(E5254&gt;110,C5254&lt;2011,AND(F5254&lt;=100,F5254&gt;25)),"Low: overrated regular model (not new) with regular rotation",
             AND(E5254&gt;110,C5254&gt;2011,F5254&lt;=25),"Low: overrated new model with bad rotation"
)</f>
        <v>Low: not new model and bad rotation</v>
      </c>
    </row>
    <row r="5255" spans="1:8" x14ac:dyDescent="0.3">
      <c r="A5255" t="s">
        <v>61</v>
      </c>
      <c r="B5255" t="s">
        <v>900</v>
      </c>
      <c r="C5255">
        <v>2005</v>
      </c>
      <c r="D5255">
        <v>3857.1428571428573</v>
      </c>
      <c r="E5255">
        <v>113.68728458855125</v>
      </c>
      <c r="F5255">
        <v>7</v>
      </c>
      <c r="H5255" t="str" cm="1">
        <f t="array" ref="H5255">_xlfn.IFS(
             AND(E5255&gt;110,C5255&gt;2011,F5255&gt;100),"High: overrated, new and good rotation",
             AND(E5255&lt;90,C5255&gt;2011,F5255&gt;100),"High: underrated, new and good rotation",
             AND(E5255&lt;90,C5255&lt;2011,F5255&gt;100),"High: underrated, not too new but good rotation",
             AND(E5255&lt;=110,C5255&gt;2011,F5255&lt;=25),"Critic: well priced/underrated and new, but bad rotation",
             AND(E5255&gt;110,F5255&gt;100),"Top Tier: premium vehicules that tend to be sold above market prices",
             AND(E5255&gt;=90,E5255&lt;=110,F5255&gt;25),"Moderate: fair price and regular to good rotation",
             AND(E5255&lt;90,AND(C5255&lt;=2011,C5255&gt;=2000),AND(F5255&lt;100,F5255&gt;25)),"Moderate: underrated regular model and regular rotation",
             AND(E5255&lt;90,C5255&gt;2011,AND(F5255&lt;=100,F5255&gt;25)),"Moderate: underrated new model with regular rotation",
             AND(E5255&lt;90,C5255&lt;2000,AND(F5255&lt;=100,F5255&gt;25)),"Moderate: underrated old model with regular rotation",
             AND(C5255&lt;=2011,F5255&lt;=25),"Low: not new model and bad rotation",
             AND(E5255&gt;110,AND(C5255&lt;=2011,C5255&gt;=2000),F5255&lt;=25),"Low: overrated regular model with bad rotation",
             AND(E5255&gt;110,C5255&lt;2011,AND(F5255&lt;=100,F5255&gt;25)),"Low: overrated regular model (not new) with regular rotation",
             AND(E5255&gt;110,C5255&gt;2011,F5255&lt;=25),"Low: overrated new model with bad rotation"
)</f>
        <v>Low: not new model and bad rotation</v>
      </c>
    </row>
    <row r="5256" spans="1:8" x14ac:dyDescent="0.3">
      <c r="A5256" t="s">
        <v>61</v>
      </c>
      <c r="B5256" t="s">
        <v>900</v>
      </c>
      <c r="C5256">
        <v>2006</v>
      </c>
      <c r="D5256">
        <v>3900</v>
      </c>
      <c r="E5256">
        <v>85.157909432623157</v>
      </c>
      <c r="F5256">
        <v>8</v>
      </c>
      <c r="H5256" t="str" cm="1">
        <f t="array" ref="H5256">_xlfn.IFS(
             AND(E5256&gt;110,C5256&gt;2011,F5256&gt;100),"High: overrated, new and good rotation",
             AND(E5256&lt;90,C5256&gt;2011,F5256&gt;100),"High: underrated, new and good rotation",
             AND(E5256&lt;90,C5256&lt;2011,F5256&gt;100),"High: underrated, not too new but good rotation",
             AND(E5256&lt;=110,C5256&gt;2011,F5256&lt;=25),"Critic: well priced/underrated and new, but bad rotation",
             AND(E5256&gt;110,F5256&gt;100),"Top Tier: premium vehicules that tend to be sold above market prices",
             AND(E5256&gt;=90,E5256&lt;=110,F5256&gt;25),"Moderate: fair price and regular to good rotation",
             AND(E5256&lt;90,AND(C5256&lt;=2011,C5256&gt;=2000),AND(F5256&lt;100,F5256&gt;25)),"Moderate: underrated regular model and regular rotation",
             AND(E5256&lt;90,C5256&gt;2011,AND(F5256&lt;=100,F5256&gt;25)),"Moderate: underrated new model with regular rotation",
             AND(E5256&lt;90,C5256&lt;2000,AND(F5256&lt;=100,F5256&gt;25)),"Moderate: underrated old model with regular rotation",
             AND(C5256&lt;=2011,F5256&lt;=25),"Low: not new model and bad rotation",
             AND(E5256&gt;110,AND(C5256&lt;=2011,C5256&gt;=2000),F5256&lt;=25),"Low: overrated regular model with bad rotation",
             AND(E5256&gt;110,C5256&lt;2011,AND(F5256&lt;=100,F5256&gt;25)),"Low: overrated regular model (not new) with regular rotation",
             AND(E5256&gt;110,C5256&gt;2011,F5256&lt;=25),"Low: overrated new model with bad rotation"
)</f>
        <v>Low: not new model and bad rotation</v>
      </c>
    </row>
    <row r="5257" spans="1:8" x14ac:dyDescent="0.3">
      <c r="A5257" t="s">
        <v>61</v>
      </c>
      <c r="B5257" t="s">
        <v>900</v>
      </c>
      <c r="C5257">
        <v>2007</v>
      </c>
      <c r="D5257">
        <v>5060</v>
      </c>
      <c r="E5257">
        <v>86.75055892836528</v>
      </c>
      <c r="F5257">
        <v>5</v>
      </c>
      <c r="H5257" t="str" cm="1">
        <f t="array" ref="H5257">_xlfn.IFS(
             AND(E5257&gt;110,C5257&gt;2011,F5257&gt;100),"High: overrated, new and good rotation",
             AND(E5257&lt;90,C5257&gt;2011,F5257&gt;100),"High: underrated, new and good rotation",
             AND(E5257&lt;90,C5257&lt;2011,F5257&gt;100),"High: underrated, not too new but good rotation",
             AND(E5257&lt;=110,C5257&gt;2011,F5257&lt;=25),"Critic: well priced/underrated and new, but bad rotation",
             AND(E5257&gt;110,F5257&gt;100),"Top Tier: premium vehicules that tend to be sold above market prices",
             AND(E5257&gt;=90,E5257&lt;=110,F5257&gt;25),"Moderate: fair price and regular to good rotation",
             AND(E5257&lt;90,AND(C5257&lt;=2011,C5257&gt;=2000),AND(F5257&lt;100,F5257&gt;25)),"Moderate: underrated regular model and regular rotation",
             AND(E5257&lt;90,C5257&gt;2011,AND(F5257&lt;=100,F5257&gt;25)),"Moderate: underrated new model with regular rotation",
             AND(E5257&lt;90,C5257&lt;2000,AND(F5257&lt;=100,F5257&gt;25)),"Moderate: underrated old model with regular rotation",
             AND(C5257&lt;=2011,F5257&lt;=25),"Low: not new model and bad rotation",
             AND(E5257&gt;110,AND(C5257&lt;=2011,C5257&gt;=2000),F5257&lt;=25),"Low: overrated regular model with bad rotation",
             AND(E5257&gt;110,C5257&lt;2011,AND(F5257&lt;=100,F5257&gt;25)),"Low: overrated regular model (not new) with regular rotation",
             AND(E5257&gt;110,C5257&gt;2011,F5257&lt;=25),"Low: overrated new model with bad rotation"
)</f>
        <v>Low: not new model and bad rotation</v>
      </c>
    </row>
    <row r="5258" spans="1:8" x14ac:dyDescent="0.3">
      <c r="A5258" t="s">
        <v>61</v>
      </c>
      <c r="B5258" t="s">
        <v>900</v>
      </c>
      <c r="C5258">
        <v>2008</v>
      </c>
      <c r="D5258">
        <v>7237.5</v>
      </c>
      <c r="E5258">
        <v>74.63699819208945</v>
      </c>
      <c r="F5258">
        <v>4</v>
      </c>
      <c r="H5258" t="str" cm="1">
        <f t="array" ref="H5258">_xlfn.IFS(
             AND(E5258&gt;110,C5258&gt;2011,F5258&gt;100),"High: overrated, new and good rotation",
             AND(E5258&lt;90,C5258&gt;2011,F5258&gt;100),"High: underrated, new and good rotation",
             AND(E5258&lt;90,C5258&lt;2011,F5258&gt;100),"High: underrated, not too new but good rotation",
             AND(E5258&lt;=110,C5258&gt;2011,F5258&lt;=25),"Critic: well priced/underrated and new, but bad rotation",
             AND(E5258&gt;110,F5258&gt;100),"Top Tier: premium vehicules that tend to be sold above market prices",
             AND(E5258&gt;=90,E5258&lt;=110,F5258&gt;25),"Moderate: fair price and regular to good rotation",
             AND(E5258&lt;90,AND(C5258&lt;=2011,C5258&gt;=2000),AND(F5258&lt;100,F5258&gt;25)),"Moderate: underrated regular model and regular rotation",
             AND(E5258&lt;90,C5258&gt;2011,AND(F5258&lt;=100,F5258&gt;25)),"Moderate: underrated new model with regular rotation",
             AND(E5258&lt;90,C5258&lt;2000,AND(F5258&lt;=100,F5258&gt;25)),"Moderate: underrated old model with regular rotation",
             AND(C5258&lt;=2011,F5258&lt;=25),"Low: not new model and bad rotation",
             AND(E5258&gt;110,AND(C5258&lt;=2011,C5258&gt;=2000),F5258&lt;=25),"Low: overrated regular model with bad rotation",
             AND(E5258&gt;110,C5258&lt;2011,AND(F5258&lt;=100,F5258&gt;25)),"Low: overrated regular model (not new) with regular rotation",
             AND(E5258&gt;110,C5258&gt;2011,F5258&lt;=25),"Low: overrated new model with bad rotation"
)</f>
        <v>Low: not new model and bad rotation</v>
      </c>
    </row>
    <row r="5259" spans="1:8" x14ac:dyDescent="0.3">
      <c r="A5259" t="s">
        <v>61</v>
      </c>
      <c r="B5259" t="s">
        <v>900</v>
      </c>
      <c r="C5259">
        <v>2010</v>
      </c>
      <c r="D5259">
        <v>11200</v>
      </c>
      <c r="E5259">
        <v>94.117647058823522</v>
      </c>
      <c r="F5259">
        <v>1</v>
      </c>
      <c r="H5259" t="str" cm="1">
        <f t="array" ref="H5259">_xlfn.IFS(
             AND(E5259&gt;110,C5259&gt;2011,F5259&gt;100),"High: overrated, new and good rotation",
             AND(E5259&lt;90,C5259&gt;2011,F5259&gt;100),"High: underrated, new and good rotation",
             AND(E5259&lt;90,C5259&lt;2011,F5259&gt;100),"High: underrated, not too new but good rotation",
             AND(E5259&lt;=110,C5259&gt;2011,F5259&lt;=25),"Critic: well priced/underrated and new, but bad rotation",
             AND(E5259&gt;110,F5259&gt;100),"Top Tier: premium vehicules that tend to be sold above market prices",
             AND(E5259&gt;=90,E5259&lt;=110,F5259&gt;25),"Moderate: fair price and regular to good rotation",
             AND(E5259&lt;90,AND(C5259&lt;=2011,C5259&gt;=2000),AND(F5259&lt;100,F5259&gt;25)),"Moderate: underrated regular model and regular rotation",
             AND(E5259&lt;90,C5259&gt;2011,AND(F5259&lt;=100,F5259&gt;25)),"Moderate: underrated new model with regular rotation",
             AND(E5259&lt;90,C5259&lt;2000,AND(F5259&lt;=100,F5259&gt;25)),"Moderate: underrated old model with regular rotation",
             AND(C5259&lt;=2011,F5259&lt;=25),"Low: not new model and bad rotation",
             AND(E5259&gt;110,AND(C5259&lt;=2011,C5259&gt;=2000),F5259&lt;=25),"Low: overrated regular model with bad rotation",
             AND(E5259&gt;110,C5259&lt;2011,AND(F5259&lt;=100,F5259&gt;25)),"Low: overrated regular model (not new) with regular rotation",
             AND(E5259&gt;110,C5259&gt;2011,F5259&lt;=25),"Low: overrated new model with bad rotation"
)</f>
        <v>Low: not new model and bad rotation</v>
      </c>
    </row>
    <row r="5260" spans="1:8" x14ac:dyDescent="0.3">
      <c r="A5260" t="s">
        <v>61</v>
      </c>
      <c r="B5260" t="s">
        <v>901</v>
      </c>
      <c r="C5260">
        <v>2002</v>
      </c>
      <c r="D5260">
        <v>2154.3478260869565</v>
      </c>
      <c r="E5260">
        <v>111.51657884576059</v>
      </c>
      <c r="F5260">
        <v>23</v>
      </c>
      <c r="H5260" t="str" cm="1">
        <f t="array" ref="H5260">_xlfn.IFS(
             AND(E5260&gt;110,C5260&gt;2011,F5260&gt;100),"High: overrated, new and good rotation",
             AND(E5260&lt;90,C5260&gt;2011,F5260&gt;100),"High: underrated, new and good rotation",
             AND(E5260&lt;90,C5260&lt;2011,F5260&gt;100),"High: underrated, not too new but good rotation",
             AND(E5260&lt;=110,C5260&gt;2011,F5260&lt;=25),"Critic: well priced/underrated and new, but bad rotation",
             AND(E5260&gt;110,F5260&gt;100),"Top Tier: premium vehicules that tend to be sold above market prices",
             AND(E5260&gt;=90,E5260&lt;=110,F5260&gt;25),"Moderate: fair price and regular to good rotation",
             AND(E5260&lt;90,AND(C5260&lt;=2011,C5260&gt;=2000),AND(F5260&lt;100,F5260&gt;25)),"Moderate: underrated regular model and regular rotation",
             AND(E5260&lt;90,C5260&gt;2011,AND(F5260&lt;=100,F5260&gt;25)),"Moderate: underrated new model with regular rotation",
             AND(E5260&lt;90,C5260&lt;2000,AND(F5260&lt;=100,F5260&gt;25)),"Moderate: underrated old model with regular rotation",
             AND(C5260&lt;=2011,F5260&lt;=25),"Low: not new model and bad rotation",
             AND(E5260&gt;110,AND(C5260&lt;=2011,C5260&gt;=2000),F5260&lt;=25),"Low: overrated regular model with bad rotation",
             AND(E5260&gt;110,C5260&lt;2011,AND(F5260&lt;=100,F5260&gt;25)),"Low: overrated regular model (not new) with regular rotation",
             AND(E5260&gt;110,C5260&gt;2011,F5260&lt;=25),"Low: overrated new model with bad rotation"
)</f>
        <v>Low: not new model and bad rotation</v>
      </c>
    </row>
    <row r="5261" spans="1:8" x14ac:dyDescent="0.3">
      <c r="A5261" t="s">
        <v>61</v>
      </c>
      <c r="B5261" t="s">
        <v>902</v>
      </c>
      <c r="C5261">
        <v>2010</v>
      </c>
      <c r="D5261">
        <v>15486.666666666666</v>
      </c>
      <c r="E5261">
        <v>96.693138773920836</v>
      </c>
      <c r="F5261">
        <v>60</v>
      </c>
      <c r="H5261" t="str" cm="1">
        <f t="array" ref="H5261">_xlfn.IFS(
             AND(E5261&gt;110,C5261&gt;2011,F5261&gt;100),"High: overrated, new and good rotation",
             AND(E5261&lt;90,C5261&gt;2011,F5261&gt;100),"High: underrated, new and good rotation",
             AND(E5261&lt;90,C5261&lt;2011,F5261&gt;100),"High: underrated, not too new but good rotation",
             AND(E5261&lt;=110,C5261&gt;2011,F5261&lt;=25),"Critic: well priced/underrated and new, but bad rotation",
             AND(E5261&gt;110,F5261&gt;100),"Top Tier: premium vehicules that tend to be sold above market prices",
             AND(E5261&gt;=90,E5261&lt;=110,F5261&gt;25),"Moderate: fair price and regular to good rotation",
             AND(E5261&lt;90,AND(C5261&lt;=2011,C5261&gt;=2000),AND(F5261&lt;100,F5261&gt;25)),"Moderate: underrated regular model and regular rotation",
             AND(E5261&lt;90,C5261&gt;2011,AND(F5261&lt;=100,F5261&gt;25)),"Moderate: underrated new model with regular rotation",
             AND(E5261&lt;90,C5261&lt;2000,AND(F5261&lt;=100,F5261&gt;25)),"Moderate: underrated old model with regular rotation",
             AND(C5261&lt;=2011,F5261&lt;=25),"Low: not new model and bad rotation",
             AND(E5261&gt;110,AND(C5261&lt;=2011,C5261&gt;=2000),F5261&lt;=25),"Low: overrated regular model with bad rotation",
             AND(E5261&gt;110,C5261&lt;2011,AND(F5261&lt;=100,F5261&gt;25)),"Low: overrated regular model (not new) with regular rotation",
             AND(E5261&gt;110,C5261&gt;2011,F5261&lt;=25),"Low: overrated new model with bad rotation"
)</f>
        <v>Moderate: fair price and regular to good rotation</v>
      </c>
    </row>
    <row r="5262" spans="1:8" x14ac:dyDescent="0.3">
      <c r="A5262" t="s">
        <v>61</v>
      </c>
      <c r="B5262" t="s">
        <v>902</v>
      </c>
      <c r="C5262">
        <v>2011</v>
      </c>
      <c r="D5262">
        <v>18550</v>
      </c>
      <c r="E5262">
        <v>98.900488639513142</v>
      </c>
      <c r="F5262">
        <v>43</v>
      </c>
      <c r="H5262" t="str" cm="1">
        <f t="array" ref="H5262">_xlfn.IFS(
             AND(E5262&gt;110,C5262&gt;2011,F5262&gt;100),"High: overrated, new and good rotation",
             AND(E5262&lt;90,C5262&gt;2011,F5262&gt;100),"High: underrated, new and good rotation",
             AND(E5262&lt;90,C5262&lt;2011,F5262&gt;100),"High: underrated, not too new but good rotation",
             AND(E5262&lt;=110,C5262&gt;2011,F5262&lt;=25),"Critic: well priced/underrated and new, but bad rotation",
             AND(E5262&gt;110,F5262&gt;100),"Top Tier: premium vehicules that tend to be sold above market prices",
             AND(E5262&gt;=90,E5262&lt;=110,F5262&gt;25),"Moderate: fair price and regular to good rotation",
             AND(E5262&lt;90,AND(C5262&lt;=2011,C5262&gt;=2000),AND(F5262&lt;100,F5262&gt;25)),"Moderate: underrated regular model and regular rotation",
             AND(E5262&lt;90,C5262&gt;2011,AND(F5262&lt;=100,F5262&gt;25)),"Moderate: underrated new model with regular rotation",
             AND(E5262&lt;90,C5262&lt;2000,AND(F5262&lt;=100,F5262&gt;25)),"Moderate: underrated old model with regular rotation",
             AND(C5262&lt;=2011,F5262&lt;=25),"Low: not new model and bad rotation",
             AND(E5262&gt;110,AND(C5262&lt;=2011,C5262&gt;=2000),F5262&lt;=25),"Low: overrated regular model with bad rotation",
             AND(E5262&gt;110,C5262&lt;2011,AND(F5262&lt;=100,F5262&gt;25)),"Low: overrated regular model (not new) with regular rotation",
             AND(E5262&gt;110,C5262&gt;2011,F5262&lt;=25),"Low: overrated new model with bad rotation"
)</f>
        <v>Moderate: fair price and regular to good rotation</v>
      </c>
    </row>
    <row r="5263" spans="1:8" x14ac:dyDescent="0.3">
      <c r="A5263" t="s">
        <v>61</v>
      </c>
      <c r="B5263" t="s">
        <v>902</v>
      </c>
      <c r="C5263">
        <v>2012</v>
      </c>
      <c r="D5263">
        <v>21558.474576271186</v>
      </c>
      <c r="E5263">
        <v>99.179036352569881</v>
      </c>
      <c r="F5263">
        <v>59</v>
      </c>
      <c r="H5263" t="str" cm="1">
        <f t="array" ref="H5263">_xlfn.IFS(
             AND(E5263&gt;110,C5263&gt;2011,F5263&gt;100),"High: overrated, new and good rotation",
             AND(E5263&lt;90,C5263&gt;2011,F5263&gt;100),"High: underrated, new and good rotation",
             AND(E5263&lt;90,C5263&lt;2011,F5263&gt;100),"High: underrated, not too new but good rotation",
             AND(E5263&lt;=110,C5263&gt;2011,F5263&lt;=25),"Critic: well priced/underrated and new, but bad rotation",
             AND(E5263&gt;110,F5263&gt;100),"Top Tier: premium vehicules that tend to be sold above market prices",
             AND(E5263&gt;=90,E5263&lt;=110,F5263&gt;25),"Moderate: fair price and regular to good rotation",
             AND(E5263&lt;90,AND(C5263&lt;=2011,C5263&gt;=2000),AND(F5263&lt;100,F5263&gt;25)),"Moderate: underrated regular model and regular rotation",
             AND(E5263&lt;90,C5263&gt;2011,AND(F5263&lt;=100,F5263&gt;25)),"Moderate: underrated new model with regular rotation",
             AND(E5263&lt;90,C5263&lt;2000,AND(F5263&lt;=100,F5263&gt;25)),"Moderate: underrated old model with regular rotation",
             AND(C5263&lt;=2011,F5263&lt;=25),"Low: not new model and bad rotation",
             AND(E5263&gt;110,AND(C5263&lt;=2011,C5263&gt;=2000),F5263&lt;=25),"Low: overrated regular model with bad rotation",
             AND(E5263&gt;110,C5263&lt;2011,AND(F5263&lt;=100,F5263&gt;25)),"Low: overrated regular model (not new) with regular rotation",
             AND(E5263&gt;110,C5263&gt;2011,F5263&lt;=25),"Low: overrated new model with bad rotation"
)</f>
        <v>Moderate: fair price and regular to good rotation</v>
      </c>
    </row>
    <row r="5264" spans="1:8" x14ac:dyDescent="0.3">
      <c r="A5264" t="s">
        <v>61</v>
      </c>
      <c r="B5264" t="s">
        <v>902</v>
      </c>
      <c r="C5264">
        <v>2013</v>
      </c>
      <c r="D5264">
        <v>23861.309523809523</v>
      </c>
      <c r="E5264">
        <v>99.367802863810255</v>
      </c>
      <c r="F5264">
        <v>84</v>
      </c>
      <c r="H5264" t="str" cm="1">
        <f t="array" ref="H5264">_xlfn.IFS(
             AND(E5264&gt;110,C5264&gt;2011,F5264&gt;100),"High: overrated, new and good rotation",
             AND(E5264&lt;90,C5264&gt;2011,F5264&gt;100),"High: underrated, new and good rotation",
             AND(E5264&lt;90,C5264&lt;2011,F5264&gt;100),"High: underrated, not too new but good rotation",
             AND(E5264&lt;=110,C5264&gt;2011,F5264&lt;=25),"Critic: well priced/underrated and new, but bad rotation",
             AND(E5264&gt;110,F5264&gt;100),"Top Tier: premium vehicules that tend to be sold above market prices",
             AND(E5264&gt;=90,E5264&lt;=110,F5264&gt;25),"Moderate: fair price and regular to good rotation",
             AND(E5264&lt;90,AND(C5264&lt;=2011,C5264&gt;=2000),AND(F5264&lt;100,F5264&gt;25)),"Moderate: underrated regular model and regular rotation",
             AND(E5264&lt;90,C5264&gt;2011,AND(F5264&lt;=100,F5264&gt;25)),"Moderate: underrated new model with regular rotation",
             AND(E5264&lt;90,C5264&lt;2000,AND(F5264&lt;=100,F5264&gt;25)),"Moderate: underrated old model with regular rotation",
             AND(C5264&lt;=2011,F5264&lt;=25),"Low: not new model and bad rotation",
             AND(E5264&gt;110,AND(C5264&lt;=2011,C5264&gt;=2000),F5264&lt;=25),"Low: overrated regular model with bad rotation",
             AND(E5264&gt;110,C5264&lt;2011,AND(F5264&lt;=100,F5264&gt;25)),"Low: overrated regular model (not new) with regular rotation",
             AND(E5264&gt;110,C5264&gt;2011,F5264&lt;=25),"Low: overrated new model with bad rotation"
)</f>
        <v>Moderate: fair price and regular to good rotation</v>
      </c>
    </row>
    <row r="5265" spans="1:8" x14ac:dyDescent="0.3">
      <c r="A5265" t="s">
        <v>61</v>
      </c>
      <c r="B5265" t="s">
        <v>902</v>
      </c>
      <c r="C5265">
        <v>2014</v>
      </c>
      <c r="D5265">
        <v>28485.294117647059</v>
      </c>
      <c r="E5265">
        <v>99.829346093996179</v>
      </c>
      <c r="F5265">
        <v>85</v>
      </c>
      <c r="H5265" t="str" cm="1">
        <f t="array" ref="H5265">_xlfn.IFS(
             AND(E5265&gt;110,C5265&gt;2011,F5265&gt;100),"High: overrated, new and good rotation",
             AND(E5265&lt;90,C5265&gt;2011,F5265&gt;100),"High: underrated, new and good rotation",
             AND(E5265&lt;90,C5265&lt;2011,F5265&gt;100),"High: underrated, not too new but good rotation",
             AND(E5265&lt;=110,C5265&gt;2011,F5265&lt;=25),"Critic: well priced/underrated and new, but bad rotation",
             AND(E5265&gt;110,F5265&gt;100),"Top Tier: premium vehicules that tend to be sold above market prices",
             AND(E5265&gt;=90,E5265&lt;=110,F5265&gt;25),"Moderate: fair price and regular to good rotation",
             AND(E5265&lt;90,AND(C5265&lt;=2011,C5265&gt;=2000),AND(F5265&lt;100,F5265&gt;25)),"Moderate: underrated regular model and regular rotation",
             AND(E5265&lt;90,C5265&gt;2011,AND(F5265&lt;=100,F5265&gt;25)),"Moderate: underrated new model with regular rotation",
             AND(E5265&lt;90,C5265&lt;2000,AND(F5265&lt;=100,F5265&gt;25)),"Moderate: underrated old model with regular rotation",
             AND(C5265&lt;=2011,F5265&lt;=25),"Low: not new model and bad rotation",
             AND(E5265&gt;110,AND(C5265&lt;=2011,C5265&gt;=2000),F5265&lt;=25),"Low: overrated regular model with bad rotation",
             AND(E5265&gt;110,C5265&lt;2011,AND(F5265&lt;=100,F5265&gt;25)),"Low: overrated regular model (not new) with regular rotation",
             AND(E5265&gt;110,C5265&gt;2011,F5265&lt;=25),"Low: overrated new model with bad rotation"
)</f>
        <v>Moderate: fair price and regular to good rotation</v>
      </c>
    </row>
    <row r="5266" spans="1:8" x14ac:dyDescent="0.3">
      <c r="A5266" t="s">
        <v>61</v>
      </c>
      <c r="B5266" t="s">
        <v>902</v>
      </c>
      <c r="C5266">
        <v>2015</v>
      </c>
      <c r="D5266">
        <v>30134.615384615383</v>
      </c>
      <c r="E5266">
        <v>99.607409402046315</v>
      </c>
      <c r="F5266">
        <v>78</v>
      </c>
      <c r="H5266" t="str" cm="1">
        <f t="array" ref="H5266">_xlfn.IFS(
             AND(E5266&gt;110,C5266&gt;2011,F5266&gt;100),"High: overrated, new and good rotation",
             AND(E5266&lt;90,C5266&gt;2011,F5266&gt;100),"High: underrated, new and good rotation",
             AND(E5266&lt;90,C5266&lt;2011,F5266&gt;100),"High: underrated, not too new but good rotation",
             AND(E5266&lt;=110,C5266&gt;2011,F5266&lt;=25),"Critic: well priced/underrated and new, but bad rotation",
             AND(E5266&gt;110,F5266&gt;100),"Top Tier: premium vehicules that tend to be sold above market prices",
             AND(E5266&gt;=90,E5266&lt;=110,F5266&gt;25),"Moderate: fair price and regular to good rotation",
             AND(E5266&lt;90,AND(C5266&lt;=2011,C5266&gt;=2000),AND(F5266&lt;100,F5266&gt;25)),"Moderate: underrated regular model and regular rotation",
             AND(E5266&lt;90,C5266&gt;2011,AND(F5266&lt;=100,F5266&gt;25)),"Moderate: underrated new model with regular rotation",
             AND(E5266&lt;90,C5266&lt;2000,AND(F5266&lt;=100,F5266&gt;25)),"Moderate: underrated old model with regular rotation",
             AND(C5266&lt;=2011,F5266&lt;=25),"Low: not new model and bad rotation",
             AND(E5266&gt;110,AND(C5266&lt;=2011,C5266&gt;=2000),F5266&lt;=25),"Low: overrated regular model with bad rotation",
             AND(E5266&gt;110,C5266&lt;2011,AND(F5266&lt;=100,F5266&gt;25)),"Low: overrated regular model (not new) with regular rotation",
             AND(E5266&gt;110,C5266&gt;2011,F5266&lt;=25),"Low: overrated new model with bad rotation"
)</f>
        <v>Moderate: fair price and regular to good rotation</v>
      </c>
    </row>
    <row r="5267" spans="1:8" x14ac:dyDescent="0.3">
      <c r="A5267" t="s">
        <v>61</v>
      </c>
      <c r="B5267" t="s">
        <v>903</v>
      </c>
      <c r="C5267">
        <v>2003</v>
      </c>
      <c r="D5267">
        <v>2406.25</v>
      </c>
      <c r="E5267">
        <v>101.62843984842851</v>
      </c>
      <c r="F5267">
        <v>8</v>
      </c>
      <c r="H5267" t="str" cm="1">
        <f t="array" ref="H5267">_xlfn.IFS(
             AND(E5267&gt;110,C5267&gt;2011,F5267&gt;100),"High: overrated, new and good rotation",
             AND(E5267&lt;90,C5267&gt;2011,F5267&gt;100),"High: underrated, new and good rotation",
             AND(E5267&lt;90,C5267&lt;2011,F5267&gt;100),"High: underrated, not too new but good rotation",
             AND(E5267&lt;=110,C5267&gt;2011,F5267&lt;=25),"Critic: well priced/underrated and new, but bad rotation",
             AND(E5267&gt;110,F5267&gt;100),"Top Tier: premium vehicules that tend to be sold above market prices",
             AND(E5267&gt;=90,E5267&lt;=110,F5267&gt;25),"Moderate: fair price and regular to good rotation",
             AND(E5267&lt;90,AND(C5267&lt;=2011,C5267&gt;=2000),AND(F5267&lt;100,F5267&gt;25)),"Moderate: underrated regular model and regular rotation",
             AND(E5267&lt;90,C5267&gt;2011,AND(F5267&lt;=100,F5267&gt;25)),"Moderate: underrated new model with regular rotation",
             AND(E5267&lt;90,C5267&lt;2000,AND(F5267&lt;=100,F5267&gt;25)),"Moderate: underrated old model with regular rotation",
             AND(C5267&lt;=2011,F5267&lt;=25),"Low: not new model and bad rotation",
             AND(E5267&gt;110,AND(C5267&lt;=2011,C5267&gt;=2000),F5267&lt;=25),"Low: overrated regular model with bad rotation",
             AND(E5267&gt;110,C5267&lt;2011,AND(F5267&lt;=100,F5267&gt;25)),"Low: overrated regular model (not new) with regular rotation",
             AND(E5267&gt;110,C5267&gt;2011,F5267&lt;=25),"Low: overrated new model with bad rotation"
)</f>
        <v>Low: not new model and bad rotation</v>
      </c>
    </row>
    <row r="5268" spans="1:8" x14ac:dyDescent="0.3">
      <c r="A5268" t="s">
        <v>61</v>
      </c>
      <c r="B5268" t="s">
        <v>903</v>
      </c>
      <c r="C5268">
        <v>2004</v>
      </c>
      <c r="D5268">
        <v>2942.1052631578946</v>
      </c>
      <c r="E5268">
        <v>91.623366108091474</v>
      </c>
      <c r="F5268">
        <v>19</v>
      </c>
      <c r="H5268" t="str" cm="1">
        <f t="array" ref="H5268">_xlfn.IFS(
             AND(E5268&gt;110,C5268&gt;2011,F5268&gt;100),"High: overrated, new and good rotation",
             AND(E5268&lt;90,C5268&gt;2011,F5268&gt;100),"High: underrated, new and good rotation",
             AND(E5268&lt;90,C5268&lt;2011,F5268&gt;100),"High: underrated, not too new but good rotation",
             AND(E5268&lt;=110,C5268&gt;2011,F5268&lt;=25),"Critic: well priced/underrated and new, but bad rotation",
             AND(E5268&gt;110,F5268&gt;100),"Top Tier: premium vehicules that tend to be sold above market prices",
             AND(E5268&gt;=90,E5268&lt;=110,F5268&gt;25),"Moderate: fair price and regular to good rotation",
             AND(E5268&lt;90,AND(C5268&lt;=2011,C5268&gt;=2000),AND(F5268&lt;100,F5268&gt;25)),"Moderate: underrated regular model and regular rotation",
             AND(E5268&lt;90,C5268&gt;2011,AND(F5268&lt;=100,F5268&gt;25)),"Moderate: underrated new model with regular rotation",
             AND(E5268&lt;90,C5268&lt;2000,AND(F5268&lt;=100,F5268&gt;25)),"Moderate: underrated old model with regular rotation",
             AND(C5268&lt;=2011,F5268&lt;=25),"Low: not new model and bad rotation",
             AND(E5268&gt;110,AND(C5268&lt;=2011,C5268&gt;=2000),F5268&lt;=25),"Low: overrated regular model with bad rotation",
             AND(E5268&gt;110,C5268&lt;2011,AND(F5268&lt;=100,F5268&gt;25)),"Low: overrated regular model (not new) with regular rotation",
             AND(E5268&gt;110,C5268&gt;2011,F5268&lt;=25),"Low: overrated new model with bad rotation"
)</f>
        <v>Low: not new model and bad rotation</v>
      </c>
    </row>
    <row r="5269" spans="1:8" x14ac:dyDescent="0.3">
      <c r="A5269" t="s">
        <v>61</v>
      </c>
      <c r="B5269" t="s">
        <v>903</v>
      </c>
      <c r="C5269">
        <v>2005</v>
      </c>
      <c r="D5269">
        <v>4340.909090909091</v>
      </c>
      <c r="E5269">
        <v>95.510140616966822</v>
      </c>
      <c r="F5269">
        <v>22</v>
      </c>
      <c r="H5269" t="str" cm="1">
        <f t="array" ref="H5269">_xlfn.IFS(
             AND(E5269&gt;110,C5269&gt;2011,F5269&gt;100),"High: overrated, new and good rotation",
             AND(E5269&lt;90,C5269&gt;2011,F5269&gt;100),"High: underrated, new and good rotation",
             AND(E5269&lt;90,C5269&lt;2011,F5269&gt;100),"High: underrated, not too new but good rotation",
             AND(E5269&lt;=110,C5269&gt;2011,F5269&lt;=25),"Critic: well priced/underrated and new, but bad rotation",
             AND(E5269&gt;110,F5269&gt;100),"Top Tier: premium vehicules that tend to be sold above market prices",
             AND(E5269&gt;=90,E5269&lt;=110,F5269&gt;25),"Moderate: fair price and regular to good rotation",
             AND(E5269&lt;90,AND(C5269&lt;=2011,C5269&gt;=2000),AND(F5269&lt;100,F5269&gt;25)),"Moderate: underrated regular model and regular rotation",
             AND(E5269&lt;90,C5269&gt;2011,AND(F5269&lt;=100,F5269&gt;25)),"Moderate: underrated new model with regular rotation",
             AND(E5269&lt;90,C5269&lt;2000,AND(F5269&lt;=100,F5269&gt;25)),"Moderate: underrated old model with regular rotation",
             AND(C5269&lt;=2011,F5269&lt;=25),"Low: not new model and bad rotation",
             AND(E5269&gt;110,AND(C5269&lt;=2011,C5269&gt;=2000),F5269&lt;=25),"Low: overrated regular model with bad rotation",
             AND(E5269&gt;110,C5269&lt;2011,AND(F5269&lt;=100,F5269&gt;25)),"Low: overrated regular model (not new) with regular rotation",
             AND(E5269&gt;110,C5269&gt;2011,F5269&lt;=25),"Low: overrated new model with bad rotation"
)</f>
        <v>Low: not new model and bad rotation</v>
      </c>
    </row>
    <row r="5270" spans="1:8" x14ac:dyDescent="0.3">
      <c r="A5270" t="s">
        <v>61</v>
      </c>
      <c r="B5270" t="s">
        <v>903</v>
      </c>
      <c r="C5270">
        <v>2007</v>
      </c>
      <c r="D5270">
        <v>6697.0588235294117</v>
      </c>
      <c r="E5270">
        <v>98.333613065187336</v>
      </c>
      <c r="F5270">
        <v>17</v>
      </c>
      <c r="H5270" t="str" cm="1">
        <f t="array" ref="H5270">_xlfn.IFS(
             AND(E5270&gt;110,C5270&gt;2011,F5270&gt;100),"High: overrated, new and good rotation",
             AND(E5270&lt;90,C5270&gt;2011,F5270&gt;100),"High: underrated, new and good rotation",
             AND(E5270&lt;90,C5270&lt;2011,F5270&gt;100),"High: underrated, not too new but good rotation",
             AND(E5270&lt;=110,C5270&gt;2011,F5270&lt;=25),"Critic: well priced/underrated and new, but bad rotation",
             AND(E5270&gt;110,F5270&gt;100),"Top Tier: premium vehicules that tend to be sold above market prices",
             AND(E5270&gt;=90,E5270&lt;=110,F5270&gt;25),"Moderate: fair price and regular to good rotation",
             AND(E5270&lt;90,AND(C5270&lt;=2011,C5270&gt;=2000),AND(F5270&lt;100,F5270&gt;25)),"Moderate: underrated regular model and regular rotation",
             AND(E5270&lt;90,C5270&gt;2011,AND(F5270&lt;=100,F5270&gt;25)),"Moderate: underrated new model with regular rotation",
             AND(E5270&lt;90,C5270&lt;2000,AND(F5270&lt;=100,F5270&gt;25)),"Moderate: underrated old model with regular rotation",
             AND(C5270&lt;=2011,F5270&lt;=25),"Low: not new model and bad rotation",
             AND(E5270&gt;110,AND(C5270&lt;=2011,C5270&gt;=2000),F5270&lt;=25),"Low: overrated regular model with bad rotation",
             AND(E5270&gt;110,C5270&lt;2011,AND(F5270&lt;=100,F5270&gt;25)),"Low: overrated regular model (not new) with regular rotation",
             AND(E5270&gt;110,C5270&gt;2011,F5270&lt;=25),"Low: overrated new model with bad rotation"
)</f>
        <v>Low: not new model and bad rotation</v>
      </c>
    </row>
    <row r="5271" spans="1:8" x14ac:dyDescent="0.3">
      <c r="A5271" t="s">
        <v>61</v>
      </c>
      <c r="B5271" t="s">
        <v>903</v>
      </c>
      <c r="C5271">
        <v>2008</v>
      </c>
      <c r="D5271">
        <v>11017.64705882353</v>
      </c>
      <c r="E5271">
        <v>103.39258485253103</v>
      </c>
      <c r="F5271">
        <v>17</v>
      </c>
      <c r="H5271" t="str" cm="1">
        <f t="array" ref="H5271">_xlfn.IFS(
             AND(E5271&gt;110,C5271&gt;2011,F5271&gt;100),"High: overrated, new and good rotation",
             AND(E5271&lt;90,C5271&gt;2011,F5271&gt;100),"High: underrated, new and good rotation",
             AND(E5271&lt;90,C5271&lt;2011,F5271&gt;100),"High: underrated, not too new but good rotation",
             AND(E5271&lt;=110,C5271&gt;2011,F5271&lt;=25),"Critic: well priced/underrated and new, but bad rotation",
             AND(E5271&gt;110,F5271&gt;100),"Top Tier: premium vehicules that tend to be sold above market prices",
             AND(E5271&gt;=90,E5271&lt;=110,F5271&gt;25),"Moderate: fair price and regular to good rotation",
             AND(E5271&lt;90,AND(C5271&lt;=2011,C5271&gt;=2000),AND(F5271&lt;100,F5271&gt;25)),"Moderate: underrated regular model and regular rotation",
             AND(E5271&lt;90,C5271&gt;2011,AND(F5271&lt;=100,F5271&gt;25)),"Moderate: underrated new model with regular rotation",
             AND(E5271&lt;90,C5271&lt;2000,AND(F5271&lt;=100,F5271&gt;25)),"Moderate: underrated old model with regular rotation",
             AND(C5271&lt;=2011,F5271&lt;=25),"Low: not new model and bad rotation",
             AND(E5271&gt;110,AND(C5271&lt;=2011,C5271&gt;=2000),F5271&lt;=25),"Low: overrated regular model with bad rotation",
             AND(E5271&gt;110,C5271&lt;2011,AND(F5271&lt;=100,F5271&gt;25)),"Low: overrated regular model (not new) with regular rotation",
             AND(E5271&gt;110,C5271&gt;2011,F5271&lt;=25),"Low: overrated new model with bad rotation"
)</f>
        <v>Low: not new model and bad rotation</v>
      </c>
    </row>
    <row r="5272" spans="1:8" x14ac:dyDescent="0.3">
      <c r="A5272" t="s">
        <v>61</v>
      </c>
      <c r="B5272" t="s">
        <v>903</v>
      </c>
      <c r="C5272">
        <v>2009</v>
      </c>
      <c r="D5272">
        <v>14058.333333333334</v>
      </c>
      <c r="E5272">
        <v>103.45375518685348</v>
      </c>
      <c r="F5272">
        <v>12</v>
      </c>
      <c r="H5272" t="str" cm="1">
        <f t="array" ref="H5272">_xlfn.IFS(
             AND(E5272&gt;110,C5272&gt;2011,F5272&gt;100),"High: overrated, new and good rotation",
             AND(E5272&lt;90,C5272&gt;2011,F5272&gt;100),"High: underrated, new and good rotation",
             AND(E5272&lt;90,C5272&lt;2011,F5272&gt;100),"High: underrated, not too new but good rotation",
             AND(E5272&lt;=110,C5272&gt;2011,F5272&lt;=25),"Critic: well priced/underrated and new, but bad rotation",
             AND(E5272&gt;110,F5272&gt;100),"Top Tier: premium vehicules that tend to be sold above market prices",
             AND(E5272&gt;=90,E5272&lt;=110,F5272&gt;25),"Moderate: fair price and regular to good rotation",
             AND(E5272&lt;90,AND(C5272&lt;=2011,C5272&gt;=2000),AND(F5272&lt;100,F5272&gt;25)),"Moderate: underrated regular model and regular rotation",
             AND(E5272&lt;90,C5272&gt;2011,AND(F5272&lt;=100,F5272&gt;25)),"Moderate: underrated new model with regular rotation",
             AND(E5272&lt;90,C5272&lt;2000,AND(F5272&lt;=100,F5272&gt;25)),"Moderate: underrated old model with regular rotation",
             AND(C5272&lt;=2011,F5272&lt;=25),"Low: not new model and bad rotation",
             AND(E5272&gt;110,AND(C5272&lt;=2011,C5272&gt;=2000),F5272&lt;=25),"Low: overrated regular model with bad rotation",
             AND(E5272&gt;110,C5272&lt;2011,AND(F5272&lt;=100,F5272&gt;25)),"Low: overrated regular model (not new) with regular rotation",
             AND(E5272&gt;110,C5272&gt;2011,F5272&lt;=25),"Low: overrated new model with bad rotation"
)</f>
        <v>Low: not new model and bad rotation</v>
      </c>
    </row>
    <row r="5273" spans="1:8" x14ac:dyDescent="0.3">
      <c r="A5273" t="s">
        <v>61</v>
      </c>
      <c r="B5273" t="s">
        <v>903</v>
      </c>
      <c r="C5273">
        <v>2010</v>
      </c>
      <c r="D5273">
        <v>16892.857142857141</v>
      </c>
      <c r="E5273">
        <v>94.882208748717062</v>
      </c>
      <c r="F5273">
        <v>7</v>
      </c>
      <c r="H5273" t="str" cm="1">
        <f t="array" ref="H5273">_xlfn.IFS(
             AND(E5273&gt;110,C5273&gt;2011,F5273&gt;100),"High: overrated, new and good rotation",
             AND(E5273&lt;90,C5273&gt;2011,F5273&gt;100),"High: underrated, new and good rotation",
             AND(E5273&lt;90,C5273&lt;2011,F5273&gt;100),"High: underrated, not too new but good rotation",
             AND(E5273&lt;=110,C5273&gt;2011,F5273&lt;=25),"Critic: well priced/underrated and new, but bad rotation",
             AND(E5273&gt;110,F5273&gt;100),"Top Tier: premium vehicules that tend to be sold above market prices",
             AND(E5273&gt;=90,E5273&lt;=110,F5273&gt;25),"Moderate: fair price and regular to good rotation",
             AND(E5273&lt;90,AND(C5273&lt;=2011,C5273&gt;=2000),AND(F5273&lt;100,F5273&gt;25)),"Moderate: underrated regular model and regular rotation",
             AND(E5273&lt;90,C5273&gt;2011,AND(F5273&lt;=100,F5273&gt;25)),"Moderate: underrated new model with regular rotation",
             AND(E5273&lt;90,C5273&lt;2000,AND(F5273&lt;=100,F5273&gt;25)),"Moderate: underrated old model with regular rotation",
             AND(C5273&lt;=2011,F5273&lt;=25),"Low: not new model and bad rotation",
             AND(E5273&gt;110,AND(C5273&lt;=2011,C5273&gt;=2000),F5273&lt;=25),"Low: overrated regular model with bad rotation",
             AND(E5273&gt;110,C5273&lt;2011,AND(F5273&lt;=100,F5273&gt;25)),"Low: overrated regular model (not new) with regular rotation",
             AND(E5273&gt;110,C5273&gt;2011,F5273&lt;=25),"Low: overrated new model with bad rotation"
)</f>
        <v>Low: not new model and bad rotation</v>
      </c>
    </row>
    <row r="5274" spans="1:8" x14ac:dyDescent="0.3">
      <c r="A5274" t="s">
        <v>61</v>
      </c>
      <c r="B5274" t="s">
        <v>903</v>
      </c>
      <c r="C5274">
        <v>2011</v>
      </c>
      <c r="D5274">
        <v>17768.18181818182</v>
      </c>
      <c r="E5274">
        <v>101.28288237628531</v>
      </c>
      <c r="F5274">
        <v>11</v>
      </c>
      <c r="H5274" t="str" cm="1">
        <f t="array" ref="H5274">_xlfn.IFS(
             AND(E5274&gt;110,C5274&gt;2011,F5274&gt;100),"High: overrated, new and good rotation",
             AND(E5274&lt;90,C5274&gt;2011,F5274&gt;100),"High: underrated, new and good rotation",
             AND(E5274&lt;90,C5274&lt;2011,F5274&gt;100),"High: underrated, not too new but good rotation",
             AND(E5274&lt;=110,C5274&gt;2011,F5274&lt;=25),"Critic: well priced/underrated and new, but bad rotation",
             AND(E5274&gt;110,F5274&gt;100),"Top Tier: premium vehicules that tend to be sold above market prices",
             AND(E5274&gt;=90,E5274&lt;=110,F5274&gt;25),"Moderate: fair price and regular to good rotation",
             AND(E5274&lt;90,AND(C5274&lt;=2011,C5274&gt;=2000),AND(F5274&lt;100,F5274&gt;25)),"Moderate: underrated regular model and regular rotation",
             AND(E5274&lt;90,C5274&gt;2011,AND(F5274&lt;=100,F5274&gt;25)),"Moderate: underrated new model with regular rotation",
             AND(E5274&lt;90,C5274&lt;2000,AND(F5274&lt;=100,F5274&gt;25)),"Moderate: underrated old model with regular rotation",
             AND(C5274&lt;=2011,F5274&lt;=25),"Low: not new model and bad rotation",
             AND(E5274&gt;110,AND(C5274&lt;=2011,C5274&gt;=2000),F5274&lt;=25),"Low: overrated regular model with bad rotation",
             AND(E5274&gt;110,C5274&lt;2011,AND(F5274&lt;=100,F5274&gt;25)),"Low: overrated regular model (not new) with regular rotation",
             AND(E5274&gt;110,C5274&gt;2011,F5274&lt;=25),"Low: overrated new model with bad rotation"
)</f>
        <v>Low: not new model and bad rotation</v>
      </c>
    </row>
    <row r="5275" spans="1:8" x14ac:dyDescent="0.3">
      <c r="A5275" t="s">
        <v>61</v>
      </c>
      <c r="B5275" t="s">
        <v>903</v>
      </c>
      <c r="C5275">
        <v>2012</v>
      </c>
      <c r="D5275">
        <v>25361.111111111109</v>
      </c>
      <c r="E5275">
        <v>101.94279419961765</v>
      </c>
      <c r="F5275">
        <v>18</v>
      </c>
      <c r="H5275" t="str" cm="1">
        <f t="array" ref="H5275">_xlfn.IFS(
             AND(E5275&gt;110,C5275&gt;2011,F5275&gt;100),"High: overrated, new and good rotation",
             AND(E5275&lt;90,C5275&gt;2011,F5275&gt;100),"High: underrated, new and good rotation",
             AND(E5275&lt;90,C5275&lt;2011,F5275&gt;100),"High: underrated, not too new but good rotation",
             AND(E5275&lt;=110,C5275&gt;2011,F5275&lt;=25),"Critic: well priced/underrated and new, but bad rotation",
             AND(E5275&gt;110,F5275&gt;100),"Top Tier: premium vehicules that tend to be sold above market prices",
             AND(E5275&gt;=90,E5275&lt;=110,F5275&gt;25),"Moderate: fair price and regular to good rotation",
             AND(E5275&lt;90,AND(C5275&lt;=2011,C5275&gt;=2000),AND(F5275&lt;100,F5275&gt;25)),"Moderate: underrated regular model and regular rotation",
             AND(E5275&lt;90,C5275&gt;2011,AND(F5275&lt;=100,F5275&gt;25)),"Moderate: underrated new model with regular rotation",
             AND(E5275&lt;90,C5275&lt;2000,AND(F5275&lt;=100,F5275&gt;25)),"Moderate: underrated old model with regular rotation",
             AND(C5275&lt;=2011,F5275&lt;=25),"Low: not new model and bad rotation",
             AND(E5275&gt;110,AND(C5275&lt;=2011,C5275&gt;=2000),F5275&lt;=25),"Low: overrated regular model with bad rotation",
             AND(E5275&gt;110,C5275&lt;2011,AND(F5275&lt;=100,F5275&gt;25)),"Low: overrated regular model (not new) with regular rotation",
             AND(E5275&gt;110,C5275&gt;2011,F5275&lt;=25),"Low: overrated new model with bad rotation"
)</f>
        <v>Critic: well priced/underrated and new, but bad rotation</v>
      </c>
    </row>
    <row r="5276" spans="1:8" x14ac:dyDescent="0.3">
      <c r="A5276" t="s">
        <v>61</v>
      </c>
      <c r="B5276" t="s">
        <v>903</v>
      </c>
      <c r="C5276">
        <v>2013</v>
      </c>
      <c r="D5276">
        <v>27737.5</v>
      </c>
      <c r="E5276">
        <v>99.795988326298229</v>
      </c>
      <c r="F5276">
        <v>4</v>
      </c>
      <c r="H5276" t="str" cm="1">
        <f t="array" ref="H5276">_xlfn.IFS(
             AND(E5276&gt;110,C5276&gt;2011,F5276&gt;100),"High: overrated, new and good rotation",
             AND(E5276&lt;90,C5276&gt;2011,F5276&gt;100),"High: underrated, new and good rotation",
             AND(E5276&lt;90,C5276&lt;2011,F5276&gt;100),"High: underrated, not too new but good rotation",
             AND(E5276&lt;=110,C5276&gt;2011,F5276&lt;=25),"Critic: well priced/underrated and new, but bad rotation",
             AND(E5276&gt;110,F5276&gt;100),"Top Tier: premium vehicules that tend to be sold above market prices",
             AND(E5276&gt;=90,E5276&lt;=110,F5276&gt;25),"Moderate: fair price and regular to good rotation",
             AND(E5276&lt;90,AND(C5276&lt;=2011,C5276&gt;=2000),AND(F5276&lt;100,F5276&gt;25)),"Moderate: underrated regular model and regular rotation",
             AND(E5276&lt;90,C5276&gt;2011,AND(F5276&lt;=100,F5276&gt;25)),"Moderate: underrated new model with regular rotation",
             AND(E5276&lt;90,C5276&lt;2000,AND(F5276&lt;=100,F5276&gt;25)),"Moderate: underrated old model with regular rotation",
             AND(C5276&lt;=2011,F5276&lt;=25),"Low: not new model and bad rotation",
             AND(E5276&gt;110,AND(C5276&lt;=2011,C5276&gt;=2000),F5276&lt;=25),"Low: overrated regular model with bad rotation",
             AND(E5276&gt;110,C5276&lt;2011,AND(F5276&lt;=100,F5276&gt;25)),"Low: overrated regular model (not new) with regular rotation",
             AND(E5276&gt;110,C5276&gt;2011,F5276&lt;=25),"Low: overrated new model with bad rotation"
)</f>
        <v>Critic: well priced/underrated and new, but bad rotation</v>
      </c>
    </row>
    <row r="5277" spans="1:8" x14ac:dyDescent="0.3">
      <c r="A5277" t="s">
        <v>61</v>
      </c>
      <c r="B5277" t="s">
        <v>903</v>
      </c>
      <c r="C5277">
        <v>2015</v>
      </c>
      <c r="D5277">
        <v>32732</v>
      </c>
      <c r="E5277">
        <v>100.65764170079561</v>
      </c>
      <c r="F5277">
        <v>25</v>
      </c>
      <c r="H5277" t="str" cm="1">
        <f t="array" ref="H5277">_xlfn.IFS(
             AND(E5277&gt;110,C5277&gt;2011,F5277&gt;100),"High: overrated, new and good rotation",
             AND(E5277&lt;90,C5277&gt;2011,F5277&gt;100),"High: underrated, new and good rotation",
             AND(E5277&lt;90,C5277&lt;2011,F5277&gt;100),"High: underrated, not too new but good rotation",
             AND(E5277&lt;=110,C5277&gt;2011,F5277&lt;=25),"Critic: well priced/underrated and new, but bad rotation",
             AND(E5277&gt;110,F5277&gt;100),"Top Tier: premium vehicules that tend to be sold above market prices",
             AND(E5277&gt;=90,E5277&lt;=110,F5277&gt;25),"Moderate: fair price and regular to good rotation",
             AND(E5277&lt;90,AND(C5277&lt;=2011,C5277&gt;=2000),AND(F5277&lt;100,F5277&gt;25)),"Moderate: underrated regular model and regular rotation",
             AND(E5277&lt;90,C5277&gt;2011,AND(F5277&lt;=100,F5277&gt;25)),"Moderate: underrated new model with regular rotation",
             AND(E5277&lt;90,C5277&lt;2000,AND(F5277&lt;=100,F5277&gt;25)),"Moderate: underrated old model with regular rotation",
             AND(C5277&lt;=2011,F5277&lt;=25),"Low: not new model and bad rotation",
             AND(E5277&gt;110,AND(C5277&lt;=2011,C5277&gt;=2000),F5277&lt;=25),"Low: overrated regular model with bad rotation",
             AND(E5277&gt;110,C5277&lt;2011,AND(F5277&lt;=100,F5277&gt;25)),"Low: overrated regular model (not new) with regular rotation",
             AND(E5277&gt;110,C5277&gt;2011,F5277&lt;=25),"Low: overrated new model with bad rotation"
)</f>
        <v>Critic: well priced/underrated and new, but bad rotation</v>
      </c>
    </row>
    <row r="5278" spans="1:8" x14ac:dyDescent="0.3">
      <c r="A5278" t="s">
        <v>61</v>
      </c>
      <c r="B5278" t="s">
        <v>904</v>
      </c>
      <c r="C5278">
        <v>2003</v>
      </c>
      <c r="D5278">
        <v>2594</v>
      </c>
      <c r="E5278">
        <v>101.39770927607996</v>
      </c>
      <c r="F5278">
        <v>25</v>
      </c>
      <c r="H5278" t="str" cm="1">
        <f t="array" ref="H5278">_xlfn.IFS(
             AND(E5278&gt;110,C5278&gt;2011,F5278&gt;100),"High: overrated, new and good rotation",
             AND(E5278&lt;90,C5278&gt;2011,F5278&gt;100),"High: underrated, new and good rotation",
             AND(E5278&lt;90,C5278&lt;2011,F5278&gt;100),"High: underrated, not too new but good rotation",
             AND(E5278&lt;=110,C5278&gt;2011,F5278&lt;=25),"Critic: well priced/underrated and new, but bad rotation",
             AND(E5278&gt;110,F5278&gt;100),"Top Tier: premium vehicules that tend to be sold above market prices",
             AND(E5278&gt;=90,E5278&lt;=110,F5278&gt;25),"Moderate: fair price and regular to good rotation",
             AND(E5278&lt;90,AND(C5278&lt;=2011,C5278&gt;=2000),AND(F5278&lt;100,F5278&gt;25)),"Moderate: underrated regular model and regular rotation",
             AND(E5278&lt;90,C5278&gt;2011,AND(F5278&lt;=100,F5278&gt;25)),"Moderate: underrated new model with regular rotation",
             AND(E5278&lt;90,C5278&lt;2000,AND(F5278&lt;=100,F5278&gt;25)),"Moderate: underrated old model with regular rotation",
             AND(C5278&lt;=2011,F5278&lt;=25),"Low: not new model and bad rotation",
             AND(E5278&gt;110,AND(C5278&lt;=2011,C5278&gt;=2000),F5278&lt;=25),"Low: overrated regular model with bad rotation",
             AND(E5278&gt;110,C5278&lt;2011,AND(F5278&lt;=100,F5278&gt;25)),"Low: overrated regular model (not new) with regular rotation",
             AND(E5278&gt;110,C5278&gt;2011,F5278&lt;=25),"Low: overrated new model with bad rotation"
)</f>
        <v>Low: not new model and bad rotation</v>
      </c>
    </row>
    <row r="5279" spans="1:8" x14ac:dyDescent="0.3">
      <c r="A5279" t="s">
        <v>61</v>
      </c>
      <c r="B5279" t="s">
        <v>904</v>
      </c>
      <c r="C5279">
        <v>2004</v>
      </c>
      <c r="D5279">
        <v>3832.2222222222222</v>
      </c>
      <c r="E5279">
        <v>104.97928387368648</v>
      </c>
      <c r="F5279">
        <v>135</v>
      </c>
      <c r="H5279" t="str" cm="1">
        <f t="array" ref="H5279">_xlfn.IFS(
             AND(E5279&gt;110,C5279&gt;2011,F5279&gt;100),"High: overrated, new and good rotation",
             AND(E5279&lt;90,C5279&gt;2011,F5279&gt;100),"High: underrated, new and good rotation",
             AND(E5279&lt;90,C5279&lt;2011,F5279&gt;100),"High: underrated, not too new but good rotation",
             AND(E5279&lt;=110,C5279&gt;2011,F5279&lt;=25),"Critic: well priced/underrated and new, but bad rotation",
             AND(E5279&gt;110,F5279&gt;100),"Top Tier: premium vehicules that tend to be sold above market prices",
             AND(E5279&gt;=90,E5279&lt;=110,F5279&gt;25),"Moderate: fair price and regular to good rotation",
             AND(E5279&lt;90,AND(C5279&lt;=2011,C5279&gt;=2000),AND(F5279&lt;100,F5279&gt;25)),"Moderate: underrated regular model and regular rotation",
             AND(E5279&lt;90,C5279&gt;2011,AND(F5279&lt;=100,F5279&gt;25)),"Moderate: underrated new model with regular rotation",
             AND(E5279&lt;90,C5279&lt;2000,AND(F5279&lt;=100,F5279&gt;25)),"Moderate: underrated old model with regular rotation",
             AND(C5279&lt;=2011,F5279&lt;=25),"Low: not new model and bad rotation",
             AND(E5279&gt;110,AND(C5279&lt;=2011,C5279&gt;=2000),F5279&lt;=25),"Low: overrated regular model with bad rotation",
             AND(E5279&gt;110,C5279&lt;2011,AND(F5279&lt;=100,F5279&gt;25)),"Low: overrated regular model (not new) with regular rotation",
             AND(E5279&gt;110,C5279&gt;2011,F5279&lt;=25),"Low: overrated new model with bad rotation"
)</f>
        <v>Moderate: fair price and regular to good rotation</v>
      </c>
    </row>
    <row r="5280" spans="1:8" x14ac:dyDescent="0.3">
      <c r="A5280" t="s">
        <v>61</v>
      </c>
      <c r="B5280" t="s">
        <v>904</v>
      </c>
      <c r="C5280">
        <v>2005</v>
      </c>
      <c r="D5280">
        <v>4453.5433070866138</v>
      </c>
      <c r="E5280">
        <v>106.57972919521163</v>
      </c>
      <c r="F5280">
        <v>127</v>
      </c>
      <c r="H5280" t="str" cm="1">
        <f t="array" ref="H5280">_xlfn.IFS(
             AND(E5280&gt;110,C5280&gt;2011,F5280&gt;100),"High: overrated, new and good rotation",
             AND(E5280&lt;90,C5280&gt;2011,F5280&gt;100),"High: underrated, new and good rotation",
             AND(E5280&lt;90,C5280&lt;2011,F5280&gt;100),"High: underrated, not too new but good rotation",
             AND(E5280&lt;=110,C5280&gt;2011,F5280&lt;=25),"Critic: well priced/underrated and new, but bad rotation",
             AND(E5280&gt;110,F5280&gt;100),"Top Tier: premium vehicules that tend to be sold above market prices",
             AND(E5280&gt;=90,E5280&lt;=110,F5280&gt;25),"Moderate: fair price and regular to good rotation",
             AND(E5280&lt;90,AND(C5280&lt;=2011,C5280&gt;=2000),AND(F5280&lt;100,F5280&gt;25)),"Moderate: underrated regular model and regular rotation",
             AND(E5280&lt;90,C5280&gt;2011,AND(F5280&lt;=100,F5280&gt;25)),"Moderate: underrated new model with regular rotation",
             AND(E5280&lt;90,C5280&lt;2000,AND(F5280&lt;=100,F5280&gt;25)),"Moderate: underrated old model with regular rotation",
             AND(C5280&lt;=2011,F5280&lt;=25),"Low: not new model and bad rotation",
             AND(E5280&gt;110,AND(C5280&lt;=2011,C5280&gt;=2000),F5280&lt;=25),"Low: overrated regular model with bad rotation",
             AND(E5280&gt;110,C5280&lt;2011,AND(F5280&lt;=100,F5280&gt;25)),"Low: overrated regular model (not new) with regular rotation",
             AND(E5280&gt;110,C5280&gt;2011,F5280&lt;=25),"Low: overrated new model with bad rotation"
)</f>
        <v>Moderate: fair price and regular to good rotation</v>
      </c>
    </row>
    <row r="5281" spans="1:8" x14ac:dyDescent="0.3">
      <c r="A5281" t="s">
        <v>61</v>
      </c>
      <c r="B5281" t="s">
        <v>904</v>
      </c>
      <c r="C5281">
        <v>2006</v>
      </c>
      <c r="D5281">
        <v>5717.272727272727</v>
      </c>
      <c r="E5281">
        <v>99.295238180849907</v>
      </c>
      <c r="F5281">
        <v>55</v>
      </c>
      <c r="H5281" t="str" cm="1">
        <f t="array" ref="H5281">_xlfn.IFS(
             AND(E5281&gt;110,C5281&gt;2011,F5281&gt;100),"High: overrated, new and good rotation",
             AND(E5281&lt;90,C5281&gt;2011,F5281&gt;100),"High: underrated, new and good rotation",
             AND(E5281&lt;90,C5281&lt;2011,F5281&gt;100),"High: underrated, not too new but good rotation",
             AND(E5281&lt;=110,C5281&gt;2011,F5281&lt;=25),"Critic: well priced/underrated and new, but bad rotation",
             AND(E5281&gt;110,F5281&gt;100),"Top Tier: premium vehicules that tend to be sold above market prices",
             AND(E5281&gt;=90,E5281&lt;=110,F5281&gt;25),"Moderate: fair price and regular to good rotation",
             AND(E5281&lt;90,AND(C5281&lt;=2011,C5281&gt;=2000),AND(F5281&lt;100,F5281&gt;25)),"Moderate: underrated regular model and regular rotation",
             AND(E5281&lt;90,C5281&gt;2011,AND(F5281&lt;=100,F5281&gt;25)),"Moderate: underrated new model with regular rotation",
             AND(E5281&lt;90,C5281&lt;2000,AND(F5281&lt;=100,F5281&gt;25)),"Moderate: underrated old model with regular rotation",
             AND(C5281&lt;=2011,F5281&lt;=25),"Low: not new model and bad rotation",
             AND(E5281&gt;110,AND(C5281&lt;=2011,C5281&gt;=2000),F5281&lt;=25),"Low: overrated regular model with bad rotation",
             AND(E5281&gt;110,C5281&lt;2011,AND(F5281&lt;=100,F5281&gt;25)),"Low: overrated regular model (not new) with regular rotation",
             AND(E5281&gt;110,C5281&gt;2011,F5281&lt;=25),"Low: overrated new model with bad rotation"
)</f>
        <v>Moderate: fair price and regular to good rotation</v>
      </c>
    </row>
    <row r="5282" spans="1:8" x14ac:dyDescent="0.3">
      <c r="A5282" t="s">
        <v>61</v>
      </c>
      <c r="B5282" t="s">
        <v>904</v>
      </c>
      <c r="C5282">
        <v>2007</v>
      </c>
      <c r="D5282">
        <v>7617.2222222222226</v>
      </c>
      <c r="E5282">
        <v>99.60935674585977</v>
      </c>
      <c r="F5282">
        <v>90</v>
      </c>
      <c r="H5282" t="str" cm="1">
        <f t="array" ref="H5282">_xlfn.IFS(
             AND(E5282&gt;110,C5282&gt;2011,F5282&gt;100),"High: overrated, new and good rotation",
             AND(E5282&lt;90,C5282&gt;2011,F5282&gt;100),"High: underrated, new and good rotation",
             AND(E5282&lt;90,C5282&lt;2011,F5282&gt;100),"High: underrated, not too new but good rotation",
             AND(E5282&lt;=110,C5282&gt;2011,F5282&lt;=25),"Critic: well priced/underrated and new, but bad rotation",
             AND(E5282&gt;110,F5282&gt;100),"Top Tier: premium vehicules that tend to be sold above market prices",
             AND(E5282&gt;=90,E5282&lt;=110,F5282&gt;25),"Moderate: fair price and regular to good rotation",
             AND(E5282&lt;90,AND(C5282&lt;=2011,C5282&gt;=2000),AND(F5282&lt;100,F5282&gt;25)),"Moderate: underrated regular model and regular rotation",
             AND(E5282&lt;90,C5282&gt;2011,AND(F5282&lt;=100,F5282&gt;25)),"Moderate: underrated new model with regular rotation",
             AND(E5282&lt;90,C5282&lt;2000,AND(F5282&lt;=100,F5282&gt;25)),"Moderate: underrated old model with regular rotation",
             AND(C5282&lt;=2011,F5282&lt;=25),"Low: not new model and bad rotation",
             AND(E5282&gt;110,AND(C5282&lt;=2011,C5282&gt;=2000),F5282&lt;=25),"Low: overrated regular model with bad rotation",
             AND(E5282&gt;110,C5282&lt;2011,AND(F5282&lt;=100,F5282&gt;25)),"Low: overrated regular model (not new) with regular rotation",
             AND(E5282&gt;110,C5282&gt;2011,F5282&lt;=25),"Low: overrated new model with bad rotation"
)</f>
        <v>Moderate: fair price and regular to good rotation</v>
      </c>
    </row>
    <row r="5283" spans="1:8" x14ac:dyDescent="0.3">
      <c r="A5283" t="s">
        <v>61</v>
      </c>
      <c r="B5283" t="s">
        <v>904</v>
      </c>
      <c r="C5283">
        <v>2008</v>
      </c>
      <c r="D5283">
        <v>9761.7977528089887</v>
      </c>
      <c r="E5283">
        <v>97.512616413747111</v>
      </c>
      <c r="F5283">
        <v>89</v>
      </c>
      <c r="H5283" t="str" cm="1">
        <f t="array" ref="H5283">_xlfn.IFS(
             AND(E5283&gt;110,C5283&gt;2011,F5283&gt;100),"High: overrated, new and good rotation",
             AND(E5283&lt;90,C5283&gt;2011,F5283&gt;100),"High: underrated, new and good rotation",
             AND(E5283&lt;90,C5283&lt;2011,F5283&gt;100),"High: underrated, not too new but good rotation",
             AND(E5283&lt;=110,C5283&gt;2011,F5283&lt;=25),"Critic: well priced/underrated and new, but bad rotation",
             AND(E5283&gt;110,F5283&gt;100),"Top Tier: premium vehicules that tend to be sold above market prices",
             AND(E5283&gt;=90,E5283&lt;=110,F5283&gt;25),"Moderate: fair price and regular to good rotation",
             AND(E5283&lt;90,AND(C5283&lt;=2011,C5283&gt;=2000),AND(F5283&lt;100,F5283&gt;25)),"Moderate: underrated regular model and regular rotation",
             AND(E5283&lt;90,C5283&gt;2011,AND(F5283&lt;=100,F5283&gt;25)),"Moderate: underrated new model with regular rotation",
             AND(E5283&lt;90,C5283&lt;2000,AND(F5283&lt;=100,F5283&gt;25)),"Moderate: underrated old model with regular rotation",
             AND(C5283&lt;=2011,F5283&lt;=25),"Low: not new model and bad rotation",
             AND(E5283&gt;110,AND(C5283&lt;=2011,C5283&gt;=2000),F5283&lt;=25),"Low: overrated regular model with bad rotation",
             AND(E5283&gt;110,C5283&lt;2011,AND(F5283&lt;=100,F5283&gt;25)),"Low: overrated regular model (not new) with regular rotation",
             AND(E5283&gt;110,C5283&gt;2011,F5283&lt;=25),"Low: overrated new model with bad rotation"
)</f>
        <v>Moderate: fair price and regular to good rotation</v>
      </c>
    </row>
    <row r="5284" spans="1:8" x14ac:dyDescent="0.3">
      <c r="A5284" t="s">
        <v>61</v>
      </c>
      <c r="B5284" t="s">
        <v>904</v>
      </c>
      <c r="C5284">
        <v>2009</v>
      </c>
      <c r="D5284">
        <v>12181.578947368422</v>
      </c>
      <c r="E5284">
        <v>97.344781935590717</v>
      </c>
      <c r="F5284">
        <v>19</v>
      </c>
      <c r="H5284" t="str" cm="1">
        <f t="array" ref="H5284">_xlfn.IFS(
             AND(E5284&gt;110,C5284&gt;2011,F5284&gt;100),"High: overrated, new and good rotation",
             AND(E5284&lt;90,C5284&gt;2011,F5284&gt;100),"High: underrated, new and good rotation",
             AND(E5284&lt;90,C5284&lt;2011,F5284&gt;100),"High: underrated, not too new but good rotation",
             AND(E5284&lt;=110,C5284&gt;2011,F5284&lt;=25),"Critic: well priced/underrated and new, but bad rotation",
             AND(E5284&gt;110,F5284&gt;100),"Top Tier: premium vehicules that tend to be sold above market prices",
             AND(E5284&gt;=90,E5284&lt;=110,F5284&gt;25),"Moderate: fair price and regular to good rotation",
             AND(E5284&lt;90,AND(C5284&lt;=2011,C5284&gt;=2000),AND(F5284&lt;100,F5284&gt;25)),"Moderate: underrated regular model and regular rotation",
             AND(E5284&lt;90,C5284&gt;2011,AND(F5284&lt;=100,F5284&gt;25)),"Moderate: underrated new model with regular rotation",
             AND(E5284&lt;90,C5284&lt;2000,AND(F5284&lt;=100,F5284&gt;25)),"Moderate: underrated old model with regular rotation",
             AND(C5284&lt;=2011,F5284&lt;=25),"Low: not new model and bad rotation",
             AND(E5284&gt;110,AND(C5284&lt;=2011,C5284&gt;=2000),F5284&lt;=25),"Low: overrated regular model with bad rotation",
             AND(E5284&gt;110,C5284&lt;2011,AND(F5284&lt;=100,F5284&gt;25)),"Low: overrated regular model (not new) with regular rotation",
             AND(E5284&gt;110,C5284&gt;2011,F5284&lt;=25),"Low: overrated new model with bad rotation"
)</f>
        <v>Low: not new model and bad rotation</v>
      </c>
    </row>
    <row r="5285" spans="1:8" x14ac:dyDescent="0.3">
      <c r="A5285" t="s">
        <v>61</v>
      </c>
      <c r="B5285" t="s">
        <v>904</v>
      </c>
      <c r="C5285">
        <v>2010</v>
      </c>
      <c r="D5285">
        <v>15306.77966101695</v>
      </c>
      <c r="E5285">
        <v>98.792171329661343</v>
      </c>
      <c r="F5285">
        <v>59</v>
      </c>
      <c r="H5285" t="str" cm="1">
        <f t="array" ref="H5285">_xlfn.IFS(
             AND(E5285&gt;110,C5285&gt;2011,F5285&gt;100),"High: overrated, new and good rotation",
             AND(E5285&lt;90,C5285&gt;2011,F5285&gt;100),"High: underrated, new and good rotation",
             AND(E5285&lt;90,C5285&lt;2011,F5285&gt;100),"High: underrated, not too new but good rotation",
             AND(E5285&lt;=110,C5285&gt;2011,F5285&lt;=25),"Critic: well priced/underrated and new, but bad rotation",
             AND(E5285&gt;110,F5285&gt;100),"Top Tier: premium vehicules that tend to be sold above market prices",
             AND(E5285&gt;=90,E5285&lt;=110,F5285&gt;25),"Moderate: fair price and regular to good rotation",
             AND(E5285&lt;90,AND(C5285&lt;=2011,C5285&gt;=2000),AND(F5285&lt;100,F5285&gt;25)),"Moderate: underrated regular model and regular rotation",
             AND(E5285&lt;90,C5285&gt;2011,AND(F5285&lt;=100,F5285&gt;25)),"Moderate: underrated new model with regular rotation",
             AND(E5285&lt;90,C5285&lt;2000,AND(F5285&lt;=100,F5285&gt;25)),"Moderate: underrated old model with regular rotation",
             AND(C5285&lt;=2011,F5285&lt;=25),"Low: not new model and bad rotation",
             AND(E5285&gt;110,AND(C5285&lt;=2011,C5285&gt;=2000),F5285&lt;=25),"Low: overrated regular model with bad rotation",
             AND(E5285&gt;110,C5285&lt;2011,AND(F5285&lt;=100,F5285&gt;25)),"Low: overrated regular model (not new) with regular rotation",
             AND(E5285&gt;110,C5285&gt;2011,F5285&lt;=25),"Low: overrated new model with bad rotation"
)</f>
        <v>Moderate: fair price and regular to good rotation</v>
      </c>
    </row>
    <row r="5286" spans="1:8" x14ac:dyDescent="0.3">
      <c r="A5286" t="s">
        <v>61</v>
      </c>
      <c r="B5286" t="s">
        <v>904</v>
      </c>
      <c r="C5286">
        <v>2011</v>
      </c>
      <c r="D5286">
        <v>18086.206896551725</v>
      </c>
      <c r="E5286">
        <v>97.487787894609994</v>
      </c>
      <c r="F5286">
        <v>29</v>
      </c>
      <c r="H5286" t="str" cm="1">
        <f t="array" ref="H5286">_xlfn.IFS(
             AND(E5286&gt;110,C5286&gt;2011,F5286&gt;100),"High: overrated, new and good rotation",
             AND(E5286&lt;90,C5286&gt;2011,F5286&gt;100),"High: underrated, new and good rotation",
             AND(E5286&lt;90,C5286&lt;2011,F5286&gt;100),"High: underrated, not too new but good rotation",
             AND(E5286&lt;=110,C5286&gt;2011,F5286&lt;=25),"Critic: well priced/underrated and new, but bad rotation",
             AND(E5286&gt;110,F5286&gt;100),"Top Tier: premium vehicules that tend to be sold above market prices",
             AND(E5286&gt;=90,E5286&lt;=110,F5286&gt;25),"Moderate: fair price and regular to good rotation",
             AND(E5286&lt;90,AND(C5286&lt;=2011,C5286&gt;=2000),AND(F5286&lt;100,F5286&gt;25)),"Moderate: underrated regular model and regular rotation",
             AND(E5286&lt;90,C5286&gt;2011,AND(F5286&lt;=100,F5286&gt;25)),"Moderate: underrated new model with regular rotation",
             AND(E5286&lt;90,C5286&lt;2000,AND(F5286&lt;=100,F5286&gt;25)),"Moderate: underrated old model with regular rotation",
             AND(C5286&lt;=2011,F5286&lt;=25),"Low: not new model and bad rotation",
             AND(E5286&gt;110,AND(C5286&lt;=2011,C5286&gt;=2000),F5286&lt;=25),"Low: overrated regular model with bad rotation",
             AND(E5286&gt;110,C5286&lt;2011,AND(F5286&lt;=100,F5286&gt;25)),"Low: overrated regular model (not new) with regular rotation",
             AND(E5286&gt;110,C5286&gt;2011,F5286&lt;=25),"Low: overrated new model with bad rotation"
)</f>
        <v>Moderate: fair price and regular to good rotation</v>
      </c>
    </row>
    <row r="5287" spans="1:8" x14ac:dyDescent="0.3">
      <c r="A5287" t="s">
        <v>61</v>
      </c>
      <c r="B5287" t="s">
        <v>904</v>
      </c>
      <c r="C5287">
        <v>2012</v>
      </c>
      <c r="D5287">
        <v>22793.333333333332</v>
      </c>
      <c r="E5287">
        <v>100.57612878582266</v>
      </c>
      <c r="F5287">
        <v>30</v>
      </c>
      <c r="H5287" t="str" cm="1">
        <f t="array" ref="H5287">_xlfn.IFS(
             AND(E5287&gt;110,C5287&gt;2011,F5287&gt;100),"High: overrated, new and good rotation",
             AND(E5287&lt;90,C5287&gt;2011,F5287&gt;100),"High: underrated, new and good rotation",
             AND(E5287&lt;90,C5287&lt;2011,F5287&gt;100),"High: underrated, not too new but good rotation",
             AND(E5287&lt;=110,C5287&gt;2011,F5287&lt;=25),"Critic: well priced/underrated and new, but bad rotation",
             AND(E5287&gt;110,F5287&gt;100),"Top Tier: premium vehicules that tend to be sold above market prices",
             AND(E5287&gt;=90,E5287&lt;=110,F5287&gt;25),"Moderate: fair price and regular to good rotation",
             AND(E5287&lt;90,AND(C5287&lt;=2011,C5287&gt;=2000),AND(F5287&lt;100,F5287&gt;25)),"Moderate: underrated regular model and regular rotation",
             AND(E5287&lt;90,C5287&gt;2011,AND(F5287&lt;=100,F5287&gt;25)),"Moderate: underrated new model with regular rotation",
             AND(E5287&lt;90,C5287&lt;2000,AND(F5287&lt;=100,F5287&gt;25)),"Moderate: underrated old model with regular rotation",
             AND(C5287&lt;=2011,F5287&lt;=25),"Low: not new model and bad rotation",
             AND(E5287&gt;110,AND(C5287&lt;=2011,C5287&gt;=2000),F5287&lt;=25),"Low: overrated regular model with bad rotation",
             AND(E5287&gt;110,C5287&lt;2011,AND(F5287&lt;=100,F5287&gt;25)),"Low: overrated regular model (not new) with regular rotation",
             AND(E5287&gt;110,C5287&gt;2011,F5287&lt;=25),"Low: overrated new model with bad rotation"
)</f>
        <v>Moderate: fair price and regular to good rotation</v>
      </c>
    </row>
    <row r="5288" spans="1:8" x14ac:dyDescent="0.3">
      <c r="A5288" t="s">
        <v>61</v>
      </c>
      <c r="B5288" t="s">
        <v>904</v>
      </c>
      <c r="C5288">
        <v>2013</v>
      </c>
      <c r="D5288">
        <v>25389.285714285714</v>
      </c>
      <c r="E5288">
        <v>99.248394147474642</v>
      </c>
      <c r="F5288">
        <v>14</v>
      </c>
      <c r="H5288" t="str" cm="1">
        <f t="array" ref="H5288">_xlfn.IFS(
             AND(E5288&gt;110,C5288&gt;2011,F5288&gt;100),"High: overrated, new and good rotation",
             AND(E5288&lt;90,C5288&gt;2011,F5288&gt;100),"High: underrated, new and good rotation",
             AND(E5288&lt;90,C5288&lt;2011,F5288&gt;100),"High: underrated, not too new but good rotation",
             AND(E5288&lt;=110,C5288&gt;2011,F5288&lt;=25),"Critic: well priced/underrated and new, but bad rotation",
             AND(E5288&gt;110,F5288&gt;100),"Top Tier: premium vehicules that tend to be sold above market prices",
             AND(E5288&gt;=90,E5288&lt;=110,F5288&gt;25),"Moderate: fair price and regular to good rotation",
             AND(E5288&lt;90,AND(C5288&lt;=2011,C5288&gt;=2000),AND(F5288&lt;100,F5288&gt;25)),"Moderate: underrated regular model and regular rotation",
             AND(E5288&lt;90,C5288&gt;2011,AND(F5288&lt;=100,F5288&gt;25)),"Moderate: underrated new model with regular rotation",
             AND(E5288&lt;90,C5288&lt;2000,AND(F5288&lt;=100,F5288&gt;25)),"Moderate: underrated old model with regular rotation",
             AND(C5288&lt;=2011,F5288&lt;=25),"Low: not new model and bad rotation",
             AND(E5288&gt;110,AND(C5288&lt;=2011,C5288&gt;=2000),F5288&lt;=25),"Low: overrated regular model with bad rotation",
             AND(E5288&gt;110,C5288&lt;2011,AND(F5288&lt;=100,F5288&gt;25)),"Low: overrated regular model (not new) with regular rotation",
             AND(E5288&gt;110,C5288&gt;2011,F5288&lt;=25),"Low: overrated new model with bad rotation"
)</f>
        <v>Critic: well priced/underrated and new, but bad rotation</v>
      </c>
    </row>
    <row r="5289" spans="1:8" x14ac:dyDescent="0.3">
      <c r="A5289" t="s">
        <v>61</v>
      </c>
      <c r="B5289" t="s">
        <v>904</v>
      </c>
      <c r="C5289">
        <v>2014</v>
      </c>
      <c r="D5289">
        <v>29296.296296296296</v>
      </c>
      <c r="E5289">
        <v>100.82614733166592</v>
      </c>
      <c r="F5289">
        <v>27</v>
      </c>
      <c r="H5289" t="str" cm="1">
        <f t="array" ref="H5289">_xlfn.IFS(
             AND(E5289&gt;110,C5289&gt;2011,F5289&gt;100),"High: overrated, new and good rotation",
             AND(E5289&lt;90,C5289&gt;2011,F5289&gt;100),"High: underrated, new and good rotation",
             AND(E5289&lt;90,C5289&lt;2011,F5289&gt;100),"High: underrated, not too new but good rotation",
             AND(E5289&lt;=110,C5289&gt;2011,F5289&lt;=25),"Critic: well priced/underrated and new, but bad rotation",
             AND(E5289&gt;110,F5289&gt;100),"Top Tier: premium vehicules that tend to be sold above market prices",
             AND(E5289&gt;=90,E5289&lt;=110,F5289&gt;25),"Moderate: fair price and regular to good rotation",
             AND(E5289&lt;90,AND(C5289&lt;=2011,C5289&gt;=2000),AND(F5289&lt;100,F5289&gt;25)),"Moderate: underrated regular model and regular rotation",
             AND(E5289&lt;90,C5289&gt;2011,AND(F5289&lt;=100,F5289&gt;25)),"Moderate: underrated new model with regular rotation",
             AND(E5289&lt;90,C5289&lt;2000,AND(F5289&lt;=100,F5289&gt;25)),"Moderate: underrated old model with regular rotation",
             AND(C5289&lt;=2011,F5289&lt;=25),"Low: not new model and bad rotation",
             AND(E5289&gt;110,AND(C5289&lt;=2011,C5289&gt;=2000),F5289&lt;=25),"Low: overrated regular model with bad rotation",
             AND(E5289&gt;110,C5289&lt;2011,AND(F5289&lt;=100,F5289&gt;25)),"Low: overrated regular model (not new) with regular rotation",
             AND(E5289&gt;110,C5289&gt;2011,F5289&lt;=25),"Low: overrated new model with bad rotation"
)</f>
        <v>Moderate: fair price and regular to good rotation</v>
      </c>
    </row>
  </sheetData>
  <sheetProtection sheet="1" objects="1" scenarios="1"/>
  <conditionalFormatting sqref="G1:G5289">
    <cfRule type="cellIs" dxfId="7" priority="19" operator="equal">
      <formula>"Very High"</formula>
    </cfRule>
    <cfRule type="cellIs" dxfId="6" priority="20" operator="equal">
      <formula>"High"</formula>
    </cfRule>
    <cfRule type="cellIs" dxfId="5" priority="21" operator="equal">
      <formula>"Moderate"</formula>
    </cfRule>
    <cfRule type="cellIs" dxfId="4" priority="22" operator="equal">
      <formula>"Low"</formula>
    </cfRule>
    <cfRule type="containsText" dxfId="3" priority="23" operator="containsText" text="Very Low">
      <formula>NOT(ISERROR(SEARCH("Very Low",G1)))</formula>
    </cfRule>
  </conditionalFormatting>
  <conditionalFormatting sqref="H2:H5289">
    <cfRule type="expression" dxfId="2" priority="1">
      <formula>NOT(ISERROR(FIND("Top Tier",$H2)))</formula>
    </cfRule>
    <cfRule type="expression" dxfId="1" priority="2">
      <formula>NOT(ISERROR(FIND("High",$H2)))</formula>
    </cfRule>
    <cfRule type="expression" dxfId="0" priority="7">
      <formula xml:space="preserve"> NOT(ISERROR(FIND("Critic",$H2)))</formula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D89A2B61-44A3-410B-8875-66C253A77205}">
            <x14:iconSet iconSet="5Rating" custom="1">
              <x14:cfvo type="percent">
                <xm:f>0</xm:f>
              </x14:cfvo>
              <x14:cfvo type="num">
                <xm:f>5</xm:f>
              </x14:cfvo>
              <x14:cfvo type="num">
                <xm:f>25</xm:f>
              </x14:cfvo>
              <x14:cfvo type="num" gte="0">
                <xm:f>100</xm:f>
              </x14:cfvo>
              <x14:cfvo type="num" gte="0">
                <xm:f>500</xm:f>
              </x14:cfvo>
              <x14:cfIcon iconSet="3Flags" iconId="0"/>
              <x14:cfIcon iconSet="3TrafficLights1" iconId="0"/>
              <x14:cfIcon iconSet="3TrafficLights1" iconId="1"/>
              <x14:cfIcon iconSet="3TrafficLights1" iconId="2"/>
              <x14:cfIcon iconSet="3Flags" iconId="2"/>
            </x14:iconSet>
          </x14:cfRule>
          <xm:sqref>F2:F5289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9B029-59FE-4A41-BED2-8DD642889026}">
  <dimension ref="B1:E6208"/>
  <sheetViews>
    <sheetView showGridLines="0" workbookViewId="0">
      <selection activeCell="I20" sqref="I20"/>
    </sheetView>
  </sheetViews>
  <sheetFormatPr baseColWidth="10" defaultRowHeight="14.4" x14ac:dyDescent="0.3"/>
  <cols>
    <col min="1" max="1" width="11.5546875" style="28"/>
    <col min="2" max="2" width="29.21875" style="28" bestFit="1" customWidth="1"/>
    <col min="3" max="3" width="16.21875" style="31" bestFit="1" customWidth="1"/>
    <col min="4" max="4" width="23.6640625" style="29" bestFit="1" customWidth="1"/>
    <col min="5" max="5" width="9.5546875" style="28" bestFit="1" customWidth="1"/>
    <col min="6" max="16384" width="11.5546875" style="28"/>
  </cols>
  <sheetData>
    <row r="1" spans="2:5" x14ac:dyDescent="0.3">
      <c r="C1" s="28"/>
    </row>
    <row r="3" spans="2:5" x14ac:dyDescent="0.3">
      <c r="B3" s="30" t="s">
        <v>964</v>
      </c>
      <c r="C3" s="31" t="s">
        <v>962</v>
      </c>
      <c r="D3" s="29" t="s">
        <v>965</v>
      </c>
      <c r="E3" s="28" t="s">
        <v>963</v>
      </c>
    </row>
    <row r="4" spans="2:5" x14ac:dyDescent="0.3">
      <c r="B4" s="32" t="s">
        <v>7</v>
      </c>
      <c r="C4" s="31">
        <v>11091.502646251263</v>
      </c>
      <c r="D4" s="33">
        <v>104.22564892668748</v>
      </c>
      <c r="E4" s="34">
        <v>5757</v>
      </c>
    </row>
    <row r="5" spans="2:5" x14ac:dyDescent="0.3">
      <c r="B5" s="35" t="s">
        <v>67</v>
      </c>
      <c r="C5" s="31">
        <v>2044.051394511921</v>
      </c>
      <c r="D5" s="33">
        <v>123.81579099135627</v>
      </c>
      <c r="E5" s="34">
        <v>94</v>
      </c>
    </row>
    <row r="6" spans="2:5" x14ac:dyDescent="0.3">
      <c r="B6" s="36">
        <v>1997</v>
      </c>
      <c r="C6" s="31">
        <v>835.52631578947364</v>
      </c>
      <c r="D6" s="33">
        <v>118.58433544566402</v>
      </c>
      <c r="E6" s="34">
        <v>19</v>
      </c>
    </row>
    <row r="7" spans="2:5" x14ac:dyDescent="0.3">
      <c r="B7" s="36">
        <v>1998</v>
      </c>
      <c r="C7" s="31">
        <v>2040</v>
      </c>
      <c r="D7" s="33">
        <v>170.63079777365493</v>
      </c>
      <c r="E7" s="34">
        <v>5</v>
      </c>
    </row>
    <row r="8" spans="2:5" x14ac:dyDescent="0.3">
      <c r="B8" s="36">
        <v>1999</v>
      </c>
      <c r="C8" s="31">
        <v>1409.6153846153845</v>
      </c>
      <c r="D8" s="33">
        <v>115.52177607755468</v>
      </c>
      <c r="E8" s="34">
        <v>13</v>
      </c>
    </row>
    <row r="9" spans="2:5" x14ac:dyDescent="0.3">
      <c r="B9" s="36">
        <v>2001</v>
      </c>
      <c r="C9" s="31">
        <v>2062.5</v>
      </c>
      <c r="D9" s="33">
        <v>102.07587730470921</v>
      </c>
      <c r="E9" s="34">
        <v>36</v>
      </c>
    </row>
    <row r="10" spans="2:5" x14ac:dyDescent="0.3">
      <c r="B10" s="36">
        <v>2002</v>
      </c>
      <c r="C10" s="31">
        <v>2933.3333333333335</v>
      </c>
      <c r="D10" s="33">
        <v>118.70367049258728</v>
      </c>
      <c r="E10" s="34">
        <v>3</v>
      </c>
    </row>
    <row r="11" spans="2:5" x14ac:dyDescent="0.3">
      <c r="B11" s="36">
        <v>2003</v>
      </c>
      <c r="C11" s="31">
        <v>2983.3333333333335</v>
      </c>
      <c r="D11" s="33">
        <v>117.37828885396753</v>
      </c>
      <c r="E11" s="34">
        <v>18</v>
      </c>
    </row>
    <row r="12" spans="2:5" x14ac:dyDescent="0.3">
      <c r="B12" s="35" t="s">
        <v>68</v>
      </c>
      <c r="C12" s="31">
        <v>19835.110698569857</v>
      </c>
      <c r="D12" s="33">
        <v>99.17466717066911</v>
      </c>
      <c r="E12" s="34">
        <v>139</v>
      </c>
    </row>
    <row r="13" spans="2:5" x14ac:dyDescent="0.3">
      <c r="B13" s="36">
        <v>2013</v>
      </c>
      <c r="C13" s="31">
        <v>18287.623762376239</v>
      </c>
      <c r="D13" s="33">
        <v>98.802078847061807</v>
      </c>
      <c r="E13" s="34">
        <v>101</v>
      </c>
    </row>
    <row r="14" spans="2:5" x14ac:dyDescent="0.3">
      <c r="B14" s="36">
        <v>2014</v>
      </c>
      <c r="C14" s="31">
        <v>20009.375</v>
      </c>
      <c r="D14" s="33">
        <v>101.12042467710812</v>
      </c>
      <c r="E14" s="34">
        <v>32</v>
      </c>
    </row>
    <row r="15" spans="2:5" x14ac:dyDescent="0.3">
      <c r="B15" s="36">
        <v>2015</v>
      </c>
      <c r="C15" s="31">
        <v>21208.333333333332</v>
      </c>
      <c r="D15" s="33">
        <v>97.601497987837391</v>
      </c>
      <c r="E15" s="34">
        <v>6</v>
      </c>
    </row>
    <row r="16" spans="2:5" x14ac:dyDescent="0.3">
      <c r="B16" s="35" t="s">
        <v>69</v>
      </c>
      <c r="C16" s="31">
        <v>1385</v>
      </c>
      <c r="D16" s="33">
        <v>107.97277805598864</v>
      </c>
      <c r="E16" s="34">
        <v>42</v>
      </c>
    </row>
    <row r="17" spans="2:5" x14ac:dyDescent="0.3">
      <c r="B17" s="36">
        <v>1994</v>
      </c>
      <c r="C17" s="31">
        <v>608.33333333333337</v>
      </c>
      <c r="D17" s="33">
        <v>124.77659950512547</v>
      </c>
      <c r="E17" s="34">
        <v>6</v>
      </c>
    </row>
    <row r="18" spans="2:5" x14ac:dyDescent="0.3">
      <c r="B18" s="36">
        <v>1995</v>
      </c>
      <c r="C18" s="31">
        <v>516.66666666666663</v>
      </c>
      <c r="D18" s="33">
        <v>68.953325446567149</v>
      </c>
      <c r="E18" s="34">
        <v>6</v>
      </c>
    </row>
    <row r="19" spans="2:5" x14ac:dyDescent="0.3">
      <c r="B19" s="36">
        <v>1996</v>
      </c>
      <c r="C19" s="31">
        <v>980</v>
      </c>
      <c r="D19" s="33">
        <v>85.243421052631589</v>
      </c>
      <c r="E19" s="34">
        <v>5</v>
      </c>
    </row>
    <row r="20" spans="2:5" x14ac:dyDescent="0.3">
      <c r="B20" s="36">
        <v>1997</v>
      </c>
      <c r="C20" s="31">
        <v>1050</v>
      </c>
      <c r="D20" s="33">
        <v>123.79874213836479</v>
      </c>
      <c r="E20" s="34">
        <v>3</v>
      </c>
    </row>
    <row r="21" spans="2:5" x14ac:dyDescent="0.3">
      <c r="B21" s="36">
        <v>1998</v>
      </c>
      <c r="C21" s="31">
        <v>1050</v>
      </c>
      <c r="D21" s="33">
        <v>75.720048785064265</v>
      </c>
      <c r="E21" s="34">
        <v>4</v>
      </c>
    </row>
    <row r="22" spans="2:5" x14ac:dyDescent="0.3">
      <c r="B22" s="36">
        <v>1999</v>
      </c>
      <c r="C22" s="31">
        <v>1250</v>
      </c>
      <c r="D22" s="33">
        <v>115.92343819818792</v>
      </c>
      <c r="E22" s="34">
        <v>4</v>
      </c>
    </row>
    <row r="23" spans="2:5" x14ac:dyDescent="0.3">
      <c r="B23" s="36">
        <v>2000</v>
      </c>
      <c r="C23" s="31">
        <v>1375</v>
      </c>
      <c r="D23" s="33">
        <v>110.02293408281328</v>
      </c>
      <c r="E23" s="34">
        <v>12</v>
      </c>
    </row>
    <row r="24" spans="2:5" x14ac:dyDescent="0.3">
      <c r="B24" s="36">
        <v>2001</v>
      </c>
      <c r="C24" s="31">
        <v>4250</v>
      </c>
      <c r="D24" s="33">
        <v>159.34371523915462</v>
      </c>
      <c r="E24" s="34">
        <v>2</v>
      </c>
    </row>
    <row r="25" spans="2:5" x14ac:dyDescent="0.3">
      <c r="B25" s="35" t="s">
        <v>70</v>
      </c>
      <c r="C25" s="31">
        <v>612.5</v>
      </c>
      <c r="D25" s="33">
        <v>126.52391975308642</v>
      </c>
      <c r="E25" s="34">
        <v>7</v>
      </c>
    </row>
    <row r="26" spans="2:5" x14ac:dyDescent="0.3">
      <c r="B26" s="36">
        <v>1993</v>
      </c>
      <c r="C26" s="31">
        <v>475</v>
      </c>
      <c r="D26" s="33">
        <v>200</v>
      </c>
      <c r="E26" s="34">
        <v>2</v>
      </c>
    </row>
    <row r="27" spans="2:5" x14ac:dyDescent="0.3">
      <c r="B27" s="36">
        <v>1994</v>
      </c>
      <c r="C27" s="31">
        <v>950</v>
      </c>
      <c r="D27" s="33">
        <v>122.22222222222221</v>
      </c>
      <c r="E27" s="34">
        <v>3</v>
      </c>
    </row>
    <row r="28" spans="2:5" x14ac:dyDescent="0.3">
      <c r="B28" s="36">
        <v>1995</v>
      </c>
      <c r="C28" s="31">
        <v>412.5</v>
      </c>
      <c r="D28" s="33">
        <v>57.349537037037038</v>
      </c>
      <c r="E28" s="34">
        <v>2</v>
      </c>
    </row>
    <row r="29" spans="2:5" x14ac:dyDescent="0.3">
      <c r="B29" s="35" t="s">
        <v>71</v>
      </c>
      <c r="C29" s="31">
        <v>17255.931793473694</v>
      </c>
      <c r="D29" s="33">
        <v>100.70430553945363</v>
      </c>
      <c r="E29" s="34">
        <v>1537</v>
      </c>
    </row>
    <row r="30" spans="2:5" x14ac:dyDescent="0.3">
      <c r="B30" s="36">
        <v>2001</v>
      </c>
      <c r="C30" s="31">
        <v>2997.6744186046512</v>
      </c>
      <c r="D30" s="33">
        <v>100.39910893333767</v>
      </c>
      <c r="E30" s="34">
        <v>43</v>
      </c>
    </row>
    <row r="31" spans="2:5" x14ac:dyDescent="0.3">
      <c r="B31" s="36">
        <v>2002</v>
      </c>
      <c r="C31" s="31">
        <v>3427.4038461538462</v>
      </c>
      <c r="D31" s="33">
        <v>108.42650772426282</v>
      </c>
      <c r="E31" s="34">
        <v>52</v>
      </c>
    </row>
    <row r="32" spans="2:5" x14ac:dyDescent="0.3">
      <c r="B32" s="36">
        <v>2003</v>
      </c>
      <c r="C32" s="31">
        <v>3978.7735849056603</v>
      </c>
      <c r="D32" s="33">
        <v>102.77500914758086</v>
      </c>
      <c r="E32" s="34">
        <v>106</v>
      </c>
    </row>
    <row r="33" spans="2:5" x14ac:dyDescent="0.3">
      <c r="B33" s="36">
        <v>2004</v>
      </c>
      <c r="C33" s="31">
        <v>4845.2830188679245</v>
      </c>
      <c r="D33" s="33">
        <v>99.203485067231327</v>
      </c>
      <c r="E33" s="34">
        <v>106</v>
      </c>
    </row>
    <row r="34" spans="2:5" x14ac:dyDescent="0.3">
      <c r="B34" s="36">
        <v>2005</v>
      </c>
      <c r="C34" s="31">
        <v>6533.854166666667</v>
      </c>
      <c r="D34" s="33">
        <v>101.61245700262386</v>
      </c>
      <c r="E34" s="34">
        <v>96</v>
      </c>
    </row>
    <row r="35" spans="2:5" x14ac:dyDescent="0.3">
      <c r="B35" s="36">
        <v>2006</v>
      </c>
      <c r="C35" s="31">
        <v>7590.3669724770643</v>
      </c>
      <c r="D35" s="33">
        <v>101.34884852834061</v>
      </c>
      <c r="E35" s="34">
        <v>109</v>
      </c>
    </row>
    <row r="36" spans="2:5" x14ac:dyDescent="0.3">
      <c r="B36" s="36">
        <v>2007</v>
      </c>
      <c r="C36" s="31">
        <v>12953.797468354431</v>
      </c>
      <c r="D36" s="33">
        <v>101.05130847967122</v>
      </c>
      <c r="E36" s="34">
        <v>158</v>
      </c>
    </row>
    <row r="37" spans="2:5" x14ac:dyDescent="0.3">
      <c r="B37" s="36">
        <v>2008</v>
      </c>
      <c r="C37" s="31">
        <v>14335.317460317461</v>
      </c>
      <c r="D37" s="33">
        <v>101.64926181576963</v>
      </c>
      <c r="E37" s="34">
        <v>126</v>
      </c>
    </row>
    <row r="38" spans="2:5" x14ac:dyDescent="0.3">
      <c r="B38" s="36">
        <v>2009</v>
      </c>
      <c r="C38" s="31">
        <v>17065.322580645163</v>
      </c>
      <c r="D38" s="33">
        <v>99.810580329262734</v>
      </c>
      <c r="E38" s="34">
        <v>62</v>
      </c>
    </row>
    <row r="39" spans="2:5" x14ac:dyDescent="0.3">
      <c r="B39" s="36">
        <v>2010</v>
      </c>
      <c r="C39" s="31">
        <v>21541.666666666668</v>
      </c>
      <c r="D39" s="33">
        <v>100.08289492110423</v>
      </c>
      <c r="E39" s="34">
        <v>48</v>
      </c>
    </row>
    <row r="40" spans="2:5" x14ac:dyDescent="0.3">
      <c r="B40" s="36">
        <v>2011</v>
      </c>
      <c r="C40" s="31">
        <v>23752.51798561151</v>
      </c>
      <c r="D40" s="33">
        <v>99.873878234056036</v>
      </c>
      <c r="E40" s="34">
        <v>139</v>
      </c>
    </row>
    <row r="41" spans="2:5" x14ac:dyDescent="0.3">
      <c r="B41" s="36">
        <v>2012</v>
      </c>
      <c r="C41" s="31">
        <v>27163.434903047091</v>
      </c>
      <c r="D41" s="33">
        <v>98.72520678043999</v>
      </c>
      <c r="E41" s="34">
        <v>361</v>
      </c>
    </row>
    <row r="42" spans="2:5" x14ac:dyDescent="0.3">
      <c r="B42" s="36">
        <v>2013</v>
      </c>
      <c r="C42" s="31">
        <v>31901.063829787236</v>
      </c>
      <c r="D42" s="33">
        <v>99.206278696412895</v>
      </c>
      <c r="E42" s="34">
        <v>47</v>
      </c>
    </row>
    <row r="43" spans="2:5" x14ac:dyDescent="0.3">
      <c r="B43" s="36">
        <v>2014</v>
      </c>
      <c r="C43" s="31">
        <v>39527.5</v>
      </c>
      <c r="D43" s="33">
        <v>98.587865472193101</v>
      </c>
      <c r="E43" s="34">
        <v>80</v>
      </c>
    </row>
    <row r="44" spans="2:5" x14ac:dyDescent="0.3">
      <c r="B44" s="36">
        <v>2015</v>
      </c>
      <c r="C44" s="31">
        <v>41225</v>
      </c>
      <c r="D44" s="33">
        <v>97.811891959517681</v>
      </c>
      <c r="E44" s="34">
        <v>4</v>
      </c>
    </row>
    <row r="45" spans="2:5" x14ac:dyDescent="0.3">
      <c r="B45" s="35" t="s">
        <v>72</v>
      </c>
      <c r="C45" s="31">
        <v>19555.221145990206</v>
      </c>
      <c r="D45" s="33">
        <v>99.964308059345214</v>
      </c>
      <c r="E45" s="34">
        <v>413</v>
      </c>
    </row>
    <row r="46" spans="2:5" x14ac:dyDescent="0.3">
      <c r="B46" s="36">
        <v>2007</v>
      </c>
      <c r="C46" s="31">
        <v>10017.460317460318</v>
      </c>
      <c r="D46" s="33">
        <v>98.568330435997154</v>
      </c>
      <c r="E46" s="34">
        <v>63</v>
      </c>
    </row>
    <row r="47" spans="2:5" x14ac:dyDescent="0.3">
      <c r="B47" s="36">
        <v>2008</v>
      </c>
      <c r="C47" s="31">
        <v>10590.425531914894</v>
      </c>
      <c r="D47" s="33">
        <v>101.46140239035215</v>
      </c>
      <c r="E47" s="34">
        <v>47</v>
      </c>
    </row>
    <row r="48" spans="2:5" x14ac:dyDescent="0.3">
      <c r="B48" s="36">
        <v>2009</v>
      </c>
      <c r="C48" s="31">
        <v>11826.923076923076</v>
      </c>
      <c r="D48" s="33">
        <v>96.235684058858226</v>
      </c>
      <c r="E48" s="34">
        <v>13</v>
      </c>
    </row>
    <row r="49" spans="2:5" x14ac:dyDescent="0.3">
      <c r="B49" s="36">
        <v>2010</v>
      </c>
      <c r="C49" s="31">
        <v>16028.571428571429</v>
      </c>
      <c r="D49" s="33">
        <v>101.43954312808835</v>
      </c>
      <c r="E49" s="34">
        <v>42</v>
      </c>
    </row>
    <row r="50" spans="2:5" x14ac:dyDescent="0.3">
      <c r="B50" s="36">
        <v>2011</v>
      </c>
      <c r="C50" s="31">
        <v>17726.5625</v>
      </c>
      <c r="D50" s="33">
        <v>100.99474977200434</v>
      </c>
      <c r="E50" s="34">
        <v>32</v>
      </c>
    </row>
    <row r="51" spans="2:5" x14ac:dyDescent="0.3">
      <c r="B51" s="36">
        <v>2012</v>
      </c>
      <c r="C51" s="31">
        <v>21795.212765957447</v>
      </c>
      <c r="D51" s="33">
        <v>99.938041806338759</v>
      </c>
      <c r="E51" s="34">
        <v>94</v>
      </c>
    </row>
    <row r="52" spans="2:5" x14ac:dyDescent="0.3">
      <c r="B52" s="36">
        <v>2013</v>
      </c>
      <c r="C52" s="31">
        <v>25207.638888888891</v>
      </c>
      <c r="D52" s="33">
        <v>98.612438649845927</v>
      </c>
      <c r="E52" s="34">
        <v>72</v>
      </c>
    </row>
    <row r="53" spans="2:5" x14ac:dyDescent="0.3">
      <c r="B53" s="36">
        <v>2014</v>
      </c>
      <c r="C53" s="31">
        <v>29426.923076923078</v>
      </c>
      <c r="D53" s="33">
        <v>99.723691176492522</v>
      </c>
      <c r="E53" s="34">
        <v>39</v>
      </c>
    </row>
    <row r="54" spans="2:5" x14ac:dyDescent="0.3">
      <c r="B54" s="36">
        <v>2015</v>
      </c>
      <c r="C54" s="31">
        <v>33377.272727272728</v>
      </c>
      <c r="D54" s="33">
        <v>102.70489111612943</v>
      </c>
      <c r="E54" s="34">
        <v>11</v>
      </c>
    </row>
    <row r="55" spans="2:5" x14ac:dyDescent="0.3">
      <c r="B55" s="35" t="s">
        <v>73</v>
      </c>
      <c r="C55" s="31">
        <v>6642.8905520541548</v>
      </c>
      <c r="D55" s="33">
        <v>104.20271524010764</v>
      </c>
      <c r="E55" s="34">
        <v>122</v>
      </c>
    </row>
    <row r="56" spans="2:5" x14ac:dyDescent="0.3">
      <c r="B56" s="36">
        <v>1996</v>
      </c>
      <c r="C56" s="31">
        <v>1700</v>
      </c>
      <c r="D56" s="33">
        <v>219.35483870967741</v>
      </c>
      <c r="E56" s="34">
        <v>1</v>
      </c>
    </row>
    <row r="57" spans="2:5" x14ac:dyDescent="0.3">
      <c r="B57" s="36">
        <v>1997</v>
      </c>
      <c r="C57" s="31">
        <v>940</v>
      </c>
      <c r="D57" s="33">
        <v>108.42268842268841</v>
      </c>
      <c r="E57" s="34">
        <v>5</v>
      </c>
    </row>
    <row r="58" spans="2:5" x14ac:dyDescent="0.3">
      <c r="B58" s="36">
        <v>1998</v>
      </c>
      <c r="C58" s="31">
        <v>1510.7142857142858</v>
      </c>
      <c r="D58" s="33">
        <v>85.525809301445818</v>
      </c>
      <c r="E58" s="34">
        <v>7</v>
      </c>
    </row>
    <row r="59" spans="2:5" x14ac:dyDescent="0.3">
      <c r="B59" s="36">
        <v>1999</v>
      </c>
      <c r="C59" s="31">
        <v>1087.5</v>
      </c>
      <c r="D59" s="33">
        <v>71.856585226683265</v>
      </c>
      <c r="E59" s="34">
        <v>4</v>
      </c>
    </row>
    <row r="60" spans="2:5" x14ac:dyDescent="0.3">
      <c r="B60" s="36">
        <v>2000</v>
      </c>
      <c r="C60" s="31">
        <v>1375</v>
      </c>
      <c r="D60" s="33">
        <v>97.623130457802304</v>
      </c>
      <c r="E60" s="34">
        <v>10</v>
      </c>
    </row>
    <row r="61" spans="2:5" x14ac:dyDescent="0.3">
      <c r="B61" s="36">
        <v>2001</v>
      </c>
      <c r="C61" s="31">
        <v>1450</v>
      </c>
      <c r="D61" s="33">
        <v>76.294078925657871</v>
      </c>
      <c r="E61" s="34">
        <v>4</v>
      </c>
    </row>
    <row r="62" spans="2:5" x14ac:dyDescent="0.3">
      <c r="B62" s="36">
        <v>2002</v>
      </c>
      <c r="C62" s="31">
        <v>3088.8888888888887</v>
      </c>
      <c r="D62" s="33">
        <v>107.56923101433594</v>
      </c>
      <c r="E62" s="34">
        <v>18</v>
      </c>
    </row>
    <row r="63" spans="2:5" x14ac:dyDescent="0.3">
      <c r="B63" s="36">
        <v>2003</v>
      </c>
      <c r="C63" s="31">
        <v>2566.6666666666665</v>
      </c>
      <c r="D63" s="33">
        <v>106.20380878667576</v>
      </c>
      <c r="E63" s="34">
        <v>3</v>
      </c>
    </row>
    <row r="64" spans="2:5" x14ac:dyDescent="0.3">
      <c r="B64" s="36">
        <v>2004</v>
      </c>
      <c r="C64" s="31">
        <v>3885.7142857142858</v>
      </c>
      <c r="D64" s="33">
        <v>109.42636192294106</v>
      </c>
      <c r="E64" s="34">
        <v>14</v>
      </c>
    </row>
    <row r="65" spans="2:5" x14ac:dyDescent="0.3">
      <c r="B65" s="36">
        <v>2005</v>
      </c>
      <c r="C65" s="31">
        <v>6611.7647058823532</v>
      </c>
      <c r="D65" s="33">
        <v>102.24567070148395</v>
      </c>
      <c r="E65" s="34">
        <v>17</v>
      </c>
    </row>
    <row r="66" spans="2:5" x14ac:dyDescent="0.3">
      <c r="B66" s="36">
        <v>2006</v>
      </c>
      <c r="C66" s="31">
        <v>5733.333333333333</v>
      </c>
      <c r="D66" s="33">
        <v>79.781310613040503</v>
      </c>
      <c r="E66" s="34">
        <v>3</v>
      </c>
    </row>
    <row r="67" spans="2:5" x14ac:dyDescent="0.3">
      <c r="B67" s="36">
        <v>2007</v>
      </c>
      <c r="C67" s="31">
        <v>9691.6666666666661</v>
      </c>
      <c r="D67" s="33">
        <v>110.68603007474854</v>
      </c>
      <c r="E67" s="34">
        <v>12</v>
      </c>
    </row>
    <row r="68" spans="2:5" x14ac:dyDescent="0.3">
      <c r="B68" s="36">
        <v>2008</v>
      </c>
      <c r="C68" s="31">
        <v>10008.333333333334</v>
      </c>
      <c r="D68" s="33">
        <v>99.068290729032057</v>
      </c>
      <c r="E68" s="34">
        <v>12</v>
      </c>
    </row>
    <row r="69" spans="2:5" x14ac:dyDescent="0.3">
      <c r="B69" s="36">
        <v>2009</v>
      </c>
      <c r="C69" s="31">
        <v>15266.666666666666</v>
      </c>
      <c r="D69" s="33">
        <v>99.425593793427893</v>
      </c>
      <c r="E69" s="34">
        <v>6</v>
      </c>
    </row>
    <row r="70" spans="2:5" x14ac:dyDescent="0.3">
      <c r="B70" s="36">
        <v>2010</v>
      </c>
      <c r="C70" s="31">
        <v>17620</v>
      </c>
      <c r="D70" s="33">
        <v>95.619519294313051</v>
      </c>
      <c r="E70" s="34">
        <v>5</v>
      </c>
    </row>
    <row r="71" spans="2:5" x14ac:dyDescent="0.3">
      <c r="B71" s="36">
        <v>2012</v>
      </c>
      <c r="C71" s="31">
        <v>23750</v>
      </c>
      <c r="D71" s="33">
        <v>98.140495867768593</v>
      </c>
      <c r="E71" s="34">
        <v>1</v>
      </c>
    </row>
    <row r="72" spans="2:5" x14ac:dyDescent="0.3">
      <c r="B72" s="35" t="s">
        <v>74</v>
      </c>
      <c r="C72" s="31">
        <v>30644.117647058825</v>
      </c>
      <c r="D72" s="33">
        <v>96.713961658976288</v>
      </c>
      <c r="E72" s="34">
        <v>17</v>
      </c>
    </row>
    <row r="73" spans="2:5" x14ac:dyDescent="0.3">
      <c r="B73" s="36">
        <v>2014</v>
      </c>
      <c r="C73" s="31">
        <v>30644.117647058825</v>
      </c>
      <c r="D73" s="33">
        <v>96.713961658976288</v>
      </c>
      <c r="E73" s="34">
        <v>17</v>
      </c>
    </row>
    <row r="74" spans="2:5" x14ac:dyDescent="0.3">
      <c r="B74" s="35" t="s">
        <v>75</v>
      </c>
      <c r="C74" s="31">
        <v>4474.375</v>
      </c>
      <c r="D74" s="33">
        <v>101.42883143560373</v>
      </c>
      <c r="E74" s="34">
        <v>140</v>
      </c>
    </row>
    <row r="75" spans="2:5" x14ac:dyDescent="0.3">
      <c r="B75" s="36">
        <v>2002</v>
      </c>
      <c r="C75" s="31">
        <v>3382.5</v>
      </c>
      <c r="D75" s="33">
        <v>106.97205187364423</v>
      </c>
      <c r="E75" s="34">
        <v>20</v>
      </c>
    </row>
    <row r="76" spans="2:5" x14ac:dyDescent="0.3">
      <c r="B76" s="36">
        <v>2003</v>
      </c>
      <c r="C76" s="31">
        <v>3784.375</v>
      </c>
      <c r="D76" s="33">
        <v>99.60778542356941</v>
      </c>
      <c r="E76" s="34">
        <v>32</v>
      </c>
    </row>
    <row r="77" spans="2:5" x14ac:dyDescent="0.3">
      <c r="B77" s="36">
        <v>2004</v>
      </c>
      <c r="C77" s="31">
        <v>3800</v>
      </c>
      <c r="D77" s="33">
        <v>105.78078362762791</v>
      </c>
      <c r="E77" s="34">
        <v>28</v>
      </c>
    </row>
    <row r="78" spans="2:5" x14ac:dyDescent="0.3">
      <c r="B78" s="36">
        <v>2005</v>
      </c>
      <c r="C78" s="31">
        <v>4665</v>
      </c>
      <c r="D78" s="33">
        <v>95.316238858275383</v>
      </c>
      <c r="E78" s="34">
        <v>30</v>
      </c>
    </row>
    <row r="79" spans="2:5" x14ac:dyDescent="0.3">
      <c r="B79" s="36">
        <v>2006</v>
      </c>
      <c r="C79" s="31">
        <v>6740</v>
      </c>
      <c r="D79" s="33">
        <v>99.467297394901749</v>
      </c>
      <c r="E79" s="34">
        <v>30</v>
      </c>
    </row>
    <row r="80" spans="2:5" x14ac:dyDescent="0.3">
      <c r="B80" s="35" t="s">
        <v>76</v>
      </c>
      <c r="C80" s="31">
        <v>8790.4423991769963</v>
      </c>
      <c r="D80" s="33">
        <v>103.64688867187606</v>
      </c>
      <c r="E80" s="34">
        <v>2063</v>
      </c>
    </row>
    <row r="81" spans="2:5" x14ac:dyDescent="0.3">
      <c r="B81" s="36">
        <v>1996</v>
      </c>
      <c r="C81" s="31">
        <v>541.66666666666663</v>
      </c>
      <c r="D81" s="33">
        <v>93.87334887334886</v>
      </c>
      <c r="E81" s="34">
        <v>6</v>
      </c>
    </row>
    <row r="82" spans="2:5" x14ac:dyDescent="0.3">
      <c r="B82" s="36">
        <v>1997</v>
      </c>
      <c r="C82" s="31">
        <v>1362.5</v>
      </c>
      <c r="D82" s="33">
        <v>115.63022171717824</v>
      </c>
      <c r="E82" s="34">
        <v>4</v>
      </c>
    </row>
    <row r="83" spans="2:5" x14ac:dyDescent="0.3">
      <c r="B83" s="36">
        <v>1998</v>
      </c>
      <c r="C83" s="31">
        <v>1210</v>
      </c>
      <c r="D83" s="33">
        <v>131.69293939995868</v>
      </c>
      <c r="E83" s="34">
        <v>5</v>
      </c>
    </row>
    <row r="84" spans="2:5" x14ac:dyDescent="0.3">
      <c r="B84" s="36">
        <v>1999</v>
      </c>
      <c r="C84" s="31">
        <v>1504.4117647058824</v>
      </c>
      <c r="D84" s="33">
        <v>110.93251664080681</v>
      </c>
      <c r="E84" s="34">
        <v>34</v>
      </c>
    </row>
    <row r="85" spans="2:5" x14ac:dyDescent="0.3">
      <c r="B85" s="36">
        <v>2000</v>
      </c>
      <c r="C85" s="31">
        <v>1591.1764705882354</v>
      </c>
      <c r="D85" s="33">
        <v>101.86837163618605</v>
      </c>
      <c r="E85" s="34">
        <v>51</v>
      </c>
    </row>
    <row r="86" spans="2:5" x14ac:dyDescent="0.3">
      <c r="B86" s="36">
        <v>2001</v>
      </c>
      <c r="C86" s="31">
        <v>1968.9655172413793</v>
      </c>
      <c r="D86" s="33">
        <v>112.44171877193145</v>
      </c>
      <c r="E86" s="34">
        <v>29</v>
      </c>
    </row>
    <row r="87" spans="2:5" x14ac:dyDescent="0.3">
      <c r="B87" s="36">
        <v>2002</v>
      </c>
      <c r="C87" s="31">
        <v>2205.9701492537315</v>
      </c>
      <c r="D87" s="33">
        <v>96.7483046428016</v>
      </c>
      <c r="E87" s="34">
        <v>67</v>
      </c>
    </row>
    <row r="88" spans="2:5" x14ac:dyDescent="0.3">
      <c r="B88" s="36">
        <v>2003</v>
      </c>
      <c r="C88" s="31">
        <v>2767.9487179487178</v>
      </c>
      <c r="D88" s="33">
        <v>113.61107520267316</v>
      </c>
      <c r="E88" s="34">
        <v>117</v>
      </c>
    </row>
    <row r="89" spans="2:5" x14ac:dyDescent="0.3">
      <c r="B89" s="36">
        <v>2004</v>
      </c>
      <c r="C89" s="31">
        <v>4702.7027027027025</v>
      </c>
      <c r="D89" s="33">
        <v>100.92728275076536</v>
      </c>
      <c r="E89" s="34">
        <v>148</v>
      </c>
    </row>
    <row r="90" spans="2:5" x14ac:dyDescent="0.3">
      <c r="B90" s="36">
        <v>2005</v>
      </c>
      <c r="C90" s="31">
        <v>5836.2903225806449</v>
      </c>
      <c r="D90" s="33">
        <v>95.3073377022221</v>
      </c>
      <c r="E90" s="34">
        <v>186</v>
      </c>
    </row>
    <row r="91" spans="2:5" x14ac:dyDescent="0.3">
      <c r="B91" s="36">
        <v>2006</v>
      </c>
      <c r="C91" s="31">
        <v>7257.3232323232323</v>
      </c>
      <c r="D91" s="33">
        <v>100.41320569335797</v>
      </c>
      <c r="E91" s="34">
        <v>198</v>
      </c>
    </row>
    <row r="92" spans="2:5" x14ac:dyDescent="0.3">
      <c r="B92" s="36">
        <v>2007</v>
      </c>
      <c r="C92" s="31">
        <v>9745.8333333333339</v>
      </c>
      <c r="D92" s="33">
        <v>98.109664595295996</v>
      </c>
      <c r="E92" s="34">
        <v>108</v>
      </c>
    </row>
    <row r="93" spans="2:5" x14ac:dyDescent="0.3">
      <c r="B93" s="36">
        <v>2008</v>
      </c>
      <c r="C93" s="31">
        <v>10376.377952755905</v>
      </c>
      <c r="D93" s="33">
        <v>98.343817292115418</v>
      </c>
      <c r="E93" s="34">
        <v>127</v>
      </c>
    </row>
    <row r="94" spans="2:5" x14ac:dyDescent="0.3">
      <c r="B94" s="36">
        <v>2009</v>
      </c>
      <c r="C94" s="31">
        <v>14250</v>
      </c>
      <c r="D94" s="33">
        <v>100.44335992565146</v>
      </c>
      <c r="E94" s="34">
        <v>88</v>
      </c>
    </row>
    <row r="95" spans="2:5" x14ac:dyDescent="0.3">
      <c r="B95" s="36">
        <v>2010</v>
      </c>
      <c r="C95" s="31">
        <v>15946.428571428571</v>
      </c>
      <c r="D95" s="33">
        <v>99.528135701939249</v>
      </c>
      <c r="E95" s="34">
        <v>70</v>
      </c>
    </row>
    <row r="96" spans="2:5" x14ac:dyDescent="0.3">
      <c r="B96" s="36">
        <v>2011</v>
      </c>
      <c r="C96" s="31">
        <v>17406.25</v>
      </c>
      <c r="D96" s="33">
        <v>101.80505356454825</v>
      </c>
      <c r="E96" s="34">
        <v>48</v>
      </c>
    </row>
    <row r="97" spans="2:5" x14ac:dyDescent="0.3">
      <c r="B97" s="36">
        <v>2012</v>
      </c>
      <c r="C97" s="31">
        <v>19679.469273743016</v>
      </c>
      <c r="D97" s="33">
        <v>99.715687574838796</v>
      </c>
      <c r="E97" s="34">
        <v>716</v>
      </c>
    </row>
    <row r="98" spans="2:5" x14ac:dyDescent="0.3">
      <c r="B98" s="36">
        <v>2013</v>
      </c>
      <c r="C98" s="31">
        <v>23156</v>
      </c>
      <c r="D98" s="33">
        <v>96.953455420636274</v>
      </c>
      <c r="E98" s="34">
        <v>50</v>
      </c>
    </row>
    <row r="99" spans="2:5" x14ac:dyDescent="0.3">
      <c r="B99" s="36">
        <v>2014</v>
      </c>
      <c r="C99" s="31">
        <v>25509.090909090908</v>
      </c>
      <c r="D99" s="33">
        <v>100.94538765938955</v>
      </c>
      <c r="E99" s="34">
        <v>11</v>
      </c>
    </row>
    <row r="100" spans="2:5" x14ac:dyDescent="0.3">
      <c r="B100" s="35" t="s">
        <v>77</v>
      </c>
      <c r="C100" s="31">
        <v>26200</v>
      </c>
      <c r="D100" s="33">
        <v>101.15830115830116</v>
      </c>
      <c r="E100" s="34">
        <v>1</v>
      </c>
    </row>
    <row r="101" spans="2:5" x14ac:dyDescent="0.3">
      <c r="B101" s="36">
        <v>2015</v>
      </c>
      <c r="C101" s="31">
        <v>26200</v>
      </c>
      <c r="D101" s="33">
        <v>101.15830115830116</v>
      </c>
      <c r="E101" s="34">
        <v>1</v>
      </c>
    </row>
    <row r="102" spans="2:5" x14ac:dyDescent="0.3">
      <c r="B102" s="35" t="s">
        <v>78</v>
      </c>
      <c r="C102" s="31">
        <v>12145.890294615996</v>
      </c>
      <c r="D102" s="33">
        <v>99.944084691137192</v>
      </c>
      <c r="E102" s="34">
        <v>1108</v>
      </c>
    </row>
    <row r="103" spans="2:5" x14ac:dyDescent="0.3">
      <c r="B103" s="36">
        <v>2004</v>
      </c>
      <c r="C103" s="31">
        <v>5068.333333333333</v>
      </c>
      <c r="D103" s="33">
        <v>104.71060829694285</v>
      </c>
      <c r="E103" s="34">
        <v>60</v>
      </c>
    </row>
    <row r="104" spans="2:5" x14ac:dyDescent="0.3">
      <c r="B104" s="36">
        <v>2005</v>
      </c>
      <c r="C104" s="31">
        <v>5573.4042553191493</v>
      </c>
      <c r="D104" s="33">
        <v>101.07613735841292</v>
      </c>
      <c r="E104" s="34">
        <v>47</v>
      </c>
    </row>
    <row r="105" spans="2:5" x14ac:dyDescent="0.3">
      <c r="B105" s="36">
        <v>2006</v>
      </c>
      <c r="C105" s="31">
        <v>7016.3793103448279</v>
      </c>
      <c r="D105" s="33">
        <v>99.813427709811464</v>
      </c>
      <c r="E105" s="34">
        <v>58</v>
      </c>
    </row>
    <row r="106" spans="2:5" x14ac:dyDescent="0.3">
      <c r="B106" s="36">
        <v>2007</v>
      </c>
      <c r="C106" s="31">
        <v>7526.666666666667</v>
      </c>
      <c r="D106" s="33">
        <v>100.3075425284084</v>
      </c>
      <c r="E106" s="34">
        <v>45</v>
      </c>
    </row>
    <row r="107" spans="2:5" x14ac:dyDescent="0.3">
      <c r="B107" s="36">
        <v>2008</v>
      </c>
      <c r="C107" s="31">
        <v>9951.5625</v>
      </c>
      <c r="D107" s="33">
        <v>99.312487005277433</v>
      </c>
      <c r="E107" s="34">
        <v>32</v>
      </c>
    </row>
    <row r="108" spans="2:5" x14ac:dyDescent="0.3">
      <c r="B108" s="36">
        <v>2009</v>
      </c>
      <c r="C108" s="31">
        <v>11086.923076923076</v>
      </c>
      <c r="D108" s="33">
        <v>99.747429356512768</v>
      </c>
      <c r="E108" s="34">
        <v>65</v>
      </c>
    </row>
    <row r="109" spans="2:5" x14ac:dyDescent="0.3">
      <c r="B109" s="36">
        <v>2010</v>
      </c>
      <c r="C109" s="31">
        <v>13225.735294117647</v>
      </c>
      <c r="D109" s="33">
        <v>98.858459321897826</v>
      </c>
      <c r="E109" s="34">
        <v>68</v>
      </c>
    </row>
    <row r="110" spans="2:5" x14ac:dyDescent="0.3">
      <c r="B110" s="36">
        <v>2011</v>
      </c>
      <c r="C110" s="31">
        <v>15866.666666666666</v>
      </c>
      <c r="D110" s="33">
        <v>101.42561134589461</v>
      </c>
      <c r="E110" s="34">
        <v>54</v>
      </c>
    </row>
    <row r="111" spans="2:5" x14ac:dyDescent="0.3">
      <c r="B111" s="36">
        <v>2012</v>
      </c>
      <c r="C111" s="31">
        <v>17144.122137404582</v>
      </c>
      <c r="D111" s="33">
        <v>100.02115943813904</v>
      </c>
      <c r="E111" s="34">
        <v>655</v>
      </c>
    </row>
    <row r="112" spans="2:5" x14ac:dyDescent="0.3">
      <c r="B112" s="36">
        <v>2013</v>
      </c>
      <c r="C112" s="31">
        <v>20095</v>
      </c>
      <c r="D112" s="33">
        <v>96.582112320651873</v>
      </c>
      <c r="E112" s="34">
        <v>20</v>
      </c>
    </row>
    <row r="113" spans="2:5" x14ac:dyDescent="0.3">
      <c r="B113" s="36">
        <v>2014</v>
      </c>
      <c r="C113" s="31">
        <v>21050</v>
      </c>
      <c r="D113" s="33">
        <v>97.529956920559911</v>
      </c>
      <c r="E113" s="34">
        <v>4</v>
      </c>
    </row>
    <row r="114" spans="2:5" x14ac:dyDescent="0.3">
      <c r="B114" s="35" t="s">
        <v>79</v>
      </c>
      <c r="C114" s="31">
        <v>19952.758620689656</v>
      </c>
      <c r="D114" s="33">
        <v>101.52439188062111</v>
      </c>
      <c r="E114" s="34">
        <v>36</v>
      </c>
    </row>
    <row r="115" spans="2:5" x14ac:dyDescent="0.3">
      <c r="B115" s="36">
        <v>2011</v>
      </c>
      <c r="C115" s="31">
        <v>16560</v>
      </c>
      <c r="D115" s="33">
        <v>103.34116222189728</v>
      </c>
      <c r="E115" s="34">
        <v>5</v>
      </c>
    </row>
    <row r="116" spans="2:5" x14ac:dyDescent="0.3">
      <c r="B116" s="36">
        <v>2012</v>
      </c>
      <c r="C116" s="31">
        <v>18648.275862068964</v>
      </c>
      <c r="D116" s="33">
        <v>103.1973887569889</v>
      </c>
      <c r="E116" s="34">
        <v>29</v>
      </c>
    </row>
    <row r="117" spans="2:5" x14ac:dyDescent="0.3">
      <c r="B117" s="36">
        <v>2013</v>
      </c>
      <c r="C117" s="31">
        <v>24650</v>
      </c>
      <c r="D117" s="33">
        <v>98.034624662977151</v>
      </c>
      <c r="E117" s="34">
        <v>2</v>
      </c>
    </row>
    <row r="118" spans="2:5" x14ac:dyDescent="0.3">
      <c r="B118" s="35" t="s">
        <v>80</v>
      </c>
      <c r="C118" s="31">
        <v>25639.316239316238</v>
      </c>
      <c r="D118" s="33">
        <v>98.572298936183572</v>
      </c>
      <c r="E118" s="34">
        <v>38</v>
      </c>
    </row>
    <row r="119" spans="2:5" x14ac:dyDescent="0.3">
      <c r="B119" s="36">
        <v>2010</v>
      </c>
      <c r="C119" s="31">
        <v>23634.615384615383</v>
      </c>
      <c r="D119" s="33">
        <v>98.37630975490093</v>
      </c>
      <c r="E119" s="34">
        <v>13</v>
      </c>
    </row>
    <row r="120" spans="2:5" x14ac:dyDescent="0.3">
      <c r="B120" s="36">
        <v>2011</v>
      </c>
      <c r="C120" s="31">
        <v>24750</v>
      </c>
      <c r="D120" s="33">
        <v>97.415266718759753</v>
      </c>
      <c r="E120" s="34">
        <v>4</v>
      </c>
    </row>
    <row r="121" spans="2:5" x14ac:dyDescent="0.3">
      <c r="B121" s="36">
        <v>2012</v>
      </c>
      <c r="C121" s="31">
        <v>28533.333333333332</v>
      </c>
      <c r="D121" s="33">
        <v>99.925320334890003</v>
      </c>
      <c r="E121" s="34">
        <v>21</v>
      </c>
    </row>
    <row r="122" spans="2:5" x14ac:dyDescent="0.3">
      <c r="B122" s="32" t="s">
        <v>8</v>
      </c>
      <c r="C122" s="31">
        <v>71000</v>
      </c>
      <c r="D122" s="33">
        <v>240.67796610169489</v>
      </c>
      <c r="E122" s="34">
        <v>1</v>
      </c>
    </row>
    <row r="123" spans="2:5" x14ac:dyDescent="0.3">
      <c r="B123" s="35" t="s">
        <v>81</v>
      </c>
      <c r="C123" s="31">
        <v>71000</v>
      </c>
      <c r="D123" s="33">
        <v>240.67796610169489</v>
      </c>
      <c r="E123" s="34">
        <v>1</v>
      </c>
    </row>
    <row r="124" spans="2:5" x14ac:dyDescent="0.3">
      <c r="B124" s="36">
        <v>2012</v>
      </c>
      <c r="C124" s="31">
        <v>71000</v>
      </c>
      <c r="D124" s="33">
        <v>240.67796610169489</v>
      </c>
      <c r="E124" s="34">
        <v>1</v>
      </c>
    </row>
    <row r="125" spans="2:5" x14ac:dyDescent="0.3">
      <c r="B125" s="32" t="s">
        <v>9</v>
      </c>
      <c r="C125" s="31">
        <v>60093.888888888898</v>
      </c>
      <c r="D125" s="33">
        <v>103.07136177230181</v>
      </c>
      <c r="E125" s="34">
        <v>25</v>
      </c>
    </row>
    <row r="126" spans="2:5" x14ac:dyDescent="0.3">
      <c r="B126" s="35" t="s">
        <v>82</v>
      </c>
      <c r="C126" s="31">
        <v>51166.666666666672</v>
      </c>
      <c r="D126" s="33">
        <v>106.51847280873707</v>
      </c>
      <c r="E126" s="34">
        <v>6</v>
      </c>
    </row>
    <row r="127" spans="2:5" x14ac:dyDescent="0.3">
      <c r="B127" s="36">
        <v>2006</v>
      </c>
      <c r="C127" s="31">
        <v>44000</v>
      </c>
      <c r="D127" s="33">
        <v>109.75691840452009</v>
      </c>
      <c r="E127" s="34">
        <v>3</v>
      </c>
    </row>
    <row r="128" spans="2:5" x14ac:dyDescent="0.3">
      <c r="B128" s="36">
        <v>2007</v>
      </c>
      <c r="C128" s="31">
        <v>58333.333333333336</v>
      </c>
      <c r="D128" s="33">
        <v>103.28002721295404</v>
      </c>
      <c r="E128" s="34">
        <v>3</v>
      </c>
    </row>
    <row r="129" spans="2:5" x14ac:dyDescent="0.3">
      <c r="B129" s="35" t="s">
        <v>83</v>
      </c>
      <c r="C129" s="31">
        <v>98750</v>
      </c>
      <c r="D129" s="33">
        <v>109.22386419149976</v>
      </c>
      <c r="E129" s="34">
        <v>2</v>
      </c>
    </row>
    <row r="130" spans="2:5" x14ac:dyDescent="0.3">
      <c r="B130" s="36">
        <v>2011</v>
      </c>
      <c r="C130" s="31">
        <v>98750</v>
      </c>
      <c r="D130" s="33">
        <v>109.22386419149976</v>
      </c>
      <c r="E130" s="34">
        <v>2</v>
      </c>
    </row>
    <row r="131" spans="2:5" x14ac:dyDescent="0.3">
      <c r="B131" s="35" t="s">
        <v>84</v>
      </c>
      <c r="C131" s="31">
        <v>53160</v>
      </c>
      <c r="D131" s="33">
        <v>98.72245360827894</v>
      </c>
      <c r="E131" s="34">
        <v>17</v>
      </c>
    </row>
    <row r="132" spans="2:5" x14ac:dyDescent="0.3">
      <c r="B132" s="36">
        <v>2007</v>
      </c>
      <c r="C132" s="31">
        <v>47880</v>
      </c>
      <c r="D132" s="33">
        <v>101.28765045865848</v>
      </c>
      <c r="E132" s="34">
        <v>10</v>
      </c>
    </row>
    <row r="133" spans="2:5" x14ac:dyDescent="0.3">
      <c r="B133" s="36">
        <v>2008</v>
      </c>
      <c r="C133" s="31">
        <v>54600</v>
      </c>
      <c r="D133" s="33">
        <v>97.931462512848128</v>
      </c>
      <c r="E133" s="34">
        <v>5</v>
      </c>
    </row>
    <row r="134" spans="2:5" x14ac:dyDescent="0.3">
      <c r="B134" s="36">
        <v>2009</v>
      </c>
      <c r="C134" s="31">
        <v>57000</v>
      </c>
      <c r="D134" s="33">
        <v>96.94824785333023</v>
      </c>
      <c r="E134" s="34">
        <v>2</v>
      </c>
    </row>
    <row r="135" spans="2:5" x14ac:dyDescent="0.3">
      <c r="B135" s="32" t="s">
        <v>10</v>
      </c>
      <c r="C135" s="31">
        <v>24668.775175021376</v>
      </c>
      <c r="D135" s="33">
        <v>99.737796277300248</v>
      </c>
      <c r="E135" s="34">
        <v>5727</v>
      </c>
    </row>
    <row r="136" spans="2:5" x14ac:dyDescent="0.3">
      <c r="B136" s="35" t="s">
        <v>85</v>
      </c>
      <c r="C136" s="31">
        <v>13658.364502080454</v>
      </c>
      <c r="D136" s="33">
        <v>102.14963257142341</v>
      </c>
      <c r="E136" s="34">
        <v>251</v>
      </c>
    </row>
    <row r="137" spans="2:5" x14ac:dyDescent="0.3">
      <c r="B137" s="36">
        <v>2006</v>
      </c>
      <c r="C137" s="31">
        <v>6437.878787878788</v>
      </c>
      <c r="D137" s="33">
        <v>101.07969463305088</v>
      </c>
      <c r="E137" s="34">
        <v>33</v>
      </c>
    </row>
    <row r="138" spans="2:5" x14ac:dyDescent="0.3">
      <c r="B138" s="36">
        <v>2007</v>
      </c>
      <c r="C138" s="31">
        <v>7424.0740740740739</v>
      </c>
      <c r="D138" s="33">
        <v>112.69057571613423</v>
      </c>
      <c r="E138" s="34">
        <v>27</v>
      </c>
    </row>
    <row r="139" spans="2:5" x14ac:dyDescent="0.3">
      <c r="B139" s="36">
        <v>2008</v>
      </c>
      <c r="C139" s="31">
        <v>8716.6666666666661</v>
      </c>
      <c r="D139" s="33">
        <v>101.75388166772787</v>
      </c>
      <c r="E139" s="34">
        <v>12</v>
      </c>
    </row>
    <row r="140" spans="2:5" x14ac:dyDescent="0.3">
      <c r="B140" s="36">
        <v>2009</v>
      </c>
      <c r="C140" s="31">
        <v>10120.454545454546</v>
      </c>
      <c r="D140" s="33">
        <v>98.270949404957392</v>
      </c>
      <c r="E140" s="34">
        <v>22</v>
      </c>
    </row>
    <row r="141" spans="2:5" x14ac:dyDescent="0.3">
      <c r="B141" s="36">
        <v>2010</v>
      </c>
      <c r="C141" s="31">
        <v>14370</v>
      </c>
      <c r="D141" s="33">
        <v>99.392299779399394</v>
      </c>
      <c r="E141" s="34">
        <v>15</v>
      </c>
    </row>
    <row r="142" spans="2:5" x14ac:dyDescent="0.3">
      <c r="B142" s="36">
        <v>2011</v>
      </c>
      <c r="C142" s="31">
        <v>15617.5</v>
      </c>
      <c r="D142" s="33">
        <v>100.63705576536022</v>
      </c>
      <c r="E142" s="34">
        <v>20</v>
      </c>
    </row>
    <row r="143" spans="2:5" x14ac:dyDescent="0.3">
      <c r="B143" s="36">
        <v>2012</v>
      </c>
      <c r="C143" s="31">
        <v>17386.170212765959</v>
      </c>
      <c r="D143" s="33">
        <v>101.99778153553559</v>
      </c>
      <c r="E143" s="34">
        <v>47</v>
      </c>
    </row>
    <row r="144" spans="2:5" x14ac:dyDescent="0.3">
      <c r="B144" s="36">
        <v>2013</v>
      </c>
      <c r="C144" s="31">
        <v>17875</v>
      </c>
      <c r="D144" s="33">
        <v>104.99250254418627</v>
      </c>
      <c r="E144" s="34">
        <v>6</v>
      </c>
    </row>
    <row r="145" spans="2:5" x14ac:dyDescent="0.3">
      <c r="B145" s="36">
        <v>2015</v>
      </c>
      <c r="C145" s="31">
        <v>24977.536231884056</v>
      </c>
      <c r="D145" s="33">
        <v>98.531952096458795</v>
      </c>
      <c r="E145" s="34">
        <v>69</v>
      </c>
    </row>
    <row r="146" spans="2:5" x14ac:dyDescent="0.3">
      <c r="B146" s="35" t="s">
        <v>86</v>
      </c>
      <c r="C146" s="31">
        <v>9810.7590653361931</v>
      </c>
      <c r="D146" s="33">
        <v>103.06521377404006</v>
      </c>
      <c r="E146" s="34">
        <v>2195</v>
      </c>
    </row>
    <row r="147" spans="2:5" x14ac:dyDescent="0.3">
      <c r="B147" s="36">
        <v>1997</v>
      </c>
      <c r="C147" s="31">
        <v>2200</v>
      </c>
      <c r="D147" s="33">
        <v>195.55555555555554</v>
      </c>
      <c r="E147" s="34">
        <v>1</v>
      </c>
    </row>
    <row r="148" spans="2:5" x14ac:dyDescent="0.3">
      <c r="B148" s="36">
        <v>1998</v>
      </c>
      <c r="C148" s="31">
        <v>1032.5</v>
      </c>
      <c r="D148" s="33">
        <v>108.13502191480386</v>
      </c>
      <c r="E148" s="34">
        <v>10</v>
      </c>
    </row>
    <row r="149" spans="2:5" x14ac:dyDescent="0.3">
      <c r="B149" s="36">
        <v>1999</v>
      </c>
      <c r="C149" s="31">
        <v>1101.7857142857142</v>
      </c>
      <c r="D149" s="33">
        <v>89.585356980474529</v>
      </c>
      <c r="E149" s="34">
        <v>14</v>
      </c>
    </row>
    <row r="150" spans="2:5" x14ac:dyDescent="0.3">
      <c r="B150" s="36">
        <v>2000</v>
      </c>
      <c r="C150" s="31">
        <v>1425</v>
      </c>
      <c r="D150" s="33">
        <v>106.74933359784119</v>
      </c>
      <c r="E150" s="34">
        <v>13</v>
      </c>
    </row>
    <row r="151" spans="2:5" x14ac:dyDescent="0.3">
      <c r="B151" s="36">
        <v>2001</v>
      </c>
      <c r="C151" s="31">
        <v>1240.4411764705883</v>
      </c>
      <c r="D151" s="33">
        <v>79.602068460811068</v>
      </c>
      <c r="E151" s="34">
        <v>34</v>
      </c>
    </row>
    <row r="152" spans="2:5" x14ac:dyDescent="0.3">
      <c r="B152" s="36">
        <v>2002</v>
      </c>
      <c r="C152" s="31">
        <v>2338.75</v>
      </c>
      <c r="D152" s="33">
        <v>94.147050537293779</v>
      </c>
      <c r="E152" s="34">
        <v>40</v>
      </c>
    </row>
    <row r="153" spans="2:5" x14ac:dyDescent="0.3">
      <c r="B153" s="36">
        <v>2003</v>
      </c>
      <c r="C153" s="31">
        <v>2906.7961165048546</v>
      </c>
      <c r="D153" s="33">
        <v>101.12655330654127</v>
      </c>
      <c r="E153" s="34">
        <v>103</v>
      </c>
    </row>
    <row r="154" spans="2:5" x14ac:dyDescent="0.3">
      <c r="B154" s="36">
        <v>2004</v>
      </c>
      <c r="C154" s="31">
        <v>3481.7567567567567</v>
      </c>
      <c r="D154" s="33">
        <v>95.405395864656157</v>
      </c>
      <c r="E154" s="34">
        <v>111</v>
      </c>
    </row>
    <row r="155" spans="2:5" x14ac:dyDescent="0.3">
      <c r="B155" s="36">
        <v>2005</v>
      </c>
      <c r="C155" s="31">
        <v>4734.5982142857147</v>
      </c>
      <c r="D155" s="33">
        <v>101.80062671180941</v>
      </c>
      <c r="E155" s="34">
        <v>112</v>
      </c>
    </row>
    <row r="156" spans="2:5" x14ac:dyDescent="0.3">
      <c r="B156" s="36">
        <v>2006</v>
      </c>
      <c r="C156" s="31">
        <v>5724.21875</v>
      </c>
      <c r="D156" s="33">
        <v>97.816630772979821</v>
      </c>
      <c r="E156" s="34">
        <v>192</v>
      </c>
    </row>
    <row r="157" spans="2:5" x14ac:dyDescent="0.3">
      <c r="B157" s="36">
        <v>2007</v>
      </c>
      <c r="C157" s="31">
        <v>6654.7945205479455</v>
      </c>
      <c r="D157" s="33">
        <v>95.527856887216714</v>
      </c>
      <c r="E157" s="34">
        <v>219</v>
      </c>
    </row>
    <row r="158" spans="2:5" x14ac:dyDescent="0.3">
      <c r="B158" s="36">
        <v>2008</v>
      </c>
      <c r="C158" s="31">
        <v>9031.6831683168311</v>
      </c>
      <c r="D158" s="33">
        <v>99.157749708447966</v>
      </c>
      <c r="E158" s="34">
        <v>202</v>
      </c>
    </row>
    <row r="159" spans="2:5" x14ac:dyDescent="0.3">
      <c r="B159" s="36">
        <v>2009</v>
      </c>
      <c r="C159" s="31">
        <v>12330.30303030303</v>
      </c>
      <c r="D159" s="33">
        <v>100.7271535398672</v>
      </c>
      <c r="E159" s="34">
        <v>198</v>
      </c>
    </row>
    <row r="160" spans="2:5" x14ac:dyDescent="0.3">
      <c r="B160" s="36">
        <v>2010</v>
      </c>
      <c r="C160" s="31">
        <v>14023.333333333334</v>
      </c>
      <c r="D160" s="33">
        <v>98.349658129392736</v>
      </c>
      <c r="E160" s="34">
        <v>105</v>
      </c>
    </row>
    <row r="161" spans="2:5" x14ac:dyDescent="0.3">
      <c r="B161" s="36">
        <v>2011</v>
      </c>
      <c r="C161" s="31">
        <v>17061.111111111109</v>
      </c>
      <c r="D161" s="33">
        <v>98.100164454030249</v>
      </c>
      <c r="E161" s="34">
        <v>135</v>
      </c>
    </row>
    <row r="162" spans="2:5" x14ac:dyDescent="0.3">
      <c r="B162" s="36">
        <v>2012</v>
      </c>
      <c r="C162" s="31">
        <v>20383.659217877095</v>
      </c>
      <c r="D162" s="33">
        <v>99.276141461191784</v>
      </c>
      <c r="E162" s="34">
        <v>358</v>
      </c>
    </row>
    <row r="163" spans="2:5" x14ac:dyDescent="0.3">
      <c r="B163" s="36">
        <v>2013</v>
      </c>
      <c r="C163" s="31">
        <v>23044.142259414228</v>
      </c>
      <c r="D163" s="33">
        <v>98.832701345524328</v>
      </c>
      <c r="E163" s="34">
        <v>239</v>
      </c>
    </row>
    <row r="164" spans="2:5" x14ac:dyDescent="0.3">
      <c r="B164" s="36">
        <v>2014</v>
      </c>
      <c r="C164" s="31">
        <v>27975.263157894737</v>
      </c>
      <c r="D164" s="33">
        <v>99.582558682908328</v>
      </c>
      <c r="E164" s="34">
        <v>95</v>
      </c>
    </row>
    <row r="165" spans="2:5" x14ac:dyDescent="0.3">
      <c r="B165" s="36">
        <v>2015</v>
      </c>
      <c r="C165" s="31">
        <v>29714.285714285714</v>
      </c>
      <c r="D165" s="33">
        <v>98.761483795415273</v>
      </c>
      <c r="E165" s="34">
        <v>14</v>
      </c>
    </row>
    <row r="166" spans="2:5" x14ac:dyDescent="0.3">
      <c r="B166" s="35" t="s">
        <v>87</v>
      </c>
      <c r="C166" s="31">
        <v>23610.481317393896</v>
      </c>
      <c r="D166" s="33">
        <v>99.533067584126044</v>
      </c>
      <c r="E166" s="34">
        <v>358</v>
      </c>
    </row>
    <row r="167" spans="2:5" x14ac:dyDescent="0.3">
      <c r="B167" s="36">
        <v>2008</v>
      </c>
      <c r="C167" s="31">
        <v>18045</v>
      </c>
      <c r="D167" s="33">
        <v>102.0542811444175</v>
      </c>
      <c r="E167" s="34">
        <v>10</v>
      </c>
    </row>
    <row r="168" spans="2:5" x14ac:dyDescent="0.3">
      <c r="B168" s="36">
        <v>2009</v>
      </c>
      <c r="C168" s="31">
        <v>17597.058823529413</v>
      </c>
      <c r="D168" s="33">
        <v>97.727364593051192</v>
      </c>
      <c r="E168" s="34">
        <v>34</v>
      </c>
    </row>
    <row r="169" spans="2:5" x14ac:dyDescent="0.3">
      <c r="B169" s="36">
        <v>2010</v>
      </c>
      <c r="C169" s="31">
        <v>20004.545454545456</v>
      </c>
      <c r="D169" s="33">
        <v>98.839585252564717</v>
      </c>
      <c r="E169" s="34">
        <v>44</v>
      </c>
    </row>
    <row r="170" spans="2:5" x14ac:dyDescent="0.3">
      <c r="B170" s="36">
        <v>2011</v>
      </c>
      <c r="C170" s="31">
        <v>21601.020408163266</v>
      </c>
      <c r="D170" s="33">
        <v>100.64941642470851</v>
      </c>
      <c r="E170" s="34">
        <v>49</v>
      </c>
    </row>
    <row r="171" spans="2:5" x14ac:dyDescent="0.3">
      <c r="B171" s="36">
        <v>2012</v>
      </c>
      <c r="C171" s="31">
        <v>24394.166666666668</v>
      </c>
      <c r="D171" s="33">
        <v>99.563223173776819</v>
      </c>
      <c r="E171" s="34">
        <v>120</v>
      </c>
    </row>
    <row r="172" spans="2:5" x14ac:dyDescent="0.3">
      <c r="B172" s="36">
        <v>2013</v>
      </c>
      <c r="C172" s="31">
        <v>28930.327868852459</v>
      </c>
      <c r="D172" s="33">
        <v>98.641075901376567</v>
      </c>
      <c r="E172" s="34">
        <v>61</v>
      </c>
    </row>
    <row r="173" spans="2:5" x14ac:dyDescent="0.3">
      <c r="B173" s="36">
        <v>2014</v>
      </c>
      <c r="C173" s="31">
        <v>34701.25</v>
      </c>
      <c r="D173" s="33">
        <v>99.256526598987108</v>
      </c>
      <c r="E173" s="34">
        <v>40</v>
      </c>
    </row>
    <row r="174" spans="2:5" x14ac:dyDescent="0.3">
      <c r="B174" s="35" t="s">
        <v>88</v>
      </c>
      <c r="C174" s="31">
        <v>12318.377848777462</v>
      </c>
      <c r="D174" s="33">
        <v>91.124888019063377</v>
      </c>
      <c r="E174" s="34">
        <v>807</v>
      </c>
    </row>
    <row r="175" spans="2:5" x14ac:dyDescent="0.3">
      <c r="B175" s="36">
        <v>1996</v>
      </c>
      <c r="C175" s="31">
        <v>300</v>
      </c>
      <c r="D175" s="33">
        <v>30</v>
      </c>
      <c r="E175" s="34">
        <v>1</v>
      </c>
    </row>
    <row r="176" spans="2:5" x14ac:dyDescent="0.3">
      <c r="B176" s="36">
        <v>1997</v>
      </c>
      <c r="C176" s="31">
        <v>350</v>
      </c>
      <c r="D176" s="33">
        <v>37.837837837837839</v>
      </c>
      <c r="E176" s="34">
        <v>1</v>
      </c>
    </row>
    <row r="177" spans="2:5" x14ac:dyDescent="0.3">
      <c r="B177" s="36">
        <v>1998</v>
      </c>
      <c r="C177" s="31">
        <v>1218.75</v>
      </c>
      <c r="D177" s="33">
        <v>101.96031746031746</v>
      </c>
      <c r="E177" s="34">
        <v>4</v>
      </c>
    </row>
    <row r="178" spans="2:5" x14ac:dyDescent="0.3">
      <c r="B178" s="36">
        <v>1999</v>
      </c>
      <c r="C178" s="31">
        <v>611.36363636363637</v>
      </c>
      <c r="D178" s="33">
        <v>52.975500826485813</v>
      </c>
      <c r="E178" s="34">
        <v>11</v>
      </c>
    </row>
    <row r="179" spans="2:5" x14ac:dyDescent="0.3">
      <c r="B179" s="36">
        <v>2000</v>
      </c>
      <c r="C179" s="31">
        <v>2060</v>
      </c>
      <c r="D179" s="33">
        <v>108.15890785491982</v>
      </c>
      <c r="E179" s="34">
        <v>5</v>
      </c>
    </row>
    <row r="180" spans="2:5" x14ac:dyDescent="0.3">
      <c r="B180" s="36">
        <v>2001</v>
      </c>
      <c r="C180" s="31">
        <v>1592.6470588235295</v>
      </c>
      <c r="D180" s="33">
        <v>99.821856367113924</v>
      </c>
      <c r="E180" s="34">
        <v>34</v>
      </c>
    </row>
    <row r="181" spans="2:5" x14ac:dyDescent="0.3">
      <c r="B181" s="36">
        <v>2002</v>
      </c>
      <c r="C181" s="31">
        <v>2294.8717948717949</v>
      </c>
      <c r="D181" s="33">
        <v>97.572569600068846</v>
      </c>
      <c r="E181" s="34">
        <v>39</v>
      </c>
    </row>
    <row r="182" spans="2:5" x14ac:dyDescent="0.3">
      <c r="B182" s="36">
        <v>2003</v>
      </c>
      <c r="C182" s="31">
        <v>2468.9655172413795</v>
      </c>
      <c r="D182" s="33">
        <v>108.02766098291873</v>
      </c>
      <c r="E182" s="34">
        <v>29</v>
      </c>
    </row>
    <row r="183" spans="2:5" x14ac:dyDescent="0.3">
      <c r="B183" s="36">
        <v>2004</v>
      </c>
      <c r="C183" s="31">
        <v>2839.1304347826085</v>
      </c>
      <c r="D183" s="33">
        <v>90.315313182302816</v>
      </c>
      <c r="E183" s="34">
        <v>46</v>
      </c>
    </row>
    <row r="184" spans="2:5" x14ac:dyDescent="0.3">
      <c r="B184" s="36">
        <v>2005</v>
      </c>
      <c r="C184" s="31">
        <v>5636.666666666667</v>
      </c>
      <c r="D184" s="33">
        <v>96.191455831263596</v>
      </c>
      <c r="E184" s="34">
        <v>60</v>
      </c>
    </row>
    <row r="185" spans="2:5" x14ac:dyDescent="0.3">
      <c r="B185" s="36">
        <v>2006</v>
      </c>
      <c r="C185" s="31">
        <v>6854.4642857142853</v>
      </c>
      <c r="D185" s="33">
        <v>100.63616302032092</v>
      </c>
      <c r="E185" s="34">
        <v>56</v>
      </c>
    </row>
    <row r="186" spans="2:5" x14ac:dyDescent="0.3">
      <c r="B186" s="36">
        <v>2007</v>
      </c>
      <c r="C186" s="31">
        <v>9004.2553191489369</v>
      </c>
      <c r="D186" s="33">
        <v>100.34450377491416</v>
      </c>
      <c r="E186" s="34">
        <v>47</v>
      </c>
    </row>
    <row r="187" spans="2:5" x14ac:dyDescent="0.3">
      <c r="B187" s="36">
        <v>2008</v>
      </c>
      <c r="C187" s="31">
        <v>10879.878048780487</v>
      </c>
      <c r="D187" s="33">
        <v>98.907481607016251</v>
      </c>
      <c r="E187" s="34">
        <v>82</v>
      </c>
    </row>
    <row r="188" spans="2:5" x14ac:dyDescent="0.3">
      <c r="B188" s="36">
        <v>2009</v>
      </c>
      <c r="C188" s="31">
        <v>14590.78947368421</v>
      </c>
      <c r="D188" s="33">
        <v>96.014458670193378</v>
      </c>
      <c r="E188" s="34">
        <v>19</v>
      </c>
    </row>
    <row r="189" spans="2:5" x14ac:dyDescent="0.3">
      <c r="B189" s="36">
        <v>2010</v>
      </c>
      <c r="C189" s="31">
        <v>17329.629629629631</v>
      </c>
      <c r="D189" s="33">
        <v>101.67220135919096</v>
      </c>
      <c r="E189" s="34">
        <v>27</v>
      </c>
    </row>
    <row r="190" spans="2:5" x14ac:dyDescent="0.3">
      <c r="B190" s="36">
        <v>2011</v>
      </c>
      <c r="C190" s="31">
        <v>23395.833333333332</v>
      </c>
      <c r="D190" s="33">
        <v>101.35063322880201</v>
      </c>
      <c r="E190" s="34">
        <v>24</v>
      </c>
    </row>
    <row r="191" spans="2:5" x14ac:dyDescent="0.3">
      <c r="B191" s="36">
        <v>2012</v>
      </c>
      <c r="C191" s="31">
        <v>28225</v>
      </c>
      <c r="D191" s="33">
        <v>100.05319742747406</v>
      </c>
      <c r="E191" s="34">
        <v>154</v>
      </c>
    </row>
    <row r="192" spans="2:5" x14ac:dyDescent="0.3">
      <c r="B192" s="36">
        <v>2013</v>
      </c>
      <c r="C192" s="31">
        <v>32494.354838709678</v>
      </c>
      <c r="D192" s="33">
        <v>100.02645332013245</v>
      </c>
      <c r="E192" s="34">
        <v>62</v>
      </c>
    </row>
    <row r="193" spans="2:5" x14ac:dyDescent="0.3">
      <c r="B193" s="36">
        <v>2014</v>
      </c>
      <c r="C193" s="31">
        <v>40543.684210526313</v>
      </c>
      <c r="D193" s="33">
        <v>99.568594642608844</v>
      </c>
      <c r="E193" s="34">
        <v>95</v>
      </c>
    </row>
    <row r="194" spans="2:5" x14ac:dyDescent="0.3">
      <c r="B194" s="36">
        <v>2015</v>
      </c>
      <c r="C194" s="31">
        <v>43677.272727272728</v>
      </c>
      <c r="D194" s="33">
        <v>101.06265338738554</v>
      </c>
      <c r="E194" s="34">
        <v>11</v>
      </c>
    </row>
    <row r="195" spans="2:5" x14ac:dyDescent="0.3">
      <c r="B195" s="35" t="s">
        <v>89</v>
      </c>
      <c r="C195" s="31">
        <v>45354.189393939392</v>
      </c>
      <c r="D195" s="33">
        <v>100.03351174632799</v>
      </c>
      <c r="E195" s="34">
        <v>133</v>
      </c>
    </row>
    <row r="196" spans="2:5" x14ac:dyDescent="0.3">
      <c r="B196" s="36">
        <v>2012</v>
      </c>
      <c r="C196" s="31">
        <v>39013.068181818184</v>
      </c>
      <c r="D196" s="33">
        <v>99.889426839494774</v>
      </c>
      <c r="E196" s="34">
        <v>88</v>
      </c>
    </row>
    <row r="197" spans="2:5" x14ac:dyDescent="0.3">
      <c r="B197" s="36">
        <v>2013</v>
      </c>
      <c r="C197" s="31">
        <v>45072</v>
      </c>
      <c r="D197" s="33">
        <v>100.43105327284894</v>
      </c>
      <c r="E197" s="34">
        <v>25</v>
      </c>
    </row>
    <row r="198" spans="2:5" x14ac:dyDescent="0.3">
      <c r="B198" s="36">
        <v>2014</v>
      </c>
      <c r="C198" s="31">
        <v>51977.5</v>
      </c>
      <c r="D198" s="33">
        <v>99.780055126640235</v>
      </c>
      <c r="E198" s="34">
        <v>20</v>
      </c>
    </row>
    <row r="199" spans="2:5" x14ac:dyDescent="0.3">
      <c r="B199" s="35" t="s">
        <v>90</v>
      </c>
      <c r="C199" s="31">
        <v>24654.278198952023</v>
      </c>
      <c r="D199" s="33">
        <v>98.306766535000946</v>
      </c>
      <c r="E199" s="34">
        <v>295</v>
      </c>
    </row>
    <row r="200" spans="2:5" x14ac:dyDescent="0.3">
      <c r="B200" s="36">
        <v>2001</v>
      </c>
      <c r="C200" s="31">
        <v>1350</v>
      </c>
      <c r="D200" s="33">
        <v>78.33238081893758</v>
      </c>
      <c r="E200" s="34">
        <v>4</v>
      </c>
    </row>
    <row r="201" spans="2:5" x14ac:dyDescent="0.3">
      <c r="B201" s="36">
        <v>2002</v>
      </c>
      <c r="C201" s="31">
        <v>3200</v>
      </c>
      <c r="D201" s="33">
        <v>125.49019607843137</v>
      </c>
      <c r="E201" s="34">
        <v>1</v>
      </c>
    </row>
    <row r="202" spans="2:5" x14ac:dyDescent="0.3">
      <c r="B202" s="36">
        <v>2004</v>
      </c>
      <c r="C202" s="31">
        <v>5162.9629629629626</v>
      </c>
      <c r="D202" s="33">
        <v>96.976057677580627</v>
      </c>
      <c r="E202" s="34">
        <v>27</v>
      </c>
    </row>
    <row r="203" spans="2:5" x14ac:dyDescent="0.3">
      <c r="B203" s="36">
        <v>2005</v>
      </c>
      <c r="C203" s="31">
        <v>6945.1612903225805</v>
      </c>
      <c r="D203" s="33">
        <v>96.189651065461689</v>
      </c>
      <c r="E203" s="34">
        <v>31</v>
      </c>
    </row>
    <row r="204" spans="2:5" x14ac:dyDescent="0.3">
      <c r="B204" s="36">
        <v>2006</v>
      </c>
      <c r="C204" s="31">
        <v>10050</v>
      </c>
      <c r="D204" s="33">
        <v>99.569992678432158</v>
      </c>
      <c r="E204" s="34">
        <v>20</v>
      </c>
    </row>
    <row r="205" spans="2:5" x14ac:dyDescent="0.3">
      <c r="B205" s="36">
        <v>2007</v>
      </c>
      <c r="C205" s="31">
        <v>13958.333333333334</v>
      </c>
      <c r="D205" s="33">
        <v>98.513584988686262</v>
      </c>
      <c r="E205" s="34">
        <v>24</v>
      </c>
    </row>
    <row r="206" spans="2:5" x14ac:dyDescent="0.3">
      <c r="B206" s="36">
        <v>2008</v>
      </c>
      <c r="C206" s="31">
        <v>16927.083333333332</v>
      </c>
      <c r="D206" s="33">
        <v>100.28378202495749</v>
      </c>
      <c r="E206" s="34">
        <v>24</v>
      </c>
    </row>
    <row r="207" spans="2:5" x14ac:dyDescent="0.3">
      <c r="B207" s="36">
        <v>2009</v>
      </c>
      <c r="C207" s="31">
        <v>21440.625</v>
      </c>
      <c r="D207" s="33">
        <v>96.777993946321629</v>
      </c>
      <c r="E207" s="34">
        <v>16</v>
      </c>
    </row>
    <row r="208" spans="2:5" x14ac:dyDescent="0.3">
      <c r="B208" s="36">
        <v>2011</v>
      </c>
      <c r="C208" s="31">
        <v>34957.692307692305</v>
      </c>
      <c r="D208" s="33">
        <v>98.776314739336399</v>
      </c>
      <c r="E208" s="34">
        <v>26</v>
      </c>
    </row>
    <row r="209" spans="2:5" x14ac:dyDescent="0.3">
      <c r="B209" s="36">
        <v>2012</v>
      </c>
      <c r="C209" s="31">
        <v>41132.584269662919</v>
      </c>
      <c r="D209" s="33">
        <v>100.74468708472226</v>
      </c>
      <c r="E209" s="34">
        <v>89</v>
      </c>
    </row>
    <row r="210" spans="2:5" x14ac:dyDescent="0.3">
      <c r="B210" s="36">
        <v>2013</v>
      </c>
      <c r="C210" s="31">
        <v>46765.384615384617</v>
      </c>
      <c r="D210" s="33">
        <v>99.108583445642026</v>
      </c>
      <c r="E210" s="34">
        <v>13</v>
      </c>
    </row>
    <row r="211" spans="2:5" x14ac:dyDescent="0.3">
      <c r="B211" s="36">
        <v>2014</v>
      </c>
      <c r="C211" s="31">
        <v>60115.789473684214</v>
      </c>
      <c r="D211" s="33">
        <v>98.588376770138851</v>
      </c>
      <c r="E211" s="34">
        <v>19</v>
      </c>
    </row>
    <row r="212" spans="2:5" x14ac:dyDescent="0.3">
      <c r="B212" s="36">
        <v>2015</v>
      </c>
      <c r="C212" s="31">
        <v>58500</v>
      </c>
      <c r="D212" s="33">
        <v>88.63636363636364</v>
      </c>
      <c r="E212" s="34">
        <v>1</v>
      </c>
    </row>
    <row r="213" spans="2:5" x14ac:dyDescent="0.3">
      <c r="B213" s="35" t="s">
        <v>91</v>
      </c>
      <c r="C213" s="31">
        <v>32872.417153996103</v>
      </c>
      <c r="D213" s="33">
        <v>99.51434338771459</v>
      </c>
      <c r="E213" s="34">
        <v>46</v>
      </c>
    </row>
    <row r="214" spans="2:5" x14ac:dyDescent="0.3">
      <c r="B214" s="36">
        <v>2013</v>
      </c>
      <c r="C214" s="31">
        <v>30368.518518518518</v>
      </c>
      <c r="D214" s="33">
        <v>99.665090100231865</v>
      </c>
      <c r="E214" s="34">
        <v>27</v>
      </c>
    </row>
    <row r="215" spans="2:5" x14ac:dyDescent="0.3">
      <c r="B215" s="36">
        <v>2014</v>
      </c>
      <c r="C215" s="31">
        <v>35376.315789473687</v>
      </c>
      <c r="D215" s="33">
        <v>99.363596675197314</v>
      </c>
      <c r="E215" s="34">
        <v>19</v>
      </c>
    </row>
    <row r="216" spans="2:5" x14ac:dyDescent="0.3">
      <c r="B216" s="35" t="s">
        <v>92</v>
      </c>
      <c r="C216" s="31">
        <v>2973.6666666666665</v>
      </c>
      <c r="D216" s="33">
        <v>89.119418503523576</v>
      </c>
      <c r="E216" s="34">
        <v>34</v>
      </c>
    </row>
    <row r="217" spans="2:5" x14ac:dyDescent="0.3">
      <c r="B217" s="36">
        <v>2001</v>
      </c>
      <c r="C217" s="31">
        <v>2450</v>
      </c>
      <c r="D217" s="33">
        <v>111.36149299471407</v>
      </c>
      <c r="E217" s="34">
        <v>6</v>
      </c>
    </row>
    <row r="218" spans="2:5" x14ac:dyDescent="0.3">
      <c r="B218" s="36">
        <v>2002</v>
      </c>
      <c r="C218" s="31">
        <v>1108.3333333333333</v>
      </c>
      <c r="D218" s="33">
        <v>43.418450456840993</v>
      </c>
      <c r="E218" s="34">
        <v>6</v>
      </c>
    </row>
    <row r="219" spans="2:5" x14ac:dyDescent="0.3">
      <c r="B219" s="36">
        <v>2003</v>
      </c>
      <c r="C219" s="31">
        <v>2760</v>
      </c>
      <c r="D219" s="33">
        <v>98.793615626046517</v>
      </c>
      <c r="E219" s="34">
        <v>5</v>
      </c>
    </row>
    <row r="220" spans="2:5" x14ac:dyDescent="0.3">
      <c r="B220" s="36">
        <v>2004</v>
      </c>
      <c r="C220" s="31">
        <v>3200</v>
      </c>
      <c r="D220" s="33">
        <v>94.846126359045243</v>
      </c>
      <c r="E220" s="34">
        <v>7</v>
      </c>
    </row>
    <row r="221" spans="2:5" x14ac:dyDescent="0.3">
      <c r="B221" s="36">
        <v>2005</v>
      </c>
      <c r="C221" s="31">
        <v>5350</v>
      </c>
      <c r="D221" s="33">
        <v>97.177407080970994</v>
      </c>
      <c r="E221" s="34">
        <v>10</v>
      </c>
    </row>
    <row r="222" spans="2:5" x14ac:dyDescent="0.3">
      <c r="B222" s="35" t="s">
        <v>93</v>
      </c>
      <c r="C222" s="31">
        <v>30400</v>
      </c>
      <c r="D222" s="33">
        <v>103.4013605442177</v>
      </c>
      <c r="E222" s="34">
        <v>1</v>
      </c>
    </row>
    <row r="223" spans="2:5" x14ac:dyDescent="0.3">
      <c r="B223" s="36">
        <v>2015</v>
      </c>
      <c r="C223" s="31">
        <v>30400</v>
      </c>
      <c r="D223" s="33">
        <v>103.4013605442177</v>
      </c>
      <c r="E223" s="34">
        <v>1</v>
      </c>
    </row>
    <row r="224" spans="2:5" x14ac:dyDescent="0.3">
      <c r="B224" s="35" t="s">
        <v>94</v>
      </c>
      <c r="C224" s="31">
        <v>27607.2389279993</v>
      </c>
      <c r="D224" s="33">
        <v>99.406391164568532</v>
      </c>
      <c r="E224" s="34">
        <v>540</v>
      </c>
    </row>
    <row r="225" spans="2:5" x14ac:dyDescent="0.3">
      <c r="B225" s="36">
        <v>2009</v>
      </c>
      <c r="C225" s="31">
        <v>17115</v>
      </c>
      <c r="D225" s="33">
        <v>99.771220834721575</v>
      </c>
      <c r="E225" s="34">
        <v>30</v>
      </c>
    </row>
    <row r="226" spans="2:5" x14ac:dyDescent="0.3">
      <c r="B226" s="36">
        <v>2010</v>
      </c>
      <c r="C226" s="31">
        <v>20855.084745762713</v>
      </c>
      <c r="D226" s="33">
        <v>99.719407203961737</v>
      </c>
      <c r="E226" s="34">
        <v>59</v>
      </c>
    </row>
    <row r="227" spans="2:5" x14ac:dyDescent="0.3">
      <c r="B227" s="36">
        <v>2011</v>
      </c>
      <c r="C227" s="31">
        <v>22569.047619047618</v>
      </c>
      <c r="D227" s="33">
        <v>98.886802548072737</v>
      </c>
      <c r="E227" s="34">
        <v>84</v>
      </c>
    </row>
    <row r="228" spans="2:5" x14ac:dyDescent="0.3">
      <c r="B228" s="36">
        <v>2012</v>
      </c>
      <c r="C228" s="31">
        <v>27213.764044943819</v>
      </c>
      <c r="D228" s="33">
        <v>99.1005334858081</v>
      </c>
      <c r="E228" s="34">
        <v>178</v>
      </c>
    </row>
    <row r="229" spans="2:5" x14ac:dyDescent="0.3">
      <c r="B229" s="36">
        <v>2013</v>
      </c>
      <c r="C229" s="31">
        <v>29970.16129032258</v>
      </c>
      <c r="D229" s="33">
        <v>98.711142089787103</v>
      </c>
      <c r="E229" s="34">
        <v>124</v>
      </c>
    </row>
    <row r="230" spans="2:5" x14ac:dyDescent="0.3">
      <c r="B230" s="36">
        <v>2014</v>
      </c>
      <c r="C230" s="31">
        <v>36924.489795918365</v>
      </c>
      <c r="D230" s="33">
        <v>99.457385459726581</v>
      </c>
      <c r="E230" s="34">
        <v>49</v>
      </c>
    </row>
    <row r="231" spans="2:5" x14ac:dyDescent="0.3">
      <c r="B231" s="36">
        <v>2015</v>
      </c>
      <c r="C231" s="31">
        <v>38603.125</v>
      </c>
      <c r="D231" s="33">
        <v>100.19824652990195</v>
      </c>
      <c r="E231" s="34">
        <v>16</v>
      </c>
    </row>
    <row r="232" spans="2:5" x14ac:dyDescent="0.3">
      <c r="B232" s="35" t="s">
        <v>95</v>
      </c>
      <c r="C232" s="31">
        <v>28463.899373533666</v>
      </c>
      <c r="D232" s="33">
        <v>99.1167097086947</v>
      </c>
      <c r="E232" s="34">
        <v>471</v>
      </c>
    </row>
    <row r="233" spans="2:5" x14ac:dyDescent="0.3">
      <c r="B233" s="36">
        <v>2007</v>
      </c>
      <c r="C233" s="31">
        <v>12663.392857142857</v>
      </c>
      <c r="D233" s="33">
        <v>98.032158228824542</v>
      </c>
      <c r="E233" s="34">
        <v>112</v>
      </c>
    </row>
    <row r="234" spans="2:5" x14ac:dyDescent="0.3">
      <c r="B234" s="36">
        <v>2008</v>
      </c>
      <c r="C234" s="31">
        <v>15561.71875</v>
      </c>
      <c r="D234" s="33">
        <v>100.70659371626266</v>
      </c>
      <c r="E234" s="34">
        <v>64</v>
      </c>
    </row>
    <row r="235" spans="2:5" x14ac:dyDescent="0.3">
      <c r="B235" s="36">
        <v>2009</v>
      </c>
      <c r="C235" s="31">
        <v>19006.666666666668</v>
      </c>
      <c r="D235" s="33">
        <v>99.025084594277274</v>
      </c>
      <c r="E235" s="34">
        <v>45</v>
      </c>
    </row>
    <row r="236" spans="2:5" x14ac:dyDescent="0.3">
      <c r="B236" s="36">
        <v>2010</v>
      </c>
      <c r="C236" s="31">
        <v>26198.275862068964</v>
      </c>
      <c r="D236" s="33">
        <v>100.55084317182772</v>
      </c>
      <c r="E236" s="34">
        <v>29</v>
      </c>
    </row>
    <row r="237" spans="2:5" x14ac:dyDescent="0.3">
      <c r="B237" s="36">
        <v>2011</v>
      </c>
      <c r="C237" s="31">
        <v>30500</v>
      </c>
      <c r="D237" s="33">
        <v>98.176102969287967</v>
      </c>
      <c r="E237" s="34">
        <v>39</v>
      </c>
    </row>
    <row r="238" spans="2:5" x14ac:dyDescent="0.3">
      <c r="B238" s="36">
        <v>2012</v>
      </c>
      <c r="C238" s="31">
        <v>34820.769230769234</v>
      </c>
      <c r="D238" s="33">
        <v>99.045508728489821</v>
      </c>
      <c r="E238" s="34">
        <v>65</v>
      </c>
    </row>
    <row r="239" spans="2:5" x14ac:dyDescent="0.3">
      <c r="B239" s="36">
        <v>2013</v>
      </c>
      <c r="C239" s="31">
        <v>39888.75</v>
      </c>
      <c r="D239" s="33">
        <v>98.300407456542715</v>
      </c>
      <c r="E239" s="34">
        <v>80</v>
      </c>
    </row>
    <row r="240" spans="2:5" x14ac:dyDescent="0.3">
      <c r="B240" s="36">
        <v>2014</v>
      </c>
      <c r="C240" s="31">
        <v>49071.62162162162</v>
      </c>
      <c r="D240" s="33">
        <v>99.09697880404488</v>
      </c>
      <c r="E240" s="34">
        <v>37</v>
      </c>
    </row>
    <row r="241" spans="2:5" x14ac:dyDescent="0.3">
      <c r="B241" s="35" t="s">
        <v>96</v>
      </c>
      <c r="C241" s="31">
        <v>88901.0533910534</v>
      </c>
      <c r="D241" s="33">
        <v>97.648843358079745</v>
      </c>
      <c r="E241" s="34">
        <v>37</v>
      </c>
    </row>
    <row r="242" spans="2:5" x14ac:dyDescent="0.3">
      <c r="B242" s="36">
        <v>2008</v>
      </c>
      <c r="C242" s="31">
        <v>73166.666666666672</v>
      </c>
      <c r="D242" s="33">
        <v>94.812397269938515</v>
      </c>
      <c r="E242" s="34">
        <v>6</v>
      </c>
    </row>
    <row r="243" spans="2:5" x14ac:dyDescent="0.3">
      <c r="B243" s="36">
        <v>2009</v>
      </c>
      <c r="C243" s="31">
        <v>80944.444444444438</v>
      </c>
      <c r="D243" s="33">
        <v>99.160049349491658</v>
      </c>
      <c r="E243" s="34">
        <v>9</v>
      </c>
    </row>
    <row r="244" spans="2:5" x14ac:dyDescent="0.3">
      <c r="B244" s="36">
        <v>2010</v>
      </c>
      <c r="C244" s="31">
        <v>91071.428571428565</v>
      </c>
      <c r="D244" s="33">
        <v>99.111208405991846</v>
      </c>
      <c r="E244" s="34">
        <v>7</v>
      </c>
    </row>
    <row r="245" spans="2:5" x14ac:dyDescent="0.3">
      <c r="B245" s="36">
        <v>2011</v>
      </c>
      <c r="C245" s="31">
        <v>100000</v>
      </c>
      <c r="D245" s="33">
        <v>97.289450035945364</v>
      </c>
      <c r="E245" s="34">
        <v>4</v>
      </c>
    </row>
    <row r="246" spans="2:5" x14ac:dyDescent="0.3">
      <c r="B246" s="36">
        <v>2012</v>
      </c>
      <c r="C246" s="31">
        <v>99322.727272727279</v>
      </c>
      <c r="D246" s="33">
        <v>97.871111729031369</v>
      </c>
      <c r="E246" s="34">
        <v>11</v>
      </c>
    </row>
    <row r="247" spans="2:5" x14ac:dyDescent="0.3">
      <c r="B247" s="35" t="s">
        <v>97</v>
      </c>
      <c r="C247" s="31">
        <v>26066.666666666668</v>
      </c>
      <c r="D247" s="33">
        <v>94.615968483418143</v>
      </c>
      <c r="E247" s="34">
        <v>3</v>
      </c>
    </row>
    <row r="248" spans="2:5" x14ac:dyDescent="0.3">
      <c r="B248" s="36">
        <v>2007</v>
      </c>
      <c r="C248" s="31">
        <v>26066.666666666668</v>
      </c>
      <c r="D248" s="33">
        <v>94.615968483418143</v>
      </c>
      <c r="E248" s="34">
        <v>3</v>
      </c>
    </row>
    <row r="249" spans="2:5" x14ac:dyDescent="0.3">
      <c r="B249" s="35" t="s">
        <v>98</v>
      </c>
      <c r="C249" s="31">
        <v>58917.5</v>
      </c>
      <c r="D249" s="33">
        <v>100.7063001140897</v>
      </c>
      <c r="E249" s="34">
        <v>15</v>
      </c>
    </row>
    <row r="250" spans="2:5" x14ac:dyDescent="0.3">
      <c r="B250" s="36">
        <v>2013</v>
      </c>
      <c r="C250" s="31">
        <v>55415</v>
      </c>
      <c r="D250" s="33">
        <v>98.872609533619794</v>
      </c>
      <c r="E250" s="34">
        <v>10</v>
      </c>
    </row>
    <row r="251" spans="2:5" x14ac:dyDescent="0.3">
      <c r="B251" s="36">
        <v>2014</v>
      </c>
      <c r="C251" s="31">
        <v>62420</v>
      </c>
      <c r="D251" s="33">
        <v>102.53999069455961</v>
      </c>
      <c r="E251" s="34">
        <v>5</v>
      </c>
    </row>
    <row r="252" spans="2:5" x14ac:dyDescent="0.3">
      <c r="B252" s="35" t="s">
        <v>99</v>
      </c>
      <c r="C252" s="31">
        <v>14007.142857142857</v>
      </c>
      <c r="D252" s="33">
        <v>103.34549657515363</v>
      </c>
      <c r="E252" s="34">
        <v>7</v>
      </c>
    </row>
    <row r="253" spans="2:5" x14ac:dyDescent="0.3">
      <c r="B253" s="36">
        <v>2003</v>
      </c>
      <c r="C253" s="31">
        <v>14007.142857142857</v>
      </c>
      <c r="D253" s="33">
        <v>103.34549657515363</v>
      </c>
      <c r="E253" s="34">
        <v>7</v>
      </c>
    </row>
    <row r="254" spans="2:5" x14ac:dyDescent="0.3">
      <c r="B254" s="35" t="s">
        <v>100</v>
      </c>
      <c r="C254" s="31">
        <v>102225</v>
      </c>
      <c r="D254" s="33">
        <v>100.21359031962591</v>
      </c>
      <c r="E254" s="34">
        <v>8</v>
      </c>
    </row>
    <row r="255" spans="2:5" x14ac:dyDescent="0.3">
      <c r="B255" s="36">
        <v>2014</v>
      </c>
      <c r="C255" s="31">
        <v>102225</v>
      </c>
      <c r="D255" s="33">
        <v>100.21359031962591</v>
      </c>
      <c r="E255" s="34">
        <v>8</v>
      </c>
    </row>
    <row r="256" spans="2:5" x14ac:dyDescent="0.3">
      <c r="B256" s="35" t="s">
        <v>101</v>
      </c>
      <c r="C256" s="31">
        <v>18981.387783516253</v>
      </c>
      <c r="D256" s="33">
        <v>103.19737934308559</v>
      </c>
      <c r="E256" s="34">
        <v>194</v>
      </c>
    </row>
    <row r="257" spans="2:5" x14ac:dyDescent="0.3">
      <c r="B257" s="36">
        <v>2000</v>
      </c>
      <c r="C257" s="31">
        <v>2850</v>
      </c>
      <c r="D257" s="33">
        <v>97.819039198349543</v>
      </c>
      <c r="E257" s="34">
        <v>2</v>
      </c>
    </row>
    <row r="258" spans="2:5" x14ac:dyDescent="0.3">
      <c r="B258" s="36">
        <v>2001</v>
      </c>
      <c r="C258" s="31">
        <v>3933.3333333333335</v>
      </c>
      <c r="D258" s="33">
        <v>138.67000208463625</v>
      </c>
      <c r="E258" s="34">
        <v>3</v>
      </c>
    </row>
    <row r="259" spans="2:5" x14ac:dyDescent="0.3">
      <c r="B259" s="36">
        <v>2004</v>
      </c>
      <c r="C259" s="31">
        <v>6688.8888888888887</v>
      </c>
      <c r="D259" s="33">
        <v>98.990792567826162</v>
      </c>
      <c r="E259" s="34">
        <v>27</v>
      </c>
    </row>
    <row r="260" spans="2:5" x14ac:dyDescent="0.3">
      <c r="B260" s="36">
        <v>2005</v>
      </c>
      <c r="C260" s="31">
        <v>7503.030303030303</v>
      </c>
      <c r="D260" s="33">
        <v>93.755970860925999</v>
      </c>
      <c r="E260" s="34">
        <v>33</v>
      </c>
    </row>
    <row r="261" spans="2:5" x14ac:dyDescent="0.3">
      <c r="B261" s="36">
        <v>2006</v>
      </c>
      <c r="C261" s="31">
        <v>10994.444444444445</v>
      </c>
      <c r="D261" s="33">
        <v>104.13774940668873</v>
      </c>
      <c r="E261" s="34">
        <v>9</v>
      </c>
    </row>
    <row r="262" spans="2:5" x14ac:dyDescent="0.3">
      <c r="B262" s="36">
        <v>2007</v>
      </c>
      <c r="C262" s="31">
        <v>15837.5</v>
      </c>
      <c r="D262" s="33">
        <v>99.646257614206263</v>
      </c>
      <c r="E262" s="34">
        <v>8</v>
      </c>
    </row>
    <row r="263" spans="2:5" x14ac:dyDescent="0.3">
      <c r="B263" s="36">
        <v>2008</v>
      </c>
      <c r="C263" s="31">
        <v>18183.333333333332</v>
      </c>
      <c r="D263" s="33">
        <v>105.81212522701884</v>
      </c>
      <c r="E263" s="34">
        <v>3</v>
      </c>
    </row>
    <row r="264" spans="2:5" x14ac:dyDescent="0.3">
      <c r="B264" s="36">
        <v>2010</v>
      </c>
      <c r="C264" s="31">
        <v>25621.428571428572</v>
      </c>
      <c r="D264" s="33">
        <v>100.13301339619002</v>
      </c>
      <c r="E264" s="34">
        <v>7</v>
      </c>
    </row>
    <row r="265" spans="2:5" x14ac:dyDescent="0.3">
      <c r="B265" s="36">
        <v>2011</v>
      </c>
      <c r="C265" s="31">
        <v>26815</v>
      </c>
      <c r="D265" s="33">
        <v>100.99714982276535</v>
      </c>
      <c r="E265" s="34">
        <v>10</v>
      </c>
    </row>
    <row r="266" spans="2:5" x14ac:dyDescent="0.3">
      <c r="B266" s="36">
        <v>2012</v>
      </c>
      <c r="C266" s="31">
        <v>31138.75</v>
      </c>
      <c r="D266" s="33">
        <v>99.52373867351649</v>
      </c>
      <c r="E266" s="34">
        <v>40</v>
      </c>
    </row>
    <row r="267" spans="2:5" x14ac:dyDescent="0.3">
      <c r="B267" s="36">
        <v>2013</v>
      </c>
      <c r="C267" s="31">
        <v>35719.565217391304</v>
      </c>
      <c r="D267" s="33">
        <v>98.280994885485043</v>
      </c>
      <c r="E267" s="34">
        <v>23</v>
      </c>
    </row>
    <row r="268" spans="2:5" x14ac:dyDescent="0.3">
      <c r="B268" s="36">
        <v>2014</v>
      </c>
      <c r="C268" s="31">
        <v>42491.379310344826</v>
      </c>
      <c r="D268" s="33">
        <v>100.60171837941834</v>
      </c>
      <c r="E268" s="34">
        <v>29</v>
      </c>
    </row>
    <row r="269" spans="2:5" x14ac:dyDescent="0.3">
      <c r="B269" s="35" t="s">
        <v>102</v>
      </c>
      <c r="C269" s="31">
        <v>32151.970979331232</v>
      </c>
      <c r="D269" s="33">
        <v>99.900487853428686</v>
      </c>
      <c r="E269" s="34">
        <v>145</v>
      </c>
    </row>
    <row r="270" spans="2:5" x14ac:dyDescent="0.3">
      <c r="B270" s="36">
        <v>2008</v>
      </c>
      <c r="C270" s="31">
        <v>22325</v>
      </c>
      <c r="D270" s="33">
        <v>99.74237894624018</v>
      </c>
      <c r="E270" s="34">
        <v>6</v>
      </c>
    </row>
    <row r="271" spans="2:5" x14ac:dyDescent="0.3">
      <c r="B271" s="36">
        <v>2009</v>
      </c>
      <c r="C271" s="31">
        <v>24441.304347826088</v>
      </c>
      <c r="D271" s="33">
        <v>101.18660117007771</v>
      </c>
      <c r="E271" s="34">
        <v>23</v>
      </c>
    </row>
    <row r="272" spans="2:5" x14ac:dyDescent="0.3">
      <c r="B272" s="36">
        <v>2010</v>
      </c>
      <c r="C272" s="31">
        <v>28327.272727272728</v>
      </c>
      <c r="D272" s="33">
        <v>100.70850506887709</v>
      </c>
      <c r="E272" s="34">
        <v>11</v>
      </c>
    </row>
    <row r="273" spans="2:5" x14ac:dyDescent="0.3">
      <c r="B273" s="36">
        <v>2011</v>
      </c>
      <c r="C273" s="31">
        <v>29848.076923076922</v>
      </c>
      <c r="D273" s="33">
        <v>100.66828116191301</v>
      </c>
      <c r="E273" s="34">
        <v>26</v>
      </c>
    </row>
    <row r="274" spans="2:5" x14ac:dyDescent="0.3">
      <c r="B274" s="36">
        <v>2012</v>
      </c>
      <c r="C274" s="31">
        <v>33598.809523809527</v>
      </c>
      <c r="D274" s="33">
        <v>98.45911758396575</v>
      </c>
      <c r="E274" s="34">
        <v>42</v>
      </c>
    </row>
    <row r="275" spans="2:5" x14ac:dyDescent="0.3">
      <c r="B275" s="36">
        <v>2013</v>
      </c>
      <c r="C275" s="31">
        <v>39500</v>
      </c>
      <c r="D275" s="33">
        <v>98.937864016510972</v>
      </c>
      <c r="E275" s="34">
        <v>22</v>
      </c>
    </row>
    <row r="276" spans="2:5" x14ac:dyDescent="0.3">
      <c r="B276" s="36">
        <v>2014</v>
      </c>
      <c r="C276" s="31">
        <v>47023.333333333336</v>
      </c>
      <c r="D276" s="33">
        <v>99.600667026416076</v>
      </c>
      <c r="E276" s="34">
        <v>15</v>
      </c>
    </row>
    <row r="277" spans="2:5" x14ac:dyDescent="0.3">
      <c r="B277" s="35" t="s">
        <v>103</v>
      </c>
      <c r="C277" s="31">
        <v>30360.857142857141</v>
      </c>
      <c r="D277" s="33">
        <v>99.817848311885172</v>
      </c>
      <c r="E277" s="34">
        <v>25</v>
      </c>
    </row>
    <row r="278" spans="2:5" x14ac:dyDescent="0.3">
      <c r="B278" s="36">
        <v>2002</v>
      </c>
      <c r="C278" s="31">
        <v>5350</v>
      </c>
      <c r="D278" s="33">
        <v>90.617199705496802</v>
      </c>
      <c r="E278" s="34">
        <v>2</v>
      </c>
    </row>
    <row r="279" spans="2:5" x14ac:dyDescent="0.3">
      <c r="B279" s="36">
        <v>2007</v>
      </c>
      <c r="C279" s="31">
        <v>15714.285714285714</v>
      </c>
      <c r="D279" s="33">
        <v>107.25797460930563</v>
      </c>
      <c r="E279" s="34">
        <v>7</v>
      </c>
    </row>
    <row r="280" spans="2:5" x14ac:dyDescent="0.3">
      <c r="B280" s="36">
        <v>2008</v>
      </c>
      <c r="C280" s="31">
        <v>17290</v>
      </c>
      <c r="D280" s="33">
        <v>101.69661500911688</v>
      </c>
      <c r="E280" s="34">
        <v>10</v>
      </c>
    </row>
    <row r="281" spans="2:5" x14ac:dyDescent="0.3">
      <c r="B281" s="36">
        <v>2013</v>
      </c>
      <c r="C281" s="31">
        <v>49050</v>
      </c>
      <c r="D281" s="33">
        <v>98.892452235506568</v>
      </c>
      <c r="E281" s="34">
        <v>4</v>
      </c>
    </row>
    <row r="282" spans="2:5" x14ac:dyDescent="0.3">
      <c r="B282" s="36">
        <v>2014</v>
      </c>
      <c r="C282" s="31">
        <v>64400</v>
      </c>
      <c r="D282" s="33">
        <v>100.625</v>
      </c>
      <c r="E282" s="34">
        <v>2</v>
      </c>
    </row>
    <row r="283" spans="2:5" x14ac:dyDescent="0.3">
      <c r="B283" s="35" t="s">
        <v>104</v>
      </c>
      <c r="C283" s="31">
        <v>66271.666666666672</v>
      </c>
      <c r="D283" s="33">
        <v>100.92160577159851</v>
      </c>
      <c r="E283" s="34">
        <v>8</v>
      </c>
    </row>
    <row r="284" spans="2:5" x14ac:dyDescent="0.3">
      <c r="B284" s="36">
        <v>2013</v>
      </c>
      <c r="C284" s="31">
        <v>61483.333333333336</v>
      </c>
      <c r="D284" s="33">
        <v>100.82167053242652</v>
      </c>
      <c r="E284" s="34">
        <v>3</v>
      </c>
    </row>
    <row r="285" spans="2:5" x14ac:dyDescent="0.3">
      <c r="B285" s="36">
        <v>2014</v>
      </c>
      <c r="C285" s="31">
        <v>71060</v>
      </c>
      <c r="D285" s="33">
        <v>101.02154101077051</v>
      </c>
      <c r="E285" s="34">
        <v>5</v>
      </c>
    </row>
    <row r="286" spans="2:5" x14ac:dyDescent="0.3">
      <c r="B286" s="35" t="s">
        <v>105</v>
      </c>
      <c r="C286" s="31">
        <v>39244.791666666664</v>
      </c>
      <c r="D286" s="33">
        <v>111.63622682866607</v>
      </c>
      <c r="E286" s="34">
        <v>19</v>
      </c>
    </row>
    <row r="287" spans="2:5" x14ac:dyDescent="0.3">
      <c r="B287" s="36">
        <v>2001</v>
      </c>
      <c r="C287" s="31">
        <v>5100</v>
      </c>
      <c r="D287" s="33">
        <v>175.86206896551724</v>
      </c>
      <c r="E287" s="34">
        <v>1</v>
      </c>
    </row>
    <row r="288" spans="2:5" x14ac:dyDescent="0.3">
      <c r="B288" s="36">
        <v>2007</v>
      </c>
      <c r="C288" s="31">
        <v>22368.75</v>
      </c>
      <c r="D288" s="33">
        <v>97.954384597509389</v>
      </c>
      <c r="E288" s="34">
        <v>8</v>
      </c>
    </row>
    <row r="289" spans="2:5" x14ac:dyDescent="0.3">
      <c r="B289" s="36">
        <v>2008</v>
      </c>
      <c r="C289" s="31">
        <v>28000</v>
      </c>
      <c r="D289" s="33">
        <v>85.106382978723403</v>
      </c>
      <c r="E289" s="34">
        <v>1</v>
      </c>
    </row>
    <row r="290" spans="2:5" x14ac:dyDescent="0.3">
      <c r="B290" s="36">
        <v>2009</v>
      </c>
      <c r="C290" s="31">
        <v>29000</v>
      </c>
      <c r="D290" s="33">
        <v>112.40310077519379</v>
      </c>
      <c r="E290" s="34">
        <v>1</v>
      </c>
    </row>
    <row r="291" spans="2:5" x14ac:dyDescent="0.3">
      <c r="B291" s="36">
        <v>2013</v>
      </c>
      <c r="C291" s="31">
        <v>68500</v>
      </c>
      <c r="D291" s="33">
        <v>97.903188360934848</v>
      </c>
      <c r="E291" s="34">
        <v>4</v>
      </c>
    </row>
    <row r="292" spans="2:5" x14ac:dyDescent="0.3">
      <c r="B292" s="36">
        <v>2014</v>
      </c>
      <c r="C292" s="31">
        <v>82500</v>
      </c>
      <c r="D292" s="33">
        <v>100.58823529411765</v>
      </c>
      <c r="E292" s="34">
        <v>4</v>
      </c>
    </row>
    <row r="293" spans="2:5" x14ac:dyDescent="0.3">
      <c r="B293" s="35" t="s">
        <v>106</v>
      </c>
      <c r="C293" s="31">
        <v>48114.285714285717</v>
      </c>
      <c r="D293" s="33">
        <v>100.11800912325577</v>
      </c>
      <c r="E293" s="34">
        <v>7</v>
      </c>
    </row>
    <row r="294" spans="2:5" x14ac:dyDescent="0.3">
      <c r="B294" s="36">
        <v>2014</v>
      </c>
      <c r="C294" s="31">
        <v>48114.285714285717</v>
      </c>
      <c r="D294" s="33">
        <v>100.11800912325577</v>
      </c>
      <c r="E294" s="34">
        <v>7</v>
      </c>
    </row>
    <row r="295" spans="2:5" x14ac:dyDescent="0.3">
      <c r="B295" s="35" t="s">
        <v>107</v>
      </c>
      <c r="C295" s="31">
        <v>14270.324675324675</v>
      </c>
      <c r="D295" s="33">
        <v>104.08660671578315</v>
      </c>
      <c r="E295" s="34">
        <v>119</v>
      </c>
    </row>
    <row r="296" spans="2:5" x14ac:dyDescent="0.3">
      <c r="B296" s="36">
        <v>2000</v>
      </c>
      <c r="C296" s="31">
        <v>3800</v>
      </c>
      <c r="D296" s="33">
        <v>112.21532091097308</v>
      </c>
      <c r="E296" s="34">
        <v>2</v>
      </c>
    </row>
    <row r="297" spans="2:5" x14ac:dyDescent="0.3">
      <c r="B297" s="36">
        <v>2001</v>
      </c>
      <c r="C297" s="31">
        <v>4100</v>
      </c>
      <c r="D297" s="33">
        <v>97.814687793029861</v>
      </c>
      <c r="E297" s="34">
        <v>20</v>
      </c>
    </row>
    <row r="298" spans="2:5" x14ac:dyDescent="0.3">
      <c r="B298" s="36">
        <v>2002</v>
      </c>
      <c r="C298" s="31">
        <v>4039.2857142857142</v>
      </c>
      <c r="D298" s="33">
        <v>107.58843280613245</v>
      </c>
      <c r="E298" s="34">
        <v>14</v>
      </c>
    </row>
    <row r="299" spans="2:5" x14ac:dyDescent="0.3">
      <c r="B299" s="36">
        <v>2003</v>
      </c>
      <c r="C299" s="31">
        <v>4800</v>
      </c>
      <c r="D299" s="33">
        <v>96.158232064188226</v>
      </c>
      <c r="E299" s="34">
        <v>18</v>
      </c>
    </row>
    <row r="300" spans="2:5" x14ac:dyDescent="0.3">
      <c r="B300" s="36">
        <v>2004</v>
      </c>
      <c r="C300" s="31">
        <v>7064.2857142857147</v>
      </c>
      <c r="D300" s="33">
        <v>104.3616438267118</v>
      </c>
      <c r="E300" s="34">
        <v>21</v>
      </c>
    </row>
    <row r="301" spans="2:5" x14ac:dyDescent="0.3">
      <c r="B301" s="36">
        <v>2005</v>
      </c>
      <c r="C301" s="31">
        <v>7900</v>
      </c>
      <c r="D301" s="33">
        <v>129.50819672131149</v>
      </c>
      <c r="E301" s="34">
        <v>1</v>
      </c>
    </row>
    <row r="302" spans="2:5" x14ac:dyDescent="0.3">
      <c r="B302" s="36">
        <v>2008</v>
      </c>
      <c r="C302" s="31">
        <v>14170</v>
      </c>
      <c r="D302" s="33">
        <v>99.00661183598406</v>
      </c>
      <c r="E302" s="34">
        <v>35</v>
      </c>
    </row>
    <row r="303" spans="2:5" x14ac:dyDescent="0.3">
      <c r="B303" s="36">
        <v>2009</v>
      </c>
      <c r="C303" s="31">
        <v>17600</v>
      </c>
      <c r="D303" s="33">
        <v>103.11364035329042</v>
      </c>
      <c r="E303" s="34">
        <v>3</v>
      </c>
    </row>
    <row r="304" spans="2:5" x14ac:dyDescent="0.3">
      <c r="B304" s="36">
        <v>2012</v>
      </c>
      <c r="C304" s="31">
        <v>27400</v>
      </c>
      <c r="D304" s="33">
        <v>99.642019100186005</v>
      </c>
      <c r="E304" s="34">
        <v>3</v>
      </c>
    </row>
    <row r="305" spans="2:5" x14ac:dyDescent="0.3">
      <c r="B305" s="36">
        <v>2014</v>
      </c>
      <c r="C305" s="31">
        <v>33500</v>
      </c>
      <c r="D305" s="33">
        <v>102.13414634146341</v>
      </c>
      <c r="E305" s="34">
        <v>1</v>
      </c>
    </row>
    <row r="306" spans="2:5" x14ac:dyDescent="0.3">
      <c r="B306" s="36">
        <v>2015</v>
      </c>
      <c r="C306" s="31">
        <v>32600</v>
      </c>
      <c r="D306" s="33">
        <v>93.409742120343836</v>
      </c>
      <c r="E306" s="34">
        <v>1</v>
      </c>
    </row>
    <row r="307" spans="2:5" x14ac:dyDescent="0.3">
      <c r="B307" s="35" t="s">
        <v>108</v>
      </c>
      <c r="C307" s="31">
        <v>44800</v>
      </c>
      <c r="D307" s="33">
        <v>99.966471646576963</v>
      </c>
      <c r="E307" s="34">
        <v>3</v>
      </c>
    </row>
    <row r="308" spans="2:5" x14ac:dyDescent="0.3">
      <c r="B308" s="36">
        <v>2013</v>
      </c>
      <c r="C308" s="31">
        <v>44800</v>
      </c>
      <c r="D308" s="33">
        <v>99.966471646576963</v>
      </c>
      <c r="E308" s="34">
        <v>3</v>
      </c>
    </row>
    <row r="309" spans="2:5" x14ac:dyDescent="0.3">
      <c r="B309" s="35" t="s">
        <v>109</v>
      </c>
      <c r="C309" s="31">
        <v>34406.25</v>
      </c>
      <c r="D309" s="33">
        <v>101.72074451213423</v>
      </c>
      <c r="E309" s="34">
        <v>6</v>
      </c>
    </row>
    <row r="310" spans="2:5" x14ac:dyDescent="0.3">
      <c r="B310" s="36">
        <v>2009</v>
      </c>
      <c r="C310" s="31">
        <v>22000</v>
      </c>
      <c r="D310" s="33">
        <v>101.38248847926268</v>
      </c>
      <c r="E310" s="34">
        <v>1</v>
      </c>
    </row>
    <row r="311" spans="2:5" x14ac:dyDescent="0.3">
      <c r="B311" s="36">
        <v>2012</v>
      </c>
      <c r="C311" s="31">
        <v>38550</v>
      </c>
      <c r="D311" s="33">
        <v>105.79035903905798</v>
      </c>
      <c r="E311" s="34">
        <v>2</v>
      </c>
    </row>
    <row r="312" spans="2:5" x14ac:dyDescent="0.3">
      <c r="B312" s="36">
        <v>2014</v>
      </c>
      <c r="C312" s="31">
        <v>35575</v>
      </c>
      <c r="D312" s="33">
        <v>91.637213863549619</v>
      </c>
      <c r="E312" s="34">
        <v>2</v>
      </c>
    </row>
    <row r="313" spans="2:5" x14ac:dyDescent="0.3">
      <c r="B313" s="36">
        <v>2015</v>
      </c>
      <c r="C313" s="31">
        <v>41500</v>
      </c>
      <c r="D313" s="33">
        <v>108.07291666666667</v>
      </c>
      <c r="E313" s="34">
        <v>1</v>
      </c>
    </row>
    <row r="314" spans="2:5" x14ac:dyDescent="0.3">
      <c r="B314" s="32" t="s">
        <v>11</v>
      </c>
      <c r="C314" s="31">
        <v>89962.644382695871</v>
      </c>
      <c r="D314" s="33">
        <v>97.650924460553583</v>
      </c>
      <c r="E314" s="34">
        <v>115</v>
      </c>
    </row>
    <row r="315" spans="2:5" x14ac:dyDescent="0.3">
      <c r="B315" s="35" t="s">
        <v>110</v>
      </c>
      <c r="C315" s="31">
        <v>66570.175438596489</v>
      </c>
      <c r="D315" s="33">
        <v>97.979239652660226</v>
      </c>
      <c r="E315" s="34">
        <v>31</v>
      </c>
    </row>
    <row r="316" spans="2:5" x14ac:dyDescent="0.3">
      <c r="B316" s="36">
        <v>2006</v>
      </c>
      <c r="C316" s="31">
        <v>52947.368421052633</v>
      </c>
      <c r="D316" s="33">
        <v>101.49868724281279</v>
      </c>
      <c r="E316" s="34">
        <v>19</v>
      </c>
    </row>
    <row r="317" spans="2:5" x14ac:dyDescent="0.3">
      <c r="B317" s="36">
        <v>2007</v>
      </c>
      <c r="C317" s="31">
        <v>55333.333333333336</v>
      </c>
      <c r="D317" s="33">
        <v>100.31012836700874</v>
      </c>
      <c r="E317" s="34">
        <v>6</v>
      </c>
    </row>
    <row r="318" spans="2:5" x14ac:dyDescent="0.3">
      <c r="B318" s="36">
        <v>2008</v>
      </c>
      <c r="C318" s="31">
        <v>59666.666666666664</v>
      </c>
      <c r="D318" s="33">
        <v>93.911814389630081</v>
      </c>
      <c r="E318" s="34">
        <v>3</v>
      </c>
    </row>
    <row r="319" spans="2:5" x14ac:dyDescent="0.3">
      <c r="B319" s="36">
        <v>2012</v>
      </c>
      <c r="C319" s="31">
        <v>98333.333333333328</v>
      </c>
      <c r="D319" s="33">
        <v>96.196328611189301</v>
      </c>
      <c r="E319" s="34">
        <v>3</v>
      </c>
    </row>
    <row r="320" spans="2:5" x14ac:dyDescent="0.3">
      <c r="B320" s="35" t="s">
        <v>111</v>
      </c>
      <c r="C320" s="31">
        <v>105750</v>
      </c>
      <c r="D320" s="33">
        <v>100.73022496371553</v>
      </c>
      <c r="E320" s="34">
        <v>2</v>
      </c>
    </row>
    <row r="321" spans="2:5" x14ac:dyDescent="0.3">
      <c r="B321" s="36">
        <v>2011</v>
      </c>
      <c r="C321" s="31">
        <v>106500</v>
      </c>
      <c r="D321" s="33">
        <v>102.40384615384615</v>
      </c>
      <c r="E321" s="34">
        <v>1</v>
      </c>
    </row>
    <row r="322" spans="2:5" x14ac:dyDescent="0.3">
      <c r="B322" s="36">
        <v>2012</v>
      </c>
      <c r="C322" s="31">
        <v>105000</v>
      </c>
      <c r="D322" s="33">
        <v>99.056603773584911</v>
      </c>
      <c r="E322" s="34">
        <v>1</v>
      </c>
    </row>
    <row r="323" spans="2:5" x14ac:dyDescent="0.3">
      <c r="B323" s="35" t="s">
        <v>112</v>
      </c>
      <c r="C323" s="31">
        <v>72184.623015873018</v>
      </c>
      <c r="D323" s="33">
        <v>98.045288099636352</v>
      </c>
      <c r="E323" s="34">
        <v>42</v>
      </c>
    </row>
    <row r="324" spans="2:5" x14ac:dyDescent="0.3">
      <c r="B324" s="36">
        <v>2004</v>
      </c>
      <c r="C324" s="31">
        <v>33900</v>
      </c>
      <c r="D324" s="33">
        <v>89.774442110756254</v>
      </c>
      <c r="E324" s="34">
        <v>3</v>
      </c>
    </row>
    <row r="325" spans="2:5" x14ac:dyDescent="0.3">
      <c r="B325" s="36">
        <v>2005</v>
      </c>
      <c r="C325" s="31">
        <v>47216.666666666664</v>
      </c>
      <c r="D325" s="33">
        <v>101.70143028573035</v>
      </c>
      <c r="E325" s="34">
        <v>18</v>
      </c>
    </row>
    <row r="326" spans="2:5" x14ac:dyDescent="0.3">
      <c r="B326" s="36">
        <v>2006</v>
      </c>
      <c r="C326" s="31">
        <v>56000</v>
      </c>
      <c r="D326" s="33">
        <v>102.52492410315745</v>
      </c>
      <c r="E326" s="34">
        <v>3</v>
      </c>
    </row>
    <row r="327" spans="2:5" x14ac:dyDescent="0.3">
      <c r="B327" s="36">
        <v>2007</v>
      </c>
      <c r="C327" s="31">
        <v>58500</v>
      </c>
      <c r="D327" s="33">
        <v>99.588839121554756</v>
      </c>
      <c r="E327" s="34">
        <v>7</v>
      </c>
    </row>
    <row r="328" spans="2:5" x14ac:dyDescent="0.3">
      <c r="B328" s="36">
        <v>2012</v>
      </c>
      <c r="C328" s="31">
        <v>112928.57142857143</v>
      </c>
      <c r="D328" s="33">
        <v>97.601519319010805</v>
      </c>
      <c r="E328" s="34">
        <v>7</v>
      </c>
    </row>
    <row r="329" spans="2:5" x14ac:dyDescent="0.3">
      <c r="B329" s="36">
        <v>2013</v>
      </c>
      <c r="C329" s="31">
        <v>124562.5</v>
      </c>
      <c r="D329" s="33">
        <v>97.080573657608539</v>
      </c>
      <c r="E329" s="34">
        <v>4</v>
      </c>
    </row>
    <row r="330" spans="2:5" x14ac:dyDescent="0.3">
      <c r="B330" s="35" t="s">
        <v>113</v>
      </c>
      <c r="C330" s="31">
        <v>83812.5</v>
      </c>
      <c r="D330" s="33">
        <v>101.00288610251877</v>
      </c>
      <c r="E330" s="34">
        <v>3</v>
      </c>
    </row>
    <row r="331" spans="2:5" x14ac:dyDescent="0.3">
      <c r="B331" s="36">
        <v>2008</v>
      </c>
      <c r="C331" s="31">
        <v>71625</v>
      </c>
      <c r="D331" s="33">
        <v>98.779965753424662</v>
      </c>
      <c r="E331" s="34">
        <v>2</v>
      </c>
    </row>
    <row r="332" spans="2:5" x14ac:dyDescent="0.3">
      <c r="B332" s="36">
        <v>2010</v>
      </c>
      <c r="C332" s="31">
        <v>96000</v>
      </c>
      <c r="D332" s="33">
        <v>103.2258064516129</v>
      </c>
      <c r="E332" s="34">
        <v>1</v>
      </c>
    </row>
    <row r="333" spans="2:5" x14ac:dyDescent="0.3">
      <c r="B333" s="35" t="s">
        <v>114</v>
      </c>
      <c r="C333" s="31">
        <v>104104.56349206349</v>
      </c>
      <c r="D333" s="33">
        <v>96.254041061400486</v>
      </c>
      <c r="E333" s="34">
        <v>33</v>
      </c>
    </row>
    <row r="334" spans="2:5" x14ac:dyDescent="0.3">
      <c r="B334" s="36">
        <v>2007</v>
      </c>
      <c r="C334" s="31">
        <v>67204.166666666672</v>
      </c>
      <c r="D334" s="33">
        <v>99.634359314293363</v>
      </c>
      <c r="E334" s="34">
        <v>12</v>
      </c>
    </row>
    <row r="335" spans="2:5" x14ac:dyDescent="0.3">
      <c r="B335" s="36">
        <v>2008</v>
      </c>
      <c r="C335" s="31">
        <v>69262.5</v>
      </c>
      <c r="D335" s="33">
        <v>95.686281331052641</v>
      </c>
      <c r="E335" s="34">
        <v>8</v>
      </c>
    </row>
    <row r="336" spans="2:5" x14ac:dyDescent="0.3">
      <c r="B336" s="36">
        <v>2009</v>
      </c>
      <c r="C336" s="31">
        <v>82375</v>
      </c>
      <c r="D336" s="33">
        <v>89.345933208479593</v>
      </c>
      <c r="E336" s="34">
        <v>4</v>
      </c>
    </row>
    <row r="337" spans="2:5" x14ac:dyDescent="0.3">
      <c r="B337" s="36">
        <v>2011</v>
      </c>
      <c r="C337" s="31">
        <v>123000</v>
      </c>
      <c r="D337" s="33">
        <v>102.49999999999999</v>
      </c>
      <c r="E337" s="34">
        <v>1</v>
      </c>
    </row>
    <row r="338" spans="2:5" x14ac:dyDescent="0.3">
      <c r="B338" s="36">
        <v>2012</v>
      </c>
      <c r="C338" s="31">
        <v>140500</v>
      </c>
      <c r="D338" s="33">
        <v>94.932432432432435</v>
      </c>
      <c r="E338" s="34">
        <v>1</v>
      </c>
    </row>
    <row r="339" spans="2:5" x14ac:dyDescent="0.3">
      <c r="B339" s="36">
        <v>2013</v>
      </c>
      <c r="C339" s="31">
        <v>142285.71428571429</v>
      </c>
      <c r="D339" s="33">
        <v>95.425240082144938</v>
      </c>
      <c r="E339" s="34">
        <v>7</v>
      </c>
    </row>
    <row r="340" spans="2:5" x14ac:dyDescent="0.3">
      <c r="B340" s="35" t="s">
        <v>115</v>
      </c>
      <c r="C340" s="31">
        <v>111000</v>
      </c>
      <c r="D340" s="33">
        <v>101.83486238532109</v>
      </c>
      <c r="E340" s="34">
        <v>1</v>
      </c>
    </row>
    <row r="341" spans="2:5" x14ac:dyDescent="0.3">
      <c r="B341" s="36">
        <v>2011</v>
      </c>
      <c r="C341" s="31">
        <v>111000</v>
      </c>
      <c r="D341" s="33">
        <v>101.83486238532109</v>
      </c>
      <c r="E341" s="34">
        <v>1</v>
      </c>
    </row>
    <row r="342" spans="2:5" x14ac:dyDescent="0.3">
      <c r="B342" s="35" t="s">
        <v>116</v>
      </c>
      <c r="C342" s="31">
        <v>101000</v>
      </c>
      <c r="D342" s="33">
        <v>87.826086956521749</v>
      </c>
      <c r="E342" s="34">
        <v>1</v>
      </c>
    </row>
    <row r="343" spans="2:5" x14ac:dyDescent="0.3">
      <c r="B343" s="36">
        <v>2010</v>
      </c>
      <c r="C343" s="31">
        <v>101000</v>
      </c>
      <c r="D343" s="33">
        <v>87.826086956521749</v>
      </c>
      <c r="E343" s="34">
        <v>1</v>
      </c>
    </row>
    <row r="344" spans="2:5" x14ac:dyDescent="0.3">
      <c r="B344" s="35" t="s">
        <v>117</v>
      </c>
      <c r="C344" s="31">
        <v>154000</v>
      </c>
      <c r="D344" s="33">
        <v>95.13115754155865</v>
      </c>
      <c r="E344" s="34">
        <v>2</v>
      </c>
    </row>
    <row r="345" spans="2:5" x14ac:dyDescent="0.3">
      <c r="B345" s="36">
        <v>2014</v>
      </c>
      <c r="C345" s="31">
        <v>154000</v>
      </c>
      <c r="D345" s="33">
        <v>95.13115754155865</v>
      </c>
      <c r="E345" s="34">
        <v>2</v>
      </c>
    </row>
    <row r="346" spans="2:5" x14ac:dyDescent="0.3">
      <c r="B346" s="32" t="s">
        <v>12</v>
      </c>
      <c r="C346" s="31">
        <v>25355.282571272641</v>
      </c>
      <c r="D346" s="33">
        <v>100.56271805128722</v>
      </c>
      <c r="E346" s="34">
        <v>20291</v>
      </c>
    </row>
    <row r="347" spans="2:5" x14ac:dyDescent="0.3">
      <c r="B347" s="35" t="s">
        <v>118</v>
      </c>
      <c r="C347" s="31">
        <v>54400</v>
      </c>
      <c r="D347" s="33">
        <v>103.81679389312977</v>
      </c>
      <c r="E347" s="34">
        <v>1</v>
      </c>
    </row>
    <row r="348" spans="2:5" x14ac:dyDescent="0.3">
      <c r="B348" s="36">
        <v>2011</v>
      </c>
      <c r="C348" s="31">
        <v>54400</v>
      </c>
      <c r="D348" s="33">
        <v>103.81679389312977</v>
      </c>
      <c r="E348" s="34">
        <v>1</v>
      </c>
    </row>
    <row r="349" spans="2:5" x14ac:dyDescent="0.3">
      <c r="B349" s="35" t="s">
        <v>119</v>
      </c>
      <c r="C349" s="31">
        <v>17963.13083184668</v>
      </c>
      <c r="D349" s="33">
        <v>99.254501986673958</v>
      </c>
      <c r="E349" s="34">
        <v>403</v>
      </c>
    </row>
    <row r="350" spans="2:5" x14ac:dyDescent="0.3">
      <c r="B350" s="36">
        <v>2008</v>
      </c>
      <c r="C350" s="31">
        <v>12851.639344262296</v>
      </c>
      <c r="D350" s="33">
        <v>102.52319990108255</v>
      </c>
      <c r="E350" s="34">
        <v>61</v>
      </c>
    </row>
    <row r="351" spans="2:5" x14ac:dyDescent="0.3">
      <c r="B351" s="36">
        <v>2009</v>
      </c>
      <c r="C351" s="31">
        <v>13239.18918918919</v>
      </c>
      <c r="D351" s="33">
        <v>99.847456622536399</v>
      </c>
      <c r="E351" s="34">
        <v>37</v>
      </c>
    </row>
    <row r="352" spans="2:5" x14ac:dyDescent="0.3">
      <c r="B352" s="36">
        <v>2010</v>
      </c>
      <c r="C352" s="31">
        <v>15296.428571428571</v>
      </c>
      <c r="D352" s="33">
        <v>98.458817676475817</v>
      </c>
      <c r="E352" s="34">
        <v>28</v>
      </c>
    </row>
    <row r="353" spans="2:5" x14ac:dyDescent="0.3">
      <c r="B353" s="36">
        <v>2011</v>
      </c>
      <c r="C353" s="31">
        <v>17962.295081967211</v>
      </c>
      <c r="D353" s="33">
        <v>97.716700439482864</v>
      </c>
      <c r="E353" s="34">
        <v>61</v>
      </c>
    </row>
    <row r="354" spans="2:5" x14ac:dyDescent="0.3">
      <c r="B354" s="36">
        <v>2012</v>
      </c>
      <c r="C354" s="31">
        <v>22593.121693121691</v>
      </c>
      <c r="D354" s="33">
        <v>99.559451929451086</v>
      </c>
      <c r="E354" s="34">
        <v>189</v>
      </c>
    </row>
    <row r="355" spans="2:5" x14ac:dyDescent="0.3">
      <c r="B355" s="36">
        <v>2013</v>
      </c>
      <c r="C355" s="31">
        <v>25836.111111111109</v>
      </c>
      <c r="D355" s="33">
        <v>97.421385351015005</v>
      </c>
      <c r="E355" s="34">
        <v>27</v>
      </c>
    </row>
    <row r="356" spans="2:5" x14ac:dyDescent="0.3">
      <c r="B356" s="35" t="s">
        <v>120</v>
      </c>
      <c r="C356" s="31">
        <v>38719.838056680164</v>
      </c>
      <c r="D356" s="33">
        <v>101.90892311025323</v>
      </c>
      <c r="E356" s="34">
        <v>32</v>
      </c>
    </row>
    <row r="357" spans="2:5" x14ac:dyDescent="0.3">
      <c r="B357" s="36">
        <v>2014</v>
      </c>
      <c r="C357" s="31">
        <v>37497.368421052633</v>
      </c>
      <c r="D357" s="33">
        <v>100.59958092394484</v>
      </c>
      <c r="E357" s="34">
        <v>19</v>
      </c>
    </row>
    <row r="358" spans="2:5" x14ac:dyDescent="0.3">
      <c r="B358" s="36">
        <v>2015</v>
      </c>
      <c r="C358" s="31">
        <v>39942.307692307695</v>
      </c>
      <c r="D358" s="33">
        <v>103.21826529656161</v>
      </c>
      <c r="E358" s="34">
        <v>13</v>
      </c>
    </row>
    <row r="359" spans="2:5" x14ac:dyDescent="0.3">
      <c r="B359" s="35" t="s">
        <v>121</v>
      </c>
      <c r="C359" s="31">
        <v>10263.171771304758</v>
      </c>
      <c r="D359" s="33">
        <v>103.82963044135977</v>
      </c>
      <c r="E359" s="34">
        <v>8035</v>
      </c>
    </row>
    <row r="360" spans="2:5" x14ac:dyDescent="0.3">
      <c r="B360" s="36">
        <v>1994</v>
      </c>
      <c r="C360" s="31">
        <v>1297.5</v>
      </c>
      <c r="D360" s="33">
        <v>129.40189083488184</v>
      </c>
      <c r="E360" s="34">
        <v>10</v>
      </c>
    </row>
    <row r="361" spans="2:5" x14ac:dyDescent="0.3">
      <c r="B361" s="36">
        <v>1995</v>
      </c>
      <c r="C361" s="31">
        <v>737.5</v>
      </c>
      <c r="D361" s="33">
        <v>98.697691261991054</v>
      </c>
      <c r="E361" s="34">
        <v>8</v>
      </c>
    </row>
    <row r="362" spans="2:5" x14ac:dyDescent="0.3">
      <c r="B362" s="36">
        <v>1996</v>
      </c>
      <c r="C362" s="31">
        <v>745.83333333333337</v>
      </c>
      <c r="D362" s="33">
        <v>61.559509124202371</v>
      </c>
      <c r="E362" s="34">
        <v>12</v>
      </c>
    </row>
    <row r="363" spans="2:5" x14ac:dyDescent="0.3">
      <c r="B363" s="36">
        <v>1997</v>
      </c>
      <c r="C363" s="31">
        <v>1583.3333333333333</v>
      </c>
      <c r="D363" s="33">
        <v>117.79984156665</v>
      </c>
      <c r="E363" s="34">
        <v>18</v>
      </c>
    </row>
    <row r="364" spans="2:5" x14ac:dyDescent="0.3">
      <c r="B364" s="36">
        <v>1998</v>
      </c>
      <c r="C364" s="31">
        <v>1650</v>
      </c>
      <c r="D364" s="33">
        <v>123.64089625901499</v>
      </c>
      <c r="E364" s="34">
        <v>17</v>
      </c>
    </row>
    <row r="365" spans="2:5" x14ac:dyDescent="0.3">
      <c r="B365" s="36">
        <v>1999</v>
      </c>
      <c r="C365" s="31">
        <v>1700.8064516129032</v>
      </c>
      <c r="D365" s="33">
        <v>148.73429684717541</v>
      </c>
      <c r="E365" s="34">
        <v>62</v>
      </c>
    </row>
    <row r="366" spans="2:5" x14ac:dyDescent="0.3">
      <c r="B366" s="36">
        <v>2000</v>
      </c>
      <c r="C366" s="31">
        <v>2053.9823008849557</v>
      </c>
      <c r="D366" s="33">
        <v>104.88987770242568</v>
      </c>
      <c r="E366" s="34">
        <v>113</v>
      </c>
    </row>
    <row r="367" spans="2:5" x14ac:dyDescent="0.3">
      <c r="B367" s="36">
        <v>2001</v>
      </c>
      <c r="C367" s="31">
        <v>2811.8055555555557</v>
      </c>
      <c r="D367" s="33">
        <v>103.02239710658178</v>
      </c>
      <c r="E367" s="34">
        <v>144</v>
      </c>
    </row>
    <row r="368" spans="2:5" x14ac:dyDescent="0.3">
      <c r="B368" s="36">
        <v>2002</v>
      </c>
      <c r="C368" s="31">
        <v>3231.25</v>
      </c>
      <c r="D368" s="33">
        <v>99.635149451576666</v>
      </c>
      <c r="E368" s="34">
        <v>144</v>
      </c>
    </row>
    <row r="369" spans="2:5" x14ac:dyDescent="0.3">
      <c r="B369" s="36">
        <v>2003</v>
      </c>
      <c r="C369" s="31">
        <v>3522.8506787330316</v>
      </c>
      <c r="D369" s="33">
        <v>105.62655302595873</v>
      </c>
      <c r="E369" s="34">
        <v>221</v>
      </c>
    </row>
    <row r="370" spans="2:5" x14ac:dyDescent="0.3">
      <c r="B370" s="36">
        <v>2004</v>
      </c>
      <c r="C370" s="31">
        <v>4480.3278688524588</v>
      </c>
      <c r="D370" s="33">
        <v>98.728108177860591</v>
      </c>
      <c r="E370" s="34">
        <v>244</v>
      </c>
    </row>
    <row r="371" spans="2:5" x14ac:dyDescent="0.3">
      <c r="B371" s="36">
        <v>2005</v>
      </c>
      <c r="C371" s="31">
        <v>4941.2587412587409</v>
      </c>
      <c r="D371" s="33">
        <v>98.178831728148438</v>
      </c>
      <c r="E371" s="34">
        <v>143</v>
      </c>
    </row>
    <row r="372" spans="2:5" x14ac:dyDescent="0.3">
      <c r="B372" s="36">
        <v>2006</v>
      </c>
      <c r="C372" s="31">
        <v>7072.3832528180355</v>
      </c>
      <c r="D372" s="33">
        <v>99.101224855762538</v>
      </c>
      <c r="E372" s="34">
        <v>621</v>
      </c>
    </row>
    <row r="373" spans="2:5" x14ac:dyDescent="0.3">
      <c r="B373" s="36">
        <v>2007</v>
      </c>
      <c r="C373" s="31">
        <v>9037.3688155922046</v>
      </c>
      <c r="D373" s="33">
        <v>98.723059582500611</v>
      </c>
      <c r="E373" s="34">
        <v>667</v>
      </c>
    </row>
    <row r="374" spans="2:5" x14ac:dyDescent="0.3">
      <c r="B374" s="36">
        <v>2008</v>
      </c>
      <c r="C374" s="31">
        <v>11017.390282131661</v>
      </c>
      <c r="D374" s="33">
        <v>99.265217400571544</v>
      </c>
      <c r="E374" s="34">
        <v>638</v>
      </c>
    </row>
    <row r="375" spans="2:5" x14ac:dyDescent="0.3">
      <c r="B375" s="36">
        <v>2009</v>
      </c>
      <c r="C375" s="31">
        <v>13355.69306930693</v>
      </c>
      <c r="D375" s="33">
        <v>98.675724979584672</v>
      </c>
      <c r="E375" s="34">
        <v>404</v>
      </c>
    </row>
    <row r="376" spans="2:5" x14ac:dyDescent="0.3">
      <c r="B376" s="36">
        <v>2010</v>
      </c>
      <c r="C376" s="31">
        <v>14629.504504504504</v>
      </c>
      <c r="D376" s="33">
        <v>99.548829396331811</v>
      </c>
      <c r="E376" s="34">
        <v>222</v>
      </c>
    </row>
    <row r="377" spans="2:5" x14ac:dyDescent="0.3">
      <c r="B377" s="36">
        <v>2011</v>
      </c>
      <c r="C377" s="31">
        <v>19632.302742025742</v>
      </c>
      <c r="D377" s="33">
        <v>98.993446912718028</v>
      </c>
      <c r="E377" s="34">
        <v>1787</v>
      </c>
    </row>
    <row r="378" spans="2:5" x14ac:dyDescent="0.3">
      <c r="B378" s="36">
        <v>2012</v>
      </c>
      <c r="C378" s="31">
        <v>25188.011006289307</v>
      </c>
      <c r="D378" s="33">
        <v>99.686654673511285</v>
      </c>
      <c r="E378" s="34">
        <v>1272</v>
      </c>
    </row>
    <row r="379" spans="2:5" x14ac:dyDescent="0.3">
      <c r="B379" s="36">
        <v>2013</v>
      </c>
      <c r="C379" s="31">
        <v>26915.080071174376</v>
      </c>
      <c r="D379" s="33">
        <v>99.268466122964227</v>
      </c>
      <c r="E379" s="34">
        <v>562</v>
      </c>
    </row>
    <row r="380" spans="2:5" x14ac:dyDescent="0.3">
      <c r="B380" s="36">
        <v>2014</v>
      </c>
      <c r="C380" s="31">
        <v>32798.342059336821</v>
      </c>
      <c r="D380" s="33">
        <v>100.62972813081547</v>
      </c>
      <c r="E380" s="34">
        <v>573</v>
      </c>
    </row>
    <row r="381" spans="2:5" x14ac:dyDescent="0.3">
      <c r="B381" s="36">
        <v>2015</v>
      </c>
      <c r="C381" s="31">
        <v>37387.254901960783</v>
      </c>
      <c r="D381" s="33">
        <v>100.44447456868713</v>
      </c>
      <c r="E381" s="34">
        <v>153</v>
      </c>
    </row>
    <row r="382" spans="2:5" x14ac:dyDescent="0.3">
      <c r="B382" s="35" t="s">
        <v>122</v>
      </c>
      <c r="C382" s="31">
        <v>39207.178030303032</v>
      </c>
      <c r="D382" s="33">
        <v>100.92794543713876</v>
      </c>
      <c r="E382" s="34">
        <v>73</v>
      </c>
    </row>
    <row r="383" spans="2:5" x14ac:dyDescent="0.3">
      <c r="B383" s="36">
        <v>2014</v>
      </c>
      <c r="C383" s="31">
        <v>37453.75</v>
      </c>
      <c r="D383" s="33">
        <v>98.76938843888199</v>
      </c>
      <c r="E383" s="34">
        <v>40</v>
      </c>
    </row>
    <row r="384" spans="2:5" x14ac:dyDescent="0.3">
      <c r="B384" s="36">
        <v>2015</v>
      </c>
      <c r="C384" s="31">
        <v>40960.606060606064</v>
      </c>
      <c r="D384" s="33">
        <v>103.08650243539554</v>
      </c>
      <c r="E384" s="34">
        <v>33</v>
      </c>
    </row>
    <row r="385" spans="2:5" x14ac:dyDescent="0.3">
      <c r="B385" s="35" t="s">
        <v>123</v>
      </c>
      <c r="C385" s="31">
        <v>2100</v>
      </c>
      <c r="D385" s="33">
        <v>123.52941176470588</v>
      </c>
      <c r="E385" s="34">
        <v>1</v>
      </c>
    </row>
    <row r="386" spans="2:5" x14ac:dyDescent="0.3">
      <c r="B386" s="36">
        <v>2003</v>
      </c>
      <c r="C386" s="31">
        <v>2100</v>
      </c>
      <c r="D386" s="33">
        <v>123.52941176470588</v>
      </c>
      <c r="E386" s="34">
        <v>1</v>
      </c>
    </row>
    <row r="387" spans="2:5" x14ac:dyDescent="0.3">
      <c r="B387" s="35" t="s">
        <v>124</v>
      </c>
      <c r="C387" s="31">
        <v>10400</v>
      </c>
      <c r="D387" s="33">
        <v>89.65517241379311</v>
      </c>
      <c r="E387" s="34">
        <v>1</v>
      </c>
    </row>
    <row r="388" spans="2:5" x14ac:dyDescent="0.3">
      <c r="B388" s="36">
        <v>2009</v>
      </c>
      <c r="C388" s="31">
        <v>10400</v>
      </c>
      <c r="D388" s="33">
        <v>89.65517241379311</v>
      </c>
      <c r="E388" s="34">
        <v>1</v>
      </c>
    </row>
    <row r="389" spans="2:5" x14ac:dyDescent="0.3">
      <c r="B389" s="35" t="s">
        <v>125</v>
      </c>
      <c r="C389" s="31">
        <v>13900</v>
      </c>
      <c r="D389" s="33">
        <v>114.40329218106994</v>
      </c>
      <c r="E389" s="34">
        <v>1</v>
      </c>
    </row>
    <row r="390" spans="2:5" x14ac:dyDescent="0.3">
      <c r="B390" s="36">
        <v>2008</v>
      </c>
      <c r="C390" s="31">
        <v>13900</v>
      </c>
      <c r="D390" s="33">
        <v>114.40329218106994</v>
      </c>
      <c r="E390" s="34">
        <v>1</v>
      </c>
    </row>
    <row r="391" spans="2:5" x14ac:dyDescent="0.3">
      <c r="B391" s="35" t="s">
        <v>126</v>
      </c>
      <c r="C391" s="31">
        <v>43238.014354066981</v>
      </c>
      <c r="D391" s="33">
        <v>101.40213510551938</v>
      </c>
      <c r="E391" s="34">
        <v>293</v>
      </c>
    </row>
    <row r="392" spans="2:5" x14ac:dyDescent="0.3">
      <c r="B392" s="36">
        <v>2014</v>
      </c>
      <c r="C392" s="31">
        <v>40731.818181818184</v>
      </c>
      <c r="D392" s="33">
        <v>102.64119622883884</v>
      </c>
      <c r="E392" s="34">
        <v>198</v>
      </c>
    </row>
    <row r="393" spans="2:5" x14ac:dyDescent="0.3">
      <c r="B393" s="36">
        <v>2015</v>
      </c>
      <c r="C393" s="31">
        <v>45744.210526315786</v>
      </c>
      <c r="D393" s="33">
        <v>100.16307398219992</v>
      </c>
      <c r="E393" s="34">
        <v>95</v>
      </c>
    </row>
    <row r="394" spans="2:5" x14ac:dyDescent="0.3">
      <c r="B394" s="35" t="s">
        <v>127</v>
      </c>
      <c r="C394" s="31">
        <v>44233.333333333336</v>
      </c>
      <c r="D394" s="33">
        <v>97.670650032549602</v>
      </c>
      <c r="E394" s="34">
        <v>12</v>
      </c>
    </row>
    <row r="395" spans="2:5" x14ac:dyDescent="0.3">
      <c r="B395" s="36">
        <v>2015</v>
      </c>
      <c r="C395" s="31">
        <v>44233.333333333336</v>
      </c>
      <c r="D395" s="33">
        <v>97.670650032549602</v>
      </c>
      <c r="E395" s="34">
        <v>12</v>
      </c>
    </row>
    <row r="396" spans="2:5" x14ac:dyDescent="0.3">
      <c r="B396" s="35" t="s">
        <v>128</v>
      </c>
      <c r="C396" s="31">
        <v>12195.067662884119</v>
      </c>
      <c r="D396" s="33">
        <v>99.742914591184402</v>
      </c>
      <c r="E396" s="34">
        <v>4088</v>
      </c>
    </row>
    <row r="397" spans="2:5" x14ac:dyDescent="0.3">
      <c r="B397" s="36">
        <v>1992</v>
      </c>
      <c r="C397" s="31">
        <v>450</v>
      </c>
      <c r="D397" s="33">
        <v>56.25</v>
      </c>
      <c r="E397" s="34">
        <v>1</v>
      </c>
    </row>
    <row r="398" spans="2:5" x14ac:dyDescent="0.3">
      <c r="B398" s="36">
        <v>1994</v>
      </c>
      <c r="C398" s="31">
        <v>250</v>
      </c>
      <c r="D398" s="33">
        <v>52.631578947368418</v>
      </c>
      <c r="E398" s="34">
        <v>1</v>
      </c>
    </row>
    <row r="399" spans="2:5" x14ac:dyDescent="0.3">
      <c r="B399" s="36">
        <v>1995</v>
      </c>
      <c r="C399" s="31">
        <v>806.25</v>
      </c>
      <c r="D399" s="33">
        <v>127.8623322088692</v>
      </c>
      <c r="E399" s="34">
        <v>8</v>
      </c>
    </row>
    <row r="400" spans="2:5" x14ac:dyDescent="0.3">
      <c r="B400" s="36">
        <v>1997</v>
      </c>
      <c r="C400" s="31">
        <v>1416.6666666666667</v>
      </c>
      <c r="D400" s="33">
        <v>130.89369397301346</v>
      </c>
      <c r="E400" s="34">
        <v>18</v>
      </c>
    </row>
    <row r="401" spans="2:5" x14ac:dyDescent="0.3">
      <c r="B401" s="36">
        <v>1998</v>
      </c>
      <c r="C401" s="31">
        <v>1604.7619047619048</v>
      </c>
      <c r="D401" s="33">
        <v>117.21737367297655</v>
      </c>
      <c r="E401" s="34">
        <v>21</v>
      </c>
    </row>
    <row r="402" spans="2:5" x14ac:dyDescent="0.3">
      <c r="B402" s="36">
        <v>1999</v>
      </c>
      <c r="C402" s="31">
        <v>1322</v>
      </c>
      <c r="D402" s="33">
        <v>95.612044481855975</v>
      </c>
      <c r="E402" s="34">
        <v>25</v>
      </c>
    </row>
    <row r="403" spans="2:5" x14ac:dyDescent="0.3">
      <c r="B403" s="36">
        <v>2000</v>
      </c>
      <c r="C403" s="31">
        <v>1733.8541666666667</v>
      </c>
      <c r="D403" s="33">
        <v>98.858872043072992</v>
      </c>
      <c r="E403" s="34">
        <v>48</v>
      </c>
    </row>
    <row r="404" spans="2:5" x14ac:dyDescent="0.3">
      <c r="B404" s="36">
        <v>2001</v>
      </c>
      <c r="C404" s="31">
        <v>2347.0238095238096</v>
      </c>
      <c r="D404" s="33">
        <v>110.75514990776985</v>
      </c>
      <c r="E404" s="34">
        <v>42</v>
      </c>
    </row>
    <row r="405" spans="2:5" x14ac:dyDescent="0.3">
      <c r="B405" s="36">
        <v>2002</v>
      </c>
      <c r="C405" s="31">
        <v>3336.1538461538462</v>
      </c>
      <c r="D405" s="33">
        <v>115.85292603897162</v>
      </c>
      <c r="E405" s="34">
        <v>65</v>
      </c>
    </row>
    <row r="406" spans="2:5" x14ac:dyDescent="0.3">
      <c r="B406" s="36">
        <v>2003</v>
      </c>
      <c r="C406" s="31">
        <v>3053.0612244897961</v>
      </c>
      <c r="D406" s="33">
        <v>92.33471841533526</v>
      </c>
      <c r="E406" s="34">
        <v>49</v>
      </c>
    </row>
    <row r="407" spans="2:5" x14ac:dyDescent="0.3">
      <c r="B407" s="36">
        <v>2004</v>
      </c>
      <c r="C407" s="31">
        <v>5581.9875776397512</v>
      </c>
      <c r="D407" s="33">
        <v>102.0257149135993</v>
      </c>
      <c r="E407" s="34">
        <v>161</v>
      </c>
    </row>
    <row r="408" spans="2:5" x14ac:dyDescent="0.3">
      <c r="B408" s="36">
        <v>2005</v>
      </c>
      <c r="C408" s="31">
        <v>6220.4697986577185</v>
      </c>
      <c r="D408" s="33">
        <v>100.00122786515637</v>
      </c>
      <c r="E408" s="34">
        <v>149</v>
      </c>
    </row>
    <row r="409" spans="2:5" x14ac:dyDescent="0.3">
      <c r="B409" s="36">
        <v>2006</v>
      </c>
      <c r="C409" s="31">
        <v>7338.9671361502351</v>
      </c>
      <c r="D409" s="33">
        <v>99.206119975079261</v>
      </c>
      <c r="E409" s="34">
        <v>213</v>
      </c>
    </row>
    <row r="410" spans="2:5" x14ac:dyDescent="0.3">
      <c r="B410" s="36">
        <v>2007</v>
      </c>
      <c r="C410" s="31">
        <v>8482.7715355805249</v>
      </c>
      <c r="D410" s="33">
        <v>99.320498170502177</v>
      </c>
      <c r="E410" s="34">
        <v>267</v>
      </c>
    </row>
    <row r="411" spans="2:5" x14ac:dyDescent="0.3">
      <c r="B411" s="36">
        <v>2008</v>
      </c>
      <c r="C411" s="31">
        <v>11288.235294117647</v>
      </c>
      <c r="D411" s="33">
        <v>99.179202883600709</v>
      </c>
      <c r="E411" s="34">
        <v>459</v>
      </c>
    </row>
    <row r="412" spans="2:5" x14ac:dyDescent="0.3">
      <c r="B412" s="36">
        <v>2009</v>
      </c>
      <c r="C412" s="31">
        <v>14128</v>
      </c>
      <c r="D412" s="33">
        <v>99.226934523436839</v>
      </c>
      <c r="E412" s="34">
        <v>125</v>
      </c>
    </row>
    <row r="413" spans="2:5" x14ac:dyDescent="0.3">
      <c r="B413" s="36">
        <v>2010</v>
      </c>
      <c r="C413" s="31">
        <v>15697.674418604651</v>
      </c>
      <c r="D413" s="33">
        <v>98.917564322419125</v>
      </c>
      <c r="E413" s="34">
        <v>129</v>
      </c>
    </row>
    <row r="414" spans="2:5" x14ac:dyDescent="0.3">
      <c r="B414" s="36">
        <v>2011</v>
      </c>
      <c r="C414" s="31">
        <v>25906.32911392405</v>
      </c>
      <c r="D414" s="33">
        <v>98.970694324977032</v>
      </c>
      <c r="E414" s="34">
        <v>395</v>
      </c>
    </row>
    <row r="415" spans="2:5" x14ac:dyDescent="0.3">
      <c r="B415" s="36">
        <v>2012</v>
      </c>
      <c r="C415" s="31">
        <v>29371.929133858266</v>
      </c>
      <c r="D415" s="33">
        <v>99.116091837050107</v>
      </c>
      <c r="E415" s="34">
        <v>1270</v>
      </c>
    </row>
    <row r="416" spans="2:5" x14ac:dyDescent="0.3">
      <c r="B416" s="36">
        <v>2013</v>
      </c>
      <c r="C416" s="31">
        <v>33381.855955678671</v>
      </c>
      <c r="D416" s="33">
        <v>98.943468726709852</v>
      </c>
      <c r="E416" s="34">
        <v>361</v>
      </c>
    </row>
    <row r="417" spans="2:5" x14ac:dyDescent="0.3">
      <c r="B417" s="36">
        <v>2014</v>
      </c>
      <c r="C417" s="31">
        <v>44444.392523364484</v>
      </c>
      <c r="D417" s="33">
        <v>100.87137825362767</v>
      </c>
      <c r="E417" s="34">
        <v>214</v>
      </c>
    </row>
    <row r="418" spans="2:5" x14ac:dyDescent="0.3">
      <c r="B418" s="36">
        <v>2015</v>
      </c>
      <c r="C418" s="31">
        <v>50129.104477611938</v>
      </c>
      <c r="D418" s="33">
        <v>100.296535520665</v>
      </c>
      <c r="E418" s="34">
        <v>67</v>
      </c>
    </row>
    <row r="419" spans="2:5" x14ac:dyDescent="0.3">
      <c r="B419" s="35" t="s">
        <v>129</v>
      </c>
      <c r="C419" s="31">
        <v>36176.450565230596</v>
      </c>
      <c r="D419" s="33">
        <v>99.460868768804801</v>
      </c>
      <c r="E419" s="34">
        <v>202</v>
      </c>
    </row>
    <row r="420" spans="2:5" x14ac:dyDescent="0.3">
      <c r="B420" s="36">
        <v>2010</v>
      </c>
      <c r="C420" s="31">
        <v>22378.947368421053</v>
      </c>
      <c r="D420" s="33">
        <v>100.58935949472595</v>
      </c>
      <c r="E420" s="34">
        <v>19</v>
      </c>
    </row>
    <row r="421" spans="2:5" x14ac:dyDescent="0.3">
      <c r="B421" s="36">
        <v>2011</v>
      </c>
      <c r="C421" s="31">
        <v>26503.409090909092</v>
      </c>
      <c r="D421" s="33">
        <v>98.155430514662697</v>
      </c>
      <c r="E421" s="34">
        <v>44</v>
      </c>
    </row>
    <row r="422" spans="2:5" x14ac:dyDescent="0.3">
      <c r="B422" s="36">
        <v>2012</v>
      </c>
      <c r="C422" s="31">
        <v>32117.391304347828</v>
      </c>
      <c r="D422" s="33">
        <v>99.161467618613628</v>
      </c>
      <c r="E422" s="34">
        <v>69</v>
      </c>
    </row>
    <row r="423" spans="2:5" x14ac:dyDescent="0.3">
      <c r="B423" s="36">
        <v>2013</v>
      </c>
      <c r="C423" s="31">
        <v>34210.416666666664</v>
      </c>
      <c r="D423" s="33">
        <v>100.22706268407963</v>
      </c>
      <c r="E423" s="34">
        <v>12</v>
      </c>
    </row>
    <row r="424" spans="2:5" x14ac:dyDescent="0.3">
      <c r="B424" s="36">
        <v>2014</v>
      </c>
      <c r="C424" s="31">
        <v>49130.681818181816</v>
      </c>
      <c r="D424" s="33">
        <v>97.784429932994911</v>
      </c>
      <c r="E424" s="34">
        <v>44</v>
      </c>
    </row>
    <row r="425" spans="2:5" x14ac:dyDescent="0.3">
      <c r="B425" s="36">
        <v>2015</v>
      </c>
      <c r="C425" s="31">
        <v>52717.857142857145</v>
      </c>
      <c r="D425" s="33">
        <v>100.84746236775204</v>
      </c>
      <c r="E425" s="34">
        <v>14</v>
      </c>
    </row>
    <row r="426" spans="2:5" x14ac:dyDescent="0.3">
      <c r="B426" s="35" t="s">
        <v>130</v>
      </c>
      <c r="C426" s="31">
        <v>33222.75356004035</v>
      </c>
      <c r="D426" s="33">
        <v>100.22790137876903</v>
      </c>
      <c r="E426" s="34">
        <v>669</v>
      </c>
    </row>
    <row r="427" spans="2:5" x14ac:dyDescent="0.3">
      <c r="B427" s="36">
        <v>2004</v>
      </c>
      <c r="C427" s="31">
        <v>10734.615384615385</v>
      </c>
      <c r="D427" s="33">
        <v>102.03596482730919</v>
      </c>
      <c r="E427" s="34">
        <v>26</v>
      </c>
    </row>
    <row r="428" spans="2:5" x14ac:dyDescent="0.3">
      <c r="B428" s="36">
        <v>2005</v>
      </c>
      <c r="C428" s="31">
        <v>12034.782608695652</v>
      </c>
      <c r="D428" s="33">
        <v>98.010557663327432</v>
      </c>
      <c r="E428" s="34">
        <v>69</v>
      </c>
    </row>
    <row r="429" spans="2:5" x14ac:dyDescent="0.3">
      <c r="B429" s="36">
        <v>2006</v>
      </c>
      <c r="C429" s="31">
        <v>14067.34693877551</v>
      </c>
      <c r="D429" s="33">
        <v>97.766549172146171</v>
      </c>
      <c r="E429" s="34">
        <v>49</v>
      </c>
    </row>
    <row r="430" spans="2:5" x14ac:dyDescent="0.3">
      <c r="B430" s="36">
        <v>2007</v>
      </c>
      <c r="C430" s="31">
        <v>17307.575757575756</v>
      </c>
      <c r="D430" s="33">
        <v>101.60223380788521</v>
      </c>
      <c r="E430" s="34">
        <v>66</v>
      </c>
    </row>
    <row r="431" spans="2:5" x14ac:dyDescent="0.3">
      <c r="B431" s="36">
        <v>2008</v>
      </c>
      <c r="C431" s="31">
        <v>22682.142857142859</v>
      </c>
      <c r="D431" s="33">
        <v>101.60799698013481</v>
      </c>
      <c r="E431" s="34">
        <v>42</v>
      </c>
    </row>
    <row r="432" spans="2:5" x14ac:dyDescent="0.3">
      <c r="B432" s="36">
        <v>2009</v>
      </c>
      <c r="C432" s="31">
        <v>26163.333333333332</v>
      </c>
      <c r="D432" s="33">
        <v>99.628257393634527</v>
      </c>
      <c r="E432" s="34">
        <v>15</v>
      </c>
    </row>
    <row r="433" spans="2:5" x14ac:dyDescent="0.3">
      <c r="B433" s="36">
        <v>2010</v>
      </c>
      <c r="C433" s="31">
        <v>30314.285714285714</v>
      </c>
      <c r="D433" s="33">
        <v>100.61946202557154</v>
      </c>
      <c r="E433" s="34">
        <v>21</v>
      </c>
    </row>
    <row r="434" spans="2:5" x14ac:dyDescent="0.3">
      <c r="B434" s="36">
        <v>2012</v>
      </c>
      <c r="C434" s="31">
        <v>43854.283489096575</v>
      </c>
      <c r="D434" s="33">
        <v>99.932531073730573</v>
      </c>
      <c r="E434" s="34">
        <v>321</v>
      </c>
    </row>
    <row r="435" spans="2:5" x14ac:dyDescent="0.3">
      <c r="B435" s="36">
        <v>2013</v>
      </c>
      <c r="C435" s="31">
        <v>50940</v>
      </c>
      <c r="D435" s="33">
        <v>98.834120302672574</v>
      </c>
      <c r="E435" s="34">
        <v>30</v>
      </c>
    </row>
    <row r="436" spans="2:5" x14ac:dyDescent="0.3">
      <c r="B436" s="36">
        <v>2014</v>
      </c>
      <c r="C436" s="31">
        <v>64726.923076923078</v>
      </c>
      <c r="D436" s="33">
        <v>100.60492804963559</v>
      </c>
      <c r="E436" s="34">
        <v>26</v>
      </c>
    </row>
    <row r="437" spans="2:5" x14ac:dyDescent="0.3">
      <c r="B437" s="36">
        <v>2015</v>
      </c>
      <c r="C437" s="31">
        <v>72625</v>
      </c>
      <c r="D437" s="33">
        <v>101.86431387041142</v>
      </c>
      <c r="E437" s="34">
        <v>4</v>
      </c>
    </row>
    <row r="438" spans="2:5" x14ac:dyDescent="0.3">
      <c r="B438" s="35" t="s">
        <v>131</v>
      </c>
      <c r="C438" s="31">
        <v>59886.083333333336</v>
      </c>
      <c r="D438" s="33">
        <v>97.905749128514756</v>
      </c>
      <c r="E438" s="34">
        <v>108</v>
      </c>
    </row>
    <row r="439" spans="2:5" x14ac:dyDescent="0.3">
      <c r="B439" s="36">
        <v>2013</v>
      </c>
      <c r="C439" s="31">
        <v>50381.25</v>
      </c>
      <c r="D439" s="33">
        <v>99.157035822178287</v>
      </c>
      <c r="E439" s="34">
        <v>64</v>
      </c>
    </row>
    <row r="440" spans="2:5" x14ac:dyDescent="0.3">
      <c r="B440" s="36">
        <v>2014</v>
      </c>
      <c r="C440" s="31">
        <v>61377</v>
      </c>
      <c r="D440" s="33">
        <v>98.392432019115859</v>
      </c>
      <c r="E440" s="34">
        <v>39</v>
      </c>
    </row>
    <row r="441" spans="2:5" x14ac:dyDescent="0.3">
      <c r="B441" s="36">
        <v>2015</v>
      </c>
      <c r="C441" s="31">
        <v>67900</v>
      </c>
      <c r="D441" s="33">
        <v>96.167779544250124</v>
      </c>
      <c r="E441" s="34">
        <v>5</v>
      </c>
    </row>
    <row r="442" spans="2:5" x14ac:dyDescent="0.3">
      <c r="B442" s="35" t="s">
        <v>132</v>
      </c>
      <c r="C442" s="31">
        <v>13200</v>
      </c>
      <c r="D442" s="33">
        <v>97.000509514631929</v>
      </c>
      <c r="E442" s="34">
        <v>2</v>
      </c>
    </row>
    <row r="443" spans="2:5" x14ac:dyDescent="0.3">
      <c r="B443" s="36">
        <v>2007</v>
      </c>
      <c r="C443" s="31">
        <v>13200</v>
      </c>
      <c r="D443" s="33">
        <v>97.000509514631929</v>
      </c>
      <c r="E443" s="34">
        <v>2</v>
      </c>
    </row>
    <row r="444" spans="2:5" x14ac:dyDescent="0.3">
      <c r="B444" s="35" t="s">
        <v>133</v>
      </c>
      <c r="C444" s="31">
        <v>16195.299812859503</v>
      </c>
      <c r="D444" s="33">
        <v>95.234818216148341</v>
      </c>
      <c r="E444" s="34">
        <v>1153</v>
      </c>
    </row>
    <row r="445" spans="2:5" x14ac:dyDescent="0.3">
      <c r="B445" s="36">
        <v>1995</v>
      </c>
      <c r="C445" s="31">
        <v>487.5</v>
      </c>
      <c r="D445" s="33">
        <v>119.7782697308314</v>
      </c>
      <c r="E445" s="34">
        <v>4</v>
      </c>
    </row>
    <row r="446" spans="2:5" x14ac:dyDescent="0.3">
      <c r="B446" s="36">
        <v>1996</v>
      </c>
      <c r="C446" s="31">
        <v>541.66666666666663</v>
      </c>
      <c r="D446" s="33">
        <v>33.69149369149369</v>
      </c>
      <c r="E446" s="34">
        <v>3</v>
      </c>
    </row>
    <row r="447" spans="2:5" x14ac:dyDescent="0.3">
      <c r="B447" s="36">
        <v>1997</v>
      </c>
      <c r="C447" s="31">
        <v>978.57142857142856</v>
      </c>
      <c r="D447" s="33">
        <v>60.472893805740782</v>
      </c>
      <c r="E447" s="34">
        <v>7</v>
      </c>
    </row>
    <row r="448" spans="2:5" x14ac:dyDescent="0.3">
      <c r="B448" s="36">
        <v>1998</v>
      </c>
      <c r="C448" s="31">
        <v>1030.3571428571429</v>
      </c>
      <c r="D448" s="33">
        <v>106.20303517907234</v>
      </c>
      <c r="E448" s="34">
        <v>14</v>
      </c>
    </row>
    <row r="449" spans="2:5" x14ac:dyDescent="0.3">
      <c r="B449" s="36">
        <v>1999</v>
      </c>
      <c r="C449" s="31">
        <v>1935.7142857142858</v>
      </c>
      <c r="D449" s="33">
        <v>111.78151332878964</v>
      </c>
      <c r="E449" s="34">
        <v>7</v>
      </c>
    </row>
    <row r="450" spans="2:5" x14ac:dyDescent="0.3">
      <c r="B450" s="36">
        <v>2000</v>
      </c>
      <c r="C450" s="31">
        <v>1489.2857142857142</v>
      </c>
      <c r="D450" s="33">
        <v>94.082163790591764</v>
      </c>
      <c r="E450" s="34">
        <v>14</v>
      </c>
    </row>
    <row r="451" spans="2:5" x14ac:dyDescent="0.3">
      <c r="B451" s="36">
        <v>2001</v>
      </c>
      <c r="C451" s="31">
        <v>2639.7435897435898</v>
      </c>
      <c r="D451" s="33">
        <v>98.378608713137865</v>
      </c>
      <c r="E451" s="34">
        <v>39</v>
      </c>
    </row>
    <row r="452" spans="2:5" x14ac:dyDescent="0.3">
      <c r="B452" s="36">
        <v>2002</v>
      </c>
      <c r="C452" s="31">
        <v>3295.3703703703704</v>
      </c>
      <c r="D452" s="33">
        <v>98.568511559830654</v>
      </c>
      <c r="E452" s="34">
        <v>54</v>
      </c>
    </row>
    <row r="453" spans="2:5" x14ac:dyDescent="0.3">
      <c r="B453" s="36">
        <v>2003</v>
      </c>
      <c r="C453" s="31">
        <v>4564.3835616438355</v>
      </c>
      <c r="D453" s="33">
        <v>92.858343356644795</v>
      </c>
      <c r="E453" s="34">
        <v>73</v>
      </c>
    </row>
    <row r="454" spans="2:5" x14ac:dyDescent="0.3">
      <c r="B454" s="36">
        <v>2004</v>
      </c>
      <c r="C454" s="31">
        <v>4868.9189189189192</v>
      </c>
      <c r="D454" s="33">
        <v>90.168083570006303</v>
      </c>
      <c r="E454" s="34">
        <v>74</v>
      </c>
    </row>
    <row r="455" spans="2:5" x14ac:dyDescent="0.3">
      <c r="B455" s="36">
        <v>2005</v>
      </c>
      <c r="C455" s="31">
        <v>6606.4814814814818</v>
      </c>
      <c r="D455" s="33">
        <v>97.9002664630749</v>
      </c>
      <c r="E455" s="34">
        <v>54</v>
      </c>
    </row>
    <row r="456" spans="2:5" x14ac:dyDescent="0.3">
      <c r="B456" s="36">
        <v>2006</v>
      </c>
      <c r="C456" s="31">
        <v>8908.5858585858587</v>
      </c>
      <c r="D456" s="33">
        <v>101.27901698309807</v>
      </c>
      <c r="E456" s="34">
        <v>198</v>
      </c>
    </row>
    <row r="457" spans="2:5" x14ac:dyDescent="0.3">
      <c r="B457" s="36">
        <v>2007</v>
      </c>
      <c r="C457" s="31">
        <v>11883</v>
      </c>
      <c r="D457" s="33">
        <v>102.79950134847782</v>
      </c>
      <c r="E457" s="34">
        <v>100</v>
      </c>
    </row>
    <row r="458" spans="2:5" x14ac:dyDescent="0.3">
      <c r="B458" s="36">
        <v>2008</v>
      </c>
      <c r="C458" s="31">
        <v>14519.780219780219</v>
      </c>
      <c r="D458" s="33">
        <v>101.00644110962361</v>
      </c>
      <c r="E458" s="34">
        <v>91</v>
      </c>
    </row>
    <row r="459" spans="2:5" x14ac:dyDescent="0.3">
      <c r="B459" s="36">
        <v>2009</v>
      </c>
      <c r="C459" s="31">
        <v>24796.721311475409</v>
      </c>
      <c r="D459" s="33">
        <v>99.267495306252556</v>
      </c>
      <c r="E459" s="34">
        <v>61</v>
      </c>
    </row>
    <row r="460" spans="2:5" x14ac:dyDescent="0.3">
      <c r="B460" s="36">
        <v>2010</v>
      </c>
      <c r="C460" s="31">
        <v>27258.510638297874</v>
      </c>
      <c r="D460" s="33">
        <v>98.671040015874382</v>
      </c>
      <c r="E460" s="34">
        <v>47</v>
      </c>
    </row>
    <row r="461" spans="2:5" x14ac:dyDescent="0.3">
      <c r="B461" s="36">
        <v>2011</v>
      </c>
      <c r="C461" s="31">
        <v>26775</v>
      </c>
      <c r="D461" s="33">
        <v>98.230685438089537</v>
      </c>
      <c r="E461" s="34">
        <v>20</v>
      </c>
    </row>
    <row r="462" spans="2:5" x14ac:dyDescent="0.3">
      <c r="B462" s="36">
        <v>2012</v>
      </c>
      <c r="C462" s="31">
        <v>35481.656804733728</v>
      </c>
      <c r="D462" s="33">
        <v>98.973317569077324</v>
      </c>
      <c r="E462" s="34">
        <v>169</v>
      </c>
    </row>
    <row r="463" spans="2:5" x14ac:dyDescent="0.3">
      <c r="B463" s="36">
        <v>2013</v>
      </c>
      <c r="C463" s="31">
        <v>46030.048076923078</v>
      </c>
      <c r="D463" s="33">
        <v>99.101305689360899</v>
      </c>
      <c r="E463" s="34">
        <v>104</v>
      </c>
    </row>
    <row r="464" spans="2:5" x14ac:dyDescent="0.3">
      <c r="B464" s="36">
        <v>2014</v>
      </c>
      <c r="C464" s="31">
        <v>51410</v>
      </c>
      <c r="D464" s="33">
        <v>98.735810301968556</v>
      </c>
      <c r="E464" s="34">
        <v>15</v>
      </c>
    </row>
    <row r="465" spans="2:5" x14ac:dyDescent="0.3">
      <c r="B465" s="36">
        <v>2015</v>
      </c>
      <c r="C465" s="31">
        <v>64600</v>
      </c>
      <c r="D465" s="33">
        <v>97.983385588078164</v>
      </c>
      <c r="E465" s="34">
        <v>5</v>
      </c>
    </row>
    <row r="466" spans="2:5" x14ac:dyDescent="0.3">
      <c r="B466" s="35" t="s">
        <v>134</v>
      </c>
      <c r="C466" s="31">
        <v>22377.136752136754</v>
      </c>
      <c r="D466" s="33">
        <v>99.440518676335003</v>
      </c>
      <c r="E466" s="34">
        <v>28</v>
      </c>
    </row>
    <row r="467" spans="2:5" x14ac:dyDescent="0.3">
      <c r="B467" s="36">
        <v>2007</v>
      </c>
      <c r="C467" s="31">
        <v>11050</v>
      </c>
      <c r="D467" s="33">
        <v>99.947814682827698</v>
      </c>
      <c r="E467" s="34">
        <v>4</v>
      </c>
    </row>
    <row r="468" spans="2:5" x14ac:dyDescent="0.3">
      <c r="B468" s="36">
        <v>2008</v>
      </c>
      <c r="C468" s="31">
        <v>14830.76923076923</v>
      </c>
      <c r="D468" s="33">
        <v>97.023254866026917</v>
      </c>
      <c r="E468" s="34">
        <v>13</v>
      </c>
    </row>
    <row r="469" spans="2:5" x14ac:dyDescent="0.3">
      <c r="B469" s="36">
        <v>2011</v>
      </c>
      <c r="C469" s="31">
        <v>27600</v>
      </c>
      <c r="D469" s="33">
        <v>98.209811634277116</v>
      </c>
      <c r="E469" s="34">
        <v>2</v>
      </c>
    </row>
    <row r="470" spans="2:5" x14ac:dyDescent="0.3">
      <c r="B470" s="36">
        <v>2012</v>
      </c>
      <c r="C470" s="31">
        <v>36027.777777777781</v>
      </c>
      <c r="D470" s="33">
        <v>102.58119352220825</v>
      </c>
      <c r="E470" s="34">
        <v>9</v>
      </c>
    </row>
    <row r="471" spans="2:5" x14ac:dyDescent="0.3">
      <c r="B471" s="35" t="s">
        <v>135</v>
      </c>
      <c r="C471" s="31">
        <v>38116.506410256407</v>
      </c>
      <c r="D471" s="33">
        <v>100.58841962333969</v>
      </c>
      <c r="E471" s="34">
        <v>29</v>
      </c>
    </row>
    <row r="472" spans="2:5" x14ac:dyDescent="0.3">
      <c r="B472" s="36">
        <v>2011</v>
      </c>
      <c r="C472" s="31">
        <v>34266.666666666664</v>
      </c>
      <c r="D472" s="33">
        <v>103.03487349998441</v>
      </c>
      <c r="E472" s="34">
        <v>3</v>
      </c>
    </row>
    <row r="473" spans="2:5" x14ac:dyDescent="0.3">
      <c r="B473" s="36">
        <v>2012</v>
      </c>
      <c r="C473" s="31">
        <v>41966.346153846156</v>
      </c>
      <c r="D473" s="33">
        <v>98.141965746694964</v>
      </c>
      <c r="E473" s="34">
        <v>26</v>
      </c>
    </row>
    <row r="474" spans="2:5" x14ac:dyDescent="0.3">
      <c r="B474" s="35" t="s">
        <v>136</v>
      </c>
      <c r="C474" s="31">
        <v>30375</v>
      </c>
      <c r="D474" s="33">
        <v>99.272105068442471</v>
      </c>
      <c r="E474" s="34">
        <v>4</v>
      </c>
    </row>
    <row r="475" spans="2:5" x14ac:dyDescent="0.3">
      <c r="B475" s="36">
        <v>2011</v>
      </c>
      <c r="C475" s="31">
        <v>30375</v>
      </c>
      <c r="D475" s="33">
        <v>99.272105068442471</v>
      </c>
      <c r="E475" s="34">
        <v>4</v>
      </c>
    </row>
    <row r="476" spans="2:5" x14ac:dyDescent="0.3">
      <c r="B476" s="35" t="s">
        <v>137</v>
      </c>
      <c r="C476" s="31">
        <v>6750</v>
      </c>
      <c r="D476" s="33">
        <v>88.81578947368422</v>
      </c>
      <c r="E476" s="34">
        <v>1</v>
      </c>
    </row>
    <row r="477" spans="2:5" x14ac:dyDescent="0.3">
      <c r="B477" s="36">
        <v>1991</v>
      </c>
      <c r="C477" s="31">
        <v>6750</v>
      </c>
      <c r="D477" s="33">
        <v>88.81578947368422</v>
      </c>
      <c r="E477" s="34">
        <v>1</v>
      </c>
    </row>
    <row r="478" spans="2:5" x14ac:dyDescent="0.3">
      <c r="B478" s="35" t="s">
        <v>138</v>
      </c>
      <c r="C478" s="31">
        <v>27625</v>
      </c>
      <c r="D478" s="33">
        <v>111.38913732823806</v>
      </c>
      <c r="E478" s="34">
        <v>2</v>
      </c>
    </row>
    <row r="479" spans="2:5" x14ac:dyDescent="0.3">
      <c r="B479" s="36">
        <v>2012</v>
      </c>
      <c r="C479" s="31">
        <v>27625</v>
      </c>
      <c r="D479" s="33">
        <v>111.38913732823806</v>
      </c>
      <c r="E479" s="34">
        <v>2</v>
      </c>
    </row>
    <row r="480" spans="2:5" x14ac:dyDescent="0.3">
      <c r="B480" s="35" t="s">
        <v>139</v>
      </c>
      <c r="C480" s="31">
        <v>49505.555555555562</v>
      </c>
      <c r="D480" s="33">
        <v>108.46011545634917</v>
      </c>
      <c r="E480" s="34">
        <v>13</v>
      </c>
    </row>
    <row r="481" spans="2:5" x14ac:dyDescent="0.3">
      <c r="B481" s="36">
        <v>2011</v>
      </c>
      <c r="C481" s="31">
        <v>32666.666666666668</v>
      </c>
      <c r="D481" s="33">
        <v>104.85938423161703</v>
      </c>
      <c r="E481" s="34">
        <v>6</v>
      </c>
    </row>
    <row r="482" spans="2:5" x14ac:dyDescent="0.3">
      <c r="B482" s="36">
        <v>2012</v>
      </c>
      <c r="C482" s="31">
        <v>36600</v>
      </c>
      <c r="D482" s="33">
        <v>99.495321111789508</v>
      </c>
      <c r="E482" s="34">
        <v>5</v>
      </c>
    </row>
    <row r="483" spans="2:5" x14ac:dyDescent="0.3">
      <c r="B483" s="36">
        <v>2014</v>
      </c>
      <c r="C483" s="31">
        <v>79250</v>
      </c>
      <c r="D483" s="33">
        <v>121.02564102564102</v>
      </c>
      <c r="E483" s="34">
        <v>2</v>
      </c>
    </row>
    <row r="484" spans="2:5" x14ac:dyDescent="0.3">
      <c r="B484" s="35" t="s">
        <v>140</v>
      </c>
      <c r="C484" s="31">
        <v>31100</v>
      </c>
      <c r="D484" s="33">
        <v>95.773506221335737</v>
      </c>
      <c r="E484" s="34">
        <v>5</v>
      </c>
    </row>
    <row r="485" spans="2:5" x14ac:dyDescent="0.3">
      <c r="B485" s="36">
        <v>2010</v>
      </c>
      <c r="C485" s="31">
        <v>25400</v>
      </c>
      <c r="D485" s="33">
        <v>91.00056435523976</v>
      </c>
      <c r="E485" s="34">
        <v>4</v>
      </c>
    </row>
    <row r="486" spans="2:5" x14ac:dyDescent="0.3">
      <c r="B486" s="36">
        <v>2011</v>
      </c>
      <c r="C486" s="31">
        <v>36800</v>
      </c>
      <c r="D486" s="33">
        <v>100.5464480874317</v>
      </c>
      <c r="E486" s="34">
        <v>1</v>
      </c>
    </row>
    <row r="487" spans="2:5" x14ac:dyDescent="0.3">
      <c r="B487" s="35" t="s">
        <v>141</v>
      </c>
      <c r="C487" s="31">
        <v>52525</v>
      </c>
      <c r="D487" s="33">
        <v>98.349587367908356</v>
      </c>
      <c r="E487" s="34">
        <v>3</v>
      </c>
    </row>
    <row r="488" spans="2:5" x14ac:dyDescent="0.3">
      <c r="B488" s="36">
        <v>2011</v>
      </c>
      <c r="C488" s="31">
        <v>55000</v>
      </c>
      <c r="D488" s="33">
        <v>101.47601476014761</v>
      </c>
      <c r="E488" s="34">
        <v>1</v>
      </c>
    </row>
    <row r="489" spans="2:5" x14ac:dyDescent="0.3">
      <c r="B489" s="36">
        <v>2012</v>
      </c>
      <c r="C489" s="31">
        <v>50050</v>
      </c>
      <c r="D489" s="33">
        <v>95.223159975669091</v>
      </c>
      <c r="E489" s="34">
        <v>2</v>
      </c>
    </row>
    <row r="490" spans="2:5" x14ac:dyDescent="0.3">
      <c r="B490" s="35" t="s">
        <v>142</v>
      </c>
      <c r="C490" s="31">
        <v>154222.22222222222</v>
      </c>
      <c r="D490" s="33">
        <v>95.994353206587505</v>
      </c>
      <c r="E490" s="34">
        <v>9</v>
      </c>
    </row>
    <row r="491" spans="2:5" x14ac:dyDescent="0.3">
      <c r="B491" s="36">
        <v>2014</v>
      </c>
      <c r="C491" s="31">
        <v>154222.22222222222</v>
      </c>
      <c r="D491" s="33">
        <v>95.994353206587505</v>
      </c>
      <c r="E491" s="34">
        <v>9</v>
      </c>
    </row>
    <row r="492" spans="2:5" x14ac:dyDescent="0.3">
      <c r="B492" s="35" t="s">
        <v>143</v>
      </c>
      <c r="C492" s="31">
        <v>11746.666666666666</v>
      </c>
      <c r="D492" s="33">
        <v>99.981735139504906</v>
      </c>
      <c r="E492" s="34">
        <v>7</v>
      </c>
    </row>
    <row r="493" spans="2:5" x14ac:dyDescent="0.3">
      <c r="B493" s="36">
        <v>1999</v>
      </c>
      <c r="C493" s="31">
        <v>10200</v>
      </c>
      <c r="D493" s="33">
        <v>94.444444444444443</v>
      </c>
      <c r="E493" s="34">
        <v>1</v>
      </c>
    </row>
    <row r="494" spans="2:5" x14ac:dyDescent="0.3">
      <c r="B494" s="36">
        <v>2000</v>
      </c>
      <c r="C494" s="31">
        <v>9290</v>
      </c>
      <c r="D494" s="33">
        <v>109.75608012300643</v>
      </c>
      <c r="E494" s="34">
        <v>5</v>
      </c>
    </row>
    <row r="495" spans="2:5" x14ac:dyDescent="0.3">
      <c r="B495" s="36">
        <v>2006</v>
      </c>
      <c r="C495" s="31">
        <v>15750</v>
      </c>
      <c r="D495" s="33">
        <v>95.744680851063833</v>
      </c>
      <c r="E495" s="34">
        <v>1</v>
      </c>
    </row>
    <row r="496" spans="2:5" x14ac:dyDescent="0.3">
      <c r="B496" s="35" t="s">
        <v>144</v>
      </c>
      <c r="C496" s="31">
        <v>23709.618757168755</v>
      </c>
      <c r="D496" s="33">
        <v>102.26301416022488</v>
      </c>
      <c r="E496" s="34">
        <v>291</v>
      </c>
    </row>
    <row r="497" spans="2:5" x14ac:dyDescent="0.3">
      <c r="B497" s="36">
        <v>1997</v>
      </c>
      <c r="C497" s="31">
        <v>3450</v>
      </c>
      <c r="D497" s="33">
        <v>125.64674766509629</v>
      </c>
      <c r="E497" s="34">
        <v>2</v>
      </c>
    </row>
    <row r="498" spans="2:5" x14ac:dyDescent="0.3">
      <c r="B498" s="36">
        <v>1999</v>
      </c>
      <c r="C498" s="31">
        <v>2200</v>
      </c>
      <c r="D498" s="33">
        <v>68.75</v>
      </c>
      <c r="E498" s="34">
        <v>1</v>
      </c>
    </row>
    <row r="499" spans="2:5" x14ac:dyDescent="0.3">
      <c r="B499" s="36">
        <v>2001</v>
      </c>
      <c r="C499" s="31">
        <v>12883.333333333334</v>
      </c>
      <c r="D499" s="33">
        <v>126.9883776378482</v>
      </c>
      <c r="E499" s="34">
        <v>3</v>
      </c>
    </row>
    <row r="500" spans="2:5" x14ac:dyDescent="0.3">
      <c r="B500" s="36">
        <v>2002</v>
      </c>
      <c r="C500" s="31">
        <v>10682.5</v>
      </c>
      <c r="D500" s="33">
        <v>105.62144096478578</v>
      </c>
      <c r="E500" s="34">
        <v>20</v>
      </c>
    </row>
    <row r="501" spans="2:5" x14ac:dyDescent="0.3">
      <c r="B501" s="36">
        <v>2003</v>
      </c>
      <c r="C501" s="31">
        <v>9386.1111111111113</v>
      </c>
      <c r="D501" s="33">
        <v>99.884783247457605</v>
      </c>
      <c r="E501" s="34">
        <v>18</v>
      </c>
    </row>
    <row r="502" spans="2:5" x14ac:dyDescent="0.3">
      <c r="B502" s="36">
        <v>2004</v>
      </c>
      <c r="C502" s="31">
        <v>10518.181818181818</v>
      </c>
      <c r="D502" s="33">
        <v>94.306224226672754</v>
      </c>
      <c r="E502" s="34">
        <v>11</v>
      </c>
    </row>
    <row r="503" spans="2:5" x14ac:dyDescent="0.3">
      <c r="B503" s="36">
        <v>2005</v>
      </c>
      <c r="C503" s="31">
        <v>11087.5</v>
      </c>
      <c r="D503" s="33">
        <v>119.9660833909499</v>
      </c>
      <c r="E503" s="34">
        <v>8</v>
      </c>
    </row>
    <row r="504" spans="2:5" x14ac:dyDescent="0.3">
      <c r="B504" s="36">
        <v>2006</v>
      </c>
      <c r="C504" s="31">
        <v>17650</v>
      </c>
      <c r="D504" s="33">
        <v>104.35952963328123</v>
      </c>
      <c r="E504" s="34">
        <v>11</v>
      </c>
    </row>
    <row r="505" spans="2:5" x14ac:dyDescent="0.3">
      <c r="B505" s="36">
        <v>2008</v>
      </c>
      <c r="C505" s="31">
        <v>27148.454545454544</v>
      </c>
      <c r="D505" s="33">
        <v>101.46583727369392</v>
      </c>
      <c r="E505" s="34">
        <v>33</v>
      </c>
    </row>
    <row r="506" spans="2:5" x14ac:dyDescent="0.3">
      <c r="B506" s="36">
        <v>2009</v>
      </c>
      <c r="C506" s="31">
        <v>27937.5</v>
      </c>
      <c r="D506" s="33">
        <v>99.036298148604786</v>
      </c>
      <c r="E506" s="34">
        <v>12</v>
      </c>
    </row>
    <row r="507" spans="2:5" x14ac:dyDescent="0.3">
      <c r="B507" s="36">
        <v>2010</v>
      </c>
      <c r="C507" s="31">
        <v>33816.666666666664</v>
      </c>
      <c r="D507" s="33">
        <v>99.855885688940205</v>
      </c>
      <c r="E507" s="34">
        <v>15</v>
      </c>
    </row>
    <row r="508" spans="2:5" x14ac:dyDescent="0.3">
      <c r="B508" s="36">
        <v>2011</v>
      </c>
      <c r="C508" s="31">
        <v>36809.583333333336</v>
      </c>
      <c r="D508" s="33">
        <v>97.644041806935263</v>
      </c>
      <c r="E508" s="34">
        <v>60</v>
      </c>
    </row>
    <row r="509" spans="2:5" x14ac:dyDescent="0.3">
      <c r="B509" s="36">
        <v>2012</v>
      </c>
      <c r="C509" s="31">
        <v>40582.142857142855</v>
      </c>
      <c r="D509" s="33">
        <v>99.444746732007488</v>
      </c>
      <c r="E509" s="34">
        <v>70</v>
      </c>
    </row>
    <row r="510" spans="2:5" x14ac:dyDescent="0.3">
      <c r="B510" s="36">
        <v>2013</v>
      </c>
      <c r="C510" s="31">
        <v>48292.307692307695</v>
      </c>
      <c r="D510" s="33">
        <v>103.19743820932193</v>
      </c>
      <c r="E510" s="34">
        <v>26</v>
      </c>
    </row>
    <row r="511" spans="2:5" x14ac:dyDescent="0.3">
      <c r="B511" s="36">
        <v>2015</v>
      </c>
      <c r="C511" s="31">
        <v>63200</v>
      </c>
      <c r="D511" s="33">
        <v>87.777777777777771</v>
      </c>
      <c r="E511" s="34">
        <v>1</v>
      </c>
    </row>
    <row r="512" spans="2:5" x14ac:dyDescent="0.3">
      <c r="B512" s="35" t="s">
        <v>145</v>
      </c>
      <c r="C512" s="31">
        <v>69455</v>
      </c>
      <c r="D512" s="33">
        <v>100.92740318883949</v>
      </c>
      <c r="E512" s="34">
        <v>10</v>
      </c>
    </row>
    <row r="513" spans="2:5" x14ac:dyDescent="0.3">
      <c r="B513" s="36">
        <v>2015</v>
      </c>
      <c r="C513" s="31">
        <v>69455</v>
      </c>
      <c r="D513" s="33">
        <v>100.92740318883949</v>
      </c>
      <c r="E513" s="34">
        <v>10</v>
      </c>
    </row>
    <row r="514" spans="2:5" x14ac:dyDescent="0.3">
      <c r="B514" s="35" t="s">
        <v>146</v>
      </c>
      <c r="C514" s="31">
        <v>29478.806638888887</v>
      </c>
      <c r="D514" s="33">
        <v>106.81078270837926</v>
      </c>
      <c r="E514" s="34">
        <v>106</v>
      </c>
    </row>
    <row r="515" spans="2:5" x14ac:dyDescent="0.3">
      <c r="B515" s="36">
        <v>2000</v>
      </c>
      <c r="C515" s="31">
        <v>9875</v>
      </c>
      <c r="D515" s="33">
        <v>116.49854522545284</v>
      </c>
      <c r="E515" s="34">
        <v>4</v>
      </c>
    </row>
    <row r="516" spans="2:5" x14ac:dyDescent="0.3">
      <c r="B516" s="36">
        <v>2001</v>
      </c>
      <c r="C516" s="31">
        <v>20600</v>
      </c>
      <c r="D516" s="33">
        <v>125.22796352583588</v>
      </c>
      <c r="E516" s="34">
        <v>1</v>
      </c>
    </row>
    <row r="517" spans="2:5" x14ac:dyDescent="0.3">
      <c r="B517" s="36">
        <v>2003</v>
      </c>
      <c r="C517" s="31">
        <v>7600</v>
      </c>
      <c r="D517" s="33">
        <v>106.29370629370629</v>
      </c>
      <c r="E517" s="34">
        <v>1</v>
      </c>
    </row>
    <row r="518" spans="2:5" x14ac:dyDescent="0.3">
      <c r="B518" s="36">
        <v>2006</v>
      </c>
      <c r="C518" s="31">
        <v>17885.9375</v>
      </c>
      <c r="D518" s="33">
        <v>100.60703081295178</v>
      </c>
      <c r="E518" s="34">
        <v>32</v>
      </c>
    </row>
    <row r="519" spans="2:5" x14ac:dyDescent="0.3">
      <c r="B519" s="36">
        <v>2007</v>
      </c>
      <c r="C519" s="31">
        <v>24938.888888888891</v>
      </c>
      <c r="D519" s="33">
        <v>104.09049275591082</v>
      </c>
      <c r="E519" s="34">
        <v>9</v>
      </c>
    </row>
    <row r="520" spans="2:5" x14ac:dyDescent="0.3">
      <c r="B520" s="36">
        <v>2008</v>
      </c>
      <c r="C520" s="31">
        <v>24070</v>
      </c>
      <c r="D520" s="33">
        <v>101.98199281886033</v>
      </c>
      <c r="E520" s="34">
        <v>10</v>
      </c>
    </row>
    <row r="521" spans="2:5" x14ac:dyDescent="0.3">
      <c r="B521" s="36">
        <v>2009</v>
      </c>
      <c r="C521" s="31">
        <v>26000</v>
      </c>
      <c r="D521" s="33">
        <v>122.64150943396226</v>
      </c>
      <c r="E521" s="34">
        <v>1</v>
      </c>
    </row>
    <row r="522" spans="2:5" x14ac:dyDescent="0.3">
      <c r="B522" s="36">
        <v>2010</v>
      </c>
      <c r="C522" s="31">
        <v>24600</v>
      </c>
      <c r="D522" s="33">
        <v>85.416666666666657</v>
      </c>
      <c r="E522" s="34">
        <v>1</v>
      </c>
    </row>
    <row r="523" spans="2:5" x14ac:dyDescent="0.3">
      <c r="B523" s="36">
        <v>2013</v>
      </c>
      <c r="C523" s="31">
        <v>62750</v>
      </c>
      <c r="D523" s="33">
        <v>99.683666355796689</v>
      </c>
      <c r="E523" s="34">
        <v>22</v>
      </c>
    </row>
    <row r="524" spans="2:5" x14ac:dyDescent="0.3">
      <c r="B524" s="36">
        <v>2014</v>
      </c>
      <c r="C524" s="31">
        <v>76468.240000000005</v>
      </c>
      <c r="D524" s="33">
        <v>105.66625319464909</v>
      </c>
      <c r="E524" s="34">
        <v>25</v>
      </c>
    </row>
    <row r="525" spans="2:5" x14ac:dyDescent="0.3">
      <c r="B525" s="35" t="s">
        <v>147</v>
      </c>
      <c r="C525" s="31">
        <v>54052.751196172241</v>
      </c>
      <c r="D525" s="33">
        <v>94.234284194585555</v>
      </c>
      <c r="E525" s="34">
        <v>83</v>
      </c>
    </row>
    <row r="526" spans="2:5" x14ac:dyDescent="0.3">
      <c r="B526" s="36">
        <v>2006</v>
      </c>
      <c r="C526" s="31">
        <v>22877.272727272728</v>
      </c>
      <c r="D526" s="33">
        <v>90.757500497879818</v>
      </c>
      <c r="E526" s="34">
        <v>11</v>
      </c>
    </row>
    <row r="527" spans="2:5" x14ac:dyDescent="0.3">
      <c r="B527" s="36">
        <v>2007</v>
      </c>
      <c r="C527" s="31">
        <v>25052.63157894737</v>
      </c>
      <c r="D527" s="33">
        <v>94.278746444553718</v>
      </c>
      <c r="E527" s="34">
        <v>19</v>
      </c>
    </row>
    <row r="528" spans="2:5" x14ac:dyDescent="0.3">
      <c r="B528" s="36">
        <v>2008</v>
      </c>
      <c r="C528" s="31">
        <v>26214.285714285714</v>
      </c>
      <c r="D528" s="33">
        <v>92.72861098557118</v>
      </c>
      <c r="E528" s="34">
        <v>7</v>
      </c>
    </row>
    <row r="529" spans="2:5" x14ac:dyDescent="0.3">
      <c r="B529" s="36">
        <v>2010</v>
      </c>
      <c r="C529" s="31">
        <v>29800</v>
      </c>
      <c r="D529" s="33">
        <v>82.093663911845724</v>
      </c>
      <c r="E529" s="34">
        <v>1</v>
      </c>
    </row>
    <row r="530" spans="2:5" x14ac:dyDescent="0.3">
      <c r="B530" s="36">
        <v>2012</v>
      </c>
      <c r="C530" s="31">
        <v>64800</v>
      </c>
      <c r="D530" s="33">
        <v>96.205533596837938</v>
      </c>
      <c r="E530" s="34">
        <v>2</v>
      </c>
    </row>
    <row r="531" spans="2:5" x14ac:dyDescent="0.3">
      <c r="B531" s="36">
        <v>2013</v>
      </c>
      <c r="C531" s="31">
        <v>69352.380952380947</v>
      </c>
      <c r="D531" s="33">
        <v>100.98140259523598</v>
      </c>
      <c r="E531" s="34">
        <v>21</v>
      </c>
    </row>
    <row r="532" spans="2:5" x14ac:dyDescent="0.3">
      <c r="B532" s="36">
        <v>2014</v>
      </c>
      <c r="C532" s="31">
        <v>92992.105263157893</v>
      </c>
      <c r="D532" s="33">
        <v>99.384649089767862</v>
      </c>
      <c r="E532" s="34">
        <v>19</v>
      </c>
    </row>
    <row r="533" spans="2:5" x14ac:dyDescent="0.3">
      <c r="B533" s="36">
        <v>2015</v>
      </c>
      <c r="C533" s="31">
        <v>101333.33333333333</v>
      </c>
      <c r="D533" s="33">
        <v>97.444166434992113</v>
      </c>
      <c r="E533" s="34">
        <v>3</v>
      </c>
    </row>
    <row r="534" spans="2:5" x14ac:dyDescent="0.3">
      <c r="B534" s="35" t="s">
        <v>148</v>
      </c>
      <c r="C534" s="31">
        <v>91843.333333333328</v>
      </c>
      <c r="D534" s="33">
        <v>98.181976401698861</v>
      </c>
      <c r="E534" s="34">
        <v>15</v>
      </c>
    </row>
    <row r="535" spans="2:5" x14ac:dyDescent="0.3">
      <c r="B535" s="36">
        <v>2014</v>
      </c>
      <c r="C535" s="31">
        <v>91843.333333333328</v>
      </c>
      <c r="D535" s="33">
        <v>98.181976401698861</v>
      </c>
      <c r="E535" s="34">
        <v>15</v>
      </c>
    </row>
    <row r="536" spans="2:5" x14ac:dyDescent="0.3">
      <c r="B536" s="35" t="s">
        <v>149</v>
      </c>
      <c r="C536" s="31">
        <v>28197.122322122323</v>
      </c>
      <c r="D536" s="33">
        <v>101.86117697190373</v>
      </c>
      <c r="E536" s="34">
        <v>331</v>
      </c>
    </row>
    <row r="537" spans="2:5" x14ac:dyDescent="0.3">
      <c r="B537" s="36">
        <v>2013</v>
      </c>
      <c r="C537" s="31">
        <v>24538.942307692309</v>
      </c>
      <c r="D537" s="33">
        <v>99.584003690040916</v>
      </c>
      <c r="E537" s="34">
        <v>104</v>
      </c>
    </row>
    <row r="538" spans="2:5" x14ac:dyDescent="0.3">
      <c r="B538" s="36">
        <v>2014</v>
      </c>
      <c r="C538" s="31">
        <v>27446.130952380954</v>
      </c>
      <c r="D538" s="33">
        <v>103.05258052593129</v>
      </c>
      <c r="E538" s="34">
        <v>84</v>
      </c>
    </row>
    <row r="539" spans="2:5" x14ac:dyDescent="0.3">
      <c r="B539" s="36">
        <v>2015</v>
      </c>
      <c r="C539" s="31">
        <v>32606.293706293705</v>
      </c>
      <c r="D539" s="33">
        <v>102.94694669973896</v>
      </c>
      <c r="E539" s="34">
        <v>143</v>
      </c>
    </row>
    <row r="540" spans="2:5" x14ac:dyDescent="0.3">
      <c r="B540" s="35" t="s">
        <v>150</v>
      </c>
      <c r="C540" s="31">
        <v>17994.550350898291</v>
      </c>
      <c r="D540" s="33">
        <v>98.36989832956364</v>
      </c>
      <c r="E540" s="34">
        <v>1214</v>
      </c>
    </row>
    <row r="541" spans="2:5" x14ac:dyDescent="0.3">
      <c r="B541" s="36">
        <v>2004</v>
      </c>
      <c r="C541" s="31">
        <v>5212.105263157895</v>
      </c>
      <c r="D541" s="33">
        <v>98.33090181359097</v>
      </c>
      <c r="E541" s="34">
        <v>95</v>
      </c>
    </row>
    <row r="542" spans="2:5" x14ac:dyDescent="0.3">
      <c r="B542" s="36">
        <v>2005</v>
      </c>
      <c r="C542" s="31">
        <v>5980</v>
      </c>
      <c r="D542" s="33">
        <v>99.645726767250821</v>
      </c>
      <c r="E542" s="34">
        <v>90</v>
      </c>
    </row>
    <row r="543" spans="2:5" x14ac:dyDescent="0.3">
      <c r="B543" s="36">
        <v>2006</v>
      </c>
      <c r="C543" s="31">
        <v>7730.0699300699298</v>
      </c>
      <c r="D543" s="33">
        <v>97.921151592525291</v>
      </c>
      <c r="E543" s="34">
        <v>143</v>
      </c>
    </row>
    <row r="544" spans="2:5" x14ac:dyDescent="0.3">
      <c r="B544" s="36">
        <v>2007</v>
      </c>
      <c r="C544" s="31">
        <v>9431.6455696202538</v>
      </c>
      <c r="D544" s="33">
        <v>99.585586546969267</v>
      </c>
      <c r="E544" s="34">
        <v>158</v>
      </c>
    </row>
    <row r="545" spans="2:5" x14ac:dyDescent="0.3">
      <c r="B545" s="36">
        <v>2008</v>
      </c>
      <c r="C545" s="31">
        <v>10957.462686567163</v>
      </c>
      <c r="D545" s="33">
        <v>97.317029811494905</v>
      </c>
      <c r="E545" s="34">
        <v>134</v>
      </c>
    </row>
    <row r="546" spans="2:5" x14ac:dyDescent="0.3">
      <c r="B546" s="36">
        <v>2009</v>
      </c>
      <c r="C546" s="31">
        <v>13250</v>
      </c>
      <c r="D546" s="33">
        <v>97.407342539948274</v>
      </c>
      <c r="E546" s="34">
        <v>23</v>
      </c>
    </row>
    <row r="547" spans="2:5" x14ac:dyDescent="0.3">
      <c r="B547" s="36">
        <v>2010</v>
      </c>
      <c r="C547" s="31">
        <v>15863.636363636364</v>
      </c>
      <c r="D547" s="33">
        <v>97.966147437497952</v>
      </c>
      <c r="E547" s="34">
        <v>33</v>
      </c>
    </row>
    <row r="548" spans="2:5" x14ac:dyDescent="0.3">
      <c r="B548" s="36">
        <v>2011</v>
      </c>
      <c r="C548" s="31">
        <v>24358.791208791208</v>
      </c>
      <c r="D548" s="33">
        <v>98.70511877920535</v>
      </c>
      <c r="E548" s="34">
        <v>91</v>
      </c>
    </row>
    <row r="549" spans="2:5" x14ac:dyDescent="0.3">
      <c r="B549" s="36">
        <v>2012</v>
      </c>
      <c r="C549" s="31">
        <v>26157.608695652172</v>
      </c>
      <c r="D549" s="33">
        <v>98.115377083890863</v>
      </c>
      <c r="E549" s="34">
        <v>161</v>
      </c>
    </row>
    <row r="550" spans="2:5" x14ac:dyDescent="0.3">
      <c r="B550" s="36">
        <v>2013</v>
      </c>
      <c r="C550" s="31">
        <v>28071.538461538461</v>
      </c>
      <c r="D550" s="33">
        <v>99.822318632120272</v>
      </c>
      <c r="E550" s="34">
        <v>130</v>
      </c>
    </row>
    <row r="551" spans="2:5" x14ac:dyDescent="0.3">
      <c r="B551" s="36">
        <v>2014</v>
      </c>
      <c r="C551" s="31">
        <v>34956.746031746028</v>
      </c>
      <c r="D551" s="33">
        <v>97.634826653181435</v>
      </c>
      <c r="E551" s="34">
        <v>126</v>
      </c>
    </row>
    <row r="552" spans="2:5" x14ac:dyDescent="0.3">
      <c r="B552" s="36">
        <v>2015</v>
      </c>
      <c r="C552" s="31">
        <v>33965</v>
      </c>
      <c r="D552" s="33">
        <v>97.987252297088318</v>
      </c>
      <c r="E552" s="34">
        <v>30</v>
      </c>
    </row>
    <row r="553" spans="2:5" x14ac:dyDescent="0.3">
      <c r="B553" s="35" t="s">
        <v>151</v>
      </c>
      <c r="C553" s="31">
        <v>51620</v>
      </c>
      <c r="D553" s="33">
        <v>99.496229697391954</v>
      </c>
      <c r="E553" s="34">
        <v>5</v>
      </c>
    </row>
    <row r="554" spans="2:5" x14ac:dyDescent="0.3">
      <c r="B554" s="36">
        <v>2015</v>
      </c>
      <c r="C554" s="31">
        <v>51620</v>
      </c>
      <c r="D554" s="33">
        <v>99.496229697391954</v>
      </c>
      <c r="E554" s="34">
        <v>5</v>
      </c>
    </row>
    <row r="555" spans="2:5" x14ac:dyDescent="0.3">
      <c r="B555" s="35" t="s">
        <v>152</v>
      </c>
      <c r="C555" s="31">
        <v>19161.896997885251</v>
      </c>
      <c r="D555" s="33">
        <v>98.733282085090792</v>
      </c>
      <c r="E555" s="34">
        <v>2398</v>
      </c>
    </row>
    <row r="556" spans="2:5" x14ac:dyDescent="0.3">
      <c r="B556" s="36">
        <v>2000</v>
      </c>
      <c r="C556" s="31">
        <v>2712.5</v>
      </c>
      <c r="D556" s="33">
        <v>96.299060807910365</v>
      </c>
      <c r="E556" s="34">
        <v>8</v>
      </c>
    </row>
    <row r="557" spans="2:5" x14ac:dyDescent="0.3">
      <c r="B557" s="36">
        <v>2001</v>
      </c>
      <c r="C557" s="31">
        <v>3299.5689655172414</v>
      </c>
      <c r="D557" s="33">
        <v>102.68618944901907</v>
      </c>
      <c r="E557" s="34">
        <v>58</v>
      </c>
    </row>
    <row r="558" spans="2:5" x14ac:dyDescent="0.3">
      <c r="B558" s="36">
        <v>2002</v>
      </c>
      <c r="C558" s="31">
        <v>3927.8571428571427</v>
      </c>
      <c r="D558" s="33">
        <v>95.430562920696346</v>
      </c>
      <c r="E558" s="34">
        <v>70</v>
      </c>
    </row>
    <row r="559" spans="2:5" x14ac:dyDescent="0.3">
      <c r="B559" s="36">
        <v>2003</v>
      </c>
      <c r="C559" s="31">
        <v>3992.4731182795699</v>
      </c>
      <c r="D559" s="33">
        <v>92.448503680932689</v>
      </c>
      <c r="E559" s="34">
        <v>93</v>
      </c>
    </row>
    <row r="560" spans="2:5" x14ac:dyDescent="0.3">
      <c r="B560" s="36">
        <v>2004</v>
      </c>
      <c r="C560" s="31">
        <v>5580.6451612903229</v>
      </c>
      <c r="D560" s="33">
        <v>100.01127671005713</v>
      </c>
      <c r="E560" s="34">
        <v>93</v>
      </c>
    </row>
    <row r="561" spans="2:5" x14ac:dyDescent="0.3">
      <c r="B561" s="36">
        <v>2005</v>
      </c>
      <c r="C561" s="31">
        <v>6280</v>
      </c>
      <c r="D561" s="33">
        <v>96.332370666185312</v>
      </c>
      <c r="E561" s="34">
        <v>110</v>
      </c>
    </row>
    <row r="562" spans="2:5" x14ac:dyDescent="0.3">
      <c r="B562" s="36">
        <v>2006</v>
      </c>
      <c r="C562" s="31">
        <v>7915.151515151515</v>
      </c>
      <c r="D562" s="33">
        <v>102.59067445861574</v>
      </c>
      <c r="E562" s="34">
        <v>132</v>
      </c>
    </row>
    <row r="563" spans="2:5" x14ac:dyDescent="0.3">
      <c r="B563" s="36">
        <v>2007</v>
      </c>
      <c r="C563" s="31">
        <v>14123.121387283238</v>
      </c>
      <c r="D563" s="33">
        <v>101.07910077928911</v>
      </c>
      <c r="E563" s="34">
        <v>173</v>
      </c>
    </row>
    <row r="564" spans="2:5" x14ac:dyDescent="0.3">
      <c r="B564" s="36">
        <v>2008</v>
      </c>
      <c r="C564" s="31">
        <v>15526.680672268907</v>
      </c>
      <c r="D564" s="33">
        <v>100.26411234932898</v>
      </c>
      <c r="E564" s="34">
        <v>238</v>
      </c>
    </row>
    <row r="565" spans="2:5" x14ac:dyDescent="0.3">
      <c r="B565" s="36">
        <v>2009</v>
      </c>
      <c r="C565" s="31">
        <v>18147.633136094675</v>
      </c>
      <c r="D565" s="33">
        <v>99.598790451416548</v>
      </c>
      <c r="E565" s="34">
        <v>169</v>
      </c>
    </row>
    <row r="566" spans="2:5" x14ac:dyDescent="0.3">
      <c r="B566" s="36">
        <v>2010</v>
      </c>
      <c r="C566" s="31">
        <v>20371.052631578947</v>
      </c>
      <c r="D566" s="33">
        <v>99.287787266844248</v>
      </c>
      <c r="E566" s="34">
        <v>76</v>
      </c>
    </row>
    <row r="567" spans="2:5" x14ac:dyDescent="0.3">
      <c r="B567" s="36">
        <v>2011</v>
      </c>
      <c r="C567" s="31">
        <v>25787.567567567567</v>
      </c>
      <c r="D567" s="33">
        <v>99.880878618195851</v>
      </c>
      <c r="E567" s="34">
        <v>185</v>
      </c>
    </row>
    <row r="568" spans="2:5" x14ac:dyDescent="0.3">
      <c r="B568" s="36">
        <v>2012</v>
      </c>
      <c r="C568" s="31">
        <v>33179.773462783174</v>
      </c>
      <c r="D568" s="33">
        <v>98.674041581841735</v>
      </c>
      <c r="E568" s="34">
        <v>618</v>
      </c>
    </row>
    <row r="569" spans="2:5" x14ac:dyDescent="0.3">
      <c r="B569" s="36">
        <v>2013</v>
      </c>
      <c r="C569" s="31">
        <v>36750.984251968504</v>
      </c>
      <c r="D569" s="33">
        <v>99.07064458166586</v>
      </c>
      <c r="E569" s="34">
        <v>254</v>
      </c>
    </row>
    <row r="570" spans="2:5" x14ac:dyDescent="0.3">
      <c r="B570" s="36">
        <v>2014</v>
      </c>
      <c r="C570" s="31">
        <v>54916.032608695656</v>
      </c>
      <c r="D570" s="33">
        <v>100.26023686860364</v>
      </c>
      <c r="E570" s="34">
        <v>92</v>
      </c>
    </row>
    <row r="571" spans="2:5" x14ac:dyDescent="0.3">
      <c r="B571" s="36">
        <v>2015</v>
      </c>
      <c r="C571" s="31">
        <v>54079.310344827587</v>
      </c>
      <c r="D571" s="33">
        <v>95.818282170850011</v>
      </c>
      <c r="E571" s="34">
        <v>29</v>
      </c>
    </row>
    <row r="572" spans="2:5" x14ac:dyDescent="0.3">
      <c r="B572" s="35" t="s">
        <v>153</v>
      </c>
      <c r="C572" s="31">
        <v>45548.524305555555</v>
      </c>
      <c r="D572" s="33">
        <v>97.816126782990821</v>
      </c>
      <c r="E572" s="34">
        <v>37</v>
      </c>
    </row>
    <row r="573" spans="2:5" x14ac:dyDescent="0.3">
      <c r="B573" s="36">
        <v>2010</v>
      </c>
      <c r="C573" s="31">
        <v>36316.666666666664</v>
      </c>
      <c r="D573" s="33">
        <v>95.794355228051998</v>
      </c>
      <c r="E573" s="34">
        <v>6</v>
      </c>
    </row>
    <row r="574" spans="2:5" x14ac:dyDescent="0.3">
      <c r="B574" s="36">
        <v>2011</v>
      </c>
      <c r="C574" s="31">
        <v>38622.222222222219</v>
      </c>
      <c r="D574" s="33">
        <v>94.587358982384274</v>
      </c>
      <c r="E574" s="34">
        <v>9</v>
      </c>
    </row>
    <row r="575" spans="2:5" x14ac:dyDescent="0.3">
      <c r="B575" s="36">
        <v>2012</v>
      </c>
      <c r="C575" s="31">
        <v>48571.875</v>
      </c>
      <c r="D575" s="33">
        <v>100.27146385074509</v>
      </c>
      <c r="E575" s="34">
        <v>16</v>
      </c>
    </row>
    <row r="576" spans="2:5" x14ac:dyDescent="0.3">
      <c r="B576" s="36">
        <v>2013</v>
      </c>
      <c r="C576" s="31">
        <v>58683.333333333336</v>
      </c>
      <c r="D576" s="33">
        <v>100.61132907078193</v>
      </c>
      <c r="E576" s="34">
        <v>6</v>
      </c>
    </row>
    <row r="577" spans="2:5" x14ac:dyDescent="0.3">
      <c r="B577" s="35" t="s">
        <v>154</v>
      </c>
      <c r="C577" s="31">
        <v>35033.468734603601</v>
      </c>
      <c r="D577" s="33">
        <v>99.75567958948578</v>
      </c>
      <c r="E577" s="34">
        <v>262</v>
      </c>
    </row>
    <row r="578" spans="2:5" x14ac:dyDescent="0.3">
      <c r="B578" s="36">
        <v>2008</v>
      </c>
      <c r="C578" s="31">
        <v>23412.5</v>
      </c>
      <c r="D578" s="33">
        <v>105.44153662754924</v>
      </c>
      <c r="E578" s="34">
        <v>4</v>
      </c>
    </row>
    <row r="579" spans="2:5" x14ac:dyDescent="0.3">
      <c r="B579" s="36">
        <v>2009</v>
      </c>
      <c r="C579" s="31">
        <v>27257.407407407409</v>
      </c>
      <c r="D579" s="33">
        <v>98.152388719704675</v>
      </c>
      <c r="E579" s="34">
        <v>27</v>
      </c>
    </row>
    <row r="580" spans="2:5" x14ac:dyDescent="0.3">
      <c r="B580" s="36">
        <v>2010</v>
      </c>
      <c r="C580" s="31">
        <v>28755.263157894737</v>
      </c>
      <c r="D580" s="33">
        <v>98.552992256504226</v>
      </c>
      <c r="E580" s="34">
        <v>19</v>
      </c>
    </row>
    <row r="581" spans="2:5" x14ac:dyDescent="0.3">
      <c r="B581" s="36">
        <v>2011</v>
      </c>
      <c r="C581" s="31">
        <v>33282.8125</v>
      </c>
      <c r="D581" s="33">
        <v>98.347130956337253</v>
      </c>
      <c r="E581" s="34">
        <v>32</v>
      </c>
    </row>
    <row r="582" spans="2:5" x14ac:dyDescent="0.3">
      <c r="B582" s="36">
        <v>2012</v>
      </c>
      <c r="C582" s="31">
        <v>38996.25</v>
      </c>
      <c r="D582" s="33">
        <v>98.690554830753143</v>
      </c>
      <c r="E582" s="34">
        <v>80</v>
      </c>
    </row>
    <row r="583" spans="2:5" x14ac:dyDescent="0.3">
      <c r="B583" s="36">
        <v>2013</v>
      </c>
      <c r="C583" s="31">
        <v>42464.423076923078</v>
      </c>
      <c r="D583" s="33">
        <v>100.10678630136034</v>
      </c>
      <c r="E583" s="34">
        <v>52</v>
      </c>
    </row>
    <row r="584" spans="2:5" x14ac:dyDescent="0.3">
      <c r="B584" s="36">
        <v>2014</v>
      </c>
      <c r="C584" s="31">
        <v>51065.625</v>
      </c>
      <c r="D584" s="33">
        <v>98.998367434191607</v>
      </c>
      <c r="E584" s="34">
        <v>48</v>
      </c>
    </row>
    <row r="585" spans="2:5" x14ac:dyDescent="0.3">
      <c r="B585" s="35" t="s">
        <v>155</v>
      </c>
      <c r="C585" s="31">
        <v>54907.111111111109</v>
      </c>
      <c r="D585" s="33">
        <v>101.70069409454202</v>
      </c>
      <c r="E585" s="34">
        <v>26</v>
      </c>
    </row>
    <row r="586" spans="2:5" x14ac:dyDescent="0.3">
      <c r="B586" s="36">
        <v>2010</v>
      </c>
      <c r="C586" s="31">
        <v>39250</v>
      </c>
      <c r="D586" s="33">
        <v>108.79928894634777</v>
      </c>
      <c r="E586" s="34">
        <v>2</v>
      </c>
    </row>
    <row r="587" spans="2:5" x14ac:dyDescent="0.3">
      <c r="B587" s="36">
        <v>2011</v>
      </c>
      <c r="C587" s="31">
        <v>50000</v>
      </c>
      <c r="D587" s="33">
        <v>100.70542543902536</v>
      </c>
      <c r="E587" s="34">
        <v>3</v>
      </c>
    </row>
    <row r="588" spans="2:5" x14ac:dyDescent="0.3">
      <c r="B588" s="36">
        <v>2012</v>
      </c>
      <c r="C588" s="31">
        <v>50180</v>
      </c>
      <c r="D588" s="33">
        <v>94.574407744428811</v>
      </c>
      <c r="E588" s="34">
        <v>10</v>
      </c>
    </row>
    <row r="589" spans="2:5" x14ac:dyDescent="0.3">
      <c r="B589" s="36">
        <v>2013</v>
      </c>
      <c r="C589" s="31">
        <v>61550</v>
      </c>
      <c r="D589" s="33">
        <v>104.43693171946487</v>
      </c>
      <c r="E589" s="34">
        <v>2</v>
      </c>
    </row>
    <row r="590" spans="2:5" x14ac:dyDescent="0.3">
      <c r="B590" s="36">
        <v>2014</v>
      </c>
      <c r="C590" s="31">
        <v>73555.555555555562</v>
      </c>
      <c r="D590" s="33">
        <v>99.987416623443309</v>
      </c>
      <c r="E590" s="34">
        <v>9</v>
      </c>
    </row>
    <row r="591" spans="2:5" x14ac:dyDescent="0.3">
      <c r="B591" s="35" t="s">
        <v>156</v>
      </c>
      <c r="C591" s="31">
        <v>4632.2769492412353</v>
      </c>
      <c r="D591" s="33">
        <v>113.13605584022653</v>
      </c>
      <c r="E591" s="34">
        <v>58</v>
      </c>
    </row>
    <row r="592" spans="2:5" x14ac:dyDescent="0.3">
      <c r="B592" s="36">
        <v>1996</v>
      </c>
      <c r="C592" s="31">
        <v>3287.5</v>
      </c>
      <c r="D592" s="33">
        <v>149.20604697247049</v>
      </c>
      <c r="E592" s="34">
        <v>4</v>
      </c>
    </row>
    <row r="593" spans="2:5" x14ac:dyDescent="0.3">
      <c r="B593" s="36">
        <v>1997</v>
      </c>
      <c r="C593" s="31">
        <v>4143.75</v>
      </c>
      <c r="D593" s="33">
        <v>109.01207418762421</v>
      </c>
      <c r="E593" s="34">
        <v>8</v>
      </c>
    </row>
    <row r="594" spans="2:5" x14ac:dyDescent="0.3">
      <c r="B594" s="36">
        <v>1998</v>
      </c>
      <c r="C594" s="31">
        <v>4600</v>
      </c>
      <c r="D594" s="33">
        <v>139.28293105210057</v>
      </c>
      <c r="E594" s="34">
        <v>7</v>
      </c>
    </row>
    <row r="595" spans="2:5" x14ac:dyDescent="0.3">
      <c r="B595" s="36">
        <v>1999</v>
      </c>
      <c r="C595" s="31">
        <v>4716.666666666667</v>
      </c>
      <c r="D595" s="33">
        <v>104.93457466730423</v>
      </c>
      <c r="E595" s="34">
        <v>6</v>
      </c>
    </row>
    <row r="596" spans="2:5" x14ac:dyDescent="0.3">
      <c r="B596" s="36">
        <v>2000</v>
      </c>
      <c r="C596" s="31">
        <v>4676.9230769230771</v>
      </c>
      <c r="D596" s="33">
        <v>106.13699817532341</v>
      </c>
      <c r="E596" s="34">
        <v>13</v>
      </c>
    </row>
    <row r="597" spans="2:5" x14ac:dyDescent="0.3">
      <c r="B597" s="36">
        <v>2001</v>
      </c>
      <c r="C597" s="31">
        <v>4915.3846153846152</v>
      </c>
      <c r="D597" s="33">
        <v>96.555405817195378</v>
      </c>
      <c r="E597" s="34">
        <v>13</v>
      </c>
    </row>
    <row r="598" spans="2:5" x14ac:dyDescent="0.3">
      <c r="B598" s="36">
        <v>2002</v>
      </c>
      <c r="C598" s="31">
        <v>6085.7142857142853</v>
      </c>
      <c r="D598" s="33">
        <v>86.824360009567386</v>
      </c>
      <c r="E598" s="34">
        <v>7</v>
      </c>
    </row>
    <row r="599" spans="2:5" x14ac:dyDescent="0.3">
      <c r="B599" s="35" t="s">
        <v>157</v>
      </c>
      <c r="C599" s="31">
        <v>21025.211720998872</v>
      </c>
      <c r="D599" s="33">
        <v>100.07795985768365</v>
      </c>
      <c r="E599" s="34">
        <v>275</v>
      </c>
    </row>
    <row r="600" spans="2:5" x14ac:dyDescent="0.3">
      <c r="B600" s="36">
        <v>2003</v>
      </c>
      <c r="C600" s="31">
        <v>4903.125</v>
      </c>
      <c r="D600" s="33">
        <v>90.115449404387846</v>
      </c>
      <c r="E600" s="34">
        <v>32</v>
      </c>
    </row>
    <row r="601" spans="2:5" x14ac:dyDescent="0.3">
      <c r="B601" s="36">
        <v>2004</v>
      </c>
      <c r="C601" s="31">
        <v>7568.4210526315792</v>
      </c>
      <c r="D601" s="33">
        <v>101.87156680993492</v>
      </c>
      <c r="E601" s="34">
        <v>19</v>
      </c>
    </row>
    <row r="602" spans="2:5" x14ac:dyDescent="0.3">
      <c r="B602" s="36">
        <v>2005</v>
      </c>
      <c r="C602" s="31">
        <v>8628</v>
      </c>
      <c r="D602" s="33">
        <v>105.11033560914187</v>
      </c>
      <c r="E602" s="34">
        <v>25</v>
      </c>
    </row>
    <row r="603" spans="2:5" x14ac:dyDescent="0.3">
      <c r="B603" s="36">
        <v>2006</v>
      </c>
      <c r="C603" s="31">
        <v>10625</v>
      </c>
      <c r="D603" s="33">
        <v>106.06580759148159</v>
      </c>
      <c r="E603" s="34">
        <v>18</v>
      </c>
    </row>
    <row r="604" spans="2:5" x14ac:dyDescent="0.3">
      <c r="B604" s="36">
        <v>2007</v>
      </c>
      <c r="C604" s="31">
        <v>11421.875</v>
      </c>
      <c r="D604" s="33">
        <v>101.84808707179467</v>
      </c>
      <c r="E604" s="34">
        <v>16</v>
      </c>
    </row>
    <row r="605" spans="2:5" x14ac:dyDescent="0.3">
      <c r="B605" s="36">
        <v>2008</v>
      </c>
      <c r="C605" s="31">
        <v>13877.272727272728</v>
      </c>
      <c r="D605" s="33">
        <v>104.39683980881476</v>
      </c>
      <c r="E605" s="34">
        <v>11</v>
      </c>
    </row>
    <row r="606" spans="2:5" x14ac:dyDescent="0.3">
      <c r="B606" s="36">
        <v>2009</v>
      </c>
      <c r="C606" s="31">
        <v>22380</v>
      </c>
      <c r="D606" s="33">
        <v>97.866880470273941</v>
      </c>
      <c r="E606" s="34">
        <v>5</v>
      </c>
    </row>
    <row r="607" spans="2:5" x14ac:dyDescent="0.3">
      <c r="B607" s="36">
        <v>2011</v>
      </c>
      <c r="C607" s="31">
        <v>26975</v>
      </c>
      <c r="D607" s="33">
        <v>91.901497434638117</v>
      </c>
      <c r="E607" s="34">
        <v>8</v>
      </c>
    </row>
    <row r="608" spans="2:5" x14ac:dyDescent="0.3">
      <c r="B608" s="36">
        <v>2012</v>
      </c>
      <c r="C608" s="31">
        <v>32131.176470588234</v>
      </c>
      <c r="D608" s="33">
        <v>99.889139176091504</v>
      </c>
      <c r="E608" s="34">
        <v>85</v>
      </c>
    </row>
    <row r="609" spans="2:5" x14ac:dyDescent="0.3">
      <c r="B609" s="36">
        <v>2013</v>
      </c>
      <c r="C609" s="31">
        <v>28882.352941176472</v>
      </c>
      <c r="D609" s="33">
        <v>98.870757611605526</v>
      </c>
      <c r="E609" s="34">
        <v>17</v>
      </c>
    </row>
    <row r="610" spans="2:5" x14ac:dyDescent="0.3">
      <c r="B610" s="36">
        <v>2014</v>
      </c>
      <c r="C610" s="31">
        <v>38672.222222222219</v>
      </c>
      <c r="D610" s="33">
        <v>103.54749660300419</v>
      </c>
      <c r="E610" s="34">
        <v>18</v>
      </c>
    </row>
    <row r="611" spans="2:5" x14ac:dyDescent="0.3">
      <c r="B611" s="36">
        <v>2015</v>
      </c>
      <c r="C611" s="31">
        <v>46238.095238095237</v>
      </c>
      <c r="D611" s="33">
        <v>99.451660701034726</v>
      </c>
      <c r="E611" s="34">
        <v>21</v>
      </c>
    </row>
    <row r="612" spans="2:5" x14ac:dyDescent="0.3">
      <c r="B612" s="35" t="s">
        <v>158</v>
      </c>
      <c r="C612" s="31">
        <v>20300</v>
      </c>
      <c r="D612" s="33">
        <v>106.36145368164894</v>
      </c>
      <c r="E612" s="34">
        <v>5</v>
      </c>
    </row>
    <row r="613" spans="2:5" x14ac:dyDescent="0.3">
      <c r="B613" s="36">
        <v>2007</v>
      </c>
      <c r="C613" s="31">
        <v>20300</v>
      </c>
      <c r="D613" s="33">
        <v>106.36145368164894</v>
      </c>
      <c r="E613" s="34">
        <v>5</v>
      </c>
    </row>
    <row r="614" spans="2:5" x14ac:dyDescent="0.3">
      <c r="B614" s="32" t="s">
        <v>13</v>
      </c>
      <c r="C614" s="31">
        <v>6322.1043164554076</v>
      </c>
      <c r="D614" s="33">
        <v>96.284111401917386</v>
      </c>
      <c r="E614" s="34">
        <v>4942</v>
      </c>
    </row>
    <row r="615" spans="2:5" x14ac:dyDescent="0.3">
      <c r="B615" s="35" t="s">
        <v>159</v>
      </c>
      <c r="C615" s="31">
        <v>4200</v>
      </c>
      <c r="D615" s="33">
        <v>86.15384615384616</v>
      </c>
      <c r="E615" s="34">
        <v>1</v>
      </c>
    </row>
    <row r="616" spans="2:5" x14ac:dyDescent="0.3">
      <c r="B616" s="36">
        <v>2006</v>
      </c>
      <c r="C616" s="31">
        <v>4200</v>
      </c>
      <c r="D616" s="33">
        <v>86.15384615384616</v>
      </c>
      <c r="E616" s="34">
        <v>1</v>
      </c>
    </row>
    <row r="617" spans="2:5" x14ac:dyDescent="0.3">
      <c r="B617" s="35" t="s">
        <v>160</v>
      </c>
      <c r="C617" s="31">
        <v>1181.4207651541647</v>
      </c>
      <c r="D617" s="33">
        <v>91.502316561958466</v>
      </c>
      <c r="E617" s="34">
        <v>207</v>
      </c>
    </row>
    <row r="618" spans="2:5" x14ac:dyDescent="0.3">
      <c r="B618" s="36">
        <v>1995</v>
      </c>
      <c r="C618" s="31">
        <v>462.5</v>
      </c>
      <c r="D618" s="33">
        <v>93.50170035596237</v>
      </c>
      <c r="E618" s="34">
        <v>8</v>
      </c>
    </row>
    <row r="619" spans="2:5" x14ac:dyDescent="0.3">
      <c r="B619" s="36">
        <v>1996</v>
      </c>
      <c r="C619" s="31">
        <v>400</v>
      </c>
      <c r="D619" s="33">
        <v>114.28571428571428</v>
      </c>
      <c r="E619" s="34">
        <v>1</v>
      </c>
    </row>
    <row r="620" spans="2:5" x14ac:dyDescent="0.3">
      <c r="B620" s="36">
        <v>1997</v>
      </c>
      <c r="C620" s="31">
        <v>767.30769230769226</v>
      </c>
      <c r="D620" s="33">
        <v>81.51547158855314</v>
      </c>
      <c r="E620" s="34">
        <v>13</v>
      </c>
    </row>
    <row r="621" spans="2:5" x14ac:dyDescent="0.3">
      <c r="B621" s="36">
        <v>1998</v>
      </c>
      <c r="C621" s="31">
        <v>840.78947368421052</v>
      </c>
      <c r="D621" s="33">
        <v>82.292207292137562</v>
      </c>
      <c r="E621" s="34">
        <v>19</v>
      </c>
    </row>
    <row r="622" spans="2:5" x14ac:dyDescent="0.3">
      <c r="B622" s="36">
        <v>1999</v>
      </c>
      <c r="C622" s="31">
        <v>1158.8235294117646</v>
      </c>
      <c r="D622" s="33">
        <v>98.466305121538369</v>
      </c>
      <c r="E622" s="34">
        <v>17</v>
      </c>
    </row>
    <row r="623" spans="2:5" x14ac:dyDescent="0.3">
      <c r="B623" s="36">
        <v>2002</v>
      </c>
      <c r="C623" s="31">
        <v>1615.686274509804</v>
      </c>
      <c r="D623" s="33">
        <v>90.620585315330487</v>
      </c>
      <c r="E623" s="34">
        <v>51</v>
      </c>
    </row>
    <row r="624" spans="2:5" x14ac:dyDescent="0.3">
      <c r="B624" s="36">
        <v>2003</v>
      </c>
      <c r="C624" s="31">
        <v>1626.4150943396226</v>
      </c>
      <c r="D624" s="33">
        <v>86.646753149167012</v>
      </c>
      <c r="E624" s="34">
        <v>53</v>
      </c>
    </row>
    <row r="625" spans="2:5" x14ac:dyDescent="0.3">
      <c r="B625" s="36">
        <v>2004</v>
      </c>
      <c r="C625" s="31">
        <v>1509.090909090909</v>
      </c>
      <c r="D625" s="33">
        <v>90.744446521976812</v>
      </c>
      <c r="E625" s="34">
        <v>22</v>
      </c>
    </row>
    <row r="626" spans="2:5" x14ac:dyDescent="0.3">
      <c r="B626" s="36">
        <v>2005</v>
      </c>
      <c r="C626" s="31">
        <v>2252.1739130434785</v>
      </c>
      <c r="D626" s="33">
        <v>85.447665427246179</v>
      </c>
      <c r="E626" s="34">
        <v>23</v>
      </c>
    </row>
    <row r="627" spans="2:5" x14ac:dyDescent="0.3">
      <c r="B627" s="35" t="s">
        <v>161</v>
      </c>
      <c r="C627" s="31">
        <v>21589.011056360469</v>
      </c>
      <c r="D627" s="33">
        <v>99.69973726854198</v>
      </c>
      <c r="E627" s="34">
        <v>1043</v>
      </c>
    </row>
    <row r="628" spans="2:5" x14ac:dyDescent="0.3">
      <c r="B628" s="36">
        <v>2008</v>
      </c>
      <c r="C628" s="31">
        <v>11545.472440944883</v>
      </c>
      <c r="D628" s="33">
        <v>100.74120276304775</v>
      </c>
      <c r="E628" s="34">
        <v>254</v>
      </c>
    </row>
    <row r="629" spans="2:5" x14ac:dyDescent="0.3">
      <c r="B629" s="36">
        <v>2009</v>
      </c>
      <c r="C629" s="31">
        <v>12898.818897637795</v>
      </c>
      <c r="D629" s="33">
        <v>101.35301671705307</v>
      </c>
      <c r="E629" s="34">
        <v>127</v>
      </c>
    </row>
    <row r="630" spans="2:5" x14ac:dyDescent="0.3">
      <c r="B630" s="36">
        <v>2010</v>
      </c>
      <c r="C630" s="31">
        <v>15694.791666666666</v>
      </c>
      <c r="D630" s="33">
        <v>99.600250988678596</v>
      </c>
      <c r="E630" s="34">
        <v>144</v>
      </c>
    </row>
    <row r="631" spans="2:5" x14ac:dyDescent="0.3">
      <c r="B631" s="36">
        <v>2011</v>
      </c>
      <c r="C631" s="31">
        <v>18538.970588235294</v>
      </c>
      <c r="D631" s="33">
        <v>100.26349392244069</v>
      </c>
      <c r="E631" s="34">
        <v>136</v>
      </c>
    </row>
    <row r="632" spans="2:5" x14ac:dyDescent="0.3">
      <c r="B632" s="36">
        <v>2012</v>
      </c>
      <c r="C632" s="31">
        <v>23659.493670886077</v>
      </c>
      <c r="D632" s="33">
        <v>99.90447671501164</v>
      </c>
      <c r="E632" s="34">
        <v>158</v>
      </c>
    </row>
    <row r="633" spans="2:5" x14ac:dyDescent="0.3">
      <c r="B633" s="36">
        <v>2013</v>
      </c>
      <c r="C633" s="31">
        <v>26516.666666666668</v>
      </c>
      <c r="D633" s="33">
        <v>100.94220801482466</v>
      </c>
      <c r="E633" s="34">
        <v>60</v>
      </c>
    </row>
    <row r="634" spans="2:5" x14ac:dyDescent="0.3">
      <c r="B634" s="36">
        <v>2014</v>
      </c>
      <c r="C634" s="31">
        <v>31276.056338028167</v>
      </c>
      <c r="D634" s="33">
        <v>100.12738052576316</v>
      </c>
      <c r="E634" s="34">
        <v>142</v>
      </c>
    </row>
    <row r="635" spans="2:5" x14ac:dyDescent="0.3">
      <c r="B635" s="36">
        <v>2015</v>
      </c>
      <c r="C635" s="31">
        <v>32581.81818181818</v>
      </c>
      <c r="D635" s="33">
        <v>94.6658685015163</v>
      </c>
      <c r="E635" s="34">
        <v>22</v>
      </c>
    </row>
    <row r="636" spans="2:5" x14ac:dyDescent="0.3">
      <c r="B636" s="35" t="s">
        <v>162</v>
      </c>
      <c r="C636" s="31">
        <v>19174.645502645504</v>
      </c>
      <c r="D636" s="33">
        <v>102.35138176282651</v>
      </c>
      <c r="E636" s="34">
        <v>93</v>
      </c>
    </row>
    <row r="637" spans="2:5" x14ac:dyDescent="0.3">
      <c r="B637" s="36">
        <v>2013</v>
      </c>
      <c r="C637" s="31">
        <v>17691.714285714286</v>
      </c>
      <c r="D637" s="33">
        <v>102.21455319453173</v>
      </c>
      <c r="E637" s="34">
        <v>42</v>
      </c>
    </row>
    <row r="638" spans="2:5" x14ac:dyDescent="0.3">
      <c r="B638" s="36">
        <v>2014</v>
      </c>
      <c r="C638" s="31">
        <v>19648.888888888891</v>
      </c>
      <c r="D638" s="33">
        <v>100.87203818092512</v>
      </c>
      <c r="E638" s="34">
        <v>45</v>
      </c>
    </row>
    <row r="639" spans="2:5" x14ac:dyDescent="0.3">
      <c r="B639" s="36">
        <v>2015</v>
      </c>
      <c r="C639" s="31">
        <v>20183.333333333332</v>
      </c>
      <c r="D639" s="33">
        <v>103.96755391302266</v>
      </c>
      <c r="E639" s="34">
        <v>6</v>
      </c>
    </row>
    <row r="640" spans="2:5" x14ac:dyDescent="0.3">
      <c r="B640" s="35" t="s">
        <v>163</v>
      </c>
      <c r="C640" s="31">
        <v>11838.7081398466</v>
      </c>
      <c r="D640" s="33">
        <v>97.100239494657544</v>
      </c>
      <c r="E640" s="34">
        <v>1169</v>
      </c>
    </row>
    <row r="641" spans="2:5" x14ac:dyDescent="0.3">
      <c r="B641" s="36">
        <v>2005</v>
      </c>
      <c r="C641" s="31">
        <v>4250</v>
      </c>
      <c r="D641" s="33">
        <v>89.629703117596137</v>
      </c>
      <c r="E641" s="34">
        <v>105</v>
      </c>
    </row>
    <row r="642" spans="2:5" x14ac:dyDescent="0.3">
      <c r="B642" s="36">
        <v>2006</v>
      </c>
      <c r="C642" s="31">
        <v>4112.5</v>
      </c>
      <c r="D642" s="33">
        <v>98.508752656138711</v>
      </c>
      <c r="E642" s="34">
        <v>90</v>
      </c>
    </row>
    <row r="643" spans="2:5" x14ac:dyDescent="0.3">
      <c r="B643" s="36">
        <v>2007</v>
      </c>
      <c r="C643" s="31">
        <v>4812.8048780487807</v>
      </c>
      <c r="D643" s="33">
        <v>99.240312818509523</v>
      </c>
      <c r="E643" s="34">
        <v>82</v>
      </c>
    </row>
    <row r="644" spans="2:5" x14ac:dyDescent="0.3">
      <c r="B644" s="36">
        <v>2008</v>
      </c>
      <c r="C644" s="31">
        <v>6662.0689655172409</v>
      </c>
      <c r="D644" s="33">
        <v>96.522566145874009</v>
      </c>
      <c r="E644" s="34">
        <v>58</v>
      </c>
    </row>
    <row r="645" spans="2:5" x14ac:dyDescent="0.3">
      <c r="B645" s="36">
        <v>2009</v>
      </c>
      <c r="C645" s="31">
        <v>7257.3529411764703</v>
      </c>
      <c r="D645" s="33">
        <v>95.094089266182721</v>
      </c>
      <c r="E645" s="34">
        <v>34</v>
      </c>
    </row>
    <row r="646" spans="2:5" x14ac:dyDescent="0.3">
      <c r="B646" s="36">
        <v>2010</v>
      </c>
      <c r="C646" s="31">
        <v>11737.85046728972</v>
      </c>
      <c r="D646" s="33">
        <v>98.421439874083717</v>
      </c>
      <c r="E646" s="34">
        <v>107</v>
      </c>
    </row>
    <row r="647" spans="2:5" x14ac:dyDescent="0.3">
      <c r="B647" s="36">
        <v>2011</v>
      </c>
      <c r="C647" s="31">
        <v>13609.063829787234</v>
      </c>
      <c r="D647" s="33">
        <v>98.464429042147827</v>
      </c>
      <c r="E647" s="34">
        <v>141</v>
      </c>
    </row>
    <row r="648" spans="2:5" x14ac:dyDescent="0.3">
      <c r="B648" s="36">
        <v>2012</v>
      </c>
      <c r="C648" s="31">
        <v>16070.444444444445</v>
      </c>
      <c r="D648" s="33">
        <v>99.864994676451374</v>
      </c>
      <c r="E648" s="34">
        <v>225</v>
      </c>
    </row>
    <row r="649" spans="2:5" x14ac:dyDescent="0.3">
      <c r="B649" s="36">
        <v>2013</v>
      </c>
      <c r="C649" s="31">
        <v>15332.048780487805</v>
      </c>
      <c r="D649" s="33">
        <v>99.822031377672545</v>
      </c>
      <c r="E649" s="34">
        <v>164</v>
      </c>
    </row>
    <row r="650" spans="2:5" x14ac:dyDescent="0.3">
      <c r="B650" s="36">
        <v>2014</v>
      </c>
      <c r="C650" s="31">
        <v>22148.636363636364</v>
      </c>
      <c r="D650" s="33">
        <v>95.652429650679153</v>
      </c>
      <c r="E650" s="34">
        <v>110</v>
      </c>
    </row>
    <row r="651" spans="2:5" x14ac:dyDescent="0.3">
      <c r="B651" s="36">
        <v>2015</v>
      </c>
      <c r="C651" s="31">
        <v>24233.018867924529</v>
      </c>
      <c r="D651" s="33">
        <v>96.881885815897576</v>
      </c>
      <c r="E651" s="34">
        <v>53</v>
      </c>
    </row>
    <row r="652" spans="2:5" x14ac:dyDescent="0.3">
      <c r="B652" s="35" t="s">
        <v>164</v>
      </c>
      <c r="C652" s="31">
        <v>1300.2628493370328</v>
      </c>
      <c r="D652" s="33">
        <v>90.708491182730725</v>
      </c>
      <c r="E652" s="34">
        <v>455</v>
      </c>
    </row>
    <row r="653" spans="2:5" x14ac:dyDescent="0.3">
      <c r="B653" s="36">
        <v>1992</v>
      </c>
      <c r="C653" s="31">
        <v>425</v>
      </c>
      <c r="D653" s="33">
        <v>77.802215705441512</v>
      </c>
      <c r="E653" s="34">
        <v>4</v>
      </c>
    </row>
    <row r="654" spans="2:5" x14ac:dyDescent="0.3">
      <c r="B654" s="36">
        <v>1993</v>
      </c>
      <c r="C654" s="31">
        <v>275</v>
      </c>
      <c r="D654" s="33">
        <v>42.92763157894737</v>
      </c>
      <c r="E654" s="34">
        <v>2</v>
      </c>
    </row>
    <row r="655" spans="2:5" x14ac:dyDescent="0.3">
      <c r="B655" s="36">
        <v>1994</v>
      </c>
      <c r="C655" s="31">
        <v>364.28571428571428</v>
      </c>
      <c r="D655" s="33">
        <v>52.195655273603698</v>
      </c>
      <c r="E655" s="34">
        <v>7</v>
      </c>
    </row>
    <row r="656" spans="2:5" x14ac:dyDescent="0.3">
      <c r="B656" s="36">
        <v>1995</v>
      </c>
      <c r="C656" s="31">
        <v>562.5</v>
      </c>
      <c r="D656" s="33">
        <v>84.932759577260853</v>
      </c>
      <c r="E656" s="34">
        <v>10</v>
      </c>
    </row>
    <row r="657" spans="2:5" x14ac:dyDescent="0.3">
      <c r="B657" s="36">
        <v>1996</v>
      </c>
      <c r="C657" s="31">
        <v>933.33333333333337</v>
      </c>
      <c r="D657" s="33">
        <v>101.74777840801664</v>
      </c>
      <c r="E657" s="34">
        <v>3</v>
      </c>
    </row>
    <row r="658" spans="2:5" x14ac:dyDescent="0.3">
      <c r="B658" s="36">
        <v>1997</v>
      </c>
      <c r="C658" s="31">
        <v>748</v>
      </c>
      <c r="D658" s="33">
        <v>91.996452174222</v>
      </c>
      <c r="E658" s="34">
        <v>25</v>
      </c>
    </row>
    <row r="659" spans="2:5" x14ac:dyDescent="0.3">
      <c r="B659" s="36">
        <v>1998</v>
      </c>
      <c r="C659" s="31">
        <v>684.61538461538464</v>
      </c>
      <c r="D659" s="33">
        <v>111.84777847154599</v>
      </c>
      <c r="E659" s="34">
        <v>13</v>
      </c>
    </row>
    <row r="660" spans="2:5" x14ac:dyDescent="0.3">
      <c r="B660" s="36">
        <v>1999</v>
      </c>
      <c r="C660" s="31">
        <v>903.33333333333337</v>
      </c>
      <c r="D660" s="33">
        <v>90.256052170281848</v>
      </c>
      <c r="E660" s="34">
        <v>15</v>
      </c>
    </row>
    <row r="661" spans="2:5" x14ac:dyDescent="0.3">
      <c r="B661" s="36">
        <v>2000</v>
      </c>
      <c r="C661" s="31">
        <v>1549.5535714285713</v>
      </c>
      <c r="D661" s="33">
        <v>123.48962808737076</v>
      </c>
      <c r="E661" s="34">
        <v>56</v>
      </c>
    </row>
    <row r="662" spans="2:5" x14ac:dyDescent="0.3">
      <c r="B662" s="36">
        <v>2001</v>
      </c>
      <c r="C662" s="31">
        <v>1626.1904761904761</v>
      </c>
      <c r="D662" s="33">
        <v>112.7553079281163</v>
      </c>
      <c r="E662" s="34">
        <v>42</v>
      </c>
    </row>
    <row r="663" spans="2:5" x14ac:dyDescent="0.3">
      <c r="B663" s="36">
        <v>2002</v>
      </c>
      <c r="C663" s="31">
        <v>1844.921875</v>
      </c>
      <c r="D663" s="33">
        <v>91.027125150069651</v>
      </c>
      <c r="E663" s="34">
        <v>64</v>
      </c>
    </row>
    <row r="664" spans="2:5" x14ac:dyDescent="0.3">
      <c r="B664" s="36">
        <v>2003</v>
      </c>
      <c r="C664" s="31">
        <v>2273.7341772151899</v>
      </c>
      <c r="D664" s="33">
        <v>102.58516361389256</v>
      </c>
      <c r="E664" s="34">
        <v>79</v>
      </c>
    </row>
    <row r="665" spans="2:5" x14ac:dyDescent="0.3">
      <c r="B665" s="36">
        <v>2004</v>
      </c>
      <c r="C665" s="31">
        <v>2931.9620253164558</v>
      </c>
      <c r="D665" s="33">
        <v>91.898342087278465</v>
      </c>
      <c r="E665" s="34">
        <v>79</v>
      </c>
    </row>
    <row r="666" spans="2:5" x14ac:dyDescent="0.3">
      <c r="B666" s="36">
        <v>2005</v>
      </c>
      <c r="C666" s="31">
        <v>3081.25</v>
      </c>
      <c r="D666" s="33">
        <v>94.456986332182368</v>
      </c>
      <c r="E666" s="34">
        <v>56</v>
      </c>
    </row>
    <row r="667" spans="2:5" x14ac:dyDescent="0.3">
      <c r="B667" s="35" t="s">
        <v>165</v>
      </c>
      <c r="C667" s="31">
        <v>7966.1877212063773</v>
      </c>
      <c r="D667" s="33">
        <v>96.382009382617184</v>
      </c>
      <c r="E667" s="34">
        <v>478</v>
      </c>
    </row>
    <row r="668" spans="2:5" x14ac:dyDescent="0.3">
      <c r="B668" s="36">
        <v>2006</v>
      </c>
      <c r="C668" s="31">
        <v>4586.5671641791041</v>
      </c>
      <c r="D668" s="33">
        <v>90.714168013344803</v>
      </c>
      <c r="E668" s="34">
        <v>134</v>
      </c>
    </row>
    <row r="669" spans="2:5" x14ac:dyDescent="0.3">
      <c r="B669" s="36">
        <v>2007</v>
      </c>
      <c r="C669" s="31">
        <v>5751.818181818182</v>
      </c>
      <c r="D669" s="33">
        <v>97.483226587126566</v>
      </c>
      <c r="E669" s="34">
        <v>143</v>
      </c>
    </row>
    <row r="670" spans="2:5" x14ac:dyDescent="0.3">
      <c r="B670" s="36">
        <v>2008</v>
      </c>
      <c r="C670" s="31">
        <v>7037.272727272727</v>
      </c>
      <c r="D670" s="33">
        <v>96.894973305180258</v>
      </c>
      <c r="E670" s="34">
        <v>110</v>
      </c>
    </row>
    <row r="671" spans="2:5" x14ac:dyDescent="0.3">
      <c r="B671" s="36">
        <v>2009</v>
      </c>
      <c r="C671" s="31">
        <v>7922.8571428571431</v>
      </c>
      <c r="D671" s="33">
        <v>90.803170447699131</v>
      </c>
      <c r="E671" s="34">
        <v>35</v>
      </c>
    </row>
    <row r="672" spans="2:5" x14ac:dyDescent="0.3">
      <c r="B672" s="36">
        <v>2010</v>
      </c>
      <c r="C672" s="31">
        <v>10250</v>
      </c>
      <c r="D672" s="33">
        <v>101.52456600089843</v>
      </c>
      <c r="E672" s="34">
        <v>20</v>
      </c>
    </row>
    <row r="673" spans="2:5" x14ac:dyDescent="0.3">
      <c r="B673" s="36">
        <v>2011</v>
      </c>
      <c r="C673" s="31">
        <v>12248.611111111111</v>
      </c>
      <c r="D673" s="33">
        <v>100.87195194145394</v>
      </c>
      <c r="E673" s="34">
        <v>36</v>
      </c>
    </row>
    <row r="674" spans="2:5" x14ac:dyDescent="0.3">
      <c r="B674" s="35" t="s">
        <v>166</v>
      </c>
      <c r="C674" s="31">
        <v>1366.251402889091</v>
      </c>
      <c r="D674" s="33">
        <v>89.675673138868916</v>
      </c>
      <c r="E674" s="34">
        <v>111</v>
      </c>
    </row>
    <row r="675" spans="2:5" x14ac:dyDescent="0.3">
      <c r="B675" s="36">
        <v>1992</v>
      </c>
      <c r="C675" s="31">
        <v>380</v>
      </c>
      <c r="D675" s="33">
        <v>68.19047619047619</v>
      </c>
      <c r="E675" s="34">
        <v>5</v>
      </c>
    </row>
    <row r="676" spans="2:5" x14ac:dyDescent="0.3">
      <c r="B676" s="36">
        <v>1993</v>
      </c>
      <c r="C676" s="31">
        <v>275</v>
      </c>
      <c r="D676" s="33">
        <v>36.666666666666664</v>
      </c>
      <c r="E676" s="34">
        <v>1</v>
      </c>
    </row>
    <row r="677" spans="2:5" x14ac:dyDescent="0.3">
      <c r="B677" s="36">
        <v>1994</v>
      </c>
      <c r="C677" s="31">
        <v>550</v>
      </c>
      <c r="D677" s="33">
        <v>58.378483509766333</v>
      </c>
      <c r="E677" s="34">
        <v>3</v>
      </c>
    </row>
    <row r="678" spans="2:5" x14ac:dyDescent="0.3">
      <c r="B678" s="36">
        <v>1995</v>
      </c>
      <c r="C678" s="31">
        <v>1500</v>
      </c>
      <c r="D678" s="33">
        <v>237.60317460317458</v>
      </c>
      <c r="E678" s="34">
        <v>3</v>
      </c>
    </row>
    <row r="679" spans="2:5" x14ac:dyDescent="0.3">
      <c r="B679" s="36">
        <v>1996</v>
      </c>
      <c r="C679" s="31">
        <v>550</v>
      </c>
      <c r="D679" s="33">
        <v>77.209302325581405</v>
      </c>
      <c r="E679" s="34">
        <v>2</v>
      </c>
    </row>
    <row r="680" spans="2:5" x14ac:dyDescent="0.3">
      <c r="B680" s="36">
        <v>1997</v>
      </c>
      <c r="C680" s="31">
        <v>1107.1428571428571</v>
      </c>
      <c r="D680" s="33">
        <v>103.17117572735125</v>
      </c>
      <c r="E680" s="34">
        <v>7</v>
      </c>
    </row>
    <row r="681" spans="2:5" x14ac:dyDescent="0.3">
      <c r="B681" s="36">
        <v>1998</v>
      </c>
      <c r="C681" s="31">
        <v>662.5</v>
      </c>
      <c r="D681" s="33">
        <v>71.592922124837017</v>
      </c>
      <c r="E681" s="34">
        <v>6</v>
      </c>
    </row>
    <row r="682" spans="2:5" x14ac:dyDescent="0.3">
      <c r="B682" s="36">
        <v>1999</v>
      </c>
      <c r="C682" s="31">
        <v>1265.3846153846155</v>
      </c>
      <c r="D682" s="33">
        <v>94.892466995175539</v>
      </c>
      <c r="E682" s="34">
        <v>13</v>
      </c>
    </row>
    <row r="683" spans="2:5" x14ac:dyDescent="0.3">
      <c r="B683" s="36">
        <v>2000</v>
      </c>
      <c r="C683" s="31">
        <v>1242.1052631578948</v>
      </c>
      <c r="D683" s="33">
        <v>96.456926698077851</v>
      </c>
      <c r="E683" s="34">
        <v>19</v>
      </c>
    </row>
    <row r="684" spans="2:5" x14ac:dyDescent="0.3">
      <c r="B684" s="36">
        <v>2001</v>
      </c>
      <c r="C684" s="31">
        <v>1128.125</v>
      </c>
      <c r="D684" s="33">
        <v>73.467922181321811</v>
      </c>
      <c r="E684" s="34">
        <v>16</v>
      </c>
    </row>
    <row r="685" spans="2:5" x14ac:dyDescent="0.3">
      <c r="B685" s="36">
        <v>2002</v>
      </c>
      <c r="C685" s="31">
        <v>1835.7142857142858</v>
      </c>
      <c r="D685" s="33">
        <v>102.62124945991252</v>
      </c>
      <c r="E685" s="34">
        <v>14</v>
      </c>
    </row>
    <row r="686" spans="2:5" x14ac:dyDescent="0.3">
      <c r="B686" s="36">
        <v>2003</v>
      </c>
      <c r="C686" s="31">
        <v>3212.5</v>
      </c>
      <c r="D686" s="33">
        <v>99.971200042561989</v>
      </c>
      <c r="E686" s="34">
        <v>12</v>
      </c>
    </row>
    <row r="687" spans="2:5" x14ac:dyDescent="0.3">
      <c r="B687" s="36">
        <v>2004</v>
      </c>
      <c r="C687" s="31">
        <v>2183.3333333333335</v>
      </c>
      <c r="D687" s="33">
        <v>53.105459355459352</v>
      </c>
      <c r="E687" s="34">
        <v>3</v>
      </c>
    </row>
    <row r="688" spans="2:5" x14ac:dyDescent="0.3">
      <c r="B688" s="36">
        <v>2005</v>
      </c>
      <c r="C688" s="31">
        <v>3235.7142857142858</v>
      </c>
      <c r="D688" s="33">
        <v>82.131998063802527</v>
      </c>
      <c r="E688" s="34">
        <v>7</v>
      </c>
    </row>
    <row r="689" spans="2:5" x14ac:dyDescent="0.3">
      <c r="B689" s="35" t="s">
        <v>167</v>
      </c>
      <c r="C689" s="31">
        <v>3724.7790981901394</v>
      </c>
      <c r="D689" s="33">
        <v>96.67766093974042</v>
      </c>
      <c r="E689" s="34">
        <v>93</v>
      </c>
    </row>
    <row r="690" spans="2:5" x14ac:dyDescent="0.3">
      <c r="B690" s="36">
        <v>2004</v>
      </c>
      <c r="C690" s="31">
        <v>3107.5</v>
      </c>
      <c r="D690" s="33">
        <v>106.6316598612779</v>
      </c>
      <c r="E690" s="34">
        <v>40</v>
      </c>
    </row>
    <row r="691" spans="2:5" x14ac:dyDescent="0.3">
      <c r="B691" s="36">
        <v>2005</v>
      </c>
      <c r="C691" s="31">
        <v>3773.913043478261</v>
      </c>
      <c r="D691" s="33">
        <v>100.18585780341932</v>
      </c>
      <c r="E691" s="34">
        <v>23</v>
      </c>
    </row>
    <row r="692" spans="2:5" x14ac:dyDescent="0.3">
      <c r="B692" s="36">
        <v>2006</v>
      </c>
      <c r="C692" s="31">
        <v>3963.1578947368421</v>
      </c>
      <c r="D692" s="33">
        <v>87.633220481188758</v>
      </c>
      <c r="E692" s="34">
        <v>19</v>
      </c>
    </row>
    <row r="693" spans="2:5" x14ac:dyDescent="0.3">
      <c r="B693" s="36">
        <v>2007</v>
      </c>
      <c r="C693" s="31">
        <v>4054.5454545454545</v>
      </c>
      <c r="D693" s="33">
        <v>92.259905613075702</v>
      </c>
      <c r="E693" s="34">
        <v>11</v>
      </c>
    </row>
    <row r="694" spans="2:5" x14ac:dyDescent="0.3">
      <c r="B694" s="35" t="s">
        <v>168</v>
      </c>
      <c r="C694" s="31">
        <v>5834.8819093625116</v>
      </c>
      <c r="D694" s="33">
        <v>94.799203067424187</v>
      </c>
      <c r="E694" s="34">
        <v>587</v>
      </c>
    </row>
    <row r="695" spans="2:5" x14ac:dyDescent="0.3">
      <c r="B695" s="36">
        <v>1991</v>
      </c>
      <c r="C695" s="31">
        <v>412.5</v>
      </c>
      <c r="D695" s="33">
        <v>46.53815892997639</v>
      </c>
      <c r="E695" s="34">
        <v>2</v>
      </c>
    </row>
    <row r="696" spans="2:5" x14ac:dyDescent="0.3">
      <c r="B696" s="36">
        <v>1995</v>
      </c>
      <c r="C696" s="31">
        <v>505</v>
      </c>
      <c r="D696" s="33">
        <v>71.540791865335478</v>
      </c>
      <c r="E696" s="34">
        <v>5</v>
      </c>
    </row>
    <row r="697" spans="2:5" x14ac:dyDescent="0.3">
      <c r="B697" s="36">
        <v>1996</v>
      </c>
      <c r="C697" s="31">
        <v>537.5</v>
      </c>
      <c r="D697" s="33">
        <v>122.60673234811166</v>
      </c>
      <c r="E697" s="34">
        <v>4</v>
      </c>
    </row>
    <row r="698" spans="2:5" x14ac:dyDescent="0.3">
      <c r="B698" s="36">
        <v>1997</v>
      </c>
      <c r="C698" s="31">
        <v>875</v>
      </c>
      <c r="D698" s="33">
        <v>114.64052287581698</v>
      </c>
      <c r="E698" s="34">
        <v>4</v>
      </c>
    </row>
    <row r="699" spans="2:5" x14ac:dyDescent="0.3">
      <c r="B699" s="36">
        <v>1998</v>
      </c>
      <c r="C699" s="31">
        <v>575</v>
      </c>
      <c r="D699" s="33">
        <v>56.481157053638718</v>
      </c>
      <c r="E699" s="34">
        <v>6</v>
      </c>
    </row>
    <row r="700" spans="2:5" x14ac:dyDescent="0.3">
      <c r="B700" s="36">
        <v>1999</v>
      </c>
      <c r="C700" s="31">
        <v>1092.3076923076924</v>
      </c>
      <c r="D700" s="33">
        <v>74.843860057771124</v>
      </c>
      <c r="E700" s="34">
        <v>13</v>
      </c>
    </row>
    <row r="701" spans="2:5" x14ac:dyDescent="0.3">
      <c r="B701" s="36">
        <v>2000</v>
      </c>
      <c r="C701" s="31">
        <v>1010</v>
      </c>
      <c r="D701" s="33">
        <v>66.425026608844576</v>
      </c>
      <c r="E701" s="34">
        <v>20</v>
      </c>
    </row>
    <row r="702" spans="2:5" x14ac:dyDescent="0.3">
      <c r="B702" s="36">
        <v>2001</v>
      </c>
      <c r="C702" s="31">
        <v>1138.75</v>
      </c>
      <c r="D702" s="33">
        <v>79.382865430982321</v>
      </c>
      <c r="E702" s="34">
        <v>20</v>
      </c>
    </row>
    <row r="703" spans="2:5" x14ac:dyDescent="0.3">
      <c r="B703" s="36">
        <v>2002</v>
      </c>
      <c r="C703" s="31">
        <v>2140.909090909091</v>
      </c>
      <c r="D703" s="33">
        <v>111.34880873931094</v>
      </c>
      <c r="E703" s="34">
        <v>11</v>
      </c>
    </row>
    <row r="704" spans="2:5" x14ac:dyDescent="0.3">
      <c r="B704" s="36">
        <v>2003</v>
      </c>
      <c r="C704" s="31">
        <v>1671.0526315789473</v>
      </c>
      <c r="D704" s="33">
        <v>182.22776382164773</v>
      </c>
      <c r="E704" s="34">
        <v>19</v>
      </c>
    </row>
    <row r="705" spans="2:5" x14ac:dyDescent="0.3">
      <c r="B705" s="36">
        <v>2004</v>
      </c>
      <c r="C705" s="31">
        <v>2457.1428571428573</v>
      </c>
      <c r="D705" s="33">
        <v>90.8789909044431</v>
      </c>
      <c r="E705" s="34">
        <v>14</v>
      </c>
    </row>
    <row r="706" spans="2:5" x14ac:dyDescent="0.3">
      <c r="B706" s="36">
        <v>2011</v>
      </c>
      <c r="C706" s="31">
        <v>11529.677419354839</v>
      </c>
      <c r="D706" s="33">
        <v>99.386340704829436</v>
      </c>
      <c r="E706" s="34">
        <v>155</v>
      </c>
    </row>
    <row r="707" spans="2:5" x14ac:dyDescent="0.3">
      <c r="B707" s="36">
        <v>2012</v>
      </c>
      <c r="C707" s="31">
        <v>13962.840707964602</v>
      </c>
      <c r="D707" s="33">
        <v>100.9164096684552</v>
      </c>
      <c r="E707" s="34">
        <v>113</v>
      </c>
    </row>
    <row r="708" spans="2:5" x14ac:dyDescent="0.3">
      <c r="B708" s="36">
        <v>2013</v>
      </c>
      <c r="C708" s="31">
        <v>13331.796610169491</v>
      </c>
      <c r="D708" s="33">
        <v>98.516386240919431</v>
      </c>
      <c r="E708" s="34">
        <v>118</v>
      </c>
    </row>
    <row r="709" spans="2:5" x14ac:dyDescent="0.3">
      <c r="B709" s="36">
        <v>2014</v>
      </c>
      <c r="C709" s="31">
        <v>18604.347826086956</v>
      </c>
      <c r="D709" s="33">
        <v>100.40016239864748</v>
      </c>
      <c r="E709" s="34">
        <v>69</v>
      </c>
    </row>
    <row r="710" spans="2:5" x14ac:dyDescent="0.3">
      <c r="B710" s="36">
        <v>2015</v>
      </c>
      <c r="C710" s="31">
        <v>23514.285714285714</v>
      </c>
      <c r="D710" s="33">
        <v>100.65327143005648</v>
      </c>
      <c r="E710" s="34">
        <v>14</v>
      </c>
    </row>
    <row r="711" spans="2:5" x14ac:dyDescent="0.3">
      <c r="B711" s="35" t="s">
        <v>169</v>
      </c>
      <c r="C711" s="31">
        <v>2735.9912503252667</v>
      </c>
      <c r="D711" s="33">
        <v>93.294252423813546</v>
      </c>
      <c r="E711" s="34">
        <v>268</v>
      </c>
    </row>
    <row r="712" spans="2:5" x14ac:dyDescent="0.3">
      <c r="B712" s="36">
        <v>2002</v>
      </c>
      <c r="C712" s="31">
        <v>1600</v>
      </c>
      <c r="D712" s="33">
        <v>96.298081297857863</v>
      </c>
      <c r="E712" s="34">
        <v>45</v>
      </c>
    </row>
    <row r="713" spans="2:5" x14ac:dyDescent="0.3">
      <c r="B713" s="36">
        <v>2004</v>
      </c>
      <c r="C713" s="31">
        <v>1922.6190476190477</v>
      </c>
      <c r="D713" s="33">
        <v>92.8706230848438</v>
      </c>
      <c r="E713" s="34">
        <v>42</v>
      </c>
    </row>
    <row r="714" spans="2:5" x14ac:dyDescent="0.3">
      <c r="B714" s="36">
        <v>2005</v>
      </c>
      <c r="C714" s="31">
        <v>2648.6111111111113</v>
      </c>
      <c r="D714" s="33">
        <v>88.269910140151339</v>
      </c>
      <c r="E714" s="34">
        <v>72</v>
      </c>
    </row>
    <row r="715" spans="2:5" x14ac:dyDescent="0.3">
      <c r="B715" s="36">
        <v>2006</v>
      </c>
      <c r="C715" s="31">
        <v>3613.9344262295081</v>
      </c>
      <c r="D715" s="33">
        <v>92.578761188603409</v>
      </c>
      <c r="E715" s="34">
        <v>61</v>
      </c>
    </row>
    <row r="716" spans="2:5" x14ac:dyDescent="0.3">
      <c r="B716" s="36">
        <v>2007</v>
      </c>
      <c r="C716" s="31">
        <v>3894.7916666666665</v>
      </c>
      <c r="D716" s="33">
        <v>96.453886407611279</v>
      </c>
      <c r="E716" s="34">
        <v>48</v>
      </c>
    </row>
    <row r="717" spans="2:5" x14ac:dyDescent="0.3">
      <c r="B717" s="35" t="s">
        <v>170</v>
      </c>
      <c r="C717" s="31">
        <v>1487.5</v>
      </c>
      <c r="D717" s="33">
        <v>138.70310245310245</v>
      </c>
      <c r="E717" s="34">
        <v>4</v>
      </c>
    </row>
    <row r="718" spans="2:5" x14ac:dyDescent="0.3">
      <c r="B718" s="36">
        <v>1995</v>
      </c>
      <c r="C718" s="31">
        <v>650</v>
      </c>
      <c r="D718" s="33">
        <v>36.111111111111107</v>
      </c>
      <c r="E718" s="34">
        <v>1</v>
      </c>
    </row>
    <row r="719" spans="2:5" x14ac:dyDescent="0.3">
      <c r="B719" s="36">
        <v>1996</v>
      </c>
      <c r="C719" s="31">
        <v>1250</v>
      </c>
      <c r="D719" s="33">
        <v>227.27272727272728</v>
      </c>
      <c r="E719" s="34">
        <v>1</v>
      </c>
    </row>
    <row r="720" spans="2:5" x14ac:dyDescent="0.3">
      <c r="B720" s="36">
        <v>1997</v>
      </c>
      <c r="C720" s="31">
        <v>1050</v>
      </c>
      <c r="D720" s="33">
        <v>120</v>
      </c>
      <c r="E720" s="34">
        <v>1</v>
      </c>
    </row>
    <row r="721" spans="2:5" x14ac:dyDescent="0.3">
      <c r="B721" s="36">
        <v>1998</v>
      </c>
      <c r="C721" s="31">
        <v>3000</v>
      </c>
      <c r="D721" s="33">
        <v>171.42857142857142</v>
      </c>
      <c r="E721" s="34">
        <v>1</v>
      </c>
    </row>
    <row r="722" spans="2:5" x14ac:dyDescent="0.3">
      <c r="B722" s="35" t="s">
        <v>171</v>
      </c>
      <c r="C722" s="31">
        <v>1712.5</v>
      </c>
      <c r="D722" s="33">
        <v>108.37495837495837</v>
      </c>
      <c r="E722" s="34">
        <v>3</v>
      </c>
    </row>
    <row r="723" spans="2:5" x14ac:dyDescent="0.3">
      <c r="B723" s="36">
        <v>1994</v>
      </c>
      <c r="C723" s="31">
        <v>500</v>
      </c>
      <c r="D723" s="33">
        <v>76.923076923076934</v>
      </c>
      <c r="E723" s="34">
        <v>1</v>
      </c>
    </row>
    <row r="724" spans="2:5" x14ac:dyDescent="0.3">
      <c r="B724" s="36">
        <v>1995</v>
      </c>
      <c r="C724" s="31">
        <v>2925</v>
      </c>
      <c r="D724" s="33">
        <v>139.8268398268398</v>
      </c>
      <c r="E724" s="34">
        <v>2</v>
      </c>
    </row>
    <row r="725" spans="2:5" x14ac:dyDescent="0.3">
      <c r="B725" s="35" t="s">
        <v>172</v>
      </c>
      <c r="C725" s="31">
        <v>3448.7789987789984</v>
      </c>
      <c r="D725" s="33">
        <v>99.483018635502859</v>
      </c>
      <c r="E725" s="34">
        <v>49</v>
      </c>
    </row>
    <row r="726" spans="2:5" x14ac:dyDescent="0.3">
      <c r="B726" s="36">
        <v>2005</v>
      </c>
      <c r="C726" s="31">
        <v>3115.3846153846152</v>
      </c>
      <c r="D726" s="33">
        <v>98.493344089008787</v>
      </c>
      <c r="E726" s="34">
        <v>26</v>
      </c>
    </row>
    <row r="727" spans="2:5" x14ac:dyDescent="0.3">
      <c r="B727" s="36">
        <v>2006</v>
      </c>
      <c r="C727" s="31">
        <v>3564.2857142857142</v>
      </c>
      <c r="D727" s="33">
        <v>102.59287439682303</v>
      </c>
      <c r="E727" s="34">
        <v>14</v>
      </c>
    </row>
    <row r="728" spans="2:5" x14ac:dyDescent="0.3">
      <c r="B728" s="36">
        <v>2007</v>
      </c>
      <c r="C728" s="31">
        <v>3666.6666666666665</v>
      </c>
      <c r="D728" s="33">
        <v>97.362837420676783</v>
      </c>
      <c r="E728" s="34">
        <v>9</v>
      </c>
    </row>
    <row r="729" spans="2:5" x14ac:dyDescent="0.3">
      <c r="B729" s="35" t="s">
        <v>173</v>
      </c>
      <c r="C729" s="31">
        <v>13854.350369728529</v>
      </c>
      <c r="D729" s="33">
        <v>96.866829621534464</v>
      </c>
      <c r="E729" s="34">
        <v>381</v>
      </c>
    </row>
    <row r="730" spans="2:5" x14ac:dyDescent="0.3">
      <c r="B730" s="36">
        <v>2012</v>
      </c>
      <c r="C730" s="31">
        <v>12552.970297029702</v>
      </c>
      <c r="D730" s="33">
        <v>99.044053642671543</v>
      </c>
      <c r="E730" s="34">
        <v>101</v>
      </c>
    </row>
    <row r="731" spans="2:5" x14ac:dyDescent="0.3">
      <c r="B731" s="36">
        <v>2013</v>
      </c>
      <c r="C731" s="31">
        <v>12573.276729559748</v>
      </c>
      <c r="D731" s="33">
        <v>100.43931991118906</v>
      </c>
      <c r="E731" s="34">
        <v>159</v>
      </c>
    </row>
    <row r="732" spans="2:5" x14ac:dyDescent="0.3">
      <c r="B732" s="36">
        <v>2014</v>
      </c>
      <c r="C732" s="31">
        <v>13728.191489361701</v>
      </c>
      <c r="D732" s="33">
        <v>91.851610493568032</v>
      </c>
      <c r="E732" s="34">
        <v>94</v>
      </c>
    </row>
    <row r="733" spans="2:5" x14ac:dyDescent="0.3">
      <c r="B733" s="36">
        <v>2015</v>
      </c>
      <c r="C733" s="31">
        <v>16562.962962962964</v>
      </c>
      <c r="D733" s="33">
        <v>96.132334438709194</v>
      </c>
      <c r="E733" s="34">
        <v>27</v>
      </c>
    </row>
    <row r="734" spans="2:5" x14ac:dyDescent="0.3">
      <c r="B734" s="32" t="s">
        <v>14</v>
      </c>
      <c r="C734" s="31">
        <v>15955.869261748845</v>
      </c>
      <c r="D734" s="33">
        <v>106.68783077687208</v>
      </c>
      <c r="E734" s="34">
        <v>7350</v>
      </c>
    </row>
    <row r="735" spans="2:5" x14ac:dyDescent="0.3">
      <c r="B735" s="35" t="s">
        <v>174</v>
      </c>
      <c r="C735" s="31">
        <v>23681.194875283447</v>
      </c>
      <c r="D735" s="33">
        <v>100.04931653079336</v>
      </c>
      <c r="E735" s="34">
        <v>200</v>
      </c>
    </row>
    <row r="736" spans="2:5" x14ac:dyDescent="0.3">
      <c r="B736" s="36">
        <v>2013</v>
      </c>
      <c r="C736" s="31">
        <v>19560.56462585034</v>
      </c>
      <c r="D736" s="33">
        <v>99.473432179102417</v>
      </c>
      <c r="E736" s="34">
        <v>147</v>
      </c>
    </row>
    <row r="737" spans="2:5" x14ac:dyDescent="0.3">
      <c r="B737" s="36">
        <v>2014</v>
      </c>
      <c r="C737" s="31">
        <v>22783.02</v>
      </c>
      <c r="D737" s="33">
        <v>98.369548224868097</v>
      </c>
      <c r="E737" s="34">
        <v>50</v>
      </c>
    </row>
    <row r="738" spans="2:5" x14ac:dyDescent="0.3">
      <c r="B738" s="36">
        <v>2015</v>
      </c>
      <c r="C738" s="31">
        <v>28700</v>
      </c>
      <c r="D738" s="33">
        <v>102.30496918840959</v>
      </c>
      <c r="E738" s="34">
        <v>3</v>
      </c>
    </row>
    <row r="739" spans="2:5" x14ac:dyDescent="0.3">
      <c r="B739" s="35" t="s">
        <v>175</v>
      </c>
      <c r="C739" s="31">
        <v>942.73809523809518</v>
      </c>
      <c r="D739" s="33">
        <v>125.11658168770425</v>
      </c>
      <c r="E739" s="34">
        <v>26</v>
      </c>
    </row>
    <row r="740" spans="2:5" x14ac:dyDescent="0.3">
      <c r="B740" s="36">
        <v>1997</v>
      </c>
      <c r="C740" s="31">
        <v>554.16666666666663</v>
      </c>
      <c r="D740" s="33">
        <v>103.2863856533272</v>
      </c>
      <c r="E740" s="34">
        <v>6</v>
      </c>
    </row>
    <row r="741" spans="2:5" x14ac:dyDescent="0.3">
      <c r="B741" s="36">
        <v>1998</v>
      </c>
      <c r="C741" s="31">
        <v>716.66666666666663</v>
      </c>
      <c r="D741" s="33">
        <v>112.33766233766234</v>
      </c>
      <c r="E741" s="34">
        <v>3</v>
      </c>
    </row>
    <row r="742" spans="2:5" x14ac:dyDescent="0.3">
      <c r="B742" s="36">
        <v>1999</v>
      </c>
      <c r="C742" s="31">
        <v>1050</v>
      </c>
      <c r="D742" s="33">
        <v>188.9611446754304</v>
      </c>
      <c r="E742" s="34">
        <v>7</v>
      </c>
    </row>
    <row r="743" spans="2:5" x14ac:dyDescent="0.3">
      <c r="B743" s="36">
        <v>2000</v>
      </c>
      <c r="C743" s="31">
        <v>1100</v>
      </c>
      <c r="D743" s="33">
        <v>89.861122707411411</v>
      </c>
      <c r="E743" s="34">
        <v>3</v>
      </c>
    </row>
    <row r="744" spans="2:5" x14ac:dyDescent="0.3">
      <c r="B744" s="36">
        <v>2001</v>
      </c>
      <c r="C744" s="31">
        <v>1292.8571428571429</v>
      </c>
      <c r="D744" s="33">
        <v>131.13659306468989</v>
      </c>
      <c r="E744" s="34">
        <v>7</v>
      </c>
    </row>
    <row r="745" spans="2:5" x14ac:dyDescent="0.3">
      <c r="B745" s="35" t="s">
        <v>176</v>
      </c>
      <c r="C745" s="31">
        <v>12596.493278935106</v>
      </c>
      <c r="D745" s="33">
        <v>98.111870663038204</v>
      </c>
      <c r="E745" s="34">
        <v>1878</v>
      </c>
    </row>
    <row r="746" spans="2:5" x14ac:dyDescent="0.3">
      <c r="B746" s="36">
        <v>2003</v>
      </c>
      <c r="C746" s="31">
        <v>2875.7971014492755</v>
      </c>
      <c r="D746" s="33">
        <v>102.88335929168996</v>
      </c>
      <c r="E746" s="34">
        <v>138</v>
      </c>
    </row>
    <row r="747" spans="2:5" x14ac:dyDescent="0.3">
      <c r="B747" s="36">
        <v>2004</v>
      </c>
      <c r="C747" s="31">
        <v>3150</v>
      </c>
      <c r="D747" s="33">
        <v>93.208437297770317</v>
      </c>
      <c r="E747" s="34">
        <v>125</v>
      </c>
    </row>
    <row r="748" spans="2:5" x14ac:dyDescent="0.3">
      <c r="B748" s="36">
        <v>2005</v>
      </c>
      <c r="C748" s="31">
        <v>4009.2038216560509</v>
      </c>
      <c r="D748" s="33">
        <v>93.475667184516738</v>
      </c>
      <c r="E748" s="34">
        <v>157</v>
      </c>
    </row>
    <row r="749" spans="2:5" x14ac:dyDescent="0.3">
      <c r="B749" s="36">
        <v>2006</v>
      </c>
      <c r="C749" s="31">
        <v>4949.7641509433961</v>
      </c>
      <c r="D749" s="33">
        <v>95.335541320236459</v>
      </c>
      <c r="E749" s="34">
        <v>212</v>
      </c>
    </row>
    <row r="750" spans="2:5" x14ac:dyDescent="0.3">
      <c r="B750" s="36">
        <v>2007</v>
      </c>
      <c r="C750" s="31">
        <v>5845.575221238938</v>
      </c>
      <c r="D750" s="33">
        <v>94.636924449742651</v>
      </c>
      <c r="E750" s="34">
        <v>226</v>
      </c>
    </row>
    <row r="751" spans="2:5" x14ac:dyDescent="0.3">
      <c r="B751" s="36">
        <v>2008</v>
      </c>
      <c r="C751" s="31">
        <v>10220.299145299145</v>
      </c>
      <c r="D751" s="33">
        <v>99.843310576184308</v>
      </c>
      <c r="E751" s="34">
        <v>234</v>
      </c>
    </row>
    <row r="752" spans="2:5" x14ac:dyDescent="0.3">
      <c r="B752" s="36">
        <v>2009</v>
      </c>
      <c r="C752" s="31">
        <v>12267.758620689656</v>
      </c>
      <c r="D752" s="33">
        <v>100.07473578433743</v>
      </c>
      <c r="E752" s="34">
        <v>145</v>
      </c>
    </row>
    <row r="753" spans="2:5" x14ac:dyDescent="0.3">
      <c r="B753" s="36">
        <v>2010</v>
      </c>
      <c r="C753" s="31">
        <v>14820.625</v>
      </c>
      <c r="D753" s="33">
        <v>101.06597134650767</v>
      </c>
      <c r="E753" s="34">
        <v>80</v>
      </c>
    </row>
    <row r="754" spans="2:5" x14ac:dyDescent="0.3">
      <c r="B754" s="36">
        <v>2011</v>
      </c>
      <c r="C754" s="31">
        <v>17710.25</v>
      </c>
      <c r="D754" s="33">
        <v>99.927069238225016</v>
      </c>
      <c r="E754" s="34">
        <v>200</v>
      </c>
    </row>
    <row r="755" spans="2:5" x14ac:dyDescent="0.3">
      <c r="B755" s="36">
        <v>2012</v>
      </c>
      <c r="C755" s="31">
        <v>20024.324324324323</v>
      </c>
      <c r="D755" s="33">
        <v>98.62115349204106</v>
      </c>
      <c r="E755" s="34">
        <v>259</v>
      </c>
    </row>
    <row r="756" spans="2:5" x14ac:dyDescent="0.3">
      <c r="B756" s="36">
        <v>2013</v>
      </c>
      <c r="C756" s="31">
        <v>20117.179104477611</v>
      </c>
      <c r="D756" s="33">
        <v>100.5887721187496</v>
      </c>
      <c r="E756" s="34">
        <v>67</v>
      </c>
    </row>
    <row r="757" spans="2:5" x14ac:dyDescent="0.3">
      <c r="B757" s="36">
        <v>2014</v>
      </c>
      <c r="C757" s="31">
        <v>35167.142857142855</v>
      </c>
      <c r="D757" s="33">
        <v>97.68150585645715</v>
      </c>
      <c r="E757" s="34">
        <v>35</v>
      </c>
    </row>
    <row r="758" spans="2:5" x14ac:dyDescent="0.3">
      <c r="B758" s="35" t="s">
        <v>177</v>
      </c>
      <c r="C758" s="31">
        <v>26297.154078407322</v>
      </c>
      <c r="D758" s="33">
        <v>106.07895740703857</v>
      </c>
      <c r="E758" s="34">
        <v>158</v>
      </c>
    </row>
    <row r="759" spans="2:5" x14ac:dyDescent="0.3">
      <c r="B759" s="36">
        <v>2011</v>
      </c>
      <c r="C759" s="31">
        <v>20536.585365853658</v>
      </c>
      <c r="D759" s="33">
        <v>100.39875116601729</v>
      </c>
      <c r="E759" s="34">
        <v>41</v>
      </c>
    </row>
    <row r="760" spans="2:5" x14ac:dyDescent="0.3">
      <c r="B760" s="36">
        <v>2012</v>
      </c>
      <c r="C760" s="31">
        <v>23195.212765957447</v>
      </c>
      <c r="D760" s="33">
        <v>100.38643535954574</v>
      </c>
      <c r="E760" s="34">
        <v>94</v>
      </c>
    </row>
    <row r="761" spans="2:5" x14ac:dyDescent="0.3">
      <c r="B761" s="36">
        <v>2013</v>
      </c>
      <c r="C761" s="31">
        <v>26056.81818181818</v>
      </c>
      <c r="D761" s="33">
        <v>99.32011678680179</v>
      </c>
      <c r="E761" s="34">
        <v>22</v>
      </c>
    </row>
    <row r="762" spans="2:5" x14ac:dyDescent="0.3">
      <c r="B762" s="36">
        <v>2014</v>
      </c>
      <c r="C762" s="31">
        <v>35400</v>
      </c>
      <c r="D762" s="33">
        <v>124.21052631578948</v>
      </c>
      <c r="E762" s="34">
        <v>1</v>
      </c>
    </row>
    <row r="763" spans="2:5" x14ac:dyDescent="0.3">
      <c r="B763" s="35" t="s">
        <v>178</v>
      </c>
      <c r="C763" s="31">
        <v>19466.666666666668</v>
      </c>
      <c r="D763" s="33">
        <v>110.91513820641542</v>
      </c>
      <c r="E763" s="34">
        <v>13</v>
      </c>
    </row>
    <row r="764" spans="2:5" x14ac:dyDescent="0.3">
      <c r="B764" s="36">
        <v>2010</v>
      </c>
      <c r="C764" s="31">
        <v>15233.333333333334</v>
      </c>
      <c r="D764" s="33">
        <v>101.91211710509772</v>
      </c>
      <c r="E764" s="34">
        <v>9</v>
      </c>
    </row>
    <row r="765" spans="2:5" x14ac:dyDescent="0.3">
      <c r="B765" s="36">
        <v>2011</v>
      </c>
      <c r="C765" s="31">
        <v>19000</v>
      </c>
      <c r="D765" s="33">
        <v>127.94612794612794</v>
      </c>
      <c r="E765" s="34">
        <v>1</v>
      </c>
    </row>
    <row r="766" spans="2:5" x14ac:dyDescent="0.3">
      <c r="B766" s="36">
        <v>2012</v>
      </c>
      <c r="C766" s="31">
        <v>24166.666666666668</v>
      </c>
      <c r="D766" s="33">
        <v>102.88716956802064</v>
      </c>
      <c r="E766" s="34">
        <v>3</v>
      </c>
    </row>
    <row r="767" spans="2:5" x14ac:dyDescent="0.3">
      <c r="B767" s="35" t="s">
        <v>179</v>
      </c>
      <c r="C767" s="31">
        <v>24263.317550505049</v>
      </c>
      <c r="D767" s="33">
        <v>103.96244089940821</v>
      </c>
      <c r="E767" s="34">
        <v>41</v>
      </c>
    </row>
    <row r="768" spans="2:5" x14ac:dyDescent="0.3">
      <c r="B768" s="36">
        <v>2004</v>
      </c>
      <c r="C768" s="31">
        <v>10960</v>
      </c>
      <c r="D768" s="33">
        <v>108.49743087549746</v>
      </c>
      <c r="E768" s="34">
        <v>5</v>
      </c>
    </row>
    <row r="769" spans="2:5" x14ac:dyDescent="0.3">
      <c r="B769" s="36">
        <v>2005</v>
      </c>
      <c r="C769" s="31">
        <v>10480</v>
      </c>
      <c r="D769" s="33">
        <v>105.85176273802885</v>
      </c>
      <c r="E769" s="34">
        <v>5</v>
      </c>
    </row>
    <row r="770" spans="2:5" x14ac:dyDescent="0.3">
      <c r="B770" s="36">
        <v>2007</v>
      </c>
      <c r="C770" s="31">
        <v>12066.666666666666</v>
      </c>
      <c r="D770" s="33">
        <v>103.88921615326871</v>
      </c>
      <c r="E770" s="34">
        <v>3</v>
      </c>
    </row>
    <row r="771" spans="2:5" x14ac:dyDescent="0.3">
      <c r="B771" s="36">
        <v>2009</v>
      </c>
      <c r="C771" s="31">
        <v>29031.81818181818</v>
      </c>
      <c r="D771" s="33">
        <v>97.279024033047349</v>
      </c>
      <c r="E771" s="34">
        <v>11</v>
      </c>
    </row>
    <row r="772" spans="2:5" x14ac:dyDescent="0.3">
      <c r="B772" s="36">
        <v>2010</v>
      </c>
      <c r="C772" s="31">
        <v>28500</v>
      </c>
      <c r="D772" s="33">
        <v>117.01499088392194</v>
      </c>
      <c r="E772" s="34">
        <v>2</v>
      </c>
    </row>
    <row r="773" spans="2:5" x14ac:dyDescent="0.3">
      <c r="B773" s="36">
        <v>2011</v>
      </c>
      <c r="C773" s="31">
        <v>33305.555555555555</v>
      </c>
      <c r="D773" s="33">
        <v>99.206296740757921</v>
      </c>
      <c r="E773" s="34">
        <v>9</v>
      </c>
    </row>
    <row r="774" spans="2:5" x14ac:dyDescent="0.3">
      <c r="B774" s="36">
        <v>2012</v>
      </c>
      <c r="C774" s="31">
        <v>30437.5</v>
      </c>
      <c r="D774" s="33">
        <v>81.770760521874806</v>
      </c>
      <c r="E774" s="34">
        <v>4</v>
      </c>
    </row>
    <row r="775" spans="2:5" x14ac:dyDescent="0.3">
      <c r="B775" s="36">
        <v>2013</v>
      </c>
      <c r="C775" s="31">
        <v>39325</v>
      </c>
      <c r="D775" s="33">
        <v>118.19004524886877</v>
      </c>
      <c r="E775" s="34">
        <v>2</v>
      </c>
    </row>
    <row r="776" spans="2:5" x14ac:dyDescent="0.3">
      <c r="B776" s="35" t="s">
        <v>180</v>
      </c>
      <c r="C776" s="31">
        <v>41258.111425339368</v>
      </c>
      <c r="D776" s="33">
        <v>97.64611072653743</v>
      </c>
      <c r="E776" s="34">
        <v>34</v>
      </c>
    </row>
    <row r="777" spans="2:5" x14ac:dyDescent="0.3">
      <c r="B777" s="36">
        <v>2011</v>
      </c>
      <c r="C777" s="31">
        <v>34880.769230769234</v>
      </c>
      <c r="D777" s="33">
        <v>96.580610802175229</v>
      </c>
      <c r="E777" s="34">
        <v>13</v>
      </c>
    </row>
    <row r="778" spans="2:5" x14ac:dyDescent="0.3">
      <c r="B778" s="36">
        <v>2012</v>
      </c>
      <c r="C778" s="31">
        <v>39391.176470588238</v>
      </c>
      <c r="D778" s="33">
        <v>96.531501995210931</v>
      </c>
      <c r="E778" s="34">
        <v>17</v>
      </c>
    </row>
    <row r="779" spans="2:5" x14ac:dyDescent="0.3">
      <c r="B779" s="36">
        <v>2013</v>
      </c>
      <c r="C779" s="31">
        <v>41500</v>
      </c>
      <c r="D779" s="33">
        <v>95.415055358372626</v>
      </c>
      <c r="E779" s="34">
        <v>2</v>
      </c>
    </row>
    <row r="780" spans="2:5" x14ac:dyDescent="0.3">
      <c r="B780" s="36">
        <v>2014</v>
      </c>
      <c r="C780" s="31">
        <v>49260.5</v>
      </c>
      <c r="D780" s="33">
        <v>102.05727475039095</v>
      </c>
      <c r="E780" s="34">
        <v>2</v>
      </c>
    </row>
    <row r="781" spans="2:5" x14ac:dyDescent="0.3">
      <c r="B781" s="35" t="s">
        <v>181</v>
      </c>
      <c r="C781" s="31">
        <v>50500</v>
      </c>
      <c r="D781" s="33">
        <v>119.38534278959811</v>
      </c>
      <c r="E781" s="34">
        <v>1</v>
      </c>
    </row>
    <row r="782" spans="2:5" x14ac:dyDescent="0.3">
      <c r="B782" s="36">
        <v>2012</v>
      </c>
      <c r="C782" s="31">
        <v>50500</v>
      </c>
      <c r="D782" s="33">
        <v>119.38534278959811</v>
      </c>
      <c r="E782" s="34">
        <v>1</v>
      </c>
    </row>
    <row r="783" spans="2:5" x14ac:dyDescent="0.3">
      <c r="B783" s="35" t="s">
        <v>182</v>
      </c>
      <c r="C783" s="31">
        <v>1151.4531209759441</v>
      </c>
      <c r="D783" s="33">
        <v>99.035387934859074</v>
      </c>
      <c r="E783" s="34">
        <v>579</v>
      </c>
    </row>
    <row r="784" spans="2:5" x14ac:dyDescent="0.3">
      <c r="B784" s="36">
        <v>1990</v>
      </c>
      <c r="C784" s="31">
        <v>325</v>
      </c>
      <c r="D784" s="33">
        <v>81.25</v>
      </c>
      <c r="E784" s="34">
        <v>1</v>
      </c>
    </row>
    <row r="785" spans="2:5" x14ac:dyDescent="0.3">
      <c r="B785" s="36">
        <v>1991</v>
      </c>
      <c r="C785" s="31">
        <v>562.5</v>
      </c>
      <c r="D785" s="33">
        <v>82.451061483319549</v>
      </c>
      <c r="E785" s="34">
        <v>4</v>
      </c>
    </row>
    <row r="786" spans="2:5" x14ac:dyDescent="0.3">
      <c r="B786" s="36">
        <v>1992</v>
      </c>
      <c r="C786" s="31">
        <v>375</v>
      </c>
      <c r="D786" s="33">
        <v>58.041751542988727</v>
      </c>
      <c r="E786" s="34">
        <v>6</v>
      </c>
    </row>
    <row r="787" spans="2:5" x14ac:dyDescent="0.3">
      <c r="B787" s="36">
        <v>1993</v>
      </c>
      <c r="C787" s="31">
        <v>1025</v>
      </c>
      <c r="D787" s="33">
        <v>186.98752228163994</v>
      </c>
      <c r="E787" s="34">
        <v>2</v>
      </c>
    </row>
    <row r="788" spans="2:5" x14ac:dyDescent="0.3">
      <c r="B788" s="36">
        <v>1994</v>
      </c>
      <c r="C788" s="31">
        <v>1108.3333333333333</v>
      </c>
      <c r="D788" s="33">
        <v>130.31015037593986</v>
      </c>
      <c r="E788" s="34">
        <v>6</v>
      </c>
    </row>
    <row r="789" spans="2:5" x14ac:dyDescent="0.3">
      <c r="B789" s="36">
        <v>1995</v>
      </c>
      <c r="C789" s="31">
        <v>757.69230769230774</v>
      </c>
      <c r="D789" s="33">
        <v>93.735623986594717</v>
      </c>
      <c r="E789" s="34">
        <v>13</v>
      </c>
    </row>
    <row r="790" spans="2:5" x14ac:dyDescent="0.3">
      <c r="B790" s="36">
        <v>1996</v>
      </c>
      <c r="C790" s="31">
        <v>770</v>
      </c>
      <c r="D790" s="33">
        <v>64.303435794611573</v>
      </c>
      <c r="E790" s="34">
        <v>10</v>
      </c>
    </row>
    <row r="791" spans="2:5" x14ac:dyDescent="0.3">
      <c r="B791" s="36">
        <v>1997</v>
      </c>
      <c r="C791" s="31">
        <v>800</v>
      </c>
      <c r="D791" s="33">
        <v>96.179461144186817</v>
      </c>
      <c r="E791" s="34">
        <v>10</v>
      </c>
    </row>
    <row r="792" spans="2:5" x14ac:dyDescent="0.3">
      <c r="B792" s="36">
        <v>1998</v>
      </c>
      <c r="C792" s="31">
        <v>702.5</v>
      </c>
      <c r="D792" s="33">
        <v>87.913669977639515</v>
      </c>
      <c r="E792" s="34">
        <v>20</v>
      </c>
    </row>
    <row r="793" spans="2:5" x14ac:dyDescent="0.3">
      <c r="B793" s="36">
        <v>1999</v>
      </c>
      <c r="C793" s="31">
        <v>908</v>
      </c>
      <c r="D793" s="33">
        <v>97.205955872773131</v>
      </c>
      <c r="E793" s="34">
        <v>25</v>
      </c>
    </row>
    <row r="794" spans="2:5" x14ac:dyDescent="0.3">
      <c r="B794" s="36">
        <v>2000</v>
      </c>
      <c r="C794" s="31">
        <v>1381.25</v>
      </c>
      <c r="D794" s="33">
        <v>101.94444286394597</v>
      </c>
      <c r="E794" s="34">
        <v>56</v>
      </c>
    </row>
    <row r="795" spans="2:5" x14ac:dyDescent="0.3">
      <c r="B795" s="36">
        <v>2001</v>
      </c>
      <c r="C795" s="31">
        <v>1379.0178571428571</v>
      </c>
      <c r="D795" s="33">
        <v>95.071281907423028</v>
      </c>
      <c r="E795" s="34">
        <v>56</v>
      </c>
    </row>
    <row r="796" spans="2:5" x14ac:dyDescent="0.3">
      <c r="B796" s="36">
        <v>2002</v>
      </c>
      <c r="C796" s="31">
        <v>1523.3116883116884</v>
      </c>
      <c r="D796" s="33">
        <v>98.355029802806527</v>
      </c>
      <c r="E796" s="34">
        <v>77</v>
      </c>
    </row>
    <row r="797" spans="2:5" x14ac:dyDescent="0.3">
      <c r="B797" s="36">
        <v>2003</v>
      </c>
      <c r="C797" s="31">
        <v>1751.4367816091954</v>
      </c>
      <c r="D797" s="33">
        <v>102.84815009073246</v>
      </c>
      <c r="E797" s="34">
        <v>87</v>
      </c>
    </row>
    <row r="798" spans="2:5" x14ac:dyDescent="0.3">
      <c r="B798" s="36">
        <v>2004</v>
      </c>
      <c r="C798" s="31">
        <v>2440.6565656565658</v>
      </c>
      <c r="D798" s="33">
        <v>102.60153801200484</v>
      </c>
      <c r="E798" s="34">
        <v>99</v>
      </c>
    </row>
    <row r="799" spans="2:5" x14ac:dyDescent="0.3">
      <c r="B799" s="36">
        <v>2005</v>
      </c>
      <c r="C799" s="31">
        <v>2613.5514018691588</v>
      </c>
      <c r="D799" s="33">
        <v>105.36713182113873</v>
      </c>
      <c r="E799" s="34">
        <v>107</v>
      </c>
    </row>
    <row r="800" spans="2:5" x14ac:dyDescent="0.3">
      <c r="B800" s="35" t="s">
        <v>183</v>
      </c>
      <c r="C800" s="31">
        <v>9011.5419155704349</v>
      </c>
      <c r="D800" s="33">
        <v>97.891110472910782</v>
      </c>
      <c r="E800" s="34">
        <v>497</v>
      </c>
    </row>
    <row r="801" spans="2:5" x14ac:dyDescent="0.3">
      <c r="B801" s="36">
        <v>2006</v>
      </c>
      <c r="C801" s="31">
        <v>5163.0555555555557</v>
      </c>
      <c r="D801" s="33">
        <v>93.79254943708321</v>
      </c>
      <c r="E801" s="34">
        <v>180</v>
      </c>
    </row>
    <row r="802" spans="2:5" x14ac:dyDescent="0.3">
      <c r="B802" s="36">
        <v>2007</v>
      </c>
      <c r="C802" s="31">
        <v>6151.739130434783</v>
      </c>
      <c r="D802" s="33">
        <v>92.363619666145581</v>
      </c>
      <c r="E802" s="34">
        <v>115</v>
      </c>
    </row>
    <row r="803" spans="2:5" x14ac:dyDescent="0.3">
      <c r="B803" s="36">
        <v>2008</v>
      </c>
      <c r="C803" s="31">
        <v>7588.3505154639179</v>
      </c>
      <c r="D803" s="33">
        <v>99.421738825414877</v>
      </c>
      <c r="E803" s="34">
        <v>97</v>
      </c>
    </row>
    <row r="804" spans="2:5" x14ac:dyDescent="0.3">
      <c r="B804" s="36">
        <v>2009</v>
      </c>
      <c r="C804" s="31">
        <v>9965.5172413793098</v>
      </c>
      <c r="D804" s="33">
        <v>104.54884685248207</v>
      </c>
      <c r="E804" s="34">
        <v>29</v>
      </c>
    </row>
    <row r="805" spans="2:5" x14ac:dyDescent="0.3">
      <c r="B805" s="36">
        <v>2010</v>
      </c>
      <c r="C805" s="31">
        <v>12236.486486486487</v>
      </c>
      <c r="D805" s="33">
        <v>100.02665639875111</v>
      </c>
      <c r="E805" s="34">
        <v>37</v>
      </c>
    </row>
    <row r="806" spans="2:5" x14ac:dyDescent="0.3">
      <c r="B806" s="36">
        <v>2011</v>
      </c>
      <c r="C806" s="31">
        <v>12964.102564102564</v>
      </c>
      <c r="D806" s="33">
        <v>97.193251657587894</v>
      </c>
      <c r="E806" s="34">
        <v>39</v>
      </c>
    </row>
    <row r="807" spans="2:5" x14ac:dyDescent="0.3">
      <c r="B807" s="35" t="s">
        <v>184</v>
      </c>
      <c r="C807" s="31">
        <v>2002.0293209876545</v>
      </c>
      <c r="D807" s="33">
        <v>177.63012079779384</v>
      </c>
      <c r="E807" s="34">
        <v>48</v>
      </c>
    </row>
    <row r="808" spans="2:5" x14ac:dyDescent="0.3">
      <c r="B808" s="36">
        <v>1993</v>
      </c>
      <c r="C808" s="31">
        <v>3600</v>
      </c>
      <c r="D808" s="33">
        <v>720</v>
      </c>
      <c r="E808" s="34">
        <v>1</v>
      </c>
    </row>
    <row r="809" spans="2:5" x14ac:dyDescent="0.3">
      <c r="B809" s="36">
        <v>1994</v>
      </c>
      <c r="C809" s="31">
        <v>300</v>
      </c>
      <c r="D809" s="33">
        <v>22.222222222222221</v>
      </c>
      <c r="E809" s="34">
        <v>1</v>
      </c>
    </row>
    <row r="810" spans="2:5" x14ac:dyDescent="0.3">
      <c r="B810" s="36">
        <v>1995</v>
      </c>
      <c r="C810" s="31">
        <v>625</v>
      </c>
      <c r="D810" s="33">
        <v>82.754629629629633</v>
      </c>
      <c r="E810" s="34">
        <v>3</v>
      </c>
    </row>
    <row r="811" spans="2:5" x14ac:dyDescent="0.3">
      <c r="B811" s="36">
        <v>1997</v>
      </c>
      <c r="C811" s="31">
        <v>1809.375</v>
      </c>
      <c r="D811" s="33">
        <v>149.45576771751112</v>
      </c>
      <c r="E811" s="34">
        <v>8</v>
      </c>
    </row>
    <row r="812" spans="2:5" x14ac:dyDescent="0.3">
      <c r="B812" s="36">
        <v>1998</v>
      </c>
      <c r="C812" s="31">
        <v>1144.4444444444443</v>
      </c>
      <c r="D812" s="33">
        <v>145.41175515905988</v>
      </c>
      <c r="E812" s="34">
        <v>9</v>
      </c>
    </row>
    <row r="813" spans="2:5" x14ac:dyDescent="0.3">
      <c r="B813" s="36">
        <v>1999</v>
      </c>
      <c r="C813" s="31">
        <v>1702.7777777777778</v>
      </c>
      <c r="D813" s="33">
        <v>141.38276306848681</v>
      </c>
      <c r="E813" s="34">
        <v>9</v>
      </c>
    </row>
    <row r="814" spans="2:5" x14ac:dyDescent="0.3">
      <c r="B814" s="36">
        <v>2000</v>
      </c>
      <c r="C814" s="31">
        <v>3366.6666666666665</v>
      </c>
      <c r="D814" s="33">
        <v>129.44862323080469</v>
      </c>
      <c r="E814" s="34">
        <v>6</v>
      </c>
    </row>
    <row r="815" spans="2:5" x14ac:dyDescent="0.3">
      <c r="B815" s="36">
        <v>2001</v>
      </c>
      <c r="C815" s="31">
        <v>1950</v>
      </c>
      <c r="D815" s="33">
        <v>84.337206494310593</v>
      </c>
      <c r="E815" s="34">
        <v>6</v>
      </c>
    </row>
    <row r="816" spans="2:5" x14ac:dyDescent="0.3">
      <c r="B816" s="36">
        <v>2002</v>
      </c>
      <c r="C816" s="31">
        <v>3520</v>
      </c>
      <c r="D816" s="33">
        <v>123.65811965811966</v>
      </c>
      <c r="E816" s="34">
        <v>5</v>
      </c>
    </row>
    <row r="817" spans="2:5" x14ac:dyDescent="0.3">
      <c r="B817" s="35" t="s">
        <v>185</v>
      </c>
      <c r="C817" s="31">
        <v>40620</v>
      </c>
      <c r="D817" s="33">
        <v>91.47582518691101</v>
      </c>
      <c r="E817" s="34">
        <v>5</v>
      </c>
    </row>
    <row r="818" spans="2:5" x14ac:dyDescent="0.3">
      <c r="B818" s="36">
        <v>2014</v>
      </c>
      <c r="C818" s="31">
        <v>40620</v>
      </c>
      <c r="D818" s="33">
        <v>91.47582518691101</v>
      </c>
      <c r="E818" s="34">
        <v>5</v>
      </c>
    </row>
    <row r="819" spans="2:5" x14ac:dyDescent="0.3">
      <c r="B819" s="35" t="s">
        <v>186</v>
      </c>
      <c r="C819" s="31">
        <v>22647.078562243722</v>
      </c>
      <c r="D819" s="33">
        <v>98.203558552810819</v>
      </c>
      <c r="E819" s="34">
        <v>1131</v>
      </c>
    </row>
    <row r="820" spans="2:5" x14ac:dyDescent="0.3">
      <c r="B820" s="36">
        <v>1999</v>
      </c>
      <c r="C820" s="31">
        <v>1105</v>
      </c>
      <c r="D820" s="33">
        <v>83.459062399663409</v>
      </c>
      <c r="E820" s="34">
        <v>10</v>
      </c>
    </row>
    <row r="821" spans="2:5" x14ac:dyDescent="0.3">
      <c r="B821" s="36">
        <v>2000</v>
      </c>
      <c r="C821" s="31">
        <v>1527.2727272727273</v>
      </c>
      <c r="D821" s="33">
        <v>85.783296931569694</v>
      </c>
      <c r="E821" s="34">
        <v>22</v>
      </c>
    </row>
    <row r="822" spans="2:5" x14ac:dyDescent="0.3">
      <c r="B822" s="36">
        <v>2002</v>
      </c>
      <c r="C822" s="31">
        <v>4121.1111111111113</v>
      </c>
      <c r="D822" s="33">
        <v>97.772160922281543</v>
      </c>
      <c r="E822" s="34">
        <v>45</v>
      </c>
    </row>
    <row r="823" spans="2:5" x14ac:dyDescent="0.3">
      <c r="B823" s="36">
        <v>2003</v>
      </c>
      <c r="C823" s="31">
        <v>5375</v>
      </c>
      <c r="D823" s="33">
        <v>93.505525440574687</v>
      </c>
      <c r="E823" s="34">
        <v>42</v>
      </c>
    </row>
    <row r="824" spans="2:5" x14ac:dyDescent="0.3">
      <c r="B824" s="36">
        <v>2004</v>
      </c>
      <c r="C824" s="31">
        <v>7065.454545454545</v>
      </c>
      <c r="D824" s="33">
        <v>101.25767263980177</v>
      </c>
      <c r="E824" s="34">
        <v>55</v>
      </c>
    </row>
    <row r="825" spans="2:5" x14ac:dyDescent="0.3">
      <c r="B825" s="36">
        <v>2005</v>
      </c>
      <c r="C825" s="31">
        <v>8709.8684210526317</v>
      </c>
      <c r="D825" s="33">
        <v>109.36976129598141</v>
      </c>
      <c r="E825" s="34">
        <v>76</v>
      </c>
    </row>
    <row r="826" spans="2:5" x14ac:dyDescent="0.3">
      <c r="B826" s="36">
        <v>2006</v>
      </c>
      <c r="C826" s="31">
        <v>9559.45945945946</v>
      </c>
      <c r="D826" s="33">
        <v>99.189963040856412</v>
      </c>
      <c r="E826" s="34">
        <v>37</v>
      </c>
    </row>
    <row r="827" spans="2:5" x14ac:dyDescent="0.3">
      <c r="B827" s="36">
        <v>2007</v>
      </c>
      <c r="C827" s="31">
        <v>18166.271186440677</v>
      </c>
      <c r="D827" s="33">
        <v>100.0299226336715</v>
      </c>
      <c r="E827" s="34">
        <v>295</v>
      </c>
    </row>
    <row r="828" spans="2:5" x14ac:dyDescent="0.3">
      <c r="B828" s="36">
        <v>2008</v>
      </c>
      <c r="C828" s="31">
        <v>20778.24427480916</v>
      </c>
      <c r="D828" s="33">
        <v>101.56225770069506</v>
      </c>
      <c r="E828" s="34">
        <v>131</v>
      </c>
    </row>
    <row r="829" spans="2:5" x14ac:dyDescent="0.3">
      <c r="B829" s="36">
        <v>2009</v>
      </c>
      <c r="C829" s="31">
        <v>24057.462686567163</v>
      </c>
      <c r="D829" s="33">
        <v>99.978581613844128</v>
      </c>
      <c r="E829" s="34">
        <v>67</v>
      </c>
    </row>
    <row r="830" spans="2:5" x14ac:dyDescent="0.3">
      <c r="B830" s="36">
        <v>2010</v>
      </c>
      <c r="C830" s="31">
        <v>27196.875</v>
      </c>
      <c r="D830" s="33">
        <v>100.16157155318362</v>
      </c>
      <c r="E830" s="34">
        <v>64</v>
      </c>
    </row>
    <row r="831" spans="2:5" x14ac:dyDescent="0.3">
      <c r="B831" s="36">
        <v>2011</v>
      </c>
      <c r="C831" s="31">
        <v>32995.778947368424</v>
      </c>
      <c r="D831" s="33">
        <v>99.697865585968898</v>
      </c>
      <c r="E831" s="34">
        <v>95</v>
      </c>
    </row>
    <row r="832" spans="2:5" x14ac:dyDescent="0.3">
      <c r="B832" s="36">
        <v>2012</v>
      </c>
      <c r="C832" s="31">
        <v>37465.386666666665</v>
      </c>
      <c r="D832" s="33">
        <v>100.23930978957715</v>
      </c>
      <c r="E832" s="34">
        <v>75</v>
      </c>
    </row>
    <row r="833" spans="2:5" x14ac:dyDescent="0.3">
      <c r="B833" s="36">
        <v>2013</v>
      </c>
      <c r="C833" s="31">
        <v>43655.208333333336</v>
      </c>
      <c r="D833" s="33">
        <v>99.227508740294738</v>
      </c>
      <c r="E833" s="34">
        <v>48</v>
      </c>
    </row>
    <row r="834" spans="2:5" x14ac:dyDescent="0.3">
      <c r="B834" s="36">
        <v>2014</v>
      </c>
      <c r="C834" s="31">
        <v>48648.86363636364</v>
      </c>
      <c r="D834" s="33">
        <v>100.72013077235543</v>
      </c>
      <c r="E834" s="34">
        <v>44</v>
      </c>
    </row>
    <row r="835" spans="2:5" x14ac:dyDescent="0.3">
      <c r="B835" s="36">
        <v>2015</v>
      </c>
      <c r="C835" s="31">
        <v>71926</v>
      </c>
      <c r="D835" s="33">
        <v>99.302345784653951</v>
      </c>
      <c r="E835" s="34">
        <v>25</v>
      </c>
    </row>
    <row r="836" spans="2:5" x14ac:dyDescent="0.3">
      <c r="B836" s="35" t="s">
        <v>187</v>
      </c>
      <c r="C836" s="31">
        <v>28068.341352325449</v>
      </c>
      <c r="D836" s="33">
        <v>99.843036860435689</v>
      </c>
      <c r="E836" s="34">
        <v>606</v>
      </c>
    </row>
    <row r="837" spans="2:5" x14ac:dyDescent="0.3">
      <c r="B837" s="36">
        <v>2003</v>
      </c>
      <c r="C837" s="31">
        <v>5900</v>
      </c>
      <c r="D837" s="33">
        <v>104.09910595049634</v>
      </c>
      <c r="E837" s="34">
        <v>8</v>
      </c>
    </row>
    <row r="838" spans="2:5" x14ac:dyDescent="0.3">
      <c r="B838" s="36">
        <v>2004</v>
      </c>
      <c r="C838" s="31">
        <v>6979.6875</v>
      </c>
      <c r="D838" s="33">
        <v>96.945083507148595</v>
      </c>
      <c r="E838" s="34">
        <v>32</v>
      </c>
    </row>
    <row r="839" spans="2:5" x14ac:dyDescent="0.3">
      <c r="B839" s="36">
        <v>2005</v>
      </c>
      <c r="C839" s="31">
        <v>8548.75</v>
      </c>
      <c r="D839" s="33">
        <v>99.95147637969292</v>
      </c>
      <c r="E839" s="34">
        <v>40</v>
      </c>
    </row>
    <row r="840" spans="2:5" x14ac:dyDescent="0.3">
      <c r="B840" s="36">
        <v>2006</v>
      </c>
      <c r="C840" s="31">
        <v>10742.105263157895</v>
      </c>
      <c r="D840" s="33">
        <v>99.2468425085425</v>
      </c>
      <c r="E840" s="34">
        <v>19</v>
      </c>
    </row>
    <row r="841" spans="2:5" x14ac:dyDescent="0.3">
      <c r="B841" s="36">
        <v>2007</v>
      </c>
      <c r="C841" s="31">
        <v>16705.223880597016</v>
      </c>
      <c r="D841" s="33">
        <v>99.579674346106358</v>
      </c>
      <c r="E841" s="34">
        <v>134</v>
      </c>
    </row>
    <row r="842" spans="2:5" x14ac:dyDescent="0.3">
      <c r="B842" s="36">
        <v>2008</v>
      </c>
      <c r="C842" s="31">
        <v>19163.75</v>
      </c>
      <c r="D842" s="33">
        <v>100.72827567022492</v>
      </c>
      <c r="E842" s="34">
        <v>80</v>
      </c>
    </row>
    <row r="843" spans="2:5" x14ac:dyDescent="0.3">
      <c r="B843" s="36">
        <v>2009</v>
      </c>
      <c r="C843" s="31">
        <v>23193.617021276597</v>
      </c>
      <c r="D843" s="33">
        <v>101.60054222709921</v>
      </c>
      <c r="E843" s="34">
        <v>47</v>
      </c>
    </row>
    <row r="844" spans="2:5" x14ac:dyDescent="0.3">
      <c r="B844" s="36">
        <v>2010</v>
      </c>
      <c r="C844" s="31">
        <v>27786.956521739132</v>
      </c>
      <c r="D844" s="33">
        <v>99.47553998450708</v>
      </c>
      <c r="E844" s="34">
        <v>46</v>
      </c>
    </row>
    <row r="845" spans="2:5" x14ac:dyDescent="0.3">
      <c r="B845" s="36">
        <v>2011</v>
      </c>
      <c r="C845" s="31">
        <v>33668.452380952382</v>
      </c>
      <c r="D845" s="33">
        <v>101.94498866779266</v>
      </c>
      <c r="E845" s="34">
        <v>84</v>
      </c>
    </row>
    <row r="846" spans="2:5" x14ac:dyDescent="0.3">
      <c r="B846" s="36">
        <v>2012</v>
      </c>
      <c r="C846" s="31">
        <v>38925.609756097561</v>
      </c>
      <c r="D846" s="33">
        <v>101.1109523099302</v>
      </c>
      <c r="E846" s="34">
        <v>41</v>
      </c>
    </row>
    <row r="847" spans="2:5" x14ac:dyDescent="0.3">
      <c r="B847" s="36">
        <v>2013</v>
      </c>
      <c r="C847" s="31">
        <v>42567.875</v>
      </c>
      <c r="D847" s="33">
        <v>98.963454841842648</v>
      </c>
      <c r="E847" s="34">
        <v>56</v>
      </c>
    </row>
    <row r="848" spans="2:5" x14ac:dyDescent="0.3">
      <c r="B848" s="36">
        <v>2014</v>
      </c>
      <c r="C848" s="31">
        <v>56333.333333333336</v>
      </c>
      <c r="D848" s="33">
        <v>96.995297603416631</v>
      </c>
      <c r="E848" s="34">
        <v>6</v>
      </c>
    </row>
    <row r="849" spans="2:5" x14ac:dyDescent="0.3">
      <c r="B849" s="36">
        <v>2015</v>
      </c>
      <c r="C849" s="31">
        <v>74373.076923076922</v>
      </c>
      <c r="D849" s="33">
        <v>97.3182451888635</v>
      </c>
      <c r="E849" s="34">
        <v>13</v>
      </c>
    </row>
    <row r="850" spans="2:5" x14ac:dyDescent="0.3">
      <c r="B850" s="35" t="s">
        <v>188</v>
      </c>
      <c r="C850" s="31">
        <v>19129.507440052108</v>
      </c>
      <c r="D850" s="33">
        <v>100.33077684409359</v>
      </c>
      <c r="E850" s="34">
        <v>148</v>
      </c>
    </row>
    <row r="851" spans="2:5" x14ac:dyDescent="0.3">
      <c r="B851" s="36">
        <v>2002</v>
      </c>
      <c r="C851" s="31">
        <v>7080</v>
      </c>
      <c r="D851" s="33">
        <v>109.35180516845085</v>
      </c>
      <c r="E851" s="34">
        <v>10</v>
      </c>
    </row>
    <row r="852" spans="2:5" x14ac:dyDescent="0.3">
      <c r="B852" s="36">
        <v>2003</v>
      </c>
      <c r="C852" s="31">
        <v>7872.727272727273</v>
      </c>
      <c r="D852" s="33">
        <v>108.597447830924</v>
      </c>
      <c r="E852" s="34">
        <v>11</v>
      </c>
    </row>
    <row r="853" spans="2:5" x14ac:dyDescent="0.3">
      <c r="B853" s="36">
        <v>2004</v>
      </c>
      <c r="C853" s="31">
        <v>9183.3333333333339</v>
      </c>
      <c r="D853" s="33">
        <v>95.895130876365172</v>
      </c>
      <c r="E853" s="34">
        <v>6</v>
      </c>
    </row>
    <row r="854" spans="2:5" x14ac:dyDescent="0.3">
      <c r="B854" s="36">
        <v>2005</v>
      </c>
      <c r="C854" s="31">
        <v>10209.09090909091</v>
      </c>
      <c r="D854" s="33">
        <v>97.02599240474818</v>
      </c>
      <c r="E854" s="34">
        <v>22</v>
      </c>
    </row>
    <row r="855" spans="2:5" x14ac:dyDescent="0.3">
      <c r="B855" s="36">
        <v>2006</v>
      </c>
      <c r="C855" s="31">
        <v>11220</v>
      </c>
      <c r="D855" s="33">
        <v>100.67078239996096</v>
      </c>
      <c r="E855" s="34">
        <v>5</v>
      </c>
    </row>
    <row r="856" spans="2:5" x14ac:dyDescent="0.3">
      <c r="B856" s="36">
        <v>2007</v>
      </c>
      <c r="C856" s="31">
        <v>19535.714285714286</v>
      </c>
      <c r="D856" s="33">
        <v>102.13413137754061</v>
      </c>
      <c r="E856" s="34">
        <v>35</v>
      </c>
    </row>
    <row r="857" spans="2:5" x14ac:dyDescent="0.3">
      <c r="B857" s="36">
        <v>2008</v>
      </c>
      <c r="C857" s="31">
        <v>22160.344827586207</v>
      </c>
      <c r="D857" s="33">
        <v>98.539994880602819</v>
      </c>
      <c r="E857" s="34">
        <v>29</v>
      </c>
    </row>
    <row r="858" spans="2:5" x14ac:dyDescent="0.3">
      <c r="B858" s="36">
        <v>2009</v>
      </c>
      <c r="C858" s="31">
        <v>21920</v>
      </c>
      <c r="D858" s="33">
        <v>92.9704067535652</v>
      </c>
      <c r="E858" s="34">
        <v>5</v>
      </c>
    </row>
    <row r="859" spans="2:5" x14ac:dyDescent="0.3">
      <c r="B859" s="36">
        <v>2010</v>
      </c>
      <c r="C859" s="31">
        <v>27156.25</v>
      </c>
      <c r="D859" s="33">
        <v>98.444350853999893</v>
      </c>
      <c r="E859" s="34">
        <v>8</v>
      </c>
    </row>
    <row r="860" spans="2:5" x14ac:dyDescent="0.3">
      <c r="B860" s="36">
        <v>2011</v>
      </c>
      <c r="C860" s="31">
        <v>35695.454545454544</v>
      </c>
      <c r="D860" s="33">
        <v>99.289165232574135</v>
      </c>
      <c r="E860" s="34">
        <v>11</v>
      </c>
    </row>
    <row r="861" spans="2:5" x14ac:dyDescent="0.3">
      <c r="B861" s="36">
        <v>2012</v>
      </c>
      <c r="C861" s="31">
        <v>38391.666666666664</v>
      </c>
      <c r="D861" s="33">
        <v>100.71933750629775</v>
      </c>
      <c r="E861" s="34">
        <v>6</v>
      </c>
    </row>
    <row r="862" spans="2:5" x14ac:dyDescent="0.3">
      <c r="B862" s="35" t="s">
        <v>189</v>
      </c>
      <c r="C862" s="31">
        <v>30876.157407407409</v>
      </c>
      <c r="D862" s="33">
        <v>100.69206606952639</v>
      </c>
      <c r="E862" s="34">
        <v>39</v>
      </c>
    </row>
    <row r="863" spans="2:5" x14ac:dyDescent="0.3">
      <c r="B863" s="36">
        <v>2009</v>
      </c>
      <c r="C863" s="31">
        <v>23012.962962962964</v>
      </c>
      <c r="D863" s="33">
        <v>100.50942404197939</v>
      </c>
      <c r="E863" s="34">
        <v>27</v>
      </c>
    </row>
    <row r="864" spans="2:5" x14ac:dyDescent="0.3">
      <c r="B864" s="36">
        <v>2010</v>
      </c>
      <c r="C864" s="31">
        <v>31866.666666666668</v>
      </c>
      <c r="D864" s="33">
        <v>103.50054228704455</v>
      </c>
      <c r="E864" s="34">
        <v>3</v>
      </c>
    </row>
    <row r="865" spans="2:5" x14ac:dyDescent="0.3">
      <c r="B865" s="36">
        <v>2011</v>
      </c>
      <c r="C865" s="31">
        <v>34225</v>
      </c>
      <c r="D865" s="33">
        <v>102.08600625537018</v>
      </c>
      <c r="E865" s="34">
        <v>4</v>
      </c>
    </row>
    <row r="866" spans="2:5" x14ac:dyDescent="0.3">
      <c r="B866" s="36">
        <v>2012</v>
      </c>
      <c r="C866" s="31">
        <v>34400</v>
      </c>
      <c r="D866" s="33">
        <v>96.672291693711443</v>
      </c>
      <c r="E866" s="34">
        <v>5</v>
      </c>
    </row>
    <row r="867" spans="2:5" x14ac:dyDescent="0.3">
      <c r="B867" s="35" t="s">
        <v>190</v>
      </c>
      <c r="C867" s="31">
        <v>350</v>
      </c>
      <c r="D867" s="33">
        <v>23.728813559322035</v>
      </c>
      <c r="E867" s="34">
        <v>1</v>
      </c>
    </row>
    <row r="868" spans="2:5" x14ac:dyDescent="0.3">
      <c r="B868" s="36">
        <v>1993</v>
      </c>
      <c r="C868" s="31">
        <v>350</v>
      </c>
      <c r="D868" s="33">
        <v>23.728813559322035</v>
      </c>
      <c r="E868" s="34">
        <v>1</v>
      </c>
    </row>
    <row r="869" spans="2:5" x14ac:dyDescent="0.3">
      <c r="B869" s="35" t="s">
        <v>191</v>
      </c>
      <c r="C869" s="31">
        <v>1233.1313805792972</v>
      </c>
      <c r="D869" s="33">
        <v>127.8538884044582</v>
      </c>
      <c r="E869" s="34">
        <v>142</v>
      </c>
    </row>
    <row r="870" spans="2:5" x14ac:dyDescent="0.3">
      <c r="B870" s="36">
        <v>1993</v>
      </c>
      <c r="C870" s="31">
        <v>650</v>
      </c>
      <c r="D870" s="33">
        <v>288.88888888888886</v>
      </c>
      <c r="E870" s="34">
        <v>1</v>
      </c>
    </row>
    <row r="871" spans="2:5" x14ac:dyDescent="0.3">
      <c r="B871" s="36">
        <v>1994</v>
      </c>
      <c r="C871" s="31">
        <v>900</v>
      </c>
      <c r="D871" s="33">
        <v>120</v>
      </c>
      <c r="E871" s="34">
        <v>1</v>
      </c>
    </row>
    <row r="872" spans="2:5" x14ac:dyDescent="0.3">
      <c r="B872" s="36">
        <v>1995</v>
      </c>
      <c r="C872" s="31">
        <v>1450</v>
      </c>
      <c r="D872" s="33">
        <v>212.69841269841271</v>
      </c>
      <c r="E872" s="34">
        <v>2</v>
      </c>
    </row>
    <row r="873" spans="2:5" x14ac:dyDescent="0.3">
      <c r="B873" s="36">
        <v>1996</v>
      </c>
      <c r="C873" s="31">
        <v>680</v>
      </c>
      <c r="D873" s="33">
        <v>93.262776098581725</v>
      </c>
      <c r="E873" s="34">
        <v>5</v>
      </c>
    </row>
    <row r="874" spans="2:5" x14ac:dyDescent="0.3">
      <c r="B874" s="36">
        <v>1997</v>
      </c>
      <c r="C874" s="31">
        <v>740.38461538461536</v>
      </c>
      <c r="D874" s="33">
        <v>99.121969183329909</v>
      </c>
      <c r="E874" s="34">
        <v>13</v>
      </c>
    </row>
    <row r="875" spans="2:5" x14ac:dyDescent="0.3">
      <c r="B875" s="36">
        <v>1998</v>
      </c>
      <c r="C875" s="31">
        <v>1110</v>
      </c>
      <c r="D875" s="33">
        <v>102.53622767261754</v>
      </c>
      <c r="E875" s="34">
        <v>10</v>
      </c>
    </row>
    <row r="876" spans="2:5" x14ac:dyDescent="0.3">
      <c r="B876" s="36">
        <v>1999</v>
      </c>
      <c r="C876" s="31">
        <v>1478.125</v>
      </c>
      <c r="D876" s="33">
        <v>132.57748455702009</v>
      </c>
      <c r="E876" s="34">
        <v>8</v>
      </c>
    </row>
    <row r="877" spans="2:5" x14ac:dyDescent="0.3">
      <c r="B877" s="36">
        <v>2000</v>
      </c>
      <c r="C877" s="31">
        <v>1342.3076923076924</v>
      </c>
      <c r="D877" s="33">
        <v>96.236395308152169</v>
      </c>
      <c r="E877" s="34">
        <v>13</v>
      </c>
    </row>
    <row r="878" spans="2:5" x14ac:dyDescent="0.3">
      <c r="B878" s="36">
        <v>2001</v>
      </c>
      <c r="C878" s="31">
        <v>936.45833333333337</v>
      </c>
      <c r="D878" s="33">
        <v>78.757919230501813</v>
      </c>
      <c r="E878" s="34">
        <v>24</v>
      </c>
    </row>
    <row r="879" spans="2:5" x14ac:dyDescent="0.3">
      <c r="B879" s="36">
        <v>2002</v>
      </c>
      <c r="C879" s="31">
        <v>1550</v>
      </c>
      <c r="D879" s="33">
        <v>124.86172291341241</v>
      </c>
      <c r="E879" s="34">
        <v>22</v>
      </c>
    </row>
    <row r="880" spans="2:5" x14ac:dyDescent="0.3">
      <c r="B880" s="36">
        <v>2003</v>
      </c>
      <c r="C880" s="31">
        <v>1500.9259259259259</v>
      </c>
      <c r="D880" s="33">
        <v>85.216325017840774</v>
      </c>
      <c r="E880" s="34">
        <v>27</v>
      </c>
    </row>
    <row r="881" spans="2:5" x14ac:dyDescent="0.3">
      <c r="B881" s="36">
        <v>2004</v>
      </c>
      <c r="C881" s="31">
        <v>2459.375</v>
      </c>
      <c r="D881" s="33">
        <v>100.08853928474036</v>
      </c>
      <c r="E881" s="34">
        <v>16</v>
      </c>
    </row>
    <row r="882" spans="2:5" x14ac:dyDescent="0.3">
      <c r="B882" s="35" t="s">
        <v>192</v>
      </c>
      <c r="C882" s="31">
        <v>15789.77438296937</v>
      </c>
      <c r="D882" s="33">
        <v>98.183674631872478</v>
      </c>
      <c r="E882" s="34">
        <v>1300</v>
      </c>
    </row>
    <row r="883" spans="2:5" x14ac:dyDescent="0.3">
      <c r="B883" s="36">
        <v>2004</v>
      </c>
      <c r="C883" s="31">
        <v>2932.5</v>
      </c>
      <c r="D883" s="33">
        <v>104.71753959058374</v>
      </c>
      <c r="E883" s="34">
        <v>20</v>
      </c>
    </row>
    <row r="884" spans="2:5" x14ac:dyDescent="0.3">
      <c r="B884" s="36">
        <v>2005</v>
      </c>
      <c r="C884" s="31">
        <v>4251.7241379310344</v>
      </c>
      <c r="D884" s="33">
        <v>94.931176792046642</v>
      </c>
      <c r="E884" s="34">
        <v>29</v>
      </c>
    </row>
    <row r="885" spans="2:5" x14ac:dyDescent="0.3">
      <c r="B885" s="36">
        <v>2006</v>
      </c>
      <c r="C885" s="31">
        <v>5186.1386138613861</v>
      </c>
      <c r="D885" s="33">
        <v>98.448015474623872</v>
      </c>
      <c r="E885" s="34">
        <v>101</v>
      </c>
    </row>
    <row r="886" spans="2:5" x14ac:dyDescent="0.3">
      <c r="B886" s="36">
        <v>2007</v>
      </c>
      <c r="C886" s="31">
        <v>7007.1428571428569</v>
      </c>
      <c r="D886" s="33">
        <v>95.637839864733181</v>
      </c>
      <c r="E886" s="34">
        <v>56</v>
      </c>
    </row>
    <row r="887" spans="2:5" x14ac:dyDescent="0.3">
      <c r="B887" s="36">
        <v>2008</v>
      </c>
      <c r="C887" s="31">
        <v>7947.2222222222226</v>
      </c>
      <c r="D887" s="33">
        <v>95.094173250099004</v>
      </c>
      <c r="E887" s="34">
        <v>36</v>
      </c>
    </row>
    <row r="888" spans="2:5" x14ac:dyDescent="0.3">
      <c r="B888" s="36">
        <v>2009</v>
      </c>
      <c r="C888" s="31">
        <v>9658.823529411764</v>
      </c>
      <c r="D888" s="33">
        <v>93.946866271356697</v>
      </c>
      <c r="E888" s="34">
        <v>17</v>
      </c>
    </row>
    <row r="889" spans="2:5" x14ac:dyDescent="0.3">
      <c r="B889" s="36">
        <v>2010</v>
      </c>
      <c r="C889" s="31">
        <v>17162.877697841726</v>
      </c>
      <c r="D889" s="33">
        <v>99.72519855224877</v>
      </c>
      <c r="E889" s="34">
        <v>139</v>
      </c>
    </row>
    <row r="890" spans="2:5" x14ac:dyDescent="0.3">
      <c r="B890" s="36">
        <v>2011</v>
      </c>
      <c r="C890" s="31">
        <v>20427.727272727272</v>
      </c>
      <c r="D890" s="33">
        <v>99.853920782542616</v>
      </c>
      <c r="E890" s="34">
        <v>220</v>
      </c>
    </row>
    <row r="891" spans="2:5" x14ac:dyDescent="0.3">
      <c r="B891" s="36">
        <v>2012</v>
      </c>
      <c r="C891" s="31">
        <v>22701.353808353808</v>
      </c>
      <c r="D891" s="33">
        <v>99.629079639225864</v>
      </c>
      <c r="E891" s="34">
        <v>407</v>
      </c>
    </row>
    <row r="892" spans="2:5" x14ac:dyDescent="0.3">
      <c r="B892" s="36">
        <v>2013</v>
      </c>
      <c r="C892" s="31">
        <v>23359.666666666668</v>
      </c>
      <c r="D892" s="33">
        <v>99.990177177112116</v>
      </c>
      <c r="E892" s="34">
        <v>171</v>
      </c>
    </row>
    <row r="893" spans="2:5" x14ac:dyDescent="0.3">
      <c r="B893" s="36">
        <v>2014</v>
      </c>
      <c r="C893" s="31">
        <v>33192.115789473683</v>
      </c>
      <c r="D893" s="33">
        <v>97.445263253146067</v>
      </c>
      <c r="E893" s="34">
        <v>95</v>
      </c>
    </row>
    <row r="894" spans="2:5" x14ac:dyDescent="0.3">
      <c r="B894" s="36">
        <v>2015</v>
      </c>
      <c r="C894" s="31">
        <v>35650</v>
      </c>
      <c r="D894" s="33">
        <v>98.784844934751234</v>
      </c>
      <c r="E894" s="34">
        <v>9</v>
      </c>
    </row>
    <row r="895" spans="2:5" x14ac:dyDescent="0.3">
      <c r="B895" s="35" t="s">
        <v>193</v>
      </c>
      <c r="C895" s="31">
        <v>9501.8024891774894</v>
      </c>
      <c r="D895" s="33">
        <v>99.05096902128399</v>
      </c>
      <c r="E895" s="34">
        <v>317</v>
      </c>
    </row>
    <row r="896" spans="2:5" x14ac:dyDescent="0.3">
      <c r="B896" s="36">
        <v>2005</v>
      </c>
      <c r="C896" s="31">
        <v>4153.977272727273</v>
      </c>
      <c r="D896" s="33">
        <v>89.883476541170225</v>
      </c>
      <c r="E896" s="34">
        <v>88</v>
      </c>
    </row>
    <row r="897" spans="2:5" x14ac:dyDescent="0.3">
      <c r="B897" s="36">
        <v>2006</v>
      </c>
      <c r="C897" s="31">
        <v>5164.583333333333</v>
      </c>
      <c r="D897" s="33">
        <v>90.79350644031291</v>
      </c>
      <c r="E897" s="34">
        <v>72</v>
      </c>
    </row>
    <row r="898" spans="2:5" x14ac:dyDescent="0.3">
      <c r="B898" s="36">
        <v>2007</v>
      </c>
      <c r="C898" s="31">
        <v>6658.181818181818</v>
      </c>
      <c r="D898" s="33">
        <v>96.556300455911767</v>
      </c>
      <c r="E898" s="34">
        <v>55</v>
      </c>
    </row>
    <row r="899" spans="2:5" x14ac:dyDescent="0.3">
      <c r="B899" s="36">
        <v>2008</v>
      </c>
      <c r="C899" s="31">
        <v>8493.75</v>
      </c>
      <c r="D899" s="33">
        <v>97.203703207442359</v>
      </c>
      <c r="E899" s="34">
        <v>56</v>
      </c>
    </row>
    <row r="900" spans="2:5" x14ac:dyDescent="0.3">
      <c r="B900" s="36">
        <v>2009</v>
      </c>
      <c r="C900" s="31">
        <v>12064</v>
      </c>
      <c r="D900" s="33">
        <v>101.81656286602102</v>
      </c>
      <c r="E900" s="34">
        <v>25</v>
      </c>
    </row>
    <row r="901" spans="2:5" x14ac:dyDescent="0.3">
      <c r="B901" s="36">
        <v>2010</v>
      </c>
      <c r="C901" s="31">
        <v>13800</v>
      </c>
      <c r="D901" s="33">
        <v>111.50492246238984</v>
      </c>
      <c r="E901" s="34">
        <v>5</v>
      </c>
    </row>
    <row r="902" spans="2:5" x14ac:dyDescent="0.3">
      <c r="B902" s="36">
        <v>2011</v>
      </c>
      <c r="C902" s="31">
        <v>16178.125</v>
      </c>
      <c r="D902" s="33">
        <v>105.59831117573977</v>
      </c>
      <c r="E902" s="34">
        <v>16</v>
      </c>
    </row>
    <row r="903" spans="2:5" x14ac:dyDescent="0.3">
      <c r="B903" s="35" t="s">
        <v>194</v>
      </c>
      <c r="C903" s="31">
        <v>15545.833333333334</v>
      </c>
      <c r="D903" s="33">
        <v>107.04814811318862</v>
      </c>
      <c r="E903" s="34">
        <v>6</v>
      </c>
    </row>
    <row r="904" spans="2:5" x14ac:dyDescent="0.3">
      <c r="B904" s="36">
        <v>2006</v>
      </c>
      <c r="C904" s="31">
        <v>13637.5</v>
      </c>
      <c r="D904" s="33">
        <v>98.180799608778898</v>
      </c>
      <c r="E904" s="34">
        <v>4</v>
      </c>
    </row>
    <row r="905" spans="2:5" x14ac:dyDescent="0.3">
      <c r="B905" s="36">
        <v>2007</v>
      </c>
      <c r="C905" s="31">
        <v>15000</v>
      </c>
      <c r="D905" s="33">
        <v>113.20754716981132</v>
      </c>
      <c r="E905" s="34">
        <v>1</v>
      </c>
    </row>
    <row r="906" spans="2:5" x14ac:dyDescent="0.3">
      <c r="B906" s="36">
        <v>2008</v>
      </c>
      <c r="C906" s="31">
        <v>18000</v>
      </c>
      <c r="D906" s="33">
        <v>109.75609756097562</v>
      </c>
      <c r="E906" s="34">
        <v>1</v>
      </c>
    </row>
    <row r="907" spans="2:5" x14ac:dyDescent="0.3">
      <c r="B907" s="35" t="s">
        <v>195</v>
      </c>
      <c r="C907" s="31">
        <v>24387.450396825396</v>
      </c>
      <c r="D907" s="33">
        <v>96.759869761396899</v>
      </c>
      <c r="E907" s="34">
        <v>26</v>
      </c>
    </row>
    <row r="908" spans="2:5" x14ac:dyDescent="0.3">
      <c r="B908" s="36">
        <v>2004</v>
      </c>
      <c r="C908" s="31">
        <v>12364.285714285714</v>
      </c>
      <c r="D908" s="33">
        <v>81.823927851696382</v>
      </c>
      <c r="E908" s="34">
        <v>7</v>
      </c>
    </row>
    <row r="909" spans="2:5" x14ac:dyDescent="0.3">
      <c r="B909" s="36">
        <v>2005</v>
      </c>
      <c r="C909" s="31">
        <v>16493.75</v>
      </c>
      <c r="D909" s="33">
        <v>107.61628869989998</v>
      </c>
      <c r="E909" s="34">
        <v>8</v>
      </c>
    </row>
    <row r="910" spans="2:5" x14ac:dyDescent="0.3">
      <c r="B910" s="36">
        <v>2006</v>
      </c>
      <c r="C910" s="31">
        <v>21633.333333333332</v>
      </c>
      <c r="D910" s="33">
        <v>94.278688504832033</v>
      </c>
      <c r="E910" s="34">
        <v>6</v>
      </c>
    </row>
    <row r="911" spans="2:5" x14ac:dyDescent="0.3">
      <c r="B911" s="36">
        <v>2007</v>
      </c>
      <c r="C911" s="31">
        <v>23333.333333333332</v>
      </c>
      <c r="D911" s="33">
        <v>93.591545776011799</v>
      </c>
      <c r="E911" s="34">
        <v>3</v>
      </c>
    </row>
    <row r="912" spans="2:5" x14ac:dyDescent="0.3">
      <c r="B912" s="36">
        <v>2008</v>
      </c>
      <c r="C912" s="31">
        <v>34500</v>
      </c>
      <c r="D912" s="33">
        <v>99.423631123919307</v>
      </c>
      <c r="E912" s="34">
        <v>1</v>
      </c>
    </row>
    <row r="913" spans="2:5" x14ac:dyDescent="0.3">
      <c r="B913" s="36">
        <v>2009</v>
      </c>
      <c r="C913" s="31">
        <v>38000</v>
      </c>
      <c r="D913" s="33">
        <v>103.82513661202186</v>
      </c>
      <c r="E913" s="34">
        <v>1</v>
      </c>
    </row>
    <row r="914" spans="2:5" x14ac:dyDescent="0.3">
      <c r="B914" s="35" t="s">
        <v>196</v>
      </c>
      <c r="C914" s="31">
        <v>32131.641559829062</v>
      </c>
      <c r="D914" s="33">
        <v>99.77534578849928</v>
      </c>
      <c r="E914" s="34">
        <v>154</v>
      </c>
    </row>
    <row r="915" spans="2:5" x14ac:dyDescent="0.3">
      <c r="B915" s="36">
        <v>2013</v>
      </c>
      <c r="C915" s="31">
        <v>27358.98717948718</v>
      </c>
      <c r="D915" s="33">
        <v>99.46523638211319</v>
      </c>
      <c r="E915" s="34">
        <v>78</v>
      </c>
    </row>
    <row r="916" spans="2:5" x14ac:dyDescent="0.3">
      <c r="B916" s="36">
        <v>2014</v>
      </c>
      <c r="C916" s="31">
        <v>32960.9375</v>
      </c>
      <c r="D916" s="33">
        <v>100.05525764898422</v>
      </c>
      <c r="E916" s="34">
        <v>64</v>
      </c>
    </row>
    <row r="917" spans="2:5" x14ac:dyDescent="0.3">
      <c r="B917" s="36">
        <v>2015</v>
      </c>
      <c r="C917" s="31">
        <v>36075</v>
      </c>
      <c r="D917" s="33">
        <v>99.805543334400411</v>
      </c>
      <c r="E917" s="34">
        <v>12</v>
      </c>
    </row>
    <row r="918" spans="2:5" x14ac:dyDescent="0.3">
      <c r="B918" s="32" t="s">
        <v>15</v>
      </c>
      <c r="C918" s="31">
        <v>8913.794880890302</v>
      </c>
      <c r="D918" s="33">
        <v>106.66173174138767</v>
      </c>
      <c r="E918" s="34">
        <v>59200</v>
      </c>
    </row>
    <row r="919" spans="2:5" x14ac:dyDescent="0.3">
      <c r="B919" s="35" t="s">
        <v>197</v>
      </c>
      <c r="C919" s="31">
        <v>2956.9642857142858</v>
      </c>
      <c r="D919" s="33">
        <v>231.36062317806582</v>
      </c>
      <c r="E919" s="34">
        <v>31</v>
      </c>
    </row>
    <row r="920" spans="2:5" x14ac:dyDescent="0.3">
      <c r="B920" s="36">
        <v>1995</v>
      </c>
      <c r="C920" s="31">
        <v>475</v>
      </c>
      <c r="D920" s="33">
        <v>1122.2222222222222</v>
      </c>
      <c r="E920" s="34">
        <v>2</v>
      </c>
    </row>
    <row r="921" spans="2:5" x14ac:dyDescent="0.3">
      <c r="B921" s="36">
        <v>1996</v>
      </c>
      <c r="C921" s="31">
        <v>925</v>
      </c>
      <c r="D921" s="33">
        <v>62.539184952978054</v>
      </c>
      <c r="E921" s="34">
        <v>2</v>
      </c>
    </row>
    <row r="922" spans="2:5" x14ac:dyDescent="0.3">
      <c r="B922" s="36">
        <v>1997</v>
      </c>
      <c r="C922" s="31">
        <v>2050</v>
      </c>
      <c r="D922" s="33">
        <v>190.23199023199024</v>
      </c>
      <c r="E922" s="34">
        <v>2</v>
      </c>
    </row>
    <row r="923" spans="2:5" x14ac:dyDescent="0.3">
      <c r="B923" s="36">
        <v>1998</v>
      </c>
      <c r="C923" s="31">
        <v>1810</v>
      </c>
      <c r="D923" s="33">
        <v>75.02862015990236</v>
      </c>
      <c r="E923" s="34">
        <v>5</v>
      </c>
    </row>
    <row r="924" spans="2:5" x14ac:dyDescent="0.3">
      <c r="B924" s="36">
        <v>1999</v>
      </c>
      <c r="C924" s="31">
        <v>2500</v>
      </c>
      <c r="D924" s="33">
        <v>107.51870407025687</v>
      </c>
      <c r="E924" s="34">
        <v>5</v>
      </c>
    </row>
    <row r="925" spans="2:5" x14ac:dyDescent="0.3">
      <c r="B925" s="36">
        <v>2000</v>
      </c>
      <c r="C925" s="31">
        <v>2500</v>
      </c>
      <c r="D925" s="33">
        <v>76.390448386855311</v>
      </c>
      <c r="E925" s="34">
        <v>3</v>
      </c>
    </row>
    <row r="926" spans="2:5" x14ac:dyDescent="0.3">
      <c r="B926" s="36">
        <v>2003</v>
      </c>
      <c r="C926" s="31">
        <v>3035.7142857142858</v>
      </c>
      <c r="D926" s="33">
        <v>121.21000335351924</v>
      </c>
      <c r="E926" s="34">
        <v>7</v>
      </c>
    </row>
    <row r="927" spans="2:5" x14ac:dyDescent="0.3">
      <c r="B927" s="36">
        <v>2006</v>
      </c>
      <c r="C927" s="31">
        <v>10360</v>
      </c>
      <c r="D927" s="33">
        <v>95.743812046802375</v>
      </c>
      <c r="E927" s="34">
        <v>5</v>
      </c>
    </row>
    <row r="928" spans="2:5" x14ac:dyDescent="0.3">
      <c r="B928" s="35" t="s">
        <v>198</v>
      </c>
      <c r="C928" s="31">
        <v>7735.7142857142853</v>
      </c>
      <c r="D928" s="33">
        <v>111.5643674716148</v>
      </c>
      <c r="E928" s="34">
        <v>8</v>
      </c>
    </row>
    <row r="929" spans="2:5" x14ac:dyDescent="0.3">
      <c r="B929" s="36">
        <v>2004</v>
      </c>
      <c r="C929" s="31">
        <v>1900</v>
      </c>
      <c r="D929" s="33">
        <v>62.809917355371901</v>
      </c>
      <c r="E929" s="34">
        <v>1</v>
      </c>
    </row>
    <row r="930" spans="2:5" x14ac:dyDescent="0.3">
      <c r="B930" s="36">
        <v>2005</v>
      </c>
      <c r="C930" s="31">
        <v>2100</v>
      </c>
      <c r="D930" s="33">
        <v>59.574468085106382</v>
      </c>
      <c r="E930" s="34">
        <v>1</v>
      </c>
    </row>
    <row r="931" spans="2:5" x14ac:dyDescent="0.3">
      <c r="B931" s="36">
        <v>2006</v>
      </c>
      <c r="C931" s="31">
        <v>11500</v>
      </c>
      <c r="D931" s="33">
        <v>175.57251908396947</v>
      </c>
      <c r="E931" s="34">
        <v>1</v>
      </c>
    </row>
    <row r="932" spans="2:5" x14ac:dyDescent="0.3">
      <c r="B932" s="36">
        <v>2007</v>
      </c>
      <c r="C932" s="31">
        <v>9000</v>
      </c>
      <c r="D932" s="33">
        <v>164.38356164383561</v>
      </c>
      <c r="E932" s="34">
        <v>1</v>
      </c>
    </row>
    <row r="933" spans="2:5" x14ac:dyDescent="0.3">
      <c r="B933" s="36">
        <v>2008</v>
      </c>
      <c r="C933" s="31">
        <v>10300</v>
      </c>
      <c r="D933" s="33">
        <v>141.0958904109589</v>
      </c>
      <c r="E933" s="34">
        <v>1</v>
      </c>
    </row>
    <row r="934" spans="2:5" x14ac:dyDescent="0.3">
      <c r="B934" s="36">
        <v>2009</v>
      </c>
      <c r="C934" s="31">
        <v>10050</v>
      </c>
      <c r="D934" s="33">
        <v>97.341801928957892</v>
      </c>
      <c r="E934" s="34">
        <v>2</v>
      </c>
    </row>
    <row r="935" spans="2:5" x14ac:dyDescent="0.3">
      <c r="B935" s="36">
        <v>2010</v>
      </c>
      <c r="C935" s="31">
        <v>9300</v>
      </c>
      <c r="D935" s="33">
        <v>80.172413793103445</v>
      </c>
      <c r="E935" s="34">
        <v>1</v>
      </c>
    </row>
    <row r="936" spans="2:5" x14ac:dyDescent="0.3">
      <c r="B936" s="35" t="s">
        <v>199</v>
      </c>
      <c r="C936" s="31">
        <v>5650</v>
      </c>
      <c r="D936" s="33">
        <v>96.741435107688872</v>
      </c>
      <c r="E936" s="34">
        <v>2</v>
      </c>
    </row>
    <row r="937" spans="2:5" x14ac:dyDescent="0.3">
      <c r="B937" s="36">
        <v>2007</v>
      </c>
      <c r="C937" s="31">
        <v>5650</v>
      </c>
      <c r="D937" s="33">
        <v>96.741435107688872</v>
      </c>
      <c r="E937" s="34">
        <v>2</v>
      </c>
    </row>
    <row r="938" spans="2:5" x14ac:dyDescent="0.3">
      <c r="B938" s="35" t="s">
        <v>200</v>
      </c>
      <c r="C938" s="31">
        <v>1727.3280423280423</v>
      </c>
      <c r="D938" s="33">
        <v>128.90663270562382</v>
      </c>
      <c r="E938" s="34">
        <v>52</v>
      </c>
    </row>
    <row r="939" spans="2:5" x14ac:dyDescent="0.3">
      <c r="B939" s="36">
        <v>1995</v>
      </c>
      <c r="C939" s="31">
        <v>950</v>
      </c>
      <c r="D939" s="33">
        <v>254.61538461538461</v>
      </c>
      <c r="E939" s="34">
        <v>2</v>
      </c>
    </row>
    <row r="940" spans="2:5" x14ac:dyDescent="0.3">
      <c r="B940" s="36">
        <v>1998</v>
      </c>
      <c r="C940" s="31">
        <v>1400</v>
      </c>
      <c r="D940" s="33">
        <v>224.00000000000003</v>
      </c>
      <c r="E940" s="34">
        <v>1</v>
      </c>
    </row>
    <row r="941" spans="2:5" x14ac:dyDescent="0.3">
      <c r="B941" s="36">
        <v>1999</v>
      </c>
      <c r="C941" s="31">
        <v>1820</v>
      </c>
      <c r="D941" s="33">
        <v>152.68708741358176</v>
      </c>
      <c r="E941" s="34">
        <v>5</v>
      </c>
    </row>
    <row r="942" spans="2:5" x14ac:dyDescent="0.3">
      <c r="B942" s="36">
        <v>2000</v>
      </c>
      <c r="C942" s="31">
        <v>1366.6666666666667</v>
      </c>
      <c r="D942" s="33">
        <v>80.122196037357085</v>
      </c>
      <c r="E942" s="34">
        <v>3</v>
      </c>
    </row>
    <row r="943" spans="2:5" x14ac:dyDescent="0.3">
      <c r="B943" s="36">
        <v>2001</v>
      </c>
      <c r="C943" s="31">
        <v>778.57142857142856</v>
      </c>
      <c r="D943" s="33">
        <v>73.054826859184288</v>
      </c>
      <c r="E943" s="34">
        <v>7</v>
      </c>
    </row>
    <row r="944" spans="2:5" x14ac:dyDescent="0.3">
      <c r="B944" s="36">
        <v>2002</v>
      </c>
      <c r="C944" s="31">
        <v>1750</v>
      </c>
      <c r="D944" s="33">
        <v>92.130857648099024</v>
      </c>
      <c r="E944" s="34">
        <v>2</v>
      </c>
    </row>
    <row r="945" spans="2:5" x14ac:dyDescent="0.3">
      <c r="B945" s="36">
        <v>2003</v>
      </c>
      <c r="C945" s="31">
        <v>2410.7142857142858</v>
      </c>
      <c r="D945" s="33">
        <v>95.202558454244013</v>
      </c>
      <c r="E945" s="34">
        <v>21</v>
      </c>
    </row>
    <row r="946" spans="2:5" x14ac:dyDescent="0.3">
      <c r="B946" s="36">
        <v>2004</v>
      </c>
      <c r="C946" s="31">
        <v>3250</v>
      </c>
      <c r="D946" s="33">
        <v>104.3808180491112</v>
      </c>
      <c r="E946" s="34">
        <v>6</v>
      </c>
    </row>
    <row r="947" spans="2:5" x14ac:dyDescent="0.3">
      <c r="B947" s="36">
        <v>2005</v>
      </c>
      <c r="C947" s="31">
        <v>1820</v>
      </c>
      <c r="D947" s="33">
        <v>83.965965273652714</v>
      </c>
      <c r="E947" s="34">
        <v>5</v>
      </c>
    </row>
    <row r="948" spans="2:5" x14ac:dyDescent="0.3">
      <c r="B948" s="35" t="s">
        <v>201</v>
      </c>
      <c r="C948" s="31">
        <v>1885.5324675324675</v>
      </c>
      <c r="D948" s="33">
        <v>106.62805059109857</v>
      </c>
      <c r="E948" s="34">
        <v>41</v>
      </c>
    </row>
    <row r="949" spans="2:5" x14ac:dyDescent="0.3">
      <c r="B949" s="36">
        <v>2001</v>
      </c>
      <c r="C949" s="31">
        <v>2140</v>
      </c>
      <c r="D949" s="33">
        <v>119.62925979323572</v>
      </c>
      <c r="E949" s="34">
        <v>10</v>
      </c>
    </row>
    <row r="950" spans="2:5" x14ac:dyDescent="0.3">
      <c r="B950" s="36">
        <v>2002</v>
      </c>
      <c r="C950" s="31">
        <v>500</v>
      </c>
      <c r="D950" s="33">
        <v>76.923076923076934</v>
      </c>
      <c r="E950" s="34">
        <v>1</v>
      </c>
    </row>
    <row r="951" spans="2:5" x14ac:dyDescent="0.3">
      <c r="B951" s="36">
        <v>2003</v>
      </c>
      <c r="C951" s="31">
        <v>1200</v>
      </c>
      <c r="D951" s="33">
        <v>108.05328669700016</v>
      </c>
      <c r="E951" s="34">
        <v>5</v>
      </c>
    </row>
    <row r="952" spans="2:5" x14ac:dyDescent="0.3">
      <c r="B952" s="36">
        <v>2004</v>
      </c>
      <c r="C952" s="31">
        <v>2159.090909090909</v>
      </c>
      <c r="D952" s="33">
        <v>86.530409753653217</v>
      </c>
      <c r="E952" s="34">
        <v>11</v>
      </c>
    </row>
    <row r="953" spans="2:5" x14ac:dyDescent="0.3">
      <c r="B953" s="36">
        <v>2005</v>
      </c>
      <c r="C953" s="31">
        <v>3428.5714285714284</v>
      </c>
      <c r="D953" s="33">
        <v>142.00421978852691</v>
      </c>
      <c r="E953" s="34">
        <v>14</v>
      </c>
    </row>
    <row r="954" spans="2:5" x14ac:dyDescent="0.3">
      <c r="B954" s="35" t="s">
        <v>202</v>
      </c>
      <c r="C954" s="31">
        <v>14229.390320643417</v>
      </c>
      <c r="D954" s="33">
        <v>99.935780487380711</v>
      </c>
      <c r="E954" s="34">
        <v>1107</v>
      </c>
    </row>
    <row r="955" spans="2:5" x14ac:dyDescent="0.3">
      <c r="B955" s="36">
        <v>2002</v>
      </c>
      <c r="C955" s="31">
        <v>4628.767123287671</v>
      </c>
      <c r="D955" s="33">
        <v>100.00869245596375</v>
      </c>
      <c r="E955" s="34">
        <v>73</v>
      </c>
    </row>
    <row r="956" spans="2:5" x14ac:dyDescent="0.3">
      <c r="B956" s="36">
        <v>2003</v>
      </c>
      <c r="C956" s="31">
        <v>5706.4285714285716</v>
      </c>
      <c r="D956" s="33">
        <v>99.032033490348226</v>
      </c>
      <c r="E956" s="34">
        <v>70</v>
      </c>
    </row>
    <row r="957" spans="2:5" x14ac:dyDescent="0.3">
      <c r="B957" s="36">
        <v>2004</v>
      </c>
      <c r="C957" s="31">
        <v>6711.9266055045873</v>
      </c>
      <c r="D957" s="33">
        <v>99.148889485385467</v>
      </c>
      <c r="E957" s="34">
        <v>109</v>
      </c>
    </row>
    <row r="958" spans="2:5" x14ac:dyDescent="0.3">
      <c r="B958" s="36">
        <v>2005</v>
      </c>
      <c r="C958" s="31">
        <v>8183.5585585585586</v>
      </c>
      <c r="D958" s="33">
        <v>98.978758592716318</v>
      </c>
      <c r="E958" s="34">
        <v>111</v>
      </c>
    </row>
    <row r="959" spans="2:5" x14ac:dyDescent="0.3">
      <c r="B959" s="36">
        <v>2006</v>
      </c>
      <c r="C959" s="31">
        <v>9896.5517241379312</v>
      </c>
      <c r="D959" s="33">
        <v>105.15226869578082</v>
      </c>
      <c r="E959" s="34">
        <v>58</v>
      </c>
    </row>
    <row r="960" spans="2:5" x14ac:dyDescent="0.3">
      <c r="B960" s="36">
        <v>2007</v>
      </c>
      <c r="C960" s="31">
        <v>13002.6</v>
      </c>
      <c r="D960" s="33">
        <v>99.918354923299532</v>
      </c>
      <c r="E960" s="34">
        <v>250</v>
      </c>
    </row>
    <row r="961" spans="2:5" x14ac:dyDescent="0.3">
      <c r="B961" s="36">
        <v>2008</v>
      </c>
      <c r="C961" s="31">
        <v>15735.9375</v>
      </c>
      <c r="D961" s="33">
        <v>101.39289362475166</v>
      </c>
      <c r="E961" s="34">
        <v>160</v>
      </c>
    </row>
    <row r="962" spans="2:5" x14ac:dyDescent="0.3">
      <c r="B962" s="36">
        <v>2009</v>
      </c>
      <c r="C962" s="31">
        <v>18144.117647058825</v>
      </c>
      <c r="D962" s="33">
        <v>98.962103342718024</v>
      </c>
      <c r="E962" s="34">
        <v>51</v>
      </c>
    </row>
    <row r="963" spans="2:5" x14ac:dyDescent="0.3">
      <c r="B963" s="36">
        <v>2010</v>
      </c>
      <c r="C963" s="31">
        <v>20638.405797101448</v>
      </c>
      <c r="D963" s="33">
        <v>97.504269184625244</v>
      </c>
      <c r="E963" s="34">
        <v>69</v>
      </c>
    </row>
    <row r="964" spans="2:5" x14ac:dyDescent="0.3">
      <c r="B964" s="36">
        <v>2011</v>
      </c>
      <c r="C964" s="31">
        <v>25042.307692307691</v>
      </c>
      <c r="D964" s="33">
        <v>98.201248015063641</v>
      </c>
      <c r="E964" s="34">
        <v>91</v>
      </c>
    </row>
    <row r="965" spans="2:5" x14ac:dyDescent="0.3">
      <c r="B965" s="36">
        <v>2012</v>
      </c>
      <c r="C965" s="31">
        <v>28832.692307692309</v>
      </c>
      <c r="D965" s="33">
        <v>100.99407355053505</v>
      </c>
      <c r="E965" s="34">
        <v>65</v>
      </c>
    </row>
    <row r="966" spans="2:5" x14ac:dyDescent="0.3">
      <c r="B966" s="35" t="s">
        <v>203</v>
      </c>
      <c r="C966" s="31">
        <v>2845.3450534511821</v>
      </c>
      <c r="D966" s="33">
        <v>96.292057791989066</v>
      </c>
      <c r="E966" s="34">
        <v>753</v>
      </c>
    </row>
    <row r="967" spans="2:5" x14ac:dyDescent="0.3">
      <c r="B967" s="36">
        <v>2004</v>
      </c>
      <c r="C967" s="31">
        <v>1873.8095238095239</v>
      </c>
      <c r="D967" s="33">
        <v>104.67273318739721</v>
      </c>
      <c r="E967" s="34">
        <v>21</v>
      </c>
    </row>
    <row r="968" spans="2:5" x14ac:dyDescent="0.3">
      <c r="B968" s="36">
        <v>2005</v>
      </c>
      <c r="C968" s="31">
        <v>1683.3333333333333</v>
      </c>
      <c r="D968" s="33">
        <v>91.017291143635262</v>
      </c>
      <c r="E968" s="34">
        <v>42</v>
      </c>
    </row>
    <row r="969" spans="2:5" x14ac:dyDescent="0.3">
      <c r="B969" s="36">
        <v>2006</v>
      </c>
      <c r="C969" s="31">
        <v>1796.5</v>
      </c>
      <c r="D969" s="33">
        <v>98.866198249990433</v>
      </c>
      <c r="E969" s="34">
        <v>50</v>
      </c>
    </row>
    <row r="970" spans="2:5" x14ac:dyDescent="0.3">
      <c r="B970" s="36">
        <v>2007</v>
      </c>
      <c r="C970" s="31">
        <v>2207.7380952380954</v>
      </c>
      <c r="D970" s="33">
        <v>94.972448733958629</v>
      </c>
      <c r="E970" s="34">
        <v>84</v>
      </c>
    </row>
    <row r="971" spans="2:5" x14ac:dyDescent="0.3">
      <c r="B971" s="36">
        <v>2008</v>
      </c>
      <c r="C971" s="31">
        <v>2720.977011494253</v>
      </c>
      <c r="D971" s="33">
        <v>94.834437355339674</v>
      </c>
      <c r="E971" s="34">
        <v>87</v>
      </c>
    </row>
    <row r="972" spans="2:5" x14ac:dyDescent="0.3">
      <c r="B972" s="36">
        <v>2009</v>
      </c>
      <c r="C972" s="31">
        <v>3303.1914893617022</v>
      </c>
      <c r="D972" s="33">
        <v>95.127099611112129</v>
      </c>
      <c r="E972" s="34">
        <v>141</v>
      </c>
    </row>
    <row r="973" spans="2:5" x14ac:dyDescent="0.3">
      <c r="B973" s="36">
        <v>2010</v>
      </c>
      <c r="C973" s="31">
        <v>4201.0101010101007</v>
      </c>
      <c r="D973" s="33">
        <v>92.891638411273533</v>
      </c>
      <c r="E973" s="34">
        <v>99</v>
      </c>
    </row>
    <row r="974" spans="2:5" x14ac:dyDescent="0.3">
      <c r="B974" s="36">
        <v>2011</v>
      </c>
      <c r="C974" s="31">
        <v>4976.2008733624452</v>
      </c>
      <c r="D974" s="33">
        <v>97.954615643205699</v>
      </c>
      <c r="E974" s="34">
        <v>229</v>
      </c>
    </row>
    <row r="975" spans="2:5" x14ac:dyDescent="0.3">
      <c r="B975" s="35" t="s">
        <v>204</v>
      </c>
      <c r="C975" s="31">
        <v>34507.317073170729</v>
      </c>
      <c r="D975" s="33">
        <v>99.627047237839705</v>
      </c>
      <c r="E975" s="34">
        <v>41</v>
      </c>
    </row>
    <row r="976" spans="2:5" x14ac:dyDescent="0.3">
      <c r="B976" s="36">
        <v>2013</v>
      </c>
      <c r="C976" s="31">
        <v>34507.317073170729</v>
      </c>
      <c r="D976" s="33">
        <v>99.627047237839705</v>
      </c>
      <c r="E976" s="34">
        <v>41</v>
      </c>
    </row>
    <row r="977" spans="2:5" x14ac:dyDescent="0.3">
      <c r="B977" s="35" t="s">
        <v>205</v>
      </c>
      <c r="C977" s="31">
        <v>1131.4869199903728</v>
      </c>
      <c r="D977" s="33">
        <v>93.018823363425284</v>
      </c>
      <c r="E977" s="34">
        <v>309</v>
      </c>
    </row>
    <row r="978" spans="2:5" x14ac:dyDescent="0.3">
      <c r="B978" s="36">
        <v>1994</v>
      </c>
      <c r="C978" s="31">
        <v>1533.3333333333333</v>
      </c>
      <c r="D978" s="33">
        <v>83.681438124923886</v>
      </c>
      <c r="E978" s="34">
        <v>3</v>
      </c>
    </row>
    <row r="979" spans="2:5" x14ac:dyDescent="0.3">
      <c r="B979" s="36">
        <v>1995</v>
      </c>
      <c r="C979" s="31">
        <v>544.23076923076928</v>
      </c>
      <c r="D979" s="33">
        <v>112.3924545498344</v>
      </c>
      <c r="E979" s="34">
        <v>13</v>
      </c>
    </row>
    <row r="980" spans="2:5" x14ac:dyDescent="0.3">
      <c r="B980" s="36">
        <v>1996</v>
      </c>
      <c r="C980" s="31">
        <v>565</v>
      </c>
      <c r="D980" s="33">
        <v>107.6697994075075</v>
      </c>
      <c r="E980" s="34">
        <v>10</v>
      </c>
    </row>
    <row r="981" spans="2:5" x14ac:dyDescent="0.3">
      <c r="B981" s="36">
        <v>1997</v>
      </c>
      <c r="C981" s="31">
        <v>764.70588235294122</v>
      </c>
      <c r="D981" s="33">
        <v>103.66860023528392</v>
      </c>
      <c r="E981" s="34">
        <v>17</v>
      </c>
    </row>
    <row r="982" spans="2:5" x14ac:dyDescent="0.3">
      <c r="B982" s="36">
        <v>1998</v>
      </c>
      <c r="C982" s="31">
        <v>647.22222222222217</v>
      </c>
      <c r="D982" s="33">
        <v>85.825894299596641</v>
      </c>
      <c r="E982" s="34">
        <v>27</v>
      </c>
    </row>
    <row r="983" spans="2:5" x14ac:dyDescent="0.3">
      <c r="B983" s="36">
        <v>1999</v>
      </c>
      <c r="C983" s="31">
        <v>862.90322580645159</v>
      </c>
      <c r="D983" s="33">
        <v>78.026746414476548</v>
      </c>
      <c r="E983" s="34">
        <v>31</v>
      </c>
    </row>
    <row r="984" spans="2:5" x14ac:dyDescent="0.3">
      <c r="B984" s="36">
        <v>2000</v>
      </c>
      <c r="C984" s="31">
        <v>929.08163265306121</v>
      </c>
      <c r="D984" s="33">
        <v>89.950417407435012</v>
      </c>
      <c r="E984" s="34">
        <v>49</v>
      </c>
    </row>
    <row r="985" spans="2:5" x14ac:dyDescent="0.3">
      <c r="B985" s="36">
        <v>2001</v>
      </c>
      <c r="C985" s="31">
        <v>1143.0851063829787</v>
      </c>
      <c r="D985" s="33">
        <v>106.59661104289619</v>
      </c>
      <c r="E985" s="34">
        <v>47</v>
      </c>
    </row>
    <row r="986" spans="2:5" x14ac:dyDescent="0.3">
      <c r="B986" s="36">
        <v>2002</v>
      </c>
      <c r="C986" s="31">
        <v>1177.5510204081634</v>
      </c>
      <c r="D986" s="33">
        <v>81.444886501387757</v>
      </c>
      <c r="E986" s="34">
        <v>49</v>
      </c>
    </row>
    <row r="987" spans="2:5" x14ac:dyDescent="0.3">
      <c r="B987" s="36">
        <v>2003</v>
      </c>
      <c r="C987" s="31">
        <v>1426.4705882352941</v>
      </c>
      <c r="D987" s="33">
        <v>85.040334268019905</v>
      </c>
      <c r="E987" s="34">
        <v>34</v>
      </c>
    </row>
    <row r="988" spans="2:5" x14ac:dyDescent="0.3">
      <c r="B988" s="36">
        <v>2004</v>
      </c>
      <c r="C988" s="31">
        <v>1859.2592592592594</v>
      </c>
      <c r="D988" s="33">
        <v>81.335386351381374</v>
      </c>
      <c r="E988" s="34">
        <v>27</v>
      </c>
    </row>
    <row r="989" spans="2:5" x14ac:dyDescent="0.3">
      <c r="B989" s="36">
        <v>2005</v>
      </c>
      <c r="C989" s="31">
        <v>2125</v>
      </c>
      <c r="D989" s="33">
        <v>100.5933117583603</v>
      </c>
      <c r="E989" s="34">
        <v>2</v>
      </c>
    </row>
    <row r="990" spans="2:5" x14ac:dyDescent="0.3">
      <c r="B990" s="35" t="s">
        <v>206</v>
      </c>
      <c r="C990" s="31">
        <v>2481.9444444444443</v>
      </c>
      <c r="D990" s="33">
        <v>102.22798374829888</v>
      </c>
      <c r="E990" s="34">
        <v>21</v>
      </c>
    </row>
    <row r="991" spans="2:5" x14ac:dyDescent="0.3">
      <c r="B991" s="36">
        <v>1990</v>
      </c>
      <c r="C991" s="31">
        <v>9750</v>
      </c>
      <c r="D991" s="33">
        <v>115.5727458830776</v>
      </c>
      <c r="E991" s="34">
        <v>2</v>
      </c>
    </row>
    <row r="992" spans="2:5" x14ac:dyDescent="0.3">
      <c r="B992" s="36">
        <v>1991</v>
      </c>
      <c r="C992" s="31">
        <v>450</v>
      </c>
      <c r="D992" s="33">
        <v>47.368421052631575</v>
      </c>
      <c r="E992" s="34">
        <v>2</v>
      </c>
    </row>
    <row r="993" spans="2:5" x14ac:dyDescent="0.3">
      <c r="B993" s="36">
        <v>1993</v>
      </c>
      <c r="C993" s="31">
        <v>1787.5</v>
      </c>
      <c r="D993" s="33">
        <v>208.74551971326164</v>
      </c>
      <c r="E993" s="34">
        <v>4</v>
      </c>
    </row>
    <row r="994" spans="2:5" x14ac:dyDescent="0.3">
      <c r="B994" s="36">
        <v>1996</v>
      </c>
      <c r="C994" s="31">
        <v>812.5</v>
      </c>
      <c r="D994" s="33">
        <v>90.191801794031392</v>
      </c>
      <c r="E994" s="34">
        <v>4</v>
      </c>
    </row>
    <row r="995" spans="2:5" x14ac:dyDescent="0.3">
      <c r="B995" s="36">
        <v>1997</v>
      </c>
      <c r="C995" s="31">
        <v>1191.6666666666667</v>
      </c>
      <c r="D995" s="33">
        <v>100.6957632531403</v>
      </c>
      <c r="E995" s="34">
        <v>6</v>
      </c>
    </row>
    <row r="996" spans="2:5" x14ac:dyDescent="0.3">
      <c r="B996" s="36">
        <v>1998</v>
      </c>
      <c r="C996" s="31">
        <v>900</v>
      </c>
      <c r="D996" s="33">
        <v>50.793650793650784</v>
      </c>
      <c r="E996" s="34">
        <v>3</v>
      </c>
    </row>
    <row r="997" spans="2:5" x14ac:dyDescent="0.3">
      <c r="B997" s="35" t="s">
        <v>207</v>
      </c>
      <c r="C997" s="31">
        <v>1850</v>
      </c>
      <c r="D997" s="33">
        <v>111.60268922142703</v>
      </c>
      <c r="E997" s="34">
        <v>2</v>
      </c>
    </row>
    <row r="998" spans="2:5" x14ac:dyDescent="0.3">
      <c r="B998" s="36">
        <v>1995</v>
      </c>
      <c r="C998" s="31">
        <v>1850</v>
      </c>
      <c r="D998" s="33">
        <v>111.60268922142703</v>
      </c>
      <c r="E998" s="34">
        <v>2</v>
      </c>
    </row>
    <row r="999" spans="2:5" x14ac:dyDescent="0.3">
      <c r="B999" s="35" t="s">
        <v>208</v>
      </c>
      <c r="C999" s="31">
        <v>3500</v>
      </c>
      <c r="D999" s="33">
        <v>105.97679882229572</v>
      </c>
      <c r="E999" s="34">
        <v>4</v>
      </c>
    </row>
    <row r="1000" spans="2:5" x14ac:dyDescent="0.3">
      <c r="B1000" s="36">
        <v>2000</v>
      </c>
      <c r="C1000" s="31">
        <v>3500</v>
      </c>
      <c r="D1000" s="33">
        <v>105.97679882229572</v>
      </c>
      <c r="E1000" s="34">
        <v>4</v>
      </c>
    </row>
    <row r="1001" spans="2:5" x14ac:dyDescent="0.3">
      <c r="B1001" s="35" t="s">
        <v>209</v>
      </c>
      <c r="C1001" s="31">
        <v>11002.706829503906</v>
      </c>
      <c r="D1001" s="33">
        <v>100.57386701879487</v>
      </c>
      <c r="E1001" s="34">
        <v>1939</v>
      </c>
    </row>
    <row r="1002" spans="2:5" x14ac:dyDescent="0.3">
      <c r="B1002" s="36">
        <v>1995</v>
      </c>
      <c r="C1002" s="31">
        <v>1150</v>
      </c>
      <c r="D1002" s="33">
        <v>125.42743896981031</v>
      </c>
      <c r="E1002" s="34">
        <v>10</v>
      </c>
    </row>
    <row r="1003" spans="2:5" x14ac:dyDescent="0.3">
      <c r="B1003" s="36">
        <v>1997</v>
      </c>
      <c r="C1003" s="31">
        <v>566.66666666666663</v>
      </c>
      <c r="D1003" s="33">
        <v>54.939679467981357</v>
      </c>
      <c r="E1003" s="34">
        <v>3</v>
      </c>
    </row>
    <row r="1004" spans="2:5" x14ac:dyDescent="0.3">
      <c r="B1004" s="36">
        <v>1998</v>
      </c>
      <c r="C1004" s="31">
        <v>1333.3333333333333</v>
      </c>
      <c r="D1004" s="33">
        <v>109.54877412623891</v>
      </c>
      <c r="E1004" s="34">
        <v>3</v>
      </c>
    </row>
    <row r="1005" spans="2:5" x14ac:dyDescent="0.3">
      <c r="B1005" s="36">
        <v>2000</v>
      </c>
      <c r="C1005" s="31">
        <v>2410</v>
      </c>
      <c r="D1005" s="33">
        <v>126.00106326422114</v>
      </c>
      <c r="E1005" s="34">
        <v>5</v>
      </c>
    </row>
    <row r="1006" spans="2:5" x14ac:dyDescent="0.3">
      <c r="B1006" s="36">
        <v>2001</v>
      </c>
      <c r="C1006" s="31">
        <v>2080</v>
      </c>
      <c r="D1006" s="33">
        <v>110.30466624815196</v>
      </c>
      <c r="E1006" s="34">
        <v>10</v>
      </c>
    </row>
    <row r="1007" spans="2:5" x14ac:dyDescent="0.3">
      <c r="B1007" s="36">
        <v>2002</v>
      </c>
      <c r="C1007" s="31">
        <v>2587.5</v>
      </c>
      <c r="D1007" s="33">
        <v>90.242226309516312</v>
      </c>
      <c r="E1007" s="34">
        <v>8</v>
      </c>
    </row>
    <row r="1008" spans="2:5" x14ac:dyDescent="0.3">
      <c r="B1008" s="36">
        <v>2010</v>
      </c>
      <c r="C1008" s="31">
        <v>16891.364902506964</v>
      </c>
      <c r="D1008" s="33">
        <v>99.370618304149161</v>
      </c>
      <c r="E1008" s="34">
        <v>359</v>
      </c>
    </row>
    <row r="1009" spans="2:5" x14ac:dyDescent="0.3">
      <c r="B1009" s="36">
        <v>2011</v>
      </c>
      <c r="C1009" s="31">
        <v>17682.388059701494</v>
      </c>
      <c r="D1009" s="33">
        <v>100.03919922293795</v>
      </c>
      <c r="E1009" s="34">
        <v>335</v>
      </c>
    </row>
    <row r="1010" spans="2:5" x14ac:dyDescent="0.3">
      <c r="B1010" s="36">
        <v>2012</v>
      </c>
      <c r="C1010" s="31">
        <v>18745.591695501731</v>
      </c>
      <c r="D1010" s="33">
        <v>99.353290132471386</v>
      </c>
      <c r="E1010" s="34">
        <v>289</v>
      </c>
    </row>
    <row r="1011" spans="2:5" x14ac:dyDescent="0.3">
      <c r="B1011" s="36">
        <v>2013</v>
      </c>
      <c r="C1011" s="31">
        <v>20872.492505353319</v>
      </c>
      <c r="D1011" s="33">
        <v>98.939702848984169</v>
      </c>
      <c r="E1011" s="34">
        <v>467</v>
      </c>
    </row>
    <row r="1012" spans="2:5" x14ac:dyDescent="0.3">
      <c r="B1012" s="36">
        <v>2014</v>
      </c>
      <c r="C1012" s="31">
        <v>22439.364303178485</v>
      </c>
      <c r="D1012" s="33">
        <v>97.719925491232402</v>
      </c>
      <c r="E1012" s="34">
        <v>409</v>
      </c>
    </row>
    <row r="1013" spans="2:5" x14ac:dyDescent="0.3">
      <c r="B1013" s="36">
        <v>2015</v>
      </c>
      <c r="C1013" s="31">
        <v>25273.780487804877</v>
      </c>
      <c r="D1013" s="33">
        <v>94.999819839843184</v>
      </c>
      <c r="E1013" s="34">
        <v>41</v>
      </c>
    </row>
    <row r="1014" spans="2:5" x14ac:dyDescent="0.3">
      <c r="B1014" s="35" t="s">
        <v>210</v>
      </c>
      <c r="C1014" s="31">
        <v>1292.1875</v>
      </c>
      <c r="D1014" s="33">
        <v>105.01491657688986</v>
      </c>
      <c r="E1014" s="34">
        <v>9</v>
      </c>
    </row>
    <row r="1015" spans="2:5" x14ac:dyDescent="0.3">
      <c r="B1015" s="36">
        <v>1992</v>
      </c>
      <c r="C1015" s="31">
        <v>843.75</v>
      </c>
      <c r="D1015" s="33">
        <v>59.89468864468865</v>
      </c>
      <c r="E1015" s="34">
        <v>4</v>
      </c>
    </row>
    <row r="1016" spans="2:5" x14ac:dyDescent="0.3">
      <c r="B1016" s="36">
        <v>1993</v>
      </c>
      <c r="C1016" s="31">
        <v>3000</v>
      </c>
      <c r="D1016" s="33">
        <v>324.32432432432432</v>
      </c>
      <c r="E1016" s="34">
        <v>1</v>
      </c>
    </row>
    <row r="1017" spans="2:5" x14ac:dyDescent="0.3">
      <c r="B1017" s="36">
        <v>1995</v>
      </c>
      <c r="C1017" s="31">
        <v>525</v>
      </c>
      <c r="D1017" s="33">
        <v>14.200398142003984</v>
      </c>
      <c r="E1017" s="34">
        <v>2</v>
      </c>
    </row>
    <row r="1018" spans="2:5" x14ac:dyDescent="0.3">
      <c r="B1018" s="36">
        <v>1996</v>
      </c>
      <c r="C1018" s="31">
        <v>800</v>
      </c>
      <c r="D1018" s="33">
        <v>21.640255196542498</v>
      </c>
      <c r="E1018" s="34">
        <v>2</v>
      </c>
    </row>
    <row r="1019" spans="2:5" x14ac:dyDescent="0.3">
      <c r="B1019" s="35" t="s">
        <v>211</v>
      </c>
      <c r="C1019" s="31">
        <v>15733.333333333334</v>
      </c>
      <c r="D1019" s="33">
        <v>87.256059448572827</v>
      </c>
      <c r="E1019" s="34">
        <v>3</v>
      </c>
    </row>
    <row r="1020" spans="2:5" x14ac:dyDescent="0.3">
      <c r="B1020" s="36">
        <v>2015</v>
      </c>
      <c r="C1020" s="31">
        <v>15733.333333333334</v>
      </c>
      <c r="D1020" s="33">
        <v>87.256059448572827</v>
      </c>
      <c r="E1020" s="34">
        <v>3</v>
      </c>
    </row>
    <row r="1021" spans="2:5" x14ac:dyDescent="0.3">
      <c r="B1021" s="35" t="s">
        <v>212</v>
      </c>
      <c r="C1021" s="31">
        <v>12515.620367920876</v>
      </c>
      <c r="D1021" s="33">
        <v>98.633392129796107</v>
      </c>
      <c r="E1021" s="34">
        <v>1003</v>
      </c>
    </row>
    <row r="1022" spans="2:5" x14ac:dyDescent="0.3">
      <c r="B1022" s="36">
        <v>2012</v>
      </c>
      <c r="C1022" s="31">
        <v>9900.51</v>
      </c>
      <c r="D1022" s="33">
        <v>101.07305617976829</v>
      </c>
      <c r="E1022" s="34">
        <v>100</v>
      </c>
    </row>
    <row r="1023" spans="2:5" x14ac:dyDescent="0.3">
      <c r="B1023" s="36">
        <v>2013</v>
      </c>
      <c r="C1023" s="31">
        <v>12406.231343283582</v>
      </c>
      <c r="D1023" s="33">
        <v>97.987967325281701</v>
      </c>
      <c r="E1023" s="34">
        <v>402</v>
      </c>
    </row>
    <row r="1024" spans="2:5" x14ac:dyDescent="0.3">
      <c r="B1024" s="36">
        <v>2014</v>
      </c>
      <c r="C1024" s="31">
        <v>15240.119760479041</v>
      </c>
      <c r="D1024" s="33">
        <v>96.839152884338318</v>
      </c>
      <c r="E1024" s="34">
        <v>501</v>
      </c>
    </row>
    <row r="1025" spans="2:5" x14ac:dyDescent="0.3">
      <c r="B1025" s="35" t="s">
        <v>213</v>
      </c>
      <c r="C1025" s="31">
        <v>813.73469201891248</v>
      </c>
      <c r="D1025" s="33">
        <v>115.40312732813686</v>
      </c>
      <c r="E1025" s="34">
        <v>347</v>
      </c>
    </row>
    <row r="1026" spans="2:5" x14ac:dyDescent="0.3">
      <c r="B1026" s="36">
        <v>1995</v>
      </c>
      <c r="C1026" s="31">
        <v>350</v>
      </c>
      <c r="D1026" s="33">
        <v>280</v>
      </c>
      <c r="E1026" s="34">
        <v>1</v>
      </c>
    </row>
    <row r="1027" spans="2:5" x14ac:dyDescent="0.3">
      <c r="B1027" s="36">
        <v>1996</v>
      </c>
      <c r="C1027" s="31">
        <v>525</v>
      </c>
      <c r="D1027" s="33">
        <v>121.84210526315789</v>
      </c>
      <c r="E1027" s="34">
        <v>4</v>
      </c>
    </row>
    <row r="1028" spans="2:5" x14ac:dyDescent="0.3">
      <c r="B1028" s="36">
        <v>1997</v>
      </c>
      <c r="C1028" s="31">
        <v>528.125</v>
      </c>
      <c r="D1028" s="33">
        <v>99.53692141634788</v>
      </c>
      <c r="E1028" s="34">
        <v>24</v>
      </c>
    </row>
    <row r="1029" spans="2:5" x14ac:dyDescent="0.3">
      <c r="B1029" s="36">
        <v>1998</v>
      </c>
      <c r="C1029" s="31">
        <v>577.5</v>
      </c>
      <c r="D1029" s="33">
        <v>95.585675977917361</v>
      </c>
      <c r="E1029" s="34">
        <v>20</v>
      </c>
    </row>
    <row r="1030" spans="2:5" x14ac:dyDescent="0.3">
      <c r="B1030" s="36">
        <v>1999</v>
      </c>
      <c r="C1030" s="31">
        <v>838.15789473684208</v>
      </c>
      <c r="D1030" s="33">
        <v>78.903683908093512</v>
      </c>
      <c r="E1030" s="34">
        <v>19</v>
      </c>
    </row>
    <row r="1031" spans="2:5" x14ac:dyDescent="0.3">
      <c r="B1031" s="36">
        <v>2000</v>
      </c>
      <c r="C1031" s="31">
        <v>673.27586206896547</v>
      </c>
      <c r="D1031" s="33">
        <v>86.93962673732058</v>
      </c>
      <c r="E1031" s="34">
        <v>29</v>
      </c>
    </row>
    <row r="1032" spans="2:5" x14ac:dyDescent="0.3">
      <c r="B1032" s="36">
        <v>2001</v>
      </c>
      <c r="C1032" s="31">
        <v>843.75</v>
      </c>
      <c r="D1032" s="33">
        <v>100.12870548644182</v>
      </c>
      <c r="E1032" s="34">
        <v>20</v>
      </c>
    </row>
    <row r="1033" spans="2:5" x14ac:dyDescent="0.3">
      <c r="B1033" s="36">
        <v>2002</v>
      </c>
      <c r="C1033" s="31">
        <v>908.82352941176475</v>
      </c>
      <c r="D1033" s="33">
        <v>91.757571178884135</v>
      </c>
      <c r="E1033" s="34">
        <v>68</v>
      </c>
    </row>
    <row r="1034" spans="2:5" x14ac:dyDescent="0.3">
      <c r="B1034" s="36">
        <v>2003</v>
      </c>
      <c r="C1034" s="31">
        <v>965.90909090909088</v>
      </c>
      <c r="D1034" s="33">
        <v>119.63869126476048</v>
      </c>
      <c r="E1034" s="34">
        <v>55</v>
      </c>
    </row>
    <row r="1035" spans="2:5" x14ac:dyDescent="0.3">
      <c r="B1035" s="36">
        <v>2004</v>
      </c>
      <c r="C1035" s="31">
        <v>1211.0759493670887</v>
      </c>
      <c r="D1035" s="33">
        <v>100.4958624552329</v>
      </c>
      <c r="E1035" s="34">
        <v>79</v>
      </c>
    </row>
    <row r="1036" spans="2:5" x14ac:dyDescent="0.3">
      <c r="B1036" s="36">
        <v>2005</v>
      </c>
      <c r="C1036" s="31">
        <v>1529.4642857142858</v>
      </c>
      <c r="D1036" s="33">
        <v>94.605556921348878</v>
      </c>
      <c r="E1036" s="34">
        <v>28</v>
      </c>
    </row>
    <row r="1037" spans="2:5" x14ac:dyDescent="0.3">
      <c r="B1037" s="35" t="s">
        <v>214</v>
      </c>
      <c r="C1037" s="31">
        <v>1527.3148148148148</v>
      </c>
      <c r="D1037" s="33">
        <v>86.954867576284627</v>
      </c>
      <c r="E1037" s="34">
        <v>54</v>
      </c>
    </row>
    <row r="1038" spans="2:5" x14ac:dyDescent="0.3">
      <c r="B1038" s="36">
        <v>2005</v>
      </c>
      <c r="C1038" s="31">
        <v>1527.3148148148148</v>
      </c>
      <c r="D1038" s="33">
        <v>86.954867576284627</v>
      </c>
      <c r="E1038" s="34">
        <v>54</v>
      </c>
    </row>
    <row r="1039" spans="2:5" x14ac:dyDescent="0.3">
      <c r="B1039" s="35" t="s">
        <v>215</v>
      </c>
      <c r="C1039" s="31">
        <v>3281.1279334446649</v>
      </c>
      <c r="D1039" s="33">
        <v>96.968033296791859</v>
      </c>
      <c r="E1039" s="34">
        <v>1598</v>
      </c>
    </row>
    <row r="1040" spans="2:5" x14ac:dyDescent="0.3">
      <c r="B1040" s="36">
        <v>2005</v>
      </c>
      <c r="C1040" s="31">
        <v>2017.3387096774193</v>
      </c>
      <c r="D1040" s="33">
        <v>96.089512231498858</v>
      </c>
      <c r="E1040" s="34">
        <v>124</v>
      </c>
    </row>
    <row r="1041" spans="2:5" x14ac:dyDescent="0.3">
      <c r="B1041" s="36">
        <v>2006</v>
      </c>
      <c r="C1041" s="31">
        <v>2528.1986531986531</v>
      </c>
      <c r="D1041" s="33">
        <v>100.72892359481702</v>
      </c>
      <c r="E1041" s="34">
        <v>297</v>
      </c>
    </row>
    <row r="1042" spans="2:5" x14ac:dyDescent="0.3">
      <c r="B1042" s="36">
        <v>2007</v>
      </c>
      <c r="C1042" s="31">
        <v>2891.9039145907473</v>
      </c>
      <c r="D1042" s="33">
        <v>94.425476619025403</v>
      </c>
      <c r="E1042" s="34">
        <v>281</v>
      </c>
    </row>
    <row r="1043" spans="2:5" x14ac:dyDescent="0.3">
      <c r="B1043" s="36">
        <v>2008</v>
      </c>
      <c r="C1043" s="31">
        <v>3260.912052117264</v>
      </c>
      <c r="D1043" s="33">
        <v>95.015042983440608</v>
      </c>
      <c r="E1043" s="34">
        <v>307</v>
      </c>
    </row>
    <row r="1044" spans="2:5" x14ac:dyDescent="0.3">
      <c r="B1044" s="36">
        <v>2009</v>
      </c>
      <c r="C1044" s="31">
        <v>4148.1404958677685</v>
      </c>
      <c r="D1044" s="33">
        <v>100.10353431537135</v>
      </c>
      <c r="E1044" s="34">
        <v>242</v>
      </c>
    </row>
    <row r="1045" spans="2:5" x14ac:dyDescent="0.3">
      <c r="B1045" s="36">
        <v>2010</v>
      </c>
      <c r="C1045" s="31">
        <v>4840.2737752161383</v>
      </c>
      <c r="D1045" s="33">
        <v>95.445710036597944</v>
      </c>
      <c r="E1045" s="34">
        <v>347</v>
      </c>
    </row>
    <row r="1046" spans="2:5" x14ac:dyDescent="0.3">
      <c r="B1046" s="35" t="s">
        <v>216</v>
      </c>
      <c r="C1046" s="31">
        <v>11317.879894401991</v>
      </c>
      <c r="D1046" s="33">
        <v>98.791517221808775</v>
      </c>
      <c r="E1046" s="34">
        <v>795</v>
      </c>
    </row>
    <row r="1047" spans="2:5" x14ac:dyDescent="0.3">
      <c r="B1047" s="36">
        <v>2004</v>
      </c>
      <c r="C1047" s="31">
        <v>5037.2549019607841</v>
      </c>
      <c r="D1047" s="33">
        <v>100.06045165011528</v>
      </c>
      <c r="E1047" s="34">
        <v>51</v>
      </c>
    </row>
    <row r="1048" spans="2:5" x14ac:dyDescent="0.3">
      <c r="B1048" s="36">
        <v>2005</v>
      </c>
      <c r="C1048" s="31">
        <v>5720.7317073170734</v>
      </c>
      <c r="D1048" s="33">
        <v>97.592275599059704</v>
      </c>
      <c r="E1048" s="34">
        <v>123</v>
      </c>
    </row>
    <row r="1049" spans="2:5" x14ac:dyDescent="0.3">
      <c r="B1049" s="36">
        <v>2006</v>
      </c>
      <c r="C1049" s="31">
        <v>6372.4770642201838</v>
      </c>
      <c r="D1049" s="33">
        <v>99.060846646700227</v>
      </c>
      <c r="E1049" s="34">
        <v>109</v>
      </c>
    </row>
    <row r="1050" spans="2:5" x14ac:dyDescent="0.3">
      <c r="B1050" s="36">
        <v>2007</v>
      </c>
      <c r="C1050" s="31">
        <v>7447.9381443298971</v>
      </c>
      <c r="D1050" s="33">
        <v>97.212147280842245</v>
      </c>
      <c r="E1050" s="34">
        <v>97</v>
      </c>
    </row>
    <row r="1051" spans="2:5" x14ac:dyDescent="0.3">
      <c r="B1051" s="36">
        <v>2008</v>
      </c>
      <c r="C1051" s="31">
        <v>9173.3333333333339</v>
      </c>
      <c r="D1051" s="33">
        <v>100.14592091018761</v>
      </c>
      <c r="E1051" s="34">
        <v>90</v>
      </c>
    </row>
    <row r="1052" spans="2:5" x14ac:dyDescent="0.3">
      <c r="B1052" s="36">
        <v>2009</v>
      </c>
      <c r="C1052" s="31">
        <v>9338.2352941176468</v>
      </c>
      <c r="D1052" s="33">
        <v>104.42452033323218</v>
      </c>
      <c r="E1052" s="34">
        <v>51</v>
      </c>
    </row>
    <row r="1053" spans="2:5" x14ac:dyDescent="0.3">
      <c r="B1053" s="36">
        <v>2010</v>
      </c>
      <c r="C1053" s="31">
        <v>10164.925373134329</v>
      </c>
      <c r="D1053" s="33">
        <v>101.00384443885333</v>
      </c>
      <c r="E1053" s="34">
        <v>67</v>
      </c>
    </row>
    <row r="1054" spans="2:5" x14ac:dyDescent="0.3">
      <c r="B1054" s="36">
        <v>2011</v>
      </c>
      <c r="C1054" s="31">
        <v>10835.784313725489</v>
      </c>
      <c r="D1054" s="33">
        <v>95.726545328537227</v>
      </c>
      <c r="E1054" s="34">
        <v>102</v>
      </c>
    </row>
    <row r="1055" spans="2:5" x14ac:dyDescent="0.3">
      <c r="B1055" s="36">
        <v>2012</v>
      </c>
      <c r="C1055" s="31">
        <v>14963.118811881188</v>
      </c>
      <c r="D1055" s="33">
        <v>94.465884873297256</v>
      </c>
      <c r="E1055" s="34">
        <v>101</v>
      </c>
    </row>
    <row r="1056" spans="2:5" x14ac:dyDescent="0.3">
      <c r="B1056" s="36">
        <v>2015</v>
      </c>
      <c r="C1056" s="31">
        <v>34125</v>
      </c>
      <c r="D1056" s="33">
        <v>98.222735157262733</v>
      </c>
      <c r="E1056" s="34">
        <v>4</v>
      </c>
    </row>
    <row r="1057" spans="2:5" x14ac:dyDescent="0.3">
      <c r="B1057" s="35" t="s">
        <v>217</v>
      </c>
      <c r="C1057" s="31">
        <v>9600</v>
      </c>
      <c r="D1057" s="33">
        <v>121.90476190476191</v>
      </c>
      <c r="E1057" s="34">
        <v>1</v>
      </c>
    </row>
    <row r="1058" spans="2:5" x14ac:dyDescent="0.3">
      <c r="B1058" s="36">
        <v>2008</v>
      </c>
      <c r="C1058" s="31">
        <v>9600</v>
      </c>
      <c r="D1058" s="33">
        <v>121.90476190476191</v>
      </c>
      <c r="E1058" s="34">
        <v>1</v>
      </c>
    </row>
    <row r="1059" spans="2:5" x14ac:dyDescent="0.3">
      <c r="B1059" s="35" t="s">
        <v>218</v>
      </c>
      <c r="C1059" s="31">
        <v>375</v>
      </c>
      <c r="D1059" s="33">
        <v>120.77922077922076</v>
      </c>
      <c r="E1059" s="34">
        <v>2</v>
      </c>
    </row>
    <row r="1060" spans="2:5" x14ac:dyDescent="0.3">
      <c r="B1060" s="36">
        <v>1995</v>
      </c>
      <c r="C1060" s="31">
        <v>375</v>
      </c>
      <c r="D1060" s="33">
        <v>120.77922077922076</v>
      </c>
      <c r="E1060" s="34">
        <v>2</v>
      </c>
    </row>
    <row r="1061" spans="2:5" x14ac:dyDescent="0.3">
      <c r="B1061" s="35" t="s">
        <v>219</v>
      </c>
      <c r="C1061" s="31">
        <v>18653.970250159957</v>
      </c>
      <c r="D1061" s="33">
        <v>109.74037612300143</v>
      </c>
      <c r="E1061" s="34">
        <v>585</v>
      </c>
    </row>
    <row r="1062" spans="2:5" x14ac:dyDescent="0.3">
      <c r="B1062" s="36">
        <v>1984</v>
      </c>
      <c r="C1062" s="31">
        <v>3100</v>
      </c>
      <c r="D1062" s="33">
        <v>93.939393939393938</v>
      </c>
      <c r="E1062" s="34">
        <v>1</v>
      </c>
    </row>
    <row r="1063" spans="2:5" x14ac:dyDescent="0.3">
      <c r="B1063" s="36">
        <v>1985</v>
      </c>
      <c r="C1063" s="31">
        <v>3750</v>
      </c>
      <c r="D1063" s="33">
        <v>185.18518518518519</v>
      </c>
      <c r="E1063" s="34">
        <v>1</v>
      </c>
    </row>
    <row r="1064" spans="2:5" x14ac:dyDescent="0.3">
      <c r="B1064" s="36">
        <v>1986</v>
      </c>
      <c r="C1064" s="31">
        <v>8600</v>
      </c>
      <c r="D1064" s="33">
        <v>172</v>
      </c>
      <c r="E1064" s="34">
        <v>1</v>
      </c>
    </row>
    <row r="1065" spans="2:5" x14ac:dyDescent="0.3">
      <c r="B1065" s="36">
        <v>1989</v>
      </c>
      <c r="C1065" s="31">
        <v>5050</v>
      </c>
      <c r="D1065" s="33">
        <v>105.48814120242692</v>
      </c>
      <c r="E1065" s="34">
        <v>2</v>
      </c>
    </row>
    <row r="1066" spans="2:5" x14ac:dyDescent="0.3">
      <c r="B1066" s="36">
        <v>1990</v>
      </c>
      <c r="C1066" s="31">
        <v>3533.3333333333335</v>
      </c>
      <c r="D1066" s="33">
        <v>67.46019707201971</v>
      </c>
      <c r="E1066" s="34">
        <v>3</v>
      </c>
    </row>
    <row r="1067" spans="2:5" x14ac:dyDescent="0.3">
      <c r="B1067" s="36">
        <v>1991</v>
      </c>
      <c r="C1067" s="31">
        <v>3433.3333333333335</v>
      </c>
      <c r="D1067" s="33">
        <v>63.856165510300848</v>
      </c>
      <c r="E1067" s="34">
        <v>3</v>
      </c>
    </row>
    <row r="1068" spans="2:5" x14ac:dyDescent="0.3">
      <c r="B1068" s="36">
        <v>1992</v>
      </c>
      <c r="C1068" s="31">
        <v>7300</v>
      </c>
      <c r="D1068" s="33">
        <v>128.61042709962717</v>
      </c>
      <c r="E1068" s="34">
        <v>3</v>
      </c>
    </row>
    <row r="1069" spans="2:5" x14ac:dyDescent="0.3">
      <c r="B1069" s="36">
        <v>1993</v>
      </c>
      <c r="C1069" s="31">
        <v>5100</v>
      </c>
      <c r="D1069" s="33">
        <v>90.666666666666657</v>
      </c>
      <c r="E1069" s="34">
        <v>1</v>
      </c>
    </row>
    <row r="1070" spans="2:5" x14ac:dyDescent="0.3">
      <c r="B1070" s="36">
        <v>1994</v>
      </c>
      <c r="C1070" s="31">
        <v>7466.666666666667</v>
      </c>
      <c r="D1070" s="33">
        <v>98.748984093811671</v>
      </c>
      <c r="E1070" s="34">
        <v>3</v>
      </c>
    </row>
    <row r="1071" spans="2:5" x14ac:dyDescent="0.3">
      <c r="B1071" s="36">
        <v>1995</v>
      </c>
      <c r="C1071" s="31">
        <v>7100</v>
      </c>
      <c r="D1071" s="33">
        <v>174.23312883435582</v>
      </c>
      <c r="E1071" s="34">
        <v>1</v>
      </c>
    </row>
    <row r="1072" spans="2:5" x14ac:dyDescent="0.3">
      <c r="B1072" s="36">
        <v>1997</v>
      </c>
      <c r="C1072" s="31">
        <v>13500</v>
      </c>
      <c r="D1072" s="33">
        <v>162.65060240963857</v>
      </c>
      <c r="E1072" s="34">
        <v>1</v>
      </c>
    </row>
    <row r="1073" spans="2:5" x14ac:dyDescent="0.3">
      <c r="B1073" s="36">
        <v>1998</v>
      </c>
      <c r="C1073" s="31">
        <v>9937.5</v>
      </c>
      <c r="D1073" s="33">
        <v>110.02361797674466</v>
      </c>
      <c r="E1073" s="34">
        <v>8</v>
      </c>
    </row>
    <row r="1074" spans="2:5" x14ac:dyDescent="0.3">
      <c r="B1074" s="36">
        <v>1999</v>
      </c>
      <c r="C1074" s="31">
        <v>11710.714285714286</v>
      </c>
      <c r="D1074" s="33">
        <v>104.29613589972827</v>
      </c>
      <c r="E1074" s="34">
        <v>14</v>
      </c>
    </row>
    <row r="1075" spans="2:5" x14ac:dyDescent="0.3">
      <c r="B1075" s="36">
        <v>2000</v>
      </c>
      <c r="C1075" s="31">
        <v>12416.666666666666</v>
      </c>
      <c r="D1075" s="33">
        <v>105.72709593535291</v>
      </c>
      <c r="E1075" s="34">
        <v>12</v>
      </c>
    </row>
    <row r="1076" spans="2:5" x14ac:dyDescent="0.3">
      <c r="B1076" s="36">
        <v>2001</v>
      </c>
      <c r="C1076" s="31">
        <v>13798.076923076924</v>
      </c>
      <c r="D1076" s="33">
        <v>101.63029932101469</v>
      </c>
      <c r="E1076" s="34">
        <v>26</v>
      </c>
    </row>
    <row r="1077" spans="2:5" x14ac:dyDescent="0.3">
      <c r="B1077" s="36">
        <v>2002</v>
      </c>
      <c r="C1077" s="31">
        <v>13935.714285714286</v>
      </c>
      <c r="D1077" s="33">
        <v>105.03283452768153</v>
      </c>
      <c r="E1077" s="34">
        <v>35</v>
      </c>
    </row>
    <row r="1078" spans="2:5" x14ac:dyDescent="0.3">
      <c r="B1078" s="36">
        <v>2003</v>
      </c>
      <c r="C1078" s="31">
        <v>18389.285714285714</v>
      </c>
      <c r="D1078" s="33">
        <v>99.235442653567119</v>
      </c>
      <c r="E1078" s="34">
        <v>28</v>
      </c>
    </row>
    <row r="1079" spans="2:5" x14ac:dyDescent="0.3">
      <c r="B1079" s="36">
        <v>2004</v>
      </c>
      <c r="C1079" s="31">
        <v>17731.521739130436</v>
      </c>
      <c r="D1079" s="33">
        <v>99.303720839811675</v>
      </c>
      <c r="E1079" s="34">
        <v>46</v>
      </c>
    </row>
    <row r="1080" spans="2:5" x14ac:dyDescent="0.3">
      <c r="B1080" s="36">
        <v>2005</v>
      </c>
      <c r="C1080" s="31">
        <v>21407.142857142859</v>
      </c>
      <c r="D1080" s="33">
        <v>99.6272525055481</v>
      </c>
      <c r="E1080" s="34">
        <v>28</v>
      </c>
    </row>
    <row r="1081" spans="2:5" x14ac:dyDescent="0.3">
      <c r="B1081" s="36">
        <v>2006</v>
      </c>
      <c r="C1081" s="31">
        <v>23282.65306122449</v>
      </c>
      <c r="D1081" s="33">
        <v>98.04537749214262</v>
      </c>
      <c r="E1081" s="34">
        <v>49</v>
      </c>
    </row>
    <row r="1082" spans="2:5" x14ac:dyDescent="0.3">
      <c r="B1082" s="36">
        <v>2007</v>
      </c>
      <c r="C1082" s="31">
        <v>24487.804878048781</v>
      </c>
      <c r="D1082" s="33">
        <v>99.181728215046007</v>
      </c>
      <c r="E1082" s="34">
        <v>41</v>
      </c>
    </row>
    <row r="1083" spans="2:5" x14ac:dyDescent="0.3">
      <c r="B1083" s="36">
        <v>2008</v>
      </c>
      <c r="C1083" s="31">
        <v>29018.823529411766</v>
      </c>
      <c r="D1083" s="33">
        <v>100.45505934413035</v>
      </c>
      <c r="E1083" s="34">
        <v>85</v>
      </c>
    </row>
    <row r="1084" spans="2:5" x14ac:dyDescent="0.3">
      <c r="B1084" s="36">
        <v>2009</v>
      </c>
      <c r="C1084" s="31">
        <v>35340</v>
      </c>
      <c r="D1084" s="33">
        <v>103.83648708714674</v>
      </c>
      <c r="E1084" s="34">
        <v>30</v>
      </c>
    </row>
    <row r="1085" spans="2:5" x14ac:dyDescent="0.3">
      <c r="B1085" s="36">
        <v>2010</v>
      </c>
      <c r="C1085" s="31">
        <v>40152.17391304348</v>
      </c>
      <c r="D1085" s="33">
        <v>98.322514919113331</v>
      </c>
      <c r="E1085" s="34">
        <v>23</v>
      </c>
    </row>
    <row r="1086" spans="2:5" x14ac:dyDescent="0.3">
      <c r="B1086" s="36">
        <v>2011</v>
      </c>
      <c r="C1086" s="31">
        <v>38295.161290322583</v>
      </c>
      <c r="D1086" s="33">
        <v>104.1882379700199</v>
      </c>
      <c r="E1086" s="34">
        <v>31</v>
      </c>
    </row>
    <row r="1087" spans="2:5" x14ac:dyDescent="0.3">
      <c r="B1087" s="36">
        <v>2012</v>
      </c>
      <c r="C1087" s="31">
        <v>43225</v>
      </c>
      <c r="D1087" s="33">
        <v>103.04836444998482</v>
      </c>
      <c r="E1087" s="34">
        <v>30</v>
      </c>
    </row>
    <row r="1088" spans="2:5" x14ac:dyDescent="0.3">
      <c r="B1088" s="36">
        <v>2013</v>
      </c>
      <c r="C1088" s="31">
        <v>39003.761194029852</v>
      </c>
      <c r="D1088" s="33">
        <v>99.905869116094692</v>
      </c>
      <c r="E1088" s="34">
        <v>67</v>
      </c>
    </row>
    <row r="1089" spans="2:5" x14ac:dyDescent="0.3">
      <c r="B1089" s="36">
        <v>2015</v>
      </c>
      <c r="C1089" s="31">
        <v>62245.833333333336</v>
      </c>
      <c r="D1089" s="33">
        <v>98.03160117748503</v>
      </c>
      <c r="E1089" s="34">
        <v>12</v>
      </c>
    </row>
    <row r="1090" spans="2:5" x14ac:dyDescent="0.3">
      <c r="B1090" s="35" t="s">
        <v>220</v>
      </c>
      <c r="C1090" s="31">
        <v>55304.054054054053</v>
      </c>
      <c r="D1090" s="33">
        <v>99.750162348371347</v>
      </c>
      <c r="E1090" s="34">
        <v>111</v>
      </c>
    </row>
    <row r="1091" spans="2:5" x14ac:dyDescent="0.3">
      <c r="B1091" s="36">
        <v>2014</v>
      </c>
      <c r="C1091" s="31">
        <v>55304.054054054053</v>
      </c>
      <c r="D1091" s="33">
        <v>99.750162348371347</v>
      </c>
      <c r="E1091" s="34">
        <v>111</v>
      </c>
    </row>
    <row r="1092" spans="2:5" x14ac:dyDescent="0.3">
      <c r="B1092" s="35" t="s">
        <v>221</v>
      </c>
      <c r="C1092" s="31">
        <v>10985.586252395953</v>
      </c>
      <c r="D1092" s="33">
        <v>97.391948227954188</v>
      </c>
      <c r="E1092" s="34">
        <v>6316</v>
      </c>
    </row>
    <row r="1093" spans="2:5" x14ac:dyDescent="0.3">
      <c r="B1093" s="36">
        <v>2011</v>
      </c>
      <c r="C1093" s="31">
        <v>8204.6419753086411</v>
      </c>
      <c r="D1093" s="33">
        <v>96.866432643066972</v>
      </c>
      <c r="E1093" s="34">
        <v>405</v>
      </c>
    </row>
    <row r="1094" spans="2:5" x14ac:dyDescent="0.3">
      <c r="B1094" s="36">
        <v>2012</v>
      </c>
      <c r="C1094" s="31">
        <v>9413.2285714285717</v>
      </c>
      <c r="D1094" s="33">
        <v>99.673368840897623</v>
      </c>
      <c r="E1094" s="34">
        <v>1225</v>
      </c>
    </row>
    <row r="1095" spans="2:5" x14ac:dyDescent="0.3">
      <c r="B1095" s="36">
        <v>2013</v>
      </c>
      <c r="C1095" s="31">
        <v>10604.191131498472</v>
      </c>
      <c r="D1095" s="33">
        <v>98.956185447665831</v>
      </c>
      <c r="E1095" s="34">
        <v>1962</v>
      </c>
    </row>
    <row r="1096" spans="2:5" x14ac:dyDescent="0.3">
      <c r="B1096" s="36">
        <v>2014</v>
      </c>
      <c r="C1096" s="31">
        <v>12737.225515947468</v>
      </c>
      <c r="D1096" s="33">
        <v>98.786489846201732</v>
      </c>
      <c r="E1096" s="34">
        <v>2665</v>
      </c>
    </row>
    <row r="1097" spans="2:5" x14ac:dyDescent="0.3">
      <c r="B1097" s="36">
        <v>2015</v>
      </c>
      <c r="C1097" s="31">
        <v>13968.644067796609</v>
      </c>
      <c r="D1097" s="33">
        <v>92.677264361938768</v>
      </c>
      <c r="E1097" s="34">
        <v>59</v>
      </c>
    </row>
    <row r="1098" spans="2:5" x14ac:dyDescent="0.3">
      <c r="B1098" s="35" t="s">
        <v>222</v>
      </c>
      <c r="C1098" s="31">
        <v>10448.158918083614</v>
      </c>
      <c r="D1098" s="33">
        <v>98.258723479411898</v>
      </c>
      <c r="E1098" s="34">
        <v>4861</v>
      </c>
    </row>
    <row r="1099" spans="2:5" x14ac:dyDescent="0.3">
      <c r="B1099" s="36">
        <v>2005</v>
      </c>
      <c r="C1099" s="31">
        <v>3330.757575757576</v>
      </c>
      <c r="D1099" s="33">
        <v>95.094294669477392</v>
      </c>
      <c r="E1099" s="34">
        <v>330</v>
      </c>
    </row>
    <row r="1100" spans="2:5" x14ac:dyDescent="0.3">
      <c r="B1100" s="36">
        <v>2006</v>
      </c>
      <c r="C1100" s="31">
        <v>3856.4315352697095</v>
      </c>
      <c r="D1100" s="33">
        <v>103.40820478477956</v>
      </c>
      <c r="E1100" s="34">
        <v>241</v>
      </c>
    </row>
    <row r="1101" spans="2:5" x14ac:dyDescent="0.3">
      <c r="B1101" s="36">
        <v>2007</v>
      </c>
      <c r="C1101" s="31">
        <v>4672.3404255319147</v>
      </c>
      <c r="D1101" s="33">
        <v>96.213620500869666</v>
      </c>
      <c r="E1101" s="34">
        <v>188</v>
      </c>
    </row>
    <row r="1102" spans="2:5" x14ac:dyDescent="0.3">
      <c r="B1102" s="36">
        <v>2008</v>
      </c>
      <c r="C1102" s="31">
        <v>6244.3820224719102</v>
      </c>
      <c r="D1102" s="33">
        <v>96.722560640956786</v>
      </c>
      <c r="E1102" s="34">
        <v>178</v>
      </c>
    </row>
    <row r="1103" spans="2:5" x14ac:dyDescent="0.3">
      <c r="B1103" s="36">
        <v>2009</v>
      </c>
      <c r="C1103" s="31">
        <v>7387.5</v>
      </c>
      <c r="D1103" s="33">
        <v>97.110299926325922</v>
      </c>
      <c r="E1103" s="34">
        <v>60</v>
      </c>
    </row>
    <row r="1104" spans="2:5" x14ac:dyDescent="0.3">
      <c r="B1104" s="36">
        <v>2010</v>
      </c>
      <c r="C1104" s="31">
        <v>10314.321022727272</v>
      </c>
      <c r="D1104" s="33">
        <v>99.604479816033887</v>
      </c>
      <c r="E1104" s="34">
        <v>352</v>
      </c>
    </row>
    <row r="1105" spans="2:5" x14ac:dyDescent="0.3">
      <c r="B1105" s="36">
        <v>2011</v>
      </c>
      <c r="C1105" s="31">
        <v>11609.570383912249</v>
      </c>
      <c r="D1105" s="33">
        <v>99.540286473022832</v>
      </c>
      <c r="E1105" s="34">
        <v>547</v>
      </c>
    </row>
    <row r="1106" spans="2:5" x14ac:dyDescent="0.3">
      <c r="B1106" s="36">
        <v>2012</v>
      </c>
      <c r="C1106" s="31">
        <v>13612.664640324214</v>
      </c>
      <c r="D1106" s="33">
        <v>99.969173483253684</v>
      </c>
      <c r="E1106" s="34">
        <v>987</v>
      </c>
    </row>
    <row r="1107" spans="2:5" x14ac:dyDescent="0.3">
      <c r="B1107" s="36">
        <v>2013</v>
      </c>
      <c r="C1107" s="31">
        <v>15497.070735090152</v>
      </c>
      <c r="D1107" s="33">
        <v>98.942210010812843</v>
      </c>
      <c r="E1107" s="34">
        <v>1442</v>
      </c>
    </row>
    <row r="1108" spans="2:5" x14ac:dyDescent="0.3">
      <c r="B1108" s="36">
        <v>2014</v>
      </c>
      <c r="C1108" s="31">
        <v>18555.671296296296</v>
      </c>
      <c r="D1108" s="33">
        <v>98.69241424165385</v>
      </c>
      <c r="E1108" s="34">
        <v>432</v>
      </c>
    </row>
    <row r="1109" spans="2:5" x14ac:dyDescent="0.3">
      <c r="B1109" s="36">
        <v>2015</v>
      </c>
      <c r="C1109" s="31">
        <v>19849.038461538461</v>
      </c>
      <c r="D1109" s="33">
        <v>95.548413726344435</v>
      </c>
      <c r="E1109" s="34">
        <v>104</v>
      </c>
    </row>
    <row r="1110" spans="2:5" x14ac:dyDescent="0.3">
      <c r="B1110" s="35" t="s">
        <v>223</v>
      </c>
      <c r="C1110" s="31">
        <v>10659.54863902364</v>
      </c>
      <c r="D1110" s="33">
        <v>120.47400107085073</v>
      </c>
      <c r="E1110" s="34">
        <v>290</v>
      </c>
    </row>
    <row r="1111" spans="2:5" x14ac:dyDescent="0.3">
      <c r="B1111" s="36">
        <v>2001</v>
      </c>
      <c r="C1111" s="31">
        <v>1916.6666666666667</v>
      </c>
      <c r="D1111" s="33">
        <v>343.24261047702663</v>
      </c>
      <c r="E1111" s="34">
        <v>3</v>
      </c>
    </row>
    <row r="1112" spans="2:5" x14ac:dyDescent="0.3">
      <c r="B1112" s="36">
        <v>2002</v>
      </c>
      <c r="C1112" s="31">
        <v>2700</v>
      </c>
      <c r="D1112" s="33">
        <v>62.427745664739888</v>
      </c>
      <c r="E1112" s="34">
        <v>1</v>
      </c>
    </row>
    <row r="1113" spans="2:5" x14ac:dyDescent="0.3">
      <c r="B1113" s="36">
        <v>2003</v>
      </c>
      <c r="C1113" s="31">
        <v>6666.666666666667</v>
      </c>
      <c r="D1113" s="33">
        <v>152.84913823332388</v>
      </c>
      <c r="E1113" s="34">
        <v>3</v>
      </c>
    </row>
    <row r="1114" spans="2:5" x14ac:dyDescent="0.3">
      <c r="B1114" s="36">
        <v>2004</v>
      </c>
      <c r="C1114" s="31">
        <v>5570</v>
      </c>
      <c r="D1114" s="33">
        <v>137.27897578364869</v>
      </c>
      <c r="E1114" s="34">
        <v>5</v>
      </c>
    </row>
    <row r="1115" spans="2:5" x14ac:dyDescent="0.3">
      <c r="B1115" s="36">
        <v>2005</v>
      </c>
      <c r="C1115" s="31">
        <v>4283.333333333333</v>
      </c>
      <c r="D1115" s="33">
        <v>85.983879842012811</v>
      </c>
      <c r="E1115" s="34">
        <v>6</v>
      </c>
    </row>
    <row r="1116" spans="2:5" x14ac:dyDescent="0.3">
      <c r="B1116" s="36">
        <v>2006</v>
      </c>
      <c r="C1116" s="31">
        <v>6562.5</v>
      </c>
      <c r="D1116" s="33">
        <v>133.35587316150469</v>
      </c>
      <c r="E1116" s="34">
        <v>8</v>
      </c>
    </row>
    <row r="1117" spans="2:5" x14ac:dyDescent="0.3">
      <c r="B1117" s="36">
        <v>2007</v>
      </c>
      <c r="C1117" s="31">
        <v>8235.7142857142862</v>
      </c>
      <c r="D1117" s="33">
        <v>99.399992362759946</v>
      </c>
      <c r="E1117" s="34">
        <v>7</v>
      </c>
    </row>
    <row r="1118" spans="2:5" x14ac:dyDescent="0.3">
      <c r="B1118" s="36">
        <v>2008</v>
      </c>
      <c r="C1118" s="31">
        <v>10196.875</v>
      </c>
      <c r="D1118" s="33">
        <v>106.68629701680024</v>
      </c>
      <c r="E1118" s="34">
        <v>16</v>
      </c>
    </row>
    <row r="1119" spans="2:5" x14ac:dyDescent="0.3">
      <c r="B1119" s="36">
        <v>2009</v>
      </c>
      <c r="C1119" s="31">
        <v>5616.666666666667</v>
      </c>
      <c r="D1119" s="33">
        <v>97.500664830560055</v>
      </c>
      <c r="E1119" s="34">
        <v>9</v>
      </c>
    </row>
    <row r="1120" spans="2:5" x14ac:dyDescent="0.3">
      <c r="B1120" s="36">
        <v>2010</v>
      </c>
      <c r="C1120" s="31">
        <v>12014.285714285714</v>
      </c>
      <c r="D1120" s="33">
        <v>102.71752325331946</v>
      </c>
      <c r="E1120" s="34">
        <v>7</v>
      </c>
    </row>
    <row r="1121" spans="2:5" x14ac:dyDescent="0.3">
      <c r="B1121" s="36">
        <v>2011</v>
      </c>
      <c r="C1121" s="31">
        <v>12650</v>
      </c>
      <c r="D1121" s="33">
        <v>92.274259672942165</v>
      </c>
      <c r="E1121" s="34">
        <v>9</v>
      </c>
    </row>
    <row r="1122" spans="2:5" x14ac:dyDescent="0.3">
      <c r="B1122" s="36">
        <v>2012</v>
      </c>
      <c r="C1122" s="31">
        <v>15927.081081081082</v>
      </c>
      <c r="D1122" s="33">
        <v>100.27379766745885</v>
      </c>
      <c r="E1122" s="34">
        <v>37</v>
      </c>
    </row>
    <row r="1123" spans="2:5" x14ac:dyDescent="0.3">
      <c r="B1123" s="36">
        <v>2013</v>
      </c>
      <c r="C1123" s="31">
        <v>18549.166666666668</v>
      </c>
      <c r="D1123" s="33">
        <v>96.540682660600211</v>
      </c>
      <c r="E1123" s="34">
        <v>60</v>
      </c>
    </row>
    <row r="1124" spans="2:5" x14ac:dyDescent="0.3">
      <c r="B1124" s="36">
        <v>2014</v>
      </c>
      <c r="C1124" s="31">
        <v>22804.273504273504</v>
      </c>
      <c r="D1124" s="33">
        <v>98.266925400275412</v>
      </c>
      <c r="E1124" s="34">
        <v>117</v>
      </c>
    </row>
    <row r="1125" spans="2:5" x14ac:dyDescent="0.3">
      <c r="B1125" s="36">
        <v>2015</v>
      </c>
      <c r="C1125" s="31">
        <v>26200</v>
      </c>
      <c r="D1125" s="33">
        <v>98.311650035787977</v>
      </c>
      <c r="E1125" s="34">
        <v>2</v>
      </c>
    </row>
    <row r="1126" spans="2:5" x14ac:dyDescent="0.3">
      <c r="B1126" s="35" t="s">
        <v>224</v>
      </c>
      <c r="C1126" s="31">
        <v>7742.9831279430036</v>
      </c>
      <c r="D1126" s="33">
        <v>104.99669783972436</v>
      </c>
      <c r="E1126" s="34">
        <v>1051</v>
      </c>
    </row>
    <row r="1127" spans="2:5" x14ac:dyDescent="0.3">
      <c r="B1127" s="36">
        <v>1999</v>
      </c>
      <c r="C1127" s="31">
        <v>925</v>
      </c>
      <c r="D1127" s="33">
        <v>82.497970779220765</v>
      </c>
      <c r="E1127" s="34">
        <v>4</v>
      </c>
    </row>
    <row r="1128" spans="2:5" x14ac:dyDescent="0.3">
      <c r="B1128" s="36">
        <v>2000</v>
      </c>
      <c r="C1128" s="31">
        <v>1850</v>
      </c>
      <c r="D1128" s="33">
        <v>117.52303148293032</v>
      </c>
      <c r="E1128" s="34">
        <v>3</v>
      </c>
    </row>
    <row r="1129" spans="2:5" x14ac:dyDescent="0.3">
      <c r="B1129" s="36">
        <v>2001</v>
      </c>
      <c r="C1129" s="31">
        <v>2245</v>
      </c>
      <c r="D1129" s="33">
        <v>113.97755130497498</v>
      </c>
      <c r="E1129" s="34">
        <v>10</v>
      </c>
    </row>
    <row r="1130" spans="2:5" x14ac:dyDescent="0.3">
      <c r="B1130" s="36">
        <v>2002</v>
      </c>
      <c r="C1130" s="31">
        <v>2645.4545454545455</v>
      </c>
      <c r="D1130" s="33">
        <v>118.12769634496881</v>
      </c>
      <c r="E1130" s="34">
        <v>11</v>
      </c>
    </row>
    <row r="1131" spans="2:5" x14ac:dyDescent="0.3">
      <c r="B1131" s="36">
        <v>2003</v>
      </c>
      <c r="C1131" s="31">
        <v>2772.7272727272725</v>
      </c>
      <c r="D1131" s="33">
        <v>129.77137708753489</v>
      </c>
      <c r="E1131" s="34">
        <v>22</v>
      </c>
    </row>
    <row r="1132" spans="2:5" x14ac:dyDescent="0.3">
      <c r="B1132" s="36">
        <v>2004</v>
      </c>
      <c r="C1132" s="31">
        <v>3543.1372549019607</v>
      </c>
      <c r="D1132" s="33">
        <v>105.11318291871726</v>
      </c>
      <c r="E1132" s="34">
        <v>51</v>
      </c>
    </row>
    <row r="1133" spans="2:5" x14ac:dyDescent="0.3">
      <c r="B1133" s="36">
        <v>2005</v>
      </c>
      <c r="C1133" s="31">
        <v>4895.454545454545</v>
      </c>
      <c r="D1133" s="33">
        <v>97.650785617616279</v>
      </c>
      <c r="E1133" s="34">
        <v>77</v>
      </c>
    </row>
    <row r="1134" spans="2:5" x14ac:dyDescent="0.3">
      <c r="B1134" s="36">
        <v>2006</v>
      </c>
      <c r="C1134" s="31">
        <v>5250.4807692307695</v>
      </c>
      <c r="D1134" s="33">
        <v>103.64120503379482</v>
      </c>
      <c r="E1134" s="34">
        <v>104</v>
      </c>
    </row>
    <row r="1135" spans="2:5" x14ac:dyDescent="0.3">
      <c r="B1135" s="36">
        <v>2007</v>
      </c>
      <c r="C1135" s="31">
        <v>5709.433962264151</v>
      </c>
      <c r="D1135" s="33">
        <v>106.67187016030442</v>
      </c>
      <c r="E1135" s="34">
        <v>106</v>
      </c>
    </row>
    <row r="1136" spans="2:5" x14ac:dyDescent="0.3">
      <c r="B1136" s="36">
        <v>2008</v>
      </c>
      <c r="C1136" s="31">
        <v>6605.3398058252424</v>
      </c>
      <c r="D1136" s="33">
        <v>106.32092315535411</v>
      </c>
      <c r="E1136" s="34">
        <v>103</v>
      </c>
    </row>
    <row r="1137" spans="2:5" x14ac:dyDescent="0.3">
      <c r="B1137" s="36">
        <v>2009</v>
      </c>
      <c r="C1137" s="31">
        <v>7953.4482758620688</v>
      </c>
      <c r="D1137" s="33">
        <v>105.14949128592998</v>
      </c>
      <c r="E1137" s="34">
        <v>87</v>
      </c>
    </row>
    <row r="1138" spans="2:5" x14ac:dyDescent="0.3">
      <c r="B1138" s="36">
        <v>2010</v>
      </c>
      <c r="C1138" s="31">
        <v>8771.6666666666661</v>
      </c>
      <c r="D1138" s="33">
        <v>103.81687774476261</v>
      </c>
      <c r="E1138" s="34">
        <v>60</v>
      </c>
    </row>
    <row r="1139" spans="2:5" x14ac:dyDescent="0.3">
      <c r="B1139" s="36">
        <v>2011</v>
      </c>
      <c r="C1139" s="31">
        <v>11647.169811320755</v>
      </c>
      <c r="D1139" s="33">
        <v>103.25536966786215</v>
      </c>
      <c r="E1139" s="34">
        <v>53</v>
      </c>
    </row>
    <row r="1140" spans="2:5" x14ac:dyDescent="0.3">
      <c r="B1140" s="36">
        <v>2012</v>
      </c>
      <c r="C1140" s="31">
        <v>10413.380281690141</v>
      </c>
      <c r="D1140" s="33">
        <v>102.69149583348428</v>
      </c>
      <c r="E1140" s="34">
        <v>142</v>
      </c>
    </row>
    <row r="1141" spans="2:5" x14ac:dyDescent="0.3">
      <c r="B1141" s="36">
        <v>2013</v>
      </c>
      <c r="C1141" s="31">
        <v>15869.565217391304</v>
      </c>
      <c r="D1141" s="33">
        <v>99.179794935888879</v>
      </c>
      <c r="E1141" s="34">
        <v>69</v>
      </c>
    </row>
    <row r="1142" spans="2:5" x14ac:dyDescent="0.3">
      <c r="B1142" s="36">
        <v>2014</v>
      </c>
      <c r="C1142" s="31">
        <v>19070.491803278688</v>
      </c>
      <c r="D1142" s="33">
        <v>94.292198252815737</v>
      </c>
      <c r="E1142" s="34">
        <v>122</v>
      </c>
    </row>
    <row r="1143" spans="2:5" x14ac:dyDescent="0.3">
      <c r="B1143" s="36">
        <v>2015</v>
      </c>
      <c r="C1143" s="31">
        <v>21462.962962962964</v>
      </c>
      <c r="D1143" s="33">
        <v>95.263041669153552</v>
      </c>
      <c r="E1143" s="34">
        <v>27</v>
      </c>
    </row>
    <row r="1144" spans="2:5" x14ac:dyDescent="0.3">
      <c r="B1144" s="35" t="s">
        <v>225</v>
      </c>
      <c r="C1144" s="31">
        <v>7380</v>
      </c>
      <c r="D1144" s="33">
        <v>77.721149200358894</v>
      </c>
      <c r="E1144" s="34">
        <v>6</v>
      </c>
    </row>
    <row r="1145" spans="2:5" x14ac:dyDescent="0.3">
      <c r="B1145" s="36">
        <v>2003</v>
      </c>
      <c r="C1145" s="31">
        <v>5300</v>
      </c>
      <c r="D1145" s="33">
        <v>60.571428571428577</v>
      </c>
      <c r="E1145" s="34">
        <v>1</v>
      </c>
    </row>
    <row r="1146" spans="2:5" x14ac:dyDescent="0.3">
      <c r="B1146" s="36">
        <v>2004</v>
      </c>
      <c r="C1146" s="31">
        <v>9500</v>
      </c>
      <c r="D1146" s="33">
        <v>98.701298701298697</v>
      </c>
      <c r="E1146" s="34">
        <v>1</v>
      </c>
    </row>
    <row r="1147" spans="2:5" x14ac:dyDescent="0.3">
      <c r="B1147" s="36">
        <v>2006</v>
      </c>
      <c r="C1147" s="31">
        <v>4400</v>
      </c>
      <c r="D1147" s="33">
        <v>83.738738738738746</v>
      </c>
      <c r="E1147" s="34">
        <v>2</v>
      </c>
    </row>
    <row r="1148" spans="2:5" x14ac:dyDescent="0.3">
      <c r="B1148" s="36">
        <v>2008</v>
      </c>
      <c r="C1148" s="31">
        <v>7400</v>
      </c>
      <c r="D1148" s="33">
        <v>66.968325791855193</v>
      </c>
      <c r="E1148" s="34">
        <v>1</v>
      </c>
    </row>
    <row r="1149" spans="2:5" x14ac:dyDescent="0.3">
      <c r="B1149" s="36">
        <v>2010</v>
      </c>
      <c r="C1149" s="31">
        <v>10300</v>
      </c>
      <c r="D1149" s="33">
        <v>78.625954198473281</v>
      </c>
      <c r="E1149" s="34">
        <v>1</v>
      </c>
    </row>
    <row r="1150" spans="2:5" x14ac:dyDescent="0.3">
      <c r="B1150" s="35" t="s">
        <v>226</v>
      </c>
      <c r="C1150" s="31">
        <v>1225</v>
      </c>
      <c r="D1150" s="33">
        <v>105.05767524401064</v>
      </c>
      <c r="E1150" s="34">
        <v>2</v>
      </c>
    </row>
    <row r="1151" spans="2:5" x14ac:dyDescent="0.3">
      <c r="B1151" s="36">
        <v>1997</v>
      </c>
      <c r="C1151" s="31">
        <v>550</v>
      </c>
      <c r="D1151" s="33">
        <v>44.897959183673471</v>
      </c>
      <c r="E1151" s="34">
        <v>1</v>
      </c>
    </row>
    <row r="1152" spans="2:5" x14ac:dyDescent="0.3">
      <c r="B1152" s="36">
        <v>2000</v>
      </c>
      <c r="C1152" s="31">
        <v>1900</v>
      </c>
      <c r="D1152" s="33">
        <v>165.21739130434781</v>
      </c>
      <c r="E1152" s="34">
        <v>1</v>
      </c>
    </row>
    <row r="1153" spans="2:5" x14ac:dyDescent="0.3">
      <c r="B1153" s="35" t="s">
        <v>227</v>
      </c>
      <c r="C1153" s="31">
        <v>10801.851851851852</v>
      </c>
      <c r="D1153" s="33">
        <v>123.70446794053761</v>
      </c>
      <c r="E1153" s="34">
        <v>25</v>
      </c>
    </row>
    <row r="1154" spans="2:5" x14ac:dyDescent="0.3">
      <c r="B1154" s="36">
        <v>2007</v>
      </c>
      <c r="C1154" s="31">
        <v>9400</v>
      </c>
      <c r="D1154" s="33">
        <v>108.47366033779444</v>
      </c>
      <c r="E1154" s="34">
        <v>12</v>
      </c>
    </row>
    <row r="1155" spans="2:5" x14ac:dyDescent="0.3">
      <c r="B1155" s="36">
        <v>2009</v>
      </c>
      <c r="C1155" s="31">
        <v>7605.5555555555557</v>
      </c>
      <c r="D1155" s="33">
        <v>104.77702384933247</v>
      </c>
      <c r="E1155" s="34">
        <v>9</v>
      </c>
    </row>
    <row r="1156" spans="2:5" x14ac:dyDescent="0.3">
      <c r="B1156" s="36">
        <v>2010</v>
      </c>
      <c r="C1156" s="31">
        <v>15400</v>
      </c>
      <c r="D1156" s="33">
        <v>157.86271963448593</v>
      </c>
      <c r="E1156" s="34">
        <v>4</v>
      </c>
    </row>
    <row r="1157" spans="2:5" x14ac:dyDescent="0.3">
      <c r="B1157" s="35" t="s">
        <v>228</v>
      </c>
      <c r="C1157" s="31">
        <v>4515.5923681141903</v>
      </c>
      <c r="D1157" s="33">
        <v>98.104104807761303</v>
      </c>
      <c r="E1157" s="34">
        <v>1142</v>
      </c>
    </row>
    <row r="1158" spans="2:5" x14ac:dyDescent="0.3">
      <c r="B1158" s="36">
        <v>2006</v>
      </c>
      <c r="C1158" s="31">
        <v>3292.5531914893618</v>
      </c>
      <c r="D1158" s="33">
        <v>101.41670336455221</v>
      </c>
      <c r="E1158" s="34">
        <v>47</v>
      </c>
    </row>
    <row r="1159" spans="2:5" x14ac:dyDescent="0.3">
      <c r="B1159" s="36">
        <v>2007</v>
      </c>
      <c r="C1159" s="31">
        <v>3992.6470588235293</v>
      </c>
      <c r="D1159" s="33">
        <v>99.660429429831112</v>
      </c>
      <c r="E1159" s="34">
        <v>34</v>
      </c>
    </row>
    <row r="1160" spans="2:5" x14ac:dyDescent="0.3">
      <c r="B1160" s="36">
        <v>2008</v>
      </c>
      <c r="C1160" s="31">
        <v>4166.0465116279074</v>
      </c>
      <c r="D1160" s="33">
        <v>96.462436005149698</v>
      </c>
      <c r="E1160" s="34">
        <v>215</v>
      </c>
    </row>
    <row r="1161" spans="2:5" x14ac:dyDescent="0.3">
      <c r="B1161" s="36">
        <v>2009</v>
      </c>
      <c r="C1161" s="31">
        <v>4657.8389830508477</v>
      </c>
      <c r="D1161" s="33">
        <v>97.262122187892174</v>
      </c>
      <c r="E1161" s="34">
        <v>236</v>
      </c>
    </row>
    <row r="1162" spans="2:5" x14ac:dyDescent="0.3">
      <c r="B1162" s="36">
        <v>2010</v>
      </c>
      <c r="C1162" s="31">
        <v>5095.1067615658367</v>
      </c>
      <c r="D1162" s="33">
        <v>96.595021571850879</v>
      </c>
      <c r="E1162" s="34">
        <v>281</v>
      </c>
    </row>
    <row r="1163" spans="2:5" x14ac:dyDescent="0.3">
      <c r="B1163" s="36">
        <v>2011</v>
      </c>
      <c r="C1163" s="31">
        <v>5889.3617021276596</v>
      </c>
      <c r="D1163" s="33">
        <v>97.227916287291677</v>
      </c>
      <c r="E1163" s="34">
        <v>329</v>
      </c>
    </row>
    <row r="1164" spans="2:5" x14ac:dyDescent="0.3">
      <c r="B1164" s="35" t="s">
        <v>229</v>
      </c>
      <c r="C1164" s="31">
        <v>6193.9895366934661</v>
      </c>
      <c r="D1164" s="33">
        <v>99.094479286863148</v>
      </c>
      <c r="E1164" s="34">
        <v>7808</v>
      </c>
    </row>
    <row r="1165" spans="2:5" x14ac:dyDescent="0.3">
      <c r="B1165" s="36">
        <v>1995</v>
      </c>
      <c r="C1165" s="31">
        <v>5160</v>
      </c>
      <c r="D1165" s="33">
        <v>103.83367302364408</v>
      </c>
      <c r="E1165" s="34">
        <v>5</v>
      </c>
    </row>
    <row r="1166" spans="2:5" x14ac:dyDescent="0.3">
      <c r="B1166" s="36">
        <v>1996</v>
      </c>
      <c r="C1166" s="31">
        <v>5250</v>
      </c>
      <c r="D1166" s="33">
        <v>128.22183579868178</v>
      </c>
      <c r="E1166" s="34">
        <v>4</v>
      </c>
    </row>
    <row r="1167" spans="2:5" x14ac:dyDescent="0.3">
      <c r="B1167" s="36">
        <v>2000</v>
      </c>
      <c r="C1167" s="31">
        <v>1292.948717948718</v>
      </c>
      <c r="D1167" s="33">
        <v>104.93610460896808</v>
      </c>
      <c r="E1167" s="34">
        <v>39</v>
      </c>
    </row>
    <row r="1168" spans="2:5" x14ac:dyDescent="0.3">
      <c r="B1168" s="36">
        <v>2001</v>
      </c>
      <c r="C1168" s="31">
        <v>1044.8412698412699</v>
      </c>
      <c r="D1168" s="33">
        <v>84.718679739686991</v>
      </c>
      <c r="E1168" s="34">
        <v>63</v>
      </c>
    </row>
    <row r="1169" spans="2:5" x14ac:dyDescent="0.3">
      <c r="B1169" s="36">
        <v>2002</v>
      </c>
      <c r="C1169" s="31">
        <v>1299.7126436781609</v>
      </c>
      <c r="D1169" s="33">
        <v>94.448521696016101</v>
      </c>
      <c r="E1169" s="34">
        <v>87</v>
      </c>
    </row>
    <row r="1170" spans="2:5" x14ac:dyDescent="0.3">
      <c r="B1170" s="36">
        <v>2003</v>
      </c>
      <c r="C1170" s="31">
        <v>1546.6032608695652</v>
      </c>
      <c r="D1170" s="33">
        <v>100.63122067538093</v>
      </c>
      <c r="E1170" s="34">
        <v>184</v>
      </c>
    </row>
    <row r="1171" spans="2:5" x14ac:dyDescent="0.3">
      <c r="B1171" s="36">
        <v>2004</v>
      </c>
      <c r="C1171" s="31">
        <v>1841.9444444444443</v>
      </c>
      <c r="D1171" s="33">
        <v>94.436012475130596</v>
      </c>
      <c r="E1171" s="34">
        <v>180</v>
      </c>
    </row>
    <row r="1172" spans="2:5" x14ac:dyDescent="0.3">
      <c r="B1172" s="36">
        <v>2005</v>
      </c>
      <c r="C1172" s="31">
        <v>2051.5550239234449</v>
      </c>
      <c r="D1172" s="33">
        <v>109.54465586963785</v>
      </c>
      <c r="E1172" s="34">
        <v>209</v>
      </c>
    </row>
    <row r="1173" spans="2:5" x14ac:dyDescent="0.3">
      <c r="B1173" s="36">
        <v>2006</v>
      </c>
      <c r="C1173" s="31">
        <v>3667.815053763441</v>
      </c>
      <c r="D1173" s="33">
        <v>97.656419914305943</v>
      </c>
      <c r="E1173" s="34">
        <v>465</v>
      </c>
    </row>
    <row r="1174" spans="2:5" x14ac:dyDescent="0.3">
      <c r="B1174" s="36">
        <v>2007</v>
      </c>
      <c r="C1174" s="31">
        <v>4152.8730703259007</v>
      </c>
      <c r="D1174" s="33">
        <v>93.751031915269934</v>
      </c>
      <c r="E1174" s="34">
        <v>583</v>
      </c>
    </row>
    <row r="1175" spans="2:5" x14ac:dyDescent="0.3">
      <c r="B1175" s="36">
        <v>2008</v>
      </c>
      <c r="C1175" s="31">
        <v>4723.9860139860139</v>
      </c>
      <c r="D1175" s="33">
        <v>94.77920220853855</v>
      </c>
      <c r="E1175" s="34">
        <v>715</v>
      </c>
    </row>
    <row r="1176" spans="2:5" x14ac:dyDescent="0.3">
      <c r="B1176" s="36">
        <v>2009</v>
      </c>
      <c r="C1176" s="31">
        <v>5563.78125</v>
      </c>
      <c r="D1176" s="33">
        <v>93.745670572194072</v>
      </c>
      <c r="E1176" s="34">
        <v>480</v>
      </c>
    </row>
    <row r="1177" spans="2:5" x14ac:dyDescent="0.3">
      <c r="B1177" s="36">
        <v>2010</v>
      </c>
      <c r="C1177" s="31">
        <v>6225.6024096385545</v>
      </c>
      <c r="D1177" s="33">
        <v>96.299009342341932</v>
      </c>
      <c r="E1177" s="34">
        <v>498</v>
      </c>
    </row>
    <row r="1178" spans="2:5" x14ac:dyDescent="0.3">
      <c r="B1178" s="36">
        <v>2011</v>
      </c>
      <c r="C1178" s="31">
        <v>7364.9067909454061</v>
      </c>
      <c r="D1178" s="33">
        <v>95.85898335291958</v>
      </c>
      <c r="E1178" s="34">
        <v>751</v>
      </c>
    </row>
    <row r="1179" spans="2:5" x14ac:dyDescent="0.3">
      <c r="B1179" s="36">
        <v>2012</v>
      </c>
      <c r="C1179" s="31">
        <v>8788.595800524934</v>
      </c>
      <c r="D1179" s="33">
        <v>97.81562860319346</v>
      </c>
      <c r="E1179" s="34">
        <v>762</v>
      </c>
    </row>
    <row r="1180" spans="2:5" x14ac:dyDescent="0.3">
      <c r="B1180" s="36">
        <v>2013</v>
      </c>
      <c r="C1180" s="31">
        <v>10113.800203873598</v>
      </c>
      <c r="D1180" s="33">
        <v>98.82554862593075</v>
      </c>
      <c r="E1180" s="34">
        <v>1962</v>
      </c>
    </row>
    <row r="1181" spans="2:5" x14ac:dyDescent="0.3">
      <c r="B1181" s="36">
        <v>2014</v>
      </c>
      <c r="C1181" s="31">
        <v>19481.142410015651</v>
      </c>
      <c r="D1181" s="33">
        <v>98.657588987853615</v>
      </c>
      <c r="E1181" s="34">
        <v>639</v>
      </c>
    </row>
    <row r="1182" spans="2:5" x14ac:dyDescent="0.3">
      <c r="B1182" s="36">
        <v>2015</v>
      </c>
      <c r="C1182" s="31">
        <v>21921.703296703297</v>
      </c>
      <c r="D1182" s="33">
        <v>95.540839753842505</v>
      </c>
      <c r="E1182" s="34">
        <v>182</v>
      </c>
    </row>
    <row r="1183" spans="2:5" x14ac:dyDescent="0.3">
      <c r="B1183" s="35" t="s">
        <v>230</v>
      </c>
      <c r="C1183" s="31">
        <v>13868.170309653917</v>
      </c>
      <c r="D1183" s="33">
        <v>99.570267831536299</v>
      </c>
      <c r="E1183" s="34">
        <v>1098</v>
      </c>
    </row>
    <row r="1184" spans="2:5" x14ac:dyDescent="0.3">
      <c r="B1184" s="36">
        <v>2014</v>
      </c>
      <c r="C1184" s="31">
        <v>13868.170309653917</v>
      </c>
      <c r="D1184" s="33">
        <v>99.570267831536299</v>
      </c>
      <c r="E1184" s="34">
        <v>1098</v>
      </c>
    </row>
    <row r="1185" spans="2:5" x14ac:dyDescent="0.3">
      <c r="B1185" s="35" t="s">
        <v>231</v>
      </c>
      <c r="C1185" s="31">
        <v>856.11562049062036</v>
      </c>
      <c r="D1185" s="33">
        <v>111.66897615217844</v>
      </c>
      <c r="E1185" s="34">
        <v>48</v>
      </c>
    </row>
    <row r="1186" spans="2:5" x14ac:dyDescent="0.3">
      <c r="B1186" s="36">
        <v>1995</v>
      </c>
      <c r="C1186" s="31">
        <v>825</v>
      </c>
      <c r="D1186" s="33">
        <v>125.49783375508014</v>
      </c>
      <c r="E1186" s="34">
        <v>6</v>
      </c>
    </row>
    <row r="1187" spans="2:5" x14ac:dyDescent="0.3">
      <c r="B1187" s="36">
        <v>1996</v>
      </c>
      <c r="C1187" s="31">
        <v>538.88888888888891</v>
      </c>
      <c r="D1187" s="33">
        <v>99.914700544464608</v>
      </c>
      <c r="E1187" s="34">
        <v>9</v>
      </c>
    </row>
    <row r="1188" spans="2:5" x14ac:dyDescent="0.3">
      <c r="B1188" s="36">
        <v>1997</v>
      </c>
      <c r="C1188" s="31">
        <v>940</v>
      </c>
      <c r="D1188" s="33">
        <v>143.62119048576369</v>
      </c>
      <c r="E1188" s="34">
        <v>10</v>
      </c>
    </row>
    <row r="1189" spans="2:5" x14ac:dyDescent="0.3">
      <c r="B1189" s="36">
        <v>1998</v>
      </c>
      <c r="C1189" s="31">
        <v>504.54545454545456</v>
      </c>
      <c r="D1189" s="33">
        <v>117.31225296442689</v>
      </c>
      <c r="E1189" s="34">
        <v>11</v>
      </c>
    </row>
    <row r="1190" spans="2:5" x14ac:dyDescent="0.3">
      <c r="B1190" s="36">
        <v>1999</v>
      </c>
      <c r="C1190" s="31">
        <v>434.375</v>
      </c>
      <c r="D1190" s="33">
        <v>79.515587619246162</v>
      </c>
      <c r="E1190" s="34">
        <v>8</v>
      </c>
    </row>
    <row r="1191" spans="2:5" x14ac:dyDescent="0.3">
      <c r="B1191" s="36">
        <v>2000</v>
      </c>
      <c r="C1191" s="31">
        <v>1700</v>
      </c>
      <c r="D1191" s="33">
        <v>113.83928571428571</v>
      </c>
      <c r="E1191" s="34">
        <v>2</v>
      </c>
    </row>
    <row r="1192" spans="2:5" x14ac:dyDescent="0.3">
      <c r="B1192" s="36">
        <v>2001</v>
      </c>
      <c r="C1192" s="31">
        <v>1050</v>
      </c>
      <c r="D1192" s="33">
        <v>101.98198198198199</v>
      </c>
      <c r="E1192" s="34">
        <v>2</v>
      </c>
    </row>
    <row r="1193" spans="2:5" x14ac:dyDescent="0.3">
      <c r="B1193" s="35" t="s">
        <v>232</v>
      </c>
      <c r="C1193" s="31">
        <v>5138.7186200863571</v>
      </c>
      <c r="D1193" s="33">
        <v>100.62307648329482</v>
      </c>
      <c r="E1193" s="34">
        <v>7015</v>
      </c>
    </row>
    <row r="1194" spans="2:5" x14ac:dyDescent="0.3">
      <c r="B1194" s="36">
        <v>1997</v>
      </c>
      <c r="C1194" s="31">
        <v>616.66666666666663</v>
      </c>
      <c r="D1194" s="33">
        <v>118.42712842712842</v>
      </c>
      <c r="E1194" s="34">
        <v>3</v>
      </c>
    </row>
    <row r="1195" spans="2:5" x14ac:dyDescent="0.3">
      <c r="B1195" s="36">
        <v>1998</v>
      </c>
      <c r="C1195" s="31">
        <v>592.85714285714289</v>
      </c>
      <c r="D1195" s="33">
        <v>101.2404573559909</v>
      </c>
      <c r="E1195" s="34">
        <v>21</v>
      </c>
    </row>
    <row r="1196" spans="2:5" x14ac:dyDescent="0.3">
      <c r="B1196" s="36">
        <v>1999</v>
      </c>
      <c r="C1196" s="31">
        <v>772.91666666666663</v>
      </c>
      <c r="D1196" s="33">
        <v>98.367014872738025</v>
      </c>
      <c r="E1196" s="34">
        <v>24</v>
      </c>
    </row>
    <row r="1197" spans="2:5" x14ac:dyDescent="0.3">
      <c r="B1197" s="36">
        <v>2000</v>
      </c>
      <c r="C1197" s="31">
        <v>764.28571428571433</v>
      </c>
      <c r="D1197" s="33">
        <v>94.722961896116331</v>
      </c>
      <c r="E1197" s="34">
        <v>49</v>
      </c>
    </row>
    <row r="1198" spans="2:5" x14ac:dyDescent="0.3">
      <c r="B1198" s="36">
        <v>2001</v>
      </c>
      <c r="C1198" s="31">
        <v>1037.2641509433963</v>
      </c>
      <c r="D1198" s="33">
        <v>99.52361870530406</v>
      </c>
      <c r="E1198" s="34">
        <v>53</v>
      </c>
    </row>
    <row r="1199" spans="2:5" x14ac:dyDescent="0.3">
      <c r="B1199" s="36">
        <v>2002</v>
      </c>
      <c r="C1199" s="31">
        <v>1204.5</v>
      </c>
      <c r="D1199" s="33">
        <v>138.67625789259878</v>
      </c>
      <c r="E1199" s="34">
        <v>50</v>
      </c>
    </row>
    <row r="1200" spans="2:5" x14ac:dyDescent="0.3">
      <c r="B1200" s="36">
        <v>2003</v>
      </c>
      <c r="C1200" s="31">
        <v>1341.6666666666667</v>
      </c>
      <c r="D1200" s="33">
        <v>100.38268366468645</v>
      </c>
      <c r="E1200" s="34">
        <v>84</v>
      </c>
    </row>
    <row r="1201" spans="2:5" x14ac:dyDescent="0.3">
      <c r="B1201" s="36">
        <v>2004</v>
      </c>
      <c r="C1201" s="31">
        <v>1842.3228346456692</v>
      </c>
      <c r="D1201" s="33">
        <v>93.563523915349407</v>
      </c>
      <c r="E1201" s="34">
        <v>127</v>
      </c>
    </row>
    <row r="1202" spans="2:5" x14ac:dyDescent="0.3">
      <c r="B1202" s="36">
        <v>2005</v>
      </c>
      <c r="C1202" s="31">
        <v>2572.7848101265822</v>
      </c>
      <c r="D1202" s="33">
        <v>102.78094812814636</v>
      </c>
      <c r="E1202" s="34">
        <v>158</v>
      </c>
    </row>
    <row r="1203" spans="2:5" x14ac:dyDescent="0.3">
      <c r="B1203" s="36">
        <v>2006</v>
      </c>
      <c r="C1203" s="31">
        <v>2794.6153846153848</v>
      </c>
      <c r="D1203" s="33">
        <v>92.811775149898224</v>
      </c>
      <c r="E1203" s="34">
        <v>195</v>
      </c>
    </row>
    <row r="1204" spans="2:5" x14ac:dyDescent="0.3">
      <c r="B1204" s="36">
        <v>2007</v>
      </c>
      <c r="C1204" s="31">
        <v>3261.6022099447514</v>
      </c>
      <c r="D1204" s="33">
        <v>96.622241500927231</v>
      </c>
      <c r="E1204" s="34">
        <v>181</v>
      </c>
    </row>
    <row r="1205" spans="2:5" x14ac:dyDescent="0.3">
      <c r="B1205" s="36">
        <v>2008</v>
      </c>
      <c r="C1205" s="31">
        <v>6151.1428571428569</v>
      </c>
      <c r="D1205" s="33">
        <v>95.179578751856965</v>
      </c>
      <c r="E1205" s="34">
        <v>350</v>
      </c>
    </row>
    <row r="1206" spans="2:5" x14ac:dyDescent="0.3">
      <c r="B1206" s="36">
        <v>2009</v>
      </c>
      <c r="C1206" s="31">
        <v>6605.3827751196168</v>
      </c>
      <c r="D1206" s="33">
        <v>98.426286310733317</v>
      </c>
      <c r="E1206" s="34">
        <v>418</v>
      </c>
    </row>
    <row r="1207" spans="2:5" x14ac:dyDescent="0.3">
      <c r="B1207" s="36">
        <v>2010</v>
      </c>
      <c r="C1207" s="31">
        <v>7109.4845360824738</v>
      </c>
      <c r="D1207" s="33">
        <v>97.521042803564683</v>
      </c>
      <c r="E1207" s="34">
        <v>485</v>
      </c>
    </row>
    <row r="1208" spans="2:5" x14ac:dyDescent="0.3">
      <c r="B1208" s="36">
        <v>2011</v>
      </c>
      <c r="C1208" s="31">
        <v>8333.0419580419584</v>
      </c>
      <c r="D1208" s="33">
        <v>97.742371572463227</v>
      </c>
      <c r="E1208" s="34">
        <v>858</v>
      </c>
    </row>
    <row r="1209" spans="2:5" x14ac:dyDescent="0.3">
      <c r="B1209" s="36">
        <v>2012</v>
      </c>
      <c r="C1209" s="31">
        <v>9893.6677018633545</v>
      </c>
      <c r="D1209" s="33">
        <v>98.921855522450699</v>
      </c>
      <c r="E1209" s="34">
        <v>1610</v>
      </c>
    </row>
    <row r="1210" spans="2:5" x14ac:dyDescent="0.3">
      <c r="B1210" s="36">
        <v>2013</v>
      </c>
      <c r="C1210" s="31">
        <v>12279.946835443037</v>
      </c>
      <c r="D1210" s="33">
        <v>98.394165714870496</v>
      </c>
      <c r="E1210" s="34">
        <v>1580</v>
      </c>
    </row>
    <row r="1211" spans="2:5" x14ac:dyDescent="0.3">
      <c r="B1211" s="36">
        <v>2014</v>
      </c>
      <c r="C1211" s="31">
        <v>14408.707667731629</v>
      </c>
      <c r="D1211" s="33">
        <v>95.853303570088158</v>
      </c>
      <c r="E1211" s="34">
        <v>626</v>
      </c>
    </row>
    <row r="1212" spans="2:5" x14ac:dyDescent="0.3">
      <c r="B1212" s="36">
        <v>2015</v>
      </c>
      <c r="C1212" s="31">
        <v>16052.797202797203</v>
      </c>
      <c r="D1212" s="33">
        <v>92.681237427690078</v>
      </c>
      <c r="E1212" s="34">
        <v>143</v>
      </c>
    </row>
    <row r="1213" spans="2:5" x14ac:dyDescent="0.3">
      <c r="B1213" s="35" t="s">
        <v>233</v>
      </c>
      <c r="C1213" s="31">
        <v>2946.3414634146343</v>
      </c>
      <c r="D1213" s="33">
        <v>90.814250759210481</v>
      </c>
      <c r="E1213" s="34">
        <v>41</v>
      </c>
    </row>
    <row r="1214" spans="2:5" x14ac:dyDescent="0.3">
      <c r="B1214" s="36">
        <v>2008</v>
      </c>
      <c r="C1214" s="31">
        <v>2946.3414634146343</v>
      </c>
      <c r="D1214" s="33">
        <v>90.814250759210481</v>
      </c>
      <c r="E1214" s="34">
        <v>41</v>
      </c>
    </row>
    <row r="1215" spans="2:5" x14ac:dyDescent="0.3">
      <c r="B1215" s="35" t="s">
        <v>234</v>
      </c>
      <c r="C1215" s="31">
        <v>5303.333333333333</v>
      </c>
      <c r="D1215" s="33">
        <v>89.546445321944617</v>
      </c>
      <c r="E1215" s="34">
        <v>24</v>
      </c>
    </row>
    <row r="1216" spans="2:5" x14ac:dyDescent="0.3">
      <c r="B1216" s="36">
        <v>2008</v>
      </c>
      <c r="C1216" s="31">
        <v>5333.333333333333</v>
      </c>
      <c r="D1216" s="33">
        <v>96.327200703009694</v>
      </c>
      <c r="E1216" s="34">
        <v>9</v>
      </c>
    </row>
    <row r="1217" spans="2:5" x14ac:dyDescent="0.3">
      <c r="B1217" s="36">
        <v>2009</v>
      </c>
      <c r="C1217" s="31">
        <v>5273.333333333333</v>
      </c>
      <c r="D1217" s="33">
        <v>82.765689940879525</v>
      </c>
      <c r="E1217" s="34">
        <v>15</v>
      </c>
    </row>
    <row r="1218" spans="2:5" x14ac:dyDescent="0.3">
      <c r="B1218" s="35" t="s">
        <v>235</v>
      </c>
      <c r="C1218" s="31">
        <v>2827.5688894438899</v>
      </c>
      <c r="D1218" s="33">
        <v>99.178446561394097</v>
      </c>
      <c r="E1218" s="34">
        <v>165</v>
      </c>
    </row>
    <row r="1219" spans="2:5" x14ac:dyDescent="0.3">
      <c r="B1219" s="36">
        <v>2004</v>
      </c>
      <c r="C1219" s="31">
        <v>2255.7142857142858</v>
      </c>
      <c r="D1219" s="33">
        <v>106.61667168090726</v>
      </c>
      <c r="E1219" s="34">
        <v>35</v>
      </c>
    </row>
    <row r="1220" spans="2:5" x14ac:dyDescent="0.3">
      <c r="B1220" s="36">
        <v>2005</v>
      </c>
      <c r="C1220" s="31">
        <v>2454.6153846153848</v>
      </c>
      <c r="D1220" s="33">
        <v>100.36745636567655</v>
      </c>
      <c r="E1220" s="34">
        <v>65</v>
      </c>
    </row>
    <row r="1221" spans="2:5" x14ac:dyDescent="0.3">
      <c r="B1221" s="36">
        <v>2006</v>
      </c>
      <c r="C1221" s="31">
        <v>2876.1363636363635</v>
      </c>
      <c r="D1221" s="33">
        <v>98.421570439371777</v>
      </c>
      <c r="E1221" s="34">
        <v>44</v>
      </c>
    </row>
    <row r="1222" spans="2:5" x14ac:dyDescent="0.3">
      <c r="B1222" s="36">
        <v>2007</v>
      </c>
      <c r="C1222" s="31">
        <v>3723.8095238095239</v>
      </c>
      <c r="D1222" s="33">
        <v>91.308087759620847</v>
      </c>
      <c r="E1222" s="34">
        <v>21</v>
      </c>
    </row>
    <row r="1223" spans="2:5" x14ac:dyDescent="0.3">
      <c r="B1223" s="35" t="s">
        <v>236</v>
      </c>
      <c r="C1223" s="31">
        <v>1770.7493451887703</v>
      </c>
      <c r="D1223" s="33">
        <v>101.917778934412</v>
      </c>
      <c r="E1223" s="34">
        <v>375</v>
      </c>
    </row>
    <row r="1224" spans="2:5" x14ac:dyDescent="0.3">
      <c r="B1224" s="36">
        <v>1996</v>
      </c>
      <c r="C1224" s="31">
        <v>716.66666666666663</v>
      </c>
      <c r="D1224" s="33">
        <v>244.44444444444443</v>
      </c>
      <c r="E1224" s="34">
        <v>3</v>
      </c>
    </row>
    <row r="1225" spans="2:5" x14ac:dyDescent="0.3">
      <c r="B1225" s="36">
        <v>1997</v>
      </c>
      <c r="C1225" s="31">
        <v>450</v>
      </c>
      <c r="D1225" s="33">
        <v>71.017921146953398</v>
      </c>
      <c r="E1225" s="34">
        <v>4</v>
      </c>
    </row>
    <row r="1226" spans="2:5" x14ac:dyDescent="0.3">
      <c r="B1226" s="36">
        <v>1998</v>
      </c>
      <c r="C1226" s="31">
        <v>383.33333333333331</v>
      </c>
      <c r="D1226" s="33">
        <v>66.825396825396822</v>
      </c>
      <c r="E1226" s="34">
        <v>3</v>
      </c>
    </row>
    <row r="1227" spans="2:5" x14ac:dyDescent="0.3">
      <c r="B1227" s="36">
        <v>1999</v>
      </c>
      <c r="C1227" s="31">
        <v>578.57142857142856</v>
      </c>
      <c r="D1227" s="33">
        <v>94.5864359796157</v>
      </c>
      <c r="E1227" s="34">
        <v>7</v>
      </c>
    </row>
    <row r="1228" spans="2:5" x14ac:dyDescent="0.3">
      <c r="B1228" s="36">
        <v>2000</v>
      </c>
      <c r="C1228" s="31">
        <v>1226.1363636363637</v>
      </c>
      <c r="D1228" s="33">
        <v>78.125848074414066</v>
      </c>
      <c r="E1228" s="34">
        <v>22</v>
      </c>
    </row>
    <row r="1229" spans="2:5" x14ac:dyDescent="0.3">
      <c r="B1229" s="36">
        <v>2001</v>
      </c>
      <c r="C1229" s="31">
        <v>1607.6923076923076</v>
      </c>
      <c r="D1229" s="33">
        <v>126.8204312025027</v>
      </c>
      <c r="E1229" s="34">
        <v>13</v>
      </c>
    </row>
    <row r="1230" spans="2:5" x14ac:dyDescent="0.3">
      <c r="B1230" s="36">
        <v>2002</v>
      </c>
      <c r="C1230" s="31">
        <v>1621.4285714285713</v>
      </c>
      <c r="D1230" s="33">
        <v>85.978212649348819</v>
      </c>
      <c r="E1230" s="34">
        <v>35</v>
      </c>
    </row>
    <row r="1231" spans="2:5" x14ac:dyDescent="0.3">
      <c r="B1231" s="36">
        <v>2003</v>
      </c>
      <c r="C1231" s="31">
        <v>1961.7021276595744</v>
      </c>
      <c r="D1231" s="33">
        <v>89.674775796715693</v>
      </c>
      <c r="E1231" s="34">
        <v>47</v>
      </c>
    </row>
    <row r="1232" spans="2:5" x14ac:dyDescent="0.3">
      <c r="B1232" s="36">
        <v>2004</v>
      </c>
      <c r="C1232" s="31">
        <v>2498.5294117647059</v>
      </c>
      <c r="D1232" s="33">
        <v>94.322046033681531</v>
      </c>
      <c r="E1232" s="34">
        <v>68</v>
      </c>
    </row>
    <row r="1233" spans="2:5" x14ac:dyDescent="0.3">
      <c r="B1233" s="36">
        <v>2005</v>
      </c>
      <c r="C1233" s="31">
        <v>2562.0967741935483</v>
      </c>
      <c r="D1233" s="33">
        <v>92.02525397686594</v>
      </c>
      <c r="E1233" s="34">
        <v>62</v>
      </c>
    </row>
    <row r="1234" spans="2:5" x14ac:dyDescent="0.3">
      <c r="B1234" s="36">
        <v>2006</v>
      </c>
      <c r="C1234" s="31">
        <v>3796.3235294117649</v>
      </c>
      <c r="D1234" s="33">
        <v>87.84824474303305</v>
      </c>
      <c r="E1234" s="34">
        <v>68</v>
      </c>
    </row>
    <row r="1235" spans="2:5" x14ac:dyDescent="0.3">
      <c r="B1235" s="36">
        <v>2007</v>
      </c>
      <c r="C1235" s="31">
        <v>3846.5116279069766</v>
      </c>
      <c r="D1235" s="33">
        <v>91.344336339971818</v>
      </c>
      <c r="E1235" s="34">
        <v>43</v>
      </c>
    </row>
    <row r="1236" spans="2:5" x14ac:dyDescent="0.3">
      <c r="B1236" s="35" t="s">
        <v>237</v>
      </c>
      <c r="C1236" s="31">
        <v>1236.5277777777778</v>
      </c>
      <c r="D1236" s="33">
        <v>143.24276929599034</v>
      </c>
      <c r="E1236" s="34">
        <v>28</v>
      </c>
    </row>
    <row r="1237" spans="2:5" x14ac:dyDescent="0.3">
      <c r="B1237" s="36">
        <v>1998</v>
      </c>
      <c r="C1237" s="31">
        <v>1033.3333333333333</v>
      </c>
      <c r="D1237" s="33">
        <v>178.52664576802508</v>
      </c>
      <c r="E1237" s="34">
        <v>3</v>
      </c>
    </row>
    <row r="1238" spans="2:5" x14ac:dyDescent="0.3">
      <c r="B1238" s="36">
        <v>1999</v>
      </c>
      <c r="C1238" s="31">
        <v>1150</v>
      </c>
      <c r="D1238" s="33">
        <v>121.33234453966161</v>
      </c>
      <c r="E1238" s="34">
        <v>5</v>
      </c>
    </row>
    <row r="1239" spans="2:5" x14ac:dyDescent="0.3">
      <c r="B1239" s="36">
        <v>2000</v>
      </c>
      <c r="C1239" s="31">
        <v>1650</v>
      </c>
      <c r="D1239" s="33">
        <v>189.18650793650792</v>
      </c>
      <c r="E1239" s="34">
        <v>3</v>
      </c>
    </row>
    <row r="1240" spans="2:5" x14ac:dyDescent="0.3">
      <c r="B1240" s="36">
        <v>2001</v>
      </c>
      <c r="C1240" s="31">
        <v>855.55555555555554</v>
      </c>
      <c r="D1240" s="33">
        <v>97.349697566815721</v>
      </c>
      <c r="E1240" s="34">
        <v>9</v>
      </c>
    </row>
    <row r="1241" spans="2:5" x14ac:dyDescent="0.3">
      <c r="B1241" s="36">
        <v>2002</v>
      </c>
      <c r="C1241" s="31">
        <v>1493.75</v>
      </c>
      <c r="D1241" s="33">
        <v>129.81865066894136</v>
      </c>
      <c r="E1241" s="34">
        <v>8</v>
      </c>
    </row>
    <row r="1242" spans="2:5" x14ac:dyDescent="0.3">
      <c r="B1242" s="35" t="s">
        <v>240</v>
      </c>
      <c r="C1242" s="31">
        <v>1167.5</v>
      </c>
      <c r="D1242" s="33">
        <v>96.020680293360698</v>
      </c>
      <c r="E1242" s="34">
        <v>8</v>
      </c>
    </row>
    <row r="1243" spans="2:5" x14ac:dyDescent="0.3">
      <c r="B1243" s="36">
        <v>1993</v>
      </c>
      <c r="C1243" s="31">
        <v>1400</v>
      </c>
      <c r="D1243" s="33">
        <v>140</v>
      </c>
      <c r="E1243" s="34">
        <v>1</v>
      </c>
    </row>
    <row r="1244" spans="2:5" x14ac:dyDescent="0.3">
      <c r="B1244" s="36">
        <v>1994</v>
      </c>
      <c r="C1244" s="31">
        <v>500</v>
      </c>
      <c r="D1244" s="33">
        <v>60.606060606060609</v>
      </c>
      <c r="E1244" s="34">
        <v>1</v>
      </c>
    </row>
    <row r="1245" spans="2:5" x14ac:dyDescent="0.3">
      <c r="B1245" s="36">
        <v>1998</v>
      </c>
      <c r="C1245" s="31">
        <v>700</v>
      </c>
      <c r="D1245" s="33">
        <v>50</v>
      </c>
      <c r="E1245" s="34">
        <v>1</v>
      </c>
    </row>
    <row r="1246" spans="2:5" x14ac:dyDescent="0.3">
      <c r="B1246" s="36">
        <v>1999</v>
      </c>
      <c r="C1246" s="31">
        <v>1000</v>
      </c>
      <c r="D1246" s="33">
        <v>111.11111111111111</v>
      </c>
      <c r="E1246" s="34">
        <v>1</v>
      </c>
    </row>
    <row r="1247" spans="2:5" x14ac:dyDescent="0.3">
      <c r="B1247" s="36">
        <v>2000</v>
      </c>
      <c r="C1247" s="31">
        <v>2237.5</v>
      </c>
      <c r="D1247" s="33">
        <v>118.38622974963181</v>
      </c>
      <c r="E1247" s="34">
        <v>4</v>
      </c>
    </row>
    <row r="1248" spans="2:5" x14ac:dyDescent="0.3">
      <c r="B1248" s="35" t="s">
        <v>238</v>
      </c>
      <c r="C1248" s="31">
        <v>2105.4049036102892</v>
      </c>
      <c r="D1248" s="33">
        <v>113.89923089865806</v>
      </c>
      <c r="E1248" s="34">
        <v>202</v>
      </c>
    </row>
    <row r="1249" spans="2:5" x14ac:dyDescent="0.3">
      <c r="B1249" s="36">
        <v>1994</v>
      </c>
      <c r="C1249" s="31">
        <v>575</v>
      </c>
      <c r="D1249" s="33">
        <v>45.670995670995666</v>
      </c>
      <c r="E1249" s="34">
        <v>2</v>
      </c>
    </row>
    <row r="1250" spans="2:5" x14ac:dyDescent="0.3">
      <c r="B1250" s="36">
        <v>1995</v>
      </c>
      <c r="C1250" s="31">
        <v>1220</v>
      </c>
      <c r="D1250" s="33">
        <v>94.033733151380204</v>
      </c>
      <c r="E1250" s="34">
        <v>5</v>
      </c>
    </row>
    <row r="1251" spans="2:5" x14ac:dyDescent="0.3">
      <c r="B1251" s="36">
        <v>1996</v>
      </c>
      <c r="C1251" s="31">
        <v>825</v>
      </c>
      <c r="D1251" s="33">
        <v>83.874781530405841</v>
      </c>
      <c r="E1251" s="34">
        <v>8</v>
      </c>
    </row>
    <row r="1252" spans="2:5" x14ac:dyDescent="0.3">
      <c r="B1252" s="36">
        <v>1998</v>
      </c>
      <c r="C1252" s="31">
        <v>850</v>
      </c>
      <c r="D1252" s="33">
        <v>80.828530826556644</v>
      </c>
      <c r="E1252" s="34">
        <v>7</v>
      </c>
    </row>
    <row r="1253" spans="2:5" x14ac:dyDescent="0.3">
      <c r="B1253" s="36">
        <v>1999</v>
      </c>
      <c r="C1253" s="31">
        <v>1608.3333333333333</v>
      </c>
      <c r="D1253" s="33">
        <v>267.80372405372407</v>
      </c>
      <c r="E1253" s="34">
        <v>6</v>
      </c>
    </row>
    <row r="1254" spans="2:5" x14ac:dyDescent="0.3">
      <c r="B1254" s="36">
        <v>2000</v>
      </c>
      <c r="C1254" s="31">
        <v>2269.4444444444443</v>
      </c>
      <c r="D1254" s="33">
        <v>100.9757758908962</v>
      </c>
      <c r="E1254" s="34">
        <v>18</v>
      </c>
    </row>
    <row r="1255" spans="2:5" x14ac:dyDescent="0.3">
      <c r="B1255" s="36">
        <v>2001</v>
      </c>
      <c r="C1255" s="31">
        <v>2126.7441860465115</v>
      </c>
      <c r="D1255" s="33">
        <v>168.27507861877569</v>
      </c>
      <c r="E1255" s="34">
        <v>43</v>
      </c>
    </row>
    <row r="1256" spans="2:5" x14ac:dyDescent="0.3">
      <c r="B1256" s="36">
        <v>2002</v>
      </c>
      <c r="C1256" s="31">
        <v>2675.5319148936169</v>
      </c>
      <c r="D1256" s="33">
        <v>95.438815618620822</v>
      </c>
      <c r="E1256" s="34">
        <v>47</v>
      </c>
    </row>
    <row r="1257" spans="2:5" x14ac:dyDescent="0.3">
      <c r="B1257" s="36">
        <v>2003</v>
      </c>
      <c r="C1257" s="31">
        <v>3275.4237288135591</v>
      </c>
      <c r="D1257" s="33">
        <v>99.021131890291912</v>
      </c>
      <c r="E1257" s="34">
        <v>59</v>
      </c>
    </row>
    <row r="1258" spans="2:5" x14ac:dyDescent="0.3">
      <c r="B1258" s="36">
        <v>2004</v>
      </c>
      <c r="C1258" s="31">
        <v>5628.5714285714284</v>
      </c>
      <c r="D1258" s="33">
        <v>103.06974173493388</v>
      </c>
      <c r="E1258" s="34">
        <v>7</v>
      </c>
    </row>
    <row r="1259" spans="2:5" x14ac:dyDescent="0.3">
      <c r="B1259" s="35" t="s">
        <v>239</v>
      </c>
      <c r="C1259" s="31">
        <v>550</v>
      </c>
      <c r="D1259" s="33">
        <v>87.165775401069524</v>
      </c>
      <c r="E1259" s="34">
        <v>3</v>
      </c>
    </row>
    <row r="1260" spans="2:5" x14ac:dyDescent="0.3">
      <c r="B1260" s="36">
        <v>1993</v>
      </c>
      <c r="C1260" s="31">
        <v>700</v>
      </c>
      <c r="D1260" s="33">
        <v>127.27272727272728</v>
      </c>
      <c r="E1260" s="34">
        <v>2</v>
      </c>
    </row>
    <row r="1261" spans="2:5" x14ac:dyDescent="0.3">
      <c r="B1261" s="36">
        <v>1994</v>
      </c>
      <c r="C1261" s="31">
        <v>400</v>
      </c>
      <c r="D1261" s="33">
        <v>47.058823529411761</v>
      </c>
      <c r="E1261" s="34">
        <v>1</v>
      </c>
    </row>
    <row r="1262" spans="2:5" x14ac:dyDescent="0.3">
      <c r="B1262" s="35" t="s">
        <v>241</v>
      </c>
      <c r="C1262" s="31">
        <v>13027.864493058663</v>
      </c>
      <c r="D1262" s="33">
        <v>100.88179171969978</v>
      </c>
      <c r="E1262" s="34">
        <v>6165</v>
      </c>
    </row>
    <row r="1263" spans="2:5" x14ac:dyDescent="0.3">
      <c r="B1263" s="36">
        <v>1999</v>
      </c>
      <c r="C1263" s="31">
        <v>2389.5348837209303</v>
      </c>
      <c r="D1263" s="33">
        <v>95.141572462072318</v>
      </c>
      <c r="E1263" s="34">
        <v>43</v>
      </c>
    </row>
    <row r="1264" spans="2:5" x14ac:dyDescent="0.3">
      <c r="B1264" s="36">
        <v>2000</v>
      </c>
      <c r="C1264" s="31">
        <v>3003.5714285714284</v>
      </c>
      <c r="D1264" s="33">
        <v>107.39119318246372</v>
      </c>
      <c r="E1264" s="34">
        <v>70</v>
      </c>
    </row>
    <row r="1265" spans="2:5" x14ac:dyDescent="0.3">
      <c r="B1265" s="36">
        <v>2001</v>
      </c>
      <c r="C1265" s="31">
        <v>3264.7222222222222</v>
      </c>
      <c r="D1265" s="33">
        <v>97.778907488529754</v>
      </c>
      <c r="E1265" s="34">
        <v>90</v>
      </c>
    </row>
    <row r="1266" spans="2:5" x14ac:dyDescent="0.3">
      <c r="B1266" s="36">
        <v>2002</v>
      </c>
      <c r="C1266" s="31">
        <v>3896.2184873949582</v>
      </c>
      <c r="D1266" s="33">
        <v>116.16294550812103</v>
      </c>
      <c r="E1266" s="34">
        <v>119</v>
      </c>
    </row>
    <row r="1267" spans="2:5" x14ac:dyDescent="0.3">
      <c r="B1267" s="36">
        <v>2003</v>
      </c>
      <c r="C1267" s="31">
        <v>5122.6063829787236</v>
      </c>
      <c r="D1267" s="33">
        <v>95.932439036331431</v>
      </c>
      <c r="E1267" s="34">
        <v>188</v>
      </c>
    </row>
    <row r="1268" spans="2:5" x14ac:dyDescent="0.3">
      <c r="B1268" s="36">
        <v>2004</v>
      </c>
      <c r="C1268" s="31">
        <v>5862.0039682539682</v>
      </c>
      <c r="D1268" s="33">
        <v>97.398738378027318</v>
      </c>
      <c r="E1268" s="34">
        <v>252</v>
      </c>
    </row>
    <row r="1269" spans="2:5" x14ac:dyDescent="0.3">
      <c r="B1269" s="36">
        <v>2005</v>
      </c>
      <c r="C1269" s="31">
        <v>7191.3978494623652</v>
      </c>
      <c r="D1269" s="33">
        <v>102.31935276488787</v>
      </c>
      <c r="E1269" s="34">
        <v>279</v>
      </c>
    </row>
    <row r="1270" spans="2:5" x14ac:dyDescent="0.3">
      <c r="B1270" s="36">
        <v>2006</v>
      </c>
      <c r="C1270" s="31">
        <v>8297.8964401294506</v>
      </c>
      <c r="D1270" s="33">
        <v>103.27758216618645</v>
      </c>
      <c r="E1270" s="34">
        <v>309</v>
      </c>
    </row>
    <row r="1271" spans="2:5" x14ac:dyDescent="0.3">
      <c r="B1271" s="36">
        <v>2007</v>
      </c>
      <c r="C1271" s="31">
        <v>12481.382978723404</v>
      </c>
      <c r="D1271" s="33">
        <v>101.66326319956947</v>
      </c>
      <c r="E1271" s="34">
        <v>376</v>
      </c>
    </row>
    <row r="1272" spans="2:5" x14ac:dyDescent="0.3">
      <c r="B1272" s="36">
        <v>2008</v>
      </c>
      <c r="C1272" s="31">
        <v>13420.149911816579</v>
      </c>
      <c r="D1272" s="33">
        <v>100.2098285564294</v>
      </c>
      <c r="E1272" s="34">
        <v>567</v>
      </c>
    </row>
    <row r="1273" spans="2:5" x14ac:dyDescent="0.3">
      <c r="B1273" s="36">
        <v>2009</v>
      </c>
      <c r="C1273" s="31">
        <v>15560</v>
      </c>
      <c r="D1273" s="33">
        <v>99.576140445956781</v>
      </c>
      <c r="E1273" s="34">
        <v>450</v>
      </c>
    </row>
    <row r="1274" spans="2:5" x14ac:dyDescent="0.3">
      <c r="B1274" s="36">
        <v>2010</v>
      </c>
      <c r="C1274" s="31">
        <v>17419.004629629631</v>
      </c>
      <c r="D1274" s="33">
        <v>100.26098387674536</v>
      </c>
      <c r="E1274" s="34">
        <v>432</v>
      </c>
    </row>
    <row r="1275" spans="2:5" x14ac:dyDescent="0.3">
      <c r="B1275" s="36">
        <v>2011</v>
      </c>
      <c r="C1275" s="31">
        <v>18880.196078431374</v>
      </c>
      <c r="D1275" s="33">
        <v>99.334006324649209</v>
      </c>
      <c r="E1275" s="34">
        <v>765</v>
      </c>
    </row>
    <row r="1276" spans="2:5" x14ac:dyDescent="0.3">
      <c r="B1276" s="36">
        <v>2012</v>
      </c>
      <c r="C1276" s="31">
        <v>21484.741235392321</v>
      </c>
      <c r="D1276" s="33">
        <v>99.053666227226827</v>
      </c>
      <c r="E1276" s="34">
        <v>599</v>
      </c>
    </row>
    <row r="1277" spans="2:5" x14ac:dyDescent="0.3">
      <c r="B1277" s="36">
        <v>2013</v>
      </c>
      <c r="C1277" s="31">
        <v>23943.482808022924</v>
      </c>
      <c r="D1277" s="33">
        <v>99.092342220932125</v>
      </c>
      <c r="E1277" s="34">
        <v>698</v>
      </c>
    </row>
    <row r="1278" spans="2:5" x14ac:dyDescent="0.3">
      <c r="B1278" s="36">
        <v>2014</v>
      </c>
      <c r="C1278" s="31">
        <v>28420.022371364652</v>
      </c>
      <c r="D1278" s="33">
        <v>100.04935922534035</v>
      </c>
      <c r="E1278" s="34">
        <v>894</v>
      </c>
    </row>
    <row r="1279" spans="2:5" x14ac:dyDescent="0.3">
      <c r="B1279" s="36">
        <v>2015</v>
      </c>
      <c r="C1279" s="31">
        <v>30836.764705882353</v>
      </c>
      <c r="D1279" s="33">
        <v>100.34813817142697</v>
      </c>
      <c r="E1279" s="34">
        <v>34</v>
      </c>
    </row>
    <row r="1280" spans="2:5" x14ac:dyDescent="0.3">
      <c r="B1280" s="35" t="s">
        <v>242</v>
      </c>
      <c r="C1280" s="31">
        <v>8453.910614525139</v>
      </c>
      <c r="D1280" s="33">
        <v>100.18049913908496</v>
      </c>
      <c r="E1280" s="34">
        <v>179</v>
      </c>
    </row>
    <row r="1281" spans="2:5" x14ac:dyDescent="0.3">
      <c r="B1281" s="36">
        <v>2007</v>
      </c>
      <c r="C1281" s="31">
        <v>8453.910614525139</v>
      </c>
      <c r="D1281" s="33">
        <v>100.18049913908496</v>
      </c>
      <c r="E1281" s="34">
        <v>179</v>
      </c>
    </row>
    <row r="1282" spans="2:5" x14ac:dyDescent="0.3">
      <c r="B1282" s="35" t="s">
        <v>243</v>
      </c>
      <c r="C1282" s="31">
        <v>18400</v>
      </c>
      <c r="D1282" s="33">
        <v>94.628537325899131</v>
      </c>
      <c r="E1282" s="34">
        <v>3</v>
      </c>
    </row>
    <row r="1283" spans="2:5" x14ac:dyDescent="0.3">
      <c r="B1283" s="36">
        <v>2009</v>
      </c>
      <c r="C1283" s="31">
        <v>18400</v>
      </c>
      <c r="D1283" s="33">
        <v>94.628537325899131</v>
      </c>
      <c r="E1283" s="34">
        <v>3</v>
      </c>
    </row>
    <row r="1284" spans="2:5" x14ac:dyDescent="0.3">
      <c r="B1284" s="35" t="s">
        <v>244</v>
      </c>
      <c r="C1284" s="31">
        <v>7416.5416666666661</v>
      </c>
      <c r="D1284" s="33">
        <v>128.90412264109938</v>
      </c>
      <c r="E1284" s="34">
        <v>41</v>
      </c>
    </row>
    <row r="1285" spans="2:5" x14ac:dyDescent="0.3">
      <c r="B1285" s="36">
        <v>2001</v>
      </c>
      <c r="C1285" s="31">
        <v>4533.333333333333</v>
      </c>
      <c r="D1285" s="33">
        <v>257.06684551754978</v>
      </c>
      <c r="E1285" s="34">
        <v>3</v>
      </c>
    </row>
    <row r="1286" spans="2:5" x14ac:dyDescent="0.3">
      <c r="B1286" s="36">
        <v>2002</v>
      </c>
      <c r="C1286" s="31">
        <v>5140</v>
      </c>
      <c r="D1286" s="33">
        <v>103.35132522352478</v>
      </c>
      <c r="E1286" s="34">
        <v>10</v>
      </c>
    </row>
    <row r="1287" spans="2:5" x14ac:dyDescent="0.3">
      <c r="B1287" s="36">
        <v>2003</v>
      </c>
      <c r="C1287" s="31">
        <v>6996.875</v>
      </c>
      <c r="D1287" s="33">
        <v>106.6792276007523</v>
      </c>
      <c r="E1287" s="34">
        <v>16</v>
      </c>
    </row>
    <row r="1288" spans="2:5" x14ac:dyDescent="0.3">
      <c r="B1288" s="36">
        <v>2005</v>
      </c>
      <c r="C1288" s="31">
        <v>8400</v>
      </c>
      <c r="D1288" s="33">
        <v>86.611996365032397</v>
      </c>
      <c r="E1288" s="34">
        <v>4</v>
      </c>
    </row>
    <row r="1289" spans="2:5" x14ac:dyDescent="0.3">
      <c r="B1289" s="36">
        <v>2006</v>
      </c>
      <c r="C1289" s="31">
        <v>12012.5</v>
      </c>
      <c r="D1289" s="33">
        <v>90.811218498637686</v>
      </c>
      <c r="E1289" s="34">
        <v>8</v>
      </c>
    </row>
    <row r="1290" spans="2:5" x14ac:dyDescent="0.3">
      <c r="B1290" s="35" t="s">
        <v>245</v>
      </c>
      <c r="C1290" s="31">
        <v>6546.7948717948711</v>
      </c>
      <c r="D1290" s="33">
        <v>106.23000581403204</v>
      </c>
      <c r="E1290" s="34">
        <v>23</v>
      </c>
    </row>
    <row r="1291" spans="2:5" x14ac:dyDescent="0.3">
      <c r="B1291" s="36">
        <v>1999</v>
      </c>
      <c r="C1291" s="31">
        <v>5033.333333333333</v>
      </c>
      <c r="D1291" s="33">
        <v>100.24682481939084</v>
      </c>
      <c r="E1291" s="34">
        <v>3</v>
      </c>
    </row>
    <row r="1292" spans="2:5" x14ac:dyDescent="0.3">
      <c r="B1292" s="36">
        <v>2000</v>
      </c>
      <c r="C1292" s="31">
        <v>4300</v>
      </c>
      <c r="D1292" s="33">
        <v>126.1535478788122</v>
      </c>
      <c r="E1292" s="34">
        <v>6</v>
      </c>
    </row>
    <row r="1293" spans="2:5" x14ac:dyDescent="0.3">
      <c r="B1293" s="36">
        <v>2003</v>
      </c>
      <c r="C1293" s="31">
        <v>9000</v>
      </c>
      <c r="D1293" s="33">
        <v>103.74639769452449</v>
      </c>
      <c r="E1293" s="34">
        <v>1</v>
      </c>
    </row>
    <row r="1294" spans="2:5" x14ac:dyDescent="0.3">
      <c r="B1294" s="36">
        <v>2004</v>
      </c>
      <c r="C1294" s="31">
        <v>7853.8461538461543</v>
      </c>
      <c r="D1294" s="33">
        <v>94.773252863400629</v>
      </c>
      <c r="E1294" s="34">
        <v>13</v>
      </c>
    </row>
    <row r="1295" spans="2:5" x14ac:dyDescent="0.3">
      <c r="B1295" s="35" t="s">
        <v>246</v>
      </c>
      <c r="C1295" s="31">
        <v>18399.603252409866</v>
      </c>
      <c r="D1295" s="33">
        <v>102.29488025525271</v>
      </c>
      <c r="E1295" s="34">
        <v>1392</v>
      </c>
    </row>
    <row r="1296" spans="2:5" x14ac:dyDescent="0.3">
      <c r="B1296" s="36">
        <v>2001</v>
      </c>
      <c r="C1296" s="31">
        <v>4488.8888888888887</v>
      </c>
      <c r="D1296" s="33">
        <v>85.480136633261267</v>
      </c>
      <c r="E1296" s="34">
        <v>18</v>
      </c>
    </row>
    <row r="1297" spans="2:5" x14ac:dyDescent="0.3">
      <c r="B1297" s="36">
        <v>2002</v>
      </c>
      <c r="C1297" s="31">
        <v>4663.636363636364</v>
      </c>
      <c r="D1297" s="33">
        <v>109.65975426875075</v>
      </c>
      <c r="E1297" s="34">
        <v>33</v>
      </c>
    </row>
    <row r="1298" spans="2:5" x14ac:dyDescent="0.3">
      <c r="B1298" s="36">
        <v>2003</v>
      </c>
      <c r="C1298" s="31">
        <v>7336.0655737704919</v>
      </c>
      <c r="D1298" s="33">
        <v>93.908659065834925</v>
      </c>
      <c r="E1298" s="34">
        <v>61</v>
      </c>
    </row>
    <row r="1299" spans="2:5" x14ac:dyDescent="0.3">
      <c r="B1299" s="36">
        <v>2004</v>
      </c>
      <c r="C1299" s="31">
        <v>10051.515151515152</v>
      </c>
      <c r="D1299" s="33">
        <v>109.30223559904849</v>
      </c>
      <c r="E1299" s="34">
        <v>99</v>
      </c>
    </row>
    <row r="1300" spans="2:5" x14ac:dyDescent="0.3">
      <c r="B1300" s="36">
        <v>2005</v>
      </c>
      <c r="C1300" s="31">
        <v>12519.484126984127</v>
      </c>
      <c r="D1300" s="33">
        <v>105.28187336604624</v>
      </c>
      <c r="E1300" s="34">
        <v>126</v>
      </c>
    </row>
    <row r="1301" spans="2:5" x14ac:dyDescent="0.3">
      <c r="B1301" s="36">
        <v>2006</v>
      </c>
      <c r="C1301" s="31">
        <v>11746.153846153846</v>
      </c>
      <c r="D1301" s="33">
        <v>116.19124505530777</v>
      </c>
      <c r="E1301" s="34">
        <v>104</v>
      </c>
    </row>
    <row r="1302" spans="2:5" x14ac:dyDescent="0.3">
      <c r="B1302" s="36">
        <v>2007</v>
      </c>
      <c r="C1302" s="31">
        <v>16163.414634146342</v>
      </c>
      <c r="D1302" s="33">
        <v>107.62516364358999</v>
      </c>
      <c r="E1302" s="34">
        <v>82</v>
      </c>
    </row>
    <row r="1303" spans="2:5" x14ac:dyDescent="0.3">
      <c r="B1303" s="36">
        <v>2008</v>
      </c>
      <c r="C1303" s="31">
        <v>15964.754098360656</v>
      </c>
      <c r="D1303" s="33">
        <v>100.18824663216839</v>
      </c>
      <c r="E1303" s="34">
        <v>122</v>
      </c>
    </row>
    <row r="1304" spans="2:5" x14ac:dyDescent="0.3">
      <c r="B1304" s="36">
        <v>2009</v>
      </c>
      <c r="C1304" s="31">
        <v>17846.202531645569</v>
      </c>
      <c r="D1304" s="33">
        <v>99.167869340388037</v>
      </c>
      <c r="E1304" s="34">
        <v>79</v>
      </c>
    </row>
    <row r="1305" spans="2:5" x14ac:dyDescent="0.3">
      <c r="B1305" s="36">
        <v>2010</v>
      </c>
      <c r="C1305" s="31">
        <v>19742.708333333332</v>
      </c>
      <c r="D1305" s="33">
        <v>102.13638839711921</v>
      </c>
      <c r="E1305" s="34">
        <v>48</v>
      </c>
    </row>
    <row r="1306" spans="2:5" x14ac:dyDescent="0.3">
      <c r="B1306" s="36">
        <v>2011</v>
      </c>
      <c r="C1306" s="31">
        <v>23233.333333333332</v>
      </c>
      <c r="D1306" s="33">
        <v>103.14958037380157</v>
      </c>
      <c r="E1306" s="34">
        <v>162</v>
      </c>
    </row>
    <row r="1307" spans="2:5" x14ac:dyDescent="0.3">
      <c r="B1307" s="36">
        <v>2012</v>
      </c>
      <c r="C1307" s="31">
        <v>25533.168316831685</v>
      </c>
      <c r="D1307" s="33">
        <v>102.19362197194391</v>
      </c>
      <c r="E1307" s="34">
        <v>101</v>
      </c>
    </row>
    <row r="1308" spans="2:5" x14ac:dyDescent="0.3">
      <c r="B1308" s="36">
        <v>2013</v>
      </c>
      <c r="C1308" s="31">
        <v>32009.905660377357</v>
      </c>
      <c r="D1308" s="33">
        <v>99.859313786872889</v>
      </c>
      <c r="E1308" s="34">
        <v>106</v>
      </c>
    </row>
    <row r="1309" spans="2:5" x14ac:dyDescent="0.3">
      <c r="B1309" s="36">
        <v>2014</v>
      </c>
      <c r="C1309" s="31">
        <v>35042.857142857145</v>
      </c>
      <c r="D1309" s="33">
        <v>100.43496641211604</v>
      </c>
      <c r="E1309" s="34">
        <v>98</v>
      </c>
    </row>
    <row r="1310" spans="2:5" x14ac:dyDescent="0.3">
      <c r="B1310" s="36">
        <v>2015</v>
      </c>
      <c r="C1310" s="31">
        <v>39651.960784313727</v>
      </c>
      <c r="D1310" s="33">
        <v>99.844149282541039</v>
      </c>
      <c r="E1310" s="34">
        <v>153</v>
      </c>
    </row>
    <row r="1311" spans="2:5" x14ac:dyDescent="0.3">
      <c r="B1311" s="35" t="s">
        <v>247</v>
      </c>
      <c r="C1311" s="31">
        <v>14178.461538461539</v>
      </c>
      <c r="D1311" s="33">
        <v>98.89848955480474</v>
      </c>
      <c r="E1311" s="34">
        <v>65</v>
      </c>
    </row>
    <row r="1312" spans="2:5" x14ac:dyDescent="0.3">
      <c r="B1312" s="36">
        <v>2007</v>
      </c>
      <c r="C1312" s="31">
        <v>14178.461538461539</v>
      </c>
      <c r="D1312" s="33">
        <v>98.89848955480474</v>
      </c>
      <c r="E1312" s="34">
        <v>65</v>
      </c>
    </row>
    <row r="1313" spans="2:5" x14ac:dyDescent="0.3">
      <c r="B1313" s="35" t="s">
        <v>248</v>
      </c>
      <c r="C1313" s="31">
        <v>11679.375</v>
      </c>
      <c r="D1313" s="33">
        <v>283.84778031961162</v>
      </c>
      <c r="E1313" s="34">
        <v>37</v>
      </c>
    </row>
    <row r="1314" spans="2:5" x14ac:dyDescent="0.3">
      <c r="B1314" s="36">
        <v>2003</v>
      </c>
      <c r="C1314" s="31">
        <v>7687.5</v>
      </c>
      <c r="D1314" s="33">
        <v>67.257936410233967</v>
      </c>
      <c r="E1314" s="34">
        <v>4</v>
      </c>
    </row>
    <row r="1315" spans="2:5" x14ac:dyDescent="0.3">
      <c r="B1315" s="36">
        <v>2004</v>
      </c>
      <c r="C1315" s="31">
        <v>7560</v>
      </c>
      <c r="D1315" s="33">
        <v>65.858078026475056</v>
      </c>
      <c r="E1315" s="34">
        <v>5</v>
      </c>
    </row>
    <row r="1316" spans="2:5" x14ac:dyDescent="0.3">
      <c r="B1316" s="36">
        <v>2005</v>
      </c>
      <c r="C1316" s="31">
        <v>12720</v>
      </c>
      <c r="D1316" s="33">
        <v>899.84524587735882</v>
      </c>
      <c r="E1316" s="34">
        <v>10</v>
      </c>
    </row>
    <row r="1317" spans="2:5" x14ac:dyDescent="0.3">
      <c r="B1317" s="36">
        <v>2006</v>
      </c>
      <c r="C1317" s="31">
        <v>18750</v>
      </c>
      <c r="D1317" s="33">
        <v>102.42986096437855</v>
      </c>
      <c r="E1317" s="34">
        <v>18</v>
      </c>
    </row>
    <row r="1318" spans="2:5" x14ac:dyDescent="0.3">
      <c r="B1318" s="35" t="s">
        <v>249</v>
      </c>
      <c r="C1318" s="31">
        <v>15166.666666666666</v>
      </c>
      <c r="D1318" s="33">
        <v>92.421918524859692</v>
      </c>
      <c r="E1318" s="34">
        <v>3</v>
      </c>
    </row>
    <row r="1319" spans="2:5" x14ac:dyDescent="0.3">
      <c r="B1319" s="36">
        <v>2007</v>
      </c>
      <c r="C1319" s="31">
        <v>15166.666666666666</v>
      </c>
      <c r="D1319" s="33">
        <v>92.421918524859692</v>
      </c>
      <c r="E1319" s="34">
        <v>3</v>
      </c>
    </row>
    <row r="1320" spans="2:5" x14ac:dyDescent="0.3">
      <c r="B1320" s="35" t="s">
        <v>250</v>
      </c>
      <c r="C1320" s="31">
        <v>28500.236641639902</v>
      </c>
      <c r="D1320" s="33">
        <v>95.951607401608456</v>
      </c>
      <c r="E1320" s="34">
        <v>153</v>
      </c>
    </row>
    <row r="1321" spans="2:5" x14ac:dyDescent="0.3">
      <c r="B1321" s="36">
        <v>2007</v>
      </c>
      <c r="C1321" s="31">
        <v>18133.333333333332</v>
      </c>
      <c r="D1321" s="33">
        <v>94.698278548545929</v>
      </c>
      <c r="E1321" s="34">
        <v>3</v>
      </c>
    </row>
    <row r="1322" spans="2:5" x14ac:dyDescent="0.3">
      <c r="B1322" s="36">
        <v>2008</v>
      </c>
      <c r="C1322" s="31">
        <v>19868.18181818182</v>
      </c>
      <c r="D1322" s="33">
        <v>94.565611786402414</v>
      </c>
      <c r="E1322" s="34">
        <v>22</v>
      </c>
    </row>
    <row r="1323" spans="2:5" x14ac:dyDescent="0.3">
      <c r="B1323" s="36">
        <v>2009</v>
      </c>
      <c r="C1323" s="31">
        <v>19175</v>
      </c>
      <c r="D1323" s="33">
        <v>85.417251564849053</v>
      </c>
      <c r="E1323" s="34">
        <v>6</v>
      </c>
    </row>
    <row r="1324" spans="2:5" x14ac:dyDescent="0.3">
      <c r="B1324" s="36">
        <v>2010</v>
      </c>
      <c r="C1324" s="31">
        <v>24183.333333333332</v>
      </c>
      <c r="D1324" s="33">
        <v>95.468022575938335</v>
      </c>
      <c r="E1324" s="34">
        <v>3</v>
      </c>
    </row>
    <row r="1325" spans="2:5" x14ac:dyDescent="0.3">
      <c r="B1325" s="36">
        <v>2011</v>
      </c>
      <c r="C1325" s="31">
        <v>26100</v>
      </c>
      <c r="D1325" s="33">
        <v>93.059471681480844</v>
      </c>
      <c r="E1325" s="34">
        <v>22</v>
      </c>
    </row>
    <row r="1326" spans="2:5" x14ac:dyDescent="0.3">
      <c r="B1326" s="36">
        <v>2012</v>
      </c>
      <c r="C1326" s="31">
        <v>31693.75</v>
      </c>
      <c r="D1326" s="33">
        <v>99.855303381630478</v>
      </c>
      <c r="E1326" s="34">
        <v>32</v>
      </c>
    </row>
    <row r="1327" spans="2:5" x14ac:dyDescent="0.3">
      <c r="B1327" s="36">
        <v>2013</v>
      </c>
      <c r="C1327" s="31">
        <v>35544.827586206899</v>
      </c>
      <c r="D1327" s="33">
        <v>99.039565014431759</v>
      </c>
      <c r="E1327" s="34">
        <v>29</v>
      </c>
    </row>
    <row r="1328" spans="2:5" x14ac:dyDescent="0.3">
      <c r="B1328" s="36">
        <v>2014</v>
      </c>
      <c r="C1328" s="31">
        <v>40838.888888888891</v>
      </c>
      <c r="D1328" s="33">
        <v>102.25996889146825</v>
      </c>
      <c r="E1328" s="34">
        <v>9</v>
      </c>
    </row>
    <row r="1329" spans="2:5" x14ac:dyDescent="0.3">
      <c r="B1329" s="36">
        <v>2015</v>
      </c>
      <c r="C1329" s="31">
        <v>40964.814814814818</v>
      </c>
      <c r="D1329" s="33">
        <v>99.200993169728989</v>
      </c>
      <c r="E1329" s="34">
        <v>27</v>
      </c>
    </row>
    <row r="1330" spans="2:5" x14ac:dyDescent="0.3">
      <c r="B1330" s="35" t="s">
        <v>251</v>
      </c>
      <c r="C1330" s="31">
        <v>9476.997380313298</v>
      </c>
      <c r="D1330" s="33">
        <v>96.380703613225705</v>
      </c>
      <c r="E1330" s="34">
        <v>1778</v>
      </c>
    </row>
    <row r="1331" spans="2:5" x14ac:dyDescent="0.3">
      <c r="B1331" s="36">
        <v>2012</v>
      </c>
      <c r="C1331" s="31">
        <v>7311.9834710743798</v>
      </c>
      <c r="D1331" s="33">
        <v>97.711961765494479</v>
      </c>
      <c r="E1331" s="34">
        <v>242</v>
      </c>
    </row>
    <row r="1332" spans="2:5" x14ac:dyDescent="0.3">
      <c r="B1332" s="36">
        <v>2013</v>
      </c>
      <c r="C1332" s="31">
        <v>8575.0451977401135</v>
      </c>
      <c r="D1332" s="33">
        <v>98.739298202579192</v>
      </c>
      <c r="E1332" s="34">
        <v>885</v>
      </c>
    </row>
    <row r="1333" spans="2:5" x14ac:dyDescent="0.3">
      <c r="B1333" s="36">
        <v>2014</v>
      </c>
      <c r="C1333" s="31">
        <v>10505.770979020979</v>
      </c>
      <c r="D1333" s="33">
        <v>96.772746383209721</v>
      </c>
      <c r="E1333" s="34">
        <v>572</v>
      </c>
    </row>
    <row r="1334" spans="2:5" x14ac:dyDescent="0.3">
      <c r="B1334" s="36">
        <v>2015</v>
      </c>
      <c r="C1334" s="31">
        <v>11515.189873417721</v>
      </c>
      <c r="D1334" s="33">
        <v>92.298808101619429</v>
      </c>
      <c r="E1334" s="34">
        <v>79</v>
      </c>
    </row>
    <row r="1335" spans="2:5" x14ac:dyDescent="0.3">
      <c r="B1335" s="35" t="s">
        <v>252</v>
      </c>
      <c r="C1335" s="31">
        <v>7658.6326757232264</v>
      </c>
      <c r="D1335" s="33">
        <v>83.054765417122084</v>
      </c>
      <c r="E1335" s="34">
        <v>314</v>
      </c>
    </row>
    <row r="1336" spans="2:5" x14ac:dyDescent="0.3">
      <c r="B1336" s="36">
        <v>2013</v>
      </c>
      <c r="C1336" s="31">
        <v>7804.1263736263736</v>
      </c>
      <c r="D1336" s="33">
        <v>97.277764794816704</v>
      </c>
      <c r="E1336" s="34">
        <v>182</v>
      </c>
    </row>
    <row r="1337" spans="2:5" x14ac:dyDescent="0.3">
      <c r="B1337" s="36">
        <v>2014</v>
      </c>
      <c r="C1337" s="31">
        <v>8651.7716535433065</v>
      </c>
      <c r="D1337" s="33">
        <v>93.110273495158637</v>
      </c>
      <c r="E1337" s="34">
        <v>127</v>
      </c>
    </row>
    <row r="1338" spans="2:5" x14ac:dyDescent="0.3">
      <c r="B1338" s="36">
        <v>2015</v>
      </c>
      <c r="C1338" s="31">
        <v>6520</v>
      </c>
      <c r="D1338" s="33">
        <v>58.776257961390925</v>
      </c>
      <c r="E1338" s="34">
        <v>5</v>
      </c>
    </row>
    <row r="1339" spans="2:5" x14ac:dyDescent="0.3">
      <c r="B1339" s="35" t="s">
        <v>253</v>
      </c>
      <c r="C1339" s="31">
        <v>11500</v>
      </c>
      <c r="D1339" s="33">
        <v>79.003037214744083</v>
      </c>
      <c r="E1339" s="34">
        <v>2</v>
      </c>
    </row>
    <row r="1340" spans="2:5" x14ac:dyDescent="0.3">
      <c r="B1340" s="36">
        <v>2014</v>
      </c>
      <c r="C1340" s="31">
        <v>11500</v>
      </c>
      <c r="D1340" s="33">
        <v>79.003037214744083</v>
      </c>
      <c r="E1340" s="34">
        <v>2</v>
      </c>
    </row>
    <row r="1341" spans="2:5" x14ac:dyDescent="0.3">
      <c r="B1341" s="35" t="s">
        <v>254</v>
      </c>
      <c r="C1341" s="31">
        <v>35350</v>
      </c>
      <c r="D1341" s="33">
        <v>100.40295322338287</v>
      </c>
      <c r="E1341" s="34">
        <v>13</v>
      </c>
    </row>
    <row r="1342" spans="2:5" x14ac:dyDescent="0.3">
      <c r="B1342" s="36">
        <v>2014</v>
      </c>
      <c r="C1342" s="31">
        <v>35350</v>
      </c>
      <c r="D1342" s="33">
        <v>100.40295322338287</v>
      </c>
      <c r="E1342" s="34">
        <v>13</v>
      </c>
    </row>
    <row r="1343" spans="2:5" x14ac:dyDescent="0.3">
      <c r="B1343" s="35" t="s">
        <v>255</v>
      </c>
      <c r="C1343" s="31">
        <v>18734.444444444442</v>
      </c>
      <c r="D1343" s="33">
        <v>99.966770566267698</v>
      </c>
      <c r="E1343" s="34">
        <v>26</v>
      </c>
    </row>
    <row r="1344" spans="2:5" x14ac:dyDescent="0.3">
      <c r="B1344" s="36">
        <v>2003</v>
      </c>
      <c r="C1344" s="31">
        <v>20987.5</v>
      </c>
      <c r="D1344" s="33">
        <v>99.863126441338693</v>
      </c>
      <c r="E1344" s="34">
        <v>4</v>
      </c>
    </row>
    <row r="1345" spans="2:5" x14ac:dyDescent="0.3">
      <c r="B1345" s="36">
        <v>2004</v>
      </c>
      <c r="C1345" s="31">
        <v>17820.833333333332</v>
      </c>
      <c r="D1345" s="33">
        <v>104.60780421422514</v>
      </c>
      <c r="E1345" s="34">
        <v>12</v>
      </c>
    </row>
    <row r="1346" spans="2:5" x14ac:dyDescent="0.3">
      <c r="B1346" s="36">
        <v>2005</v>
      </c>
      <c r="C1346" s="31">
        <v>17395</v>
      </c>
      <c r="D1346" s="33">
        <v>95.42938104323926</v>
      </c>
      <c r="E1346" s="34">
        <v>10</v>
      </c>
    </row>
    <row r="1347" spans="2:5" x14ac:dyDescent="0.3">
      <c r="B1347" s="35" t="s">
        <v>256</v>
      </c>
      <c r="C1347" s="31">
        <v>11814.268661935306</v>
      </c>
      <c r="D1347" s="33">
        <v>94.701650216699576</v>
      </c>
      <c r="E1347" s="34">
        <v>2323</v>
      </c>
    </row>
    <row r="1348" spans="2:5" x14ac:dyDescent="0.3">
      <c r="B1348" s="36">
        <v>1993</v>
      </c>
      <c r="C1348" s="31">
        <v>650</v>
      </c>
      <c r="D1348" s="33">
        <v>96.296296296296291</v>
      </c>
      <c r="E1348" s="34">
        <v>1</v>
      </c>
    </row>
    <row r="1349" spans="2:5" x14ac:dyDescent="0.3">
      <c r="B1349" s="36">
        <v>1995</v>
      </c>
      <c r="C1349" s="31">
        <v>462.5</v>
      </c>
      <c r="D1349" s="33">
        <v>53.875291375291376</v>
      </c>
      <c r="E1349" s="34">
        <v>4</v>
      </c>
    </row>
    <row r="1350" spans="2:5" x14ac:dyDescent="0.3">
      <c r="B1350" s="36">
        <v>1996</v>
      </c>
      <c r="C1350" s="31">
        <v>616.66666666666663</v>
      </c>
      <c r="D1350" s="33">
        <v>72.148148148148152</v>
      </c>
      <c r="E1350" s="34">
        <v>3</v>
      </c>
    </row>
    <row r="1351" spans="2:5" x14ac:dyDescent="0.3">
      <c r="B1351" s="36">
        <v>1997</v>
      </c>
      <c r="C1351" s="31">
        <v>741.66666666666663</v>
      </c>
      <c r="D1351" s="33">
        <v>80.648185792162465</v>
      </c>
      <c r="E1351" s="34">
        <v>6</v>
      </c>
    </row>
    <row r="1352" spans="2:5" x14ac:dyDescent="0.3">
      <c r="B1352" s="36">
        <v>1998</v>
      </c>
      <c r="C1352" s="31">
        <v>500</v>
      </c>
      <c r="D1352" s="33">
        <v>75</v>
      </c>
      <c r="E1352" s="34">
        <v>2</v>
      </c>
    </row>
    <row r="1353" spans="2:5" x14ac:dyDescent="0.3">
      <c r="B1353" s="36">
        <v>1999</v>
      </c>
      <c r="C1353" s="31">
        <v>1086.2903225806451</v>
      </c>
      <c r="D1353" s="33">
        <v>91.668710283476798</v>
      </c>
      <c r="E1353" s="34">
        <v>31</v>
      </c>
    </row>
    <row r="1354" spans="2:5" x14ac:dyDescent="0.3">
      <c r="B1354" s="36">
        <v>2000</v>
      </c>
      <c r="C1354" s="31">
        <v>2007.3529411764705</v>
      </c>
      <c r="D1354" s="33">
        <v>110.73393898399607</v>
      </c>
      <c r="E1354" s="34">
        <v>34</v>
      </c>
    </row>
    <row r="1355" spans="2:5" x14ac:dyDescent="0.3">
      <c r="B1355" s="36">
        <v>2001</v>
      </c>
      <c r="C1355" s="31">
        <v>2112.878787878788</v>
      </c>
      <c r="D1355" s="33">
        <v>100.84688287141834</v>
      </c>
      <c r="E1355" s="34">
        <v>66</v>
      </c>
    </row>
    <row r="1356" spans="2:5" x14ac:dyDescent="0.3">
      <c r="B1356" s="36">
        <v>2002</v>
      </c>
      <c r="C1356" s="31">
        <v>2587.8504672897197</v>
      </c>
      <c r="D1356" s="33">
        <v>96.504840138303194</v>
      </c>
      <c r="E1356" s="34">
        <v>107</v>
      </c>
    </row>
    <row r="1357" spans="2:5" x14ac:dyDescent="0.3">
      <c r="B1357" s="36">
        <v>2003</v>
      </c>
      <c r="C1357" s="31">
        <v>3468.478260869565</v>
      </c>
      <c r="D1357" s="33">
        <v>99.380394518331372</v>
      </c>
      <c r="E1357" s="34">
        <v>92</v>
      </c>
    </row>
    <row r="1358" spans="2:5" x14ac:dyDescent="0.3">
      <c r="B1358" s="36">
        <v>2004</v>
      </c>
      <c r="C1358" s="31">
        <v>4339.338235294118</v>
      </c>
      <c r="D1358" s="33">
        <v>102.17794165319634</v>
      </c>
      <c r="E1358" s="34">
        <v>136</v>
      </c>
    </row>
    <row r="1359" spans="2:5" x14ac:dyDescent="0.3">
      <c r="B1359" s="36">
        <v>2005</v>
      </c>
      <c r="C1359" s="31">
        <v>5529.7619047619046</v>
      </c>
      <c r="D1359" s="33">
        <v>103.43647115809058</v>
      </c>
      <c r="E1359" s="34">
        <v>126</v>
      </c>
    </row>
    <row r="1360" spans="2:5" x14ac:dyDescent="0.3">
      <c r="B1360" s="36">
        <v>2006</v>
      </c>
      <c r="C1360" s="31">
        <v>6676.1111111111113</v>
      </c>
      <c r="D1360" s="33">
        <v>99.209782757596983</v>
      </c>
      <c r="E1360" s="34">
        <v>45</v>
      </c>
    </row>
    <row r="1361" spans="2:5" x14ac:dyDescent="0.3">
      <c r="B1361" s="36">
        <v>2007</v>
      </c>
      <c r="C1361" s="31">
        <v>12088.111888111887</v>
      </c>
      <c r="D1361" s="33">
        <v>99.022893882905734</v>
      </c>
      <c r="E1361" s="34">
        <v>286</v>
      </c>
    </row>
    <row r="1362" spans="2:5" x14ac:dyDescent="0.3">
      <c r="B1362" s="36">
        <v>2008</v>
      </c>
      <c r="C1362" s="31">
        <v>14328.272251308901</v>
      </c>
      <c r="D1362" s="33">
        <v>100.36422473560131</v>
      </c>
      <c r="E1362" s="34">
        <v>191</v>
      </c>
    </row>
    <row r="1363" spans="2:5" x14ac:dyDescent="0.3">
      <c r="B1363" s="36">
        <v>2009</v>
      </c>
      <c r="C1363" s="31">
        <v>16666.379310344826</v>
      </c>
      <c r="D1363" s="33">
        <v>100.18567010833091</v>
      </c>
      <c r="E1363" s="34">
        <v>116</v>
      </c>
    </row>
    <row r="1364" spans="2:5" x14ac:dyDescent="0.3">
      <c r="B1364" s="36">
        <v>2010</v>
      </c>
      <c r="C1364" s="31">
        <v>18869.791666666668</v>
      </c>
      <c r="D1364" s="33">
        <v>100.98072495641789</v>
      </c>
      <c r="E1364" s="34">
        <v>96</v>
      </c>
    </row>
    <row r="1365" spans="2:5" x14ac:dyDescent="0.3">
      <c r="B1365" s="36">
        <v>2011</v>
      </c>
      <c r="C1365" s="31">
        <v>23822.787610619471</v>
      </c>
      <c r="D1365" s="33">
        <v>100.70067711854986</v>
      </c>
      <c r="E1365" s="34">
        <v>113</v>
      </c>
    </row>
    <row r="1366" spans="2:5" x14ac:dyDescent="0.3">
      <c r="B1366" s="36">
        <v>2012</v>
      </c>
      <c r="C1366" s="31">
        <v>28095.469696969696</v>
      </c>
      <c r="D1366" s="33">
        <v>99.943066368853607</v>
      </c>
      <c r="E1366" s="34">
        <v>66</v>
      </c>
    </row>
    <row r="1367" spans="2:5" x14ac:dyDescent="0.3">
      <c r="B1367" s="36">
        <v>2013</v>
      </c>
      <c r="C1367" s="31">
        <v>29879.713793103449</v>
      </c>
      <c r="D1367" s="33">
        <v>99.043433129999713</v>
      </c>
      <c r="E1367" s="34">
        <v>290</v>
      </c>
    </row>
    <row r="1368" spans="2:5" x14ac:dyDescent="0.3">
      <c r="B1368" s="36">
        <v>2014</v>
      </c>
      <c r="C1368" s="31">
        <v>37103.548387096773</v>
      </c>
      <c r="D1368" s="33">
        <v>100.26278453165413</v>
      </c>
      <c r="E1368" s="34">
        <v>310</v>
      </c>
    </row>
    <row r="1369" spans="2:5" x14ac:dyDescent="0.3">
      <c r="B1369" s="36">
        <v>2015</v>
      </c>
      <c r="C1369" s="31">
        <v>48280.940594059408</v>
      </c>
      <c r="D1369" s="33">
        <v>101.00594595876952</v>
      </c>
      <c r="E1369" s="34">
        <v>202</v>
      </c>
    </row>
    <row r="1370" spans="2:5" x14ac:dyDescent="0.3">
      <c r="B1370" s="35" t="s">
        <v>257</v>
      </c>
      <c r="C1370" s="31">
        <v>12765.390584849842</v>
      </c>
      <c r="D1370" s="33">
        <v>97.619789699081011</v>
      </c>
      <c r="E1370" s="34">
        <v>2984</v>
      </c>
    </row>
    <row r="1371" spans="2:5" x14ac:dyDescent="0.3">
      <c r="B1371" s="36">
        <v>1995</v>
      </c>
      <c r="C1371" s="31">
        <v>525</v>
      </c>
      <c r="D1371" s="33">
        <v>55.208333333333336</v>
      </c>
      <c r="E1371" s="34">
        <v>2</v>
      </c>
    </row>
    <row r="1372" spans="2:5" x14ac:dyDescent="0.3">
      <c r="B1372" s="36">
        <v>1996</v>
      </c>
      <c r="C1372" s="31">
        <v>665</v>
      </c>
      <c r="D1372" s="33">
        <v>85.48014111746879</v>
      </c>
      <c r="E1372" s="34">
        <v>10</v>
      </c>
    </row>
    <row r="1373" spans="2:5" x14ac:dyDescent="0.3">
      <c r="B1373" s="36">
        <v>1997</v>
      </c>
      <c r="C1373" s="31">
        <v>768.18181818181813</v>
      </c>
      <c r="D1373" s="33">
        <v>103.60375800489872</v>
      </c>
      <c r="E1373" s="34">
        <v>11</v>
      </c>
    </row>
    <row r="1374" spans="2:5" x14ac:dyDescent="0.3">
      <c r="B1374" s="36">
        <v>1998</v>
      </c>
      <c r="C1374" s="31">
        <v>1091.6666666666667</v>
      </c>
      <c r="D1374" s="33">
        <v>111.74949007632897</v>
      </c>
      <c r="E1374" s="34">
        <v>6</v>
      </c>
    </row>
    <row r="1375" spans="2:5" x14ac:dyDescent="0.3">
      <c r="B1375" s="36">
        <v>1999</v>
      </c>
      <c r="C1375" s="31">
        <v>1014.7727272727273</v>
      </c>
      <c r="D1375" s="33">
        <v>98.049722978968163</v>
      </c>
      <c r="E1375" s="34">
        <v>22</v>
      </c>
    </row>
    <row r="1376" spans="2:5" x14ac:dyDescent="0.3">
      <c r="B1376" s="36">
        <v>2000</v>
      </c>
      <c r="C1376" s="31">
        <v>2181.0344827586205</v>
      </c>
      <c r="D1376" s="33">
        <v>109.40815273150746</v>
      </c>
      <c r="E1376" s="34">
        <v>29</v>
      </c>
    </row>
    <row r="1377" spans="2:5" x14ac:dyDescent="0.3">
      <c r="B1377" s="36">
        <v>2001</v>
      </c>
      <c r="C1377" s="31">
        <v>2615.2631578947367</v>
      </c>
      <c r="D1377" s="33">
        <v>88.879321768629254</v>
      </c>
      <c r="E1377" s="34">
        <v>95</v>
      </c>
    </row>
    <row r="1378" spans="2:5" x14ac:dyDescent="0.3">
      <c r="B1378" s="36">
        <v>2002</v>
      </c>
      <c r="C1378" s="31">
        <v>3408.5585585585586</v>
      </c>
      <c r="D1378" s="33">
        <v>97.936359328114051</v>
      </c>
      <c r="E1378" s="34">
        <v>111</v>
      </c>
    </row>
    <row r="1379" spans="2:5" x14ac:dyDescent="0.3">
      <c r="B1379" s="36">
        <v>2003</v>
      </c>
      <c r="C1379" s="31">
        <v>3927.5757575757575</v>
      </c>
      <c r="D1379" s="33">
        <v>100.88385188904991</v>
      </c>
      <c r="E1379" s="34">
        <v>165</v>
      </c>
    </row>
    <row r="1380" spans="2:5" x14ac:dyDescent="0.3">
      <c r="B1380" s="36">
        <v>2004</v>
      </c>
      <c r="C1380" s="31">
        <v>4980</v>
      </c>
      <c r="D1380" s="33">
        <v>98.777549083678494</v>
      </c>
      <c r="E1380" s="34">
        <v>220</v>
      </c>
    </row>
    <row r="1381" spans="2:5" x14ac:dyDescent="0.3">
      <c r="B1381" s="36">
        <v>2005</v>
      </c>
      <c r="C1381" s="31">
        <v>6173.6526946107788</v>
      </c>
      <c r="D1381" s="33">
        <v>97.823930860068359</v>
      </c>
      <c r="E1381" s="34">
        <v>167</v>
      </c>
    </row>
    <row r="1382" spans="2:5" x14ac:dyDescent="0.3">
      <c r="B1382" s="36">
        <v>2006</v>
      </c>
      <c r="C1382" s="31">
        <v>6588.9705882352937</v>
      </c>
      <c r="D1382" s="33">
        <v>104.51417404370628</v>
      </c>
      <c r="E1382" s="34">
        <v>68</v>
      </c>
    </row>
    <row r="1383" spans="2:5" x14ac:dyDescent="0.3">
      <c r="B1383" s="36">
        <v>2007</v>
      </c>
      <c r="C1383" s="31">
        <v>13245.20295202952</v>
      </c>
      <c r="D1383" s="33">
        <v>100.53950833117806</v>
      </c>
      <c r="E1383" s="34">
        <v>542</v>
      </c>
    </row>
    <row r="1384" spans="2:5" x14ac:dyDescent="0.3">
      <c r="B1384" s="36">
        <v>2008</v>
      </c>
      <c r="C1384" s="31">
        <v>15539.004149377593</v>
      </c>
      <c r="D1384" s="33">
        <v>100.05078318986804</v>
      </c>
      <c r="E1384" s="34">
        <v>241</v>
      </c>
    </row>
    <row r="1385" spans="2:5" x14ac:dyDescent="0.3">
      <c r="B1385" s="36">
        <v>2009</v>
      </c>
      <c r="C1385" s="31">
        <v>16836.728395061727</v>
      </c>
      <c r="D1385" s="33">
        <v>100.34678969609445</v>
      </c>
      <c r="E1385" s="34">
        <v>162</v>
      </c>
    </row>
    <row r="1386" spans="2:5" x14ac:dyDescent="0.3">
      <c r="B1386" s="36">
        <v>2010</v>
      </c>
      <c r="C1386" s="31">
        <v>20918.571428571428</v>
      </c>
      <c r="D1386" s="33">
        <v>99.909664898493844</v>
      </c>
      <c r="E1386" s="34">
        <v>133</v>
      </c>
    </row>
    <row r="1387" spans="2:5" x14ac:dyDescent="0.3">
      <c r="B1387" s="36">
        <v>2011</v>
      </c>
      <c r="C1387" s="31">
        <v>24931.25</v>
      </c>
      <c r="D1387" s="33">
        <v>100.63658397776663</v>
      </c>
      <c r="E1387" s="34">
        <v>168</v>
      </c>
    </row>
    <row r="1388" spans="2:5" x14ac:dyDescent="0.3">
      <c r="B1388" s="36">
        <v>2012</v>
      </c>
      <c r="C1388" s="31">
        <v>29065.697674418603</v>
      </c>
      <c r="D1388" s="33">
        <v>99.369148224250154</v>
      </c>
      <c r="E1388" s="34">
        <v>86</v>
      </c>
    </row>
    <row r="1389" spans="2:5" x14ac:dyDescent="0.3">
      <c r="B1389" s="36">
        <v>2013</v>
      </c>
      <c r="C1389" s="31">
        <v>29745.769547325104</v>
      </c>
      <c r="D1389" s="33">
        <v>99.18586347293396</v>
      </c>
      <c r="E1389" s="34">
        <v>243</v>
      </c>
    </row>
    <row r="1390" spans="2:5" x14ac:dyDescent="0.3">
      <c r="B1390" s="36">
        <v>2014</v>
      </c>
      <c r="C1390" s="31">
        <v>38049.330357142855</v>
      </c>
      <c r="D1390" s="33">
        <v>99.429116604814467</v>
      </c>
      <c r="E1390" s="34">
        <v>224</v>
      </c>
    </row>
    <row r="1391" spans="2:5" x14ac:dyDescent="0.3">
      <c r="B1391" s="36">
        <v>2015</v>
      </c>
      <c r="C1391" s="31">
        <v>45801.971326164872</v>
      </c>
      <c r="D1391" s="33">
        <v>98.233340069549627</v>
      </c>
      <c r="E1391" s="34">
        <v>279</v>
      </c>
    </row>
    <row r="1392" spans="2:5" x14ac:dyDescent="0.3">
      <c r="B1392" s="35" t="s">
        <v>258</v>
      </c>
      <c r="C1392" s="31">
        <v>16237.053571428571</v>
      </c>
      <c r="D1392" s="33">
        <v>101.08478263921434</v>
      </c>
      <c r="E1392" s="34">
        <v>32</v>
      </c>
    </row>
    <row r="1393" spans="2:5" x14ac:dyDescent="0.3">
      <c r="B1393" s="36">
        <v>2008</v>
      </c>
      <c r="C1393" s="31">
        <v>12264.285714285714</v>
      </c>
      <c r="D1393" s="33">
        <v>99.600307893134826</v>
      </c>
      <c r="E1393" s="34">
        <v>14</v>
      </c>
    </row>
    <row r="1394" spans="2:5" x14ac:dyDescent="0.3">
      <c r="B1394" s="36">
        <v>2009</v>
      </c>
      <c r="C1394" s="31">
        <v>15196.875</v>
      </c>
      <c r="D1394" s="33">
        <v>99.264657338522582</v>
      </c>
      <c r="E1394" s="34">
        <v>16</v>
      </c>
    </row>
    <row r="1395" spans="2:5" x14ac:dyDescent="0.3">
      <c r="B1395" s="36">
        <v>2010</v>
      </c>
      <c r="C1395" s="31">
        <v>21250</v>
      </c>
      <c r="D1395" s="33">
        <v>104.38938268598562</v>
      </c>
      <c r="E1395" s="34">
        <v>2</v>
      </c>
    </row>
    <row r="1396" spans="2:5" x14ac:dyDescent="0.3">
      <c r="B1396" s="35" t="s">
        <v>259</v>
      </c>
      <c r="C1396" s="31">
        <v>1053.125</v>
      </c>
      <c r="D1396" s="33">
        <v>62.693182256301043</v>
      </c>
      <c r="E1396" s="34">
        <v>8</v>
      </c>
    </row>
    <row r="1397" spans="2:5" x14ac:dyDescent="0.3">
      <c r="B1397" s="36">
        <v>2000</v>
      </c>
      <c r="C1397" s="31">
        <v>1053.125</v>
      </c>
      <c r="D1397" s="33">
        <v>62.693182256301043</v>
      </c>
      <c r="E1397" s="34">
        <v>8</v>
      </c>
    </row>
    <row r="1398" spans="2:5" x14ac:dyDescent="0.3">
      <c r="B1398" s="35" t="s">
        <v>260</v>
      </c>
      <c r="C1398" s="31">
        <v>1568.6846322537112</v>
      </c>
      <c r="D1398" s="33">
        <v>95.894584849556409</v>
      </c>
      <c r="E1398" s="34">
        <v>67</v>
      </c>
    </row>
    <row r="1399" spans="2:5" x14ac:dyDescent="0.3">
      <c r="B1399" s="36">
        <v>1999</v>
      </c>
      <c r="C1399" s="31">
        <v>400</v>
      </c>
      <c r="D1399" s="33">
        <v>44.444444444444443</v>
      </c>
      <c r="E1399" s="34">
        <v>1</v>
      </c>
    </row>
    <row r="1400" spans="2:5" x14ac:dyDescent="0.3">
      <c r="B1400" s="36">
        <v>2000</v>
      </c>
      <c r="C1400" s="31">
        <v>1737.5</v>
      </c>
      <c r="D1400" s="33">
        <v>100.68367182354602</v>
      </c>
      <c r="E1400" s="34">
        <v>4</v>
      </c>
    </row>
    <row r="1401" spans="2:5" x14ac:dyDescent="0.3">
      <c r="B1401" s="36">
        <v>2001</v>
      </c>
      <c r="C1401" s="31">
        <v>1471.875</v>
      </c>
      <c r="D1401" s="33">
        <v>92.959688193824107</v>
      </c>
      <c r="E1401" s="34">
        <v>16</v>
      </c>
    </row>
    <row r="1402" spans="2:5" x14ac:dyDescent="0.3">
      <c r="B1402" s="36">
        <v>2002</v>
      </c>
      <c r="C1402" s="31">
        <v>1431.578947368421</v>
      </c>
      <c r="D1402" s="33">
        <v>109.51067931577235</v>
      </c>
      <c r="E1402" s="34">
        <v>19</v>
      </c>
    </row>
    <row r="1403" spans="2:5" x14ac:dyDescent="0.3">
      <c r="B1403" s="36">
        <v>2003</v>
      </c>
      <c r="C1403" s="31">
        <v>2200</v>
      </c>
      <c r="D1403" s="33">
        <v>106.07552321980403</v>
      </c>
      <c r="E1403" s="34">
        <v>14</v>
      </c>
    </row>
    <row r="1404" spans="2:5" x14ac:dyDescent="0.3">
      <c r="B1404" s="36">
        <v>2004</v>
      </c>
      <c r="C1404" s="31">
        <v>2171.1538461538462</v>
      </c>
      <c r="D1404" s="33">
        <v>121.69350209994755</v>
      </c>
      <c r="E1404" s="34">
        <v>13</v>
      </c>
    </row>
    <row r="1405" spans="2:5" x14ac:dyDescent="0.3">
      <c r="B1405" s="35" t="s">
        <v>261</v>
      </c>
      <c r="C1405" s="31">
        <v>4656.5352011178338</v>
      </c>
      <c r="D1405" s="33">
        <v>94.686859051070442</v>
      </c>
      <c r="E1405" s="34">
        <v>1085</v>
      </c>
    </row>
    <row r="1406" spans="2:5" x14ac:dyDescent="0.3">
      <c r="B1406" s="36">
        <v>2002</v>
      </c>
      <c r="C1406" s="31">
        <v>2001.3888888888889</v>
      </c>
      <c r="D1406" s="33">
        <v>95.881657129596405</v>
      </c>
      <c r="E1406" s="34">
        <v>162</v>
      </c>
    </row>
    <row r="1407" spans="2:5" x14ac:dyDescent="0.3">
      <c r="B1407" s="36">
        <v>2005</v>
      </c>
      <c r="C1407" s="31">
        <v>3183.8443396226417</v>
      </c>
      <c r="D1407" s="33">
        <v>90.767567170234472</v>
      </c>
      <c r="E1407" s="34">
        <v>212</v>
      </c>
    </row>
    <row r="1408" spans="2:5" x14ac:dyDescent="0.3">
      <c r="B1408" s="36">
        <v>2006</v>
      </c>
      <c r="C1408" s="31">
        <v>3849.5515695067265</v>
      </c>
      <c r="D1408" s="33">
        <v>98.231286993123234</v>
      </c>
      <c r="E1408" s="34">
        <v>223</v>
      </c>
    </row>
    <row r="1409" spans="2:5" x14ac:dyDescent="0.3">
      <c r="B1409" s="36">
        <v>2007</v>
      </c>
      <c r="C1409" s="31">
        <v>5430.5243445692886</v>
      </c>
      <c r="D1409" s="33">
        <v>94.366543899686107</v>
      </c>
      <c r="E1409" s="34">
        <v>267</v>
      </c>
    </row>
    <row r="1410" spans="2:5" x14ac:dyDescent="0.3">
      <c r="B1410" s="36">
        <v>2008</v>
      </c>
      <c r="C1410" s="31">
        <v>6560.8585858585857</v>
      </c>
      <c r="D1410" s="33">
        <v>95.824796884955688</v>
      </c>
      <c r="E1410" s="34">
        <v>198</v>
      </c>
    </row>
    <row r="1411" spans="2:5" x14ac:dyDescent="0.3">
      <c r="B1411" s="36">
        <v>2009</v>
      </c>
      <c r="C1411" s="31">
        <v>6913.04347826087</v>
      </c>
      <c r="D1411" s="33">
        <v>93.049302228826733</v>
      </c>
      <c r="E1411" s="34">
        <v>23</v>
      </c>
    </row>
    <row r="1412" spans="2:5" x14ac:dyDescent="0.3">
      <c r="B1412" s="35" t="s">
        <v>262</v>
      </c>
      <c r="C1412" s="31">
        <v>3479.5137614678897</v>
      </c>
      <c r="D1412" s="33">
        <v>92.855398942012016</v>
      </c>
      <c r="E1412" s="34">
        <v>184</v>
      </c>
    </row>
    <row r="1413" spans="2:5" x14ac:dyDescent="0.3">
      <c r="B1413" s="36">
        <v>2005</v>
      </c>
      <c r="C1413" s="31">
        <v>3133.0275229357799</v>
      </c>
      <c r="D1413" s="33">
        <v>93.201245026175926</v>
      </c>
      <c r="E1413" s="34">
        <v>109</v>
      </c>
    </row>
    <row r="1414" spans="2:5" x14ac:dyDescent="0.3">
      <c r="B1414" s="36">
        <v>2006</v>
      </c>
      <c r="C1414" s="31">
        <v>3826</v>
      </c>
      <c r="D1414" s="33">
        <v>92.509552857848121</v>
      </c>
      <c r="E1414" s="34">
        <v>75</v>
      </c>
    </row>
    <row r="1415" spans="2:5" x14ac:dyDescent="0.3">
      <c r="B1415" s="35" t="s">
        <v>263</v>
      </c>
      <c r="C1415" s="31">
        <v>17452.701714296989</v>
      </c>
      <c r="D1415" s="33">
        <v>99.224693127691083</v>
      </c>
      <c r="E1415" s="34">
        <v>1982</v>
      </c>
    </row>
    <row r="1416" spans="2:5" x14ac:dyDescent="0.3">
      <c r="B1416" s="36">
        <v>2009</v>
      </c>
      <c r="C1416" s="31">
        <v>10957.32905982906</v>
      </c>
      <c r="D1416" s="33">
        <v>98.079164369384614</v>
      </c>
      <c r="E1416" s="34">
        <v>234</v>
      </c>
    </row>
    <row r="1417" spans="2:5" x14ac:dyDescent="0.3">
      <c r="B1417" s="36">
        <v>2010</v>
      </c>
      <c r="C1417" s="31">
        <v>12511.065573770491</v>
      </c>
      <c r="D1417" s="33">
        <v>100.39674532855091</v>
      </c>
      <c r="E1417" s="34">
        <v>244</v>
      </c>
    </row>
    <row r="1418" spans="2:5" x14ac:dyDescent="0.3">
      <c r="B1418" s="36">
        <v>2011</v>
      </c>
      <c r="C1418" s="31">
        <v>14731.91168091168</v>
      </c>
      <c r="D1418" s="33">
        <v>99.049866003348768</v>
      </c>
      <c r="E1418" s="34">
        <v>351</v>
      </c>
    </row>
    <row r="1419" spans="2:5" x14ac:dyDescent="0.3">
      <c r="B1419" s="36">
        <v>2012</v>
      </c>
      <c r="C1419" s="31">
        <v>15932.629558541266</v>
      </c>
      <c r="D1419" s="33">
        <v>99.620967872633116</v>
      </c>
      <c r="E1419" s="34">
        <v>521</v>
      </c>
    </row>
    <row r="1420" spans="2:5" x14ac:dyDescent="0.3">
      <c r="B1420" s="36">
        <v>2013</v>
      </c>
      <c r="C1420" s="31">
        <v>17707.916666666668</v>
      </c>
      <c r="D1420" s="33">
        <v>99.628915527372655</v>
      </c>
      <c r="E1420" s="34">
        <v>240</v>
      </c>
    </row>
    <row r="1421" spans="2:5" x14ac:dyDescent="0.3">
      <c r="B1421" s="36">
        <v>2014</v>
      </c>
      <c r="C1421" s="31">
        <v>23476.743670886077</v>
      </c>
      <c r="D1421" s="33">
        <v>100.96059552270589</v>
      </c>
      <c r="E1421" s="34">
        <v>316</v>
      </c>
    </row>
    <row r="1422" spans="2:5" x14ac:dyDescent="0.3">
      <c r="B1422" s="36">
        <v>2015</v>
      </c>
      <c r="C1422" s="31">
        <v>26851.315789473683</v>
      </c>
      <c r="D1422" s="33">
        <v>96.836597269841633</v>
      </c>
      <c r="E1422" s="34">
        <v>76</v>
      </c>
    </row>
    <row r="1423" spans="2:5" x14ac:dyDescent="0.3">
      <c r="B1423" s="35" t="s">
        <v>264</v>
      </c>
      <c r="C1423" s="31">
        <v>2877.4988989585081</v>
      </c>
      <c r="D1423" s="33">
        <v>100.03162929396498</v>
      </c>
      <c r="E1423" s="34">
        <v>335</v>
      </c>
    </row>
    <row r="1424" spans="2:5" x14ac:dyDescent="0.3">
      <c r="B1424" s="36">
        <v>2005</v>
      </c>
      <c r="C1424" s="31">
        <v>2596.5686274509803</v>
      </c>
      <c r="D1424" s="33">
        <v>102.96043932101082</v>
      </c>
      <c r="E1424" s="34">
        <v>51</v>
      </c>
    </row>
    <row r="1425" spans="2:5" x14ac:dyDescent="0.3">
      <c r="B1425" s="36">
        <v>2006</v>
      </c>
      <c r="C1425" s="31">
        <v>2370.1149425287358</v>
      </c>
      <c r="D1425" s="33">
        <v>128.42048230882094</v>
      </c>
      <c r="E1425" s="34">
        <v>87</v>
      </c>
    </row>
    <row r="1426" spans="2:5" x14ac:dyDescent="0.3">
      <c r="B1426" s="36">
        <v>2007</v>
      </c>
      <c r="C1426" s="31">
        <v>3073.5632183908046</v>
      </c>
      <c r="D1426" s="33">
        <v>109.3557222305505</v>
      </c>
      <c r="E1426" s="34">
        <v>87</v>
      </c>
    </row>
    <row r="1427" spans="2:5" x14ac:dyDescent="0.3">
      <c r="B1427" s="36">
        <v>2008</v>
      </c>
      <c r="C1427" s="31">
        <v>3447.2477064220184</v>
      </c>
      <c r="D1427" s="33">
        <v>98.04584123378126</v>
      </c>
      <c r="E1427" s="34">
        <v>109</v>
      </c>
    </row>
    <row r="1428" spans="2:5" x14ac:dyDescent="0.3">
      <c r="B1428" s="36">
        <v>2009</v>
      </c>
      <c r="C1428" s="31">
        <v>2900</v>
      </c>
      <c r="D1428" s="33">
        <v>61.375661375661373</v>
      </c>
      <c r="E1428" s="34">
        <v>1</v>
      </c>
    </row>
    <row r="1429" spans="2:5" x14ac:dyDescent="0.3">
      <c r="B1429" s="35" t="s">
        <v>265</v>
      </c>
      <c r="C1429" s="31">
        <v>900</v>
      </c>
      <c r="D1429" s="33">
        <v>76.59574468085107</v>
      </c>
      <c r="E1429" s="34">
        <v>1</v>
      </c>
    </row>
    <row r="1430" spans="2:5" x14ac:dyDescent="0.3">
      <c r="B1430" s="36">
        <v>2006</v>
      </c>
      <c r="C1430" s="31">
        <v>900</v>
      </c>
      <c r="D1430" s="33">
        <v>76.59574468085107</v>
      </c>
      <c r="E1430" s="34">
        <v>1</v>
      </c>
    </row>
    <row r="1431" spans="2:5" x14ac:dyDescent="0.3">
      <c r="B1431" s="35" t="s">
        <v>266</v>
      </c>
      <c r="C1431" s="31">
        <v>908.24978244221654</v>
      </c>
      <c r="D1431" s="33">
        <v>104.36109157417685</v>
      </c>
      <c r="E1431" s="34">
        <v>175</v>
      </c>
    </row>
    <row r="1432" spans="2:5" x14ac:dyDescent="0.3">
      <c r="B1432" s="36">
        <v>1998</v>
      </c>
      <c r="C1432" s="31">
        <v>500</v>
      </c>
      <c r="D1432" s="33">
        <v>105.50724637681159</v>
      </c>
      <c r="E1432" s="34">
        <v>2</v>
      </c>
    </row>
    <row r="1433" spans="2:5" x14ac:dyDescent="0.3">
      <c r="B1433" s="36">
        <v>1999</v>
      </c>
      <c r="C1433" s="31">
        <v>775</v>
      </c>
      <c r="D1433" s="33">
        <v>75.529100529100518</v>
      </c>
      <c r="E1433" s="34">
        <v>3</v>
      </c>
    </row>
    <row r="1434" spans="2:5" x14ac:dyDescent="0.3">
      <c r="B1434" s="36">
        <v>2000</v>
      </c>
      <c r="C1434" s="31">
        <v>537.5</v>
      </c>
      <c r="D1434" s="33">
        <v>73.683554817275748</v>
      </c>
      <c r="E1434" s="34">
        <v>4</v>
      </c>
    </row>
    <row r="1435" spans="2:5" x14ac:dyDescent="0.3">
      <c r="B1435" s="36">
        <v>2001</v>
      </c>
      <c r="C1435" s="31">
        <v>824.07407407407402</v>
      </c>
      <c r="D1435" s="33">
        <v>121.24606145194669</v>
      </c>
      <c r="E1435" s="34">
        <v>27</v>
      </c>
    </row>
    <row r="1436" spans="2:5" x14ac:dyDescent="0.3">
      <c r="B1436" s="36">
        <v>2002</v>
      </c>
      <c r="C1436" s="31">
        <v>1031.25</v>
      </c>
      <c r="D1436" s="33">
        <v>137.95991631215853</v>
      </c>
      <c r="E1436" s="34">
        <v>28</v>
      </c>
    </row>
    <row r="1437" spans="2:5" x14ac:dyDescent="0.3">
      <c r="B1437" s="36">
        <v>2003</v>
      </c>
      <c r="C1437" s="31">
        <v>1048.5</v>
      </c>
      <c r="D1437" s="33">
        <v>145.71592875851383</v>
      </c>
      <c r="E1437" s="34">
        <v>50</v>
      </c>
    </row>
    <row r="1438" spans="2:5" x14ac:dyDescent="0.3">
      <c r="B1438" s="36">
        <v>2004</v>
      </c>
      <c r="C1438" s="31">
        <v>1013.0952380952381</v>
      </c>
      <c r="D1438" s="33">
        <v>85.552257150786275</v>
      </c>
      <c r="E1438" s="34">
        <v>42</v>
      </c>
    </row>
    <row r="1439" spans="2:5" x14ac:dyDescent="0.3">
      <c r="B1439" s="36">
        <v>2005</v>
      </c>
      <c r="C1439" s="31">
        <v>1536.578947368421</v>
      </c>
      <c r="D1439" s="33">
        <v>89.694667196821584</v>
      </c>
      <c r="E1439" s="34">
        <v>19</v>
      </c>
    </row>
    <row r="1440" spans="2:5" x14ac:dyDescent="0.3">
      <c r="B1440" s="35" t="s">
        <v>267</v>
      </c>
      <c r="C1440" s="31">
        <v>14483.884401999792</v>
      </c>
      <c r="D1440" s="33">
        <v>98.566910307224219</v>
      </c>
      <c r="E1440" s="34">
        <v>504</v>
      </c>
    </row>
    <row r="1441" spans="2:5" x14ac:dyDescent="0.3">
      <c r="B1441" s="36">
        <v>2011</v>
      </c>
      <c r="C1441" s="31">
        <v>12508.695652173914</v>
      </c>
      <c r="D1441" s="33">
        <v>94.428956919782635</v>
      </c>
      <c r="E1441" s="34">
        <v>23</v>
      </c>
    </row>
    <row r="1442" spans="2:5" x14ac:dyDescent="0.3">
      <c r="B1442" s="36">
        <v>2012</v>
      </c>
      <c r="C1442" s="31">
        <v>12301.878612716762</v>
      </c>
      <c r="D1442" s="33">
        <v>101.22246502910022</v>
      </c>
      <c r="E1442" s="34">
        <v>346</v>
      </c>
    </row>
    <row r="1443" spans="2:5" x14ac:dyDescent="0.3">
      <c r="B1443" s="36">
        <v>2013</v>
      </c>
      <c r="C1443" s="31">
        <v>14193.145161290322</v>
      </c>
      <c r="D1443" s="33">
        <v>103.13290956842665</v>
      </c>
      <c r="E1443" s="34">
        <v>124</v>
      </c>
    </row>
    <row r="1444" spans="2:5" x14ac:dyDescent="0.3">
      <c r="B1444" s="36">
        <v>2014</v>
      </c>
      <c r="C1444" s="31">
        <v>18931.81818181818</v>
      </c>
      <c r="D1444" s="33">
        <v>95.483309711587353</v>
      </c>
      <c r="E1444" s="34">
        <v>11</v>
      </c>
    </row>
    <row r="1445" spans="2:5" x14ac:dyDescent="0.3">
      <c r="B1445" s="32" t="s">
        <v>16</v>
      </c>
      <c r="C1445" s="31">
        <v>4648.799724490611</v>
      </c>
      <c r="D1445" s="33">
        <v>99.43216530497088</v>
      </c>
      <c r="E1445" s="34">
        <v>17101</v>
      </c>
    </row>
    <row r="1446" spans="2:5" x14ac:dyDescent="0.3">
      <c r="B1446" s="35" t="s">
        <v>268</v>
      </c>
      <c r="C1446" s="31">
        <v>11406.302050765486</v>
      </c>
      <c r="D1446" s="33">
        <v>96.880917120812413</v>
      </c>
      <c r="E1446" s="34">
        <v>4033</v>
      </c>
    </row>
    <row r="1447" spans="2:5" x14ac:dyDescent="0.3">
      <c r="B1447" s="36">
        <v>2011</v>
      </c>
      <c r="C1447" s="31">
        <v>8714.1975308641977</v>
      </c>
      <c r="D1447" s="33">
        <v>98.131662672562229</v>
      </c>
      <c r="E1447" s="34">
        <v>243</v>
      </c>
    </row>
    <row r="1448" spans="2:5" x14ac:dyDescent="0.3">
      <c r="B1448" s="36">
        <v>2012</v>
      </c>
      <c r="C1448" s="31">
        <v>9375.4151376146783</v>
      </c>
      <c r="D1448" s="33">
        <v>98.185084731829349</v>
      </c>
      <c r="E1448" s="34">
        <v>872</v>
      </c>
    </row>
    <row r="1449" spans="2:5" x14ac:dyDescent="0.3">
      <c r="B1449" s="36">
        <v>2013</v>
      </c>
      <c r="C1449" s="31">
        <v>10696.744827586206</v>
      </c>
      <c r="D1449" s="33">
        <v>97.994044678339122</v>
      </c>
      <c r="E1449" s="34">
        <v>1595</v>
      </c>
    </row>
    <row r="1450" spans="2:5" x14ac:dyDescent="0.3">
      <c r="B1450" s="36">
        <v>2014</v>
      </c>
      <c r="C1450" s="31">
        <v>11870.21158129176</v>
      </c>
      <c r="D1450" s="33">
        <v>95.192167143997438</v>
      </c>
      <c r="E1450" s="34">
        <v>898</v>
      </c>
    </row>
    <row r="1451" spans="2:5" x14ac:dyDescent="0.3">
      <c r="B1451" s="36">
        <v>2015</v>
      </c>
      <c r="C1451" s="31">
        <v>16374.941176470587</v>
      </c>
      <c r="D1451" s="33">
        <v>94.90162637733394</v>
      </c>
      <c r="E1451" s="34">
        <v>425</v>
      </c>
    </row>
    <row r="1452" spans="2:5" x14ac:dyDescent="0.3">
      <c r="B1452" s="35" t="s">
        <v>269</v>
      </c>
      <c r="C1452" s="31">
        <v>11994.984768180328</v>
      </c>
      <c r="D1452" s="33">
        <v>96.881582380897001</v>
      </c>
      <c r="E1452" s="34">
        <v>3841</v>
      </c>
    </row>
    <row r="1453" spans="2:5" x14ac:dyDescent="0.3">
      <c r="B1453" s="36">
        <v>2005</v>
      </c>
      <c r="C1453" s="31">
        <v>4740.4329608938551</v>
      </c>
      <c r="D1453" s="33">
        <v>94.901944113923179</v>
      </c>
      <c r="E1453" s="34">
        <v>358</v>
      </c>
    </row>
    <row r="1454" spans="2:5" x14ac:dyDescent="0.3">
      <c r="B1454" s="36">
        <v>2006</v>
      </c>
      <c r="C1454" s="31">
        <v>5654.2177914110425</v>
      </c>
      <c r="D1454" s="33">
        <v>92.200973753002344</v>
      </c>
      <c r="E1454" s="34">
        <v>652</v>
      </c>
    </row>
    <row r="1455" spans="2:5" x14ac:dyDescent="0.3">
      <c r="B1455" s="36">
        <v>2007</v>
      </c>
      <c r="C1455" s="31">
        <v>6417.0217917675545</v>
      </c>
      <c r="D1455" s="33">
        <v>95.266978481535659</v>
      </c>
      <c r="E1455" s="34">
        <v>413</v>
      </c>
    </row>
    <row r="1456" spans="2:5" x14ac:dyDescent="0.3">
      <c r="B1456" s="36">
        <v>2008</v>
      </c>
      <c r="C1456" s="31">
        <v>7431.4617940199332</v>
      </c>
      <c r="D1456" s="33">
        <v>93.723316753794819</v>
      </c>
      <c r="E1456" s="34">
        <v>301</v>
      </c>
    </row>
    <row r="1457" spans="2:5" x14ac:dyDescent="0.3">
      <c r="B1457" s="36">
        <v>2009</v>
      </c>
      <c r="C1457" s="31">
        <v>8787.5694444444453</v>
      </c>
      <c r="D1457" s="33">
        <v>99.495224033322202</v>
      </c>
      <c r="E1457" s="34">
        <v>144</v>
      </c>
    </row>
    <row r="1458" spans="2:5" x14ac:dyDescent="0.3">
      <c r="B1458" s="36">
        <v>2010</v>
      </c>
      <c r="C1458" s="31">
        <v>9566.2337662337668</v>
      </c>
      <c r="D1458" s="33">
        <v>96.290546980085196</v>
      </c>
      <c r="E1458" s="34">
        <v>231</v>
      </c>
    </row>
    <row r="1459" spans="2:5" x14ac:dyDescent="0.3">
      <c r="B1459" s="36">
        <v>2011</v>
      </c>
      <c r="C1459" s="31">
        <v>17055.045871559632</v>
      </c>
      <c r="D1459" s="33">
        <v>100.02483500329129</v>
      </c>
      <c r="E1459" s="34">
        <v>109</v>
      </c>
    </row>
    <row r="1460" spans="2:5" x14ac:dyDescent="0.3">
      <c r="B1460" s="36">
        <v>2012</v>
      </c>
      <c r="C1460" s="31">
        <v>17602.047244094487</v>
      </c>
      <c r="D1460" s="33">
        <v>97.841561441559321</v>
      </c>
      <c r="E1460" s="34">
        <v>254</v>
      </c>
    </row>
    <row r="1461" spans="2:5" x14ac:dyDescent="0.3">
      <c r="B1461" s="36">
        <v>2013</v>
      </c>
      <c r="C1461" s="31">
        <v>20803.255208333332</v>
      </c>
      <c r="D1461" s="33">
        <v>100.16513119298901</v>
      </c>
      <c r="E1461" s="34">
        <v>384</v>
      </c>
    </row>
    <row r="1462" spans="2:5" x14ac:dyDescent="0.3">
      <c r="B1462" s="36">
        <v>2014</v>
      </c>
      <c r="C1462" s="31">
        <v>21892.561809045226</v>
      </c>
      <c r="D1462" s="33">
        <v>98.905312055467022</v>
      </c>
      <c r="E1462" s="34">
        <v>995</v>
      </c>
    </row>
    <row r="1463" spans="2:5" x14ac:dyDescent="0.3">
      <c r="B1463" s="35" t="s">
        <v>270</v>
      </c>
      <c r="C1463" s="31">
        <v>1269.0400326797385</v>
      </c>
      <c r="D1463" s="33">
        <v>92.71793283490716</v>
      </c>
      <c r="E1463" s="34">
        <v>86</v>
      </c>
    </row>
    <row r="1464" spans="2:5" x14ac:dyDescent="0.3">
      <c r="B1464" s="36">
        <v>1999</v>
      </c>
      <c r="C1464" s="31">
        <v>646.66666666666663</v>
      </c>
      <c r="D1464" s="33">
        <v>67.836498805653306</v>
      </c>
      <c r="E1464" s="34">
        <v>15</v>
      </c>
    </row>
    <row r="1465" spans="2:5" x14ac:dyDescent="0.3">
      <c r="B1465" s="36">
        <v>2000</v>
      </c>
      <c r="C1465" s="31">
        <v>990</v>
      </c>
      <c r="D1465" s="33">
        <v>93.070558663005556</v>
      </c>
      <c r="E1465" s="34">
        <v>15</v>
      </c>
    </row>
    <row r="1466" spans="2:5" x14ac:dyDescent="0.3">
      <c r="B1466" s="36">
        <v>2001</v>
      </c>
      <c r="C1466" s="31">
        <v>1233.8235294117646</v>
      </c>
      <c r="D1466" s="33">
        <v>108.15171164733198</v>
      </c>
      <c r="E1466" s="34">
        <v>17</v>
      </c>
    </row>
    <row r="1467" spans="2:5" x14ac:dyDescent="0.3">
      <c r="B1467" s="36">
        <v>2002</v>
      </c>
      <c r="C1467" s="31">
        <v>1975</v>
      </c>
      <c r="D1467" s="33">
        <v>84.288075260615301</v>
      </c>
      <c r="E1467" s="34">
        <v>3</v>
      </c>
    </row>
    <row r="1468" spans="2:5" x14ac:dyDescent="0.3">
      <c r="B1468" s="36">
        <v>2003</v>
      </c>
      <c r="C1468" s="31">
        <v>1181.25</v>
      </c>
      <c r="D1468" s="33">
        <v>90.763308244045817</v>
      </c>
      <c r="E1468" s="34">
        <v>8</v>
      </c>
    </row>
    <row r="1469" spans="2:5" x14ac:dyDescent="0.3">
      <c r="B1469" s="36">
        <v>2004</v>
      </c>
      <c r="C1469" s="31">
        <v>1587.5</v>
      </c>
      <c r="D1469" s="33">
        <v>112.19744438879093</v>
      </c>
      <c r="E1469" s="34">
        <v>28</v>
      </c>
    </row>
    <row r="1470" spans="2:5" x14ac:dyDescent="0.3">
      <c r="B1470" s="35" t="s">
        <v>271</v>
      </c>
      <c r="C1470" s="31">
        <v>9370.2053869780939</v>
      </c>
      <c r="D1470" s="33">
        <v>100.66694082762145</v>
      </c>
      <c r="E1470" s="34">
        <v>218</v>
      </c>
    </row>
    <row r="1471" spans="2:5" x14ac:dyDescent="0.3">
      <c r="B1471" s="36">
        <v>2007</v>
      </c>
      <c r="C1471" s="31">
        <v>8003.7735849056608</v>
      </c>
      <c r="D1471" s="33">
        <v>97.976763487731631</v>
      </c>
      <c r="E1471" s="34">
        <v>106</v>
      </c>
    </row>
    <row r="1472" spans="2:5" x14ac:dyDescent="0.3">
      <c r="B1472" s="36">
        <v>2008</v>
      </c>
      <c r="C1472" s="31">
        <v>9064.5348837209294</v>
      </c>
      <c r="D1472" s="33">
        <v>99.999838754839828</v>
      </c>
      <c r="E1472" s="34">
        <v>86</v>
      </c>
    </row>
    <row r="1473" spans="2:5" x14ac:dyDescent="0.3">
      <c r="B1473" s="36">
        <v>2009</v>
      </c>
      <c r="C1473" s="31">
        <v>11042.307692307691</v>
      </c>
      <c r="D1473" s="33">
        <v>104.02422024029291</v>
      </c>
      <c r="E1473" s="34">
        <v>26</v>
      </c>
    </row>
    <row r="1474" spans="2:5" x14ac:dyDescent="0.3">
      <c r="B1474" s="35" t="s">
        <v>272</v>
      </c>
      <c r="C1474" s="31">
        <v>629.80769230769226</v>
      </c>
      <c r="D1474" s="33">
        <v>92.86575548216797</v>
      </c>
      <c r="E1474" s="34">
        <v>23</v>
      </c>
    </row>
    <row r="1475" spans="2:5" x14ac:dyDescent="0.3">
      <c r="B1475" s="36">
        <v>1998</v>
      </c>
      <c r="C1475" s="31">
        <v>562.5</v>
      </c>
      <c r="D1475" s="33">
        <v>89.267241379310349</v>
      </c>
      <c r="E1475" s="34">
        <v>4</v>
      </c>
    </row>
    <row r="1476" spans="2:5" x14ac:dyDescent="0.3">
      <c r="B1476" s="36">
        <v>1999</v>
      </c>
      <c r="C1476" s="31">
        <v>625</v>
      </c>
      <c r="D1476" s="33">
        <v>104.09715586346022</v>
      </c>
      <c r="E1476" s="34">
        <v>6</v>
      </c>
    </row>
    <row r="1477" spans="2:5" x14ac:dyDescent="0.3">
      <c r="B1477" s="36">
        <v>2000</v>
      </c>
      <c r="C1477" s="31">
        <v>701.92307692307691</v>
      </c>
      <c r="D1477" s="33">
        <v>85.232869203733344</v>
      </c>
      <c r="E1477" s="34">
        <v>13</v>
      </c>
    </row>
    <row r="1478" spans="2:5" x14ac:dyDescent="0.3">
      <c r="B1478" s="35" t="s">
        <v>273</v>
      </c>
      <c r="C1478" s="31">
        <v>745.02364919031584</v>
      </c>
      <c r="D1478" s="33">
        <v>100.60329780107828</v>
      </c>
      <c r="E1478" s="34">
        <v>61</v>
      </c>
    </row>
    <row r="1479" spans="2:5" x14ac:dyDescent="0.3">
      <c r="B1479" s="36">
        <v>1994</v>
      </c>
      <c r="C1479" s="31">
        <v>325</v>
      </c>
      <c r="D1479" s="33">
        <v>81.25</v>
      </c>
      <c r="E1479" s="34">
        <v>1</v>
      </c>
    </row>
    <row r="1480" spans="2:5" x14ac:dyDescent="0.3">
      <c r="B1480" s="36">
        <v>1996</v>
      </c>
      <c r="C1480" s="31">
        <v>400</v>
      </c>
      <c r="D1480" s="33">
        <v>43.243243243243242</v>
      </c>
      <c r="E1480" s="34">
        <v>1</v>
      </c>
    </row>
    <row r="1481" spans="2:5" x14ac:dyDescent="0.3">
      <c r="B1481" s="36">
        <v>1997</v>
      </c>
      <c r="C1481" s="31">
        <v>362.5</v>
      </c>
      <c r="D1481" s="33">
        <v>124.24242424242425</v>
      </c>
      <c r="E1481" s="34">
        <v>2</v>
      </c>
    </row>
    <row r="1482" spans="2:5" x14ac:dyDescent="0.3">
      <c r="B1482" s="36">
        <v>1999</v>
      </c>
      <c r="C1482" s="31">
        <v>847.72727272727275</v>
      </c>
      <c r="D1482" s="33">
        <v>129.25406646683984</v>
      </c>
      <c r="E1482" s="34">
        <v>11</v>
      </c>
    </row>
    <row r="1483" spans="2:5" x14ac:dyDescent="0.3">
      <c r="B1483" s="36">
        <v>2000</v>
      </c>
      <c r="C1483" s="31">
        <v>1163.6363636363637</v>
      </c>
      <c r="D1483" s="33">
        <v>172.71768403133203</v>
      </c>
      <c r="E1483" s="34">
        <v>11</v>
      </c>
    </row>
    <row r="1484" spans="2:5" x14ac:dyDescent="0.3">
      <c r="B1484" s="36">
        <v>2001</v>
      </c>
      <c r="C1484" s="31">
        <v>886.11111111111109</v>
      </c>
      <c r="D1484" s="33">
        <v>87.77507689399782</v>
      </c>
      <c r="E1484" s="34">
        <v>9</v>
      </c>
    </row>
    <row r="1485" spans="2:5" x14ac:dyDescent="0.3">
      <c r="B1485" s="36">
        <v>2002</v>
      </c>
      <c r="C1485" s="31">
        <v>600</v>
      </c>
      <c r="D1485" s="33">
        <v>104.34782608695652</v>
      </c>
      <c r="E1485" s="34">
        <v>1</v>
      </c>
    </row>
    <row r="1486" spans="2:5" x14ac:dyDescent="0.3">
      <c r="B1486" s="36">
        <v>2003</v>
      </c>
      <c r="C1486" s="31">
        <v>875</v>
      </c>
      <c r="D1486" s="33">
        <v>62.853859047010936</v>
      </c>
      <c r="E1486" s="34">
        <v>4</v>
      </c>
    </row>
    <row r="1487" spans="2:5" x14ac:dyDescent="0.3">
      <c r="B1487" s="36">
        <v>2004</v>
      </c>
      <c r="C1487" s="31">
        <v>1245.2380952380952</v>
      </c>
      <c r="D1487" s="33">
        <v>99.745500197899887</v>
      </c>
      <c r="E1487" s="34">
        <v>21</v>
      </c>
    </row>
    <row r="1488" spans="2:5" x14ac:dyDescent="0.3">
      <c r="B1488" s="35" t="s">
        <v>274</v>
      </c>
      <c r="C1488" s="31">
        <v>7412.5993788819878</v>
      </c>
      <c r="D1488" s="33">
        <v>99.464172831285708</v>
      </c>
      <c r="E1488" s="34">
        <v>59</v>
      </c>
    </row>
    <row r="1489" spans="2:5" x14ac:dyDescent="0.3">
      <c r="B1489" s="36">
        <v>2004</v>
      </c>
      <c r="C1489" s="31">
        <v>4634.782608695652</v>
      </c>
      <c r="D1489" s="33">
        <v>115.10959299985844</v>
      </c>
      <c r="E1489" s="34">
        <v>23</v>
      </c>
    </row>
    <row r="1490" spans="2:5" x14ac:dyDescent="0.3">
      <c r="B1490" s="36">
        <v>2005</v>
      </c>
      <c r="C1490" s="31">
        <v>5623.2142857142853</v>
      </c>
      <c r="D1490" s="33">
        <v>104.9448066050476</v>
      </c>
      <c r="E1490" s="34">
        <v>28</v>
      </c>
    </row>
    <row r="1491" spans="2:5" x14ac:dyDescent="0.3">
      <c r="B1491" s="36">
        <v>2006</v>
      </c>
      <c r="C1491" s="31">
        <v>5180</v>
      </c>
      <c r="D1491" s="33">
        <v>87.664712436929605</v>
      </c>
      <c r="E1491" s="34">
        <v>5</v>
      </c>
    </row>
    <row r="1492" spans="2:5" x14ac:dyDescent="0.3">
      <c r="B1492" s="36">
        <v>2007</v>
      </c>
      <c r="C1492" s="31">
        <v>14200</v>
      </c>
      <c r="D1492" s="33">
        <v>102.52707581227436</v>
      </c>
      <c r="E1492" s="34">
        <v>1</v>
      </c>
    </row>
    <row r="1493" spans="2:5" x14ac:dyDescent="0.3">
      <c r="B1493" s="36">
        <v>2008</v>
      </c>
      <c r="C1493" s="31">
        <v>7425</v>
      </c>
      <c r="D1493" s="33">
        <v>87.074676302318579</v>
      </c>
      <c r="E1493" s="34">
        <v>2</v>
      </c>
    </row>
    <row r="1494" spans="2:5" x14ac:dyDescent="0.3">
      <c r="B1494" s="35" t="s">
        <v>275</v>
      </c>
      <c r="C1494" s="31">
        <v>1100</v>
      </c>
      <c r="D1494" s="33">
        <v>137.5</v>
      </c>
      <c r="E1494" s="34">
        <v>1</v>
      </c>
    </row>
    <row r="1495" spans="2:5" x14ac:dyDescent="0.3">
      <c r="B1495" s="36">
        <v>2000</v>
      </c>
      <c r="C1495" s="31">
        <v>1100</v>
      </c>
      <c r="D1495" s="33">
        <v>137.5</v>
      </c>
      <c r="E1495" s="34">
        <v>1</v>
      </c>
    </row>
    <row r="1496" spans="2:5" x14ac:dyDescent="0.3">
      <c r="B1496" s="35" t="s">
        <v>276</v>
      </c>
      <c r="C1496" s="31">
        <v>633.77976190476193</v>
      </c>
      <c r="D1496" s="33">
        <v>150.86982417049038</v>
      </c>
      <c r="E1496" s="34">
        <v>21</v>
      </c>
    </row>
    <row r="1497" spans="2:5" x14ac:dyDescent="0.3">
      <c r="B1497" s="36">
        <v>1994</v>
      </c>
      <c r="C1497" s="31">
        <v>412.5</v>
      </c>
      <c r="D1497" s="33">
        <v>99.166666666666657</v>
      </c>
      <c r="E1497" s="34">
        <v>2</v>
      </c>
    </row>
    <row r="1498" spans="2:5" x14ac:dyDescent="0.3">
      <c r="B1498" s="36">
        <v>1995</v>
      </c>
      <c r="C1498" s="31">
        <v>800</v>
      </c>
      <c r="D1498" s="33">
        <v>139.13043478260869</v>
      </c>
      <c r="E1498" s="34">
        <v>1</v>
      </c>
    </row>
    <row r="1499" spans="2:5" x14ac:dyDescent="0.3">
      <c r="B1499" s="36">
        <v>1996</v>
      </c>
      <c r="C1499" s="31">
        <v>150</v>
      </c>
      <c r="D1499" s="33">
        <v>50</v>
      </c>
      <c r="E1499" s="34">
        <v>1</v>
      </c>
    </row>
    <row r="1500" spans="2:5" x14ac:dyDescent="0.3">
      <c r="B1500" s="36">
        <v>1997</v>
      </c>
      <c r="C1500" s="31">
        <v>450</v>
      </c>
      <c r="D1500" s="33">
        <v>60.289210233592883</v>
      </c>
      <c r="E1500" s="34">
        <v>2</v>
      </c>
    </row>
    <row r="1501" spans="2:5" x14ac:dyDescent="0.3">
      <c r="B1501" s="36">
        <v>1999</v>
      </c>
      <c r="C1501" s="31">
        <v>1221.4285714285713</v>
      </c>
      <c r="D1501" s="33">
        <v>143.07858850023203</v>
      </c>
      <c r="E1501" s="34">
        <v>7</v>
      </c>
    </row>
    <row r="1502" spans="2:5" x14ac:dyDescent="0.3">
      <c r="B1502" s="36">
        <v>2000</v>
      </c>
      <c r="C1502" s="31">
        <v>768.75</v>
      </c>
      <c r="D1502" s="33">
        <v>413.55404483984205</v>
      </c>
      <c r="E1502" s="34">
        <v>8</v>
      </c>
    </row>
    <row r="1503" spans="2:5" x14ac:dyDescent="0.3">
      <c r="B1503" s="35" t="s">
        <v>277</v>
      </c>
      <c r="C1503" s="31">
        <v>3240.7813602482647</v>
      </c>
      <c r="D1503" s="33">
        <v>94.63734795210128</v>
      </c>
      <c r="E1503" s="34">
        <v>350</v>
      </c>
    </row>
    <row r="1504" spans="2:5" x14ac:dyDescent="0.3">
      <c r="B1504" s="36">
        <v>2004</v>
      </c>
      <c r="C1504" s="31">
        <v>2116.40625</v>
      </c>
      <c r="D1504" s="33">
        <v>84.459158448127482</v>
      </c>
      <c r="E1504" s="34">
        <v>32</v>
      </c>
    </row>
    <row r="1505" spans="2:5" x14ac:dyDescent="0.3">
      <c r="B1505" s="36">
        <v>2005</v>
      </c>
      <c r="C1505" s="31">
        <v>2703.7735849056603</v>
      </c>
      <c r="D1505" s="33">
        <v>98.258709417903347</v>
      </c>
      <c r="E1505" s="34">
        <v>53</v>
      </c>
    </row>
    <row r="1506" spans="2:5" x14ac:dyDescent="0.3">
      <c r="B1506" s="36">
        <v>2006</v>
      </c>
      <c r="C1506" s="31">
        <v>3356.521739130435</v>
      </c>
      <c r="D1506" s="33">
        <v>93.911117166143811</v>
      </c>
      <c r="E1506" s="34">
        <v>46</v>
      </c>
    </row>
    <row r="1507" spans="2:5" x14ac:dyDescent="0.3">
      <c r="B1507" s="36">
        <v>2007</v>
      </c>
      <c r="C1507" s="31">
        <v>3810.9890109890111</v>
      </c>
      <c r="D1507" s="33">
        <v>94.478609675111059</v>
      </c>
      <c r="E1507" s="34">
        <v>182</v>
      </c>
    </row>
    <row r="1508" spans="2:5" x14ac:dyDescent="0.3">
      <c r="B1508" s="36">
        <v>2008</v>
      </c>
      <c r="C1508" s="31">
        <v>4216.2162162162158</v>
      </c>
      <c r="D1508" s="33">
        <v>102.07914505322074</v>
      </c>
      <c r="E1508" s="34">
        <v>37</v>
      </c>
    </row>
    <row r="1509" spans="2:5" x14ac:dyDescent="0.3">
      <c r="B1509" s="35" t="s">
        <v>278</v>
      </c>
      <c r="C1509" s="31">
        <v>26500</v>
      </c>
      <c r="D1509" s="33">
        <v>100.46702029520296</v>
      </c>
      <c r="E1509" s="34">
        <v>2</v>
      </c>
    </row>
    <row r="1510" spans="2:5" x14ac:dyDescent="0.3">
      <c r="B1510" s="36">
        <v>2001</v>
      </c>
      <c r="C1510" s="31">
        <v>26500</v>
      </c>
      <c r="D1510" s="33">
        <v>100.46702029520296</v>
      </c>
      <c r="E1510" s="34">
        <v>2</v>
      </c>
    </row>
    <row r="1511" spans="2:5" x14ac:dyDescent="0.3">
      <c r="B1511" s="35" t="s">
        <v>279</v>
      </c>
      <c r="C1511" s="31">
        <v>600</v>
      </c>
      <c r="D1511" s="33">
        <v>32.87671232876712</v>
      </c>
      <c r="E1511" s="34">
        <v>1</v>
      </c>
    </row>
    <row r="1512" spans="2:5" x14ac:dyDescent="0.3">
      <c r="B1512" s="36">
        <v>2005</v>
      </c>
      <c r="C1512" s="31">
        <v>600</v>
      </c>
      <c r="D1512" s="33">
        <v>32.87671232876712</v>
      </c>
      <c r="E1512" s="34">
        <v>1</v>
      </c>
    </row>
    <row r="1513" spans="2:5" x14ac:dyDescent="0.3">
      <c r="B1513" s="35" t="s">
        <v>280</v>
      </c>
      <c r="C1513" s="31">
        <v>2381.7904982336536</v>
      </c>
      <c r="D1513" s="33">
        <v>94.065302646135322</v>
      </c>
      <c r="E1513" s="34">
        <v>1175</v>
      </c>
    </row>
    <row r="1514" spans="2:5" x14ac:dyDescent="0.3">
      <c r="B1514" s="36">
        <v>2002</v>
      </c>
      <c r="C1514" s="31">
        <v>1168.1818181818182</v>
      </c>
      <c r="D1514" s="33">
        <v>106.67147748555311</v>
      </c>
      <c r="E1514" s="34">
        <v>44</v>
      </c>
    </row>
    <row r="1515" spans="2:5" x14ac:dyDescent="0.3">
      <c r="B1515" s="36">
        <v>2003</v>
      </c>
      <c r="C1515" s="31">
        <v>1386.9230769230769</v>
      </c>
      <c r="D1515" s="33">
        <v>94.248915649581235</v>
      </c>
      <c r="E1515" s="34">
        <v>65</v>
      </c>
    </row>
    <row r="1516" spans="2:5" x14ac:dyDescent="0.3">
      <c r="B1516" s="36">
        <v>2004</v>
      </c>
      <c r="C1516" s="31">
        <v>1639.6226415094341</v>
      </c>
      <c r="D1516" s="33">
        <v>94.029452221831548</v>
      </c>
      <c r="E1516" s="34">
        <v>106</v>
      </c>
    </row>
    <row r="1517" spans="2:5" x14ac:dyDescent="0.3">
      <c r="B1517" s="36">
        <v>2005</v>
      </c>
      <c r="C1517" s="31">
        <v>1935.5345911949685</v>
      </c>
      <c r="D1517" s="33">
        <v>90.391085882673693</v>
      </c>
      <c r="E1517" s="34">
        <v>159</v>
      </c>
    </row>
    <row r="1518" spans="2:5" x14ac:dyDescent="0.3">
      <c r="B1518" s="36">
        <v>2006</v>
      </c>
      <c r="C1518" s="31">
        <v>2263.0905511811025</v>
      </c>
      <c r="D1518" s="33">
        <v>96.770959589174979</v>
      </c>
      <c r="E1518" s="34">
        <v>254</v>
      </c>
    </row>
    <row r="1519" spans="2:5" x14ac:dyDescent="0.3">
      <c r="B1519" s="36">
        <v>2007</v>
      </c>
      <c r="C1519" s="31">
        <v>2306.1440677966102</v>
      </c>
      <c r="D1519" s="33">
        <v>96.777508063317313</v>
      </c>
      <c r="E1519" s="34">
        <v>236</v>
      </c>
    </row>
    <row r="1520" spans="2:5" x14ac:dyDescent="0.3">
      <c r="B1520" s="36">
        <v>2008</v>
      </c>
      <c r="C1520" s="31">
        <v>2684.5744680851062</v>
      </c>
      <c r="D1520" s="33">
        <v>92.255575204031373</v>
      </c>
      <c r="E1520" s="34">
        <v>188</v>
      </c>
    </row>
    <row r="1521" spans="2:5" x14ac:dyDescent="0.3">
      <c r="B1521" s="36">
        <v>2009</v>
      </c>
      <c r="C1521" s="31">
        <v>3019.2307692307691</v>
      </c>
      <c r="D1521" s="33">
        <v>87.466471132394759</v>
      </c>
      <c r="E1521" s="34">
        <v>91</v>
      </c>
    </row>
    <row r="1522" spans="2:5" x14ac:dyDescent="0.3">
      <c r="B1522" s="36">
        <v>2010</v>
      </c>
      <c r="C1522" s="31">
        <v>5032.8125</v>
      </c>
      <c r="D1522" s="33">
        <v>87.976278586659816</v>
      </c>
      <c r="E1522" s="34">
        <v>32</v>
      </c>
    </row>
    <row r="1523" spans="2:5" x14ac:dyDescent="0.3">
      <c r="B1523" s="35" t="s">
        <v>281</v>
      </c>
      <c r="C1523" s="31">
        <v>1913.2957140975093</v>
      </c>
      <c r="D1523" s="33">
        <v>98.420179392498085</v>
      </c>
      <c r="E1523" s="34">
        <v>1294</v>
      </c>
    </row>
    <row r="1524" spans="2:5" x14ac:dyDescent="0.3">
      <c r="B1524" s="36">
        <v>1996</v>
      </c>
      <c r="C1524" s="31">
        <v>425</v>
      </c>
      <c r="D1524" s="33">
        <v>78.430996696895647</v>
      </c>
      <c r="E1524" s="34">
        <v>6</v>
      </c>
    </row>
    <row r="1525" spans="2:5" x14ac:dyDescent="0.3">
      <c r="B1525" s="36">
        <v>1997</v>
      </c>
      <c r="C1525" s="31">
        <v>420</v>
      </c>
      <c r="D1525" s="33">
        <v>60.405765940570689</v>
      </c>
      <c r="E1525" s="34">
        <v>5</v>
      </c>
    </row>
    <row r="1526" spans="2:5" x14ac:dyDescent="0.3">
      <c r="B1526" s="36">
        <v>1998</v>
      </c>
      <c r="C1526" s="31">
        <v>745.83333333333337</v>
      </c>
      <c r="D1526" s="33">
        <v>109.79027113237639</v>
      </c>
      <c r="E1526" s="34">
        <v>6</v>
      </c>
    </row>
    <row r="1527" spans="2:5" x14ac:dyDescent="0.3">
      <c r="B1527" s="36">
        <v>1999</v>
      </c>
      <c r="C1527" s="31">
        <v>683.33333333333337</v>
      </c>
      <c r="D1527" s="33">
        <v>92.384074571554251</v>
      </c>
      <c r="E1527" s="34">
        <v>15</v>
      </c>
    </row>
    <row r="1528" spans="2:5" x14ac:dyDescent="0.3">
      <c r="B1528" s="36">
        <v>2000</v>
      </c>
      <c r="C1528" s="31">
        <v>817.10526315789468</v>
      </c>
      <c r="D1528" s="33">
        <v>134.65034635752778</v>
      </c>
      <c r="E1528" s="34">
        <v>19</v>
      </c>
    </row>
    <row r="1529" spans="2:5" x14ac:dyDescent="0.3">
      <c r="B1529" s="36">
        <v>2001</v>
      </c>
      <c r="C1529" s="31">
        <v>1034.3220338983051</v>
      </c>
      <c r="D1529" s="33">
        <v>133.55798153267111</v>
      </c>
      <c r="E1529" s="34">
        <v>59</v>
      </c>
    </row>
    <row r="1530" spans="2:5" x14ac:dyDescent="0.3">
      <c r="B1530" s="36">
        <v>2002</v>
      </c>
      <c r="C1530" s="31">
        <v>1124.4565217391305</v>
      </c>
      <c r="D1530" s="33">
        <v>92.903212594109576</v>
      </c>
      <c r="E1530" s="34">
        <v>46</v>
      </c>
    </row>
    <row r="1531" spans="2:5" x14ac:dyDescent="0.3">
      <c r="B1531" s="36">
        <v>2003</v>
      </c>
      <c r="C1531" s="31">
        <v>1102.34375</v>
      </c>
      <c r="D1531" s="33">
        <v>81.308502920369975</v>
      </c>
      <c r="E1531" s="34">
        <v>32</v>
      </c>
    </row>
    <row r="1532" spans="2:5" x14ac:dyDescent="0.3">
      <c r="B1532" s="36">
        <v>2004</v>
      </c>
      <c r="C1532" s="31">
        <v>1351.8965517241379</v>
      </c>
      <c r="D1532" s="33">
        <v>100.70008997581925</v>
      </c>
      <c r="E1532" s="34">
        <v>145</v>
      </c>
    </row>
    <row r="1533" spans="2:5" x14ac:dyDescent="0.3">
      <c r="B1533" s="36">
        <v>2005</v>
      </c>
      <c r="C1533" s="31">
        <v>1533.3333333333333</v>
      </c>
      <c r="D1533" s="33">
        <v>108.65445271160957</v>
      </c>
      <c r="E1533" s="34">
        <v>102</v>
      </c>
    </row>
    <row r="1534" spans="2:5" x14ac:dyDescent="0.3">
      <c r="B1534" s="36">
        <v>2006</v>
      </c>
      <c r="C1534" s="31">
        <v>1745.8791208791208</v>
      </c>
      <c r="D1534" s="33">
        <v>89.449821452596282</v>
      </c>
      <c r="E1534" s="34">
        <v>91</v>
      </c>
    </row>
    <row r="1535" spans="2:5" x14ac:dyDescent="0.3">
      <c r="B1535" s="36">
        <v>2007</v>
      </c>
      <c r="C1535" s="31">
        <v>3282.1428571428573</v>
      </c>
      <c r="D1535" s="33">
        <v>100.3291090786774</v>
      </c>
      <c r="E1535" s="34">
        <v>210</v>
      </c>
    </row>
    <row r="1536" spans="2:5" x14ac:dyDescent="0.3">
      <c r="B1536" s="36">
        <v>2008</v>
      </c>
      <c r="C1536" s="31">
        <v>4255.7407407407409</v>
      </c>
      <c r="D1536" s="33">
        <v>93.958216682132544</v>
      </c>
      <c r="E1536" s="34">
        <v>270</v>
      </c>
    </row>
    <row r="1537" spans="2:5" x14ac:dyDescent="0.3">
      <c r="B1537" s="36">
        <v>2009</v>
      </c>
      <c r="C1537" s="31">
        <v>4414.2857142857147</v>
      </c>
      <c r="D1537" s="33">
        <v>103.37285721467447</v>
      </c>
      <c r="E1537" s="34">
        <v>98</v>
      </c>
    </row>
    <row r="1538" spans="2:5" x14ac:dyDescent="0.3">
      <c r="B1538" s="36">
        <v>2010</v>
      </c>
      <c r="C1538" s="31">
        <v>5763.7631578947367</v>
      </c>
      <c r="D1538" s="33">
        <v>96.406992025886112</v>
      </c>
      <c r="E1538" s="34">
        <v>190</v>
      </c>
    </row>
    <row r="1539" spans="2:5" x14ac:dyDescent="0.3">
      <c r="B1539" s="35" t="s">
        <v>282</v>
      </c>
      <c r="C1539" s="31">
        <v>2363.333333333333</v>
      </c>
      <c r="D1539" s="33">
        <v>116.0392610300659</v>
      </c>
      <c r="E1539" s="34">
        <v>25</v>
      </c>
    </row>
    <row r="1540" spans="2:5" x14ac:dyDescent="0.3">
      <c r="B1540" s="36">
        <v>1999</v>
      </c>
      <c r="C1540" s="31">
        <v>1550</v>
      </c>
      <c r="D1540" s="33">
        <v>131.30227001194743</v>
      </c>
      <c r="E1540" s="34">
        <v>2</v>
      </c>
    </row>
    <row r="1541" spans="2:5" x14ac:dyDescent="0.3">
      <c r="B1541" s="36">
        <v>2000</v>
      </c>
      <c r="C1541" s="31">
        <v>1016.6666666666666</v>
      </c>
      <c r="D1541" s="33">
        <v>138.63636363636363</v>
      </c>
      <c r="E1541" s="34">
        <v>3</v>
      </c>
    </row>
    <row r="1542" spans="2:5" x14ac:dyDescent="0.3">
      <c r="B1542" s="36">
        <v>2002</v>
      </c>
      <c r="C1542" s="31">
        <v>1900</v>
      </c>
      <c r="D1542" s="33">
        <v>142.53246753246754</v>
      </c>
      <c r="E1542" s="34">
        <v>2</v>
      </c>
    </row>
    <row r="1543" spans="2:5" x14ac:dyDescent="0.3">
      <c r="B1543" s="36">
        <v>2003</v>
      </c>
      <c r="C1543" s="31">
        <v>800</v>
      </c>
      <c r="D1543" s="33">
        <v>62.434728392175202</v>
      </c>
      <c r="E1543" s="34">
        <v>3</v>
      </c>
    </row>
    <row r="1544" spans="2:5" x14ac:dyDescent="0.3">
      <c r="B1544" s="36">
        <v>2010</v>
      </c>
      <c r="C1544" s="31">
        <v>6550</v>
      </c>
      <c r="D1544" s="33">
        <v>105.29047557737577</v>
      </c>
      <c r="E1544" s="34">
        <v>15</v>
      </c>
    </row>
    <row r="1545" spans="2:5" x14ac:dyDescent="0.3">
      <c r="B1545" s="35" t="s">
        <v>283</v>
      </c>
      <c r="C1545" s="31">
        <v>8249.594745260265</v>
      </c>
      <c r="D1545" s="33">
        <v>98.520579505554878</v>
      </c>
      <c r="E1545" s="34">
        <v>5888</v>
      </c>
    </row>
    <row r="1546" spans="2:5" x14ac:dyDescent="0.3">
      <c r="B1546" s="36">
        <v>2001</v>
      </c>
      <c r="C1546" s="31">
        <v>1113.4615384615386</v>
      </c>
      <c r="D1546" s="33">
        <v>98.236431564281048</v>
      </c>
      <c r="E1546" s="34">
        <v>52</v>
      </c>
    </row>
    <row r="1547" spans="2:5" x14ac:dyDescent="0.3">
      <c r="B1547" s="36">
        <v>2002</v>
      </c>
      <c r="C1547" s="31">
        <v>1432</v>
      </c>
      <c r="D1547" s="33">
        <v>93.866018887500516</v>
      </c>
      <c r="E1547" s="34">
        <v>25</v>
      </c>
    </row>
    <row r="1548" spans="2:5" x14ac:dyDescent="0.3">
      <c r="B1548" s="36">
        <v>2003</v>
      </c>
      <c r="C1548" s="31">
        <v>1566.949152542373</v>
      </c>
      <c r="D1548" s="33">
        <v>99.609714027248884</v>
      </c>
      <c r="E1548" s="34">
        <v>59</v>
      </c>
    </row>
    <row r="1549" spans="2:5" x14ac:dyDescent="0.3">
      <c r="B1549" s="36">
        <v>2004</v>
      </c>
      <c r="C1549" s="31">
        <v>1877.9069767441861</v>
      </c>
      <c r="D1549" s="33">
        <v>95.620629631234749</v>
      </c>
      <c r="E1549" s="34">
        <v>43</v>
      </c>
    </row>
    <row r="1550" spans="2:5" x14ac:dyDescent="0.3">
      <c r="B1550" s="36">
        <v>2005</v>
      </c>
      <c r="C1550" s="31">
        <v>2646.5163934426228</v>
      </c>
      <c r="D1550" s="33">
        <v>108.16828880500353</v>
      </c>
      <c r="E1550" s="34">
        <v>244</v>
      </c>
    </row>
    <row r="1551" spans="2:5" x14ac:dyDescent="0.3">
      <c r="B1551" s="36">
        <v>2006</v>
      </c>
      <c r="C1551" s="31">
        <v>2920.1282051282051</v>
      </c>
      <c r="D1551" s="33">
        <v>102.54675869766211</v>
      </c>
      <c r="E1551" s="34">
        <v>195</v>
      </c>
    </row>
    <row r="1552" spans="2:5" x14ac:dyDescent="0.3">
      <c r="B1552" s="36">
        <v>2007</v>
      </c>
      <c r="C1552" s="31">
        <v>3471.0344827586205</v>
      </c>
      <c r="D1552" s="33">
        <v>94.107986625908467</v>
      </c>
      <c r="E1552" s="34">
        <v>145</v>
      </c>
    </row>
    <row r="1553" spans="2:5" x14ac:dyDescent="0.3">
      <c r="B1553" s="36">
        <v>2008</v>
      </c>
      <c r="C1553" s="31">
        <v>6886.2903225806449</v>
      </c>
      <c r="D1553" s="33">
        <v>100.07686573288707</v>
      </c>
      <c r="E1553" s="34">
        <v>372</v>
      </c>
    </row>
    <row r="1554" spans="2:5" x14ac:dyDescent="0.3">
      <c r="B1554" s="36">
        <v>2009</v>
      </c>
      <c r="C1554" s="31">
        <v>7715.942028985507</v>
      </c>
      <c r="D1554" s="33">
        <v>102.24602776562375</v>
      </c>
      <c r="E1554" s="34">
        <v>138</v>
      </c>
    </row>
    <row r="1555" spans="2:5" x14ac:dyDescent="0.3">
      <c r="B1555" s="36">
        <v>2010</v>
      </c>
      <c r="C1555" s="31">
        <v>8514.3790849673205</v>
      </c>
      <c r="D1555" s="33">
        <v>96.076271492320629</v>
      </c>
      <c r="E1555" s="34">
        <v>306</v>
      </c>
    </row>
    <row r="1556" spans="2:5" x14ac:dyDescent="0.3">
      <c r="B1556" s="36">
        <v>2011</v>
      </c>
      <c r="C1556" s="31">
        <v>13343.681318681318</v>
      </c>
      <c r="D1556" s="33">
        <v>97.75265277422011</v>
      </c>
      <c r="E1556" s="34">
        <v>182</v>
      </c>
    </row>
    <row r="1557" spans="2:5" x14ac:dyDescent="0.3">
      <c r="B1557" s="36">
        <v>2012</v>
      </c>
      <c r="C1557" s="31">
        <v>15492.672413793103</v>
      </c>
      <c r="D1557" s="33">
        <v>97.674319169432749</v>
      </c>
      <c r="E1557" s="34">
        <v>348</v>
      </c>
    </row>
    <row r="1558" spans="2:5" x14ac:dyDescent="0.3">
      <c r="B1558" s="36">
        <v>2013</v>
      </c>
      <c r="C1558" s="31">
        <v>16950.343016759776</v>
      </c>
      <c r="D1558" s="33">
        <v>99.484681386859748</v>
      </c>
      <c r="E1558" s="34">
        <v>895</v>
      </c>
    </row>
    <row r="1559" spans="2:5" x14ac:dyDescent="0.3">
      <c r="B1559" s="36">
        <v>2014</v>
      </c>
      <c r="C1559" s="31">
        <v>19150.495031937546</v>
      </c>
      <c r="D1559" s="33">
        <v>98.718279555040709</v>
      </c>
      <c r="E1559" s="34">
        <v>2818</v>
      </c>
    </row>
    <row r="1560" spans="2:5" x14ac:dyDescent="0.3">
      <c r="B1560" s="36">
        <v>2015</v>
      </c>
      <c r="C1560" s="31">
        <v>20662.121212121212</v>
      </c>
      <c r="D1560" s="33">
        <v>93.623766468099234</v>
      </c>
      <c r="E1560" s="34">
        <v>66</v>
      </c>
    </row>
    <row r="1561" spans="2:5" x14ac:dyDescent="0.3">
      <c r="B1561" s="35" t="s">
        <v>284</v>
      </c>
      <c r="C1561" s="31">
        <v>470.83333333333331</v>
      </c>
      <c r="D1561" s="33">
        <v>62.979390681003593</v>
      </c>
      <c r="E1561" s="34">
        <v>4</v>
      </c>
    </row>
    <row r="1562" spans="2:5" x14ac:dyDescent="0.3">
      <c r="B1562" s="36">
        <v>1996</v>
      </c>
      <c r="C1562" s="31">
        <v>550</v>
      </c>
      <c r="D1562" s="33">
        <v>100</v>
      </c>
      <c r="E1562" s="34">
        <v>1</v>
      </c>
    </row>
    <row r="1563" spans="2:5" x14ac:dyDescent="0.3">
      <c r="B1563" s="36">
        <v>1999</v>
      </c>
      <c r="C1563" s="31">
        <v>462.5</v>
      </c>
      <c r="D1563" s="33">
        <v>35.604838709677423</v>
      </c>
      <c r="E1563" s="34">
        <v>2</v>
      </c>
    </row>
    <row r="1564" spans="2:5" x14ac:dyDescent="0.3">
      <c r="B1564" s="36">
        <v>2000</v>
      </c>
      <c r="C1564" s="31">
        <v>400</v>
      </c>
      <c r="D1564" s="33">
        <v>53.333333333333336</v>
      </c>
      <c r="E1564" s="34">
        <v>1</v>
      </c>
    </row>
    <row r="1565" spans="2:5" x14ac:dyDescent="0.3">
      <c r="B1565" s="35" t="s">
        <v>285</v>
      </c>
      <c r="C1565" s="31">
        <v>412.5</v>
      </c>
      <c r="D1565" s="33">
        <v>48.174872665534807</v>
      </c>
      <c r="E1565" s="34">
        <v>2</v>
      </c>
    </row>
    <row r="1566" spans="2:5" x14ac:dyDescent="0.3">
      <c r="B1566" s="36">
        <v>2000</v>
      </c>
      <c r="C1566" s="31">
        <v>412.5</v>
      </c>
      <c r="D1566" s="33">
        <v>48.174872665534807</v>
      </c>
      <c r="E1566" s="34">
        <v>2</v>
      </c>
    </row>
    <row r="1567" spans="2:5" x14ac:dyDescent="0.3">
      <c r="B1567" s="35" t="s">
        <v>286</v>
      </c>
      <c r="C1567" s="31">
        <v>832.5</v>
      </c>
      <c r="D1567" s="33">
        <v>94.776793340400246</v>
      </c>
      <c r="E1567" s="34">
        <v>17</v>
      </c>
    </row>
    <row r="1568" spans="2:5" x14ac:dyDescent="0.3">
      <c r="B1568" s="36">
        <v>2000</v>
      </c>
      <c r="C1568" s="31">
        <v>400</v>
      </c>
      <c r="D1568" s="33">
        <v>59.340659340659343</v>
      </c>
      <c r="E1568" s="34">
        <v>2</v>
      </c>
    </row>
    <row r="1569" spans="2:5" x14ac:dyDescent="0.3">
      <c r="B1569" s="36">
        <v>2001</v>
      </c>
      <c r="C1569" s="31">
        <v>930</v>
      </c>
      <c r="D1569" s="33">
        <v>113.31155774900859</v>
      </c>
      <c r="E1569" s="34">
        <v>5</v>
      </c>
    </row>
    <row r="1570" spans="2:5" x14ac:dyDescent="0.3">
      <c r="B1570" s="36">
        <v>2002</v>
      </c>
      <c r="C1570" s="31">
        <v>1300</v>
      </c>
      <c r="D1570" s="33">
        <v>128.67717849415527</v>
      </c>
      <c r="E1570" s="34">
        <v>9</v>
      </c>
    </row>
    <row r="1571" spans="2:5" x14ac:dyDescent="0.3">
      <c r="B1571" s="36">
        <v>2003</v>
      </c>
      <c r="C1571" s="31">
        <v>700</v>
      </c>
      <c r="D1571" s="33">
        <v>77.777777777777786</v>
      </c>
      <c r="E1571" s="34">
        <v>1</v>
      </c>
    </row>
    <row r="1572" spans="2:5" x14ac:dyDescent="0.3">
      <c r="B1572" s="32" t="s">
        <v>17</v>
      </c>
      <c r="C1572" s="31">
        <v>450</v>
      </c>
      <c r="D1572" s="33">
        <v>93.15789473684211</v>
      </c>
      <c r="E1572" s="34">
        <v>2</v>
      </c>
    </row>
    <row r="1573" spans="2:5" x14ac:dyDescent="0.3">
      <c r="B1573" s="35" t="s">
        <v>287</v>
      </c>
      <c r="C1573" s="31">
        <v>450</v>
      </c>
      <c r="D1573" s="33">
        <v>93.15789473684211</v>
      </c>
      <c r="E1573" s="34">
        <v>2</v>
      </c>
    </row>
    <row r="1574" spans="2:5" x14ac:dyDescent="0.3">
      <c r="B1574" s="36">
        <v>2001</v>
      </c>
      <c r="C1574" s="31">
        <v>450</v>
      </c>
      <c r="D1574" s="33">
        <v>93.15789473684211</v>
      </c>
      <c r="E1574" s="34">
        <v>2</v>
      </c>
    </row>
    <row r="1575" spans="2:5" x14ac:dyDescent="0.3">
      <c r="B1575" s="32" t="s">
        <v>18</v>
      </c>
      <c r="C1575" s="31">
        <v>8226.5416193759629</v>
      </c>
      <c r="D1575" s="33">
        <v>98.207597313717784</v>
      </c>
      <c r="E1575" s="34">
        <v>30306</v>
      </c>
    </row>
    <row r="1576" spans="2:5" x14ac:dyDescent="0.3">
      <c r="B1576" s="35" t="s">
        <v>288</v>
      </c>
      <c r="C1576" s="31">
        <v>7584.9558116836688</v>
      </c>
      <c r="D1576" s="33">
        <v>97.262149003651231</v>
      </c>
      <c r="E1576" s="34">
        <v>3939</v>
      </c>
    </row>
    <row r="1577" spans="2:5" x14ac:dyDescent="0.3">
      <c r="B1577" s="36">
        <v>2008</v>
      </c>
      <c r="C1577" s="31">
        <v>4070.9595959595958</v>
      </c>
      <c r="D1577" s="33">
        <v>97.213589278544291</v>
      </c>
      <c r="E1577" s="34">
        <v>396</v>
      </c>
    </row>
    <row r="1578" spans="2:5" x14ac:dyDescent="0.3">
      <c r="B1578" s="36">
        <v>2009</v>
      </c>
      <c r="C1578" s="31">
        <v>5161.5384615384619</v>
      </c>
      <c r="D1578" s="33">
        <v>97.662279054693613</v>
      </c>
      <c r="E1578" s="34">
        <v>91</v>
      </c>
    </row>
    <row r="1579" spans="2:5" x14ac:dyDescent="0.3">
      <c r="B1579" s="36">
        <v>2010</v>
      </c>
      <c r="C1579" s="31">
        <v>6115.4135338345868</v>
      </c>
      <c r="D1579" s="33">
        <v>95.841778681195649</v>
      </c>
      <c r="E1579" s="34">
        <v>266</v>
      </c>
    </row>
    <row r="1580" spans="2:5" x14ac:dyDescent="0.3">
      <c r="B1580" s="36">
        <v>2011</v>
      </c>
      <c r="C1580" s="31">
        <v>7627.2435897435898</v>
      </c>
      <c r="D1580" s="33">
        <v>95.822514820033689</v>
      </c>
      <c r="E1580" s="34">
        <v>156</v>
      </c>
    </row>
    <row r="1581" spans="2:5" x14ac:dyDescent="0.3">
      <c r="B1581" s="36">
        <v>2012</v>
      </c>
      <c r="C1581" s="31">
        <v>8329.4511999999995</v>
      </c>
      <c r="D1581" s="33">
        <v>97.899992574656551</v>
      </c>
      <c r="E1581" s="34">
        <v>625</v>
      </c>
    </row>
    <row r="1582" spans="2:5" x14ac:dyDescent="0.3">
      <c r="B1582" s="36">
        <v>2013</v>
      </c>
      <c r="C1582" s="31">
        <v>10067.985824742267</v>
      </c>
      <c r="D1582" s="33">
        <v>98.414196659352442</v>
      </c>
      <c r="E1582" s="34">
        <v>1552</v>
      </c>
    </row>
    <row r="1583" spans="2:5" x14ac:dyDescent="0.3">
      <c r="B1583" s="36">
        <v>2014</v>
      </c>
      <c r="C1583" s="31">
        <v>11722.098475967176</v>
      </c>
      <c r="D1583" s="33">
        <v>97.980691957082371</v>
      </c>
      <c r="E1583" s="34">
        <v>853</v>
      </c>
    </row>
    <row r="1584" spans="2:5" x14ac:dyDescent="0.3">
      <c r="B1584" s="35" t="s">
        <v>289</v>
      </c>
      <c r="C1584" s="31">
        <v>2294.4444444444448</v>
      </c>
      <c r="D1584" s="33">
        <v>127.89785146026379</v>
      </c>
      <c r="E1584" s="34">
        <v>5</v>
      </c>
    </row>
    <row r="1585" spans="2:5" x14ac:dyDescent="0.3">
      <c r="B1585" s="36">
        <v>2001</v>
      </c>
      <c r="C1585" s="31">
        <v>1500</v>
      </c>
      <c r="D1585" s="33">
        <v>96.774193548387103</v>
      </c>
      <c r="E1585" s="34">
        <v>1</v>
      </c>
    </row>
    <row r="1586" spans="2:5" x14ac:dyDescent="0.3">
      <c r="B1586" s="36">
        <v>2002</v>
      </c>
      <c r="C1586" s="31">
        <v>2883.3333333333335</v>
      </c>
      <c r="D1586" s="33">
        <v>153.58602749907098</v>
      </c>
      <c r="E1586" s="34">
        <v>3</v>
      </c>
    </row>
    <row r="1587" spans="2:5" x14ac:dyDescent="0.3">
      <c r="B1587" s="36">
        <v>2003</v>
      </c>
      <c r="C1587" s="31">
        <v>2500</v>
      </c>
      <c r="D1587" s="33">
        <v>133.33333333333331</v>
      </c>
      <c r="E1587" s="34">
        <v>1</v>
      </c>
    </row>
    <row r="1588" spans="2:5" x14ac:dyDescent="0.3">
      <c r="B1588" s="35" t="s">
        <v>290</v>
      </c>
      <c r="C1588" s="31">
        <v>5737.7993256174668</v>
      </c>
      <c r="D1588" s="33">
        <v>96.826020401518363</v>
      </c>
      <c r="E1588" s="34">
        <v>1297</v>
      </c>
    </row>
    <row r="1589" spans="2:5" x14ac:dyDescent="0.3">
      <c r="B1589" s="36">
        <v>2007</v>
      </c>
      <c r="C1589" s="31">
        <v>3324.6013667425968</v>
      </c>
      <c r="D1589" s="33">
        <v>97.873134427697863</v>
      </c>
      <c r="E1589" s="34">
        <v>439</v>
      </c>
    </row>
    <row r="1590" spans="2:5" x14ac:dyDescent="0.3">
      <c r="B1590" s="36">
        <v>2008</v>
      </c>
      <c r="C1590" s="31">
        <v>3974.6402877697842</v>
      </c>
      <c r="D1590" s="33">
        <v>98.348459507219403</v>
      </c>
      <c r="E1590" s="34">
        <v>278</v>
      </c>
    </row>
    <row r="1591" spans="2:5" x14ac:dyDescent="0.3">
      <c r="B1591" s="36">
        <v>2009</v>
      </c>
      <c r="C1591" s="31">
        <v>4613.5714285714284</v>
      </c>
      <c r="D1591" s="33">
        <v>96.513107413098254</v>
      </c>
      <c r="E1591" s="34">
        <v>140</v>
      </c>
    </row>
    <row r="1592" spans="2:5" x14ac:dyDescent="0.3">
      <c r="B1592" s="36">
        <v>2010</v>
      </c>
      <c r="C1592" s="31">
        <v>5921.6321243523316</v>
      </c>
      <c r="D1592" s="33">
        <v>95.820995018414777</v>
      </c>
      <c r="E1592" s="34">
        <v>193</v>
      </c>
    </row>
    <row r="1593" spans="2:5" x14ac:dyDescent="0.3">
      <c r="B1593" s="36">
        <v>2011</v>
      </c>
      <c r="C1593" s="31">
        <v>7812.5</v>
      </c>
      <c r="D1593" s="33">
        <v>95.396089196462512</v>
      </c>
      <c r="E1593" s="34">
        <v>180</v>
      </c>
    </row>
    <row r="1594" spans="2:5" x14ac:dyDescent="0.3">
      <c r="B1594" s="36">
        <v>2012</v>
      </c>
      <c r="C1594" s="31">
        <v>8779.8507462686575</v>
      </c>
      <c r="D1594" s="33">
        <v>97.004336846217328</v>
      </c>
      <c r="E1594" s="34">
        <v>67</v>
      </c>
    </row>
    <row r="1595" spans="2:5" x14ac:dyDescent="0.3">
      <c r="B1595" s="35" t="s">
        <v>291</v>
      </c>
      <c r="C1595" s="31">
        <v>1710.5616330508572</v>
      </c>
      <c r="D1595" s="33">
        <v>106.05991369273644</v>
      </c>
      <c r="E1595" s="34">
        <v>227</v>
      </c>
    </row>
    <row r="1596" spans="2:5" x14ac:dyDescent="0.3">
      <c r="B1596" s="36">
        <v>1998</v>
      </c>
      <c r="C1596" s="31">
        <v>500</v>
      </c>
      <c r="D1596" s="33">
        <v>100</v>
      </c>
      <c r="E1596" s="34">
        <v>1</v>
      </c>
    </row>
    <row r="1597" spans="2:5" x14ac:dyDescent="0.3">
      <c r="B1597" s="36">
        <v>1999</v>
      </c>
      <c r="C1597" s="31">
        <v>550</v>
      </c>
      <c r="D1597" s="33">
        <v>187.96992481203006</v>
      </c>
      <c r="E1597" s="34">
        <v>2</v>
      </c>
    </row>
    <row r="1598" spans="2:5" x14ac:dyDescent="0.3">
      <c r="B1598" s="36">
        <v>2000</v>
      </c>
      <c r="C1598" s="31">
        <v>600</v>
      </c>
      <c r="D1598" s="33">
        <v>92.307692307692307</v>
      </c>
      <c r="E1598" s="34">
        <v>1</v>
      </c>
    </row>
    <row r="1599" spans="2:5" x14ac:dyDescent="0.3">
      <c r="B1599" s="36">
        <v>2001</v>
      </c>
      <c r="C1599" s="31">
        <v>703.57142857142856</v>
      </c>
      <c r="D1599" s="33">
        <v>85.342091590495116</v>
      </c>
      <c r="E1599" s="34">
        <v>14</v>
      </c>
    </row>
    <row r="1600" spans="2:5" x14ac:dyDescent="0.3">
      <c r="B1600" s="36">
        <v>2002</v>
      </c>
      <c r="C1600" s="31">
        <v>1078.125</v>
      </c>
      <c r="D1600" s="33">
        <v>108.54768611109398</v>
      </c>
      <c r="E1600" s="34">
        <v>16</v>
      </c>
    </row>
    <row r="1601" spans="2:5" x14ac:dyDescent="0.3">
      <c r="B1601" s="36">
        <v>2004</v>
      </c>
      <c r="C1601" s="31">
        <v>1175</v>
      </c>
      <c r="D1601" s="33">
        <v>77.780290415099103</v>
      </c>
      <c r="E1601" s="34">
        <v>14</v>
      </c>
    </row>
    <row r="1602" spans="2:5" x14ac:dyDescent="0.3">
      <c r="B1602" s="36">
        <v>2005</v>
      </c>
      <c r="C1602" s="31">
        <v>1606.7307692307693</v>
      </c>
      <c r="D1602" s="33">
        <v>113.9406080948024</v>
      </c>
      <c r="E1602" s="34">
        <v>52</v>
      </c>
    </row>
    <row r="1603" spans="2:5" x14ac:dyDescent="0.3">
      <c r="B1603" s="36">
        <v>2006</v>
      </c>
      <c r="C1603" s="31">
        <v>2067.0454545454545</v>
      </c>
      <c r="D1603" s="33">
        <v>93.580808446377347</v>
      </c>
      <c r="E1603" s="34">
        <v>66</v>
      </c>
    </row>
    <row r="1604" spans="2:5" x14ac:dyDescent="0.3">
      <c r="B1604" s="36">
        <v>2007</v>
      </c>
      <c r="C1604" s="31">
        <v>2391.8103448275861</v>
      </c>
      <c r="D1604" s="33">
        <v>94.956174877188374</v>
      </c>
      <c r="E1604" s="34">
        <v>58</v>
      </c>
    </row>
    <row r="1605" spans="2:5" x14ac:dyDescent="0.3">
      <c r="B1605" s="36">
        <v>2010</v>
      </c>
      <c r="C1605" s="31">
        <v>6433.333333333333</v>
      </c>
      <c r="D1605" s="33">
        <v>106.17386027258586</v>
      </c>
      <c r="E1605" s="34">
        <v>3</v>
      </c>
    </row>
    <row r="1606" spans="2:5" x14ac:dyDescent="0.3">
      <c r="B1606" s="35" t="s">
        <v>292</v>
      </c>
      <c r="C1606" s="31">
        <v>21444.685026450574</v>
      </c>
      <c r="D1606" s="33">
        <v>98.44504459726889</v>
      </c>
      <c r="E1606" s="34">
        <v>1193</v>
      </c>
    </row>
    <row r="1607" spans="2:5" x14ac:dyDescent="0.3">
      <c r="B1607" s="36">
        <v>2008</v>
      </c>
      <c r="C1607" s="31">
        <v>23936.363636363636</v>
      </c>
      <c r="D1607" s="33">
        <v>97.847524059266803</v>
      </c>
      <c r="E1607" s="34">
        <v>11</v>
      </c>
    </row>
    <row r="1608" spans="2:5" x14ac:dyDescent="0.3">
      <c r="B1608" s="36">
        <v>2009</v>
      </c>
      <c r="C1608" s="31">
        <v>17943.333333333332</v>
      </c>
      <c r="D1608" s="33">
        <v>98.844864132228494</v>
      </c>
      <c r="E1608" s="34">
        <v>90</v>
      </c>
    </row>
    <row r="1609" spans="2:5" x14ac:dyDescent="0.3">
      <c r="B1609" s="36">
        <v>2010</v>
      </c>
      <c r="C1609" s="31">
        <v>17654.545454545456</v>
      </c>
      <c r="D1609" s="33">
        <v>98.367473575234939</v>
      </c>
      <c r="E1609" s="34">
        <v>176</v>
      </c>
    </row>
    <row r="1610" spans="2:5" x14ac:dyDescent="0.3">
      <c r="B1610" s="36">
        <v>2011</v>
      </c>
      <c r="C1610" s="31">
        <v>21222.619047619046</v>
      </c>
      <c r="D1610" s="33">
        <v>98.387876646342718</v>
      </c>
      <c r="E1610" s="34">
        <v>84</v>
      </c>
    </row>
    <row r="1611" spans="2:5" x14ac:dyDescent="0.3">
      <c r="B1611" s="36">
        <v>2012</v>
      </c>
      <c r="C1611" s="31">
        <v>21661.645502645504</v>
      </c>
      <c r="D1611" s="33">
        <v>100.02556892523819</v>
      </c>
      <c r="E1611" s="34">
        <v>189</v>
      </c>
    </row>
    <row r="1612" spans="2:5" x14ac:dyDescent="0.3">
      <c r="B1612" s="36">
        <v>2013</v>
      </c>
      <c r="C1612" s="31">
        <v>21119.093851132686</v>
      </c>
      <c r="D1612" s="33">
        <v>99.082345083465768</v>
      </c>
      <c r="E1612" s="34">
        <v>309</v>
      </c>
    </row>
    <row r="1613" spans="2:5" x14ac:dyDescent="0.3">
      <c r="B1613" s="36">
        <v>2014</v>
      </c>
      <c r="C1613" s="31">
        <v>22146.54605263158</v>
      </c>
      <c r="D1613" s="33">
        <v>98.175704718215172</v>
      </c>
      <c r="E1613" s="34">
        <v>304</v>
      </c>
    </row>
    <row r="1614" spans="2:5" x14ac:dyDescent="0.3">
      <c r="B1614" s="36">
        <v>2015</v>
      </c>
      <c r="C1614" s="31">
        <v>25873.333333333332</v>
      </c>
      <c r="D1614" s="33">
        <v>96.828999638159019</v>
      </c>
      <c r="E1614" s="34">
        <v>30</v>
      </c>
    </row>
    <row r="1615" spans="2:5" x14ac:dyDescent="0.3">
      <c r="B1615" s="35" t="s">
        <v>293</v>
      </c>
      <c r="C1615" s="31">
        <v>12352.734307471594</v>
      </c>
      <c r="D1615" s="33">
        <v>96.348880840513345</v>
      </c>
      <c r="E1615" s="34">
        <v>4465</v>
      </c>
    </row>
    <row r="1616" spans="2:5" x14ac:dyDescent="0.3">
      <c r="B1616" s="36">
        <v>2006</v>
      </c>
      <c r="C1616" s="31">
        <v>6570.2319587628863</v>
      </c>
      <c r="D1616" s="33">
        <v>94.492529738675245</v>
      </c>
      <c r="E1616" s="34">
        <v>388</v>
      </c>
    </row>
    <row r="1617" spans="2:5" x14ac:dyDescent="0.3">
      <c r="B1617" s="36">
        <v>2007</v>
      </c>
      <c r="C1617" s="31">
        <v>6195.6464379947229</v>
      </c>
      <c r="D1617" s="33">
        <v>96.121304078425482</v>
      </c>
      <c r="E1617" s="34">
        <v>379</v>
      </c>
    </row>
    <row r="1618" spans="2:5" x14ac:dyDescent="0.3">
      <c r="B1618" s="36">
        <v>2008</v>
      </c>
      <c r="C1618" s="31">
        <v>7034.2892768079801</v>
      </c>
      <c r="D1618" s="33">
        <v>96.727188433065862</v>
      </c>
      <c r="E1618" s="34">
        <v>401</v>
      </c>
    </row>
    <row r="1619" spans="2:5" x14ac:dyDescent="0.3">
      <c r="B1619" s="36">
        <v>2009</v>
      </c>
      <c r="C1619" s="31">
        <v>7908.0275229357794</v>
      </c>
      <c r="D1619" s="33">
        <v>94.307162466974788</v>
      </c>
      <c r="E1619" s="34">
        <v>218</v>
      </c>
    </row>
    <row r="1620" spans="2:5" x14ac:dyDescent="0.3">
      <c r="B1620" s="36">
        <v>2010</v>
      </c>
      <c r="C1620" s="31">
        <v>9066.7450271247744</v>
      </c>
      <c r="D1620" s="33">
        <v>96.869947288169712</v>
      </c>
      <c r="E1620" s="34">
        <v>553</v>
      </c>
    </row>
    <row r="1621" spans="2:5" x14ac:dyDescent="0.3">
      <c r="B1621" s="36">
        <v>2011</v>
      </c>
      <c r="C1621" s="31">
        <v>13987.073170731708</v>
      </c>
      <c r="D1621" s="33">
        <v>98.109903218605965</v>
      </c>
      <c r="E1621" s="34">
        <v>205</v>
      </c>
    </row>
    <row r="1622" spans="2:5" x14ac:dyDescent="0.3">
      <c r="B1622" s="36">
        <v>2012</v>
      </c>
      <c r="C1622" s="31">
        <v>15473.626373626374</v>
      </c>
      <c r="D1622" s="33">
        <v>99.419896798775056</v>
      </c>
      <c r="E1622" s="34">
        <v>273</v>
      </c>
    </row>
    <row r="1623" spans="2:5" x14ac:dyDescent="0.3">
      <c r="B1623" s="36">
        <v>2013</v>
      </c>
      <c r="C1623" s="31">
        <v>17339.939062500001</v>
      </c>
      <c r="D1623" s="33">
        <v>100.17421840719933</v>
      </c>
      <c r="E1623" s="34">
        <v>640</v>
      </c>
    </row>
    <row r="1624" spans="2:5" x14ac:dyDescent="0.3">
      <c r="B1624" s="36">
        <v>2014</v>
      </c>
      <c r="C1624" s="31">
        <v>18393.068592057763</v>
      </c>
      <c r="D1624" s="33">
        <v>98.683997049376728</v>
      </c>
      <c r="E1624" s="34">
        <v>1385</v>
      </c>
    </row>
    <row r="1625" spans="2:5" x14ac:dyDescent="0.3">
      <c r="B1625" s="36">
        <v>2015</v>
      </c>
      <c r="C1625" s="31">
        <v>21558.695652173912</v>
      </c>
      <c r="D1625" s="33">
        <v>88.582660925865341</v>
      </c>
      <c r="E1625" s="34">
        <v>23</v>
      </c>
    </row>
    <row r="1626" spans="2:5" x14ac:dyDescent="0.3">
      <c r="B1626" s="35" t="s">
        <v>294</v>
      </c>
      <c r="C1626" s="31">
        <v>4398.1046128442977</v>
      </c>
      <c r="D1626" s="33">
        <v>101.92771431070051</v>
      </c>
      <c r="E1626" s="34">
        <v>576</v>
      </c>
    </row>
    <row r="1627" spans="2:5" x14ac:dyDescent="0.3">
      <c r="B1627" s="36">
        <v>1995</v>
      </c>
      <c r="C1627" s="31">
        <v>600</v>
      </c>
      <c r="D1627" s="33">
        <v>58.536585365853654</v>
      </c>
      <c r="E1627" s="34">
        <v>1</v>
      </c>
    </row>
    <row r="1628" spans="2:5" x14ac:dyDescent="0.3">
      <c r="B1628" s="36">
        <v>1997</v>
      </c>
      <c r="C1628" s="31">
        <v>1216.6666666666667</v>
      </c>
      <c r="D1628" s="33">
        <v>144.55314411311733</v>
      </c>
      <c r="E1628" s="34">
        <v>9</v>
      </c>
    </row>
    <row r="1629" spans="2:5" x14ac:dyDescent="0.3">
      <c r="B1629" s="36">
        <v>1998</v>
      </c>
      <c r="C1629" s="31">
        <v>1050</v>
      </c>
      <c r="D1629" s="33">
        <v>75</v>
      </c>
      <c r="E1629" s="34">
        <v>1</v>
      </c>
    </row>
    <row r="1630" spans="2:5" x14ac:dyDescent="0.3">
      <c r="B1630" s="36">
        <v>1999</v>
      </c>
      <c r="C1630" s="31">
        <v>1757.1428571428571</v>
      </c>
      <c r="D1630" s="33">
        <v>144.08800513690298</v>
      </c>
      <c r="E1630" s="34">
        <v>7</v>
      </c>
    </row>
    <row r="1631" spans="2:5" x14ac:dyDescent="0.3">
      <c r="B1631" s="36">
        <v>2000</v>
      </c>
      <c r="C1631" s="31">
        <v>1630</v>
      </c>
      <c r="D1631" s="33">
        <v>99.688889302933234</v>
      </c>
      <c r="E1631" s="34">
        <v>10</v>
      </c>
    </row>
    <row r="1632" spans="2:5" x14ac:dyDescent="0.3">
      <c r="B1632" s="36">
        <v>2001</v>
      </c>
      <c r="C1632" s="31">
        <v>2481.25</v>
      </c>
      <c r="D1632" s="33">
        <v>103.95697556642463</v>
      </c>
      <c r="E1632" s="34">
        <v>40</v>
      </c>
    </row>
    <row r="1633" spans="2:5" x14ac:dyDescent="0.3">
      <c r="B1633" s="36">
        <v>2002</v>
      </c>
      <c r="C1633" s="31">
        <v>2636.6279069767443</v>
      </c>
      <c r="D1633" s="33">
        <v>105.62829959014223</v>
      </c>
      <c r="E1633" s="34">
        <v>43</v>
      </c>
    </row>
    <row r="1634" spans="2:5" x14ac:dyDescent="0.3">
      <c r="B1634" s="36">
        <v>2003</v>
      </c>
      <c r="C1634" s="31">
        <v>3224.3055555555557</v>
      </c>
      <c r="D1634" s="33">
        <v>97.546583576605215</v>
      </c>
      <c r="E1634" s="34">
        <v>36</v>
      </c>
    </row>
    <row r="1635" spans="2:5" x14ac:dyDescent="0.3">
      <c r="B1635" s="36">
        <v>2004</v>
      </c>
      <c r="C1635" s="31">
        <v>3620.7692307692309</v>
      </c>
      <c r="D1635" s="33">
        <v>96.758480956130768</v>
      </c>
      <c r="E1635" s="34">
        <v>65</v>
      </c>
    </row>
    <row r="1636" spans="2:5" x14ac:dyDescent="0.3">
      <c r="B1636" s="36">
        <v>2005</v>
      </c>
      <c r="C1636" s="31">
        <v>5622.9457364341088</v>
      </c>
      <c r="D1636" s="33">
        <v>100.24310598546488</v>
      </c>
      <c r="E1636" s="34">
        <v>129</v>
      </c>
    </row>
    <row r="1637" spans="2:5" x14ac:dyDescent="0.3">
      <c r="B1637" s="36">
        <v>2006</v>
      </c>
      <c r="C1637" s="31">
        <v>6682.2580645161288</v>
      </c>
      <c r="D1637" s="33">
        <v>96.30129994219125</v>
      </c>
      <c r="E1637" s="34">
        <v>124</v>
      </c>
    </row>
    <row r="1638" spans="2:5" x14ac:dyDescent="0.3">
      <c r="B1638" s="36">
        <v>2007</v>
      </c>
      <c r="C1638" s="31">
        <v>8213.4920634920636</v>
      </c>
      <c r="D1638" s="33">
        <v>97.0278659614318</v>
      </c>
      <c r="E1638" s="34">
        <v>63</v>
      </c>
    </row>
    <row r="1639" spans="2:5" x14ac:dyDescent="0.3">
      <c r="B1639" s="36">
        <v>2008</v>
      </c>
      <c r="C1639" s="31">
        <v>9302.7777777777774</v>
      </c>
      <c r="D1639" s="33">
        <v>100.23111827445908</v>
      </c>
      <c r="E1639" s="34">
        <v>36</v>
      </c>
    </row>
    <row r="1640" spans="2:5" x14ac:dyDescent="0.3">
      <c r="B1640" s="36">
        <v>2009</v>
      </c>
      <c r="C1640" s="31">
        <v>7200</v>
      </c>
      <c r="D1640" s="33">
        <v>113.8733621624923</v>
      </c>
      <c r="E1640" s="34">
        <v>3</v>
      </c>
    </row>
    <row r="1641" spans="2:5" x14ac:dyDescent="0.3">
      <c r="B1641" s="36">
        <v>2010</v>
      </c>
      <c r="C1641" s="31">
        <v>10733.333333333334</v>
      </c>
      <c r="D1641" s="33">
        <v>95.481998726358242</v>
      </c>
      <c r="E1641" s="34">
        <v>9</v>
      </c>
    </row>
    <row r="1642" spans="2:5" x14ac:dyDescent="0.3">
      <c r="B1642" s="35" t="s">
        <v>295</v>
      </c>
      <c r="C1642" s="31">
        <v>12187.963678790429</v>
      </c>
      <c r="D1642" s="33">
        <v>94.918802974738796</v>
      </c>
      <c r="E1642" s="34">
        <v>1020</v>
      </c>
    </row>
    <row r="1643" spans="2:5" x14ac:dyDescent="0.3">
      <c r="B1643" s="36">
        <v>2013</v>
      </c>
      <c r="C1643" s="31">
        <v>11227.855437665783</v>
      </c>
      <c r="D1643" s="33">
        <v>98.405812982658929</v>
      </c>
      <c r="E1643" s="34">
        <v>754</v>
      </c>
    </row>
    <row r="1644" spans="2:5" x14ac:dyDescent="0.3">
      <c r="B1644" s="36">
        <v>2014</v>
      </c>
      <c r="C1644" s="31">
        <v>13129.368932038835</v>
      </c>
      <c r="D1644" s="33">
        <v>98.75675465596855</v>
      </c>
      <c r="E1644" s="34">
        <v>206</v>
      </c>
    </row>
    <row r="1645" spans="2:5" x14ac:dyDescent="0.3">
      <c r="B1645" s="36">
        <v>2015</v>
      </c>
      <c r="C1645" s="31">
        <v>12206.666666666666</v>
      </c>
      <c r="D1645" s="33">
        <v>87.593841285588908</v>
      </c>
      <c r="E1645" s="34">
        <v>60</v>
      </c>
    </row>
    <row r="1646" spans="2:5" x14ac:dyDescent="0.3">
      <c r="B1646" s="35" t="s">
        <v>296</v>
      </c>
      <c r="C1646" s="31">
        <v>9911.0912526114043</v>
      </c>
      <c r="D1646" s="33">
        <v>100.54622289428274</v>
      </c>
      <c r="E1646" s="34">
        <v>1996</v>
      </c>
    </row>
    <row r="1647" spans="2:5" x14ac:dyDescent="0.3">
      <c r="B1647" s="36">
        <v>1998</v>
      </c>
      <c r="C1647" s="31">
        <v>720</v>
      </c>
      <c r="D1647" s="33">
        <v>89.659073655098339</v>
      </c>
      <c r="E1647" s="34">
        <v>5</v>
      </c>
    </row>
    <row r="1648" spans="2:5" x14ac:dyDescent="0.3">
      <c r="B1648" s="36">
        <v>1999</v>
      </c>
      <c r="C1648" s="31">
        <v>719.59459459459458</v>
      </c>
      <c r="D1648" s="33">
        <v>131.98475841458341</v>
      </c>
      <c r="E1648" s="34">
        <v>37</v>
      </c>
    </row>
    <row r="1649" spans="2:5" x14ac:dyDescent="0.3">
      <c r="B1649" s="36">
        <v>2000</v>
      </c>
      <c r="C1649" s="31">
        <v>1005</v>
      </c>
      <c r="D1649" s="33">
        <v>130.77209235143681</v>
      </c>
      <c r="E1649" s="34">
        <v>15</v>
      </c>
    </row>
    <row r="1650" spans="2:5" x14ac:dyDescent="0.3">
      <c r="B1650" s="36">
        <v>2001</v>
      </c>
      <c r="C1650" s="31">
        <v>1015.2173913043479</v>
      </c>
      <c r="D1650" s="33">
        <v>94.3335178231805</v>
      </c>
      <c r="E1650" s="34">
        <v>23</v>
      </c>
    </row>
    <row r="1651" spans="2:5" x14ac:dyDescent="0.3">
      <c r="B1651" s="36">
        <v>2002</v>
      </c>
      <c r="C1651" s="31">
        <v>1285.6666666666667</v>
      </c>
      <c r="D1651" s="33">
        <v>97.944536493291196</v>
      </c>
      <c r="E1651" s="34">
        <v>75</v>
      </c>
    </row>
    <row r="1652" spans="2:5" x14ac:dyDescent="0.3">
      <c r="B1652" s="36">
        <v>2003</v>
      </c>
      <c r="C1652" s="31">
        <v>1702.5280898876404</v>
      </c>
      <c r="D1652" s="33">
        <v>95.372123913476585</v>
      </c>
      <c r="E1652" s="34">
        <v>89</v>
      </c>
    </row>
    <row r="1653" spans="2:5" x14ac:dyDescent="0.3">
      <c r="B1653" s="36">
        <v>2004</v>
      </c>
      <c r="C1653" s="31">
        <v>2685.5421686746986</v>
      </c>
      <c r="D1653" s="33">
        <v>87.906626527896435</v>
      </c>
      <c r="E1653" s="34">
        <v>166</v>
      </c>
    </row>
    <row r="1654" spans="2:5" x14ac:dyDescent="0.3">
      <c r="B1654" s="36">
        <v>2005</v>
      </c>
      <c r="C1654" s="31">
        <v>3332.0796460176989</v>
      </c>
      <c r="D1654" s="33">
        <v>92.932985770782423</v>
      </c>
      <c r="E1654" s="34">
        <v>226</v>
      </c>
    </row>
    <row r="1655" spans="2:5" x14ac:dyDescent="0.3">
      <c r="B1655" s="36">
        <v>2006</v>
      </c>
      <c r="C1655" s="31">
        <v>4092.8205128205127</v>
      </c>
      <c r="D1655" s="33">
        <v>99.850988807829253</v>
      </c>
      <c r="E1655" s="34">
        <v>195</v>
      </c>
    </row>
    <row r="1656" spans="2:5" x14ac:dyDescent="0.3">
      <c r="B1656" s="36">
        <v>2007</v>
      </c>
      <c r="C1656" s="31">
        <v>5466</v>
      </c>
      <c r="D1656" s="33">
        <v>95.584061674448364</v>
      </c>
      <c r="E1656" s="34">
        <v>125</v>
      </c>
    </row>
    <row r="1657" spans="2:5" x14ac:dyDescent="0.3">
      <c r="B1657" s="36">
        <v>2008</v>
      </c>
      <c r="C1657" s="31">
        <v>6625.9259259259261</v>
      </c>
      <c r="D1657" s="33">
        <v>97.988719530549474</v>
      </c>
      <c r="E1657" s="34">
        <v>27</v>
      </c>
    </row>
    <row r="1658" spans="2:5" x14ac:dyDescent="0.3">
      <c r="B1658" s="36">
        <v>2009</v>
      </c>
      <c r="C1658" s="31">
        <v>7150</v>
      </c>
      <c r="D1658" s="33">
        <v>98.057955598008562</v>
      </c>
      <c r="E1658" s="34">
        <v>8</v>
      </c>
    </row>
    <row r="1659" spans="2:5" x14ac:dyDescent="0.3">
      <c r="B1659" s="36">
        <v>2011</v>
      </c>
      <c r="C1659" s="31">
        <v>19539.708029197081</v>
      </c>
      <c r="D1659" s="33">
        <v>99.095674857183425</v>
      </c>
      <c r="E1659" s="34">
        <v>137</v>
      </c>
    </row>
    <row r="1660" spans="2:5" x14ac:dyDescent="0.3">
      <c r="B1660" s="36">
        <v>2012</v>
      </c>
      <c r="C1660" s="31">
        <v>21671.067415730337</v>
      </c>
      <c r="D1660" s="33">
        <v>98.870465936697002</v>
      </c>
      <c r="E1660" s="34">
        <v>178</v>
      </c>
    </row>
    <row r="1661" spans="2:5" x14ac:dyDescent="0.3">
      <c r="B1661" s="36">
        <v>2013</v>
      </c>
      <c r="C1661" s="31">
        <v>24515.748936170214</v>
      </c>
      <c r="D1661" s="33">
        <v>98.702283798508859</v>
      </c>
      <c r="E1661" s="34">
        <v>235</v>
      </c>
    </row>
    <row r="1662" spans="2:5" x14ac:dyDescent="0.3">
      <c r="B1662" s="36">
        <v>2014</v>
      </c>
      <c r="C1662" s="31">
        <v>30628.318584070796</v>
      </c>
      <c r="D1662" s="33">
        <v>99.282437432414383</v>
      </c>
      <c r="E1662" s="34">
        <v>452</v>
      </c>
    </row>
    <row r="1663" spans="2:5" x14ac:dyDescent="0.3">
      <c r="B1663" s="36">
        <v>2015</v>
      </c>
      <c r="C1663" s="31">
        <v>36333.333333333336</v>
      </c>
      <c r="D1663" s="33">
        <v>100.94748661742166</v>
      </c>
      <c r="E1663" s="34">
        <v>3</v>
      </c>
    </row>
    <row r="1664" spans="2:5" x14ac:dyDescent="0.3">
      <c r="B1664" s="35" t="s">
        <v>297</v>
      </c>
      <c r="C1664" s="31">
        <v>10773.387096774193</v>
      </c>
      <c r="D1664" s="33">
        <v>95.670856150907497</v>
      </c>
      <c r="E1664" s="34">
        <v>32</v>
      </c>
    </row>
    <row r="1665" spans="2:5" x14ac:dyDescent="0.3">
      <c r="B1665" s="36">
        <v>1997</v>
      </c>
      <c r="C1665" s="31">
        <v>550</v>
      </c>
      <c r="D1665" s="33">
        <v>88</v>
      </c>
      <c r="E1665" s="34">
        <v>1</v>
      </c>
    </row>
    <row r="1666" spans="2:5" x14ac:dyDescent="0.3">
      <c r="B1666" s="36">
        <v>2014</v>
      </c>
      <c r="C1666" s="31">
        <v>20996.774193548386</v>
      </c>
      <c r="D1666" s="33">
        <v>103.34171230181499</v>
      </c>
      <c r="E1666" s="34">
        <v>31</v>
      </c>
    </row>
    <row r="1667" spans="2:5" x14ac:dyDescent="0.3">
      <c r="B1667" s="35" t="s">
        <v>275</v>
      </c>
      <c r="C1667" s="31">
        <v>3737.416666666667</v>
      </c>
      <c r="D1667" s="33">
        <v>95.871240788152448</v>
      </c>
      <c r="E1667" s="34">
        <v>49</v>
      </c>
    </row>
    <row r="1668" spans="2:5" x14ac:dyDescent="0.3">
      <c r="B1668" s="36">
        <v>1996</v>
      </c>
      <c r="C1668" s="31">
        <v>366.66666666666669</v>
      </c>
      <c r="D1668" s="33">
        <v>44.001831501831504</v>
      </c>
      <c r="E1668" s="34">
        <v>3</v>
      </c>
    </row>
    <row r="1669" spans="2:5" x14ac:dyDescent="0.3">
      <c r="B1669" s="36">
        <v>1997</v>
      </c>
      <c r="C1669" s="31">
        <v>525</v>
      </c>
      <c r="D1669" s="33">
        <v>90.873015873015873</v>
      </c>
      <c r="E1669" s="34">
        <v>2</v>
      </c>
    </row>
    <row r="1670" spans="2:5" x14ac:dyDescent="0.3">
      <c r="B1670" s="36">
        <v>1998</v>
      </c>
      <c r="C1670" s="31">
        <v>350</v>
      </c>
      <c r="D1670" s="33">
        <v>58.585043988269796</v>
      </c>
      <c r="E1670" s="34">
        <v>4</v>
      </c>
    </row>
    <row r="1671" spans="2:5" x14ac:dyDescent="0.3">
      <c r="B1671" s="36">
        <v>1999</v>
      </c>
      <c r="C1671" s="31">
        <v>495</v>
      </c>
      <c r="D1671" s="33">
        <v>100.39240759240759</v>
      </c>
      <c r="E1671" s="34">
        <v>5</v>
      </c>
    </row>
    <row r="1672" spans="2:5" x14ac:dyDescent="0.3">
      <c r="B1672" s="36">
        <v>2000</v>
      </c>
      <c r="C1672" s="31">
        <v>1800</v>
      </c>
      <c r="D1672" s="33">
        <v>211.76470588235296</v>
      </c>
      <c r="E1672" s="34">
        <v>1</v>
      </c>
    </row>
    <row r="1673" spans="2:5" x14ac:dyDescent="0.3">
      <c r="B1673" s="36">
        <v>2003</v>
      </c>
      <c r="C1673" s="31">
        <v>1140.625</v>
      </c>
      <c r="D1673" s="33">
        <v>64.916882103479594</v>
      </c>
      <c r="E1673" s="34">
        <v>8</v>
      </c>
    </row>
    <row r="1674" spans="2:5" x14ac:dyDescent="0.3">
      <c r="B1674" s="36">
        <v>2006</v>
      </c>
      <c r="C1674" s="31">
        <v>2750</v>
      </c>
      <c r="D1674" s="33">
        <v>84.408466143856984</v>
      </c>
      <c r="E1674" s="34">
        <v>2</v>
      </c>
    </row>
    <row r="1675" spans="2:5" x14ac:dyDescent="0.3">
      <c r="B1675" s="36">
        <v>2007</v>
      </c>
      <c r="C1675" s="31">
        <v>2725</v>
      </c>
      <c r="D1675" s="33">
        <v>98.83379348991825</v>
      </c>
      <c r="E1675" s="34">
        <v>4</v>
      </c>
    </row>
    <row r="1676" spans="2:5" x14ac:dyDescent="0.3">
      <c r="B1676" s="36">
        <v>2008</v>
      </c>
      <c r="C1676" s="31">
        <v>4409.375</v>
      </c>
      <c r="D1676" s="33">
        <v>94.803278200718836</v>
      </c>
      <c r="E1676" s="34">
        <v>16</v>
      </c>
    </row>
    <row r="1677" spans="2:5" x14ac:dyDescent="0.3">
      <c r="B1677" s="36">
        <v>2014</v>
      </c>
      <c r="C1677" s="31">
        <v>22812.5</v>
      </c>
      <c r="D1677" s="33">
        <v>110.13298310567308</v>
      </c>
      <c r="E1677" s="34">
        <v>4</v>
      </c>
    </row>
    <row r="1678" spans="2:5" x14ac:dyDescent="0.3">
      <c r="B1678" s="35" t="s">
        <v>298</v>
      </c>
      <c r="C1678" s="31">
        <v>6593.01376808438</v>
      </c>
      <c r="D1678" s="33">
        <v>98.909167310606747</v>
      </c>
      <c r="E1678" s="34">
        <v>7843</v>
      </c>
    </row>
    <row r="1679" spans="2:5" x14ac:dyDescent="0.3">
      <c r="B1679" s="36">
        <v>2001</v>
      </c>
      <c r="C1679" s="31">
        <v>998.02631578947364</v>
      </c>
      <c r="D1679" s="33">
        <v>81.783609896707858</v>
      </c>
      <c r="E1679" s="34">
        <v>38</v>
      </c>
    </row>
    <row r="1680" spans="2:5" x14ac:dyDescent="0.3">
      <c r="B1680" s="36">
        <v>2002</v>
      </c>
      <c r="C1680" s="31">
        <v>1219.0625</v>
      </c>
      <c r="D1680" s="33">
        <v>99.630219294768068</v>
      </c>
      <c r="E1680" s="34">
        <v>80</v>
      </c>
    </row>
    <row r="1681" spans="2:5" x14ac:dyDescent="0.3">
      <c r="B1681" s="36">
        <v>2003</v>
      </c>
      <c r="C1681" s="31">
        <v>1193.9024390243903</v>
      </c>
      <c r="D1681" s="33">
        <v>124.75389670451071</v>
      </c>
      <c r="E1681" s="34">
        <v>41</v>
      </c>
    </row>
    <row r="1682" spans="2:5" x14ac:dyDescent="0.3">
      <c r="B1682" s="36">
        <v>2004</v>
      </c>
      <c r="C1682" s="31">
        <v>1510.8108108108108</v>
      </c>
      <c r="D1682" s="33">
        <v>87.598225054264589</v>
      </c>
      <c r="E1682" s="34">
        <v>37</v>
      </c>
    </row>
    <row r="1683" spans="2:5" x14ac:dyDescent="0.3">
      <c r="B1683" s="36">
        <v>2005</v>
      </c>
      <c r="C1683" s="31">
        <v>1980.5785123966941</v>
      </c>
      <c r="D1683" s="33">
        <v>106.58995301642273</v>
      </c>
      <c r="E1683" s="34">
        <v>242</v>
      </c>
    </row>
    <row r="1684" spans="2:5" x14ac:dyDescent="0.3">
      <c r="B1684" s="36">
        <v>2006</v>
      </c>
      <c r="C1684" s="31">
        <v>2501.1834319526629</v>
      </c>
      <c r="D1684" s="33">
        <v>94.557434729394245</v>
      </c>
      <c r="E1684" s="34">
        <v>169</v>
      </c>
    </row>
    <row r="1685" spans="2:5" x14ac:dyDescent="0.3">
      <c r="B1685" s="36">
        <v>2007</v>
      </c>
      <c r="C1685" s="31">
        <v>3400</v>
      </c>
      <c r="D1685" s="33">
        <v>100.03300396424223</v>
      </c>
      <c r="E1685" s="34">
        <v>169</v>
      </c>
    </row>
    <row r="1686" spans="2:5" x14ac:dyDescent="0.3">
      <c r="B1686" s="36">
        <v>2008</v>
      </c>
      <c r="C1686" s="31">
        <v>5608.5294117647063</v>
      </c>
      <c r="D1686" s="33">
        <v>98.397045945104765</v>
      </c>
      <c r="E1686" s="34">
        <v>255</v>
      </c>
    </row>
    <row r="1687" spans="2:5" x14ac:dyDescent="0.3">
      <c r="B1687" s="36">
        <v>2009</v>
      </c>
      <c r="C1687" s="31">
        <v>5539.583333333333</v>
      </c>
      <c r="D1687" s="33">
        <v>97.919205204495881</v>
      </c>
      <c r="E1687" s="34">
        <v>192</v>
      </c>
    </row>
    <row r="1688" spans="2:5" x14ac:dyDescent="0.3">
      <c r="B1688" s="36">
        <v>2010</v>
      </c>
      <c r="C1688" s="31">
        <v>7039.1719745222927</v>
      </c>
      <c r="D1688" s="33">
        <v>97.968773195313233</v>
      </c>
      <c r="E1688" s="34">
        <v>471</v>
      </c>
    </row>
    <row r="1689" spans="2:5" x14ac:dyDescent="0.3">
      <c r="B1689" s="36">
        <v>2011</v>
      </c>
      <c r="C1689" s="31">
        <v>8757.1568627450979</v>
      </c>
      <c r="D1689" s="33">
        <v>98.814680392185522</v>
      </c>
      <c r="E1689" s="34">
        <v>510</v>
      </c>
    </row>
    <row r="1690" spans="2:5" x14ac:dyDescent="0.3">
      <c r="B1690" s="36">
        <v>2012</v>
      </c>
      <c r="C1690" s="31">
        <v>9671.1794258373211</v>
      </c>
      <c r="D1690" s="33">
        <v>99.378012280190703</v>
      </c>
      <c r="E1690" s="34">
        <v>1254</v>
      </c>
    </row>
    <row r="1691" spans="2:5" x14ac:dyDescent="0.3">
      <c r="B1691" s="36">
        <v>2013</v>
      </c>
      <c r="C1691" s="31">
        <v>11839.152649769585</v>
      </c>
      <c r="D1691" s="33">
        <v>98.996840942938448</v>
      </c>
      <c r="E1691" s="34">
        <v>1736</v>
      </c>
    </row>
    <row r="1692" spans="2:5" x14ac:dyDescent="0.3">
      <c r="B1692" s="36">
        <v>2014</v>
      </c>
      <c r="C1692" s="31">
        <v>17073.355339805825</v>
      </c>
      <c r="D1692" s="33">
        <v>99.409551742690084</v>
      </c>
      <c r="E1692" s="34">
        <v>2575</v>
      </c>
    </row>
    <row r="1693" spans="2:5" x14ac:dyDescent="0.3">
      <c r="B1693" s="36">
        <v>2015</v>
      </c>
      <c r="C1693" s="31">
        <v>20563.513513513513</v>
      </c>
      <c r="D1693" s="33">
        <v>97.807057295871985</v>
      </c>
      <c r="E1693" s="34">
        <v>74</v>
      </c>
    </row>
    <row r="1694" spans="2:5" x14ac:dyDescent="0.3">
      <c r="B1694" s="35" t="s">
        <v>299</v>
      </c>
      <c r="C1694" s="31">
        <v>528.30229955229959</v>
      </c>
      <c r="D1694" s="33">
        <v>91.512819668026054</v>
      </c>
      <c r="E1694" s="34">
        <v>105</v>
      </c>
    </row>
    <row r="1695" spans="2:5" x14ac:dyDescent="0.3">
      <c r="B1695" s="36">
        <v>1996</v>
      </c>
      <c r="C1695" s="31">
        <v>250</v>
      </c>
      <c r="D1695" s="33">
        <v>83.333333333333343</v>
      </c>
      <c r="E1695" s="34">
        <v>1</v>
      </c>
    </row>
    <row r="1696" spans="2:5" x14ac:dyDescent="0.3">
      <c r="B1696" s="36">
        <v>1997</v>
      </c>
      <c r="C1696" s="31">
        <v>350</v>
      </c>
      <c r="D1696" s="33">
        <v>69.323671497584542</v>
      </c>
      <c r="E1696" s="34">
        <v>2</v>
      </c>
    </row>
    <row r="1697" spans="2:5" x14ac:dyDescent="0.3">
      <c r="B1697" s="36">
        <v>1998</v>
      </c>
      <c r="C1697" s="31">
        <v>456.25</v>
      </c>
      <c r="D1697" s="33">
        <v>74.481074481074486</v>
      </c>
      <c r="E1697" s="34">
        <v>4</v>
      </c>
    </row>
    <row r="1698" spans="2:5" x14ac:dyDescent="0.3">
      <c r="B1698" s="36">
        <v>1999</v>
      </c>
      <c r="C1698" s="31">
        <v>440</v>
      </c>
      <c r="D1698" s="33">
        <v>111.20199129487055</v>
      </c>
      <c r="E1698" s="34">
        <v>10</v>
      </c>
    </row>
    <row r="1699" spans="2:5" x14ac:dyDescent="0.3">
      <c r="B1699" s="36">
        <v>2000</v>
      </c>
      <c r="C1699" s="31">
        <v>451.92307692307691</v>
      </c>
      <c r="D1699" s="33">
        <v>64.373915294967929</v>
      </c>
      <c r="E1699" s="34">
        <v>13</v>
      </c>
    </row>
    <row r="1700" spans="2:5" x14ac:dyDescent="0.3">
      <c r="B1700" s="36">
        <v>2001</v>
      </c>
      <c r="C1700" s="31">
        <v>655.35714285714289</v>
      </c>
      <c r="D1700" s="33">
        <v>85.54207243354702</v>
      </c>
      <c r="E1700" s="34">
        <v>14</v>
      </c>
    </row>
    <row r="1701" spans="2:5" x14ac:dyDescent="0.3">
      <c r="B1701" s="36">
        <v>2002</v>
      </c>
      <c r="C1701" s="31">
        <v>701.19047619047615</v>
      </c>
      <c r="D1701" s="33">
        <v>91.766033802056356</v>
      </c>
      <c r="E1701" s="34">
        <v>21</v>
      </c>
    </row>
    <row r="1702" spans="2:5" x14ac:dyDescent="0.3">
      <c r="B1702" s="36">
        <v>2003</v>
      </c>
      <c r="C1702" s="31">
        <v>710</v>
      </c>
      <c r="D1702" s="33">
        <v>163.35534238506906</v>
      </c>
      <c r="E1702" s="34">
        <v>10</v>
      </c>
    </row>
    <row r="1703" spans="2:5" x14ac:dyDescent="0.3">
      <c r="B1703" s="36">
        <v>2004</v>
      </c>
      <c r="C1703" s="31">
        <v>740</v>
      </c>
      <c r="D1703" s="33">
        <v>80.237942489731267</v>
      </c>
      <c r="E1703" s="34">
        <v>30</v>
      </c>
    </row>
    <row r="1704" spans="2:5" x14ac:dyDescent="0.3">
      <c r="B1704" s="35" t="s">
        <v>300</v>
      </c>
      <c r="C1704" s="31">
        <v>12376.447053311613</v>
      </c>
      <c r="D1704" s="33">
        <v>97.740037837108375</v>
      </c>
      <c r="E1704" s="34">
        <v>3079</v>
      </c>
    </row>
    <row r="1705" spans="2:5" x14ac:dyDescent="0.3">
      <c r="B1705" s="36">
        <v>2009</v>
      </c>
      <c r="C1705" s="31">
        <v>6598.5159817351596</v>
      </c>
      <c r="D1705" s="33">
        <v>97.023025334954767</v>
      </c>
      <c r="E1705" s="34">
        <v>438</v>
      </c>
    </row>
    <row r="1706" spans="2:5" x14ac:dyDescent="0.3">
      <c r="B1706" s="36">
        <v>2010</v>
      </c>
      <c r="C1706" s="31">
        <v>8112.1348314606739</v>
      </c>
      <c r="D1706" s="33">
        <v>95.884636118513285</v>
      </c>
      <c r="E1706" s="34">
        <v>445</v>
      </c>
    </row>
    <row r="1707" spans="2:5" x14ac:dyDescent="0.3">
      <c r="B1707" s="36">
        <v>2011</v>
      </c>
      <c r="C1707" s="31">
        <v>10249.337748344371</v>
      </c>
      <c r="D1707" s="33">
        <v>97.005383671993854</v>
      </c>
      <c r="E1707" s="34">
        <v>151</v>
      </c>
    </row>
    <row r="1708" spans="2:5" x14ac:dyDescent="0.3">
      <c r="B1708" s="36">
        <v>2012</v>
      </c>
      <c r="C1708" s="31">
        <v>11791.646900269541</v>
      </c>
      <c r="D1708" s="33">
        <v>98.788299174569644</v>
      </c>
      <c r="E1708" s="34">
        <v>371</v>
      </c>
    </row>
    <row r="1709" spans="2:5" x14ac:dyDescent="0.3">
      <c r="B1709" s="36">
        <v>2013</v>
      </c>
      <c r="C1709" s="31">
        <v>13933.725913621263</v>
      </c>
      <c r="D1709" s="33">
        <v>98.97104931500796</v>
      </c>
      <c r="E1709" s="34">
        <v>602</v>
      </c>
    </row>
    <row r="1710" spans="2:5" x14ac:dyDescent="0.3">
      <c r="B1710" s="36">
        <v>2014</v>
      </c>
      <c r="C1710" s="31">
        <v>16629.232283464567</v>
      </c>
      <c r="D1710" s="33">
        <v>98.663126947387667</v>
      </c>
      <c r="E1710" s="34">
        <v>1016</v>
      </c>
    </row>
    <row r="1711" spans="2:5" x14ac:dyDescent="0.3">
      <c r="B1711" s="36">
        <v>2015</v>
      </c>
      <c r="C1711" s="31">
        <v>19320.535714285714</v>
      </c>
      <c r="D1711" s="33">
        <v>97.844744297331417</v>
      </c>
      <c r="E1711" s="34">
        <v>56</v>
      </c>
    </row>
    <row r="1712" spans="2:5" x14ac:dyDescent="0.3">
      <c r="B1712" s="35" t="s">
        <v>301</v>
      </c>
      <c r="C1712" s="31">
        <v>4296.4214446353453</v>
      </c>
      <c r="D1712" s="33">
        <v>93.312336465701861</v>
      </c>
      <c r="E1712" s="34">
        <v>383</v>
      </c>
    </row>
    <row r="1713" spans="2:5" x14ac:dyDescent="0.3">
      <c r="B1713" s="36">
        <v>2005</v>
      </c>
      <c r="C1713" s="31">
        <v>3688.8461538461538</v>
      </c>
      <c r="D1713" s="33">
        <v>89.060820272563248</v>
      </c>
      <c r="E1713" s="34">
        <v>130</v>
      </c>
    </row>
    <row r="1714" spans="2:5" x14ac:dyDescent="0.3">
      <c r="B1714" s="36">
        <v>2006</v>
      </c>
      <c r="C1714" s="31">
        <v>4552.604166666667</v>
      </c>
      <c r="D1714" s="33">
        <v>93.978782516525101</v>
      </c>
      <c r="E1714" s="34">
        <v>96</v>
      </c>
    </row>
    <row r="1715" spans="2:5" x14ac:dyDescent="0.3">
      <c r="B1715" s="36">
        <v>2007</v>
      </c>
      <c r="C1715" s="31">
        <v>4295.9595959595963</v>
      </c>
      <c r="D1715" s="33">
        <v>93.269836141811112</v>
      </c>
      <c r="E1715" s="34">
        <v>99</v>
      </c>
    </row>
    <row r="1716" spans="2:5" x14ac:dyDescent="0.3">
      <c r="B1716" s="36">
        <v>2008</v>
      </c>
      <c r="C1716" s="31">
        <v>4648.2758620689656</v>
      </c>
      <c r="D1716" s="33">
        <v>96.939906931907998</v>
      </c>
      <c r="E1716" s="34">
        <v>58</v>
      </c>
    </row>
    <row r="1717" spans="2:5" x14ac:dyDescent="0.3">
      <c r="B1717" s="35" t="s">
        <v>302</v>
      </c>
      <c r="C1717" s="31">
        <v>1138.4565956595661</v>
      </c>
      <c r="D1717" s="33">
        <v>94.540659298259442</v>
      </c>
      <c r="E1717" s="34">
        <v>226</v>
      </c>
    </row>
    <row r="1718" spans="2:5" x14ac:dyDescent="0.3">
      <c r="B1718" s="36">
        <v>1997</v>
      </c>
      <c r="C1718" s="31">
        <v>350</v>
      </c>
      <c r="D1718" s="33">
        <v>70</v>
      </c>
      <c r="E1718" s="34">
        <v>1</v>
      </c>
    </row>
    <row r="1719" spans="2:5" x14ac:dyDescent="0.3">
      <c r="B1719" s="36">
        <v>2002</v>
      </c>
      <c r="C1719" s="31">
        <v>827.27272727272725</v>
      </c>
      <c r="D1719" s="33">
        <v>93.903855444266625</v>
      </c>
      <c r="E1719" s="34">
        <v>22</v>
      </c>
    </row>
    <row r="1720" spans="2:5" x14ac:dyDescent="0.3">
      <c r="B1720" s="36">
        <v>2003</v>
      </c>
      <c r="C1720" s="31">
        <v>1351.3888888888889</v>
      </c>
      <c r="D1720" s="33">
        <v>96.301360093789981</v>
      </c>
      <c r="E1720" s="34">
        <v>36</v>
      </c>
    </row>
    <row r="1721" spans="2:5" x14ac:dyDescent="0.3">
      <c r="B1721" s="36">
        <v>2004</v>
      </c>
      <c r="C1721" s="31">
        <v>1612.878787878788</v>
      </c>
      <c r="D1721" s="33">
        <v>101.79443897722939</v>
      </c>
      <c r="E1721" s="34">
        <v>66</v>
      </c>
    </row>
    <row r="1722" spans="2:5" x14ac:dyDescent="0.3">
      <c r="B1722" s="36">
        <v>2005</v>
      </c>
      <c r="C1722" s="31">
        <v>1550.7425742574258</v>
      </c>
      <c r="D1722" s="33">
        <v>110.70364197601126</v>
      </c>
      <c r="E1722" s="34">
        <v>101</v>
      </c>
    </row>
    <row r="1723" spans="2:5" x14ac:dyDescent="0.3">
      <c r="B1723" s="35" t="s">
        <v>303</v>
      </c>
      <c r="C1723" s="31">
        <v>9115.4653887778877</v>
      </c>
      <c r="D1723" s="33">
        <v>100.52252398016851</v>
      </c>
      <c r="E1723" s="34">
        <v>601</v>
      </c>
    </row>
    <row r="1724" spans="2:5" x14ac:dyDescent="0.3">
      <c r="B1724" s="36">
        <v>2007</v>
      </c>
      <c r="C1724" s="31">
        <v>6712.7232142857147</v>
      </c>
      <c r="D1724" s="33">
        <v>99.690820057206807</v>
      </c>
      <c r="E1724" s="34">
        <v>224</v>
      </c>
    </row>
    <row r="1725" spans="2:5" x14ac:dyDescent="0.3">
      <c r="B1725" s="36">
        <v>2008</v>
      </c>
      <c r="C1725" s="31">
        <v>7783.333333333333</v>
      </c>
      <c r="D1725" s="33">
        <v>98.280322545350529</v>
      </c>
      <c r="E1725" s="34">
        <v>144</v>
      </c>
    </row>
    <row r="1726" spans="2:5" x14ac:dyDescent="0.3">
      <c r="B1726" s="36">
        <v>2009</v>
      </c>
      <c r="C1726" s="31">
        <v>8803.8461538461543</v>
      </c>
      <c r="D1726" s="33">
        <v>106.71471370391515</v>
      </c>
      <c r="E1726" s="34">
        <v>26</v>
      </c>
    </row>
    <row r="1727" spans="2:5" x14ac:dyDescent="0.3">
      <c r="B1727" s="36">
        <v>2010</v>
      </c>
      <c r="C1727" s="31">
        <v>10091.666666666666</v>
      </c>
      <c r="D1727" s="33">
        <v>99.263209144240008</v>
      </c>
      <c r="E1727" s="34">
        <v>42</v>
      </c>
    </row>
    <row r="1728" spans="2:5" x14ac:dyDescent="0.3">
      <c r="B1728" s="36">
        <v>2011</v>
      </c>
      <c r="C1728" s="31">
        <v>12185.757575757576</v>
      </c>
      <c r="D1728" s="33">
        <v>98.66355445013005</v>
      </c>
      <c r="E1728" s="34">
        <v>165</v>
      </c>
    </row>
    <row r="1729" spans="2:5" x14ac:dyDescent="0.3">
      <c r="B1729" s="35" t="s">
        <v>50</v>
      </c>
      <c r="C1729" s="31">
        <v>3535</v>
      </c>
      <c r="D1729" s="33">
        <v>80.958797415160149</v>
      </c>
      <c r="E1729" s="34">
        <v>7</v>
      </c>
    </row>
    <row r="1730" spans="2:5" x14ac:dyDescent="0.3">
      <c r="B1730" s="36">
        <v>1996</v>
      </c>
      <c r="C1730" s="31">
        <v>875</v>
      </c>
      <c r="D1730" s="33">
        <v>75.181159420289845</v>
      </c>
      <c r="E1730" s="34">
        <v>2</v>
      </c>
    </row>
    <row r="1731" spans="2:5" x14ac:dyDescent="0.3">
      <c r="B1731" s="36">
        <v>1997</v>
      </c>
      <c r="C1731" s="31">
        <v>2600</v>
      </c>
      <c r="D1731" s="33">
        <v>47.706422018348626</v>
      </c>
      <c r="E1731" s="34">
        <v>1</v>
      </c>
    </row>
    <row r="1732" spans="2:5" x14ac:dyDescent="0.3">
      <c r="B1732" s="36">
        <v>1998</v>
      </c>
      <c r="C1732" s="31">
        <v>1600</v>
      </c>
      <c r="D1732" s="33">
        <v>117.35241502683363</v>
      </c>
      <c r="E1732" s="34">
        <v>2</v>
      </c>
    </row>
    <row r="1733" spans="2:5" x14ac:dyDescent="0.3">
      <c r="B1733" s="36">
        <v>1999</v>
      </c>
      <c r="C1733" s="31">
        <v>400</v>
      </c>
      <c r="D1733" s="33">
        <v>50</v>
      </c>
      <c r="E1733" s="34">
        <v>1</v>
      </c>
    </row>
    <row r="1734" spans="2:5" x14ac:dyDescent="0.3">
      <c r="B1734" s="36">
        <v>2009</v>
      </c>
      <c r="C1734" s="31">
        <v>12200</v>
      </c>
      <c r="D1734" s="33">
        <v>114.55399061032865</v>
      </c>
      <c r="E1734" s="34">
        <v>1</v>
      </c>
    </row>
    <row r="1735" spans="2:5" x14ac:dyDescent="0.3">
      <c r="B1735" s="35" t="s">
        <v>304</v>
      </c>
      <c r="C1735" s="31">
        <v>953.33333333333337</v>
      </c>
      <c r="D1735" s="33">
        <v>55.171936338249886</v>
      </c>
      <c r="E1735" s="34">
        <v>7</v>
      </c>
    </row>
    <row r="1736" spans="2:5" x14ac:dyDescent="0.3">
      <c r="B1736" s="36">
        <v>2001</v>
      </c>
      <c r="C1736" s="31">
        <v>400</v>
      </c>
      <c r="D1736" s="33">
        <v>37.209302325581397</v>
      </c>
      <c r="E1736" s="34">
        <v>1</v>
      </c>
    </row>
    <row r="1737" spans="2:5" x14ac:dyDescent="0.3">
      <c r="B1737" s="36">
        <v>2002</v>
      </c>
      <c r="C1737" s="31">
        <v>850</v>
      </c>
      <c r="D1737" s="33">
        <v>51.515151515151516</v>
      </c>
      <c r="E1737" s="34">
        <v>1</v>
      </c>
    </row>
    <row r="1738" spans="2:5" x14ac:dyDescent="0.3">
      <c r="B1738" s="36">
        <v>2003</v>
      </c>
      <c r="C1738" s="31">
        <v>1610</v>
      </c>
      <c r="D1738" s="33">
        <v>76.791355174016743</v>
      </c>
      <c r="E1738" s="34">
        <v>5</v>
      </c>
    </row>
    <row r="1739" spans="2:5" x14ac:dyDescent="0.3">
      <c r="B1739" s="35" t="s">
        <v>305</v>
      </c>
      <c r="C1739" s="31">
        <v>5903.7091893782008</v>
      </c>
      <c r="D1739" s="33">
        <v>98.454105971090542</v>
      </c>
      <c r="E1739" s="34">
        <v>2161</v>
      </c>
    </row>
    <row r="1740" spans="2:5" x14ac:dyDescent="0.3">
      <c r="B1740" s="36">
        <v>1995</v>
      </c>
      <c r="C1740" s="31">
        <v>500</v>
      </c>
      <c r="D1740" s="33">
        <v>125</v>
      </c>
      <c r="E1740" s="34">
        <v>1</v>
      </c>
    </row>
    <row r="1741" spans="2:5" x14ac:dyDescent="0.3">
      <c r="B1741" s="36">
        <v>1996</v>
      </c>
      <c r="C1741" s="31">
        <v>1247.2222222222222</v>
      </c>
      <c r="D1741" s="33">
        <v>108.68731815687197</v>
      </c>
      <c r="E1741" s="34">
        <v>9</v>
      </c>
    </row>
    <row r="1742" spans="2:5" x14ac:dyDescent="0.3">
      <c r="B1742" s="36">
        <v>1997</v>
      </c>
      <c r="C1742" s="31">
        <v>1345.8333333333333</v>
      </c>
      <c r="D1742" s="33">
        <v>118.94649651526591</v>
      </c>
      <c r="E1742" s="34">
        <v>12</v>
      </c>
    </row>
    <row r="1743" spans="2:5" x14ac:dyDescent="0.3">
      <c r="B1743" s="36">
        <v>1998</v>
      </c>
      <c r="C1743" s="31">
        <v>881.81818181818187</v>
      </c>
      <c r="D1743" s="33">
        <v>90.699254356482228</v>
      </c>
      <c r="E1743" s="34">
        <v>11</v>
      </c>
    </row>
    <row r="1744" spans="2:5" x14ac:dyDescent="0.3">
      <c r="B1744" s="36">
        <v>1999</v>
      </c>
      <c r="C1744" s="31">
        <v>1618.75</v>
      </c>
      <c r="D1744" s="33">
        <v>102.69501857235865</v>
      </c>
      <c r="E1744" s="34">
        <v>16</v>
      </c>
    </row>
    <row r="1745" spans="2:5" x14ac:dyDescent="0.3">
      <c r="B1745" s="36">
        <v>2000</v>
      </c>
      <c r="C1745" s="31">
        <v>1400</v>
      </c>
      <c r="D1745" s="33">
        <v>79.838709677419359</v>
      </c>
      <c r="E1745" s="34">
        <v>2</v>
      </c>
    </row>
    <row r="1746" spans="2:5" x14ac:dyDescent="0.3">
      <c r="B1746" s="36">
        <v>2001</v>
      </c>
      <c r="C1746" s="31">
        <v>1359.090909090909</v>
      </c>
      <c r="D1746" s="33">
        <v>81.987408344551739</v>
      </c>
      <c r="E1746" s="34">
        <v>11</v>
      </c>
    </row>
    <row r="1747" spans="2:5" x14ac:dyDescent="0.3">
      <c r="B1747" s="36">
        <v>2003</v>
      </c>
      <c r="C1747" s="31">
        <v>4236.1111111111113</v>
      </c>
      <c r="D1747" s="33">
        <v>91.348158138041697</v>
      </c>
      <c r="E1747" s="34">
        <v>180</v>
      </c>
    </row>
    <row r="1748" spans="2:5" x14ac:dyDescent="0.3">
      <c r="B1748" s="36">
        <v>2004</v>
      </c>
      <c r="C1748" s="31">
        <v>5870.9302325581393</v>
      </c>
      <c r="D1748" s="33">
        <v>92.542054243204447</v>
      </c>
      <c r="E1748" s="34">
        <v>301</v>
      </c>
    </row>
    <row r="1749" spans="2:5" x14ac:dyDescent="0.3">
      <c r="B1749" s="36">
        <v>2005</v>
      </c>
      <c r="C1749" s="31">
        <v>7483.5311572700293</v>
      </c>
      <c r="D1749" s="33">
        <v>95.641451962652269</v>
      </c>
      <c r="E1749" s="34">
        <v>337</v>
      </c>
    </row>
    <row r="1750" spans="2:5" x14ac:dyDescent="0.3">
      <c r="B1750" s="36">
        <v>2006</v>
      </c>
      <c r="C1750" s="31">
        <v>8326.9672131147545</v>
      </c>
      <c r="D1750" s="33">
        <v>96.774719057843143</v>
      </c>
      <c r="E1750" s="34">
        <v>305</v>
      </c>
    </row>
    <row r="1751" spans="2:5" x14ac:dyDescent="0.3">
      <c r="B1751" s="36">
        <v>2007</v>
      </c>
      <c r="C1751" s="31">
        <v>12662.5</v>
      </c>
      <c r="D1751" s="33">
        <v>100.19457565598022</v>
      </c>
      <c r="E1751" s="34">
        <v>8</v>
      </c>
    </row>
    <row r="1752" spans="2:5" x14ac:dyDescent="0.3">
      <c r="B1752" s="36">
        <v>2008</v>
      </c>
      <c r="C1752" s="31">
        <v>11216.919739696312</v>
      </c>
      <c r="D1752" s="33">
        <v>95.743222909462091</v>
      </c>
      <c r="E1752" s="34">
        <v>461</v>
      </c>
    </row>
    <row r="1753" spans="2:5" x14ac:dyDescent="0.3">
      <c r="B1753" s="36">
        <v>2009</v>
      </c>
      <c r="C1753" s="31">
        <v>13662.213740458015</v>
      </c>
      <c r="D1753" s="33">
        <v>98.272633588480986</v>
      </c>
      <c r="E1753" s="34">
        <v>131</v>
      </c>
    </row>
    <row r="1754" spans="2:5" x14ac:dyDescent="0.3">
      <c r="B1754" s="36">
        <v>2010</v>
      </c>
      <c r="C1754" s="31">
        <v>16743.75</v>
      </c>
      <c r="D1754" s="33">
        <v>98.440568387743198</v>
      </c>
      <c r="E1754" s="34">
        <v>376</v>
      </c>
    </row>
    <row r="1755" spans="2:5" x14ac:dyDescent="0.3">
      <c r="B1755" s="35" t="s">
        <v>306</v>
      </c>
      <c r="C1755" s="31">
        <v>16111.808268167688</v>
      </c>
      <c r="D1755" s="33">
        <v>97.954876234238043</v>
      </c>
      <c r="E1755" s="34">
        <v>485</v>
      </c>
    </row>
    <row r="1756" spans="2:5" x14ac:dyDescent="0.3">
      <c r="B1756" s="36">
        <v>2003</v>
      </c>
      <c r="C1756" s="31">
        <v>9254.9019607843129</v>
      </c>
      <c r="D1756" s="33">
        <v>101.51075471942265</v>
      </c>
      <c r="E1756" s="34">
        <v>51</v>
      </c>
    </row>
    <row r="1757" spans="2:5" x14ac:dyDescent="0.3">
      <c r="B1757" s="36">
        <v>2004</v>
      </c>
      <c r="C1757" s="31">
        <v>11371.052631578947</v>
      </c>
      <c r="D1757" s="33">
        <v>97.331493590231901</v>
      </c>
      <c r="E1757" s="34">
        <v>57</v>
      </c>
    </row>
    <row r="1758" spans="2:5" x14ac:dyDescent="0.3">
      <c r="B1758" s="36">
        <v>2005</v>
      </c>
      <c r="C1758" s="31">
        <v>13969.565217391304</v>
      </c>
      <c r="D1758" s="33">
        <v>95.557041640908679</v>
      </c>
      <c r="E1758" s="34">
        <v>69</v>
      </c>
    </row>
    <row r="1759" spans="2:5" x14ac:dyDescent="0.3">
      <c r="B1759" s="36">
        <v>2006</v>
      </c>
      <c r="C1759" s="31">
        <v>16121.010638297872</v>
      </c>
      <c r="D1759" s="33">
        <v>99.811646121598415</v>
      </c>
      <c r="E1759" s="34">
        <v>94</v>
      </c>
    </row>
    <row r="1760" spans="2:5" x14ac:dyDescent="0.3">
      <c r="B1760" s="36">
        <v>2007</v>
      </c>
      <c r="C1760" s="31">
        <v>16511.267605633802</v>
      </c>
      <c r="D1760" s="33">
        <v>95.028933498020294</v>
      </c>
      <c r="E1760" s="34">
        <v>71</v>
      </c>
    </row>
    <row r="1761" spans="2:5" x14ac:dyDescent="0.3">
      <c r="B1761" s="36">
        <v>2008</v>
      </c>
      <c r="C1761" s="31">
        <v>18102.205882352941</v>
      </c>
      <c r="D1761" s="33">
        <v>98.552776827642759</v>
      </c>
      <c r="E1761" s="34">
        <v>68</v>
      </c>
    </row>
    <row r="1762" spans="2:5" x14ac:dyDescent="0.3">
      <c r="B1762" s="36">
        <v>2009</v>
      </c>
      <c r="C1762" s="31">
        <v>20165.625</v>
      </c>
      <c r="D1762" s="33">
        <v>96.292994368631341</v>
      </c>
      <c r="E1762" s="34">
        <v>32</v>
      </c>
    </row>
    <row r="1763" spans="2:5" x14ac:dyDescent="0.3">
      <c r="B1763" s="36">
        <v>2010</v>
      </c>
      <c r="C1763" s="31">
        <v>23398.837209302324</v>
      </c>
      <c r="D1763" s="33">
        <v>99.553369107448304</v>
      </c>
      <c r="E1763" s="34">
        <v>43</v>
      </c>
    </row>
    <row r="1764" spans="2:5" x14ac:dyDescent="0.3">
      <c r="B1764" s="35" t="s">
        <v>307</v>
      </c>
      <c r="C1764" s="31">
        <v>19021.808485632013</v>
      </c>
      <c r="D1764" s="33">
        <v>101.84949054453372</v>
      </c>
      <c r="E1764" s="34">
        <v>185</v>
      </c>
    </row>
    <row r="1765" spans="2:5" x14ac:dyDescent="0.3">
      <c r="B1765" s="36">
        <v>2003</v>
      </c>
      <c r="C1765" s="31">
        <v>14341.666666666666</v>
      </c>
      <c r="D1765" s="33">
        <v>114.46331614494092</v>
      </c>
      <c r="E1765" s="34">
        <v>12</v>
      </c>
    </row>
    <row r="1766" spans="2:5" x14ac:dyDescent="0.3">
      <c r="B1766" s="36">
        <v>2004</v>
      </c>
      <c r="C1766" s="31">
        <v>12508.823529411764</v>
      </c>
      <c r="D1766" s="33">
        <v>98.385368628392641</v>
      </c>
      <c r="E1766" s="34">
        <v>17</v>
      </c>
    </row>
    <row r="1767" spans="2:5" x14ac:dyDescent="0.3">
      <c r="B1767" s="36">
        <v>2005</v>
      </c>
      <c r="C1767" s="31">
        <v>15879.545454545454</v>
      </c>
      <c r="D1767" s="33">
        <v>94.284373245837145</v>
      </c>
      <c r="E1767" s="34">
        <v>22</v>
      </c>
    </row>
    <row r="1768" spans="2:5" x14ac:dyDescent="0.3">
      <c r="B1768" s="36">
        <v>2006</v>
      </c>
      <c r="C1768" s="31">
        <v>19241.25</v>
      </c>
      <c r="D1768" s="33">
        <v>102.06080182278237</v>
      </c>
      <c r="E1768" s="34">
        <v>40</v>
      </c>
    </row>
    <row r="1769" spans="2:5" x14ac:dyDescent="0.3">
      <c r="B1769" s="36">
        <v>2007</v>
      </c>
      <c r="C1769" s="31">
        <v>18075</v>
      </c>
      <c r="D1769" s="33">
        <v>96.718351502096496</v>
      </c>
      <c r="E1769" s="34">
        <v>36</v>
      </c>
    </row>
    <row r="1770" spans="2:5" x14ac:dyDescent="0.3">
      <c r="B1770" s="36">
        <v>2008</v>
      </c>
      <c r="C1770" s="31">
        <v>20860.416666666668</v>
      </c>
      <c r="D1770" s="33">
        <v>98.504274314139082</v>
      </c>
      <c r="E1770" s="34">
        <v>24</v>
      </c>
    </row>
    <row r="1771" spans="2:5" x14ac:dyDescent="0.3">
      <c r="B1771" s="36">
        <v>2009</v>
      </c>
      <c r="C1771" s="31">
        <v>20565.384615384617</v>
      </c>
      <c r="D1771" s="33">
        <v>107.03751179817965</v>
      </c>
      <c r="E1771" s="34">
        <v>13</v>
      </c>
    </row>
    <row r="1772" spans="2:5" x14ac:dyDescent="0.3">
      <c r="B1772" s="36">
        <v>2010</v>
      </c>
      <c r="C1772" s="31">
        <v>30702.380952380954</v>
      </c>
      <c r="D1772" s="33">
        <v>103.34192689990158</v>
      </c>
      <c r="E1772" s="34">
        <v>21</v>
      </c>
    </row>
    <row r="1773" spans="2:5" x14ac:dyDescent="0.3">
      <c r="B1773" s="35" t="s">
        <v>308</v>
      </c>
      <c r="C1773" s="31">
        <v>1200</v>
      </c>
      <c r="D1773" s="33">
        <v>92.307692307692307</v>
      </c>
      <c r="E1773" s="34">
        <v>1</v>
      </c>
    </row>
    <row r="1774" spans="2:5" x14ac:dyDescent="0.3">
      <c r="B1774" s="36">
        <v>2000</v>
      </c>
      <c r="C1774" s="31">
        <v>1200</v>
      </c>
      <c r="D1774" s="33">
        <v>92.307692307692307</v>
      </c>
      <c r="E1774" s="34">
        <v>1</v>
      </c>
    </row>
    <row r="1775" spans="2:5" x14ac:dyDescent="0.3">
      <c r="B1775" s="35" t="s">
        <v>309</v>
      </c>
      <c r="C1775" s="31">
        <v>15300</v>
      </c>
      <c r="D1775" s="33">
        <v>103.18758975134153</v>
      </c>
      <c r="E1775" s="34">
        <v>2</v>
      </c>
    </row>
    <row r="1776" spans="2:5" x14ac:dyDescent="0.3">
      <c r="B1776" s="36">
        <v>2007</v>
      </c>
      <c r="C1776" s="31">
        <v>15300</v>
      </c>
      <c r="D1776" s="33">
        <v>103.18758975134153</v>
      </c>
      <c r="E1776" s="34">
        <v>2</v>
      </c>
    </row>
    <row r="1777" spans="2:5" x14ac:dyDescent="0.3">
      <c r="B1777" s="35" t="s">
        <v>310</v>
      </c>
      <c r="C1777" s="31">
        <v>300</v>
      </c>
      <c r="D1777" s="33">
        <v>60</v>
      </c>
      <c r="E1777" s="34">
        <v>1</v>
      </c>
    </row>
    <row r="1778" spans="2:5" x14ac:dyDescent="0.3">
      <c r="B1778" s="36">
        <v>1994</v>
      </c>
      <c r="C1778" s="31">
        <v>300</v>
      </c>
      <c r="D1778" s="33">
        <v>60</v>
      </c>
      <c r="E1778" s="34">
        <v>1</v>
      </c>
    </row>
    <row r="1779" spans="2:5" x14ac:dyDescent="0.3">
      <c r="B1779" s="35" t="s">
        <v>311</v>
      </c>
      <c r="C1779" s="31">
        <v>8666.6666666666661</v>
      </c>
      <c r="D1779" s="33">
        <v>112.35778515961682</v>
      </c>
      <c r="E1779" s="34">
        <v>4</v>
      </c>
    </row>
    <row r="1780" spans="2:5" x14ac:dyDescent="0.3">
      <c r="B1780" s="36">
        <v>2002</v>
      </c>
      <c r="C1780" s="31">
        <v>4100</v>
      </c>
      <c r="D1780" s="33">
        <v>138.98305084745763</v>
      </c>
      <c r="E1780" s="34">
        <v>1</v>
      </c>
    </row>
    <row r="1781" spans="2:5" x14ac:dyDescent="0.3">
      <c r="B1781" s="36">
        <v>2006</v>
      </c>
      <c r="C1781" s="31">
        <v>7700</v>
      </c>
      <c r="D1781" s="33">
        <v>100.83003065879009</v>
      </c>
      <c r="E1781" s="34">
        <v>2</v>
      </c>
    </row>
    <row r="1782" spans="2:5" x14ac:dyDescent="0.3">
      <c r="B1782" s="36">
        <v>2007</v>
      </c>
      <c r="C1782" s="31">
        <v>14200</v>
      </c>
      <c r="D1782" s="33">
        <v>97.260273972602747</v>
      </c>
      <c r="E1782" s="34">
        <v>1</v>
      </c>
    </row>
    <row r="1783" spans="2:5" x14ac:dyDescent="0.3">
      <c r="B1783" s="35" t="s">
        <v>312</v>
      </c>
      <c r="C1783" s="31">
        <v>7308.6952462144272</v>
      </c>
      <c r="D1783" s="33">
        <v>112.44000947233431</v>
      </c>
      <c r="E1783" s="34">
        <v>111</v>
      </c>
    </row>
    <row r="1784" spans="2:5" x14ac:dyDescent="0.3">
      <c r="B1784" s="36">
        <v>2003</v>
      </c>
      <c r="C1784" s="31">
        <v>6700</v>
      </c>
      <c r="D1784" s="33">
        <v>193.57209556446441</v>
      </c>
      <c r="E1784" s="34">
        <v>4</v>
      </c>
    </row>
    <row r="1785" spans="2:5" x14ac:dyDescent="0.3">
      <c r="B1785" s="36">
        <v>2004</v>
      </c>
      <c r="C1785" s="31">
        <v>6483.333333333333</v>
      </c>
      <c r="D1785" s="33">
        <v>127.69744650500486</v>
      </c>
      <c r="E1785" s="34">
        <v>6</v>
      </c>
    </row>
    <row r="1786" spans="2:5" x14ac:dyDescent="0.3">
      <c r="B1786" s="36">
        <v>2005</v>
      </c>
      <c r="C1786" s="31">
        <v>4552.173913043478</v>
      </c>
      <c r="D1786" s="33">
        <v>98.900869548536136</v>
      </c>
      <c r="E1786" s="34">
        <v>23</v>
      </c>
    </row>
    <row r="1787" spans="2:5" x14ac:dyDescent="0.3">
      <c r="B1787" s="36">
        <v>2006</v>
      </c>
      <c r="C1787" s="31">
        <v>5776.4705882352937</v>
      </c>
      <c r="D1787" s="33">
        <v>95.238687827970452</v>
      </c>
      <c r="E1787" s="34">
        <v>17</v>
      </c>
    </row>
    <row r="1788" spans="2:5" x14ac:dyDescent="0.3">
      <c r="B1788" s="36">
        <v>2007</v>
      </c>
      <c r="C1788" s="31">
        <v>10363.333333333334</v>
      </c>
      <c r="D1788" s="33">
        <v>101.01331529067365</v>
      </c>
      <c r="E1788" s="34">
        <v>15</v>
      </c>
    </row>
    <row r="1789" spans="2:5" x14ac:dyDescent="0.3">
      <c r="B1789" s="36">
        <v>2008</v>
      </c>
      <c r="C1789" s="31">
        <v>11285.555555555555</v>
      </c>
      <c r="D1789" s="33">
        <v>102.08622299826219</v>
      </c>
      <c r="E1789" s="34">
        <v>45</v>
      </c>
    </row>
    <row r="1790" spans="2:5" x14ac:dyDescent="0.3">
      <c r="B1790" s="36">
        <v>2009</v>
      </c>
      <c r="C1790" s="31">
        <v>6000</v>
      </c>
      <c r="D1790" s="33">
        <v>68.571428571428569</v>
      </c>
      <c r="E1790" s="34">
        <v>1</v>
      </c>
    </row>
    <row r="1791" spans="2:5" x14ac:dyDescent="0.3">
      <c r="B1791" s="35" t="s">
        <v>313</v>
      </c>
      <c r="C1791" s="31">
        <v>1002.8365895800105</v>
      </c>
      <c r="D1791" s="33">
        <v>94.531118522462961</v>
      </c>
      <c r="E1791" s="34">
        <v>295</v>
      </c>
    </row>
    <row r="1792" spans="2:5" x14ac:dyDescent="0.3">
      <c r="B1792" s="36">
        <v>1998</v>
      </c>
      <c r="C1792" s="31">
        <v>400</v>
      </c>
      <c r="D1792" s="33">
        <v>88.888888888888886</v>
      </c>
      <c r="E1792" s="34">
        <v>1</v>
      </c>
    </row>
    <row r="1793" spans="2:5" x14ac:dyDescent="0.3">
      <c r="B1793" s="36">
        <v>1999</v>
      </c>
      <c r="C1793" s="31">
        <v>918.75</v>
      </c>
      <c r="D1793" s="33">
        <v>129.43506493506493</v>
      </c>
      <c r="E1793" s="34">
        <v>4</v>
      </c>
    </row>
    <row r="1794" spans="2:5" x14ac:dyDescent="0.3">
      <c r="B1794" s="36">
        <v>2000</v>
      </c>
      <c r="C1794" s="31">
        <v>480</v>
      </c>
      <c r="D1794" s="33">
        <v>74.762635427104243</v>
      </c>
      <c r="E1794" s="34">
        <v>10</v>
      </c>
    </row>
    <row r="1795" spans="2:5" x14ac:dyDescent="0.3">
      <c r="B1795" s="36">
        <v>2001</v>
      </c>
      <c r="C1795" s="31">
        <v>902.63157894736844</v>
      </c>
      <c r="D1795" s="33">
        <v>98.516004405431985</v>
      </c>
      <c r="E1795" s="34">
        <v>19</v>
      </c>
    </row>
    <row r="1796" spans="2:5" x14ac:dyDescent="0.3">
      <c r="B1796" s="36">
        <v>2002</v>
      </c>
      <c r="C1796" s="31">
        <v>940.625</v>
      </c>
      <c r="D1796" s="33">
        <v>88.974745455946675</v>
      </c>
      <c r="E1796" s="34">
        <v>16</v>
      </c>
    </row>
    <row r="1797" spans="2:5" x14ac:dyDescent="0.3">
      <c r="B1797" s="36">
        <v>2003</v>
      </c>
      <c r="C1797" s="31">
        <v>1097.9166666666667</v>
      </c>
      <c r="D1797" s="33">
        <v>92.183071212146103</v>
      </c>
      <c r="E1797" s="34">
        <v>12</v>
      </c>
    </row>
    <row r="1798" spans="2:5" x14ac:dyDescent="0.3">
      <c r="B1798" s="36">
        <v>2004</v>
      </c>
      <c r="C1798" s="31">
        <v>1254.5833333333333</v>
      </c>
      <c r="D1798" s="33">
        <v>92.706701439599797</v>
      </c>
      <c r="E1798" s="34">
        <v>60</v>
      </c>
    </row>
    <row r="1799" spans="2:5" x14ac:dyDescent="0.3">
      <c r="B1799" s="36">
        <v>2005</v>
      </c>
      <c r="C1799" s="31">
        <v>1296.0227272727273</v>
      </c>
      <c r="D1799" s="33">
        <v>82.600859371436343</v>
      </c>
      <c r="E1799" s="34">
        <v>88</v>
      </c>
    </row>
    <row r="1800" spans="2:5" x14ac:dyDescent="0.3">
      <c r="B1800" s="36">
        <v>2006</v>
      </c>
      <c r="C1800" s="31">
        <v>1735</v>
      </c>
      <c r="D1800" s="33">
        <v>102.71209556654762</v>
      </c>
      <c r="E1800" s="34">
        <v>85</v>
      </c>
    </row>
    <row r="1801" spans="2:5" x14ac:dyDescent="0.3">
      <c r="B1801" s="35" t="s">
        <v>314</v>
      </c>
      <c r="C1801" s="31">
        <v>41277.083333333336</v>
      </c>
      <c r="D1801" s="33">
        <v>98.39962523519074</v>
      </c>
      <c r="E1801" s="34">
        <v>11</v>
      </c>
    </row>
    <row r="1802" spans="2:5" x14ac:dyDescent="0.3">
      <c r="B1802" s="36">
        <v>2004</v>
      </c>
      <c r="C1802" s="31">
        <v>35675</v>
      </c>
      <c r="D1802" s="33">
        <v>97.725804538985443</v>
      </c>
      <c r="E1802" s="34">
        <v>4</v>
      </c>
    </row>
    <row r="1803" spans="2:5" x14ac:dyDescent="0.3">
      <c r="B1803" s="36">
        <v>2005</v>
      </c>
      <c r="C1803" s="31">
        <v>38150</v>
      </c>
      <c r="D1803" s="33">
        <v>102.07053355128767</v>
      </c>
      <c r="E1803" s="34">
        <v>3</v>
      </c>
    </row>
    <row r="1804" spans="2:5" x14ac:dyDescent="0.3">
      <c r="B1804" s="36">
        <v>2006</v>
      </c>
      <c r="C1804" s="31">
        <v>39583.333333333336</v>
      </c>
      <c r="D1804" s="33">
        <v>95.138040713085317</v>
      </c>
      <c r="E1804" s="34">
        <v>3</v>
      </c>
    </row>
    <row r="1805" spans="2:5" x14ac:dyDescent="0.3">
      <c r="B1805" s="36">
        <v>2008</v>
      </c>
      <c r="C1805" s="31">
        <v>51700</v>
      </c>
      <c r="D1805" s="33">
        <v>98.664122137404576</v>
      </c>
      <c r="E1805" s="34">
        <v>1</v>
      </c>
    </row>
    <row r="1806" spans="2:5" x14ac:dyDescent="0.3">
      <c r="B1806" s="32" t="s">
        <v>19</v>
      </c>
      <c r="C1806" s="31">
        <v>500</v>
      </c>
      <c r="D1806" s="33">
        <v>58.82352941176471</v>
      </c>
      <c r="E1806" s="34">
        <v>1</v>
      </c>
    </row>
    <row r="1807" spans="2:5" x14ac:dyDescent="0.3">
      <c r="B1807" s="35" t="s">
        <v>296</v>
      </c>
      <c r="C1807" s="31">
        <v>500</v>
      </c>
      <c r="D1807" s="33">
        <v>58.82352941176471</v>
      </c>
      <c r="E1807" s="34">
        <v>1</v>
      </c>
    </row>
    <row r="1808" spans="2:5" x14ac:dyDescent="0.3">
      <c r="B1808" s="36">
        <v>1998</v>
      </c>
      <c r="C1808" s="31">
        <v>500</v>
      </c>
      <c r="D1808" s="33">
        <v>58.82352941176471</v>
      </c>
      <c r="E1808" s="34">
        <v>1</v>
      </c>
    </row>
    <row r="1809" spans="2:5" x14ac:dyDescent="0.3">
      <c r="B1809" s="32" t="s">
        <v>20</v>
      </c>
      <c r="C1809" s="31">
        <v>122683.67346938777</v>
      </c>
      <c r="D1809" s="33">
        <v>98.338505895532677</v>
      </c>
      <c r="E1809" s="34">
        <v>19</v>
      </c>
    </row>
    <row r="1810" spans="2:5" x14ac:dyDescent="0.3">
      <c r="B1810" s="35" t="s">
        <v>315</v>
      </c>
      <c r="C1810" s="31">
        <v>81000</v>
      </c>
      <c r="D1810" s="33">
        <v>101.25</v>
      </c>
      <c r="E1810" s="34">
        <v>1</v>
      </c>
    </row>
    <row r="1811" spans="2:5" x14ac:dyDescent="0.3">
      <c r="B1811" s="36">
        <v>2004</v>
      </c>
      <c r="C1811" s="31">
        <v>81000</v>
      </c>
      <c r="D1811" s="33">
        <v>101.25</v>
      </c>
      <c r="E1811" s="34">
        <v>1</v>
      </c>
    </row>
    <row r="1812" spans="2:5" x14ac:dyDescent="0.3">
      <c r="B1812" s="35" t="s">
        <v>316</v>
      </c>
      <c r="C1812" s="31">
        <v>183000</v>
      </c>
      <c r="D1812" s="33">
        <v>100.54945054945054</v>
      </c>
      <c r="E1812" s="34">
        <v>1</v>
      </c>
    </row>
    <row r="1813" spans="2:5" x14ac:dyDescent="0.3">
      <c r="B1813" s="36">
        <v>2011</v>
      </c>
      <c r="C1813" s="31">
        <v>183000</v>
      </c>
      <c r="D1813" s="33">
        <v>100.54945054945054</v>
      </c>
      <c r="E1813" s="34">
        <v>1</v>
      </c>
    </row>
    <row r="1814" spans="2:5" x14ac:dyDescent="0.3">
      <c r="B1814" s="35" t="s">
        <v>317</v>
      </c>
      <c r="C1814" s="31">
        <v>131142.85714285716</v>
      </c>
      <c r="D1814" s="33">
        <v>98.88981464338562</v>
      </c>
      <c r="E1814" s="34">
        <v>13</v>
      </c>
    </row>
    <row r="1815" spans="2:5" x14ac:dyDescent="0.3">
      <c r="B1815" s="36">
        <v>2010</v>
      </c>
      <c r="C1815" s="31">
        <v>122000</v>
      </c>
      <c r="D1815" s="33">
        <v>100.81212998466025</v>
      </c>
      <c r="E1815" s="34">
        <v>6</v>
      </c>
    </row>
    <row r="1816" spans="2:5" x14ac:dyDescent="0.3">
      <c r="B1816" s="36">
        <v>2012</v>
      </c>
      <c r="C1816" s="31">
        <v>140285.71428571429</v>
      </c>
      <c r="D1816" s="33">
        <v>96.967499302111008</v>
      </c>
      <c r="E1816" s="34">
        <v>7</v>
      </c>
    </row>
    <row r="1817" spans="2:5" x14ac:dyDescent="0.3">
      <c r="B1817" s="35" t="s">
        <v>318</v>
      </c>
      <c r="C1817" s="31">
        <v>110833.33333333333</v>
      </c>
      <c r="D1817" s="33">
        <v>96.263487144168963</v>
      </c>
      <c r="E1817" s="34">
        <v>4</v>
      </c>
    </row>
    <row r="1818" spans="2:5" x14ac:dyDescent="0.3">
      <c r="B1818" s="36">
        <v>2005</v>
      </c>
      <c r="C1818" s="31">
        <v>109000</v>
      </c>
      <c r="D1818" s="33">
        <v>99.090909090909093</v>
      </c>
      <c r="E1818" s="34">
        <v>1</v>
      </c>
    </row>
    <row r="1819" spans="2:5" x14ac:dyDescent="0.3">
      <c r="B1819" s="36">
        <v>2007</v>
      </c>
      <c r="C1819" s="31">
        <v>106500</v>
      </c>
      <c r="D1819" s="33">
        <v>98.293302341597794</v>
      </c>
      <c r="E1819" s="34">
        <v>2</v>
      </c>
    </row>
    <row r="1820" spans="2:5" x14ac:dyDescent="0.3">
      <c r="B1820" s="36">
        <v>2008</v>
      </c>
      <c r="C1820" s="31">
        <v>117000</v>
      </c>
      <c r="D1820" s="33">
        <v>91.40625</v>
      </c>
      <c r="E1820" s="34">
        <v>1</v>
      </c>
    </row>
    <row r="1821" spans="2:5" x14ac:dyDescent="0.3">
      <c r="B1821" s="32" t="s">
        <v>21</v>
      </c>
      <c r="C1821" s="31">
        <v>11472.673864011189</v>
      </c>
      <c r="D1821" s="33">
        <v>95.988886289426588</v>
      </c>
      <c r="E1821" s="34">
        <v>857</v>
      </c>
    </row>
    <row r="1822" spans="2:5" x14ac:dyDescent="0.3">
      <c r="B1822" s="35" t="s">
        <v>319</v>
      </c>
      <c r="C1822" s="31">
        <v>9612.2943935985277</v>
      </c>
      <c r="D1822" s="33">
        <v>95.356564780734203</v>
      </c>
      <c r="E1822" s="34">
        <v>550</v>
      </c>
    </row>
    <row r="1823" spans="2:5" x14ac:dyDescent="0.3">
      <c r="B1823" s="36">
        <v>2012</v>
      </c>
      <c r="C1823" s="31">
        <v>8009.9610389610389</v>
      </c>
      <c r="D1823" s="33">
        <v>99.629054535290607</v>
      </c>
      <c r="E1823" s="34">
        <v>231</v>
      </c>
    </row>
    <row r="1824" spans="2:5" x14ac:dyDescent="0.3">
      <c r="B1824" s="36">
        <v>2013</v>
      </c>
      <c r="C1824" s="31">
        <v>9386.71653543307</v>
      </c>
      <c r="D1824" s="33">
        <v>96.936241525095355</v>
      </c>
      <c r="E1824" s="34">
        <v>254</v>
      </c>
    </row>
    <row r="1825" spans="2:5" x14ac:dyDescent="0.3">
      <c r="B1825" s="36">
        <v>2014</v>
      </c>
      <c r="C1825" s="31">
        <v>12312.5</v>
      </c>
      <c r="D1825" s="33">
        <v>100.43006815803849</v>
      </c>
      <c r="E1825" s="34">
        <v>60</v>
      </c>
    </row>
    <row r="1826" spans="2:5" x14ac:dyDescent="0.3">
      <c r="B1826" s="36">
        <v>2015</v>
      </c>
      <c r="C1826" s="31">
        <v>8740</v>
      </c>
      <c r="D1826" s="33">
        <v>84.430894904512314</v>
      </c>
      <c r="E1826" s="34">
        <v>5</v>
      </c>
    </row>
    <row r="1827" spans="2:5" x14ac:dyDescent="0.3">
      <c r="B1827" s="35" t="s">
        <v>320</v>
      </c>
      <c r="C1827" s="31">
        <v>14600</v>
      </c>
      <c r="D1827" s="33">
        <v>95.753488542591583</v>
      </c>
      <c r="E1827" s="34">
        <v>3</v>
      </c>
    </row>
    <row r="1828" spans="2:5" x14ac:dyDescent="0.3">
      <c r="B1828" s="36">
        <v>2013</v>
      </c>
      <c r="C1828" s="31">
        <v>13200</v>
      </c>
      <c r="D1828" s="33">
        <v>100.07840565661175</v>
      </c>
      <c r="E1828" s="34">
        <v>2</v>
      </c>
    </row>
    <row r="1829" spans="2:5" x14ac:dyDescent="0.3">
      <c r="B1829" s="36">
        <v>2014</v>
      </c>
      <c r="C1829" s="31">
        <v>16000</v>
      </c>
      <c r="D1829" s="33">
        <v>91.428571428571431</v>
      </c>
      <c r="E1829" s="34">
        <v>1</v>
      </c>
    </row>
    <row r="1830" spans="2:5" x14ac:dyDescent="0.3">
      <c r="B1830" s="35" t="s">
        <v>321</v>
      </c>
      <c r="C1830" s="31">
        <v>12659.53947368421</v>
      </c>
      <c r="D1830" s="33">
        <v>98.98896781786614</v>
      </c>
      <c r="E1830" s="34">
        <v>304</v>
      </c>
    </row>
    <row r="1831" spans="2:5" x14ac:dyDescent="0.3">
      <c r="B1831" s="36">
        <v>2014</v>
      </c>
      <c r="C1831" s="31">
        <v>12659.53947368421</v>
      </c>
      <c r="D1831" s="33">
        <v>98.98896781786614</v>
      </c>
      <c r="E1831" s="34">
        <v>304</v>
      </c>
    </row>
    <row r="1832" spans="2:5" x14ac:dyDescent="0.3">
      <c r="B1832" s="32" t="s">
        <v>22</v>
      </c>
      <c r="C1832" s="31">
        <v>46461.111111111109</v>
      </c>
      <c r="D1832" s="33">
        <v>94.540871411632693</v>
      </c>
      <c r="E1832" s="34">
        <v>9</v>
      </c>
    </row>
    <row r="1833" spans="2:5" x14ac:dyDescent="0.3">
      <c r="B1833" s="35" t="s">
        <v>322</v>
      </c>
      <c r="C1833" s="31">
        <v>46461.111111111109</v>
      </c>
      <c r="D1833" s="33">
        <v>94.540871411632693</v>
      </c>
      <c r="E1833" s="34">
        <v>9</v>
      </c>
    </row>
    <row r="1834" spans="2:5" x14ac:dyDescent="0.3">
      <c r="B1834" s="36">
        <v>2012</v>
      </c>
      <c r="C1834" s="31">
        <v>46461.111111111109</v>
      </c>
      <c r="D1834" s="33">
        <v>94.540871411632693</v>
      </c>
      <c r="E1834" s="34">
        <v>9</v>
      </c>
    </row>
    <row r="1835" spans="2:5" x14ac:dyDescent="0.3">
      <c r="B1835" s="32" t="s">
        <v>23</v>
      </c>
      <c r="C1835" s="31">
        <v>8992.6833047426626</v>
      </c>
      <c r="D1835" s="33">
        <v>100.90221118739152</v>
      </c>
      <c r="E1835" s="34">
        <v>92449</v>
      </c>
    </row>
    <row r="1836" spans="2:5" x14ac:dyDescent="0.3">
      <c r="B1836" s="35" t="s">
        <v>323</v>
      </c>
      <c r="C1836" s="31">
        <v>4900</v>
      </c>
      <c r="D1836" s="33">
        <v>81.666666666666671</v>
      </c>
      <c r="E1836" s="34">
        <v>1</v>
      </c>
    </row>
    <row r="1837" spans="2:5" x14ac:dyDescent="0.3">
      <c r="B1837" s="36">
        <v>2006</v>
      </c>
      <c r="C1837" s="31">
        <v>4900</v>
      </c>
      <c r="D1837" s="33">
        <v>81.666666666666671</v>
      </c>
      <c r="E1837" s="34">
        <v>1</v>
      </c>
    </row>
    <row r="1838" spans="2:5" x14ac:dyDescent="0.3">
      <c r="B1838" s="35" t="s">
        <v>324</v>
      </c>
      <c r="C1838" s="31">
        <v>500</v>
      </c>
      <c r="D1838" s="33">
        <v>89.285714285714278</v>
      </c>
      <c r="E1838" s="34">
        <v>2</v>
      </c>
    </row>
    <row r="1839" spans="2:5" x14ac:dyDescent="0.3">
      <c r="B1839" s="36">
        <v>1997</v>
      </c>
      <c r="C1839" s="31">
        <v>500</v>
      </c>
      <c r="D1839" s="33">
        <v>89.285714285714278</v>
      </c>
      <c r="E1839" s="34">
        <v>2</v>
      </c>
    </row>
    <row r="1840" spans="2:5" x14ac:dyDescent="0.3">
      <c r="B1840" s="35" t="s">
        <v>325</v>
      </c>
      <c r="C1840" s="31">
        <v>15457.333333333334</v>
      </c>
      <c r="D1840" s="33">
        <v>98.596080012614635</v>
      </c>
      <c r="E1840" s="34">
        <v>234</v>
      </c>
    </row>
    <row r="1841" spans="2:5" x14ac:dyDescent="0.3">
      <c r="B1841" s="36">
        <v>2013</v>
      </c>
      <c r="C1841" s="31">
        <v>11970.222222222223</v>
      </c>
      <c r="D1841" s="33">
        <v>99.01365949038744</v>
      </c>
      <c r="E1841" s="34">
        <v>225</v>
      </c>
    </row>
    <row r="1842" spans="2:5" x14ac:dyDescent="0.3">
      <c r="B1842" s="36">
        <v>2014</v>
      </c>
      <c r="C1842" s="31">
        <v>18944.444444444445</v>
      </c>
      <c r="D1842" s="33">
        <v>98.178500534841845</v>
      </c>
      <c r="E1842" s="34">
        <v>9</v>
      </c>
    </row>
    <row r="1843" spans="2:5" x14ac:dyDescent="0.3">
      <c r="B1843" s="35" t="s">
        <v>326</v>
      </c>
      <c r="C1843" s="31">
        <v>15984.353865916321</v>
      </c>
      <c r="D1843" s="33">
        <v>99.770814927131127</v>
      </c>
      <c r="E1843" s="34">
        <v>311</v>
      </c>
    </row>
    <row r="1844" spans="2:5" x14ac:dyDescent="0.3">
      <c r="B1844" s="36">
        <v>2013</v>
      </c>
      <c r="C1844" s="31">
        <v>14646.319672131147</v>
      </c>
      <c r="D1844" s="33">
        <v>99.973272132117998</v>
      </c>
      <c r="E1844" s="34">
        <v>244</v>
      </c>
    </row>
    <row r="1845" spans="2:5" x14ac:dyDescent="0.3">
      <c r="B1845" s="36">
        <v>2014</v>
      </c>
      <c r="C1845" s="31">
        <v>17322.388059701494</v>
      </c>
      <c r="D1845" s="33">
        <v>99.568357722144256</v>
      </c>
      <c r="E1845" s="34">
        <v>67</v>
      </c>
    </row>
    <row r="1846" spans="2:5" x14ac:dyDescent="0.3">
      <c r="B1846" s="35" t="s">
        <v>327</v>
      </c>
      <c r="C1846" s="31">
        <v>613.54166666666674</v>
      </c>
      <c r="D1846" s="33">
        <v>107.51384208825996</v>
      </c>
      <c r="E1846" s="34">
        <v>9</v>
      </c>
    </row>
    <row r="1847" spans="2:5" x14ac:dyDescent="0.3">
      <c r="B1847" s="36">
        <v>1995</v>
      </c>
      <c r="C1847" s="31">
        <v>500</v>
      </c>
      <c r="D1847" s="33">
        <v>86.956521739130437</v>
      </c>
      <c r="E1847" s="34">
        <v>1</v>
      </c>
    </row>
    <row r="1848" spans="2:5" x14ac:dyDescent="0.3">
      <c r="B1848" s="36">
        <v>1996</v>
      </c>
      <c r="C1848" s="31">
        <v>400</v>
      </c>
      <c r="D1848" s="33">
        <v>123.07692307692308</v>
      </c>
      <c r="E1848" s="34">
        <v>1</v>
      </c>
    </row>
    <row r="1849" spans="2:5" x14ac:dyDescent="0.3">
      <c r="B1849" s="36">
        <v>1999</v>
      </c>
      <c r="C1849" s="31">
        <v>487.5</v>
      </c>
      <c r="D1849" s="33">
        <v>96.008454106280197</v>
      </c>
      <c r="E1849" s="34">
        <v>4</v>
      </c>
    </row>
    <row r="1850" spans="2:5" x14ac:dyDescent="0.3">
      <c r="B1850" s="36">
        <v>2000</v>
      </c>
      <c r="C1850" s="31">
        <v>1066.6666666666667</v>
      </c>
      <c r="D1850" s="33">
        <v>124.0134694307061</v>
      </c>
      <c r="E1850" s="34">
        <v>3</v>
      </c>
    </row>
    <row r="1851" spans="2:5" x14ac:dyDescent="0.3">
      <c r="B1851" s="35" t="s">
        <v>328</v>
      </c>
      <c r="C1851" s="31">
        <v>2275</v>
      </c>
      <c r="D1851" s="33">
        <v>113.12813400192042</v>
      </c>
      <c r="E1851" s="34">
        <v>3</v>
      </c>
    </row>
    <row r="1852" spans="2:5" x14ac:dyDescent="0.3">
      <c r="B1852" s="36">
        <v>1999</v>
      </c>
      <c r="C1852" s="31">
        <v>450</v>
      </c>
      <c r="D1852" s="33">
        <v>67.032967032967036</v>
      </c>
      <c r="E1852" s="34">
        <v>2</v>
      </c>
    </row>
    <row r="1853" spans="2:5" x14ac:dyDescent="0.3">
      <c r="B1853" s="36">
        <v>2009</v>
      </c>
      <c r="C1853" s="31">
        <v>4100</v>
      </c>
      <c r="D1853" s="33">
        <v>159.22330097087379</v>
      </c>
      <c r="E1853" s="34">
        <v>1</v>
      </c>
    </row>
    <row r="1854" spans="2:5" x14ac:dyDescent="0.3">
      <c r="B1854" s="35" t="s">
        <v>329</v>
      </c>
      <c r="C1854" s="31">
        <v>2478.6689261031365</v>
      </c>
      <c r="D1854" s="33">
        <v>96.784203690855932</v>
      </c>
      <c r="E1854" s="34">
        <v>133</v>
      </c>
    </row>
    <row r="1855" spans="2:5" x14ac:dyDescent="0.3">
      <c r="B1855" s="36">
        <v>1995</v>
      </c>
      <c r="C1855" s="31">
        <v>775</v>
      </c>
      <c r="D1855" s="33">
        <v>128.01932367149757</v>
      </c>
      <c r="E1855" s="34">
        <v>3</v>
      </c>
    </row>
    <row r="1856" spans="2:5" x14ac:dyDescent="0.3">
      <c r="B1856" s="36">
        <v>1996</v>
      </c>
      <c r="C1856" s="31">
        <v>300</v>
      </c>
      <c r="D1856" s="33">
        <v>60</v>
      </c>
      <c r="E1856" s="34">
        <v>1</v>
      </c>
    </row>
    <row r="1857" spans="2:5" x14ac:dyDescent="0.3">
      <c r="B1857" s="36">
        <v>1997</v>
      </c>
      <c r="C1857" s="31">
        <v>504.16666666666669</v>
      </c>
      <c r="D1857" s="33">
        <v>78.811460190136657</v>
      </c>
      <c r="E1857" s="34">
        <v>6</v>
      </c>
    </row>
    <row r="1858" spans="2:5" x14ac:dyDescent="0.3">
      <c r="B1858" s="36">
        <v>1998</v>
      </c>
      <c r="C1858" s="31">
        <v>1455</v>
      </c>
      <c r="D1858" s="33">
        <v>111.82585786650725</v>
      </c>
      <c r="E1858" s="34">
        <v>5</v>
      </c>
    </row>
    <row r="1859" spans="2:5" x14ac:dyDescent="0.3">
      <c r="B1859" s="36">
        <v>1999</v>
      </c>
      <c r="C1859" s="31">
        <v>1488.8888888888889</v>
      </c>
      <c r="D1859" s="33">
        <v>93.898985344663785</v>
      </c>
      <c r="E1859" s="34">
        <v>9</v>
      </c>
    </row>
    <row r="1860" spans="2:5" x14ac:dyDescent="0.3">
      <c r="B1860" s="36">
        <v>2000</v>
      </c>
      <c r="C1860" s="31">
        <v>1420</v>
      </c>
      <c r="D1860" s="33">
        <v>93.901373578143833</v>
      </c>
      <c r="E1860" s="34">
        <v>5</v>
      </c>
    </row>
    <row r="1861" spans="2:5" x14ac:dyDescent="0.3">
      <c r="B1861" s="36">
        <v>2001</v>
      </c>
      <c r="C1861" s="31">
        <v>1543.75</v>
      </c>
      <c r="D1861" s="33">
        <v>74.08262320773693</v>
      </c>
      <c r="E1861" s="34">
        <v>8</v>
      </c>
    </row>
    <row r="1862" spans="2:5" x14ac:dyDescent="0.3">
      <c r="B1862" s="36">
        <v>2002</v>
      </c>
      <c r="C1862" s="31">
        <v>2009.090909090909</v>
      </c>
      <c r="D1862" s="33">
        <v>122.13894928057425</v>
      </c>
      <c r="E1862" s="34">
        <v>11</v>
      </c>
    </row>
    <row r="1863" spans="2:5" x14ac:dyDescent="0.3">
      <c r="B1863" s="36">
        <v>2003</v>
      </c>
      <c r="C1863" s="31">
        <v>1860.5263157894738</v>
      </c>
      <c r="D1863" s="33">
        <v>99.319879832532294</v>
      </c>
      <c r="E1863" s="34">
        <v>19</v>
      </c>
    </row>
    <row r="1864" spans="2:5" x14ac:dyDescent="0.3">
      <c r="B1864" s="36">
        <v>2004</v>
      </c>
      <c r="C1864" s="31">
        <v>2711.1111111111113</v>
      </c>
      <c r="D1864" s="33">
        <v>95.813436253369872</v>
      </c>
      <c r="E1864" s="34">
        <v>9</v>
      </c>
    </row>
    <row r="1865" spans="2:5" x14ac:dyDescent="0.3">
      <c r="B1865" s="36">
        <v>2005</v>
      </c>
      <c r="C1865" s="31">
        <v>2930</v>
      </c>
      <c r="D1865" s="33">
        <v>94.37651809610972</v>
      </c>
      <c r="E1865" s="34">
        <v>10</v>
      </c>
    </row>
    <row r="1866" spans="2:5" x14ac:dyDescent="0.3">
      <c r="B1866" s="36">
        <v>2006</v>
      </c>
      <c r="C1866" s="31">
        <v>2850</v>
      </c>
      <c r="D1866" s="33">
        <v>109.93575648548804</v>
      </c>
      <c r="E1866" s="34">
        <v>5</v>
      </c>
    </row>
    <row r="1867" spans="2:5" x14ac:dyDescent="0.3">
      <c r="B1867" s="36">
        <v>2007</v>
      </c>
      <c r="C1867" s="31">
        <v>3300</v>
      </c>
      <c r="D1867" s="33">
        <v>113.88482701005387</v>
      </c>
      <c r="E1867" s="34">
        <v>5</v>
      </c>
    </row>
    <row r="1868" spans="2:5" x14ac:dyDescent="0.3">
      <c r="B1868" s="36">
        <v>2008</v>
      </c>
      <c r="C1868" s="31">
        <v>4120</v>
      </c>
      <c r="D1868" s="33">
        <v>85.729367467702573</v>
      </c>
      <c r="E1868" s="34">
        <v>5</v>
      </c>
    </row>
    <row r="1869" spans="2:5" x14ac:dyDescent="0.3">
      <c r="B1869" s="36">
        <v>2011</v>
      </c>
      <c r="C1869" s="31">
        <v>9912.5</v>
      </c>
      <c r="D1869" s="33">
        <v>90.024697078322291</v>
      </c>
      <c r="E1869" s="34">
        <v>32</v>
      </c>
    </row>
    <row r="1870" spans="2:5" x14ac:dyDescent="0.3">
      <c r="B1870" s="35" t="s">
        <v>330</v>
      </c>
      <c r="C1870" s="31">
        <v>12800</v>
      </c>
      <c r="D1870" s="33">
        <v>109.87371945426381</v>
      </c>
      <c r="E1870" s="34">
        <v>4</v>
      </c>
    </row>
    <row r="1871" spans="2:5" x14ac:dyDescent="0.3">
      <c r="B1871" s="36">
        <v>2012</v>
      </c>
      <c r="C1871" s="31">
        <v>12800</v>
      </c>
      <c r="D1871" s="33">
        <v>109.87371945426381</v>
      </c>
      <c r="E1871" s="34">
        <v>4</v>
      </c>
    </row>
    <row r="1872" spans="2:5" x14ac:dyDescent="0.3">
      <c r="B1872" s="35" t="s">
        <v>336</v>
      </c>
      <c r="C1872" s="31">
        <v>6419.8464912280697</v>
      </c>
      <c r="D1872" s="33">
        <v>113.78049530143096</v>
      </c>
      <c r="E1872" s="34">
        <v>41</v>
      </c>
    </row>
    <row r="1873" spans="2:5" x14ac:dyDescent="0.3">
      <c r="B1873" s="36">
        <v>2000</v>
      </c>
      <c r="C1873" s="31">
        <v>900</v>
      </c>
      <c r="D1873" s="33">
        <v>112.5</v>
      </c>
      <c r="E1873" s="34">
        <v>1</v>
      </c>
    </row>
    <row r="1874" spans="2:5" x14ac:dyDescent="0.3">
      <c r="B1874" s="36">
        <v>2003</v>
      </c>
      <c r="C1874" s="31">
        <v>1600</v>
      </c>
      <c r="D1874" s="33">
        <v>101.58730158730158</v>
      </c>
      <c r="E1874" s="34">
        <v>1</v>
      </c>
    </row>
    <row r="1875" spans="2:5" x14ac:dyDescent="0.3">
      <c r="B1875" s="36">
        <v>2006</v>
      </c>
      <c r="C1875" s="31">
        <v>6950</v>
      </c>
      <c r="D1875" s="33">
        <v>151.34074558534991</v>
      </c>
      <c r="E1875" s="34">
        <v>2</v>
      </c>
    </row>
    <row r="1876" spans="2:5" x14ac:dyDescent="0.3">
      <c r="B1876" s="36">
        <v>2010</v>
      </c>
      <c r="C1876" s="31">
        <v>7937.5</v>
      </c>
      <c r="D1876" s="33">
        <v>112.87109164294741</v>
      </c>
      <c r="E1876" s="34">
        <v>16</v>
      </c>
    </row>
    <row r="1877" spans="2:5" x14ac:dyDescent="0.3">
      <c r="B1877" s="36">
        <v>2011</v>
      </c>
      <c r="C1877" s="31">
        <v>13131.578947368422</v>
      </c>
      <c r="D1877" s="33">
        <v>111.92902249736005</v>
      </c>
      <c r="E1877" s="34">
        <v>19</v>
      </c>
    </row>
    <row r="1878" spans="2:5" x14ac:dyDescent="0.3">
      <c r="B1878" s="36">
        <v>2012</v>
      </c>
      <c r="C1878" s="31">
        <v>8000</v>
      </c>
      <c r="D1878" s="33">
        <v>92.454810495626816</v>
      </c>
      <c r="E1878" s="34">
        <v>2</v>
      </c>
    </row>
    <row r="1879" spans="2:5" x14ac:dyDescent="0.3">
      <c r="B1879" s="35" t="s">
        <v>331</v>
      </c>
      <c r="C1879" s="31">
        <v>800</v>
      </c>
      <c r="D1879" s="33">
        <v>60.427599337825981</v>
      </c>
      <c r="E1879" s="34">
        <v>4</v>
      </c>
    </row>
    <row r="1880" spans="2:5" x14ac:dyDescent="0.3">
      <c r="B1880" s="36">
        <v>1997</v>
      </c>
      <c r="C1880" s="31">
        <v>400</v>
      </c>
      <c r="D1880" s="33">
        <v>37.209302325581397</v>
      </c>
      <c r="E1880" s="34">
        <v>1</v>
      </c>
    </row>
    <row r="1881" spans="2:5" x14ac:dyDescent="0.3">
      <c r="B1881" s="36">
        <v>1998</v>
      </c>
      <c r="C1881" s="31">
        <v>1200</v>
      </c>
      <c r="D1881" s="33">
        <v>83.645896350070572</v>
      </c>
      <c r="E1881" s="34">
        <v>3</v>
      </c>
    </row>
    <row r="1882" spans="2:5" x14ac:dyDescent="0.3">
      <c r="B1882" s="35" t="s">
        <v>337</v>
      </c>
      <c r="C1882" s="31">
        <v>5183.333333333333</v>
      </c>
      <c r="D1882" s="33">
        <v>138.15647911843837</v>
      </c>
      <c r="E1882" s="34">
        <v>8</v>
      </c>
    </row>
    <row r="1883" spans="2:5" x14ac:dyDescent="0.3">
      <c r="B1883" s="36">
        <v>1997</v>
      </c>
      <c r="C1883" s="31">
        <v>3600</v>
      </c>
      <c r="D1883" s="33">
        <v>236.0655737704918</v>
      </c>
      <c r="E1883" s="34">
        <v>1</v>
      </c>
    </row>
    <row r="1884" spans="2:5" x14ac:dyDescent="0.3">
      <c r="B1884" s="36">
        <v>2000</v>
      </c>
      <c r="C1884" s="31">
        <v>1333.3333333333333</v>
      </c>
      <c r="D1884" s="33">
        <v>81.346153846153854</v>
      </c>
      <c r="E1884" s="34">
        <v>3</v>
      </c>
    </row>
    <row r="1885" spans="2:5" x14ac:dyDescent="0.3">
      <c r="B1885" s="36">
        <v>2003</v>
      </c>
      <c r="C1885" s="31">
        <v>3700</v>
      </c>
      <c r="D1885" s="33">
        <v>90.797546012269933</v>
      </c>
      <c r="E1885" s="34">
        <v>1</v>
      </c>
    </row>
    <row r="1886" spans="2:5" x14ac:dyDescent="0.3">
      <c r="B1886" s="36">
        <v>2010</v>
      </c>
      <c r="C1886" s="31">
        <v>12100</v>
      </c>
      <c r="D1886" s="33">
        <v>144.4166428448379</v>
      </c>
      <c r="E1886" s="34">
        <v>3</v>
      </c>
    </row>
    <row r="1887" spans="2:5" x14ac:dyDescent="0.3">
      <c r="B1887" s="35" t="s">
        <v>332</v>
      </c>
      <c r="C1887" s="31">
        <v>1000</v>
      </c>
      <c r="D1887" s="33">
        <v>81.592039800995011</v>
      </c>
      <c r="E1887" s="34">
        <v>2</v>
      </c>
    </row>
    <row r="1888" spans="2:5" x14ac:dyDescent="0.3">
      <c r="B1888" s="36">
        <v>1998</v>
      </c>
      <c r="C1888" s="31">
        <v>1000</v>
      </c>
      <c r="D1888" s="33">
        <v>81.592039800995011</v>
      </c>
      <c r="E1888" s="34">
        <v>2</v>
      </c>
    </row>
    <row r="1889" spans="2:5" x14ac:dyDescent="0.3">
      <c r="B1889" s="35" t="s">
        <v>338</v>
      </c>
      <c r="C1889" s="31">
        <v>8336.2820512820508</v>
      </c>
      <c r="D1889" s="33">
        <v>92.495028274010679</v>
      </c>
      <c r="E1889" s="34">
        <v>43</v>
      </c>
    </row>
    <row r="1890" spans="2:5" x14ac:dyDescent="0.3">
      <c r="B1890" s="36">
        <v>1995</v>
      </c>
      <c r="C1890" s="31">
        <v>800</v>
      </c>
      <c r="D1890" s="33">
        <v>103.38164251207729</v>
      </c>
      <c r="E1890" s="34">
        <v>2</v>
      </c>
    </row>
    <row r="1891" spans="2:5" x14ac:dyDescent="0.3">
      <c r="B1891" s="36">
        <v>2006</v>
      </c>
      <c r="C1891" s="31">
        <v>5080</v>
      </c>
      <c r="D1891" s="33">
        <v>90.896569615841784</v>
      </c>
      <c r="E1891" s="34">
        <v>5</v>
      </c>
    </row>
    <row r="1892" spans="2:5" x14ac:dyDescent="0.3">
      <c r="B1892" s="36">
        <v>2007</v>
      </c>
      <c r="C1892" s="31">
        <v>5750</v>
      </c>
      <c r="D1892" s="33">
        <v>74.651744766773703</v>
      </c>
      <c r="E1892" s="34">
        <v>2</v>
      </c>
    </row>
    <row r="1893" spans="2:5" x14ac:dyDescent="0.3">
      <c r="B1893" s="36">
        <v>2008</v>
      </c>
      <c r="C1893" s="31">
        <v>9350</v>
      </c>
      <c r="D1893" s="33">
        <v>92.46739948860332</v>
      </c>
      <c r="E1893" s="34">
        <v>4</v>
      </c>
    </row>
    <row r="1894" spans="2:5" x14ac:dyDescent="0.3">
      <c r="B1894" s="36">
        <v>2009</v>
      </c>
      <c r="C1894" s="31">
        <v>8800</v>
      </c>
      <c r="D1894" s="33">
        <v>98.599439775910369</v>
      </c>
      <c r="E1894" s="34">
        <v>1</v>
      </c>
    </row>
    <row r="1895" spans="2:5" x14ac:dyDescent="0.3">
      <c r="B1895" s="36">
        <v>2010</v>
      </c>
      <c r="C1895" s="31">
        <v>12326.923076923076</v>
      </c>
      <c r="D1895" s="33">
        <v>100.8412242567085</v>
      </c>
      <c r="E1895" s="34">
        <v>13</v>
      </c>
    </row>
    <row r="1896" spans="2:5" x14ac:dyDescent="0.3">
      <c r="B1896" s="36">
        <v>2011</v>
      </c>
      <c r="C1896" s="31">
        <v>12350</v>
      </c>
      <c r="D1896" s="33">
        <v>92.984731072262434</v>
      </c>
      <c r="E1896" s="34">
        <v>10</v>
      </c>
    </row>
    <row r="1897" spans="2:5" x14ac:dyDescent="0.3">
      <c r="B1897" s="36">
        <v>2012</v>
      </c>
      <c r="C1897" s="31">
        <v>12233.333333333334</v>
      </c>
      <c r="D1897" s="33">
        <v>86.137474703908097</v>
      </c>
      <c r="E1897" s="34">
        <v>6</v>
      </c>
    </row>
    <row r="1898" spans="2:5" x14ac:dyDescent="0.3">
      <c r="B1898" s="35" t="s">
        <v>333</v>
      </c>
      <c r="C1898" s="31">
        <v>2200</v>
      </c>
      <c r="D1898" s="33">
        <v>108.8945723216823</v>
      </c>
      <c r="E1898" s="34">
        <v>3</v>
      </c>
    </row>
    <row r="1899" spans="2:5" x14ac:dyDescent="0.3">
      <c r="B1899" s="36">
        <v>1998</v>
      </c>
      <c r="C1899" s="31">
        <v>2200</v>
      </c>
      <c r="D1899" s="33">
        <v>108.8945723216823</v>
      </c>
      <c r="E1899" s="34">
        <v>3</v>
      </c>
    </row>
    <row r="1900" spans="2:5" x14ac:dyDescent="0.3">
      <c r="B1900" s="35" t="s">
        <v>339</v>
      </c>
      <c r="C1900" s="31">
        <v>3744.4310451381884</v>
      </c>
      <c r="D1900" s="33">
        <v>113.19109705730844</v>
      </c>
      <c r="E1900" s="34">
        <v>732</v>
      </c>
    </row>
    <row r="1901" spans="2:5" x14ac:dyDescent="0.3">
      <c r="B1901" s="36">
        <v>1999</v>
      </c>
      <c r="C1901" s="31">
        <v>1757.1428571428571</v>
      </c>
      <c r="D1901" s="33">
        <v>155.43236318348764</v>
      </c>
      <c r="E1901" s="34">
        <v>7</v>
      </c>
    </row>
    <row r="1902" spans="2:5" x14ac:dyDescent="0.3">
      <c r="B1902" s="36">
        <v>2000</v>
      </c>
      <c r="C1902" s="31">
        <v>1542.8571428571429</v>
      </c>
      <c r="D1902" s="33">
        <v>130.21500019751872</v>
      </c>
      <c r="E1902" s="34">
        <v>21</v>
      </c>
    </row>
    <row r="1903" spans="2:5" x14ac:dyDescent="0.3">
      <c r="B1903" s="36">
        <v>2001</v>
      </c>
      <c r="C1903" s="31">
        <v>1435.2941176470588</v>
      </c>
      <c r="D1903" s="33">
        <v>107.50962234416428</v>
      </c>
      <c r="E1903" s="34">
        <v>34</v>
      </c>
    </row>
    <row r="1904" spans="2:5" x14ac:dyDescent="0.3">
      <c r="B1904" s="36">
        <v>2002</v>
      </c>
      <c r="C1904" s="31">
        <v>2257.1428571428573</v>
      </c>
      <c r="D1904" s="33">
        <v>115.6254246412043</v>
      </c>
      <c r="E1904" s="34">
        <v>21</v>
      </c>
    </row>
    <row r="1905" spans="2:5" x14ac:dyDescent="0.3">
      <c r="B1905" s="36">
        <v>2003</v>
      </c>
      <c r="C1905" s="31">
        <v>2204.3367346938776</v>
      </c>
      <c r="D1905" s="33">
        <v>111.77027445627641</v>
      </c>
      <c r="E1905" s="34">
        <v>98</v>
      </c>
    </row>
    <row r="1906" spans="2:5" x14ac:dyDescent="0.3">
      <c r="B1906" s="36">
        <v>2004</v>
      </c>
      <c r="C1906" s="31">
        <v>2522.2222222222222</v>
      </c>
      <c r="D1906" s="33">
        <v>102.37886071440145</v>
      </c>
      <c r="E1906" s="34">
        <v>81</v>
      </c>
    </row>
    <row r="1907" spans="2:5" x14ac:dyDescent="0.3">
      <c r="B1907" s="36">
        <v>2005</v>
      </c>
      <c r="C1907" s="31">
        <v>2937.8378378378379</v>
      </c>
      <c r="D1907" s="33">
        <v>99.862211071488986</v>
      </c>
      <c r="E1907" s="34">
        <v>74</v>
      </c>
    </row>
    <row r="1908" spans="2:5" x14ac:dyDescent="0.3">
      <c r="B1908" s="36">
        <v>2006</v>
      </c>
      <c r="C1908" s="31">
        <v>4375</v>
      </c>
      <c r="D1908" s="33">
        <v>108.24490834632238</v>
      </c>
      <c r="E1908" s="34">
        <v>88</v>
      </c>
    </row>
    <row r="1909" spans="2:5" x14ac:dyDescent="0.3">
      <c r="B1909" s="36">
        <v>2007</v>
      </c>
      <c r="C1909" s="31">
        <v>5845.8904109589039</v>
      </c>
      <c r="D1909" s="33">
        <v>102.1823569934629</v>
      </c>
      <c r="E1909" s="34">
        <v>73</v>
      </c>
    </row>
    <row r="1910" spans="2:5" x14ac:dyDescent="0.3">
      <c r="B1910" s="36">
        <v>2008</v>
      </c>
      <c r="C1910" s="31">
        <v>7450.30303030303</v>
      </c>
      <c r="D1910" s="33">
        <v>109.47640499040131</v>
      </c>
      <c r="E1910" s="34">
        <v>165</v>
      </c>
    </row>
    <row r="1911" spans="2:5" x14ac:dyDescent="0.3">
      <c r="B1911" s="36">
        <v>2009</v>
      </c>
      <c r="C1911" s="31">
        <v>8860.7142857142862</v>
      </c>
      <c r="D1911" s="33">
        <v>102.40464069166462</v>
      </c>
      <c r="E1911" s="34">
        <v>70</v>
      </c>
    </row>
    <row r="1912" spans="2:5" x14ac:dyDescent="0.3">
      <c r="B1912" s="35" t="s">
        <v>340</v>
      </c>
      <c r="C1912" s="31">
        <v>5431.9940634414324</v>
      </c>
      <c r="D1912" s="33">
        <v>127.19621745173613</v>
      </c>
      <c r="E1912" s="34">
        <v>129</v>
      </c>
    </row>
    <row r="1913" spans="2:5" x14ac:dyDescent="0.3">
      <c r="B1913" s="36">
        <v>1999</v>
      </c>
      <c r="C1913" s="31">
        <v>1700</v>
      </c>
      <c r="D1913" s="33">
        <v>81.92771084337349</v>
      </c>
      <c r="E1913" s="34">
        <v>1</v>
      </c>
    </row>
    <row r="1914" spans="2:5" x14ac:dyDescent="0.3">
      <c r="B1914" s="36">
        <v>2000</v>
      </c>
      <c r="C1914" s="31">
        <v>1925</v>
      </c>
      <c r="D1914" s="33">
        <v>137.5</v>
      </c>
      <c r="E1914" s="34">
        <v>2</v>
      </c>
    </row>
    <row r="1915" spans="2:5" x14ac:dyDescent="0.3">
      <c r="B1915" s="36">
        <v>2001</v>
      </c>
      <c r="C1915" s="31">
        <v>3705.5555555555557</v>
      </c>
      <c r="D1915" s="33">
        <v>106.67749951601455</v>
      </c>
      <c r="E1915" s="34">
        <v>9</v>
      </c>
    </row>
    <row r="1916" spans="2:5" x14ac:dyDescent="0.3">
      <c r="B1916" s="36">
        <v>2002</v>
      </c>
      <c r="C1916" s="31">
        <v>5100</v>
      </c>
      <c r="D1916" s="33">
        <v>148.6957486957487</v>
      </c>
      <c r="E1916" s="34">
        <v>2</v>
      </c>
    </row>
    <row r="1917" spans="2:5" x14ac:dyDescent="0.3">
      <c r="B1917" s="36">
        <v>2003</v>
      </c>
      <c r="C1917" s="31">
        <v>4400</v>
      </c>
      <c r="D1917" s="33">
        <v>121.80694095014141</v>
      </c>
      <c r="E1917" s="34">
        <v>7</v>
      </c>
    </row>
    <row r="1918" spans="2:5" x14ac:dyDescent="0.3">
      <c r="B1918" s="36">
        <v>2004</v>
      </c>
      <c r="C1918" s="31">
        <v>4150</v>
      </c>
      <c r="D1918" s="33">
        <v>212.67709637879696</v>
      </c>
      <c r="E1918" s="34">
        <v>6</v>
      </c>
    </row>
    <row r="1919" spans="2:5" x14ac:dyDescent="0.3">
      <c r="B1919" s="36">
        <v>2005</v>
      </c>
      <c r="C1919" s="31">
        <v>6433.333333333333</v>
      </c>
      <c r="D1919" s="33">
        <v>149.37844556493485</v>
      </c>
      <c r="E1919" s="34">
        <v>6</v>
      </c>
    </row>
    <row r="1920" spans="2:5" x14ac:dyDescent="0.3">
      <c r="B1920" s="36">
        <v>2006</v>
      </c>
      <c r="C1920" s="31">
        <v>5712.5</v>
      </c>
      <c r="D1920" s="33">
        <v>115.1169415997706</v>
      </c>
      <c r="E1920" s="34">
        <v>20</v>
      </c>
    </row>
    <row r="1921" spans="2:5" x14ac:dyDescent="0.3">
      <c r="B1921" s="36">
        <v>2007</v>
      </c>
      <c r="C1921" s="31">
        <v>7336.8421052631575</v>
      </c>
      <c r="D1921" s="33">
        <v>97.85373157595258</v>
      </c>
      <c r="E1921" s="34">
        <v>19</v>
      </c>
    </row>
    <row r="1922" spans="2:5" x14ac:dyDescent="0.3">
      <c r="B1922" s="36">
        <v>2008</v>
      </c>
      <c r="C1922" s="31">
        <v>8803.7037037037044</v>
      </c>
      <c r="D1922" s="33">
        <v>108.99782070766038</v>
      </c>
      <c r="E1922" s="34">
        <v>27</v>
      </c>
    </row>
    <row r="1923" spans="2:5" x14ac:dyDescent="0.3">
      <c r="B1923" s="36">
        <v>2009</v>
      </c>
      <c r="C1923" s="31">
        <v>10485</v>
      </c>
      <c r="D1923" s="33">
        <v>118.52645613670386</v>
      </c>
      <c r="E1923" s="34">
        <v>30</v>
      </c>
    </row>
    <row r="1924" spans="2:5" x14ac:dyDescent="0.3">
      <c r="B1924" s="35" t="s">
        <v>341</v>
      </c>
      <c r="C1924" s="31">
        <v>15223.719095828319</v>
      </c>
      <c r="D1924" s="33">
        <v>98.194344319276738</v>
      </c>
      <c r="E1924" s="34">
        <v>5870</v>
      </c>
    </row>
    <row r="1925" spans="2:5" x14ac:dyDescent="0.3">
      <c r="B1925" s="36">
        <v>2007</v>
      </c>
      <c r="C1925" s="31">
        <v>7903.333333333333</v>
      </c>
      <c r="D1925" s="33">
        <v>97.148207404697885</v>
      </c>
      <c r="E1925" s="34">
        <v>315</v>
      </c>
    </row>
    <row r="1926" spans="2:5" x14ac:dyDescent="0.3">
      <c r="B1926" s="36">
        <v>2008</v>
      </c>
      <c r="C1926" s="31">
        <v>8901.1527377521616</v>
      </c>
      <c r="D1926" s="33">
        <v>97.330430515023878</v>
      </c>
      <c r="E1926" s="34">
        <v>347</v>
      </c>
    </row>
    <row r="1927" spans="2:5" x14ac:dyDescent="0.3">
      <c r="B1927" s="36">
        <v>2009</v>
      </c>
      <c r="C1927" s="31">
        <v>10778.735632183909</v>
      </c>
      <c r="D1927" s="33">
        <v>97.675214341910902</v>
      </c>
      <c r="E1927" s="34">
        <v>87</v>
      </c>
    </row>
    <row r="1928" spans="2:5" x14ac:dyDescent="0.3">
      <c r="B1928" s="36">
        <v>2010</v>
      </c>
      <c r="C1928" s="31">
        <v>12402.788104089219</v>
      </c>
      <c r="D1928" s="33">
        <v>97.322763446074205</v>
      </c>
      <c r="E1928" s="34">
        <v>269</v>
      </c>
    </row>
    <row r="1929" spans="2:5" x14ac:dyDescent="0.3">
      <c r="B1929" s="36">
        <v>2011</v>
      </c>
      <c r="C1929" s="31">
        <v>16818.642447418737</v>
      </c>
      <c r="D1929" s="33">
        <v>98.890365303938452</v>
      </c>
      <c r="E1929" s="34">
        <v>523</v>
      </c>
    </row>
    <row r="1930" spans="2:5" x14ac:dyDescent="0.3">
      <c r="B1930" s="36">
        <v>2012</v>
      </c>
      <c r="C1930" s="31">
        <v>19455.666406858923</v>
      </c>
      <c r="D1930" s="33">
        <v>98.934592983207324</v>
      </c>
      <c r="E1930" s="34">
        <v>1283</v>
      </c>
    </row>
    <row r="1931" spans="2:5" x14ac:dyDescent="0.3">
      <c r="B1931" s="36">
        <v>2013</v>
      </c>
      <c r="C1931" s="31">
        <v>21106.624131944445</v>
      </c>
      <c r="D1931" s="33">
        <v>98.585220630687431</v>
      </c>
      <c r="E1931" s="34">
        <v>2304</v>
      </c>
    </row>
    <row r="1932" spans="2:5" x14ac:dyDescent="0.3">
      <c r="B1932" s="36">
        <v>2014</v>
      </c>
      <c r="C1932" s="31">
        <v>24422.809973045823</v>
      </c>
      <c r="D1932" s="33">
        <v>99.667959928673866</v>
      </c>
      <c r="E1932" s="34">
        <v>742</v>
      </c>
    </row>
    <row r="1933" spans="2:5" x14ac:dyDescent="0.3">
      <c r="B1933" s="35" t="s">
        <v>342</v>
      </c>
      <c r="C1933" s="31">
        <v>8225.1491003274496</v>
      </c>
      <c r="D1933" s="33">
        <v>103.07659550756458</v>
      </c>
      <c r="E1933" s="34">
        <v>11761</v>
      </c>
    </row>
    <row r="1934" spans="2:5" x14ac:dyDescent="0.3">
      <c r="B1934" s="36">
        <v>2001</v>
      </c>
      <c r="C1934" s="31">
        <v>1579.2207792207791</v>
      </c>
      <c r="D1934" s="33">
        <v>91.425052758827164</v>
      </c>
      <c r="E1934" s="34">
        <v>77</v>
      </c>
    </row>
    <row r="1935" spans="2:5" x14ac:dyDescent="0.3">
      <c r="B1935" s="36">
        <v>2002</v>
      </c>
      <c r="C1935" s="31">
        <v>2086.8055555555557</v>
      </c>
      <c r="D1935" s="33">
        <v>96.56537944843825</v>
      </c>
      <c r="E1935" s="34">
        <v>108</v>
      </c>
    </row>
    <row r="1936" spans="2:5" x14ac:dyDescent="0.3">
      <c r="B1936" s="36">
        <v>2003</v>
      </c>
      <c r="C1936" s="31">
        <v>2046.9512195121952</v>
      </c>
      <c r="D1936" s="33">
        <v>179.04421479256376</v>
      </c>
      <c r="E1936" s="34">
        <v>82</v>
      </c>
    </row>
    <row r="1937" spans="2:5" x14ac:dyDescent="0.3">
      <c r="B1937" s="36">
        <v>2004</v>
      </c>
      <c r="C1937" s="31">
        <v>2632.03125</v>
      </c>
      <c r="D1937" s="33">
        <v>101.22874886821471</v>
      </c>
      <c r="E1937" s="34">
        <v>64</v>
      </c>
    </row>
    <row r="1938" spans="2:5" x14ac:dyDescent="0.3">
      <c r="B1938" s="36">
        <v>2005</v>
      </c>
      <c r="C1938" s="31">
        <v>3261.2416107382551</v>
      </c>
      <c r="D1938" s="33">
        <v>95.609557863466136</v>
      </c>
      <c r="E1938" s="34">
        <v>298</v>
      </c>
    </row>
    <row r="1939" spans="2:5" x14ac:dyDescent="0.3">
      <c r="B1939" s="36">
        <v>2006</v>
      </c>
      <c r="C1939" s="31">
        <v>4083.8888888888887</v>
      </c>
      <c r="D1939" s="33">
        <v>99.47500524106924</v>
      </c>
      <c r="E1939" s="34">
        <v>180</v>
      </c>
    </row>
    <row r="1940" spans="2:5" x14ac:dyDescent="0.3">
      <c r="B1940" s="36">
        <v>2007</v>
      </c>
      <c r="C1940" s="31">
        <v>4633.8888888888887</v>
      </c>
      <c r="D1940" s="33">
        <v>93.303305514684851</v>
      </c>
      <c r="E1940" s="34">
        <v>180</v>
      </c>
    </row>
    <row r="1941" spans="2:5" x14ac:dyDescent="0.3">
      <c r="B1941" s="36">
        <v>2008</v>
      </c>
      <c r="C1941" s="31">
        <v>6130.5066079295157</v>
      </c>
      <c r="D1941" s="33">
        <v>97.428529650694401</v>
      </c>
      <c r="E1941" s="34">
        <v>454</v>
      </c>
    </row>
    <row r="1942" spans="2:5" x14ac:dyDescent="0.3">
      <c r="B1942" s="36">
        <v>2009</v>
      </c>
      <c r="C1942" s="31">
        <v>7566.5551839464879</v>
      </c>
      <c r="D1942" s="33">
        <v>98.977737333528509</v>
      </c>
      <c r="E1942" s="34">
        <v>299</v>
      </c>
    </row>
    <row r="1943" spans="2:5" x14ac:dyDescent="0.3">
      <c r="B1943" s="36">
        <v>2010</v>
      </c>
      <c r="C1943" s="31">
        <v>8836.6050808314085</v>
      </c>
      <c r="D1943" s="33">
        <v>102.66053818143227</v>
      </c>
      <c r="E1943" s="34">
        <v>433</v>
      </c>
    </row>
    <row r="1944" spans="2:5" x14ac:dyDescent="0.3">
      <c r="B1944" s="36">
        <v>2011</v>
      </c>
      <c r="C1944" s="31">
        <v>10294.347826086956</v>
      </c>
      <c r="D1944" s="33">
        <v>99.116705028239537</v>
      </c>
      <c r="E1944" s="34">
        <v>736</v>
      </c>
    </row>
    <row r="1945" spans="2:5" x14ac:dyDescent="0.3">
      <c r="B1945" s="36">
        <v>2012</v>
      </c>
      <c r="C1945" s="31">
        <v>14608.646011131725</v>
      </c>
      <c r="D1945" s="33">
        <v>98.068243954966107</v>
      </c>
      <c r="E1945" s="34">
        <v>2695</v>
      </c>
    </row>
    <row r="1946" spans="2:5" x14ac:dyDescent="0.3">
      <c r="B1946" s="36">
        <v>2013</v>
      </c>
      <c r="C1946" s="31">
        <v>16273.528423133959</v>
      </c>
      <c r="D1946" s="33">
        <v>99.027892049647718</v>
      </c>
      <c r="E1946" s="34">
        <v>4046</v>
      </c>
    </row>
    <row r="1947" spans="2:5" x14ac:dyDescent="0.3">
      <c r="B1947" s="36">
        <v>2014</v>
      </c>
      <c r="C1947" s="31">
        <v>19120.068359375</v>
      </c>
      <c r="D1947" s="33">
        <v>99.540094004850246</v>
      </c>
      <c r="E1947" s="34">
        <v>2048</v>
      </c>
    </row>
    <row r="1948" spans="2:5" x14ac:dyDescent="0.3">
      <c r="B1948" s="36">
        <v>2015</v>
      </c>
      <c r="C1948" s="31">
        <v>20222.950819672133</v>
      </c>
      <c r="D1948" s="33">
        <v>94.677927922845612</v>
      </c>
      <c r="E1948" s="34">
        <v>61</v>
      </c>
    </row>
    <row r="1949" spans="2:5" x14ac:dyDescent="0.3">
      <c r="B1949" s="35" t="s">
        <v>343</v>
      </c>
      <c r="C1949" s="31">
        <v>8823.9336658086668</v>
      </c>
      <c r="D1949" s="33">
        <v>95.99952935233091</v>
      </c>
      <c r="E1949" s="34">
        <v>130</v>
      </c>
    </row>
    <row r="1950" spans="2:5" x14ac:dyDescent="0.3">
      <c r="B1950" s="36">
        <v>2006</v>
      </c>
      <c r="C1950" s="31">
        <v>3300</v>
      </c>
      <c r="D1950" s="33">
        <v>89.829819117874266</v>
      </c>
      <c r="E1950" s="34">
        <v>18</v>
      </c>
    </row>
    <row r="1951" spans="2:5" x14ac:dyDescent="0.3">
      <c r="B1951" s="36">
        <v>2007</v>
      </c>
      <c r="C1951" s="31">
        <v>4268.75</v>
      </c>
      <c r="D1951" s="33">
        <v>89.585880669794065</v>
      </c>
      <c r="E1951" s="34">
        <v>8</v>
      </c>
    </row>
    <row r="1952" spans="2:5" x14ac:dyDescent="0.3">
      <c r="B1952" s="36">
        <v>2008</v>
      </c>
      <c r="C1952" s="31">
        <v>6906.7567567567567</v>
      </c>
      <c r="D1952" s="33">
        <v>100.8566283505647</v>
      </c>
      <c r="E1952" s="34">
        <v>37</v>
      </c>
    </row>
    <row r="1953" spans="2:5" x14ac:dyDescent="0.3">
      <c r="B1953" s="36">
        <v>2009</v>
      </c>
      <c r="C1953" s="31">
        <v>10190</v>
      </c>
      <c r="D1953" s="33">
        <v>96.4028162662391</v>
      </c>
      <c r="E1953" s="34">
        <v>25</v>
      </c>
    </row>
    <row r="1954" spans="2:5" x14ac:dyDescent="0.3">
      <c r="B1954" s="36">
        <v>2010</v>
      </c>
      <c r="C1954" s="31">
        <v>13542.380952380952</v>
      </c>
      <c r="D1954" s="33">
        <v>100.85908124739797</v>
      </c>
      <c r="E1954" s="34">
        <v>21</v>
      </c>
    </row>
    <row r="1955" spans="2:5" x14ac:dyDescent="0.3">
      <c r="B1955" s="36">
        <v>2011</v>
      </c>
      <c r="C1955" s="31">
        <v>14735.714285714286</v>
      </c>
      <c r="D1955" s="33">
        <v>98.462950462115415</v>
      </c>
      <c r="E1955" s="34">
        <v>21</v>
      </c>
    </row>
    <row r="1956" spans="2:5" x14ac:dyDescent="0.3">
      <c r="B1956" s="35" t="s">
        <v>344</v>
      </c>
      <c r="C1956" s="31">
        <v>589.33246943115364</v>
      </c>
      <c r="D1956" s="33">
        <v>87.05727548612721</v>
      </c>
      <c r="E1956" s="34">
        <v>99</v>
      </c>
    </row>
    <row r="1957" spans="2:5" x14ac:dyDescent="0.3">
      <c r="B1957" s="36">
        <v>1993</v>
      </c>
      <c r="C1957" s="31">
        <v>450</v>
      </c>
      <c r="D1957" s="33">
        <v>105.88235294117648</v>
      </c>
      <c r="E1957" s="34">
        <v>1</v>
      </c>
    </row>
    <row r="1958" spans="2:5" x14ac:dyDescent="0.3">
      <c r="B1958" s="36">
        <v>1994</v>
      </c>
      <c r="C1958" s="31">
        <v>512.5</v>
      </c>
      <c r="D1958" s="33">
        <v>96.681763285024161</v>
      </c>
      <c r="E1958" s="34">
        <v>6</v>
      </c>
    </row>
    <row r="1959" spans="2:5" x14ac:dyDescent="0.3">
      <c r="B1959" s="36">
        <v>1995</v>
      </c>
      <c r="C1959" s="31">
        <v>350</v>
      </c>
      <c r="D1959" s="33">
        <v>73.29586355459864</v>
      </c>
      <c r="E1959" s="34">
        <v>7</v>
      </c>
    </row>
    <row r="1960" spans="2:5" x14ac:dyDescent="0.3">
      <c r="B1960" s="36">
        <v>1996</v>
      </c>
      <c r="C1960" s="31">
        <v>400</v>
      </c>
      <c r="D1960" s="33">
        <v>72.6019493177388</v>
      </c>
      <c r="E1960" s="34">
        <v>5</v>
      </c>
    </row>
    <row r="1961" spans="2:5" x14ac:dyDescent="0.3">
      <c r="B1961" s="36">
        <v>1997</v>
      </c>
      <c r="C1961" s="31">
        <v>644.73684210526312</v>
      </c>
      <c r="D1961" s="33">
        <v>113.62361471321003</v>
      </c>
      <c r="E1961" s="34">
        <v>19</v>
      </c>
    </row>
    <row r="1962" spans="2:5" x14ac:dyDescent="0.3">
      <c r="B1962" s="36">
        <v>1998</v>
      </c>
      <c r="C1962" s="31">
        <v>536.11111111111109</v>
      </c>
      <c r="D1962" s="33">
        <v>82.397578780557495</v>
      </c>
      <c r="E1962" s="34">
        <v>9</v>
      </c>
    </row>
    <row r="1963" spans="2:5" x14ac:dyDescent="0.3">
      <c r="B1963" s="36">
        <v>1999</v>
      </c>
      <c r="C1963" s="31">
        <v>471.875</v>
      </c>
      <c r="D1963" s="33">
        <v>72.886773735878592</v>
      </c>
      <c r="E1963" s="34">
        <v>8</v>
      </c>
    </row>
    <row r="1964" spans="2:5" x14ac:dyDescent="0.3">
      <c r="B1964" s="36">
        <v>2000</v>
      </c>
      <c r="C1964" s="31">
        <v>623.68421052631584</v>
      </c>
      <c r="D1964" s="33">
        <v>88.926363887849888</v>
      </c>
      <c r="E1964" s="34">
        <v>19</v>
      </c>
    </row>
    <row r="1965" spans="2:5" x14ac:dyDescent="0.3">
      <c r="B1965" s="36">
        <v>2001</v>
      </c>
      <c r="C1965" s="31">
        <v>620.83333333333337</v>
      </c>
      <c r="D1965" s="33">
        <v>87.329569264988777</v>
      </c>
      <c r="E1965" s="34">
        <v>12</v>
      </c>
    </row>
    <row r="1966" spans="2:5" x14ac:dyDescent="0.3">
      <c r="B1966" s="36">
        <v>2002</v>
      </c>
      <c r="C1966" s="31">
        <v>866.66666666666663</v>
      </c>
      <c r="D1966" s="33">
        <v>85.940141909460351</v>
      </c>
      <c r="E1966" s="34">
        <v>9</v>
      </c>
    </row>
    <row r="1967" spans="2:5" x14ac:dyDescent="0.3">
      <c r="B1967" s="36">
        <v>2003</v>
      </c>
      <c r="C1967" s="31">
        <v>1006.25</v>
      </c>
      <c r="D1967" s="33">
        <v>78.064058956916099</v>
      </c>
      <c r="E1967" s="34">
        <v>4</v>
      </c>
    </row>
    <row r="1968" spans="2:5" x14ac:dyDescent="0.3">
      <c r="B1968" s="35" t="s">
        <v>334</v>
      </c>
      <c r="C1968" s="31">
        <v>14614.986803722615</v>
      </c>
      <c r="D1968" s="33">
        <v>99.604664280605462</v>
      </c>
      <c r="E1968" s="34">
        <v>1820</v>
      </c>
    </row>
    <row r="1969" spans="2:5" x14ac:dyDescent="0.3">
      <c r="B1969" s="36">
        <v>2010</v>
      </c>
      <c r="C1969" s="31">
        <v>8502.9411764705874</v>
      </c>
      <c r="D1969" s="33">
        <v>103.09359372206612</v>
      </c>
      <c r="E1969" s="34">
        <v>17</v>
      </c>
    </row>
    <row r="1970" spans="2:5" x14ac:dyDescent="0.3">
      <c r="B1970" s="36">
        <v>2011</v>
      </c>
      <c r="C1970" s="31">
        <v>11314.074074074075</v>
      </c>
      <c r="D1970" s="33">
        <v>98.775725366347586</v>
      </c>
      <c r="E1970" s="34">
        <v>135</v>
      </c>
    </row>
    <row r="1971" spans="2:5" x14ac:dyDescent="0.3">
      <c r="B1971" s="36">
        <v>2012</v>
      </c>
      <c r="C1971" s="31">
        <v>14514.028776978417</v>
      </c>
      <c r="D1971" s="33">
        <v>97.549143445664455</v>
      </c>
      <c r="E1971" s="34">
        <v>139</v>
      </c>
    </row>
    <row r="1972" spans="2:5" x14ac:dyDescent="0.3">
      <c r="B1972" s="36">
        <v>2013</v>
      </c>
      <c r="C1972" s="31">
        <v>17982.692307692309</v>
      </c>
      <c r="D1972" s="33">
        <v>99.361900770294596</v>
      </c>
      <c r="E1972" s="34">
        <v>234</v>
      </c>
    </row>
    <row r="1973" spans="2:5" x14ac:dyDescent="0.3">
      <c r="B1973" s="36">
        <v>2014</v>
      </c>
      <c r="C1973" s="31">
        <v>20761.197683397684</v>
      </c>
      <c r="D1973" s="33">
        <v>99.242958098654512</v>
      </c>
      <c r="E1973" s="34">
        <v>1295</v>
      </c>
    </row>
    <row r="1974" spans="2:5" x14ac:dyDescent="0.3">
      <c r="B1974" s="35" t="s">
        <v>335</v>
      </c>
      <c r="C1974" s="31">
        <v>16333.881735939151</v>
      </c>
      <c r="D1974" s="33">
        <v>98.386131920443944</v>
      </c>
      <c r="E1974" s="34">
        <v>1276</v>
      </c>
    </row>
    <row r="1975" spans="2:5" x14ac:dyDescent="0.3">
      <c r="B1975" s="36">
        <v>2010</v>
      </c>
      <c r="C1975" s="31">
        <v>12276.08695652174</v>
      </c>
      <c r="D1975" s="33">
        <v>98.587641579902055</v>
      </c>
      <c r="E1975" s="34">
        <v>69</v>
      </c>
    </row>
    <row r="1976" spans="2:5" x14ac:dyDescent="0.3">
      <c r="B1976" s="36">
        <v>2011</v>
      </c>
      <c r="C1976" s="31">
        <v>13501.612903225807</v>
      </c>
      <c r="D1976" s="33">
        <v>97.493091633351369</v>
      </c>
      <c r="E1976" s="34">
        <v>62</v>
      </c>
    </row>
    <row r="1977" spans="2:5" x14ac:dyDescent="0.3">
      <c r="B1977" s="36">
        <v>2012</v>
      </c>
      <c r="C1977" s="31">
        <v>15739.424242424242</v>
      </c>
      <c r="D1977" s="33">
        <v>97.736632484061801</v>
      </c>
      <c r="E1977" s="34">
        <v>99</v>
      </c>
    </row>
    <row r="1978" spans="2:5" x14ac:dyDescent="0.3">
      <c r="B1978" s="36">
        <v>2013</v>
      </c>
      <c r="C1978" s="31">
        <v>19196.191387559807</v>
      </c>
      <c r="D1978" s="33">
        <v>99.050806736746651</v>
      </c>
      <c r="E1978" s="34">
        <v>209</v>
      </c>
    </row>
    <row r="1979" spans="2:5" x14ac:dyDescent="0.3">
      <c r="B1979" s="36">
        <v>2014</v>
      </c>
      <c r="C1979" s="31">
        <v>20956.093189964158</v>
      </c>
      <c r="D1979" s="33">
        <v>99.06248716815783</v>
      </c>
      <c r="E1979" s="34">
        <v>837</v>
      </c>
    </row>
    <row r="1980" spans="2:5" x14ac:dyDescent="0.3">
      <c r="B1980" s="35" t="s">
        <v>345</v>
      </c>
      <c r="C1980" s="31">
        <v>4233.333333333333</v>
      </c>
      <c r="D1980" s="33">
        <v>154.76190476190476</v>
      </c>
      <c r="E1980" s="34">
        <v>3</v>
      </c>
    </row>
    <row r="1981" spans="2:5" x14ac:dyDescent="0.3">
      <c r="B1981" s="36">
        <v>2000</v>
      </c>
      <c r="C1981" s="31">
        <v>4233.333333333333</v>
      </c>
      <c r="D1981" s="33">
        <v>154.76190476190476</v>
      </c>
      <c r="E1981" s="34">
        <v>3</v>
      </c>
    </row>
    <row r="1982" spans="2:5" x14ac:dyDescent="0.3">
      <c r="B1982" s="35" t="s">
        <v>346</v>
      </c>
      <c r="C1982" s="31">
        <v>7012.1394315821744</v>
      </c>
      <c r="D1982" s="33">
        <v>99.436647449984534</v>
      </c>
      <c r="E1982" s="34">
        <v>122</v>
      </c>
    </row>
    <row r="1983" spans="2:5" x14ac:dyDescent="0.3">
      <c r="B1983" s="36">
        <v>2000</v>
      </c>
      <c r="C1983" s="31">
        <v>3285</v>
      </c>
      <c r="D1983" s="33">
        <v>106.1463807445256</v>
      </c>
      <c r="E1983" s="34">
        <v>20</v>
      </c>
    </row>
    <row r="1984" spans="2:5" x14ac:dyDescent="0.3">
      <c r="B1984" s="36">
        <v>2001</v>
      </c>
      <c r="C1984" s="31">
        <v>4628.125</v>
      </c>
      <c r="D1984" s="33">
        <v>99.439827128009966</v>
      </c>
      <c r="E1984" s="34">
        <v>16</v>
      </c>
    </row>
    <row r="1985" spans="2:5" x14ac:dyDescent="0.3">
      <c r="B1985" s="36">
        <v>2002</v>
      </c>
      <c r="C1985" s="31">
        <v>4122.2222222222226</v>
      </c>
      <c r="D1985" s="33">
        <v>84.589383088921693</v>
      </c>
      <c r="E1985" s="34">
        <v>9</v>
      </c>
    </row>
    <row r="1986" spans="2:5" x14ac:dyDescent="0.3">
      <c r="B1986" s="36">
        <v>2003</v>
      </c>
      <c r="C1986" s="31">
        <v>6823.5294117647063</v>
      </c>
      <c r="D1986" s="33">
        <v>93.300957860250122</v>
      </c>
      <c r="E1986" s="34">
        <v>17</v>
      </c>
    </row>
    <row r="1987" spans="2:5" x14ac:dyDescent="0.3">
      <c r="B1987" s="36">
        <v>2004</v>
      </c>
      <c r="C1987" s="31">
        <v>10022.58064516129</v>
      </c>
      <c r="D1987" s="33">
        <v>105.95746888827568</v>
      </c>
      <c r="E1987" s="34">
        <v>31</v>
      </c>
    </row>
    <row r="1988" spans="2:5" x14ac:dyDescent="0.3">
      <c r="B1988" s="36">
        <v>2005</v>
      </c>
      <c r="C1988" s="31">
        <v>13191.379310344828</v>
      </c>
      <c r="D1988" s="33">
        <v>107.18586698992412</v>
      </c>
      <c r="E1988" s="34">
        <v>29</v>
      </c>
    </row>
    <row r="1989" spans="2:5" x14ac:dyDescent="0.3">
      <c r="B1989" s="35" t="s">
        <v>347</v>
      </c>
      <c r="C1989" s="31">
        <v>800</v>
      </c>
      <c r="D1989" s="33">
        <v>21.621621621621621</v>
      </c>
      <c r="E1989" s="34">
        <v>1</v>
      </c>
    </row>
    <row r="1990" spans="2:5" x14ac:dyDescent="0.3">
      <c r="B1990" s="36">
        <v>2003</v>
      </c>
      <c r="C1990" s="31">
        <v>800</v>
      </c>
      <c r="D1990" s="33">
        <v>21.621621621621621</v>
      </c>
      <c r="E1990" s="34">
        <v>1</v>
      </c>
    </row>
    <row r="1991" spans="2:5" x14ac:dyDescent="0.3">
      <c r="B1991" s="35" t="s">
        <v>348</v>
      </c>
      <c r="C1991" s="31">
        <v>12052.258004334819</v>
      </c>
      <c r="D1991" s="33">
        <v>103.37800751317964</v>
      </c>
      <c r="E1991" s="34">
        <v>2754</v>
      </c>
    </row>
    <row r="1992" spans="2:5" x14ac:dyDescent="0.3">
      <c r="B1992" s="36">
        <v>1997</v>
      </c>
      <c r="C1992" s="31">
        <v>556.81818181818187</v>
      </c>
      <c r="D1992" s="33">
        <v>78.142224290510825</v>
      </c>
      <c r="E1992" s="34">
        <v>11</v>
      </c>
    </row>
    <row r="1993" spans="2:5" x14ac:dyDescent="0.3">
      <c r="B1993" s="36">
        <v>1998</v>
      </c>
      <c r="C1993" s="31">
        <v>801.78571428571433</v>
      </c>
      <c r="D1993" s="33">
        <v>154.52751518376795</v>
      </c>
      <c r="E1993" s="34">
        <v>28</v>
      </c>
    </row>
    <row r="1994" spans="2:5" x14ac:dyDescent="0.3">
      <c r="B1994" s="36">
        <v>1999</v>
      </c>
      <c r="C1994" s="31">
        <v>1049.1935483870968</v>
      </c>
      <c r="D1994" s="33">
        <v>92.060783888535155</v>
      </c>
      <c r="E1994" s="34">
        <v>62</v>
      </c>
    </row>
    <row r="1995" spans="2:5" x14ac:dyDescent="0.3">
      <c r="B1995" s="36">
        <v>2000</v>
      </c>
      <c r="C1995" s="31">
        <v>1220.3703703703704</v>
      </c>
      <c r="D1995" s="33">
        <v>123.20238837181456</v>
      </c>
      <c r="E1995" s="34">
        <v>54</v>
      </c>
    </row>
    <row r="1996" spans="2:5" x14ac:dyDescent="0.3">
      <c r="B1996" s="36">
        <v>2001</v>
      </c>
      <c r="C1996" s="31">
        <v>1368.9560439560439</v>
      </c>
      <c r="D1996" s="33">
        <v>99.686051680180839</v>
      </c>
      <c r="E1996" s="34">
        <v>91</v>
      </c>
    </row>
    <row r="1997" spans="2:5" x14ac:dyDescent="0.3">
      <c r="B1997" s="36">
        <v>2002</v>
      </c>
      <c r="C1997" s="31">
        <v>1662.3170731707316</v>
      </c>
      <c r="D1997" s="33">
        <v>113.81795857085754</v>
      </c>
      <c r="E1997" s="34">
        <v>82</v>
      </c>
    </row>
    <row r="1998" spans="2:5" x14ac:dyDescent="0.3">
      <c r="B1998" s="36">
        <v>2003</v>
      </c>
      <c r="C1998" s="31">
        <v>3103.3472803347281</v>
      </c>
      <c r="D1998" s="33">
        <v>102.03821307882347</v>
      </c>
      <c r="E1998" s="34">
        <v>239</v>
      </c>
    </row>
    <row r="1999" spans="2:5" x14ac:dyDescent="0.3">
      <c r="B1999" s="36">
        <v>2004</v>
      </c>
      <c r="C1999" s="31">
        <v>3825.284090909091</v>
      </c>
      <c r="D1999" s="33">
        <v>99.790613212390838</v>
      </c>
      <c r="E1999" s="34">
        <v>176</v>
      </c>
    </row>
    <row r="2000" spans="2:5" x14ac:dyDescent="0.3">
      <c r="B2000" s="36">
        <v>2005</v>
      </c>
      <c r="C2000" s="31">
        <v>4297.1428571428569</v>
      </c>
      <c r="D2000" s="33">
        <v>97.498351576044328</v>
      </c>
      <c r="E2000" s="34">
        <v>210</v>
      </c>
    </row>
    <row r="2001" spans="2:5" x14ac:dyDescent="0.3">
      <c r="B2001" s="36">
        <v>2006</v>
      </c>
      <c r="C2001" s="31">
        <v>5516.7410714285716</v>
      </c>
      <c r="D2001" s="33">
        <v>103.67331477499643</v>
      </c>
      <c r="E2001" s="34">
        <v>224</v>
      </c>
    </row>
    <row r="2002" spans="2:5" x14ac:dyDescent="0.3">
      <c r="B2002" s="36">
        <v>2007</v>
      </c>
      <c r="C2002" s="31">
        <v>8621.3768115942021</v>
      </c>
      <c r="D2002" s="33">
        <v>98.271956997692385</v>
      </c>
      <c r="E2002" s="34">
        <v>138</v>
      </c>
    </row>
    <row r="2003" spans="2:5" x14ac:dyDescent="0.3">
      <c r="B2003" s="36">
        <v>2008</v>
      </c>
      <c r="C2003" s="31">
        <v>11021.875</v>
      </c>
      <c r="D2003" s="33">
        <v>102.65279192894047</v>
      </c>
      <c r="E2003" s="34">
        <v>112</v>
      </c>
    </row>
    <row r="2004" spans="2:5" x14ac:dyDescent="0.3">
      <c r="B2004" s="36">
        <v>2009</v>
      </c>
      <c r="C2004" s="31">
        <v>12950</v>
      </c>
      <c r="D2004" s="33">
        <v>100.84044204440406</v>
      </c>
      <c r="E2004" s="34">
        <v>25</v>
      </c>
    </row>
    <row r="2005" spans="2:5" x14ac:dyDescent="0.3">
      <c r="B2005" s="36">
        <v>2010</v>
      </c>
      <c r="C2005" s="31">
        <v>17727.459016393441</v>
      </c>
      <c r="D2005" s="33">
        <v>99.456204287713348</v>
      </c>
      <c r="E2005" s="34">
        <v>122</v>
      </c>
    </row>
    <row r="2006" spans="2:5" x14ac:dyDescent="0.3">
      <c r="B2006" s="36">
        <v>2011</v>
      </c>
      <c r="C2006" s="31">
        <v>22203.424657534248</v>
      </c>
      <c r="D2006" s="33">
        <v>99.863224320954117</v>
      </c>
      <c r="E2006" s="34">
        <v>146</v>
      </c>
    </row>
    <row r="2007" spans="2:5" x14ac:dyDescent="0.3">
      <c r="B2007" s="36">
        <v>2012</v>
      </c>
      <c r="C2007" s="31">
        <v>26279.202312138728</v>
      </c>
      <c r="D2007" s="33">
        <v>99.686871189394225</v>
      </c>
      <c r="E2007" s="34">
        <v>173</v>
      </c>
    </row>
    <row r="2008" spans="2:5" x14ac:dyDescent="0.3">
      <c r="B2008" s="36">
        <v>2013</v>
      </c>
      <c r="C2008" s="31">
        <v>30964.122137404582</v>
      </c>
      <c r="D2008" s="33">
        <v>100.11910981550868</v>
      </c>
      <c r="E2008" s="34">
        <v>131</v>
      </c>
    </row>
    <row r="2009" spans="2:5" x14ac:dyDescent="0.3">
      <c r="B2009" s="36">
        <v>2014</v>
      </c>
      <c r="C2009" s="31">
        <v>32700.985915492958</v>
      </c>
      <c r="D2009" s="33">
        <v>98.939829318859807</v>
      </c>
      <c r="E2009" s="34">
        <v>710</v>
      </c>
    </row>
    <row r="2010" spans="2:5" x14ac:dyDescent="0.3">
      <c r="B2010" s="36">
        <v>2015</v>
      </c>
      <c r="C2010" s="31">
        <v>43122.5</v>
      </c>
      <c r="D2010" s="33">
        <v>99.914298219024573</v>
      </c>
      <c r="E2010" s="34">
        <v>20</v>
      </c>
    </row>
    <row r="2011" spans="2:5" x14ac:dyDescent="0.3">
      <c r="B2011" s="35" t="s">
        <v>349</v>
      </c>
      <c r="C2011" s="31">
        <v>12291.447368421053</v>
      </c>
      <c r="D2011" s="33">
        <v>94.903998509255842</v>
      </c>
      <c r="E2011" s="34">
        <v>61</v>
      </c>
    </row>
    <row r="2012" spans="2:5" x14ac:dyDescent="0.3">
      <c r="B2012" s="36">
        <v>2008</v>
      </c>
      <c r="C2012" s="31">
        <v>11807.894736842105</v>
      </c>
      <c r="D2012" s="33">
        <v>102.65268869653949</v>
      </c>
      <c r="E2012" s="34">
        <v>57</v>
      </c>
    </row>
    <row r="2013" spans="2:5" x14ac:dyDescent="0.3">
      <c r="B2013" s="36">
        <v>2009</v>
      </c>
      <c r="C2013" s="31">
        <v>12775</v>
      </c>
      <c r="D2013" s="33">
        <v>87.155308321972186</v>
      </c>
      <c r="E2013" s="34">
        <v>4</v>
      </c>
    </row>
    <row r="2014" spans="2:5" x14ac:dyDescent="0.3">
      <c r="B2014" s="35" t="s">
        <v>350</v>
      </c>
      <c r="C2014" s="31">
        <v>10257.894736842105</v>
      </c>
      <c r="D2014" s="33">
        <v>98.018714400272529</v>
      </c>
      <c r="E2014" s="34">
        <v>19</v>
      </c>
    </row>
    <row r="2015" spans="2:5" x14ac:dyDescent="0.3">
      <c r="B2015" s="36">
        <v>2007</v>
      </c>
      <c r="C2015" s="31">
        <v>10257.894736842105</v>
      </c>
      <c r="D2015" s="33">
        <v>98.018714400272529</v>
      </c>
      <c r="E2015" s="34">
        <v>19</v>
      </c>
    </row>
    <row r="2016" spans="2:5" x14ac:dyDescent="0.3">
      <c r="B2016" s="35" t="s">
        <v>351</v>
      </c>
      <c r="C2016" s="31">
        <v>7677.6003380624416</v>
      </c>
      <c r="D2016" s="33">
        <v>99.947072448699586</v>
      </c>
      <c r="E2016" s="34">
        <v>7613</v>
      </c>
    </row>
    <row r="2017" spans="2:5" x14ac:dyDescent="0.3">
      <c r="B2017" s="36">
        <v>1992</v>
      </c>
      <c r="C2017" s="31">
        <v>500</v>
      </c>
      <c r="D2017" s="33">
        <v>133.33333333333331</v>
      </c>
      <c r="E2017" s="34">
        <v>1</v>
      </c>
    </row>
    <row r="2018" spans="2:5" x14ac:dyDescent="0.3">
      <c r="B2018" s="36">
        <v>1993</v>
      </c>
      <c r="C2018" s="31">
        <v>425</v>
      </c>
      <c r="D2018" s="33">
        <v>127.86022749180643</v>
      </c>
      <c r="E2018" s="34">
        <v>5</v>
      </c>
    </row>
    <row r="2019" spans="2:5" x14ac:dyDescent="0.3">
      <c r="B2019" s="36">
        <v>1994</v>
      </c>
      <c r="C2019" s="31">
        <v>460.71428571428572</v>
      </c>
      <c r="D2019" s="33">
        <v>79.434494602081102</v>
      </c>
      <c r="E2019" s="34">
        <v>14</v>
      </c>
    </row>
    <row r="2020" spans="2:5" x14ac:dyDescent="0.3">
      <c r="B2020" s="36">
        <v>1995</v>
      </c>
      <c r="C2020" s="31">
        <v>619.04761904761904</v>
      </c>
      <c r="D2020" s="33">
        <v>112.10870361468332</v>
      </c>
      <c r="E2020" s="34">
        <v>21</v>
      </c>
    </row>
    <row r="2021" spans="2:5" x14ac:dyDescent="0.3">
      <c r="B2021" s="36">
        <v>1996</v>
      </c>
      <c r="C2021" s="31">
        <v>609.84848484848487</v>
      </c>
      <c r="D2021" s="33">
        <v>86.498562447038978</v>
      </c>
      <c r="E2021" s="34">
        <v>33</v>
      </c>
    </row>
    <row r="2022" spans="2:5" x14ac:dyDescent="0.3">
      <c r="B2022" s="36">
        <v>1997</v>
      </c>
      <c r="C2022" s="31">
        <v>563.75</v>
      </c>
      <c r="D2022" s="33">
        <v>102.5888030577062</v>
      </c>
      <c r="E2022" s="34">
        <v>40</v>
      </c>
    </row>
    <row r="2023" spans="2:5" x14ac:dyDescent="0.3">
      <c r="B2023" s="36">
        <v>1998</v>
      </c>
      <c r="C2023" s="31">
        <v>705.95238095238096</v>
      </c>
      <c r="D2023" s="33">
        <v>111.16691898574473</v>
      </c>
      <c r="E2023" s="34">
        <v>21</v>
      </c>
    </row>
    <row r="2024" spans="2:5" x14ac:dyDescent="0.3">
      <c r="B2024" s="36">
        <v>1999</v>
      </c>
      <c r="C2024" s="31">
        <v>683.24175824175825</v>
      </c>
      <c r="D2024" s="33">
        <v>95.576123448653945</v>
      </c>
      <c r="E2024" s="34">
        <v>91</v>
      </c>
    </row>
    <row r="2025" spans="2:5" x14ac:dyDescent="0.3">
      <c r="B2025" s="36">
        <v>2000</v>
      </c>
      <c r="C2025" s="31">
        <v>814.47368421052636</v>
      </c>
      <c r="D2025" s="33">
        <v>94.916385936336141</v>
      </c>
      <c r="E2025" s="34">
        <v>114</v>
      </c>
    </row>
    <row r="2026" spans="2:5" x14ac:dyDescent="0.3">
      <c r="B2026" s="36">
        <v>2001</v>
      </c>
      <c r="C2026" s="31">
        <v>690.625</v>
      </c>
      <c r="D2026" s="33">
        <v>76.567713344534965</v>
      </c>
      <c r="E2026" s="34">
        <v>40</v>
      </c>
    </row>
    <row r="2027" spans="2:5" x14ac:dyDescent="0.3">
      <c r="B2027" s="36">
        <v>2002</v>
      </c>
      <c r="C2027" s="31">
        <v>1607.6363636363637</v>
      </c>
      <c r="D2027" s="33">
        <v>92.863407721701265</v>
      </c>
      <c r="E2027" s="34">
        <v>275</v>
      </c>
    </row>
    <row r="2028" spans="2:5" x14ac:dyDescent="0.3">
      <c r="B2028" s="36">
        <v>2003</v>
      </c>
      <c r="C2028" s="31">
        <v>2161.5517241379312</v>
      </c>
      <c r="D2028" s="33">
        <v>102.8553137225116</v>
      </c>
      <c r="E2028" s="34">
        <v>290</v>
      </c>
    </row>
    <row r="2029" spans="2:5" x14ac:dyDescent="0.3">
      <c r="B2029" s="36">
        <v>2004</v>
      </c>
      <c r="C2029" s="31">
        <v>2553.7202380952381</v>
      </c>
      <c r="D2029" s="33">
        <v>100.34683577755091</v>
      </c>
      <c r="E2029" s="34">
        <v>336</v>
      </c>
    </row>
    <row r="2030" spans="2:5" x14ac:dyDescent="0.3">
      <c r="B2030" s="36">
        <v>2005</v>
      </c>
      <c r="C2030" s="31">
        <v>3118.9144736842104</v>
      </c>
      <c r="D2030" s="33">
        <v>99.209834726164431</v>
      </c>
      <c r="E2030" s="34">
        <v>152</v>
      </c>
    </row>
    <row r="2031" spans="2:5" x14ac:dyDescent="0.3">
      <c r="B2031" s="36">
        <v>2006</v>
      </c>
      <c r="C2031" s="31">
        <v>5061.3691931540343</v>
      </c>
      <c r="D2031" s="33">
        <v>98.270469502185065</v>
      </c>
      <c r="E2031" s="34">
        <v>409</v>
      </c>
    </row>
    <row r="2032" spans="2:5" x14ac:dyDescent="0.3">
      <c r="B2032" s="36">
        <v>2007</v>
      </c>
      <c r="C2032" s="31">
        <v>6373.5880398671097</v>
      </c>
      <c r="D2032" s="33">
        <v>99.173031821389969</v>
      </c>
      <c r="E2032" s="34">
        <v>301</v>
      </c>
    </row>
    <row r="2033" spans="2:5" x14ac:dyDescent="0.3">
      <c r="B2033" s="36">
        <v>2008</v>
      </c>
      <c r="C2033" s="31">
        <v>7103.8812785388127</v>
      </c>
      <c r="D2033" s="33">
        <v>97.348637654456169</v>
      </c>
      <c r="E2033" s="34">
        <v>219</v>
      </c>
    </row>
    <row r="2034" spans="2:5" x14ac:dyDescent="0.3">
      <c r="B2034" s="36">
        <v>2009</v>
      </c>
      <c r="C2034" s="31">
        <v>8848.6486486486483</v>
      </c>
      <c r="D2034" s="33">
        <v>95.471735328807767</v>
      </c>
      <c r="E2034" s="34">
        <v>37</v>
      </c>
    </row>
    <row r="2035" spans="2:5" x14ac:dyDescent="0.3">
      <c r="B2035" s="36">
        <v>2010</v>
      </c>
      <c r="C2035" s="31">
        <v>13661.111111111111</v>
      </c>
      <c r="D2035" s="33">
        <v>97.148967456556548</v>
      </c>
      <c r="E2035" s="34">
        <v>54</v>
      </c>
    </row>
    <row r="2036" spans="2:5" x14ac:dyDescent="0.3">
      <c r="B2036" s="36">
        <v>2011</v>
      </c>
      <c r="C2036" s="31">
        <v>19709.134615384617</v>
      </c>
      <c r="D2036" s="33">
        <v>100.1155843971727</v>
      </c>
      <c r="E2036" s="34">
        <v>312</v>
      </c>
    </row>
    <row r="2037" spans="2:5" x14ac:dyDescent="0.3">
      <c r="B2037" s="36">
        <v>2012</v>
      </c>
      <c r="C2037" s="31">
        <v>22583.455433455434</v>
      </c>
      <c r="D2037" s="33">
        <v>99.224455318742116</v>
      </c>
      <c r="E2037" s="34">
        <v>819</v>
      </c>
    </row>
    <row r="2038" spans="2:5" x14ac:dyDescent="0.3">
      <c r="B2038" s="36">
        <v>2013</v>
      </c>
      <c r="C2038" s="31">
        <v>24830.790215264187</v>
      </c>
      <c r="D2038" s="33">
        <v>98.791477874099925</v>
      </c>
      <c r="E2038" s="34">
        <v>2555</v>
      </c>
    </row>
    <row r="2039" spans="2:5" x14ac:dyDescent="0.3">
      <c r="B2039" s="36">
        <v>2014</v>
      </c>
      <c r="C2039" s="31">
        <v>27827.07296849088</v>
      </c>
      <c r="D2039" s="33">
        <v>98.909524471134148</v>
      </c>
      <c r="E2039" s="34">
        <v>1206</v>
      </c>
    </row>
    <row r="2040" spans="2:5" x14ac:dyDescent="0.3">
      <c r="B2040" s="36">
        <v>2015</v>
      </c>
      <c r="C2040" s="31">
        <v>32748.880597014926</v>
      </c>
      <c r="D2040" s="33">
        <v>98.949196734398186</v>
      </c>
      <c r="E2040" s="34">
        <v>268</v>
      </c>
    </row>
    <row r="2041" spans="2:5" x14ac:dyDescent="0.3">
      <c r="B2041" s="35" t="s">
        <v>352</v>
      </c>
      <c r="C2041" s="31">
        <v>1347.6126855600539</v>
      </c>
      <c r="D2041" s="33">
        <v>112.98989736324229</v>
      </c>
      <c r="E2041" s="34">
        <v>120</v>
      </c>
    </row>
    <row r="2042" spans="2:5" x14ac:dyDescent="0.3">
      <c r="B2042" s="36">
        <v>2001</v>
      </c>
      <c r="C2042" s="31">
        <v>1023</v>
      </c>
      <c r="D2042" s="33">
        <v>97.234597315526699</v>
      </c>
      <c r="E2042" s="34">
        <v>75</v>
      </c>
    </row>
    <row r="2043" spans="2:5" x14ac:dyDescent="0.3">
      <c r="B2043" s="36">
        <v>2002</v>
      </c>
      <c r="C2043" s="31">
        <v>1423.6842105263158</v>
      </c>
      <c r="D2043" s="33">
        <v>128.9112105469998</v>
      </c>
      <c r="E2043" s="34">
        <v>19</v>
      </c>
    </row>
    <row r="2044" spans="2:5" x14ac:dyDescent="0.3">
      <c r="B2044" s="36">
        <v>2003</v>
      </c>
      <c r="C2044" s="31">
        <v>1596.1538461538462</v>
      </c>
      <c r="D2044" s="33">
        <v>112.82388422720041</v>
      </c>
      <c r="E2044" s="34">
        <v>26</v>
      </c>
    </row>
    <row r="2045" spans="2:5" x14ac:dyDescent="0.3">
      <c r="B2045" s="35" t="s">
        <v>353</v>
      </c>
      <c r="C2045" s="31">
        <v>9138.0348119632927</v>
      </c>
      <c r="D2045" s="33">
        <v>97.945888376253606</v>
      </c>
      <c r="E2045" s="34">
        <v>387</v>
      </c>
    </row>
    <row r="2046" spans="2:5" x14ac:dyDescent="0.3">
      <c r="B2046" s="36">
        <v>2001</v>
      </c>
      <c r="C2046" s="31">
        <v>2861.9047619047619</v>
      </c>
      <c r="D2046" s="33">
        <v>98.629610742109818</v>
      </c>
      <c r="E2046" s="34">
        <v>42</v>
      </c>
    </row>
    <row r="2047" spans="2:5" x14ac:dyDescent="0.3">
      <c r="B2047" s="36">
        <v>2002</v>
      </c>
      <c r="C2047" s="31">
        <v>3171.0526315789475</v>
      </c>
      <c r="D2047" s="33">
        <v>94.933197792747279</v>
      </c>
      <c r="E2047" s="34">
        <v>38</v>
      </c>
    </row>
    <row r="2048" spans="2:5" x14ac:dyDescent="0.3">
      <c r="B2048" s="36">
        <v>2004</v>
      </c>
      <c r="C2048" s="31">
        <v>5033.333333333333</v>
      </c>
      <c r="D2048" s="33">
        <v>95.432880942691668</v>
      </c>
      <c r="E2048" s="34">
        <v>54</v>
      </c>
    </row>
    <row r="2049" spans="2:5" x14ac:dyDescent="0.3">
      <c r="B2049" s="36">
        <v>2005</v>
      </c>
      <c r="C2049" s="31">
        <v>5659.5744680851067</v>
      </c>
      <c r="D2049" s="33">
        <v>96.006348620255707</v>
      </c>
      <c r="E2049" s="34">
        <v>47</v>
      </c>
    </row>
    <row r="2050" spans="2:5" x14ac:dyDescent="0.3">
      <c r="B2050" s="36">
        <v>2007</v>
      </c>
      <c r="C2050" s="31">
        <v>10272.268907563026</v>
      </c>
      <c r="D2050" s="33">
        <v>100.45622077014299</v>
      </c>
      <c r="E2050" s="34">
        <v>119</v>
      </c>
    </row>
    <row r="2051" spans="2:5" x14ac:dyDescent="0.3">
      <c r="B2051" s="36">
        <v>2008</v>
      </c>
      <c r="C2051" s="31">
        <v>11812.096774193549</v>
      </c>
      <c r="D2051" s="33">
        <v>96.470525806805114</v>
      </c>
      <c r="E2051" s="34">
        <v>62</v>
      </c>
    </row>
    <row r="2052" spans="2:5" x14ac:dyDescent="0.3">
      <c r="B2052" s="36">
        <v>2009</v>
      </c>
      <c r="C2052" s="31">
        <v>16925</v>
      </c>
      <c r="D2052" s="33">
        <v>103.49656839288753</v>
      </c>
      <c r="E2052" s="34">
        <v>4</v>
      </c>
    </row>
    <row r="2053" spans="2:5" x14ac:dyDescent="0.3">
      <c r="B2053" s="36">
        <v>2010</v>
      </c>
      <c r="C2053" s="31">
        <v>17369.047619047618</v>
      </c>
      <c r="D2053" s="33">
        <v>98.14175394238876</v>
      </c>
      <c r="E2053" s="34">
        <v>21</v>
      </c>
    </row>
    <row r="2054" spans="2:5" x14ac:dyDescent="0.3">
      <c r="B2054" s="35" t="s">
        <v>361</v>
      </c>
      <c r="C2054" s="31">
        <v>4918.088235294118</v>
      </c>
      <c r="D2054" s="33">
        <v>88.64325070366273</v>
      </c>
      <c r="E2054" s="34">
        <v>51</v>
      </c>
    </row>
    <row r="2055" spans="2:5" x14ac:dyDescent="0.3">
      <c r="B2055" s="36">
        <v>1993</v>
      </c>
      <c r="C2055" s="31">
        <v>325</v>
      </c>
      <c r="D2055" s="33">
        <v>30.232558139534881</v>
      </c>
      <c r="E2055" s="34">
        <v>1</v>
      </c>
    </row>
    <row r="2056" spans="2:5" x14ac:dyDescent="0.3">
      <c r="B2056" s="36">
        <v>1994</v>
      </c>
      <c r="C2056" s="31">
        <v>350</v>
      </c>
      <c r="D2056" s="33">
        <v>17.283950617283949</v>
      </c>
      <c r="E2056" s="34">
        <v>1</v>
      </c>
    </row>
    <row r="2057" spans="2:5" x14ac:dyDescent="0.3">
      <c r="B2057" s="36">
        <v>1995</v>
      </c>
      <c r="C2057" s="31">
        <v>1333.3333333333333</v>
      </c>
      <c r="D2057" s="33">
        <v>100.75187969924811</v>
      </c>
      <c r="E2057" s="34">
        <v>3</v>
      </c>
    </row>
    <row r="2058" spans="2:5" x14ac:dyDescent="0.3">
      <c r="B2058" s="36">
        <v>1998</v>
      </c>
      <c r="C2058" s="31">
        <v>1850</v>
      </c>
      <c r="D2058" s="33">
        <v>175.51912568306011</v>
      </c>
      <c r="E2058" s="34">
        <v>2</v>
      </c>
    </row>
    <row r="2059" spans="2:5" x14ac:dyDescent="0.3">
      <c r="B2059" s="36">
        <v>1999</v>
      </c>
      <c r="C2059" s="31">
        <v>1850</v>
      </c>
      <c r="D2059" s="33">
        <v>73.055859802847749</v>
      </c>
      <c r="E2059" s="34">
        <v>2</v>
      </c>
    </row>
    <row r="2060" spans="2:5" x14ac:dyDescent="0.3">
      <c r="B2060" s="36">
        <v>2000</v>
      </c>
      <c r="C2060" s="31">
        <v>2250</v>
      </c>
      <c r="D2060" s="33">
        <v>87.033569552387803</v>
      </c>
      <c r="E2060" s="34">
        <v>7</v>
      </c>
    </row>
    <row r="2061" spans="2:5" x14ac:dyDescent="0.3">
      <c r="B2061" s="36">
        <v>2002</v>
      </c>
      <c r="C2061" s="31">
        <v>2250</v>
      </c>
      <c r="D2061" s="33">
        <v>75.630252100840337</v>
      </c>
      <c r="E2061" s="34">
        <v>1</v>
      </c>
    </row>
    <row r="2062" spans="2:5" x14ac:dyDescent="0.3">
      <c r="B2062" s="36">
        <v>2004</v>
      </c>
      <c r="C2062" s="31">
        <v>6100</v>
      </c>
      <c r="D2062" s="33">
        <v>90.036900369003689</v>
      </c>
      <c r="E2062" s="34">
        <v>1</v>
      </c>
    </row>
    <row r="2063" spans="2:5" x14ac:dyDescent="0.3">
      <c r="B2063" s="36">
        <v>2005</v>
      </c>
      <c r="C2063" s="31">
        <v>6066.666666666667</v>
      </c>
      <c r="D2063" s="33">
        <v>118.74555418174047</v>
      </c>
      <c r="E2063" s="34">
        <v>3</v>
      </c>
    </row>
    <row r="2064" spans="2:5" x14ac:dyDescent="0.3">
      <c r="B2064" s="36">
        <v>2006</v>
      </c>
      <c r="C2064" s="31">
        <v>8620</v>
      </c>
      <c r="D2064" s="33">
        <v>101.08714401817849</v>
      </c>
      <c r="E2064" s="34">
        <v>5</v>
      </c>
    </row>
    <row r="2065" spans="2:5" x14ac:dyDescent="0.3">
      <c r="B2065" s="36">
        <v>2007</v>
      </c>
      <c r="C2065" s="31">
        <v>9475</v>
      </c>
      <c r="D2065" s="33">
        <v>94.094705938523404</v>
      </c>
      <c r="E2065" s="34">
        <v>8</v>
      </c>
    </row>
    <row r="2066" spans="2:5" x14ac:dyDescent="0.3">
      <c r="B2066" s="36">
        <v>2010</v>
      </c>
      <c r="C2066" s="31">
        <v>18547.058823529413</v>
      </c>
      <c r="D2066" s="33">
        <v>100.247508341304</v>
      </c>
      <c r="E2066" s="34">
        <v>17</v>
      </c>
    </row>
    <row r="2067" spans="2:5" x14ac:dyDescent="0.3">
      <c r="B2067" s="35" t="s">
        <v>354</v>
      </c>
      <c r="C2067" s="31">
        <v>10898.53199482243</v>
      </c>
      <c r="D2067" s="33">
        <v>96.263253222551469</v>
      </c>
      <c r="E2067" s="34">
        <v>14183</v>
      </c>
    </row>
    <row r="2068" spans="2:5" x14ac:dyDescent="0.3">
      <c r="B2068" s="36">
        <v>1993</v>
      </c>
      <c r="C2068" s="31">
        <v>200</v>
      </c>
      <c r="D2068" s="33">
        <v>57.142857142857139</v>
      </c>
      <c r="E2068" s="34">
        <v>1</v>
      </c>
    </row>
    <row r="2069" spans="2:5" x14ac:dyDescent="0.3">
      <c r="B2069" s="36">
        <v>1994</v>
      </c>
      <c r="C2069" s="31">
        <v>650</v>
      </c>
      <c r="D2069" s="33">
        <v>94.429708222811669</v>
      </c>
      <c r="E2069" s="34">
        <v>2</v>
      </c>
    </row>
    <row r="2070" spans="2:5" x14ac:dyDescent="0.3">
      <c r="B2070" s="36">
        <v>1995</v>
      </c>
      <c r="C2070" s="31">
        <v>853.57142857142856</v>
      </c>
      <c r="D2070" s="33">
        <v>81.980969945078328</v>
      </c>
      <c r="E2070" s="34">
        <v>7</v>
      </c>
    </row>
    <row r="2071" spans="2:5" x14ac:dyDescent="0.3">
      <c r="B2071" s="36">
        <v>1996</v>
      </c>
      <c r="C2071" s="31">
        <v>900</v>
      </c>
      <c r="D2071" s="33">
        <v>87.826086956521749</v>
      </c>
      <c r="E2071" s="34">
        <v>2</v>
      </c>
    </row>
    <row r="2072" spans="2:5" x14ac:dyDescent="0.3">
      <c r="B2072" s="36">
        <v>1997</v>
      </c>
      <c r="C2072" s="31">
        <v>1565.0862068965516</v>
      </c>
      <c r="D2072" s="33">
        <v>94.611647478798744</v>
      </c>
      <c r="E2072" s="34">
        <v>58</v>
      </c>
    </row>
    <row r="2073" spans="2:5" x14ac:dyDescent="0.3">
      <c r="B2073" s="36">
        <v>1998</v>
      </c>
      <c r="C2073" s="31">
        <v>1497.3214285714287</v>
      </c>
      <c r="D2073" s="33">
        <v>100.51558004146784</v>
      </c>
      <c r="E2073" s="34">
        <v>56</v>
      </c>
    </row>
    <row r="2074" spans="2:5" x14ac:dyDescent="0.3">
      <c r="B2074" s="36">
        <v>1999</v>
      </c>
      <c r="C2074" s="31">
        <v>1762.8205128205129</v>
      </c>
      <c r="D2074" s="33">
        <v>106.6826777285701</v>
      </c>
      <c r="E2074" s="34">
        <v>39</v>
      </c>
    </row>
    <row r="2075" spans="2:5" x14ac:dyDescent="0.3">
      <c r="B2075" s="36">
        <v>2000</v>
      </c>
      <c r="C2075" s="31">
        <v>1700.78125</v>
      </c>
      <c r="D2075" s="33">
        <v>76.521589386837306</v>
      </c>
      <c r="E2075" s="34">
        <v>64</v>
      </c>
    </row>
    <row r="2076" spans="2:5" x14ac:dyDescent="0.3">
      <c r="B2076" s="36">
        <v>2001</v>
      </c>
      <c r="C2076" s="31">
        <v>3032.878787878788</v>
      </c>
      <c r="D2076" s="33">
        <v>97.075843965819004</v>
      </c>
      <c r="E2076" s="34">
        <v>165</v>
      </c>
    </row>
    <row r="2077" spans="2:5" x14ac:dyDescent="0.3">
      <c r="B2077" s="36">
        <v>2002</v>
      </c>
      <c r="C2077" s="31">
        <v>3936.0103626943005</v>
      </c>
      <c r="D2077" s="33">
        <v>113.51744495108501</v>
      </c>
      <c r="E2077" s="34">
        <v>193</v>
      </c>
    </row>
    <row r="2078" spans="2:5" x14ac:dyDescent="0.3">
      <c r="B2078" s="36">
        <v>2003</v>
      </c>
      <c r="C2078" s="31">
        <v>5041.0337552742612</v>
      </c>
      <c r="D2078" s="33">
        <v>100.28667212438698</v>
      </c>
      <c r="E2078" s="34">
        <v>237</v>
      </c>
    </row>
    <row r="2079" spans="2:5" x14ac:dyDescent="0.3">
      <c r="B2079" s="36">
        <v>2004</v>
      </c>
      <c r="C2079" s="31">
        <v>6534.8697394789579</v>
      </c>
      <c r="D2079" s="33">
        <v>99.279561446943291</v>
      </c>
      <c r="E2079" s="34">
        <v>499</v>
      </c>
    </row>
    <row r="2080" spans="2:5" x14ac:dyDescent="0.3">
      <c r="B2080" s="36">
        <v>2005</v>
      </c>
      <c r="C2080" s="31">
        <v>7161.2033195020749</v>
      </c>
      <c r="D2080" s="33">
        <v>100.40030394969533</v>
      </c>
      <c r="E2080" s="34">
        <v>482</v>
      </c>
    </row>
    <row r="2081" spans="2:5" x14ac:dyDescent="0.3">
      <c r="B2081" s="36">
        <v>2006</v>
      </c>
      <c r="C2081" s="31">
        <v>8354.4684129429897</v>
      </c>
      <c r="D2081" s="33">
        <v>102.02176976259588</v>
      </c>
      <c r="E2081" s="34">
        <v>649</v>
      </c>
    </row>
    <row r="2082" spans="2:5" x14ac:dyDescent="0.3">
      <c r="B2082" s="36">
        <v>2007</v>
      </c>
      <c r="C2082" s="31">
        <v>10116.895161290322</v>
      </c>
      <c r="D2082" s="33">
        <v>100.3285086532137</v>
      </c>
      <c r="E2082" s="34">
        <v>744</v>
      </c>
    </row>
    <row r="2083" spans="2:5" x14ac:dyDescent="0.3">
      <c r="B2083" s="36">
        <v>2008</v>
      </c>
      <c r="C2083" s="31">
        <v>11233.770014556041</v>
      </c>
      <c r="D2083" s="33">
        <v>98.65992787126018</v>
      </c>
      <c r="E2083" s="34">
        <v>687</v>
      </c>
    </row>
    <row r="2084" spans="2:5" x14ac:dyDescent="0.3">
      <c r="B2084" s="36">
        <v>2009</v>
      </c>
      <c r="C2084" s="31">
        <v>15673.24427480916</v>
      </c>
      <c r="D2084" s="33">
        <v>103.73615276884304</v>
      </c>
      <c r="E2084" s="34">
        <v>524</v>
      </c>
    </row>
    <row r="2085" spans="2:5" x14ac:dyDescent="0.3">
      <c r="B2085" s="36">
        <v>2010</v>
      </c>
      <c r="C2085" s="31">
        <v>17872.503681885126</v>
      </c>
      <c r="D2085" s="33">
        <v>98.21925994767976</v>
      </c>
      <c r="E2085" s="34">
        <v>1358</v>
      </c>
    </row>
    <row r="2086" spans="2:5" x14ac:dyDescent="0.3">
      <c r="B2086" s="36">
        <v>2011</v>
      </c>
      <c r="C2086" s="31">
        <v>21673.011252446184</v>
      </c>
      <c r="D2086" s="33">
        <v>98.336096683049249</v>
      </c>
      <c r="E2086" s="34">
        <v>2044</v>
      </c>
    </row>
    <row r="2087" spans="2:5" x14ac:dyDescent="0.3">
      <c r="B2087" s="36">
        <v>2012</v>
      </c>
      <c r="C2087" s="31">
        <v>25040.126877265666</v>
      </c>
      <c r="D2087" s="33">
        <v>98.470858429496474</v>
      </c>
      <c r="E2087" s="34">
        <v>1931</v>
      </c>
    </row>
    <row r="2088" spans="2:5" x14ac:dyDescent="0.3">
      <c r="B2088" s="36">
        <v>2013</v>
      </c>
      <c r="C2088" s="31">
        <v>27223.618718303365</v>
      </c>
      <c r="D2088" s="33">
        <v>99.084343987627548</v>
      </c>
      <c r="E2088" s="34">
        <v>2169</v>
      </c>
    </row>
    <row r="2089" spans="2:5" x14ac:dyDescent="0.3">
      <c r="B2089" s="36">
        <v>2014</v>
      </c>
      <c r="C2089" s="31">
        <v>24443.020695728756</v>
      </c>
      <c r="D2089" s="33">
        <v>99.684244227443685</v>
      </c>
      <c r="E2089" s="34">
        <v>2271</v>
      </c>
    </row>
    <row r="2090" spans="2:5" x14ac:dyDescent="0.3">
      <c r="B2090" s="36">
        <v>2015</v>
      </c>
      <c r="C2090" s="31">
        <v>54200</v>
      </c>
      <c r="D2090" s="33">
        <v>105.24271844660194</v>
      </c>
      <c r="E2090" s="34">
        <v>1</v>
      </c>
    </row>
    <row r="2091" spans="2:5" x14ac:dyDescent="0.3">
      <c r="B2091" s="35" t="s">
        <v>355</v>
      </c>
      <c r="C2091" s="31">
        <v>2814.6341463414633</v>
      </c>
      <c r="D2091" s="33">
        <v>203.0050480564511</v>
      </c>
      <c r="E2091" s="34">
        <v>41</v>
      </c>
    </row>
    <row r="2092" spans="2:5" x14ac:dyDescent="0.3">
      <c r="B2092" s="36">
        <v>2004</v>
      </c>
      <c r="C2092" s="31">
        <v>2814.6341463414633</v>
      </c>
      <c r="D2092" s="33">
        <v>203.0050480564511</v>
      </c>
      <c r="E2092" s="34">
        <v>41</v>
      </c>
    </row>
    <row r="2093" spans="2:5" x14ac:dyDescent="0.3">
      <c r="B2093" s="35" t="s">
        <v>356</v>
      </c>
      <c r="C2093" s="31">
        <v>7862.5</v>
      </c>
      <c r="D2093" s="33">
        <v>95.403878959232429</v>
      </c>
      <c r="E2093" s="34">
        <v>3</v>
      </c>
    </row>
    <row r="2094" spans="2:5" x14ac:dyDescent="0.3">
      <c r="B2094" s="36">
        <v>1999</v>
      </c>
      <c r="C2094" s="31">
        <v>5525</v>
      </c>
      <c r="D2094" s="33">
        <v>75.878180453676137</v>
      </c>
      <c r="E2094" s="34">
        <v>2</v>
      </c>
    </row>
    <row r="2095" spans="2:5" x14ac:dyDescent="0.3">
      <c r="B2095" s="36">
        <v>2000</v>
      </c>
      <c r="C2095" s="31">
        <v>10200</v>
      </c>
      <c r="D2095" s="33">
        <v>114.92957746478874</v>
      </c>
      <c r="E2095" s="34">
        <v>1</v>
      </c>
    </row>
    <row r="2096" spans="2:5" x14ac:dyDescent="0.3">
      <c r="B2096" s="35" t="s">
        <v>362</v>
      </c>
      <c r="C2096" s="31">
        <v>6308.5714285714284</v>
      </c>
      <c r="D2096" s="33">
        <v>107.49333717274611</v>
      </c>
      <c r="E2096" s="34">
        <v>14</v>
      </c>
    </row>
    <row r="2097" spans="2:5" x14ac:dyDescent="0.3">
      <c r="B2097" s="36">
        <v>1996</v>
      </c>
      <c r="C2097" s="31">
        <v>6100</v>
      </c>
      <c r="D2097" s="33">
        <v>92.424242424242422</v>
      </c>
      <c r="E2097" s="34">
        <v>1</v>
      </c>
    </row>
    <row r="2098" spans="2:5" x14ac:dyDescent="0.3">
      <c r="B2098" s="36">
        <v>1999</v>
      </c>
      <c r="C2098" s="31">
        <v>5600</v>
      </c>
      <c r="D2098" s="33">
        <v>132.7807486631016</v>
      </c>
      <c r="E2098" s="34">
        <v>2</v>
      </c>
    </row>
    <row r="2099" spans="2:5" x14ac:dyDescent="0.3">
      <c r="B2099" s="36">
        <v>2000</v>
      </c>
      <c r="C2099" s="31">
        <v>6050</v>
      </c>
      <c r="D2099" s="33">
        <v>70.894644843476883</v>
      </c>
      <c r="E2099" s="34">
        <v>2</v>
      </c>
    </row>
    <row r="2100" spans="2:5" x14ac:dyDescent="0.3">
      <c r="B2100" s="36">
        <v>2004</v>
      </c>
      <c r="C2100" s="31">
        <v>2000</v>
      </c>
      <c r="D2100" s="33">
        <v>114.28571428571428</v>
      </c>
      <c r="E2100" s="34">
        <v>1</v>
      </c>
    </row>
    <row r="2101" spans="2:5" x14ac:dyDescent="0.3">
      <c r="B2101" s="36">
        <v>2005</v>
      </c>
      <c r="C2101" s="31">
        <v>5750</v>
      </c>
      <c r="D2101" s="33">
        <v>126.7066319324566</v>
      </c>
      <c r="E2101" s="34">
        <v>2</v>
      </c>
    </row>
    <row r="2102" spans="2:5" x14ac:dyDescent="0.3">
      <c r="B2102" s="36">
        <v>2008</v>
      </c>
      <c r="C2102" s="31">
        <v>5900</v>
      </c>
      <c r="D2102" s="33">
        <v>92.913385826771659</v>
      </c>
      <c r="E2102" s="34">
        <v>1</v>
      </c>
    </row>
    <row r="2103" spans="2:5" x14ac:dyDescent="0.3">
      <c r="B2103" s="36">
        <v>2011</v>
      </c>
      <c r="C2103" s="31">
        <v>12760</v>
      </c>
      <c r="D2103" s="33">
        <v>122.44799223345936</v>
      </c>
      <c r="E2103" s="34">
        <v>5</v>
      </c>
    </row>
    <row r="2104" spans="2:5" x14ac:dyDescent="0.3">
      <c r="B2104" s="35" t="s">
        <v>357</v>
      </c>
      <c r="C2104" s="31">
        <v>1100</v>
      </c>
      <c r="D2104" s="33">
        <v>104.76190476190477</v>
      </c>
      <c r="E2104" s="34">
        <v>1</v>
      </c>
    </row>
    <row r="2105" spans="2:5" x14ac:dyDescent="0.3">
      <c r="B2105" s="36">
        <v>1996</v>
      </c>
      <c r="C2105" s="31">
        <v>1100</v>
      </c>
      <c r="D2105" s="33">
        <v>104.76190476190477</v>
      </c>
      <c r="E2105" s="34">
        <v>1</v>
      </c>
    </row>
    <row r="2106" spans="2:5" x14ac:dyDescent="0.3">
      <c r="B2106" s="35" t="s">
        <v>358</v>
      </c>
      <c r="C2106" s="31">
        <v>16435.678602639684</v>
      </c>
      <c r="D2106" s="33">
        <v>103.45160591558736</v>
      </c>
      <c r="E2106" s="34">
        <v>2487</v>
      </c>
    </row>
    <row r="2107" spans="2:5" x14ac:dyDescent="0.3">
      <c r="B2107" s="36">
        <v>1999</v>
      </c>
      <c r="C2107" s="31">
        <v>1541.6666666666667</v>
      </c>
      <c r="D2107" s="33">
        <v>108.26324583229888</v>
      </c>
      <c r="E2107" s="34">
        <v>12</v>
      </c>
    </row>
    <row r="2108" spans="2:5" x14ac:dyDescent="0.3">
      <c r="B2108" s="36">
        <v>2000</v>
      </c>
      <c r="C2108" s="31">
        <v>2818.181818181818</v>
      </c>
      <c r="D2108" s="33">
        <v>128.87882902731923</v>
      </c>
      <c r="E2108" s="34">
        <v>11</v>
      </c>
    </row>
    <row r="2109" spans="2:5" x14ac:dyDescent="0.3">
      <c r="B2109" s="36">
        <v>2001</v>
      </c>
      <c r="C2109" s="31">
        <v>6440</v>
      </c>
      <c r="D2109" s="33">
        <v>90.254842472591648</v>
      </c>
      <c r="E2109" s="34">
        <v>35</v>
      </c>
    </row>
    <row r="2110" spans="2:5" x14ac:dyDescent="0.3">
      <c r="B2110" s="36">
        <v>2002</v>
      </c>
      <c r="C2110" s="31">
        <v>6230.6122448979595</v>
      </c>
      <c r="D2110" s="33">
        <v>107.75723368817835</v>
      </c>
      <c r="E2110" s="34">
        <v>49</v>
      </c>
    </row>
    <row r="2111" spans="2:5" x14ac:dyDescent="0.3">
      <c r="B2111" s="36">
        <v>2003</v>
      </c>
      <c r="C2111" s="31">
        <v>7334.090909090909</v>
      </c>
      <c r="D2111" s="33">
        <v>104.95335173602412</v>
      </c>
      <c r="E2111" s="34">
        <v>88</v>
      </c>
    </row>
    <row r="2112" spans="2:5" x14ac:dyDescent="0.3">
      <c r="B2112" s="36">
        <v>2004</v>
      </c>
      <c r="C2112" s="31">
        <v>5176.5625</v>
      </c>
      <c r="D2112" s="33">
        <v>99.350564478492956</v>
      </c>
      <c r="E2112" s="34">
        <v>32</v>
      </c>
    </row>
    <row r="2113" spans="2:5" x14ac:dyDescent="0.3">
      <c r="B2113" s="36">
        <v>2005</v>
      </c>
      <c r="C2113" s="31">
        <v>7122.4358974358975</v>
      </c>
      <c r="D2113" s="33">
        <v>102.80131728531215</v>
      </c>
      <c r="E2113" s="34">
        <v>78</v>
      </c>
    </row>
    <row r="2114" spans="2:5" x14ac:dyDescent="0.3">
      <c r="B2114" s="36">
        <v>2006</v>
      </c>
      <c r="C2114" s="31">
        <v>11473.420074349442</v>
      </c>
      <c r="D2114" s="33">
        <v>100.53282866756393</v>
      </c>
      <c r="E2114" s="34">
        <v>269</v>
      </c>
    </row>
    <row r="2115" spans="2:5" x14ac:dyDescent="0.3">
      <c r="B2115" s="36">
        <v>2007</v>
      </c>
      <c r="C2115" s="31">
        <v>12503.846153846154</v>
      </c>
      <c r="D2115" s="33">
        <v>108.14133411948605</v>
      </c>
      <c r="E2115" s="34">
        <v>117</v>
      </c>
    </row>
    <row r="2116" spans="2:5" x14ac:dyDescent="0.3">
      <c r="B2116" s="36">
        <v>2008</v>
      </c>
      <c r="C2116" s="31">
        <v>15781.291390728476</v>
      </c>
      <c r="D2116" s="33">
        <v>100.31080121243727</v>
      </c>
      <c r="E2116" s="34">
        <v>453</v>
      </c>
    </row>
    <row r="2117" spans="2:5" x14ac:dyDescent="0.3">
      <c r="B2117" s="36">
        <v>2009</v>
      </c>
      <c r="C2117" s="31">
        <v>17641.279069767443</v>
      </c>
      <c r="D2117" s="33">
        <v>105.71860610479244</v>
      </c>
      <c r="E2117" s="34">
        <v>86</v>
      </c>
    </row>
    <row r="2118" spans="2:5" x14ac:dyDescent="0.3">
      <c r="B2118" s="36">
        <v>2010</v>
      </c>
      <c r="C2118" s="31">
        <v>22938.768115942028</v>
      </c>
      <c r="D2118" s="33">
        <v>101.40198850929838</v>
      </c>
      <c r="E2118" s="34">
        <v>138</v>
      </c>
    </row>
    <row r="2119" spans="2:5" x14ac:dyDescent="0.3">
      <c r="B2119" s="36">
        <v>2011</v>
      </c>
      <c r="C2119" s="31">
        <v>23262.957746478874</v>
      </c>
      <c r="D2119" s="33">
        <v>100.67190284741694</v>
      </c>
      <c r="E2119" s="34">
        <v>355</v>
      </c>
    </row>
    <row r="2120" spans="2:5" x14ac:dyDescent="0.3">
      <c r="B2120" s="36">
        <v>2012</v>
      </c>
      <c r="C2120" s="31">
        <v>27714.668769716089</v>
      </c>
      <c r="D2120" s="33">
        <v>99.744379562323772</v>
      </c>
      <c r="E2120" s="34">
        <v>317</v>
      </c>
    </row>
    <row r="2121" spans="2:5" x14ac:dyDescent="0.3">
      <c r="B2121" s="36">
        <v>2013</v>
      </c>
      <c r="C2121" s="31">
        <v>34719.947976878611</v>
      </c>
      <c r="D2121" s="33">
        <v>99.987566123952391</v>
      </c>
      <c r="E2121" s="34">
        <v>173</v>
      </c>
    </row>
    <row r="2122" spans="2:5" x14ac:dyDescent="0.3">
      <c r="B2122" s="36">
        <v>2014</v>
      </c>
      <c r="C2122" s="31">
        <v>37888.721804511275</v>
      </c>
      <c r="D2122" s="33">
        <v>98.484705507869904</v>
      </c>
      <c r="E2122" s="34">
        <v>133</v>
      </c>
    </row>
    <row r="2123" spans="2:5" x14ac:dyDescent="0.3">
      <c r="B2123" s="36">
        <v>2015</v>
      </c>
      <c r="C2123" s="31">
        <v>38818.085106382976</v>
      </c>
      <c r="D2123" s="33">
        <v>101.423803389627</v>
      </c>
      <c r="E2123" s="34">
        <v>141</v>
      </c>
    </row>
    <row r="2124" spans="2:5" x14ac:dyDescent="0.3">
      <c r="B2124" s="35" t="s">
        <v>363</v>
      </c>
      <c r="C2124" s="31">
        <v>5200</v>
      </c>
      <c r="D2124" s="33">
        <v>164.26666666666665</v>
      </c>
      <c r="E2124" s="34">
        <v>2</v>
      </c>
    </row>
    <row r="2125" spans="2:5" x14ac:dyDescent="0.3">
      <c r="B2125" s="36">
        <v>1997</v>
      </c>
      <c r="C2125" s="31">
        <v>5700</v>
      </c>
      <c r="D2125" s="33">
        <v>253.33333333333331</v>
      </c>
      <c r="E2125" s="34">
        <v>1</v>
      </c>
    </row>
    <row r="2126" spans="2:5" x14ac:dyDescent="0.3">
      <c r="B2126" s="36">
        <v>2000</v>
      </c>
      <c r="C2126" s="31">
        <v>4700</v>
      </c>
      <c r="D2126" s="33">
        <v>75.2</v>
      </c>
      <c r="E2126" s="34">
        <v>1</v>
      </c>
    </row>
    <row r="2127" spans="2:5" x14ac:dyDescent="0.3">
      <c r="B2127" s="35" t="s">
        <v>359</v>
      </c>
      <c r="C2127" s="31">
        <v>21242.356116076739</v>
      </c>
      <c r="D2127" s="33">
        <v>98.969188428092338</v>
      </c>
      <c r="E2127" s="34">
        <v>1090</v>
      </c>
    </row>
    <row r="2128" spans="2:5" x14ac:dyDescent="0.3">
      <c r="B2128" s="36">
        <v>2001</v>
      </c>
      <c r="C2128" s="31">
        <v>9900</v>
      </c>
      <c r="D2128" s="33">
        <v>90.13648948374572</v>
      </c>
      <c r="E2128" s="34">
        <v>6</v>
      </c>
    </row>
    <row r="2129" spans="2:5" x14ac:dyDescent="0.3">
      <c r="B2129" s="36">
        <v>2002</v>
      </c>
      <c r="C2129" s="31">
        <v>9442.8571428571431</v>
      </c>
      <c r="D2129" s="33">
        <v>92.164102590689907</v>
      </c>
      <c r="E2129" s="34">
        <v>14</v>
      </c>
    </row>
    <row r="2130" spans="2:5" x14ac:dyDescent="0.3">
      <c r="B2130" s="36">
        <v>2003</v>
      </c>
      <c r="C2130" s="31">
        <v>9084</v>
      </c>
      <c r="D2130" s="33">
        <v>104.23635862399652</v>
      </c>
      <c r="E2130" s="34">
        <v>25</v>
      </c>
    </row>
    <row r="2131" spans="2:5" x14ac:dyDescent="0.3">
      <c r="B2131" s="36">
        <v>2004</v>
      </c>
      <c r="C2131" s="31">
        <v>1912.5</v>
      </c>
      <c r="D2131" s="33">
        <v>81.650146690469271</v>
      </c>
      <c r="E2131" s="34">
        <v>4</v>
      </c>
    </row>
    <row r="2132" spans="2:5" x14ac:dyDescent="0.3">
      <c r="B2132" s="36">
        <v>2005</v>
      </c>
      <c r="C2132" s="31">
        <v>13128.888888888889</v>
      </c>
      <c r="D2132" s="33">
        <v>99.830460677252717</v>
      </c>
      <c r="E2132" s="34">
        <v>45</v>
      </c>
    </row>
    <row r="2133" spans="2:5" x14ac:dyDescent="0.3">
      <c r="B2133" s="36">
        <v>2006</v>
      </c>
      <c r="C2133" s="31">
        <v>12553.459119496856</v>
      </c>
      <c r="D2133" s="33">
        <v>105.61922346128837</v>
      </c>
      <c r="E2133" s="34">
        <v>159</v>
      </c>
    </row>
    <row r="2134" spans="2:5" x14ac:dyDescent="0.3">
      <c r="B2134" s="36">
        <v>2007</v>
      </c>
      <c r="C2134" s="31">
        <v>15215.51724137931</v>
      </c>
      <c r="D2134" s="33">
        <v>110.28717538958458</v>
      </c>
      <c r="E2134" s="34">
        <v>58</v>
      </c>
    </row>
    <row r="2135" spans="2:5" x14ac:dyDescent="0.3">
      <c r="B2135" s="36">
        <v>2008</v>
      </c>
      <c r="C2135" s="31">
        <v>17650.440528634361</v>
      </c>
      <c r="D2135" s="33">
        <v>104.39660537745655</v>
      </c>
      <c r="E2135" s="34">
        <v>227</v>
      </c>
    </row>
    <row r="2136" spans="2:5" x14ac:dyDescent="0.3">
      <c r="B2136" s="36">
        <v>2009</v>
      </c>
      <c r="C2136" s="31">
        <v>21843.243243243243</v>
      </c>
      <c r="D2136" s="33">
        <v>99.180709954572151</v>
      </c>
      <c r="E2136" s="34">
        <v>37</v>
      </c>
    </row>
    <row r="2137" spans="2:5" x14ac:dyDescent="0.3">
      <c r="B2137" s="36">
        <v>2010</v>
      </c>
      <c r="C2137" s="31">
        <v>25707.692307692309</v>
      </c>
      <c r="D2137" s="33">
        <v>102.46423840756971</v>
      </c>
      <c r="E2137" s="34">
        <v>39</v>
      </c>
    </row>
    <row r="2138" spans="2:5" x14ac:dyDescent="0.3">
      <c r="B2138" s="36">
        <v>2011</v>
      </c>
      <c r="C2138" s="31">
        <v>26581.31868131868</v>
      </c>
      <c r="D2138" s="33">
        <v>101.5227601893455</v>
      </c>
      <c r="E2138" s="34">
        <v>182</v>
      </c>
    </row>
    <row r="2139" spans="2:5" x14ac:dyDescent="0.3">
      <c r="B2139" s="36">
        <v>2012</v>
      </c>
      <c r="C2139" s="31">
        <v>29768.471337579616</v>
      </c>
      <c r="D2139" s="33">
        <v>98.726142848830861</v>
      </c>
      <c r="E2139" s="34">
        <v>157</v>
      </c>
    </row>
    <row r="2140" spans="2:5" x14ac:dyDescent="0.3">
      <c r="B2140" s="36">
        <v>2013</v>
      </c>
      <c r="C2140" s="31">
        <v>38491.964285714283</v>
      </c>
      <c r="D2140" s="33">
        <v>99.733251109510562</v>
      </c>
      <c r="E2140" s="34">
        <v>56</v>
      </c>
    </row>
    <row r="2141" spans="2:5" x14ac:dyDescent="0.3">
      <c r="B2141" s="36">
        <v>2014</v>
      </c>
      <c r="C2141" s="31">
        <v>41399.725806451614</v>
      </c>
      <c r="D2141" s="33">
        <v>97.296078664963744</v>
      </c>
      <c r="E2141" s="34">
        <v>62</v>
      </c>
    </row>
    <row r="2142" spans="2:5" x14ac:dyDescent="0.3">
      <c r="B2142" s="36">
        <v>2015</v>
      </c>
      <c r="C2142" s="31">
        <v>45955.26315789474</v>
      </c>
      <c r="D2142" s="33">
        <v>97.294082952108766</v>
      </c>
      <c r="E2142" s="34">
        <v>19</v>
      </c>
    </row>
    <row r="2143" spans="2:5" x14ac:dyDescent="0.3">
      <c r="B2143" s="35" t="s">
        <v>360</v>
      </c>
      <c r="C2143" s="31">
        <v>30089.977777777774</v>
      </c>
      <c r="D2143" s="33">
        <v>98.730171130473337</v>
      </c>
      <c r="E2143" s="34">
        <v>75</v>
      </c>
    </row>
    <row r="2144" spans="2:5" x14ac:dyDescent="0.3">
      <c r="B2144" s="36">
        <v>2008</v>
      </c>
      <c r="C2144" s="31">
        <v>25133.333333333332</v>
      </c>
      <c r="D2144" s="33">
        <v>99.264672951461634</v>
      </c>
      <c r="E2144" s="34">
        <v>54</v>
      </c>
    </row>
    <row r="2145" spans="2:5" x14ac:dyDescent="0.3">
      <c r="B2145" s="36">
        <v>2009</v>
      </c>
      <c r="C2145" s="31">
        <v>30266.666666666668</v>
      </c>
      <c r="D2145" s="33">
        <v>99.638652946359073</v>
      </c>
      <c r="E2145" s="34">
        <v>3</v>
      </c>
    </row>
    <row r="2146" spans="2:5" x14ac:dyDescent="0.3">
      <c r="B2146" s="36">
        <v>2010</v>
      </c>
      <c r="C2146" s="31">
        <v>23533.333333333332</v>
      </c>
      <c r="D2146" s="33">
        <v>97.708375075135237</v>
      </c>
      <c r="E2146" s="34">
        <v>3</v>
      </c>
    </row>
    <row r="2147" spans="2:5" x14ac:dyDescent="0.3">
      <c r="B2147" s="36">
        <v>2011</v>
      </c>
      <c r="C2147" s="31">
        <v>36174.888888888891</v>
      </c>
      <c r="D2147" s="33">
        <v>105.63461382192017</v>
      </c>
      <c r="E2147" s="34">
        <v>9</v>
      </c>
    </row>
    <row r="2148" spans="2:5" x14ac:dyDescent="0.3">
      <c r="B2148" s="36">
        <v>2012</v>
      </c>
      <c r="C2148" s="31">
        <v>35341.666666666664</v>
      </c>
      <c r="D2148" s="33">
        <v>91.404540857490588</v>
      </c>
      <c r="E2148" s="34">
        <v>6</v>
      </c>
    </row>
    <row r="2149" spans="2:5" x14ac:dyDescent="0.3">
      <c r="B2149" s="35" t="s">
        <v>364</v>
      </c>
      <c r="C2149" s="31">
        <v>9118.9707627316639</v>
      </c>
      <c r="D2149" s="33">
        <v>97.293118858033694</v>
      </c>
      <c r="E2149" s="34">
        <v>2361</v>
      </c>
    </row>
    <row r="2150" spans="2:5" x14ac:dyDescent="0.3">
      <c r="B2150" s="36">
        <v>2011</v>
      </c>
      <c r="C2150" s="31">
        <v>6922.1374045801531</v>
      </c>
      <c r="D2150" s="33">
        <v>95.331744103857204</v>
      </c>
      <c r="E2150" s="34">
        <v>262</v>
      </c>
    </row>
    <row r="2151" spans="2:5" x14ac:dyDescent="0.3">
      <c r="B2151" s="36">
        <v>2012</v>
      </c>
      <c r="C2151" s="31">
        <v>8218.3060000000005</v>
      </c>
      <c r="D2151" s="33">
        <v>98.077929971333916</v>
      </c>
      <c r="E2151" s="34">
        <v>500</v>
      </c>
    </row>
    <row r="2152" spans="2:5" x14ac:dyDescent="0.3">
      <c r="B2152" s="36">
        <v>2013</v>
      </c>
      <c r="C2152" s="31">
        <v>9228.0150602409631</v>
      </c>
      <c r="D2152" s="33">
        <v>97.762055670589092</v>
      </c>
      <c r="E2152" s="34">
        <v>664</v>
      </c>
    </row>
    <row r="2153" spans="2:5" x14ac:dyDescent="0.3">
      <c r="B2153" s="36">
        <v>2014</v>
      </c>
      <c r="C2153" s="31">
        <v>10465</v>
      </c>
      <c r="D2153" s="33">
        <v>98.97193747957752</v>
      </c>
      <c r="E2153" s="34">
        <v>892</v>
      </c>
    </row>
    <row r="2154" spans="2:5" x14ac:dyDescent="0.3">
      <c r="B2154" s="36">
        <v>2015</v>
      </c>
      <c r="C2154" s="31">
        <v>10761.39534883721</v>
      </c>
      <c r="D2154" s="33">
        <v>96.321927064810808</v>
      </c>
      <c r="E2154" s="34">
        <v>43</v>
      </c>
    </row>
    <row r="2155" spans="2:5" x14ac:dyDescent="0.3">
      <c r="B2155" s="35" t="s">
        <v>365</v>
      </c>
      <c r="C2155" s="31">
        <v>3068.021430396846</v>
      </c>
      <c r="D2155" s="33">
        <v>100.83368957432735</v>
      </c>
      <c r="E2155" s="34">
        <v>344</v>
      </c>
    </row>
    <row r="2156" spans="2:5" x14ac:dyDescent="0.3">
      <c r="B2156" s="36">
        <v>2005</v>
      </c>
      <c r="C2156" s="31">
        <v>3021.7948717948716</v>
      </c>
      <c r="D2156" s="33">
        <v>111.54588320481739</v>
      </c>
      <c r="E2156" s="34">
        <v>117</v>
      </c>
    </row>
    <row r="2157" spans="2:5" x14ac:dyDescent="0.3">
      <c r="B2157" s="36">
        <v>2006</v>
      </c>
      <c r="C2157" s="31">
        <v>2764.9224806201551</v>
      </c>
      <c r="D2157" s="33">
        <v>93.885717914259828</v>
      </c>
      <c r="E2157" s="34">
        <v>129</v>
      </c>
    </row>
    <row r="2158" spans="2:5" x14ac:dyDescent="0.3">
      <c r="B2158" s="36">
        <v>2007</v>
      </c>
      <c r="C2158" s="31">
        <v>3417.3469387755104</v>
      </c>
      <c r="D2158" s="33">
        <v>97.069467603904798</v>
      </c>
      <c r="E2158" s="34">
        <v>98</v>
      </c>
    </row>
    <row r="2159" spans="2:5" x14ac:dyDescent="0.3">
      <c r="B2159" s="35" t="s">
        <v>366</v>
      </c>
      <c r="C2159" s="31">
        <v>17667.188778550626</v>
      </c>
      <c r="D2159" s="33">
        <v>99.741723377614349</v>
      </c>
      <c r="E2159" s="34">
        <v>1197</v>
      </c>
    </row>
    <row r="2160" spans="2:5" x14ac:dyDescent="0.3">
      <c r="B2160" s="36">
        <v>2009</v>
      </c>
      <c r="C2160" s="31">
        <v>10460.333333333334</v>
      </c>
      <c r="D2160" s="33">
        <v>100.3730283966394</v>
      </c>
      <c r="E2160" s="34">
        <v>150</v>
      </c>
    </row>
    <row r="2161" spans="2:5" x14ac:dyDescent="0.3">
      <c r="B2161" s="36">
        <v>2010</v>
      </c>
      <c r="C2161" s="31">
        <v>13451.530612244898</v>
      </c>
      <c r="D2161" s="33">
        <v>100.54148324412368</v>
      </c>
      <c r="E2161" s="34">
        <v>98</v>
      </c>
    </row>
    <row r="2162" spans="2:5" x14ac:dyDescent="0.3">
      <c r="B2162" s="36">
        <v>2011</v>
      </c>
      <c r="C2162" s="31">
        <v>15096.583850931676</v>
      </c>
      <c r="D2162" s="33">
        <v>100.06932661963447</v>
      </c>
      <c r="E2162" s="34">
        <v>161</v>
      </c>
    </row>
    <row r="2163" spans="2:5" x14ac:dyDescent="0.3">
      <c r="B2163" s="36">
        <v>2012</v>
      </c>
      <c r="C2163" s="31">
        <v>20121.40590405904</v>
      </c>
      <c r="D2163" s="33">
        <v>98.910467937214364</v>
      </c>
      <c r="E2163" s="34">
        <v>271</v>
      </c>
    </row>
    <row r="2164" spans="2:5" x14ac:dyDescent="0.3">
      <c r="B2164" s="36">
        <v>2013</v>
      </c>
      <c r="C2164" s="31">
        <v>22261.794871794871</v>
      </c>
      <c r="D2164" s="33">
        <v>100.58420621766111</v>
      </c>
      <c r="E2164" s="34">
        <v>234</v>
      </c>
    </row>
    <row r="2165" spans="2:5" x14ac:dyDescent="0.3">
      <c r="B2165" s="36">
        <v>2014</v>
      </c>
      <c r="C2165" s="31">
        <v>24611.484098939931</v>
      </c>
      <c r="D2165" s="33">
        <v>97.97182785041305</v>
      </c>
      <c r="E2165" s="34">
        <v>283</v>
      </c>
    </row>
    <row r="2166" spans="2:5" x14ac:dyDescent="0.3">
      <c r="B2166" s="35" t="s">
        <v>367</v>
      </c>
      <c r="C2166" s="31">
        <v>4855.9573207125914</v>
      </c>
      <c r="D2166" s="33">
        <v>97.31505038813647</v>
      </c>
      <c r="E2166" s="34">
        <v>10257</v>
      </c>
    </row>
    <row r="2167" spans="2:5" x14ac:dyDescent="0.3">
      <c r="B2167" s="36">
        <v>2000</v>
      </c>
      <c r="C2167" s="31">
        <v>928.35820895522386</v>
      </c>
      <c r="D2167" s="33">
        <v>96.358381308829195</v>
      </c>
      <c r="E2167" s="34">
        <v>67</v>
      </c>
    </row>
    <row r="2168" spans="2:5" x14ac:dyDescent="0.3">
      <c r="B2168" s="36">
        <v>2001</v>
      </c>
      <c r="C2168" s="31">
        <v>1001.6891891891892</v>
      </c>
      <c r="D2168" s="33">
        <v>98.700301952420688</v>
      </c>
      <c r="E2168" s="34">
        <v>74</v>
      </c>
    </row>
    <row r="2169" spans="2:5" x14ac:dyDescent="0.3">
      <c r="B2169" s="36">
        <v>2002</v>
      </c>
      <c r="C2169" s="31">
        <v>1231.6513761467891</v>
      </c>
      <c r="D2169" s="33">
        <v>98.686681080263824</v>
      </c>
      <c r="E2169" s="34">
        <v>109</v>
      </c>
    </row>
    <row r="2170" spans="2:5" x14ac:dyDescent="0.3">
      <c r="B2170" s="36">
        <v>2003</v>
      </c>
      <c r="C2170" s="31">
        <v>1313.8888888888889</v>
      </c>
      <c r="D2170" s="33">
        <v>100.29028163443766</v>
      </c>
      <c r="E2170" s="34">
        <v>117</v>
      </c>
    </row>
    <row r="2171" spans="2:5" x14ac:dyDescent="0.3">
      <c r="B2171" s="36">
        <v>2004</v>
      </c>
      <c r="C2171" s="31">
        <v>1739.855072463768</v>
      </c>
      <c r="D2171" s="33">
        <v>100.0119826515724</v>
      </c>
      <c r="E2171" s="34">
        <v>69</v>
      </c>
    </row>
    <row r="2172" spans="2:5" x14ac:dyDescent="0.3">
      <c r="B2172" s="36">
        <v>2005</v>
      </c>
      <c r="C2172" s="31">
        <v>2123.1927710843374</v>
      </c>
      <c r="D2172" s="33">
        <v>97.758406992485178</v>
      </c>
      <c r="E2172" s="34">
        <v>166</v>
      </c>
    </row>
    <row r="2173" spans="2:5" x14ac:dyDescent="0.3">
      <c r="B2173" s="36">
        <v>2006</v>
      </c>
      <c r="C2173" s="31">
        <v>2451.1999999999998</v>
      </c>
      <c r="D2173" s="33">
        <v>111.16217306358999</v>
      </c>
      <c r="E2173" s="34">
        <v>125</v>
      </c>
    </row>
    <row r="2174" spans="2:5" x14ac:dyDescent="0.3">
      <c r="B2174" s="36">
        <v>2007</v>
      </c>
      <c r="C2174" s="31">
        <v>2951.7561983471073</v>
      </c>
      <c r="D2174" s="33">
        <v>102.59402029321956</v>
      </c>
      <c r="E2174" s="34">
        <v>242</v>
      </c>
    </row>
    <row r="2175" spans="2:5" x14ac:dyDescent="0.3">
      <c r="B2175" s="36">
        <v>2008</v>
      </c>
      <c r="C2175" s="31">
        <v>4179.7619047619046</v>
      </c>
      <c r="D2175" s="33">
        <v>94.966514298027818</v>
      </c>
      <c r="E2175" s="34">
        <v>273</v>
      </c>
    </row>
    <row r="2176" spans="2:5" x14ac:dyDescent="0.3">
      <c r="B2176" s="36">
        <v>2009</v>
      </c>
      <c r="C2176" s="31">
        <v>5040.6976744186049</v>
      </c>
      <c r="D2176" s="33">
        <v>96.483505831034094</v>
      </c>
      <c r="E2176" s="34">
        <v>215</v>
      </c>
    </row>
    <row r="2177" spans="2:5" x14ac:dyDescent="0.3">
      <c r="B2177" s="36">
        <v>2010</v>
      </c>
      <c r="C2177" s="31">
        <v>6146.2740384615381</v>
      </c>
      <c r="D2177" s="33">
        <v>97.518803734182086</v>
      </c>
      <c r="E2177" s="34">
        <v>416</v>
      </c>
    </row>
    <row r="2178" spans="2:5" x14ac:dyDescent="0.3">
      <c r="B2178" s="36">
        <v>2011</v>
      </c>
      <c r="C2178" s="31">
        <v>6855.5825242718447</v>
      </c>
      <c r="D2178" s="33">
        <v>96.041221274770081</v>
      </c>
      <c r="E2178" s="34">
        <v>206</v>
      </c>
    </row>
    <row r="2179" spans="2:5" x14ac:dyDescent="0.3">
      <c r="B2179" s="36">
        <v>2012</v>
      </c>
      <c r="C2179" s="31">
        <v>9508.0494097070405</v>
      </c>
      <c r="D2179" s="33">
        <v>98.155162741432406</v>
      </c>
      <c r="E2179" s="34">
        <v>2287</v>
      </c>
    </row>
    <row r="2180" spans="2:5" x14ac:dyDescent="0.3">
      <c r="B2180" s="36">
        <v>2013</v>
      </c>
      <c r="C2180" s="31">
        <v>10653.421818181818</v>
      </c>
      <c r="D2180" s="33">
        <v>98.91589397366684</v>
      </c>
      <c r="E2180" s="34">
        <v>3300</v>
      </c>
    </row>
    <row r="2181" spans="2:5" x14ac:dyDescent="0.3">
      <c r="B2181" s="36">
        <v>2014</v>
      </c>
      <c r="C2181" s="31">
        <v>12069.938056523422</v>
      </c>
      <c r="D2181" s="33">
        <v>98.422604080678383</v>
      </c>
      <c r="E2181" s="34">
        <v>2583</v>
      </c>
    </row>
    <row r="2182" spans="2:5" x14ac:dyDescent="0.3">
      <c r="B2182" s="36">
        <v>2015</v>
      </c>
      <c r="C2182" s="31">
        <v>9500</v>
      </c>
      <c r="D2182" s="33">
        <v>70.974871299573095</v>
      </c>
      <c r="E2182" s="34">
        <v>8</v>
      </c>
    </row>
    <row r="2183" spans="2:5" x14ac:dyDescent="0.3">
      <c r="B2183" s="35" t="s">
        <v>368</v>
      </c>
      <c r="C2183" s="31">
        <v>18498.030303030304</v>
      </c>
      <c r="D2183" s="33">
        <v>100.26476483159203</v>
      </c>
      <c r="E2183" s="34">
        <v>63</v>
      </c>
    </row>
    <row r="2184" spans="2:5" x14ac:dyDescent="0.3">
      <c r="B2184" s="36">
        <v>2013</v>
      </c>
      <c r="C2184" s="31">
        <v>17606.060606060608</v>
      </c>
      <c r="D2184" s="33">
        <v>98.35871206449545</v>
      </c>
      <c r="E2184" s="34">
        <v>33</v>
      </c>
    </row>
    <row r="2185" spans="2:5" x14ac:dyDescent="0.3">
      <c r="B2185" s="36">
        <v>2014</v>
      </c>
      <c r="C2185" s="31">
        <v>19390</v>
      </c>
      <c r="D2185" s="33">
        <v>102.1708175986886</v>
      </c>
      <c r="E2185" s="34">
        <v>30</v>
      </c>
    </row>
    <row r="2186" spans="2:5" x14ac:dyDescent="0.3">
      <c r="B2186" s="35" t="s">
        <v>369</v>
      </c>
      <c r="C2186" s="31">
        <v>1944.0633327566184</v>
      </c>
      <c r="D2186" s="33">
        <v>99.827984799785099</v>
      </c>
      <c r="E2186" s="34">
        <v>252</v>
      </c>
    </row>
    <row r="2187" spans="2:5" x14ac:dyDescent="0.3">
      <c r="B2187" s="36">
        <v>2004</v>
      </c>
      <c r="C2187" s="31">
        <v>1519.5876288659795</v>
      </c>
      <c r="D2187" s="33">
        <v>98.514592837087761</v>
      </c>
      <c r="E2187" s="34">
        <v>97</v>
      </c>
    </row>
    <row r="2188" spans="2:5" x14ac:dyDescent="0.3">
      <c r="B2188" s="36">
        <v>2005</v>
      </c>
      <c r="C2188" s="31">
        <v>1710.4938271604938</v>
      </c>
      <c r="D2188" s="33">
        <v>130.86517334056595</v>
      </c>
      <c r="E2188" s="34">
        <v>81</v>
      </c>
    </row>
    <row r="2189" spans="2:5" x14ac:dyDescent="0.3">
      <c r="B2189" s="36">
        <v>2006</v>
      </c>
      <c r="C2189" s="31">
        <v>2126.171875</v>
      </c>
      <c r="D2189" s="33">
        <v>96.849878400382678</v>
      </c>
      <c r="E2189" s="34">
        <v>64</v>
      </c>
    </row>
    <row r="2190" spans="2:5" x14ac:dyDescent="0.3">
      <c r="B2190" s="36">
        <v>2007</v>
      </c>
      <c r="C2190" s="31">
        <v>2420</v>
      </c>
      <c r="D2190" s="33">
        <v>73.082294621103969</v>
      </c>
      <c r="E2190" s="34">
        <v>10</v>
      </c>
    </row>
    <row r="2191" spans="2:5" x14ac:dyDescent="0.3">
      <c r="B2191" s="35" t="s">
        <v>370</v>
      </c>
      <c r="C2191" s="31">
        <v>2705.1537083860094</v>
      </c>
      <c r="D2191" s="33">
        <v>101.89894683017299</v>
      </c>
      <c r="E2191" s="34">
        <v>269</v>
      </c>
    </row>
    <row r="2192" spans="2:5" x14ac:dyDescent="0.3">
      <c r="B2192" s="36">
        <v>2005</v>
      </c>
      <c r="C2192" s="31">
        <v>2245.353982300885</v>
      </c>
      <c r="D2192" s="33">
        <v>98.721838003957146</v>
      </c>
      <c r="E2192" s="34">
        <v>113</v>
      </c>
    </row>
    <row r="2193" spans="2:5" x14ac:dyDescent="0.3">
      <c r="B2193" s="36">
        <v>2006</v>
      </c>
      <c r="C2193" s="31">
        <v>2846</v>
      </c>
      <c r="D2193" s="33">
        <v>100.48390129525801</v>
      </c>
      <c r="E2193" s="34">
        <v>100</v>
      </c>
    </row>
    <row r="2194" spans="2:5" x14ac:dyDescent="0.3">
      <c r="B2194" s="36">
        <v>2007</v>
      </c>
      <c r="C2194" s="31">
        <v>3024.1071428571427</v>
      </c>
      <c r="D2194" s="33">
        <v>106.4911011913038</v>
      </c>
      <c r="E2194" s="34">
        <v>56</v>
      </c>
    </row>
    <row r="2195" spans="2:5" x14ac:dyDescent="0.3">
      <c r="B2195" s="35" t="s">
        <v>371</v>
      </c>
      <c r="C2195" s="31">
        <v>9216.1260078081305</v>
      </c>
      <c r="D2195" s="33">
        <v>97.867274739667351</v>
      </c>
      <c r="E2195" s="34">
        <v>12876</v>
      </c>
    </row>
    <row r="2196" spans="2:5" x14ac:dyDescent="0.3">
      <c r="B2196" s="36">
        <v>2006</v>
      </c>
      <c r="C2196" s="31">
        <v>3339.3617021276596</v>
      </c>
      <c r="D2196" s="33">
        <v>100.18974033143945</v>
      </c>
      <c r="E2196" s="34">
        <v>188</v>
      </c>
    </row>
    <row r="2197" spans="2:5" x14ac:dyDescent="0.3">
      <c r="B2197" s="36">
        <v>2007</v>
      </c>
      <c r="C2197" s="31">
        <v>3952.1352313167258</v>
      </c>
      <c r="D2197" s="33">
        <v>97.902493328818494</v>
      </c>
      <c r="E2197" s="34">
        <v>281</v>
      </c>
    </row>
    <row r="2198" spans="2:5" x14ac:dyDescent="0.3">
      <c r="B2198" s="36">
        <v>2008</v>
      </c>
      <c r="C2198" s="31">
        <v>4438.9733840304179</v>
      </c>
      <c r="D2198" s="33">
        <v>96.684064598534093</v>
      </c>
      <c r="E2198" s="34">
        <v>263</v>
      </c>
    </row>
    <row r="2199" spans="2:5" x14ac:dyDescent="0.3">
      <c r="B2199" s="36">
        <v>2009</v>
      </c>
      <c r="C2199" s="31">
        <v>5877.104166666667</v>
      </c>
      <c r="D2199" s="33">
        <v>98.455670258723615</v>
      </c>
      <c r="E2199" s="34">
        <v>240</v>
      </c>
    </row>
    <row r="2200" spans="2:5" x14ac:dyDescent="0.3">
      <c r="B2200" s="36">
        <v>2010</v>
      </c>
      <c r="C2200" s="31">
        <v>8115</v>
      </c>
      <c r="D2200" s="33">
        <v>99.424124672857857</v>
      </c>
      <c r="E2200" s="34">
        <v>110</v>
      </c>
    </row>
    <row r="2201" spans="2:5" x14ac:dyDescent="0.3">
      <c r="B2201" s="36">
        <v>2011</v>
      </c>
      <c r="C2201" s="31">
        <v>8392.6113360323889</v>
      </c>
      <c r="D2201" s="33">
        <v>97.774673838557575</v>
      </c>
      <c r="E2201" s="34">
        <v>988</v>
      </c>
    </row>
    <row r="2202" spans="2:5" x14ac:dyDescent="0.3">
      <c r="B2202" s="36">
        <v>2012</v>
      </c>
      <c r="C2202" s="31">
        <v>10962.527696078432</v>
      </c>
      <c r="D2202" s="33">
        <v>98.747177141739172</v>
      </c>
      <c r="E2202" s="34">
        <v>4080</v>
      </c>
    </row>
    <row r="2203" spans="2:5" x14ac:dyDescent="0.3">
      <c r="B2203" s="36">
        <v>2013</v>
      </c>
      <c r="C2203" s="31">
        <v>14475.605734767025</v>
      </c>
      <c r="D2203" s="33">
        <v>98.18288038407907</v>
      </c>
      <c r="E2203" s="34">
        <v>3627</v>
      </c>
    </row>
    <row r="2204" spans="2:5" x14ac:dyDescent="0.3">
      <c r="B2204" s="36">
        <v>2014</v>
      </c>
      <c r="C2204" s="31">
        <v>15674.731871838112</v>
      </c>
      <c r="D2204" s="33">
        <v>99.069735467246062</v>
      </c>
      <c r="E2204" s="34">
        <v>2965</v>
      </c>
    </row>
    <row r="2205" spans="2:5" x14ac:dyDescent="0.3">
      <c r="B2205" s="36">
        <v>2015</v>
      </c>
      <c r="C2205" s="31">
        <v>16933.208955223879</v>
      </c>
      <c r="D2205" s="33">
        <v>92.24218737467794</v>
      </c>
      <c r="E2205" s="34">
        <v>134</v>
      </c>
    </row>
    <row r="2206" spans="2:5" x14ac:dyDescent="0.3">
      <c r="B2206" s="35" t="s">
        <v>372</v>
      </c>
      <c r="C2206" s="31">
        <v>22965.850815850816</v>
      </c>
      <c r="D2206" s="33">
        <v>95.980337755691394</v>
      </c>
      <c r="E2206" s="34">
        <v>51</v>
      </c>
    </row>
    <row r="2207" spans="2:5" x14ac:dyDescent="0.3">
      <c r="B2207" s="36">
        <v>2013</v>
      </c>
      <c r="C2207" s="31">
        <v>19788.461538461539</v>
      </c>
      <c r="D2207" s="33">
        <v>98.310596836620206</v>
      </c>
      <c r="E2207" s="34">
        <v>39</v>
      </c>
    </row>
    <row r="2208" spans="2:5" x14ac:dyDescent="0.3">
      <c r="B2208" s="36">
        <v>2014</v>
      </c>
      <c r="C2208" s="31">
        <v>24209.090909090908</v>
      </c>
      <c r="D2208" s="33">
        <v>100.383104602497</v>
      </c>
      <c r="E2208" s="34">
        <v>11</v>
      </c>
    </row>
    <row r="2209" spans="2:5" x14ac:dyDescent="0.3">
      <c r="B2209" s="36">
        <v>2015</v>
      </c>
      <c r="C2209" s="31">
        <v>24900</v>
      </c>
      <c r="D2209" s="33">
        <v>89.247311827956992</v>
      </c>
      <c r="E2209" s="34">
        <v>1</v>
      </c>
    </row>
    <row r="2210" spans="2:5" x14ac:dyDescent="0.3">
      <c r="B2210" s="35" t="s">
        <v>373</v>
      </c>
      <c r="C2210" s="31">
        <v>14542.357615789433</v>
      </c>
      <c r="D2210" s="33">
        <v>98.249426072290845</v>
      </c>
      <c r="E2210" s="34">
        <v>639</v>
      </c>
    </row>
    <row r="2211" spans="2:5" x14ac:dyDescent="0.3">
      <c r="B2211" s="36">
        <v>2010</v>
      </c>
      <c r="C2211" s="31">
        <v>10189.795918367347</v>
      </c>
      <c r="D2211" s="33">
        <v>97.69419833025897</v>
      </c>
      <c r="E2211" s="34">
        <v>49</v>
      </c>
    </row>
    <row r="2212" spans="2:5" x14ac:dyDescent="0.3">
      <c r="B2212" s="36">
        <v>2011</v>
      </c>
      <c r="C2212" s="31">
        <v>10669.791666666666</v>
      </c>
      <c r="D2212" s="33">
        <v>97.225471311419554</v>
      </c>
      <c r="E2212" s="34">
        <v>48</v>
      </c>
    </row>
    <row r="2213" spans="2:5" x14ac:dyDescent="0.3">
      <c r="B2213" s="36">
        <v>2013</v>
      </c>
      <c r="C2213" s="31">
        <v>15617.386740331493</v>
      </c>
      <c r="D2213" s="33">
        <v>97.086541958021016</v>
      </c>
      <c r="E2213" s="34">
        <v>181</v>
      </c>
    </row>
    <row r="2214" spans="2:5" x14ac:dyDescent="0.3">
      <c r="B2214" s="36">
        <v>2014</v>
      </c>
      <c r="C2214" s="31">
        <v>18484.81375358166</v>
      </c>
      <c r="D2214" s="33">
        <v>99.816246890135915</v>
      </c>
      <c r="E2214" s="34">
        <v>349</v>
      </c>
    </row>
    <row r="2215" spans="2:5" x14ac:dyDescent="0.3">
      <c r="B2215" s="36">
        <v>2015</v>
      </c>
      <c r="C2215" s="31">
        <v>17750</v>
      </c>
      <c r="D2215" s="33">
        <v>99.424671871618784</v>
      </c>
      <c r="E2215" s="34">
        <v>12</v>
      </c>
    </row>
    <row r="2216" spans="2:5" x14ac:dyDescent="0.3">
      <c r="B2216" s="35" t="s">
        <v>374</v>
      </c>
      <c r="C2216" s="31">
        <v>7386.9642464440176</v>
      </c>
      <c r="D2216" s="33">
        <v>98.878054587315006</v>
      </c>
      <c r="E2216" s="34">
        <v>4861</v>
      </c>
    </row>
    <row r="2217" spans="2:5" x14ac:dyDescent="0.3">
      <c r="B2217" s="36">
        <v>1994</v>
      </c>
      <c r="C2217" s="31">
        <v>995.83333333333337</v>
      </c>
      <c r="D2217" s="33">
        <v>84.341516659364572</v>
      </c>
      <c r="E2217" s="34">
        <v>12</v>
      </c>
    </row>
    <row r="2218" spans="2:5" x14ac:dyDescent="0.3">
      <c r="B2218" s="36">
        <v>1995</v>
      </c>
      <c r="C2218" s="31">
        <v>959.375</v>
      </c>
      <c r="D2218" s="33">
        <v>96.613977433076087</v>
      </c>
      <c r="E2218" s="34">
        <v>16</v>
      </c>
    </row>
    <row r="2219" spans="2:5" x14ac:dyDescent="0.3">
      <c r="B2219" s="36">
        <v>1996</v>
      </c>
      <c r="C2219" s="31">
        <v>1178.125</v>
      </c>
      <c r="D2219" s="33">
        <v>87.849188341453186</v>
      </c>
      <c r="E2219" s="34">
        <v>8</v>
      </c>
    </row>
    <row r="2220" spans="2:5" x14ac:dyDescent="0.3">
      <c r="B2220" s="36">
        <v>1997</v>
      </c>
      <c r="C2220" s="31">
        <v>1213</v>
      </c>
      <c r="D2220" s="33">
        <v>110.75484545587669</v>
      </c>
      <c r="E2220" s="34">
        <v>25</v>
      </c>
    </row>
    <row r="2221" spans="2:5" x14ac:dyDescent="0.3">
      <c r="B2221" s="36">
        <v>1998</v>
      </c>
      <c r="C2221" s="31">
        <v>1202.2727272727273</v>
      </c>
      <c r="D2221" s="33">
        <v>90.760968959289897</v>
      </c>
      <c r="E2221" s="34">
        <v>44</v>
      </c>
    </row>
    <row r="2222" spans="2:5" x14ac:dyDescent="0.3">
      <c r="B2222" s="36">
        <v>1999</v>
      </c>
      <c r="C2222" s="31">
        <v>2286.6666666666665</v>
      </c>
      <c r="D2222" s="33">
        <v>109.74983195320002</v>
      </c>
      <c r="E2222" s="34">
        <v>30</v>
      </c>
    </row>
    <row r="2223" spans="2:5" x14ac:dyDescent="0.3">
      <c r="B2223" s="36">
        <v>2000</v>
      </c>
      <c r="C2223" s="31">
        <v>1755.2631578947369</v>
      </c>
      <c r="D2223" s="33">
        <v>104.53614014244813</v>
      </c>
      <c r="E2223" s="34">
        <v>76</v>
      </c>
    </row>
    <row r="2224" spans="2:5" x14ac:dyDescent="0.3">
      <c r="B2224" s="36">
        <v>2001</v>
      </c>
      <c r="C2224" s="31">
        <v>2438.3333333333335</v>
      </c>
      <c r="D2224" s="33">
        <v>101.01366022411237</v>
      </c>
      <c r="E2224" s="34">
        <v>60</v>
      </c>
    </row>
    <row r="2225" spans="2:5" x14ac:dyDescent="0.3">
      <c r="B2225" s="36">
        <v>2002</v>
      </c>
      <c r="C2225" s="31">
        <v>2543.5897435897436</v>
      </c>
      <c r="D2225" s="33">
        <v>103.66631410605173</v>
      </c>
      <c r="E2225" s="34">
        <v>78</v>
      </c>
    </row>
    <row r="2226" spans="2:5" x14ac:dyDescent="0.3">
      <c r="B2226" s="36">
        <v>2003</v>
      </c>
      <c r="C2226" s="31">
        <v>2099.621212121212</v>
      </c>
      <c r="D2226" s="33">
        <v>86.809441170976058</v>
      </c>
      <c r="E2226" s="34">
        <v>66</v>
      </c>
    </row>
    <row r="2227" spans="2:5" x14ac:dyDescent="0.3">
      <c r="B2227" s="36">
        <v>2004</v>
      </c>
      <c r="C2227" s="31">
        <v>3958.6309523809523</v>
      </c>
      <c r="D2227" s="33">
        <v>104.53293203170279</v>
      </c>
      <c r="E2227" s="34">
        <v>168</v>
      </c>
    </row>
    <row r="2228" spans="2:5" x14ac:dyDescent="0.3">
      <c r="B2228" s="36">
        <v>2005</v>
      </c>
      <c r="C2228" s="31">
        <v>6490.0423728813557</v>
      </c>
      <c r="D2228" s="33">
        <v>101.31636235452709</v>
      </c>
      <c r="E2228" s="34">
        <v>236</v>
      </c>
    </row>
    <row r="2229" spans="2:5" x14ac:dyDescent="0.3">
      <c r="B2229" s="36">
        <v>2006</v>
      </c>
      <c r="C2229" s="31">
        <v>6116.666666666667</v>
      </c>
      <c r="D2229" s="33">
        <v>100.65045624312857</v>
      </c>
      <c r="E2229" s="34">
        <v>204</v>
      </c>
    </row>
    <row r="2230" spans="2:5" x14ac:dyDescent="0.3">
      <c r="B2230" s="36">
        <v>2007</v>
      </c>
      <c r="C2230" s="31">
        <v>6439.4230769230771</v>
      </c>
      <c r="D2230" s="33">
        <v>97.331968987962711</v>
      </c>
      <c r="E2230" s="34">
        <v>156</v>
      </c>
    </row>
    <row r="2231" spans="2:5" x14ac:dyDescent="0.3">
      <c r="B2231" s="36">
        <v>2008</v>
      </c>
      <c r="C2231" s="31">
        <v>9666</v>
      </c>
      <c r="D2231" s="33">
        <v>103.10010841516369</v>
      </c>
      <c r="E2231" s="34">
        <v>75</v>
      </c>
    </row>
    <row r="2232" spans="2:5" x14ac:dyDescent="0.3">
      <c r="B2232" s="36">
        <v>2009</v>
      </c>
      <c r="C2232" s="31">
        <v>9450.9813084112157</v>
      </c>
      <c r="D2232" s="33">
        <v>96.461343709309588</v>
      </c>
      <c r="E2232" s="34">
        <v>107</v>
      </c>
    </row>
    <row r="2233" spans="2:5" x14ac:dyDescent="0.3">
      <c r="B2233" s="36">
        <v>2010</v>
      </c>
      <c r="C2233" s="31">
        <v>12908.114035087719</v>
      </c>
      <c r="D2233" s="33">
        <v>99.622173020010976</v>
      </c>
      <c r="E2233" s="34">
        <v>228</v>
      </c>
    </row>
    <row r="2234" spans="2:5" x14ac:dyDescent="0.3">
      <c r="B2234" s="36">
        <v>2011</v>
      </c>
      <c r="C2234" s="31">
        <v>14789.416058394161</v>
      </c>
      <c r="D2234" s="33">
        <v>99.404720356527548</v>
      </c>
      <c r="E2234" s="34">
        <v>137</v>
      </c>
    </row>
    <row r="2235" spans="2:5" x14ac:dyDescent="0.3">
      <c r="B2235" s="36">
        <v>2012</v>
      </c>
      <c r="C2235" s="31">
        <v>14932.730858468678</v>
      </c>
      <c r="D2235" s="33">
        <v>99.021657162447212</v>
      </c>
      <c r="E2235" s="34">
        <v>431</v>
      </c>
    </row>
    <row r="2236" spans="2:5" x14ac:dyDescent="0.3">
      <c r="B2236" s="36">
        <v>2013</v>
      </c>
      <c r="C2236" s="31">
        <v>15996.586987270155</v>
      </c>
      <c r="D2236" s="33">
        <v>100.06903106705175</v>
      </c>
      <c r="E2236" s="34">
        <v>707</v>
      </c>
    </row>
    <row r="2237" spans="2:5" x14ac:dyDescent="0.3">
      <c r="B2237" s="36">
        <v>2014</v>
      </c>
      <c r="C2237" s="31">
        <v>18643.096486628212</v>
      </c>
      <c r="D2237" s="33">
        <v>98.568643261413413</v>
      </c>
      <c r="E2237" s="34">
        <v>1907</v>
      </c>
    </row>
    <row r="2238" spans="2:5" x14ac:dyDescent="0.3">
      <c r="B2238" s="36">
        <v>2015</v>
      </c>
      <c r="C2238" s="31">
        <v>26449.444444444445</v>
      </c>
      <c r="D2238" s="33">
        <v>99.141919865836201</v>
      </c>
      <c r="E2238" s="34">
        <v>90</v>
      </c>
    </row>
    <row r="2239" spans="2:5" x14ac:dyDescent="0.3">
      <c r="B2239" s="35" t="s">
        <v>375</v>
      </c>
      <c r="C2239" s="31">
        <v>5906.666666666667</v>
      </c>
      <c r="D2239" s="33">
        <v>116.69996719773678</v>
      </c>
      <c r="E2239" s="34">
        <v>12</v>
      </c>
    </row>
    <row r="2240" spans="2:5" x14ac:dyDescent="0.3">
      <c r="B2240" s="36">
        <v>1996</v>
      </c>
      <c r="C2240" s="31">
        <v>7566.666666666667</v>
      </c>
      <c r="D2240" s="33">
        <v>229.86447166870883</v>
      </c>
      <c r="E2240" s="34">
        <v>3</v>
      </c>
    </row>
    <row r="2241" spans="2:5" x14ac:dyDescent="0.3">
      <c r="B2241" s="36">
        <v>1997</v>
      </c>
      <c r="C2241" s="31">
        <v>2200</v>
      </c>
      <c r="D2241" s="33">
        <v>42.479552303056394</v>
      </c>
      <c r="E2241" s="34">
        <v>2</v>
      </c>
    </row>
    <row r="2242" spans="2:5" x14ac:dyDescent="0.3">
      <c r="B2242" s="36">
        <v>1998</v>
      </c>
      <c r="C2242" s="31">
        <v>5650</v>
      </c>
      <c r="D2242" s="33">
        <v>99.692442010437134</v>
      </c>
      <c r="E2242" s="34">
        <v>2</v>
      </c>
    </row>
    <row r="2243" spans="2:5" x14ac:dyDescent="0.3">
      <c r="B2243" s="36">
        <v>1999</v>
      </c>
      <c r="C2243" s="31">
        <v>8210</v>
      </c>
      <c r="D2243" s="33">
        <v>94.763402808744786</v>
      </c>
      <c r="E2243" s="34">
        <v>5</v>
      </c>
    </row>
    <row r="2244" spans="2:5" x14ac:dyDescent="0.3">
      <c r="B2244" s="35" t="s">
        <v>376</v>
      </c>
      <c r="C2244" s="31">
        <v>2061.6666666666665</v>
      </c>
      <c r="D2244" s="33">
        <v>102.22197741646396</v>
      </c>
      <c r="E2244" s="34">
        <v>14</v>
      </c>
    </row>
    <row r="2245" spans="2:5" x14ac:dyDescent="0.3">
      <c r="B2245" s="36">
        <v>2002</v>
      </c>
      <c r="C2245" s="31">
        <v>670</v>
      </c>
      <c r="D2245" s="33">
        <v>68.993464052287578</v>
      </c>
      <c r="E2245" s="34">
        <v>5</v>
      </c>
    </row>
    <row r="2246" spans="2:5" x14ac:dyDescent="0.3">
      <c r="B2246" s="36">
        <v>2003</v>
      </c>
      <c r="C2246" s="31">
        <v>350</v>
      </c>
      <c r="D2246" s="33">
        <v>43.111111111111114</v>
      </c>
      <c r="E2246" s="34">
        <v>2</v>
      </c>
    </row>
    <row r="2247" spans="2:5" x14ac:dyDescent="0.3">
      <c r="B2247" s="36">
        <v>2004</v>
      </c>
      <c r="C2247" s="31">
        <v>2050</v>
      </c>
      <c r="D2247" s="33">
        <v>242.79661016949152</v>
      </c>
      <c r="E2247" s="34">
        <v>2</v>
      </c>
    </row>
    <row r="2248" spans="2:5" x14ac:dyDescent="0.3">
      <c r="B2248" s="36">
        <v>2005</v>
      </c>
      <c r="C2248" s="31">
        <v>850</v>
      </c>
      <c r="D2248" s="33">
        <v>74.603174603174608</v>
      </c>
      <c r="E2248" s="34">
        <v>2</v>
      </c>
    </row>
    <row r="2249" spans="2:5" x14ac:dyDescent="0.3">
      <c r="B2249" s="36">
        <v>2010</v>
      </c>
      <c r="C2249" s="31">
        <v>4100</v>
      </c>
      <c r="D2249" s="33">
        <v>93.181818181818173</v>
      </c>
      <c r="E2249" s="34">
        <v>1</v>
      </c>
    </row>
    <row r="2250" spans="2:5" x14ac:dyDescent="0.3">
      <c r="B2250" s="36">
        <v>2011</v>
      </c>
      <c r="C2250" s="31">
        <v>4350</v>
      </c>
      <c r="D2250" s="33">
        <v>90.645686380900713</v>
      </c>
      <c r="E2250" s="34">
        <v>2</v>
      </c>
    </row>
    <row r="2251" spans="2:5" x14ac:dyDescent="0.3">
      <c r="B2251" s="35" t="s">
        <v>377</v>
      </c>
      <c r="C2251" s="31">
        <v>3873.8867390519567</v>
      </c>
      <c r="D2251" s="33">
        <v>97.294441778501564</v>
      </c>
      <c r="E2251" s="34">
        <v>1829</v>
      </c>
    </row>
    <row r="2252" spans="2:5" x14ac:dyDescent="0.3">
      <c r="B2252" s="36">
        <v>1991</v>
      </c>
      <c r="C2252" s="31">
        <v>200</v>
      </c>
      <c r="D2252" s="33">
        <v>61.53846153846154</v>
      </c>
      <c r="E2252" s="34">
        <v>1</v>
      </c>
    </row>
    <row r="2253" spans="2:5" x14ac:dyDescent="0.3">
      <c r="B2253" s="36">
        <v>1993</v>
      </c>
      <c r="C2253" s="31">
        <v>693.75</v>
      </c>
      <c r="D2253" s="33">
        <v>116.21968121968122</v>
      </c>
      <c r="E2253" s="34">
        <v>4</v>
      </c>
    </row>
    <row r="2254" spans="2:5" x14ac:dyDescent="0.3">
      <c r="B2254" s="36">
        <v>1994</v>
      </c>
      <c r="C2254" s="31">
        <v>807.14285714285711</v>
      </c>
      <c r="D2254" s="33">
        <v>94.602067665681957</v>
      </c>
      <c r="E2254" s="34">
        <v>7</v>
      </c>
    </row>
    <row r="2255" spans="2:5" x14ac:dyDescent="0.3">
      <c r="B2255" s="36">
        <v>1995</v>
      </c>
      <c r="C2255" s="31">
        <v>1100</v>
      </c>
      <c r="D2255" s="33">
        <v>52.380952380952387</v>
      </c>
      <c r="E2255" s="34">
        <v>1</v>
      </c>
    </row>
    <row r="2256" spans="2:5" x14ac:dyDescent="0.3">
      <c r="B2256" s="36">
        <v>1996</v>
      </c>
      <c r="C2256" s="31">
        <v>925</v>
      </c>
      <c r="D2256" s="33">
        <v>90.112571224107185</v>
      </c>
      <c r="E2256" s="34">
        <v>8</v>
      </c>
    </row>
    <row r="2257" spans="2:5" x14ac:dyDescent="0.3">
      <c r="B2257" s="36">
        <v>1997</v>
      </c>
      <c r="C2257" s="31">
        <v>1195</v>
      </c>
      <c r="D2257" s="33">
        <v>96.004475167746335</v>
      </c>
      <c r="E2257" s="34">
        <v>10</v>
      </c>
    </row>
    <row r="2258" spans="2:5" x14ac:dyDescent="0.3">
      <c r="B2258" s="36">
        <v>1998</v>
      </c>
      <c r="C2258" s="31">
        <v>1865.625</v>
      </c>
      <c r="D2258" s="33">
        <v>112.59677095377779</v>
      </c>
      <c r="E2258" s="34">
        <v>16</v>
      </c>
    </row>
    <row r="2259" spans="2:5" x14ac:dyDescent="0.3">
      <c r="B2259" s="36">
        <v>1999</v>
      </c>
      <c r="C2259" s="31">
        <v>1615.625</v>
      </c>
      <c r="D2259" s="33">
        <v>101.47655429064078</v>
      </c>
      <c r="E2259" s="34">
        <v>8</v>
      </c>
    </row>
    <row r="2260" spans="2:5" x14ac:dyDescent="0.3">
      <c r="B2260" s="36">
        <v>2000</v>
      </c>
      <c r="C2260" s="31">
        <v>1901.1363636363637</v>
      </c>
      <c r="D2260" s="33">
        <v>84.442360535807722</v>
      </c>
      <c r="E2260" s="34">
        <v>22</v>
      </c>
    </row>
    <row r="2261" spans="2:5" x14ac:dyDescent="0.3">
      <c r="B2261" s="36">
        <v>2001</v>
      </c>
      <c r="C2261" s="31">
        <v>2868.2608695652175</v>
      </c>
      <c r="D2261" s="33">
        <v>95.032987946921679</v>
      </c>
      <c r="E2261" s="34">
        <v>46</v>
      </c>
    </row>
    <row r="2262" spans="2:5" x14ac:dyDescent="0.3">
      <c r="B2262" s="36">
        <v>2002</v>
      </c>
      <c r="C2262" s="31">
        <v>2949.242424242424</v>
      </c>
      <c r="D2262" s="33">
        <v>104.89236075495151</v>
      </c>
      <c r="E2262" s="34">
        <v>66</v>
      </c>
    </row>
    <row r="2263" spans="2:5" x14ac:dyDescent="0.3">
      <c r="B2263" s="36">
        <v>2003</v>
      </c>
      <c r="C2263" s="31">
        <v>3356.6666666666665</v>
      </c>
      <c r="D2263" s="33">
        <v>106.69486993208237</v>
      </c>
      <c r="E2263" s="34">
        <v>90</v>
      </c>
    </row>
    <row r="2264" spans="2:5" x14ac:dyDescent="0.3">
      <c r="B2264" s="36">
        <v>2004</v>
      </c>
      <c r="C2264" s="31">
        <v>4362.8048780487807</v>
      </c>
      <c r="D2264" s="33">
        <v>135.3101411320946</v>
      </c>
      <c r="E2264" s="34">
        <v>82</v>
      </c>
    </row>
    <row r="2265" spans="2:5" x14ac:dyDescent="0.3">
      <c r="B2265" s="36">
        <v>2005</v>
      </c>
      <c r="C2265" s="31">
        <v>4315.625</v>
      </c>
      <c r="D2265" s="33">
        <v>101.83643740721693</v>
      </c>
      <c r="E2265" s="34">
        <v>64</v>
      </c>
    </row>
    <row r="2266" spans="2:5" x14ac:dyDescent="0.3">
      <c r="B2266" s="36">
        <v>2006</v>
      </c>
      <c r="C2266" s="31">
        <v>5724.6987951807232</v>
      </c>
      <c r="D2266" s="33">
        <v>100.13899737270584</v>
      </c>
      <c r="E2266" s="34">
        <v>83</v>
      </c>
    </row>
    <row r="2267" spans="2:5" x14ac:dyDescent="0.3">
      <c r="B2267" s="36">
        <v>2007</v>
      </c>
      <c r="C2267" s="31">
        <v>5936.25</v>
      </c>
      <c r="D2267" s="33">
        <v>102.25991877624594</v>
      </c>
      <c r="E2267" s="34">
        <v>120</v>
      </c>
    </row>
    <row r="2268" spans="2:5" x14ac:dyDescent="0.3">
      <c r="B2268" s="36">
        <v>2008</v>
      </c>
      <c r="C2268" s="31">
        <v>7553.787878787879</v>
      </c>
      <c r="D2268" s="33">
        <v>97.043378469882072</v>
      </c>
      <c r="E2268" s="34">
        <v>198</v>
      </c>
    </row>
    <row r="2269" spans="2:5" x14ac:dyDescent="0.3">
      <c r="B2269" s="36">
        <v>2009</v>
      </c>
      <c r="C2269" s="31">
        <v>9033.4482758620688</v>
      </c>
      <c r="D2269" s="33">
        <v>97.394529097435495</v>
      </c>
      <c r="E2269" s="34">
        <v>145</v>
      </c>
    </row>
    <row r="2270" spans="2:5" x14ac:dyDescent="0.3">
      <c r="B2270" s="36">
        <v>2010</v>
      </c>
      <c r="C2270" s="31">
        <v>9783.88671875</v>
      </c>
      <c r="D2270" s="33">
        <v>96.312672247489829</v>
      </c>
      <c r="E2270" s="34">
        <v>256</v>
      </c>
    </row>
    <row r="2271" spans="2:5" x14ac:dyDescent="0.3">
      <c r="B2271" s="36">
        <v>2011</v>
      </c>
      <c r="C2271" s="31">
        <v>11289.784053156147</v>
      </c>
      <c r="D2271" s="33">
        <v>99.598647456147873</v>
      </c>
      <c r="E2271" s="34">
        <v>602</v>
      </c>
    </row>
    <row r="2272" spans="2:5" x14ac:dyDescent="0.3">
      <c r="B2272" s="35" t="s">
        <v>378</v>
      </c>
      <c r="C2272" s="31">
        <v>40493.292521554082</v>
      </c>
      <c r="D2272" s="33">
        <v>100.16871368773639</v>
      </c>
      <c r="E2272" s="34">
        <v>99</v>
      </c>
    </row>
    <row r="2273" spans="2:5" x14ac:dyDescent="0.3">
      <c r="B2273" s="36">
        <v>2007</v>
      </c>
      <c r="C2273" s="31">
        <v>32000</v>
      </c>
      <c r="D2273" s="33">
        <v>99.071207430340564</v>
      </c>
      <c r="E2273" s="34">
        <v>1</v>
      </c>
    </row>
    <row r="2274" spans="2:5" x14ac:dyDescent="0.3">
      <c r="B2274" s="36">
        <v>2008</v>
      </c>
      <c r="C2274" s="31">
        <v>29172.727272727272</v>
      </c>
      <c r="D2274" s="33">
        <v>98.11568004570276</v>
      </c>
      <c r="E2274" s="34">
        <v>11</v>
      </c>
    </row>
    <row r="2275" spans="2:5" x14ac:dyDescent="0.3">
      <c r="B2275" s="36">
        <v>2010</v>
      </c>
      <c r="C2275" s="31">
        <v>34475</v>
      </c>
      <c r="D2275" s="33">
        <v>100.95578404216995</v>
      </c>
      <c r="E2275" s="34">
        <v>6</v>
      </c>
    </row>
    <row r="2276" spans="2:5" x14ac:dyDescent="0.3">
      <c r="B2276" s="36">
        <v>2011</v>
      </c>
      <c r="C2276" s="31">
        <v>38320.588235294119</v>
      </c>
      <c r="D2276" s="33">
        <v>100.37112200902232</v>
      </c>
      <c r="E2276" s="34">
        <v>17</v>
      </c>
    </row>
    <row r="2277" spans="2:5" x14ac:dyDescent="0.3">
      <c r="B2277" s="36">
        <v>2012</v>
      </c>
      <c r="C2277" s="31">
        <v>41534.375</v>
      </c>
      <c r="D2277" s="33">
        <v>101.28160371126123</v>
      </c>
      <c r="E2277" s="34">
        <v>16</v>
      </c>
    </row>
    <row r="2278" spans="2:5" x14ac:dyDescent="0.3">
      <c r="B2278" s="36">
        <v>2013</v>
      </c>
      <c r="C2278" s="31">
        <v>53557.5</v>
      </c>
      <c r="D2278" s="33">
        <v>100.41986312435583</v>
      </c>
      <c r="E2278" s="34">
        <v>20</v>
      </c>
    </row>
    <row r="2279" spans="2:5" x14ac:dyDescent="0.3">
      <c r="B2279" s="36">
        <v>2014</v>
      </c>
      <c r="C2279" s="31">
        <v>54392.857142857145</v>
      </c>
      <c r="D2279" s="33">
        <v>100.96573545130209</v>
      </c>
      <c r="E2279" s="34">
        <v>28</v>
      </c>
    </row>
    <row r="2280" spans="2:5" x14ac:dyDescent="0.3">
      <c r="B2280" s="35" t="s">
        <v>379</v>
      </c>
      <c r="C2280" s="31">
        <v>5034.5710800872857</v>
      </c>
      <c r="D2280" s="33">
        <v>96.686741051759725</v>
      </c>
      <c r="E2280" s="34">
        <v>4555</v>
      </c>
    </row>
    <row r="2281" spans="2:5" x14ac:dyDescent="0.3">
      <c r="B2281" s="36">
        <v>1993</v>
      </c>
      <c r="C2281" s="31">
        <v>275</v>
      </c>
      <c r="D2281" s="33">
        <v>51.082251082251076</v>
      </c>
      <c r="E2281" s="34">
        <v>2</v>
      </c>
    </row>
    <row r="2282" spans="2:5" x14ac:dyDescent="0.3">
      <c r="B2282" s="36">
        <v>1994</v>
      </c>
      <c r="C2282" s="31">
        <v>306.25</v>
      </c>
      <c r="D2282" s="33">
        <v>78.799019607843135</v>
      </c>
      <c r="E2282" s="34">
        <v>8</v>
      </c>
    </row>
    <row r="2283" spans="2:5" x14ac:dyDescent="0.3">
      <c r="B2283" s="36">
        <v>1995</v>
      </c>
      <c r="C2283" s="31">
        <v>342.30769230769232</v>
      </c>
      <c r="D2283" s="33">
        <v>87.223995639987535</v>
      </c>
      <c r="E2283" s="34">
        <v>13</v>
      </c>
    </row>
    <row r="2284" spans="2:5" x14ac:dyDescent="0.3">
      <c r="B2284" s="36">
        <v>1996</v>
      </c>
      <c r="C2284" s="31">
        <v>516.17647058823525</v>
      </c>
      <c r="D2284" s="33">
        <v>84.774188357193495</v>
      </c>
      <c r="E2284" s="34">
        <v>17</v>
      </c>
    </row>
    <row r="2285" spans="2:5" x14ac:dyDescent="0.3">
      <c r="B2285" s="36">
        <v>1997</v>
      </c>
      <c r="C2285" s="31">
        <v>569.73684210526312</v>
      </c>
      <c r="D2285" s="33">
        <v>152.10515478304492</v>
      </c>
      <c r="E2285" s="34">
        <v>38</v>
      </c>
    </row>
    <row r="2286" spans="2:5" x14ac:dyDescent="0.3">
      <c r="B2286" s="36">
        <v>1998</v>
      </c>
      <c r="C2286" s="31">
        <v>598.4848484848485</v>
      </c>
      <c r="D2286" s="33">
        <v>89.548924064709283</v>
      </c>
      <c r="E2286" s="34">
        <v>33</v>
      </c>
    </row>
    <row r="2287" spans="2:5" x14ac:dyDescent="0.3">
      <c r="B2287" s="36">
        <v>1999</v>
      </c>
      <c r="C2287" s="31">
        <v>615</v>
      </c>
      <c r="D2287" s="33">
        <v>94.135855024905524</v>
      </c>
      <c r="E2287" s="34">
        <v>65</v>
      </c>
    </row>
    <row r="2288" spans="2:5" x14ac:dyDescent="0.3">
      <c r="B2288" s="36">
        <v>2000</v>
      </c>
      <c r="C2288" s="31">
        <v>958.82352941176475</v>
      </c>
      <c r="D2288" s="33">
        <v>117.17634292309593</v>
      </c>
      <c r="E2288" s="34">
        <v>68</v>
      </c>
    </row>
    <row r="2289" spans="2:5" x14ac:dyDescent="0.3">
      <c r="B2289" s="36">
        <v>2001</v>
      </c>
      <c r="C2289" s="31">
        <v>942.56756756756761</v>
      </c>
      <c r="D2289" s="33">
        <v>93.819194976426914</v>
      </c>
      <c r="E2289" s="34">
        <v>111</v>
      </c>
    </row>
    <row r="2290" spans="2:5" x14ac:dyDescent="0.3">
      <c r="B2290" s="36">
        <v>2002</v>
      </c>
      <c r="C2290" s="31">
        <v>951.87969924812035</v>
      </c>
      <c r="D2290" s="33">
        <v>91.443226459305038</v>
      </c>
      <c r="E2290" s="34">
        <v>133</v>
      </c>
    </row>
    <row r="2291" spans="2:5" x14ac:dyDescent="0.3">
      <c r="B2291" s="36">
        <v>2003</v>
      </c>
      <c r="C2291" s="31">
        <v>1262.7005347593583</v>
      </c>
      <c r="D2291" s="33">
        <v>91.623494878171073</v>
      </c>
      <c r="E2291" s="34">
        <v>187</v>
      </c>
    </row>
    <row r="2292" spans="2:5" x14ac:dyDescent="0.3">
      <c r="B2292" s="36">
        <v>2004</v>
      </c>
      <c r="C2292" s="31">
        <v>1500.7894736842106</v>
      </c>
      <c r="D2292" s="33">
        <v>104.52814512156488</v>
      </c>
      <c r="E2292" s="34">
        <v>95</v>
      </c>
    </row>
    <row r="2293" spans="2:5" x14ac:dyDescent="0.3">
      <c r="B2293" s="36">
        <v>2005</v>
      </c>
      <c r="C2293" s="31">
        <v>1740.9883720930231</v>
      </c>
      <c r="D2293" s="33">
        <v>102.22269225624586</v>
      </c>
      <c r="E2293" s="34">
        <v>172</v>
      </c>
    </row>
    <row r="2294" spans="2:5" x14ac:dyDescent="0.3">
      <c r="B2294" s="36">
        <v>2006</v>
      </c>
      <c r="C2294" s="31">
        <v>2000</v>
      </c>
      <c r="D2294" s="33">
        <v>99.985455131523679</v>
      </c>
      <c r="E2294" s="34">
        <v>131</v>
      </c>
    </row>
    <row r="2295" spans="2:5" x14ac:dyDescent="0.3">
      <c r="B2295" s="36">
        <v>2007</v>
      </c>
      <c r="C2295" s="31">
        <v>2228.6764705882351</v>
      </c>
      <c r="D2295" s="33">
        <v>97.579900961177515</v>
      </c>
      <c r="E2295" s="34">
        <v>136</v>
      </c>
    </row>
    <row r="2296" spans="2:5" x14ac:dyDescent="0.3">
      <c r="B2296" s="36">
        <v>2008</v>
      </c>
      <c r="C2296" s="31">
        <v>4655.9440559440563</v>
      </c>
      <c r="D2296" s="33">
        <v>100.52287409141388</v>
      </c>
      <c r="E2296" s="34">
        <v>143</v>
      </c>
    </row>
    <row r="2297" spans="2:5" x14ac:dyDescent="0.3">
      <c r="B2297" s="36">
        <v>2009</v>
      </c>
      <c r="C2297" s="31">
        <v>5276.5625</v>
      </c>
      <c r="D2297" s="33">
        <v>94.186555057842128</v>
      </c>
      <c r="E2297" s="34">
        <v>64</v>
      </c>
    </row>
    <row r="2298" spans="2:5" x14ac:dyDescent="0.3">
      <c r="B2298" s="36">
        <v>2010</v>
      </c>
      <c r="C2298" s="31">
        <v>10377.672955974842</v>
      </c>
      <c r="D2298" s="33">
        <v>99.04928043895913</v>
      </c>
      <c r="E2298" s="34">
        <v>159</v>
      </c>
    </row>
    <row r="2299" spans="2:5" x14ac:dyDescent="0.3">
      <c r="B2299" s="36">
        <v>2011</v>
      </c>
      <c r="C2299" s="31">
        <v>11274.652777777777</v>
      </c>
      <c r="D2299" s="33">
        <v>99.524442424148319</v>
      </c>
      <c r="E2299" s="34">
        <v>432</v>
      </c>
    </row>
    <row r="2300" spans="2:5" x14ac:dyDescent="0.3">
      <c r="B2300" s="36">
        <v>2012</v>
      </c>
      <c r="C2300" s="31">
        <v>13865.932558139535</v>
      </c>
      <c r="D2300" s="33">
        <v>98.825959123321311</v>
      </c>
      <c r="E2300" s="34">
        <v>430</v>
      </c>
    </row>
    <row r="2301" spans="2:5" x14ac:dyDescent="0.3">
      <c r="B2301" s="36">
        <v>2013</v>
      </c>
      <c r="C2301" s="31">
        <v>14107.37865911237</v>
      </c>
      <c r="D2301" s="33">
        <v>99.447852512788103</v>
      </c>
      <c r="E2301" s="34">
        <v>1059</v>
      </c>
    </row>
    <row r="2302" spans="2:5" x14ac:dyDescent="0.3">
      <c r="B2302" s="36">
        <v>2014</v>
      </c>
      <c r="C2302" s="31">
        <v>19202.152317880795</v>
      </c>
      <c r="D2302" s="33">
        <v>99.268637932590323</v>
      </c>
      <c r="E2302" s="34">
        <v>906</v>
      </c>
    </row>
    <row r="2303" spans="2:5" x14ac:dyDescent="0.3">
      <c r="B2303" s="36">
        <v>2015</v>
      </c>
      <c r="C2303" s="31">
        <v>22225.457516339869</v>
      </c>
      <c r="D2303" s="33">
        <v>96.921601341964603</v>
      </c>
      <c r="E2303" s="34">
        <v>153</v>
      </c>
    </row>
    <row r="2304" spans="2:5" x14ac:dyDescent="0.3">
      <c r="B2304" s="35" t="s">
        <v>380</v>
      </c>
      <c r="C2304" s="31">
        <v>4724.6794871794873</v>
      </c>
      <c r="D2304" s="33">
        <v>103.39980015431971</v>
      </c>
      <c r="E2304" s="34">
        <v>87</v>
      </c>
    </row>
    <row r="2305" spans="2:5" x14ac:dyDescent="0.3">
      <c r="B2305" s="36">
        <v>2008</v>
      </c>
      <c r="C2305" s="31">
        <v>4649.3589743589746</v>
      </c>
      <c r="D2305" s="33">
        <v>98.843941534379582</v>
      </c>
      <c r="E2305" s="34">
        <v>78</v>
      </c>
    </row>
    <row r="2306" spans="2:5" x14ac:dyDescent="0.3">
      <c r="B2306" s="36">
        <v>2009</v>
      </c>
      <c r="C2306" s="31">
        <v>4800</v>
      </c>
      <c r="D2306" s="33">
        <v>107.95565877425985</v>
      </c>
      <c r="E2306" s="34">
        <v>9</v>
      </c>
    </row>
    <row r="2307" spans="2:5" x14ac:dyDescent="0.3">
      <c r="B2307" s="35" t="s">
        <v>381</v>
      </c>
      <c r="C2307" s="31">
        <v>333.33333333333331</v>
      </c>
      <c r="D2307" s="33">
        <v>81.568627450980387</v>
      </c>
      <c r="E2307" s="34">
        <v>3</v>
      </c>
    </row>
    <row r="2308" spans="2:5" x14ac:dyDescent="0.3">
      <c r="B2308" s="36">
        <v>1992</v>
      </c>
      <c r="C2308" s="31">
        <v>333.33333333333331</v>
      </c>
      <c r="D2308" s="33">
        <v>81.568627450980387</v>
      </c>
      <c r="E2308" s="34">
        <v>3</v>
      </c>
    </row>
    <row r="2309" spans="2:5" x14ac:dyDescent="0.3">
      <c r="B2309" s="35" t="s">
        <v>382</v>
      </c>
      <c r="C2309" s="31">
        <v>7243.9204314204317</v>
      </c>
      <c r="D2309" s="33">
        <v>114.21600115177759</v>
      </c>
      <c r="E2309" s="34">
        <v>102</v>
      </c>
    </row>
    <row r="2310" spans="2:5" x14ac:dyDescent="0.3">
      <c r="B2310" s="36">
        <v>1995</v>
      </c>
      <c r="C2310" s="31">
        <v>425</v>
      </c>
      <c r="D2310" s="33">
        <v>99.298245614035082</v>
      </c>
      <c r="E2310" s="34">
        <v>2</v>
      </c>
    </row>
    <row r="2311" spans="2:5" x14ac:dyDescent="0.3">
      <c r="B2311" s="36">
        <v>1996</v>
      </c>
      <c r="C2311" s="31">
        <v>900</v>
      </c>
      <c r="D2311" s="33">
        <v>150</v>
      </c>
      <c r="E2311" s="34">
        <v>1</v>
      </c>
    </row>
    <row r="2312" spans="2:5" x14ac:dyDescent="0.3">
      <c r="B2312" s="36">
        <v>1997</v>
      </c>
      <c r="C2312" s="31">
        <v>610</v>
      </c>
      <c r="D2312" s="33">
        <v>139.66739319415925</v>
      </c>
      <c r="E2312" s="34">
        <v>5</v>
      </c>
    </row>
    <row r="2313" spans="2:5" x14ac:dyDescent="0.3">
      <c r="B2313" s="36">
        <v>2002</v>
      </c>
      <c r="C2313" s="31">
        <v>11725</v>
      </c>
      <c r="D2313" s="33">
        <v>94.816078170095892</v>
      </c>
      <c r="E2313" s="34">
        <v>34</v>
      </c>
    </row>
    <row r="2314" spans="2:5" x14ac:dyDescent="0.3">
      <c r="B2314" s="36">
        <v>2003</v>
      </c>
      <c r="C2314" s="31">
        <v>11827.5</v>
      </c>
      <c r="D2314" s="33">
        <v>103.18155321951924</v>
      </c>
      <c r="E2314" s="34">
        <v>20</v>
      </c>
    </row>
    <row r="2315" spans="2:5" x14ac:dyDescent="0.3">
      <c r="B2315" s="36">
        <v>2004</v>
      </c>
      <c r="C2315" s="31">
        <v>12981.481481481482</v>
      </c>
      <c r="D2315" s="33">
        <v>106.76849645619338</v>
      </c>
      <c r="E2315" s="34">
        <v>27</v>
      </c>
    </row>
    <row r="2316" spans="2:5" x14ac:dyDescent="0.3">
      <c r="B2316" s="36">
        <v>2005</v>
      </c>
      <c r="C2316" s="31">
        <v>12238.461538461539</v>
      </c>
      <c r="D2316" s="33">
        <v>105.78024140844022</v>
      </c>
      <c r="E2316" s="34">
        <v>13</v>
      </c>
    </row>
    <row r="2317" spans="2:5" x14ac:dyDescent="0.3">
      <c r="B2317" s="35" t="s">
        <v>383</v>
      </c>
      <c r="C2317" s="31">
        <v>12831.273492542523</v>
      </c>
      <c r="D2317" s="33">
        <v>97.223864466194868</v>
      </c>
      <c r="E2317" s="34">
        <v>695</v>
      </c>
    </row>
    <row r="2318" spans="2:5" x14ac:dyDescent="0.3">
      <c r="B2318" s="36">
        <v>2010</v>
      </c>
      <c r="C2318" s="31">
        <v>8155.917159763314</v>
      </c>
      <c r="D2318" s="33">
        <v>96.475842350579796</v>
      </c>
      <c r="E2318" s="34">
        <v>169</v>
      </c>
    </row>
    <row r="2319" spans="2:5" x14ac:dyDescent="0.3">
      <c r="B2319" s="36">
        <v>2011</v>
      </c>
      <c r="C2319" s="31">
        <v>8789.0086206896558</v>
      </c>
      <c r="D2319" s="33">
        <v>96.945383055381797</v>
      </c>
      <c r="E2319" s="34">
        <v>232</v>
      </c>
    </row>
    <row r="2320" spans="2:5" x14ac:dyDescent="0.3">
      <c r="B2320" s="36">
        <v>2012</v>
      </c>
      <c r="C2320" s="31">
        <v>11133.793103448275</v>
      </c>
      <c r="D2320" s="33">
        <v>98.455284166284997</v>
      </c>
      <c r="E2320" s="34">
        <v>145</v>
      </c>
    </row>
    <row r="2321" spans="2:5" x14ac:dyDescent="0.3">
      <c r="B2321" s="36">
        <v>2013</v>
      </c>
      <c r="C2321" s="31">
        <v>14955.555555555555</v>
      </c>
      <c r="D2321" s="33">
        <v>93.080389500965694</v>
      </c>
      <c r="E2321" s="34">
        <v>63</v>
      </c>
    </row>
    <row r="2322" spans="2:5" x14ac:dyDescent="0.3">
      <c r="B2322" s="36">
        <v>2014</v>
      </c>
      <c r="C2322" s="31">
        <v>21122.093023255813</v>
      </c>
      <c r="D2322" s="33">
        <v>101.16242325776207</v>
      </c>
      <c r="E2322" s="34">
        <v>86</v>
      </c>
    </row>
    <row r="2323" spans="2:5" x14ac:dyDescent="0.3">
      <c r="B2323" s="35" t="s">
        <v>384</v>
      </c>
      <c r="C2323" s="31">
        <v>23823.684210526317</v>
      </c>
      <c r="D2323" s="33">
        <v>96.906711090110193</v>
      </c>
      <c r="E2323" s="34">
        <v>19</v>
      </c>
    </row>
    <row r="2324" spans="2:5" x14ac:dyDescent="0.3">
      <c r="B2324" s="36">
        <v>2015</v>
      </c>
      <c r="C2324" s="31">
        <v>23823.684210526317</v>
      </c>
      <c r="D2324" s="33">
        <v>96.906711090110193</v>
      </c>
      <c r="E2324" s="34">
        <v>19</v>
      </c>
    </row>
    <row r="2325" spans="2:5" x14ac:dyDescent="0.3">
      <c r="B2325" s="35" t="s">
        <v>385</v>
      </c>
      <c r="C2325" s="31">
        <v>28564.705882352941</v>
      </c>
      <c r="D2325" s="33">
        <v>97.447550745530577</v>
      </c>
      <c r="E2325" s="34">
        <v>17</v>
      </c>
    </row>
    <row r="2326" spans="2:5" x14ac:dyDescent="0.3">
      <c r="B2326" s="36">
        <v>2015</v>
      </c>
      <c r="C2326" s="31">
        <v>28564.705882352941</v>
      </c>
      <c r="D2326" s="33">
        <v>97.447550745530577</v>
      </c>
      <c r="E2326" s="34">
        <v>17</v>
      </c>
    </row>
    <row r="2327" spans="2:5" x14ac:dyDescent="0.3">
      <c r="B2327" s="35" t="s">
        <v>386</v>
      </c>
      <c r="C2327" s="31">
        <v>820.85551948051943</v>
      </c>
      <c r="D2327" s="33">
        <v>96.720074181746952</v>
      </c>
      <c r="E2327" s="34">
        <v>201</v>
      </c>
    </row>
    <row r="2328" spans="2:5" x14ac:dyDescent="0.3">
      <c r="B2328" s="36">
        <v>1999</v>
      </c>
      <c r="C2328" s="31">
        <v>667.85714285714289</v>
      </c>
      <c r="D2328" s="33">
        <v>84.745696874109413</v>
      </c>
      <c r="E2328" s="34">
        <v>7</v>
      </c>
    </row>
    <row r="2329" spans="2:5" x14ac:dyDescent="0.3">
      <c r="B2329" s="36">
        <v>2000</v>
      </c>
      <c r="C2329" s="31">
        <v>525</v>
      </c>
      <c r="D2329" s="33">
        <v>112.67115753183865</v>
      </c>
      <c r="E2329" s="34">
        <v>5</v>
      </c>
    </row>
    <row r="2330" spans="2:5" x14ac:dyDescent="0.3">
      <c r="B2330" s="36">
        <v>2001</v>
      </c>
      <c r="C2330" s="31">
        <v>825</v>
      </c>
      <c r="D2330" s="33">
        <v>96.776282931490542</v>
      </c>
      <c r="E2330" s="34">
        <v>43</v>
      </c>
    </row>
    <row r="2331" spans="2:5" x14ac:dyDescent="0.3">
      <c r="B2331" s="36">
        <v>2002</v>
      </c>
      <c r="C2331" s="31">
        <v>942.0454545454545</v>
      </c>
      <c r="D2331" s="33">
        <v>91.56068184748321</v>
      </c>
      <c r="E2331" s="34">
        <v>66</v>
      </c>
    </row>
    <row r="2332" spans="2:5" x14ac:dyDescent="0.3">
      <c r="B2332" s="36">
        <v>2003</v>
      </c>
      <c r="C2332" s="31">
        <v>1144.375</v>
      </c>
      <c r="D2332" s="33">
        <v>97.846551723812965</v>
      </c>
      <c r="E2332" s="34">
        <v>80</v>
      </c>
    </row>
    <row r="2333" spans="2:5" x14ac:dyDescent="0.3">
      <c r="B2333" s="35" t="s">
        <v>387</v>
      </c>
      <c r="C2333" s="31">
        <v>281.25</v>
      </c>
      <c r="D2333" s="33">
        <v>93.16378066378067</v>
      </c>
      <c r="E2333" s="34">
        <v>4</v>
      </c>
    </row>
    <row r="2334" spans="2:5" x14ac:dyDescent="0.3">
      <c r="B2334" s="36">
        <v>2001</v>
      </c>
      <c r="C2334" s="31">
        <v>281.25</v>
      </c>
      <c r="D2334" s="33">
        <v>93.16378066378067</v>
      </c>
      <c r="E2334" s="34">
        <v>4</v>
      </c>
    </row>
    <row r="2335" spans="2:5" x14ac:dyDescent="0.3">
      <c r="B2335" s="32" t="s">
        <v>24</v>
      </c>
      <c r="C2335" s="31">
        <v>498.61111111111109</v>
      </c>
      <c r="D2335" s="33">
        <v>97.603460896751585</v>
      </c>
      <c r="E2335" s="34">
        <v>19</v>
      </c>
    </row>
    <row r="2336" spans="2:5" x14ac:dyDescent="0.3">
      <c r="B2336" s="35" t="s">
        <v>388</v>
      </c>
      <c r="C2336" s="31">
        <v>400</v>
      </c>
      <c r="D2336" s="33">
        <v>133.33333333333331</v>
      </c>
      <c r="E2336" s="34">
        <v>1</v>
      </c>
    </row>
    <row r="2337" spans="2:5" x14ac:dyDescent="0.3">
      <c r="B2337" s="36">
        <v>1997</v>
      </c>
      <c r="C2337" s="31">
        <v>400</v>
      </c>
      <c r="D2337" s="33">
        <v>133.33333333333331</v>
      </c>
      <c r="E2337" s="34">
        <v>1</v>
      </c>
    </row>
    <row r="2338" spans="2:5" x14ac:dyDescent="0.3">
      <c r="B2338" s="35" t="s">
        <v>237</v>
      </c>
      <c r="C2338" s="31">
        <v>518.33333333333326</v>
      </c>
      <c r="D2338" s="33">
        <v>90.457486409435262</v>
      </c>
      <c r="E2338" s="34">
        <v>18</v>
      </c>
    </row>
    <row r="2339" spans="2:5" x14ac:dyDescent="0.3">
      <c r="B2339" s="36">
        <v>1993</v>
      </c>
      <c r="C2339" s="31">
        <v>375</v>
      </c>
      <c r="D2339" s="33">
        <v>101.81818181818183</v>
      </c>
      <c r="E2339" s="34">
        <v>2</v>
      </c>
    </row>
    <row r="2340" spans="2:5" x14ac:dyDescent="0.3">
      <c r="B2340" s="36">
        <v>1994</v>
      </c>
      <c r="C2340" s="31">
        <v>258.33333333333331</v>
      </c>
      <c r="D2340" s="33">
        <v>48.744588744588746</v>
      </c>
      <c r="E2340" s="34">
        <v>3</v>
      </c>
    </row>
    <row r="2341" spans="2:5" x14ac:dyDescent="0.3">
      <c r="B2341" s="36">
        <v>1995</v>
      </c>
      <c r="C2341" s="31">
        <v>550</v>
      </c>
      <c r="D2341" s="33">
        <v>110.00000000000001</v>
      </c>
      <c r="E2341" s="34">
        <v>1</v>
      </c>
    </row>
    <row r="2342" spans="2:5" x14ac:dyDescent="0.3">
      <c r="B2342" s="36">
        <v>1996</v>
      </c>
      <c r="C2342" s="31">
        <v>558.33333333333337</v>
      </c>
      <c r="D2342" s="33">
        <v>86.094240827287862</v>
      </c>
      <c r="E2342" s="34">
        <v>9</v>
      </c>
    </row>
    <row r="2343" spans="2:5" x14ac:dyDescent="0.3">
      <c r="B2343" s="36">
        <v>1997</v>
      </c>
      <c r="C2343" s="31">
        <v>850</v>
      </c>
      <c r="D2343" s="33">
        <v>105.63042065711782</v>
      </c>
      <c r="E2343" s="34">
        <v>3</v>
      </c>
    </row>
    <row r="2344" spans="2:5" x14ac:dyDescent="0.3">
      <c r="B2344" s="32" t="s">
        <v>25</v>
      </c>
      <c r="C2344" s="31">
        <v>12537.117460381471</v>
      </c>
      <c r="D2344" s="33">
        <v>108.03915780418208</v>
      </c>
      <c r="E2344" s="34">
        <v>10347</v>
      </c>
    </row>
    <row r="2345" spans="2:5" x14ac:dyDescent="0.3">
      <c r="B2345" s="35" t="s">
        <v>197</v>
      </c>
      <c r="C2345" s="31">
        <v>2187.5</v>
      </c>
      <c r="D2345" s="33">
        <v>88.535175516307589</v>
      </c>
      <c r="E2345" s="34">
        <v>7</v>
      </c>
    </row>
    <row r="2346" spans="2:5" x14ac:dyDescent="0.3">
      <c r="B2346" s="36">
        <v>1995</v>
      </c>
      <c r="C2346" s="31">
        <v>500</v>
      </c>
      <c r="D2346" s="33">
        <v>38.461538461538467</v>
      </c>
      <c r="E2346" s="34">
        <v>1</v>
      </c>
    </row>
    <row r="2347" spans="2:5" x14ac:dyDescent="0.3">
      <c r="B2347" s="36">
        <v>1997</v>
      </c>
      <c r="C2347" s="31">
        <v>800</v>
      </c>
      <c r="D2347" s="33">
        <v>120</v>
      </c>
      <c r="E2347" s="34">
        <v>2</v>
      </c>
    </row>
    <row r="2348" spans="2:5" x14ac:dyDescent="0.3">
      <c r="B2348" s="36">
        <v>1999</v>
      </c>
      <c r="C2348" s="31">
        <v>2250</v>
      </c>
      <c r="D2348" s="33">
        <v>57.142857142857139</v>
      </c>
      <c r="E2348" s="34">
        <v>2</v>
      </c>
    </row>
    <row r="2349" spans="2:5" x14ac:dyDescent="0.3">
      <c r="B2349" s="36">
        <v>2003</v>
      </c>
      <c r="C2349" s="31">
        <v>5200</v>
      </c>
      <c r="D2349" s="33">
        <v>138.53630646083477</v>
      </c>
      <c r="E2349" s="34">
        <v>2</v>
      </c>
    </row>
    <row r="2350" spans="2:5" x14ac:dyDescent="0.3">
      <c r="B2350" s="35" t="s">
        <v>198</v>
      </c>
      <c r="C2350" s="31">
        <v>5000</v>
      </c>
      <c r="D2350" s="33">
        <v>126.58227848101266</v>
      </c>
      <c r="E2350" s="34">
        <v>1</v>
      </c>
    </row>
    <row r="2351" spans="2:5" x14ac:dyDescent="0.3">
      <c r="B2351" s="36">
        <v>2002</v>
      </c>
      <c r="C2351" s="31">
        <v>5000</v>
      </c>
      <c r="D2351" s="33">
        <v>126.58227848101266</v>
      </c>
      <c r="E2351" s="34">
        <v>1</v>
      </c>
    </row>
    <row r="2352" spans="2:5" x14ac:dyDescent="0.3">
      <c r="B2352" s="35" t="s">
        <v>389</v>
      </c>
      <c r="C2352" s="31">
        <v>19928.808178383697</v>
      </c>
      <c r="D2352" s="33">
        <v>99.580598436526856</v>
      </c>
      <c r="E2352" s="34">
        <v>1994</v>
      </c>
    </row>
    <row r="2353" spans="2:5" x14ac:dyDescent="0.3">
      <c r="B2353" s="36">
        <v>2007</v>
      </c>
      <c r="C2353" s="31">
        <v>9513</v>
      </c>
      <c r="D2353" s="33">
        <v>98.348403686500291</v>
      </c>
      <c r="E2353" s="34">
        <v>200</v>
      </c>
    </row>
    <row r="2354" spans="2:5" x14ac:dyDescent="0.3">
      <c r="B2354" s="36">
        <v>2008</v>
      </c>
      <c r="C2354" s="31">
        <v>10741.412742382272</v>
      </c>
      <c r="D2354" s="33">
        <v>98.954143158545278</v>
      </c>
      <c r="E2354" s="34">
        <v>361</v>
      </c>
    </row>
    <row r="2355" spans="2:5" x14ac:dyDescent="0.3">
      <c r="B2355" s="36">
        <v>2009</v>
      </c>
      <c r="C2355" s="31">
        <v>11974.881516587679</v>
      </c>
      <c r="D2355" s="33">
        <v>100.41031138225328</v>
      </c>
      <c r="E2355" s="34">
        <v>211</v>
      </c>
    </row>
    <row r="2356" spans="2:5" x14ac:dyDescent="0.3">
      <c r="B2356" s="36">
        <v>2010</v>
      </c>
      <c r="C2356" s="31">
        <v>14285.307692307691</v>
      </c>
      <c r="D2356" s="33">
        <v>100.82828154555752</v>
      </c>
      <c r="E2356" s="34">
        <v>195</v>
      </c>
    </row>
    <row r="2357" spans="2:5" x14ac:dyDescent="0.3">
      <c r="B2357" s="36">
        <v>2011</v>
      </c>
      <c r="C2357" s="31">
        <v>19719.180327868853</v>
      </c>
      <c r="D2357" s="33">
        <v>100.54043242540676</v>
      </c>
      <c r="E2357" s="34">
        <v>305</v>
      </c>
    </row>
    <row r="2358" spans="2:5" x14ac:dyDescent="0.3">
      <c r="B2358" s="36">
        <v>2012</v>
      </c>
      <c r="C2358" s="31">
        <v>23993.828451882844</v>
      </c>
      <c r="D2358" s="33">
        <v>99.756247998837452</v>
      </c>
      <c r="E2358" s="34">
        <v>478</v>
      </c>
    </row>
    <row r="2359" spans="2:5" x14ac:dyDescent="0.3">
      <c r="B2359" s="36">
        <v>2013</v>
      </c>
      <c r="C2359" s="31">
        <v>27007.84375</v>
      </c>
      <c r="D2359" s="33">
        <v>100.74033103870809</v>
      </c>
      <c r="E2359" s="34">
        <v>64</v>
      </c>
    </row>
    <row r="2360" spans="2:5" x14ac:dyDescent="0.3">
      <c r="B2360" s="36">
        <v>2014</v>
      </c>
      <c r="C2360" s="31">
        <v>29831.854838709678</v>
      </c>
      <c r="D2360" s="33">
        <v>97.947523977966128</v>
      </c>
      <c r="E2360" s="34">
        <v>124</v>
      </c>
    </row>
    <row r="2361" spans="2:5" x14ac:dyDescent="0.3">
      <c r="B2361" s="36">
        <v>2015</v>
      </c>
      <c r="C2361" s="31">
        <v>32291.964285714286</v>
      </c>
      <c r="D2361" s="33">
        <v>98.699710714966983</v>
      </c>
      <c r="E2361" s="34">
        <v>56</v>
      </c>
    </row>
    <row r="2362" spans="2:5" x14ac:dyDescent="0.3">
      <c r="B2362" s="35" t="s">
        <v>390</v>
      </c>
      <c r="C2362" s="31">
        <v>10369.509768318268</v>
      </c>
      <c r="D2362" s="33">
        <v>100.35565171704103</v>
      </c>
      <c r="E2362" s="34">
        <v>116</v>
      </c>
    </row>
    <row r="2363" spans="2:5" x14ac:dyDescent="0.3">
      <c r="B2363" s="36">
        <v>2004</v>
      </c>
      <c r="C2363" s="31">
        <v>4612.5</v>
      </c>
      <c r="D2363" s="33">
        <v>84.485188019115498</v>
      </c>
      <c r="E2363" s="34">
        <v>8</v>
      </c>
    </row>
    <row r="2364" spans="2:5" x14ac:dyDescent="0.3">
      <c r="B2364" s="36">
        <v>2005</v>
      </c>
      <c r="C2364" s="31">
        <v>6626.086956521739</v>
      </c>
      <c r="D2364" s="33">
        <v>98.652724722843317</v>
      </c>
      <c r="E2364" s="34">
        <v>23</v>
      </c>
    </row>
    <row r="2365" spans="2:5" x14ac:dyDescent="0.3">
      <c r="B2365" s="36">
        <v>2006</v>
      </c>
      <c r="C2365" s="31">
        <v>7638.7096774193551</v>
      </c>
      <c r="D2365" s="33">
        <v>93.677015605174986</v>
      </c>
      <c r="E2365" s="34">
        <v>31</v>
      </c>
    </row>
    <row r="2366" spans="2:5" x14ac:dyDescent="0.3">
      <c r="B2366" s="36">
        <v>2007</v>
      </c>
      <c r="C2366" s="31">
        <v>7482.3529411764703</v>
      </c>
      <c r="D2366" s="33">
        <v>104.5301068233497</v>
      </c>
      <c r="E2366" s="34">
        <v>17</v>
      </c>
    </row>
    <row r="2367" spans="2:5" x14ac:dyDescent="0.3">
      <c r="B2367" s="36">
        <v>2008</v>
      </c>
      <c r="C2367" s="31">
        <v>8825</v>
      </c>
      <c r="D2367" s="33">
        <v>117.94665054088557</v>
      </c>
      <c r="E2367" s="34">
        <v>2</v>
      </c>
    </row>
    <row r="2368" spans="2:5" x14ac:dyDescent="0.3">
      <c r="B2368" s="36">
        <v>2010</v>
      </c>
      <c r="C2368" s="31">
        <v>14835.714285714286</v>
      </c>
      <c r="D2368" s="33">
        <v>100.61267798096044</v>
      </c>
      <c r="E2368" s="34">
        <v>14</v>
      </c>
    </row>
    <row r="2369" spans="2:5" x14ac:dyDescent="0.3">
      <c r="B2369" s="36">
        <v>2011</v>
      </c>
      <c r="C2369" s="31">
        <v>14528.571428571429</v>
      </c>
      <c r="D2369" s="33">
        <v>97.278262795666251</v>
      </c>
      <c r="E2369" s="34">
        <v>7</v>
      </c>
    </row>
    <row r="2370" spans="2:5" x14ac:dyDescent="0.3">
      <c r="B2370" s="36">
        <v>2012</v>
      </c>
      <c r="C2370" s="31">
        <v>18407.142857142859</v>
      </c>
      <c r="D2370" s="33">
        <v>105.66258724833244</v>
      </c>
      <c r="E2370" s="34">
        <v>14</v>
      </c>
    </row>
    <row r="2371" spans="2:5" x14ac:dyDescent="0.3">
      <c r="B2371" s="35" t="s">
        <v>391</v>
      </c>
      <c r="C2371" s="31">
        <v>4153.3555604299381</v>
      </c>
      <c r="D2371" s="33">
        <v>102.69645343750935</v>
      </c>
      <c r="E2371" s="34">
        <v>597</v>
      </c>
    </row>
    <row r="2372" spans="2:5" x14ac:dyDescent="0.3">
      <c r="B2372" s="36">
        <v>1998</v>
      </c>
      <c r="C2372" s="31">
        <v>879.5454545454545</v>
      </c>
      <c r="D2372" s="33">
        <v>98.340205109301991</v>
      </c>
      <c r="E2372" s="34">
        <v>11</v>
      </c>
    </row>
    <row r="2373" spans="2:5" x14ac:dyDescent="0.3">
      <c r="B2373" s="36">
        <v>1999</v>
      </c>
      <c r="C2373" s="31">
        <v>525</v>
      </c>
      <c r="D2373" s="33">
        <v>132.28966209229367</v>
      </c>
      <c r="E2373" s="34">
        <v>8</v>
      </c>
    </row>
    <row r="2374" spans="2:5" x14ac:dyDescent="0.3">
      <c r="B2374" s="36">
        <v>2002</v>
      </c>
      <c r="C2374" s="31">
        <v>2144.1860465116279</v>
      </c>
      <c r="D2374" s="33">
        <v>97.420119377053808</v>
      </c>
      <c r="E2374" s="34">
        <v>86</v>
      </c>
    </row>
    <row r="2375" spans="2:5" x14ac:dyDescent="0.3">
      <c r="B2375" s="36">
        <v>2003</v>
      </c>
      <c r="C2375" s="31">
        <v>2733.2142857142858</v>
      </c>
      <c r="D2375" s="33">
        <v>102.1169195110398</v>
      </c>
      <c r="E2375" s="34">
        <v>70</v>
      </c>
    </row>
    <row r="2376" spans="2:5" x14ac:dyDescent="0.3">
      <c r="B2376" s="36">
        <v>2004</v>
      </c>
      <c r="C2376" s="31">
        <v>3096.4285714285716</v>
      </c>
      <c r="D2376" s="33">
        <v>100.60630630710429</v>
      </c>
      <c r="E2376" s="34">
        <v>84</v>
      </c>
    </row>
    <row r="2377" spans="2:5" x14ac:dyDescent="0.3">
      <c r="B2377" s="36">
        <v>2005</v>
      </c>
      <c r="C2377" s="31">
        <v>3649.431818181818</v>
      </c>
      <c r="D2377" s="33">
        <v>94.447763358903117</v>
      </c>
      <c r="E2377" s="34">
        <v>88</v>
      </c>
    </row>
    <row r="2378" spans="2:5" x14ac:dyDescent="0.3">
      <c r="B2378" s="36">
        <v>2006</v>
      </c>
      <c r="C2378" s="31">
        <v>4941.0714285714284</v>
      </c>
      <c r="D2378" s="33">
        <v>92.350591040128364</v>
      </c>
      <c r="E2378" s="34">
        <v>98</v>
      </c>
    </row>
    <row r="2379" spans="2:5" x14ac:dyDescent="0.3">
      <c r="B2379" s="36">
        <v>2007</v>
      </c>
      <c r="C2379" s="31">
        <v>6073.6842105263158</v>
      </c>
      <c r="D2379" s="33">
        <v>100.35786722168382</v>
      </c>
      <c r="E2379" s="34">
        <v>76</v>
      </c>
    </row>
    <row r="2380" spans="2:5" x14ac:dyDescent="0.3">
      <c r="B2380" s="36">
        <v>2008</v>
      </c>
      <c r="C2380" s="31">
        <v>7219.565217391304</v>
      </c>
      <c r="D2380" s="33">
        <v>98.413989988153944</v>
      </c>
      <c r="E2380" s="34">
        <v>69</v>
      </c>
    </row>
    <row r="2381" spans="2:5" x14ac:dyDescent="0.3">
      <c r="B2381" s="36">
        <v>2009</v>
      </c>
      <c r="C2381" s="31">
        <v>10271.428571428571</v>
      </c>
      <c r="D2381" s="33">
        <v>110.62111036943084</v>
      </c>
      <c r="E2381" s="34">
        <v>7</v>
      </c>
    </row>
    <row r="2382" spans="2:5" x14ac:dyDescent="0.3">
      <c r="B2382" s="35" t="s">
        <v>392</v>
      </c>
      <c r="C2382" s="31">
        <v>3501.7069692244163</v>
      </c>
      <c r="D2382" s="33">
        <v>104.24467450757068</v>
      </c>
      <c r="E2382" s="34">
        <v>232</v>
      </c>
    </row>
    <row r="2383" spans="2:5" x14ac:dyDescent="0.3">
      <c r="B2383" s="36">
        <v>2002</v>
      </c>
      <c r="C2383" s="31">
        <v>2211.5384615384614</v>
      </c>
      <c r="D2383" s="33">
        <v>122.48981217469449</v>
      </c>
      <c r="E2383" s="34">
        <v>13</v>
      </c>
    </row>
    <row r="2384" spans="2:5" x14ac:dyDescent="0.3">
      <c r="B2384" s="36">
        <v>2003</v>
      </c>
      <c r="C2384" s="31">
        <v>2588.8888888888887</v>
      </c>
      <c r="D2384" s="33">
        <v>96.12737305872723</v>
      </c>
      <c r="E2384" s="34">
        <v>54</v>
      </c>
    </row>
    <row r="2385" spans="2:5" x14ac:dyDescent="0.3">
      <c r="B2385" s="36">
        <v>2004</v>
      </c>
      <c r="C2385" s="31">
        <v>3270.5882352941176</v>
      </c>
      <c r="D2385" s="33">
        <v>104.6836798649198</v>
      </c>
      <c r="E2385" s="34">
        <v>51</v>
      </c>
    </row>
    <row r="2386" spans="2:5" x14ac:dyDescent="0.3">
      <c r="B2386" s="36">
        <v>2005</v>
      </c>
      <c r="C2386" s="31">
        <v>3946.6101694915255</v>
      </c>
      <c r="D2386" s="33">
        <v>95.414412389334444</v>
      </c>
      <c r="E2386" s="34">
        <v>59</v>
      </c>
    </row>
    <row r="2387" spans="2:5" x14ac:dyDescent="0.3">
      <c r="B2387" s="36">
        <v>2006</v>
      </c>
      <c r="C2387" s="31">
        <v>5490.909090909091</v>
      </c>
      <c r="D2387" s="33">
        <v>102.50809505017737</v>
      </c>
      <c r="E2387" s="34">
        <v>55</v>
      </c>
    </row>
    <row r="2388" spans="2:5" x14ac:dyDescent="0.3">
      <c r="B2388" s="35" t="s">
        <v>393</v>
      </c>
      <c r="C2388" s="31">
        <v>3463.8372093023254</v>
      </c>
      <c r="D2388" s="33">
        <v>111.80342992902865</v>
      </c>
      <c r="E2388" s="34">
        <v>53</v>
      </c>
    </row>
    <row r="2389" spans="2:5" x14ac:dyDescent="0.3">
      <c r="B2389" s="36">
        <v>2004</v>
      </c>
      <c r="C2389" s="31">
        <v>3447.6744186046512</v>
      </c>
      <c r="D2389" s="33">
        <v>119.95317912196744</v>
      </c>
      <c r="E2389" s="34">
        <v>43</v>
      </c>
    </row>
    <row r="2390" spans="2:5" x14ac:dyDescent="0.3">
      <c r="B2390" s="36">
        <v>2005</v>
      </c>
      <c r="C2390" s="31">
        <v>3480</v>
      </c>
      <c r="D2390" s="33">
        <v>103.65368073608985</v>
      </c>
      <c r="E2390" s="34">
        <v>10</v>
      </c>
    </row>
    <row r="2391" spans="2:5" x14ac:dyDescent="0.3">
      <c r="B2391" s="35" t="s">
        <v>394</v>
      </c>
      <c r="C2391" s="31">
        <v>881.7460317460318</v>
      </c>
      <c r="D2391" s="33">
        <v>93.163208731547542</v>
      </c>
      <c r="E2391" s="34">
        <v>37</v>
      </c>
    </row>
    <row r="2392" spans="2:5" x14ac:dyDescent="0.3">
      <c r="B2392" s="36">
        <v>1996</v>
      </c>
      <c r="C2392" s="31">
        <v>750</v>
      </c>
      <c r="D2392" s="33">
        <v>103.44827586206897</v>
      </c>
      <c r="E2392" s="34">
        <v>1</v>
      </c>
    </row>
    <row r="2393" spans="2:5" x14ac:dyDescent="0.3">
      <c r="B2393" s="36">
        <v>1997</v>
      </c>
      <c r="C2393" s="31">
        <v>675</v>
      </c>
      <c r="D2393" s="33">
        <v>88.303571428571431</v>
      </c>
      <c r="E2393" s="34">
        <v>3</v>
      </c>
    </row>
    <row r="2394" spans="2:5" x14ac:dyDescent="0.3">
      <c r="B2394" s="36">
        <v>1998</v>
      </c>
      <c r="C2394" s="31">
        <v>1000</v>
      </c>
      <c r="D2394" s="33">
        <v>102.56410256410255</v>
      </c>
      <c r="E2394" s="34">
        <v>1</v>
      </c>
    </row>
    <row r="2395" spans="2:5" x14ac:dyDescent="0.3">
      <c r="B2395" s="36">
        <v>2000</v>
      </c>
      <c r="C2395" s="31">
        <v>1019.4444444444445</v>
      </c>
      <c r="D2395" s="33">
        <v>94.588713072933515</v>
      </c>
      <c r="E2395" s="34">
        <v>18</v>
      </c>
    </row>
    <row r="2396" spans="2:5" x14ac:dyDescent="0.3">
      <c r="B2396" s="36">
        <v>2001</v>
      </c>
      <c r="C2396" s="31">
        <v>964.28571428571433</v>
      </c>
      <c r="D2396" s="33">
        <v>76.911380730061282</v>
      </c>
      <c r="E2396" s="34">
        <v>14</v>
      </c>
    </row>
    <row r="2397" spans="2:5" x14ac:dyDescent="0.3">
      <c r="B2397" s="35" t="s">
        <v>395</v>
      </c>
      <c r="C2397" s="31">
        <v>2200</v>
      </c>
      <c r="D2397" s="33">
        <v>125.29529228811761</v>
      </c>
      <c r="E2397" s="34">
        <v>4</v>
      </c>
    </row>
    <row r="2398" spans="2:5" x14ac:dyDescent="0.3">
      <c r="B2398" s="36">
        <v>2000</v>
      </c>
      <c r="C2398" s="31">
        <v>2000</v>
      </c>
      <c r="D2398" s="33">
        <v>250</v>
      </c>
      <c r="E2398" s="34">
        <v>1</v>
      </c>
    </row>
    <row r="2399" spans="2:5" x14ac:dyDescent="0.3">
      <c r="B2399" s="36">
        <v>2002</v>
      </c>
      <c r="C2399" s="31">
        <v>1550</v>
      </c>
      <c r="D2399" s="33">
        <v>72.093023255813947</v>
      </c>
      <c r="E2399" s="34">
        <v>1</v>
      </c>
    </row>
    <row r="2400" spans="2:5" x14ac:dyDescent="0.3">
      <c r="B2400" s="36">
        <v>2003</v>
      </c>
      <c r="C2400" s="31">
        <v>3100</v>
      </c>
      <c r="D2400" s="33">
        <v>118.0952380952381</v>
      </c>
      <c r="E2400" s="34">
        <v>1</v>
      </c>
    </row>
    <row r="2401" spans="2:5" x14ac:dyDescent="0.3">
      <c r="B2401" s="36">
        <v>2005</v>
      </c>
      <c r="C2401" s="31">
        <v>2150</v>
      </c>
      <c r="D2401" s="33">
        <v>60.99290780141844</v>
      </c>
      <c r="E2401" s="34">
        <v>1</v>
      </c>
    </row>
    <row r="2402" spans="2:5" x14ac:dyDescent="0.3">
      <c r="B2402" s="35" t="s">
        <v>396</v>
      </c>
      <c r="C2402" s="31">
        <v>2050</v>
      </c>
      <c r="D2402" s="33">
        <v>83.515802520140454</v>
      </c>
      <c r="E2402" s="34">
        <v>2</v>
      </c>
    </row>
    <row r="2403" spans="2:5" x14ac:dyDescent="0.3">
      <c r="B2403" s="36">
        <v>2001</v>
      </c>
      <c r="C2403" s="31">
        <v>2000</v>
      </c>
      <c r="D2403" s="33">
        <v>77.669902912621353</v>
      </c>
      <c r="E2403" s="34">
        <v>1</v>
      </c>
    </row>
    <row r="2404" spans="2:5" x14ac:dyDescent="0.3">
      <c r="B2404" s="36">
        <v>2005</v>
      </c>
      <c r="C2404" s="31">
        <v>2100</v>
      </c>
      <c r="D2404" s="33">
        <v>89.361702127659569</v>
      </c>
      <c r="E2404" s="34">
        <v>1</v>
      </c>
    </row>
    <row r="2405" spans="2:5" x14ac:dyDescent="0.3">
      <c r="B2405" s="35" t="s">
        <v>397</v>
      </c>
      <c r="C2405" s="31">
        <v>20437.5</v>
      </c>
      <c r="D2405" s="33">
        <v>215.38979329261235</v>
      </c>
      <c r="E2405" s="34">
        <v>13</v>
      </c>
    </row>
    <row r="2406" spans="2:5" x14ac:dyDescent="0.3">
      <c r="B2406" s="36">
        <v>2006</v>
      </c>
      <c r="C2406" s="31">
        <v>5300</v>
      </c>
      <c r="D2406" s="33">
        <v>99.712070874861567</v>
      </c>
      <c r="E2406" s="34">
        <v>2</v>
      </c>
    </row>
    <row r="2407" spans="2:5" x14ac:dyDescent="0.3">
      <c r="B2407" s="36">
        <v>2011</v>
      </c>
      <c r="C2407" s="31">
        <v>37000</v>
      </c>
      <c r="D2407" s="33">
        <v>567.0498084291188</v>
      </c>
      <c r="E2407" s="34">
        <v>1</v>
      </c>
    </row>
    <row r="2408" spans="2:5" x14ac:dyDescent="0.3">
      <c r="B2408" s="36">
        <v>2013</v>
      </c>
      <c r="C2408" s="31">
        <v>16950</v>
      </c>
      <c r="D2408" s="33">
        <v>95.804320934009681</v>
      </c>
      <c r="E2408" s="34">
        <v>6</v>
      </c>
    </row>
    <row r="2409" spans="2:5" x14ac:dyDescent="0.3">
      <c r="B2409" s="36">
        <v>2014</v>
      </c>
      <c r="C2409" s="31">
        <v>22500</v>
      </c>
      <c r="D2409" s="33">
        <v>98.992972932459494</v>
      </c>
      <c r="E2409" s="34">
        <v>4</v>
      </c>
    </row>
    <row r="2410" spans="2:5" x14ac:dyDescent="0.3">
      <c r="B2410" s="35" t="s">
        <v>398</v>
      </c>
      <c r="C2410" s="31">
        <v>7200.6913919413919</v>
      </c>
      <c r="D2410" s="33">
        <v>148.13781408176439</v>
      </c>
      <c r="E2410" s="34">
        <v>661</v>
      </c>
    </row>
    <row r="2411" spans="2:5" x14ac:dyDescent="0.3">
      <c r="B2411" s="36">
        <v>2000</v>
      </c>
      <c r="C2411" s="31">
        <v>3100</v>
      </c>
      <c r="D2411" s="33">
        <v>122.77227722772277</v>
      </c>
      <c r="E2411" s="34">
        <v>1</v>
      </c>
    </row>
    <row r="2412" spans="2:5" x14ac:dyDescent="0.3">
      <c r="B2412" s="36">
        <v>2002</v>
      </c>
      <c r="C2412" s="31">
        <v>2200</v>
      </c>
      <c r="D2412" s="33">
        <v>112.43502824858757</v>
      </c>
      <c r="E2412" s="34">
        <v>4</v>
      </c>
    </row>
    <row r="2413" spans="2:5" x14ac:dyDescent="0.3">
      <c r="B2413" s="36">
        <v>2003</v>
      </c>
      <c r="C2413" s="31">
        <v>2400</v>
      </c>
      <c r="D2413" s="33">
        <v>480</v>
      </c>
      <c r="E2413" s="34">
        <v>1</v>
      </c>
    </row>
    <row r="2414" spans="2:5" x14ac:dyDescent="0.3">
      <c r="B2414" s="36">
        <v>2004</v>
      </c>
      <c r="C2414" s="31">
        <v>3966.6666666666665</v>
      </c>
      <c r="D2414" s="33">
        <v>118.54918748535771</v>
      </c>
      <c r="E2414" s="34">
        <v>3</v>
      </c>
    </row>
    <row r="2415" spans="2:5" x14ac:dyDescent="0.3">
      <c r="B2415" s="36">
        <v>2005</v>
      </c>
      <c r="C2415" s="31">
        <v>3800</v>
      </c>
      <c r="D2415" s="33">
        <v>86.921562314068751</v>
      </c>
      <c r="E2415" s="34">
        <v>4</v>
      </c>
    </row>
    <row r="2416" spans="2:5" x14ac:dyDescent="0.3">
      <c r="B2416" s="36">
        <v>2006</v>
      </c>
      <c r="C2416" s="31">
        <v>4300</v>
      </c>
      <c r="D2416" s="33">
        <v>180.51336898395724</v>
      </c>
      <c r="E2416" s="34">
        <v>5</v>
      </c>
    </row>
    <row r="2417" spans="2:5" x14ac:dyDescent="0.3">
      <c r="B2417" s="36">
        <v>2007</v>
      </c>
      <c r="C2417" s="31">
        <v>4690</v>
      </c>
      <c r="D2417" s="33">
        <v>121.61562137049941</v>
      </c>
      <c r="E2417" s="34">
        <v>5</v>
      </c>
    </row>
    <row r="2418" spans="2:5" x14ac:dyDescent="0.3">
      <c r="B2418" s="36">
        <v>2008</v>
      </c>
      <c r="C2418" s="31">
        <v>6871.4285714285716</v>
      </c>
      <c r="D2418" s="33">
        <v>122.41643681750816</v>
      </c>
      <c r="E2418" s="34">
        <v>7</v>
      </c>
    </row>
    <row r="2419" spans="2:5" x14ac:dyDescent="0.3">
      <c r="B2419" s="36">
        <v>2009</v>
      </c>
      <c r="C2419" s="31">
        <v>7740</v>
      </c>
      <c r="D2419" s="33">
        <v>100.44615797076126</v>
      </c>
      <c r="E2419" s="34">
        <v>5</v>
      </c>
    </row>
    <row r="2420" spans="2:5" x14ac:dyDescent="0.3">
      <c r="B2420" s="36">
        <v>2010</v>
      </c>
      <c r="C2420" s="31">
        <v>10200</v>
      </c>
      <c r="D2420" s="33">
        <v>125.15337423312884</v>
      </c>
      <c r="E2420" s="34">
        <v>1</v>
      </c>
    </row>
    <row r="2421" spans="2:5" x14ac:dyDescent="0.3">
      <c r="B2421" s="36">
        <v>2011</v>
      </c>
      <c r="C2421" s="31">
        <v>12475</v>
      </c>
      <c r="D2421" s="33">
        <v>115.64081417860554</v>
      </c>
      <c r="E2421" s="34">
        <v>4</v>
      </c>
    </row>
    <row r="2422" spans="2:5" x14ac:dyDescent="0.3">
      <c r="B2422" s="36">
        <v>2012</v>
      </c>
      <c r="C2422" s="31">
        <v>11240</v>
      </c>
      <c r="D2422" s="33">
        <v>139.68755730988451</v>
      </c>
      <c r="E2422" s="34">
        <v>5</v>
      </c>
    </row>
    <row r="2423" spans="2:5" x14ac:dyDescent="0.3">
      <c r="B2423" s="36">
        <v>2014</v>
      </c>
      <c r="C2423" s="31">
        <v>20625.892857142859</v>
      </c>
      <c r="D2423" s="33">
        <v>99.640196922855225</v>
      </c>
      <c r="E2423" s="34">
        <v>616</v>
      </c>
    </row>
    <row r="2424" spans="2:5" x14ac:dyDescent="0.3">
      <c r="B2424" s="35" t="s">
        <v>399</v>
      </c>
      <c r="C2424" s="31">
        <v>11600</v>
      </c>
      <c r="D2424" s="33">
        <v>163.95759717314488</v>
      </c>
      <c r="E2424" s="34">
        <v>1</v>
      </c>
    </row>
    <row r="2425" spans="2:5" x14ac:dyDescent="0.3">
      <c r="B2425" s="36">
        <v>2002</v>
      </c>
      <c r="C2425" s="31">
        <v>11600</v>
      </c>
      <c r="D2425" s="33">
        <v>163.95759717314488</v>
      </c>
      <c r="E2425" s="34">
        <v>1</v>
      </c>
    </row>
    <row r="2426" spans="2:5" x14ac:dyDescent="0.3">
      <c r="B2426" s="35" t="s">
        <v>400</v>
      </c>
      <c r="C2426" s="31">
        <v>14540.7497159954</v>
      </c>
      <c r="D2426" s="33">
        <v>119.04204043454865</v>
      </c>
      <c r="E2426" s="34">
        <v>2282</v>
      </c>
    </row>
    <row r="2427" spans="2:5" x14ac:dyDescent="0.3">
      <c r="B2427" s="36">
        <v>1999</v>
      </c>
      <c r="C2427" s="31">
        <v>3500</v>
      </c>
      <c r="D2427" s="33">
        <v>273.66037735849056</v>
      </c>
      <c r="E2427" s="34">
        <v>2</v>
      </c>
    </row>
    <row r="2428" spans="2:5" x14ac:dyDescent="0.3">
      <c r="B2428" s="36">
        <v>2000</v>
      </c>
      <c r="C2428" s="31">
        <v>2422.7272727272725</v>
      </c>
      <c r="D2428" s="33">
        <v>116.7532249506523</v>
      </c>
      <c r="E2428" s="34">
        <v>11</v>
      </c>
    </row>
    <row r="2429" spans="2:5" x14ac:dyDescent="0.3">
      <c r="B2429" s="36">
        <v>2001</v>
      </c>
      <c r="C2429" s="31">
        <v>3236.3636363636365</v>
      </c>
      <c r="D2429" s="33">
        <v>230.83709546846964</v>
      </c>
      <c r="E2429" s="34">
        <v>22</v>
      </c>
    </row>
    <row r="2430" spans="2:5" x14ac:dyDescent="0.3">
      <c r="B2430" s="36">
        <v>2002</v>
      </c>
      <c r="C2430" s="31">
        <v>4045.1612903225805</v>
      </c>
      <c r="D2430" s="33">
        <v>92.24076949607813</v>
      </c>
      <c r="E2430" s="34">
        <v>31</v>
      </c>
    </row>
    <row r="2431" spans="2:5" x14ac:dyDescent="0.3">
      <c r="B2431" s="36">
        <v>2003</v>
      </c>
      <c r="C2431" s="31">
        <v>4872.0930232558139</v>
      </c>
      <c r="D2431" s="33">
        <v>110.39609435894515</v>
      </c>
      <c r="E2431" s="34">
        <v>43</v>
      </c>
    </row>
    <row r="2432" spans="2:5" x14ac:dyDescent="0.3">
      <c r="B2432" s="36">
        <v>2004</v>
      </c>
      <c r="C2432" s="31">
        <v>6649.2857142857147</v>
      </c>
      <c r="D2432" s="33">
        <v>98.52336250723809</v>
      </c>
      <c r="E2432" s="34">
        <v>70</v>
      </c>
    </row>
    <row r="2433" spans="2:5" x14ac:dyDescent="0.3">
      <c r="B2433" s="36">
        <v>2005</v>
      </c>
      <c r="C2433" s="31">
        <v>8154.424778761062</v>
      </c>
      <c r="D2433" s="33">
        <v>95.330943982592075</v>
      </c>
      <c r="E2433" s="34">
        <v>113</v>
      </c>
    </row>
    <row r="2434" spans="2:5" x14ac:dyDescent="0.3">
      <c r="B2434" s="36">
        <v>2006</v>
      </c>
      <c r="C2434" s="31">
        <v>9410.4395604395613</v>
      </c>
      <c r="D2434" s="33">
        <v>104.81735899147533</v>
      </c>
      <c r="E2434" s="34">
        <v>91</v>
      </c>
    </row>
    <row r="2435" spans="2:5" x14ac:dyDescent="0.3">
      <c r="B2435" s="36">
        <v>2007</v>
      </c>
      <c r="C2435" s="31">
        <v>13098.4375</v>
      </c>
      <c r="D2435" s="33">
        <v>100.16999230590731</v>
      </c>
      <c r="E2435" s="34">
        <v>128</v>
      </c>
    </row>
    <row r="2436" spans="2:5" x14ac:dyDescent="0.3">
      <c r="B2436" s="36">
        <v>2008</v>
      </c>
      <c r="C2436" s="31">
        <v>14738.986784140969</v>
      </c>
      <c r="D2436" s="33">
        <v>97.404352832949883</v>
      </c>
      <c r="E2436" s="34">
        <v>227</v>
      </c>
    </row>
    <row r="2437" spans="2:5" x14ac:dyDescent="0.3">
      <c r="B2437" s="36">
        <v>2009</v>
      </c>
      <c r="C2437" s="31">
        <v>17050.705521472391</v>
      </c>
      <c r="D2437" s="33">
        <v>101.44599101243152</v>
      </c>
      <c r="E2437" s="34">
        <v>163</v>
      </c>
    </row>
    <row r="2438" spans="2:5" x14ac:dyDescent="0.3">
      <c r="B2438" s="36">
        <v>2010</v>
      </c>
      <c r="C2438" s="31">
        <v>19136.285714285714</v>
      </c>
      <c r="D2438" s="33">
        <v>99.402711728255255</v>
      </c>
      <c r="E2438" s="34">
        <v>175</v>
      </c>
    </row>
    <row r="2439" spans="2:5" x14ac:dyDescent="0.3">
      <c r="B2439" s="36">
        <v>2011</v>
      </c>
      <c r="C2439" s="31">
        <v>21277.945619335347</v>
      </c>
      <c r="D2439" s="33">
        <v>100.32421017700163</v>
      </c>
      <c r="E2439" s="34">
        <v>331</v>
      </c>
    </row>
    <row r="2440" spans="2:5" x14ac:dyDescent="0.3">
      <c r="B2440" s="36">
        <v>2012</v>
      </c>
      <c r="C2440" s="31">
        <v>24240.753424657534</v>
      </c>
      <c r="D2440" s="33">
        <v>99.580629982054802</v>
      </c>
      <c r="E2440" s="34">
        <v>292</v>
      </c>
    </row>
    <row r="2441" spans="2:5" x14ac:dyDescent="0.3">
      <c r="B2441" s="36">
        <v>2013</v>
      </c>
      <c r="C2441" s="31">
        <v>26368.980891719744</v>
      </c>
      <c r="D2441" s="33">
        <v>98.838711474030575</v>
      </c>
      <c r="E2441" s="34">
        <v>314</v>
      </c>
    </row>
    <row r="2442" spans="2:5" x14ac:dyDescent="0.3">
      <c r="B2442" s="36">
        <v>2014</v>
      </c>
      <c r="C2442" s="31">
        <v>32390.154440154442</v>
      </c>
      <c r="D2442" s="33">
        <v>99.700956932658585</v>
      </c>
      <c r="E2442" s="34">
        <v>259</v>
      </c>
    </row>
    <row r="2443" spans="2:5" x14ac:dyDescent="0.3">
      <c r="B2443" s="36">
        <v>2015</v>
      </c>
      <c r="C2443" s="31">
        <v>36600</v>
      </c>
      <c r="D2443" s="33">
        <v>104.28790382809659</v>
      </c>
      <c r="E2443" s="34">
        <v>10</v>
      </c>
    </row>
    <row r="2444" spans="2:5" x14ac:dyDescent="0.3">
      <c r="B2444" s="35" t="s">
        <v>401</v>
      </c>
      <c r="C2444" s="31">
        <v>10851.136363636364</v>
      </c>
      <c r="D2444" s="33">
        <v>94.633146720159175</v>
      </c>
      <c r="E2444" s="34">
        <v>44</v>
      </c>
    </row>
    <row r="2445" spans="2:5" x14ac:dyDescent="0.3">
      <c r="B2445" s="36">
        <v>2007</v>
      </c>
      <c r="C2445" s="31">
        <v>10851.136363636364</v>
      </c>
      <c r="D2445" s="33">
        <v>94.633146720159175</v>
      </c>
      <c r="E2445" s="34">
        <v>44</v>
      </c>
    </row>
    <row r="2446" spans="2:5" x14ac:dyDescent="0.3">
      <c r="B2446" s="35" t="s">
        <v>402</v>
      </c>
      <c r="C2446" s="31">
        <v>17100</v>
      </c>
      <c r="D2446" s="33">
        <v>93.459743943861753</v>
      </c>
      <c r="E2446" s="34">
        <v>2</v>
      </c>
    </row>
    <row r="2447" spans="2:5" x14ac:dyDescent="0.3">
      <c r="B2447" s="36">
        <v>2009</v>
      </c>
      <c r="C2447" s="31">
        <v>17100</v>
      </c>
      <c r="D2447" s="33">
        <v>93.459743943861753</v>
      </c>
      <c r="E2447" s="34">
        <v>2</v>
      </c>
    </row>
    <row r="2448" spans="2:5" x14ac:dyDescent="0.3">
      <c r="B2448" s="35" t="s">
        <v>403</v>
      </c>
      <c r="C2448" s="31">
        <v>10440</v>
      </c>
      <c r="D2448" s="33">
        <v>100.85938863433594</v>
      </c>
      <c r="E2448" s="34">
        <v>6</v>
      </c>
    </row>
    <row r="2449" spans="2:5" x14ac:dyDescent="0.3">
      <c r="B2449" s="36">
        <v>2003</v>
      </c>
      <c r="C2449" s="31">
        <v>7580</v>
      </c>
      <c r="D2449" s="33">
        <v>98.216831743380055</v>
      </c>
      <c r="E2449" s="34">
        <v>5</v>
      </c>
    </row>
    <row r="2450" spans="2:5" x14ac:dyDescent="0.3">
      <c r="B2450" s="36">
        <v>2006</v>
      </c>
      <c r="C2450" s="31">
        <v>13300</v>
      </c>
      <c r="D2450" s="33">
        <v>103.50194552529184</v>
      </c>
      <c r="E2450" s="34">
        <v>1</v>
      </c>
    </row>
    <row r="2451" spans="2:5" x14ac:dyDescent="0.3">
      <c r="B2451" s="35" t="s">
        <v>404</v>
      </c>
      <c r="C2451" s="31">
        <v>7466.666666666667</v>
      </c>
      <c r="D2451" s="33">
        <v>101.79231246219688</v>
      </c>
      <c r="E2451" s="34">
        <v>3</v>
      </c>
    </row>
    <row r="2452" spans="2:5" x14ac:dyDescent="0.3">
      <c r="B2452" s="36">
        <v>2000</v>
      </c>
      <c r="C2452" s="31">
        <v>4700</v>
      </c>
      <c r="D2452" s="33">
        <v>125.33333333333334</v>
      </c>
      <c r="E2452" s="34">
        <v>1</v>
      </c>
    </row>
    <row r="2453" spans="2:5" x14ac:dyDescent="0.3">
      <c r="B2453" s="36">
        <v>2003</v>
      </c>
      <c r="C2453" s="31">
        <v>6700</v>
      </c>
      <c r="D2453" s="33">
        <v>85.623003194888184</v>
      </c>
      <c r="E2453" s="34">
        <v>1</v>
      </c>
    </row>
    <row r="2454" spans="2:5" x14ac:dyDescent="0.3">
      <c r="B2454" s="36">
        <v>2004</v>
      </c>
      <c r="C2454" s="31">
        <v>11000</v>
      </c>
      <c r="D2454" s="33">
        <v>94.420600858369099</v>
      </c>
      <c r="E2454" s="34">
        <v>1</v>
      </c>
    </row>
    <row r="2455" spans="2:5" x14ac:dyDescent="0.3">
      <c r="B2455" s="35" t="s">
        <v>405</v>
      </c>
      <c r="C2455" s="31">
        <v>22619.287805852222</v>
      </c>
      <c r="D2455" s="33">
        <v>101.13719429916733</v>
      </c>
      <c r="E2455" s="34">
        <v>442</v>
      </c>
    </row>
    <row r="2456" spans="2:5" x14ac:dyDescent="0.3">
      <c r="B2456" s="36">
        <v>2001</v>
      </c>
      <c r="C2456" s="31">
        <v>2650</v>
      </c>
      <c r="D2456" s="33">
        <v>82.875335120643427</v>
      </c>
      <c r="E2456" s="34">
        <v>2</v>
      </c>
    </row>
    <row r="2457" spans="2:5" x14ac:dyDescent="0.3">
      <c r="B2457" s="36">
        <v>2002</v>
      </c>
      <c r="C2457" s="31">
        <v>5666.666666666667</v>
      </c>
      <c r="D2457" s="33">
        <v>118.05648889863981</v>
      </c>
      <c r="E2457" s="34">
        <v>3</v>
      </c>
    </row>
    <row r="2458" spans="2:5" x14ac:dyDescent="0.3">
      <c r="B2458" s="36">
        <v>2003</v>
      </c>
      <c r="C2458" s="31">
        <v>10480.76923076923</v>
      </c>
      <c r="D2458" s="33">
        <v>112.9125253647028</v>
      </c>
      <c r="E2458" s="34">
        <v>13</v>
      </c>
    </row>
    <row r="2459" spans="2:5" x14ac:dyDescent="0.3">
      <c r="B2459" s="36">
        <v>2004</v>
      </c>
      <c r="C2459" s="31">
        <v>11750</v>
      </c>
      <c r="D2459" s="33">
        <v>112.70072523633235</v>
      </c>
      <c r="E2459" s="34">
        <v>24</v>
      </c>
    </row>
    <row r="2460" spans="2:5" x14ac:dyDescent="0.3">
      <c r="B2460" s="36">
        <v>2005</v>
      </c>
      <c r="C2460" s="31">
        <v>15162.5</v>
      </c>
      <c r="D2460" s="33">
        <v>97.644579673503415</v>
      </c>
      <c r="E2460" s="34">
        <v>36</v>
      </c>
    </row>
    <row r="2461" spans="2:5" x14ac:dyDescent="0.3">
      <c r="B2461" s="36">
        <v>2006</v>
      </c>
      <c r="C2461" s="31">
        <v>17276.5625</v>
      </c>
      <c r="D2461" s="33">
        <v>98.177523342620376</v>
      </c>
      <c r="E2461" s="34">
        <v>32</v>
      </c>
    </row>
    <row r="2462" spans="2:5" x14ac:dyDescent="0.3">
      <c r="B2462" s="36">
        <v>2007</v>
      </c>
      <c r="C2462" s="31">
        <v>18021.428571428572</v>
      </c>
      <c r="D2462" s="33">
        <v>102.05569061460683</v>
      </c>
      <c r="E2462" s="34">
        <v>14</v>
      </c>
    </row>
    <row r="2463" spans="2:5" x14ac:dyDescent="0.3">
      <c r="B2463" s="36">
        <v>2008</v>
      </c>
      <c r="C2463" s="31">
        <v>22764.634146341465</v>
      </c>
      <c r="D2463" s="33">
        <v>102.26929817792782</v>
      </c>
      <c r="E2463" s="34">
        <v>41</v>
      </c>
    </row>
    <row r="2464" spans="2:5" x14ac:dyDescent="0.3">
      <c r="B2464" s="36">
        <v>2009</v>
      </c>
      <c r="C2464" s="31">
        <v>23329.032258064515</v>
      </c>
      <c r="D2464" s="33">
        <v>98.46993043311312</v>
      </c>
      <c r="E2464" s="34">
        <v>31</v>
      </c>
    </row>
    <row r="2465" spans="2:5" x14ac:dyDescent="0.3">
      <c r="B2465" s="36">
        <v>2010</v>
      </c>
      <c r="C2465" s="31">
        <v>21658.620689655174</v>
      </c>
      <c r="D2465" s="33">
        <v>96.125191890690957</v>
      </c>
      <c r="E2465" s="34">
        <v>29</v>
      </c>
    </row>
    <row r="2466" spans="2:5" x14ac:dyDescent="0.3">
      <c r="B2466" s="36">
        <v>2011</v>
      </c>
      <c r="C2466" s="31">
        <v>26942.361111111109</v>
      </c>
      <c r="D2466" s="33">
        <v>99.911687587028425</v>
      </c>
      <c r="E2466" s="34">
        <v>72</v>
      </c>
    </row>
    <row r="2467" spans="2:5" x14ac:dyDescent="0.3">
      <c r="B2467" s="36">
        <v>2012</v>
      </c>
      <c r="C2467" s="31">
        <v>31635.849056603773</v>
      </c>
      <c r="D2467" s="33">
        <v>98.662645479328702</v>
      </c>
      <c r="E2467" s="34">
        <v>53</v>
      </c>
    </row>
    <row r="2468" spans="2:5" x14ac:dyDescent="0.3">
      <c r="B2468" s="36">
        <v>2013</v>
      </c>
      <c r="C2468" s="31">
        <v>38197.321428571428</v>
      </c>
      <c r="D2468" s="33">
        <v>100.12983623862621</v>
      </c>
      <c r="E2468" s="34">
        <v>56</v>
      </c>
    </row>
    <row r="2469" spans="2:5" x14ac:dyDescent="0.3">
      <c r="B2469" s="36">
        <v>2014</v>
      </c>
      <c r="C2469" s="31">
        <v>41175</v>
      </c>
      <c r="D2469" s="33">
        <v>98.072226323051964</v>
      </c>
      <c r="E2469" s="34">
        <v>22</v>
      </c>
    </row>
    <row r="2470" spans="2:5" x14ac:dyDescent="0.3">
      <c r="B2470" s="36">
        <v>2015</v>
      </c>
      <c r="C2470" s="31">
        <v>52578.571428571428</v>
      </c>
      <c r="D2470" s="33">
        <v>98.994230106693678</v>
      </c>
      <c r="E2470" s="34">
        <v>14</v>
      </c>
    </row>
    <row r="2471" spans="2:5" x14ac:dyDescent="0.3">
      <c r="B2471" s="35" t="s">
        <v>406</v>
      </c>
      <c r="C2471" s="31">
        <v>19171.052631578947</v>
      </c>
      <c r="D2471" s="33">
        <v>92.110760052975209</v>
      </c>
      <c r="E2471" s="34">
        <v>19</v>
      </c>
    </row>
    <row r="2472" spans="2:5" x14ac:dyDescent="0.3">
      <c r="B2472" s="36">
        <v>2007</v>
      </c>
      <c r="C2472" s="31">
        <v>19171.052631578947</v>
      </c>
      <c r="D2472" s="33">
        <v>92.110760052975209</v>
      </c>
      <c r="E2472" s="34">
        <v>19</v>
      </c>
    </row>
    <row r="2473" spans="2:5" x14ac:dyDescent="0.3">
      <c r="B2473" s="35" t="s">
        <v>407</v>
      </c>
      <c r="C2473" s="31">
        <v>16545</v>
      </c>
      <c r="D2473" s="33">
        <v>88.14719323530116</v>
      </c>
      <c r="E2473" s="34">
        <v>10</v>
      </c>
    </row>
    <row r="2474" spans="2:5" x14ac:dyDescent="0.3">
      <c r="B2474" s="36">
        <v>2005</v>
      </c>
      <c r="C2474" s="31">
        <v>15540</v>
      </c>
      <c r="D2474" s="33">
        <v>84.75515098072114</v>
      </c>
      <c r="E2474" s="34">
        <v>5</v>
      </c>
    </row>
    <row r="2475" spans="2:5" x14ac:dyDescent="0.3">
      <c r="B2475" s="36">
        <v>2006</v>
      </c>
      <c r="C2475" s="31">
        <v>17550</v>
      </c>
      <c r="D2475" s="33">
        <v>91.539235489881179</v>
      </c>
      <c r="E2475" s="34">
        <v>5</v>
      </c>
    </row>
    <row r="2476" spans="2:5" x14ac:dyDescent="0.3">
      <c r="B2476" s="35" t="s">
        <v>408</v>
      </c>
      <c r="C2476" s="31">
        <v>37276.438492063498</v>
      </c>
      <c r="D2476" s="33">
        <v>96.977820978974478</v>
      </c>
      <c r="E2476" s="34">
        <v>47</v>
      </c>
    </row>
    <row r="2477" spans="2:5" x14ac:dyDescent="0.3">
      <c r="B2477" s="36">
        <v>2008</v>
      </c>
      <c r="C2477" s="31">
        <v>22418.75</v>
      </c>
      <c r="D2477" s="33">
        <v>90.960447306940097</v>
      </c>
      <c r="E2477" s="34">
        <v>8</v>
      </c>
    </row>
    <row r="2478" spans="2:5" x14ac:dyDescent="0.3">
      <c r="B2478" s="36">
        <v>2011</v>
      </c>
      <c r="C2478" s="31">
        <v>29166.666666666668</v>
      </c>
      <c r="D2478" s="33">
        <v>97.251051891366714</v>
      </c>
      <c r="E2478" s="34">
        <v>15</v>
      </c>
    </row>
    <row r="2479" spans="2:5" x14ac:dyDescent="0.3">
      <c r="B2479" s="36">
        <v>2012</v>
      </c>
      <c r="C2479" s="31">
        <v>32781.25</v>
      </c>
      <c r="D2479" s="33">
        <v>99.27721464818697</v>
      </c>
      <c r="E2479" s="34">
        <v>8</v>
      </c>
    </row>
    <row r="2480" spans="2:5" x14ac:dyDescent="0.3">
      <c r="B2480" s="36">
        <v>2013</v>
      </c>
      <c r="C2480" s="31">
        <v>40406.25</v>
      </c>
      <c r="D2480" s="33">
        <v>100.54986142441157</v>
      </c>
      <c r="E2480" s="34">
        <v>8</v>
      </c>
    </row>
    <row r="2481" spans="2:5" x14ac:dyDescent="0.3">
      <c r="B2481" s="36">
        <v>2014</v>
      </c>
      <c r="C2481" s="31">
        <v>44800</v>
      </c>
      <c r="D2481" s="33">
        <v>92.753623188405797</v>
      </c>
      <c r="E2481" s="34">
        <v>1</v>
      </c>
    </row>
    <row r="2482" spans="2:5" x14ac:dyDescent="0.3">
      <c r="B2482" s="36">
        <v>2015</v>
      </c>
      <c r="C2482" s="31">
        <v>54085.714285714283</v>
      </c>
      <c r="D2482" s="33">
        <v>101.07472741453569</v>
      </c>
      <c r="E2482" s="34">
        <v>7</v>
      </c>
    </row>
    <row r="2483" spans="2:5" x14ac:dyDescent="0.3">
      <c r="B2483" s="35" t="s">
        <v>409</v>
      </c>
      <c r="C2483" s="31">
        <v>2666.457732082732</v>
      </c>
      <c r="D2483" s="33">
        <v>91.227529819250748</v>
      </c>
      <c r="E2483" s="34">
        <v>55</v>
      </c>
    </row>
    <row r="2484" spans="2:5" x14ac:dyDescent="0.3">
      <c r="B2484" s="36">
        <v>1996</v>
      </c>
      <c r="C2484" s="31">
        <v>900</v>
      </c>
      <c r="D2484" s="33">
        <v>97.297297297297305</v>
      </c>
      <c r="E2484" s="34">
        <v>1</v>
      </c>
    </row>
    <row r="2485" spans="2:5" x14ac:dyDescent="0.3">
      <c r="B2485" s="36">
        <v>1997</v>
      </c>
      <c r="C2485" s="31">
        <v>1000</v>
      </c>
      <c r="D2485" s="33">
        <v>70.175438596491219</v>
      </c>
      <c r="E2485" s="34">
        <v>1</v>
      </c>
    </row>
    <row r="2486" spans="2:5" x14ac:dyDescent="0.3">
      <c r="B2486" s="36">
        <v>1998</v>
      </c>
      <c r="C2486" s="31">
        <v>500</v>
      </c>
      <c r="D2486" s="33">
        <v>29.411764705882355</v>
      </c>
      <c r="E2486" s="34">
        <v>1</v>
      </c>
    </row>
    <row r="2487" spans="2:5" x14ac:dyDescent="0.3">
      <c r="B2487" s="36">
        <v>1999</v>
      </c>
      <c r="C2487" s="31">
        <v>3700</v>
      </c>
      <c r="D2487" s="33">
        <v>148</v>
      </c>
      <c r="E2487" s="34">
        <v>1</v>
      </c>
    </row>
    <row r="2488" spans="2:5" x14ac:dyDescent="0.3">
      <c r="B2488" s="36">
        <v>2000</v>
      </c>
      <c r="C2488" s="31">
        <v>2485.7142857142858</v>
      </c>
      <c r="D2488" s="33">
        <v>90.207378992478851</v>
      </c>
      <c r="E2488" s="34">
        <v>7</v>
      </c>
    </row>
    <row r="2489" spans="2:5" x14ac:dyDescent="0.3">
      <c r="B2489" s="36">
        <v>2001</v>
      </c>
      <c r="C2489" s="31">
        <v>2983.3333333333335</v>
      </c>
      <c r="D2489" s="33">
        <v>92.062375375628392</v>
      </c>
      <c r="E2489" s="34">
        <v>3</v>
      </c>
    </row>
    <row r="2490" spans="2:5" x14ac:dyDescent="0.3">
      <c r="B2490" s="36">
        <v>2002</v>
      </c>
      <c r="C2490" s="31">
        <v>3096.875</v>
      </c>
      <c r="D2490" s="33">
        <v>102.00058236067429</v>
      </c>
      <c r="E2490" s="34">
        <v>16</v>
      </c>
    </row>
    <row r="2491" spans="2:5" x14ac:dyDescent="0.3">
      <c r="B2491" s="36">
        <v>2003</v>
      </c>
      <c r="C2491" s="31">
        <v>3698.8636363636365</v>
      </c>
      <c r="D2491" s="33">
        <v>106.69226428060252</v>
      </c>
      <c r="E2491" s="34">
        <v>22</v>
      </c>
    </row>
    <row r="2492" spans="2:5" x14ac:dyDescent="0.3">
      <c r="B2492" s="36">
        <v>2004</v>
      </c>
      <c r="C2492" s="31">
        <v>5633.333333333333</v>
      </c>
      <c r="D2492" s="33">
        <v>85.200666764201785</v>
      </c>
      <c r="E2492" s="34">
        <v>3</v>
      </c>
    </row>
    <row r="2493" spans="2:5" x14ac:dyDescent="0.3">
      <c r="B2493" s="35" t="s">
        <v>410</v>
      </c>
      <c r="C2493" s="31">
        <v>10137.5</v>
      </c>
      <c r="D2493" s="33">
        <v>107.40840398837615</v>
      </c>
      <c r="E2493" s="34">
        <v>8</v>
      </c>
    </row>
    <row r="2494" spans="2:5" x14ac:dyDescent="0.3">
      <c r="B2494" s="36">
        <v>2005</v>
      </c>
      <c r="C2494" s="31">
        <v>4000</v>
      </c>
      <c r="D2494" s="33">
        <v>104.57516339869282</v>
      </c>
      <c r="E2494" s="34">
        <v>1</v>
      </c>
    </row>
    <row r="2495" spans="2:5" x14ac:dyDescent="0.3">
      <c r="B2495" s="36">
        <v>2006</v>
      </c>
      <c r="C2495" s="31">
        <v>9900</v>
      </c>
      <c r="D2495" s="33">
        <v>104.6609667122663</v>
      </c>
      <c r="E2495" s="34">
        <v>5</v>
      </c>
    </row>
    <row r="2496" spans="2:5" x14ac:dyDescent="0.3">
      <c r="B2496" s="36">
        <v>2007</v>
      </c>
      <c r="C2496" s="31">
        <v>16512.5</v>
      </c>
      <c r="D2496" s="33">
        <v>112.98908185416933</v>
      </c>
      <c r="E2496" s="34">
        <v>2</v>
      </c>
    </row>
    <row r="2497" spans="2:5" x14ac:dyDescent="0.3">
      <c r="B2497" s="35" t="s">
        <v>411</v>
      </c>
      <c r="C2497" s="31">
        <v>600</v>
      </c>
      <c r="D2497" s="33">
        <v>40</v>
      </c>
      <c r="E2497" s="34">
        <v>1</v>
      </c>
    </row>
    <row r="2498" spans="2:5" x14ac:dyDescent="0.3">
      <c r="B2498" s="36">
        <v>1999</v>
      </c>
      <c r="C2498" s="31">
        <v>600</v>
      </c>
      <c r="D2498" s="33">
        <v>40</v>
      </c>
      <c r="E2498" s="34">
        <v>1</v>
      </c>
    </row>
    <row r="2499" spans="2:5" x14ac:dyDescent="0.3">
      <c r="B2499" s="35" t="s">
        <v>256</v>
      </c>
      <c r="C2499" s="31">
        <v>1137.8787878787878</v>
      </c>
      <c r="D2499" s="33">
        <v>98.428760388885848</v>
      </c>
      <c r="E2499" s="34">
        <v>19</v>
      </c>
    </row>
    <row r="2500" spans="2:5" x14ac:dyDescent="0.3">
      <c r="B2500" s="36">
        <v>1993</v>
      </c>
      <c r="C2500" s="31">
        <v>1600</v>
      </c>
      <c r="D2500" s="33">
        <v>158.02310654685496</v>
      </c>
      <c r="E2500" s="34">
        <v>2</v>
      </c>
    </row>
    <row r="2501" spans="2:5" x14ac:dyDescent="0.3">
      <c r="B2501" s="36">
        <v>1995</v>
      </c>
      <c r="C2501" s="31">
        <v>500</v>
      </c>
      <c r="D2501" s="33">
        <v>52.631578947368418</v>
      </c>
      <c r="E2501" s="34">
        <v>1</v>
      </c>
    </row>
    <row r="2502" spans="2:5" x14ac:dyDescent="0.3">
      <c r="B2502" s="36">
        <v>1996</v>
      </c>
      <c r="C2502" s="31">
        <v>700</v>
      </c>
      <c r="D2502" s="33">
        <v>52.830188679245282</v>
      </c>
      <c r="E2502" s="34">
        <v>1</v>
      </c>
    </row>
    <row r="2503" spans="2:5" x14ac:dyDescent="0.3">
      <c r="B2503" s="36">
        <v>1997</v>
      </c>
      <c r="C2503" s="31">
        <v>1050</v>
      </c>
      <c r="D2503" s="33">
        <v>104.74630474630474</v>
      </c>
      <c r="E2503" s="34">
        <v>3</v>
      </c>
    </row>
    <row r="2504" spans="2:5" x14ac:dyDescent="0.3">
      <c r="B2504" s="36">
        <v>1998</v>
      </c>
      <c r="C2504" s="31">
        <v>1800</v>
      </c>
      <c r="D2504" s="33">
        <v>141.1764705882353</v>
      </c>
      <c r="E2504" s="34">
        <v>1</v>
      </c>
    </row>
    <row r="2505" spans="2:5" x14ac:dyDescent="0.3">
      <c r="B2505" s="36">
        <v>1999</v>
      </c>
      <c r="C2505" s="31">
        <v>1177.2727272727273</v>
      </c>
      <c r="D2505" s="33">
        <v>81.164912825306331</v>
      </c>
      <c r="E2505" s="34">
        <v>11</v>
      </c>
    </row>
    <row r="2506" spans="2:5" x14ac:dyDescent="0.3">
      <c r="B2506" s="35" t="s">
        <v>412</v>
      </c>
      <c r="C2506" s="31">
        <v>17655.976439488946</v>
      </c>
      <c r="D2506" s="33">
        <v>99.175439784109457</v>
      </c>
      <c r="E2506" s="34">
        <v>1123</v>
      </c>
    </row>
    <row r="2507" spans="2:5" x14ac:dyDescent="0.3">
      <c r="B2507" s="36">
        <v>2010</v>
      </c>
      <c r="C2507" s="31">
        <v>12514.893617021276</v>
      </c>
      <c r="D2507" s="33">
        <v>100.75824567009688</v>
      </c>
      <c r="E2507" s="34">
        <v>141</v>
      </c>
    </row>
    <row r="2508" spans="2:5" x14ac:dyDescent="0.3">
      <c r="B2508" s="36">
        <v>2011</v>
      </c>
      <c r="C2508" s="31">
        <v>14047.252747252747</v>
      </c>
      <c r="D2508" s="33">
        <v>99.692494859416087</v>
      </c>
      <c r="E2508" s="34">
        <v>182</v>
      </c>
    </row>
    <row r="2509" spans="2:5" x14ac:dyDescent="0.3">
      <c r="B2509" s="36">
        <v>2012</v>
      </c>
      <c r="C2509" s="31">
        <v>16680.976430976432</v>
      </c>
      <c r="D2509" s="33">
        <v>99.104731423669961</v>
      </c>
      <c r="E2509" s="34">
        <v>297</v>
      </c>
    </row>
    <row r="2510" spans="2:5" x14ac:dyDescent="0.3">
      <c r="B2510" s="36">
        <v>2013</v>
      </c>
      <c r="C2510" s="31">
        <v>18752.972972972973</v>
      </c>
      <c r="D2510" s="33">
        <v>100.44827354795044</v>
      </c>
      <c r="E2510" s="34">
        <v>185</v>
      </c>
    </row>
    <row r="2511" spans="2:5" x14ac:dyDescent="0.3">
      <c r="B2511" s="36">
        <v>2014</v>
      </c>
      <c r="C2511" s="31">
        <v>21518.609022556389</v>
      </c>
      <c r="D2511" s="33">
        <v>98.985238824840977</v>
      </c>
      <c r="E2511" s="34">
        <v>266</v>
      </c>
    </row>
    <row r="2512" spans="2:5" x14ac:dyDescent="0.3">
      <c r="B2512" s="36">
        <v>2015</v>
      </c>
      <c r="C2512" s="31">
        <v>22421.153846153848</v>
      </c>
      <c r="D2512" s="33">
        <v>96.063654378682386</v>
      </c>
      <c r="E2512" s="34">
        <v>52</v>
      </c>
    </row>
    <row r="2513" spans="2:5" x14ac:dyDescent="0.3">
      <c r="B2513" s="35" t="s">
        <v>413</v>
      </c>
      <c r="C2513" s="31">
        <v>14139.913863608952</v>
      </c>
      <c r="D2513" s="33">
        <v>97.171516461510393</v>
      </c>
      <c r="E2513" s="34">
        <v>1311</v>
      </c>
    </row>
    <row r="2514" spans="2:5" x14ac:dyDescent="0.3">
      <c r="B2514" s="36">
        <v>1996</v>
      </c>
      <c r="C2514" s="31">
        <v>400</v>
      </c>
      <c r="D2514" s="33">
        <v>57.142857142857139</v>
      </c>
      <c r="E2514" s="34">
        <v>1</v>
      </c>
    </row>
    <row r="2515" spans="2:5" x14ac:dyDescent="0.3">
      <c r="B2515" s="36">
        <v>1997</v>
      </c>
      <c r="C2515" s="31">
        <v>550</v>
      </c>
      <c r="D2515" s="33">
        <v>50.084175084175087</v>
      </c>
      <c r="E2515" s="34">
        <v>3</v>
      </c>
    </row>
    <row r="2516" spans="2:5" x14ac:dyDescent="0.3">
      <c r="B2516" s="36">
        <v>1998</v>
      </c>
      <c r="C2516" s="31">
        <v>850</v>
      </c>
      <c r="D2516" s="33">
        <v>120.36199095022624</v>
      </c>
      <c r="E2516" s="34">
        <v>2</v>
      </c>
    </row>
    <row r="2517" spans="2:5" x14ac:dyDescent="0.3">
      <c r="B2517" s="36">
        <v>1999</v>
      </c>
      <c r="C2517" s="31">
        <v>1144.2307692307693</v>
      </c>
      <c r="D2517" s="33">
        <v>73.444223154885336</v>
      </c>
      <c r="E2517" s="34">
        <v>13</v>
      </c>
    </row>
    <row r="2518" spans="2:5" x14ac:dyDescent="0.3">
      <c r="B2518" s="36">
        <v>2000</v>
      </c>
      <c r="C2518" s="31">
        <v>1500</v>
      </c>
      <c r="D2518" s="33">
        <v>117.52345215759851</v>
      </c>
      <c r="E2518" s="34">
        <v>2</v>
      </c>
    </row>
    <row r="2519" spans="2:5" x14ac:dyDescent="0.3">
      <c r="B2519" s="36">
        <v>2001</v>
      </c>
      <c r="C2519" s="31">
        <v>3254.8387096774195</v>
      </c>
      <c r="D2519" s="33">
        <v>124.35164810601709</v>
      </c>
      <c r="E2519" s="34">
        <v>31</v>
      </c>
    </row>
    <row r="2520" spans="2:5" x14ac:dyDescent="0.3">
      <c r="B2520" s="36">
        <v>2002</v>
      </c>
      <c r="C2520" s="31">
        <v>3330.7692307692309</v>
      </c>
      <c r="D2520" s="33">
        <v>97.469167085201448</v>
      </c>
      <c r="E2520" s="34">
        <v>39</v>
      </c>
    </row>
    <row r="2521" spans="2:5" x14ac:dyDescent="0.3">
      <c r="B2521" s="36">
        <v>2003</v>
      </c>
      <c r="C2521" s="31">
        <v>4744.8051948051952</v>
      </c>
      <c r="D2521" s="33">
        <v>103.85945209719382</v>
      </c>
      <c r="E2521" s="34">
        <v>77</v>
      </c>
    </row>
    <row r="2522" spans="2:5" x14ac:dyDescent="0.3">
      <c r="B2522" s="36">
        <v>2004</v>
      </c>
      <c r="C2522" s="31">
        <v>5531.5533980582522</v>
      </c>
      <c r="D2522" s="33">
        <v>101.1991783198005</v>
      </c>
      <c r="E2522" s="34">
        <v>103</v>
      </c>
    </row>
    <row r="2523" spans="2:5" x14ac:dyDescent="0.3">
      <c r="B2523" s="36">
        <v>2005</v>
      </c>
      <c r="C2523" s="31">
        <v>6589.8058252427181</v>
      </c>
      <c r="D2523" s="33">
        <v>101.6115925246296</v>
      </c>
      <c r="E2523" s="34">
        <v>103</v>
      </c>
    </row>
    <row r="2524" spans="2:5" x14ac:dyDescent="0.3">
      <c r="B2524" s="36">
        <v>2006</v>
      </c>
      <c r="C2524" s="31">
        <v>8245.7142857142862</v>
      </c>
      <c r="D2524" s="33">
        <v>104.14449728406484</v>
      </c>
      <c r="E2524" s="34">
        <v>35</v>
      </c>
    </row>
    <row r="2525" spans="2:5" x14ac:dyDescent="0.3">
      <c r="B2525" s="36">
        <v>2007</v>
      </c>
      <c r="C2525" s="31">
        <v>14153.535353535353</v>
      </c>
      <c r="D2525" s="33">
        <v>99.908189413769861</v>
      </c>
      <c r="E2525" s="34">
        <v>297</v>
      </c>
    </row>
    <row r="2526" spans="2:5" x14ac:dyDescent="0.3">
      <c r="B2526" s="36">
        <v>2008</v>
      </c>
      <c r="C2526" s="31">
        <v>16319.580419580419</v>
      </c>
      <c r="D2526" s="33">
        <v>98.988038740377206</v>
      </c>
      <c r="E2526" s="34">
        <v>143</v>
      </c>
    </row>
    <row r="2527" spans="2:5" x14ac:dyDescent="0.3">
      <c r="B2527" s="36">
        <v>2009</v>
      </c>
      <c r="C2527" s="31">
        <v>19629.48717948718</v>
      </c>
      <c r="D2527" s="33">
        <v>99.535017384647603</v>
      </c>
      <c r="E2527" s="34">
        <v>78</v>
      </c>
    </row>
    <row r="2528" spans="2:5" x14ac:dyDescent="0.3">
      <c r="B2528" s="36">
        <v>2010</v>
      </c>
      <c r="C2528" s="31">
        <v>22866.964285714286</v>
      </c>
      <c r="D2528" s="33">
        <v>101.39009397589443</v>
      </c>
      <c r="E2528" s="34">
        <v>56</v>
      </c>
    </row>
    <row r="2529" spans="2:5" x14ac:dyDescent="0.3">
      <c r="B2529" s="36">
        <v>2011</v>
      </c>
      <c r="C2529" s="31">
        <v>26770.297029702971</v>
      </c>
      <c r="D2529" s="33">
        <v>99.305142812051145</v>
      </c>
      <c r="E2529" s="34">
        <v>101</v>
      </c>
    </row>
    <row r="2530" spans="2:5" x14ac:dyDescent="0.3">
      <c r="B2530" s="36">
        <v>2012</v>
      </c>
      <c r="C2530" s="31">
        <v>31847.058823529413</v>
      </c>
      <c r="D2530" s="33">
        <v>98.352834208757145</v>
      </c>
      <c r="E2530" s="34">
        <v>51</v>
      </c>
    </row>
    <row r="2531" spans="2:5" x14ac:dyDescent="0.3">
      <c r="B2531" s="36">
        <v>2013</v>
      </c>
      <c r="C2531" s="31">
        <v>31758.476923076923</v>
      </c>
      <c r="D2531" s="33">
        <v>100.59986016481459</v>
      </c>
      <c r="E2531" s="34">
        <v>65</v>
      </c>
    </row>
    <row r="2532" spans="2:5" x14ac:dyDescent="0.3">
      <c r="B2532" s="36">
        <v>2014</v>
      </c>
      <c r="C2532" s="31">
        <v>35432.456140350878</v>
      </c>
      <c r="D2532" s="33">
        <v>98.534206057098871</v>
      </c>
      <c r="E2532" s="34">
        <v>57</v>
      </c>
    </row>
    <row r="2533" spans="2:5" x14ac:dyDescent="0.3">
      <c r="B2533" s="36">
        <v>2015</v>
      </c>
      <c r="C2533" s="31">
        <v>47878.703703703701</v>
      </c>
      <c r="D2533" s="33">
        <v>95.624712566147664</v>
      </c>
      <c r="E2533" s="34">
        <v>54</v>
      </c>
    </row>
    <row r="2534" spans="2:5" x14ac:dyDescent="0.3">
      <c r="B2534" s="35" t="s">
        <v>414</v>
      </c>
      <c r="C2534" s="31">
        <v>2128.5714285714284</v>
      </c>
      <c r="D2534" s="33">
        <v>164.75760984364101</v>
      </c>
      <c r="E2534" s="34">
        <v>7</v>
      </c>
    </row>
    <row r="2535" spans="2:5" x14ac:dyDescent="0.3">
      <c r="B2535" s="36">
        <v>2000</v>
      </c>
      <c r="C2535" s="31">
        <v>2128.5714285714284</v>
      </c>
      <c r="D2535" s="33">
        <v>164.75760984364101</v>
      </c>
      <c r="E2535" s="34">
        <v>7</v>
      </c>
    </row>
    <row r="2536" spans="2:5" x14ac:dyDescent="0.3">
      <c r="B2536" s="35" t="s">
        <v>415</v>
      </c>
      <c r="C2536" s="31">
        <v>20787.79891304348</v>
      </c>
      <c r="D2536" s="33">
        <v>99.715300753168833</v>
      </c>
      <c r="E2536" s="34">
        <v>33</v>
      </c>
    </row>
    <row r="2537" spans="2:5" x14ac:dyDescent="0.3">
      <c r="B2537" s="36">
        <v>2008</v>
      </c>
      <c r="C2537" s="31">
        <v>15108.695652173914</v>
      </c>
      <c r="D2537" s="33">
        <v>103.82123316705272</v>
      </c>
      <c r="E2537" s="34">
        <v>23</v>
      </c>
    </row>
    <row r="2538" spans="2:5" x14ac:dyDescent="0.3">
      <c r="B2538" s="36">
        <v>2009</v>
      </c>
      <c r="C2538" s="31">
        <v>15580</v>
      </c>
      <c r="D2538" s="33">
        <v>95.887515619978402</v>
      </c>
      <c r="E2538" s="34">
        <v>5</v>
      </c>
    </row>
    <row r="2539" spans="2:5" x14ac:dyDescent="0.3">
      <c r="B2539" s="36">
        <v>2010</v>
      </c>
      <c r="C2539" s="31">
        <v>22900</v>
      </c>
      <c r="D2539" s="33">
        <v>102.69058295964126</v>
      </c>
      <c r="E2539" s="34">
        <v>1</v>
      </c>
    </row>
    <row r="2540" spans="2:5" x14ac:dyDescent="0.3">
      <c r="B2540" s="36">
        <v>2011</v>
      </c>
      <c r="C2540" s="31">
        <v>29562.5</v>
      </c>
      <c r="D2540" s="33">
        <v>96.46187126600293</v>
      </c>
      <c r="E2540" s="34">
        <v>4</v>
      </c>
    </row>
    <row r="2541" spans="2:5" x14ac:dyDescent="0.3">
      <c r="B2541" s="35" t="s">
        <v>416</v>
      </c>
      <c r="C2541" s="31">
        <v>16622.991587578625</v>
      </c>
      <c r="D2541" s="33">
        <v>104.00128744171113</v>
      </c>
      <c r="E2541" s="34">
        <v>1217</v>
      </c>
    </row>
    <row r="2542" spans="2:5" x14ac:dyDescent="0.3">
      <c r="B2542" s="36">
        <v>2000</v>
      </c>
      <c r="C2542" s="31">
        <v>2400</v>
      </c>
      <c r="D2542" s="33">
        <v>146.18990481170346</v>
      </c>
      <c r="E2542" s="34">
        <v>10</v>
      </c>
    </row>
    <row r="2543" spans="2:5" x14ac:dyDescent="0.3">
      <c r="B2543" s="36">
        <v>2001</v>
      </c>
      <c r="C2543" s="31">
        <v>2430.2631578947367</v>
      </c>
      <c r="D2543" s="33">
        <v>93.651259975678585</v>
      </c>
      <c r="E2543" s="34">
        <v>38</v>
      </c>
    </row>
    <row r="2544" spans="2:5" x14ac:dyDescent="0.3">
      <c r="B2544" s="36">
        <v>2002</v>
      </c>
      <c r="C2544" s="31">
        <v>2955.3191489361702</v>
      </c>
      <c r="D2544" s="33">
        <v>100.67493621523221</v>
      </c>
      <c r="E2544" s="34">
        <v>47</v>
      </c>
    </row>
    <row r="2545" spans="2:5" x14ac:dyDescent="0.3">
      <c r="B2545" s="36">
        <v>2003</v>
      </c>
      <c r="C2545" s="31">
        <v>4603.2894736842109</v>
      </c>
      <c r="D2545" s="33">
        <v>99.464633023376251</v>
      </c>
      <c r="E2545" s="34">
        <v>76</v>
      </c>
    </row>
    <row r="2546" spans="2:5" x14ac:dyDescent="0.3">
      <c r="B2546" s="36">
        <v>2004</v>
      </c>
      <c r="C2546" s="31">
        <v>4806.5789473684208</v>
      </c>
      <c r="D2546" s="33">
        <v>99.192862438065461</v>
      </c>
      <c r="E2546" s="34">
        <v>76</v>
      </c>
    </row>
    <row r="2547" spans="2:5" x14ac:dyDescent="0.3">
      <c r="B2547" s="36">
        <v>2005</v>
      </c>
      <c r="C2547" s="31">
        <v>6536.1111111111113</v>
      </c>
      <c r="D2547" s="33">
        <v>102.62850209155314</v>
      </c>
      <c r="E2547" s="34">
        <v>108</v>
      </c>
    </row>
    <row r="2548" spans="2:5" x14ac:dyDescent="0.3">
      <c r="B2548" s="36">
        <v>2006</v>
      </c>
      <c r="C2548" s="31">
        <v>8142.5925925925922</v>
      </c>
      <c r="D2548" s="33">
        <v>107.44932479703071</v>
      </c>
      <c r="E2548" s="34">
        <v>54</v>
      </c>
    </row>
    <row r="2549" spans="2:5" x14ac:dyDescent="0.3">
      <c r="B2549" s="36">
        <v>2007</v>
      </c>
      <c r="C2549" s="31">
        <v>12761.557788944723</v>
      </c>
      <c r="D2549" s="33">
        <v>100.07575458263824</v>
      </c>
      <c r="E2549" s="34">
        <v>199</v>
      </c>
    </row>
    <row r="2550" spans="2:5" x14ac:dyDescent="0.3">
      <c r="B2550" s="36">
        <v>2008</v>
      </c>
      <c r="C2550" s="31">
        <v>15701.442307692309</v>
      </c>
      <c r="D2550" s="33">
        <v>102.4319175471695</v>
      </c>
      <c r="E2550" s="34">
        <v>104</v>
      </c>
    </row>
    <row r="2551" spans="2:5" x14ac:dyDescent="0.3">
      <c r="B2551" s="36">
        <v>2009</v>
      </c>
      <c r="C2551" s="31">
        <v>19334.693877551021</v>
      </c>
      <c r="D2551" s="33">
        <v>102.82551887325913</v>
      </c>
      <c r="E2551" s="34">
        <v>49</v>
      </c>
    </row>
    <row r="2552" spans="2:5" x14ac:dyDescent="0.3">
      <c r="B2552" s="36">
        <v>2010</v>
      </c>
      <c r="C2552" s="31">
        <v>22944.565217391304</v>
      </c>
      <c r="D2552" s="33">
        <v>104.15666181822927</v>
      </c>
      <c r="E2552" s="34">
        <v>46</v>
      </c>
    </row>
    <row r="2553" spans="2:5" x14ac:dyDescent="0.3">
      <c r="B2553" s="36">
        <v>2011</v>
      </c>
      <c r="C2553" s="31">
        <v>25526.08695652174</v>
      </c>
      <c r="D2553" s="33">
        <v>101.40567731170981</v>
      </c>
      <c r="E2553" s="34">
        <v>69</v>
      </c>
    </row>
    <row r="2554" spans="2:5" x14ac:dyDescent="0.3">
      <c r="B2554" s="36">
        <v>2012</v>
      </c>
      <c r="C2554" s="31">
        <v>31073.469387755104</v>
      </c>
      <c r="D2554" s="33">
        <v>104.36299220051897</v>
      </c>
      <c r="E2554" s="34">
        <v>49</v>
      </c>
    </row>
    <row r="2555" spans="2:5" x14ac:dyDescent="0.3">
      <c r="B2555" s="36">
        <v>2013</v>
      </c>
      <c r="C2555" s="31">
        <v>28137.300653594772</v>
      </c>
      <c r="D2555" s="33">
        <v>99.657691350478089</v>
      </c>
      <c r="E2555" s="34">
        <v>153</v>
      </c>
    </row>
    <row r="2556" spans="2:5" x14ac:dyDescent="0.3">
      <c r="B2556" s="36">
        <v>2014</v>
      </c>
      <c r="C2556" s="31">
        <v>31830.219780219781</v>
      </c>
      <c r="D2556" s="33">
        <v>99.383185060558105</v>
      </c>
      <c r="E2556" s="34">
        <v>91</v>
      </c>
    </row>
    <row r="2557" spans="2:5" x14ac:dyDescent="0.3">
      <c r="B2557" s="36">
        <v>2015</v>
      </c>
      <c r="C2557" s="31">
        <v>46784.375</v>
      </c>
      <c r="D2557" s="33">
        <v>100.46977697017756</v>
      </c>
      <c r="E2557" s="34">
        <v>48</v>
      </c>
    </row>
    <row r="2558" spans="2:5" x14ac:dyDescent="0.3">
      <c r="B2558" s="32" t="s">
        <v>26</v>
      </c>
      <c r="C2558" s="31">
        <v>9034.4256490166626</v>
      </c>
      <c r="D2558" s="33">
        <v>100.42870592852981</v>
      </c>
      <c r="E2558" s="34">
        <v>26493</v>
      </c>
    </row>
    <row r="2559" spans="2:5" x14ac:dyDescent="0.3">
      <c r="B2559" s="35" t="s">
        <v>417</v>
      </c>
      <c r="C2559" s="31">
        <v>5650.0798998840264</v>
      </c>
      <c r="D2559" s="33">
        <v>98.966353792845808</v>
      </c>
      <c r="E2559" s="34">
        <v>8873</v>
      </c>
    </row>
    <row r="2560" spans="2:5" x14ac:dyDescent="0.3">
      <c r="B2560" s="36">
        <v>1990</v>
      </c>
      <c r="C2560" s="31">
        <v>344.44444444444446</v>
      </c>
      <c r="D2560" s="33">
        <v>53.950247189954723</v>
      </c>
      <c r="E2560" s="34">
        <v>9</v>
      </c>
    </row>
    <row r="2561" spans="2:5" x14ac:dyDescent="0.3">
      <c r="B2561" s="36">
        <v>1991</v>
      </c>
      <c r="C2561" s="31">
        <v>352.77777777777777</v>
      </c>
      <c r="D2561" s="33">
        <v>88.617688955924265</v>
      </c>
      <c r="E2561" s="34">
        <v>9</v>
      </c>
    </row>
    <row r="2562" spans="2:5" x14ac:dyDescent="0.3">
      <c r="B2562" s="36">
        <v>1992</v>
      </c>
      <c r="C2562" s="31">
        <v>576.31578947368416</v>
      </c>
      <c r="D2562" s="33">
        <v>91.917275939674028</v>
      </c>
      <c r="E2562" s="34">
        <v>19</v>
      </c>
    </row>
    <row r="2563" spans="2:5" x14ac:dyDescent="0.3">
      <c r="B2563" s="36">
        <v>1993</v>
      </c>
      <c r="C2563" s="31">
        <v>666.17647058823525</v>
      </c>
      <c r="D2563" s="33">
        <v>103.91141510646155</v>
      </c>
      <c r="E2563" s="34">
        <v>17</v>
      </c>
    </row>
    <row r="2564" spans="2:5" x14ac:dyDescent="0.3">
      <c r="B2564" s="36">
        <v>1994</v>
      </c>
      <c r="C2564" s="31">
        <v>713.83928571428567</v>
      </c>
      <c r="D2564" s="33">
        <v>98.12567215950628</v>
      </c>
      <c r="E2564" s="34">
        <v>56</v>
      </c>
    </row>
    <row r="2565" spans="2:5" x14ac:dyDescent="0.3">
      <c r="B2565" s="36">
        <v>1995</v>
      </c>
      <c r="C2565" s="31">
        <v>725</v>
      </c>
      <c r="D2565" s="33">
        <v>90.30431355362721</v>
      </c>
      <c r="E2565" s="34">
        <v>41</v>
      </c>
    </row>
    <row r="2566" spans="2:5" x14ac:dyDescent="0.3">
      <c r="B2566" s="36">
        <v>1996</v>
      </c>
      <c r="C2566" s="31">
        <v>718</v>
      </c>
      <c r="D2566" s="33">
        <v>103.81030210663469</v>
      </c>
      <c r="E2566" s="34">
        <v>50</v>
      </c>
    </row>
    <row r="2567" spans="2:5" x14ac:dyDescent="0.3">
      <c r="B2567" s="36">
        <v>1997</v>
      </c>
      <c r="C2567" s="31">
        <v>771.15384615384619</v>
      </c>
      <c r="D2567" s="33">
        <v>116.45494318846551</v>
      </c>
      <c r="E2567" s="34">
        <v>91</v>
      </c>
    </row>
    <row r="2568" spans="2:5" x14ac:dyDescent="0.3">
      <c r="B2568" s="36">
        <v>1998</v>
      </c>
      <c r="C2568" s="31">
        <v>1220.8860759493671</v>
      </c>
      <c r="D2568" s="33">
        <v>105.84921664893977</v>
      </c>
      <c r="E2568" s="34">
        <v>158</v>
      </c>
    </row>
    <row r="2569" spans="2:5" x14ac:dyDescent="0.3">
      <c r="B2569" s="36">
        <v>1999</v>
      </c>
      <c r="C2569" s="31">
        <v>1482.4675324675325</v>
      </c>
      <c r="D2569" s="33">
        <v>107.72909173040475</v>
      </c>
      <c r="E2569" s="34">
        <v>154</v>
      </c>
    </row>
    <row r="2570" spans="2:5" x14ac:dyDescent="0.3">
      <c r="B2570" s="36">
        <v>2000</v>
      </c>
      <c r="C2570" s="31">
        <v>1545.7207207207207</v>
      </c>
      <c r="D2570" s="33">
        <v>107.8099745081478</v>
      </c>
      <c r="E2570" s="34">
        <v>222</v>
      </c>
    </row>
    <row r="2571" spans="2:5" x14ac:dyDescent="0.3">
      <c r="B2571" s="36">
        <v>2001</v>
      </c>
      <c r="C2571" s="31">
        <v>1760.3316326530612</v>
      </c>
      <c r="D2571" s="33">
        <v>104.59940256179374</v>
      </c>
      <c r="E2571" s="34">
        <v>196</v>
      </c>
    </row>
    <row r="2572" spans="2:5" x14ac:dyDescent="0.3">
      <c r="B2572" s="36">
        <v>2002</v>
      </c>
      <c r="C2572" s="31">
        <v>2101.5463917525772</v>
      </c>
      <c r="D2572" s="33">
        <v>105.34717800767014</v>
      </c>
      <c r="E2572" s="34">
        <v>291</v>
      </c>
    </row>
    <row r="2573" spans="2:5" x14ac:dyDescent="0.3">
      <c r="B2573" s="36">
        <v>2003</v>
      </c>
      <c r="C2573" s="31">
        <v>3427.0731707317073</v>
      </c>
      <c r="D2573" s="33">
        <v>100.33095736788094</v>
      </c>
      <c r="E2573" s="34">
        <v>410</v>
      </c>
    </row>
    <row r="2574" spans="2:5" x14ac:dyDescent="0.3">
      <c r="B2574" s="36">
        <v>2004</v>
      </c>
      <c r="C2574" s="31">
        <v>4006.657223796034</v>
      </c>
      <c r="D2574" s="33">
        <v>100.29609871563349</v>
      </c>
      <c r="E2574" s="34">
        <v>353</v>
      </c>
    </row>
    <row r="2575" spans="2:5" x14ac:dyDescent="0.3">
      <c r="B2575" s="36">
        <v>2005</v>
      </c>
      <c r="C2575" s="31">
        <v>4490.9836065573772</v>
      </c>
      <c r="D2575" s="33">
        <v>100.24475820187617</v>
      </c>
      <c r="E2575" s="34">
        <v>305</v>
      </c>
    </row>
    <row r="2576" spans="2:5" x14ac:dyDescent="0.3">
      <c r="B2576" s="36">
        <v>2006</v>
      </c>
      <c r="C2576" s="31">
        <v>5442.5480769230771</v>
      </c>
      <c r="D2576" s="33">
        <v>99.317544847953826</v>
      </c>
      <c r="E2576" s="34">
        <v>208</v>
      </c>
    </row>
    <row r="2577" spans="2:5" x14ac:dyDescent="0.3">
      <c r="B2577" s="36">
        <v>2007</v>
      </c>
      <c r="C2577" s="31">
        <v>6181.4917127071822</v>
      </c>
      <c r="D2577" s="33">
        <v>101.41456545613761</v>
      </c>
      <c r="E2577" s="34">
        <v>362</v>
      </c>
    </row>
    <row r="2578" spans="2:5" x14ac:dyDescent="0.3">
      <c r="B2578" s="36">
        <v>2008</v>
      </c>
      <c r="C2578" s="31">
        <v>8472.6991150442482</v>
      </c>
      <c r="D2578" s="33">
        <v>99.471289979230249</v>
      </c>
      <c r="E2578" s="34">
        <v>565</v>
      </c>
    </row>
    <row r="2579" spans="2:5" x14ac:dyDescent="0.3">
      <c r="B2579" s="36">
        <v>2009</v>
      </c>
      <c r="C2579" s="31">
        <v>9151.2731481481478</v>
      </c>
      <c r="D2579" s="33">
        <v>99.437685617766306</v>
      </c>
      <c r="E2579" s="34">
        <v>432</v>
      </c>
    </row>
    <row r="2580" spans="2:5" x14ac:dyDescent="0.3">
      <c r="B2580" s="36">
        <v>2010</v>
      </c>
      <c r="C2580" s="31">
        <v>10231.524547803618</v>
      </c>
      <c r="D2580" s="33">
        <v>99.485654658271585</v>
      </c>
      <c r="E2580" s="34">
        <v>387</v>
      </c>
    </row>
    <row r="2581" spans="2:5" x14ac:dyDescent="0.3">
      <c r="B2581" s="36">
        <v>2011</v>
      </c>
      <c r="C2581" s="31">
        <v>11561.716621253407</v>
      </c>
      <c r="D2581" s="33">
        <v>98.093377679968086</v>
      </c>
      <c r="E2581" s="34">
        <v>367</v>
      </c>
    </row>
    <row r="2582" spans="2:5" x14ac:dyDescent="0.3">
      <c r="B2582" s="36">
        <v>2012</v>
      </c>
      <c r="C2582" s="31">
        <v>13380.612244897959</v>
      </c>
      <c r="D2582" s="33">
        <v>100.21129935019437</v>
      </c>
      <c r="E2582" s="34">
        <v>3185</v>
      </c>
    </row>
    <row r="2583" spans="2:5" x14ac:dyDescent="0.3">
      <c r="B2583" s="36">
        <v>2013</v>
      </c>
      <c r="C2583" s="31">
        <v>17592.82608695652</v>
      </c>
      <c r="D2583" s="33">
        <v>99.474896004424423</v>
      </c>
      <c r="E2583" s="34">
        <v>575</v>
      </c>
    </row>
    <row r="2584" spans="2:5" x14ac:dyDescent="0.3">
      <c r="B2584" s="36">
        <v>2014</v>
      </c>
      <c r="C2584" s="31">
        <v>19072.900763358779</v>
      </c>
      <c r="D2584" s="33">
        <v>99.034198795113099</v>
      </c>
      <c r="E2584" s="34">
        <v>393</v>
      </c>
    </row>
    <row r="2585" spans="2:5" x14ac:dyDescent="0.3">
      <c r="B2585" s="36">
        <v>2015</v>
      </c>
      <c r="C2585" s="31">
        <v>20911.111111111109</v>
      </c>
      <c r="D2585" s="33">
        <v>97.886150282336374</v>
      </c>
      <c r="E2585" s="34">
        <v>18</v>
      </c>
    </row>
    <row r="2586" spans="2:5" x14ac:dyDescent="0.3">
      <c r="B2586" s="35" t="s">
        <v>418</v>
      </c>
      <c r="C2586" s="31">
        <v>14940.64075630252</v>
      </c>
      <c r="D2586" s="33">
        <v>100.3523520090653</v>
      </c>
      <c r="E2586" s="34">
        <v>104</v>
      </c>
    </row>
    <row r="2587" spans="2:5" x14ac:dyDescent="0.3">
      <c r="B2587" s="36">
        <v>2010</v>
      </c>
      <c r="C2587" s="31">
        <v>13761.428571428571</v>
      </c>
      <c r="D2587" s="33">
        <v>99.41323636009777</v>
      </c>
      <c r="E2587" s="34">
        <v>70</v>
      </c>
    </row>
    <row r="2588" spans="2:5" x14ac:dyDescent="0.3">
      <c r="B2588" s="36">
        <v>2011</v>
      </c>
      <c r="C2588" s="31">
        <v>16119.85294117647</v>
      </c>
      <c r="D2588" s="33">
        <v>101.29146765803281</v>
      </c>
      <c r="E2588" s="34">
        <v>34</v>
      </c>
    </row>
    <row r="2589" spans="2:5" x14ac:dyDescent="0.3">
      <c r="B2589" s="35" t="s">
        <v>419</v>
      </c>
      <c r="C2589" s="31">
        <v>25575</v>
      </c>
      <c r="D2589" s="33">
        <v>97.602813400430875</v>
      </c>
      <c r="E2589" s="34">
        <v>10</v>
      </c>
    </row>
    <row r="2590" spans="2:5" x14ac:dyDescent="0.3">
      <c r="B2590" s="36">
        <v>2014</v>
      </c>
      <c r="C2590" s="31">
        <v>25575</v>
      </c>
      <c r="D2590" s="33">
        <v>97.602813400430875</v>
      </c>
      <c r="E2590" s="34">
        <v>10</v>
      </c>
    </row>
    <row r="2591" spans="2:5" x14ac:dyDescent="0.3">
      <c r="B2591" s="35" t="s">
        <v>420</v>
      </c>
      <c r="C2591" s="31">
        <v>4880.2960785517007</v>
      </c>
      <c r="D2591" s="33">
        <v>98.616394487327682</v>
      </c>
      <c r="E2591" s="34">
        <v>7210</v>
      </c>
    </row>
    <row r="2592" spans="2:5" x14ac:dyDescent="0.3">
      <c r="B2592" s="36">
        <v>1991</v>
      </c>
      <c r="C2592" s="31">
        <v>400</v>
      </c>
      <c r="D2592" s="33">
        <v>64</v>
      </c>
      <c r="E2592" s="34">
        <v>1</v>
      </c>
    </row>
    <row r="2593" spans="2:5" x14ac:dyDescent="0.3">
      <c r="B2593" s="36">
        <v>1993</v>
      </c>
      <c r="C2593" s="31">
        <v>541.66666666666663</v>
      </c>
      <c r="D2593" s="33">
        <v>84.194920784068074</v>
      </c>
      <c r="E2593" s="34">
        <v>6</v>
      </c>
    </row>
    <row r="2594" spans="2:5" x14ac:dyDescent="0.3">
      <c r="B2594" s="36">
        <v>1994</v>
      </c>
      <c r="C2594" s="31">
        <v>486.11111111111109</v>
      </c>
      <c r="D2594" s="33">
        <v>87.152056115397983</v>
      </c>
      <c r="E2594" s="34">
        <v>9</v>
      </c>
    </row>
    <row r="2595" spans="2:5" x14ac:dyDescent="0.3">
      <c r="B2595" s="36">
        <v>1995</v>
      </c>
      <c r="C2595" s="31">
        <v>853.26086956521738</v>
      </c>
      <c r="D2595" s="33">
        <v>122.42050991291758</v>
      </c>
      <c r="E2595" s="34">
        <v>23</v>
      </c>
    </row>
    <row r="2596" spans="2:5" x14ac:dyDescent="0.3">
      <c r="B2596" s="36">
        <v>1996</v>
      </c>
      <c r="C2596" s="31">
        <v>844.16666666666663</v>
      </c>
      <c r="D2596" s="33">
        <v>98.119373029503535</v>
      </c>
      <c r="E2596" s="34">
        <v>30</v>
      </c>
    </row>
    <row r="2597" spans="2:5" x14ac:dyDescent="0.3">
      <c r="B2597" s="36">
        <v>1997</v>
      </c>
      <c r="C2597" s="31">
        <v>981.15942028985512</v>
      </c>
      <c r="D2597" s="33">
        <v>100.08938500243767</v>
      </c>
      <c r="E2597" s="34">
        <v>69</v>
      </c>
    </row>
    <row r="2598" spans="2:5" x14ac:dyDescent="0.3">
      <c r="B2598" s="36">
        <v>1998</v>
      </c>
      <c r="C2598" s="31">
        <v>1160.8108108108108</v>
      </c>
      <c r="D2598" s="33">
        <v>103.71577346971115</v>
      </c>
      <c r="E2598" s="34">
        <v>74</v>
      </c>
    </row>
    <row r="2599" spans="2:5" x14ac:dyDescent="0.3">
      <c r="B2599" s="36">
        <v>1999</v>
      </c>
      <c r="C2599" s="31">
        <v>1336.7283950617284</v>
      </c>
      <c r="D2599" s="33">
        <v>117.65023438403207</v>
      </c>
      <c r="E2599" s="34">
        <v>81</v>
      </c>
    </row>
    <row r="2600" spans="2:5" x14ac:dyDescent="0.3">
      <c r="B2600" s="36">
        <v>2000</v>
      </c>
      <c r="C2600" s="31">
        <v>1465.909090909091</v>
      </c>
      <c r="D2600" s="33">
        <v>104.26610993019806</v>
      </c>
      <c r="E2600" s="34">
        <v>99</v>
      </c>
    </row>
    <row r="2601" spans="2:5" x14ac:dyDescent="0.3">
      <c r="B2601" s="36">
        <v>2001</v>
      </c>
      <c r="C2601" s="31">
        <v>1812.7300613496932</v>
      </c>
      <c r="D2601" s="33">
        <v>97.857581640005264</v>
      </c>
      <c r="E2601" s="34">
        <v>163</v>
      </c>
    </row>
    <row r="2602" spans="2:5" x14ac:dyDescent="0.3">
      <c r="B2602" s="36">
        <v>2002</v>
      </c>
      <c r="C2602" s="31">
        <v>2128.3950617283949</v>
      </c>
      <c r="D2602" s="33">
        <v>101.74716351518084</v>
      </c>
      <c r="E2602" s="34">
        <v>162</v>
      </c>
    </row>
    <row r="2603" spans="2:5" x14ac:dyDescent="0.3">
      <c r="B2603" s="36">
        <v>2003</v>
      </c>
      <c r="C2603" s="31">
        <v>2289.1447368421054</v>
      </c>
      <c r="D2603" s="33">
        <v>99.223532280538478</v>
      </c>
      <c r="E2603" s="34">
        <v>228</v>
      </c>
    </row>
    <row r="2604" spans="2:5" x14ac:dyDescent="0.3">
      <c r="B2604" s="36">
        <v>2004</v>
      </c>
      <c r="C2604" s="31">
        <v>2786.4253393665158</v>
      </c>
      <c r="D2604" s="33">
        <v>101.44808735159626</v>
      </c>
      <c r="E2604" s="34">
        <v>221</v>
      </c>
    </row>
    <row r="2605" spans="2:5" x14ac:dyDescent="0.3">
      <c r="B2605" s="36">
        <v>2005</v>
      </c>
      <c r="C2605" s="31">
        <v>3230.2863436123348</v>
      </c>
      <c r="D2605" s="33">
        <v>99.552873744942062</v>
      </c>
      <c r="E2605" s="34">
        <v>227</v>
      </c>
    </row>
    <row r="2606" spans="2:5" x14ac:dyDescent="0.3">
      <c r="B2606" s="36">
        <v>2006</v>
      </c>
      <c r="C2606" s="31">
        <v>4688.6292834890965</v>
      </c>
      <c r="D2606" s="33">
        <v>99.731915544437143</v>
      </c>
      <c r="E2606" s="34">
        <v>321</v>
      </c>
    </row>
    <row r="2607" spans="2:5" x14ac:dyDescent="0.3">
      <c r="B2607" s="36">
        <v>2007</v>
      </c>
      <c r="C2607" s="31">
        <v>5485.5855855855852</v>
      </c>
      <c r="D2607" s="33">
        <v>101.01875076003371</v>
      </c>
      <c r="E2607" s="34">
        <v>333</v>
      </c>
    </row>
    <row r="2608" spans="2:5" x14ac:dyDescent="0.3">
      <c r="B2608" s="36">
        <v>2008</v>
      </c>
      <c r="C2608" s="31">
        <v>6529.9031476997579</v>
      </c>
      <c r="D2608" s="33">
        <v>98.426915585643215</v>
      </c>
      <c r="E2608" s="34">
        <v>413</v>
      </c>
    </row>
    <row r="2609" spans="2:5" x14ac:dyDescent="0.3">
      <c r="B2609" s="36">
        <v>2009</v>
      </c>
      <c r="C2609" s="31">
        <v>7480.1785714285716</v>
      </c>
      <c r="D2609" s="33">
        <v>97.06897605611195</v>
      </c>
      <c r="E2609" s="34">
        <v>280</v>
      </c>
    </row>
    <row r="2610" spans="2:5" x14ac:dyDescent="0.3">
      <c r="B2610" s="36">
        <v>2010</v>
      </c>
      <c r="C2610" s="31">
        <v>8149.4550408719342</v>
      </c>
      <c r="D2610" s="33">
        <v>97.848300519327637</v>
      </c>
      <c r="E2610" s="34">
        <v>367</v>
      </c>
    </row>
    <row r="2611" spans="2:5" x14ac:dyDescent="0.3">
      <c r="B2611" s="36">
        <v>2011</v>
      </c>
      <c r="C2611" s="31">
        <v>9282.5581395348836</v>
      </c>
      <c r="D2611" s="33">
        <v>100.38073214677121</v>
      </c>
      <c r="E2611" s="34">
        <v>215</v>
      </c>
    </row>
    <row r="2612" spans="2:5" x14ac:dyDescent="0.3">
      <c r="B2612" s="36">
        <v>2012</v>
      </c>
      <c r="C2612" s="31">
        <v>11393.513433934486</v>
      </c>
      <c r="D2612" s="33">
        <v>99.455779939102953</v>
      </c>
      <c r="E2612" s="34">
        <v>2717</v>
      </c>
    </row>
    <row r="2613" spans="2:5" x14ac:dyDescent="0.3">
      <c r="B2613" s="36">
        <v>2013</v>
      </c>
      <c r="C2613" s="31">
        <v>13701.174661746618</v>
      </c>
      <c r="D2613" s="33">
        <v>98.831071801862208</v>
      </c>
      <c r="E2613" s="34">
        <v>813</v>
      </c>
    </row>
    <row r="2614" spans="2:5" x14ac:dyDescent="0.3">
      <c r="B2614" s="36">
        <v>2014</v>
      </c>
      <c r="C2614" s="31">
        <v>15190.980113636364</v>
      </c>
      <c r="D2614" s="33">
        <v>98.311840554905885</v>
      </c>
      <c r="E2614" s="34">
        <v>352</v>
      </c>
    </row>
    <row r="2615" spans="2:5" x14ac:dyDescent="0.3">
      <c r="B2615" s="36">
        <v>2015</v>
      </c>
      <c r="C2615" s="31">
        <v>14908.333333333334</v>
      </c>
      <c r="D2615" s="33">
        <v>94.281583627139739</v>
      </c>
      <c r="E2615" s="34">
        <v>6</v>
      </c>
    </row>
    <row r="2616" spans="2:5" x14ac:dyDescent="0.3">
      <c r="B2616" s="35" t="s">
        <v>421</v>
      </c>
      <c r="C2616" s="31">
        <v>450</v>
      </c>
      <c r="D2616" s="33">
        <v>34.615384615384613</v>
      </c>
      <c r="E2616" s="34">
        <v>1</v>
      </c>
    </row>
    <row r="2617" spans="2:5" x14ac:dyDescent="0.3">
      <c r="B2617" s="36">
        <v>1993</v>
      </c>
      <c r="C2617" s="31">
        <v>450</v>
      </c>
      <c r="D2617" s="33">
        <v>34.615384615384613</v>
      </c>
      <c r="E2617" s="34">
        <v>1</v>
      </c>
    </row>
    <row r="2618" spans="2:5" x14ac:dyDescent="0.3">
      <c r="B2618" s="35" t="s">
        <v>424</v>
      </c>
      <c r="C2618" s="31">
        <v>20922.478755812088</v>
      </c>
      <c r="D2618" s="33">
        <v>99.0327877360359</v>
      </c>
      <c r="E2618" s="34">
        <v>298</v>
      </c>
    </row>
    <row r="2619" spans="2:5" x14ac:dyDescent="0.3">
      <c r="B2619" s="36">
        <v>2012</v>
      </c>
      <c r="C2619" s="31">
        <v>17656.060606060608</v>
      </c>
      <c r="D2619" s="33">
        <v>99.716030398689227</v>
      </c>
      <c r="E2619" s="34">
        <v>264</v>
      </c>
    </row>
    <row r="2620" spans="2:5" x14ac:dyDescent="0.3">
      <c r="B2620" s="36">
        <v>2013</v>
      </c>
      <c r="C2620" s="31">
        <v>19818.518518518518</v>
      </c>
      <c r="D2620" s="33">
        <v>99.128569514190247</v>
      </c>
      <c r="E2620" s="34">
        <v>27</v>
      </c>
    </row>
    <row r="2621" spans="2:5" x14ac:dyDescent="0.3">
      <c r="B2621" s="36">
        <v>2014</v>
      </c>
      <c r="C2621" s="31">
        <v>25292.857142857141</v>
      </c>
      <c r="D2621" s="33">
        <v>98.253763295228239</v>
      </c>
      <c r="E2621" s="34">
        <v>7</v>
      </c>
    </row>
    <row r="2622" spans="2:5" x14ac:dyDescent="0.3">
      <c r="B2622" s="35" t="s">
        <v>422</v>
      </c>
      <c r="C2622" s="31">
        <v>9333.675829724456</v>
      </c>
      <c r="D2622" s="33">
        <v>102.5783512749621</v>
      </c>
      <c r="E2622" s="34">
        <v>3172</v>
      </c>
    </row>
    <row r="2623" spans="2:5" x14ac:dyDescent="0.3">
      <c r="B2623" s="36">
        <v>1997</v>
      </c>
      <c r="C2623" s="31">
        <v>1364.1304347826087</v>
      </c>
      <c r="D2623" s="33">
        <v>101.10918039616395</v>
      </c>
      <c r="E2623" s="34">
        <v>23</v>
      </c>
    </row>
    <row r="2624" spans="2:5" x14ac:dyDescent="0.3">
      <c r="B2624" s="36">
        <v>1998</v>
      </c>
      <c r="C2624" s="31">
        <v>1706.5217391304348</v>
      </c>
      <c r="D2624" s="33">
        <v>110.17256219642852</v>
      </c>
      <c r="E2624" s="34">
        <v>23</v>
      </c>
    </row>
    <row r="2625" spans="2:5" x14ac:dyDescent="0.3">
      <c r="B2625" s="36">
        <v>1999</v>
      </c>
      <c r="C2625" s="31">
        <v>1790.5405405405406</v>
      </c>
      <c r="D2625" s="33">
        <v>105.47012980347515</v>
      </c>
      <c r="E2625" s="34">
        <v>37</v>
      </c>
    </row>
    <row r="2626" spans="2:5" x14ac:dyDescent="0.3">
      <c r="B2626" s="36">
        <v>2000</v>
      </c>
      <c r="C2626" s="31">
        <v>2334</v>
      </c>
      <c r="D2626" s="33">
        <v>105.88442318524592</v>
      </c>
      <c r="E2626" s="34">
        <v>50</v>
      </c>
    </row>
    <row r="2627" spans="2:5" x14ac:dyDescent="0.3">
      <c r="B2627" s="36">
        <v>2001</v>
      </c>
      <c r="C2627" s="31">
        <v>2326.3636363636365</v>
      </c>
      <c r="D2627" s="33">
        <v>104.92328466238384</v>
      </c>
      <c r="E2627" s="34">
        <v>55</v>
      </c>
    </row>
    <row r="2628" spans="2:5" x14ac:dyDescent="0.3">
      <c r="B2628" s="36">
        <v>2002</v>
      </c>
      <c r="C2628" s="31">
        <v>3498.5714285714284</v>
      </c>
      <c r="D2628" s="33">
        <v>102.85308026088387</v>
      </c>
      <c r="E2628" s="34">
        <v>70</v>
      </c>
    </row>
    <row r="2629" spans="2:5" x14ac:dyDescent="0.3">
      <c r="B2629" s="36">
        <v>2003</v>
      </c>
      <c r="C2629" s="31">
        <v>3977.840909090909</v>
      </c>
      <c r="D2629" s="33">
        <v>104.8497309119516</v>
      </c>
      <c r="E2629" s="34">
        <v>88</v>
      </c>
    </row>
    <row r="2630" spans="2:5" x14ac:dyDescent="0.3">
      <c r="B2630" s="36">
        <v>2004</v>
      </c>
      <c r="C2630" s="31">
        <v>4590.625</v>
      </c>
      <c r="D2630" s="33">
        <v>107.10979980234863</v>
      </c>
      <c r="E2630" s="34">
        <v>96</v>
      </c>
    </row>
    <row r="2631" spans="2:5" x14ac:dyDescent="0.3">
      <c r="B2631" s="36">
        <v>2005</v>
      </c>
      <c r="C2631" s="31">
        <v>5255.5</v>
      </c>
      <c r="D2631" s="33">
        <v>101.96962698191521</v>
      </c>
      <c r="E2631" s="34">
        <v>100</v>
      </c>
    </row>
    <row r="2632" spans="2:5" x14ac:dyDescent="0.3">
      <c r="B2632" s="36">
        <v>2006</v>
      </c>
      <c r="C2632" s="31">
        <v>7079.545454545455</v>
      </c>
      <c r="D2632" s="33">
        <v>103.54143858103339</v>
      </c>
      <c r="E2632" s="34">
        <v>88</v>
      </c>
    </row>
    <row r="2633" spans="2:5" x14ac:dyDescent="0.3">
      <c r="B2633" s="36">
        <v>2007</v>
      </c>
      <c r="C2633" s="31">
        <v>8833.1914893617013</v>
      </c>
      <c r="D2633" s="33">
        <v>102.69475725114263</v>
      </c>
      <c r="E2633" s="34">
        <v>235</v>
      </c>
    </row>
    <row r="2634" spans="2:5" x14ac:dyDescent="0.3">
      <c r="B2634" s="36">
        <v>2008</v>
      </c>
      <c r="C2634" s="31">
        <v>9516.1202185792354</v>
      </c>
      <c r="D2634" s="33">
        <v>99.506188626336098</v>
      </c>
      <c r="E2634" s="34">
        <v>183</v>
      </c>
    </row>
    <row r="2635" spans="2:5" x14ac:dyDescent="0.3">
      <c r="B2635" s="36">
        <v>2009</v>
      </c>
      <c r="C2635" s="31">
        <v>12109.756097560976</v>
      </c>
      <c r="D2635" s="33">
        <v>102.57580871688923</v>
      </c>
      <c r="E2635" s="34">
        <v>164</v>
      </c>
    </row>
    <row r="2636" spans="2:5" x14ac:dyDescent="0.3">
      <c r="B2636" s="36">
        <v>2010</v>
      </c>
      <c r="C2636" s="31">
        <v>12897.64705882353</v>
      </c>
      <c r="D2636" s="33">
        <v>101.4079618365045</v>
      </c>
      <c r="E2636" s="34">
        <v>187</v>
      </c>
    </row>
    <row r="2637" spans="2:5" x14ac:dyDescent="0.3">
      <c r="B2637" s="36">
        <v>2011</v>
      </c>
      <c r="C2637" s="31">
        <v>14859.138655462184</v>
      </c>
      <c r="D2637" s="33">
        <v>98.758280597505319</v>
      </c>
      <c r="E2637" s="34">
        <v>476</v>
      </c>
    </row>
    <row r="2638" spans="2:5" x14ac:dyDescent="0.3">
      <c r="B2638" s="36">
        <v>2012</v>
      </c>
      <c r="C2638" s="31">
        <v>18440.602582496413</v>
      </c>
      <c r="D2638" s="33">
        <v>99.362092105634702</v>
      </c>
      <c r="E2638" s="34">
        <v>697</v>
      </c>
    </row>
    <row r="2639" spans="2:5" x14ac:dyDescent="0.3">
      <c r="B2639" s="36">
        <v>2013</v>
      </c>
      <c r="C2639" s="31">
        <v>19459.97074468085</v>
      </c>
      <c r="D2639" s="33">
        <v>99.540792487293771</v>
      </c>
      <c r="E2639" s="34">
        <v>376</v>
      </c>
    </row>
    <row r="2640" spans="2:5" x14ac:dyDescent="0.3">
      <c r="B2640" s="36">
        <v>2014</v>
      </c>
      <c r="C2640" s="31">
        <v>21749.774774774774</v>
      </c>
      <c r="D2640" s="33">
        <v>99.495700557308282</v>
      </c>
      <c r="E2640" s="34">
        <v>222</v>
      </c>
    </row>
    <row r="2641" spans="2:5" x14ac:dyDescent="0.3">
      <c r="B2641" s="36">
        <v>2015</v>
      </c>
      <c r="C2641" s="31">
        <v>25550</v>
      </c>
      <c r="D2641" s="33">
        <v>97.763835263835261</v>
      </c>
      <c r="E2641" s="34">
        <v>2</v>
      </c>
    </row>
    <row r="2642" spans="2:5" x14ac:dyDescent="0.3">
      <c r="B2642" s="35" t="s">
        <v>423</v>
      </c>
      <c r="C2642" s="31">
        <v>11981.180555555555</v>
      </c>
      <c r="D2642" s="33">
        <v>98.762256920950648</v>
      </c>
      <c r="E2642" s="34">
        <v>107</v>
      </c>
    </row>
    <row r="2643" spans="2:5" x14ac:dyDescent="0.3">
      <c r="B2643" s="36">
        <v>2011</v>
      </c>
      <c r="C2643" s="31">
        <v>8751.6666666666661</v>
      </c>
      <c r="D2643" s="33">
        <v>96.866245990284753</v>
      </c>
      <c r="E2643" s="34">
        <v>60</v>
      </c>
    </row>
    <row r="2644" spans="2:5" x14ac:dyDescent="0.3">
      <c r="B2644" s="36">
        <v>2012</v>
      </c>
      <c r="C2644" s="31">
        <v>11280</v>
      </c>
      <c r="D2644" s="33">
        <v>102.01809539275951</v>
      </c>
      <c r="E2644" s="34">
        <v>30</v>
      </c>
    </row>
    <row r="2645" spans="2:5" x14ac:dyDescent="0.3">
      <c r="B2645" s="36">
        <v>2013</v>
      </c>
      <c r="C2645" s="31">
        <v>12105.555555555555</v>
      </c>
      <c r="D2645" s="33">
        <v>97.779977606301202</v>
      </c>
      <c r="E2645" s="34">
        <v>9</v>
      </c>
    </row>
    <row r="2646" spans="2:5" x14ac:dyDescent="0.3">
      <c r="B2646" s="36">
        <v>2014</v>
      </c>
      <c r="C2646" s="31">
        <v>15787.5</v>
      </c>
      <c r="D2646" s="33">
        <v>98.384708694457089</v>
      </c>
      <c r="E2646" s="34">
        <v>8</v>
      </c>
    </row>
    <row r="2647" spans="2:5" x14ac:dyDescent="0.3">
      <c r="B2647" s="35" t="s">
        <v>425</v>
      </c>
      <c r="C2647" s="31">
        <v>8390.134995880946</v>
      </c>
      <c r="D2647" s="33">
        <v>101.97093444832589</v>
      </c>
      <c r="E2647" s="34">
        <v>292</v>
      </c>
    </row>
    <row r="2648" spans="2:5" x14ac:dyDescent="0.3">
      <c r="B2648" s="36">
        <v>2003</v>
      </c>
      <c r="C2648" s="31">
        <v>3910.8695652173915</v>
      </c>
      <c r="D2648" s="33">
        <v>106.38743917356716</v>
      </c>
      <c r="E2648" s="34">
        <v>46</v>
      </c>
    </row>
    <row r="2649" spans="2:5" x14ac:dyDescent="0.3">
      <c r="B2649" s="36">
        <v>2004</v>
      </c>
      <c r="C2649" s="31">
        <v>4182</v>
      </c>
      <c r="D2649" s="33">
        <v>101.2784545798156</v>
      </c>
      <c r="E2649" s="34">
        <v>50</v>
      </c>
    </row>
    <row r="2650" spans="2:5" x14ac:dyDescent="0.3">
      <c r="B2650" s="36">
        <v>2005</v>
      </c>
      <c r="C2650" s="31">
        <v>5242.826086956522</v>
      </c>
      <c r="D2650" s="33">
        <v>108.76231991541758</v>
      </c>
      <c r="E2650" s="34">
        <v>46</v>
      </c>
    </row>
    <row r="2651" spans="2:5" x14ac:dyDescent="0.3">
      <c r="B2651" s="36">
        <v>2006</v>
      </c>
      <c r="C2651" s="31">
        <v>6411.1111111111113</v>
      </c>
      <c r="D2651" s="33">
        <v>97.284963344938276</v>
      </c>
      <c r="E2651" s="34">
        <v>36</v>
      </c>
    </row>
    <row r="2652" spans="2:5" x14ac:dyDescent="0.3">
      <c r="B2652" s="36">
        <v>2007</v>
      </c>
      <c r="C2652" s="31">
        <v>7678</v>
      </c>
      <c r="D2652" s="33">
        <v>104.73670027315069</v>
      </c>
      <c r="E2652" s="34">
        <v>25</v>
      </c>
    </row>
    <row r="2653" spans="2:5" x14ac:dyDescent="0.3">
      <c r="B2653" s="36">
        <v>2008</v>
      </c>
      <c r="C2653" s="31">
        <v>8540.1960784313724</v>
      </c>
      <c r="D2653" s="33">
        <v>103.52271428049001</v>
      </c>
      <c r="E2653" s="34">
        <v>51</v>
      </c>
    </row>
    <row r="2654" spans="2:5" x14ac:dyDescent="0.3">
      <c r="B2654" s="36">
        <v>2009</v>
      </c>
      <c r="C2654" s="31">
        <v>11555.555555555555</v>
      </c>
      <c r="D2654" s="33">
        <v>95.732606997566464</v>
      </c>
      <c r="E2654" s="34">
        <v>9</v>
      </c>
    </row>
    <row r="2655" spans="2:5" x14ac:dyDescent="0.3">
      <c r="B2655" s="36">
        <v>2010</v>
      </c>
      <c r="C2655" s="31">
        <v>12336.111111111111</v>
      </c>
      <c r="D2655" s="33">
        <v>96.046168979198953</v>
      </c>
      <c r="E2655" s="34">
        <v>18</v>
      </c>
    </row>
    <row r="2656" spans="2:5" x14ac:dyDescent="0.3">
      <c r="B2656" s="36">
        <v>2011</v>
      </c>
      <c r="C2656" s="31">
        <v>15654.545454545454</v>
      </c>
      <c r="D2656" s="33">
        <v>103.98704249078834</v>
      </c>
      <c r="E2656" s="34">
        <v>11</v>
      </c>
    </row>
    <row r="2657" spans="2:5" x14ac:dyDescent="0.3">
      <c r="B2657" s="35" t="s">
        <v>426</v>
      </c>
      <c r="C2657" s="31">
        <v>9183.4343155443148</v>
      </c>
      <c r="D2657" s="33">
        <v>99.48619672998683</v>
      </c>
      <c r="E2657" s="34">
        <v>432</v>
      </c>
    </row>
    <row r="2658" spans="2:5" x14ac:dyDescent="0.3">
      <c r="B2658" s="36">
        <v>2007</v>
      </c>
      <c r="C2658" s="31">
        <v>4429.591836734694</v>
      </c>
      <c r="D2658" s="33">
        <v>100.80770863876569</v>
      </c>
      <c r="E2658" s="34">
        <v>49</v>
      </c>
    </row>
    <row r="2659" spans="2:5" x14ac:dyDescent="0.3">
      <c r="B2659" s="36">
        <v>2008</v>
      </c>
      <c r="C2659" s="31">
        <v>5457.1428571428569</v>
      </c>
      <c r="D2659" s="33">
        <v>99.132712974607088</v>
      </c>
      <c r="E2659" s="34">
        <v>56</v>
      </c>
    </row>
    <row r="2660" spans="2:5" x14ac:dyDescent="0.3">
      <c r="B2660" s="36">
        <v>2009</v>
      </c>
      <c r="C2660" s="31">
        <v>6832.916666666667</v>
      </c>
      <c r="D2660" s="33">
        <v>96.890617250193515</v>
      </c>
      <c r="E2660" s="34">
        <v>60</v>
      </c>
    </row>
    <row r="2661" spans="2:5" x14ac:dyDescent="0.3">
      <c r="B2661" s="36">
        <v>2010</v>
      </c>
      <c r="C2661" s="31">
        <v>8286.538461538461</v>
      </c>
      <c r="D2661" s="33">
        <v>99.345212087304645</v>
      </c>
      <c r="E2661" s="34">
        <v>52</v>
      </c>
    </row>
    <row r="2662" spans="2:5" x14ac:dyDescent="0.3">
      <c r="B2662" s="36">
        <v>2011</v>
      </c>
      <c r="C2662" s="31">
        <v>9612.1951219512193</v>
      </c>
      <c r="D2662" s="33">
        <v>99.935826391196514</v>
      </c>
      <c r="E2662" s="34">
        <v>41</v>
      </c>
    </row>
    <row r="2663" spans="2:5" x14ac:dyDescent="0.3">
      <c r="B2663" s="36">
        <v>2012</v>
      </c>
      <c r="C2663" s="31">
        <v>10928.431372549019</v>
      </c>
      <c r="D2663" s="33">
        <v>98.515773328539836</v>
      </c>
      <c r="E2663" s="34">
        <v>51</v>
      </c>
    </row>
    <row r="2664" spans="2:5" x14ac:dyDescent="0.3">
      <c r="B2664" s="36">
        <v>2013</v>
      </c>
      <c r="C2664" s="31">
        <v>12378.350515463917</v>
      </c>
      <c r="D2664" s="33">
        <v>96.623053354239602</v>
      </c>
      <c r="E2664" s="34">
        <v>97</v>
      </c>
    </row>
    <row r="2665" spans="2:5" x14ac:dyDescent="0.3">
      <c r="B2665" s="36">
        <v>2015</v>
      </c>
      <c r="C2665" s="31">
        <v>15542.307692307691</v>
      </c>
      <c r="D2665" s="33">
        <v>104.63866981504779</v>
      </c>
      <c r="E2665" s="34">
        <v>26</v>
      </c>
    </row>
    <row r="2666" spans="2:5" x14ac:dyDescent="0.3">
      <c r="B2666" s="35" t="s">
        <v>427</v>
      </c>
      <c r="C2666" s="31">
        <v>6875.2093713193863</v>
      </c>
      <c r="D2666" s="33">
        <v>107.34832248315101</v>
      </c>
      <c r="E2666" s="34">
        <v>223</v>
      </c>
    </row>
    <row r="2667" spans="2:5" x14ac:dyDescent="0.3">
      <c r="B2667" s="36">
        <v>2000</v>
      </c>
      <c r="C2667" s="31">
        <v>2550</v>
      </c>
      <c r="D2667" s="33">
        <v>148.17738565126538</v>
      </c>
      <c r="E2667" s="34">
        <v>2</v>
      </c>
    </row>
    <row r="2668" spans="2:5" x14ac:dyDescent="0.3">
      <c r="B2668" s="36">
        <v>2001</v>
      </c>
      <c r="C2668" s="31">
        <v>1900</v>
      </c>
      <c r="D2668" s="33">
        <v>88.372093023255815</v>
      </c>
      <c r="E2668" s="34">
        <v>1</v>
      </c>
    </row>
    <row r="2669" spans="2:5" x14ac:dyDescent="0.3">
      <c r="B2669" s="36">
        <v>2002</v>
      </c>
      <c r="C2669" s="31">
        <v>1925</v>
      </c>
      <c r="D2669" s="33">
        <v>103.36037764229425</v>
      </c>
      <c r="E2669" s="34">
        <v>4</v>
      </c>
    </row>
    <row r="2670" spans="2:5" x14ac:dyDescent="0.3">
      <c r="B2670" s="36">
        <v>2003</v>
      </c>
      <c r="C2670" s="31">
        <v>3133.3333333333335</v>
      </c>
      <c r="D2670" s="33">
        <v>120.37089748566007</v>
      </c>
      <c r="E2670" s="34">
        <v>3</v>
      </c>
    </row>
    <row r="2671" spans="2:5" x14ac:dyDescent="0.3">
      <c r="B2671" s="36">
        <v>2010</v>
      </c>
      <c r="C2671" s="31">
        <v>7096.875</v>
      </c>
      <c r="D2671" s="33">
        <v>97.7585291743667</v>
      </c>
      <c r="E2671" s="34">
        <v>64</v>
      </c>
    </row>
    <row r="2672" spans="2:5" x14ac:dyDescent="0.3">
      <c r="B2672" s="36">
        <v>2011</v>
      </c>
      <c r="C2672" s="31">
        <v>9038.2978723404249</v>
      </c>
      <c r="D2672" s="33">
        <v>100.07384084811672</v>
      </c>
      <c r="E2672" s="34">
        <v>47</v>
      </c>
    </row>
    <row r="2673" spans="2:5" x14ac:dyDescent="0.3">
      <c r="B2673" s="36">
        <v>2012</v>
      </c>
      <c r="C2673" s="31">
        <v>10493.055555555555</v>
      </c>
      <c r="D2673" s="33">
        <v>99.875532202651414</v>
      </c>
      <c r="E2673" s="34">
        <v>36</v>
      </c>
    </row>
    <row r="2674" spans="2:5" x14ac:dyDescent="0.3">
      <c r="B2674" s="36">
        <v>2013</v>
      </c>
      <c r="C2674" s="31">
        <v>11315.322580645161</v>
      </c>
      <c r="D2674" s="33">
        <v>100.6054671087784</v>
      </c>
      <c r="E2674" s="34">
        <v>62</v>
      </c>
    </row>
    <row r="2675" spans="2:5" x14ac:dyDescent="0.3">
      <c r="B2675" s="36">
        <v>2014</v>
      </c>
      <c r="C2675" s="31">
        <v>14425</v>
      </c>
      <c r="D2675" s="33">
        <v>107.54077921197052</v>
      </c>
      <c r="E2675" s="34">
        <v>4</v>
      </c>
    </row>
    <row r="2676" spans="2:5" x14ac:dyDescent="0.3">
      <c r="B2676" s="35" t="s">
        <v>428</v>
      </c>
      <c r="C2676" s="31">
        <v>10154.852882262605</v>
      </c>
      <c r="D2676" s="33">
        <v>98.677342945931557</v>
      </c>
      <c r="E2676" s="34">
        <v>3394</v>
      </c>
    </row>
    <row r="2677" spans="2:5" x14ac:dyDescent="0.3">
      <c r="B2677" s="36">
        <v>1997</v>
      </c>
      <c r="C2677" s="31">
        <v>425</v>
      </c>
      <c r="D2677" s="33">
        <v>48.817204301075272</v>
      </c>
      <c r="E2677" s="34">
        <v>2</v>
      </c>
    </row>
    <row r="2678" spans="2:5" x14ac:dyDescent="0.3">
      <c r="B2678" s="36">
        <v>1999</v>
      </c>
      <c r="C2678" s="31">
        <v>1220</v>
      </c>
      <c r="D2678" s="33">
        <v>124.76068877163269</v>
      </c>
      <c r="E2678" s="34">
        <v>5</v>
      </c>
    </row>
    <row r="2679" spans="2:5" x14ac:dyDescent="0.3">
      <c r="B2679" s="36">
        <v>2000</v>
      </c>
      <c r="C2679" s="31">
        <v>1240.2173913043478</v>
      </c>
      <c r="D2679" s="33">
        <v>96.33115479590198</v>
      </c>
      <c r="E2679" s="34">
        <v>23</v>
      </c>
    </row>
    <row r="2680" spans="2:5" x14ac:dyDescent="0.3">
      <c r="B2680" s="36">
        <v>2001</v>
      </c>
      <c r="C2680" s="31">
        <v>1407.1022727272727</v>
      </c>
      <c r="D2680" s="33">
        <v>95.110200370466103</v>
      </c>
      <c r="E2680" s="34">
        <v>88</v>
      </c>
    </row>
    <row r="2681" spans="2:5" x14ac:dyDescent="0.3">
      <c r="B2681" s="36">
        <v>2002</v>
      </c>
      <c r="C2681" s="31">
        <v>1701.851851851852</v>
      </c>
      <c r="D2681" s="33">
        <v>101.98953033317595</v>
      </c>
      <c r="E2681" s="34">
        <v>135</v>
      </c>
    </row>
    <row r="2682" spans="2:5" x14ac:dyDescent="0.3">
      <c r="B2682" s="36">
        <v>2003</v>
      </c>
      <c r="C2682" s="31">
        <v>2134.848484848485</v>
      </c>
      <c r="D2682" s="33">
        <v>101.50743296311283</v>
      </c>
      <c r="E2682" s="34">
        <v>165</v>
      </c>
    </row>
    <row r="2683" spans="2:5" x14ac:dyDescent="0.3">
      <c r="B2683" s="36">
        <v>2004</v>
      </c>
      <c r="C2683" s="31">
        <v>2611.1111111111113</v>
      </c>
      <c r="D2683" s="33">
        <v>100.92314801696301</v>
      </c>
      <c r="E2683" s="34">
        <v>153</v>
      </c>
    </row>
    <row r="2684" spans="2:5" x14ac:dyDescent="0.3">
      <c r="B2684" s="36">
        <v>2005</v>
      </c>
      <c r="C2684" s="31">
        <v>4904.8611111111113</v>
      </c>
      <c r="D2684" s="33">
        <v>102.96788623686092</v>
      </c>
      <c r="E2684" s="34">
        <v>288</v>
      </c>
    </row>
    <row r="2685" spans="2:5" x14ac:dyDescent="0.3">
      <c r="B2685" s="36">
        <v>2006</v>
      </c>
      <c r="C2685" s="31">
        <v>5943.9655172413795</v>
      </c>
      <c r="D2685" s="33">
        <v>103.68183619109683</v>
      </c>
      <c r="E2685" s="34">
        <v>319</v>
      </c>
    </row>
    <row r="2686" spans="2:5" x14ac:dyDescent="0.3">
      <c r="B2686" s="36">
        <v>2007</v>
      </c>
      <c r="C2686" s="31">
        <v>7091.3074712643675</v>
      </c>
      <c r="D2686" s="33">
        <v>100.71468149219196</v>
      </c>
      <c r="E2686" s="34">
        <v>348</v>
      </c>
    </row>
    <row r="2687" spans="2:5" x14ac:dyDescent="0.3">
      <c r="B2687" s="36">
        <v>2008</v>
      </c>
      <c r="C2687" s="31">
        <v>9487.9032258064508</v>
      </c>
      <c r="D2687" s="33">
        <v>100.12153641663653</v>
      </c>
      <c r="E2687" s="34">
        <v>186</v>
      </c>
    </row>
    <row r="2688" spans="2:5" x14ac:dyDescent="0.3">
      <c r="B2688" s="36">
        <v>2009</v>
      </c>
      <c r="C2688" s="31">
        <v>10604.954954954956</v>
      </c>
      <c r="D2688" s="33">
        <v>98.804382384777838</v>
      </c>
      <c r="E2688" s="34">
        <v>111</v>
      </c>
    </row>
    <row r="2689" spans="2:5" x14ac:dyDescent="0.3">
      <c r="B2689" s="36">
        <v>2010</v>
      </c>
      <c r="C2689" s="31">
        <v>14115.748031496063</v>
      </c>
      <c r="D2689" s="33">
        <v>100.28701252399287</v>
      </c>
      <c r="E2689" s="34">
        <v>127</v>
      </c>
    </row>
    <row r="2690" spans="2:5" x14ac:dyDescent="0.3">
      <c r="B2690" s="36">
        <v>2011</v>
      </c>
      <c r="C2690" s="31">
        <v>18127.450980392157</v>
      </c>
      <c r="D2690" s="33">
        <v>100.08938405550775</v>
      </c>
      <c r="E2690" s="34">
        <v>153</v>
      </c>
    </row>
    <row r="2691" spans="2:5" x14ac:dyDescent="0.3">
      <c r="B2691" s="36">
        <v>2012</v>
      </c>
      <c r="C2691" s="31">
        <v>19805.515832482124</v>
      </c>
      <c r="D2691" s="33">
        <v>98.561713193778687</v>
      </c>
      <c r="E2691" s="34">
        <v>979</v>
      </c>
    </row>
    <row r="2692" spans="2:5" x14ac:dyDescent="0.3">
      <c r="B2692" s="36">
        <v>2013</v>
      </c>
      <c r="C2692" s="31">
        <v>23109.113300492612</v>
      </c>
      <c r="D2692" s="33">
        <v>98.637846462018757</v>
      </c>
      <c r="E2692" s="34">
        <v>203</v>
      </c>
    </row>
    <row r="2693" spans="2:5" x14ac:dyDescent="0.3">
      <c r="B2693" s="36">
        <v>2014</v>
      </c>
      <c r="C2693" s="31">
        <v>28535.567010309278</v>
      </c>
      <c r="D2693" s="33">
        <v>99.147915176314015</v>
      </c>
      <c r="E2693" s="34">
        <v>97</v>
      </c>
    </row>
    <row r="2694" spans="2:5" x14ac:dyDescent="0.3">
      <c r="B2694" s="36">
        <v>2015</v>
      </c>
      <c r="C2694" s="31">
        <v>30320.833333333332</v>
      </c>
      <c r="D2694" s="33">
        <v>103.73861934126369</v>
      </c>
      <c r="E2694" s="34">
        <v>12</v>
      </c>
    </row>
    <row r="2695" spans="2:5" x14ac:dyDescent="0.3">
      <c r="B2695" s="35" t="s">
        <v>429</v>
      </c>
      <c r="C2695" s="31">
        <v>1055.3611111111111</v>
      </c>
      <c r="D2695" s="33">
        <v>95.098381520864947</v>
      </c>
      <c r="E2695" s="34">
        <v>28</v>
      </c>
    </row>
    <row r="2696" spans="2:5" x14ac:dyDescent="0.3">
      <c r="B2696" s="36">
        <v>1998</v>
      </c>
      <c r="C2696" s="31">
        <v>543.75</v>
      </c>
      <c r="D2696" s="33">
        <v>89.342020592020589</v>
      </c>
      <c r="E2696" s="34">
        <v>4</v>
      </c>
    </row>
    <row r="2697" spans="2:5" x14ac:dyDescent="0.3">
      <c r="B2697" s="36">
        <v>1999</v>
      </c>
      <c r="C2697" s="31">
        <v>1115</v>
      </c>
      <c r="D2697" s="33">
        <v>128.03959131545338</v>
      </c>
      <c r="E2697" s="34">
        <v>5</v>
      </c>
    </row>
    <row r="2698" spans="2:5" x14ac:dyDescent="0.3">
      <c r="B2698" s="36">
        <v>2000</v>
      </c>
      <c r="C2698" s="31">
        <v>1400</v>
      </c>
      <c r="D2698" s="33">
        <v>111.23108903101863</v>
      </c>
      <c r="E2698" s="34">
        <v>8</v>
      </c>
    </row>
    <row r="2699" spans="2:5" x14ac:dyDescent="0.3">
      <c r="B2699" s="36">
        <v>2001</v>
      </c>
      <c r="C2699" s="31">
        <v>1855.5555555555557</v>
      </c>
      <c r="D2699" s="33">
        <v>128.72295666583216</v>
      </c>
      <c r="E2699" s="34">
        <v>9</v>
      </c>
    </row>
    <row r="2700" spans="2:5" x14ac:dyDescent="0.3">
      <c r="B2700" s="36">
        <v>2002</v>
      </c>
      <c r="C2700" s="31">
        <v>362.5</v>
      </c>
      <c r="D2700" s="33">
        <v>18.15625</v>
      </c>
      <c r="E2700" s="34">
        <v>2</v>
      </c>
    </row>
    <row r="2701" spans="2:5" x14ac:dyDescent="0.3">
      <c r="B2701" s="35" t="s">
        <v>430</v>
      </c>
      <c r="C2701" s="31">
        <v>15013.39396176405</v>
      </c>
      <c r="D2701" s="33">
        <v>100.84613305004667</v>
      </c>
      <c r="E2701" s="34">
        <v>2087</v>
      </c>
    </row>
    <row r="2702" spans="2:5" x14ac:dyDescent="0.3">
      <c r="B2702" s="36">
        <v>2003</v>
      </c>
      <c r="C2702" s="31">
        <v>3692.8571428571427</v>
      </c>
      <c r="D2702" s="33">
        <v>106.63064873691492</v>
      </c>
      <c r="E2702" s="34">
        <v>126</v>
      </c>
    </row>
    <row r="2703" spans="2:5" x14ac:dyDescent="0.3">
      <c r="B2703" s="36">
        <v>2004</v>
      </c>
      <c r="C2703" s="31">
        <v>4617.3076923076924</v>
      </c>
      <c r="D2703" s="33">
        <v>103.84121646269617</v>
      </c>
      <c r="E2703" s="34">
        <v>26</v>
      </c>
    </row>
    <row r="2704" spans="2:5" x14ac:dyDescent="0.3">
      <c r="B2704" s="36">
        <v>2005</v>
      </c>
      <c r="C2704" s="31">
        <v>4845.2380952380954</v>
      </c>
      <c r="D2704" s="33">
        <v>97.614069542729467</v>
      </c>
      <c r="E2704" s="34">
        <v>21</v>
      </c>
    </row>
    <row r="2705" spans="2:5" x14ac:dyDescent="0.3">
      <c r="B2705" s="36">
        <v>2006</v>
      </c>
      <c r="C2705" s="31">
        <v>6642.7419354838712</v>
      </c>
      <c r="D2705" s="33">
        <v>102.2110417809957</v>
      </c>
      <c r="E2705" s="34">
        <v>62</v>
      </c>
    </row>
    <row r="2706" spans="2:5" x14ac:dyDescent="0.3">
      <c r="B2706" s="36">
        <v>2007</v>
      </c>
      <c r="C2706" s="31">
        <v>7989.0410958904113</v>
      </c>
      <c r="D2706" s="33">
        <v>100.16182196181562</v>
      </c>
      <c r="E2706" s="34">
        <v>146</v>
      </c>
    </row>
    <row r="2707" spans="2:5" x14ac:dyDescent="0.3">
      <c r="B2707" s="36">
        <v>2008</v>
      </c>
      <c r="C2707" s="31">
        <v>9721.9298245614027</v>
      </c>
      <c r="D2707" s="33">
        <v>102.54279917142389</v>
      </c>
      <c r="E2707" s="34">
        <v>114</v>
      </c>
    </row>
    <row r="2708" spans="2:5" x14ac:dyDescent="0.3">
      <c r="B2708" s="36">
        <v>2009</v>
      </c>
      <c r="C2708" s="31">
        <v>13714.208633093525</v>
      </c>
      <c r="D2708" s="33">
        <v>102.22973529216442</v>
      </c>
      <c r="E2708" s="34">
        <v>139</v>
      </c>
    </row>
    <row r="2709" spans="2:5" x14ac:dyDescent="0.3">
      <c r="B2709" s="36">
        <v>2010</v>
      </c>
      <c r="C2709" s="31">
        <v>16067.64705882353</v>
      </c>
      <c r="D2709" s="33">
        <v>100.22165249402927</v>
      </c>
      <c r="E2709" s="34">
        <v>85</v>
      </c>
    </row>
    <row r="2710" spans="2:5" x14ac:dyDescent="0.3">
      <c r="B2710" s="36">
        <v>2011</v>
      </c>
      <c r="C2710" s="31">
        <v>18462.807017543859</v>
      </c>
      <c r="D2710" s="33">
        <v>99.580920024772155</v>
      </c>
      <c r="E2710" s="34">
        <v>285</v>
      </c>
    </row>
    <row r="2711" spans="2:5" x14ac:dyDescent="0.3">
      <c r="B2711" s="36">
        <v>2012</v>
      </c>
      <c r="C2711" s="31">
        <v>21934.214618973561</v>
      </c>
      <c r="D2711" s="33">
        <v>98.733645144890929</v>
      </c>
      <c r="E2711" s="34">
        <v>643</v>
      </c>
    </row>
    <row r="2712" spans="2:5" x14ac:dyDescent="0.3">
      <c r="B2712" s="36">
        <v>2013</v>
      </c>
      <c r="C2712" s="31">
        <v>26211.044776119405</v>
      </c>
      <c r="D2712" s="33">
        <v>99.124280264870123</v>
      </c>
      <c r="E2712" s="34">
        <v>335</v>
      </c>
    </row>
    <row r="2713" spans="2:5" x14ac:dyDescent="0.3">
      <c r="B2713" s="36">
        <v>2014</v>
      </c>
      <c r="C2713" s="31">
        <v>29417.391304347828</v>
      </c>
      <c r="D2713" s="33">
        <v>99.912965519090079</v>
      </c>
      <c r="E2713" s="34">
        <v>92</v>
      </c>
    </row>
    <row r="2714" spans="2:5" x14ac:dyDescent="0.3">
      <c r="B2714" s="36">
        <v>2015</v>
      </c>
      <c r="C2714" s="31">
        <v>31857.692307692309</v>
      </c>
      <c r="D2714" s="33">
        <v>98.194933254213936</v>
      </c>
      <c r="E2714" s="34">
        <v>13</v>
      </c>
    </row>
    <row r="2715" spans="2:5" x14ac:dyDescent="0.3">
      <c r="B2715" s="35" t="s">
        <v>431</v>
      </c>
      <c r="C2715" s="31">
        <v>2018.3333333333333</v>
      </c>
      <c r="D2715" s="33">
        <v>110.45183873552048</v>
      </c>
      <c r="E2715" s="34">
        <v>11</v>
      </c>
    </row>
    <row r="2716" spans="2:5" x14ac:dyDescent="0.3">
      <c r="B2716" s="36">
        <v>1997</v>
      </c>
      <c r="C2716" s="31">
        <v>1533.3333333333333</v>
      </c>
      <c r="D2716" s="33">
        <v>126.57283562082932</v>
      </c>
      <c r="E2716" s="34">
        <v>3</v>
      </c>
    </row>
    <row r="2717" spans="2:5" x14ac:dyDescent="0.3">
      <c r="B2717" s="36">
        <v>1998</v>
      </c>
      <c r="C2717" s="31">
        <v>2500</v>
      </c>
      <c r="D2717" s="33">
        <v>117.24233596892773</v>
      </c>
      <c r="E2717" s="34">
        <v>2</v>
      </c>
    </row>
    <row r="2718" spans="2:5" x14ac:dyDescent="0.3">
      <c r="B2718" s="36">
        <v>1999</v>
      </c>
      <c r="C2718" s="31">
        <v>1000</v>
      </c>
      <c r="D2718" s="33">
        <v>67.796610169491515</v>
      </c>
      <c r="E2718" s="34">
        <v>1</v>
      </c>
    </row>
    <row r="2719" spans="2:5" x14ac:dyDescent="0.3">
      <c r="B2719" s="36">
        <v>2000</v>
      </c>
      <c r="C2719" s="31">
        <v>2025</v>
      </c>
      <c r="D2719" s="33">
        <v>106.875</v>
      </c>
      <c r="E2719" s="34">
        <v>2</v>
      </c>
    </row>
    <row r="2720" spans="2:5" x14ac:dyDescent="0.3">
      <c r="B2720" s="36">
        <v>2001</v>
      </c>
      <c r="C2720" s="31">
        <v>3033.3333333333335</v>
      </c>
      <c r="D2720" s="33">
        <v>133.77241191835384</v>
      </c>
      <c r="E2720" s="34">
        <v>3</v>
      </c>
    </row>
    <row r="2721" spans="2:5" x14ac:dyDescent="0.3">
      <c r="B2721" s="35" t="s">
        <v>432</v>
      </c>
      <c r="C2721" s="31">
        <v>8654.1666666666661</v>
      </c>
      <c r="D2721" s="33">
        <v>101.31709352272588</v>
      </c>
      <c r="E2721" s="34">
        <v>12</v>
      </c>
    </row>
    <row r="2722" spans="2:5" x14ac:dyDescent="0.3">
      <c r="B2722" s="36">
        <v>2006</v>
      </c>
      <c r="C2722" s="31">
        <v>8654.1666666666661</v>
      </c>
      <c r="D2722" s="33">
        <v>101.31709352272588</v>
      </c>
      <c r="E2722" s="34">
        <v>12</v>
      </c>
    </row>
    <row r="2723" spans="2:5" x14ac:dyDescent="0.3">
      <c r="B2723" s="35" t="s">
        <v>433</v>
      </c>
      <c r="C2723" s="31">
        <v>19172.151115114568</v>
      </c>
      <c r="D2723" s="33">
        <v>98.635900362053093</v>
      </c>
      <c r="E2723" s="34">
        <v>193</v>
      </c>
    </row>
    <row r="2724" spans="2:5" x14ac:dyDescent="0.3">
      <c r="B2724" s="36">
        <v>2007</v>
      </c>
      <c r="C2724" s="31">
        <v>10208.823529411764</v>
      </c>
      <c r="D2724" s="33">
        <v>97.742912233807473</v>
      </c>
      <c r="E2724" s="34">
        <v>51</v>
      </c>
    </row>
    <row r="2725" spans="2:5" x14ac:dyDescent="0.3">
      <c r="B2725" s="36">
        <v>2008</v>
      </c>
      <c r="C2725" s="31">
        <v>11732.8125</v>
      </c>
      <c r="D2725" s="33">
        <v>99.349871311694301</v>
      </c>
      <c r="E2725" s="34">
        <v>32</v>
      </c>
    </row>
    <row r="2726" spans="2:5" x14ac:dyDescent="0.3">
      <c r="B2726" s="36">
        <v>2009</v>
      </c>
      <c r="C2726" s="31">
        <v>14107.692307692309</v>
      </c>
      <c r="D2726" s="33">
        <v>93.786404110340271</v>
      </c>
      <c r="E2726" s="34">
        <v>13</v>
      </c>
    </row>
    <row r="2727" spans="2:5" x14ac:dyDescent="0.3">
      <c r="B2727" s="36">
        <v>2010</v>
      </c>
      <c r="C2727" s="31">
        <v>16946.666666666668</v>
      </c>
      <c r="D2727" s="33">
        <v>98.258707175029457</v>
      </c>
      <c r="E2727" s="34">
        <v>15</v>
      </c>
    </row>
    <row r="2728" spans="2:5" x14ac:dyDescent="0.3">
      <c r="B2728" s="36">
        <v>2011</v>
      </c>
      <c r="C2728" s="31">
        <v>20704.761904761905</v>
      </c>
      <c r="D2728" s="33">
        <v>96.618102548523467</v>
      </c>
      <c r="E2728" s="34">
        <v>21</v>
      </c>
    </row>
    <row r="2729" spans="2:5" x14ac:dyDescent="0.3">
      <c r="B2729" s="36">
        <v>2012</v>
      </c>
      <c r="C2729" s="31">
        <v>23628</v>
      </c>
      <c r="D2729" s="33">
        <v>100.76572910487869</v>
      </c>
      <c r="E2729" s="34">
        <v>25</v>
      </c>
    </row>
    <row r="2730" spans="2:5" x14ac:dyDescent="0.3">
      <c r="B2730" s="36">
        <v>2013</v>
      </c>
      <c r="C2730" s="31">
        <v>26963.157894736843</v>
      </c>
      <c r="D2730" s="33">
        <v>101.94931846264592</v>
      </c>
      <c r="E2730" s="34">
        <v>19</v>
      </c>
    </row>
    <row r="2731" spans="2:5" x14ac:dyDescent="0.3">
      <c r="B2731" s="36">
        <v>2014</v>
      </c>
      <c r="C2731" s="31">
        <v>29085.294117647059</v>
      </c>
      <c r="D2731" s="33">
        <v>100.61615794950508</v>
      </c>
      <c r="E2731" s="34">
        <v>17</v>
      </c>
    </row>
    <row r="2732" spans="2:5" x14ac:dyDescent="0.3">
      <c r="B2732" s="35" t="s">
        <v>434</v>
      </c>
      <c r="C2732" s="31">
        <v>12943.985890652557</v>
      </c>
      <c r="D2732" s="33">
        <v>107.96096201619801</v>
      </c>
      <c r="E2732" s="34">
        <v>46</v>
      </c>
    </row>
    <row r="2733" spans="2:5" x14ac:dyDescent="0.3">
      <c r="B2733" s="36">
        <v>2000</v>
      </c>
      <c r="C2733" s="31">
        <v>11100</v>
      </c>
      <c r="D2733" s="33">
        <v>157.18073353954927</v>
      </c>
      <c r="E2733" s="34">
        <v>2</v>
      </c>
    </row>
    <row r="2734" spans="2:5" x14ac:dyDescent="0.3">
      <c r="B2734" s="36">
        <v>2001</v>
      </c>
      <c r="C2734" s="31">
        <v>9983.3333333333339</v>
      </c>
      <c r="D2734" s="33">
        <v>111.09193906614752</v>
      </c>
      <c r="E2734" s="34">
        <v>6</v>
      </c>
    </row>
    <row r="2735" spans="2:5" x14ac:dyDescent="0.3">
      <c r="B2735" s="36">
        <v>2002</v>
      </c>
      <c r="C2735" s="31">
        <v>10580</v>
      </c>
      <c r="D2735" s="33">
        <v>103.50249902154719</v>
      </c>
      <c r="E2735" s="34">
        <v>5</v>
      </c>
    </row>
    <row r="2736" spans="2:5" x14ac:dyDescent="0.3">
      <c r="B2736" s="36">
        <v>2003</v>
      </c>
      <c r="C2736" s="31">
        <v>6950</v>
      </c>
      <c r="D2736" s="33">
        <v>91.264071646553461</v>
      </c>
      <c r="E2736" s="34">
        <v>8</v>
      </c>
    </row>
    <row r="2737" spans="2:5" x14ac:dyDescent="0.3">
      <c r="B2737" s="36">
        <v>2004</v>
      </c>
      <c r="C2737" s="31">
        <v>10500</v>
      </c>
      <c r="D2737" s="33">
        <v>85.703195756242721</v>
      </c>
      <c r="E2737" s="34">
        <v>2</v>
      </c>
    </row>
    <row r="2738" spans="2:5" x14ac:dyDescent="0.3">
      <c r="B2738" s="36">
        <v>2005</v>
      </c>
      <c r="C2738" s="31">
        <v>14944.444444444445</v>
      </c>
      <c r="D2738" s="33">
        <v>108.94968597775438</v>
      </c>
      <c r="E2738" s="34">
        <v>9</v>
      </c>
    </row>
    <row r="2739" spans="2:5" x14ac:dyDescent="0.3">
      <c r="B2739" s="36">
        <v>2006</v>
      </c>
      <c r="C2739" s="31">
        <v>14216.666666666666</v>
      </c>
      <c r="D2739" s="33">
        <v>97.315851414606229</v>
      </c>
      <c r="E2739" s="34">
        <v>6</v>
      </c>
    </row>
    <row r="2740" spans="2:5" x14ac:dyDescent="0.3">
      <c r="B2740" s="36">
        <v>2007</v>
      </c>
      <c r="C2740" s="31">
        <v>19921.428571428572</v>
      </c>
      <c r="D2740" s="33">
        <v>113.54209017408562</v>
      </c>
      <c r="E2740" s="34">
        <v>7</v>
      </c>
    </row>
    <row r="2741" spans="2:5" x14ac:dyDescent="0.3">
      <c r="B2741" s="36">
        <v>2008</v>
      </c>
      <c r="C2741" s="31">
        <v>18300</v>
      </c>
      <c r="D2741" s="33">
        <v>103.09859154929578</v>
      </c>
      <c r="E2741" s="34">
        <v>1</v>
      </c>
    </row>
    <row r="2742" spans="2:5" x14ac:dyDescent="0.3">
      <c r="B2742" s="32" t="s">
        <v>27</v>
      </c>
      <c r="C2742" s="31">
        <v>22335.24048515227</v>
      </c>
      <c r="D2742" s="33">
        <v>104.43502149108228</v>
      </c>
      <c r="E2742" s="34">
        <v>786</v>
      </c>
    </row>
    <row r="2743" spans="2:5" x14ac:dyDescent="0.3">
      <c r="B2743" s="35" t="s">
        <v>435</v>
      </c>
      <c r="C2743" s="31">
        <v>45750</v>
      </c>
      <c r="D2743" s="33">
        <v>105.4147465437788</v>
      </c>
      <c r="E2743" s="34">
        <v>1</v>
      </c>
    </row>
    <row r="2744" spans="2:5" x14ac:dyDescent="0.3">
      <c r="B2744" s="36">
        <v>2001</v>
      </c>
      <c r="C2744" s="31">
        <v>45750</v>
      </c>
      <c r="D2744" s="33">
        <v>105.4147465437788</v>
      </c>
      <c r="E2744" s="34">
        <v>1</v>
      </c>
    </row>
    <row r="2745" spans="2:5" x14ac:dyDescent="0.3">
      <c r="B2745" s="35" t="s">
        <v>436</v>
      </c>
      <c r="C2745" s="31">
        <v>22527.409818696968</v>
      </c>
      <c r="D2745" s="33">
        <v>102.69331350692958</v>
      </c>
      <c r="E2745" s="34">
        <v>296</v>
      </c>
    </row>
    <row r="2746" spans="2:5" x14ac:dyDescent="0.3">
      <c r="B2746" s="36">
        <v>2003</v>
      </c>
      <c r="C2746" s="31">
        <v>14130.379746835442</v>
      </c>
      <c r="D2746" s="33">
        <v>104.73626112005431</v>
      </c>
      <c r="E2746" s="34">
        <v>79</v>
      </c>
    </row>
    <row r="2747" spans="2:5" x14ac:dyDescent="0.3">
      <c r="B2747" s="36">
        <v>2004</v>
      </c>
      <c r="C2747" s="31">
        <v>15450</v>
      </c>
      <c r="D2747" s="33">
        <v>105.63275418684385</v>
      </c>
      <c r="E2747" s="34">
        <v>52</v>
      </c>
    </row>
    <row r="2748" spans="2:5" x14ac:dyDescent="0.3">
      <c r="B2748" s="36">
        <v>2005</v>
      </c>
      <c r="C2748" s="31">
        <v>16971.296296296296</v>
      </c>
      <c r="D2748" s="33">
        <v>96.324969875893089</v>
      </c>
      <c r="E2748" s="34">
        <v>54</v>
      </c>
    </row>
    <row r="2749" spans="2:5" x14ac:dyDescent="0.3">
      <c r="B2749" s="36">
        <v>2006</v>
      </c>
      <c r="C2749" s="31">
        <v>21503.260869565216</v>
      </c>
      <c r="D2749" s="33">
        <v>99.148789582610476</v>
      </c>
      <c r="E2749" s="34">
        <v>46</v>
      </c>
    </row>
    <row r="2750" spans="2:5" x14ac:dyDescent="0.3">
      <c r="B2750" s="36">
        <v>2007</v>
      </c>
      <c r="C2750" s="31">
        <v>23493.75</v>
      </c>
      <c r="D2750" s="33">
        <v>97.643519265200254</v>
      </c>
      <c r="E2750" s="34">
        <v>40</v>
      </c>
    </row>
    <row r="2751" spans="2:5" x14ac:dyDescent="0.3">
      <c r="B2751" s="36">
        <v>2008</v>
      </c>
      <c r="C2751" s="31">
        <v>30643.18181818182</v>
      </c>
      <c r="D2751" s="33">
        <v>103.14506218044804</v>
      </c>
      <c r="E2751" s="34">
        <v>22</v>
      </c>
    </row>
    <row r="2752" spans="2:5" x14ac:dyDescent="0.3">
      <c r="B2752" s="36">
        <v>2009</v>
      </c>
      <c r="C2752" s="31">
        <v>35500</v>
      </c>
      <c r="D2752" s="33">
        <v>112.22183833745699</v>
      </c>
      <c r="E2752" s="34">
        <v>3</v>
      </c>
    </row>
    <row r="2753" spans="2:5" x14ac:dyDescent="0.3">
      <c r="B2753" s="35" t="s">
        <v>437</v>
      </c>
      <c r="C2753" s="31">
        <v>25067.982183257918</v>
      </c>
      <c r="D2753" s="33">
        <v>107.18204972034853</v>
      </c>
      <c r="E2753" s="34">
        <v>64</v>
      </c>
    </row>
    <row r="2754" spans="2:5" x14ac:dyDescent="0.3">
      <c r="B2754" s="36">
        <v>2005</v>
      </c>
      <c r="C2754" s="31">
        <v>20890.384615384617</v>
      </c>
      <c r="D2754" s="33">
        <v>112.74043810934207</v>
      </c>
      <c r="E2754" s="34">
        <v>26</v>
      </c>
    </row>
    <row r="2755" spans="2:5" x14ac:dyDescent="0.3">
      <c r="B2755" s="36">
        <v>2006</v>
      </c>
      <c r="C2755" s="31">
        <v>23135.294117647059</v>
      </c>
      <c r="D2755" s="33">
        <v>102.82509295922767</v>
      </c>
      <c r="E2755" s="34">
        <v>17</v>
      </c>
    </row>
    <row r="2756" spans="2:5" x14ac:dyDescent="0.3">
      <c r="B2756" s="36">
        <v>2007</v>
      </c>
      <c r="C2756" s="31">
        <v>24706.25</v>
      </c>
      <c r="D2756" s="33">
        <v>106.83288546091471</v>
      </c>
      <c r="E2756" s="34">
        <v>16</v>
      </c>
    </row>
    <row r="2757" spans="2:5" x14ac:dyDescent="0.3">
      <c r="B2757" s="36">
        <v>2008</v>
      </c>
      <c r="C2757" s="31">
        <v>31540</v>
      </c>
      <c r="D2757" s="33">
        <v>106.32978235190967</v>
      </c>
      <c r="E2757" s="34">
        <v>5</v>
      </c>
    </row>
    <row r="2758" spans="2:5" x14ac:dyDescent="0.3">
      <c r="B2758" s="35" t="s">
        <v>438</v>
      </c>
      <c r="C2758" s="31">
        <v>13619.239362586221</v>
      </c>
      <c r="D2758" s="33">
        <v>102.1031708715558</v>
      </c>
      <c r="E2758" s="34">
        <v>419</v>
      </c>
    </row>
    <row r="2759" spans="2:5" x14ac:dyDescent="0.3">
      <c r="B2759" s="36">
        <v>2006</v>
      </c>
      <c r="C2759" s="31">
        <v>10406.020942408377</v>
      </c>
      <c r="D2759" s="33">
        <v>98.699395867193232</v>
      </c>
      <c r="E2759" s="34">
        <v>191</v>
      </c>
    </row>
    <row r="2760" spans="2:5" x14ac:dyDescent="0.3">
      <c r="B2760" s="36">
        <v>2007</v>
      </c>
      <c r="C2760" s="31">
        <v>11765.380952380952</v>
      </c>
      <c r="D2760" s="33">
        <v>102.43267757362031</v>
      </c>
      <c r="E2760" s="34">
        <v>126</v>
      </c>
    </row>
    <row r="2761" spans="2:5" x14ac:dyDescent="0.3">
      <c r="B2761" s="36">
        <v>2008</v>
      </c>
      <c r="C2761" s="31">
        <v>13538.888888888889</v>
      </c>
      <c r="D2761" s="33">
        <v>102.01277536581031</v>
      </c>
      <c r="E2761" s="34">
        <v>99</v>
      </c>
    </row>
    <row r="2762" spans="2:5" x14ac:dyDescent="0.3">
      <c r="B2762" s="36">
        <v>2010</v>
      </c>
      <c r="C2762" s="31">
        <v>18766.666666666668</v>
      </c>
      <c r="D2762" s="33">
        <v>105.26783467959937</v>
      </c>
      <c r="E2762" s="34">
        <v>3</v>
      </c>
    </row>
    <row r="2763" spans="2:5" x14ac:dyDescent="0.3">
      <c r="B2763" s="35" t="s">
        <v>439</v>
      </c>
      <c r="C2763" s="31">
        <v>21508.333333333332</v>
      </c>
      <c r="D2763" s="33">
        <v>113.98654188849569</v>
      </c>
      <c r="E2763" s="34">
        <v>6</v>
      </c>
    </row>
    <row r="2764" spans="2:5" x14ac:dyDescent="0.3">
      <c r="B2764" s="36">
        <v>2009</v>
      </c>
      <c r="C2764" s="31">
        <v>21508.333333333332</v>
      </c>
      <c r="D2764" s="33">
        <v>113.98654188849569</v>
      </c>
      <c r="E2764" s="34">
        <v>6</v>
      </c>
    </row>
    <row r="2765" spans="2:5" x14ac:dyDescent="0.3">
      <c r="B2765" s="32" t="s">
        <v>28</v>
      </c>
      <c r="C2765" s="31">
        <v>9728.8948734229707</v>
      </c>
      <c r="D2765" s="33">
        <v>99.150376268130586</v>
      </c>
      <c r="E2765" s="34">
        <v>21490</v>
      </c>
    </row>
    <row r="2766" spans="2:5" x14ac:dyDescent="0.3">
      <c r="B2766" s="35" t="s">
        <v>440</v>
      </c>
      <c r="C2766" s="31">
        <v>3958.0436372130762</v>
      </c>
      <c r="D2766" s="33">
        <v>95.821780944788586</v>
      </c>
      <c r="E2766" s="34">
        <v>2007</v>
      </c>
    </row>
    <row r="2767" spans="2:5" x14ac:dyDescent="0.3">
      <c r="B2767" s="36">
        <v>2000</v>
      </c>
      <c r="C2767" s="31">
        <v>707.14285714285711</v>
      </c>
      <c r="D2767" s="33">
        <v>110.2761748377512</v>
      </c>
      <c r="E2767" s="34">
        <v>7</v>
      </c>
    </row>
    <row r="2768" spans="2:5" x14ac:dyDescent="0.3">
      <c r="B2768" s="36">
        <v>2001</v>
      </c>
      <c r="C2768" s="31">
        <v>525</v>
      </c>
      <c r="D2768" s="33">
        <v>69.270758426459267</v>
      </c>
      <c r="E2768" s="34">
        <v>14</v>
      </c>
    </row>
    <row r="2769" spans="2:5" x14ac:dyDescent="0.3">
      <c r="B2769" s="36">
        <v>2002</v>
      </c>
      <c r="C2769" s="31">
        <v>1035.6060606060605</v>
      </c>
      <c r="D2769" s="33">
        <v>102.42485913904206</v>
      </c>
      <c r="E2769" s="34">
        <v>33</v>
      </c>
    </row>
    <row r="2770" spans="2:5" x14ac:dyDescent="0.3">
      <c r="B2770" s="36">
        <v>2003</v>
      </c>
      <c r="C2770" s="31">
        <v>1283</v>
      </c>
      <c r="D2770" s="33">
        <v>110.37387766343521</v>
      </c>
      <c r="E2770" s="34">
        <v>25</v>
      </c>
    </row>
    <row r="2771" spans="2:5" x14ac:dyDescent="0.3">
      <c r="B2771" s="36">
        <v>2004</v>
      </c>
      <c r="C2771" s="31">
        <v>1213.0952380952381</v>
      </c>
      <c r="D2771" s="33">
        <v>105.05847354733794</v>
      </c>
      <c r="E2771" s="34">
        <v>21</v>
      </c>
    </row>
    <row r="2772" spans="2:5" x14ac:dyDescent="0.3">
      <c r="B2772" s="36">
        <v>2005</v>
      </c>
      <c r="C2772" s="31">
        <v>1383.3333333333333</v>
      </c>
      <c r="D2772" s="33">
        <v>97.118376969824155</v>
      </c>
      <c r="E2772" s="34">
        <v>18</v>
      </c>
    </row>
    <row r="2773" spans="2:5" x14ac:dyDescent="0.3">
      <c r="B2773" s="36">
        <v>2006</v>
      </c>
      <c r="C2773" s="31">
        <v>2353.125</v>
      </c>
      <c r="D2773" s="33">
        <v>91.729754509678486</v>
      </c>
      <c r="E2773" s="34">
        <v>16</v>
      </c>
    </row>
    <row r="2774" spans="2:5" x14ac:dyDescent="0.3">
      <c r="B2774" s="36">
        <v>2007</v>
      </c>
      <c r="C2774" s="31">
        <v>2629.7872340425533</v>
      </c>
      <c r="D2774" s="33">
        <v>98.539219269540396</v>
      </c>
      <c r="E2774" s="34">
        <v>47</v>
      </c>
    </row>
    <row r="2775" spans="2:5" x14ac:dyDescent="0.3">
      <c r="B2775" s="36">
        <v>2008</v>
      </c>
      <c r="C2775" s="31">
        <v>3110.204081632653</v>
      </c>
      <c r="D2775" s="33">
        <v>90.865965311914238</v>
      </c>
      <c r="E2775" s="34">
        <v>49</v>
      </c>
    </row>
    <row r="2776" spans="2:5" x14ac:dyDescent="0.3">
      <c r="B2776" s="36">
        <v>2009</v>
      </c>
      <c r="C2776" s="31">
        <v>3763.2075471698113</v>
      </c>
      <c r="D2776" s="33">
        <v>101.75906101025313</v>
      </c>
      <c r="E2776" s="34">
        <v>106</v>
      </c>
    </row>
    <row r="2777" spans="2:5" x14ac:dyDescent="0.3">
      <c r="B2777" s="36">
        <v>2010</v>
      </c>
      <c r="C2777" s="31">
        <v>4343.8095238095239</v>
      </c>
      <c r="D2777" s="33">
        <v>97.038721790952266</v>
      </c>
      <c r="E2777" s="34">
        <v>105</v>
      </c>
    </row>
    <row r="2778" spans="2:5" x14ac:dyDescent="0.3">
      <c r="B2778" s="36">
        <v>2011</v>
      </c>
      <c r="C2778" s="31">
        <v>5221.1538461538457</v>
      </c>
      <c r="D2778" s="33">
        <v>101.91604156172781</v>
      </c>
      <c r="E2778" s="34">
        <v>104</v>
      </c>
    </row>
    <row r="2779" spans="2:5" x14ac:dyDescent="0.3">
      <c r="B2779" s="36">
        <v>2012</v>
      </c>
      <c r="C2779" s="31">
        <v>8145.471014492754</v>
      </c>
      <c r="D2779" s="33">
        <v>97.273634543728278</v>
      </c>
      <c r="E2779" s="34">
        <v>276</v>
      </c>
    </row>
    <row r="2780" spans="2:5" x14ac:dyDescent="0.3">
      <c r="B2780" s="36">
        <v>2013</v>
      </c>
      <c r="C2780" s="31">
        <v>9307.8222748815169</v>
      </c>
      <c r="D2780" s="33">
        <v>96.687878465868991</v>
      </c>
      <c r="E2780" s="34">
        <v>844</v>
      </c>
    </row>
    <row r="2781" spans="2:5" x14ac:dyDescent="0.3">
      <c r="B2781" s="36">
        <v>2014</v>
      </c>
      <c r="C2781" s="31">
        <v>10213.190184049079</v>
      </c>
      <c r="D2781" s="33">
        <v>92.198388960383639</v>
      </c>
      <c r="E2781" s="34">
        <v>326</v>
      </c>
    </row>
    <row r="2782" spans="2:5" x14ac:dyDescent="0.3">
      <c r="B2782" s="36">
        <v>2015</v>
      </c>
      <c r="C2782" s="31">
        <v>8093.75</v>
      </c>
      <c r="D2782" s="33">
        <v>70.617309108720335</v>
      </c>
      <c r="E2782" s="34">
        <v>16</v>
      </c>
    </row>
    <row r="2783" spans="2:5" x14ac:dyDescent="0.3">
      <c r="B2783" s="35" t="s">
        <v>441</v>
      </c>
      <c r="C2783" s="31">
        <v>12371.606082800117</v>
      </c>
      <c r="D2783" s="33">
        <v>98.773274613524308</v>
      </c>
      <c r="E2783" s="34">
        <v>302</v>
      </c>
    </row>
    <row r="2784" spans="2:5" x14ac:dyDescent="0.3">
      <c r="B2784" s="36">
        <v>2006</v>
      </c>
      <c r="C2784" s="31">
        <v>4043.75</v>
      </c>
      <c r="D2784" s="33">
        <v>93.132416989034056</v>
      </c>
      <c r="E2784" s="34">
        <v>64</v>
      </c>
    </row>
    <row r="2785" spans="2:5" x14ac:dyDescent="0.3">
      <c r="B2785" s="36">
        <v>2007</v>
      </c>
      <c r="C2785" s="31">
        <v>5281.5789473684208</v>
      </c>
      <c r="D2785" s="33">
        <v>96.083687390030633</v>
      </c>
      <c r="E2785" s="34">
        <v>57</v>
      </c>
    </row>
    <row r="2786" spans="2:5" x14ac:dyDescent="0.3">
      <c r="B2786" s="36">
        <v>2008</v>
      </c>
      <c r="C2786" s="31">
        <v>6508</v>
      </c>
      <c r="D2786" s="33">
        <v>99.209547239918479</v>
      </c>
      <c r="E2786" s="34">
        <v>25</v>
      </c>
    </row>
    <row r="2787" spans="2:5" x14ac:dyDescent="0.3">
      <c r="B2787" s="36">
        <v>2009</v>
      </c>
      <c r="C2787" s="31">
        <v>7790.909090909091</v>
      </c>
      <c r="D2787" s="33">
        <v>98.461647498760115</v>
      </c>
      <c r="E2787" s="34">
        <v>11</v>
      </c>
    </row>
    <row r="2788" spans="2:5" x14ac:dyDescent="0.3">
      <c r="B2788" s="36">
        <v>2011</v>
      </c>
      <c r="C2788" s="31">
        <v>12350</v>
      </c>
      <c r="D2788" s="33">
        <v>99.631954877559409</v>
      </c>
      <c r="E2788" s="34">
        <v>4</v>
      </c>
    </row>
    <row r="2789" spans="2:5" x14ac:dyDescent="0.3">
      <c r="B2789" s="36">
        <v>2012</v>
      </c>
      <c r="C2789" s="31">
        <v>18340.322580645163</v>
      </c>
      <c r="D2789" s="33">
        <v>100.54734039929545</v>
      </c>
      <c r="E2789" s="34">
        <v>31</v>
      </c>
    </row>
    <row r="2790" spans="2:5" x14ac:dyDescent="0.3">
      <c r="B2790" s="36">
        <v>2013</v>
      </c>
      <c r="C2790" s="31">
        <v>20198.91304347826</v>
      </c>
      <c r="D2790" s="33">
        <v>100.88964390165086</v>
      </c>
      <c r="E2790" s="34">
        <v>46</v>
      </c>
    </row>
    <row r="2791" spans="2:5" x14ac:dyDescent="0.3">
      <c r="B2791" s="36">
        <v>2014</v>
      </c>
      <c r="C2791" s="31">
        <v>24459.375</v>
      </c>
      <c r="D2791" s="33">
        <v>102.22995861194543</v>
      </c>
      <c r="E2791" s="34">
        <v>64</v>
      </c>
    </row>
    <row r="2792" spans="2:5" x14ac:dyDescent="0.3">
      <c r="B2792" s="35" t="s">
        <v>442</v>
      </c>
      <c r="C2792" s="31">
        <v>5175.8050304984408</v>
      </c>
      <c r="D2792" s="33">
        <v>99.240618847859395</v>
      </c>
      <c r="E2792" s="34">
        <v>6200</v>
      </c>
    </row>
    <row r="2793" spans="2:5" x14ac:dyDescent="0.3">
      <c r="B2793" s="36">
        <v>2000</v>
      </c>
      <c r="C2793" s="31">
        <v>658.33333333333337</v>
      </c>
      <c r="D2793" s="33">
        <v>98.817085921136211</v>
      </c>
      <c r="E2793" s="34">
        <v>24</v>
      </c>
    </row>
    <row r="2794" spans="2:5" x14ac:dyDescent="0.3">
      <c r="B2794" s="36">
        <v>2001</v>
      </c>
      <c r="C2794" s="31">
        <v>949.16666666666663</v>
      </c>
      <c r="D2794" s="33">
        <v>90.911525616337087</v>
      </c>
      <c r="E2794" s="34">
        <v>30</v>
      </c>
    </row>
    <row r="2795" spans="2:5" x14ac:dyDescent="0.3">
      <c r="B2795" s="36">
        <v>2002</v>
      </c>
      <c r="C2795" s="31">
        <v>1039.2156862745098</v>
      </c>
      <c r="D2795" s="33">
        <v>102.7617905625473</v>
      </c>
      <c r="E2795" s="34">
        <v>51</v>
      </c>
    </row>
    <row r="2796" spans="2:5" x14ac:dyDescent="0.3">
      <c r="B2796" s="36">
        <v>2003</v>
      </c>
      <c r="C2796" s="31">
        <v>1423.6111111111111</v>
      </c>
      <c r="D2796" s="33">
        <v>128.08056174785742</v>
      </c>
      <c r="E2796" s="34">
        <v>72</v>
      </c>
    </row>
    <row r="2797" spans="2:5" x14ac:dyDescent="0.3">
      <c r="B2797" s="36">
        <v>2004</v>
      </c>
      <c r="C2797" s="31">
        <v>1557.9545454545455</v>
      </c>
      <c r="D2797" s="33">
        <v>93.625472721215061</v>
      </c>
      <c r="E2797" s="34">
        <v>44</v>
      </c>
    </row>
    <row r="2798" spans="2:5" x14ac:dyDescent="0.3">
      <c r="B2798" s="36">
        <v>2005</v>
      </c>
      <c r="C2798" s="31">
        <v>1924.766355140187</v>
      </c>
      <c r="D2798" s="33">
        <v>104.51913980933925</v>
      </c>
      <c r="E2798" s="34">
        <v>107</v>
      </c>
    </row>
    <row r="2799" spans="2:5" x14ac:dyDescent="0.3">
      <c r="B2799" s="36">
        <v>2006</v>
      </c>
      <c r="C2799" s="31">
        <v>2282.7160493827159</v>
      </c>
      <c r="D2799" s="33">
        <v>91.844151996212631</v>
      </c>
      <c r="E2799" s="34">
        <v>81</v>
      </c>
    </row>
    <row r="2800" spans="2:5" x14ac:dyDescent="0.3">
      <c r="B2800" s="36">
        <v>2007</v>
      </c>
      <c r="C2800" s="31">
        <v>3563.3333333333335</v>
      </c>
      <c r="D2800" s="33">
        <v>107.5718996045745</v>
      </c>
      <c r="E2800" s="34">
        <v>60</v>
      </c>
    </row>
    <row r="2801" spans="2:5" x14ac:dyDescent="0.3">
      <c r="B2801" s="36">
        <v>2008</v>
      </c>
      <c r="C2801" s="31">
        <v>4192.5531914893618</v>
      </c>
      <c r="D2801" s="33">
        <v>97.693144387018947</v>
      </c>
      <c r="E2801" s="34">
        <v>94</v>
      </c>
    </row>
    <row r="2802" spans="2:5" x14ac:dyDescent="0.3">
      <c r="B2802" s="36">
        <v>2009</v>
      </c>
      <c r="C2802" s="31">
        <v>4944.6428571428569</v>
      </c>
      <c r="D2802" s="33">
        <v>97.286044737402236</v>
      </c>
      <c r="E2802" s="34">
        <v>84</v>
      </c>
    </row>
    <row r="2803" spans="2:5" x14ac:dyDescent="0.3">
      <c r="B2803" s="36">
        <v>2010</v>
      </c>
      <c r="C2803" s="31">
        <v>5688.0398671096345</v>
      </c>
      <c r="D2803" s="33">
        <v>97.99913253369138</v>
      </c>
      <c r="E2803" s="34">
        <v>301</v>
      </c>
    </row>
    <row r="2804" spans="2:5" x14ac:dyDescent="0.3">
      <c r="B2804" s="36">
        <v>2011</v>
      </c>
      <c r="C2804" s="31">
        <v>8240.5128205128203</v>
      </c>
      <c r="D2804" s="33">
        <v>98.577849255666919</v>
      </c>
      <c r="E2804" s="34">
        <v>195</v>
      </c>
    </row>
    <row r="2805" spans="2:5" x14ac:dyDescent="0.3">
      <c r="B2805" s="36">
        <v>2012</v>
      </c>
      <c r="C2805" s="31">
        <v>10845.225603357818</v>
      </c>
      <c r="D2805" s="33">
        <v>99.06517856992788</v>
      </c>
      <c r="E2805" s="34">
        <v>953</v>
      </c>
    </row>
    <row r="2806" spans="2:5" x14ac:dyDescent="0.3">
      <c r="B2806" s="36">
        <v>2013</v>
      </c>
      <c r="C2806" s="31">
        <v>11362.47533632287</v>
      </c>
      <c r="D2806" s="33">
        <v>98.540218266129173</v>
      </c>
      <c r="E2806" s="34">
        <v>3345</v>
      </c>
    </row>
    <row r="2807" spans="2:5" x14ac:dyDescent="0.3">
      <c r="B2807" s="36">
        <v>2014</v>
      </c>
      <c r="C2807" s="31">
        <v>12486.08</v>
      </c>
      <c r="D2807" s="33">
        <v>94.815410210565759</v>
      </c>
      <c r="E2807" s="34">
        <v>625</v>
      </c>
    </row>
    <row r="2808" spans="2:5" x14ac:dyDescent="0.3">
      <c r="B2808" s="36">
        <v>2015</v>
      </c>
      <c r="C2808" s="31">
        <v>11654.253731343284</v>
      </c>
      <c r="D2808" s="33">
        <v>85.741295626128661</v>
      </c>
      <c r="E2808" s="34">
        <v>134</v>
      </c>
    </row>
    <row r="2809" spans="2:5" x14ac:dyDescent="0.3">
      <c r="B2809" s="35" t="s">
        <v>443</v>
      </c>
      <c r="C2809" s="31">
        <v>13687.313988095239</v>
      </c>
      <c r="D2809" s="33">
        <v>98.898497974510917</v>
      </c>
      <c r="E2809" s="34">
        <v>103</v>
      </c>
    </row>
    <row r="2810" spans="2:5" x14ac:dyDescent="0.3">
      <c r="B2810" s="36">
        <v>2013</v>
      </c>
      <c r="C2810" s="31">
        <v>12031.770833333334</v>
      </c>
      <c r="D2810" s="33">
        <v>97.884250201094133</v>
      </c>
      <c r="E2810" s="34">
        <v>96</v>
      </c>
    </row>
    <row r="2811" spans="2:5" x14ac:dyDescent="0.3">
      <c r="B2811" s="36">
        <v>2014</v>
      </c>
      <c r="C2811" s="31">
        <v>15342.857142857143</v>
      </c>
      <c r="D2811" s="33">
        <v>99.912745747927687</v>
      </c>
      <c r="E2811" s="34">
        <v>7</v>
      </c>
    </row>
    <row r="2812" spans="2:5" x14ac:dyDescent="0.3">
      <c r="B2812" s="35" t="s">
        <v>444</v>
      </c>
      <c r="C2812" s="31">
        <v>12919.281650071123</v>
      </c>
      <c r="D2812" s="33">
        <v>96.774819103631529</v>
      </c>
      <c r="E2812" s="34">
        <v>243</v>
      </c>
    </row>
    <row r="2813" spans="2:5" x14ac:dyDescent="0.3">
      <c r="B2813" s="36">
        <v>2013</v>
      </c>
      <c r="C2813" s="31">
        <v>13055.405405405405</v>
      </c>
      <c r="D2813" s="33">
        <v>100.4432216924824</v>
      </c>
      <c r="E2813" s="34">
        <v>148</v>
      </c>
    </row>
    <row r="2814" spans="2:5" x14ac:dyDescent="0.3">
      <c r="B2814" s="36">
        <v>2014</v>
      </c>
      <c r="C2814" s="31">
        <v>12783.157894736842</v>
      </c>
      <c r="D2814" s="33">
        <v>93.106416514780648</v>
      </c>
      <c r="E2814" s="34">
        <v>95</v>
      </c>
    </row>
    <row r="2815" spans="2:5" x14ac:dyDescent="0.3">
      <c r="B2815" s="35" t="s">
        <v>445</v>
      </c>
      <c r="C2815" s="31">
        <v>7143.276515151515</v>
      </c>
      <c r="D2815" s="33">
        <v>105.18258083790795</v>
      </c>
      <c r="E2815" s="34">
        <v>125</v>
      </c>
    </row>
    <row r="2816" spans="2:5" x14ac:dyDescent="0.3">
      <c r="B2816" s="36">
        <v>2009</v>
      </c>
      <c r="C2816" s="31">
        <v>5866.666666666667</v>
      </c>
      <c r="D2816" s="33">
        <v>120.32634292655115</v>
      </c>
      <c r="E2816" s="34">
        <v>3</v>
      </c>
    </row>
    <row r="2817" spans="2:5" x14ac:dyDescent="0.3">
      <c r="B2817" s="36">
        <v>2010</v>
      </c>
      <c r="C2817" s="31">
        <v>6633.333333333333</v>
      </c>
      <c r="D2817" s="33">
        <v>105.33201172676742</v>
      </c>
      <c r="E2817" s="34">
        <v>48</v>
      </c>
    </row>
    <row r="2818" spans="2:5" x14ac:dyDescent="0.3">
      <c r="B2818" s="36">
        <v>2011</v>
      </c>
      <c r="C2818" s="31">
        <v>6395.833333333333</v>
      </c>
      <c r="D2818" s="33">
        <v>97.443126440266326</v>
      </c>
      <c r="E2818" s="34">
        <v>30</v>
      </c>
    </row>
    <row r="2819" spans="2:5" x14ac:dyDescent="0.3">
      <c r="B2819" s="36">
        <v>2012</v>
      </c>
      <c r="C2819" s="31">
        <v>9677.2727272727279</v>
      </c>
      <c r="D2819" s="33">
        <v>97.628842258046902</v>
      </c>
      <c r="E2819" s="34">
        <v>44</v>
      </c>
    </row>
    <row r="2820" spans="2:5" x14ac:dyDescent="0.3">
      <c r="B2820" s="35" t="s">
        <v>446</v>
      </c>
      <c r="C2820" s="31">
        <v>4632.6923076923076</v>
      </c>
      <c r="D2820" s="33">
        <v>111.45975651466686</v>
      </c>
      <c r="E2820" s="34">
        <v>66</v>
      </c>
    </row>
    <row r="2821" spans="2:5" x14ac:dyDescent="0.3">
      <c r="B2821" s="36">
        <v>2007</v>
      </c>
      <c r="C2821" s="31">
        <v>3965.3846153846152</v>
      </c>
      <c r="D2821" s="33">
        <v>111.23374837836329</v>
      </c>
      <c r="E2821" s="34">
        <v>52</v>
      </c>
    </row>
    <row r="2822" spans="2:5" x14ac:dyDescent="0.3">
      <c r="B2822" s="36">
        <v>2008</v>
      </c>
      <c r="C2822" s="31">
        <v>5300</v>
      </c>
      <c r="D2822" s="33">
        <v>111.68576465097044</v>
      </c>
      <c r="E2822" s="34">
        <v>14</v>
      </c>
    </row>
    <row r="2823" spans="2:5" x14ac:dyDescent="0.3">
      <c r="B2823" s="35" t="s">
        <v>447</v>
      </c>
      <c r="C2823" s="31">
        <v>34200.716450216445</v>
      </c>
      <c r="D2823" s="33">
        <v>98.815866947886661</v>
      </c>
      <c r="E2823" s="34">
        <v>132</v>
      </c>
    </row>
    <row r="2824" spans="2:5" x14ac:dyDescent="0.3">
      <c r="B2824" s="36">
        <v>2011</v>
      </c>
      <c r="C2824" s="31">
        <v>24577.777777777777</v>
      </c>
      <c r="D2824" s="33">
        <v>99.29152093873428</v>
      </c>
      <c r="E2824" s="34">
        <v>27</v>
      </c>
    </row>
    <row r="2825" spans="2:5" x14ac:dyDescent="0.3">
      <c r="B2825" s="36">
        <v>2012</v>
      </c>
      <c r="C2825" s="31">
        <v>26689.772727272728</v>
      </c>
      <c r="D2825" s="33">
        <v>99.831806764026837</v>
      </c>
      <c r="E2825" s="34">
        <v>44</v>
      </c>
    </row>
    <row r="2826" spans="2:5" x14ac:dyDescent="0.3">
      <c r="B2826" s="36">
        <v>2013</v>
      </c>
      <c r="C2826" s="31">
        <v>29733.333333333332</v>
      </c>
      <c r="D2826" s="33">
        <v>94.907232516095604</v>
      </c>
      <c r="E2826" s="34">
        <v>9</v>
      </c>
    </row>
    <row r="2827" spans="2:5" x14ac:dyDescent="0.3">
      <c r="B2827" s="36">
        <v>2014</v>
      </c>
      <c r="C2827" s="31">
        <v>42745.555555555555</v>
      </c>
      <c r="D2827" s="33">
        <v>97.718866558832815</v>
      </c>
      <c r="E2827" s="34">
        <v>45</v>
      </c>
    </row>
    <row r="2828" spans="2:5" x14ac:dyDescent="0.3">
      <c r="B2828" s="36">
        <v>2015</v>
      </c>
      <c r="C2828" s="31">
        <v>47257.142857142855</v>
      </c>
      <c r="D2828" s="33">
        <v>102.32990796174371</v>
      </c>
      <c r="E2828" s="34">
        <v>7</v>
      </c>
    </row>
    <row r="2829" spans="2:5" x14ac:dyDescent="0.3">
      <c r="B2829" s="35" t="s">
        <v>448</v>
      </c>
      <c r="C2829" s="31">
        <v>19193.003124664221</v>
      </c>
      <c r="D2829" s="33">
        <v>98.010454426735578</v>
      </c>
      <c r="E2829" s="34">
        <v>898</v>
      </c>
    </row>
    <row r="2830" spans="2:5" x14ac:dyDescent="0.3">
      <c r="B2830" s="36">
        <v>2009</v>
      </c>
      <c r="C2830" s="31">
        <v>11924.666666666666</v>
      </c>
      <c r="D2830" s="33">
        <v>95.139662888906599</v>
      </c>
      <c r="E2830" s="34">
        <v>75</v>
      </c>
    </row>
    <row r="2831" spans="2:5" x14ac:dyDescent="0.3">
      <c r="B2831" s="36">
        <v>2010</v>
      </c>
      <c r="C2831" s="31">
        <v>13350</v>
      </c>
      <c r="D2831" s="33">
        <v>100.62188941171627</v>
      </c>
      <c r="E2831" s="34">
        <v>22</v>
      </c>
    </row>
    <row r="2832" spans="2:5" x14ac:dyDescent="0.3">
      <c r="B2832" s="36">
        <v>2011</v>
      </c>
      <c r="C2832" s="31">
        <v>14855.072463768116</v>
      </c>
      <c r="D2832" s="33">
        <v>97.939588167897426</v>
      </c>
      <c r="E2832" s="34">
        <v>69</v>
      </c>
    </row>
    <row r="2833" spans="2:5" x14ac:dyDescent="0.3">
      <c r="B2833" s="36">
        <v>2012</v>
      </c>
      <c r="C2833" s="31">
        <v>17791.351111111111</v>
      </c>
      <c r="D2833" s="33">
        <v>99.979637518765855</v>
      </c>
      <c r="E2833" s="34">
        <v>450</v>
      </c>
    </row>
    <row r="2834" spans="2:5" x14ac:dyDescent="0.3">
      <c r="B2834" s="36">
        <v>2013</v>
      </c>
      <c r="C2834" s="31">
        <v>17118.458762886599</v>
      </c>
      <c r="D2834" s="33">
        <v>99.614208868024477</v>
      </c>
      <c r="E2834" s="34">
        <v>194</v>
      </c>
    </row>
    <row r="2835" spans="2:5" x14ac:dyDescent="0.3">
      <c r="B2835" s="36">
        <v>2014</v>
      </c>
      <c r="C2835" s="31">
        <v>23808.139534883721</v>
      </c>
      <c r="D2835" s="33">
        <v>98.607139236827123</v>
      </c>
      <c r="E2835" s="34">
        <v>43</v>
      </c>
    </row>
    <row r="2836" spans="2:5" x14ac:dyDescent="0.3">
      <c r="B2836" s="36">
        <v>2015</v>
      </c>
      <c r="C2836" s="31">
        <v>35503.333333333336</v>
      </c>
      <c r="D2836" s="33">
        <v>94.171054895011224</v>
      </c>
      <c r="E2836" s="34">
        <v>45</v>
      </c>
    </row>
    <row r="2837" spans="2:5" x14ac:dyDescent="0.3">
      <c r="B2837" s="35" t="s">
        <v>449</v>
      </c>
      <c r="C2837" s="31">
        <v>18080.042227765312</v>
      </c>
      <c r="D2837" s="33">
        <v>100.30038538262717</v>
      </c>
      <c r="E2837" s="34">
        <v>293</v>
      </c>
    </row>
    <row r="2838" spans="2:5" x14ac:dyDescent="0.3">
      <c r="B2838" s="36">
        <v>2010</v>
      </c>
      <c r="C2838" s="31">
        <v>11972.413793103447</v>
      </c>
      <c r="D2838" s="33">
        <v>100.62029017030697</v>
      </c>
      <c r="E2838" s="34">
        <v>29</v>
      </c>
    </row>
    <row r="2839" spans="2:5" x14ac:dyDescent="0.3">
      <c r="B2839" s="36">
        <v>2011</v>
      </c>
      <c r="C2839" s="31">
        <v>12501.785714285714</v>
      </c>
      <c r="D2839" s="33">
        <v>99.362152794172871</v>
      </c>
      <c r="E2839" s="34">
        <v>56</v>
      </c>
    </row>
    <row r="2840" spans="2:5" x14ac:dyDescent="0.3">
      <c r="B2840" s="36">
        <v>2012</v>
      </c>
      <c r="C2840" s="31">
        <v>14061.111111111111</v>
      </c>
      <c r="D2840" s="33">
        <v>100.45620428738455</v>
      </c>
      <c r="E2840" s="34">
        <v>63</v>
      </c>
    </row>
    <row r="2841" spans="2:5" x14ac:dyDescent="0.3">
      <c r="B2841" s="36">
        <v>2013</v>
      </c>
      <c r="C2841" s="31">
        <v>17982.442748091602</v>
      </c>
      <c r="D2841" s="33">
        <v>102.56105744159071</v>
      </c>
      <c r="E2841" s="34">
        <v>131</v>
      </c>
    </row>
    <row r="2842" spans="2:5" x14ac:dyDescent="0.3">
      <c r="B2842" s="36">
        <v>2014</v>
      </c>
      <c r="C2842" s="31">
        <v>22662.5</v>
      </c>
      <c r="D2842" s="33">
        <v>96.355055154755462</v>
      </c>
      <c r="E2842" s="34">
        <v>12</v>
      </c>
    </row>
    <row r="2843" spans="2:5" x14ac:dyDescent="0.3">
      <c r="B2843" s="36">
        <v>2015</v>
      </c>
      <c r="C2843" s="31">
        <v>29300</v>
      </c>
      <c r="D2843" s="33">
        <v>102.44755244755245</v>
      </c>
      <c r="E2843" s="34">
        <v>2</v>
      </c>
    </row>
    <row r="2844" spans="2:5" x14ac:dyDescent="0.3">
      <c r="B2844" s="35" t="s">
        <v>450</v>
      </c>
      <c r="C2844" s="31">
        <v>4407.1428571428578</v>
      </c>
      <c r="D2844" s="33">
        <v>89.108494715906815</v>
      </c>
      <c r="E2844" s="34">
        <v>9</v>
      </c>
    </row>
    <row r="2845" spans="2:5" x14ac:dyDescent="0.3">
      <c r="B2845" s="36">
        <v>2001</v>
      </c>
      <c r="C2845" s="31">
        <v>1421.4285714285713</v>
      </c>
      <c r="D2845" s="33">
        <v>109.83200355253716</v>
      </c>
      <c r="E2845" s="34">
        <v>7</v>
      </c>
    </row>
    <row r="2846" spans="2:5" x14ac:dyDescent="0.3">
      <c r="B2846" s="36">
        <v>2005</v>
      </c>
      <c r="C2846" s="31">
        <v>2000</v>
      </c>
      <c r="D2846" s="33">
        <v>65.040650406504056</v>
      </c>
      <c r="E2846" s="34">
        <v>1</v>
      </c>
    </row>
    <row r="2847" spans="2:5" x14ac:dyDescent="0.3">
      <c r="B2847" s="36">
        <v>2010</v>
      </c>
      <c r="C2847" s="31">
        <v>9800</v>
      </c>
      <c r="D2847" s="33">
        <v>92.452830188679243</v>
      </c>
      <c r="E2847" s="34">
        <v>1</v>
      </c>
    </row>
    <row r="2848" spans="2:5" x14ac:dyDescent="0.3">
      <c r="B2848" s="35" t="s">
        <v>451</v>
      </c>
      <c r="C2848" s="31">
        <v>9785.8532199594902</v>
      </c>
      <c r="D2848" s="33">
        <v>104.6873247466789</v>
      </c>
      <c r="E2848" s="34">
        <v>1585</v>
      </c>
    </row>
    <row r="2849" spans="2:5" x14ac:dyDescent="0.3">
      <c r="B2849" s="36">
        <v>2001</v>
      </c>
      <c r="C2849" s="31">
        <v>2083.3333333333335</v>
      </c>
      <c r="D2849" s="33">
        <v>177.65567765567766</v>
      </c>
      <c r="E2849" s="34">
        <v>3</v>
      </c>
    </row>
    <row r="2850" spans="2:5" x14ac:dyDescent="0.3">
      <c r="B2850" s="36">
        <v>2002</v>
      </c>
      <c r="C2850" s="31">
        <v>1470.6140350877192</v>
      </c>
      <c r="D2850" s="33">
        <v>108.08009023943835</v>
      </c>
      <c r="E2850" s="34">
        <v>57</v>
      </c>
    </row>
    <row r="2851" spans="2:5" x14ac:dyDescent="0.3">
      <c r="B2851" s="36">
        <v>2003</v>
      </c>
      <c r="C2851" s="31">
        <v>1761.8131868131868</v>
      </c>
      <c r="D2851" s="33">
        <v>96.657493655541472</v>
      </c>
      <c r="E2851" s="34">
        <v>91</v>
      </c>
    </row>
    <row r="2852" spans="2:5" x14ac:dyDescent="0.3">
      <c r="B2852" s="36">
        <v>2004</v>
      </c>
      <c r="C2852" s="31">
        <v>2128.409090909091</v>
      </c>
      <c r="D2852" s="33">
        <v>97.195583412116633</v>
      </c>
      <c r="E2852" s="34">
        <v>132</v>
      </c>
    </row>
    <row r="2853" spans="2:5" x14ac:dyDescent="0.3">
      <c r="B2853" s="36">
        <v>2005</v>
      </c>
      <c r="C2853" s="31">
        <v>2984.6534653465346</v>
      </c>
      <c r="D2853" s="33">
        <v>94.593339310136571</v>
      </c>
      <c r="E2853" s="34">
        <v>101</v>
      </c>
    </row>
    <row r="2854" spans="2:5" x14ac:dyDescent="0.3">
      <c r="B2854" s="36">
        <v>2006</v>
      </c>
      <c r="C2854" s="31">
        <v>3933.9622641509436</v>
      </c>
      <c r="D2854" s="33">
        <v>99.347409371240758</v>
      </c>
      <c r="E2854" s="34">
        <v>53</v>
      </c>
    </row>
    <row r="2855" spans="2:5" x14ac:dyDescent="0.3">
      <c r="B2855" s="36">
        <v>2007</v>
      </c>
      <c r="C2855" s="31">
        <v>6227.575757575758</v>
      </c>
      <c r="D2855" s="33">
        <v>97.871993200449367</v>
      </c>
      <c r="E2855" s="34">
        <v>165</v>
      </c>
    </row>
    <row r="2856" spans="2:5" x14ac:dyDescent="0.3">
      <c r="B2856" s="36">
        <v>2008</v>
      </c>
      <c r="C2856" s="31">
        <v>7074.3902439024387</v>
      </c>
      <c r="D2856" s="33">
        <v>96.766224799131962</v>
      </c>
      <c r="E2856" s="34">
        <v>123</v>
      </c>
    </row>
    <row r="2857" spans="2:5" x14ac:dyDescent="0.3">
      <c r="B2857" s="36">
        <v>2009</v>
      </c>
      <c r="C2857" s="31">
        <v>9267.5196850393695</v>
      </c>
      <c r="D2857" s="33">
        <v>100.14930881393697</v>
      </c>
      <c r="E2857" s="34">
        <v>127</v>
      </c>
    </row>
    <row r="2858" spans="2:5" x14ac:dyDescent="0.3">
      <c r="B2858" s="36">
        <v>2010</v>
      </c>
      <c r="C2858" s="31">
        <v>10571.094890510949</v>
      </c>
      <c r="D2858" s="33">
        <v>100.39021572794903</v>
      </c>
      <c r="E2858" s="34">
        <v>137</v>
      </c>
    </row>
    <row r="2859" spans="2:5" x14ac:dyDescent="0.3">
      <c r="B2859" s="36">
        <v>2011</v>
      </c>
      <c r="C2859" s="31">
        <v>12129.844961240309</v>
      </c>
      <c r="D2859" s="33">
        <v>100.99228823640004</v>
      </c>
      <c r="E2859" s="34">
        <v>129</v>
      </c>
    </row>
    <row r="2860" spans="2:5" x14ac:dyDescent="0.3">
      <c r="B2860" s="36">
        <v>2012</v>
      </c>
      <c r="C2860" s="31">
        <v>14184.511627906977</v>
      </c>
      <c r="D2860" s="33">
        <v>99.670949213447699</v>
      </c>
      <c r="E2860" s="34">
        <v>129</v>
      </c>
    </row>
    <row r="2861" spans="2:5" x14ac:dyDescent="0.3">
      <c r="B2861" s="36">
        <v>2013</v>
      </c>
      <c r="C2861" s="31">
        <v>19238.825757575756</v>
      </c>
      <c r="D2861" s="33">
        <v>101.2721013678229</v>
      </c>
      <c r="E2861" s="34">
        <v>264</v>
      </c>
    </row>
    <row r="2862" spans="2:5" x14ac:dyDescent="0.3">
      <c r="B2862" s="36">
        <v>2014</v>
      </c>
      <c r="C2862" s="31">
        <v>24581.25</v>
      </c>
      <c r="D2862" s="33">
        <v>99.319375315667884</v>
      </c>
      <c r="E2862" s="34">
        <v>72</v>
      </c>
    </row>
    <row r="2863" spans="2:5" x14ac:dyDescent="0.3">
      <c r="B2863" s="36">
        <v>2015</v>
      </c>
      <c r="C2863" s="31">
        <v>29150</v>
      </c>
      <c r="D2863" s="33">
        <v>100.34782088122606</v>
      </c>
      <c r="E2863" s="34">
        <v>2</v>
      </c>
    </row>
    <row r="2864" spans="2:5" x14ac:dyDescent="0.3">
      <c r="B2864" s="35" t="s">
        <v>452</v>
      </c>
      <c r="C2864" s="31">
        <v>19334.71790890269</v>
      </c>
      <c r="D2864" s="33">
        <v>95.640193799776526</v>
      </c>
      <c r="E2864" s="34">
        <v>304</v>
      </c>
    </row>
    <row r="2865" spans="2:5" x14ac:dyDescent="0.3">
      <c r="B2865" s="36">
        <v>2014</v>
      </c>
      <c r="C2865" s="31">
        <v>19948.007246376812</v>
      </c>
      <c r="D2865" s="33">
        <v>100.00865042098663</v>
      </c>
      <c r="E2865" s="34">
        <v>276</v>
      </c>
    </row>
    <row r="2866" spans="2:5" x14ac:dyDescent="0.3">
      <c r="B2866" s="36">
        <v>2015</v>
      </c>
      <c r="C2866" s="31">
        <v>18721.428571428572</v>
      </c>
      <c r="D2866" s="33">
        <v>91.271737178566426</v>
      </c>
      <c r="E2866" s="34">
        <v>28</v>
      </c>
    </row>
    <row r="2867" spans="2:5" x14ac:dyDescent="0.3">
      <c r="B2867" s="35" t="s">
        <v>453</v>
      </c>
      <c r="C2867" s="31">
        <v>5481.5825378847048</v>
      </c>
      <c r="D2867" s="33">
        <v>97.973147593525127</v>
      </c>
      <c r="E2867" s="34">
        <v>6819</v>
      </c>
    </row>
    <row r="2868" spans="2:5" x14ac:dyDescent="0.3">
      <c r="B2868" s="36">
        <v>1999</v>
      </c>
      <c r="C2868" s="31">
        <v>200</v>
      </c>
      <c r="D2868" s="33">
        <v>42.105263157894733</v>
      </c>
      <c r="E2868" s="34">
        <v>1</v>
      </c>
    </row>
    <row r="2869" spans="2:5" x14ac:dyDescent="0.3">
      <c r="B2869" s="36">
        <v>2000</v>
      </c>
      <c r="C2869" s="31">
        <v>761.11111111111109</v>
      </c>
      <c r="D2869" s="33">
        <v>96.021710792460809</v>
      </c>
      <c r="E2869" s="34">
        <v>9</v>
      </c>
    </row>
    <row r="2870" spans="2:5" x14ac:dyDescent="0.3">
      <c r="B2870" s="36">
        <v>2001</v>
      </c>
      <c r="C2870" s="31">
        <v>805.68181818181813</v>
      </c>
      <c r="D2870" s="33">
        <v>102.17998470585916</v>
      </c>
      <c r="E2870" s="34">
        <v>22</v>
      </c>
    </row>
    <row r="2871" spans="2:5" x14ac:dyDescent="0.3">
      <c r="B2871" s="36">
        <v>2002</v>
      </c>
      <c r="C2871" s="31">
        <v>1255.4347826086957</v>
      </c>
      <c r="D2871" s="33">
        <v>112.64816911016675</v>
      </c>
      <c r="E2871" s="34">
        <v>46</v>
      </c>
    </row>
    <row r="2872" spans="2:5" x14ac:dyDescent="0.3">
      <c r="B2872" s="36">
        <v>2003</v>
      </c>
      <c r="C2872" s="31">
        <v>1485.7954545454545</v>
      </c>
      <c r="D2872" s="33">
        <v>89.618605112874249</v>
      </c>
      <c r="E2872" s="34">
        <v>44</v>
      </c>
    </row>
    <row r="2873" spans="2:5" x14ac:dyDescent="0.3">
      <c r="B2873" s="36">
        <v>2004</v>
      </c>
      <c r="C2873" s="31">
        <v>1462.2881355932204</v>
      </c>
      <c r="D2873" s="33">
        <v>92.643296771647613</v>
      </c>
      <c r="E2873" s="34">
        <v>59</v>
      </c>
    </row>
    <row r="2874" spans="2:5" x14ac:dyDescent="0.3">
      <c r="B2874" s="36">
        <v>2005</v>
      </c>
      <c r="C2874" s="31">
        <v>2058.0645161290322</v>
      </c>
      <c r="D2874" s="33">
        <v>171.85411852683771</v>
      </c>
      <c r="E2874" s="34">
        <v>62</v>
      </c>
    </row>
    <row r="2875" spans="2:5" x14ac:dyDescent="0.3">
      <c r="B2875" s="36">
        <v>2006</v>
      </c>
      <c r="C2875" s="31">
        <v>3137.313432835821</v>
      </c>
      <c r="D2875" s="33">
        <v>101.16353973882549</v>
      </c>
      <c r="E2875" s="34">
        <v>268</v>
      </c>
    </row>
    <row r="2876" spans="2:5" x14ac:dyDescent="0.3">
      <c r="B2876" s="36">
        <v>2007</v>
      </c>
      <c r="C2876" s="31">
        <v>3444.5945945945946</v>
      </c>
      <c r="D2876" s="33">
        <v>89.787927496684617</v>
      </c>
      <c r="E2876" s="34">
        <v>74</v>
      </c>
    </row>
    <row r="2877" spans="2:5" x14ac:dyDescent="0.3">
      <c r="B2877" s="36">
        <v>2008</v>
      </c>
      <c r="C2877" s="31">
        <v>4426.0204081632655</v>
      </c>
      <c r="D2877" s="33">
        <v>95.400985847601874</v>
      </c>
      <c r="E2877" s="34">
        <v>98</v>
      </c>
    </row>
    <row r="2878" spans="2:5" x14ac:dyDescent="0.3">
      <c r="B2878" s="36">
        <v>2009</v>
      </c>
      <c r="C2878" s="31">
        <v>5604.3956043956041</v>
      </c>
      <c r="D2878" s="33">
        <v>97.335425131152505</v>
      </c>
      <c r="E2878" s="34">
        <v>273</v>
      </c>
    </row>
    <row r="2879" spans="2:5" x14ac:dyDescent="0.3">
      <c r="B2879" s="36">
        <v>2010</v>
      </c>
      <c r="C2879" s="31">
        <v>5834.4827586206893</v>
      </c>
      <c r="D2879" s="33">
        <v>97.755337793803008</v>
      </c>
      <c r="E2879" s="34">
        <v>145</v>
      </c>
    </row>
    <row r="2880" spans="2:5" x14ac:dyDescent="0.3">
      <c r="B2880" s="36">
        <v>2011</v>
      </c>
      <c r="C2880" s="31">
        <v>9527.5039370078739</v>
      </c>
      <c r="D2880" s="33">
        <v>97.278466548530545</v>
      </c>
      <c r="E2880" s="34">
        <v>889</v>
      </c>
    </row>
    <row r="2881" spans="2:5" x14ac:dyDescent="0.3">
      <c r="B2881" s="36">
        <v>2012</v>
      </c>
      <c r="C2881" s="31">
        <v>12506.439524838013</v>
      </c>
      <c r="D2881" s="33">
        <v>98.962553784333807</v>
      </c>
      <c r="E2881" s="34">
        <v>1852</v>
      </c>
    </row>
    <row r="2882" spans="2:5" x14ac:dyDescent="0.3">
      <c r="B2882" s="36">
        <v>2013</v>
      </c>
      <c r="C2882" s="31">
        <v>12612.945420028476</v>
      </c>
      <c r="D2882" s="33">
        <v>98.727189664329885</v>
      </c>
      <c r="E2882" s="34">
        <v>2107</v>
      </c>
    </row>
    <row r="2883" spans="2:5" x14ac:dyDescent="0.3">
      <c r="B2883" s="36">
        <v>2014</v>
      </c>
      <c r="C2883" s="31">
        <v>13816.927453769558</v>
      </c>
      <c r="D2883" s="33">
        <v>95.67021435592946</v>
      </c>
      <c r="E2883" s="34">
        <v>703</v>
      </c>
    </row>
    <row r="2884" spans="2:5" x14ac:dyDescent="0.3">
      <c r="B2884" s="36">
        <v>2015</v>
      </c>
      <c r="C2884" s="31">
        <v>14247.904191616766</v>
      </c>
      <c r="D2884" s="33">
        <v>86.390720550994914</v>
      </c>
      <c r="E2884" s="34">
        <v>167</v>
      </c>
    </row>
    <row r="2885" spans="2:5" x14ac:dyDescent="0.3">
      <c r="B2885" s="35" t="s">
        <v>454</v>
      </c>
      <c r="C2885" s="31">
        <v>17184.378806316141</v>
      </c>
      <c r="D2885" s="33">
        <v>100.09217203621139</v>
      </c>
      <c r="E2885" s="34">
        <v>543</v>
      </c>
    </row>
    <row r="2886" spans="2:5" x14ac:dyDescent="0.3">
      <c r="B2886" s="36">
        <v>2011</v>
      </c>
      <c r="C2886" s="31">
        <v>11143</v>
      </c>
      <c r="D2886" s="33">
        <v>97.992468049944748</v>
      </c>
      <c r="E2886" s="34">
        <v>40</v>
      </c>
    </row>
    <row r="2887" spans="2:5" x14ac:dyDescent="0.3">
      <c r="B2887" s="36">
        <v>2012</v>
      </c>
      <c r="C2887" s="31">
        <v>14090.686274509804</v>
      </c>
      <c r="D2887" s="33">
        <v>102.81072360990252</v>
      </c>
      <c r="E2887" s="34">
        <v>102</v>
      </c>
    </row>
    <row r="2888" spans="2:5" x14ac:dyDescent="0.3">
      <c r="B2888" s="36">
        <v>2013</v>
      </c>
      <c r="C2888" s="31">
        <v>14814.983713355048</v>
      </c>
      <c r="D2888" s="33">
        <v>98.868108857920461</v>
      </c>
      <c r="E2888" s="34">
        <v>307</v>
      </c>
    </row>
    <row r="2889" spans="2:5" x14ac:dyDescent="0.3">
      <c r="B2889" s="36">
        <v>2014</v>
      </c>
      <c r="C2889" s="31">
        <v>18606.557377049179</v>
      </c>
      <c r="D2889" s="33">
        <v>97.033676103904952</v>
      </c>
      <c r="E2889" s="34">
        <v>61</v>
      </c>
    </row>
    <row r="2890" spans="2:5" x14ac:dyDescent="0.3">
      <c r="B2890" s="36">
        <v>2015</v>
      </c>
      <c r="C2890" s="31">
        <v>27266.666666666668</v>
      </c>
      <c r="D2890" s="33">
        <v>103.75588355938429</v>
      </c>
      <c r="E2890" s="34">
        <v>33</v>
      </c>
    </row>
    <row r="2891" spans="2:5" x14ac:dyDescent="0.3">
      <c r="B2891" s="35" t="s">
        <v>455</v>
      </c>
      <c r="C2891" s="31">
        <v>2476.5892366676685</v>
      </c>
      <c r="D2891" s="33">
        <v>96.903785420857929</v>
      </c>
      <c r="E2891" s="34">
        <v>178</v>
      </c>
    </row>
    <row r="2892" spans="2:5" x14ac:dyDescent="0.3">
      <c r="B2892" s="36">
        <v>2000</v>
      </c>
      <c r="C2892" s="31">
        <v>540.625</v>
      </c>
      <c r="D2892" s="33">
        <v>83.99958314291473</v>
      </c>
      <c r="E2892" s="34">
        <v>8</v>
      </c>
    </row>
    <row r="2893" spans="2:5" x14ac:dyDescent="0.3">
      <c r="B2893" s="36">
        <v>2001</v>
      </c>
      <c r="C2893" s="31">
        <v>775</v>
      </c>
      <c r="D2893" s="33">
        <v>96.111191863480201</v>
      </c>
      <c r="E2893" s="34">
        <v>8</v>
      </c>
    </row>
    <row r="2894" spans="2:5" x14ac:dyDescent="0.3">
      <c r="B2894" s="36">
        <v>2003</v>
      </c>
      <c r="C2894" s="31">
        <v>1676.0869565217392</v>
      </c>
      <c r="D2894" s="33">
        <v>120.11549417408905</v>
      </c>
      <c r="E2894" s="34">
        <v>23</v>
      </c>
    </row>
    <row r="2895" spans="2:5" x14ac:dyDescent="0.3">
      <c r="B2895" s="36">
        <v>2004</v>
      </c>
      <c r="C2895" s="31">
        <v>2332.608695652174</v>
      </c>
      <c r="D2895" s="33">
        <v>99.317476145580102</v>
      </c>
      <c r="E2895" s="34">
        <v>23</v>
      </c>
    </row>
    <row r="2896" spans="2:5" x14ac:dyDescent="0.3">
      <c r="B2896" s="36">
        <v>2005</v>
      </c>
      <c r="C2896" s="31">
        <v>2183.3333333333335</v>
      </c>
      <c r="D2896" s="33">
        <v>79.512899878277551</v>
      </c>
      <c r="E2896" s="34">
        <v>18</v>
      </c>
    </row>
    <row r="2897" spans="2:5" x14ac:dyDescent="0.3">
      <c r="B2897" s="36">
        <v>2006</v>
      </c>
      <c r="C2897" s="31">
        <v>3176.7741935483873</v>
      </c>
      <c r="D2897" s="33">
        <v>98.281245459914032</v>
      </c>
      <c r="E2897" s="34">
        <v>31</v>
      </c>
    </row>
    <row r="2898" spans="2:5" x14ac:dyDescent="0.3">
      <c r="B2898" s="36">
        <v>2007</v>
      </c>
      <c r="C2898" s="31">
        <v>4464</v>
      </c>
      <c r="D2898" s="33">
        <v>103.1090360911065</v>
      </c>
      <c r="E2898" s="34">
        <v>25</v>
      </c>
    </row>
    <row r="2899" spans="2:5" x14ac:dyDescent="0.3">
      <c r="B2899" s="36">
        <v>2008</v>
      </c>
      <c r="C2899" s="31">
        <v>4664.2857142857147</v>
      </c>
      <c r="D2899" s="33">
        <v>94.783356611501318</v>
      </c>
      <c r="E2899" s="34">
        <v>42</v>
      </c>
    </row>
    <row r="2900" spans="2:5" x14ac:dyDescent="0.3">
      <c r="B2900" s="35" t="s">
        <v>456</v>
      </c>
      <c r="C2900" s="31">
        <v>10523.261904159372</v>
      </c>
      <c r="D2900" s="33">
        <v>98.212225435633215</v>
      </c>
      <c r="E2900" s="34">
        <v>849</v>
      </c>
    </row>
    <row r="2901" spans="2:5" x14ac:dyDescent="0.3">
      <c r="B2901" s="36">
        <v>2005</v>
      </c>
      <c r="C2901" s="31">
        <v>3365.4411764705883</v>
      </c>
      <c r="D2901" s="33">
        <v>99.031210298990672</v>
      </c>
      <c r="E2901" s="34">
        <v>68</v>
      </c>
    </row>
    <row r="2902" spans="2:5" x14ac:dyDescent="0.3">
      <c r="B2902" s="36">
        <v>2006</v>
      </c>
      <c r="C2902" s="31">
        <v>3973.913043478261</v>
      </c>
      <c r="D2902" s="33">
        <v>96.628882241517047</v>
      </c>
      <c r="E2902" s="34">
        <v>69</v>
      </c>
    </row>
    <row r="2903" spans="2:5" x14ac:dyDescent="0.3">
      <c r="B2903" s="36">
        <v>2007</v>
      </c>
      <c r="C2903" s="31">
        <v>4662.0967741935483</v>
      </c>
      <c r="D2903" s="33">
        <v>95.169657355962556</v>
      </c>
      <c r="E2903" s="34">
        <v>62</v>
      </c>
    </row>
    <row r="2904" spans="2:5" x14ac:dyDescent="0.3">
      <c r="B2904" s="36">
        <v>2008</v>
      </c>
      <c r="C2904" s="31">
        <v>6043.5483870967746</v>
      </c>
      <c r="D2904" s="33">
        <v>99.715983288015153</v>
      </c>
      <c r="E2904" s="34">
        <v>31</v>
      </c>
    </row>
    <row r="2905" spans="2:5" x14ac:dyDescent="0.3">
      <c r="B2905" s="36">
        <v>2009</v>
      </c>
      <c r="C2905" s="31">
        <v>6760</v>
      </c>
      <c r="D2905" s="33">
        <v>96.522961521231863</v>
      </c>
      <c r="E2905" s="34">
        <v>20</v>
      </c>
    </row>
    <row r="2906" spans="2:5" x14ac:dyDescent="0.3">
      <c r="B2906" s="36">
        <v>2010</v>
      </c>
      <c r="C2906" s="31">
        <v>11003.333333333334</v>
      </c>
      <c r="D2906" s="33">
        <v>98.774925152604325</v>
      </c>
      <c r="E2906" s="34">
        <v>60</v>
      </c>
    </row>
    <row r="2907" spans="2:5" x14ac:dyDescent="0.3">
      <c r="B2907" s="36">
        <v>2011</v>
      </c>
      <c r="C2907" s="31">
        <v>11947.15909090909</v>
      </c>
      <c r="D2907" s="33">
        <v>101.7121664942045</v>
      </c>
      <c r="E2907" s="34">
        <v>88</v>
      </c>
    </row>
    <row r="2908" spans="2:5" x14ac:dyDescent="0.3">
      <c r="B2908" s="36">
        <v>2012</v>
      </c>
      <c r="C2908" s="31">
        <v>14491.153846153846</v>
      </c>
      <c r="D2908" s="33">
        <v>99.792054729847365</v>
      </c>
      <c r="E2908" s="34">
        <v>130</v>
      </c>
    </row>
    <row r="2909" spans="2:5" x14ac:dyDescent="0.3">
      <c r="B2909" s="36">
        <v>2013</v>
      </c>
      <c r="C2909" s="31">
        <v>16350.735294117647</v>
      </c>
      <c r="D2909" s="33">
        <v>99.387859545424092</v>
      </c>
      <c r="E2909" s="34">
        <v>136</v>
      </c>
    </row>
    <row r="2910" spans="2:5" x14ac:dyDescent="0.3">
      <c r="B2910" s="36">
        <v>2014</v>
      </c>
      <c r="C2910" s="31">
        <v>18142.5</v>
      </c>
      <c r="D2910" s="33">
        <v>96.651279677302455</v>
      </c>
      <c r="E2910" s="34">
        <v>160</v>
      </c>
    </row>
    <row r="2911" spans="2:5" x14ac:dyDescent="0.3">
      <c r="B2911" s="36">
        <v>2015</v>
      </c>
      <c r="C2911" s="31">
        <v>19016</v>
      </c>
      <c r="D2911" s="33">
        <v>96.947499486865325</v>
      </c>
      <c r="E2911" s="34">
        <v>25</v>
      </c>
    </row>
    <row r="2912" spans="2:5" x14ac:dyDescent="0.3">
      <c r="B2912" s="35" t="s">
        <v>457</v>
      </c>
      <c r="C2912" s="31">
        <v>14885.588499550762</v>
      </c>
      <c r="D2912" s="33">
        <v>100.15835972003113</v>
      </c>
      <c r="E2912" s="34">
        <v>600</v>
      </c>
    </row>
    <row r="2913" spans="2:5" x14ac:dyDescent="0.3">
      <c r="B2913" s="36">
        <v>2012</v>
      </c>
      <c r="C2913" s="31">
        <v>11842.830188679245</v>
      </c>
      <c r="D2913" s="33">
        <v>99.802162711847174</v>
      </c>
      <c r="E2913" s="34">
        <v>265</v>
      </c>
    </row>
    <row r="2914" spans="2:5" x14ac:dyDescent="0.3">
      <c r="B2914" s="36">
        <v>2013</v>
      </c>
      <c r="C2914" s="31">
        <v>13906.666666666666</v>
      </c>
      <c r="D2914" s="33">
        <v>100.53658050743088</v>
      </c>
      <c r="E2914" s="34">
        <v>225</v>
      </c>
    </row>
    <row r="2915" spans="2:5" x14ac:dyDescent="0.3">
      <c r="B2915" s="36">
        <v>2014</v>
      </c>
      <c r="C2915" s="31">
        <v>14210</v>
      </c>
      <c r="D2915" s="33">
        <v>95.03105603494275</v>
      </c>
      <c r="E2915" s="34">
        <v>75</v>
      </c>
    </row>
    <row r="2916" spans="2:5" x14ac:dyDescent="0.3">
      <c r="B2916" s="36">
        <v>2015</v>
      </c>
      <c r="C2916" s="31">
        <v>19582.857142857141</v>
      </c>
      <c r="D2916" s="33">
        <v>105.26363962590368</v>
      </c>
      <c r="E2916" s="34">
        <v>35</v>
      </c>
    </row>
    <row r="2917" spans="2:5" x14ac:dyDescent="0.3">
      <c r="B2917" s="35" t="s">
        <v>458</v>
      </c>
      <c r="C2917" s="31">
        <v>11679.354856679003</v>
      </c>
      <c r="D2917" s="33">
        <v>100.29487216058578</v>
      </c>
      <c r="E2917" s="34">
        <v>154</v>
      </c>
    </row>
    <row r="2918" spans="2:5" x14ac:dyDescent="0.3">
      <c r="B2918" s="36">
        <v>2007</v>
      </c>
      <c r="C2918" s="31">
        <v>7669.53125</v>
      </c>
      <c r="D2918" s="33">
        <v>99.613543951400857</v>
      </c>
      <c r="E2918" s="34">
        <v>32</v>
      </c>
    </row>
    <row r="2919" spans="2:5" x14ac:dyDescent="0.3">
      <c r="B2919" s="36">
        <v>2008</v>
      </c>
      <c r="C2919" s="31">
        <v>9786.0465116279065</v>
      </c>
      <c r="D2919" s="33">
        <v>102.63530674534876</v>
      </c>
      <c r="E2919" s="34">
        <v>43</v>
      </c>
    </row>
    <row r="2920" spans="2:5" x14ac:dyDescent="0.3">
      <c r="B2920" s="36">
        <v>2009</v>
      </c>
      <c r="C2920" s="31">
        <v>11833.333333333334</v>
      </c>
      <c r="D2920" s="33">
        <v>104.49262764792995</v>
      </c>
      <c r="E2920" s="34">
        <v>3</v>
      </c>
    </row>
    <row r="2921" spans="2:5" x14ac:dyDescent="0.3">
      <c r="B2921" s="36">
        <v>2010</v>
      </c>
      <c r="C2921" s="31">
        <v>10415.78947368421</v>
      </c>
      <c r="D2921" s="33">
        <v>95.325202111099813</v>
      </c>
      <c r="E2921" s="34">
        <v>19</v>
      </c>
    </row>
    <row r="2922" spans="2:5" x14ac:dyDescent="0.3">
      <c r="B2922" s="36">
        <v>2011</v>
      </c>
      <c r="C2922" s="31">
        <v>12721.428571428571</v>
      </c>
      <c r="D2922" s="33">
        <v>97.576811101506152</v>
      </c>
      <c r="E2922" s="34">
        <v>28</v>
      </c>
    </row>
    <row r="2923" spans="2:5" x14ac:dyDescent="0.3">
      <c r="B2923" s="36">
        <v>2012</v>
      </c>
      <c r="C2923" s="31">
        <v>17650</v>
      </c>
      <c r="D2923" s="33">
        <v>102.12574140622912</v>
      </c>
      <c r="E2923" s="34">
        <v>29</v>
      </c>
    </row>
    <row r="2924" spans="2:5" x14ac:dyDescent="0.3">
      <c r="B2924" s="35" t="s">
        <v>459</v>
      </c>
      <c r="C2924" s="31">
        <v>1578.5714285714287</v>
      </c>
      <c r="D2924" s="33">
        <v>136.21501382878978</v>
      </c>
      <c r="E2924" s="34">
        <v>7</v>
      </c>
    </row>
    <row r="2925" spans="2:5" x14ac:dyDescent="0.3">
      <c r="B2925" s="36">
        <v>2001</v>
      </c>
      <c r="C2925" s="31">
        <v>1578.5714285714287</v>
      </c>
      <c r="D2925" s="33">
        <v>136.21501382878978</v>
      </c>
      <c r="E2925" s="34">
        <v>7</v>
      </c>
    </row>
    <row r="2926" spans="2:5" x14ac:dyDescent="0.3">
      <c r="B2926" s="35" t="s">
        <v>460</v>
      </c>
      <c r="C2926" s="31">
        <v>1601.6964285714284</v>
      </c>
      <c r="D2926" s="33">
        <v>90.10393235273763</v>
      </c>
      <c r="E2926" s="34">
        <v>73</v>
      </c>
    </row>
    <row r="2927" spans="2:5" x14ac:dyDescent="0.3">
      <c r="B2927" s="36">
        <v>2002</v>
      </c>
      <c r="C2927" s="31">
        <v>1408.9285714285713</v>
      </c>
      <c r="D2927" s="33">
        <v>113.92051538707899</v>
      </c>
      <c r="E2927" s="34">
        <v>14</v>
      </c>
    </row>
    <row r="2928" spans="2:5" x14ac:dyDescent="0.3">
      <c r="B2928" s="36">
        <v>2003</v>
      </c>
      <c r="C2928" s="31">
        <v>930</v>
      </c>
      <c r="D2928" s="33">
        <v>60.759648909152062</v>
      </c>
      <c r="E2928" s="34">
        <v>5</v>
      </c>
    </row>
    <row r="2929" spans="2:5" x14ac:dyDescent="0.3">
      <c r="B2929" s="36">
        <v>2004</v>
      </c>
      <c r="C2929" s="31">
        <v>1500</v>
      </c>
      <c r="D2929" s="33">
        <v>89.002676569617364</v>
      </c>
      <c r="E2929" s="34">
        <v>26</v>
      </c>
    </row>
    <row r="2930" spans="2:5" x14ac:dyDescent="0.3">
      <c r="B2930" s="36">
        <v>2005</v>
      </c>
      <c r="C2930" s="31">
        <v>2567.8571428571427</v>
      </c>
      <c r="D2930" s="33">
        <v>96.732888545102085</v>
      </c>
      <c r="E2930" s="34">
        <v>28</v>
      </c>
    </row>
    <row r="2931" spans="2:5" x14ac:dyDescent="0.3">
      <c r="B2931" s="32" t="s">
        <v>29</v>
      </c>
      <c r="C2931" s="31">
        <v>14888.364281175702</v>
      </c>
      <c r="D2931" s="33">
        <v>100.99930509901156</v>
      </c>
      <c r="E2931" s="34">
        <v>15179</v>
      </c>
    </row>
    <row r="2932" spans="2:5" x14ac:dyDescent="0.3">
      <c r="B2932" s="35" t="s">
        <v>461</v>
      </c>
      <c r="C2932" s="31">
        <v>24447.953964194374</v>
      </c>
      <c r="D2932" s="33">
        <v>100.36320775040645</v>
      </c>
      <c r="E2932" s="34">
        <v>144</v>
      </c>
    </row>
    <row r="2933" spans="2:5" x14ac:dyDescent="0.3">
      <c r="B2933" s="36">
        <v>2011</v>
      </c>
      <c r="C2933" s="31">
        <v>21917.391304347828</v>
      </c>
      <c r="D2933" s="33">
        <v>99.979879725231356</v>
      </c>
      <c r="E2933" s="34">
        <v>92</v>
      </c>
    </row>
    <row r="2934" spans="2:5" x14ac:dyDescent="0.3">
      <c r="B2934" s="36">
        <v>2012</v>
      </c>
      <c r="C2934" s="31">
        <v>23176.470588235294</v>
      </c>
      <c r="D2934" s="33">
        <v>99.855263239249652</v>
      </c>
      <c r="E2934" s="34">
        <v>51</v>
      </c>
    </row>
    <row r="2935" spans="2:5" x14ac:dyDescent="0.3">
      <c r="B2935" s="36">
        <v>2013</v>
      </c>
      <c r="C2935" s="31">
        <v>28250</v>
      </c>
      <c r="D2935" s="33">
        <v>101.25448028673836</v>
      </c>
      <c r="E2935" s="34">
        <v>1</v>
      </c>
    </row>
    <row r="2936" spans="2:5" x14ac:dyDescent="0.3">
      <c r="B2936" s="35" t="s">
        <v>462</v>
      </c>
      <c r="C2936" s="31">
        <v>13615.530303030304</v>
      </c>
      <c r="D2936" s="33">
        <v>100.80474679511133</v>
      </c>
      <c r="E2936" s="34">
        <v>62</v>
      </c>
    </row>
    <row r="2937" spans="2:5" x14ac:dyDescent="0.3">
      <c r="B2937" s="36">
        <v>2008</v>
      </c>
      <c r="C2937" s="31">
        <v>11796.59090909091</v>
      </c>
      <c r="D2937" s="33">
        <v>100.27030146026696</v>
      </c>
      <c r="E2937" s="34">
        <v>44</v>
      </c>
    </row>
    <row r="2938" spans="2:5" x14ac:dyDescent="0.3">
      <c r="B2938" s="36">
        <v>2009</v>
      </c>
      <c r="C2938" s="31">
        <v>13100</v>
      </c>
      <c r="D2938" s="33">
        <v>100.64714946070877</v>
      </c>
      <c r="E2938" s="34">
        <v>2</v>
      </c>
    </row>
    <row r="2939" spans="2:5" x14ac:dyDescent="0.3">
      <c r="B2939" s="36">
        <v>2010</v>
      </c>
      <c r="C2939" s="31">
        <v>15950</v>
      </c>
      <c r="D2939" s="33">
        <v>101.49678946435824</v>
      </c>
      <c r="E2939" s="34">
        <v>16</v>
      </c>
    </row>
    <row r="2940" spans="2:5" x14ac:dyDescent="0.3">
      <c r="B2940" s="35" t="s">
        <v>463</v>
      </c>
      <c r="C2940" s="31">
        <v>27356.501997753719</v>
      </c>
      <c r="D2940" s="33">
        <v>99.650600176542866</v>
      </c>
      <c r="E2940" s="34">
        <v>394</v>
      </c>
    </row>
    <row r="2941" spans="2:5" x14ac:dyDescent="0.3">
      <c r="B2941" s="36">
        <v>2011</v>
      </c>
      <c r="C2941" s="31">
        <v>26863.85135135135</v>
      </c>
      <c r="D2941" s="33">
        <v>98.355394095576571</v>
      </c>
      <c r="E2941" s="34">
        <v>148</v>
      </c>
    </row>
    <row r="2942" spans="2:5" x14ac:dyDescent="0.3">
      <c r="B2942" s="36">
        <v>2012</v>
      </c>
      <c r="C2942" s="31">
        <v>28328.861538461537</v>
      </c>
      <c r="D2942" s="33">
        <v>99.699704122915591</v>
      </c>
      <c r="E2942" s="34">
        <v>130</v>
      </c>
    </row>
    <row r="2943" spans="2:5" x14ac:dyDescent="0.3">
      <c r="B2943" s="36">
        <v>2013</v>
      </c>
      <c r="C2943" s="31">
        <v>26876.793103448275</v>
      </c>
      <c r="D2943" s="33">
        <v>100.89670231113641</v>
      </c>
      <c r="E2943" s="34">
        <v>116</v>
      </c>
    </row>
    <row r="2944" spans="2:5" x14ac:dyDescent="0.3">
      <c r="B2944" s="35" t="s">
        <v>464</v>
      </c>
      <c r="C2944" s="31">
        <v>11964.140557017045</v>
      </c>
      <c r="D2944" s="33">
        <v>99.755421702719062</v>
      </c>
      <c r="E2944" s="34">
        <v>313</v>
      </c>
    </row>
    <row r="2945" spans="2:5" x14ac:dyDescent="0.3">
      <c r="B2945" s="36">
        <v>2003</v>
      </c>
      <c r="C2945" s="31">
        <v>6386.363636363636</v>
      </c>
      <c r="D2945" s="33">
        <v>92.765677420445229</v>
      </c>
      <c r="E2945" s="34">
        <v>22</v>
      </c>
    </row>
    <row r="2946" spans="2:5" x14ac:dyDescent="0.3">
      <c r="B2946" s="36">
        <v>2004</v>
      </c>
      <c r="C2946" s="31">
        <v>7203.623188405797</v>
      </c>
      <c r="D2946" s="33">
        <v>99.108903836093603</v>
      </c>
      <c r="E2946" s="34">
        <v>69</v>
      </c>
    </row>
    <row r="2947" spans="2:5" x14ac:dyDescent="0.3">
      <c r="B2947" s="36">
        <v>2005</v>
      </c>
      <c r="C2947" s="31">
        <v>7901.0204081632655</v>
      </c>
      <c r="D2947" s="33">
        <v>99.619423652639682</v>
      </c>
      <c r="E2947" s="34">
        <v>49</v>
      </c>
    </row>
    <row r="2948" spans="2:5" x14ac:dyDescent="0.3">
      <c r="B2948" s="36">
        <v>2006</v>
      </c>
      <c r="C2948" s="31">
        <v>10372.368421052632</v>
      </c>
      <c r="D2948" s="33">
        <v>99.116317675356456</v>
      </c>
      <c r="E2948" s="34">
        <v>38</v>
      </c>
    </row>
    <row r="2949" spans="2:5" x14ac:dyDescent="0.3">
      <c r="B2949" s="36">
        <v>2007</v>
      </c>
      <c r="C2949" s="31">
        <v>11918.75</v>
      </c>
      <c r="D2949" s="33">
        <v>105.63872934206856</v>
      </c>
      <c r="E2949" s="34">
        <v>32</v>
      </c>
    </row>
    <row r="2950" spans="2:5" x14ac:dyDescent="0.3">
      <c r="B2950" s="36">
        <v>2008</v>
      </c>
      <c r="C2950" s="31">
        <v>13847.560975609756</v>
      </c>
      <c r="D2950" s="33">
        <v>98.409540234670573</v>
      </c>
      <c r="E2950" s="34">
        <v>41</v>
      </c>
    </row>
    <row r="2951" spans="2:5" x14ac:dyDescent="0.3">
      <c r="B2951" s="36">
        <v>2009</v>
      </c>
      <c r="C2951" s="31">
        <v>18007.575757575756</v>
      </c>
      <c r="D2951" s="33">
        <v>102.83603219849033</v>
      </c>
      <c r="E2951" s="34">
        <v>33</v>
      </c>
    </row>
    <row r="2952" spans="2:5" x14ac:dyDescent="0.3">
      <c r="B2952" s="36">
        <v>2010</v>
      </c>
      <c r="C2952" s="31">
        <v>20075.862068965518</v>
      </c>
      <c r="D2952" s="33">
        <v>100.54874926198808</v>
      </c>
      <c r="E2952" s="34">
        <v>29</v>
      </c>
    </row>
    <row r="2953" spans="2:5" x14ac:dyDescent="0.3">
      <c r="B2953" s="35" t="s">
        <v>465</v>
      </c>
      <c r="C2953" s="31">
        <v>10247.19696969697</v>
      </c>
      <c r="D2953" s="33">
        <v>93.667047396472597</v>
      </c>
      <c r="E2953" s="34">
        <v>34</v>
      </c>
    </row>
    <row r="2954" spans="2:5" x14ac:dyDescent="0.3">
      <c r="B2954" s="36">
        <v>2003</v>
      </c>
      <c r="C2954" s="31">
        <v>6318.181818181818</v>
      </c>
      <c r="D2954" s="33">
        <v>95.14925724609698</v>
      </c>
      <c r="E2954" s="34">
        <v>11</v>
      </c>
    </row>
    <row r="2955" spans="2:5" x14ac:dyDescent="0.3">
      <c r="B2955" s="36">
        <v>2004</v>
      </c>
      <c r="C2955" s="31">
        <v>6040</v>
      </c>
      <c r="D2955" s="33">
        <v>88.396087867614966</v>
      </c>
      <c r="E2955" s="34">
        <v>10</v>
      </c>
    </row>
    <row r="2956" spans="2:5" x14ac:dyDescent="0.3">
      <c r="B2956" s="36">
        <v>2005</v>
      </c>
      <c r="C2956" s="31">
        <v>5600</v>
      </c>
      <c r="D2956" s="33">
        <v>78.429600635153264</v>
      </c>
      <c r="E2956" s="34">
        <v>3</v>
      </c>
    </row>
    <row r="2957" spans="2:5" x14ac:dyDescent="0.3">
      <c r="B2957" s="36">
        <v>2006</v>
      </c>
      <c r="C2957" s="31">
        <v>12125</v>
      </c>
      <c r="D2957" s="33">
        <v>96.821289800030286</v>
      </c>
      <c r="E2957" s="34">
        <v>8</v>
      </c>
    </row>
    <row r="2958" spans="2:5" x14ac:dyDescent="0.3">
      <c r="B2958" s="36">
        <v>2007</v>
      </c>
      <c r="C2958" s="31">
        <v>14100</v>
      </c>
      <c r="D2958" s="33">
        <v>106.01503759398496</v>
      </c>
      <c r="E2958" s="34">
        <v>1</v>
      </c>
    </row>
    <row r="2959" spans="2:5" x14ac:dyDescent="0.3">
      <c r="B2959" s="36">
        <v>2008</v>
      </c>
      <c r="C2959" s="31">
        <v>17300</v>
      </c>
      <c r="D2959" s="33">
        <v>97.19101123595506</v>
      </c>
      <c r="E2959" s="34">
        <v>1</v>
      </c>
    </row>
    <row r="2960" spans="2:5" x14ac:dyDescent="0.3">
      <c r="B2960" s="35" t="s">
        <v>466</v>
      </c>
      <c r="C2960" s="31">
        <v>23025</v>
      </c>
      <c r="D2960" s="33">
        <v>101.06048248449007</v>
      </c>
      <c r="E2960" s="34">
        <v>6</v>
      </c>
    </row>
    <row r="2961" spans="2:5" x14ac:dyDescent="0.3">
      <c r="B2961" s="36">
        <v>2009</v>
      </c>
      <c r="C2961" s="31">
        <v>18900</v>
      </c>
      <c r="D2961" s="33">
        <v>102.39485419600388</v>
      </c>
      <c r="E2961" s="34">
        <v>4</v>
      </c>
    </row>
    <row r="2962" spans="2:5" x14ac:dyDescent="0.3">
      <c r="B2962" s="36">
        <v>2010</v>
      </c>
      <c r="C2962" s="31">
        <v>27150</v>
      </c>
      <c r="D2962" s="33">
        <v>99.726110772976256</v>
      </c>
      <c r="E2962" s="34">
        <v>2</v>
      </c>
    </row>
    <row r="2963" spans="2:5" x14ac:dyDescent="0.3">
      <c r="B2963" s="35" t="s">
        <v>467</v>
      </c>
      <c r="C2963" s="31">
        <v>27601.417153996106</v>
      </c>
      <c r="D2963" s="33">
        <v>100.1484891426317</v>
      </c>
      <c r="E2963" s="34">
        <v>323</v>
      </c>
    </row>
    <row r="2964" spans="2:5" x14ac:dyDescent="0.3">
      <c r="B2964" s="36">
        <v>2011</v>
      </c>
      <c r="C2964" s="31">
        <v>24543.666666666668</v>
      </c>
      <c r="D2964" s="33">
        <v>99.450731062383838</v>
      </c>
      <c r="E2964" s="34">
        <v>150</v>
      </c>
    </row>
    <row r="2965" spans="2:5" x14ac:dyDescent="0.3">
      <c r="B2965" s="36">
        <v>2012</v>
      </c>
      <c r="C2965" s="31">
        <v>26671.111111111109</v>
      </c>
      <c r="D2965" s="33">
        <v>100.58720440843062</v>
      </c>
      <c r="E2965" s="34">
        <v>135</v>
      </c>
    </row>
    <row r="2966" spans="2:5" x14ac:dyDescent="0.3">
      <c r="B2966" s="36">
        <v>2013</v>
      </c>
      <c r="C2966" s="31">
        <v>31589.473684210527</v>
      </c>
      <c r="D2966" s="33">
        <v>100.40753195708065</v>
      </c>
      <c r="E2966" s="34">
        <v>38</v>
      </c>
    </row>
    <row r="2967" spans="2:5" x14ac:dyDescent="0.3">
      <c r="B2967" s="35" t="s">
        <v>468</v>
      </c>
      <c r="C2967" s="31">
        <v>22269.565815999114</v>
      </c>
      <c r="D2967" s="33">
        <v>99.456864650100883</v>
      </c>
      <c r="E2967" s="34">
        <v>1592</v>
      </c>
    </row>
    <row r="2968" spans="2:5" x14ac:dyDescent="0.3">
      <c r="B2968" s="36">
        <v>2011</v>
      </c>
      <c r="C2968" s="31">
        <v>20612.032710280375</v>
      </c>
      <c r="D2968" s="33">
        <v>99.064031474164238</v>
      </c>
      <c r="E2968" s="34">
        <v>428</v>
      </c>
    </row>
    <row r="2969" spans="2:5" x14ac:dyDescent="0.3">
      <c r="B2969" s="36">
        <v>2012</v>
      </c>
      <c r="C2969" s="31">
        <v>21699.220103986136</v>
      </c>
      <c r="D2969" s="33">
        <v>99.336321683654973</v>
      </c>
      <c r="E2969" s="34">
        <v>577</v>
      </c>
    </row>
    <row r="2970" spans="2:5" x14ac:dyDescent="0.3">
      <c r="B2970" s="36">
        <v>2013</v>
      </c>
      <c r="C2970" s="31">
        <v>24497.444633730836</v>
      </c>
      <c r="D2970" s="33">
        <v>99.970240792483409</v>
      </c>
      <c r="E2970" s="34">
        <v>587</v>
      </c>
    </row>
    <row r="2971" spans="2:5" x14ac:dyDescent="0.3">
      <c r="B2971" s="35" t="s">
        <v>469</v>
      </c>
      <c r="C2971" s="31">
        <v>19669.633430503334</v>
      </c>
      <c r="D2971" s="33">
        <v>99.604178039347786</v>
      </c>
      <c r="E2971" s="34">
        <v>7417</v>
      </c>
    </row>
    <row r="2972" spans="2:5" x14ac:dyDescent="0.3">
      <c r="B2972" s="36">
        <v>2011</v>
      </c>
      <c r="C2972" s="31">
        <v>18130.478873239437</v>
      </c>
      <c r="D2972" s="33">
        <v>99.370908786961337</v>
      </c>
      <c r="E2972" s="34">
        <v>1775</v>
      </c>
    </row>
    <row r="2973" spans="2:5" x14ac:dyDescent="0.3">
      <c r="B2973" s="36">
        <v>2012</v>
      </c>
      <c r="C2973" s="31">
        <v>19121.037190082643</v>
      </c>
      <c r="D2973" s="33">
        <v>99.768653202335059</v>
      </c>
      <c r="E2973" s="34">
        <v>2662</v>
      </c>
    </row>
    <row r="2974" spans="2:5" x14ac:dyDescent="0.3">
      <c r="B2974" s="36">
        <v>2013</v>
      </c>
      <c r="C2974" s="31">
        <v>21757.384228187919</v>
      </c>
      <c r="D2974" s="33">
        <v>99.67297212874692</v>
      </c>
      <c r="E2974" s="34">
        <v>2980</v>
      </c>
    </row>
    <row r="2975" spans="2:5" x14ac:dyDescent="0.3">
      <c r="B2975" s="35" t="s">
        <v>470</v>
      </c>
      <c r="C2975" s="31">
        <v>869.26870748299314</v>
      </c>
      <c r="D2975" s="33">
        <v>110.50584829383317</v>
      </c>
      <c r="E2975" s="34">
        <v>35</v>
      </c>
    </row>
    <row r="2976" spans="2:5" x14ac:dyDescent="0.3">
      <c r="B2976" s="36">
        <v>1993</v>
      </c>
      <c r="C2976" s="31">
        <v>325</v>
      </c>
      <c r="D2976" s="33">
        <v>135.55555555555554</v>
      </c>
      <c r="E2976" s="34">
        <v>2</v>
      </c>
    </row>
    <row r="2977" spans="2:5" x14ac:dyDescent="0.3">
      <c r="B2977" s="36">
        <v>1995</v>
      </c>
      <c r="C2977" s="31">
        <v>541.66666666666663</v>
      </c>
      <c r="D2977" s="33">
        <v>123.06892453951276</v>
      </c>
      <c r="E2977" s="34">
        <v>3</v>
      </c>
    </row>
    <row r="2978" spans="2:5" x14ac:dyDescent="0.3">
      <c r="B2978" s="36">
        <v>1996</v>
      </c>
      <c r="C2978" s="31">
        <v>562.5</v>
      </c>
      <c r="D2978" s="33">
        <v>89.836883029073689</v>
      </c>
      <c r="E2978" s="34">
        <v>4</v>
      </c>
    </row>
    <row r="2979" spans="2:5" x14ac:dyDescent="0.3">
      <c r="B2979" s="36">
        <v>1999</v>
      </c>
      <c r="C2979" s="31">
        <v>950</v>
      </c>
      <c r="D2979" s="33">
        <v>81.968610261293179</v>
      </c>
      <c r="E2979" s="34">
        <v>7</v>
      </c>
    </row>
    <row r="2980" spans="2:5" x14ac:dyDescent="0.3">
      <c r="B2980" s="36">
        <v>2000</v>
      </c>
      <c r="C2980" s="31">
        <v>1070</v>
      </c>
      <c r="D2980" s="33">
        <v>122.05422235916549</v>
      </c>
      <c r="E2980" s="34">
        <v>5</v>
      </c>
    </row>
    <row r="2981" spans="2:5" x14ac:dyDescent="0.3">
      <c r="B2981" s="36">
        <v>2001</v>
      </c>
      <c r="C2981" s="31">
        <v>1178.5714285714287</v>
      </c>
      <c r="D2981" s="33">
        <v>122.46272074242687</v>
      </c>
      <c r="E2981" s="34">
        <v>7</v>
      </c>
    </row>
    <row r="2982" spans="2:5" x14ac:dyDescent="0.3">
      <c r="B2982" s="36">
        <v>2002</v>
      </c>
      <c r="C2982" s="31">
        <v>1457.1428571428571</v>
      </c>
      <c r="D2982" s="33">
        <v>98.59402156980461</v>
      </c>
      <c r="E2982" s="34">
        <v>7</v>
      </c>
    </row>
    <row r="2983" spans="2:5" x14ac:dyDescent="0.3">
      <c r="B2983" s="35" t="s">
        <v>471</v>
      </c>
      <c r="C2983" s="31">
        <v>7093.4025433599172</v>
      </c>
      <c r="D2983" s="33">
        <v>99.530216527028969</v>
      </c>
      <c r="E2983" s="34">
        <v>1066</v>
      </c>
    </row>
    <row r="2984" spans="2:5" x14ac:dyDescent="0.3">
      <c r="B2984" s="36">
        <v>2003</v>
      </c>
      <c r="C2984" s="31">
        <v>4287.8531073446329</v>
      </c>
      <c r="D2984" s="33">
        <v>100.48734122847466</v>
      </c>
      <c r="E2984" s="34">
        <v>177</v>
      </c>
    </row>
    <row r="2985" spans="2:5" x14ac:dyDescent="0.3">
      <c r="B2985" s="36">
        <v>2004</v>
      </c>
      <c r="C2985" s="31">
        <v>5334.2105263157891</v>
      </c>
      <c r="D2985" s="33">
        <v>98.652224383919545</v>
      </c>
      <c r="E2985" s="34">
        <v>228</v>
      </c>
    </row>
    <row r="2986" spans="2:5" x14ac:dyDescent="0.3">
      <c r="B2986" s="36">
        <v>2005</v>
      </c>
      <c r="C2986" s="31">
        <v>6218.0288461538457</v>
      </c>
      <c r="D2986" s="33">
        <v>102.78909991177376</v>
      </c>
      <c r="E2986" s="34">
        <v>208</v>
      </c>
    </row>
    <row r="2987" spans="2:5" x14ac:dyDescent="0.3">
      <c r="B2987" s="36">
        <v>2006</v>
      </c>
      <c r="C2987" s="31">
        <v>7517.1597633136098</v>
      </c>
      <c r="D2987" s="33">
        <v>101.34921397428208</v>
      </c>
      <c r="E2987" s="34">
        <v>169</v>
      </c>
    </row>
    <row r="2988" spans="2:5" x14ac:dyDescent="0.3">
      <c r="B2988" s="36">
        <v>2007</v>
      </c>
      <c r="C2988" s="31">
        <v>8766.6666666666661</v>
      </c>
      <c r="D2988" s="33">
        <v>96.931759631337712</v>
      </c>
      <c r="E2988" s="34">
        <v>147</v>
      </c>
    </row>
    <row r="2989" spans="2:5" x14ac:dyDescent="0.3">
      <c r="B2989" s="36">
        <v>2008</v>
      </c>
      <c r="C2989" s="31">
        <v>10436.496350364963</v>
      </c>
      <c r="D2989" s="33">
        <v>96.971660032385969</v>
      </c>
      <c r="E2989" s="34">
        <v>137</v>
      </c>
    </row>
    <row r="2990" spans="2:5" x14ac:dyDescent="0.3">
      <c r="B2990" s="35" t="s">
        <v>472</v>
      </c>
      <c r="C2990" s="31">
        <v>13437.596171672229</v>
      </c>
      <c r="D2990" s="33">
        <v>99.253616194683133</v>
      </c>
      <c r="E2990" s="34">
        <v>211</v>
      </c>
    </row>
    <row r="2991" spans="2:5" x14ac:dyDescent="0.3">
      <c r="B2991" s="36">
        <v>2008</v>
      </c>
      <c r="C2991" s="31">
        <v>13004.022988505747</v>
      </c>
      <c r="D2991" s="33">
        <v>100.96402144345343</v>
      </c>
      <c r="E2991" s="34">
        <v>87</v>
      </c>
    </row>
    <row r="2992" spans="2:5" x14ac:dyDescent="0.3">
      <c r="B2992" s="36">
        <v>2009</v>
      </c>
      <c r="C2992" s="31">
        <v>13871.16935483871</v>
      </c>
      <c r="D2992" s="33">
        <v>97.543210945912847</v>
      </c>
      <c r="E2992" s="34">
        <v>124</v>
      </c>
    </row>
    <row r="2993" spans="2:5" x14ac:dyDescent="0.3">
      <c r="B2993" s="35" t="s">
        <v>473</v>
      </c>
      <c r="C2993" s="31">
        <v>20177.5</v>
      </c>
      <c r="D2993" s="33">
        <v>97.72051308993413</v>
      </c>
      <c r="E2993" s="34">
        <v>20</v>
      </c>
    </row>
    <row r="2994" spans="2:5" x14ac:dyDescent="0.3">
      <c r="B2994" s="36">
        <v>2010</v>
      </c>
      <c r="C2994" s="31">
        <v>20177.5</v>
      </c>
      <c r="D2994" s="33">
        <v>97.72051308993413</v>
      </c>
      <c r="E2994" s="34">
        <v>20</v>
      </c>
    </row>
    <row r="2995" spans="2:5" x14ac:dyDescent="0.3">
      <c r="B2995" s="35" t="s">
        <v>474</v>
      </c>
      <c r="C2995" s="31">
        <v>15529.166666666666</v>
      </c>
      <c r="D2995" s="33">
        <v>94.739952351859358</v>
      </c>
      <c r="E2995" s="34">
        <v>12</v>
      </c>
    </row>
    <row r="2996" spans="2:5" x14ac:dyDescent="0.3">
      <c r="B2996" s="36">
        <v>2010</v>
      </c>
      <c r="C2996" s="31">
        <v>15529.166666666666</v>
      </c>
      <c r="D2996" s="33">
        <v>94.739952351859358</v>
      </c>
      <c r="E2996" s="34">
        <v>12</v>
      </c>
    </row>
    <row r="2997" spans="2:5" x14ac:dyDescent="0.3">
      <c r="B2997" s="35" t="s">
        <v>475</v>
      </c>
      <c r="C2997" s="31">
        <v>1403.8600288600289</v>
      </c>
      <c r="D2997" s="33">
        <v>108.6281105604554</v>
      </c>
      <c r="E2997" s="34">
        <v>65</v>
      </c>
    </row>
    <row r="2998" spans="2:5" x14ac:dyDescent="0.3">
      <c r="B2998" s="36">
        <v>1996</v>
      </c>
      <c r="C2998" s="31">
        <v>820.4545454545455</v>
      </c>
      <c r="D2998" s="33">
        <v>112.26045645122396</v>
      </c>
      <c r="E2998" s="34">
        <v>11</v>
      </c>
    </row>
    <row r="2999" spans="2:5" x14ac:dyDescent="0.3">
      <c r="B2999" s="36">
        <v>2000</v>
      </c>
      <c r="C2999" s="31">
        <v>1571.4285714285713</v>
      </c>
      <c r="D2999" s="33">
        <v>112.07873783871379</v>
      </c>
      <c r="E2999" s="34">
        <v>21</v>
      </c>
    </row>
    <row r="3000" spans="2:5" x14ac:dyDescent="0.3">
      <c r="B3000" s="36">
        <v>2001</v>
      </c>
      <c r="C3000" s="31">
        <v>1819.6969696969697</v>
      </c>
      <c r="D3000" s="33">
        <v>101.54513739142843</v>
      </c>
      <c r="E3000" s="34">
        <v>33</v>
      </c>
    </row>
    <row r="3001" spans="2:5" x14ac:dyDescent="0.3">
      <c r="B3001" s="35" t="s">
        <v>476</v>
      </c>
      <c r="C3001" s="31">
        <v>2819.6315789473683</v>
      </c>
      <c r="D3001" s="33">
        <v>100.33274051918879</v>
      </c>
      <c r="E3001" s="34">
        <v>91</v>
      </c>
    </row>
    <row r="3002" spans="2:5" x14ac:dyDescent="0.3">
      <c r="B3002" s="36">
        <v>2002</v>
      </c>
      <c r="C3002" s="31">
        <v>2107.8947368421054</v>
      </c>
      <c r="D3002" s="33">
        <v>92.558909719328327</v>
      </c>
      <c r="E3002" s="34">
        <v>38</v>
      </c>
    </row>
    <row r="3003" spans="2:5" x14ac:dyDescent="0.3">
      <c r="B3003" s="36">
        <v>2003</v>
      </c>
      <c r="C3003" s="31">
        <v>2975</v>
      </c>
      <c r="D3003" s="33">
        <v>106.22618432556199</v>
      </c>
      <c r="E3003" s="34">
        <v>28</v>
      </c>
    </row>
    <row r="3004" spans="2:5" x14ac:dyDescent="0.3">
      <c r="B3004" s="36">
        <v>2004</v>
      </c>
      <c r="C3004" s="31">
        <v>3376</v>
      </c>
      <c r="D3004" s="33">
        <v>102.21312751267604</v>
      </c>
      <c r="E3004" s="34">
        <v>25</v>
      </c>
    </row>
    <row r="3005" spans="2:5" x14ac:dyDescent="0.3">
      <c r="B3005" s="35" t="s">
        <v>477</v>
      </c>
      <c r="C3005" s="31">
        <v>433.33333333333331</v>
      </c>
      <c r="D3005" s="33">
        <v>86.614163614163616</v>
      </c>
      <c r="E3005" s="34">
        <v>5</v>
      </c>
    </row>
    <row r="3006" spans="2:5" x14ac:dyDescent="0.3">
      <c r="B3006" s="36">
        <v>1993</v>
      </c>
      <c r="C3006" s="31">
        <v>400</v>
      </c>
      <c r="D3006" s="33">
        <v>45.714285714285715</v>
      </c>
      <c r="E3006" s="34">
        <v>1</v>
      </c>
    </row>
    <row r="3007" spans="2:5" x14ac:dyDescent="0.3">
      <c r="B3007" s="36">
        <v>1994</v>
      </c>
      <c r="C3007" s="31">
        <v>437.5</v>
      </c>
      <c r="D3007" s="33">
        <v>80.128205128205138</v>
      </c>
      <c r="E3007" s="34">
        <v>2</v>
      </c>
    </row>
    <row r="3008" spans="2:5" x14ac:dyDescent="0.3">
      <c r="B3008" s="36">
        <v>1995</v>
      </c>
      <c r="C3008" s="31">
        <v>462.5</v>
      </c>
      <c r="D3008" s="33">
        <v>134</v>
      </c>
      <c r="E3008" s="34">
        <v>2</v>
      </c>
    </row>
    <row r="3009" spans="2:5" x14ac:dyDescent="0.3">
      <c r="B3009" s="35" t="s">
        <v>478</v>
      </c>
      <c r="C3009" s="31">
        <v>30175.313664596273</v>
      </c>
      <c r="D3009" s="33">
        <v>100.52538060457925</v>
      </c>
      <c r="E3009" s="34">
        <v>322</v>
      </c>
    </row>
    <row r="3010" spans="2:5" x14ac:dyDescent="0.3">
      <c r="B3010" s="36">
        <v>2013</v>
      </c>
      <c r="C3010" s="31">
        <v>30175.313664596273</v>
      </c>
      <c r="D3010" s="33">
        <v>100.52538060457925</v>
      </c>
      <c r="E3010" s="34">
        <v>322</v>
      </c>
    </row>
    <row r="3011" spans="2:5" x14ac:dyDescent="0.3">
      <c r="B3011" s="35" t="s">
        <v>143</v>
      </c>
      <c r="C3011" s="31">
        <v>27398.66723056903</v>
      </c>
      <c r="D3011" s="33">
        <v>99.340765939874629</v>
      </c>
      <c r="E3011" s="34">
        <v>897</v>
      </c>
    </row>
    <row r="3012" spans="2:5" x14ac:dyDescent="0.3">
      <c r="B3012" s="36">
        <v>2012</v>
      </c>
      <c r="C3012" s="31">
        <v>24440.79240506329</v>
      </c>
      <c r="D3012" s="33">
        <v>99.299814918869771</v>
      </c>
      <c r="E3012" s="34">
        <v>790</v>
      </c>
    </row>
    <row r="3013" spans="2:5" x14ac:dyDescent="0.3">
      <c r="B3013" s="36">
        <v>2013</v>
      </c>
      <c r="C3013" s="31">
        <v>30356.542056074766</v>
      </c>
      <c r="D3013" s="33">
        <v>99.381716960879487</v>
      </c>
      <c r="E3013" s="34">
        <v>107</v>
      </c>
    </row>
    <row r="3014" spans="2:5" x14ac:dyDescent="0.3">
      <c r="B3014" s="35" t="s">
        <v>479</v>
      </c>
      <c r="C3014" s="31">
        <v>11672.982831009147</v>
      </c>
      <c r="D3014" s="33">
        <v>99.257257685869973</v>
      </c>
      <c r="E3014" s="34">
        <v>248</v>
      </c>
    </row>
    <row r="3015" spans="2:5" x14ac:dyDescent="0.3">
      <c r="B3015" s="36">
        <v>2006</v>
      </c>
      <c r="C3015" s="31">
        <v>8375.4629629629635</v>
      </c>
      <c r="D3015" s="33">
        <v>98.933656628094411</v>
      </c>
      <c r="E3015" s="34">
        <v>108</v>
      </c>
    </row>
    <row r="3016" spans="2:5" x14ac:dyDescent="0.3">
      <c r="B3016" s="36">
        <v>2007</v>
      </c>
      <c r="C3016" s="31">
        <v>9880.2631578947367</v>
      </c>
      <c r="D3016" s="33">
        <v>99.048762776100389</v>
      </c>
      <c r="E3016" s="34">
        <v>76</v>
      </c>
    </row>
    <row r="3017" spans="2:5" x14ac:dyDescent="0.3">
      <c r="B3017" s="36">
        <v>2008</v>
      </c>
      <c r="C3017" s="31">
        <v>11602.777777777777</v>
      </c>
      <c r="D3017" s="33">
        <v>98.355527857672058</v>
      </c>
      <c r="E3017" s="34">
        <v>36</v>
      </c>
    </row>
    <row r="3018" spans="2:5" x14ac:dyDescent="0.3">
      <c r="B3018" s="36">
        <v>2009</v>
      </c>
      <c r="C3018" s="31">
        <v>13033.333333333334</v>
      </c>
      <c r="D3018" s="33">
        <v>97.961680705432073</v>
      </c>
      <c r="E3018" s="34">
        <v>15</v>
      </c>
    </row>
    <row r="3019" spans="2:5" x14ac:dyDescent="0.3">
      <c r="B3019" s="36">
        <v>2010</v>
      </c>
      <c r="C3019" s="31">
        <v>15473.076923076924</v>
      </c>
      <c r="D3019" s="33">
        <v>101.98666046205093</v>
      </c>
      <c r="E3019" s="34">
        <v>13</v>
      </c>
    </row>
    <row r="3020" spans="2:5" x14ac:dyDescent="0.3">
      <c r="B3020" s="35" t="s">
        <v>480</v>
      </c>
      <c r="C3020" s="31">
        <v>21567.744444444445</v>
      </c>
      <c r="D3020" s="33">
        <v>97.72913794422135</v>
      </c>
      <c r="E3020" s="34">
        <v>90</v>
      </c>
    </row>
    <row r="3021" spans="2:5" x14ac:dyDescent="0.3">
      <c r="B3021" s="36">
        <v>2011</v>
      </c>
      <c r="C3021" s="31">
        <v>21567.744444444445</v>
      </c>
      <c r="D3021" s="33">
        <v>97.72913794422135</v>
      </c>
      <c r="E3021" s="34">
        <v>90</v>
      </c>
    </row>
    <row r="3022" spans="2:5" x14ac:dyDescent="0.3">
      <c r="B3022" s="35" t="s">
        <v>481</v>
      </c>
      <c r="C3022" s="31">
        <v>8146.6029411764703</v>
      </c>
      <c r="D3022" s="33">
        <v>105.37502685297731</v>
      </c>
      <c r="E3022" s="34">
        <v>62</v>
      </c>
    </row>
    <row r="3023" spans="2:5" x14ac:dyDescent="0.3">
      <c r="B3023" s="36">
        <v>2003</v>
      </c>
      <c r="C3023" s="31">
        <v>3090</v>
      </c>
      <c r="D3023" s="33">
        <v>115.10764432677141</v>
      </c>
      <c r="E3023" s="34">
        <v>10</v>
      </c>
    </row>
    <row r="3024" spans="2:5" x14ac:dyDescent="0.3">
      <c r="B3024" s="36">
        <v>2004</v>
      </c>
      <c r="C3024" s="31">
        <v>6700</v>
      </c>
      <c r="D3024" s="33">
        <v>126.99371295941592</v>
      </c>
      <c r="E3024" s="34">
        <v>2</v>
      </c>
    </row>
    <row r="3025" spans="2:5" x14ac:dyDescent="0.3">
      <c r="B3025" s="36">
        <v>2006</v>
      </c>
      <c r="C3025" s="31">
        <v>7631.25</v>
      </c>
      <c r="D3025" s="33">
        <v>90.185732300044805</v>
      </c>
      <c r="E3025" s="34">
        <v>32</v>
      </c>
    </row>
    <row r="3026" spans="2:5" x14ac:dyDescent="0.3">
      <c r="B3026" s="36">
        <v>2007</v>
      </c>
      <c r="C3026" s="31">
        <v>11911.764705882353</v>
      </c>
      <c r="D3026" s="33">
        <v>102.65256080768671</v>
      </c>
      <c r="E3026" s="34">
        <v>17</v>
      </c>
    </row>
    <row r="3027" spans="2:5" x14ac:dyDescent="0.3">
      <c r="B3027" s="36">
        <v>2008</v>
      </c>
      <c r="C3027" s="31">
        <v>11400</v>
      </c>
      <c r="D3027" s="33">
        <v>91.935483870967744</v>
      </c>
      <c r="E3027" s="34">
        <v>1</v>
      </c>
    </row>
    <row r="3028" spans="2:5" x14ac:dyDescent="0.3">
      <c r="B3028" s="35" t="s">
        <v>482</v>
      </c>
      <c r="C3028" s="31">
        <v>24045</v>
      </c>
      <c r="D3028" s="33">
        <v>98.182053593566238</v>
      </c>
      <c r="E3028" s="34">
        <v>10</v>
      </c>
    </row>
    <row r="3029" spans="2:5" x14ac:dyDescent="0.3">
      <c r="B3029" s="36">
        <v>2011</v>
      </c>
      <c r="C3029" s="31">
        <v>24045</v>
      </c>
      <c r="D3029" s="33">
        <v>98.182053593566238</v>
      </c>
      <c r="E3029" s="34">
        <v>10</v>
      </c>
    </row>
    <row r="3030" spans="2:5" x14ac:dyDescent="0.3">
      <c r="B3030" s="35" t="s">
        <v>483</v>
      </c>
      <c r="C3030" s="31">
        <v>2924.1880341880342</v>
      </c>
      <c r="D3030" s="33">
        <v>103.99551304501627</v>
      </c>
      <c r="E3030" s="34">
        <v>41</v>
      </c>
    </row>
    <row r="3031" spans="2:5" x14ac:dyDescent="0.3">
      <c r="B3031" s="36">
        <v>1994</v>
      </c>
      <c r="C3031" s="31">
        <v>700</v>
      </c>
      <c r="D3031" s="33">
        <v>58.333333333333336</v>
      </c>
      <c r="E3031" s="34">
        <v>1</v>
      </c>
    </row>
    <row r="3032" spans="2:5" x14ac:dyDescent="0.3">
      <c r="B3032" s="36">
        <v>1995</v>
      </c>
      <c r="C3032" s="31">
        <v>750</v>
      </c>
      <c r="D3032" s="33">
        <v>108.87096774193549</v>
      </c>
      <c r="E3032" s="34">
        <v>2</v>
      </c>
    </row>
    <row r="3033" spans="2:5" x14ac:dyDescent="0.3">
      <c r="B3033" s="36">
        <v>1999</v>
      </c>
      <c r="C3033" s="31">
        <v>900</v>
      </c>
      <c r="D3033" s="33">
        <v>95.56966568036141</v>
      </c>
      <c r="E3033" s="34">
        <v>6</v>
      </c>
    </row>
    <row r="3034" spans="2:5" x14ac:dyDescent="0.3">
      <c r="B3034" s="36">
        <v>2000</v>
      </c>
      <c r="C3034" s="31">
        <v>1800</v>
      </c>
      <c r="D3034" s="33">
        <v>97.297297297297305</v>
      </c>
      <c r="E3034" s="34">
        <v>1</v>
      </c>
    </row>
    <row r="3035" spans="2:5" x14ac:dyDescent="0.3">
      <c r="B3035" s="36">
        <v>2001</v>
      </c>
      <c r="C3035" s="31">
        <v>1960</v>
      </c>
      <c r="D3035" s="33">
        <v>175.20154177993899</v>
      </c>
      <c r="E3035" s="34">
        <v>5</v>
      </c>
    </row>
    <row r="3036" spans="2:5" x14ac:dyDescent="0.3">
      <c r="B3036" s="36">
        <v>2002</v>
      </c>
      <c r="C3036" s="31">
        <v>3407.6923076923076</v>
      </c>
      <c r="D3036" s="33">
        <v>109.25929254277114</v>
      </c>
      <c r="E3036" s="34">
        <v>13</v>
      </c>
    </row>
    <row r="3037" spans="2:5" x14ac:dyDescent="0.3">
      <c r="B3037" s="36">
        <v>2003</v>
      </c>
      <c r="C3037" s="31">
        <v>4000</v>
      </c>
      <c r="D3037" s="33">
        <v>92.771567050371829</v>
      </c>
      <c r="E3037" s="34">
        <v>7</v>
      </c>
    </row>
    <row r="3038" spans="2:5" x14ac:dyDescent="0.3">
      <c r="B3038" s="36">
        <v>2004</v>
      </c>
      <c r="C3038" s="31">
        <v>5950</v>
      </c>
      <c r="D3038" s="33">
        <v>101.87602001043611</v>
      </c>
      <c r="E3038" s="34">
        <v>4</v>
      </c>
    </row>
    <row r="3039" spans="2:5" x14ac:dyDescent="0.3">
      <c r="B3039" s="36">
        <v>2005</v>
      </c>
      <c r="C3039" s="31">
        <v>6850</v>
      </c>
      <c r="D3039" s="33">
        <v>96.779931968700794</v>
      </c>
      <c r="E3039" s="34">
        <v>2</v>
      </c>
    </row>
    <row r="3040" spans="2:5" x14ac:dyDescent="0.3">
      <c r="B3040" s="35" t="s">
        <v>484</v>
      </c>
      <c r="C3040" s="31">
        <v>29399.411873840447</v>
      </c>
      <c r="D3040" s="33">
        <v>99.582394160103206</v>
      </c>
      <c r="E3040" s="34">
        <v>539</v>
      </c>
    </row>
    <row r="3041" spans="2:5" x14ac:dyDescent="0.3">
      <c r="B3041" s="36">
        <v>2014</v>
      </c>
      <c r="C3041" s="31">
        <v>29399.411873840447</v>
      </c>
      <c r="D3041" s="33">
        <v>99.582394160103206</v>
      </c>
      <c r="E3041" s="34">
        <v>539</v>
      </c>
    </row>
    <row r="3042" spans="2:5" x14ac:dyDescent="0.3">
      <c r="B3042" s="35" t="s">
        <v>485</v>
      </c>
      <c r="C3042" s="31">
        <v>36577.380952380954</v>
      </c>
      <c r="D3042" s="33">
        <v>103.20628172194856</v>
      </c>
      <c r="E3042" s="34">
        <v>42</v>
      </c>
    </row>
    <row r="3043" spans="2:5" x14ac:dyDescent="0.3">
      <c r="B3043" s="36">
        <v>2014</v>
      </c>
      <c r="C3043" s="31">
        <v>36577.380952380954</v>
      </c>
      <c r="D3043" s="33">
        <v>103.20628172194856</v>
      </c>
      <c r="E3043" s="34">
        <v>42</v>
      </c>
    </row>
    <row r="3044" spans="2:5" x14ac:dyDescent="0.3">
      <c r="B3044" s="35" t="s">
        <v>486</v>
      </c>
      <c r="C3044" s="31">
        <v>31865.714285714286</v>
      </c>
      <c r="D3044" s="33">
        <v>99.668611000749081</v>
      </c>
      <c r="E3044" s="34">
        <v>36</v>
      </c>
    </row>
    <row r="3045" spans="2:5" x14ac:dyDescent="0.3">
      <c r="B3045" s="36">
        <v>2014</v>
      </c>
      <c r="C3045" s="31">
        <v>29531.428571428572</v>
      </c>
      <c r="D3045" s="33">
        <v>100.49329136566001</v>
      </c>
      <c r="E3045" s="34">
        <v>35</v>
      </c>
    </row>
    <row r="3046" spans="2:5" x14ac:dyDescent="0.3">
      <c r="B3046" s="36">
        <v>2015</v>
      </c>
      <c r="C3046" s="31">
        <v>34200</v>
      </c>
      <c r="D3046" s="33">
        <v>98.843930635838149</v>
      </c>
      <c r="E3046" s="34">
        <v>1</v>
      </c>
    </row>
    <row r="3047" spans="2:5" x14ac:dyDescent="0.3">
      <c r="B3047" s="35" t="s">
        <v>487</v>
      </c>
      <c r="C3047" s="31">
        <v>32464.0625</v>
      </c>
      <c r="D3047" s="33">
        <v>98.423436826065881</v>
      </c>
      <c r="E3047" s="34">
        <v>32</v>
      </c>
    </row>
    <row r="3048" spans="2:5" x14ac:dyDescent="0.3">
      <c r="B3048" s="36">
        <v>2014</v>
      </c>
      <c r="C3048" s="31">
        <v>32464.0625</v>
      </c>
      <c r="D3048" s="33">
        <v>98.423436826065881</v>
      </c>
      <c r="E3048" s="34">
        <v>32</v>
      </c>
    </row>
    <row r="3049" spans="2:5" x14ac:dyDescent="0.3">
      <c r="B3049" s="35" t="s">
        <v>488</v>
      </c>
      <c r="C3049" s="31">
        <v>40591.12597958812</v>
      </c>
      <c r="D3049" s="33">
        <v>99.694771754879824</v>
      </c>
      <c r="E3049" s="34">
        <v>211</v>
      </c>
    </row>
    <row r="3050" spans="2:5" x14ac:dyDescent="0.3">
      <c r="B3050" s="36">
        <v>2012</v>
      </c>
      <c r="C3050" s="31">
        <v>40426.262711864409</v>
      </c>
      <c r="D3050" s="33">
        <v>99.371760665513051</v>
      </c>
      <c r="E3050" s="34">
        <v>118</v>
      </c>
    </row>
    <row r="3051" spans="2:5" x14ac:dyDescent="0.3">
      <c r="B3051" s="36">
        <v>2013</v>
      </c>
      <c r="C3051" s="31">
        <v>40755.989247311831</v>
      </c>
      <c r="D3051" s="33">
        <v>100.0177828442466</v>
      </c>
      <c r="E3051" s="34">
        <v>93</v>
      </c>
    </row>
    <row r="3052" spans="2:5" x14ac:dyDescent="0.3">
      <c r="B3052" s="35" t="s">
        <v>489</v>
      </c>
      <c r="C3052" s="31">
        <v>1908.0219780219782</v>
      </c>
      <c r="D3052" s="33">
        <v>106.89735935498011</v>
      </c>
      <c r="E3052" s="34">
        <v>68</v>
      </c>
    </row>
    <row r="3053" spans="2:5" x14ac:dyDescent="0.3">
      <c r="B3053" s="36">
        <v>1997</v>
      </c>
      <c r="C3053" s="31">
        <v>650</v>
      </c>
      <c r="D3053" s="33">
        <v>82.398970398970405</v>
      </c>
      <c r="E3053" s="34">
        <v>3</v>
      </c>
    </row>
    <row r="3054" spans="2:5" x14ac:dyDescent="0.3">
      <c r="B3054" s="36">
        <v>1998</v>
      </c>
      <c r="C3054" s="31">
        <v>1340</v>
      </c>
      <c r="D3054" s="33">
        <v>131.53074668602619</v>
      </c>
      <c r="E3054" s="34">
        <v>5</v>
      </c>
    </row>
    <row r="3055" spans="2:5" x14ac:dyDescent="0.3">
      <c r="B3055" s="36">
        <v>1999</v>
      </c>
      <c r="C3055" s="31">
        <v>1319.2307692307693</v>
      </c>
      <c r="D3055" s="33">
        <v>91.439010700488609</v>
      </c>
      <c r="E3055" s="34">
        <v>13</v>
      </c>
    </row>
    <row r="3056" spans="2:5" x14ac:dyDescent="0.3">
      <c r="B3056" s="36">
        <v>2000</v>
      </c>
      <c r="C3056" s="31">
        <v>1700</v>
      </c>
      <c r="D3056" s="33">
        <v>104.86154950857929</v>
      </c>
      <c r="E3056" s="34">
        <v>3</v>
      </c>
    </row>
    <row r="3057" spans="2:5" x14ac:dyDescent="0.3">
      <c r="B3057" s="36">
        <v>2001</v>
      </c>
      <c r="C3057" s="31">
        <v>2376.9230769230771</v>
      </c>
      <c r="D3057" s="33">
        <v>90.673029060919163</v>
      </c>
      <c r="E3057" s="34">
        <v>26</v>
      </c>
    </row>
    <row r="3058" spans="2:5" x14ac:dyDescent="0.3">
      <c r="B3058" s="36">
        <v>2002</v>
      </c>
      <c r="C3058" s="31">
        <v>2466.6666666666665</v>
      </c>
      <c r="D3058" s="33">
        <v>130.26688927173805</v>
      </c>
      <c r="E3058" s="34">
        <v>3</v>
      </c>
    </row>
    <row r="3059" spans="2:5" x14ac:dyDescent="0.3">
      <c r="B3059" s="36">
        <v>2003</v>
      </c>
      <c r="C3059" s="31">
        <v>3503.3333333333335</v>
      </c>
      <c r="D3059" s="33">
        <v>117.11131985813908</v>
      </c>
      <c r="E3059" s="34">
        <v>15</v>
      </c>
    </row>
    <row r="3060" spans="2:5" x14ac:dyDescent="0.3">
      <c r="B3060" s="35" t="s">
        <v>490</v>
      </c>
      <c r="C3060" s="31">
        <v>32333.333333333332</v>
      </c>
      <c r="D3060" s="33">
        <v>102.4446705990631</v>
      </c>
      <c r="E3060" s="34">
        <v>9</v>
      </c>
    </row>
    <row r="3061" spans="2:5" x14ac:dyDescent="0.3">
      <c r="B3061" s="36">
        <v>2014</v>
      </c>
      <c r="C3061" s="31">
        <v>32333.333333333332</v>
      </c>
      <c r="D3061" s="33">
        <v>102.4446705990631</v>
      </c>
      <c r="E3061" s="34">
        <v>9</v>
      </c>
    </row>
    <row r="3062" spans="2:5" x14ac:dyDescent="0.3">
      <c r="B3062" s="35" t="s">
        <v>491</v>
      </c>
      <c r="C3062" s="31">
        <v>16853.141102107002</v>
      </c>
      <c r="D3062" s="33">
        <v>101.2826221242325</v>
      </c>
      <c r="E3062" s="34">
        <v>428</v>
      </c>
    </row>
    <row r="3063" spans="2:5" x14ac:dyDescent="0.3">
      <c r="B3063" s="36">
        <v>2004</v>
      </c>
      <c r="C3063" s="31">
        <v>7955.1724137931033</v>
      </c>
      <c r="D3063" s="33">
        <v>101.1342591732338</v>
      </c>
      <c r="E3063" s="34">
        <v>29</v>
      </c>
    </row>
    <row r="3064" spans="2:5" x14ac:dyDescent="0.3">
      <c r="B3064" s="36">
        <v>2005</v>
      </c>
      <c r="C3064" s="31">
        <v>9403.8461538461543</v>
      </c>
      <c r="D3064" s="33">
        <v>103.71509129400707</v>
      </c>
      <c r="E3064" s="34">
        <v>26</v>
      </c>
    </row>
    <row r="3065" spans="2:5" x14ac:dyDescent="0.3">
      <c r="B3065" s="36">
        <v>2006</v>
      </c>
      <c r="C3065" s="31">
        <v>10475.169491525423</v>
      </c>
      <c r="D3065" s="33">
        <v>101.95493935191919</v>
      </c>
      <c r="E3065" s="34">
        <v>59</v>
      </c>
    </row>
    <row r="3066" spans="2:5" x14ac:dyDescent="0.3">
      <c r="B3066" s="36">
        <v>2007</v>
      </c>
      <c r="C3066" s="31">
        <v>12410</v>
      </c>
      <c r="D3066" s="33">
        <v>101.03450393848932</v>
      </c>
      <c r="E3066" s="34">
        <v>20</v>
      </c>
    </row>
    <row r="3067" spans="2:5" x14ac:dyDescent="0.3">
      <c r="B3067" s="36">
        <v>2008</v>
      </c>
      <c r="C3067" s="31">
        <v>15942.753623188406</v>
      </c>
      <c r="D3067" s="33">
        <v>100.76321432622979</v>
      </c>
      <c r="E3067" s="34">
        <v>69</v>
      </c>
    </row>
    <row r="3068" spans="2:5" x14ac:dyDescent="0.3">
      <c r="B3068" s="36">
        <v>2009</v>
      </c>
      <c r="C3068" s="31">
        <v>19913.333333333332</v>
      </c>
      <c r="D3068" s="33">
        <v>103.19174290388638</v>
      </c>
      <c r="E3068" s="34">
        <v>15</v>
      </c>
    </row>
    <row r="3069" spans="2:5" x14ac:dyDescent="0.3">
      <c r="B3069" s="36">
        <v>2010</v>
      </c>
      <c r="C3069" s="31">
        <v>24919.298245614034</v>
      </c>
      <c r="D3069" s="33">
        <v>99.396191286673854</v>
      </c>
      <c r="E3069" s="34">
        <v>57</v>
      </c>
    </row>
    <row r="3070" spans="2:5" x14ac:dyDescent="0.3">
      <c r="B3070" s="36">
        <v>2011</v>
      </c>
      <c r="C3070" s="31">
        <v>33805.555555555555</v>
      </c>
      <c r="D3070" s="33">
        <v>99.071034719420723</v>
      </c>
      <c r="E3070" s="34">
        <v>153</v>
      </c>
    </row>
    <row r="3071" spans="2:5" x14ac:dyDescent="0.3">
      <c r="B3071" s="35" t="s">
        <v>492</v>
      </c>
      <c r="C3071" s="31">
        <v>36834.465083798881</v>
      </c>
      <c r="D3071" s="33">
        <v>99.132735456572988</v>
      </c>
      <c r="E3071" s="34">
        <v>183</v>
      </c>
    </row>
    <row r="3072" spans="2:5" x14ac:dyDescent="0.3">
      <c r="B3072" s="36">
        <v>2014</v>
      </c>
      <c r="C3072" s="31">
        <v>34556.430167597762</v>
      </c>
      <c r="D3072" s="33">
        <v>100.56550831175515</v>
      </c>
      <c r="E3072" s="34">
        <v>179</v>
      </c>
    </row>
    <row r="3073" spans="2:5" x14ac:dyDescent="0.3">
      <c r="B3073" s="36">
        <v>2015</v>
      </c>
      <c r="C3073" s="31">
        <v>39112.5</v>
      </c>
      <c r="D3073" s="33">
        <v>97.699962601390837</v>
      </c>
      <c r="E3073" s="34">
        <v>4</v>
      </c>
    </row>
    <row r="3074" spans="2:5" x14ac:dyDescent="0.3">
      <c r="B3074" s="35" t="s">
        <v>493</v>
      </c>
      <c r="C3074" s="31">
        <v>37046.126760563377</v>
      </c>
      <c r="D3074" s="33">
        <v>94.139832416693395</v>
      </c>
      <c r="E3074" s="34">
        <v>73</v>
      </c>
    </row>
    <row r="3075" spans="2:5" x14ac:dyDescent="0.3">
      <c r="B3075" s="36">
        <v>2014</v>
      </c>
      <c r="C3075" s="31">
        <v>33492.25352112676</v>
      </c>
      <c r="D3075" s="33">
        <v>99.157707735290842</v>
      </c>
      <c r="E3075" s="34">
        <v>71</v>
      </c>
    </row>
    <row r="3076" spans="2:5" x14ac:dyDescent="0.3">
      <c r="B3076" s="36">
        <v>2015</v>
      </c>
      <c r="C3076" s="31">
        <v>40600</v>
      </c>
      <c r="D3076" s="33">
        <v>89.121957098095933</v>
      </c>
      <c r="E3076" s="34">
        <v>2</v>
      </c>
    </row>
    <row r="3077" spans="2:5" x14ac:dyDescent="0.3">
      <c r="B3077" s="35" t="s">
        <v>494</v>
      </c>
      <c r="C3077" s="31">
        <v>60714.035087719298</v>
      </c>
      <c r="D3077" s="33">
        <v>100.27264662976982</v>
      </c>
      <c r="E3077" s="34">
        <v>98</v>
      </c>
    </row>
    <row r="3078" spans="2:5" x14ac:dyDescent="0.3">
      <c r="B3078" s="36">
        <v>2014</v>
      </c>
      <c r="C3078" s="31">
        <v>54594.73684210526</v>
      </c>
      <c r="D3078" s="33">
        <v>99.911578393487829</v>
      </c>
      <c r="E3078" s="34">
        <v>95</v>
      </c>
    </row>
    <row r="3079" spans="2:5" x14ac:dyDescent="0.3">
      <c r="B3079" s="36">
        <v>2015</v>
      </c>
      <c r="C3079" s="31">
        <v>66833.333333333328</v>
      </c>
      <c r="D3079" s="33">
        <v>100.63371486605182</v>
      </c>
      <c r="E3079" s="34">
        <v>3</v>
      </c>
    </row>
    <row r="3080" spans="2:5" x14ac:dyDescent="0.3">
      <c r="B3080" s="32" t="s">
        <v>30</v>
      </c>
      <c r="C3080" s="31">
        <v>1873.6231390257249</v>
      </c>
      <c r="D3080" s="33">
        <v>100.61331329344924</v>
      </c>
      <c r="E3080" s="34">
        <v>188</v>
      </c>
    </row>
    <row r="3081" spans="2:5" x14ac:dyDescent="0.3">
      <c r="B3081" s="35" t="s">
        <v>495</v>
      </c>
      <c r="C3081" s="31">
        <v>1600</v>
      </c>
      <c r="D3081" s="33">
        <v>213.33333333333334</v>
      </c>
      <c r="E3081" s="34">
        <v>1</v>
      </c>
    </row>
    <row r="3082" spans="2:5" x14ac:dyDescent="0.3">
      <c r="B3082" s="36">
        <v>1999</v>
      </c>
      <c r="C3082" s="31">
        <v>1600</v>
      </c>
      <c r="D3082" s="33">
        <v>213.33333333333334</v>
      </c>
      <c r="E3082" s="34">
        <v>1</v>
      </c>
    </row>
    <row r="3083" spans="2:5" x14ac:dyDescent="0.3">
      <c r="B3083" s="35" t="s">
        <v>496</v>
      </c>
      <c r="C3083" s="31">
        <v>2707.2172619047619</v>
      </c>
      <c r="D3083" s="33">
        <v>94.883586222350743</v>
      </c>
      <c r="E3083" s="34">
        <v>35</v>
      </c>
    </row>
    <row r="3084" spans="2:5" x14ac:dyDescent="0.3">
      <c r="B3084" s="36">
        <v>2003</v>
      </c>
      <c r="C3084" s="31">
        <v>3800</v>
      </c>
      <c r="D3084" s="33">
        <v>138.75661375661377</v>
      </c>
      <c r="E3084" s="34">
        <v>2</v>
      </c>
    </row>
    <row r="3085" spans="2:5" x14ac:dyDescent="0.3">
      <c r="B3085" s="36">
        <v>2004</v>
      </c>
      <c r="C3085" s="31">
        <v>2150</v>
      </c>
      <c r="D3085" s="33">
        <v>109.30213421907774</v>
      </c>
      <c r="E3085" s="34">
        <v>7</v>
      </c>
    </row>
    <row r="3086" spans="2:5" x14ac:dyDescent="0.3">
      <c r="B3086" s="36">
        <v>2005</v>
      </c>
      <c r="C3086" s="31">
        <v>2371.4285714285716</v>
      </c>
      <c r="D3086" s="33">
        <v>79.706529331751625</v>
      </c>
      <c r="E3086" s="34">
        <v>7</v>
      </c>
    </row>
    <row r="3087" spans="2:5" x14ac:dyDescent="0.3">
      <c r="B3087" s="36">
        <v>2006</v>
      </c>
      <c r="C3087" s="31">
        <v>3171.875</v>
      </c>
      <c r="D3087" s="33">
        <v>80.288762671801337</v>
      </c>
      <c r="E3087" s="34">
        <v>16</v>
      </c>
    </row>
    <row r="3088" spans="2:5" x14ac:dyDescent="0.3">
      <c r="B3088" s="36">
        <v>2007</v>
      </c>
      <c r="C3088" s="31">
        <v>3150</v>
      </c>
      <c r="D3088" s="33">
        <v>124.88384099122354</v>
      </c>
      <c r="E3088" s="34">
        <v>2</v>
      </c>
    </row>
    <row r="3089" spans="2:5" x14ac:dyDescent="0.3">
      <c r="B3089" s="36">
        <v>2008</v>
      </c>
      <c r="C3089" s="31">
        <v>1600</v>
      </c>
      <c r="D3089" s="33">
        <v>36.363636363636367</v>
      </c>
      <c r="E3089" s="34">
        <v>1</v>
      </c>
    </row>
    <row r="3090" spans="2:5" x14ac:dyDescent="0.3">
      <c r="B3090" s="35" t="s">
        <v>497</v>
      </c>
      <c r="C3090" s="31">
        <v>1696.4743589743591</v>
      </c>
      <c r="D3090" s="33">
        <v>101.53877235217367</v>
      </c>
      <c r="E3090" s="34">
        <v>19</v>
      </c>
    </row>
    <row r="3091" spans="2:5" x14ac:dyDescent="0.3">
      <c r="B3091" s="36">
        <v>2002</v>
      </c>
      <c r="C3091" s="31">
        <v>1876.9230769230769</v>
      </c>
      <c r="D3091" s="33">
        <v>128.89876177807579</v>
      </c>
      <c r="E3091" s="34">
        <v>13</v>
      </c>
    </row>
    <row r="3092" spans="2:5" x14ac:dyDescent="0.3">
      <c r="B3092" s="36">
        <v>2003</v>
      </c>
      <c r="C3092" s="31">
        <v>1462.5</v>
      </c>
      <c r="D3092" s="33">
        <v>91.760639178671966</v>
      </c>
      <c r="E3092" s="34">
        <v>4</v>
      </c>
    </row>
    <row r="3093" spans="2:5" x14ac:dyDescent="0.3">
      <c r="B3093" s="36">
        <v>2004</v>
      </c>
      <c r="C3093" s="31">
        <v>1750</v>
      </c>
      <c r="D3093" s="33">
        <v>83.956916099773252</v>
      </c>
      <c r="E3093" s="34">
        <v>2</v>
      </c>
    </row>
    <row r="3094" spans="2:5" x14ac:dyDescent="0.3">
      <c r="B3094" s="35" t="s">
        <v>498</v>
      </c>
      <c r="C3094" s="31">
        <v>5106.666666666667</v>
      </c>
      <c r="D3094" s="33">
        <v>110.25765629494849</v>
      </c>
      <c r="E3094" s="34">
        <v>9</v>
      </c>
    </row>
    <row r="3095" spans="2:5" x14ac:dyDescent="0.3">
      <c r="B3095" s="36">
        <v>2006</v>
      </c>
      <c r="C3095" s="31">
        <v>4050</v>
      </c>
      <c r="D3095" s="33">
        <v>107.52954632100648</v>
      </c>
      <c r="E3095" s="34">
        <v>2</v>
      </c>
    </row>
    <row r="3096" spans="2:5" x14ac:dyDescent="0.3">
      <c r="B3096" s="36">
        <v>2007</v>
      </c>
      <c r="C3096" s="31">
        <v>5120</v>
      </c>
      <c r="D3096" s="33">
        <v>109.3545336749501</v>
      </c>
      <c r="E3096" s="34">
        <v>5</v>
      </c>
    </row>
    <row r="3097" spans="2:5" x14ac:dyDescent="0.3">
      <c r="B3097" s="36">
        <v>2008</v>
      </c>
      <c r="C3097" s="31">
        <v>6150</v>
      </c>
      <c r="D3097" s="33">
        <v>113.88888888888889</v>
      </c>
      <c r="E3097" s="34">
        <v>2</v>
      </c>
    </row>
    <row r="3098" spans="2:5" x14ac:dyDescent="0.3">
      <c r="B3098" s="35" t="s">
        <v>499</v>
      </c>
      <c r="C3098" s="31">
        <v>1045.1943494776829</v>
      </c>
      <c r="D3098" s="33">
        <v>93.473161340649142</v>
      </c>
      <c r="E3098" s="34">
        <v>94</v>
      </c>
    </row>
    <row r="3099" spans="2:5" x14ac:dyDescent="0.3">
      <c r="B3099" s="36">
        <v>1995</v>
      </c>
      <c r="C3099" s="31">
        <v>350.2</v>
      </c>
      <c r="D3099" s="33">
        <v>69.033882532418005</v>
      </c>
      <c r="E3099" s="34">
        <v>5</v>
      </c>
    </row>
    <row r="3100" spans="2:5" x14ac:dyDescent="0.3">
      <c r="B3100" s="36">
        <v>1996</v>
      </c>
      <c r="C3100" s="31">
        <v>300</v>
      </c>
      <c r="D3100" s="33">
        <v>54.54545454545454</v>
      </c>
      <c r="E3100" s="34">
        <v>1</v>
      </c>
    </row>
    <row r="3101" spans="2:5" x14ac:dyDescent="0.3">
      <c r="B3101" s="36">
        <v>1997</v>
      </c>
      <c r="C3101" s="31">
        <v>575</v>
      </c>
      <c r="D3101" s="33">
        <v>69.963369963369956</v>
      </c>
      <c r="E3101" s="34">
        <v>2</v>
      </c>
    </row>
    <row r="3102" spans="2:5" x14ac:dyDescent="0.3">
      <c r="B3102" s="36">
        <v>1998</v>
      </c>
      <c r="C3102" s="31">
        <v>980</v>
      </c>
      <c r="D3102" s="33">
        <v>123.08280301985303</v>
      </c>
      <c r="E3102" s="34">
        <v>10</v>
      </c>
    </row>
    <row r="3103" spans="2:5" x14ac:dyDescent="0.3">
      <c r="B3103" s="36">
        <v>1999</v>
      </c>
      <c r="C3103" s="31">
        <v>600</v>
      </c>
      <c r="D3103" s="33">
        <v>82.854273148329327</v>
      </c>
      <c r="E3103" s="34">
        <v>11</v>
      </c>
    </row>
    <row r="3104" spans="2:5" x14ac:dyDescent="0.3">
      <c r="B3104" s="36">
        <v>2000</v>
      </c>
      <c r="C3104" s="31">
        <v>822.22222222222217</v>
      </c>
      <c r="D3104" s="33">
        <v>78.429257369088305</v>
      </c>
      <c r="E3104" s="34">
        <v>18</v>
      </c>
    </row>
    <row r="3105" spans="2:5" x14ac:dyDescent="0.3">
      <c r="B3105" s="36">
        <v>2001</v>
      </c>
      <c r="C3105" s="31">
        <v>1237.5</v>
      </c>
      <c r="D3105" s="33">
        <v>106.10063387541928</v>
      </c>
      <c r="E3105" s="34">
        <v>26</v>
      </c>
    </row>
    <row r="3106" spans="2:5" x14ac:dyDescent="0.3">
      <c r="B3106" s="36">
        <v>2003</v>
      </c>
      <c r="C3106" s="31">
        <v>1868.75</v>
      </c>
      <c r="D3106" s="33">
        <v>115.44427085290151</v>
      </c>
      <c r="E3106" s="34">
        <v>8</v>
      </c>
    </row>
    <row r="3107" spans="2:5" x14ac:dyDescent="0.3">
      <c r="B3107" s="36">
        <v>2004</v>
      </c>
      <c r="C3107" s="31">
        <v>2673.0769230769229</v>
      </c>
      <c r="D3107" s="33">
        <v>141.80450675900852</v>
      </c>
      <c r="E3107" s="34">
        <v>13</v>
      </c>
    </row>
    <row r="3108" spans="2:5" x14ac:dyDescent="0.3">
      <c r="B3108" s="35" t="s">
        <v>500</v>
      </c>
      <c r="C3108" s="31">
        <v>1200</v>
      </c>
      <c r="D3108" s="33">
        <v>60</v>
      </c>
      <c r="E3108" s="34">
        <v>1</v>
      </c>
    </row>
    <row r="3109" spans="2:5" x14ac:dyDescent="0.3">
      <c r="B3109" s="36">
        <v>2002</v>
      </c>
      <c r="C3109" s="31">
        <v>1200</v>
      </c>
      <c r="D3109" s="33">
        <v>60</v>
      </c>
      <c r="E3109" s="34">
        <v>1</v>
      </c>
    </row>
    <row r="3110" spans="2:5" x14ac:dyDescent="0.3">
      <c r="B3110" s="35" t="s">
        <v>501</v>
      </c>
      <c r="C3110" s="31">
        <v>912.59920634920627</v>
      </c>
      <c r="D3110" s="33">
        <v>99.75058280589684</v>
      </c>
      <c r="E3110" s="34">
        <v>29</v>
      </c>
    </row>
    <row r="3111" spans="2:5" x14ac:dyDescent="0.3">
      <c r="B3111" s="36">
        <v>1994</v>
      </c>
      <c r="C3111" s="31">
        <v>750</v>
      </c>
      <c r="D3111" s="33">
        <v>96.671966083730794</v>
      </c>
      <c r="E3111" s="34">
        <v>3</v>
      </c>
    </row>
    <row r="3112" spans="2:5" x14ac:dyDescent="0.3">
      <c r="B3112" s="36">
        <v>1998</v>
      </c>
      <c r="C3112" s="31">
        <v>700</v>
      </c>
      <c r="D3112" s="33">
        <v>75.248933143669987</v>
      </c>
      <c r="E3112" s="34">
        <v>2</v>
      </c>
    </row>
    <row r="3113" spans="2:5" x14ac:dyDescent="0.3">
      <c r="B3113" s="36">
        <v>1999</v>
      </c>
      <c r="C3113" s="31">
        <v>985.71428571428567</v>
      </c>
      <c r="D3113" s="33">
        <v>102.78470637905811</v>
      </c>
      <c r="E3113" s="34">
        <v>7</v>
      </c>
    </row>
    <row r="3114" spans="2:5" x14ac:dyDescent="0.3">
      <c r="B3114" s="36">
        <v>2000</v>
      </c>
      <c r="C3114" s="31">
        <v>941.66666666666663</v>
      </c>
      <c r="D3114" s="33">
        <v>93.349972700244791</v>
      </c>
      <c r="E3114" s="34">
        <v>6</v>
      </c>
    </row>
    <row r="3115" spans="2:5" x14ac:dyDescent="0.3">
      <c r="B3115" s="36">
        <v>2001</v>
      </c>
      <c r="C3115" s="31">
        <v>885.71428571428567</v>
      </c>
      <c r="D3115" s="33">
        <v>123.15257539142249</v>
      </c>
      <c r="E3115" s="34">
        <v>7</v>
      </c>
    </row>
    <row r="3116" spans="2:5" x14ac:dyDescent="0.3">
      <c r="B3116" s="36">
        <v>2002</v>
      </c>
      <c r="C3116" s="31">
        <v>1212.5</v>
      </c>
      <c r="D3116" s="33">
        <v>107.2953431372549</v>
      </c>
      <c r="E3116" s="34">
        <v>4</v>
      </c>
    </row>
    <row r="3117" spans="2:5" x14ac:dyDescent="0.3">
      <c r="B3117" s="32" t="s">
        <v>31</v>
      </c>
      <c r="C3117" s="31">
        <v>17275.519686707808</v>
      </c>
      <c r="D3117" s="33">
        <v>104.10220990360601</v>
      </c>
      <c r="E3117" s="34">
        <v>1377</v>
      </c>
    </row>
    <row r="3118" spans="2:5" x14ac:dyDescent="0.3">
      <c r="B3118" s="35" t="s">
        <v>502</v>
      </c>
      <c r="C3118" s="31">
        <v>76466.203703703708</v>
      </c>
      <c r="D3118" s="33">
        <v>98.927426570619716</v>
      </c>
      <c r="E3118" s="34">
        <v>39</v>
      </c>
    </row>
    <row r="3119" spans="2:5" x14ac:dyDescent="0.3">
      <c r="B3119" s="36">
        <v>2014</v>
      </c>
      <c r="C3119" s="31">
        <v>69507.407407407401</v>
      </c>
      <c r="D3119" s="33">
        <v>98.820895960731676</v>
      </c>
      <c r="E3119" s="34">
        <v>27</v>
      </c>
    </row>
    <row r="3120" spans="2:5" x14ac:dyDescent="0.3">
      <c r="B3120" s="36">
        <v>2015</v>
      </c>
      <c r="C3120" s="31">
        <v>83425</v>
      </c>
      <c r="D3120" s="33">
        <v>99.033957180507755</v>
      </c>
      <c r="E3120" s="34">
        <v>12</v>
      </c>
    </row>
    <row r="3121" spans="2:5" x14ac:dyDescent="0.3">
      <c r="B3121" s="35" t="s">
        <v>503</v>
      </c>
      <c r="C3121" s="31">
        <v>3489.2468981635648</v>
      </c>
      <c r="D3121" s="33">
        <v>100.06374844684876</v>
      </c>
      <c r="E3121" s="34">
        <v>225</v>
      </c>
    </row>
    <row r="3122" spans="2:5" x14ac:dyDescent="0.3">
      <c r="B3122" s="36">
        <v>2000</v>
      </c>
      <c r="C3122" s="31">
        <v>1596.5277777777778</v>
      </c>
      <c r="D3122" s="33">
        <v>89.243032131443513</v>
      </c>
      <c r="E3122" s="34">
        <v>36</v>
      </c>
    </row>
    <row r="3123" spans="2:5" x14ac:dyDescent="0.3">
      <c r="B3123" s="36">
        <v>2001</v>
      </c>
      <c r="C3123" s="31">
        <v>1791</v>
      </c>
      <c r="D3123" s="33">
        <v>90.218952072084136</v>
      </c>
      <c r="E3123" s="34">
        <v>25</v>
      </c>
    </row>
    <row r="3124" spans="2:5" x14ac:dyDescent="0.3">
      <c r="B3124" s="36">
        <v>2002</v>
      </c>
      <c r="C3124" s="31">
        <v>2372.7272727272725</v>
      </c>
      <c r="D3124" s="33">
        <v>100.69999909084468</v>
      </c>
      <c r="E3124" s="34">
        <v>22</v>
      </c>
    </row>
    <row r="3125" spans="2:5" x14ac:dyDescent="0.3">
      <c r="B3125" s="36">
        <v>2003</v>
      </c>
      <c r="C3125" s="31">
        <v>2825.9615384615386</v>
      </c>
      <c r="D3125" s="33">
        <v>116.70279762392752</v>
      </c>
      <c r="E3125" s="34">
        <v>52</v>
      </c>
    </row>
    <row r="3126" spans="2:5" x14ac:dyDescent="0.3">
      <c r="B3126" s="36">
        <v>2004</v>
      </c>
      <c r="C3126" s="31">
        <v>2769.2307692307691</v>
      </c>
      <c r="D3126" s="33">
        <v>99.487672165443172</v>
      </c>
      <c r="E3126" s="34">
        <v>13</v>
      </c>
    </row>
    <row r="3127" spans="2:5" x14ac:dyDescent="0.3">
      <c r="B3127" s="36">
        <v>2005</v>
      </c>
      <c r="C3127" s="31">
        <v>3503.8461538461538</v>
      </c>
      <c r="D3127" s="33">
        <v>100.77130402217911</v>
      </c>
      <c r="E3127" s="34">
        <v>39</v>
      </c>
    </row>
    <row r="3128" spans="2:5" x14ac:dyDescent="0.3">
      <c r="B3128" s="36">
        <v>2006</v>
      </c>
      <c r="C3128" s="31">
        <v>4383.9285714285716</v>
      </c>
      <c r="D3128" s="33">
        <v>95.287957973150924</v>
      </c>
      <c r="E3128" s="34">
        <v>28</v>
      </c>
    </row>
    <row r="3129" spans="2:5" x14ac:dyDescent="0.3">
      <c r="B3129" s="36">
        <v>2007</v>
      </c>
      <c r="C3129" s="31">
        <v>5860</v>
      </c>
      <c r="D3129" s="33">
        <v>125.43608195807455</v>
      </c>
      <c r="E3129" s="34">
        <v>5</v>
      </c>
    </row>
    <row r="3130" spans="2:5" x14ac:dyDescent="0.3">
      <c r="B3130" s="36">
        <v>2008</v>
      </c>
      <c r="C3130" s="31">
        <v>6300</v>
      </c>
      <c r="D3130" s="33">
        <v>82.725938984491194</v>
      </c>
      <c r="E3130" s="34">
        <v>5</v>
      </c>
    </row>
    <row r="3131" spans="2:5" x14ac:dyDescent="0.3">
      <c r="B3131" s="35" t="s">
        <v>505</v>
      </c>
      <c r="C3131" s="31">
        <v>28505.955157104047</v>
      </c>
      <c r="D3131" s="33">
        <v>95.473868482467338</v>
      </c>
      <c r="E3131" s="34">
        <v>387</v>
      </c>
    </row>
    <row r="3132" spans="2:5" x14ac:dyDescent="0.3">
      <c r="B3132" s="36">
        <v>2009</v>
      </c>
      <c r="C3132" s="31">
        <v>15765.151515151516</v>
      </c>
      <c r="D3132" s="33">
        <v>97.598408230718746</v>
      </c>
      <c r="E3132" s="34">
        <v>99</v>
      </c>
    </row>
    <row r="3133" spans="2:5" x14ac:dyDescent="0.3">
      <c r="B3133" s="36">
        <v>2010</v>
      </c>
      <c r="C3133" s="31">
        <v>19548.684210526317</v>
      </c>
      <c r="D3133" s="33">
        <v>96.684169909006002</v>
      </c>
      <c r="E3133" s="34">
        <v>38</v>
      </c>
    </row>
    <row r="3134" spans="2:5" x14ac:dyDescent="0.3">
      <c r="B3134" s="36">
        <v>2011</v>
      </c>
      <c r="C3134" s="31">
        <v>24371.238938053099</v>
      </c>
      <c r="D3134" s="33">
        <v>97.766622377940038</v>
      </c>
      <c r="E3134" s="34">
        <v>113</v>
      </c>
    </row>
    <row r="3135" spans="2:5" x14ac:dyDescent="0.3">
      <c r="B3135" s="36">
        <v>2012</v>
      </c>
      <c r="C3135" s="31">
        <v>29322.839506172841</v>
      </c>
      <c r="D3135" s="33">
        <v>98.894522053757967</v>
      </c>
      <c r="E3135" s="34">
        <v>81</v>
      </c>
    </row>
    <row r="3136" spans="2:5" x14ac:dyDescent="0.3">
      <c r="B3136" s="36">
        <v>2013</v>
      </c>
      <c r="C3136" s="31">
        <v>30067.105263157893</v>
      </c>
      <c r="D3136" s="33">
        <v>94.680161854077056</v>
      </c>
      <c r="E3136" s="34">
        <v>38</v>
      </c>
    </row>
    <row r="3137" spans="2:5" x14ac:dyDescent="0.3">
      <c r="B3137" s="36">
        <v>2014</v>
      </c>
      <c r="C3137" s="31">
        <v>35633.333333333336</v>
      </c>
      <c r="D3137" s="33">
        <v>100.68298497081206</v>
      </c>
      <c r="E3137" s="34">
        <v>15</v>
      </c>
    </row>
    <row r="3138" spans="2:5" x14ac:dyDescent="0.3">
      <c r="B3138" s="36">
        <v>2015</v>
      </c>
      <c r="C3138" s="31">
        <v>44833.333333333336</v>
      </c>
      <c r="D3138" s="33">
        <v>82.010209980959516</v>
      </c>
      <c r="E3138" s="34">
        <v>3</v>
      </c>
    </row>
    <row r="3139" spans="2:5" x14ac:dyDescent="0.3">
      <c r="B3139" s="35" t="s">
        <v>506</v>
      </c>
      <c r="C3139" s="31">
        <v>47633.642361111109</v>
      </c>
      <c r="D3139" s="33">
        <v>98.526124747551592</v>
      </c>
      <c r="E3139" s="34">
        <v>212</v>
      </c>
    </row>
    <row r="3140" spans="2:5" x14ac:dyDescent="0.3">
      <c r="B3140" s="36">
        <v>2011</v>
      </c>
      <c r="C3140" s="31">
        <v>33393.75</v>
      </c>
      <c r="D3140" s="33">
        <v>97.344632176090627</v>
      </c>
      <c r="E3140" s="34">
        <v>96</v>
      </c>
    </row>
    <row r="3141" spans="2:5" x14ac:dyDescent="0.3">
      <c r="B3141" s="36">
        <v>2012</v>
      </c>
      <c r="C3141" s="31">
        <v>41026.875</v>
      </c>
      <c r="D3141" s="33">
        <v>100.01794885100705</v>
      </c>
      <c r="E3141" s="34">
        <v>80</v>
      </c>
    </row>
    <row r="3142" spans="2:5" x14ac:dyDescent="0.3">
      <c r="B3142" s="36">
        <v>2013</v>
      </c>
      <c r="C3142" s="31">
        <v>46472.222222222219</v>
      </c>
      <c r="D3142" s="33">
        <v>101.31680177051615</v>
      </c>
      <c r="E3142" s="34">
        <v>18</v>
      </c>
    </row>
    <row r="3143" spans="2:5" x14ac:dyDescent="0.3">
      <c r="B3143" s="36">
        <v>2014</v>
      </c>
      <c r="C3143" s="31">
        <v>69641.722222222219</v>
      </c>
      <c r="D3143" s="33">
        <v>95.42511619259254</v>
      </c>
      <c r="E3143" s="34">
        <v>18</v>
      </c>
    </row>
    <row r="3144" spans="2:5" x14ac:dyDescent="0.3">
      <c r="B3144" s="35" t="s">
        <v>507</v>
      </c>
      <c r="C3144" s="31">
        <v>4103.2407407407409</v>
      </c>
      <c r="D3144" s="33">
        <v>114.38283645784972</v>
      </c>
      <c r="E3144" s="34">
        <v>168</v>
      </c>
    </row>
    <row r="3145" spans="2:5" x14ac:dyDescent="0.3">
      <c r="B3145" s="36">
        <v>1990</v>
      </c>
      <c r="C3145" s="31">
        <v>550</v>
      </c>
      <c r="D3145" s="33">
        <v>70.967741935483872</v>
      </c>
      <c r="E3145" s="34">
        <v>1</v>
      </c>
    </row>
    <row r="3146" spans="2:5" x14ac:dyDescent="0.3">
      <c r="B3146" s="36">
        <v>1995</v>
      </c>
      <c r="C3146" s="31">
        <v>1100</v>
      </c>
      <c r="D3146" s="33">
        <v>191.47780324250911</v>
      </c>
      <c r="E3146" s="34">
        <v>3</v>
      </c>
    </row>
    <row r="3147" spans="2:5" x14ac:dyDescent="0.3">
      <c r="B3147" s="36">
        <v>1996</v>
      </c>
      <c r="C3147" s="31">
        <v>883.33333333333337</v>
      </c>
      <c r="D3147" s="33">
        <v>351.6934046345811</v>
      </c>
      <c r="E3147" s="34">
        <v>3</v>
      </c>
    </row>
    <row r="3148" spans="2:5" x14ac:dyDescent="0.3">
      <c r="B3148" s="36">
        <v>1997</v>
      </c>
      <c r="C3148" s="31">
        <v>1258.3333333333333</v>
      </c>
      <c r="D3148" s="33">
        <v>89.395429477576428</v>
      </c>
      <c r="E3148" s="34">
        <v>6</v>
      </c>
    </row>
    <row r="3149" spans="2:5" x14ac:dyDescent="0.3">
      <c r="B3149" s="36">
        <v>1998</v>
      </c>
      <c r="C3149" s="31">
        <v>500</v>
      </c>
      <c r="D3149" s="33">
        <v>85.82375478927203</v>
      </c>
      <c r="E3149" s="34">
        <v>2</v>
      </c>
    </row>
    <row r="3150" spans="2:5" x14ac:dyDescent="0.3">
      <c r="B3150" s="36">
        <v>1999</v>
      </c>
      <c r="C3150" s="31">
        <v>1320</v>
      </c>
      <c r="D3150" s="33">
        <v>84.029092783504382</v>
      </c>
      <c r="E3150" s="34">
        <v>5</v>
      </c>
    </row>
    <row r="3151" spans="2:5" x14ac:dyDescent="0.3">
      <c r="B3151" s="36">
        <v>2000</v>
      </c>
      <c r="C3151" s="31">
        <v>2187.5</v>
      </c>
      <c r="D3151" s="33">
        <v>88.403051235292608</v>
      </c>
      <c r="E3151" s="34">
        <v>8</v>
      </c>
    </row>
    <row r="3152" spans="2:5" x14ac:dyDescent="0.3">
      <c r="B3152" s="36">
        <v>2001</v>
      </c>
      <c r="C3152" s="31">
        <v>1746.6666666666667</v>
      </c>
      <c r="D3152" s="33">
        <v>95.240825648298454</v>
      </c>
      <c r="E3152" s="34">
        <v>15</v>
      </c>
    </row>
    <row r="3153" spans="2:5" x14ac:dyDescent="0.3">
      <c r="B3153" s="36">
        <v>2002</v>
      </c>
      <c r="C3153" s="31">
        <v>2750</v>
      </c>
      <c r="D3153" s="33">
        <v>88.490266392064768</v>
      </c>
      <c r="E3153" s="34">
        <v>8</v>
      </c>
    </row>
    <row r="3154" spans="2:5" x14ac:dyDescent="0.3">
      <c r="B3154" s="36">
        <v>2003</v>
      </c>
      <c r="C3154" s="31">
        <v>2875</v>
      </c>
      <c r="D3154" s="33">
        <v>87.81180765993966</v>
      </c>
      <c r="E3154" s="34">
        <v>8</v>
      </c>
    </row>
    <row r="3155" spans="2:5" x14ac:dyDescent="0.3">
      <c r="B3155" s="36">
        <v>2004</v>
      </c>
      <c r="C3155" s="31">
        <v>4957.608695652174</v>
      </c>
      <c r="D3155" s="33">
        <v>94.526808278531476</v>
      </c>
      <c r="E3155" s="34">
        <v>46</v>
      </c>
    </row>
    <row r="3156" spans="2:5" x14ac:dyDescent="0.3">
      <c r="B3156" s="36">
        <v>2005</v>
      </c>
      <c r="C3156" s="31">
        <v>7117.391304347826</v>
      </c>
      <c r="D3156" s="33">
        <v>97.978026094624397</v>
      </c>
      <c r="E3156" s="34">
        <v>23</v>
      </c>
    </row>
    <row r="3157" spans="2:5" x14ac:dyDescent="0.3">
      <c r="B3157" s="36">
        <v>2006</v>
      </c>
      <c r="C3157" s="31">
        <v>8325</v>
      </c>
      <c r="D3157" s="33">
        <v>104.64957341402375</v>
      </c>
      <c r="E3157" s="34">
        <v>16</v>
      </c>
    </row>
    <row r="3158" spans="2:5" x14ac:dyDescent="0.3">
      <c r="B3158" s="36">
        <v>2007</v>
      </c>
      <c r="C3158" s="31">
        <v>10811.111111111111</v>
      </c>
      <c r="D3158" s="33">
        <v>87.952705240326836</v>
      </c>
      <c r="E3158" s="34">
        <v>9</v>
      </c>
    </row>
    <row r="3159" spans="2:5" x14ac:dyDescent="0.3">
      <c r="B3159" s="36">
        <v>2008</v>
      </c>
      <c r="C3159" s="31">
        <v>15166.666666666666</v>
      </c>
      <c r="D3159" s="33">
        <v>97.302256041717058</v>
      </c>
      <c r="E3159" s="34">
        <v>15</v>
      </c>
    </row>
    <row r="3160" spans="2:5" x14ac:dyDescent="0.3">
      <c r="B3160" s="35" t="s">
        <v>508</v>
      </c>
      <c r="C3160" s="31">
        <v>46425.918893198308</v>
      </c>
      <c r="D3160" s="33">
        <v>100.03520687480949</v>
      </c>
      <c r="E3160" s="34">
        <v>87</v>
      </c>
    </row>
    <row r="3161" spans="2:5" x14ac:dyDescent="0.3">
      <c r="B3161" s="36">
        <v>2009</v>
      </c>
      <c r="C3161" s="31">
        <v>24750</v>
      </c>
      <c r="D3161" s="33">
        <v>103.0894130313296</v>
      </c>
      <c r="E3161" s="34">
        <v>4</v>
      </c>
    </row>
    <row r="3162" spans="2:5" x14ac:dyDescent="0.3">
      <c r="B3162" s="36">
        <v>2010</v>
      </c>
      <c r="C3162" s="31">
        <v>35028.571428571428</v>
      </c>
      <c r="D3162" s="33">
        <v>101.59970244777878</v>
      </c>
      <c r="E3162" s="34">
        <v>7</v>
      </c>
    </row>
    <row r="3163" spans="2:5" x14ac:dyDescent="0.3">
      <c r="B3163" s="36">
        <v>2011</v>
      </c>
      <c r="C3163" s="31">
        <v>38667.647058823532</v>
      </c>
      <c r="D3163" s="33">
        <v>99.607355294024174</v>
      </c>
      <c r="E3163" s="34">
        <v>34</v>
      </c>
    </row>
    <row r="3164" spans="2:5" x14ac:dyDescent="0.3">
      <c r="B3164" s="36">
        <v>2012</v>
      </c>
      <c r="C3164" s="31">
        <v>48538.461538461539</v>
      </c>
      <c r="D3164" s="33">
        <v>98.330920214773045</v>
      </c>
      <c r="E3164" s="34">
        <v>26</v>
      </c>
    </row>
    <row r="3165" spans="2:5" x14ac:dyDescent="0.3">
      <c r="B3165" s="36">
        <v>2013</v>
      </c>
      <c r="C3165" s="31">
        <v>55945.833333333336</v>
      </c>
      <c r="D3165" s="33">
        <v>98.16299306179657</v>
      </c>
      <c r="E3165" s="34">
        <v>12</v>
      </c>
    </row>
    <row r="3166" spans="2:5" x14ac:dyDescent="0.3">
      <c r="B3166" s="36">
        <v>2014</v>
      </c>
      <c r="C3166" s="31">
        <v>75625</v>
      </c>
      <c r="D3166" s="33">
        <v>99.420857199154767</v>
      </c>
      <c r="E3166" s="34">
        <v>4</v>
      </c>
    </row>
    <row r="3167" spans="2:5" x14ac:dyDescent="0.3">
      <c r="B3167" s="35" t="s">
        <v>509</v>
      </c>
      <c r="C3167" s="31">
        <v>10487.424242424242</v>
      </c>
      <c r="D3167" s="33">
        <v>108.03864154011423</v>
      </c>
      <c r="E3167" s="34">
        <v>81</v>
      </c>
    </row>
    <row r="3168" spans="2:5" x14ac:dyDescent="0.3">
      <c r="B3168" s="36">
        <v>1997</v>
      </c>
      <c r="C3168" s="31">
        <v>4350</v>
      </c>
      <c r="D3168" s="33">
        <v>131.59420289855072</v>
      </c>
      <c r="E3168" s="34">
        <v>2</v>
      </c>
    </row>
    <row r="3169" spans="2:5" x14ac:dyDescent="0.3">
      <c r="B3169" s="36">
        <v>1998</v>
      </c>
      <c r="C3169" s="31">
        <v>4725</v>
      </c>
      <c r="D3169" s="33">
        <v>122.33941746520838</v>
      </c>
      <c r="E3169" s="34">
        <v>4</v>
      </c>
    </row>
    <row r="3170" spans="2:5" x14ac:dyDescent="0.3">
      <c r="B3170" s="36">
        <v>1999</v>
      </c>
      <c r="C3170" s="31">
        <v>4375</v>
      </c>
      <c r="D3170" s="33">
        <v>86.322871304828382</v>
      </c>
      <c r="E3170" s="34">
        <v>4</v>
      </c>
    </row>
    <row r="3171" spans="2:5" x14ac:dyDescent="0.3">
      <c r="B3171" s="36">
        <v>2000</v>
      </c>
      <c r="C3171" s="31">
        <v>4420</v>
      </c>
      <c r="D3171" s="33">
        <v>100.00388539656515</v>
      </c>
      <c r="E3171" s="34">
        <v>10</v>
      </c>
    </row>
    <row r="3172" spans="2:5" x14ac:dyDescent="0.3">
      <c r="B3172" s="36">
        <v>2001</v>
      </c>
      <c r="C3172" s="31">
        <v>5850</v>
      </c>
      <c r="D3172" s="33">
        <v>82.249564855749611</v>
      </c>
      <c r="E3172" s="34">
        <v>4</v>
      </c>
    </row>
    <row r="3173" spans="2:5" x14ac:dyDescent="0.3">
      <c r="B3173" s="36">
        <v>2002</v>
      </c>
      <c r="C3173" s="31">
        <v>6900</v>
      </c>
      <c r="D3173" s="33">
        <v>101.09890109890109</v>
      </c>
      <c r="E3173" s="34">
        <v>1</v>
      </c>
    </row>
    <row r="3174" spans="2:5" x14ac:dyDescent="0.3">
      <c r="B3174" s="36">
        <v>2003</v>
      </c>
      <c r="C3174" s="31">
        <v>12450</v>
      </c>
      <c r="D3174" s="33">
        <v>125.14149808791984</v>
      </c>
      <c r="E3174" s="34">
        <v>4</v>
      </c>
    </row>
    <row r="3175" spans="2:5" x14ac:dyDescent="0.3">
      <c r="B3175" s="36">
        <v>2005</v>
      </c>
      <c r="C3175" s="31">
        <v>14666.666666666666</v>
      </c>
      <c r="D3175" s="33">
        <v>150.6901130954875</v>
      </c>
      <c r="E3175" s="34">
        <v>3</v>
      </c>
    </row>
    <row r="3176" spans="2:5" x14ac:dyDescent="0.3">
      <c r="B3176" s="36">
        <v>2006</v>
      </c>
      <c r="C3176" s="31">
        <v>11660</v>
      </c>
      <c r="D3176" s="33">
        <v>86.660700142988773</v>
      </c>
      <c r="E3176" s="34">
        <v>5</v>
      </c>
    </row>
    <row r="3177" spans="2:5" x14ac:dyDescent="0.3">
      <c r="B3177" s="36">
        <v>2007</v>
      </c>
      <c r="C3177" s="31">
        <v>19075</v>
      </c>
      <c r="D3177" s="33">
        <v>102.91971721770024</v>
      </c>
      <c r="E3177" s="34">
        <v>34</v>
      </c>
    </row>
    <row r="3178" spans="2:5" x14ac:dyDescent="0.3">
      <c r="B3178" s="36">
        <v>2008</v>
      </c>
      <c r="C3178" s="31">
        <v>26890</v>
      </c>
      <c r="D3178" s="33">
        <v>99.404185377356967</v>
      </c>
      <c r="E3178" s="34">
        <v>10</v>
      </c>
    </row>
    <row r="3179" spans="2:5" x14ac:dyDescent="0.3">
      <c r="B3179" s="35" t="s">
        <v>504</v>
      </c>
      <c r="C3179" s="31">
        <v>3418.432102450909</v>
      </c>
      <c r="D3179" s="33">
        <v>97.857970218821535</v>
      </c>
      <c r="E3179" s="34">
        <v>178</v>
      </c>
    </row>
    <row r="3180" spans="2:5" x14ac:dyDescent="0.3">
      <c r="B3180" s="36">
        <v>2002</v>
      </c>
      <c r="C3180" s="31">
        <v>1733.3333333333333</v>
      </c>
      <c r="D3180" s="33">
        <v>86.319181758052565</v>
      </c>
      <c r="E3180" s="34">
        <v>39</v>
      </c>
    </row>
    <row r="3181" spans="2:5" x14ac:dyDescent="0.3">
      <c r="B3181" s="36">
        <v>2003</v>
      </c>
      <c r="C3181" s="31">
        <v>2183.8541666666665</v>
      </c>
      <c r="D3181" s="33">
        <v>106.56480480453361</v>
      </c>
      <c r="E3181" s="34">
        <v>48</v>
      </c>
    </row>
    <row r="3182" spans="2:5" x14ac:dyDescent="0.3">
      <c r="B3182" s="36">
        <v>2004</v>
      </c>
      <c r="C3182" s="31">
        <v>2737.2340425531916</v>
      </c>
      <c r="D3182" s="33">
        <v>95.958165315276702</v>
      </c>
      <c r="E3182" s="34">
        <v>47</v>
      </c>
    </row>
    <row r="3183" spans="2:5" x14ac:dyDescent="0.3">
      <c r="B3183" s="36">
        <v>2005</v>
      </c>
      <c r="C3183" s="31">
        <v>3569.0476190476193</v>
      </c>
      <c r="D3183" s="33">
        <v>107.05844249930652</v>
      </c>
      <c r="E3183" s="34">
        <v>21</v>
      </c>
    </row>
    <row r="3184" spans="2:5" x14ac:dyDescent="0.3">
      <c r="B3184" s="36">
        <v>2006</v>
      </c>
      <c r="C3184" s="31">
        <v>2900</v>
      </c>
      <c r="D3184" s="33">
        <v>83.437394607044652</v>
      </c>
      <c r="E3184" s="34">
        <v>10</v>
      </c>
    </row>
    <row r="3185" spans="2:5" x14ac:dyDescent="0.3">
      <c r="B3185" s="36">
        <v>2007</v>
      </c>
      <c r="C3185" s="31">
        <v>5655.5555555555557</v>
      </c>
      <c r="D3185" s="33">
        <v>108.22485146383981</v>
      </c>
      <c r="E3185" s="34">
        <v>9</v>
      </c>
    </row>
    <row r="3186" spans="2:5" x14ac:dyDescent="0.3">
      <c r="B3186" s="36">
        <v>2008</v>
      </c>
      <c r="C3186" s="31">
        <v>5150</v>
      </c>
      <c r="D3186" s="33">
        <v>97.44295108369694</v>
      </c>
      <c r="E3186" s="34">
        <v>4</v>
      </c>
    </row>
    <row r="3187" spans="2:5" x14ac:dyDescent="0.3">
      <c r="B3187" s="32" t="s">
        <v>32</v>
      </c>
      <c r="C3187" s="31">
        <v>9374.1638535160564</v>
      </c>
      <c r="D3187" s="33">
        <v>98.923018414831077</v>
      </c>
      <c r="E3187" s="34">
        <v>15100</v>
      </c>
    </row>
    <row r="3188" spans="2:5" x14ac:dyDescent="0.3">
      <c r="B3188" s="35" t="s">
        <v>510</v>
      </c>
      <c r="C3188" s="31">
        <v>4824.8033280325535</v>
      </c>
      <c r="D3188" s="33">
        <v>94.353582451705549</v>
      </c>
      <c r="E3188" s="34">
        <v>597</v>
      </c>
    </row>
    <row r="3189" spans="2:5" x14ac:dyDescent="0.3">
      <c r="B3189" s="36">
        <v>1992</v>
      </c>
      <c r="C3189" s="31">
        <v>825</v>
      </c>
      <c r="D3189" s="33">
        <v>129</v>
      </c>
      <c r="E3189" s="34">
        <v>2</v>
      </c>
    </row>
    <row r="3190" spans="2:5" x14ac:dyDescent="0.3">
      <c r="B3190" s="36">
        <v>1993</v>
      </c>
      <c r="C3190" s="31">
        <v>500</v>
      </c>
      <c r="D3190" s="33">
        <v>51.282051282051277</v>
      </c>
      <c r="E3190" s="34">
        <v>1</v>
      </c>
    </row>
    <row r="3191" spans="2:5" x14ac:dyDescent="0.3">
      <c r="B3191" s="36">
        <v>1994</v>
      </c>
      <c r="C3191" s="31">
        <v>700</v>
      </c>
      <c r="D3191" s="33">
        <v>127.27272727272727</v>
      </c>
      <c r="E3191" s="34">
        <v>1</v>
      </c>
    </row>
    <row r="3192" spans="2:5" x14ac:dyDescent="0.3">
      <c r="B3192" s="36">
        <v>1995</v>
      </c>
      <c r="C3192" s="31">
        <v>300</v>
      </c>
      <c r="D3192" s="33">
        <v>53.571428571428569</v>
      </c>
      <c r="E3192" s="34">
        <v>2</v>
      </c>
    </row>
    <row r="3193" spans="2:5" x14ac:dyDescent="0.3">
      <c r="B3193" s="36">
        <v>1996</v>
      </c>
      <c r="C3193" s="31">
        <v>808.33333333333337</v>
      </c>
      <c r="D3193" s="33">
        <v>81.856256085751198</v>
      </c>
      <c r="E3193" s="34">
        <v>9</v>
      </c>
    </row>
    <row r="3194" spans="2:5" x14ac:dyDescent="0.3">
      <c r="B3194" s="36">
        <v>1997</v>
      </c>
      <c r="C3194" s="31">
        <v>1630</v>
      </c>
      <c r="D3194" s="33">
        <v>98.648950535110203</v>
      </c>
      <c r="E3194" s="34">
        <v>5</v>
      </c>
    </row>
    <row r="3195" spans="2:5" x14ac:dyDescent="0.3">
      <c r="B3195" s="36">
        <v>1998</v>
      </c>
      <c r="C3195" s="31">
        <v>1610</v>
      </c>
      <c r="D3195" s="33">
        <v>104.08707431596683</v>
      </c>
      <c r="E3195" s="34">
        <v>10</v>
      </c>
    </row>
    <row r="3196" spans="2:5" x14ac:dyDescent="0.3">
      <c r="B3196" s="36">
        <v>1999</v>
      </c>
      <c r="C3196" s="31">
        <v>1279.6875</v>
      </c>
      <c r="D3196" s="33">
        <v>89.182918687782688</v>
      </c>
      <c r="E3196" s="34">
        <v>16</v>
      </c>
    </row>
    <row r="3197" spans="2:5" x14ac:dyDescent="0.3">
      <c r="B3197" s="36">
        <v>2000</v>
      </c>
      <c r="C3197" s="31">
        <v>2047.9166666666667</v>
      </c>
      <c r="D3197" s="33">
        <v>102.39501150447542</v>
      </c>
      <c r="E3197" s="34">
        <v>24</v>
      </c>
    </row>
    <row r="3198" spans="2:5" x14ac:dyDescent="0.3">
      <c r="B3198" s="36">
        <v>2001</v>
      </c>
      <c r="C3198" s="31">
        <v>2230.3030303030305</v>
      </c>
      <c r="D3198" s="33">
        <v>97.356995864865652</v>
      </c>
      <c r="E3198" s="34">
        <v>33</v>
      </c>
    </row>
    <row r="3199" spans="2:5" x14ac:dyDescent="0.3">
      <c r="B3199" s="36">
        <v>2014</v>
      </c>
      <c r="C3199" s="31">
        <v>21829.732739420935</v>
      </c>
      <c r="D3199" s="33">
        <v>99.06106954365552</v>
      </c>
      <c r="E3199" s="34">
        <v>449</v>
      </c>
    </row>
    <row r="3200" spans="2:5" x14ac:dyDescent="0.3">
      <c r="B3200" s="36">
        <v>2015</v>
      </c>
      <c r="C3200" s="31">
        <v>24136.666666666668</v>
      </c>
      <c r="D3200" s="33">
        <v>98.528505756652152</v>
      </c>
      <c r="E3200" s="34">
        <v>45</v>
      </c>
    </row>
    <row r="3201" spans="2:5" x14ac:dyDescent="0.3">
      <c r="B3201" s="35" t="s">
        <v>511</v>
      </c>
      <c r="C3201" s="31">
        <v>9127.2062114345554</v>
      </c>
      <c r="D3201" s="33">
        <v>98.351947583368457</v>
      </c>
      <c r="E3201" s="34">
        <v>651</v>
      </c>
    </row>
    <row r="3202" spans="2:5" x14ac:dyDescent="0.3">
      <c r="B3202" s="36">
        <v>2006</v>
      </c>
      <c r="C3202" s="31">
        <v>6572.2772277227723</v>
      </c>
      <c r="D3202" s="33">
        <v>95.188765359392505</v>
      </c>
      <c r="E3202" s="34">
        <v>303</v>
      </c>
    </row>
    <row r="3203" spans="2:5" x14ac:dyDescent="0.3">
      <c r="B3203" s="36">
        <v>2007</v>
      </c>
      <c r="C3203" s="31">
        <v>7741.8079096045194</v>
      </c>
      <c r="D3203" s="33">
        <v>98.150979802885374</v>
      </c>
      <c r="E3203" s="34">
        <v>177</v>
      </c>
    </row>
    <row r="3204" spans="2:5" x14ac:dyDescent="0.3">
      <c r="B3204" s="36">
        <v>2008</v>
      </c>
      <c r="C3204" s="31">
        <v>8790.3669724770643</v>
      </c>
      <c r="D3204" s="33">
        <v>97.494370979464577</v>
      </c>
      <c r="E3204" s="34">
        <v>109</v>
      </c>
    </row>
    <row r="3205" spans="2:5" x14ac:dyDescent="0.3">
      <c r="B3205" s="36">
        <v>2009</v>
      </c>
      <c r="C3205" s="31">
        <v>9331.5789473684217</v>
      </c>
      <c r="D3205" s="33">
        <v>102.04032032822734</v>
      </c>
      <c r="E3205" s="34">
        <v>19</v>
      </c>
    </row>
    <row r="3206" spans="2:5" x14ac:dyDescent="0.3">
      <c r="B3206" s="36">
        <v>2010</v>
      </c>
      <c r="C3206" s="31">
        <v>13200</v>
      </c>
      <c r="D3206" s="33">
        <v>98.885301446872433</v>
      </c>
      <c r="E3206" s="34">
        <v>43</v>
      </c>
    </row>
    <row r="3207" spans="2:5" x14ac:dyDescent="0.3">
      <c r="B3207" s="35" t="s">
        <v>512</v>
      </c>
      <c r="C3207" s="31">
        <v>10315.841897234212</v>
      </c>
      <c r="D3207" s="33">
        <v>99.074234467103807</v>
      </c>
      <c r="E3207" s="34">
        <v>1361</v>
      </c>
    </row>
    <row r="3208" spans="2:5" x14ac:dyDescent="0.3">
      <c r="B3208" s="36">
        <v>2007</v>
      </c>
      <c r="C3208" s="31">
        <v>4677.2151898734173</v>
      </c>
      <c r="D3208" s="33">
        <v>96.23165899363029</v>
      </c>
      <c r="E3208" s="34">
        <v>158</v>
      </c>
    </row>
    <row r="3209" spans="2:5" x14ac:dyDescent="0.3">
      <c r="B3209" s="36">
        <v>2008</v>
      </c>
      <c r="C3209" s="31">
        <v>5196.5517241379312</v>
      </c>
      <c r="D3209" s="33">
        <v>99.796962026164564</v>
      </c>
      <c r="E3209" s="34">
        <v>87</v>
      </c>
    </row>
    <row r="3210" spans="2:5" x14ac:dyDescent="0.3">
      <c r="B3210" s="36">
        <v>2009</v>
      </c>
      <c r="C3210" s="31">
        <v>6564</v>
      </c>
      <c r="D3210" s="33">
        <v>98.12025919259176</v>
      </c>
      <c r="E3210" s="34">
        <v>25</v>
      </c>
    </row>
    <row r="3211" spans="2:5" x14ac:dyDescent="0.3">
      <c r="B3211" s="36">
        <v>2010</v>
      </c>
      <c r="C3211" s="31">
        <v>7574.3243243243242</v>
      </c>
      <c r="D3211" s="33">
        <v>99.730794646495113</v>
      </c>
      <c r="E3211" s="34">
        <v>74</v>
      </c>
    </row>
    <row r="3212" spans="2:5" x14ac:dyDescent="0.3">
      <c r="B3212" s="36">
        <v>2011</v>
      </c>
      <c r="C3212" s="31">
        <v>11405.238095238095</v>
      </c>
      <c r="D3212" s="33">
        <v>101.60317369239539</v>
      </c>
      <c r="E3212" s="34">
        <v>84</v>
      </c>
    </row>
    <row r="3213" spans="2:5" x14ac:dyDescent="0.3">
      <c r="B3213" s="36">
        <v>2012</v>
      </c>
      <c r="C3213" s="31">
        <v>12446</v>
      </c>
      <c r="D3213" s="33">
        <v>100.41335930997325</v>
      </c>
      <c r="E3213" s="34">
        <v>125</v>
      </c>
    </row>
    <row r="3214" spans="2:5" x14ac:dyDescent="0.3">
      <c r="B3214" s="36">
        <v>2013</v>
      </c>
      <c r="C3214" s="31">
        <v>12972.307692307691</v>
      </c>
      <c r="D3214" s="33">
        <v>101.54280048305311</v>
      </c>
      <c r="E3214" s="34">
        <v>65</v>
      </c>
    </row>
    <row r="3215" spans="2:5" x14ac:dyDescent="0.3">
      <c r="B3215" s="36">
        <v>2014</v>
      </c>
      <c r="C3215" s="31">
        <v>15316.315049226441</v>
      </c>
      <c r="D3215" s="33">
        <v>98.027057455464018</v>
      </c>
      <c r="E3215" s="34">
        <v>711</v>
      </c>
    </row>
    <row r="3216" spans="2:5" x14ac:dyDescent="0.3">
      <c r="B3216" s="36">
        <v>2015</v>
      </c>
      <c r="C3216" s="31">
        <v>16690.625</v>
      </c>
      <c r="D3216" s="33">
        <v>96.202044404166756</v>
      </c>
      <c r="E3216" s="34">
        <v>32</v>
      </c>
    </row>
    <row r="3217" spans="2:5" x14ac:dyDescent="0.3">
      <c r="B3217" s="35" t="s">
        <v>297</v>
      </c>
      <c r="C3217" s="31">
        <v>972.91666666666663</v>
      </c>
      <c r="D3217" s="33">
        <v>86.359134848215675</v>
      </c>
      <c r="E3217" s="34">
        <v>13</v>
      </c>
    </row>
    <row r="3218" spans="2:5" x14ac:dyDescent="0.3">
      <c r="B3218" s="36">
        <v>1994</v>
      </c>
      <c r="C3218" s="31">
        <v>1000</v>
      </c>
      <c r="D3218" s="33">
        <v>100</v>
      </c>
      <c r="E3218" s="34">
        <v>1</v>
      </c>
    </row>
    <row r="3219" spans="2:5" x14ac:dyDescent="0.3">
      <c r="B3219" s="36">
        <v>1995</v>
      </c>
      <c r="C3219" s="31">
        <v>275</v>
      </c>
      <c r="D3219" s="33">
        <v>37.931034482758619</v>
      </c>
      <c r="E3219" s="34">
        <v>1</v>
      </c>
    </row>
    <row r="3220" spans="2:5" x14ac:dyDescent="0.3">
      <c r="B3220" s="36">
        <v>1996</v>
      </c>
      <c r="C3220" s="31">
        <v>1000</v>
      </c>
      <c r="D3220" s="33">
        <v>71.428571428571431</v>
      </c>
      <c r="E3220" s="34">
        <v>1</v>
      </c>
    </row>
    <row r="3221" spans="2:5" x14ac:dyDescent="0.3">
      <c r="B3221" s="36">
        <v>1998</v>
      </c>
      <c r="C3221" s="31">
        <v>733.33333333333337</v>
      </c>
      <c r="D3221" s="33">
        <v>85.256869772998797</v>
      </c>
      <c r="E3221" s="34">
        <v>3</v>
      </c>
    </row>
    <row r="3222" spans="2:5" x14ac:dyDescent="0.3">
      <c r="B3222" s="36">
        <v>1999</v>
      </c>
      <c r="C3222" s="31">
        <v>1466.6666666666667</v>
      </c>
      <c r="D3222" s="33">
        <v>109.9239107775693</v>
      </c>
      <c r="E3222" s="34">
        <v>3</v>
      </c>
    </row>
    <row r="3223" spans="2:5" x14ac:dyDescent="0.3">
      <c r="B3223" s="36">
        <v>2000</v>
      </c>
      <c r="C3223" s="31">
        <v>1362.5</v>
      </c>
      <c r="D3223" s="33">
        <v>113.61442262739598</v>
      </c>
      <c r="E3223" s="34">
        <v>4</v>
      </c>
    </row>
    <row r="3224" spans="2:5" x14ac:dyDescent="0.3">
      <c r="B3224" s="35" t="s">
        <v>513</v>
      </c>
      <c r="C3224" s="31">
        <v>9065.7496918921934</v>
      </c>
      <c r="D3224" s="33">
        <v>110.65817611861473</v>
      </c>
      <c r="E3224" s="34">
        <v>4550</v>
      </c>
    </row>
    <row r="3225" spans="2:5" x14ac:dyDescent="0.3">
      <c r="B3225" s="36">
        <v>1993</v>
      </c>
      <c r="C3225" s="31">
        <v>491.66666666666669</v>
      </c>
      <c r="D3225" s="33">
        <v>92.074592074592076</v>
      </c>
      <c r="E3225" s="34">
        <v>6</v>
      </c>
    </row>
    <row r="3226" spans="2:5" x14ac:dyDescent="0.3">
      <c r="B3226" s="36">
        <v>1994</v>
      </c>
      <c r="C3226" s="31">
        <v>700</v>
      </c>
      <c r="D3226" s="33">
        <v>126.13353033521101</v>
      </c>
      <c r="E3226" s="34">
        <v>7</v>
      </c>
    </row>
    <row r="3227" spans="2:5" x14ac:dyDescent="0.3">
      <c r="B3227" s="36">
        <v>1995</v>
      </c>
      <c r="C3227" s="31">
        <v>547.72727272727275</v>
      </c>
      <c r="D3227" s="33">
        <v>85.594986078652141</v>
      </c>
      <c r="E3227" s="34">
        <v>11</v>
      </c>
    </row>
    <row r="3228" spans="2:5" x14ac:dyDescent="0.3">
      <c r="B3228" s="36">
        <v>1996</v>
      </c>
      <c r="C3228" s="31">
        <v>711.36363636363637</v>
      </c>
      <c r="D3228" s="33">
        <v>97.857507910983841</v>
      </c>
      <c r="E3228" s="34">
        <v>11</v>
      </c>
    </row>
    <row r="3229" spans="2:5" x14ac:dyDescent="0.3">
      <c r="B3229" s="36">
        <v>1997</v>
      </c>
      <c r="C3229" s="31">
        <v>1306.25</v>
      </c>
      <c r="D3229" s="33">
        <v>132.90367108381815</v>
      </c>
      <c r="E3229" s="34">
        <v>8</v>
      </c>
    </row>
    <row r="3230" spans="2:5" x14ac:dyDescent="0.3">
      <c r="B3230" s="36">
        <v>1998</v>
      </c>
      <c r="C3230" s="31">
        <v>900</v>
      </c>
      <c r="D3230" s="33">
        <v>328.84615384615387</v>
      </c>
      <c r="E3230" s="34">
        <v>2</v>
      </c>
    </row>
    <row r="3231" spans="2:5" x14ac:dyDescent="0.3">
      <c r="B3231" s="36">
        <v>1999</v>
      </c>
      <c r="C3231" s="31">
        <v>1201.8867924528302</v>
      </c>
      <c r="D3231" s="33">
        <v>91.502243967438417</v>
      </c>
      <c r="E3231" s="34">
        <v>53</v>
      </c>
    </row>
    <row r="3232" spans="2:5" x14ac:dyDescent="0.3">
      <c r="B3232" s="36">
        <v>2000</v>
      </c>
      <c r="C3232" s="31">
        <v>1607.3717948717949</v>
      </c>
      <c r="D3232" s="33">
        <v>106.28395772738727</v>
      </c>
      <c r="E3232" s="34">
        <v>78</v>
      </c>
    </row>
    <row r="3233" spans="2:5" x14ac:dyDescent="0.3">
      <c r="B3233" s="36">
        <v>2001</v>
      </c>
      <c r="C3233" s="31">
        <v>1813.6363636363637</v>
      </c>
      <c r="D3233" s="33">
        <v>92.981377973252805</v>
      </c>
      <c r="E3233" s="34">
        <v>33</v>
      </c>
    </row>
    <row r="3234" spans="2:5" x14ac:dyDescent="0.3">
      <c r="B3234" s="36">
        <v>2002</v>
      </c>
      <c r="C3234" s="31">
        <v>2008.28025477707</v>
      </c>
      <c r="D3234" s="33">
        <v>82.981904436290947</v>
      </c>
      <c r="E3234" s="34">
        <v>157</v>
      </c>
    </row>
    <row r="3235" spans="2:5" x14ac:dyDescent="0.3">
      <c r="B3235" s="36">
        <v>2003</v>
      </c>
      <c r="C3235" s="31">
        <v>2532.3529411764707</v>
      </c>
      <c r="D3235" s="33">
        <v>121.91676730613422</v>
      </c>
      <c r="E3235" s="34">
        <v>102</v>
      </c>
    </row>
    <row r="3236" spans="2:5" x14ac:dyDescent="0.3">
      <c r="B3236" s="36">
        <v>2004</v>
      </c>
      <c r="C3236" s="31">
        <v>3207.7988338192422</v>
      </c>
      <c r="D3236" s="33">
        <v>99.237152079364392</v>
      </c>
      <c r="E3236" s="34">
        <v>343</v>
      </c>
    </row>
    <row r="3237" spans="2:5" x14ac:dyDescent="0.3">
      <c r="B3237" s="36">
        <v>2005</v>
      </c>
      <c r="C3237" s="31">
        <v>5272.2921914357685</v>
      </c>
      <c r="D3237" s="33">
        <v>97.066127285883582</v>
      </c>
      <c r="E3237" s="34">
        <v>397</v>
      </c>
    </row>
    <row r="3238" spans="2:5" x14ac:dyDescent="0.3">
      <c r="B3238" s="36">
        <v>2006</v>
      </c>
      <c r="C3238" s="31">
        <v>6394.9230769230771</v>
      </c>
      <c r="D3238" s="33">
        <v>96.556788224716428</v>
      </c>
      <c r="E3238" s="34">
        <v>325</v>
      </c>
    </row>
    <row r="3239" spans="2:5" x14ac:dyDescent="0.3">
      <c r="B3239" s="36">
        <v>2007</v>
      </c>
      <c r="C3239" s="31">
        <v>8522.2021660649825</v>
      </c>
      <c r="D3239" s="33">
        <v>98.996524975509303</v>
      </c>
      <c r="E3239" s="34">
        <v>277</v>
      </c>
    </row>
    <row r="3240" spans="2:5" x14ac:dyDescent="0.3">
      <c r="B3240" s="36">
        <v>2008</v>
      </c>
      <c r="C3240" s="31">
        <v>10286.507936507936</v>
      </c>
      <c r="D3240" s="33">
        <v>98.493094711917209</v>
      </c>
      <c r="E3240" s="34">
        <v>189</v>
      </c>
    </row>
    <row r="3241" spans="2:5" x14ac:dyDescent="0.3">
      <c r="B3241" s="36">
        <v>2009</v>
      </c>
      <c r="C3241" s="31">
        <v>12362.804878048781</v>
      </c>
      <c r="D3241" s="33">
        <v>100.99657917998287</v>
      </c>
      <c r="E3241" s="34">
        <v>82</v>
      </c>
    </row>
    <row r="3242" spans="2:5" x14ac:dyDescent="0.3">
      <c r="B3242" s="36">
        <v>2010</v>
      </c>
      <c r="C3242" s="31">
        <v>14436.59793814433</v>
      </c>
      <c r="D3242" s="33">
        <v>98.727525644510393</v>
      </c>
      <c r="E3242" s="34">
        <v>97</v>
      </c>
    </row>
    <row r="3243" spans="2:5" x14ac:dyDescent="0.3">
      <c r="B3243" s="36">
        <v>2011</v>
      </c>
      <c r="C3243" s="31">
        <v>20309.237875288683</v>
      </c>
      <c r="D3243" s="33">
        <v>99.804131324759879</v>
      </c>
      <c r="E3243" s="34">
        <v>433</v>
      </c>
    </row>
    <row r="3244" spans="2:5" x14ac:dyDescent="0.3">
      <c r="B3244" s="36">
        <v>2012</v>
      </c>
      <c r="C3244" s="31">
        <v>23986.675970873788</v>
      </c>
      <c r="D3244" s="33">
        <v>99.478169112193044</v>
      </c>
      <c r="E3244" s="34">
        <v>824</v>
      </c>
    </row>
    <row r="3245" spans="2:5" x14ac:dyDescent="0.3">
      <c r="B3245" s="36">
        <v>2013</v>
      </c>
      <c r="C3245" s="31">
        <v>25579.213483146068</v>
      </c>
      <c r="D3245" s="33">
        <v>99.903976074875771</v>
      </c>
      <c r="E3245" s="34">
        <v>178</v>
      </c>
    </row>
    <row r="3246" spans="2:5" x14ac:dyDescent="0.3">
      <c r="B3246" s="36">
        <v>2014</v>
      </c>
      <c r="C3246" s="31">
        <v>31782.432432432433</v>
      </c>
      <c r="D3246" s="33">
        <v>99.264858379999879</v>
      </c>
      <c r="E3246" s="34">
        <v>888</v>
      </c>
    </row>
    <row r="3247" spans="2:5" x14ac:dyDescent="0.3">
      <c r="B3247" s="36">
        <v>2015</v>
      </c>
      <c r="C3247" s="31">
        <v>32551.020408163266</v>
      </c>
      <c r="D3247" s="33">
        <v>97.536430994511235</v>
      </c>
      <c r="E3247" s="34">
        <v>49</v>
      </c>
    </row>
    <row r="3248" spans="2:5" x14ac:dyDescent="0.3">
      <c r="B3248" s="35" t="s">
        <v>514</v>
      </c>
      <c r="C3248" s="31">
        <v>61000</v>
      </c>
      <c r="D3248" s="33">
        <v>102.86677908937605</v>
      </c>
      <c r="E3248" s="34">
        <v>1</v>
      </c>
    </row>
    <row r="3249" spans="2:5" x14ac:dyDescent="0.3">
      <c r="B3249" s="36">
        <v>2015</v>
      </c>
      <c r="C3249" s="31">
        <v>61000</v>
      </c>
      <c r="D3249" s="33">
        <v>102.86677908937605</v>
      </c>
      <c r="E3249" s="34">
        <v>1</v>
      </c>
    </row>
    <row r="3250" spans="2:5" x14ac:dyDescent="0.3">
      <c r="B3250" s="35" t="s">
        <v>515</v>
      </c>
      <c r="C3250" s="31">
        <v>6952.345752346836</v>
      </c>
      <c r="D3250" s="33">
        <v>97.603994280700775</v>
      </c>
      <c r="E3250" s="34">
        <v>2468</v>
      </c>
    </row>
    <row r="3251" spans="2:5" x14ac:dyDescent="0.3">
      <c r="B3251" s="36">
        <v>2002</v>
      </c>
      <c r="C3251" s="31">
        <v>2211.1111111111113</v>
      </c>
      <c r="D3251" s="33">
        <v>93.148911452911989</v>
      </c>
      <c r="E3251" s="34">
        <v>153</v>
      </c>
    </row>
    <row r="3252" spans="2:5" x14ac:dyDescent="0.3">
      <c r="B3252" s="36">
        <v>2003</v>
      </c>
      <c r="C3252" s="31">
        <v>2829.6875</v>
      </c>
      <c r="D3252" s="33">
        <v>96.440701386062102</v>
      </c>
      <c r="E3252" s="34">
        <v>160</v>
      </c>
    </row>
    <row r="3253" spans="2:5" x14ac:dyDescent="0.3">
      <c r="B3253" s="36">
        <v>2004</v>
      </c>
      <c r="C3253" s="31">
        <v>3073.7980769230771</v>
      </c>
      <c r="D3253" s="33">
        <v>99.926876316206219</v>
      </c>
      <c r="E3253" s="34">
        <v>208</v>
      </c>
    </row>
    <row r="3254" spans="2:5" x14ac:dyDescent="0.3">
      <c r="B3254" s="36">
        <v>2005</v>
      </c>
      <c r="C3254" s="31">
        <v>4193.1174089068827</v>
      </c>
      <c r="D3254" s="33">
        <v>95.14018474657901</v>
      </c>
      <c r="E3254" s="34">
        <v>247</v>
      </c>
    </row>
    <row r="3255" spans="2:5" x14ac:dyDescent="0.3">
      <c r="B3255" s="36">
        <v>2006</v>
      </c>
      <c r="C3255" s="31">
        <v>4825.8364312267659</v>
      </c>
      <c r="D3255" s="33">
        <v>97.025131696119672</v>
      </c>
      <c r="E3255" s="34">
        <v>269</v>
      </c>
    </row>
    <row r="3256" spans="2:5" x14ac:dyDescent="0.3">
      <c r="B3256" s="36">
        <v>2007</v>
      </c>
      <c r="C3256" s="31">
        <v>5350.606060606061</v>
      </c>
      <c r="D3256" s="33">
        <v>96.737182266958939</v>
      </c>
      <c r="E3256" s="34">
        <v>165</v>
      </c>
    </row>
    <row r="3257" spans="2:5" x14ac:dyDescent="0.3">
      <c r="B3257" s="36">
        <v>2008</v>
      </c>
      <c r="C3257" s="31">
        <v>8148.4022556390973</v>
      </c>
      <c r="D3257" s="33">
        <v>99.168878970033305</v>
      </c>
      <c r="E3257" s="34">
        <v>266</v>
      </c>
    </row>
    <row r="3258" spans="2:5" x14ac:dyDescent="0.3">
      <c r="B3258" s="36">
        <v>2009</v>
      </c>
      <c r="C3258" s="31">
        <v>9402.8571428571431</v>
      </c>
      <c r="D3258" s="33">
        <v>97.891808351466722</v>
      </c>
      <c r="E3258" s="34">
        <v>70</v>
      </c>
    </row>
    <row r="3259" spans="2:5" x14ac:dyDescent="0.3">
      <c r="B3259" s="36">
        <v>2010</v>
      </c>
      <c r="C3259" s="31">
        <v>10635.766423357663</v>
      </c>
      <c r="D3259" s="33">
        <v>97.91099205678124</v>
      </c>
      <c r="E3259" s="34">
        <v>137</v>
      </c>
    </row>
    <row r="3260" spans="2:5" x14ac:dyDescent="0.3">
      <c r="B3260" s="36">
        <v>2011</v>
      </c>
      <c r="C3260" s="31">
        <v>12183.236994219653</v>
      </c>
      <c r="D3260" s="33">
        <v>100.87860242165966</v>
      </c>
      <c r="E3260" s="34">
        <v>173</v>
      </c>
    </row>
    <row r="3261" spans="2:5" x14ac:dyDescent="0.3">
      <c r="B3261" s="36">
        <v>2012</v>
      </c>
      <c r="C3261" s="31">
        <v>13621.383870967742</v>
      </c>
      <c r="D3261" s="33">
        <v>99.374667422929704</v>
      </c>
      <c r="E3261" s="34">
        <v>620</v>
      </c>
    </row>
    <row r="3262" spans="2:5" x14ac:dyDescent="0.3">
      <c r="B3262" s="35" t="s">
        <v>516</v>
      </c>
      <c r="C3262" s="31">
        <v>9624.5980666255964</v>
      </c>
      <c r="D3262" s="33">
        <v>99.138733257045544</v>
      </c>
      <c r="E3262" s="34">
        <v>1760</v>
      </c>
    </row>
    <row r="3263" spans="2:5" x14ac:dyDescent="0.3">
      <c r="B3263" s="36">
        <v>2007</v>
      </c>
      <c r="C3263" s="31">
        <v>5276.7857142857147</v>
      </c>
      <c r="D3263" s="33">
        <v>99.098037610913821</v>
      </c>
      <c r="E3263" s="34">
        <v>84</v>
      </c>
    </row>
    <row r="3264" spans="2:5" x14ac:dyDescent="0.3">
      <c r="B3264" s="36">
        <v>2008</v>
      </c>
      <c r="C3264" s="31">
        <v>5353.4226190476193</v>
      </c>
      <c r="D3264" s="33">
        <v>98.273461346674296</v>
      </c>
      <c r="E3264" s="34">
        <v>168</v>
      </c>
    </row>
    <row r="3265" spans="2:5" x14ac:dyDescent="0.3">
      <c r="B3265" s="36">
        <v>2009</v>
      </c>
      <c r="C3265" s="31">
        <v>6037.3493975903611</v>
      </c>
      <c r="D3265" s="33">
        <v>97.570966876655305</v>
      </c>
      <c r="E3265" s="34">
        <v>83</v>
      </c>
    </row>
    <row r="3266" spans="2:5" x14ac:dyDescent="0.3">
      <c r="B3266" s="36">
        <v>2010</v>
      </c>
      <c r="C3266" s="31">
        <v>7183.8842975206608</v>
      </c>
      <c r="D3266" s="33">
        <v>102.24764271472553</v>
      </c>
      <c r="E3266" s="34">
        <v>121</v>
      </c>
    </row>
    <row r="3267" spans="2:5" x14ac:dyDescent="0.3">
      <c r="B3267" s="36">
        <v>2011</v>
      </c>
      <c r="C3267" s="31">
        <v>8638.0239520958075</v>
      </c>
      <c r="D3267" s="33">
        <v>100.56748179115057</v>
      </c>
      <c r="E3267" s="34">
        <v>167</v>
      </c>
    </row>
    <row r="3268" spans="2:5" x14ac:dyDescent="0.3">
      <c r="B3268" s="36">
        <v>2012</v>
      </c>
      <c r="C3268" s="31">
        <v>11021.39423076923</v>
      </c>
      <c r="D3268" s="33">
        <v>98.361497059820621</v>
      </c>
      <c r="E3268" s="34">
        <v>208</v>
      </c>
    </row>
    <row r="3269" spans="2:5" x14ac:dyDescent="0.3">
      <c r="B3269" s="36">
        <v>2013</v>
      </c>
      <c r="C3269" s="31">
        <v>11878.632478632479</v>
      </c>
      <c r="D3269" s="33">
        <v>99.651090560169834</v>
      </c>
      <c r="E3269" s="34">
        <v>117</v>
      </c>
    </row>
    <row r="3270" spans="2:5" x14ac:dyDescent="0.3">
      <c r="B3270" s="36">
        <v>2014</v>
      </c>
      <c r="C3270" s="31">
        <v>14556.527590847914</v>
      </c>
      <c r="D3270" s="33">
        <v>98.48911212329314</v>
      </c>
      <c r="E3270" s="34">
        <v>743</v>
      </c>
    </row>
    <row r="3271" spans="2:5" x14ac:dyDescent="0.3">
      <c r="B3271" s="36">
        <v>2015</v>
      </c>
      <c r="C3271" s="31">
        <v>16675.36231884058</v>
      </c>
      <c r="D3271" s="33">
        <v>97.989309230006953</v>
      </c>
      <c r="E3271" s="34">
        <v>69</v>
      </c>
    </row>
    <row r="3272" spans="2:5" x14ac:dyDescent="0.3">
      <c r="B3272" s="35" t="s">
        <v>517</v>
      </c>
      <c r="C3272" s="31">
        <v>12902.04003576984</v>
      </c>
      <c r="D3272" s="33">
        <v>93.033308718376261</v>
      </c>
      <c r="E3272" s="34">
        <v>3699</v>
      </c>
    </row>
    <row r="3273" spans="2:5" x14ac:dyDescent="0.3">
      <c r="B3273" s="36">
        <v>1993</v>
      </c>
      <c r="C3273" s="31">
        <v>600</v>
      </c>
      <c r="D3273" s="33">
        <v>50</v>
      </c>
      <c r="E3273" s="34">
        <v>1</v>
      </c>
    </row>
    <row r="3274" spans="2:5" x14ac:dyDescent="0.3">
      <c r="B3274" s="36">
        <v>1994</v>
      </c>
      <c r="C3274" s="31">
        <v>1500</v>
      </c>
      <c r="D3274" s="33">
        <v>47.244094488188978</v>
      </c>
      <c r="E3274" s="34">
        <v>1</v>
      </c>
    </row>
    <row r="3275" spans="2:5" x14ac:dyDescent="0.3">
      <c r="B3275" s="36">
        <v>1995</v>
      </c>
      <c r="C3275" s="31">
        <v>2900</v>
      </c>
      <c r="D3275" s="33">
        <v>81.11888111888112</v>
      </c>
      <c r="E3275" s="34">
        <v>1</v>
      </c>
    </row>
    <row r="3276" spans="2:5" x14ac:dyDescent="0.3">
      <c r="B3276" s="36">
        <v>1997</v>
      </c>
      <c r="C3276" s="31">
        <v>3400</v>
      </c>
      <c r="D3276" s="33">
        <v>92.671040081885224</v>
      </c>
      <c r="E3276" s="34">
        <v>3</v>
      </c>
    </row>
    <row r="3277" spans="2:5" x14ac:dyDescent="0.3">
      <c r="B3277" s="36">
        <v>1998</v>
      </c>
      <c r="C3277" s="31">
        <v>4450</v>
      </c>
      <c r="D3277" s="33">
        <v>112.96023564064799</v>
      </c>
      <c r="E3277" s="34">
        <v>2</v>
      </c>
    </row>
    <row r="3278" spans="2:5" x14ac:dyDescent="0.3">
      <c r="B3278" s="36">
        <v>1999</v>
      </c>
      <c r="C3278" s="31">
        <v>5475</v>
      </c>
      <c r="D3278" s="33">
        <v>87.44371450500617</v>
      </c>
      <c r="E3278" s="34">
        <v>4</v>
      </c>
    </row>
    <row r="3279" spans="2:5" x14ac:dyDescent="0.3">
      <c r="B3279" s="36">
        <v>2000</v>
      </c>
      <c r="C3279" s="31">
        <v>4842.8571428571431</v>
      </c>
      <c r="D3279" s="33">
        <v>84.880314819713206</v>
      </c>
      <c r="E3279" s="34">
        <v>7</v>
      </c>
    </row>
    <row r="3280" spans="2:5" x14ac:dyDescent="0.3">
      <c r="B3280" s="36">
        <v>2001</v>
      </c>
      <c r="C3280" s="31">
        <v>6333.333333333333</v>
      </c>
      <c r="D3280" s="33">
        <v>111.45818186476254</v>
      </c>
      <c r="E3280" s="34">
        <v>9</v>
      </c>
    </row>
    <row r="3281" spans="2:5" x14ac:dyDescent="0.3">
      <c r="B3281" s="36">
        <v>2002</v>
      </c>
      <c r="C3281" s="31">
        <v>6820.588235294118</v>
      </c>
      <c r="D3281" s="33">
        <v>90.173116517712785</v>
      </c>
      <c r="E3281" s="34">
        <v>34</v>
      </c>
    </row>
    <row r="3282" spans="2:5" x14ac:dyDescent="0.3">
      <c r="B3282" s="36">
        <v>2003</v>
      </c>
      <c r="C3282" s="31">
        <v>8819.354838709678</v>
      </c>
      <c r="D3282" s="33">
        <v>94.909329579468206</v>
      </c>
      <c r="E3282" s="34">
        <v>31</v>
      </c>
    </row>
    <row r="3283" spans="2:5" x14ac:dyDescent="0.3">
      <c r="B3283" s="36">
        <v>2004</v>
      </c>
      <c r="C3283" s="31">
        <v>10092.990654205607</v>
      </c>
      <c r="D3283" s="33">
        <v>101.76457846521072</v>
      </c>
      <c r="E3283" s="34">
        <v>107</v>
      </c>
    </row>
    <row r="3284" spans="2:5" x14ac:dyDescent="0.3">
      <c r="B3284" s="36">
        <v>2005</v>
      </c>
      <c r="C3284" s="31">
        <v>11475.555555555555</v>
      </c>
      <c r="D3284" s="33">
        <v>99.433348963389108</v>
      </c>
      <c r="E3284" s="34">
        <v>90</v>
      </c>
    </row>
    <row r="3285" spans="2:5" x14ac:dyDescent="0.3">
      <c r="B3285" s="36">
        <v>2006</v>
      </c>
      <c r="C3285" s="31">
        <v>11454.347826086956</v>
      </c>
      <c r="D3285" s="33">
        <v>89.970127569600564</v>
      </c>
      <c r="E3285" s="34">
        <v>23</v>
      </c>
    </row>
    <row r="3286" spans="2:5" x14ac:dyDescent="0.3">
      <c r="B3286" s="36">
        <v>2007</v>
      </c>
      <c r="C3286" s="31">
        <v>14489.130434782608</v>
      </c>
      <c r="D3286" s="33">
        <v>100.52303582706803</v>
      </c>
      <c r="E3286" s="34">
        <v>322</v>
      </c>
    </row>
    <row r="3287" spans="2:5" x14ac:dyDescent="0.3">
      <c r="B3287" s="36">
        <v>2008</v>
      </c>
      <c r="C3287" s="31">
        <v>16246.081081081082</v>
      </c>
      <c r="D3287" s="33">
        <v>99.365811986820873</v>
      </c>
      <c r="E3287" s="34">
        <v>370</v>
      </c>
    </row>
    <row r="3288" spans="2:5" x14ac:dyDescent="0.3">
      <c r="B3288" s="36">
        <v>2009</v>
      </c>
      <c r="C3288" s="31">
        <v>18117.183098591548</v>
      </c>
      <c r="D3288" s="33">
        <v>100.60342653379199</v>
      </c>
      <c r="E3288" s="34">
        <v>213</v>
      </c>
    </row>
    <row r="3289" spans="2:5" x14ac:dyDescent="0.3">
      <c r="B3289" s="36">
        <v>2010</v>
      </c>
      <c r="C3289" s="31">
        <v>20326.728723404256</v>
      </c>
      <c r="D3289" s="33">
        <v>99.9420091238281</v>
      </c>
      <c r="E3289" s="34">
        <v>376</v>
      </c>
    </row>
    <row r="3290" spans="2:5" x14ac:dyDescent="0.3">
      <c r="B3290" s="36">
        <v>2011</v>
      </c>
      <c r="C3290" s="31">
        <v>22077.478540772532</v>
      </c>
      <c r="D3290" s="33">
        <v>99.758873760922654</v>
      </c>
      <c r="E3290" s="34">
        <v>466</v>
      </c>
    </row>
    <row r="3291" spans="2:5" x14ac:dyDescent="0.3">
      <c r="B3291" s="36">
        <v>2012</v>
      </c>
      <c r="C3291" s="31">
        <v>24864.845010615711</v>
      </c>
      <c r="D3291" s="33">
        <v>100.04859642404386</v>
      </c>
      <c r="E3291" s="34">
        <v>471</v>
      </c>
    </row>
    <row r="3292" spans="2:5" x14ac:dyDescent="0.3">
      <c r="B3292" s="36">
        <v>2013</v>
      </c>
      <c r="C3292" s="31">
        <v>26618.502846299809</v>
      </c>
      <c r="D3292" s="33">
        <v>100.27742515772023</v>
      </c>
      <c r="E3292" s="34">
        <v>527</v>
      </c>
    </row>
    <row r="3293" spans="2:5" x14ac:dyDescent="0.3">
      <c r="B3293" s="36">
        <v>2014</v>
      </c>
      <c r="C3293" s="31">
        <v>29484.653465346535</v>
      </c>
      <c r="D3293" s="33">
        <v>100.97020505361745</v>
      </c>
      <c r="E3293" s="34">
        <v>505</v>
      </c>
    </row>
    <row r="3294" spans="2:5" x14ac:dyDescent="0.3">
      <c r="B3294" s="36">
        <v>2015</v>
      </c>
      <c r="C3294" s="31">
        <v>33456.25</v>
      </c>
      <c r="D3294" s="33">
        <v>101.21644432199814</v>
      </c>
      <c r="E3294" s="34">
        <v>136</v>
      </c>
    </row>
    <row r="3295" spans="2:5" x14ac:dyDescent="0.3">
      <c r="B3295" s="32" t="s">
        <v>33</v>
      </c>
      <c r="C3295" s="31">
        <v>6753.0465005597016</v>
      </c>
      <c r="D3295" s="33">
        <v>102.64512675682364</v>
      </c>
      <c r="E3295" s="34">
        <v>17876</v>
      </c>
    </row>
    <row r="3296" spans="2:5" x14ac:dyDescent="0.3">
      <c r="B3296" s="35" t="s">
        <v>518</v>
      </c>
      <c r="C3296" s="31">
        <v>4071.9255907491201</v>
      </c>
      <c r="D3296" s="33">
        <v>94.974644934186244</v>
      </c>
      <c r="E3296" s="34">
        <v>95</v>
      </c>
    </row>
    <row r="3297" spans="2:5" x14ac:dyDescent="0.3">
      <c r="B3297" s="36">
        <v>2004</v>
      </c>
      <c r="C3297" s="31">
        <v>2010</v>
      </c>
      <c r="D3297" s="33">
        <v>104.46686852774734</v>
      </c>
      <c r="E3297" s="34">
        <v>30</v>
      </c>
    </row>
    <row r="3298" spans="2:5" x14ac:dyDescent="0.3">
      <c r="B3298" s="36">
        <v>2005</v>
      </c>
      <c r="C3298" s="31">
        <v>2421.6666666666665</v>
      </c>
      <c r="D3298" s="33">
        <v>98.192801831822209</v>
      </c>
      <c r="E3298" s="34">
        <v>30</v>
      </c>
    </row>
    <row r="3299" spans="2:5" x14ac:dyDescent="0.3">
      <c r="B3299" s="36">
        <v>2006</v>
      </c>
      <c r="C3299" s="31">
        <v>3294.1176470588234</v>
      </c>
      <c r="D3299" s="33">
        <v>98.262343438633465</v>
      </c>
      <c r="E3299" s="34">
        <v>17</v>
      </c>
    </row>
    <row r="3300" spans="2:5" x14ac:dyDescent="0.3">
      <c r="B3300" s="36">
        <v>2007</v>
      </c>
      <c r="C3300" s="31">
        <v>4875</v>
      </c>
      <c r="D3300" s="33">
        <v>119.56583421443214</v>
      </c>
      <c r="E3300" s="34">
        <v>4</v>
      </c>
    </row>
    <row r="3301" spans="2:5" x14ac:dyDescent="0.3">
      <c r="B3301" s="36">
        <v>2008</v>
      </c>
      <c r="C3301" s="31">
        <v>6330.7692307692305</v>
      </c>
      <c r="D3301" s="33">
        <v>97.958152433603814</v>
      </c>
      <c r="E3301" s="34">
        <v>13</v>
      </c>
    </row>
    <row r="3302" spans="2:5" x14ac:dyDescent="0.3">
      <c r="B3302" s="36">
        <v>2009</v>
      </c>
      <c r="C3302" s="31">
        <v>5500</v>
      </c>
      <c r="D3302" s="33">
        <v>51.401869158878498</v>
      </c>
      <c r="E3302" s="34">
        <v>1</v>
      </c>
    </row>
    <row r="3303" spans="2:5" x14ac:dyDescent="0.3">
      <c r="B3303" s="35" t="s">
        <v>519</v>
      </c>
      <c r="C3303" s="31">
        <v>8739.5061728395067</v>
      </c>
      <c r="D3303" s="33">
        <v>95.883034191766058</v>
      </c>
      <c r="E3303" s="34">
        <v>81</v>
      </c>
    </row>
    <row r="3304" spans="2:5" x14ac:dyDescent="0.3">
      <c r="B3304" s="36">
        <v>2009</v>
      </c>
      <c r="C3304" s="31">
        <v>8739.5061728395067</v>
      </c>
      <c r="D3304" s="33">
        <v>95.883034191766058</v>
      </c>
      <c r="E3304" s="34">
        <v>81</v>
      </c>
    </row>
    <row r="3305" spans="2:5" x14ac:dyDescent="0.3">
      <c r="B3305" s="35" t="s">
        <v>520</v>
      </c>
      <c r="C3305" s="31">
        <v>20947.511123470522</v>
      </c>
      <c r="D3305" s="33">
        <v>99.708687210010453</v>
      </c>
      <c r="E3305" s="34">
        <v>244</v>
      </c>
    </row>
    <row r="3306" spans="2:5" x14ac:dyDescent="0.3">
      <c r="B3306" s="36">
        <v>2014</v>
      </c>
      <c r="C3306" s="31">
        <v>20734.677419354837</v>
      </c>
      <c r="D3306" s="33">
        <v>99.988127383421883</v>
      </c>
      <c r="E3306" s="34">
        <v>186</v>
      </c>
    </row>
    <row r="3307" spans="2:5" x14ac:dyDescent="0.3">
      <c r="B3307" s="36">
        <v>2015</v>
      </c>
      <c r="C3307" s="31">
        <v>21160.344827586207</v>
      </c>
      <c r="D3307" s="33">
        <v>99.429247036599008</v>
      </c>
      <c r="E3307" s="34">
        <v>58</v>
      </c>
    </row>
    <row r="3308" spans="2:5" x14ac:dyDescent="0.3">
      <c r="B3308" s="35" t="s">
        <v>521</v>
      </c>
      <c r="C3308" s="31">
        <v>9233.625596428019</v>
      </c>
      <c r="D3308" s="33">
        <v>97.869524744346108</v>
      </c>
      <c r="E3308" s="34">
        <v>2739</v>
      </c>
    </row>
    <row r="3309" spans="2:5" x14ac:dyDescent="0.3">
      <c r="B3309" s="36">
        <v>2010</v>
      </c>
      <c r="C3309" s="31">
        <v>5967.9856115107914</v>
      </c>
      <c r="D3309" s="33">
        <v>97.9136574357737</v>
      </c>
      <c r="E3309" s="34">
        <v>278</v>
      </c>
    </row>
    <row r="3310" spans="2:5" x14ac:dyDescent="0.3">
      <c r="B3310" s="36">
        <v>2011</v>
      </c>
      <c r="C3310" s="31">
        <v>6860.3550295857985</v>
      </c>
      <c r="D3310" s="33">
        <v>96.637257529378218</v>
      </c>
      <c r="E3310" s="34">
        <v>169</v>
      </c>
    </row>
    <row r="3311" spans="2:5" x14ac:dyDescent="0.3">
      <c r="B3311" s="36">
        <v>2012</v>
      </c>
      <c r="C3311" s="31">
        <v>8528.0678851174944</v>
      </c>
      <c r="D3311" s="33">
        <v>96.76241866745859</v>
      </c>
      <c r="E3311" s="34">
        <v>383</v>
      </c>
    </row>
    <row r="3312" spans="2:5" x14ac:dyDescent="0.3">
      <c r="B3312" s="36">
        <v>2013</v>
      </c>
      <c r="C3312" s="31">
        <v>9580.6260162601629</v>
      </c>
      <c r="D3312" s="33">
        <v>97.886455048501787</v>
      </c>
      <c r="E3312" s="34">
        <v>369</v>
      </c>
    </row>
    <row r="3313" spans="2:5" x14ac:dyDescent="0.3">
      <c r="B3313" s="36">
        <v>2014</v>
      </c>
      <c r="C3313" s="31">
        <v>12003.180574555403</v>
      </c>
      <c r="D3313" s="33">
        <v>99.041725325484705</v>
      </c>
      <c r="E3313" s="34">
        <v>1462</v>
      </c>
    </row>
    <row r="3314" spans="2:5" x14ac:dyDescent="0.3">
      <c r="B3314" s="36">
        <v>2015</v>
      </c>
      <c r="C3314" s="31">
        <v>12461.538461538461</v>
      </c>
      <c r="D3314" s="33">
        <v>98.97563445947965</v>
      </c>
      <c r="E3314" s="34">
        <v>78</v>
      </c>
    </row>
    <row r="3315" spans="2:5" x14ac:dyDescent="0.3">
      <c r="B3315" s="35" t="s">
        <v>522</v>
      </c>
      <c r="C3315" s="31">
        <v>38557.37704918033</v>
      </c>
      <c r="D3315" s="33">
        <v>99.885018989917029</v>
      </c>
      <c r="E3315" s="34">
        <v>61</v>
      </c>
    </row>
    <row r="3316" spans="2:5" x14ac:dyDescent="0.3">
      <c r="B3316" s="36">
        <v>2015</v>
      </c>
      <c r="C3316" s="31">
        <v>38557.37704918033</v>
      </c>
      <c r="D3316" s="33">
        <v>99.885018989917029</v>
      </c>
      <c r="E3316" s="34">
        <v>61</v>
      </c>
    </row>
    <row r="3317" spans="2:5" x14ac:dyDescent="0.3">
      <c r="B3317" s="35" t="s">
        <v>523</v>
      </c>
      <c r="C3317" s="31">
        <v>6485.9454560717977</v>
      </c>
      <c r="D3317" s="33">
        <v>126.63010409241859</v>
      </c>
      <c r="E3317" s="34">
        <v>4356</v>
      </c>
    </row>
    <row r="3318" spans="2:5" x14ac:dyDescent="0.3">
      <c r="B3318" s="36">
        <v>2001</v>
      </c>
      <c r="C3318" s="31">
        <v>558.33333333333337</v>
      </c>
      <c r="D3318" s="33">
        <v>525.89718570110733</v>
      </c>
      <c r="E3318" s="34">
        <v>6</v>
      </c>
    </row>
    <row r="3319" spans="2:5" x14ac:dyDescent="0.3">
      <c r="B3319" s="36">
        <v>2002</v>
      </c>
      <c r="C3319" s="31">
        <v>646.875</v>
      </c>
      <c r="D3319" s="33">
        <v>67.440562198626708</v>
      </c>
      <c r="E3319" s="34">
        <v>8</v>
      </c>
    </row>
    <row r="3320" spans="2:5" x14ac:dyDescent="0.3">
      <c r="B3320" s="36">
        <v>2003</v>
      </c>
      <c r="C3320" s="31">
        <v>1215.625</v>
      </c>
      <c r="D3320" s="33">
        <v>125.86463396400919</v>
      </c>
      <c r="E3320" s="34">
        <v>16</v>
      </c>
    </row>
    <row r="3321" spans="2:5" x14ac:dyDescent="0.3">
      <c r="B3321" s="36">
        <v>2004</v>
      </c>
      <c r="C3321" s="31">
        <v>1473.1707317073171</v>
      </c>
      <c r="D3321" s="33">
        <v>100.71046463236712</v>
      </c>
      <c r="E3321" s="34">
        <v>41</v>
      </c>
    </row>
    <row r="3322" spans="2:5" x14ac:dyDescent="0.3">
      <c r="B3322" s="36">
        <v>2005</v>
      </c>
      <c r="C3322" s="31">
        <v>1766.6666666666667</v>
      </c>
      <c r="D3322" s="33">
        <v>106.22267813312604</v>
      </c>
      <c r="E3322" s="34">
        <v>21</v>
      </c>
    </row>
    <row r="3323" spans="2:5" x14ac:dyDescent="0.3">
      <c r="B3323" s="36">
        <v>2006</v>
      </c>
      <c r="C3323" s="31">
        <v>2135.9375</v>
      </c>
      <c r="D3323" s="33">
        <v>90.950176822303547</v>
      </c>
      <c r="E3323" s="34">
        <v>64</v>
      </c>
    </row>
    <row r="3324" spans="2:5" x14ac:dyDescent="0.3">
      <c r="B3324" s="36">
        <v>2007</v>
      </c>
      <c r="C3324" s="31">
        <v>3626.6666666666665</v>
      </c>
      <c r="D3324" s="33">
        <v>98.73269983622545</v>
      </c>
      <c r="E3324" s="34">
        <v>15</v>
      </c>
    </row>
    <row r="3325" spans="2:5" x14ac:dyDescent="0.3">
      <c r="B3325" s="36">
        <v>2008</v>
      </c>
      <c r="C3325" s="31">
        <v>3999.3150684931506</v>
      </c>
      <c r="D3325" s="33">
        <v>97.413549549881964</v>
      </c>
      <c r="E3325" s="34">
        <v>73</v>
      </c>
    </row>
    <row r="3326" spans="2:5" x14ac:dyDescent="0.3">
      <c r="B3326" s="36">
        <v>2009</v>
      </c>
      <c r="C3326" s="31">
        <v>5328.030303030303</v>
      </c>
      <c r="D3326" s="33">
        <v>94.08805291213578</v>
      </c>
      <c r="E3326" s="34">
        <v>66</v>
      </c>
    </row>
    <row r="3327" spans="2:5" x14ac:dyDescent="0.3">
      <c r="B3327" s="36">
        <v>2010</v>
      </c>
      <c r="C3327" s="31">
        <v>6375.9615384615381</v>
      </c>
      <c r="D3327" s="33">
        <v>98.610997267128212</v>
      </c>
      <c r="E3327" s="34">
        <v>104</v>
      </c>
    </row>
    <row r="3328" spans="2:5" x14ac:dyDescent="0.3">
      <c r="B3328" s="36">
        <v>2011</v>
      </c>
      <c r="C3328" s="31">
        <v>10741.758241758242</v>
      </c>
      <c r="D3328" s="33">
        <v>96.776464058171314</v>
      </c>
      <c r="E3328" s="34">
        <v>182</v>
      </c>
    </row>
    <row r="3329" spans="2:5" x14ac:dyDescent="0.3">
      <c r="B3329" s="36">
        <v>2012</v>
      </c>
      <c r="C3329" s="31">
        <v>13602.814070351758</v>
      </c>
      <c r="D3329" s="33">
        <v>99.157401374255841</v>
      </c>
      <c r="E3329" s="34">
        <v>995</v>
      </c>
    </row>
    <row r="3330" spans="2:5" x14ac:dyDescent="0.3">
      <c r="B3330" s="36">
        <v>2013</v>
      </c>
      <c r="C3330" s="31">
        <v>14385.438547486034</v>
      </c>
      <c r="D3330" s="33">
        <v>98.304649561236062</v>
      </c>
      <c r="E3330" s="34">
        <v>1074</v>
      </c>
    </row>
    <row r="3331" spans="2:5" x14ac:dyDescent="0.3">
      <c r="B3331" s="36">
        <v>2014</v>
      </c>
      <c r="C3331" s="31">
        <v>15309.732030264817</v>
      </c>
      <c r="D3331" s="33">
        <v>99.497095820300643</v>
      </c>
      <c r="E3331" s="34">
        <v>1586</v>
      </c>
    </row>
    <row r="3332" spans="2:5" x14ac:dyDescent="0.3">
      <c r="B3332" s="36">
        <v>2015</v>
      </c>
      <c r="C3332" s="31">
        <v>16122.857142857143</v>
      </c>
      <c r="D3332" s="33">
        <v>99.784949555403699</v>
      </c>
      <c r="E3332" s="34">
        <v>105</v>
      </c>
    </row>
    <row r="3333" spans="2:5" x14ac:dyDescent="0.3">
      <c r="B3333" s="35" t="s">
        <v>524</v>
      </c>
      <c r="C3333" s="31">
        <v>4340.9161278334732</v>
      </c>
      <c r="D3333" s="33">
        <v>101.02373435671981</v>
      </c>
      <c r="E3333" s="34">
        <v>1462</v>
      </c>
    </row>
    <row r="3334" spans="2:5" x14ac:dyDescent="0.3">
      <c r="B3334" s="36">
        <v>2001</v>
      </c>
      <c r="C3334" s="31">
        <v>643.75</v>
      </c>
      <c r="D3334" s="33">
        <v>112.04614797864225</v>
      </c>
      <c r="E3334" s="34">
        <v>4</v>
      </c>
    </row>
    <row r="3335" spans="2:5" x14ac:dyDescent="0.3">
      <c r="B3335" s="36">
        <v>2002</v>
      </c>
      <c r="C3335" s="31">
        <v>903.84615384615381</v>
      </c>
      <c r="D3335" s="33">
        <v>127.04251313507211</v>
      </c>
      <c r="E3335" s="34">
        <v>13</v>
      </c>
    </row>
    <row r="3336" spans="2:5" x14ac:dyDescent="0.3">
      <c r="B3336" s="36">
        <v>2003</v>
      </c>
      <c r="C3336" s="31">
        <v>781.66666666666663</v>
      </c>
      <c r="D3336" s="33">
        <v>79.104770862791256</v>
      </c>
      <c r="E3336" s="34">
        <v>15</v>
      </c>
    </row>
    <row r="3337" spans="2:5" x14ac:dyDescent="0.3">
      <c r="B3337" s="36">
        <v>2004</v>
      </c>
      <c r="C3337" s="31">
        <v>1107.5</v>
      </c>
      <c r="D3337" s="33">
        <v>108.9902312179352</v>
      </c>
      <c r="E3337" s="34">
        <v>10</v>
      </c>
    </row>
    <row r="3338" spans="2:5" x14ac:dyDescent="0.3">
      <c r="B3338" s="36">
        <v>2005</v>
      </c>
      <c r="C3338" s="31">
        <v>1344.4444444444443</v>
      </c>
      <c r="D3338" s="33">
        <v>119.76987091002982</v>
      </c>
      <c r="E3338" s="34">
        <v>9</v>
      </c>
    </row>
    <row r="3339" spans="2:5" x14ac:dyDescent="0.3">
      <c r="B3339" s="36">
        <v>2006</v>
      </c>
      <c r="C3339" s="31">
        <v>1978.9473684210527</v>
      </c>
      <c r="D3339" s="33">
        <v>86.488852996285573</v>
      </c>
      <c r="E3339" s="34">
        <v>19</v>
      </c>
    </row>
    <row r="3340" spans="2:5" x14ac:dyDescent="0.3">
      <c r="B3340" s="36">
        <v>2007</v>
      </c>
      <c r="C3340" s="31">
        <v>2731.6666666666665</v>
      </c>
      <c r="D3340" s="33">
        <v>98.005089349965729</v>
      </c>
      <c r="E3340" s="34">
        <v>30</v>
      </c>
    </row>
    <row r="3341" spans="2:5" x14ac:dyDescent="0.3">
      <c r="B3341" s="36">
        <v>2008</v>
      </c>
      <c r="C3341" s="31">
        <v>3056.3636363636365</v>
      </c>
      <c r="D3341" s="33">
        <v>106.44792039700297</v>
      </c>
      <c r="E3341" s="34">
        <v>55</v>
      </c>
    </row>
    <row r="3342" spans="2:5" x14ac:dyDescent="0.3">
      <c r="B3342" s="36">
        <v>2009</v>
      </c>
      <c r="C3342" s="31">
        <v>3393.7654320987654</v>
      </c>
      <c r="D3342" s="33">
        <v>97.371261072194784</v>
      </c>
      <c r="E3342" s="34">
        <v>81</v>
      </c>
    </row>
    <row r="3343" spans="2:5" x14ac:dyDescent="0.3">
      <c r="B3343" s="36">
        <v>2010</v>
      </c>
      <c r="C3343" s="31">
        <v>4391.2280701754389</v>
      </c>
      <c r="D3343" s="33">
        <v>92.550315504269207</v>
      </c>
      <c r="E3343" s="34">
        <v>57</v>
      </c>
    </row>
    <row r="3344" spans="2:5" x14ac:dyDescent="0.3">
      <c r="B3344" s="36">
        <v>2011</v>
      </c>
      <c r="C3344" s="31">
        <v>5350.757575757576</v>
      </c>
      <c r="D3344" s="33">
        <v>95.331676305190697</v>
      </c>
      <c r="E3344" s="34">
        <v>66</v>
      </c>
    </row>
    <row r="3345" spans="2:5" x14ac:dyDescent="0.3">
      <c r="B3345" s="36">
        <v>2012</v>
      </c>
      <c r="C3345" s="31">
        <v>8356.9105691056902</v>
      </c>
      <c r="D3345" s="33">
        <v>98.535486909729372</v>
      </c>
      <c r="E3345" s="34">
        <v>123</v>
      </c>
    </row>
    <row r="3346" spans="2:5" x14ac:dyDescent="0.3">
      <c r="B3346" s="36">
        <v>2013</v>
      </c>
      <c r="C3346" s="31">
        <v>9181.6674816625909</v>
      </c>
      <c r="D3346" s="33">
        <v>97.613889159815926</v>
      </c>
      <c r="E3346" s="34">
        <v>409</v>
      </c>
    </row>
    <row r="3347" spans="2:5" x14ac:dyDescent="0.3">
      <c r="B3347" s="36">
        <v>2014</v>
      </c>
      <c r="C3347" s="31">
        <v>11075.318761384335</v>
      </c>
      <c r="D3347" s="33">
        <v>98.669106084495255</v>
      </c>
      <c r="E3347" s="34">
        <v>549</v>
      </c>
    </row>
    <row r="3348" spans="2:5" x14ac:dyDescent="0.3">
      <c r="B3348" s="36">
        <v>2015</v>
      </c>
      <c r="C3348" s="31">
        <v>10815.90909090909</v>
      </c>
      <c r="D3348" s="33">
        <v>97.3888834673769</v>
      </c>
      <c r="E3348" s="34">
        <v>22</v>
      </c>
    </row>
    <row r="3349" spans="2:5" x14ac:dyDescent="0.3">
      <c r="B3349" s="35" t="s">
        <v>525</v>
      </c>
      <c r="C3349" s="31">
        <v>3624.4869521731221</v>
      </c>
      <c r="D3349" s="33">
        <v>90.434927176351991</v>
      </c>
      <c r="E3349" s="34">
        <v>159</v>
      </c>
    </row>
    <row r="3350" spans="2:5" x14ac:dyDescent="0.3">
      <c r="B3350" s="36">
        <v>2007</v>
      </c>
      <c r="C3350" s="31">
        <v>2909.1346153846152</v>
      </c>
      <c r="D3350" s="33">
        <v>87.401695571058653</v>
      </c>
      <c r="E3350" s="34">
        <v>52</v>
      </c>
    </row>
    <row r="3351" spans="2:5" x14ac:dyDescent="0.3">
      <c r="B3351" s="36">
        <v>2008</v>
      </c>
      <c r="C3351" s="31">
        <v>3586.6666666666665</v>
      </c>
      <c r="D3351" s="33">
        <v>92.088098706614758</v>
      </c>
      <c r="E3351" s="34">
        <v>60</v>
      </c>
    </row>
    <row r="3352" spans="2:5" x14ac:dyDescent="0.3">
      <c r="B3352" s="36">
        <v>2009</v>
      </c>
      <c r="C3352" s="31">
        <v>4377.6595744680853</v>
      </c>
      <c r="D3352" s="33">
        <v>91.814987251382547</v>
      </c>
      <c r="E3352" s="34">
        <v>47</v>
      </c>
    </row>
    <row r="3353" spans="2:5" x14ac:dyDescent="0.3">
      <c r="B3353" s="35" t="s">
        <v>526</v>
      </c>
      <c r="C3353" s="31">
        <v>6306.9571550522587</v>
      </c>
      <c r="D3353" s="33">
        <v>98.828498474421181</v>
      </c>
      <c r="E3353" s="34">
        <v>913</v>
      </c>
    </row>
    <row r="3354" spans="2:5" x14ac:dyDescent="0.3">
      <c r="B3354" s="36">
        <v>2002</v>
      </c>
      <c r="C3354" s="31">
        <v>928</v>
      </c>
      <c r="D3354" s="33">
        <v>104.5653705950797</v>
      </c>
      <c r="E3354" s="34">
        <v>25</v>
      </c>
    </row>
    <row r="3355" spans="2:5" x14ac:dyDescent="0.3">
      <c r="B3355" s="36">
        <v>2003</v>
      </c>
      <c r="C3355" s="31">
        <v>1103.3783783783783</v>
      </c>
      <c r="D3355" s="33">
        <v>100.1060874875116</v>
      </c>
      <c r="E3355" s="34">
        <v>37</v>
      </c>
    </row>
    <row r="3356" spans="2:5" x14ac:dyDescent="0.3">
      <c r="B3356" s="36">
        <v>2004</v>
      </c>
      <c r="C3356" s="31">
        <v>1228.8461538461538</v>
      </c>
      <c r="D3356" s="33">
        <v>90.497285978831243</v>
      </c>
      <c r="E3356" s="34">
        <v>52</v>
      </c>
    </row>
    <row r="3357" spans="2:5" x14ac:dyDescent="0.3">
      <c r="B3357" s="36">
        <v>2005</v>
      </c>
      <c r="C3357" s="31">
        <v>1457.3979591836735</v>
      </c>
      <c r="D3357" s="33">
        <v>98.99983949783072</v>
      </c>
      <c r="E3357" s="34">
        <v>98</v>
      </c>
    </row>
    <row r="3358" spans="2:5" x14ac:dyDescent="0.3">
      <c r="B3358" s="36">
        <v>2006</v>
      </c>
      <c r="C3358" s="31">
        <v>2994.5783132530119</v>
      </c>
      <c r="D3358" s="33">
        <v>97.849419337806566</v>
      </c>
      <c r="E3358" s="34">
        <v>83</v>
      </c>
    </row>
    <row r="3359" spans="2:5" x14ac:dyDescent="0.3">
      <c r="B3359" s="36">
        <v>2007</v>
      </c>
      <c r="C3359" s="31">
        <v>3916.0892857142858</v>
      </c>
      <c r="D3359" s="33">
        <v>101.84312857203403</v>
      </c>
      <c r="E3359" s="34">
        <v>56</v>
      </c>
    </row>
    <row r="3360" spans="2:5" x14ac:dyDescent="0.3">
      <c r="B3360" s="36">
        <v>2008</v>
      </c>
      <c r="C3360" s="31">
        <v>4226.4428571428571</v>
      </c>
      <c r="D3360" s="33">
        <v>99.13191349345206</v>
      </c>
      <c r="E3360" s="34">
        <v>70</v>
      </c>
    </row>
    <row r="3361" spans="2:5" x14ac:dyDescent="0.3">
      <c r="B3361" s="36">
        <v>2009</v>
      </c>
      <c r="C3361" s="31">
        <v>5134.7222222222226</v>
      </c>
      <c r="D3361" s="33">
        <v>101.29758000367454</v>
      </c>
      <c r="E3361" s="34">
        <v>36</v>
      </c>
    </row>
    <row r="3362" spans="2:5" x14ac:dyDescent="0.3">
      <c r="B3362" s="36">
        <v>2010</v>
      </c>
      <c r="C3362" s="31">
        <v>6676.9230769230771</v>
      </c>
      <c r="D3362" s="33">
        <v>95.138924133198756</v>
      </c>
      <c r="E3362" s="34">
        <v>39</v>
      </c>
    </row>
    <row r="3363" spans="2:5" x14ac:dyDescent="0.3">
      <c r="B3363" s="36">
        <v>2011</v>
      </c>
      <c r="C3363" s="31">
        <v>7738.75</v>
      </c>
      <c r="D3363" s="33">
        <v>99.073085264583682</v>
      </c>
      <c r="E3363" s="34">
        <v>40</v>
      </c>
    </row>
    <row r="3364" spans="2:5" x14ac:dyDescent="0.3">
      <c r="B3364" s="36">
        <v>2012</v>
      </c>
      <c r="C3364" s="31">
        <v>10791.396907216495</v>
      </c>
      <c r="D3364" s="33">
        <v>99.698629760098498</v>
      </c>
      <c r="E3364" s="34">
        <v>194</v>
      </c>
    </row>
    <row r="3365" spans="2:5" x14ac:dyDescent="0.3">
      <c r="B3365" s="36">
        <v>2014</v>
      </c>
      <c r="C3365" s="31">
        <v>15071.610169491525</v>
      </c>
      <c r="D3365" s="33">
        <v>99.425768931540759</v>
      </c>
      <c r="E3365" s="34">
        <v>118</v>
      </c>
    </row>
    <row r="3366" spans="2:5" x14ac:dyDescent="0.3">
      <c r="B3366" s="36">
        <v>2015</v>
      </c>
      <c r="C3366" s="31">
        <v>20722.307692307691</v>
      </c>
      <c r="D3366" s="33">
        <v>97.14344711183324</v>
      </c>
      <c r="E3366" s="34">
        <v>65</v>
      </c>
    </row>
    <row r="3367" spans="2:5" x14ac:dyDescent="0.3">
      <c r="B3367" s="35" t="s">
        <v>527</v>
      </c>
      <c r="C3367" s="31">
        <v>482.5</v>
      </c>
      <c r="D3367" s="33">
        <v>117.00156128504914</v>
      </c>
      <c r="E3367" s="34">
        <v>15</v>
      </c>
    </row>
    <row r="3368" spans="2:5" x14ac:dyDescent="0.3">
      <c r="B3368" s="36">
        <v>1998</v>
      </c>
      <c r="C3368" s="31">
        <v>400</v>
      </c>
      <c r="D3368" s="33">
        <v>123.07692307692308</v>
      </c>
      <c r="E3368" s="34">
        <v>1</v>
      </c>
    </row>
    <row r="3369" spans="2:5" x14ac:dyDescent="0.3">
      <c r="B3369" s="36">
        <v>1999</v>
      </c>
      <c r="C3369" s="31">
        <v>316.66666666666669</v>
      </c>
      <c r="D3369" s="33">
        <v>156.41025641025641</v>
      </c>
      <c r="E3369" s="34">
        <v>3</v>
      </c>
    </row>
    <row r="3370" spans="2:5" x14ac:dyDescent="0.3">
      <c r="B3370" s="36">
        <v>2000</v>
      </c>
      <c r="C3370" s="31">
        <v>530</v>
      </c>
      <c r="D3370" s="33">
        <v>80.805860805860803</v>
      </c>
      <c r="E3370" s="34">
        <v>5</v>
      </c>
    </row>
    <row r="3371" spans="2:5" x14ac:dyDescent="0.3">
      <c r="B3371" s="36">
        <v>2001</v>
      </c>
      <c r="C3371" s="31">
        <v>683.33333333333337</v>
      </c>
      <c r="D3371" s="33">
        <v>107.71320484715625</v>
      </c>
      <c r="E3371" s="34">
        <v>6</v>
      </c>
    </row>
    <row r="3372" spans="2:5" x14ac:dyDescent="0.3">
      <c r="B3372" s="35" t="s">
        <v>528</v>
      </c>
      <c r="C3372" s="31">
        <v>9110.3110900501015</v>
      </c>
      <c r="D3372" s="33">
        <v>98.499663192924132</v>
      </c>
      <c r="E3372" s="34">
        <v>3372</v>
      </c>
    </row>
    <row r="3373" spans="2:5" x14ac:dyDescent="0.3">
      <c r="B3373" s="36">
        <v>2000</v>
      </c>
      <c r="C3373" s="31">
        <v>11300</v>
      </c>
      <c r="D3373" s="33">
        <v>103.19634703196347</v>
      </c>
      <c r="E3373" s="34">
        <v>1</v>
      </c>
    </row>
    <row r="3374" spans="2:5" x14ac:dyDescent="0.3">
      <c r="B3374" s="36">
        <v>2003</v>
      </c>
      <c r="C3374" s="31">
        <v>1945.7446808510638</v>
      </c>
      <c r="D3374" s="33">
        <v>91.962420227678606</v>
      </c>
      <c r="E3374" s="34">
        <v>47</v>
      </c>
    </row>
    <row r="3375" spans="2:5" x14ac:dyDescent="0.3">
      <c r="B3375" s="36">
        <v>2004</v>
      </c>
      <c r="C3375" s="31">
        <v>2442.8571428571427</v>
      </c>
      <c r="D3375" s="33">
        <v>96.168330273095791</v>
      </c>
      <c r="E3375" s="34">
        <v>63</v>
      </c>
    </row>
    <row r="3376" spans="2:5" x14ac:dyDescent="0.3">
      <c r="B3376" s="36">
        <v>2005</v>
      </c>
      <c r="C3376" s="31">
        <v>3016.9047619047619</v>
      </c>
      <c r="D3376" s="33">
        <v>100.62399123968807</v>
      </c>
      <c r="E3376" s="34">
        <v>105</v>
      </c>
    </row>
    <row r="3377" spans="2:5" x14ac:dyDescent="0.3">
      <c r="B3377" s="36">
        <v>2006</v>
      </c>
      <c r="C3377" s="31">
        <v>3562.6984126984125</v>
      </c>
      <c r="D3377" s="33">
        <v>97.078813208306542</v>
      </c>
      <c r="E3377" s="34">
        <v>126</v>
      </c>
    </row>
    <row r="3378" spans="2:5" x14ac:dyDescent="0.3">
      <c r="B3378" s="36">
        <v>2007</v>
      </c>
      <c r="C3378" s="31">
        <v>4566.911764705882</v>
      </c>
      <c r="D3378" s="33">
        <v>96.741369130116766</v>
      </c>
      <c r="E3378" s="34">
        <v>68</v>
      </c>
    </row>
    <row r="3379" spans="2:5" x14ac:dyDescent="0.3">
      <c r="B3379" s="36">
        <v>2008</v>
      </c>
      <c r="C3379" s="31">
        <v>5529.6116504854372</v>
      </c>
      <c r="D3379" s="33">
        <v>97.606441541967584</v>
      </c>
      <c r="E3379" s="34">
        <v>103</v>
      </c>
    </row>
    <row r="3380" spans="2:5" x14ac:dyDescent="0.3">
      <c r="B3380" s="36">
        <v>2009</v>
      </c>
      <c r="C3380" s="31">
        <v>6625</v>
      </c>
      <c r="D3380" s="33">
        <v>99.902461334410518</v>
      </c>
      <c r="E3380" s="34">
        <v>33</v>
      </c>
    </row>
    <row r="3381" spans="2:5" x14ac:dyDescent="0.3">
      <c r="B3381" s="36">
        <v>2011</v>
      </c>
      <c r="C3381" s="31">
        <v>11423.139059304704</v>
      </c>
      <c r="D3381" s="33">
        <v>99.145754584596958</v>
      </c>
      <c r="E3381" s="34">
        <v>489</v>
      </c>
    </row>
    <row r="3382" spans="2:5" x14ac:dyDescent="0.3">
      <c r="B3382" s="36">
        <v>2012</v>
      </c>
      <c r="C3382" s="31">
        <v>14326.966292134832</v>
      </c>
      <c r="D3382" s="33">
        <v>100.09055783827326</v>
      </c>
      <c r="E3382" s="34">
        <v>356</v>
      </c>
    </row>
    <row r="3383" spans="2:5" x14ac:dyDescent="0.3">
      <c r="B3383" s="36">
        <v>2013</v>
      </c>
      <c r="C3383" s="31">
        <v>15960.947712418301</v>
      </c>
      <c r="D3383" s="33">
        <v>98.671132266478836</v>
      </c>
      <c r="E3383" s="34">
        <v>306</v>
      </c>
    </row>
    <row r="3384" spans="2:5" x14ac:dyDescent="0.3">
      <c r="B3384" s="36">
        <v>2014</v>
      </c>
      <c r="C3384" s="31">
        <v>17393.786197564277</v>
      </c>
      <c r="D3384" s="33">
        <v>99.502980286026769</v>
      </c>
      <c r="E3384" s="34">
        <v>739</v>
      </c>
    </row>
    <row r="3385" spans="2:5" x14ac:dyDescent="0.3">
      <c r="B3385" s="36">
        <v>2015</v>
      </c>
      <c r="C3385" s="31">
        <v>20339.476495726496</v>
      </c>
      <c r="D3385" s="33">
        <v>99.805022545410665</v>
      </c>
      <c r="E3385" s="34">
        <v>936</v>
      </c>
    </row>
    <row r="3386" spans="2:5" x14ac:dyDescent="0.3">
      <c r="B3386" s="35" t="s">
        <v>529</v>
      </c>
      <c r="C3386" s="31">
        <v>10718.26215358003</v>
      </c>
      <c r="D3386" s="33">
        <v>98.220901455583331</v>
      </c>
      <c r="E3386" s="34">
        <v>2724</v>
      </c>
    </row>
    <row r="3387" spans="2:5" x14ac:dyDescent="0.3">
      <c r="B3387" s="36">
        <v>2010</v>
      </c>
      <c r="C3387" s="31">
        <v>7630.1190476190477</v>
      </c>
      <c r="D3387" s="33">
        <v>97.130699066992378</v>
      </c>
      <c r="E3387" s="34">
        <v>210</v>
      </c>
    </row>
    <row r="3388" spans="2:5" x14ac:dyDescent="0.3">
      <c r="B3388" s="36">
        <v>2011</v>
      </c>
      <c r="C3388" s="31">
        <v>8699.060150375939</v>
      </c>
      <c r="D3388" s="33">
        <v>97.011525264400589</v>
      </c>
      <c r="E3388" s="34">
        <v>266</v>
      </c>
    </row>
    <row r="3389" spans="2:5" x14ac:dyDescent="0.3">
      <c r="B3389" s="36">
        <v>2012</v>
      </c>
      <c r="C3389" s="31">
        <v>9754.1025641025644</v>
      </c>
      <c r="D3389" s="33">
        <v>97.734401722243732</v>
      </c>
      <c r="E3389" s="34">
        <v>390</v>
      </c>
    </row>
    <row r="3390" spans="2:5" x14ac:dyDescent="0.3">
      <c r="B3390" s="36">
        <v>2013</v>
      </c>
      <c r="C3390" s="31">
        <v>10736.097201767305</v>
      </c>
      <c r="D3390" s="33">
        <v>97.680446222378905</v>
      </c>
      <c r="E3390" s="34">
        <v>679</v>
      </c>
    </row>
    <row r="3391" spans="2:5" x14ac:dyDescent="0.3">
      <c r="B3391" s="36">
        <v>2014</v>
      </c>
      <c r="C3391" s="31">
        <v>13474.809342230696</v>
      </c>
      <c r="D3391" s="33">
        <v>99.453652675168087</v>
      </c>
      <c r="E3391" s="34">
        <v>1049</v>
      </c>
    </row>
    <row r="3392" spans="2:5" x14ac:dyDescent="0.3">
      <c r="B3392" s="36">
        <v>2015</v>
      </c>
      <c r="C3392" s="31">
        <v>14015.384615384615</v>
      </c>
      <c r="D3392" s="33">
        <v>100.31468378231629</v>
      </c>
      <c r="E3392" s="34">
        <v>130</v>
      </c>
    </row>
    <row r="3393" spans="2:5" x14ac:dyDescent="0.3">
      <c r="B3393" s="35" t="s">
        <v>530</v>
      </c>
      <c r="C3393" s="31">
        <v>1877.1825208399282</v>
      </c>
      <c r="D3393" s="33">
        <v>101.21223193217817</v>
      </c>
      <c r="E3393" s="34">
        <v>441</v>
      </c>
    </row>
    <row r="3394" spans="2:5" x14ac:dyDescent="0.3">
      <c r="B3394" s="36">
        <v>2001</v>
      </c>
      <c r="C3394" s="31">
        <v>475</v>
      </c>
      <c r="D3394" s="33">
        <v>121.66666666666666</v>
      </c>
      <c r="E3394" s="34">
        <v>4</v>
      </c>
    </row>
    <row r="3395" spans="2:5" x14ac:dyDescent="0.3">
      <c r="B3395" s="36">
        <v>2002</v>
      </c>
      <c r="C3395" s="31">
        <v>684.375</v>
      </c>
      <c r="D3395" s="33">
        <v>97.613034353566562</v>
      </c>
      <c r="E3395" s="34">
        <v>16</v>
      </c>
    </row>
    <row r="3396" spans="2:5" x14ac:dyDescent="0.3">
      <c r="B3396" s="36">
        <v>2003</v>
      </c>
      <c r="C3396" s="31">
        <v>861.90476190476193</v>
      </c>
      <c r="D3396" s="33">
        <v>86.500387688883606</v>
      </c>
      <c r="E3396" s="34">
        <v>21</v>
      </c>
    </row>
    <row r="3397" spans="2:5" x14ac:dyDescent="0.3">
      <c r="B3397" s="36">
        <v>2004</v>
      </c>
      <c r="C3397" s="31">
        <v>1306.6666666666667</v>
      </c>
      <c r="D3397" s="33">
        <v>96.270432918028931</v>
      </c>
      <c r="E3397" s="34">
        <v>30</v>
      </c>
    </row>
    <row r="3398" spans="2:5" x14ac:dyDescent="0.3">
      <c r="B3398" s="36">
        <v>2005</v>
      </c>
      <c r="C3398" s="31">
        <v>2047.4358974358975</v>
      </c>
      <c r="D3398" s="33">
        <v>111.29610958813483</v>
      </c>
      <c r="E3398" s="34">
        <v>39</v>
      </c>
    </row>
    <row r="3399" spans="2:5" x14ac:dyDescent="0.3">
      <c r="B3399" s="36">
        <v>2006</v>
      </c>
      <c r="C3399" s="31">
        <v>2212.3456790123455</v>
      </c>
      <c r="D3399" s="33">
        <v>100.39370977337134</v>
      </c>
      <c r="E3399" s="34">
        <v>81</v>
      </c>
    </row>
    <row r="3400" spans="2:5" x14ac:dyDescent="0.3">
      <c r="B3400" s="36">
        <v>2007</v>
      </c>
      <c r="C3400" s="31">
        <v>2610.7638888888887</v>
      </c>
      <c r="D3400" s="33">
        <v>101.88408906112323</v>
      </c>
      <c r="E3400" s="34">
        <v>72</v>
      </c>
    </row>
    <row r="3401" spans="2:5" x14ac:dyDescent="0.3">
      <c r="B3401" s="36">
        <v>2008</v>
      </c>
      <c r="C3401" s="31">
        <v>2836.4285714285716</v>
      </c>
      <c r="D3401" s="33">
        <v>97.297160689659677</v>
      </c>
      <c r="E3401" s="34">
        <v>70</v>
      </c>
    </row>
    <row r="3402" spans="2:5" x14ac:dyDescent="0.3">
      <c r="B3402" s="36">
        <v>2009</v>
      </c>
      <c r="C3402" s="31">
        <v>3859.7222222222222</v>
      </c>
      <c r="D3402" s="33">
        <v>97.988496650168685</v>
      </c>
      <c r="E3402" s="34">
        <v>108</v>
      </c>
    </row>
    <row r="3403" spans="2:5" x14ac:dyDescent="0.3">
      <c r="B3403" s="35" t="s">
        <v>531</v>
      </c>
      <c r="C3403" s="31">
        <v>7348.1179039010021</v>
      </c>
      <c r="D3403" s="33">
        <v>94.429877974397272</v>
      </c>
      <c r="E3403" s="34">
        <v>1214</v>
      </c>
    </row>
    <row r="3404" spans="2:5" x14ac:dyDescent="0.3">
      <c r="B3404" s="36">
        <v>1999</v>
      </c>
      <c r="C3404" s="31">
        <v>275</v>
      </c>
      <c r="D3404" s="33">
        <v>42.261904761904759</v>
      </c>
      <c r="E3404" s="34">
        <v>2</v>
      </c>
    </row>
    <row r="3405" spans="2:5" x14ac:dyDescent="0.3">
      <c r="B3405" s="36">
        <v>2000</v>
      </c>
      <c r="C3405" s="31">
        <v>536.11111111111109</v>
      </c>
      <c r="D3405" s="33">
        <v>89.007468466405669</v>
      </c>
      <c r="E3405" s="34">
        <v>9</v>
      </c>
    </row>
    <row r="3406" spans="2:5" x14ac:dyDescent="0.3">
      <c r="B3406" s="36">
        <v>2001</v>
      </c>
      <c r="C3406" s="31">
        <v>1075</v>
      </c>
      <c r="D3406" s="33">
        <v>93.067736597224965</v>
      </c>
      <c r="E3406" s="34">
        <v>9</v>
      </c>
    </row>
    <row r="3407" spans="2:5" x14ac:dyDescent="0.3">
      <c r="B3407" s="36">
        <v>2002</v>
      </c>
      <c r="C3407" s="31">
        <v>845.4545454545455</v>
      </c>
      <c r="D3407" s="33">
        <v>97.152125957289357</v>
      </c>
      <c r="E3407" s="34">
        <v>22</v>
      </c>
    </row>
    <row r="3408" spans="2:5" x14ac:dyDescent="0.3">
      <c r="B3408" s="36">
        <v>2005</v>
      </c>
      <c r="C3408" s="31">
        <v>3241.6666666666665</v>
      </c>
      <c r="D3408" s="33">
        <v>103.32474790731224</v>
      </c>
      <c r="E3408" s="34">
        <v>18</v>
      </c>
    </row>
    <row r="3409" spans="2:5" x14ac:dyDescent="0.3">
      <c r="B3409" s="36">
        <v>2006</v>
      </c>
      <c r="C3409" s="31">
        <v>3650</v>
      </c>
      <c r="D3409" s="33">
        <v>96.963145648982433</v>
      </c>
      <c r="E3409" s="34">
        <v>43</v>
      </c>
    </row>
    <row r="3410" spans="2:5" x14ac:dyDescent="0.3">
      <c r="B3410" s="36">
        <v>2007</v>
      </c>
      <c r="C3410" s="31">
        <v>4306.25</v>
      </c>
      <c r="D3410" s="33">
        <v>101.99104257098436</v>
      </c>
      <c r="E3410" s="34">
        <v>56</v>
      </c>
    </row>
    <row r="3411" spans="2:5" x14ac:dyDescent="0.3">
      <c r="B3411" s="36">
        <v>2008</v>
      </c>
      <c r="C3411" s="31">
        <v>5295.3125</v>
      </c>
      <c r="D3411" s="33">
        <v>101.54615513676707</v>
      </c>
      <c r="E3411" s="34">
        <v>64</v>
      </c>
    </row>
    <row r="3412" spans="2:5" x14ac:dyDescent="0.3">
      <c r="B3412" s="36">
        <v>2009</v>
      </c>
      <c r="C3412" s="31">
        <v>6650</v>
      </c>
      <c r="D3412" s="33">
        <v>99.540911741100516</v>
      </c>
      <c r="E3412" s="34">
        <v>57</v>
      </c>
    </row>
    <row r="3413" spans="2:5" x14ac:dyDescent="0.3">
      <c r="B3413" s="36">
        <v>2010</v>
      </c>
      <c r="C3413" s="31">
        <v>7984.2105263157891</v>
      </c>
      <c r="D3413" s="33">
        <v>95.93126208333679</v>
      </c>
      <c r="E3413" s="34">
        <v>19</v>
      </c>
    </row>
    <row r="3414" spans="2:5" x14ac:dyDescent="0.3">
      <c r="B3414" s="36">
        <v>2011</v>
      </c>
      <c r="C3414" s="31">
        <v>12518.571428571429</v>
      </c>
      <c r="D3414" s="33">
        <v>98.597552382300805</v>
      </c>
      <c r="E3414" s="34">
        <v>105</v>
      </c>
    </row>
    <row r="3415" spans="2:5" x14ac:dyDescent="0.3">
      <c r="B3415" s="36">
        <v>2012</v>
      </c>
      <c r="C3415" s="31">
        <v>14233.341085271319</v>
      </c>
      <c r="D3415" s="33">
        <v>98.142080786010609</v>
      </c>
      <c r="E3415" s="34">
        <v>129</v>
      </c>
    </row>
    <row r="3416" spans="2:5" x14ac:dyDescent="0.3">
      <c r="B3416" s="36">
        <v>2013</v>
      </c>
      <c r="C3416" s="31">
        <v>14773.397849462366</v>
      </c>
      <c r="D3416" s="33">
        <v>99.110475439138995</v>
      </c>
      <c r="E3416" s="34">
        <v>186</v>
      </c>
    </row>
    <row r="3417" spans="2:5" x14ac:dyDescent="0.3">
      <c r="B3417" s="36">
        <v>2014</v>
      </c>
      <c r="C3417" s="31">
        <v>16672.068230277186</v>
      </c>
      <c r="D3417" s="33">
        <v>100.22967880930837</v>
      </c>
      <c r="E3417" s="34">
        <v>469</v>
      </c>
    </row>
    <row r="3418" spans="2:5" x14ac:dyDescent="0.3">
      <c r="B3418" s="36">
        <v>2015</v>
      </c>
      <c r="C3418" s="31">
        <v>18165.384615384617</v>
      </c>
      <c r="D3418" s="33">
        <v>99.581881327892262</v>
      </c>
      <c r="E3418" s="34">
        <v>26</v>
      </c>
    </row>
    <row r="3419" spans="2:5" x14ac:dyDescent="0.3">
      <c r="B3419" s="32" t="s">
        <v>34</v>
      </c>
      <c r="C3419" s="31">
        <v>113750</v>
      </c>
      <c r="D3419" s="33">
        <v>104.28617741117742</v>
      </c>
      <c r="E3419" s="34">
        <v>4</v>
      </c>
    </row>
    <row r="3420" spans="2:5" x14ac:dyDescent="0.3">
      <c r="B3420" s="35" t="s">
        <v>532</v>
      </c>
      <c r="C3420" s="31">
        <v>113750</v>
      </c>
      <c r="D3420" s="33">
        <v>104.28617741117742</v>
      </c>
      <c r="E3420" s="34">
        <v>4</v>
      </c>
    </row>
    <row r="3421" spans="2:5" x14ac:dyDescent="0.3">
      <c r="B3421" s="36">
        <v>2007</v>
      </c>
      <c r="C3421" s="31">
        <v>111500</v>
      </c>
      <c r="D3421" s="33">
        <v>98.096164346164343</v>
      </c>
      <c r="E3421" s="34">
        <v>3</v>
      </c>
    </row>
    <row r="3422" spans="2:5" x14ac:dyDescent="0.3">
      <c r="B3422" s="36">
        <v>2008</v>
      </c>
      <c r="C3422" s="31">
        <v>116000</v>
      </c>
      <c r="D3422" s="33">
        <v>110.47619047619048</v>
      </c>
      <c r="E3422" s="34">
        <v>1</v>
      </c>
    </row>
    <row r="3423" spans="2:5" x14ac:dyDescent="0.3">
      <c r="B3423" s="32" t="s">
        <v>35</v>
      </c>
      <c r="C3423" s="31">
        <v>23947.910198193185</v>
      </c>
      <c r="D3423" s="33">
        <v>101.53898499682536</v>
      </c>
      <c r="E3423" s="34">
        <v>1845</v>
      </c>
    </row>
    <row r="3424" spans="2:5" x14ac:dyDescent="0.3">
      <c r="B3424" s="35" t="s">
        <v>533</v>
      </c>
      <c r="C3424" s="31">
        <v>2253.8571428571427</v>
      </c>
      <c r="D3424" s="33">
        <v>106.08925002196311</v>
      </c>
      <c r="E3424" s="34">
        <v>25</v>
      </c>
    </row>
    <row r="3425" spans="2:5" x14ac:dyDescent="0.3">
      <c r="B3425" s="36">
        <v>1998</v>
      </c>
      <c r="C3425" s="31">
        <v>855</v>
      </c>
      <c r="D3425" s="33">
        <v>79.876876133927098</v>
      </c>
      <c r="E3425" s="34">
        <v>5</v>
      </c>
    </row>
    <row r="3426" spans="2:5" x14ac:dyDescent="0.3">
      <c r="B3426" s="36">
        <v>1999</v>
      </c>
      <c r="C3426" s="31">
        <v>1625</v>
      </c>
      <c r="D3426" s="33">
        <v>126.70561314934363</v>
      </c>
      <c r="E3426" s="34">
        <v>4</v>
      </c>
    </row>
    <row r="3427" spans="2:5" x14ac:dyDescent="0.3">
      <c r="B3427" s="36">
        <v>2002</v>
      </c>
      <c r="C3427" s="31">
        <v>2700</v>
      </c>
      <c r="D3427" s="33">
        <v>131.53662894580108</v>
      </c>
      <c r="E3427" s="34">
        <v>2</v>
      </c>
    </row>
    <row r="3428" spans="2:5" x14ac:dyDescent="0.3">
      <c r="B3428" s="36">
        <v>2003</v>
      </c>
      <c r="C3428" s="31">
        <v>2292.8571428571427</v>
      </c>
      <c r="D3428" s="33">
        <v>93.464948674786086</v>
      </c>
      <c r="E3428" s="34">
        <v>7</v>
      </c>
    </row>
    <row r="3429" spans="2:5" x14ac:dyDescent="0.3">
      <c r="B3429" s="36">
        <v>2004</v>
      </c>
      <c r="C3429" s="31">
        <v>3796.4285714285716</v>
      </c>
      <c r="D3429" s="33">
        <v>98.862183205957606</v>
      </c>
      <c r="E3429" s="34">
        <v>7</v>
      </c>
    </row>
    <row r="3430" spans="2:5" x14ac:dyDescent="0.3">
      <c r="B3430" s="35" t="s">
        <v>534</v>
      </c>
      <c r="C3430" s="31">
        <v>1800.4629629629628</v>
      </c>
      <c r="D3430" s="33">
        <v>121.42589541318812</v>
      </c>
      <c r="E3430" s="34">
        <v>25</v>
      </c>
    </row>
    <row r="3431" spans="2:5" x14ac:dyDescent="0.3">
      <c r="B3431" s="36">
        <v>2000</v>
      </c>
      <c r="C3431" s="31">
        <v>1837.5</v>
      </c>
      <c r="D3431" s="33">
        <v>135.67703087019524</v>
      </c>
      <c r="E3431" s="34">
        <v>12</v>
      </c>
    </row>
    <row r="3432" spans="2:5" x14ac:dyDescent="0.3">
      <c r="B3432" s="36">
        <v>2001</v>
      </c>
      <c r="C3432" s="31">
        <v>1188.8888888888889</v>
      </c>
      <c r="D3432" s="33">
        <v>99.374917537073898</v>
      </c>
      <c r="E3432" s="34">
        <v>9</v>
      </c>
    </row>
    <row r="3433" spans="2:5" x14ac:dyDescent="0.3">
      <c r="B3433" s="36">
        <v>2002</v>
      </c>
      <c r="C3433" s="31">
        <v>2375</v>
      </c>
      <c r="D3433" s="33">
        <v>129.22573783229521</v>
      </c>
      <c r="E3433" s="34">
        <v>4</v>
      </c>
    </row>
    <row r="3434" spans="2:5" x14ac:dyDescent="0.3">
      <c r="B3434" s="35" t="s">
        <v>535</v>
      </c>
      <c r="C3434" s="31">
        <v>1929.2454481792715</v>
      </c>
      <c r="D3434" s="33">
        <v>104.02033404309137</v>
      </c>
      <c r="E3434" s="34">
        <v>44</v>
      </c>
    </row>
    <row r="3435" spans="2:5" x14ac:dyDescent="0.3">
      <c r="B3435" s="36">
        <v>2002</v>
      </c>
      <c r="C3435" s="31">
        <v>1823.5294117647059</v>
      </c>
      <c r="D3435" s="33">
        <v>112.05633001695323</v>
      </c>
      <c r="E3435" s="34">
        <v>17</v>
      </c>
    </row>
    <row r="3436" spans="2:5" x14ac:dyDescent="0.3">
      <c r="B3436" s="36">
        <v>2003</v>
      </c>
      <c r="C3436" s="31">
        <v>1966.6666666666667</v>
      </c>
      <c r="D3436" s="33">
        <v>127.2415617929413</v>
      </c>
      <c r="E3436" s="34">
        <v>12</v>
      </c>
    </row>
    <row r="3437" spans="2:5" x14ac:dyDescent="0.3">
      <c r="B3437" s="36">
        <v>2004</v>
      </c>
      <c r="C3437" s="31">
        <v>2114.2857142857142</v>
      </c>
      <c r="D3437" s="33">
        <v>109.64826552051169</v>
      </c>
      <c r="E3437" s="34">
        <v>7</v>
      </c>
    </row>
    <row r="3438" spans="2:5" x14ac:dyDescent="0.3">
      <c r="B3438" s="36">
        <v>2005</v>
      </c>
      <c r="C3438" s="31">
        <v>1812.5</v>
      </c>
      <c r="D3438" s="33">
        <v>67.135178841959259</v>
      </c>
      <c r="E3438" s="34">
        <v>8</v>
      </c>
    </row>
    <row r="3439" spans="2:5" x14ac:dyDescent="0.3">
      <c r="B3439" s="35" t="s">
        <v>536</v>
      </c>
      <c r="C3439" s="31">
        <v>19574.417767106843</v>
      </c>
      <c r="D3439" s="33">
        <v>100.01309603222019</v>
      </c>
      <c r="E3439" s="34">
        <v>136</v>
      </c>
    </row>
    <row r="3440" spans="2:5" x14ac:dyDescent="0.3">
      <c r="B3440" s="36">
        <v>2008</v>
      </c>
      <c r="C3440" s="31">
        <v>7950</v>
      </c>
      <c r="D3440" s="33">
        <v>93.817684340235388</v>
      </c>
      <c r="E3440" s="34">
        <v>55</v>
      </c>
    </row>
    <row r="3441" spans="2:5" x14ac:dyDescent="0.3">
      <c r="B3441" s="36">
        <v>2009</v>
      </c>
      <c r="C3441" s="31">
        <v>13082.35294117647</v>
      </c>
      <c r="D3441" s="33">
        <v>106.23679352898678</v>
      </c>
      <c r="E3441" s="34">
        <v>17</v>
      </c>
    </row>
    <row r="3442" spans="2:5" x14ac:dyDescent="0.3">
      <c r="B3442" s="36">
        <v>2010</v>
      </c>
      <c r="C3442" s="31">
        <v>14328.571428571429</v>
      </c>
      <c r="D3442" s="33">
        <v>98.224682936441852</v>
      </c>
      <c r="E3442" s="34">
        <v>28</v>
      </c>
    </row>
    <row r="3443" spans="2:5" x14ac:dyDescent="0.3">
      <c r="B3443" s="36">
        <v>2011</v>
      </c>
      <c r="C3443" s="31">
        <v>21126.666666666668</v>
      </c>
      <c r="D3443" s="33">
        <v>101.18627901623093</v>
      </c>
      <c r="E3443" s="34">
        <v>15</v>
      </c>
    </row>
    <row r="3444" spans="2:5" x14ac:dyDescent="0.3">
      <c r="B3444" s="36">
        <v>2012</v>
      </c>
      <c r="C3444" s="31">
        <v>21311.111111111109</v>
      </c>
      <c r="D3444" s="33">
        <v>96.930998254208433</v>
      </c>
      <c r="E3444" s="34">
        <v>9</v>
      </c>
    </row>
    <row r="3445" spans="2:5" x14ac:dyDescent="0.3">
      <c r="B3445" s="36">
        <v>2013</v>
      </c>
      <c r="C3445" s="31">
        <v>27688.888888888891</v>
      </c>
      <c r="D3445" s="33">
        <v>99.293575301489057</v>
      </c>
      <c r="E3445" s="34">
        <v>9</v>
      </c>
    </row>
    <row r="3446" spans="2:5" x14ac:dyDescent="0.3">
      <c r="B3446" s="36">
        <v>2014</v>
      </c>
      <c r="C3446" s="31">
        <v>31533.333333333332</v>
      </c>
      <c r="D3446" s="33">
        <v>104.40165884794887</v>
      </c>
      <c r="E3446" s="34">
        <v>3</v>
      </c>
    </row>
    <row r="3447" spans="2:5" x14ac:dyDescent="0.3">
      <c r="B3447" s="35" t="s">
        <v>537</v>
      </c>
      <c r="C3447" s="31">
        <v>11152.192368839427</v>
      </c>
      <c r="D3447" s="33">
        <v>104.03198515902928</v>
      </c>
      <c r="E3447" s="34">
        <v>81</v>
      </c>
    </row>
    <row r="3448" spans="2:5" x14ac:dyDescent="0.3">
      <c r="B3448" s="36">
        <v>2005</v>
      </c>
      <c r="C3448" s="31">
        <v>6625</v>
      </c>
      <c r="D3448" s="33">
        <v>98.131799331591992</v>
      </c>
      <c r="E3448" s="34">
        <v>16</v>
      </c>
    </row>
    <row r="3449" spans="2:5" x14ac:dyDescent="0.3">
      <c r="B3449" s="36">
        <v>2006</v>
      </c>
      <c r="C3449" s="31">
        <v>8973.5294117647063</v>
      </c>
      <c r="D3449" s="33">
        <v>110.66826656430381</v>
      </c>
      <c r="E3449" s="34">
        <v>17</v>
      </c>
    </row>
    <row r="3450" spans="2:5" x14ac:dyDescent="0.3">
      <c r="B3450" s="36">
        <v>2007</v>
      </c>
      <c r="C3450" s="31">
        <v>11380</v>
      </c>
      <c r="D3450" s="33">
        <v>103.54993082278209</v>
      </c>
      <c r="E3450" s="34">
        <v>10</v>
      </c>
    </row>
    <row r="3451" spans="2:5" x14ac:dyDescent="0.3">
      <c r="B3451" s="36">
        <v>2008</v>
      </c>
      <c r="C3451" s="31">
        <v>14682.432432432432</v>
      </c>
      <c r="D3451" s="33">
        <v>104.51322577976519</v>
      </c>
      <c r="E3451" s="34">
        <v>37</v>
      </c>
    </row>
    <row r="3452" spans="2:5" x14ac:dyDescent="0.3">
      <c r="B3452" s="36">
        <v>2009</v>
      </c>
      <c r="C3452" s="31">
        <v>14100</v>
      </c>
      <c r="D3452" s="33">
        <v>103.29670329670331</v>
      </c>
      <c r="E3452" s="34">
        <v>1</v>
      </c>
    </row>
    <row r="3453" spans="2:5" x14ac:dyDescent="0.3">
      <c r="B3453" s="35" t="s">
        <v>538</v>
      </c>
      <c r="C3453" s="31">
        <v>43386.487632409284</v>
      </c>
      <c r="D3453" s="33">
        <v>98.410865448714915</v>
      </c>
      <c r="E3453" s="34">
        <v>172</v>
      </c>
    </row>
    <row r="3454" spans="2:5" x14ac:dyDescent="0.3">
      <c r="B3454" s="36">
        <v>2011</v>
      </c>
      <c r="C3454" s="31">
        <v>30292.241379310344</v>
      </c>
      <c r="D3454" s="33">
        <v>99.519802322009596</v>
      </c>
      <c r="E3454" s="34">
        <v>58</v>
      </c>
    </row>
    <row r="3455" spans="2:5" x14ac:dyDescent="0.3">
      <c r="B3455" s="36">
        <v>2012</v>
      </c>
      <c r="C3455" s="31">
        <v>39961.76470588235</v>
      </c>
      <c r="D3455" s="33">
        <v>99.883409621401967</v>
      </c>
      <c r="E3455" s="34">
        <v>68</v>
      </c>
    </row>
    <row r="3456" spans="2:5" x14ac:dyDescent="0.3">
      <c r="B3456" s="36">
        <v>2013</v>
      </c>
      <c r="C3456" s="31">
        <v>46331.944444444445</v>
      </c>
      <c r="D3456" s="33">
        <v>98.329742630236424</v>
      </c>
      <c r="E3456" s="34">
        <v>36</v>
      </c>
    </row>
    <row r="3457" spans="2:5" x14ac:dyDescent="0.3">
      <c r="B3457" s="36">
        <v>2014</v>
      </c>
      <c r="C3457" s="31">
        <v>56960</v>
      </c>
      <c r="D3457" s="33">
        <v>95.910507221211688</v>
      </c>
      <c r="E3457" s="34">
        <v>10</v>
      </c>
    </row>
    <row r="3458" spans="2:5" x14ac:dyDescent="0.3">
      <c r="B3458" s="35" t="s">
        <v>539</v>
      </c>
      <c r="C3458" s="31">
        <v>26942.75</v>
      </c>
      <c r="D3458" s="33">
        <v>101.91907926653046</v>
      </c>
      <c r="E3458" s="34">
        <v>69</v>
      </c>
    </row>
    <row r="3459" spans="2:5" x14ac:dyDescent="0.3">
      <c r="B3459" s="36">
        <v>2003</v>
      </c>
      <c r="C3459" s="31">
        <v>5175</v>
      </c>
      <c r="D3459" s="33">
        <v>104.65101551767867</v>
      </c>
      <c r="E3459" s="34">
        <v>4</v>
      </c>
    </row>
    <row r="3460" spans="2:5" x14ac:dyDescent="0.3">
      <c r="B3460" s="36">
        <v>2006</v>
      </c>
      <c r="C3460" s="31">
        <v>14371</v>
      </c>
      <c r="D3460" s="33">
        <v>101.62753284553293</v>
      </c>
      <c r="E3460" s="34">
        <v>50</v>
      </c>
    </row>
    <row r="3461" spans="2:5" x14ac:dyDescent="0.3">
      <c r="B3461" s="36">
        <v>2007</v>
      </c>
      <c r="C3461" s="31">
        <v>16625</v>
      </c>
      <c r="D3461" s="33">
        <v>100.552698280375</v>
      </c>
      <c r="E3461" s="34">
        <v>14</v>
      </c>
    </row>
    <row r="3462" spans="2:5" x14ac:dyDescent="0.3">
      <c r="B3462" s="36">
        <v>2014</v>
      </c>
      <c r="C3462" s="31">
        <v>71600</v>
      </c>
      <c r="D3462" s="33">
        <v>100.84507042253522</v>
      </c>
      <c r="E3462" s="34">
        <v>1</v>
      </c>
    </row>
    <row r="3463" spans="2:5" x14ac:dyDescent="0.3">
      <c r="B3463" s="35" t="s">
        <v>540</v>
      </c>
      <c r="C3463" s="31">
        <v>29287.484725473565</v>
      </c>
      <c r="D3463" s="33">
        <v>98.995845545296163</v>
      </c>
      <c r="E3463" s="34">
        <v>387</v>
      </c>
    </row>
    <row r="3464" spans="2:5" x14ac:dyDescent="0.3">
      <c r="B3464" s="36">
        <v>1998</v>
      </c>
      <c r="C3464" s="31">
        <v>375</v>
      </c>
      <c r="D3464" s="33">
        <v>26.095238095238095</v>
      </c>
      <c r="E3464" s="34">
        <v>2</v>
      </c>
    </row>
    <row r="3465" spans="2:5" x14ac:dyDescent="0.3">
      <c r="B3465" s="36">
        <v>1999</v>
      </c>
      <c r="C3465" s="31">
        <v>1158.3333333333333</v>
      </c>
      <c r="D3465" s="33">
        <v>97.170962100023885</v>
      </c>
      <c r="E3465" s="34">
        <v>6</v>
      </c>
    </row>
    <row r="3466" spans="2:5" x14ac:dyDescent="0.3">
      <c r="B3466" s="36">
        <v>2000</v>
      </c>
      <c r="C3466" s="31">
        <v>1186.1111111111111</v>
      </c>
      <c r="D3466" s="33">
        <v>93.49526367381506</v>
      </c>
      <c r="E3466" s="34">
        <v>9</v>
      </c>
    </row>
    <row r="3467" spans="2:5" x14ac:dyDescent="0.3">
      <c r="B3467" s="36">
        <v>2001</v>
      </c>
      <c r="C3467" s="31">
        <v>4487.5</v>
      </c>
      <c r="D3467" s="33">
        <v>167.55250947817933</v>
      </c>
      <c r="E3467" s="34">
        <v>4</v>
      </c>
    </row>
    <row r="3468" spans="2:5" x14ac:dyDescent="0.3">
      <c r="B3468" s="36">
        <v>2002</v>
      </c>
      <c r="C3468" s="31">
        <v>1885</v>
      </c>
      <c r="D3468" s="33">
        <v>109.3394357426929</v>
      </c>
      <c r="E3468" s="34">
        <v>10</v>
      </c>
    </row>
    <row r="3469" spans="2:5" x14ac:dyDescent="0.3">
      <c r="B3469" s="36">
        <v>2008</v>
      </c>
      <c r="C3469" s="31">
        <v>19472.42105263158</v>
      </c>
      <c r="D3469" s="33">
        <v>100.98370342678591</v>
      </c>
      <c r="E3469" s="34">
        <v>95</v>
      </c>
    </row>
    <row r="3470" spans="2:5" x14ac:dyDescent="0.3">
      <c r="B3470" s="36">
        <v>2009</v>
      </c>
      <c r="C3470" s="31">
        <v>25680</v>
      </c>
      <c r="D3470" s="33">
        <v>100.42671567306641</v>
      </c>
      <c r="E3470" s="34">
        <v>10</v>
      </c>
    </row>
    <row r="3471" spans="2:5" x14ac:dyDescent="0.3">
      <c r="B3471" s="36">
        <v>2010</v>
      </c>
      <c r="C3471" s="31">
        <v>32325.471698113208</v>
      </c>
      <c r="D3471" s="33">
        <v>99.373820985210045</v>
      </c>
      <c r="E3471" s="34">
        <v>53</v>
      </c>
    </row>
    <row r="3472" spans="2:5" x14ac:dyDescent="0.3">
      <c r="B3472" s="36">
        <v>2011</v>
      </c>
      <c r="C3472" s="31">
        <v>38696.703296703294</v>
      </c>
      <c r="D3472" s="33">
        <v>99.133502934406835</v>
      </c>
      <c r="E3472" s="34">
        <v>91</v>
      </c>
    </row>
    <row r="3473" spans="2:5" x14ac:dyDescent="0.3">
      <c r="B3473" s="36">
        <v>2012</v>
      </c>
      <c r="C3473" s="31">
        <v>44076.666666666664</v>
      </c>
      <c r="D3473" s="33">
        <v>98.745713137190577</v>
      </c>
      <c r="E3473" s="34">
        <v>45</v>
      </c>
    </row>
    <row r="3474" spans="2:5" x14ac:dyDescent="0.3">
      <c r="B3474" s="36">
        <v>2013</v>
      </c>
      <c r="C3474" s="31">
        <v>81686.84210526316</v>
      </c>
      <c r="D3474" s="33">
        <v>97.223359577378204</v>
      </c>
      <c r="E3474" s="34">
        <v>19</v>
      </c>
    </row>
    <row r="3475" spans="2:5" x14ac:dyDescent="0.3">
      <c r="B3475" s="36">
        <v>2014</v>
      </c>
      <c r="C3475" s="31">
        <v>100419.76744186046</v>
      </c>
      <c r="D3475" s="33">
        <v>98.409921719566739</v>
      </c>
      <c r="E3475" s="34">
        <v>43</v>
      </c>
    </row>
    <row r="3476" spans="2:5" x14ac:dyDescent="0.3">
      <c r="B3476" s="35" t="s">
        <v>541</v>
      </c>
      <c r="C3476" s="31">
        <v>39062.867703533026</v>
      </c>
      <c r="D3476" s="33">
        <v>99.757536278928995</v>
      </c>
      <c r="E3476" s="34">
        <v>149</v>
      </c>
    </row>
    <row r="3477" spans="2:5" x14ac:dyDescent="0.3">
      <c r="B3477" s="36">
        <v>2012</v>
      </c>
      <c r="C3477" s="31">
        <v>34670.161290322583</v>
      </c>
      <c r="D3477" s="33">
        <v>99.406575235213339</v>
      </c>
      <c r="E3477" s="34">
        <v>62</v>
      </c>
    </row>
    <row r="3478" spans="2:5" x14ac:dyDescent="0.3">
      <c r="B3478" s="36">
        <v>2013</v>
      </c>
      <c r="C3478" s="31">
        <v>35277.142857142855</v>
      </c>
      <c r="D3478" s="33">
        <v>98.476497237970051</v>
      </c>
      <c r="E3478" s="34">
        <v>70</v>
      </c>
    </row>
    <row r="3479" spans="2:5" x14ac:dyDescent="0.3">
      <c r="B3479" s="36">
        <v>2014</v>
      </c>
      <c r="C3479" s="31">
        <v>43704.166666666664</v>
      </c>
      <c r="D3479" s="33">
        <v>97.761736966591442</v>
      </c>
      <c r="E3479" s="34">
        <v>12</v>
      </c>
    </row>
    <row r="3480" spans="2:5" x14ac:dyDescent="0.3">
      <c r="B3480" s="36">
        <v>2015</v>
      </c>
      <c r="C3480" s="31">
        <v>42600</v>
      </c>
      <c r="D3480" s="33">
        <v>103.38533567594114</v>
      </c>
      <c r="E3480" s="34">
        <v>5</v>
      </c>
    </row>
    <row r="3481" spans="2:5" x14ac:dyDescent="0.3">
      <c r="B3481" s="35" t="s">
        <v>542</v>
      </c>
      <c r="C3481" s="31">
        <v>42812.416404037845</v>
      </c>
      <c r="D3481" s="33">
        <v>98.814288139517004</v>
      </c>
      <c r="E3481" s="34">
        <v>748</v>
      </c>
    </row>
    <row r="3482" spans="2:5" x14ac:dyDescent="0.3">
      <c r="B3482" s="36">
        <v>2008</v>
      </c>
      <c r="C3482" s="31">
        <v>18834.090909090908</v>
      </c>
      <c r="D3482" s="33">
        <v>100.58169998734957</v>
      </c>
      <c r="E3482" s="34">
        <v>132</v>
      </c>
    </row>
    <row r="3483" spans="2:5" x14ac:dyDescent="0.3">
      <c r="B3483" s="36">
        <v>2009</v>
      </c>
      <c r="C3483" s="31">
        <v>21278.688524590165</v>
      </c>
      <c r="D3483" s="33">
        <v>98.840482077237795</v>
      </c>
      <c r="E3483" s="34">
        <v>61</v>
      </c>
    </row>
    <row r="3484" spans="2:5" x14ac:dyDescent="0.3">
      <c r="B3484" s="36">
        <v>2010</v>
      </c>
      <c r="C3484" s="31">
        <v>29743.283582089553</v>
      </c>
      <c r="D3484" s="33">
        <v>100.73529863139042</v>
      </c>
      <c r="E3484" s="34">
        <v>67</v>
      </c>
    </row>
    <row r="3485" spans="2:5" x14ac:dyDescent="0.3">
      <c r="B3485" s="36">
        <v>2011</v>
      </c>
      <c r="C3485" s="31">
        <v>34921.719457013576</v>
      </c>
      <c r="D3485" s="33">
        <v>98.371463555432058</v>
      </c>
      <c r="E3485" s="34">
        <v>221</v>
      </c>
    </row>
    <row r="3486" spans="2:5" x14ac:dyDescent="0.3">
      <c r="B3486" s="36">
        <v>2012</v>
      </c>
      <c r="C3486" s="31">
        <v>40988.695652173912</v>
      </c>
      <c r="D3486" s="33">
        <v>99.799550972129467</v>
      </c>
      <c r="E3486" s="34">
        <v>115</v>
      </c>
    </row>
    <row r="3487" spans="2:5" x14ac:dyDescent="0.3">
      <c r="B3487" s="36">
        <v>2013</v>
      </c>
      <c r="C3487" s="31">
        <v>47995</v>
      </c>
      <c r="D3487" s="33">
        <v>98.296649719598364</v>
      </c>
      <c r="E3487" s="34">
        <v>90</v>
      </c>
    </row>
    <row r="3488" spans="2:5" x14ac:dyDescent="0.3">
      <c r="B3488" s="36">
        <v>2014</v>
      </c>
      <c r="C3488" s="31">
        <v>71071.186440677964</v>
      </c>
      <c r="D3488" s="33">
        <v>99.888768361851319</v>
      </c>
      <c r="E3488" s="34">
        <v>59</v>
      </c>
    </row>
    <row r="3489" spans="2:5" x14ac:dyDescent="0.3">
      <c r="B3489" s="36">
        <v>2015</v>
      </c>
      <c r="C3489" s="31">
        <v>77666.666666666672</v>
      </c>
      <c r="D3489" s="33">
        <v>94.000391811147026</v>
      </c>
      <c r="E3489" s="34">
        <v>3</v>
      </c>
    </row>
    <row r="3490" spans="2:5" x14ac:dyDescent="0.3">
      <c r="B3490" s="35" t="s">
        <v>543</v>
      </c>
      <c r="C3490" s="31">
        <v>14493.75</v>
      </c>
      <c r="D3490" s="33">
        <v>99.183075826421202</v>
      </c>
      <c r="E3490" s="34">
        <v>6</v>
      </c>
    </row>
    <row r="3491" spans="2:5" x14ac:dyDescent="0.3">
      <c r="B3491" s="36">
        <v>2006</v>
      </c>
      <c r="C3491" s="31">
        <v>10987.5</v>
      </c>
      <c r="D3491" s="33">
        <v>85.286983828170946</v>
      </c>
      <c r="E3491" s="34">
        <v>4</v>
      </c>
    </row>
    <row r="3492" spans="2:5" x14ac:dyDescent="0.3">
      <c r="B3492" s="36">
        <v>2007</v>
      </c>
      <c r="C3492" s="31">
        <v>18000</v>
      </c>
      <c r="D3492" s="33">
        <v>113.07916782467146</v>
      </c>
      <c r="E3492" s="34">
        <v>2</v>
      </c>
    </row>
    <row r="3493" spans="2:5" x14ac:dyDescent="0.3">
      <c r="B3493" s="35" t="s">
        <v>544</v>
      </c>
      <c r="C3493" s="31">
        <v>47200</v>
      </c>
      <c r="D3493" s="33">
        <v>87.716159809183068</v>
      </c>
      <c r="E3493" s="34">
        <v>2</v>
      </c>
    </row>
    <row r="3494" spans="2:5" x14ac:dyDescent="0.3">
      <c r="B3494" s="36">
        <v>2012</v>
      </c>
      <c r="C3494" s="31">
        <v>47200</v>
      </c>
      <c r="D3494" s="33">
        <v>87.716159809183068</v>
      </c>
      <c r="E3494" s="34">
        <v>2</v>
      </c>
    </row>
    <row r="3495" spans="2:5" x14ac:dyDescent="0.3">
      <c r="B3495" s="35" t="s">
        <v>545</v>
      </c>
      <c r="C3495" s="31">
        <v>12000</v>
      </c>
      <c r="D3495" s="33">
        <v>96.385542168674704</v>
      </c>
      <c r="E3495" s="34">
        <v>1</v>
      </c>
    </row>
    <row r="3496" spans="2:5" x14ac:dyDescent="0.3">
      <c r="B3496" s="36">
        <v>2006</v>
      </c>
      <c r="C3496" s="31">
        <v>12000</v>
      </c>
      <c r="D3496" s="33">
        <v>96.385542168674704</v>
      </c>
      <c r="E3496" s="34">
        <v>1</v>
      </c>
    </row>
    <row r="3497" spans="2:5" x14ac:dyDescent="0.3">
      <c r="B3497" s="32" t="s">
        <v>36</v>
      </c>
      <c r="C3497" s="31">
        <v>18571.945941026919</v>
      </c>
      <c r="D3497" s="33">
        <v>102.73846023692589</v>
      </c>
      <c r="E3497" s="34">
        <v>11780</v>
      </c>
    </row>
    <row r="3498" spans="2:5" x14ac:dyDescent="0.3">
      <c r="B3498" s="35" t="s">
        <v>546</v>
      </c>
      <c r="C3498" s="31">
        <v>21404.641020650437</v>
      </c>
      <c r="D3498" s="33">
        <v>100.02982378057787</v>
      </c>
      <c r="E3498" s="34">
        <v>412</v>
      </c>
    </row>
    <row r="3499" spans="2:5" x14ac:dyDescent="0.3">
      <c r="B3499" s="36">
        <v>2011</v>
      </c>
      <c r="C3499" s="31">
        <v>17144.565217391304</v>
      </c>
      <c r="D3499" s="33">
        <v>99.070999121535351</v>
      </c>
      <c r="E3499" s="34">
        <v>46</v>
      </c>
    </row>
    <row r="3500" spans="2:5" x14ac:dyDescent="0.3">
      <c r="B3500" s="36">
        <v>2012</v>
      </c>
      <c r="C3500" s="31">
        <v>18913.317757009347</v>
      </c>
      <c r="D3500" s="33">
        <v>100.45693258893613</v>
      </c>
      <c r="E3500" s="34">
        <v>214</v>
      </c>
    </row>
    <row r="3501" spans="2:5" x14ac:dyDescent="0.3">
      <c r="B3501" s="36">
        <v>2013</v>
      </c>
      <c r="C3501" s="31">
        <v>21238.655462184874</v>
      </c>
      <c r="D3501" s="33">
        <v>99.396098835485105</v>
      </c>
      <c r="E3501" s="34">
        <v>119</v>
      </c>
    </row>
    <row r="3502" spans="2:5" x14ac:dyDescent="0.3">
      <c r="B3502" s="36">
        <v>2014</v>
      </c>
      <c r="C3502" s="31">
        <v>24893.333333333332</v>
      </c>
      <c r="D3502" s="33">
        <v>99.643296709468615</v>
      </c>
      <c r="E3502" s="34">
        <v>30</v>
      </c>
    </row>
    <row r="3503" spans="2:5" x14ac:dyDescent="0.3">
      <c r="B3503" s="36">
        <v>2015</v>
      </c>
      <c r="C3503" s="31">
        <v>24833.333333333332</v>
      </c>
      <c r="D3503" s="33">
        <v>101.58179164746417</v>
      </c>
      <c r="E3503" s="34">
        <v>3</v>
      </c>
    </row>
    <row r="3504" spans="2:5" x14ac:dyDescent="0.3">
      <c r="B3504" s="35" t="s">
        <v>547</v>
      </c>
      <c r="C3504" s="31">
        <v>2039.6194576511996</v>
      </c>
      <c r="D3504" s="33">
        <v>109.63573311748607</v>
      </c>
      <c r="E3504" s="34">
        <v>358</v>
      </c>
    </row>
    <row r="3505" spans="2:5" x14ac:dyDescent="0.3">
      <c r="B3505" s="36">
        <v>1992</v>
      </c>
      <c r="C3505" s="31">
        <v>300</v>
      </c>
      <c r="D3505" s="33">
        <v>21.052631578947366</v>
      </c>
      <c r="E3505" s="34">
        <v>1</v>
      </c>
    </row>
    <row r="3506" spans="2:5" x14ac:dyDescent="0.3">
      <c r="B3506" s="36">
        <v>1993</v>
      </c>
      <c r="C3506" s="31">
        <v>1900</v>
      </c>
      <c r="D3506" s="33">
        <v>206.58914728682169</v>
      </c>
      <c r="E3506" s="34">
        <v>2</v>
      </c>
    </row>
    <row r="3507" spans="2:5" x14ac:dyDescent="0.3">
      <c r="B3507" s="36">
        <v>1994</v>
      </c>
      <c r="C3507" s="31">
        <v>1120.8333333333333</v>
      </c>
      <c r="D3507" s="33">
        <v>84.137075626437323</v>
      </c>
      <c r="E3507" s="34">
        <v>6</v>
      </c>
    </row>
    <row r="3508" spans="2:5" x14ac:dyDescent="0.3">
      <c r="B3508" s="36">
        <v>1995</v>
      </c>
      <c r="C3508" s="31">
        <v>638.46153846153845</v>
      </c>
      <c r="D3508" s="33">
        <v>97.613871731225572</v>
      </c>
      <c r="E3508" s="34">
        <v>13</v>
      </c>
    </row>
    <row r="3509" spans="2:5" x14ac:dyDescent="0.3">
      <c r="B3509" s="36">
        <v>1997</v>
      </c>
      <c r="C3509" s="31">
        <v>1422.1428571428571</v>
      </c>
      <c r="D3509" s="33">
        <v>96.640664738730749</v>
      </c>
      <c r="E3509" s="34">
        <v>35</v>
      </c>
    </row>
    <row r="3510" spans="2:5" x14ac:dyDescent="0.3">
      <c r="B3510" s="36">
        <v>1998</v>
      </c>
      <c r="C3510" s="31">
        <v>1362.121212121212</v>
      </c>
      <c r="D3510" s="33">
        <v>167.15143449634209</v>
      </c>
      <c r="E3510" s="34">
        <v>33</v>
      </c>
    </row>
    <row r="3511" spans="2:5" x14ac:dyDescent="0.3">
      <c r="B3511" s="36">
        <v>1999</v>
      </c>
      <c r="C3511" s="31">
        <v>2125.6097560975609</v>
      </c>
      <c r="D3511" s="33">
        <v>127.24617171134967</v>
      </c>
      <c r="E3511" s="34">
        <v>41</v>
      </c>
    </row>
    <row r="3512" spans="2:5" x14ac:dyDescent="0.3">
      <c r="B3512" s="36">
        <v>2001</v>
      </c>
      <c r="C3512" s="31">
        <v>2586.8421052631579</v>
      </c>
      <c r="D3512" s="33">
        <v>96.640837209127952</v>
      </c>
      <c r="E3512" s="34">
        <v>38</v>
      </c>
    </row>
    <row r="3513" spans="2:5" x14ac:dyDescent="0.3">
      <c r="B3513" s="36">
        <v>2002</v>
      </c>
      <c r="C3513" s="31">
        <v>4169.565217391304</v>
      </c>
      <c r="D3513" s="33">
        <v>98.581122857148316</v>
      </c>
      <c r="E3513" s="34">
        <v>92</v>
      </c>
    </row>
    <row r="3514" spans="2:5" x14ac:dyDescent="0.3">
      <c r="B3514" s="36">
        <v>2003</v>
      </c>
      <c r="C3514" s="31">
        <v>4770.6185567010307</v>
      </c>
      <c r="D3514" s="33">
        <v>100.70437393872999</v>
      </c>
      <c r="E3514" s="34">
        <v>97</v>
      </c>
    </row>
    <row r="3515" spans="2:5" x14ac:dyDescent="0.3">
      <c r="B3515" s="35" t="s">
        <v>548</v>
      </c>
      <c r="C3515" s="31">
        <v>31127.310606060608</v>
      </c>
      <c r="D3515" s="33">
        <v>99.171304009217323</v>
      </c>
      <c r="E3515" s="34">
        <v>71</v>
      </c>
    </row>
    <row r="3516" spans="2:5" x14ac:dyDescent="0.3">
      <c r="B3516" s="36">
        <v>2013</v>
      </c>
      <c r="C3516" s="31">
        <v>28709.166666666668</v>
      </c>
      <c r="D3516" s="33">
        <v>98.520321872676362</v>
      </c>
      <c r="E3516" s="34">
        <v>60</v>
      </c>
    </row>
    <row r="3517" spans="2:5" x14ac:dyDescent="0.3">
      <c r="B3517" s="36">
        <v>2014</v>
      </c>
      <c r="C3517" s="31">
        <v>33545.454545454544</v>
      </c>
      <c r="D3517" s="33">
        <v>99.822286145758284</v>
      </c>
      <c r="E3517" s="34">
        <v>11</v>
      </c>
    </row>
    <row r="3518" spans="2:5" x14ac:dyDescent="0.3">
      <c r="B3518" s="35" t="s">
        <v>549</v>
      </c>
      <c r="C3518" s="31">
        <v>6481.3561853351321</v>
      </c>
      <c r="D3518" s="33">
        <v>99.657584189593578</v>
      </c>
      <c r="E3518" s="34">
        <v>299</v>
      </c>
    </row>
    <row r="3519" spans="2:5" x14ac:dyDescent="0.3">
      <c r="B3519" s="36">
        <v>2004</v>
      </c>
      <c r="C3519" s="31">
        <v>5338.4615384615381</v>
      </c>
      <c r="D3519" s="33">
        <v>98.799292503699476</v>
      </c>
      <c r="E3519" s="34">
        <v>117</v>
      </c>
    </row>
    <row r="3520" spans="2:5" x14ac:dyDescent="0.3">
      <c r="B3520" s="36">
        <v>2005</v>
      </c>
      <c r="C3520" s="31">
        <v>6682.8</v>
      </c>
      <c r="D3520" s="33">
        <v>102.71597042283014</v>
      </c>
      <c r="E3520" s="34">
        <v>125</v>
      </c>
    </row>
    <row r="3521" spans="2:5" x14ac:dyDescent="0.3">
      <c r="B3521" s="36">
        <v>2006</v>
      </c>
      <c r="C3521" s="31">
        <v>7422.8070175438597</v>
      </c>
      <c r="D3521" s="33">
        <v>97.457489642251133</v>
      </c>
      <c r="E3521" s="34">
        <v>57</v>
      </c>
    </row>
    <row r="3522" spans="2:5" x14ac:dyDescent="0.3">
      <c r="B3522" s="35" t="s">
        <v>550</v>
      </c>
      <c r="C3522" s="31">
        <v>20236.072790023467</v>
      </c>
      <c r="D3522" s="33">
        <v>99.142815056040121</v>
      </c>
      <c r="E3522" s="34">
        <v>1907</v>
      </c>
    </row>
    <row r="3523" spans="2:5" x14ac:dyDescent="0.3">
      <c r="B3523" s="36">
        <v>2007</v>
      </c>
      <c r="C3523" s="31">
        <v>9936.964980544748</v>
      </c>
      <c r="D3523" s="33">
        <v>100.56702746459364</v>
      </c>
      <c r="E3523" s="34">
        <v>257</v>
      </c>
    </row>
    <row r="3524" spans="2:5" x14ac:dyDescent="0.3">
      <c r="B3524" s="36">
        <v>2008</v>
      </c>
      <c r="C3524" s="31">
        <v>11058.536585365853</v>
      </c>
      <c r="D3524" s="33">
        <v>97.696871363009393</v>
      </c>
      <c r="E3524" s="34">
        <v>164</v>
      </c>
    </row>
    <row r="3525" spans="2:5" x14ac:dyDescent="0.3">
      <c r="B3525" s="36">
        <v>2009</v>
      </c>
      <c r="C3525" s="31">
        <v>13194.705882352941</v>
      </c>
      <c r="D3525" s="33">
        <v>100.16192557657696</v>
      </c>
      <c r="E3525" s="34">
        <v>85</v>
      </c>
    </row>
    <row r="3526" spans="2:5" x14ac:dyDescent="0.3">
      <c r="B3526" s="36">
        <v>2010</v>
      </c>
      <c r="C3526" s="31">
        <v>16135.277777777777</v>
      </c>
      <c r="D3526" s="33">
        <v>99.176949569900984</v>
      </c>
      <c r="E3526" s="34">
        <v>90</v>
      </c>
    </row>
    <row r="3527" spans="2:5" x14ac:dyDescent="0.3">
      <c r="B3527" s="36">
        <v>2011</v>
      </c>
      <c r="C3527" s="31">
        <v>18746.911196911198</v>
      </c>
      <c r="D3527" s="33">
        <v>100.40366736851853</v>
      </c>
      <c r="E3527" s="34">
        <v>259</v>
      </c>
    </row>
    <row r="3528" spans="2:5" x14ac:dyDescent="0.3">
      <c r="B3528" s="36">
        <v>2012</v>
      </c>
      <c r="C3528" s="31">
        <v>21900.833333333332</v>
      </c>
      <c r="D3528" s="33">
        <v>99.499381735337906</v>
      </c>
      <c r="E3528" s="34">
        <v>600</v>
      </c>
    </row>
    <row r="3529" spans="2:5" x14ac:dyDescent="0.3">
      <c r="B3529" s="36">
        <v>2013</v>
      </c>
      <c r="C3529" s="31">
        <v>27751.785714285714</v>
      </c>
      <c r="D3529" s="33">
        <v>99.602692409848913</v>
      </c>
      <c r="E3529" s="34">
        <v>336</v>
      </c>
    </row>
    <row r="3530" spans="2:5" x14ac:dyDescent="0.3">
      <c r="B3530" s="36">
        <v>2014</v>
      </c>
      <c r="C3530" s="31">
        <v>30239.639639639641</v>
      </c>
      <c r="D3530" s="33">
        <v>99.046864633703279</v>
      </c>
      <c r="E3530" s="34">
        <v>111</v>
      </c>
    </row>
    <row r="3531" spans="2:5" x14ac:dyDescent="0.3">
      <c r="B3531" s="36">
        <v>2015</v>
      </c>
      <c r="C3531" s="31">
        <v>33160</v>
      </c>
      <c r="D3531" s="33">
        <v>96.129955382871415</v>
      </c>
      <c r="E3531" s="34">
        <v>5</v>
      </c>
    </row>
    <row r="3532" spans="2:5" x14ac:dyDescent="0.3">
      <c r="B3532" s="35" t="s">
        <v>551</v>
      </c>
      <c r="C3532" s="31">
        <v>4467.460456210456</v>
      </c>
      <c r="D3532" s="33">
        <v>108.97128015817894</v>
      </c>
      <c r="E3532" s="34">
        <v>212</v>
      </c>
    </row>
    <row r="3533" spans="2:5" x14ac:dyDescent="0.3">
      <c r="B3533" s="36">
        <v>1994</v>
      </c>
      <c r="C3533" s="31">
        <v>1700</v>
      </c>
      <c r="D3533" s="33">
        <v>158.13953488372093</v>
      </c>
      <c r="E3533" s="34">
        <v>1</v>
      </c>
    </row>
    <row r="3534" spans="2:5" x14ac:dyDescent="0.3">
      <c r="B3534" s="36">
        <v>1995</v>
      </c>
      <c r="C3534" s="31">
        <v>1100</v>
      </c>
      <c r="D3534" s="33">
        <v>110.00000000000001</v>
      </c>
      <c r="E3534" s="34">
        <v>1</v>
      </c>
    </row>
    <row r="3535" spans="2:5" x14ac:dyDescent="0.3">
      <c r="B3535" s="36">
        <v>1998</v>
      </c>
      <c r="C3535" s="31">
        <v>2157.6923076923076</v>
      </c>
      <c r="D3535" s="33">
        <v>98.934094188166455</v>
      </c>
      <c r="E3535" s="34">
        <v>13</v>
      </c>
    </row>
    <row r="3536" spans="2:5" x14ac:dyDescent="0.3">
      <c r="B3536" s="36">
        <v>1999</v>
      </c>
      <c r="C3536" s="31">
        <v>2940</v>
      </c>
      <c r="D3536" s="33">
        <v>101.35281174999795</v>
      </c>
      <c r="E3536" s="34">
        <v>15</v>
      </c>
    </row>
    <row r="3537" spans="2:5" x14ac:dyDescent="0.3">
      <c r="B3537" s="36">
        <v>2001</v>
      </c>
      <c r="C3537" s="31">
        <v>3618.181818181818</v>
      </c>
      <c r="D3537" s="33">
        <v>101.51926401631536</v>
      </c>
      <c r="E3537" s="34">
        <v>22</v>
      </c>
    </row>
    <row r="3538" spans="2:5" x14ac:dyDescent="0.3">
      <c r="B3538" s="36">
        <v>2004</v>
      </c>
      <c r="C3538" s="31">
        <v>5766.666666666667</v>
      </c>
      <c r="D3538" s="33">
        <v>90.849705649423697</v>
      </c>
      <c r="E3538" s="34">
        <v>9</v>
      </c>
    </row>
    <row r="3539" spans="2:5" x14ac:dyDescent="0.3">
      <c r="B3539" s="36">
        <v>2005</v>
      </c>
      <c r="C3539" s="31">
        <v>8350</v>
      </c>
      <c r="D3539" s="33">
        <v>110.80011423889314</v>
      </c>
      <c r="E3539" s="34">
        <v>4</v>
      </c>
    </row>
    <row r="3540" spans="2:5" x14ac:dyDescent="0.3">
      <c r="B3540" s="36">
        <v>2006</v>
      </c>
      <c r="C3540" s="31">
        <v>10107.142857142857</v>
      </c>
      <c r="D3540" s="33">
        <v>100.174716538914</v>
      </c>
      <c r="E3540" s="34">
        <v>147</v>
      </c>
    </row>
    <row r="3541" spans="2:5" x14ac:dyDescent="0.3">
      <c r="B3541" s="35" t="s">
        <v>552</v>
      </c>
      <c r="C3541" s="31">
        <v>24877.274439421526</v>
      </c>
      <c r="D3541" s="33">
        <v>99.772643482568199</v>
      </c>
      <c r="E3541" s="34">
        <v>763</v>
      </c>
    </row>
    <row r="3542" spans="2:5" x14ac:dyDescent="0.3">
      <c r="B3542" s="36">
        <v>2007</v>
      </c>
      <c r="C3542" s="31">
        <v>12423.333333333334</v>
      </c>
      <c r="D3542" s="33">
        <v>101.23892973755838</v>
      </c>
      <c r="E3542" s="34">
        <v>60</v>
      </c>
    </row>
    <row r="3543" spans="2:5" x14ac:dyDescent="0.3">
      <c r="B3543" s="36">
        <v>2008</v>
      </c>
      <c r="C3543" s="31">
        <v>15306.25</v>
      </c>
      <c r="D3543" s="33">
        <v>100.17948074838503</v>
      </c>
      <c r="E3543" s="34">
        <v>56</v>
      </c>
    </row>
    <row r="3544" spans="2:5" x14ac:dyDescent="0.3">
      <c r="B3544" s="36">
        <v>2009</v>
      </c>
      <c r="C3544" s="31">
        <v>18543.333333333332</v>
      </c>
      <c r="D3544" s="33">
        <v>100.68217480922736</v>
      </c>
      <c r="E3544" s="34">
        <v>15</v>
      </c>
    </row>
    <row r="3545" spans="2:5" x14ac:dyDescent="0.3">
      <c r="B3545" s="36">
        <v>2010</v>
      </c>
      <c r="C3545" s="31">
        <v>19810</v>
      </c>
      <c r="D3545" s="33">
        <v>101.6351122590152</v>
      </c>
      <c r="E3545" s="34">
        <v>20</v>
      </c>
    </row>
    <row r="3546" spans="2:5" x14ac:dyDescent="0.3">
      <c r="B3546" s="36">
        <v>2011</v>
      </c>
      <c r="C3546" s="31">
        <v>22942.1875</v>
      </c>
      <c r="D3546" s="33">
        <v>100.59144003803421</v>
      </c>
      <c r="E3546" s="34">
        <v>32</v>
      </c>
    </row>
    <row r="3547" spans="2:5" x14ac:dyDescent="0.3">
      <c r="B3547" s="36">
        <v>2013</v>
      </c>
      <c r="C3547" s="31">
        <v>31749.542961608775</v>
      </c>
      <c r="D3547" s="33">
        <v>99.383739002572142</v>
      </c>
      <c r="E3547" s="34">
        <v>547</v>
      </c>
    </row>
    <row r="3548" spans="2:5" x14ac:dyDescent="0.3">
      <c r="B3548" s="36">
        <v>2014</v>
      </c>
      <c r="C3548" s="31">
        <v>38493.548387096773</v>
      </c>
      <c r="D3548" s="33">
        <v>100.31129828913757</v>
      </c>
      <c r="E3548" s="34">
        <v>31</v>
      </c>
    </row>
    <row r="3549" spans="2:5" x14ac:dyDescent="0.3">
      <c r="B3549" s="36">
        <v>2015</v>
      </c>
      <c r="C3549" s="31">
        <v>39750</v>
      </c>
      <c r="D3549" s="33">
        <v>94.158972976615672</v>
      </c>
      <c r="E3549" s="34">
        <v>2</v>
      </c>
    </row>
    <row r="3550" spans="2:5" x14ac:dyDescent="0.3">
      <c r="B3550" s="35" t="s">
        <v>553</v>
      </c>
      <c r="C3550" s="31">
        <v>2406.818181818182</v>
      </c>
      <c r="D3550" s="33">
        <v>94.138353563989739</v>
      </c>
      <c r="E3550" s="34">
        <v>19</v>
      </c>
    </row>
    <row r="3551" spans="2:5" x14ac:dyDescent="0.3">
      <c r="B3551" s="36">
        <v>1998</v>
      </c>
      <c r="C3551" s="31">
        <v>1963.6363636363637</v>
      </c>
      <c r="D3551" s="33">
        <v>78.448293500675248</v>
      </c>
      <c r="E3551" s="34">
        <v>11</v>
      </c>
    </row>
    <row r="3552" spans="2:5" x14ac:dyDescent="0.3">
      <c r="B3552" s="36">
        <v>1999</v>
      </c>
      <c r="C3552" s="31">
        <v>2850</v>
      </c>
      <c r="D3552" s="33">
        <v>109.82841362730423</v>
      </c>
      <c r="E3552" s="34">
        <v>8</v>
      </c>
    </row>
    <row r="3553" spans="2:5" x14ac:dyDescent="0.3">
      <c r="B3553" s="35" t="s">
        <v>554</v>
      </c>
      <c r="C3553" s="31">
        <v>6240.6481481481487</v>
      </c>
      <c r="D3553" s="33">
        <v>146.46842342908349</v>
      </c>
      <c r="E3553" s="34">
        <v>47</v>
      </c>
    </row>
    <row r="3554" spans="2:5" x14ac:dyDescent="0.3">
      <c r="B3554" s="36">
        <v>2001</v>
      </c>
      <c r="C3554" s="31">
        <v>4080</v>
      </c>
      <c r="D3554" s="33">
        <v>99.155214131576017</v>
      </c>
      <c r="E3554" s="34">
        <v>15</v>
      </c>
    </row>
    <row r="3555" spans="2:5" x14ac:dyDescent="0.3">
      <c r="B3555" s="36">
        <v>2002</v>
      </c>
      <c r="C3555" s="31">
        <v>3900</v>
      </c>
      <c r="D3555" s="33">
        <v>98.835497835497847</v>
      </c>
      <c r="E3555" s="34">
        <v>4</v>
      </c>
    </row>
    <row r="3556" spans="2:5" x14ac:dyDescent="0.3">
      <c r="B3556" s="36">
        <v>2003</v>
      </c>
      <c r="C3556" s="31">
        <v>4725</v>
      </c>
      <c r="D3556" s="33">
        <v>87.641287394286238</v>
      </c>
      <c r="E3556" s="34">
        <v>4</v>
      </c>
    </row>
    <row r="3557" spans="2:5" x14ac:dyDescent="0.3">
      <c r="B3557" s="36">
        <v>2004</v>
      </c>
      <c r="C3557" s="31">
        <v>7125</v>
      </c>
      <c r="D3557" s="33">
        <v>120.84479586405052</v>
      </c>
      <c r="E3557" s="34">
        <v>4</v>
      </c>
    </row>
    <row r="3558" spans="2:5" x14ac:dyDescent="0.3">
      <c r="B3558" s="36">
        <v>2005</v>
      </c>
      <c r="C3558" s="31">
        <v>6525</v>
      </c>
      <c r="D3558" s="33">
        <v>368.09358934004825</v>
      </c>
      <c r="E3558" s="34">
        <v>2</v>
      </c>
    </row>
    <row r="3559" spans="2:5" x14ac:dyDescent="0.3">
      <c r="B3559" s="36">
        <v>2006</v>
      </c>
      <c r="C3559" s="31">
        <v>11088.888888888889</v>
      </c>
      <c r="D3559" s="33">
        <v>104.24015600904202</v>
      </c>
      <c r="E3559" s="34">
        <v>18</v>
      </c>
    </row>
    <row r="3560" spans="2:5" x14ac:dyDescent="0.3">
      <c r="B3560" s="35" t="s">
        <v>555</v>
      </c>
      <c r="C3560" s="31">
        <v>26876.590909090904</v>
      </c>
      <c r="D3560" s="33">
        <v>98.985537044011807</v>
      </c>
      <c r="E3560" s="34">
        <v>31</v>
      </c>
    </row>
    <row r="3561" spans="2:5" x14ac:dyDescent="0.3">
      <c r="B3561" s="36">
        <v>2007</v>
      </c>
      <c r="C3561" s="31">
        <v>12670.833333333334</v>
      </c>
      <c r="D3561" s="33">
        <v>94.503591105770013</v>
      </c>
      <c r="E3561" s="34">
        <v>12</v>
      </c>
    </row>
    <row r="3562" spans="2:5" x14ac:dyDescent="0.3">
      <c r="B3562" s="36">
        <v>2008</v>
      </c>
      <c r="C3562" s="31">
        <v>16695.454545454544</v>
      </c>
      <c r="D3562" s="33">
        <v>96.256684260350454</v>
      </c>
      <c r="E3562" s="34">
        <v>11</v>
      </c>
    </row>
    <row r="3563" spans="2:5" x14ac:dyDescent="0.3">
      <c r="B3563" s="36">
        <v>2010</v>
      </c>
      <c r="C3563" s="31">
        <v>23500</v>
      </c>
      <c r="D3563" s="33">
        <v>102.62008733624455</v>
      </c>
      <c r="E3563" s="34">
        <v>1</v>
      </c>
    </row>
    <row r="3564" spans="2:5" x14ac:dyDescent="0.3">
      <c r="B3564" s="36">
        <v>2013</v>
      </c>
      <c r="C3564" s="31">
        <v>36016.666666666664</v>
      </c>
      <c r="D3564" s="33">
        <v>99.069845040216578</v>
      </c>
      <c r="E3564" s="34">
        <v>6</v>
      </c>
    </row>
    <row r="3565" spans="2:5" x14ac:dyDescent="0.3">
      <c r="B3565" s="36">
        <v>2014</v>
      </c>
      <c r="C3565" s="31">
        <v>45500</v>
      </c>
      <c r="D3565" s="33">
        <v>102.47747747747749</v>
      </c>
      <c r="E3565" s="34">
        <v>1</v>
      </c>
    </row>
    <row r="3566" spans="2:5" x14ac:dyDescent="0.3">
      <c r="B3566" s="35" t="s">
        <v>556</v>
      </c>
      <c r="C3566" s="31">
        <v>18233.333333333332</v>
      </c>
      <c r="D3566" s="33">
        <v>99.840438165616661</v>
      </c>
      <c r="E3566" s="34">
        <v>6</v>
      </c>
    </row>
    <row r="3567" spans="2:5" x14ac:dyDescent="0.3">
      <c r="B3567" s="36">
        <v>2008</v>
      </c>
      <c r="C3567" s="31">
        <v>18233.333333333332</v>
      </c>
      <c r="D3567" s="33">
        <v>99.840438165616661</v>
      </c>
      <c r="E3567" s="34">
        <v>6</v>
      </c>
    </row>
    <row r="3568" spans="2:5" x14ac:dyDescent="0.3">
      <c r="B3568" s="35" t="s">
        <v>557</v>
      </c>
      <c r="C3568" s="31">
        <v>12247.22685185185</v>
      </c>
      <c r="D3568" s="33">
        <v>99.625680666927636</v>
      </c>
      <c r="E3568" s="34">
        <v>89</v>
      </c>
    </row>
    <row r="3569" spans="2:5" x14ac:dyDescent="0.3">
      <c r="B3569" s="36">
        <v>2003</v>
      </c>
      <c r="C3569" s="31">
        <v>9693.75</v>
      </c>
      <c r="D3569" s="33">
        <v>102.57492395552255</v>
      </c>
      <c r="E3569" s="34">
        <v>16</v>
      </c>
    </row>
    <row r="3570" spans="2:5" x14ac:dyDescent="0.3">
      <c r="B3570" s="36">
        <v>2004</v>
      </c>
      <c r="C3570" s="31">
        <v>10159.259259259259</v>
      </c>
      <c r="D3570" s="33">
        <v>99.047313953723361</v>
      </c>
      <c r="E3570" s="34">
        <v>27</v>
      </c>
    </row>
    <row r="3571" spans="2:5" x14ac:dyDescent="0.3">
      <c r="B3571" s="36">
        <v>2005</v>
      </c>
      <c r="C3571" s="31">
        <v>12203.125</v>
      </c>
      <c r="D3571" s="33">
        <v>100.88840018029556</v>
      </c>
      <c r="E3571" s="34">
        <v>16</v>
      </c>
    </row>
    <row r="3572" spans="2:5" x14ac:dyDescent="0.3">
      <c r="B3572" s="36">
        <v>2006</v>
      </c>
      <c r="C3572" s="31">
        <v>13590</v>
      </c>
      <c r="D3572" s="33">
        <v>99.699035692699553</v>
      </c>
      <c r="E3572" s="34">
        <v>15</v>
      </c>
    </row>
    <row r="3573" spans="2:5" x14ac:dyDescent="0.3">
      <c r="B3573" s="36">
        <v>2007</v>
      </c>
      <c r="C3573" s="31">
        <v>15590</v>
      </c>
      <c r="D3573" s="33">
        <v>95.91872955239711</v>
      </c>
      <c r="E3573" s="34">
        <v>15</v>
      </c>
    </row>
    <row r="3574" spans="2:5" x14ac:dyDescent="0.3">
      <c r="B3574" s="35" t="s">
        <v>558</v>
      </c>
      <c r="C3574" s="31">
        <v>39567.081977039219</v>
      </c>
      <c r="D3574" s="33">
        <v>98.987933452362995</v>
      </c>
      <c r="E3574" s="34">
        <v>255</v>
      </c>
    </row>
    <row r="3575" spans="2:5" x14ac:dyDescent="0.3">
      <c r="B3575" s="36">
        <v>2010</v>
      </c>
      <c r="C3575" s="31">
        <v>29895.675675675677</v>
      </c>
      <c r="D3575" s="33">
        <v>98.859515482656917</v>
      </c>
      <c r="E3575" s="34">
        <v>37</v>
      </c>
    </row>
    <row r="3576" spans="2:5" x14ac:dyDescent="0.3">
      <c r="B3576" s="36">
        <v>2011</v>
      </c>
      <c r="C3576" s="31">
        <v>31894.852941176472</v>
      </c>
      <c r="D3576" s="33">
        <v>100.16836387849001</v>
      </c>
      <c r="E3576" s="34">
        <v>68</v>
      </c>
    </row>
    <row r="3577" spans="2:5" x14ac:dyDescent="0.3">
      <c r="B3577" s="36">
        <v>2012</v>
      </c>
      <c r="C3577" s="31">
        <v>37053.424657534248</v>
      </c>
      <c r="D3577" s="33">
        <v>98.295579476575412</v>
      </c>
      <c r="E3577" s="34">
        <v>73</v>
      </c>
    </row>
    <row r="3578" spans="2:5" x14ac:dyDescent="0.3">
      <c r="B3578" s="36">
        <v>2013</v>
      </c>
      <c r="C3578" s="31">
        <v>40827.586206896551</v>
      </c>
      <c r="D3578" s="33">
        <v>99.97516648925955</v>
      </c>
      <c r="E3578" s="34">
        <v>29</v>
      </c>
    </row>
    <row r="3579" spans="2:5" x14ac:dyDescent="0.3">
      <c r="B3579" s="36">
        <v>2014</v>
      </c>
      <c r="C3579" s="31">
        <v>48180.952380952382</v>
      </c>
      <c r="D3579" s="33">
        <v>99.40468466372775</v>
      </c>
      <c r="E3579" s="34">
        <v>42</v>
      </c>
    </row>
    <row r="3580" spans="2:5" x14ac:dyDescent="0.3">
      <c r="B3580" s="36">
        <v>2015</v>
      </c>
      <c r="C3580" s="31">
        <v>49550</v>
      </c>
      <c r="D3580" s="33">
        <v>97.224290723468371</v>
      </c>
      <c r="E3580" s="34">
        <v>6</v>
      </c>
    </row>
    <row r="3581" spans="2:5" x14ac:dyDescent="0.3">
      <c r="B3581" s="35" t="s">
        <v>559</v>
      </c>
      <c r="C3581" s="31">
        <v>20167.276315789473</v>
      </c>
      <c r="D3581" s="33">
        <v>100.36310707004671</v>
      </c>
      <c r="E3581" s="34">
        <v>101</v>
      </c>
    </row>
    <row r="3582" spans="2:5" x14ac:dyDescent="0.3">
      <c r="B3582" s="36">
        <v>2008</v>
      </c>
      <c r="C3582" s="31">
        <v>19208.552631578947</v>
      </c>
      <c r="D3582" s="33">
        <v>99.905840956872083</v>
      </c>
      <c r="E3582" s="34">
        <v>76</v>
      </c>
    </row>
    <row r="3583" spans="2:5" x14ac:dyDescent="0.3">
      <c r="B3583" s="36">
        <v>2009</v>
      </c>
      <c r="C3583" s="31">
        <v>21126</v>
      </c>
      <c r="D3583" s="33">
        <v>100.82037318322132</v>
      </c>
      <c r="E3583" s="34">
        <v>25</v>
      </c>
    </row>
    <row r="3584" spans="2:5" x14ac:dyDescent="0.3">
      <c r="B3584" s="35" t="s">
        <v>560</v>
      </c>
      <c r="C3584" s="31">
        <v>19057.098765432096</v>
      </c>
      <c r="D3584" s="33">
        <v>104.22706131245788</v>
      </c>
      <c r="E3584" s="34">
        <v>70</v>
      </c>
    </row>
    <row r="3585" spans="2:5" x14ac:dyDescent="0.3">
      <c r="B3585" s="36">
        <v>2010</v>
      </c>
      <c r="C3585" s="31">
        <v>16171.296296296296</v>
      </c>
      <c r="D3585" s="33">
        <v>98.913349965524759</v>
      </c>
      <c r="E3585" s="34">
        <v>54</v>
      </c>
    </row>
    <row r="3586" spans="2:5" x14ac:dyDescent="0.3">
      <c r="B3586" s="36">
        <v>2011</v>
      </c>
      <c r="C3586" s="31">
        <v>17750</v>
      </c>
      <c r="D3586" s="33">
        <v>104.0980226510942</v>
      </c>
      <c r="E3586" s="34">
        <v>15</v>
      </c>
    </row>
    <row r="3587" spans="2:5" x14ac:dyDescent="0.3">
      <c r="B3587" s="36">
        <v>2012</v>
      </c>
      <c r="C3587" s="31">
        <v>23250</v>
      </c>
      <c r="D3587" s="33">
        <v>109.6698113207547</v>
      </c>
      <c r="E3587" s="34">
        <v>1</v>
      </c>
    </row>
    <row r="3588" spans="2:5" x14ac:dyDescent="0.3">
      <c r="B3588" s="35" t="s">
        <v>561</v>
      </c>
      <c r="C3588" s="31">
        <v>18930.226434744462</v>
      </c>
      <c r="D3588" s="33">
        <v>99.346723852199872</v>
      </c>
      <c r="E3588" s="34">
        <v>1923</v>
      </c>
    </row>
    <row r="3589" spans="2:5" x14ac:dyDescent="0.3">
      <c r="B3589" s="36">
        <v>2006</v>
      </c>
      <c r="C3589" s="31">
        <v>9275.9433962264156</v>
      </c>
      <c r="D3589" s="33">
        <v>100.13402203734496</v>
      </c>
      <c r="E3589" s="34">
        <v>106</v>
      </c>
    </row>
    <row r="3590" spans="2:5" x14ac:dyDescent="0.3">
      <c r="B3590" s="36">
        <v>2007</v>
      </c>
      <c r="C3590" s="31">
        <v>10263.137755102041</v>
      </c>
      <c r="D3590" s="33">
        <v>100.78946969261972</v>
      </c>
      <c r="E3590" s="34">
        <v>196</v>
      </c>
    </row>
    <row r="3591" spans="2:5" x14ac:dyDescent="0.3">
      <c r="B3591" s="36">
        <v>2008</v>
      </c>
      <c r="C3591" s="31">
        <v>12254.320987654321</v>
      </c>
      <c r="D3591" s="33">
        <v>98.112308867170654</v>
      </c>
      <c r="E3591" s="34">
        <v>162</v>
      </c>
    </row>
    <row r="3592" spans="2:5" x14ac:dyDescent="0.3">
      <c r="B3592" s="36">
        <v>2009</v>
      </c>
      <c r="C3592" s="31">
        <v>14639.108910891089</v>
      </c>
      <c r="D3592" s="33">
        <v>98.657128302763155</v>
      </c>
      <c r="E3592" s="34">
        <v>101</v>
      </c>
    </row>
    <row r="3593" spans="2:5" x14ac:dyDescent="0.3">
      <c r="B3593" s="36">
        <v>2010</v>
      </c>
      <c r="C3593" s="31">
        <v>16894.827586206895</v>
      </c>
      <c r="D3593" s="33">
        <v>98.164175117843712</v>
      </c>
      <c r="E3593" s="34">
        <v>58</v>
      </c>
    </row>
    <row r="3594" spans="2:5" x14ac:dyDescent="0.3">
      <c r="B3594" s="36">
        <v>2011</v>
      </c>
      <c r="C3594" s="31">
        <v>19615.706806282724</v>
      </c>
      <c r="D3594" s="33">
        <v>100.56691747134535</v>
      </c>
      <c r="E3594" s="34">
        <v>191</v>
      </c>
    </row>
    <row r="3595" spans="2:5" x14ac:dyDescent="0.3">
      <c r="B3595" s="36">
        <v>2012</v>
      </c>
      <c r="C3595" s="31">
        <v>21582.992700729927</v>
      </c>
      <c r="D3595" s="33">
        <v>99.527961557637227</v>
      </c>
      <c r="E3595" s="34">
        <v>685</v>
      </c>
    </row>
    <row r="3596" spans="2:5" x14ac:dyDescent="0.3">
      <c r="B3596" s="36">
        <v>2013</v>
      </c>
      <c r="C3596" s="31">
        <v>23344.949494949495</v>
      </c>
      <c r="D3596" s="33">
        <v>99.966238011292063</v>
      </c>
      <c r="E3596" s="34">
        <v>198</v>
      </c>
    </row>
    <row r="3597" spans="2:5" x14ac:dyDescent="0.3">
      <c r="B3597" s="36">
        <v>2014</v>
      </c>
      <c r="C3597" s="31">
        <v>29275.721153846152</v>
      </c>
      <c r="D3597" s="33">
        <v>99.476069224852381</v>
      </c>
      <c r="E3597" s="34">
        <v>208</v>
      </c>
    </row>
    <row r="3598" spans="2:5" x14ac:dyDescent="0.3">
      <c r="B3598" s="36">
        <v>2015</v>
      </c>
      <c r="C3598" s="31">
        <v>32155.555555555555</v>
      </c>
      <c r="D3598" s="33">
        <v>98.072948239129502</v>
      </c>
      <c r="E3598" s="34">
        <v>18</v>
      </c>
    </row>
    <row r="3599" spans="2:5" x14ac:dyDescent="0.3">
      <c r="B3599" s="35" t="s">
        <v>562</v>
      </c>
      <c r="C3599" s="31">
        <v>28805.299038461537</v>
      </c>
      <c r="D3599" s="33">
        <v>99.113190985411762</v>
      </c>
      <c r="E3599" s="34">
        <v>124</v>
      </c>
    </row>
    <row r="3600" spans="2:5" x14ac:dyDescent="0.3">
      <c r="B3600" s="36">
        <v>2010</v>
      </c>
      <c r="C3600" s="31">
        <v>20392</v>
      </c>
      <c r="D3600" s="33">
        <v>99.151833793027308</v>
      </c>
      <c r="E3600" s="34">
        <v>25</v>
      </c>
    </row>
    <row r="3601" spans="2:5" x14ac:dyDescent="0.3">
      <c r="B3601" s="36">
        <v>2011</v>
      </c>
      <c r="C3601" s="31">
        <v>23642.1875</v>
      </c>
      <c r="D3601" s="33">
        <v>98.621691154471392</v>
      </c>
      <c r="E3601" s="34">
        <v>32</v>
      </c>
    </row>
    <row r="3602" spans="2:5" x14ac:dyDescent="0.3">
      <c r="B3602" s="36">
        <v>2012</v>
      </c>
      <c r="C3602" s="31">
        <v>28111.538461538461</v>
      </c>
      <c r="D3602" s="33">
        <v>99.265106664442769</v>
      </c>
      <c r="E3602" s="34">
        <v>52</v>
      </c>
    </row>
    <row r="3603" spans="2:5" x14ac:dyDescent="0.3">
      <c r="B3603" s="36">
        <v>2013</v>
      </c>
      <c r="C3603" s="31">
        <v>32680.76923076923</v>
      </c>
      <c r="D3603" s="33">
        <v>97.294260442900139</v>
      </c>
      <c r="E3603" s="34">
        <v>13</v>
      </c>
    </row>
    <row r="3604" spans="2:5" x14ac:dyDescent="0.3">
      <c r="B3604" s="36">
        <v>2014</v>
      </c>
      <c r="C3604" s="31">
        <v>39200</v>
      </c>
      <c r="D3604" s="33">
        <v>101.23306287221712</v>
      </c>
      <c r="E3604" s="34">
        <v>2</v>
      </c>
    </row>
    <row r="3605" spans="2:5" x14ac:dyDescent="0.3">
      <c r="B3605" s="35" t="s">
        <v>563</v>
      </c>
      <c r="C3605" s="31">
        <v>4483.3019729023981</v>
      </c>
      <c r="D3605" s="33">
        <v>104.66812545507746</v>
      </c>
      <c r="E3605" s="34">
        <v>110</v>
      </c>
    </row>
    <row r="3606" spans="2:5" x14ac:dyDescent="0.3">
      <c r="B3606" s="36">
        <v>2001</v>
      </c>
      <c r="C3606" s="31">
        <v>3048.4375</v>
      </c>
      <c r="D3606" s="33">
        <v>107.60364828296203</v>
      </c>
      <c r="E3606" s="34">
        <v>32</v>
      </c>
    </row>
    <row r="3607" spans="2:5" x14ac:dyDescent="0.3">
      <c r="B3607" s="36">
        <v>2002</v>
      </c>
      <c r="C3607" s="31">
        <v>4312.121212121212</v>
      </c>
      <c r="D3607" s="33">
        <v>119.77814369713492</v>
      </c>
      <c r="E3607" s="34">
        <v>33</v>
      </c>
    </row>
    <row r="3608" spans="2:5" x14ac:dyDescent="0.3">
      <c r="B3608" s="36">
        <v>2003</v>
      </c>
      <c r="C3608" s="31">
        <v>4717.6470588235297</v>
      </c>
      <c r="D3608" s="33">
        <v>98.642747516089926</v>
      </c>
      <c r="E3608" s="34">
        <v>17</v>
      </c>
    </row>
    <row r="3609" spans="2:5" x14ac:dyDescent="0.3">
      <c r="B3609" s="36">
        <v>2004</v>
      </c>
      <c r="C3609" s="31">
        <v>4910.5263157894733</v>
      </c>
      <c r="D3609" s="33">
        <v>93.836067529485305</v>
      </c>
      <c r="E3609" s="34">
        <v>19</v>
      </c>
    </row>
    <row r="3610" spans="2:5" x14ac:dyDescent="0.3">
      <c r="B3610" s="36">
        <v>2005</v>
      </c>
      <c r="C3610" s="31">
        <v>5427.7777777777774</v>
      </c>
      <c r="D3610" s="33">
        <v>103.48002024971507</v>
      </c>
      <c r="E3610" s="34">
        <v>9</v>
      </c>
    </row>
    <row r="3611" spans="2:5" x14ac:dyDescent="0.3">
      <c r="B3611" s="35" t="s">
        <v>564</v>
      </c>
      <c r="C3611" s="31">
        <v>22586.7045136382</v>
      </c>
      <c r="D3611" s="33">
        <v>100.09162178313656</v>
      </c>
      <c r="E3611" s="34">
        <v>187</v>
      </c>
    </row>
    <row r="3612" spans="2:5" x14ac:dyDescent="0.3">
      <c r="B3612" s="36">
        <v>2006</v>
      </c>
      <c r="C3612" s="31">
        <v>10116</v>
      </c>
      <c r="D3612" s="33">
        <v>104.41528693370523</v>
      </c>
      <c r="E3612" s="34">
        <v>50</v>
      </c>
    </row>
    <row r="3613" spans="2:5" x14ac:dyDescent="0.3">
      <c r="B3613" s="36">
        <v>2007</v>
      </c>
      <c r="C3613" s="31">
        <v>12619.565217391304</v>
      </c>
      <c r="D3613" s="33">
        <v>104.73351305255468</v>
      </c>
      <c r="E3613" s="34">
        <v>23</v>
      </c>
    </row>
    <row r="3614" spans="2:5" x14ac:dyDescent="0.3">
      <c r="B3614" s="36">
        <v>2008</v>
      </c>
      <c r="C3614" s="31">
        <v>13958.695652173914</v>
      </c>
      <c r="D3614" s="33">
        <v>100.45903086765172</v>
      </c>
      <c r="E3614" s="34">
        <v>23</v>
      </c>
    </row>
    <row r="3615" spans="2:5" x14ac:dyDescent="0.3">
      <c r="B3615" s="36">
        <v>2009</v>
      </c>
      <c r="C3615" s="31">
        <v>18075</v>
      </c>
      <c r="D3615" s="33">
        <v>98.861113174732282</v>
      </c>
      <c r="E3615" s="34">
        <v>4</v>
      </c>
    </row>
    <row r="3616" spans="2:5" x14ac:dyDescent="0.3">
      <c r="B3616" s="36">
        <v>2010</v>
      </c>
      <c r="C3616" s="31">
        <v>19380</v>
      </c>
      <c r="D3616" s="33">
        <v>98.695692950040296</v>
      </c>
      <c r="E3616" s="34">
        <v>5</v>
      </c>
    </row>
    <row r="3617" spans="2:5" x14ac:dyDescent="0.3">
      <c r="B3617" s="36">
        <v>2011</v>
      </c>
      <c r="C3617" s="31">
        <v>21905.882352941175</v>
      </c>
      <c r="D3617" s="33">
        <v>99.07284960891576</v>
      </c>
      <c r="E3617" s="34">
        <v>17</v>
      </c>
    </row>
    <row r="3618" spans="2:5" x14ac:dyDescent="0.3">
      <c r="B3618" s="36">
        <v>2012</v>
      </c>
      <c r="C3618" s="31">
        <v>25995.454545454544</v>
      </c>
      <c r="D3618" s="33">
        <v>98.849104919712488</v>
      </c>
      <c r="E3618" s="34">
        <v>22</v>
      </c>
    </row>
    <row r="3619" spans="2:5" x14ac:dyDescent="0.3">
      <c r="B3619" s="36">
        <v>2013</v>
      </c>
      <c r="C3619" s="31">
        <v>30562.5</v>
      </c>
      <c r="D3619" s="33">
        <v>99.780310809070116</v>
      </c>
      <c r="E3619" s="34">
        <v>4</v>
      </c>
    </row>
    <row r="3620" spans="2:5" x14ac:dyDescent="0.3">
      <c r="B3620" s="36">
        <v>2014</v>
      </c>
      <c r="C3620" s="31">
        <v>34253.947368421053</v>
      </c>
      <c r="D3620" s="33">
        <v>98.304954612727286</v>
      </c>
      <c r="E3620" s="34">
        <v>38</v>
      </c>
    </row>
    <row r="3621" spans="2:5" x14ac:dyDescent="0.3">
      <c r="B3621" s="36">
        <v>2015</v>
      </c>
      <c r="C3621" s="31">
        <v>39000</v>
      </c>
      <c r="D3621" s="33">
        <v>97.744360902255636</v>
      </c>
      <c r="E3621" s="34">
        <v>1</v>
      </c>
    </row>
    <row r="3622" spans="2:5" x14ac:dyDescent="0.3">
      <c r="B3622" s="35" t="s">
        <v>565</v>
      </c>
      <c r="C3622" s="31">
        <v>32872.321428571428</v>
      </c>
      <c r="D3622" s="33">
        <v>103.39602224844302</v>
      </c>
      <c r="E3622" s="34">
        <v>17</v>
      </c>
    </row>
    <row r="3623" spans="2:5" x14ac:dyDescent="0.3">
      <c r="B3623" s="36">
        <v>2011</v>
      </c>
      <c r="C3623" s="31">
        <v>27125</v>
      </c>
      <c r="D3623" s="33">
        <v>100.52229267302103</v>
      </c>
      <c r="E3623" s="34">
        <v>8</v>
      </c>
    </row>
    <row r="3624" spans="2:5" x14ac:dyDescent="0.3">
      <c r="B3624" s="36">
        <v>2012</v>
      </c>
      <c r="C3624" s="31">
        <v>29614.285714285714</v>
      </c>
      <c r="D3624" s="33">
        <v>98.671974186363741</v>
      </c>
      <c r="E3624" s="34">
        <v>7</v>
      </c>
    </row>
    <row r="3625" spans="2:5" x14ac:dyDescent="0.3">
      <c r="B3625" s="36">
        <v>2013</v>
      </c>
      <c r="C3625" s="31">
        <v>36000</v>
      </c>
      <c r="D3625" s="33">
        <v>109.09090909090908</v>
      </c>
      <c r="E3625" s="34">
        <v>1</v>
      </c>
    </row>
    <row r="3626" spans="2:5" x14ac:dyDescent="0.3">
      <c r="B3626" s="36">
        <v>2014</v>
      </c>
      <c r="C3626" s="31">
        <v>38750</v>
      </c>
      <c r="D3626" s="33">
        <v>105.29891304347827</v>
      </c>
      <c r="E3626" s="34">
        <v>1</v>
      </c>
    </row>
    <row r="3627" spans="2:5" x14ac:dyDescent="0.3">
      <c r="B3627" s="35" t="s">
        <v>566</v>
      </c>
      <c r="C3627" s="31">
        <v>34839.075854700852</v>
      </c>
      <c r="D3627" s="33">
        <v>102.05933681505148</v>
      </c>
      <c r="E3627" s="34">
        <v>31</v>
      </c>
    </row>
    <row r="3628" spans="2:5" x14ac:dyDescent="0.3">
      <c r="B3628" s="36">
        <v>2008</v>
      </c>
      <c r="C3628" s="31">
        <v>26011.538461538461</v>
      </c>
      <c r="D3628" s="33">
        <v>104.5345995791844</v>
      </c>
      <c r="E3628" s="34">
        <v>13</v>
      </c>
    </row>
    <row r="3629" spans="2:5" x14ac:dyDescent="0.3">
      <c r="B3629" s="36">
        <v>2009</v>
      </c>
      <c r="C3629" s="31">
        <v>33625</v>
      </c>
      <c r="D3629" s="33">
        <v>110.41091066688337</v>
      </c>
      <c r="E3629" s="34">
        <v>2</v>
      </c>
    </row>
    <row r="3630" spans="2:5" x14ac:dyDescent="0.3">
      <c r="B3630" s="36">
        <v>2010</v>
      </c>
      <c r="C3630" s="31">
        <v>32262.5</v>
      </c>
      <c r="D3630" s="33">
        <v>99.597797291779841</v>
      </c>
      <c r="E3630" s="34">
        <v>4</v>
      </c>
    </row>
    <row r="3631" spans="2:5" x14ac:dyDescent="0.3">
      <c r="B3631" s="36">
        <v>2011</v>
      </c>
      <c r="C3631" s="31">
        <v>35266.666666666664</v>
      </c>
      <c r="D3631" s="33">
        <v>96.465191042421694</v>
      </c>
      <c r="E3631" s="34">
        <v>3</v>
      </c>
    </row>
    <row r="3632" spans="2:5" x14ac:dyDescent="0.3">
      <c r="B3632" s="36">
        <v>2012</v>
      </c>
      <c r="C3632" s="31">
        <v>40968.75</v>
      </c>
      <c r="D3632" s="33">
        <v>98.324852284850621</v>
      </c>
      <c r="E3632" s="34">
        <v>8</v>
      </c>
    </row>
    <row r="3633" spans="2:5" x14ac:dyDescent="0.3">
      <c r="B3633" s="36">
        <v>2013</v>
      </c>
      <c r="C3633" s="31">
        <v>40900</v>
      </c>
      <c r="D3633" s="33">
        <v>103.02267002518892</v>
      </c>
      <c r="E3633" s="34">
        <v>1</v>
      </c>
    </row>
    <row r="3634" spans="2:5" x14ac:dyDescent="0.3">
      <c r="B3634" s="35" t="s">
        <v>567</v>
      </c>
      <c r="C3634" s="31">
        <v>1634.3157768157769</v>
      </c>
      <c r="D3634" s="33">
        <v>90.173075502328615</v>
      </c>
      <c r="E3634" s="34">
        <v>80</v>
      </c>
    </row>
    <row r="3635" spans="2:5" x14ac:dyDescent="0.3">
      <c r="B3635" s="36">
        <v>1990</v>
      </c>
      <c r="C3635" s="31">
        <v>504.16666666666669</v>
      </c>
      <c r="D3635" s="33">
        <v>87.818401405357918</v>
      </c>
      <c r="E3635" s="34">
        <v>6</v>
      </c>
    </row>
    <row r="3636" spans="2:5" x14ac:dyDescent="0.3">
      <c r="B3636" s="36">
        <v>1991</v>
      </c>
      <c r="C3636" s="31">
        <v>737.5</v>
      </c>
      <c r="D3636" s="33">
        <v>63.192754919499109</v>
      </c>
      <c r="E3636" s="34">
        <v>4</v>
      </c>
    </row>
    <row r="3637" spans="2:5" x14ac:dyDescent="0.3">
      <c r="B3637" s="36">
        <v>1992</v>
      </c>
      <c r="C3637" s="31">
        <v>802.77777777777783</v>
      </c>
      <c r="D3637" s="33">
        <v>105.93470594115588</v>
      </c>
      <c r="E3637" s="34">
        <v>9</v>
      </c>
    </row>
    <row r="3638" spans="2:5" x14ac:dyDescent="0.3">
      <c r="B3638" s="36">
        <v>1993</v>
      </c>
      <c r="C3638" s="31">
        <v>1087.5</v>
      </c>
      <c r="D3638" s="33">
        <v>115.54054054054055</v>
      </c>
      <c r="E3638" s="34">
        <v>4</v>
      </c>
    </row>
    <row r="3639" spans="2:5" x14ac:dyDescent="0.3">
      <c r="B3639" s="36">
        <v>1994</v>
      </c>
      <c r="C3639" s="31">
        <v>907.14285714285711</v>
      </c>
      <c r="D3639" s="33">
        <v>59.499301251959949</v>
      </c>
      <c r="E3639" s="34">
        <v>7</v>
      </c>
    </row>
    <row r="3640" spans="2:5" x14ac:dyDescent="0.3">
      <c r="B3640" s="36">
        <v>1995</v>
      </c>
      <c r="C3640" s="31">
        <v>1230</v>
      </c>
      <c r="D3640" s="33">
        <v>71.792766025282276</v>
      </c>
      <c r="E3640" s="34">
        <v>5</v>
      </c>
    </row>
    <row r="3641" spans="2:5" x14ac:dyDescent="0.3">
      <c r="B3641" s="36">
        <v>1996</v>
      </c>
      <c r="C3641" s="31">
        <v>1822.2222222222222</v>
      </c>
      <c r="D3641" s="33">
        <v>91.010480391788988</v>
      </c>
      <c r="E3641" s="34">
        <v>9</v>
      </c>
    </row>
    <row r="3642" spans="2:5" x14ac:dyDescent="0.3">
      <c r="B3642" s="36">
        <v>1998</v>
      </c>
      <c r="C3642" s="31">
        <v>3681.818181818182</v>
      </c>
      <c r="D3642" s="33">
        <v>115.76386044263175</v>
      </c>
      <c r="E3642" s="34">
        <v>22</v>
      </c>
    </row>
    <row r="3643" spans="2:5" x14ac:dyDescent="0.3">
      <c r="B3643" s="36">
        <v>1999</v>
      </c>
      <c r="C3643" s="31">
        <v>3935.7142857142858</v>
      </c>
      <c r="D3643" s="33">
        <v>101.00486860274108</v>
      </c>
      <c r="E3643" s="34">
        <v>14</v>
      </c>
    </row>
    <row r="3644" spans="2:5" x14ac:dyDescent="0.3">
      <c r="B3644" s="35" t="s">
        <v>568</v>
      </c>
      <c r="C3644" s="31">
        <v>9265.7010221677847</v>
      </c>
      <c r="D3644" s="33">
        <v>102.92504730035921</v>
      </c>
      <c r="E3644" s="34">
        <v>369</v>
      </c>
    </row>
    <row r="3645" spans="2:5" x14ac:dyDescent="0.3">
      <c r="B3645" s="36">
        <v>2001</v>
      </c>
      <c r="C3645" s="31">
        <v>6191.5492957746483</v>
      </c>
      <c r="D3645" s="33">
        <v>106.48824056384083</v>
      </c>
      <c r="E3645" s="34">
        <v>71</v>
      </c>
    </row>
    <row r="3646" spans="2:5" x14ac:dyDescent="0.3">
      <c r="B3646" s="36">
        <v>2002</v>
      </c>
      <c r="C3646" s="31">
        <v>6668.6567164179105</v>
      </c>
      <c r="D3646" s="33">
        <v>98.803865152528857</v>
      </c>
      <c r="E3646" s="34">
        <v>67</v>
      </c>
    </row>
    <row r="3647" spans="2:5" x14ac:dyDescent="0.3">
      <c r="B3647" s="36">
        <v>2003</v>
      </c>
      <c r="C3647" s="31">
        <v>7949.0384615384619</v>
      </c>
      <c r="D3647" s="33">
        <v>103.51061421103608</v>
      </c>
      <c r="E3647" s="34">
        <v>52</v>
      </c>
    </row>
    <row r="3648" spans="2:5" x14ac:dyDescent="0.3">
      <c r="B3648" s="36">
        <v>2004</v>
      </c>
      <c r="C3648" s="31">
        <v>10528.048780487805</v>
      </c>
      <c r="D3648" s="33">
        <v>104.40574820336282</v>
      </c>
      <c r="E3648" s="34">
        <v>82</v>
      </c>
    </row>
    <row r="3649" spans="2:5" x14ac:dyDescent="0.3">
      <c r="B3649" s="36">
        <v>2005</v>
      </c>
      <c r="C3649" s="31">
        <v>11528.125</v>
      </c>
      <c r="D3649" s="33">
        <v>104.52571996814095</v>
      </c>
      <c r="E3649" s="34">
        <v>64</v>
      </c>
    </row>
    <row r="3650" spans="2:5" x14ac:dyDescent="0.3">
      <c r="B3650" s="36">
        <v>2006</v>
      </c>
      <c r="C3650" s="31">
        <v>12728.787878787878</v>
      </c>
      <c r="D3650" s="33">
        <v>99.816095703245765</v>
      </c>
      <c r="E3650" s="34">
        <v>33</v>
      </c>
    </row>
    <row r="3651" spans="2:5" x14ac:dyDescent="0.3">
      <c r="B3651" s="35" t="s">
        <v>569</v>
      </c>
      <c r="C3651" s="31">
        <v>33845.898463733502</v>
      </c>
      <c r="D3651" s="33">
        <v>98.883222991916298</v>
      </c>
      <c r="E3651" s="34">
        <v>568</v>
      </c>
    </row>
    <row r="3652" spans="2:5" x14ac:dyDescent="0.3">
      <c r="B3652" s="36">
        <v>2007</v>
      </c>
      <c r="C3652" s="31">
        <v>17775.496183206105</v>
      </c>
      <c r="D3652" s="33">
        <v>99.878797214696533</v>
      </c>
      <c r="E3652" s="34">
        <v>131</v>
      </c>
    </row>
    <row r="3653" spans="2:5" x14ac:dyDescent="0.3">
      <c r="B3653" s="36">
        <v>2008</v>
      </c>
      <c r="C3653" s="31">
        <v>20264.150943396227</v>
      </c>
      <c r="D3653" s="33">
        <v>99.026353486847938</v>
      </c>
      <c r="E3653" s="34">
        <v>106</v>
      </c>
    </row>
    <row r="3654" spans="2:5" x14ac:dyDescent="0.3">
      <c r="B3654" s="36">
        <v>2009</v>
      </c>
      <c r="C3654" s="31">
        <v>21906.410256410258</v>
      </c>
      <c r="D3654" s="33">
        <v>99.964628608877135</v>
      </c>
      <c r="E3654" s="34">
        <v>39</v>
      </c>
    </row>
    <row r="3655" spans="2:5" x14ac:dyDescent="0.3">
      <c r="B3655" s="36">
        <v>2010</v>
      </c>
      <c r="C3655" s="31">
        <v>28594.680851063829</v>
      </c>
      <c r="D3655" s="33">
        <v>97.846678921496121</v>
      </c>
      <c r="E3655" s="34">
        <v>47</v>
      </c>
    </row>
    <row r="3656" spans="2:5" x14ac:dyDescent="0.3">
      <c r="B3656" s="36">
        <v>2011</v>
      </c>
      <c r="C3656" s="31">
        <v>31923.684210526317</v>
      </c>
      <c r="D3656" s="33">
        <v>98.585115967609795</v>
      </c>
      <c r="E3656" s="34">
        <v>76</v>
      </c>
    </row>
    <row r="3657" spans="2:5" x14ac:dyDescent="0.3">
      <c r="B3657" s="36">
        <v>2012</v>
      </c>
      <c r="C3657" s="31">
        <v>37623.148148148146</v>
      </c>
      <c r="D3657" s="33">
        <v>100.06957891593889</v>
      </c>
      <c r="E3657" s="34">
        <v>108</v>
      </c>
    </row>
    <row r="3658" spans="2:5" x14ac:dyDescent="0.3">
      <c r="B3658" s="36">
        <v>2013</v>
      </c>
      <c r="C3658" s="31">
        <v>52183.783783783787</v>
      </c>
      <c r="D3658" s="33">
        <v>97.67413044602209</v>
      </c>
      <c r="E3658" s="34">
        <v>37</v>
      </c>
    </row>
    <row r="3659" spans="2:5" x14ac:dyDescent="0.3">
      <c r="B3659" s="36">
        <v>2014</v>
      </c>
      <c r="C3659" s="31">
        <v>60495.833333333336</v>
      </c>
      <c r="D3659" s="33">
        <v>98.020500373841841</v>
      </c>
      <c r="E3659" s="34">
        <v>24</v>
      </c>
    </row>
    <row r="3660" spans="2:5" x14ac:dyDescent="0.3">
      <c r="B3660" s="35" t="s">
        <v>570</v>
      </c>
      <c r="C3660" s="31">
        <v>24412.5</v>
      </c>
      <c r="D3660" s="33">
        <v>95.125841406781333</v>
      </c>
      <c r="E3660" s="34">
        <v>4</v>
      </c>
    </row>
    <row r="3661" spans="2:5" x14ac:dyDescent="0.3">
      <c r="B3661" s="36">
        <v>2008</v>
      </c>
      <c r="C3661" s="31">
        <v>24412.5</v>
      </c>
      <c r="D3661" s="33">
        <v>95.125841406781333</v>
      </c>
      <c r="E3661" s="34">
        <v>4</v>
      </c>
    </row>
    <row r="3662" spans="2:5" x14ac:dyDescent="0.3">
      <c r="B3662" s="35" t="s">
        <v>571</v>
      </c>
      <c r="C3662" s="31">
        <v>18498</v>
      </c>
      <c r="D3662" s="33">
        <v>104.43260162249294</v>
      </c>
      <c r="E3662" s="34">
        <v>19</v>
      </c>
    </row>
    <row r="3663" spans="2:5" x14ac:dyDescent="0.3">
      <c r="B3663" s="36">
        <v>2003</v>
      </c>
      <c r="C3663" s="31">
        <v>17700</v>
      </c>
      <c r="D3663" s="33">
        <v>117.63290356764395</v>
      </c>
      <c r="E3663" s="34">
        <v>2</v>
      </c>
    </row>
    <row r="3664" spans="2:5" x14ac:dyDescent="0.3">
      <c r="B3664" s="36">
        <v>2004</v>
      </c>
      <c r="C3664" s="31">
        <v>16700</v>
      </c>
      <c r="D3664" s="33">
        <v>111.26300340060854</v>
      </c>
      <c r="E3664" s="34">
        <v>4</v>
      </c>
    </row>
    <row r="3665" spans="2:5" x14ac:dyDescent="0.3">
      <c r="B3665" s="36">
        <v>2005</v>
      </c>
      <c r="C3665" s="31">
        <v>18150</v>
      </c>
      <c r="D3665" s="33">
        <v>105.44096846463587</v>
      </c>
      <c r="E3665" s="34">
        <v>5</v>
      </c>
    </row>
    <row r="3666" spans="2:5" x14ac:dyDescent="0.3">
      <c r="B3666" s="36">
        <v>2006</v>
      </c>
      <c r="C3666" s="31">
        <v>17640</v>
      </c>
      <c r="D3666" s="33">
        <v>97.57552641477821</v>
      </c>
      <c r="E3666" s="34">
        <v>5</v>
      </c>
    </row>
    <row r="3667" spans="2:5" x14ac:dyDescent="0.3">
      <c r="B3667" s="36">
        <v>2007</v>
      </c>
      <c r="C3667" s="31">
        <v>22300</v>
      </c>
      <c r="D3667" s="33">
        <v>90.250606264798193</v>
      </c>
      <c r="E3667" s="34">
        <v>3</v>
      </c>
    </row>
    <row r="3668" spans="2:5" x14ac:dyDescent="0.3">
      <c r="B3668" s="35" t="s">
        <v>572</v>
      </c>
      <c r="C3668" s="31">
        <v>3775</v>
      </c>
      <c r="D3668" s="33">
        <v>100.10346591111906</v>
      </c>
      <c r="E3668" s="34">
        <v>5</v>
      </c>
    </row>
    <row r="3669" spans="2:5" x14ac:dyDescent="0.3">
      <c r="B3669" s="36">
        <v>1996</v>
      </c>
      <c r="C3669" s="31">
        <v>3100</v>
      </c>
      <c r="D3669" s="33">
        <v>89.85507246376811</v>
      </c>
      <c r="E3669" s="34">
        <v>1</v>
      </c>
    </row>
    <row r="3670" spans="2:5" x14ac:dyDescent="0.3">
      <c r="B3670" s="36">
        <v>1997</v>
      </c>
      <c r="C3670" s="31">
        <v>4450</v>
      </c>
      <c r="D3670" s="33">
        <v>110.35185935847002</v>
      </c>
      <c r="E3670" s="34">
        <v>4</v>
      </c>
    </row>
    <row r="3671" spans="2:5" x14ac:dyDescent="0.3">
      <c r="B3671" s="35" t="s">
        <v>573</v>
      </c>
      <c r="C3671" s="31">
        <v>8597.8809523809505</v>
      </c>
      <c r="D3671" s="33">
        <v>107.2606073291568</v>
      </c>
      <c r="E3671" s="34">
        <v>54</v>
      </c>
    </row>
    <row r="3672" spans="2:5" x14ac:dyDescent="0.3">
      <c r="B3672" s="36">
        <v>1998</v>
      </c>
      <c r="C3672" s="31">
        <v>7240</v>
      </c>
      <c r="D3672" s="33">
        <v>112.30113784746302</v>
      </c>
      <c r="E3672" s="34">
        <v>5</v>
      </c>
    </row>
    <row r="3673" spans="2:5" x14ac:dyDescent="0.3">
      <c r="B3673" s="36">
        <v>1999</v>
      </c>
      <c r="C3673" s="31">
        <v>7510</v>
      </c>
      <c r="D3673" s="33">
        <v>100.74097163620884</v>
      </c>
      <c r="E3673" s="34">
        <v>15</v>
      </c>
    </row>
    <row r="3674" spans="2:5" x14ac:dyDescent="0.3">
      <c r="B3674" s="36">
        <v>2000</v>
      </c>
      <c r="C3674" s="31">
        <v>8856.6666666666661</v>
      </c>
      <c r="D3674" s="33">
        <v>110.94883627245071</v>
      </c>
      <c r="E3674" s="34">
        <v>15</v>
      </c>
    </row>
    <row r="3675" spans="2:5" x14ac:dyDescent="0.3">
      <c r="B3675" s="36">
        <v>2001</v>
      </c>
      <c r="C3675" s="31">
        <v>9154.1666666666661</v>
      </c>
      <c r="D3675" s="33">
        <v>100.53284053360989</v>
      </c>
      <c r="E3675" s="34">
        <v>12</v>
      </c>
    </row>
    <row r="3676" spans="2:5" x14ac:dyDescent="0.3">
      <c r="B3676" s="36">
        <v>2002</v>
      </c>
      <c r="C3676" s="31">
        <v>10228.571428571429</v>
      </c>
      <c r="D3676" s="33">
        <v>111.77925035605151</v>
      </c>
      <c r="E3676" s="34">
        <v>7</v>
      </c>
    </row>
    <row r="3677" spans="2:5" x14ac:dyDescent="0.3">
      <c r="B3677" s="35" t="s">
        <v>574</v>
      </c>
      <c r="C3677" s="31">
        <v>52440.08154543869</v>
      </c>
      <c r="D3677" s="33">
        <v>98.296562467265105</v>
      </c>
      <c r="E3677" s="34">
        <v>121</v>
      </c>
    </row>
    <row r="3678" spans="2:5" x14ac:dyDescent="0.3">
      <c r="B3678" s="36">
        <v>2008</v>
      </c>
      <c r="C3678" s="31">
        <v>33415</v>
      </c>
      <c r="D3678" s="33">
        <v>94.316127462718669</v>
      </c>
      <c r="E3678" s="34">
        <v>10</v>
      </c>
    </row>
    <row r="3679" spans="2:5" x14ac:dyDescent="0.3">
      <c r="B3679" s="36">
        <v>2009</v>
      </c>
      <c r="C3679" s="31">
        <v>36317.857142857145</v>
      </c>
      <c r="D3679" s="33">
        <v>98.733332758751217</v>
      </c>
      <c r="E3679" s="34">
        <v>14</v>
      </c>
    </row>
    <row r="3680" spans="2:5" x14ac:dyDescent="0.3">
      <c r="B3680" s="36">
        <v>2010</v>
      </c>
      <c r="C3680" s="31">
        <v>39879.166666666664</v>
      </c>
      <c r="D3680" s="33">
        <v>100.09047370704879</v>
      </c>
      <c r="E3680" s="34">
        <v>12</v>
      </c>
    </row>
    <row r="3681" spans="2:5" x14ac:dyDescent="0.3">
      <c r="B3681" s="36">
        <v>2011</v>
      </c>
      <c r="C3681" s="31">
        <v>46997.5</v>
      </c>
      <c r="D3681" s="33">
        <v>98.302592545880572</v>
      </c>
      <c r="E3681" s="34">
        <v>20</v>
      </c>
    </row>
    <row r="3682" spans="2:5" x14ac:dyDescent="0.3">
      <c r="B3682" s="36">
        <v>2013</v>
      </c>
      <c r="C3682" s="31">
        <v>59415.277777777781</v>
      </c>
      <c r="D3682" s="33">
        <v>98.580735385232103</v>
      </c>
      <c r="E3682" s="34">
        <v>36</v>
      </c>
    </row>
    <row r="3683" spans="2:5" x14ac:dyDescent="0.3">
      <c r="B3683" s="36">
        <v>2014</v>
      </c>
      <c r="C3683" s="31">
        <v>71555.769230769234</v>
      </c>
      <c r="D3683" s="33">
        <v>98.677675411224442</v>
      </c>
      <c r="E3683" s="34">
        <v>26</v>
      </c>
    </row>
    <row r="3684" spans="2:5" x14ac:dyDescent="0.3">
      <c r="B3684" s="36">
        <v>2015</v>
      </c>
      <c r="C3684" s="31">
        <v>79500</v>
      </c>
      <c r="D3684" s="33">
        <v>99.375</v>
      </c>
      <c r="E3684" s="34">
        <v>3</v>
      </c>
    </row>
    <row r="3685" spans="2:5" x14ac:dyDescent="0.3">
      <c r="B3685" s="35" t="s">
        <v>575</v>
      </c>
      <c r="C3685" s="31">
        <v>45975</v>
      </c>
      <c r="D3685" s="33">
        <v>97.721231286440457</v>
      </c>
      <c r="E3685" s="34">
        <v>6</v>
      </c>
    </row>
    <row r="3686" spans="2:5" x14ac:dyDescent="0.3">
      <c r="B3686" s="36">
        <v>2015</v>
      </c>
      <c r="C3686" s="31">
        <v>45975</v>
      </c>
      <c r="D3686" s="33">
        <v>97.721231286440457</v>
      </c>
      <c r="E3686" s="34">
        <v>6</v>
      </c>
    </row>
    <row r="3687" spans="2:5" x14ac:dyDescent="0.3">
      <c r="B3687" s="35" t="s">
        <v>576</v>
      </c>
      <c r="C3687" s="31">
        <v>64360</v>
      </c>
      <c r="D3687" s="33">
        <v>97.547447421980991</v>
      </c>
      <c r="E3687" s="34">
        <v>5</v>
      </c>
    </row>
    <row r="3688" spans="2:5" x14ac:dyDescent="0.3">
      <c r="B3688" s="36">
        <v>2015</v>
      </c>
      <c r="C3688" s="31">
        <v>64360</v>
      </c>
      <c r="D3688" s="33">
        <v>97.547447421980991</v>
      </c>
      <c r="E3688" s="34">
        <v>5</v>
      </c>
    </row>
    <row r="3689" spans="2:5" x14ac:dyDescent="0.3">
      <c r="B3689" s="35" t="s">
        <v>577</v>
      </c>
      <c r="C3689" s="31">
        <v>4289.4274109014677</v>
      </c>
      <c r="D3689" s="33">
        <v>101.75039163406643</v>
      </c>
      <c r="E3689" s="34">
        <v>325</v>
      </c>
    </row>
    <row r="3690" spans="2:5" x14ac:dyDescent="0.3">
      <c r="B3690" s="36">
        <v>1999</v>
      </c>
      <c r="C3690" s="31">
        <v>3090.7407407407409</v>
      </c>
      <c r="D3690" s="33">
        <v>98.190133633598933</v>
      </c>
      <c r="E3690" s="34">
        <v>81</v>
      </c>
    </row>
    <row r="3691" spans="2:5" x14ac:dyDescent="0.3">
      <c r="B3691" s="36">
        <v>2000</v>
      </c>
      <c r="C3691" s="31">
        <v>3735.6481481481483</v>
      </c>
      <c r="D3691" s="33">
        <v>105.35501933571298</v>
      </c>
      <c r="E3691" s="34">
        <v>108</v>
      </c>
    </row>
    <row r="3692" spans="2:5" x14ac:dyDescent="0.3">
      <c r="B3692" s="36">
        <v>2002</v>
      </c>
      <c r="C3692" s="31">
        <v>5261.3207547169814</v>
      </c>
      <c r="D3692" s="33">
        <v>104.62090439816262</v>
      </c>
      <c r="E3692" s="34">
        <v>106</v>
      </c>
    </row>
    <row r="3693" spans="2:5" x14ac:dyDescent="0.3">
      <c r="B3693" s="36">
        <v>2003</v>
      </c>
      <c r="C3693" s="31">
        <v>5070</v>
      </c>
      <c r="D3693" s="33">
        <v>98.835509168791177</v>
      </c>
      <c r="E3693" s="34">
        <v>30</v>
      </c>
    </row>
    <row r="3694" spans="2:5" x14ac:dyDescent="0.3">
      <c r="B3694" s="35" t="s">
        <v>578</v>
      </c>
      <c r="C3694" s="31">
        <v>9499.6861492200715</v>
      </c>
      <c r="D3694" s="33">
        <v>103.00388338315891</v>
      </c>
      <c r="E3694" s="34">
        <v>398</v>
      </c>
    </row>
    <row r="3695" spans="2:5" x14ac:dyDescent="0.3">
      <c r="B3695" s="36">
        <v>2004</v>
      </c>
      <c r="C3695" s="31">
        <v>9021.7252396166132</v>
      </c>
      <c r="D3695" s="33">
        <v>106.31645448950107</v>
      </c>
      <c r="E3695" s="34">
        <v>313</v>
      </c>
    </row>
    <row r="3696" spans="2:5" x14ac:dyDescent="0.3">
      <c r="B3696" s="36">
        <v>2006</v>
      </c>
      <c r="C3696" s="31">
        <v>9977.6470588235297</v>
      </c>
      <c r="D3696" s="33">
        <v>99.691312276816745</v>
      </c>
      <c r="E3696" s="34">
        <v>85</v>
      </c>
    </row>
    <row r="3697" spans="2:5" x14ac:dyDescent="0.3">
      <c r="B3697" s="35" t="s">
        <v>579</v>
      </c>
      <c r="C3697" s="31">
        <v>25580.591511952822</v>
      </c>
      <c r="D3697" s="33">
        <v>99.91902388351491</v>
      </c>
      <c r="E3697" s="34">
        <v>2355</v>
      </c>
    </row>
    <row r="3698" spans="2:5" x14ac:dyDescent="0.3">
      <c r="B3698" s="36">
        <v>2007</v>
      </c>
      <c r="C3698" s="31">
        <v>11696.839080459769</v>
      </c>
      <c r="D3698" s="33">
        <v>100.81834936480377</v>
      </c>
      <c r="E3698" s="34">
        <v>174</v>
      </c>
    </row>
    <row r="3699" spans="2:5" x14ac:dyDescent="0.3">
      <c r="B3699" s="36">
        <v>2008</v>
      </c>
      <c r="C3699" s="31">
        <v>12486.206896551725</v>
      </c>
      <c r="D3699" s="33">
        <v>101.06597110829524</v>
      </c>
      <c r="E3699" s="34">
        <v>58</v>
      </c>
    </row>
    <row r="3700" spans="2:5" x14ac:dyDescent="0.3">
      <c r="B3700" s="36">
        <v>2010</v>
      </c>
      <c r="C3700" s="31">
        <v>20772.287735849055</v>
      </c>
      <c r="D3700" s="33">
        <v>100.38961618861188</v>
      </c>
      <c r="E3700" s="34">
        <v>212</v>
      </c>
    </row>
    <row r="3701" spans="2:5" x14ac:dyDescent="0.3">
      <c r="B3701" s="36">
        <v>2011</v>
      </c>
      <c r="C3701" s="31">
        <v>23977.872340425532</v>
      </c>
      <c r="D3701" s="33">
        <v>99.555437444147728</v>
      </c>
      <c r="E3701" s="34">
        <v>235</v>
      </c>
    </row>
    <row r="3702" spans="2:5" x14ac:dyDescent="0.3">
      <c r="B3702" s="36">
        <v>2012</v>
      </c>
      <c r="C3702" s="31">
        <v>27712.768240343346</v>
      </c>
      <c r="D3702" s="33">
        <v>99.346388955624818</v>
      </c>
      <c r="E3702" s="34">
        <v>932</v>
      </c>
    </row>
    <row r="3703" spans="2:5" x14ac:dyDescent="0.3">
      <c r="B3703" s="36">
        <v>2013</v>
      </c>
      <c r="C3703" s="31">
        <v>31967.747163695301</v>
      </c>
      <c r="D3703" s="33">
        <v>99.280491236276404</v>
      </c>
      <c r="E3703" s="34">
        <v>617</v>
      </c>
    </row>
    <row r="3704" spans="2:5" x14ac:dyDescent="0.3">
      <c r="B3704" s="36">
        <v>2014</v>
      </c>
      <c r="C3704" s="31">
        <v>35722.5</v>
      </c>
      <c r="D3704" s="33">
        <v>99.145468437556403</v>
      </c>
      <c r="E3704" s="34">
        <v>80</v>
      </c>
    </row>
    <row r="3705" spans="2:5" x14ac:dyDescent="0.3">
      <c r="B3705" s="36">
        <v>2015</v>
      </c>
      <c r="C3705" s="31">
        <v>40308.51063829787</v>
      </c>
      <c r="D3705" s="33">
        <v>99.750468332803024</v>
      </c>
      <c r="E3705" s="34">
        <v>47</v>
      </c>
    </row>
    <row r="3706" spans="2:5" x14ac:dyDescent="0.3">
      <c r="B3706" s="35" t="s">
        <v>580</v>
      </c>
      <c r="C3706" s="31">
        <v>12468.411038191596</v>
      </c>
      <c r="D3706" s="33">
        <v>101.98236517537475</v>
      </c>
      <c r="E3706" s="34">
        <v>158</v>
      </c>
    </row>
    <row r="3707" spans="2:5" x14ac:dyDescent="0.3">
      <c r="B3707" s="36">
        <v>2006</v>
      </c>
      <c r="C3707" s="31">
        <v>10448.550724637682</v>
      </c>
      <c r="D3707" s="33">
        <v>102.72390006716073</v>
      </c>
      <c r="E3707" s="34">
        <v>69</v>
      </c>
    </row>
    <row r="3708" spans="2:5" x14ac:dyDescent="0.3">
      <c r="B3708" s="36">
        <v>2007</v>
      </c>
      <c r="C3708" s="31">
        <v>12220.833333333334</v>
      </c>
      <c r="D3708" s="33">
        <v>103.18082831213857</v>
      </c>
      <c r="E3708" s="34">
        <v>36</v>
      </c>
    </row>
    <row r="3709" spans="2:5" x14ac:dyDescent="0.3">
      <c r="B3709" s="36">
        <v>2008</v>
      </c>
      <c r="C3709" s="31">
        <v>14735.849056603774</v>
      </c>
      <c r="D3709" s="33">
        <v>100.042367146825</v>
      </c>
      <c r="E3709" s="34">
        <v>53</v>
      </c>
    </row>
    <row r="3710" spans="2:5" x14ac:dyDescent="0.3">
      <c r="B3710" s="35" t="s">
        <v>581</v>
      </c>
      <c r="C3710" s="31">
        <v>31348.750877192982</v>
      </c>
      <c r="D3710" s="33">
        <v>99.350740414023036</v>
      </c>
      <c r="E3710" s="34">
        <v>177</v>
      </c>
    </row>
    <row r="3711" spans="2:5" x14ac:dyDescent="0.3">
      <c r="B3711" s="36">
        <v>2010</v>
      </c>
      <c r="C3711" s="31">
        <v>21759.21052631579</v>
      </c>
      <c r="D3711" s="33">
        <v>97.541066043452275</v>
      </c>
      <c r="E3711" s="34">
        <v>38</v>
      </c>
    </row>
    <row r="3712" spans="2:5" x14ac:dyDescent="0.3">
      <c r="B3712" s="36">
        <v>2011</v>
      </c>
      <c r="C3712" s="31">
        <v>27254.166666666668</v>
      </c>
      <c r="D3712" s="33">
        <v>99.11954857188239</v>
      </c>
      <c r="E3712" s="34">
        <v>24</v>
      </c>
    </row>
    <row r="3713" spans="2:5" x14ac:dyDescent="0.3">
      <c r="B3713" s="36">
        <v>2012</v>
      </c>
      <c r="C3713" s="31">
        <v>30142</v>
      </c>
      <c r="D3713" s="33">
        <v>100.55360569887871</v>
      </c>
      <c r="E3713" s="34">
        <v>50</v>
      </c>
    </row>
    <row r="3714" spans="2:5" x14ac:dyDescent="0.3">
      <c r="B3714" s="36">
        <v>2013</v>
      </c>
      <c r="C3714" s="31">
        <v>36000.877192982458</v>
      </c>
      <c r="D3714" s="33">
        <v>98.826235613110356</v>
      </c>
      <c r="E3714" s="34">
        <v>57</v>
      </c>
    </row>
    <row r="3715" spans="2:5" x14ac:dyDescent="0.3">
      <c r="B3715" s="36">
        <v>2014</v>
      </c>
      <c r="C3715" s="31">
        <v>41587.5</v>
      </c>
      <c r="D3715" s="33">
        <v>100.7132461427915</v>
      </c>
      <c r="E3715" s="34">
        <v>8</v>
      </c>
    </row>
    <row r="3716" spans="2:5" x14ac:dyDescent="0.3">
      <c r="B3716" s="35" t="s">
        <v>582</v>
      </c>
      <c r="C3716" s="31">
        <v>1723.3333333333335</v>
      </c>
      <c r="D3716" s="33">
        <v>116.99352517099362</v>
      </c>
      <c r="E3716" s="34">
        <v>10</v>
      </c>
    </row>
    <row r="3717" spans="2:5" x14ac:dyDescent="0.3">
      <c r="B3717" s="36">
        <v>1995</v>
      </c>
      <c r="C3717" s="31">
        <v>550</v>
      </c>
      <c r="D3717" s="33">
        <v>78.679738562091515</v>
      </c>
      <c r="E3717" s="34">
        <v>3</v>
      </c>
    </row>
    <row r="3718" spans="2:5" x14ac:dyDescent="0.3">
      <c r="B3718" s="36">
        <v>1996</v>
      </c>
      <c r="C3718" s="31">
        <v>1416.6666666666667</v>
      </c>
      <c r="D3718" s="33">
        <v>110.34521034521033</v>
      </c>
      <c r="E3718" s="34">
        <v>3</v>
      </c>
    </row>
    <row r="3719" spans="2:5" x14ac:dyDescent="0.3">
      <c r="B3719" s="36">
        <v>1998</v>
      </c>
      <c r="C3719" s="31">
        <v>1200</v>
      </c>
      <c r="D3719" s="33">
        <v>78.688524590163937</v>
      </c>
      <c r="E3719" s="34">
        <v>1</v>
      </c>
    </row>
    <row r="3720" spans="2:5" x14ac:dyDescent="0.3">
      <c r="B3720" s="36">
        <v>1999</v>
      </c>
      <c r="C3720" s="31">
        <v>3750</v>
      </c>
      <c r="D3720" s="33">
        <v>218.70342771982115</v>
      </c>
      <c r="E3720" s="34">
        <v>2</v>
      </c>
    </row>
    <row r="3721" spans="2:5" x14ac:dyDescent="0.3">
      <c r="B3721" s="36">
        <v>2000</v>
      </c>
      <c r="C3721" s="31">
        <v>1700</v>
      </c>
      <c r="D3721" s="33">
        <v>98.550724637681171</v>
      </c>
      <c r="E3721" s="34">
        <v>1</v>
      </c>
    </row>
    <row r="3722" spans="2:5" x14ac:dyDescent="0.3">
      <c r="B3722" s="35" t="s">
        <v>583</v>
      </c>
      <c r="C3722" s="31">
        <v>3425</v>
      </c>
      <c r="D3722" s="33">
        <v>101.19279835595961</v>
      </c>
      <c r="E3722" s="34">
        <v>13</v>
      </c>
    </row>
    <row r="3723" spans="2:5" x14ac:dyDescent="0.3">
      <c r="B3723" s="36">
        <v>1992</v>
      </c>
      <c r="C3723" s="31">
        <v>2341.6666666666665</v>
      </c>
      <c r="D3723" s="33">
        <v>101.73269585237004</v>
      </c>
      <c r="E3723" s="34">
        <v>6</v>
      </c>
    </row>
    <row r="3724" spans="2:5" x14ac:dyDescent="0.3">
      <c r="B3724" s="36">
        <v>1993</v>
      </c>
      <c r="C3724" s="31">
        <v>833.33333333333337</v>
      </c>
      <c r="D3724" s="33">
        <v>69.57482850174803</v>
      </c>
      <c r="E3724" s="34">
        <v>3</v>
      </c>
    </row>
    <row r="3725" spans="2:5" x14ac:dyDescent="0.3">
      <c r="B3725" s="36">
        <v>1995</v>
      </c>
      <c r="C3725" s="31">
        <v>950</v>
      </c>
      <c r="D3725" s="33">
        <v>47.022058823529413</v>
      </c>
      <c r="E3725" s="34">
        <v>2</v>
      </c>
    </row>
    <row r="3726" spans="2:5" x14ac:dyDescent="0.3">
      <c r="B3726" s="36">
        <v>1996</v>
      </c>
      <c r="C3726" s="31">
        <v>6400</v>
      </c>
      <c r="D3726" s="33">
        <v>137.63440860215056</v>
      </c>
      <c r="E3726" s="34">
        <v>1</v>
      </c>
    </row>
    <row r="3727" spans="2:5" x14ac:dyDescent="0.3">
      <c r="B3727" s="36">
        <v>1998</v>
      </c>
      <c r="C3727" s="31">
        <v>6600</v>
      </c>
      <c r="D3727" s="33">
        <v>150</v>
      </c>
      <c r="E3727" s="34">
        <v>1</v>
      </c>
    </row>
    <row r="3728" spans="2:5" x14ac:dyDescent="0.3">
      <c r="B3728" s="35" t="s">
        <v>584</v>
      </c>
      <c r="C3728" s="31">
        <v>11918.103864734301</v>
      </c>
      <c r="D3728" s="33">
        <v>102.6937228080712</v>
      </c>
      <c r="E3728" s="34">
        <v>81</v>
      </c>
    </row>
    <row r="3729" spans="2:5" x14ac:dyDescent="0.3">
      <c r="B3729" s="36">
        <v>2002</v>
      </c>
      <c r="C3729" s="31">
        <v>10502.5</v>
      </c>
      <c r="D3729" s="33">
        <v>101.4851348148044</v>
      </c>
      <c r="E3729" s="34">
        <v>40</v>
      </c>
    </row>
    <row r="3730" spans="2:5" x14ac:dyDescent="0.3">
      <c r="B3730" s="36">
        <v>2003</v>
      </c>
      <c r="C3730" s="31">
        <v>10958.333333333334</v>
      </c>
      <c r="D3730" s="33">
        <v>102.80107292400723</v>
      </c>
      <c r="E3730" s="34">
        <v>18</v>
      </c>
    </row>
    <row r="3731" spans="2:5" x14ac:dyDescent="0.3">
      <c r="B3731" s="36">
        <v>2004</v>
      </c>
      <c r="C3731" s="31">
        <v>14293.478260869566</v>
      </c>
      <c r="D3731" s="33">
        <v>103.79496068540199</v>
      </c>
      <c r="E3731" s="34">
        <v>23</v>
      </c>
    </row>
    <row r="3732" spans="2:5" x14ac:dyDescent="0.3">
      <c r="B3732" s="32" t="s">
        <v>37</v>
      </c>
      <c r="C3732" s="31">
        <v>10767.674732887348</v>
      </c>
      <c r="D3732" s="33">
        <v>104.13488303658828</v>
      </c>
      <c r="E3732" s="34">
        <v>5664</v>
      </c>
    </row>
    <row r="3733" spans="2:5" x14ac:dyDescent="0.3">
      <c r="B3733" s="35" t="s">
        <v>585</v>
      </c>
      <c r="C3733" s="31">
        <v>3584.080687830688</v>
      </c>
      <c r="D3733" s="33">
        <v>98.761266425616142</v>
      </c>
      <c r="E3733" s="34">
        <v>136</v>
      </c>
    </row>
    <row r="3734" spans="2:5" x14ac:dyDescent="0.3">
      <c r="B3734" s="36">
        <v>2003</v>
      </c>
      <c r="C3734" s="31">
        <v>2937.7777777777778</v>
      </c>
      <c r="D3734" s="33">
        <v>93.601300456483116</v>
      </c>
      <c r="E3734" s="34">
        <v>45</v>
      </c>
    </row>
    <row r="3735" spans="2:5" x14ac:dyDescent="0.3">
      <c r="B3735" s="36">
        <v>2004</v>
      </c>
      <c r="C3735" s="31">
        <v>3383.0357142857142</v>
      </c>
      <c r="D3735" s="33">
        <v>103.01616858187546</v>
      </c>
      <c r="E3735" s="34">
        <v>56</v>
      </c>
    </row>
    <row r="3736" spans="2:5" x14ac:dyDescent="0.3">
      <c r="B3736" s="36">
        <v>2005</v>
      </c>
      <c r="C3736" s="31">
        <v>4431.4285714285716</v>
      </c>
      <c r="D3736" s="33">
        <v>99.666330238489806</v>
      </c>
      <c r="E3736" s="34">
        <v>35</v>
      </c>
    </row>
    <row r="3737" spans="2:5" x14ac:dyDescent="0.3">
      <c r="B3737" s="35" t="s">
        <v>586</v>
      </c>
      <c r="C3737" s="31">
        <v>7700</v>
      </c>
      <c r="D3737" s="33">
        <v>117.55922323764607</v>
      </c>
      <c r="E3737" s="34">
        <v>7</v>
      </c>
    </row>
    <row r="3738" spans="2:5" x14ac:dyDescent="0.3">
      <c r="B3738" s="36">
        <v>2002</v>
      </c>
      <c r="C3738" s="31">
        <v>7700</v>
      </c>
      <c r="D3738" s="33">
        <v>117.55922323764607</v>
      </c>
      <c r="E3738" s="34">
        <v>7</v>
      </c>
    </row>
    <row r="3739" spans="2:5" x14ac:dyDescent="0.3">
      <c r="B3739" s="35" t="s">
        <v>587</v>
      </c>
      <c r="C3739" s="31">
        <v>972.39983974358984</v>
      </c>
      <c r="D3739" s="33">
        <v>99.837907045116026</v>
      </c>
      <c r="E3739" s="34">
        <v>66</v>
      </c>
    </row>
    <row r="3740" spans="2:5" x14ac:dyDescent="0.3">
      <c r="B3740" s="36">
        <v>1995</v>
      </c>
      <c r="C3740" s="31">
        <v>533.33333333333337</v>
      </c>
      <c r="D3740" s="33">
        <v>76.232917409387994</v>
      </c>
      <c r="E3740" s="34">
        <v>3</v>
      </c>
    </row>
    <row r="3741" spans="2:5" x14ac:dyDescent="0.3">
      <c r="B3741" s="36">
        <v>1996</v>
      </c>
      <c r="C3741" s="31">
        <v>333.33333333333331</v>
      </c>
      <c r="D3741" s="33">
        <v>57.325390658723997</v>
      </c>
      <c r="E3741" s="34">
        <v>3</v>
      </c>
    </row>
    <row r="3742" spans="2:5" x14ac:dyDescent="0.3">
      <c r="B3742" s="36">
        <v>1997</v>
      </c>
      <c r="C3742" s="31">
        <v>468.75</v>
      </c>
      <c r="D3742" s="33">
        <v>175.82972582972582</v>
      </c>
      <c r="E3742" s="34">
        <v>4</v>
      </c>
    </row>
    <row r="3743" spans="2:5" x14ac:dyDescent="0.3">
      <c r="B3743" s="36">
        <v>1998</v>
      </c>
      <c r="C3743" s="31">
        <v>971.15384615384619</v>
      </c>
      <c r="D3743" s="33">
        <v>113.59388242420384</v>
      </c>
      <c r="E3743" s="34">
        <v>13</v>
      </c>
    </row>
    <row r="3744" spans="2:5" x14ac:dyDescent="0.3">
      <c r="B3744" s="36">
        <v>1999</v>
      </c>
      <c r="C3744" s="31">
        <v>683.33333333333337</v>
      </c>
      <c r="D3744" s="33">
        <v>43.487974631414211</v>
      </c>
      <c r="E3744" s="34">
        <v>3</v>
      </c>
    </row>
    <row r="3745" spans="2:5" x14ac:dyDescent="0.3">
      <c r="B3745" s="36">
        <v>2000</v>
      </c>
      <c r="C3745" s="31">
        <v>1230</v>
      </c>
      <c r="D3745" s="33">
        <v>117.03627006889322</v>
      </c>
      <c r="E3745" s="34">
        <v>15</v>
      </c>
    </row>
    <row r="3746" spans="2:5" x14ac:dyDescent="0.3">
      <c r="B3746" s="36">
        <v>2001</v>
      </c>
      <c r="C3746" s="31">
        <v>1188.4615384615386</v>
      </c>
      <c r="D3746" s="33">
        <v>97.526183234468135</v>
      </c>
      <c r="E3746" s="34">
        <v>13</v>
      </c>
    </row>
    <row r="3747" spans="2:5" x14ac:dyDescent="0.3">
      <c r="B3747" s="36">
        <v>2002</v>
      </c>
      <c r="C3747" s="31">
        <v>2370.8333333333335</v>
      </c>
      <c r="D3747" s="33">
        <v>117.67091210411105</v>
      </c>
      <c r="E3747" s="34">
        <v>12</v>
      </c>
    </row>
    <row r="3748" spans="2:5" x14ac:dyDescent="0.3">
      <c r="B3748" s="35" t="s">
        <v>588</v>
      </c>
      <c r="C3748" s="31">
        <v>1861.8327519379848</v>
      </c>
      <c r="D3748" s="33">
        <v>97.834111146196307</v>
      </c>
      <c r="E3748" s="34">
        <v>198</v>
      </c>
    </row>
    <row r="3749" spans="2:5" x14ac:dyDescent="0.3">
      <c r="B3749" s="36">
        <v>2000</v>
      </c>
      <c r="C3749" s="31">
        <v>1203.125</v>
      </c>
      <c r="D3749" s="33">
        <v>97.125676883055476</v>
      </c>
      <c r="E3749" s="34">
        <v>40</v>
      </c>
    </row>
    <row r="3750" spans="2:5" x14ac:dyDescent="0.3">
      <c r="B3750" s="36">
        <v>2001</v>
      </c>
      <c r="C3750" s="31">
        <v>1316.6666666666667</v>
      </c>
      <c r="D3750" s="33">
        <v>93.630594560350005</v>
      </c>
      <c r="E3750" s="34">
        <v>27</v>
      </c>
    </row>
    <row r="3751" spans="2:5" x14ac:dyDescent="0.3">
      <c r="B3751" s="36">
        <v>2002</v>
      </c>
      <c r="C3751" s="31">
        <v>1425</v>
      </c>
      <c r="D3751" s="33">
        <v>88.868292726326771</v>
      </c>
      <c r="E3751" s="34">
        <v>63</v>
      </c>
    </row>
    <row r="3752" spans="2:5" x14ac:dyDescent="0.3">
      <c r="B3752" s="36">
        <v>2003</v>
      </c>
      <c r="C3752" s="31">
        <v>2438.3720930232557</v>
      </c>
      <c r="D3752" s="33">
        <v>109.02402434431262</v>
      </c>
      <c r="E3752" s="34">
        <v>43</v>
      </c>
    </row>
    <row r="3753" spans="2:5" x14ac:dyDescent="0.3">
      <c r="B3753" s="36">
        <v>2006</v>
      </c>
      <c r="C3753" s="31">
        <v>2926</v>
      </c>
      <c r="D3753" s="33">
        <v>100.52196721693666</v>
      </c>
      <c r="E3753" s="34">
        <v>25</v>
      </c>
    </row>
    <row r="3754" spans="2:5" x14ac:dyDescent="0.3">
      <c r="B3754" s="35" t="s">
        <v>589</v>
      </c>
      <c r="C3754" s="31">
        <v>13392.564102564103</v>
      </c>
      <c r="D3754" s="33">
        <v>95.17984441821811</v>
      </c>
      <c r="E3754" s="34">
        <v>74</v>
      </c>
    </row>
    <row r="3755" spans="2:5" x14ac:dyDescent="0.3">
      <c r="B3755" s="36">
        <v>2006</v>
      </c>
      <c r="C3755" s="31">
        <v>11351.25</v>
      </c>
      <c r="D3755" s="33">
        <v>99.176238118696588</v>
      </c>
      <c r="E3755" s="34">
        <v>40</v>
      </c>
    </row>
    <row r="3756" spans="2:5" x14ac:dyDescent="0.3">
      <c r="B3756" s="36">
        <v>2007</v>
      </c>
      <c r="C3756" s="31">
        <v>13907.692307692309</v>
      </c>
      <c r="D3756" s="33">
        <v>99.256280410753817</v>
      </c>
      <c r="E3756" s="34">
        <v>26</v>
      </c>
    </row>
    <row r="3757" spans="2:5" x14ac:dyDescent="0.3">
      <c r="B3757" s="36">
        <v>2008</v>
      </c>
      <c r="C3757" s="31">
        <v>14918.75</v>
      </c>
      <c r="D3757" s="33">
        <v>87.107014725203911</v>
      </c>
      <c r="E3757" s="34">
        <v>8</v>
      </c>
    </row>
    <row r="3758" spans="2:5" x14ac:dyDescent="0.3">
      <c r="B3758" s="35" t="s">
        <v>590</v>
      </c>
      <c r="C3758" s="31">
        <v>858.75</v>
      </c>
      <c r="D3758" s="33">
        <v>126.8488535429712</v>
      </c>
      <c r="E3758" s="34">
        <v>9</v>
      </c>
    </row>
    <row r="3759" spans="2:5" x14ac:dyDescent="0.3">
      <c r="B3759" s="36">
        <v>1993</v>
      </c>
      <c r="C3759" s="31">
        <v>700</v>
      </c>
      <c r="D3759" s="33">
        <v>103.7037037037037</v>
      </c>
      <c r="E3759" s="34">
        <v>1</v>
      </c>
    </row>
    <row r="3760" spans="2:5" x14ac:dyDescent="0.3">
      <c r="B3760" s="36">
        <v>1995</v>
      </c>
      <c r="C3760" s="31">
        <v>1410</v>
      </c>
      <c r="D3760" s="33">
        <v>106.04465164465164</v>
      </c>
      <c r="E3760" s="34">
        <v>5</v>
      </c>
    </row>
    <row r="3761" spans="2:5" x14ac:dyDescent="0.3">
      <c r="B3761" s="36">
        <v>1997</v>
      </c>
      <c r="C3761" s="31">
        <v>500</v>
      </c>
      <c r="D3761" s="33">
        <v>117.64705882352942</v>
      </c>
      <c r="E3761" s="34">
        <v>1</v>
      </c>
    </row>
    <row r="3762" spans="2:5" x14ac:dyDescent="0.3">
      <c r="B3762" s="36">
        <v>1998</v>
      </c>
      <c r="C3762" s="31">
        <v>825</v>
      </c>
      <c r="D3762" s="33">
        <v>180</v>
      </c>
      <c r="E3762" s="34">
        <v>2</v>
      </c>
    </row>
    <row r="3763" spans="2:5" x14ac:dyDescent="0.3">
      <c r="B3763" s="35" t="s">
        <v>591</v>
      </c>
      <c r="C3763" s="31">
        <v>32957.5</v>
      </c>
      <c r="D3763" s="33">
        <v>98.883864204035191</v>
      </c>
      <c r="E3763" s="34">
        <v>20</v>
      </c>
    </row>
    <row r="3764" spans="2:5" x14ac:dyDescent="0.3">
      <c r="B3764" s="36">
        <v>2015</v>
      </c>
      <c r="C3764" s="31">
        <v>32957.5</v>
      </c>
      <c r="D3764" s="33">
        <v>98.883864204035191</v>
      </c>
      <c r="E3764" s="34">
        <v>20</v>
      </c>
    </row>
    <row r="3765" spans="2:5" x14ac:dyDescent="0.3">
      <c r="B3765" s="35" t="s">
        <v>592</v>
      </c>
      <c r="C3765" s="31">
        <v>18785.081194272745</v>
      </c>
      <c r="D3765" s="33">
        <v>100.07053790247829</v>
      </c>
      <c r="E3765" s="34">
        <v>875</v>
      </c>
    </row>
    <row r="3766" spans="2:5" x14ac:dyDescent="0.3">
      <c r="B3766" s="36">
        <v>2009</v>
      </c>
      <c r="C3766" s="31">
        <v>11947.191011235955</v>
      </c>
      <c r="D3766" s="33">
        <v>100.86922727926579</v>
      </c>
      <c r="E3766" s="34">
        <v>89</v>
      </c>
    </row>
    <row r="3767" spans="2:5" x14ac:dyDescent="0.3">
      <c r="B3767" s="36">
        <v>2010</v>
      </c>
      <c r="C3767" s="31">
        <v>14075.609756097561</v>
      </c>
      <c r="D3767" s="33">
        <v>102.1371068300454</v>
      </c>
      <c r="E3767" s="34">
        <v>41</v>
      </c>
    </row>
    <row r="3768" spans="2:5" x14ac:dyDescent="0.3">
      <c r="B3768" s="36">
        <v>2011</v>
      </c>
      <c r="C3768" s="31">
        <v>18069.402985074626</v>
      </c>
      <c r="D3768" s="33">
        <v>99.608026278438942</v>
      </c>
      <c r="E3768" s="34">
        <v>67</v>
      </c>
    </row>
    <row r="3769" spans="2:5" x14ac:dyDescent="0.3">
      <c r="B3769" s="36">
        <v>2012</v>
      </c>
      <c r="C3769" s="31">
        <v>19447.935185185186</v>
      </c>
      <c r="D3769" s="33">
        <v>99.684644833105907</v>
      </c>
      <c r="E3769" s="34">
        <v>108</v>
      </c>
    </row>
    <row r="3770" spans="2:5" x14ac:dyDescent="0.3">
      <c r="B3770" s="36">
        <v>2013</v>
      </c>
      <c r="C3770" s="31">
        <v>23207.636363636364</v>
      </c>
      <c r="D3770" s="33">
        <v>98.500959540362231</v>
      </c>
      <c r="E3770" s="34">
        <v>275</v>
      </c>
    </row>
    <row r="3771" spans="2:5" x14ac:dyDescent="0.3">
      <c r="B3771" s="36">
        <v>2014</v>
      </c>
      <c r="C3771" s="31">
        <v>25962.711864406781</v>
      </c>
      <c r="D3771" s="33">
        <v>99.623262653651508</v>
      </c>
      <c r="E3771" s="34">
        <v>295</v>
      </c>
    </row>
    <row r="3772" spans="2:5" x14ac:dyDescent="0.3">
      <c r="B3772" s="35" t="s">
        <v>593</v>
      </c>
      <c r="C3772" s="31">
        <v>22604.60408432148</v>
      </c>
      <c r="D3772" s="33">
        <v>99.068332987214802</v>
      </c>
      <c r="E3772" s="34">
        <v>171</v>
      </c>
    </row>
    <row r="3773" spans="2:5" x14ac:dyDescent="0.3">
      <c r="B3773" s="36">
        <v>2010</v>
      </c>
      <c r="C3773" s="31">
        <v>14400</v>
      </c>
      <c r="D3773" s="33">
        <v>99.787912014744094</v>
      </c>
      <c r="E3773" s="34">
        <v>28</v>
      </c>
    </row>
    <row r="3774" spans="2:5" x14ac:dyDescent="0.3">
      <c r="B3774" s="36">
        <v>2011</v>
      </c>
      <c r="C3774" s="31">
        <v>20388.636363636364</v>
      </c>
      <c r="D3774" s="33">
        <v>99.011070319900213</v>
      </c>
      <c r="E3774" s="34">
        <v>22</v>
      </c>
    </row>
    <row r="3775" spans="2:5" x14ac:dyDescent="0.3">
      <c r="B3775" s="36">
        <v>2012</v>
      </c>
      <c r="C3775" s="31">
        <v>22750</v>
      </c>
      <c r="D3775" s="33">
        <v>99.011204661583747</v>
      </c>
      <c r="E3775" s="34">
        <v>32</v>
      </c>
    </row>
    <row r="3776" spans="2:5" x14ac:dyDescent="0.3">
      <c r="B3776" s="36">
        <v>2013</v>
      </c>
      <c r="C3776" s="31">
        <v>26052.5</v>
      </c>
      <c r="D3776" s="33">
        <v>96.605793476109397</v>
      </c>
      <c r="E3776" s="34">
        <v>20</v>
      </c>
    </row>
    <row r="3777" spans="2:5" x14ac:dyDescent="0.3">
      <c r="B3777" s="36">
        <v>2014</v>
      </c>
      <c r="C3777" s="31">
        <v>29431.884057971016</v>
      </c>
      <c r="D3777" s="33">
        <v>100.92568446373659</v>
      </c>
      <c r="E3777" s="34">
        <v>69</v>
      </c>
    </row>
    <row r="3778" spans="2:5" x14ac:dyDescent="0.3">
      <c r="B3778" s="35" t="s">
        <v>594</v>
      </c>
      <c r="C3778" s="31">
        <v>20247.462827180654</v>
      </c>
      <c r="D3778" s="33">
        <v>99.577544967121369</v>
      </c>
      <c r="E3778" s="34">
        <v>1150</v>
      </c>
    </row>
    <row r="3779" spans="2:5" x14ac:dyDescent="0.3">
      <c r="B3779" s="36">
        <v>2007</v>
      </c>
      <c r="C3779" s="31">
        <v>8703.1707317073178</v>
      </c>
      <c r="D3779" s="33">
        <v>99.165189735147038</v>
      </c>
      <c r="E3779" s="34">
        <v>82</v>
      </c>
    </row>
    <row r="3780" spans="2:5" x14ac:dyDescent="0.3">
      <c r="B3780" s="36">
        <v>2008</v>
      </c>
      <c r="C3780" s="31">
        <v>10522.340425531915</v>
      </c>
      <c r="D3780" s="33">
        <v>98.763525868496757</v>
      </c>
      <c r="E3780" s="34">
        <v>94</v>
      </c>
    </row>
    <row r="3781" spans="2:5" x14ac:dyDescent="0.3">
      <c r="B3781" s="36">
        <v>2009</v>
      </c>
      <c r="C3781" s="31">
        <v>11720.833333333334</v>
      </c>
      <c r="D3781" s="33">
        <v>98.263049671320061</v>
      </c>
      <c r="E3781" s="34">
        <v>24</v>
      </c>
    </row>
    <row r="3782" spans="2:5" x14ac:dyDescent="0.3">
      <c r="B3782" s="36">
        <v>2010</v>
      </c>
      <c r="C3782" s="31">
        <v>14668.518518518518</v>
      </c>
      <c r="D3782" s="33">
        <v>100.54171131590155</v>
      </c>
      <c r="E3782" s="34">
        <v>54</v>
      </c>
    </row>
    <row r="3783" spans="2:5" x14ac:dyDescent="0.3">
      <c r="B3783" s="36">
        <v>2011</v>
      </c>
      <c r="C3783" s="31">
        <v>20598.064516129034</v>
      </c>
      <c r="D3783" s="33">
        <v>99.469452824144454</v>
      </c>
      <c r="E3783" s="34">
        <v>155</v>
      </c>
    </row>
    <row r="3784" spans="2:5" x14ac:dyDescent="0.3">
      <c r="B3784" s="36">
        <v>2012</v>
      </c>
      <c r="C3784" s="31">
        <v>23429.481132075471</v>
      </c>
      <c r="D3784" s="33">
        <v>99.388388046725908</v>
      </c>
      <c r="E3784" s="34">
        <v>212</v>
      </c>
    </row>
    <row r="3785" spans="2:5" x14ac:dyDescent="0.3">
      <c r="B3785" s="36">
        <v>2013</v>
      </c>
      <c r="C3785" s="31">
        <v>27171.153846153848</v>
      </c>
      <c r="D3785" s="33">
        <v>97.489244715881966</v>
      </c>
      <c r="E3785" s="34">
        <v>390</v>
      </c>
    </row>
    <row r="3786" spans="2:5" x14ac:dyDescent="0.3">
      <c r="B3786" s="36">
        <v>2014</v>
      </c>
      <c r="C3786" s="31">
        <v>33113.602941176468</v>
      </c>
      <c r="D3786" s="33">
        <v>100.8671376115101</v>
      </c>
      <c r="E3786" s="34">
        <v>136</v>
      </c>
    </row>
    <row r="3787" spans="2:5" x14ac:dyDescent="0.3">
      <c r="B3787" s="36">
        <v>2015</v>
      </c>
      <c r="C3787" s="31">
        <v>32300</v>
      </c>
      <c r="D3787" s="33">
        <v>102.25020491496446</v>
      </c>
      <c r="E3787" s="34">
        <v>3</v>
      </c>
    </row>
    <row r="3788" spans="2:5" x14ac:dyDescent="0.3">
      <c r="B3788" s="35" t="s">
        <v>595</v>
      </c>
      <c r="C3788" s="31">
        <v>15775.91055556183</v>
      </c>
      <c r="D3788" s="33">
        <v>97.317163342138898</v>
      </c>
      <c r="E3788" s="34">
        <v>1693</v>
      </c>
    </row>
    <row r="3789" spans="2:5" x14ac:dyDescent="0.3">
      <c r="B3789" s="36">
        <v>2007</v>
      </c>
      <c r="C3789" s="31">
        <v>5768.4523809523807</v>
      </c>
      <c r="D3789" s="33">
        <v>97.483209421976582</v>
      </c>
      <c r="E3789" s="34">
        <v>84</v>
      </c>
    </row>
    <row r="3790" spans="2:5" x14ac:dyDescent="0.3">
      <c r="B3790" s="36">
        <v>2008</v>
      </c>
      <c r="C3790" s="31">
        <v>6436.7088607594933</v>
      </c>
      <c r="D3790" s="33">
        <v>90.355330794618055</v>
      </c>
      <c r="E3790" s="34">
        <v>79</v>
      </c>
    </row>
    <row r="3791" spans="2:5" x14ac:dyDescent="0.3">
      <c r="B3791" s="36">
        <v>2009</v>
      </c>
      <c r="C3791" s="31">
        <v>8150</v>
      </c>
      <c r="D3791" s="33">
        <v>89.244760565867736</v>
      </c>
      <c r="E3791" s="34">
        <v>34</v>
      </c>
    </row>
    <row r="3792" spans="2:5" x14ac:dyDescent="0.3">
      <c r="B3792" s="36">
        <v>2010</v>
      </c>
      <c r="C3792" s="31">
        <v>10665.217391304348</v>
      </c>
      <c r="D3792" s="33">
        <v>100.13791235842305</v>
      </c>
      <c r="E3792" s="34">
        <v>46</v>
      </c>
    </row>
    <row r="3793" spans="2:5" x14ac:dyDescent="0.3">
      <c r="B3793" s="36">
        <v>2011</v>
      </c>
      <c r="C3793" s="31">
        <v>12940.90909090909</v>
      </c>
      <c r="D3793" s="33">
        <v>97.991250116504816</v>
      </c>
      <c r="E3793" s="34">
        <v>66</v>
      </c>
    </row>
    <row r="3794" spans="2:5" x14ac:dyDescent="0.3">
      <c r="B3794" s="36">
        <v>2012</v>
      </c>
      <c r="C3794" s="31">
        <v>15462.627737226278</v>
      </c>
      <c r="D3794" s="33">
        <v>97.449032976339424</v>
      </c>
      <c r="E3794" s="34">
        <v>685</v>
      </c>
    </row>
    <row r="3795" spans="2:5" x14ac:dyDescent="0.3">
      <c r="B3795" s="36">
        <v>2013</v>
      </c>
      <c r="C3795" s="31">
        <v>22224.063400576368</v>
      </c>
      <c r="D3795" s="33">
        <v>98.293339483980276</v>
      </c>
      <c r="E3795" s="34">
        <v>347</v>
      </c>
    </row>
    <row r="3796" spans="2:5" x14ac:dyDescent="0.3">
      <c r="B3796" s="36">
        <v>2014</v>
      </c>
      <c r="C3796" s="31">
        <v>24175.216138328531</v>
      </c>
      <c r="D3796" s="33">
        <v>99.120988954724723</v>
      </c>
      <c r="E3796" s="34">
        <v>347</v>
      </c>
    </row>
    <row r="3797" spans="2:5" x14ac:dyDescent="0.3">
      <c r="B3797" s="36">
        <v>2015</v>
      </c>
      <c r="C3797" s="31">
        <v>36160</v>
      </c>
      <c r="D3797" s="33">
        <v>105.77864540681546</v>
      </c>
      <c r="E3797" s="34">
        <v>5</v>
      </c>
    </row>
    <row r="3798" spans="2:5" x14ac:dyDescent="0.3">
      <c r="B3798" s="35" t="s">
        <v>596</v>
      </c>
      <c r="C3798" s="31">
        <v>13045.454545454546</v>
      </c>
      <c r="D3798" s="33">
        <v>105.42348245462139</v>
      </c>
      <c r="E3798" s="34">
        <v>11</v>
      </c>
    </row>
    <row r="3799" spans="2:5" x14ac:dyDescent="0.3">
      <c r="B3799" s="36">
        <v>2011</v>
      </c>
      <c r="C3799" s="31">
        <v>13045.454545454546</v>
      </c>
      <c r="D3799" s="33">
        <v>105.42348245462139</v>
      </c>
      <c r="E3799" s="34">
        <v>11</v>
      </c>
    </row>
    <row r="3800" spans="2:5" x14ac:dyDescent="0.3">
      <c r="B3800" s="35" t="s">
        <v>597</v>
      </c>
      <c r="C3800" s="31">
        <v>15199.769588917236</v>
      </c>
      <c r="D3800" s="33">
        <v>101.58033299804099</v>
      </c>
      <c r="E3800" s="34">
        <v>806</v>
      </c>
    </row>
    <row r="3801" spans="2:5" x14ac:dyDescent="0.3">
      <c r="B3801" s="36">
        <v>1998</v>
      </c>
      <c r="C3801" s="31">
        <v>923.07692307692309</v>
      </c>
      <c r="D3801" s="33">
        <v>107.05854774105926</v>
      </c>
      <c r="E3801" s="34">
        <v>13</v>
      </c>
    </row>
    <row r="3802" spans="2:5" x14ac:dyDescent="0.3">
      <c r="B3802" s="36">
        <v>1999</v>
      </c>
      <c r="C3802" s="31">
        <v>1118.75</v>
      </c>
      <c r="D3802" s="33">
        <v>103.4301792670972</v>
      </c>
      <c r="E3802" s="34">
        <v>8</v>
      </c>
    </row>
    <row r="3803" spans="2:5" x14ac:dyDescent="0.3">
      <c r="B3803" s="36">
        <v>2000</v>
      </c>
      <c r="C3803" s="31">
        <v>1447.8260869565217</v>
      </c>
      <c r="D3803" s="33">
        <v>101.82187317716826</v>
      </c>
      <c r="E3803" s="34">
        <v>23</v>
      </c>
    </row>
    <row r="3804" spans="2:5" x14ac:dyDescent="0.3">
      <c r="B3804" s="36">
        <v>2001</v>
      </c>
      <c r="C3804" s="31">
        <v>1653.3333333333333</v>
      </c>
      <c r="D3804" s="33">
        <v>104.51449229407838</v>
      </c>
      <c r="E3804" s="34">
        <v>15</v>
      </c>
    </row>
    <row r="3805" spans="2:5" x14ac:dyDescent="0.3">
      <c r="B3805" s="36">
        <v>2002</v>
      </c>
      <c r="C3805" s="31">
        <v>1590</v>
      </c>
      <c r="D3805" s="33">
        <v>81.025358592869694</v>
      </c>
      <c r="E3805" s="34">
        <v>15</v>
      </c>
    </row>
    <row r="3806" spans="2:5" x14ac:dyDescent="0.3">
      <c r="B3806" s="36">
        <v>2003</v>
      </c>
      <c r="C3806" s="31">
        <v>3553.7313432835822</v>
      </c>
      <c r="D3806" s="33">
        <v>106.70245598624859</v>
      </c>
      <c r="E3806" s="34">
        <v>67</v>
      </c>
    </row>
    <row r="3807" spans="2:5" x14ac:dyDescent="0.3">
      <c r="B3807" s="36">
        <v>2004</v>
      </c>
      <c r="C3807" s="31">
        <v>4045.3271028037384</v>
      </c>
      <c r="D3807" s="33">
        <v>99.846642917532122</v>
      </c>
      <c r="E3807" s="34">
        <v>107</v>
      </c>
    </row>
    <row r="3808" spans="2:5" x14ac:dyDescent="0.3">
      <c r="B3808" s="36">
        <v>2005</v>
      </c>
      <c r="C3808" s="31">
        <v>5665.7894736842109</v>
      </c>
      <c r="D3808" s="33">
        <v>105.85981940957404</v>
      </c>
      <c r="E3808" s="34">
        <v>57</v>
      </c>
    </row>
    <row r="3809" spans="2:5" x14ac:dyDescent="0.3">
      <c r="B3809" s="36">
        <v>2006</v>
      </c>
      <c r="C3809" s="31">
        <v>6931.25</v>
      </c>
      <c r="D3809" s="33">
        <v>105.00725173858784</v>
      </c>
      <c r="E3809" s="34">
        <v>72</v>
      </c>
    </row>
    <row r="3810" spans="2:5" x14ac:dyDescent="0.3">
      <c r="B3810" s="36">
        <v>2007</v>
      </c>
      <c r="C3810" s="31">
        <v>11535.245901639344</v>
      </c>
      <c r="D3810" s="33">
        <v>101.14321001882691</v>
      </c>
      <c r="E3810" s="34">
        <v>61</v>
      </c>
    </row>
    <row r="3811" spans="2:5" x14ac:dyDescent="0.3">
      <c r="B3811" s="36">
        <v>2008</v>
      </c>
      <c r="C3811" s="31">
        <v>14230</v>
      </c>
      <c r="D3811" s="33">
        <v>97.692349382397808</v>
      </c>
      <c r="E3811" s="34">
        <v>55</v>
      </c>
    </row>
    <row r="3812" spans="2:5" x14ac:dyDescent="0.3">
      <c r="B3812" s="36">
        <v>2009</v>
      </c>
      <c r="C3812" s="31">
        <v>18072.222222222223</v>
      </c>
      <c r="D3812" s="33">
        <v>98.857056539541844</v>
      </c>
      <c r="E3812" s="34">
        <v>9</v>
      </c>
    </row>
    <row r="3813" spans="2:5" x14ac:dyDescent="0.3">
      <c r="B3813" s="36">
        <v>2010</v>
      </c>
      <c r="C3813" s="31">
        <v>20560</v>
      </c>
      <c r="D3813" s="33">
        <v>103.96916718612655</v>
      </c>
      <c r="E3813" s="34">
        <v>30</v>
      </c>
    </row>
    <row r="3814" spans="2:5" x14ac:dyDescent="0.3">
      <c r="B3814" s="36">
        <v>2011</v>
      </c>
      <c r="C3814" s="31">
        <v>24303.75</v>
      </c>
      <c r="D3814" s="33">
        <v>96.502862692550792</v>
      </c>
      <c r="E3814" s="34">
        <v>40</v>
      </c>
    </row>
    <row r="3815" spans="2:5" x14ac:dyDescent="0.3">
      <c r="B3815" s="36">
        <v>2012</v>
      </c>
      <c r="C3815" s="31">
        <v>30494.31818181818</v>
      </c>
      <c r="D3815" s="33">
        <v>97.988213730227145</v>
      </c>
      <c r="E3815" s="34">
        <v>44</v>
      </c>
    </row>
    <row r="3816" spans="2:5" x14ac:dyDescent="0.3">
      <c r="B3816" s="36">
        <v>2013</v>
      </c>
      <c r="C3816" s="31">
        <v>32307.021505376346</v>
      </c>
      <c r="D3816" s="33">
        <v>99.18447852513944</v>
      </c>
      <c r="E3816" s="34">
        <v>93</v>
      </c>
    </row>
    <row r="3817" spans="2:5" x14ac:dyDescent="0.3">
      <c r="B3817" s="36">
        <v>2014</v>
      </c>
      <c r="C3817" s="31">
        <v>39414.210526315786</v>
      </c>
      <c r="D3817" s="33">
        <v>100.28656050202301</v>
      </c>
      <c r="E3817" s="34">
        <v>95</v>
      </c>
    </row>
    <row r="3818" spans="2:5" x14ac:dyDescent="0.3">
      <c r="B3818" s="36">
        <v>2015</v>
      </c>
      <c r="C3818" s="31">
        <v>55750</v>
      </c>
      <c r="D3818" s="33">
        <v>117.55547426368901</v>
      </c>
      <c r="E3818" s="34">
        <v>2</v>
      </c>
    </row>
    <row r="3819" spans="2:5" x14ac:dyDescent="0.3">
      <c r="B3819" s="35" t="s">
        <v>598</v>
      </c>
      <c r="C3819" s="31">
        <v>12871.428571428572</v>
      </c>
      <c r="D3819" s="33">
        <v>106.87660081456819</v>
      </c>
      <c r="E3819" s="34">
        <v>22</v>
      </c>
    </row>
    <row r="3820" spans="2:5" x14ac:dyDescent="0.3">
      <c r="B3820" s="36">
        <v>2007</v>
      </c>
      <c r="C3820" s="31">
        <v>12175</v>
      </c>
      <c r="D3820" s="33">
        <v>111.18596462789925</v>
      </c>
      <c r="E3820" s="34">
        <v>8</v>
      </c>
    </row>
    <row r="3821" spans="2:5" x14ac:dyDescent="0.3">
      <c r="B3821" s="36">
        <v>2008</v>
      </c>
      <c r="C3821" s="31">
        <v>13567.857142857143</v>
      </c>
      <c r="D3821" s="33">
        <v>102.56723700123713</v>
      </c>
      <c r="E3821" s="34">
        <v>14</v>
      </c>
    </row>
    <row r="3822" spans="2:5" x14ac:dyDescent="0.3">
      <c r="B3822" s="35" t="s">
        <v>282</v>
      </c>
      <c r="C3822" s="31">
        <v>5775</v>
      </c>
      <c r="D3822" s="33">
        <v>136.73189022789768</v>
      </c>
      <c r="E3822" s="34">
        <v>7</v>
      </c>
    </row>
    <row r="3823" spans="2:5" x14ac:dyDescent="0.3">
      <c r="B3823" s="36">
        <v>2006</v>
      </c>
      <c r="C3823" s="31">
        <v>5850</v>
      </c>
      <c r="D3823" s="33">
        <v>186.80988368192158</v>
      </c>
      <c r="E3823" s="34">
        <v>4</v>
      </c>
    </row>
    <row r="3824" spans="2:5" x14ac:dyDescent="0.3">
      <c r="B3824" s="36">
        <v>2007</v>
      </c>
      <c r="C3824" s="31">
        <v>5700</v>
      </c>
      <c r="D3824" s="33">
        <v>86.653896773873768</v>
      </c>
      <c r="E3824" s="34">
        <v>3</v>
      </c>
    </row>
    <row r="3825" spans="2:5" x14ac:dyDescent="0.3">
      <c r="B3825" s="35" t="s">
        <v>599</v>
      </c>
      <c r="C3825" s="31">
        <v>3589.5333407384355</v>
      </c>
      <c r="D3825" s="33">
        <v>110.99650198367701</v>
      </c>
      <c r="E3825" s="34">
        <v>328</v>
      </c>
    </row>
    <row r="3826" spans="2:5" x14ac:dyDescent="0.3">
      <c r="B3826" s="36">
        <v>1991</v>
      </c>
      <c r="C3826" s="31">
        <v>387.5</v>
      </c>
      <c r="D3826" s="33">
        <v>100</v>
      </c>
      <c r="E3826" s="34">
        <v>2</v>
      </c>
    </row>
    <row r="3827" spans="2:5" x14ac:dyDescent="0.3">
      <c r="B3827" s="36">
        <v>1992</v>
      </c>
      <c r="C3827" s="31">
        <v>566.66666666666663</v>
      </c>
      <c r="D3827" s="33">
        <v>77.501559297870443</v>
      </c>
      <c r="E3827" s="34">
        <v>3</v>
      </c>
    </row>
    <row r="3828" spans="2:5" x14ac:dyDescent="0.3">
      <c r="B3828" s="36">
        <v>1993</v>
      </c>
      <c r="C3828" s="31">
        <v>512.5</v>
      </c>
      <c r="D3828" s="33">
        <v>121.11111111111111</v>
      </c>
      <c r="E3828" s="34">
        <v>2</v>
      </c>
    </row>
    <row r="3829" spans="2:5" x14ac:dyDescent="0.3">
      <c r="B3829" s="36">
        <v>1994</v>
      </c>
      <c r="C3829" s="31">
        <v>662.5</v>
      </c>
      <c r="D3829" s="33">
        <v>96.006647673314347</v>
      </c>
      <c r="E3829" s="34">
        <v>4</v>
      </c>
    </row>
    <row r="3830" spans="2:5" x14ac:dyDescent="0.3">
      <c r="B3830" s="36">
        <v>1995</v>
      </c>
      <c r="C3830" s="31">
        <v>635.71428571428567</v>
      </c>
      <c r="D3830" s="33">
        <v>89.728036669213139</v>
      </c>
      <c r="E3830" s="34">
        <v>7</v>
      </c>
    </row>
    <row r="3831" spans="2:5" x14ac:dyDescent="0.3">
      <c r="B3831" s="36">
        <v>1996</v>
      </c>
      <c r="C3831" s="31">
        <v>966.66666666666663</v>
      </c>
      <c r="D3831" s="33">
        <v>115.99872020476725</v>
      </c>
      <c r="E3831" s="34">
        <v>6</v>
      </c>
    </row>
    <row r="3832" spans="2:5" x14ac:dyDescent="0.3">
      <c r="B3832" s="36">
        <v>1997</v>
      </c>
      <c r="C3832" s="31">
        <v>545</v>
      </c>
      <c r="D3832" s="33">
        <v>98.576667352913375</v>
      </c>
      <c r="E3832" s="34">
        <v>10</v>
      </c>
    </row>
    <row r="3833" spans="2:5" x14ac:dyDescent="0.3">
      <c r="B3833" s="36">
        <v>1998</v>
      </c>
      <c r="C3833" s="31">
        <v>1040.625</v>
      </c>
      <c r="D3833" s="33">
        <v>96.377713614749126</v>
      </c>
      <c r="E3833" s="34">
        <v>16</v>
      </c>
    </row>
    <row r="3834" spans="2:5" x14ac:dyDescent="0.3">
      <c r="B3834" s="36">
        <v>1999</v>
      </c>
      <c r="C3834" s="31">
        <v>1339.655172413793</v>
      </c>
      <c r="D3834" s="33">
        <v>89.44181146397699</v>
      </c>
      <c r="E3834" s="34">
        <v>29</v>
      </c>
    </row>
    <row r="3835" spans="2:5" x14ac:dyDescent="0.3">
      <c r="B3835" s="36">
        <v>2000</v>
      </c>
      <c r="C3835" s="31">
        <v>1260</v>
      </c>
      <c r="D3835" s="33">
        <v>110.94284531258215</v>
      </c>
      <c r="E3835" s="34">
        <v>10</v>
      </c>
    </row>
    <row r="3836" spans="2:5" x14ac:dyDescent="0.3">
      <c r="B3836" s="36">
        <v>2001</v>
      </c>
      <c r="C3836" s="31">
        <v>1789.2857142857142</v>
      </c>
      <c r="D3836" s="33">
        <v>91.299027283758548</v>
      </c>
      <c r="E3836" s="34">
        <v>14</v>
      </c>
    </row>
    <row r="3837" spans="2:5" x14ac:dyDescent="0.3">
      <c r="B3837" s="36">
        <v>2002</v>
      </c>
      <c r="C3837" s="31">
        <v>1739.7058823529412</v>
      </c>
      <c r="D3837" s="33">
        <v>101.56111650009701</v>
      </c>
      <c r="E3837" s="34">
        <v>17</v>
      </c>
    </row>
    <row r="3838" spans="2:5" x14ac:dyDescent="0.3">
      <c r="B3838" s="36">
        <v>2003</v>
      </c>
      <c r="C3838" s="31">
        <v>3398.6486486486488</v>
      </c>
      <c r="D3838" s="33">
        <v>286.80974247765602</v>
      </c>
      <c r="E3838" s="34">
        <v>37</v>
      </c>
    </row>
    <row r="3839" spans="2:5" x14ac:dyDescent="0.3">
      <c r="B3839" s="36">
        <v>2004</v>
      </c>
      <c r="C3839" s="31">
        <v>3608.75</v>
      </c>
      <c r="D3839" s="33">
        <v>121.80777750286293</v>
      </c>
      <c r="E3839" s="34">
        <v>40</v>
      </c>
    </row>
    <row r="3840" spans="2:5" x14ac:dyDescent="0.3">
      <c r="B3840" s="36">
        <v>2005</v>
      </c>
      <c r="C3840" s="31">
        <v>4263.8888888888887</v>
      </c>
      <c r="D3840" s="33">
        <v>89.643612499268684</v>
      </c>
      <c r="E3840" s="34">
        <v>36</v>
      </c>
    </row>
    <row r="3841" spans="2:5" x14ac:dyDescent="0.3">
      <c r="B3841" s="36">
        <v>2006</v>
      </c>
      <c r="C3841" s="31">
        <v>5092.3076923076924</v>
      </c>
      <c r="D3841" s="33">
        <v>96.140119844310391</v>
      </c>
      <c r="E3841" s="34">
        <v>13</v>
      </c>
    </row>
    <row r="3842" spans="2:5" x14ac:dyDescent="0.3">
      <c r="B3842" s="36">
        <v>2007</v>
      </c>
      <c r="C3842" s="31">
        <v>5575</v>
      </c>
      <c r="D3842" s="33">
        <v>117.63490367561687</v>
      </c>
      <c r="E3842" s="34">
        <v>8</v>
      </c>
    </row>
    <row r="3843" spans="2:5" x14ac:dyDescent="0.3">
      <c r="B3843" s="36">
        <v>2008</v>
      </c>
      <c r="C3843" s="31">
        <v>8261.538461538461</v>
      </c>
      <c r="D3843" s="33">
        <v>124.72678108557429</v>
      </c>
      <c r="E3843" s="34">
        <v>13</v>
      </c>
    </row>
    <row r="3844" spans="2:5" x14ac:dyDescent="0.3">
      <c r="B3844" s="36">
        <v>2009</v>
      </c>
      <c r="C3844" s="31">
        <v>7321.0526315789475</v>
      </c>
      <c r="D3844" s="33">
        <v>112.83772182208213</v>
      </c>
      <c r="E3844" s="34">
        <v>19</v>
      </c>
    </row>
    <row r="3845" spans="2:5" x14ac:dyDescent="0.3">
      <c r="B3845" s="36">
        <v>2010</v>
      </c>
      <c r="C3845" s="31">
        <v>10111.111111111111</v>
      </c>
      <c r="D3845" s="33">
        <v>95.462339603179032</v>
      </c>
      <c r="E3845" s="34">
        <v>18</v>
      </c>
    </row>
    <row r="3846" spans="2:5" x14ac:dyDescent="0.3">
      <c r="B3846" s="36">
        <v>2011</v>
      </c>
      <c r="C3846" s="31">
        <v>16302.083333333334</v>
      </c>
      <c r="D3846" s="33">
        <v>97.318286662313255</v>
      </c>
      <c r="E3846" s="34">
        <v>24</v>
      </c>
    </row>
    <row r="3847" spans="2:5" x14ac:dyDescent="0.3">
      <c r="B3847" s="35" t="s">
        <v>600</v>
      </c>
      <c r="C3847" s="31">
        <v>4630.7692307692305</v>
      </c>
      <c r="D3847" s="33">
        <v>95.987507089465936</v>
      </c>
      <c r="E3847" s="34">
        <v>91</v>
      </c>
    </row>
    <row r="3848" spans="2:5" x14ac:dyDescent="0.3">
      <c r="B3848" s="36">
        <v>2006</v>
      </c>
      <c r="C3848" s="31">
        <v>4630.7692307692305</v>
      </c>
      <c r="D3848" s="33">
        <v>95.987507089465936</v>
      </c>
      <c r="E3848" s="34">
        <v>91</v>
      </c>
    </row>
    <row r="3849" spans="2:5" x14ac:dyDescent="0.3">
      <c r="B3849" s="32" t="s">
        <v>38</v>
      </c>
      <c r="C3849" s="31">
        <v>40800</v>
      </c>
      <c r="D3849" s="33">
        <v>101.24069478908189</v>
      </c>
      <c r="E3849" s="34">
        <v>1</v>
      </c>
    </row>
    <row r="3850" spans="2:5" x14ac:dyDescent="0.3">
      <c r="B3850" s="35" t="s">
        <v>601</v>
      </c>
      <c r="C3850" s="31">
        <v>40800</v>
      </c>
      <c r="D3850" s="33">
        <v>101.24069478908189</v>
      </c>
      <c r="E3850" s="34">
        <v>1</v>
      </c>
    </row>
    <row r="3851" spans="2:5" x14ac:dyDescent="0.3">
      <c r="B3851" s="36">
        <v>2007</v>
      </c>
      <c r="C3851" s="31">
        <v>40800</v>
      </c>
      <c r="D3851" s="33">
        <v>101.24069478908189</v>
      </c>
      <c r="E3851" s="34">
        <v>1</v>
      </c>
    </row>
    <row r="3852" spans="2:5" x14ac:dyDescent="0.3">
      <c r="B3852" s="32" t="s">
        <v>39</v>
      </c>
      <c r="C3852" s="31">
        <v>50832.023964870845</v>
      </c>
      <c r="D3852" s="33">
        <v>99.69078031619209</v>
      </c>
      <c r="E3852" s="34">
        <v>134</v>
      </c>
    </row>
    <row r="3853" spans="2:5" x14ac:dyDescent="0.3">
      <c r="B3853" s="35" t="s">
        <v>602</v>
      </c>
      <c r="C3853" s="31">
        <v>12750</v>
      </c>
      <c r="D3853" s="33">
        <v>109.83833804769309</v>
      </c>
      <c r="E3853" s="34">
        <v>2</v>
      </c>
    </row>
    <row r="3854" spans="2:5" x14ac:dyDescent="0.3">
      <c r="B3854" s="36">
        <v>2004</v>
      </c>
      <c r="C3854" s="31">
        <v>12750</v>
      </c>
      <c r="D3854" s="33">
        <v>109.83833804769309</v>
      </c>
      <c r="E3854" s="34">
        <v>2</v>
      </c>
    </row>
    <row r="3855" spans="2:5" x14ac:dyDescent="0.3">
      <c r="B3855" s="35" t="s">
        <v>603</v>
      </c>
      <c r="C3855" s="31">
        <v>58873.684210526313</v>
      </c>
      <c r="D3855" s="33">
        <v>98.852351482509576</v>
      </c>
      <c r="E3855" s="34">
        <v>19</v>
      </c>
    </row>
    <row r="3856" spans="2:5" x14ac:dyDescent="0.3">
      <c r="B3856" s="36">
        <v>2014</v>
      </c>
      <c r="C3856" s="31">
        <v>58873.684210526313</v>
      </c>
      <c r="D3856" s="33">
        <v>98.852351482509576</v>
      </c>
      <c r="E3856" s="34">
        <v>19</v>
      </c>
    </row>
    <row r="3857" spans="2:5" x14ac:dyDescent="0.3">
      <c r="B3857" s="35" t="s">
        <v>604</v>
      </c>
      <c r="C3857" s="31">
        <v>32500</v>
      </c>
      <c r="D3857" s="33">
        <v>97.891566265060234</v>
      </c>
      <c r="E3857" s="34">
        <v>1</v>
      </c>
    </row>
    <row r="3858" spans="2:5" x14ac:dyDescent="0.3">
      <c r="B3858" s="36">
        <v>2006</v>
      </c>
      <c r="C3858" s="31">
        <v>32500</v>
      </c>
      <c r="D3858" s="33">
        <v>97.891566265060234</v>
      </c>
      <c r="E3858" s="34">
        <v>1</v>
      </c>
    </row>
    <row r="3859" spans="2:5" x14ac:dyDescent="0.3">
      <c r="B3859" s="35" t="s">
        <v>605</v>
      </c>
      <c r="C3859" s="31">
        <v>62781.746031746035</v>
      </c>
      <c r="D3859" s="33">
        <v>100.05627202740244</v>
      </c>
      <c r="E3859" s="34">
        <v>28</v>
      </c>
    </row>
    <row r="3860" spans="2:5" x14ac:dyDescent="0.3">
      <c r="B3860" s="36">
        <v>2008</v>
      </c>
      <c r="C3860" s="31">
        <v>42457.142857142855</v>
      </c>
      <c r="D3860" s="33">
        <v>99.59726041197554</v>
      </c>
      <c r="E3860" s="34">
        <v>7</v>
      </c>
    </row>
    <row r="3861" spans="2:5" x14ac:dyDescent="0.3">
      <c r="B3861" s="36">
        <v>2009</v>
      </c>
      <c r="C3861" s="31">
        <v>54566.666666666664</v>
      </c>
      <c r="D3861" s="33">
        <v>101.82144610579604</v>
      </c>
      <c r="E3861" s="34">
        <v>9</v>
      </c>
    </row>
    <row r="3862" spans="2:5" x14ac:dyDescent="0.3">
      <c r="B3862" s="36">
        <v>2010</v>
      </c>
      <c r="C3862" s="31">
        <v>66000</v>
      </c>
      <c r="D3862" s="33">
        <v>104.76190476190477</v>
      </c>
      <c r="E3862" s="34">
        <v>1</v>
      </c>
    </row>
    <row r="3863" spans="2:5" x14ac:dyDescent="0.3">
      <c r="B3863" s="36">
        <v>2011</v>
      </c>
      <c r="C3863" s="31">
        <v>58000</v>
      </c>
      <c r="D3863" s="33">
        <v>96.666666666666671</v>
      </c>
      <c r="E3863" s="34">
        <v>1</v>
      </c>
    </row>
    <row r="3864" spans="2:5" x14ac:dyDescent="0.3">
      <c r="B3864" s="36">
        <v>2012</v>
      </c>
      <c r="C3864" s="31">
        <v>73875</v>
      </c>
      <c r="D3864" s="33">
        <v>99.692761551314192</v>
      </c>
      <c r="E3864" s="34">
        <v>4</v>
      </c>
    </row>
    <row r="3865" spans="2:5" x14ac:dyDescent="0.3">
      <c r="B3865" s="36">
        <v>2013</v>
      </c>
      <c r="C3865" s="31">
        <v>81791.666666666672</v>
      </c>
      <c r="D3865" s="33">
        <v>97.79759266675751</v>
      </c>
      <c r="E3865" s="34">
        <v>6</v>
      </c>
    </row>
    <row r="3866" spans="2:5" x14ac:dyDescent="0.3">
      <c r="B3866" s="35" t="s">
        <v>606</v>
      </c>
      <c r="C3866" s="31">
        <v>77600</v>
      </c>
      <c r="D3866" s="33">
        <v>96.713107638229218</v>
      </c>
      <c r="E3866" s="34">
        <v>13</v>
      </c>
    </row>
    <row r="3867" spans="2:5" x14ac:dyDescent="0.3">
      <c r="B3867" s="36">
        <v>2010</v>
      </c>
      <c r="C3867" s="31">
        <v>73250</v>
      </c>
      <c r="D3867" s="33">
        <v>99.722325064790809</v>
      </c>
      <c r="E3867" s="34">
        <v>2</v>
      </c>
    </row>
    <row r="3868" spans="2:5" x14ac:dyDescent="0.3">
      <c r="B3868" s="36">
        <v>2011</v>
      </c>
      <c r="C3868" s="31">
        <v>69500</v>
      </c>
      <c r="D3868" s="33">
        <v>95.233372082687154</v>
      </c>
      <c r="E3868" s="34">
        <v>5</v>
      </c>
    </row>
    <row r="3869" spans="2:5" x14ac:dyDescent="0.3">
      <c r="B3869" s="36">
        <v>2012</v>
      </c>
      <c r="C3869" s="31">
        <v>82650</v>
      </c>
      <c r="D3869" s="33">
        <v>99.50542905761283</v>
      </c>
      <c r="E3869" s="34">
        <v>5</v>
      </c>
    </row>
    <row r="3870" spans="2:5" x14ac:dyDescent="0.3">
      <c r="B3870" s="36">
        <v>2013</v>
      </c>
      <c r="C3870" s="31">
        <v>85000</v>
      </c>
      <c r="D3870" s="33">
        <v>92.391304347826093</v>
      </c>
      <c r="E3870" s="34">
        <v>1</v>
      </c>
    </row>
    <row r="3871" spans="2:5" x14ac:dyDescent="0.3">
      <c r="B3871" s="35" t="s">
        <v>607</v>
      </c>
      <c r="C3871" s="31">
        <v>38780.045853269534</v>
      </c>
      <c r="D3871" s="33">
        <v>98.144436947640258</v>
      </c>
      <c r="E3871" s="34">
        <v>68</v>
      </c>
    </row>
    <row r="3872" spans="2:5" x14ac:dyDescent="0.3">
      <c r="B3872" s="36">
        <v>2005</v>
      </c>
      <c r="C3872" s="31">
        <v>14891.666666666666</v>
      </c>
      <c r="D3872" s="33">
        <v>88.228309550328916</v>
      </c>
      <c r="E3872" s="34">
        <v>6</v>
      </c>
    </row>
    <row r="3873" spans="2:5" x14ac:dyDescent="0.3">
      <c r="B3873" s="36">
        <v>2006</v>
      </c>
      <c r="C3873" s="31">
        <v>18831.57894736842</v>
      </c>
      <c r="D3873" s="33">
        <v>98.386868064419446</v>
      </c>
      <c r="E3873" s="34">
        <v>19</v>
      </c>
    </row>
    <row r="3874" spans="2:5" x14ac:dyDescent="0.3">
      <c r="B3874" s="36">
        <v>2007</v>
      </c>
      <c r="C3874" s="31">
        <v>27060</v>
      </c>
      <c r="D3874" s="33">
        <v>96.862593537273241</v>
      </c>
      <c r="E3874" s="34">
        <v>15</v>
      </c>
    </row>
    <row r="3875" spans="2:5" x14ac:dyDescent="0.3">
      <c r="B3875" s="36">
        <v>2008</v>
      </c>
      <c r="C3875" s="31">
        <v>30245.454545454544</v>
      </c>
      <c r="D3875" s="33">
        <v>97.564057140059134</v>
      </c>
      <c r="E3875" s="34">
        <v>11</v>
      </c>
    </row>
    <row r="3876" spans="2:5" x14ac:dyDescent="0.3">
      <c r="B3876" s="36">
        <v>2009</v>
      </c>
      <c r="C3876" s="31">
        <v>37150</v>
      </c>
      <c r="D3876" s="33">
        <v>103.02620222354409</v>
      </c>
      <c r="E3876" s="34">
        <v>4</v>
      </c>
    </row>
    <row r="3877" spans="2:5" x14ac:dyDescent="0.3">
      <c r="B3877" s="36">
        <v>2011</v>
      </c>
      <c r="C3877" s="31">
        <v>50500</v>
      </c>
      <c r="D3877" s="33">
        <v>111.93583788974463</v>
      </c>
      <c r="E3877" s="34">
        <v>2</v>
      </c>
    </row>
    <row r="3878" spans="2:5" x14ac:dyDescent="0.3">
      <c r="B3878" s="36">
        <v>2012</v>
      </c>
      <c r="C3878" s="31">
        <v>51941.666666666664</v>
      </c>
      <c r="D3878" s="33">
        <v>93.840898624314832</v>
      </c>
      <c r="E3878" s="34">
        <v>6</v>
      </c>
    </row>
    <row r="3879" spans="2:5" x14ac:dyDescent="0.3">
      <c r="B3879" s="36">
        <v>2014</v>
      </c>
      <c r="C3879" s="31">
        <v>79620</v>
      </c>
      <c r="D3879" s="33">
        <v>95.310728551437847</v>
      </c>
      <c r="E3879" s="34">
        <v>5</v>
      </c>
    </row>
    <row r="3880" spans="2:5" x14ac:dyDescent="0.3">
      <c r="B3880" s="35" t="s">
        <v>608</v>
      </c>
      <c r="C3880" s="31">
        <v>16850</v>
      </c>
      <c r="D3880" s="33">
        <v>114.26935286250955</v>
      </c>
      <c r="E3880" s="34">
        <v>3</v>
      </c>
    </row>
    <row r="3881" spans="2:5" x14ac:dyDescent="0.3">
      <c r="B3881" s="36">
        <v>2002</v>
      </c>
      <c r="C3881" s="31">
        <v>16850</v>
      </c>
      <c r="D3881" s="33">
        <v>114.26935286250955</v>
      </c>
      <c r="E3881" s="34">
        <v>3</v>
      </c>
    </row>
    <row r="3882" spans="2:5" x14ac:dyDescent="0.3">
      <c r="B3882" s="32" t="s">
        <v>40</v>
      </c>
      <c r="C3882" s="31">
        <v>6802.5082155672844</v>
      </c>
      <c r="D3882" s="33">
        <v>101.59165753193655</v>
      </c>
      <c r="E3882" s="34">
        <v>8289</v>
      </c>
    </row>
    <row r="3883" spans="2:5" x14ac:dyDescent="0.3">
      <c r="B3883" s="35" t="s">
        <v>609</v>
      </c>
      <c r="C3883" s="31">
        <v>9787.7380952380954</v>
      </c>
      <c r="D3883" s="33">
        <v>98.665859696103126</v>
      </c>
      <c r="E3883" s="34">
        <v>33</v>
      </c>
    </row>
    <row r="3884" spans="2:5" x14ac:dyDescent="0.3">
      <c r="B3884" s="36">
        <v>2004</v>
      </c>
      <c r="C3884" s="31">
        <v>2600</v>
      </c>
      <c r="D3884" s="33">
        <v>116.54141963420314</v>
      </c>
      <c r="E3884" s="34">
        <v>3</v>
      </c>
    </row>
    <row r="3885" spans="2:5" x14ac:dyDescent="0.3">
      <c r="B3885" s="36">
        <v>2005</v>
      </c>
      <c r="C3885" s="31">
        <v>2983.3333333333335</v>
      </c>
      <c r="D3885" s="33">
        <v>81.916881280614049</v>
      </c>
      <c r="E3885" s="34">
        <v>3</v>
      </c>
    </row>
    <row r="3886" spans="2:5" x14ac:dyDescent="0.3">
      <c r="B3886" s="36">
        <v>2009</v>
      </c>
      <c r="C3886" s="31">
        <v>6700</v>
      </c>
      <c r="D3886" s="33">
        <v>90.16806722689077</v>
      </c>
      <c r="E3886" s="34">
        <v>2</v>
      </c>
    </row>
    <row r="3887" spans="2:5" x14ac:dyDescent="0.3">
      <c r="B3887" s="36">
        <v>2011</v>
      </c>
      <c r="C3887" s="31">
        <v>12087.5</v>
      </c>
      <c r="D3887" s="33">
        <v>100.24500654216632</v>
      </c>
      <c r="E3887" s="34">
        <v>8</v>
      </c>
    </row>
    <row r="3888" spans="2:5" x14ac:dyDescent="0.3">
      <c r="B3888" s="36">
        <v>2012</v>
      </c>
      <c r="C3888" s="31">
        <v>14610</v>
      </c>
      <c r="D3888" s="33">
        <v>101.59247511778935</v>
      </c>
      <c r="E3888" s="34">
        <v>10</v>
      </c>
    </row>
    <row r="3889" spans="2:5" x14ac:dyDescent="0.3">
      <c r="B3889" s="36">
        <v>2013</v>
      </c>
      <c r="C3889" s="31">
        <v>12283.333333333334</v>
      </c>
      <c r="D3889" s="33">
        <v>101.05923703657554</v>
      </c>
      <c r="E3889" s="34">
        <v>6</v>
      </c>
    </row>
    <row r="3890" spans="2:5" x14ac:dyDescent="0.3">
      <c r="B3890" s="36">
        <v>2015</v>
      </c>
      <c r="C3890" s="31">
        <v>17250</v>
      </c>
      <c r="D3890" s="33">
        <v>99.137931034482762</v>
      </c>
      <c r="E3890" s="34">
        <v>1</v>
      </c>
    </row>
    <row r="3891" spans="2:5" x14ac:dyDescent="0.3">
      <c r="B3891" s="35" t="s">
        <v>610</v>
      </c>
      <c r="C3891" s="31">
        <v>6393.3928571428569</v>
      </c>
      <c r="D3891" s="33">
        <v>102.23480460214009</v>
      </c>
      <c r="E3891" s="34">
        <v>28</v>
      </c>
    </row>
    <row r="3892" spans="2:5" x14ac:dyDescent="0.3">
      <c r="B3892" s="36">
        <v>2004</v>
      </c>
      <c r="C3892" s="31">
        <v>2500</v>
      </c>
      <c r="D3892" s="33">
        <v>120.48192771084338</v>
      </c>
      <c r="E3892" s="34">
        <v>1</v>
      </c>
    </row>
    <row r="3893" spans="2:5" x14ac:dyDescent="0.3">
      <c r="B3893" s="36">
        <v>2005</v>
      </c>
      <c r="C3893" s="31">
        <v>4060</v>
      </c>
      <c r="D3893" s="33">
        <v>110.3818653289014</v>
      </c>
      <c r="E3893" s="34">
        <v>5</v>
      </c>
    </row>
    <row r="3894" spans="2:5" x14ac:dyDescent="0.3">
      <c r="B3894" s="36">
        <v>2006</v>
      </c>
      <c r="C3894" s="31">
        <v>4300</v>
      </c>
      <c r="D3894" s="33">
        <v>122.64437689969606</v>
      </c>
      <c r="E3894" s="34">
        <v>2</v>
      </c>
    </row>
    <row r="3895" spans="2:5" x14ac:dyDescent="0.3">
      <c r="B3895" s="36">
        <v>2008</v>
      </c>
      <c r="C3895" s="31">
        <v>4300</v>
      </c>
      <c r="D3895" s="33">
        <v>79.262672811059915</v>
      </c>
      <c r="E3895" s="34">
        <v>1</v>
      </c>
    </row>
    <row r="3896" spans="2:5" x14ac:dyDescent="0.3">
      <c r="B3896" s="36">
        <v>2009</v>
      </c>
      <c r="C3896" s="31">
        <v>5775</v>
      </c>
      <c r="D3896" s="33">
        <v>76.329413829413824</v>
      </c>
      <c r="E3896" s="34">
        <v>2</v>
      </c>
    </row>
    <row r="3897" spans="2:5" x14ac:dyDescent="0.3">
      <c r="B3897" s="36">
        <v>2012</v>
      </c>
      <c r="C3897" s="31">
        <v>11200</v>
      </c>
      <c r="D3897" s="33">
        <v>110.34482758620689</v>
      </c>
      <c r="E3897" s="34">
        <v>1</v>
      </c>
    </row>
    <row r="3898" spans="2:5" x14ac:dyDescent="0.3">
      <c r="B3898" s="36">
        <v>2013</v>
      </c>
      <c r="C3898" s="31">
        <v>12618.75</v>
      </c>
      <c r="D3898" s="33">
        <v>96.198548048859109</v>
      </c>
      <c r="E3898" s="34">
        <v>16</v>
      </c>
    </row>
    <row r="3899" spans="2:5" x14ac:dyDescent="0.3">
      <c r="B3899" s="35" t="s">
        <v>611</v>
      </c>
      <c r="C3899" s="31">
        <v>707.50421727395405</v>
      </c>
      <c r="D3899" s="33">
        <v>119.32342826815365</v>
      </c>
      <c r="E3899" s="34">
        <v>97</v>
      </c>
    </row>
    <row r="3900" spans="2:5" x14ac:dyDescent="0.3">
      <c r="B3900" s="36">
        <v>1995</v>
      </c>
      <c r="C3900" s="31">
        <v>350</v>
      </c>
      <c r="D3900" s="33">
        <v>100</v>
      </c>
      <c r="E3900" s="34">
        <v>1</v>
      </c>
    </row>
    <row r="3901" spans="2:5" x14ac:dyDescent="0.3">
      <c r="B3901" s="36">
        <v>1996</v>
      </c>
      <c r="C3901" s="31">
        <v>562.5</v>
      </c>
      <c r="D3901" s="33">
        <v>104.14035087719299</v>
      </c>
      <c r="E3901" s="34">
        <v>4</v>
      </c>
    </row>
    <row r="3902" spans="2:5" x14ac:dyDescent="0.3">
      <c r="B3902" s="36">
        <v>1997</v>
      </c>
      <c r="C3902" s="31">
        <v>533.33333333333337</v>
      </c>
      <c r="D3902" s="33">
        <v>100.21367521367522</v>
      </c>
      <c r="E3902" s="34">
        <v>3</v>
      </c>
    </row>
    <row r="3903" spans="2:5" x14ac:dyDescent="0.3">
      <c r="B3903" s="36">
        <v>1998</v>
      </c>
      <c r="C3903" s="31">
        <v>620</v>
      </c>
      <c r="D3903" s="33">
        <v>94.821081190829091</v>
      </c>
      <c r="E3903" s="34">
        <v>10</v>
      </c>
    </row>
    <row r="3904" spans="2:5" x14ac:dyDescent="0.3">
      <c r="B3904" s="36">
        <v>1999</v>
      </c>
      <c r="C3904" s="31">
        <v>752.63157894736844</v>
      </c>
      <c r="D3904" s="33">
        <v>117.25884015847241</v>
      </c>
      <c r="E3904" s="34">
        <v>19</v>
      </c>
    </row>
    <row r="3905" spans="2:5" x14ac:dyDescent="0.3">
      <c r="B3905" s="36">
        <v>2000</v>
      </c>
      <c r="C3905" s="31">
        <v>927.88461538461536</v>
      </c>
      <c r="D3905" s="33">
        <v>110.64609840165771</v>
      </c>
      <c r="E3905" s="34">
        <v>26</v>
      </c>
    </row>
    <row r="3906" spans="2:5" x14ac:dyDescent="0.3">
      <c r="B3906" s="36">
        <v>2001</v>
      </c>
      <c r="C3906" s="31">
        <v>923.68421052631584</v>
      </c>
      <c r="D3906" s="33">
        <v>174.77186643455454</v>
      </c>
      <c r="E3906" s="34">
        <v>19</v>
      </c>
    </row>
    <row r="3907" spans="2:5" x14ac:dyDescent="0.3">
      <c r="B3907" s="36">
        <v>2002</v>
      </c>
      <c r="C3907" s="31">
        <v>990</v>
      </c>
      <c r="D3907" s="33">
        <v>152.73551386884719</v>
      </c>
      <c r="E3907" s="34">
        <v>15</v>
      </c>
    </row>
    <row r="3908" spans="2:5" x14ac:dyDescent="0.3">
      <c r="B3908" s="35" t="s">
        <v>615</v>
      </c>
      <c r="C3908" s="31">
        <v>700</v>
      </c>
      <c r="D3908" s="33">
        <v>116.66666666666667</v>
      </c>
      <c r="E3908" s="34">
        <v>1</v>
      </c>
    </row>
    <row r="3909" spans="2:5" x14ac:dyDescent="0.3">
      <c r="B3909" s="36">
        <v>1994</v>
      </c>
      <c r="C3909" s="31">
        <v>700</v>
      </c>
      <c r="D3909" s="33">
        <v>116.66666666666667</v>
      </c>
      <c r="E3909" s="34">
        <v>1</v>
      </c>
    </row>
    <row r="3910" spans="2:5" x14ac:dyDescent="0.3">
      <c r="B3910" s="35" t="s">
        <v>612</v>
      </c>
      <c r="C3910" s="31">
        <v>2600</v>
      </c>
      <c r="D3910" s="33">
        <v>152.94117647058823</v>
      </c>
      <c r="E3910" s="34">
        <v>1</v>
      </c>
    </row>
    <row r="3911" spans="2:5" x14ac:dyDescent="0.3">
      <c r="B3911" s="36">
        <v>2001</v>
      </c>
      <c r="C3911" s="31">
        <v>2600</v>
      </c>
      <c r="D3911" s="33">
        <v>152.94117647058823</v>
      </c>
      <c r="E3911" s="34">
        <v>1</v>
      </c>
    </row>
    <row r="3912" spans="2:5" x14ac:dyDescent="0.3">
      <c r="B3912" s="35" t="s">
        <v>613</v>
      </c>
      <c r="C3912" s="31">
        <v>1210</v>
      </c>
      <c r="D3912" s="33">
        <v>82.149967812656158</v>
      </c>
      <c r="E3912" s="34">
        <v>9</v>
      </c>
    </row>
    <row r="3913" spans="2:5" x14ac:dyDescent="0.3">
      <c r="B3913" s="36">
        <v>1994</v>
      </c>
      <c r="C3913" s="31">
        <v>800</v>
      </c>
      <c r="D3913" s="33">
        <v>53.333333333333336</v>
      </c>
      <c r="E3913" s="34">
        <v>1</v>
      </c>
    </row>
    <row r="3914" spans="2:5" x14ac:dyDescent="0.3">
      <c r="B3914" s="36">
        <v>1996</v>
      </c>
      <c r="C3914" s="31">
        <v>1000</v>
      </c>
      <c r="D3914" s="33">
        <v>88.08446455505279</v>
      </c>
      <c r="E3914" s="34">
        <v>2</v>
      </c>
    </row>
    <row r="3915" spans="2:5" x14ac:dyDescent="0.3">
      <c r="B3915" s="36">
        <v>1998</v>
      </c>
      <c r="C3915" s="31">
        <v>1450</v>
      </c>
      <c r="D3915" s="33">
        <v>78.598114214552567</v>
      </c>
      <c r="E3915" s="34">
        <v>2</v>
      </c>
    </row>
    <row r="3916" spans="2:5" x14ac:dyDescent="0.3">
      <c r="B3916" s="36">
        <v>1999</v>
      </c>
      <c r="C3916" s="31">
        <v>1200</v>
      </c>
      <c r="D3916" s="33">
        <v>69.979209979209983</v>
      </c>
      <c r="E3916" s="34">
        <v>3</v>
      </c>
    </row>
    <row r="3917" spans="2:5" x14ac:dyDescent="0.3">
      <c r="B3917" s="36">
        <v>2000</v>
      </c>
      <c r="C3917" s="31">
        <v>1600</v>
      </c>
      <c r="D3917" s="33">
        <v>120.75471698113208</v>
      </c>
      <c r="E3917" s="34">
        <v>1</v>
      </c>
    </row>
    <row r="3918" spans="2:5" x14ac:dyDescent="0.3">
      <c r="B3918" s="35" t="s">
        <v>614</v>
      </c>
      <c r="C3918" s="31">
        <v>8112.5</v>
      </c>
      <c r="D3918" s="33">
        <v>101.97274353716284</v>
      </c>
      <c r="E3918" s="34">
        <v>6</v>
      </c>
    </row>
    <row r="3919" spans="2:5" x14ac:dyDescent="0.3">
      <c r="B3919" s="36">
        <v>2004</v>
      </c>
      <c r="C3919" s="31">
        <v>3500</v>
      </c>
      <c r="D3919" s="33">
        <v>100.71942446043165</v>
      </c>
      <c r="E3919" s="34">
        <v>1</v>
      </c>
    </row>
    <row r="3920" spans="2:5" x14ac:dyDescent="0.3">
      <c r="B3920" s="36">
        <v>2007</v>
      </c>
      <c r="C3920" s="31">
        <v>7200</v>
      </c>
      <c r="D3920" s="33">
        <v>91.867050777039594</v>
      </c>
      <c r="E3920" s="34">
        <v>2</v>
      </c>
    </row>
    <row r="3921" spans="2:5" x14ac:dyDescent="0.3">
      <c r="B3921" s="36">
        <v>2008</v>
      </c>
      <c r="C3921" s="31">
        <v>11150</v>
      </c>
      <c r="D3921" s="33">
        <v>104.30973451327434</v>
      </c>
      <c r="E3921" s="34">
        <v>2</v>
      </c>
    </row>
    <row r="3922" spans="2:5" x14ac:dyDescent="0.3">
      <c r="B3922" s="36">
        <v>2009</v>
      </c>
      <c r="C3922" s="31">
        <v>10600</v>
      </c>
      <c r="D3922" s="33">
        <v>110.99476439790577</v>
      </c>
      <c r="E3922" s="34">
        <v>1</v>
      </c>
    </row>
    <row r="3923" spans="2:5" x14ac:dyDescent="0.3">
      <c r="B3923" s="35" t="s">
        <v>616</v>
      </c>
      <c r="C3923" s="31">
        <v>18889.879582879581</v>
      </c>
      <c r="D3923" s="33">
        <v>99.293897440818512</v>
      </c>
      <c r="E3923" s="34">
        <v>500</v>
      </c>
    </row>
    <row r="3924" spans="2:5" x14ac:dyDescent="0.3">
      <c r="B3924" s="36">
        <v>2013</v>
      </c>
      <c r="C3924" s="31">
        <v>16966.516483516483</v>
      </c>
      <c r="D3924" s="33">
        <v>98.941823708405366</v>
      </c>
      <c r="E3924" s="34">
        <v>91</v>
      </c>
    </row>
    <row r="3925" spans="2:5" x14ac:dyDescent="0.3">
      <c r="B3925" s="36">
        <v>2014</v>
      </c>
      <c r="C3925" s="31">
        <v>20354.666666666668</v>
      </c>
      <c r="D3925" s="33">
        <v>99.936095315101781</v>
      </c>
      <c r="E3925" s="34">
        <v>150</v>
      </c>
    </row>
    <row r="3926" spans="2:5" x14ac:dyDescent="0.3">
      <c r="B3926" s="36">
        <v>2015</v>
      </c>
      <c r="C3926" s="31">
        <v>19348.455598455599</v>
      </c>
      <c r="D3926" s="33">
        <v>99.003773298948374</v>
      </c>
      <c r="E3926" s="34">
        <v>259</v>
      </c>
    </row>
    <row r="3927" spans="2:5" x14ac:dyDescent="0.3">
      <c r="B3927" s="35" t="s">
        <v>617</v>
      </c>
      <c r="C3927" s="31">
        <v>8619.0528309531273</v>
      </c>
      <c r="D3927" s="33">
        <v>98.070144205250003</v>
      </c>
      <c r="E3927" s="34">
        <v>416</v>
      </c>
    </row>
    <row r="3928" spans="2:5" x14ac:dyDescent="0.3">
      <c r="B3928" s="36">
        <v>2007</v>
      </c>
      <c r="C3928" s="31">
        <v>4924.25</v>
      </c>
      <c r="D3928" s="33">
        <v>92.143709483216441</v>
      </c>
      <c r="E3928" s="34">
        <v>40</v>
      </c>
    </row>
    <row r="3929" spans="2:5" x14ac:dyDescent="0.3">
      <c r="B3929" s="36">
        <v>2008</v>
      </c>
      <c r="C3929" s="31">
        <v>5847.8494623655915</v>
      </c>
      <c r="D3929" s="33">
        <v>100.00841764215345</v>
      </c>
      <c r="E3929" s="34">
        <v>93</v>
      </c>
    </row>
    <row r="3930" spans="2:5" x14ac:dyDescent="0.3">
      <c r="B3930" s="36">
        <v>2009</v>
      </c>
      <c r="C3930" s="31">
        <v>7331.25</v>
      </c>
      <c r="D3930" s="33">
        <v>106.16084271489078</v>
      </c>
      <c r="E3930" s="34">
        <v>32</v>
      </c>
    </row>
    <row r="3931" spans="2:5" x14ac:dyDescent="0.3">
      <c r="B3931" s="36">
        <v>2010</v>
      </c>
      <c r="C3931" s="31">
        <v>9609.7938144329892</v>
      </c>
      <c r="D3931" s="33">
        <v>99.858431426399733</v>
      </c>
      <c r="E3931" s="34">
        <v>97</v>
      </c>
    </row>
    <row r="3932" spans="2:5" x14ac:dyDescent="0.3">
      <c r="B3932" s="36">
        <v>2011</v>
      </c>
      <c r="C3932" s="31">
        <v>11809.507042253521</v>
      </c>
      <c r="D3932" s="33">
        <v>98.249081926166596</v>
      </c>
      <c r="E3932" s="34">
        <v>142</v>
      </c>
    </row>
    <row r="3933" spans="2:5" x14ac:dyDescent="0.3">
      <c r="B3933" s="36">
        <v>2012</v>
      </c>
      <c r="C3933" s="31">
        <v>12191.666666666666</v>
      </c>
      <c r="D3933" s="33">
        <v>92.000382038673067</v>
      </c>
      <c r="E3933" s="34">
        <v>12</v>
      </c>
    </row>
    <row r="3934" spans="2:5" x14ac:dyDescent="0.3">
      <c r="B3934" s="35" t="s">
        <v>618</v>
      </c>
      <c r="C3934" s="31">
        <v>16819.34773272078</v>
      </c>
      <c r="D3934" s="33">
        <v>100.38238008610956</v>
      </c>
      <c r="E3934" s="34">
        <v>830</v>
      </c>
    </row>
    <row r="3935" spans="2:5" x14ac:dyDescent="0.3">
      <c r="B3935" s="36">
        <v>2007</v>
      </c>
      <c r="C3935" s="31">
        <v>7244.6808510638302</v>
      </c>
      <c r="D3935" s="33">
        <v>99.272106279526966</v>
      </c>
      <c r="E3935" s="34">
        <v>47</v>
      </c>
    </row>
    <row r="3936" spans="2:5" x14ac:dyDescent="0.3">
      <c r="B3936" s="36">
        <v>2008</v>
      </c>
      <c r="C3936" s="31">
        <v>8763.7931034482754</v>
      </c>
      <c r="D3936" s="33">
        <v>98.674459708106127</v>
      </c>
      <c r="E3936" s="34">
        <v>58</v>
      </c>
    </row>
    <row r="3937" spans="2:5" x14ac:dyDescent="0.3">
      <c r="B3937" s="36">
        <v>2009</v>
      </c>
      <c r="C3937" s="31">
        <v>11062.962962962964</v>
      </c>
      <c r="D3937" s="33">
        <v>105.11956661034428</v>
      </c>
      <c r="E3937" s="34">
        <v>27</v>
      </c>
    </row>
    <row r="3938" spans="2:5" x14ac:dyDescent="0.3">
      <c r="B3938" s="36">
        <v>2010</v>
      </c>
      <c r="C3938" s="31">
        <v>13093.333333333334</v>
      </c>
      <c r="D3938" s="33">
        <v>99.99820189896748</v>
      </c>
      <c r="E3938" s="34">
        <v>45</v>
      </c>
    </row>
    <row r="3939" spans="2:5" x14ac:dyDescent="0.3">
      <c r="B3939" s="36">
        <v>2011</v>
      </c>
      <c r="C3939" s="31">
        <v>17232.911392405062</v>
      </c>
      <c r="D3939" s="33">
        <v>99.242840027258239</v>
      </c>
      <c r="E3939" s="34">
        <v>237</v>
      </c>
    </row>
    <row r="3940" spans="2:5" x14ac:dyDescent="0.3">
      <c r="B3940" s="36">
        <v>2012</v>
      </c>
      <c r="C3940" s="31">
        <v>19631.68604651163</v>
      </c>
      <c r="D3940" s="33">
        <v>98.869332694389755</v>
      </c>
      <c r="E3940" s="34">
        <v>172</v>
      </c>
    </row>
    <row r="3941" spans="2:5" x14ac:dyDescent="0.3">
      <c r="B3941" s="36">
        <v>2013</v>
      </c>
      <c r="C3941" s="31">
        <v>20200</v>
      </c>
      <c r="D3941" s="33">
        <v>99.815412694835985</v>
      </c>
      <c r="E3941" s="34">
        <v>136</v>
      </c>
    </row>
    <row r="3942" spans="2:5" x14ac:dyDescent="0.3">
      <c r="B3942" s="36">
        <v>2014</v>
      </c>
      <c r="C3942" s="31">
        <v>24644.761904761905</v>
      </c>
      <c r="D3942" s="33">
        <v>100.01894530600168</v>
      </c>
      <c r="E3942" s="34">
        <v>105</v>
      </c>
    </row>
    <row r="3943" spans="2:5" x14ac:dyDescent="0.3">
      <c r="B3943" s="36">
        <v>2015</v>
      </c>
      <c r="C3943" s="31">
        <v>29500</v>
      </c>
      <c r="D3943" s="33">
        <v>102.43055555555556</v>
      </c>
      <c r="E3943" s="34">
        <v>3</v>
      </c>
    </row>
    <row r="3944" spans="2:5" x14ac:dyDescent="0.3">
      <c r="B3944" s="35" t="s">
        <v>619</v>
      </c>
      <c r="C3944" s="31">
        <v>8190.5562128242673</v>
      </c>
      <c r="D3944" s="33">
        <v>96.94878988587908</v>
      </c>
      <c r="E3944" s="34">
        <v>408</v>
      </c>
    </row>
    <row r="3945" spans="2:5" x14ac:dyDescent="0.3">
      <c r="B3945" s="36">
        <v>2011</v>
      </c>
      <c r="C3945" s="31">
        <v>6606.1224489795923</v>
      </c>
      <c r="D3945" s="33">
        <v>96.743516419608042</v>
      </c>
      <c r="E3945" s="34">
        <v>49</v>
      </c>
    </row>
    <row r="3946" spans="2:5" x14ac:dyDescent="0.3">
      <c r="B3946" s="36">
        <v>2012</v>
      </c>
      <c r="C3946" s="31">
        <v>7157.84375</v>
      </c>
      <c r="D3946" s="33">
        <v>97.754112367909542</v>
      </c>
      <c r="E3946" s="34">
        <v>64</v>
      </c>
    </row>
    <row r="3947" spans="2:5" x14ac:dyDescent="0.3">
      <c r="B3947" s="36">
        <v>2013</v>
      </c>
      <c r="C3947" s="31">
        <v>8360.4208144796376</v>
      </c>
      <c r="D3947" s="33">
        <v>96.459241915930733</v>
      </c>
      <c r="E3947" s="34">
        <v>221</v>
      </c>
    </row>
    <row r="3948" spans="2:5" x14ac:dyDescent="0.3">
      <c r="B3948" s="36">
        <v>2014</v>
      </c>
      <c r="C3948" s="31">
        <v>10637.837837837838</v>
      </c>
      <c r="D3948" s="33">
        <v>96.838288840068017</v>
      </c>
      <c r="E3948" s="34">
        <v>74</v>
      </c>
    </row>
    <row r="3949" spans="2:5" x14ac:dyDescent="0.3">
      <c r="B3949" s="35" t="s">
        <v>620</v>
      </c>
      <c r="C3949" s="31">
        <v>8111.0077534221082</v>
      </c>
      <c r="D3949" s="33">
        <v>104.28407490576434</v>
      </c>
      <c r="E3949" s="34">
        <v>2838</v>
      </c>
    </row>
    <row r="3950" spans="2:5" x14ac:dyDescent="0.3">
      <c r="B3950" s="36">
        <v>2004</v>
      </c>
      <c r="C3950" s="31">
        <v>2746.1538461538462</v>
      </c>
      <c r="D3950" s="33">
        <v>115.63831450482662</v>
      </c>
      <c r="E3950" s="34">
        <v>65</v>
      </c>
    </row>
    <row r="3951" spans="2:5" x14ac:dyDescent="0.3">
      <c r="B3951" s="36">
        <v>2005</v>
      </c>
      <c r="C3951" s="31">
        <v>3220.9677419354839</v>
      </c>
      <c r="D3951" s="33">
        <v>109.55634982973238</v>
      </c>
      <c r="E3951" s="34">
        <v>93</v>
      </c>
    </row>
    <row r="3952" spans="2:5" x14ac:dyDescent="0.3">
      <c r="B3952" s="36">
        <v>2006</v>
      </c>
      <c r="C3952" s="31">
        <v>3555.3191489361702</v>
      </c>
      <c r="D3952" s="33">
        <v>139.12604340103636</v>
      </c>
      <c r="E3952" s="34">
        <v>47</v>
      </c>
    </row>
    <row r="3953" spans="2:5" x14ac:dyDescent="0.3">
      <c r="B3953" s="36">
        <v>2007</v>
      </c>
      <c r="C3953" s="31">
        <v>4410.6382978723404</v>
      </c>
      <c r="D3953" s="33">
        <v>101.25570991342109</v>
      </c>
      <c r="E3953" s="34">
        <v>47</v>
      </c>
    </row>
    <row r="3954" spans="2:5" x14ac:dyDescent="0.3">
      <c r="B3954" s="36">
        <v>2008</v>
      </c>
      <c r="C3954" s="31">
        <v>4589.5390070921985</v>
      </c>
      <c r="D3954" s="33">
        <v>94.783768885447174</v>
      </c>
      <c r="E3954" s="34">
        <v>141</v>
      </c>
    </row>
    <row r="3955" spans="2:5" x14ac:dyDescent="0.3">
      <c r="B3955" s="36">
        <v>2009</v>
      </c>
      <c r="C3955" s="31">
        <v>5525</v>
      </c>
      <c r="D3955" s="33">
        <v>99.717743448705775</v>
      </c>
      <c r="E3955" s="34">
        <v>66</v>
      </c>
    </row>
    <row r="3956" spans="2:5" x14ac:dyDescent="0.3">
      <c r="B3956" s="36">
        <v>2010</v>
      </c>
      <c r="C3956" s="31">
        <v>7321.875</v>
      </c>
      <c r="D3956" s="33">
        <v>96.967008611793375</v>
      </c>
      <c r="E3956" s="34">
        <v>304</v>
      </c>
    </row>
    <row r="3957" spans="2:5" x14ac:dyDescent="0.3">
      <c r="B3957" s="36">
        <v>2011</v>
      </c>
      <c r="C3957" s="31">
        <v>9751.763046544429</v>
      </c>
      <c r="D3957" s="33">
        <v>98.606107052912407</v>
      </c>
      <c r="E3957" s="34">
        <v>709</v>
      </c>
    </row>
    <row r="3958" spans="2:5" x14ac:dyDescent="0.3">
      <c r="B3958" s="36">
        <v>2012</v>
      </c>
      <c r="C3958" s="31">
        <v>10690.982113821137</v>
      </c>
      <c r="D3958" s="33">
        <v>99.486207902160686</v>
      </c>
      <c r="E3958" s="34">
        <v>615</v>
      </c>
    </row>
    <row r="3959" spans="2:5" x14ac:dyDescent="0.3">
      <c r="B3959" s="36">
        <v>2013</v>
      </c>
      <c r="C3959" s="31">
        <v>10682.354838709678</v>
      </c>
      <c r="D3959" s="33">
        <v>98.928930176515024</v>
      </c>
      <c r="E3959" s="34">
        <v>651</v>
      </c>
    </row>
    <row r="3960" spans="2:5" x14ac:dyDescent="0.3">
      <c r="B3960" s="36">
        <v>2014</v>
      </c>
      <c r="C3960" s="31">
        <v>18137.5</v>
      </c>
      <c r="D3960" s="33">
        <v>99.472546178563164</v>
      </c>
      <c r="E3960" s="34">
        <v>96</v>
      </c>
    </row>
    <row r="3961" spans="2:5" x14ac:dyDescent="0.3">
      <c r="B3961" s="36">
        <v>2015</v>
      </c>
      <c r="C3961" s="31">
        <v>16700</v>
      </c>
      <c r="D3961" s="33">
        <v>97.870168964058067</v>
      </c>
      <c r="E3961" s="34">
        <v>4</v>
      </c>
    </row>
    <row r="3962" spans="2:5" x14ac:dyDescent="0.3">
      <c r="B3962" s="35" t="s">
        <v>621</v>
      </c>
      <c r="C3962" s="31">
        <v>7515.5079073066554</v>
      </c>
      <c r="D3962" s="33">
        <v>97.348308946918635</v>
      </c>
      <c r="E3962" s="34">
        <v>633</v>
      </c>
    </row>
    <row r="3963" spans="2:5" x14ac:dyDescent="0.3">
      <c r="B3963" s="36">
        <v>2006</v>
      </c>
      <c r="C3963" s="31">
        <v>3825</v>
      </c>
      <c r="D3963" s="33">
        <v>94.970521062955271</v>
      </c>
      <c r="E3963" s="34">
        <v>8</v>
      </c>
    </row>
    <row r="3964" spans="2:5" x14ac:dyDescent="0.3">
      <c r="B3964" s="36">
        <v>2007</v>
      </c>
      <c r="C3964" s="31">
        <v>3460</v>
      </c>
      <c r="D3964" s="33">
        <v>87.657653379499962</v>
      </c>
      <c r="E3964" s="34">
        <v>10</v>
      </c>
    </row>
    <row r="3965" spans="2:5" x14ac:dyDescent="0.3">
      <c r="B3965" s="36">
        <v>2008</v>
      </c>
      <c r="C3965" s="31">
        <v>4866.666666666667</v>
      </c>
      <c r="D3965" s="33">
        <v>101.29377616429115</v>
      </c>
      <c r="E3965" s="34">
        <v>36</v>
      </c>
    </row>
    <row r="3966" spans="2:5" x14ac:dyDescent="0.3">
      <c r="B3966" s="36">
        <v>2009</v>
      </c>
      <c r="C3966" s="31">
        <v>5104.9180327868853</v>
      </c>
      <c r="D3966" s="33">
        <v>97.136582038506035</v>
      </c>
      <c r="E3966" s="34">
        <v>61</v>
      </c>
    </row>
    <row r="3967" spans="2:5" x14ac:dyDescent="0.3">
      <c r="B3967" s="36">
        <v>2010</v>
      </c>
      <c r="C3967" s="31">
        <v>6621.4285714285716</v>
      </c>
      <c r="D3967" s="33">
        <v>100.14225018706337</v>
      </c>
      <c r="E3967" s="34">
        <v>56</v>
      </c>
    </row>
    <row r="3968" spans="2:5" x14ac:dyDescent="0.3">
      <c r="B3968" s="36">
        <v>2012</v>
      </c>
      <c r="C3968" s="31">
        <v>10700.952380952382</v>
      </c>
      <c r="D3968" s="33">
        <v>99.673421507471275</v>
      </c>
      <c r="E3968" s="34">
        <v>105</v>
      </c>
    </row>
    <row r="3969" spans="2:5" x14ac:dyDescent="0.3">
      <c r="B3969" s="36">
        <v>2013</v>
      </c>
      <c r="C3969" s="31">
        <v>11452.13986013986</v>
      </c>
      <c r="D3969" s="33">
        <v>99.176797922075224</v>
      </c>
      <c r="E3969" s="34">
        <v>286</v>
      </c>
    </row>
    <row r="3970" spans="2:5" x14ac:dyDescent="0.3">
      <c r="B3970" s="36">
        <v>2014</v>
      </c>
      <c r="C3970" s="31">
        <v>14092.957746478873</v>
      </c>
      <c r="D3970" s="33">
        <v>98.735469313486718</v>
      </c>
      <c r="E3970" s="34">
        <v>71</v>
      </c>
    </row>
    <row r="3971" spans="2:5" x14ac:dyDescent="0.3">
      <c r="B3971" s="35" t="s">
        <v>622</v>
      </c>
      <c r="C3971" s="31">
        <v>7774.8418698214227</v>
      </c>
      <c r="D3971" s="33">
        <v>100.53659791090506</v>
      </c>
      <c r="E3971" s="34">
        <v>1477</v>
      </c>
    </row>
    <row r="3972" spans="2:5" x14ac:dyDescent="0.3">
      <c r="B3972" s="36">
        <v>2003</v>
      </c>
      <c r="C3972" s="31">
        <v>2049.3333333333335</v>
      </c>
      <c r="D3972" s="33">
        <v>98.146794862547054</v>
      </c>
      <c r="E3972" s="34">
        <v>75</v>
      </c>
    </row>
    <row r="3973" spans="2:5" x14ac:dyDescent="0.3">
      <c r="B3973" s="36">
        <v>2004</v>
      </c>
      <c r="C3973" s="31">
        <v>2572.4137931034484</v>
      </c>
      <c r="D3973" s="33">
        <v>105.39154327194477</v>
      </c>
      <c r="E3973" s="34">
        <v>116</v>
      </c>
    </row>
    <row r="3974" spans="2:5" x14ac:dyDescent="0.3">
      <c r="B3974" s="36">
        <v>2005</v>
      </c>
      <c r="C3974" s="31">
        <v>3211.8627450980393</v>
      </c>
      <c r="D3974" s="33">
        <v>112.30248312404591</v>
      </c>
      <c r="E3974" s="34">
        <v>102</v>
      </c>
    </row>
    <row r="3975" spans="2:5" x14ac:dyDescent="0.3">
      <c r="B3975" s="36">
        <v>2006</v>
      </c>
      <c r="C3975" s="31">
        <v>3297.4358974358975</v>
      </c>
      <c r="D3975" s="33">
        <v>97.384385864445093</v>
      </c>
      <c r="E3975" s="34">
        <v>78</v>
      </c>
    </row>
    <row r="3976" spans="2:5" x14ac:dyDescent="0.3">
      <c r="B3976" s="36">
        <v>2007</v>
      </c>
      <c r="C3976" s="31">
        <v>4233.8709677419356</v>
      </c>
      <c r="D3976" s="33">
        <v>95.663621181170726</v>
      </c>
      <c r="E3976" s="34">
        <v>31</v>
      </c>
    </row>
    <row r="3977" spans="2:5" x14ac:dyDescent="0.3">
      <c r="B3977" s="36">
        <v>2008</v>
      </c>
      <c r="C3977" s="31">
        <v>3962.0689655172414</v>
      </c>
      <c r="D3977" s="33">
        <v>96.022260988986048</v>
      </c>
      <c r="E3977" s="34">
        <v>87</v>
      </c>
    </row>
    <row r="3978" spans="2:5" x14ac:dyDescent="0.3">
      <c r="B3978" s="36">
        <v>2009</v>
      </c>
      <c r="C3978" s="31">
        <v>6961.2244897959181</v>
      </c>
      <c r="D3978" s="33">
        <v>102.92971035154794</v>
      </c>
      <c r="E3978" s="34">
        <v>49</v>
      </c>
    </row>
    <row r="3979" spans="2:5" x14ac:dyDescent="0.3">
      <c r="B3979" s="36">
        <v>2010</v>
      </c>
      <c r="C3979" s="31">
        <v>7588.9908256880735</v>
      </c>
      <c r="D3979" s="33">
        <v>100.35364391581794</v>
      </c>
      <c r="E3979" s="34">
        <v>109</v>
      </c>
    </row>
    <row r="3980" spans="2:5" x14ac:dyDescent="0.3">
      <c r="B3980" s="36">
        <v>2011</v>
      </c>
      <c r="C3980" s="31">
        <v>10051.438848920863</v>
      </c>
      <c r="D3980" s="33">
        <v>100.27926712384321</v>
      </c>
      <c r="E3980" s="34">
        <v>139</v>
      </c>
    </row>
    <row r="3981" spans="2:5" x14ac:dyDescent="0.3">
      <c r="B3981" s="36">
        <v>2012</v>
      </c>
      <c r="C3981" s="31">
        <v>10575.757575757576</v>
      </c>
      <c r="D3981" s="33">
        <v>99.545853767465545</v>
      </c>
      <c r="E3981" s="34">
        <v>297</v>
      </c>
    </row>
    <row r="3982" spans="2:5" x14ac:dyDescent="0.3">
      <c r="B3982" s="36">
        <v>2013</v>
      </c>
      <c r="C3982" s="31">
        <v>11243.589743589744</v>
      </c>
      <c r="D3982" s="33">
        <v>100.254969008731</v>
      </c>
      <c r="E3982" s="34">
        <v>39</v>
      </c>
    </row>
    <row r="3983" spans="2:5" x14ac:dyDescent="0.3">
      <c r="B3983" s="36">
        <v>2014</v>
      </c>
      <c r="C3983" s="31">
        <v>18615.551181102361</v>
      </c>
      <c r="D3983" s="33">
        <v>98.75162272982206</v>
      </c>
      <c r="E3983" s="34">
        <v>254</v>
      </c>
    </row>
    <row r="3984" spans="2:5" x14ac:dyDescent="0.3">
      <c r="B3984" s="36">
        <v>2015</v>
      </c>
      <c r="C3984" s="31">
        <v>16709.405940594061</v>
      </c>
      <c r="D3984" s="33">
        <v>99.949616651398728</v>
      </c>
      <c r="E3984" s="34">
        <v>101</v>
      </c>
    </row>
    <row r="3985" spans="2:5" x14ac:dyDescent="0.3">
      <c r="B3985" s="35" t="s">
        <v>623</v>
      </c>
      <c r="C3985" s="31">
        <v>13093.931623931625</v>
      </c>
      <c r="D3985" s="33">
        <v>99.041236359249964</v>
      </c>
      <c r="E3985" s="34">
        <v>21</v>
      </c>
    </row>
    <row r="3986" spans="2:5" x14ac:dyDescent="0.3">
      <c r="B3986" s="36">
        <v>2009</v>
      </c>
      <c r="C3986" s="31">
        <v>8633.3333333333339</v>
      </c>
      <c r="D3986" s="33">
        <v>94.037843458239834</v>
      </c>
      <c r="E3986" s="34">
        <v>3</v>
      </c>
    </row>
    <row r="3987" spans="2:5" x14ac:dyDescent="0.3">
      <c r="B3987" s="36">
        <v>2011</v>
      </c>
      <c r="C3987" s="31">
        <v>14760</v>
      </c>
      <c r="D3987" s="33">
        <v>100.6327818445848</v>
      </c>
      <c r="E3987" s="34">
        <v>5</v>
      </c>
    </row>
    <row r="3988" spans="2:5" x14ac:dyDescent="0.3">
      <c r="B3988" s="36">
        <v>2012</v>
      </c>
      <c r="C3988" s="31">
        <v>15888.461538461539</v>
      </c>
      <c r="D3988" s="33">
        <v>102.45308377492523</v>
      </c>
      <c r="E3988" s="34">
        <v>13</v>
      </c>
    </row>
    <row r="3989" spans="2:5" x14ac:dyDescent="0.3">
      <c r="B3989" s="35" t="s">
        <v>624</v>
      </c>
      <c r="C3989" s="31">
        <v>7770</v>
      </c>
      <c r="D3989" s="33">
        <v>94.889505922377168</v>
      </c>
      <c r="E3989" s="34">
        <v>18</v>
      </c>
    </row>
    <row r="3990" spans="2:5" x14ac:dyDescent="0.3">
      <c r="B3990" s="36">
        <v>2008</v>
      </c>
      <c r="C3990" s="31">
        <v>8306.6666666666661</v>
      </c>
      <c r="D3990" s="33">
        <v>111.44477674263455</v>
      </c>
      <c r="E3990" s="34">
        <v>15</v>
      </c>
    </row>
    <row r="3991" spans="2:5" x14ac:dyDescent="0.3">
      <c r="B3991" s="36">
        <v>2009</v>
      </c>
      <c r="C3991" s="31">
        <v>7233.333333333333</v>
      </c>
      <c r="D3991" s="33">
        <v>78.334235102119806</v>
      </c>
      <c r="E3991" s="34">
        <v>3</v>
      </c>
    </row>
    <row r="3992" spans="2:5" x14ac:dyDescent="0.3">
      <c r="B3992" s="35" t="s">
        <v>625</v>
      </c>
      <c r="C3992" s="31">
        <v>5960.7142857142862</v>
      </c>
      <c r="D3992" s="33">
        <v>90.507679259664712</v>
      </c>
      <c r="E3992" s="34">
        <v>13</v>
      </c>
    </row>
    <row r="3993" spans="2:5" x14ac:dyDescent="0.3">
      <c r="B3993" s="36">
        <v>2006</v>
      </c>
      <c r="C3993" s="31">
        <v>4300</v>
      </c>
      <c r="D3993" s="33">
        <v>84.660553517250335</v>
      </c>
      <c r="E3993" s="34">
        <v>6</v>
      </c>
    </row>
    <row r="3994" spans="2:5" x14ac:dyDescent="0.3">
      <c r="B3994" s="36">
        <v>2007</v>
      </c>
      <c r="C3994" s="31">
        <v>7621.4285714285716</v>
      </c>
      <c r="D3994" s="33">
        <v>96.354805002079075</v>
      </c>
      <c r="E3994" s="34">
        <v>7</v>
      </c>
    </row>
    <row r="3995" spans="2:5" x14ac:dyDescent="0.3">
      <c r="B3995" s="35" t="s">
        <v>626</v>
      </c>
      <c r="C3995" s="31">
        <v>4033.3333333333335</v>
      </c>
      <c r="D3995" s="33">
        <v>105.78641804634044</v>
      </c>
      <c r="E3995" s="34">
        <v>3</v>
      </c>
    </row>
    <row r="3996" spans="2:5" x14ac:dyDescent="0.3">
      <c r="B3996" s="36">
        <v>2004</v>
      </c>
      <c r="C3996" s="31">
        <v>4033.3333333333335</v>
      </c>
      <c r="D3996" s="33">
        <v>105.78641804634044</v>
      </c>
      <c r="E3996" s="34">
        <v>3</v>
      </c>
    </row>
    <row r="3997" spans="2:5" x14ac:dyDescent="0.3">
      <c r="B3997" s="35" t="s">
        <v>627</v>
      </c>
      <c r="C3997" s="31">
        <v>1825</v>
      </c>
      <c r="D3997" s="33">
        <v>83.399407609933917</v>
      </c>
      <c r="E3997" s="34">
        <v>4</v>
      </c>
    </row>
    <row r="3998" spans="2:5" x14ac:dyDescent="0.3">
      <c r="B3998" s="36">
        <v>2003</v>
      </c>
      <c r="C3998" s="31">
        <v>1825</v>
      </c>
      <c r="D3998" s="33">
        <v>83.399407609933917</v>
      </c>
      <c r="E3998" s="34">
        <v>4</v>
      </c>
    </row>
    <row r="3999" spans="2:5" x14ac:dyDescent="0.3">
      <c r="B3999" s="35" t="s">
        <v>628</v>
      </c>
      <c r="C3999" s="31">
        <v>14531.875</v>
      </c>
      <c r="D3999" s="33">
        <v>98.489368300878482</v>
      </c>
      <c r="E3999" s="34">
        <v>37</v>
      </c>
    </row>
    <row r="4000" spans="2:5" x14ac:dyDescent="0.3">
      <c r="B4000" s="36">
        <v>2010</v>
      </c>
      <c r="C4000" s="31">
        <v>11904.166666666666</v>
      </c>
      <c r="D4000" s="33">
        <v>103.53805416986582</v>
      </c>
      <c r="E4000" s="34">
        <v>12</v>
      </c>
    </row>
    <row r="4001" spans="2:5" x14ac:dyDescent="0.3">
      <c r="B4001" s="36">
        <v>2011</v>
      </c>
      <c r="C4001" s="31">
        <v>14766.666666666666</v>
      </c>
      <c r="D4001" s="33">
        <v>103.1096218666185</v>
      </c>
      <c r="E4001" s="34">
        <v>6</v>
      </c>
    </row>
    <row r="4002" spans="2:5" x14ac:dyDescent="0.3">
      <c r="B4002" s="36">
        <v>2012</v>
      </c>
      <c r="C4002" s="31">
        <v>13700</v>
      </c>
      <c r="D4002" s="33">
        <v>89.567400169461493</v>
      </c>
      <c r="E4002" s="34">
        <v>4</v>
      </c>
    </row>
    <row r="4003" spans="2:5" x14ac:dyDescent="0.3">
      <c r="B4003" s="36">
        <v>2013</v>
      </c>
      <c r="C4003" s="31">
        <v>17756.666666666668</v>
      </c>
      <c r="D4003" s="33">
        <v>97.742396997568136</v>
      </c>
      <c r="E4003" s="34">
        <v>15</v>
      </c>
    </row>
    <row r="4004" spans="2:5" x14ac:dyDescent="0.3">
      <c r="B4004" s="35" t="s">
        <v>629</v>
      </c>
      <c r="C4004" s="31">
        <v>968.34656084656092</v>
      </c>
      <c r="D4004" s="33">
        <v>99.817406050430918</v>
      </c>
      <c r="E4004" s="34">
        <v>51</v>
      </c>
    </row>
    <row r="4005" spans="2:5" x14ac:dyDescent="0.3">
      <c r="B4005" s="36">
        <v>1996</v>
      </c>
      <c r="C4005" s="31">
        <v>275</v>
      </c>
      <c r="D4005" s="33">
        <v>35.483870967741936</v>
      </c>
      <c r="E4005" s="34">
        <v>1</v>
      </c>
    </row>
    <row r="4006" spans="2:5" x14ac:dyDescent="0.3">
      <c r="B4006" s="36">
        <v>1998</v>
      </c>
      <c r="C4006" s="31">
        <v>1370</v>
      </c>
      <c r="D4006" s="33">
        <v>136.57142857142858</v>
      </c>
      <c r="E4006" s="34">
        <v>5</v>
      </c>
    </row>
    <row r="4007" spans="2:5" x14ac:dyDescent="0.3">
      <c r="B4007" s="36">
        <v>1999</v>
      </c>
      <c r="C4007" s="31">
        <v>483.33333333333331</v>
      </c>
      <c r="D4007" s="33">
        <v>76.452991452991455</v>
      </c>
      <c r="E4007" s="34">
        <v>3</v>
      </c>
    </row>
    <row r="4008" spans="2:5" x14ac:dyDescent="0.3">
      <c r="B4008" s="36">
        <v>2000</v>
      </c>
      <c r="C4008" s="31">
        <v>1255.5555555555557</v>
      </c>
      <c r="D4008" s="33">
        <v>137.19468029631102</v>
      </c>
      <c r="E4008" s="34">
        <v>9</v>
      </c>
    </row>
    <row r="4009" spans="2:5" x14ac:dyDescent="0.3">
      <c r="B4009" s="36">
        <v>2001</v>
      </c>
      <c r="C4009" s="31">
        <v>1158.3333333333333</v>
      </c>
      <c r="D4009" s="33">
        <v>110.74947096272503</v>
      </c>
      <c r="E4009" s="34">
        <v>12</v>
      </c>
    </row>
    <row r="4010" spans="2:5" x14ac:dyDescent="0.3">
      <c r="B4010" s="36">
        <v>2002</v>
      </c>
      <c r="C4010" s="31">
        <v>1267.8571428571429</v>
      </c>
      <c r="D4010" s="33">
        <v>102.45199405138744</v>
      </c>
      <c r="E4010" s="34">
        <v>21</v>
      </c>
    </row>
    <row r="4011" spans="2:5" x14ac:dyDescent="0.3">
      <c r="B4011" s="35" t="s">
        <v>630</v>
      </c>
      <c r="C4011" s="31">
        <v>1516.0704104010024</v>
      </c>
      <c r="D4011" s="33">
        <v>106.76248551700779</v>
      </c>
      <c r="E4011" s="34">
        <v>145</v>
      </c>
    </row>
    <row r="4012" spans="2:5" x14ac:dyDescent="0.3">
      <c r="B4012" s="36">
        <v>1997</v>
      </c>
      <c r="C4012" s="31">
        <v>900</v>
      </c>
      <c r="D4012" s="33">
        <v>112.5</v>
      </c>
      <c r="E4012" s="34">
        <v>1</v>
      </c>
    </row>
    <row r="4013" spans="2:5" x14ac:dyDescent="0.3">
      <c r="B4013" s="36">
        <v>2000</v>
      </c>
      <c r="C4013" s="31">
        <v>960</v>
      </c>
      <c r="D4013" s="33">
        <v>140.08212560386474</v>
      </c>
      <c r="E4013" s="34">
        <v>5</v>
      </c>
    </row>
    <row r="4014" spans="2:5" x14ac:dyDescent="0.3">
      <c r="B4014" s="36">
        <v>2001</v>
      </c>
      <c r="C4014" s="31">
        <v>840.78947368421052</v>
      </c>
      <c r="D4014" s="33">
        <v>102.5002427588477</v>
      </c>
      <c r="E4014" s="34">
        <v>19</v>
      </c>
    </row>
    <row r="4015" spans="2:5" x14ac:dyDescent="0.3">
      <c r="B4015" s="36">
        <v>2002</v>
      </c>
      <c r="C4015" s="31">
        <v>1430</v>
      </c>
      <c r="D4015" s="33">
        <v>113.11150795847615</v>
      </c>
      <c r="E4015" s="34">
        <v>15</v>
      </c>
    </row>
    <row r="4016" spans="2:5" x14ac:dyDescent="0.3">
      <c r="B4016" s="36">
        <v>2003</v>
      </c>
      <c r="C4016" s="31">
        <v>1474.4047619047619</v>
      </c>
      <c r="D4016" s="33">
        <v>98.476328303508822</v>
      </c>
      <c r="E4016" s="34">
        <v>42</v>
      </c>
    </row>
    <row r="4017" spans="2:5" x14ac:dyDescent="0.3">
      <c r="B4017" s="36">
        <v>2004</v>
      </c>
      <c r="C4017" s="31">
        <v>1732</v>
      </c>
      <c r="D4017" s="33">
        <v>93.526334409173984</v>
      </c>
      <c r="E4017" s="34">
        <v>25</v>
      </c>
    </row>
    <row r="4018" spans="2:5" x14ac:dyDescent="0.3">
      <c r="B4018" s="36">
        <v>2005</v>
      </c>
      <c r="C4018" s="31">
        <v>2377.0833333333335</v>
      </c>
      <c r="D4018" s="33">
        <v>109.45200915168751</v>
      </c>
      <c r="E4018" s="34">
        <v>24</v>
      </c>
    </row>
    <row r="4019" spans="2:5" x14ac:dyDescent="0.3">
      <c r="B4019" s="36">
        <v>2006</v>
      </c>
      <c r="C4019" s="31">
        <v>2414.2857142857142</v>
      </c>
      <c r="D4019" s="33">
        <v>84.451335950503491</v>
      </c>
      <c r="E4019" s="34">
        <v>14</v>
      </c>
    </row>
    <row r="4020" spans="2:5" x14ac:dyDescent="0.3">
      <c r="B4020" s="35" t="s">
        <v>631</v>
      </c>
      <c r="C4020" s="31">
        <v>7758.2471664808618</v>
      </c>
      <c r="D4020" s="33">
        <v>103.00392907006794</v>
      </c>
      <c r="E4020" s="34">
        <v>217</v>
      </c>
    </row>
    <row r="4021" spans="2:5" x14ac:dyDescent="0.3">
      <c r="B4021" s="36">
        <v>1990</v>
      </c>
      <c r="C4021" s="31">
        <v>1565</v>
      </c>
      <c r="D4021" s="33">
        <v>86.16063241412121</v>
      </c>
      <c r="E4021" s="34">
        <v>5</v>
      </c>
    </row>
    <row r="4022" spans="2:5" x14ac:dyDescent="0.3">
      <c r="B4022" s="36">
        <v>1991</v>
      </c>
      <c r="C4022" s="31">
        <v>900</v>
      </c>
      <c r="D4022" s="33">
        <v>178.41798941798942</v>
      </c>
      <c r="E4022" s="34">
        <v>4</v>
      </c>
    </row>
    <row r="4023" spans="2:5" x14ac:dyDescent="0.3">
      <c r="B4023" s="36">
        <v>1992</v>
      </c>
      <c r="C4023" s="31">
        <v>1400</v>
      </c>
      <c r="D4023" s="33">
        <v>103.87596899224806</v>
      </c>
      <c r="E4023" s="34">
        <v>4</v>
      </c>
    </row>
    <row r="4024" spans="2:5" x14ac:dyDescent="0.3">
      <c r="B4024" s="36">
        <v>1993</v>
      </c>
      <c r="C4024" s="31">
        <v>1075</v>
      </c>
      <c r="D4024" s="33">
        <v>128.98732680758502</v>
      </c>
      <c r="E4024" s="34">
        <v>4</v>
      </c>
    </row>
    <row r="4025" spans="2:5" x14ac:dyDescent="0.3">
      <c r="B4025" s="36">
        <v>1994</v>
      </c>
      <c r="C4025" s="31">
        <v>1415</v>
      </c>
      <c r="D4025" s="33">
        <v>90.504595568634969</v>
      </c>
      <c r="E4025" s="34">
        <v>5</v>
      </c>
    </row>
    <row r="4026" spans="2:5" x14ac:dyDescent="0.3">
      <c r="B4026" s="36">
        <v>1995</v>
      </c>
      <c r="C4026" s="31">
        <v>900</v>
      </c>
      <c r="D4026" s="33">
        <v>45</v>
      </c>
      <c r="E4026" s="34">
        <v>1</v>
      </c>
    </row>
    <row r="4027" spans="2:5" x14ac:dyDescent="0.3">
      <c r="B4027" s="36">
        <v>1996</v>
      </c>
      <c r="C4027" s="31">
        <v>2025</v>
      </c>
      <c r="D4027" s="33">
        <v>84.069119286510585</v>
      </c>
      <c r="E4027" s="34">
        <v>2</v>
      </c>
    </row>
    <row r="4028" spans="2:5" x14ac:dyDescent="0.3">
      <c r="B4028" s="36">
        <v>2000</v>
      </c>
      <c r="C4028" s="31">
        <v>2100</v>
      </c>
      <c r="D4028" s="33">
        <v>110.81483128166651</v>
      </c>
      <c r="E4028" s="34">
        <v>3</v>
      </c>
    </row>
    <row r="4029" spans="2:5" x14ac:dyDescent="0.3">
      <c r="B4029" s="36">
        <v>2001</v>
      </c>
      <c r="C4029" s="31">
        <v>2988.8888888888887</v>
      </c>
      <c r="D4029" s="33">
        <v>91.171124113700117</v>
      </c>
      <c r="E4029" s="34">
        <v>9</v>
      </c>
    </row>
    <row r="4030" spans="2:5" x14ac:dyDescent="0.3">
      <c r="B4030" s="36">
        <v>2002</v>
      </c>
      <c r="C4030" s="31">
        <v>4520</v>
      </c>
      <c r="D4030" s="33">
        <v>99.164372749611289</v>
      </c>
      <c r="E4030" s="34">
        <v>5</v>
      </c>
    </row>
    <row r="4031" spans="2:5" x14ac:dyDescent="0.3">
      <c r="B4031" s="36">
        <v>2003</v>
      </c>
      <c r="C4031" s="31">
        <v>3834.6153846153848</v>
      </c>
      <c r="D4031" s="33">
        <v>91.592719387473551</v>
      </c>
      <c r="E4031" s="34">
        <v>13</v>
      </c>
    </row>
    <row r="4032" spans="2:5" x14ac:dyDescent="0.3">
      <c r="B4032" s="36">
        <v>2004</v>
      </c>
      <c r="C4032" s="31">
        <v>4325</v>
      </c>
      <c r="D4032" s="33">
        <v>109.53435927216415</v>
      </c>
      <c r="E4032" s="34">
        <v>4</v>
      </c>
    </row>
    <row r="4033" spans="2:5" x14ac:dyDescent="0.3">
      <c r="B4033" s="36">
        <v>2005</v>
      </c>
      <c r="C4033" s="31">
        <v>7033.333333333333</v>
      </c>
      <c r="D4033" s="33">
        <v>146.93438405046598</v>
      </c>
      <c r="E4033" s="34">
        <v>3</v>
      </c>
    </row>
    <row r="4034" spans="2:5" x14ac:dyDescent="0.3">
      <c r="B4034" s="36">
        <v>2006</v>
      </c>
      <c r="C4034" s="31">
        <v>6192.5</v>
      </c>
      <c r="D4034" s="33">
        <v>97.300340778898743</v>
      </c>
      <c r="E4034" s="34">
        <v>20</v>
      </c>
    </row>
    <row r="4035" spans="2:5" x14ac:dyDescent="0.3">
      <c r="B4035" s="36">
        <v>2007</v>
      </c>
      <c r="C4035" s="31">
        <v>8260</v>
      </c>
      <c r="D4035" s="33">
        <v>100.01798443717503</v>
      </c>
      <c r="E4035" s="34">
        <v>10</v>
      </c>
    </row>
    <row r="4036" spans="2:5" x14ac:dyDescent="0.3">
      <c r="B4036" s="36">
        <v>2008</v>
      </c>
      <c r="C4036" s="31">
        <v>9777.7777777777774</v>
      </c>
      <c r="D4036" s="33">
        <v>98.22612558552504</v>
      </c>
      <c r="E4036" s="34">
        <v>9</v>
      </c>
    </row>
    <row r="4037" spans="2:5" x14ac:dyDescent="0.3">
      <c r="B4037" s="36">
        <v>2009</v>
      </c>
      <c r="C4037" s="31">
        <v>9100</v>
      </c>
      <c r="D4037" s="33">
        <v>91.742143626396668</v>
      </c>
      <c r="E4037" s="34">
        <v>5</v>
      </c>
    </row>
    <row r="4038" spans="2:5" x14ac:dyDescent="0.3">
      <c r="B4038" s="36">
        <v>2010</v>
      </c>
      <c r="C4038" s="31">
        <v>12750</v>
      </c>
      <c r="D4038" s="33">
        <v>106.17024968290781</v>
      </c>
      <c r="E4038" s="34">
        <v>4</v>
      </c>
    </row>
    <row r="4039" spans="2:5" x14ac:dyDescent="0.3">
      <c r="B4039" s="36">
        <v>2011</v>
      </c>
      <c r="C4039" s="31">
        <v>14955</v>
      </c>
      <c r="D4039" s="33">
        <v>104.15756654987767</v>
      </c>
      <c r="E4039" s="34">
        <v>20</v>
      </c>
    </row>
    <row r="4040" spans="2:5" x14ac:dyDescent="0.3">
      <c r="B4040" s="36">
        <v>2012</v>
      </c>
      <c r="C4040" s="31">
        <v>17037.5</v>
      </c>
      <c r="D4040" s="33">
        <v>100.88889148767024</v>
      </c>
      <c r="E4040" s="34">
        <v>20</v>
      </c>
    </row>
    <row r="4041" spans="2:5" x14ac:dyDescent="0.3">
      <c r="B4041" s="36">
        <v>2013</v>
      </c>
      <c r="C4041" s="31">
        <v>19327.777777777777</v>
      </c>
      <c r="D4041" s="33">
        <v>100.31104112018582</v>
      </c>
      <c r="E4041" s="34">
        <v>18</v>
      </c>
    </row>
    <row r="4042" spans="2:5" x14ac:dyDescent="0.3">
      <c r="B4042" s="36">
        <v>2014</v>
      </c>
      <c r="C4042" s="31">
        <v>22957.291666666668</v>
      </c>
      <c r="D4042" s="33">
        <v>101.48449943665194</v>
      </c>
      <c r="E4042" s="34">
        <v>48</v>
      </c>
    </row>
    <row r="4043" spans="2:5" x14ac:dyDescent="0.3">
      <c r="B4043" s="36">
        <v>2015</v>
      </c>
      <c r="C4043" s="31">
        <v>24000</v>
      </c>
      <c r="D4043" s="33">
        <v>102.56410256410255</v>
      </c>
      <c r="E4043" s="34">
        <v>1</v>
      </c>
    </row>
    <row r="4044" spans="2:5" x14ac:dyDescent="0.3">
      <c r="B4044" s="35" t="s">
        <v>632</v>
      </c>
      <c r="C4044" s="31">
        <v>750.51807122970808</v>
      </c>
      <c r="D4044" s="33">
        <v>95.062578214455627</v>
      </c>
      <c r="E4044" s="34">
        <v>106</v>
      </c>
    </row>
    <row r="4045" spans="2:5" x14ac:dyDescent="0.3">
      <c r="B4045" s="36">
        <v>1994</v>
      </c>
      <c r="C4045" s="31">
        <v>300</v>
      </c>
      <c r="D4045" s="33">
        <v>66.666666666666657</v>
      </c>
      <c r="E4045" s="34">
        <v>1</v>
      </c>
    </row>
    <row r="4046" spans="2:5" x14ac:dyDescent="0.3">
      <c r="B4046" s="36">
        <v>1995</v>
      </c>
      <c r="C4046" s="31">
        <v>300</v>
      </c>
      <c r="D4046" s="33">
        <v>100</v>
      </c>
      <c r="E4046" s="34">
        <v>1</v>
      </c>
    </row>
    <row r="4047" spans="2:5" x14ac:dyDescent="0.3">
      <c r="B4047" s="36">
        <v>1996</v>
      </c>
      <c r="C4047" s="31">
        <v>366.66666666666669</v>
      </c>
      <c r="D4047" s="33">
        <v>60.05797101449275</v>
      </c>
      <c r="E4047" s="34">
        <v>3</v>
      </c>
    </row>
    <row r="4048" spans="2:5" x14ac:dyDescent="0.3">
      <c r="B4048" s="36">
        <v>1997</v>
      </c>
      <c r="C4048" s="31">
        <v>391.66666666666669</v>
      </c>
      <c r="D4048" s="33">
        <v>85.859788359788354</v>
      </c>
      <c r="E4048" s="34">
        <v>3</v>
      </c>
    </row>
    <row r="4049" spans="2:5" x14ac:dyDescent="0.3">
      <c r="B4049" s="36">
        <v>1998</v>
      </c>
      <c r="C4049" s="31">
        <v>805</v>
      </c>
      <c r="D4049" s="33">
        <v>152.4399274047187</v>
      </c>
      <c r="E4049" s="34">
        <v>5</v>
      </c>
    </row>
    <row r="4050" spans="2:5" x14ac:dyDescent="0.3">
      <c r="B4050" s="36">
        <v>1999</v>
      </c>
      <c r="C4050" s="31">
        <v>747.72727272727275</v>
      </c>
      <c r="D4050" s="33">
        <v>84.964558223213018</v>
      </c>
      <c r="E4050" s="34">
        <v>11</v>
      </c>
    </row>
    <row r="4051" spans="2:5" x14ac:dyDescent="0.3">
      <c r="B4051" s="36">
        <v>2000</v>
      </c>
      <c r="C4051" s="31">
        <v>1038.4615384615386</v>
      </c>
      <c r="D4051" s="33">
        <v>106.92223489054325</v>
      </c>
      <c r="E4051" s="34">
        <v>26</v>
      </c>
    </row>
    <row r="4052" spans="2:5" x14ac:dyDescent="0.3">
      <c r="B4052" s="36">
        <v>2001</v>
      </c>
      <c r="C4052" s="31">
        <v>1215.2173913043478</v>
      </c>
      <c r="D4052" s="33">
        <v>97.812289933614764</v>
      </c>
      <c r="E4052" s="34">
        <v>23</v>
      </c>
    </row>
    <row r="4053" spans="2:5" x14ac:dyDescent="0.3">
      <c r="B4053" s="36">
        <v>2002</v>
      </c>
      <c r="C4053" s="31">
        <v>787.5</v>
      </c>
      <c r="D4053" s="33">
        <v>101.42979718345356</v>
      </c>
      <c r="E4053" s="34">
        <v>16</v>
      </c>
    </row>
    <row r="4054" spans="2:5" x14ac:dyDescent="0.3">
      <c r="B4054" s="36">
        <v>2003</v>
      </c>
      <c r="C4054" s="31">
        <v>1552.9411764705883</v>
      </c>
      <c r="D4054" s="33">
        <v>94.472548468065284</v>
      </c>
      <c r="E4054" s="34">
        <v>17</v>
      </c>
    </row>
    <row r="4055" spans="2:5" x14ac:dyDescent="0.3">
      <c r="B4055" s="35" t="s">
        <v>633</v>
      </c>
      <c r="C4055" s="31">
        <v>1636.25</v>
      </c>
      <c r="D4055" s="33">
        <v>109.1441046549528</v>
      </c>
      <c r="E4055" s="34">
        <v>44</v>
      </c>
    </row>
    <row r="4056" spans="2:5" x14ac:dyDescent="0.3">
      <c r="B4056" s="36">
        <v>2002</v>
      </c>
      <c r="C4056" s="31">
        <v>1575</v>
      </c>
      <c r="D4056" s="33">
        <v>115.53673835734487</v>
      </c>
      <c r="E4056" s="34">
        <v>24</v>
      </c>
    </row>
    <row r="4057" spans="2:5" x14ac:dyDescent="0.3">
      <c r="B4057" s="36">
        <v>2003</v>
      </c>
      <c r="C4057" s="31">
        <v>1697.5</v>
      </c>
      <c r="D4057" s="33">
        <v>102.75147095256071</v>
      </c>
      <c r="E4057" s="34">
        <v>20</v>
      </c>
    </row>
    <row r="4058" spans="2:5" x14ac:dyDescent="0.3">
      <c r="B4058" s="35" t="s">
        <v>635</v>
      </c>
      <c r="C4058" s="31">
        <v>4637.3809523809523</v>
      </c>
      <c r="D4058" s="33">
        <v>101.05713745179575</v>
      </c>
      <c r="E4058" s="34">
        <v>32</v>
      </c>
    </row>
    <row r="4059" spans="2:5" x14ac:dyDescent="0.3">
      <c r="B4059" s="36">
        <v>2004</v>
      </c>
      <c r="C4059" s="31">
        <v>2973.3333333333335</v>
      </c>
      <c r="D4059" s="33">
        <v>84.0373430209372</v>
      </c>
      <c r="E4059" s="34">
        <v>15</v>
      </c>
    </row>
    <row r="4060" spans="2:5" x14ac:dyDescent="0.3">
      <c r="B4060" s="36">
        <v>2005</v>
      </c>
      <c r="C4060" s="31">
        <v>3585.7142857142858</v>
      </c>
      <c r="D4060" s="33">
        <v>94.640845316495998</v>
      </c>
      <c r="E4060" s="34">
        <v>7</v>
      </c>
    </row>
    <row r="4061" spans="2:5" x14ac:dyDescent="0.3">
      <c r="B4061" s="36">
        <v>2006</v>
      </c>
      <c r="C4061" s="31">
        <v>5057.1428571428569</v>
      </c>
      <c r="D4061" s="33">
        <v>113.36751730570045</v>
      </c>
      <c r="E4061" s="34">
        <v>7</v>
      </c>
    </row>
    <row r="4062" spans="2:5" x14ac:dyDescent="0.3">
      <c r="B4062" s="36">
        <v>2007</v>
      </c>
      <c r="C4062" s="31">
        <v>6933.333333333333</v>
      </c>
      <c r="D4062" s="33">
        <v>112.18284416404936</v>
      </c>
      <c r="E4062" s="34">
        <v>3</v>
      </c>
    </row>
    <row r="4063" spans="2:5" x14ac:dyDescent="0.3">
      <c r="B4063" s="35" t="s">
        <v>634</v>
      </c>
      <c r="C4063" s="31">
        <v>11011.111111111111</v>
      </c>
      <c r="D4063" s="33">
        <v>92.756247230832784</v>
      </c>
      <c r="E4063" s="34">
        <v>15</v>
      </c>
    </row>
    <row r="4064" spans="2:5" x14ac:dyDescent="0.3">
      <c r="B4064" s="36">
        <v>2009</v>
      </c>
      <c r="C4064" s="31">
        <v>8833.3333333333339</v>
      </c>
      <c r="D4064" s="33">
        <v>94.661508553616969</v>
      </c>
      <c r="E4064" s="34">
        <v>9</v>
      </c>
    </row>
    <row r="4065" spans="2:5" x14ac:dyDescent="0.3">
      <c r="B4065" s="36">
        <v>2010</v>
      </c>
      <c r="C4065" s="31">
        <v>10166.666666666666</v>
      </c>
      <c r="D4065" s="33">
        <v>97.513163609229011</v>
      </c>
      <c r="E4065" s="34">
        <v>3</v>
      </c>
    </row>
    <row r="4066" spans="2:5" x14ac:dyDescent="0.3">
      <c r="B4066" s="36">
        <v>2011</v>
      </c>
      <c r="C4066" s="31">
        <v>14033.333333333334</v>
      </c>
      <c r="D4066" s="33">
        <v>86.094069529652344</v>
      </c>
      <c r="E4066" s="34">
        <v>3</v>
      </c>
    </row>
    <row r="4067" spans="2:5" x14ac:dyDescent="0.3">
      <c r="B4067" s="35" t="s">
        <v>636</v>
      </c>
      <c r="C4067" s="31">
        <v>3689.8450144018539</v>
      </c>
      <c r="D4067" s="33">
        <v>100.98397352522323</v>
      </c>
      <c r="E4067" s="34">
        <v>298</v>
      </c>
    </row>
    <row r="4068" spans="2:5" x14ac:dyDescent="0.3">
      <c r="B4068" s="36">
        <v>2001</v>
      </c>
      <c r="C4068" s="31">
        <v>1657.3529411764705</v>
      </c>
      <c r="D4068" s="33">
        <v>100.49490845152786</v>
      </c>
      <c r="E4068" s="34">
        <v>34</v>
      </c>
    </row>
    <row r="4069" spans="2:5" x14ac:dyDescent="0.3">
      <c r="B4069" s="36">
        <v>2002</v>
      </c>
      <c r="C4069" s="31">
        <v>2076.5625</v>
      </c>
      <c r="D4069" s="33">
        <v>105.89695656261257</v>
      </c>
      <c r="E4069" s="34">
        <v>32</v>
      </c>
    </row>
    <row r="4070" spans="2:5" x14ac:dyDescent="0.3">
      <c r="B4070" s="36">
        <v>2003</v>
      </c>
      <c r="C4070" s="31">
        <v>2381.521739130435</v>
      </c>
      <c r="D4070" s="33">
        <v>98.616274037835623</v>
      </c>
      <c r="E4070" s="34">
        <v>46</v>
      </c>
    </row>
    <row r="4071" spans="2:5" x14ac:dyDescent="0.3">
      <c r="B4071" s="36">
        <v>2004</v>
      </c>
      <c r="C4071" s="31">
        <v>2536.8421052631579</v>
      </c>
      <c r="D4071" s="33">
        <v>90.106083548465904</v>
      </c>
      <c r="E4071" s="34">
        <v>38</v>
      </c>
    </row>
    <row r="4072" spans="2:5" x14ac:dyDescent="0.3">
      <c r="B4072" s="36">
        <v>2005</v>
      </c>
      <c r="C4072" s="31">
        <v>3294.8275862068967</v>
      </c>
      <c r="D4072" s="33">
        <v>99.461767377151631</v>
      </c>
      <c r="E4072" s="34">
        <v>58</v>
      </c>
    </row>
    <row r="4073" spans="2:5" x14ac:dyDescent="0.3">
      <c r="B4073" s="36">
        <v>2006</v>
      </c>
      <c r="C4073" s="31">
        <v>4632.9268292682927</v>
      </c>
      <c r="D4073" s="33">
        <v>104.11327546624833</v>
      </c>
      <c r="E4073" s="34">
        <v>41</v>
      </c>
    </row>
    <row r="4074" spans="2:5" x14ac:dyDescent="0.3">
      <c r="B4074" s="36">
        <v>2008</v>
      </c>
      <c r="C4074" s="31">
        <v>5300</v>
      </c>
      <c r="D4074" s="33">
        <v>101.00817882722924</v>
      </c>
      <c r="E4074" s="34">
        <v>41</v>
      </c>
    </row>
    <row r="4075" spans="2:5" x14ac:dyDescent="0.3">
      <c r="B4075" s="36">
        <v>2009</v>
      </c>
      <c r="C4075" s="31">
        <v>4828.5714285714284</v>
      </c>
      <c r="D4075" s="33">
        <v>90.976499274119746</v>
      </c>
      <c r="E4075" s="34">
        <v>7</v>
      </c>
    </row>
    <row r="4076" spans="2:5" x14ac:dyDescent="0.3">
      <c r="B4076" s="36">
        <v>2010</v>
      </c>
      <c r="C4076" s="31">
        <v>6500</v>
      </c>
      <c r="D4076" s="33">
        <v>118.18181818181819</v>
      </c>
      <c r="E4076" s="34">
        <v>1</v>
      </c>
    </row>
    <row r="4077" spans="2:5" x14ac:dyDescent="0.3">
      <c r="B4077" s="35" t="s">
        <v>637</v>
      </c>
      <c r="C4077" s="31">
        <v>10200</v>
      </c>
      <c r="D4077" s="33">
        <v>104.96108434372849</v>
      </c>
      <c r="E4077" s="34">
        <v>2</v>
      </c>
    </row>
    <row r="4078" spans="2:5" x14ac:dyDescent="0.3">
      <c r="B4078" s="36">
        <v>2008</v>
      </c>
      <c r="C4078" s="31">
        <v>10200</v>
      </c>
      <c r="D4078" s="33">
        <v>104.96108434372849</v>
      </c>
      <c r="E4078" s="34">
        <v>2</v>
      </c>
    </row>
    <row r="4079" spans="2:5" x14ac:dyDescent="0.3">
      <c r="B4079" s="35" t="s">
        <v>638</v>
      </c>
      <c r="C4079" s="31">
        <v>2485</v>
      </c>
      <c r="D4079" s="33">
        <v>133.37745638985234</v>
      </c>
      <c r="E4079" s="34">
        <v>6</v>
      </c>
    </row>
    <row r="4080" spans="2:5" x14ac:dyDescent="0.3">
      <c r="B4080" s="36">
        <v>2002</v>
      </c>
      <c r="C4080" s="31">
        <v>2520</v>
      </c>
      <c r="D4080" s="33">
        <v>85.273431298223201</v>
      </c>
      <c r="E4080" s="34">
        <v>5</v>
      </c>
    </row>
    <row r="4081" spans="2:5" x14ac:dyDescent="0.3">
      <c r="B4081" s="36">
        <v>2003</v>
      </c>
      <c r="C4081" s="31">
        <v>2450</v>
      </c>
      <c r="D4081" s="33">
        <v>181.4814814814815</v>
      </c>
      <c r="E4081" s="34">
        <v>1</v>
      </c>
    </row>
    <row r="4082" spans="2:5" x14ac:dyDescent="0.3">
      <c r="B4082" s="32" t="s">
        <v>41</v>
      </c>
      <c r="C4082" s="31">
        <v>21941.956553502499</v>
      </c>
      <c r="D4082" s="33">
        <v>105.26155443699594</v>
      </c>
      <c r="E4082" s="34">
        <v>16842</v>
      </c>
    </row>
    <row r="4083" spans="2:5" x14ac:dyDescent="0.3">
      <c r="B4083" s="35" t="s">
        <v>639</v>
      </c>
      <c r="C4083" s="31">
        <v>708.33333333333337</v>
      </c>
      <c r="D4083" s="33">
        <v>76.039464411557432</v>
      </c>
      <c r="E4083" s="34">
        <v>3</v>
      </c>
    </row>
    <row r="4084" spans="2:5" x14ac:dyDescent="0.3">
      <c r="B4084" s="36">
        <v>1993</v>
      </c>
      <c r="C4084" s="31">
        <v>708.33333333333337</v>
      </c>
      <c r="D4084" s="33">
        <v>76.039464411557432</v>
      </c>
      <c r="E4084" s="34">
        <v>3</v>
      </c>
    </row>
    <row r="4085" spans="2:5" x14ac:dyDescent="0.3">
      <c r="B4085" s="35" t="s">
        <v>640</v>
      </c>
      <c r="C4085" s="31">
        <v>863.19444444444434</v>
      </c>
      <c r="D4085" s="33">
        <v>68.819751476745878</v>
      </c>
      <c r="E4085" s="34">
        <v>9</v>
      </c>
    </row>
    <row r="4086" spans="2:5" x14ac:dyDescent="0.3">
      <c r="B4086" s="36">
        <v>1990</v>
      </c>
      <c r="C4086" s="31">
        <v>275</v>
      </c>
      <c r="D4086" s="33">
        <v>48.452012383900929</v>
      </c>
      <c r="E4086" s="34">
        <v>2</v>
      </c>
    </row>
    <row r="4087" spans="2:5" x14ac:dyDescent="0.3">
      <c r="B4087" s="36">
        <v>1991</v>
      </c>
      <c r="C4087" s="31">
        <v>1608.3333333333333</v>
      </c>
      <c r="D4087" s="33">
        <v>76.207184628237258</v>
      </c>
      <c r="E4087" s="34">
        <v>3</v>
      </c>
    </row>
    <row r="4088" spans="2:5" x14ac:dyDescent="0.3">
      <c r="B4088" s="36">
        <v>1993</v>
      </c>
      <c r="C4088" s="31">
        <v>706.25</v>
      </c>
      <c r="D4088" s="33">
        <v>81.80005741809947</v>
      </c>
      <c r="E4088" s="34">
        <v>4</v>
      </c>
    </row>
    <row r="4089" spans="2:5" x14ac:dyDescent="0.3">
      <c r="B4089" s="35" t="s">
        <v>641</v>
      </c>
      <c r="C4089" s="31">
        <v>300</v>
      </c>
      <c r="D4089" s="33">
        <v>48.298368298368295</v>
      </c>
      <c r="E4089" s="34">
        <v>3</v>
      </c>
    </row>
    <row r="4090" spans="2:5" x14ac:dyDescent="0.3">
      <c r="B4090" s="36">
        <v>1987</v>
      </c>
      <c r="C4090" s="31">
        <v>300</v>
      </c>
      <c r="D4090" s="33">
        <v>54.54545454545454</v>
      </c>
      <c r="E4090" s="34">
        <v>1</v>
      </c>
    </row>
    <row r="4091" spans="2:5" x14ac:dyDescent="0.3">
      <c r="B4091" s="36">
        <v>1989</v>
      </c>
      <c r="C4091" s="31">
        <v>300</v>
      </c>
      <c r="D4091" s="33">
        <v>42.051282051282051</v>
      </c>
      <c r="E4091" s="34">
        <v>2</v>
      </c>
    </row>
    <row r="4092" spans="2:5" x14ac:dyDescent="0.3">
      <c r="B4092" s="35" t="s">
        <v>642</v>
      </c>
      <c r="C4092" s="31">
        <v>2350</v>
      </c>
      <c r="D4092" s="33">
        <v>218.60465116279067</v>
      </c>
      <c r="E4092" s="34">
        <v>1</v>
      </c>
    </row>
    <row r="4093" spans="2:5" x14ac:dyDescent="0.3">
      <c r="B4093" s="36">
        <v>1993</v>
      </c>
      <c r="C4093" s="31">
        <v>2350</v>
      </c>
      <c r="D4093" s="33">
        <v>218.60465116279067</v>
      </c>
      <c r="E4093" s="34">
        <v>1</v>
      </c>
    </row>
    <row r="4094" spans="2:5" x14ac:dyDescent="0.3">
      <c r="B4094" s="35" t="s">
        <v>643</v>
      </c>
      <c r="C4094" s="31">
        <v>1400</v>
      </c>
      <c r="D4094" s="33">
        <v>80</v>
      </c>
      <c r="E4094" s="34">
        <v>1</v>
      </c>
    </row>
    <row r="4095" spans="2:5" x14ac:dyDescent="0.3">
      <c r="B4095" s="36">
        <v>1991</v>
      </c>
      <c r="C4095" s="31">
        <v>1400</v>
      </c>
      <c r="D4095" s="33">
        <v>80</v>
      </c>
      <c r="E4095" s="34">
        <v>1</v>
      </c>
    </row>
    <row r="4096" spans="2:5" x14ac:dyDescent="0.3">
      <c r="B4096" s="35" t="s">
        <v>644</v>
      </c>
      <c r="C4096" s="31">
        <v>2945</v>
      </c>
      <c r="D4096" s="33">
        <v>93.420763004716633</v>
      </c>
      <c r="E4096" s="34">
        <v>7</v>
      </c>
    </row>
    <row r="4097" spans="2:5" x14ac:dyDescent="0.3">
      <c r="B4097" s="36">
        <v>1991</v>
      </c>
      <c r="C4097" s="31">
        <v>2340</v>
      </c>
      <c r="D4097" s="33">
        <v>105.14118629908106</v>
      </c>
      <c r="E4097" s="34">
        <v>5</v>
      </c>
    </row>
    <row r="4098" spans="2:5" x14ac:dyDescent="0.3">
      <c r="B4098" s="36">
        <v>1992</v>
      </c>
      <c r="C4098" s="31">
        <v>3550</v>
      </c>
      <c r="D4098" s="33">
        <v>81.700339710352225</v>
      </c>
      <c r="E4098" s="34">
        <v>2</v>
      </c>
    </row>
    <row r="4099" spans="2:5" x14ac:dyDescent="0.3">
      <c r="B4099" s="35" t="s">
        <v>645</v>
      </c>
      <c r="C4099" s="31">
        <v>28150</v>
      </c>
      <c r="D4099" s="33">
        <v>99.294708264023754</v>
      </c>
      <c r="E4099" s="34">
        <v>5</v>
      </c>
    </row>
    <row r="4100" spans="2:5" x14ac:dyDescent="0.3">
      <c r="B4100" s="36">
        <v>2014</v>
      </c>
      <c r="C4100" s="31">
        <v>28150</v>
      </c>
      <c r="D4100" s="33">
        <v>99.294708264023754</v>
      </c>
      <c r="E4100" s="34">
        <v>5</v>
      </c>
    </row>
    <row r="4101" spans="2:5" x14ac:dyDescent="0.3">
      <c r="B4101" s="35" t="s">
        <v>647</v>
      </c>
      <c r="C4101" s="31">
        <v>6600</v>
      </c>
      <c r="D4101" s="33">
        <v>113.30472103004293</v>
      </c>
      <c r="E4101" s="34">
        <v>1</v>
      </c>
    </row>
    <row r="4102" spans="2:5" x14ac:dyDescent="0.3">
      <c r="B4102" s="36">
        <v>2007</v>
      </c>
      <c r="C4102" s="31">
        <v>6600</v>
      </c>
      <c r="D4102" s="33">
        <v>113.30472103004293</v>
      </c>
      <c r="E4102" s="34">
        <v>1</v>
      </c>
    </row>
    <row r="4103" spans="2:5" x14ac:dyDescent="0.3">
      <c r="B4103" s="35" t="s">
        <v>648</v>
      </c>
      <c r="C4103" s="31">
        <v>6766.666666666667</v>
      </c>
      <c r="D4103" s="33">
        <v>99.789084857344989</v>
      </c>
      <c r="E4103" s="34">
        <v>36</v>
      </c>
    </row>
    <row r="4104" spans="2:5" x14ac:dyDescent="0.3">
      <c r="B4104" s="36">
        <v>2007</v>
      </c>
      <c r="C4104" s="31">
        <v>6766.666666666667</v>
      </c>
      <c r="D4104" s="33">
        <v>99.789084857344989</v>
      </c>
      <c r="E4104" s="34">
        <v>36</v>
      </c>
    </row>
    <row r="4105" spans="2:5" x14ac:dyDescent="0.3">
      <c r="B4105" s="35" t="s">
        <v>649</v>
      </c>
      <c r="C4105" s="31">
        <v>3500</v>
      </c>
      <c r="D4105" s="33">
        <v>73.68421052631578</v>
      </c>
      <c r="E4105" s="34">
        <v>1</v>
      </c>
    </row>
    <row r="4106" spans="2:5" x14ac:dyDescent="0.3">
      <c r="B4106" s="36">
        <v>2004</v>
      </c>
      <c r="C4106" s="31">
        <v>3500</v>
      </c>
      <c r="D4106" s="33">
        <v>73.68421052631578</v>
      </c>
      <c r="E4106" s="34">
        <v>1</v>
      </c>
    </row>
    <row r="4107" spans="2:5" x14ac:dyDescent="0.3">
      <c r="B4107" s="35" t="s">
        <v>650</v>
      </c>
      <c r="C4107" s="31">
        <v>4040</v>
      </c>
      <c r="D4107" s="33">
        <v>106.38287089577143</v>
      </c>
      <c r="E4107" s="34">
        <v>5</v>
      </c>
    </row>
    <row r="4108" spans="2:5" x14ac:dyDescent="0.3">
      <c r="B4108" s="36">
        <v>2004</v>
      </c>
      <c r="C4108" s="31">
        <v>4040</v>
      </c>
      <c r="D4108" s="33">
        <v>106.38287089577143</v>
      </c>
      <c r="E4108" s="34">
        <v>5</v>
      </c>
    </row>
    <row r="4109" spans="2:5" x14ac:dyDescent="0.3">
      <c r="B4109" s="35" t="s">
        <v>646</v>
      </c>
      <c r="C4109" s="31">
        <v>10091.431987072978</v>
      </c>
      <c r="D4109" s="33">
        <v>119.44670175653994</v>
      </c>
      <c r="E4109" s="34">
        <v>5301</v>
      </c>
    </row>
    <row r="4110" spans="2:5" x14ac:dyDescent="0.3">
      <c r="B4110" s="36">
        <v>1994</v>
      </c>
      <c r="C4110" s="31">
        <v>725</v>
      </c>
      <c r="D4110" s="33">
        <v>77.868730398682345</v>
      </c>
      <c r="E4110" s="34">
        <v>4</v>
      </c>
    </row>
    <row r="4111" spans="2:5" x14ac:dyDescent="0.3">
      <c r="B4111" s="36">
        <v>1995</v>
      </c>
      <c r="C4111" s="31">
        <v>916.66666666666663</v>
      </c>
      <c r="D4111" s="33">
        <v>144.76402905757888</v>
      </c>
      <c r="E4111" s="34">
        <v>6</v>
      </c>
    </row>
    <row r="4112" spans="2:5" x14ac:dyDescent="0.3">
      <c r="B4112" s="36">
        <v>1996</v>
      </c>
      <c r="C4112" s="31">
        <v>968.75</v>
      </c>
      <c r="D4112" s="33">
        <v>154.71127674909187</v>
      </c>
      <c r="E4112" s="34">
        <v>12</v>
      </c>
    </row>
    <row r="4113" spans="2:5" x14ac:dyDescent="0.3">
      <c r="B4113" s="36">
        <v>1997</v>
      </c>
      <c r="C4113" s="31">
        <v>1271.4285714285713</v>
      </c>
      <c r="D4113" s="33">
        <v>172.35437854071395</v>
      </c>
      <c r="E4113" s="34">
        <v>7</v>
      </c>
    </row>
    <row r="4114" spans="2:5" x14ac:dyDescent="0.3">
      <c r="B4114" s="36">
        <v>1998</v>
      </c>
      <c r="C4114" s="31">
        <v>1855</v>
      </c>
      <c r="D4114" s="33">
        <v>346.40408999710996</v>
      </c>
      <c r="E4114" s="34">
        <v>10</v>
      </c>
    </row>
    <row r="4115" spans="2:5" x14ac:dyDescent="0.3">
      <c r="B4115" s="36">
        <v>2001</v>
      </c>
      <c r="C4115" s="31">
        <v>2558.3333333333335</v>
      </c>
      <c r="D4115" s="33">
        <v>98.715919387843584</v>
      </c>
      <c r="E4115" s="34">
        <v>48</v>
      </c>
    </row>
    <row r="4116" spans="2:5" x14ac:dyDescent="0.3">
      <c r="B4116" s="36">
        <v>2002</v>
      </c>
      <c r="C4116" s="31">
        <v>2765.2083333333335</v>
      </c>
      <c r="D4116" s="33">
        <v>100.78001714631758</v>
      </c>
      <c r="E4116" s="34">
        <v>120</v>
      </c>
    </row>
    <row r="4117" spans="2:5" x14ac:dyDescent="0.3">
      <c r="B4117" s="36">
        <v>2003</v>
      </c>
      <c r="C4117" s="31">
        <v>3436.2204724409448</v>
      </c>
      <c r="D4117" s="33">
        <v>104.90051258458433</v>
      </c>
      <c r="E4117" s="34">
        <v>127</v>
      </c>
    </row>
    <row r="4118" spans="2:5" x14ac:dyDescent="0.3">
      <c r="B4118" s="36">
        <v>2004</v>
      </c>
      <c r="C4118" s="31">
        <v>3923.8636363636365</v>
      </c>
      <c r="D4118" s="33">
        <v>102.50523890023993</v>
      </c>
      <c r="E4118" s="34">
        <v>88</v>
      </c>
    </row>
    <row r="4119" spans="2:5" x14ac:dyDescent="0.3">
      <c r="B4119" s="36">
        <v>2005</v>
      </c>
      <c r="C4119" s="31">
        <v>5062.8865979381444</v>
      </c>
      <c r="D4119" s="33">
        <v>99.026742834680491</v>
      </c>
      <c r="E4119" s="34">
        <v>194</v>
      </c>
    </row>
    <row r="4120" spans="2:5" x14ac:dyDescent="0.3">
      <c r="B4120" s="36">
        <v>2006</v>
      </c>
      <c r="C4120" s="31">
        <v>5810.135135135135</v>
      </c>
      <c r="D4120" s="33">
        <v>100.94775865943835</v>
      </c>
      <c r="E4120" s="34">
        <v>222</v>
      </c>
    </row>
    <row r="4121" spans="2:5" x14ac:dyDescent="0.3">
      <c r="B4121" s="36">
        <v>2007</v>
      </c>
      <c r="C4121" s="31">
        <v>7163.1147540983602</v>
      </c>
      <c r="D4121" s="33">
        <v>100.34293169715536</v>
      </c>
      <c r="E4121" s="34">
        <v>61</v>
      </c>
    </row>
    <row r="4122" spans="2:5" x14ac:dyDescent="0.3">
      <c r="B4122" s="36">
        <v>2008</v>
      </c>
      <c r="C4122" s="31">
        <v>12305.921052631578</v>
      </c>
      <c r="D4122" s="33">
        <v>98.31716893731911</v>
      </c>
      <c r="E4122" s="34">
        <v>380</v>
      </c>
    </row>
    <row r="4123" spans="2:5" x14ac:dyDescent="0.3">
      <c r="B4123" s="36">
        <v>2009</v>
      </c>
      <c r="C4123" s="31">
        <v>14390.192307692309</v>
      </c>
      <c r="D4123" s="33">
        <v>98.856077592866498</v>
      </c>
      <c r="E4123" s="34">
        <v>260</v>
      </c>
    </row>
    <row r="4124" spans="2:5" x14ac:dyDescent="0.3">
      <c r="B4124" s="36">
        <v>2010</v>
      </c>
      <c r="C4124" s="31">
        <v>15291.063829787234</v>
      </c>
      <c r="D4124" s="33">
        <v>99.468162807597167</v>
      </c>
      <c r="E4124" s="34">
        <v>235</v>
      </c>
    </row>
    <row r="4125" spans="2:5" x14ac:dyDescent="0.3">
      <c r="B4125" s="36">
        <v>2011</v>
      </c>
      <c r="C4125" s="31">
        <v>17861.434511434512</v>
      </c>
      <c r="D4125" s="33">
        <v>98.511193813052643</v>
      </c>
      <c r="E4125" s="34">
        <v>481</v>
      </c>
    </row>
    <row r="4126" spans="2:5" x14ac:dyDescent="0.3">
      <c r="B4126" s="36">
        <v>2012</v>
      </c>
      <c r="C4126" s="31">
        <v>21073.470392548235</v>
      </c>
      <c r="D4126" s="33">
        <v>98.687818285714712</v>
      </c>
      <c r="E4126" s="34">
        <v>1503</v>
      </c>
    </row>
    <row r="4127" spans="2:5" x14ac:dyDescent="0.3">
      <c r="B4127" s="36">
        <v>2013</v>
      </c>
      <c r="C4127" s="31">
        <v>23449.010752688173</v>
      </c>
      <c r="D4127" s="33">
        <v>98.174213251250123</v>
      </c>
      <c r="E4127" s="34">
        <v>1209</v>
      </c>
    </row>
    <row r="4128" spans="2:5" x14ac:dyDescent="0.3">
      <c r="B4128" s="36">
        <v>2014</v>
      </c>
      <c r="C4128" s="31">
        <v>27259.272727272728</v>
      </c>
      <c r="D4128" s="33">
        <v>98.176480251965771</v>
      </c>
      <c r="E4128" s="34">
        <v>286</v>
      </c>
    </row>
    <row r="4129" spans="2:5" x14ac:dyDescent="0.3">
      <c r="B4129" s="36">
        <v>2015</v>
      </c>
      <c r="C4129" s="31">
        <v>33741.666666666664</v>
      </c>
      <c r="D4129" s="33">
        <v>95.421294237596669</v>
      </c>
      <c r="E4129" s="34">
        <v>48</v>
      </c>
    </row>
    <row r="4130" spans="2:5" x14ac:dyDescent="0.3">
      <c r="B4130" s="35" t="s">
        <v>652</v>
      </c>
      <c r="C4130" s="31">
        <v>30720.149253731342</v>
      </c>
      <c r="D4130" s="33">
        <v>97.613375700918596</v>
      </c>
      <c r="E4130" s="34">
        <v>134</v>
      </c>
    </row>
    <row r="4131" spans="2:5" x14ac:dyDescent="0.3">
      <c r="B4131" s="36">
        <v>2014</v>
      </c>
      <c r="C4131" s="31">
        <v>30720.149253731342</v>
      </c>
      <c r="D4131" s="33">
        <v>97.613375700918596</v>
      </c>
      <c r="E4131" s="34">
        <v>134</v>
      </c>
    </row>
    <row r="4132" spans="2:5" x14ac:dyDescent="0.3">
      <c r="B4132" s="35" t="s">
        <v>651</v>
      </c>
      <c r="C4132" s="31">
        <v>26180.505451106954</v>
      </c>
      <c r="D4132" s="33">
        <v>106.16297441899144</v>
      </c>
      <c r="E4132" s="34">
        <v>172</v>
      </c>
    </row>
    <row r="4133" spans="2:5" x14ac:dyDescent="0.3">
      <c r="B4133" s="36">
        <v>2000</v>
      </c>
      <c r="C4133" s="31">
        <v>5275</v>
      </c>
      <c r="D4133" s="33">
        <v>131.51425560760836</v>
      </c>
      <c r="E4133" s="34">
        <v>4</v>
      </c>
    </row>
    <row r="4134" spans="2:5" x14ac:dyDescent="0.3">
      <c r="B4134" s="36">
        <v>2001</v>
      </c>
      <c r="C4134" s="31">
        <v>5813.333333333333</v>
      </c>
      <c r="D4134" s="33">
        <v>114.15121226958527</v>
      </c>
      <c r="E4134" s="34">
        <v>15</v>
      </c>
    </row>
    <row r="4135" spans="2:5" x14ac:dyDescent="0.3">
      <c r="B4135" s="36">
        <v>2002</v>
      </c>
      <c r="C4135" s="31">
        <v>7172.2222222222226</v>
      </c>
      <c r="D4135" s="33">
        <v>114.71985800283397</v>
      </c>
      <c r="E4135" s="34">
        <v>18</v>
      </c>
    </row>
    <row r="4136" spans="2:5" x14ac:dyDescent="0.3">
      <c r="B4136" s="36">
        <v>2003</v>
      </c>
      <c r="C4136" s="31">
        <v>7086.363636363636</v>
      </c>
      <c r="D4136" s="33">
        <v>115.13688422159011</v>
      </c>
      <c r="E4136" s="34">
        <v>11</v>
      </c>
    </row>
    <row r="4137" spans="2:5" x14ac:dyDescent="0.3">
      <c r="B4137" s="36">
        <v>2004</v>
      </c>
      <c r="C4137" s="31">
        <v>11278.571428571429</v>
      </c>
      <c r="D4137" s="33">
        <v>107.79060365037081</v>
      </c>
      <c r="E4137" s="34">
        <v>7</v>
      </c>
    </row>
    <row r="4138" spans="2:5" x14ac:dyDescent="0.3">
      <c r="B4138" s="36">
        <v>2005</v>
      </c>
      <c r="C4138" s="31">
        <v>11775</v>
      </c>
      <c r="D4138" s="33">
        <v>109.67631953686842</v>
      </c>
      <c r="E4138" s="34">
        <v>4</v>
      </c>
    </row>
    <row r="4139" spans="2:5" x14ac:dyDescent="0.3">
      <c r="B4139" s="36">
        <v>2006</v>
      </c>
      <c r="C4139" s="31">
        <v>14450</v>
      </c>
      <c r="D4139" s="33">
        <v>96.726179557161942</v>
      </c>
      <c r="E4139" s="34">
        <v>7</v>
      </c>
    </row>
    <row r="4140" spans="2:5" x14ac:dyDescent="0.3">
      <c r="B4140" s="36">
        <v>2007</v>
      </c>
      <c r="C4140" s="31">
        <v>25523.076923076922</v>
      </c>
      <c r="D4140" s="33">
        <v>101.38622874492989</v>
      </c>
      <c r="E4140" s="34">
        <v>13</v>
      </c>
    </row>
    <row r="4141" spans="2:5" x14ac:dyDescent="0.3">
      <c r="B4141" s="36">
        <v>2008</v>
      </c>
      <c r="C4141" s="31">
        <v>29736.842105263157</v>
      </c>
      <c r="D4141" s="33">
        <v>96.866772882915754</v>
      </c>
      <c r="E4141" s="34">
        <v>38</v>
      </c>
    </row>
    <row r="4142" spans="2:5" x14ac:dyDescent="0.3">
      <c r="B4142" s="36">
        <v>2009</v>
      </c>
      <c r="C4142" s="31">
        <v>34700</v>
      </c>
      <c r="D4142" s="33">
        <v>104.66587745803272</v>
      </c>
      <c r="E4142" s="34">
        <v>15</v>
      </c>
    </row>
    <row r="4143" spans="2:5" x14ac:dyDescent="0.3">
      <c r="B4143" s="36">
        <v>2010</v>
      </c>
      <c r="C4143" s="31">
        <v>35769.230769230766</v>
      </c>
      <c r="D4143" s="33">
        <v>97.572660743611976</v>
      </c>
      <c r="E4143" s="34">
        <v>13</v>
      </c>
    </row>
    <row r="4144" spans="2:5" x14ac:dyDescent="0.3">
      <c r="B4144" s="36">
        <v>2011</v>
      </c>
      <c r="C4144" s="31">
        <v>46616.666666666664</v>
      </c>
      <c r="D4144" s="33">
        <v>96.6285040801706</v>
      </c>
      <c r="E4144" s="34">
        <v>9</v>
      </c>
    </row>
    <row r="4145" spans="2:5" x14ac:dyDescent="0.3">
      <c r="B4145" s="36">
        <v>2012</v>
      </c>
      <c r="C4145" s="31">
        <v>56480.769230769234</v>
      </c>
      <c r="D4145" s="33">
        <v>97.912668392246061</v>
      </c>
      <c r="E4145" s="34">
        <v>13</v>
      </c>
    </row>
    <row r="4146" spans="2:5" x14ac:dyDescent="0.3">
      <c r="B4146" s="36">
        <v>2013</v>
      </c>
      <c r="C4146" s="31">
        <v>74850</v>
      </c>
      <c r="D4146" s="33">
        <v>101.53361671795408</v>
      </c>
      <c r="E4146" s="34">
        <v>5</v>
      </c>
    </row>
    <row r="4147" spans="2:5" x14ac:dyDescent="0.3">
      <c r="B4147" s="35" t="s">
        <v>653</v>
      </c>
      <c r="C4147" s="31">
        <v>6749.4442122056635</v>
      </c>
      <c r="D4147" s="33">
        <v>115.04750798760135</v>
      </c>
      <c r="E4147" s="34">
        <v>454</v>
      </c>
    </row>
    <row r="4148" spans="2:5" x14ac:dyDescent="0.3">
      <c r="B4148" s="36">
        <v>1998</v>
      </c>
      <c r="C4148" s="31">
        <v>1500</v>
      </c>
      <c r="D4148" s="33">
        <v>177.89473684210526</v>
      </c>
      <c r="E4148" s="34">
        <v>2</v>
      </c>
    </row>
    <row r="4149" spans="2:5" x14ac:dyDescent="0.3">
      <c r="B4149" s="36">
        <v>1999</v>
      </c>
      <c r="C4149" s="31">
        <v>2791.304347826087</v>
      </c>
      <c r="D4149" s="33">
        <v>117.71115134807623</v>
      </c>
      <c r="E4149" s="34">
        <v>23</v>
      </c>
    </row>
    <row r="4150" spans="2:5" x14ac:dyDescent="0.3">
      <c r="B4150" s="36">
        <v>2000</v>
      </c>
      <c r="C4150" s="31">
        <v>3344.1176470588234</v>
      </c>
      <c r="D4150" s="33">
        <v>125.94368438249506</v>
      </c>
      <c r="E4150" s="34">
        <v>17</v>
      </c>
    </row>
    <row r="4151" spans="2:5" x14ac:dyDescent="0.3">
      <c r="B4151" s="36">
        <v>2001</v>
      </c>
      <c r="C4151" s="31">
        <v>3187.5</v>
      </c>
      <c r="D4151" s="33">
        <v>170.34943395520762</v>
      </c>
      <c r="E4151" s="34">
        <v>16</v>
      </c>
    </row>
    <row r="4152" spans="2:5" x14ac:dyDescent="0.3">
      <c r="B4152" s="36">
        <v>2002</v>
      </c>
      <c r="C4152" s="31">
        <v>3950</v>
      </c>
      <c r="D4152" s="33">
        <v>99.720542145361932</v>
      </c>
      <c r="E4152" s="34">
        <v>31</v>
      </c>
    </row>
    <row r="4153" spans="2:5" x14ac:dyDescent="0.3">
      <c r="B4153" s="36">
        <v>2003</v>
      </c>
      <c r="C4153" s="31">
        <v>4576.7441860465115</v>
      </c>
      <c r="D4153" s="33">
        <v>102.63760210120341</v>
      </c>
      <c r="E4153" s="34">
        <v>43</v>
      </c>
    </row>
    <row r="4154" spans="2:5" x14ac:dyDescent="0.3">
      <c r="B4154" s="36">
        <v>2004</v>
      </c>
      <c r="C4154" s="31">
        <v>6004.9180327868853</v>
      </c>
      <c r="D4154" s="33">
        <v>95.309473932853507</v>
      </c>
      <c r="E4154" s="34">
        <v>61</v>
      </c>
    </row>
    <row r="4155" spans="2:5" x14ac:dyDescent="0.3">
      <c r="B4155" s="36">
        <v>2005</v>
      </c>
      <c r="C4155" s="31">
        <v>7667.5324675324673</v>
      </c>
      <c r="D4155" s="33">
        <v>97.152489076681761</v>
      </c>
      <c r="E4155" s="34">
        <v>77</v>
      </c>
    </row>
    <row r="4156" spans="2:5" x14ac:dyDescent="0.3">
      <c r="B4156" s="36">
        <v>2006</v>
      </c>
      <c r="C4156" s="31">
        <v>8017.7966101694919</v>
      </c>
      <c r="D4156" s="33">
        <v>96.013074722610085</v>
      </c>
      <c r="E4156" s="34">
        <v>59</v>
      </c>
    </row>
    <row r="4157" spans="2:5" x14ac:dyDescent="0.3">
      <c r="B4157" s="36">
        <v>2007</v>
      </c>
      <c r="C4157" s="31">
        <v>10822.826086956522</v>
      </c>
      <c r="D4157" s="33">
        <v>98.670578306059923</v>
      </c>
      <c r="E4157" s="34">
        <v>46</v>
      </c>
    </row>
    <row r="4158" spans="2:5" x14ac:dyDescent="0.3">
      <c r="B4158" s="36">
        <v>2008</v>
      </c>
      <c r="C4158" s="31">
        <v>12900.961538461539</v>
      </c>
      <c r="D4158" s="33">
        <v>100.49303454477545</v>
      </c>
      <c r="E4158" s="34">
        <v>52</v>
      </c>
    </row>
    <row r="4159" spans="2:5" x14ac:dyDescent="0.3">
      <c r="B4159" s="36">
        <v>2009</v>
      </c>
      <c r="C4159" s="31">
        <v>16229.62962962963</v>
      </c>
      <c r="D4159" s="33">
        <v>98.674294493786164</v>
      </c>
      <c r="E4159" s="34">
        <v>27</v>
      </c>
    </row>
    <row r="4160" spans="2:5" x14ac:dyDescent="0.3">
      <c r="B4160" s="35" t="s">
        <v>654</v>
      </c>
      <c r="C4160" s="31">
        <v>30512.14931610557</v>
      </c>
      <c r="D4160" s="33">
        <v>98.13358189555575</v>
      </c>
      <c r="E4160" s="34">
        <v>471</v>
      </c>
    </row>
    <row r="4161" spans="2:5" x14ac:dyDescent="0.3">
      <c r="B4161" s="36">
        <v>2006</v>
      </c>
      <c r="C4161" s="31">
        <v>12796.120689655172</v>
      </c>
      <c r="D4161" s="33">
        <v>99.813292727972566</v>
      </c>
      <c r="E4161" s="34">
        <v>116</v>
      </c>
    </row>
    <row r="4162" spans="2:5" x14ac:dyDescent="0.3">
      <c r="B4162" s="36">
        <v>2007</v>
      </c>
      <c r="C4162" s="31">
        <v>16572.222222222223</v>
      </c>
      <c r="D4162" s="33">
        <v>100.78765062732253</v>
      </c>
      <c r="E4162" s="34">
        <v>54</v>
      </c>
    </row>
    <row r="4163" spans="2:5" x14ac:dyDescent="0.3">
      <c r="B4163" s="36">
        <v>2008</v>
      </c>
      <c r="C4163" s="31">
        <v>17423.255813953489</v>
      </c>
      <c r="D4163" s="33">
        <v>97.618034900963764</v>
      </c>
      <c r="E4163" s="34">
        <v>43</v>
      </c>
    </row>
    <row r="4164" spans="2:5" x14ac:dyDescent="0.3">
      <c r="B4164" s="36">
        <v>2009</v>
      </c>
      <c r="C4164" s="31">
        <v>22262.5</v>
      </c>
      <c r="D4164" s="33">
        <v>101.09182143647672</v>
      </c>
      <c r="E4164" s="34">
        <v>24</v>
      </c>
    </row>
    <row r="4165" spans="2:5" x14ac:dyDescent="0.3">
      <c r="B4165" s="36">
        <v>2010</v>
      </c>
      <c r="C4165" s="31">
        <v>25714.285714285714</v>
      </c>
      <c r="D4165" s="33">
        <v>93.877914415339674</v>
      </c>
      <c r="E4165" s="34">
        <v>7</v>
      </c>
    </row>
    <row r="4166" spans="2:5" x14ac:dyDescent="0.3">
      <c r="B4166" s="36">
        <v>2011</v>
      </c>
      <c r="C4166" s="31">
        <v>30056.666666666668</v>
      </c>
      <c r="D4166" s="33">
        <v>95.894006350186075</v>
      </c>
      <c r="E4166" s="34">
        <v>15</v>
      </c>
    </row>
    <row r="4167" spans="2:5" x14ac:dyDescent="0.3">
      <c r="B4167" s="36">
        <v>2012</v>
      </c>
      <c r="C4167" s="31">
        <v>43802.582781456957</v>
      </c>
      <c r="D4167" s="33">
        <v>97.596414724791273</v>
      </c>
      <c r="E4167" s="34">
        <v>151</v>
      </c>
    </row>
    <row r="4168" spans="2:5" x14ac:dyDescent="0.3">
      <c r="B4168" s="36">
        <v>2013</v>
      </c>
      <c r="C4168" s="31">
        <v>48039.285714285717</v>
      </c>
      <c r="D4168" s="33">
        <v>99.2144047811137</v>
      </c>
      <c r="E4168" s="34">
        <v>28</v>
      </c>
    </row>
    <row r="4169" spans="2:5" x14ac:dyDescent="0.3">
      <c r="B4169" s="36">
        <v>2014</v>
      </c>
      <c r="C4169" s="31">
        <v>57942.42424242424</v>
      </c>
      <c r="D4169" s="33">
        <v>97.308697095835399</v>
      </c>
      <c r="E4169" s="34">
        <v>33</v>
      </c>
    </row>
    <row r="4170" spans="2:5" x14ac:dyDescent="0.3">
      <c r="B4170" s="35" t="s">
        <v>656</v>
      </c>
      <c r="C4170" s="31">
        <v>2700</v>
      </c>
      <c r="D4170" s="33">
        <v>88.52459016393442</v>
      </c>
      <c r="E4170" s="34">
        <v>1</v>
      </c>
    </row>
    <row r="4171" spans="2:5" x14ac:dyDescent="0.3">
      <c r="B4171" s="36">
        <v>1999</v>
      </c>
      <c r="C4171" s="31">
        <v>2700</v>
      </c>
      <c r="D4171" s="33">
        <v>88.52459016393442</v>
      </c>
      <c r="E4171" s="34">
        <v>1</v>
      </c>
    </row>
    <row r="4172" spans="2:5" x14ac:dyDescent="0.3">
      <c r="B4172" s="35" t="s">
        <v>655</v>
      </c>
      <c r="C4172" s="31">
        <v>10920.067936843721</v>
      </c>
      <c r="D4172" s="33">
        <v>109.56694419634083</v>
      </c>
      <c r="E4172" s="34">
        <v>3798</v>
      </c>
    </row>
    <row r="4173" spans="2:5" x14ac:dyDescent="0.3">
      <c r="B4173" s="36">
        <v>1994</v>
      </c>
      <c r="C4173" s="31">
        <v>1154.1666666666667</v>
      </c>
      <c r="D4173" s="33">
        <v>252.79982363315696</v>
      </c>
      <c r="E4173" s="34">
        <v>6</v>
      </c>
    </row>
    <row r="4174" spans="2:5" x14ac:dyDescent="0.3">
      <c r="B4174" s="36">
        <v>1995</v>
      </c>
      <c r="C4174" s="31">
        <v>2604.6875</v>
      </c>
      <c r="D4174" s="33">
        <v>92.486930009671383</v>
      </c>
      <c r="E4174" s="34">
        <v>16</v>
      </c>
    </row>
    <row r="4175" spans="2:5" x14ac:dyDescent="0.3">
      <c r="B4175" s="36">
        <v>1996</v>
      </c>
      <c r="C4175" s="31">
        <v>1455.3571428571429</v>
      </c>
      <c r="D4175" s="33">
        <v>126.9840891087117</v>
      </c>
      <c r="E4175" s="34">
        <v>14</v>
      </c>
    </row>
    <row r="4176" spans="2:5" x14ac:dyDescent="0.3">
      <c r="B4176" s="36">
        <v>1997</v>
      </c>
      <c r="C4176" s="31">
        <v>1679.1666666666667</v>
      </c>
      <c r="D4176" s="33">
        <v>114.10283719503421</v>
      </c>
      <c r="E4176" s="34">
        <v>12</v>
      </c>
    </row>
    <row r="4177" spans="2:5" x14ac:dyDescent="0.3">
      <c r="B4177" s="36">
        <v>1998</v>
      </c>
      <c r="C4177" s="31">
        <v>1304.7619047619048</v>
      </c>
      <c r="D4177" s="33">
        <v>96.703961044085617</v>
      </c>
      <c r="E4177" s="34">
        <v>21</v>
      </c>
    </row>
    <row r="4178" spans="2:5" x14ac:dyDescent="0.3">
      <c r="B4178" s="36">
        <v>1999</v>
      </c>
      <c r="C4178" s="31">
        <v>1926.5625</v>
      </c>
      <c r="D4178" s="33">
        <v>108.52946149374219</v>
      </c>
      <c r="E4178" s="34">
        <v>16</v>
      </c>
    </row>
    <row r="4179" spans="2:5" x14ac:dyDescent="0.3">
      <c r="B4179" s="36">
        <v>2000</v>
      </c>
      <c r="C4179" s="31">
        <v>2396.7391304347825</v>
      </c>
      <c r="D4179" s="33">
        <v>99.610903219346355</v>
      </c>
      <c r="E4179" s="34">
        <v>46</v>
      </c>
    </row>
    <row r="4180" spans="2:5" x14ac:dyDescent="0.3">
      <c r="B4180" s="36">
        <v>2001</v>
      </c>
      <c r="C4180" s="31">
        <v>2446.2765957446809</v>
      </c>
      <c r="D4180" s="33">
        <v>116.20830890797217</v>
      </c>
      <c r="E4180" s="34">
        <v>47</v>
      </c>
    </row>
    <row r="4181" spans="2:5" x14ac:dyDescent="0.3">
      <c r="B4181" s="36">
        <v>2002</v>
      </c>
      <c r="C4181" s="31">
        <v>2505.5555555555557</v>
      </c>
      <c r="D4181" s="33">
        <v>101.02728381827417</v>
      </c>
      <c r="E4181" s="34">
        <v>45</v>
      </c>
    </row>
    <row r="4182" spans="2:5" x14ac:dyDescent="0.3">
      <c r="B4182" s="36">
        <v>2003</v>
      </c>
      <c r="C4182" s="31">
        <v>4426.1111111111113</v>
      </c>
      <c r="D4182" s="33">
        <v>98.903549182435029</v>
      </c>
      <c r="E4182" s="34">
        <v>171</v>
      </c>
    </row>
    <row r="4183" spans="2:5" x14ac:dyDescent="0.3">
      <c r="B4183" s="36">
        <v>2004</v>
      </c>
      <c r="C4183" s="31">
        <v>5045.7547169811323</v>
      </c>
      <c r="D4183" s="33">
        <v>99.269346038555369</v>
      </c>
      <c r="E4183" s="34">
        <v>106</v>
      </c>
    </row>
    <row r="4184" spans="2:5" x14ac:dyDescent="0.3">
      <c r="B4184" s="36">
        <v>2005</v>
      </c>
      <c r="C4184" s="31">
        <v>7324.431818181818</v>
      </c>
      <c r="D4184" s="33">
        <v>102.10835565841539</v>
      </c>
      <c r="E4184" s="34">
        <v>132</v>
      </c>
    </row>
    <row r="4185" spans="2:5" x14ac:dyDescent="0.3">
      <c r="B4185" s="36">
        <v>2006</v>
      </c>
      <c r="C4185" s="31">
        <v>7406.8627450980393</v>
      </c>
      <c r="D4185" s="33">
        <v>100.14718327628512</v>
      </c>
      <c r="E4185" s="34">
        <v>255</v>
      </c>
    </row>
    <row r="4186" spans="2:5" x14ac:dyDescent="0.3">
      <c r="B4186" s="36">
        <v>2007</v>
      </c>
      <c r="C4186" s="31">
        <v>10494.977168949772</v>
      </c>
      <c r="D4186" s="33">
        <v>100.93657025011358</v>
      </c>
      <c r="E4186" s="34">
        <v>219</v>
      </c>
    </row>
    <row r="4187" spans="2:5" x14ac:dyDescent="0.3">
      <c r="B4187" s="36">
        <v>2008</v>
      </c>
      <c r="C4187" s="31">
        <v>12668.005181347151</v>
      </c>
      <c r="D4187" s="33">
        <v>100.3019577961436</v>
      </c>
      <c r="E4187" s="34">
        <v>193</v>
      </c>
    </row>
    <row r="4188" spans="2:5" x14ac:dyDescent="0.3">
      <c r="B4188" s="36">
        <v>2009</v>
      </c>
      <c r="C4188" s="31">
        <v>15401.442307692309</v>
      </c>
      <c r="D4188" s="33">
        <v>99.336568977897457</v>
      </c>
      <c r="E4188" s="34">
        <v>104</v>
      </c>
    </row>
    <row r="4189" spans="2:5" x14ac:dyDescent="0.3">
      <c r="B4189" s="36">
        <v>2010</v>
      </c>
      <c r="C4189" s="31">
        <v>21705.164319248826</v>
      </c>
      <c r="D4189" s="33">
        <v>99.712346195996446</v>
      </c>
      <c r="E4189" s="34">
        <v>213</v>
      </c>
    </row>
    <row r="4190" spans="2:5" x14ac:dyDescent="0.3">
      <c r="B4190" s="36">
        <v>2011</v>
      </c>
      <c r="C4190" s="31">
        <v>25375</v>
      </c>
      <c r="D4190" s="33">
        <v>97.771259875892426</v>
      </c>
      <c r="E4190" s="34">
        <v>350</v>
      </c>
    </row>
    <row r="4191" spans="2:5" x14ac:dyDescent="0.3">
      <c r="B4191" s="36">
        <v>2012</v>
      </c>
      <c r="C4191" s="31">
        <v>28147.934379457918</v>
      </c>
      <c r="D4191" s="33">
        <v>98.052967340162652</v>
      </c>
      <c r="E4191" s="34">
        <v>701</v>
      </c>
    </row>
    <row r="4192" spans="2:5" x14ac:dyDescent="0.3">
      <c r="B4192" s="36">
        <v>2013</v>
      </c>
      <c r="C4192" s="31">
        <v>30221.334511189634</v>
      </c>
      <c r="D4192" s="33">
        <v>97.933855022658605</v>
      </c>
      <c r="E4192" s="34">
        <v>849</v>
      </c>
    </row>
    <row r="4193" spans="2:5" x14ac:dyDescent="0.3">
      <c r="B4193" s="36">
        <v>2014</v>
      </c>
      <c r="C4193" s="31">
        <v>43631.134751773046</v>
      </c>
      <c r="D4193" s="33">
        <v>97.978270078607011</v>
      </c>
      <c r="E4193" s="34">
        <v>282</v>
      </c>
    </row>
    <row r="4194" spans="2:5" x14ac:dyDescent="0.3">
      <c r="B4194" s="35" t="s">
        <v>658</v>
      </c>
      <c r="C4194" s="31">
        <v>24000</v>
      </c>
      <c r="D4194" s="33">
        <v>101.69491525423729</v>
      </c>
      <c r="E4194" s="34">
        <v>1</v>
      </c>
    </row>
    <row r="4195" spans="2:5" x14ac:dyDescent="0.3">
      <c r="B4195" s="36">
        <v>2003</v>
      </c>
      <c r="C4195" s="31">
        <v>24000</v>
      </c>
      <c r="D4195" s="33">
        <v>101.69491525423729</v>
      </c>
      <c r="E4195" s="34">
        <v>1</v>
      </c>
    </row>
    <row r="4196" spans="2:5" x14ac:dyDescent="0.3">
      <c r="B4196" s="35" t="s">
        <v>659</v>
      </c>
      <c r="C4196" s="31">
        <v>35875</v>
      </c>
      <c r="D4196" s="33">
        <v>94.320755501070082</v>
      </c>
      <c r="E4196" s="34">
        <v>2</v>
      </c>
    </row>
    <row r="4197" spans="2:5" x14ac:dyDescent="0.3">
      <c r="B4197" s="36">
        <v>2005</v>
      </c>
      <c r="C4197" s="31">
        <v>35875</v>
      </c>
      <c r="D4197" s="33">
        <v>94.320755501070082</v>
      </c>
      <c r="E4197" s="34">
        <v>2</v>
      </c>
    </row>
    <row r="4198" spans="2:5" x14ac:dyDescent="0.3">
      <c r="B4198" s="35" t="s">
        <v>657</v>
      </c>
      <c r="C4198" s="31">
        <v>78006.27723311547</v>
      </c>
      <c r="D4198" s="33">
        <v>99.356235627399528</v>
      </c>
      <c r="E4198" s="34">
        <v>65</v>
      </c>
    </row>
    <row r="4199" spans="2:5" x14ac:dyDescent="0.3">
      <c r="B4199" s="36">
        <v>2002</v>
      </c>
      <c r="C4199" s="31">
        <v>27400</v>
      </c>
      <c r="D4199" s="33">
        <v>106.19561311843938</v>
      </c>
      <c r="E4199" s="34">
        <v>7</v>
      </c>
    </row>
    <row r="4200" spans="2:5" x14ac:dyDescent="0.3">
      <c r="B4200" s="36">
        <v>2008</v>
      </c>
      <c r="C4200" s="31">
        <v>50383.333333333336</v>
      </c>
      <c r="D4200" s="33">
        <v>99.493884102296775</v>
      </c>
      <c r="E4200" s="34">
        <v>6</v>
      </c>
    </row>
    <row r="4201" spans="2:5" x14ac:dyDescent="0.3">
      <c r="B4201" s="36">
        <v>2009</v>
      </c>
      <c r="C4201" s="31">
        <v>58500</v>
      </c>
      <c r="D4201" s="33">
        <v>99.237769194756552</v>
      </c>
      <c r="E4201" s="34">
        <v>2</v>
      </c>
    </row>
    <row r="4202" spans="2:5" x14ac:dyDescent="0.3">
      <c r="B4202" s="36">
        <v>2010</v>
      </c>
      <c r="C4202" s="31">
        <v>64443.75</v>
      </c>
      <c r="D4202" s="33">
        <v>95.667131603477429</v>
      </c>
      <c r="E4202" s="34">
        <v>8</v>
      </c>
    </row>
    <row r="4203" spans="2:5" x14ac:dyDescent="0.3">
      <c r="B4203" s="36">
        <v>2011</v>
      </c>
      <c r="C4203" s="31">
        <v>81250</v>
      </c>
      <c r="D4203" s="33">
        <v>100.96153846153845</v>
      </c>
      <c r="E4203" s="34">
        <v>2</v>
      </c>
    </row>
    <row r="4204" spans="2:5" x14ac:dyDescent="0.3">
      <c r="B4204" s="36">
        <v>2012</v>
      </c>
      <c r="C4204" s="31">
        <v>75250</v>
      </c>
      <c r="D4204" s="33">
        <v>103.11741979655713</v>
      </c>
      <c r="E4204" s="34">
        <v>4</v>
      </c>
    </row>
    <row r="4205" spans="2:5" x14ac:dyDescent="0.3">
      <c r="B4205" s="36">
        <v>2013</v>
      </c>
      <c r="C4205" s="31">
        <v>95941.176470588238</v>
      </c>
      <c r="D4205" s="33">
        <v>93.739348859105121</v>
      </c>
      <c r="E4205" s="34">
        <v>17</v>
      </c>
    </row>
    <row r="4206" spans="2:5" x14ac:dyDescent="0.3">
      <c r="B4206" s="36">
        <v>2014</v>
      </c>
      <c r="C4206" s="31">
        <v>109138.23529411765</v>
      </c>
      <c r="D4206" s="33">
        <v>98.066142783152202</v>
      </c>
      <c r="E4206" s="34">
        <v>17</v>
      </c>
    </row>
    <row r="4207" spans="2:5" x14ac:dyDescent="0.3">
      <c r="B4207" s="36">
        <v>2015</v>
      </c>
      <c r="C4207" s="31">
        <v>139750</v>
      </c>
      <c r="D4207" s="33">
        <v>97.72727272727272</v>
      </c>
      <c r="E4207" s="34">
        <v>2</v>
      </c>
    </row>
    <row r="4208" spans="2:5" x14ac:dyDescent="0.3">
      <c r="B4208" s="35" t="s">
        <v>661</v>
      </c>
      <c r="C4208" s="31">
        <v>32000</v>
      </c>
      <c r="D4208" s="33">
        <v>92.361516034985414</v>
      </c>
      <c r="E4208" s="34">
        <v>2</v>
      </c>
    </row>
    <row r="4209" spans="2:5" x14ac:dyDescent="0.3">
      <c r="B4209" s="36">
        <v>2015</v>
      </c>
      <c r="C4209" s="31">
        <v>32000</v>
      </c>
      <c r="D4209" s="33">
        <v>92.361516034985414</v>
      </c>
      <c r="E4209" s="34">
        <v>2</v>
      </c>
    </row>
    <row r="4210" spans="2:5" x14ac:dyDescent="0.3">
      <c r="B4210" s="35" t="s">
        <v>660</v>
      </c>
      <c r="C4210" s="31">
        <v>35355.007667111036</v>
      </c>
      <c r="D4210" s="33">
        <v>98.997151732868645</v>
      </c>
      <c r="E4210" s="34">
        <v>1045</v>
      </c>
    </row>
    <row r="4211" spans="2:5" x14ac:dyDescent="0.3">
      <c r="B4211" s="36">
        <v>2007</v>
      </c>
      <c r="C4211" s="31">
        <v>14108.582089552239</v>
      </c>
      <c r="D4211" s="33">
        <v>100.74822898337713</v>
      </c>
      <c r="E4211" s="34">
        <v>134</v>
      </c>
    </row>
    <row r="4212" spans="2:5" x14ac:dyDescent="0.3">
      <c r="B4212" s="36">
        <v>2008</v>
      </c>
      <c r="C4212" s="31">
        <v>17262.626262626261</v>
      </c>
      <c r="D4212" s="33">
        <v>100.34014854988796</v>
      </c>
      <c r="E4212" s="34">
        <v>198</v>
      </c>
    </row>
    <row r="4213" spans="2:5" x14ac:dyDescent="0.3">
      <c r="B4213" s="36">
        <v>2009</v>
      </c>
      <c r="C4213" s="31">
        <v>22056.451612903227</v>
      </c>
      <c r="D4213" s="33">
        <v>100.36860548271777</v>
      </c>
      <c r="E4213" s="34">
        <v>93</v>
      </c>
    </row>
    <row r="4214" spans="2:5" x14ac:dyDescent="0.3">
      <c r="B4214" s="36">
        <v>2010</v>
      </c>
      <c r="C4214" s="31">
        <v>25536.142857142859</v>
      </c>
      <c r="D4214" s="33">
        <v>99.902714151602922</v>
      </c>
      <c r="E4214" s="34">
        <v>105</v>
      </c>
    </row>
    <row r="4215" spans="2:5" x14ac:dyDescent="0.3">
      <c r="B4215" s="36">
        <v>2011</v>
      </c>
      <c r="C4215" s="31">
        <v>31246.111111111109</v>
      </c>
      <c r="D4215" s="33">
        <v>99.343269410701652</v>
      </c>
      <c r="E4215" s="34">
        <v>90</v>
      </c>
    </row>
    <row r="4216" spans="2:5" x14ac:dyDescent="0.3">
      <c r="B4216" s="36">
        <v>2012</v>
      </c>
      <c r="C4216" s="31">
        <v>34527.36945812808</v>
      </c>
      <c r="D4216" s="33">
        <v>98.014697160382923</v>
      </c>
      <c r="E4216" s="34">
        <v>203</v>
      </c>
    </row>
    <row r="4217" spans="2:5" x14ac:dyDescent="0.3">
      <c r="B4217" s="36">
        <v>2013</v>
      </c>
      <c r="C4217" s="31">
        <v>44532.429487179485</v>
      </c>
      <c r="D4217" s="33">
        <v>99.878413781783877</v>
      </c>
      <c r="E4217" s="34">
        <v>156</v>
      </c>
    </row>
    <row r="4218" spans="2:5" x14ac:dyDescent="0.3">
      <c r="B4218" s="36">
        <v>2014</v>
      </c>
      <c r="C4218" s="31">
        <v>64084.615384615383</v>
      </c>
      <c r="D4218" s="33">
        <v>96.886810762532505</v>
      </c>
      <c r="E4218" s="34">
        <v>39</v>
      </c>
    </row>
    <row r="4219" spans="2:5" x14ac:dyDescent="0.3">
      <c r="B4219" s="36">
        <v>2015</v>
      </c>
      <c r="C4219" s="31">
        <v>64840.740740740737</v>
      </c>
      <c r="D4219" s="33">
        <v>95.491477312831222</v>
      </c>
      <c r="E4219" s="34">
        <v>27</v>
      </c>
    </row>
    <row r="4220" spans="2:5" x14ac:dyDescent="0.3">
      <c r="B4220" s="35" t="s">
        <v>662</v>
      </c>
      <c r="C4220" s="31">
        <v>26796.743784070033</v>
      </c>
      <c r="D4220" s="33">
        <v>98.313104304505586</v>
      </c>
      <c r="E4220" s="34">
        <v>849</v>
      </c>
    </row>
    <row r="4221" spans="2:5" x14ac:dyDescent="0.3">
      <c r="B4221" s="36">
        <v>2010</v>
      </c>
      <c r="C4221" s="31">
        <v>18645.454545454544</v>
      </c>
      <c r="D4221" s="33">
        <v>100.44239961046408</v>
      </c>
      <c r="E4221" s="34">
        <v>154</v>
      </c>
    </row>
    <row r="4222" spans="2:5" x14ac:dyDescent="0.3">
      <c r="B4222" s="36">
        <v>2011</v>
      </c>
      <c r="C4222" s="31">
        <v>20959.090909090908</v>
      </c>
      <c r="D4222" s="33">
        <v>98.354693579272862</v>
      </c>
      <c r="E4222" s="34">
        <v>88</v>
      </c>
    </row>
    <row r="4223" spans="2:5" x14ac:dyDescent="0.3">
      <c r="B4223" s="36">
        <v>2012</v>
      </c>
      <c r="C4223" s="31">
        <v>24537.319796954314</v>
      </c>
      <c r="D4223" s="33">
        <v>98.320411846497592</v>
      </c>
      <c r="E4223" s="34">
        <v>197</v>
      </c>
    </row>
    <row r="4224" spans="2:5" x14ac:dyDescent="0.3">
      <c r="B4224" s="36">
        <v>2013</v>
      </c>
      <c r="C4224" s="31">
        <v>27049.177474402732</v>
      </c>
      <c r="D4224" s="33">
        <v>98.50481560931415</v>
      </c>
      <c r="E4224" s="34">
        <v>293</v>
      </c>
    </row>
    <row r="4225" spans="2:5" x14ac:dyDescent="0.3">
      <c r="B4225" s="36">
        <v>2014</v>
      </c>
      <c r="C4225" s="31">
        <v>33718.367346938772</v>
      </c>
      <c r="D4225" s="33">
        <v>98.544540971509605</v>
      </c>
      <c r="E4225" s="34">
        <v>98</v>
      </c>
    </row>
    <row r="4226" spans="2:5" x14ac:dyDescent="0.3">
      <c r="B4226" s="36">
        <v>2015</v>
      </c>
      <c r="C4226" s="31">
        <v>35871.052631578947</v>
      </c>
      <c r="D4226" s="33">
        <v>95.711764209975186</v>
      </c>
      <c r="E4226" s="34">
        <v>19</v>
      </c>
    </row>
    <row r="4227" spans="2:5" x14ac:dyDescent="0.3">
      <c r="B4227" s="35" t="s">
        <v>663</v>
      </c>
      <c r="C4227" s="31">
        <v>16073.25389260283</v>
      </c>
      <c r="D4227" s="33">
        <v>99.220376087826381</v>
      </c>
      <c r="E4227" s="34">
        <v>1850</v>
      </c>
    </row>
    <row r="4228" spans="2:5" x14ac:dyDescent="0.3">
      <c r="B4228" s="36">
        <v>1998</v>
      </c>
      <c r="C4228" s="31">
        <v>1252.5</v>
      </c>
      <c r="D4228" s="33">
        <v>103.81901374904814</v>
      </c>
      <c r="E4228" s="34">
        <v>20</v>
      </c>
    </row>
    <row r="4229" spans="2:5" x14ac:dyDescent="0.3">
      <c r="B4229" s="36">
        <v>1999</v>
      </c>
      <c r="C4229" s="31">
        <v>1601.851851851852</v>
      </c>
      <c r="D4229" s="33">
        <v>98.808124473502076</v>
      </c>
      <c r="E4229" s="34">
        <v>27</v>
      </c>
    </row>
    <row r="4230" spans="2:5" x14ac:dyDescent="0.3">
      <c r="B4230" s="36">
        <v>2000</v>
      </c>
      <c r="C4230" s="31">
        <v>1893.918918918919</v>
      </c>
      <c r="D4230" s="33">
        <v>97.552790522986442</v>
      </c>
      <c r="E4230" s="34">
        <v>37</v>
      </c>
    </row>
    <row r="4231" spans="2:5" x14ac:dyDescent="0.3">
      <c r="B4231" s="36">
        <v>2001</v>
      </c>
      <c r="C4231" s="31">
        <v>2109.3137254901962</v>
      </c>
      <c r="D4231" s="33">
        <v>98.727240151165518</v>
      </c>
      <c r="E4231" s="34">
        <v>51</v>
      </c>
    </row>
    <row r="4232" spans="2:5" x14ac:dyDescent="0.3">
      <c r="B4232" s="36">
        <v>2002</v>
      </c>
      <c r="C4232" s="31">
        <v>2615.909090909091</v>
      </c>
      <c r="D4232" s="33">
        <v>101.01279835593112</v>
      </c>
      <c r="E4232" s="34">
        <v>44</v>
      </c>
    </row>
    <row r="4233" spans="2:5" x14ac:dyDescent="0.3">
      <c r="B4233" s="36">
        <v>2003</v>
      </c>
      <c r="C4233" s="31">
        <v>3750.8333333333335</v>
      </c>
      <c r="D4233" s="33">
        <v>97.361291731420749</v>
      </c>
      <c r="E4233" s="34">
        <v>60</v>
      </c>
    </row>
    <row r="4234" spans="2:5" x14ac:dyDescent="0.3">
      <c r="B4234" s="36">
        <v>2005</v>
      </c>
      <c r="C4234" s="31">
        <v>5693.75</v>
      </c>
      <c r="D4234" s="33">
        <v>104.44695358782312</v>
      </c>
      <c r="E4234" s="34">
        <v>40</v>
      </c>
    </row>
    <row r="4235" spans="2:5" x14ac:dyDescent="0.3">
      <c r="B4235" s="36">
        <v>2006</v>
      </c>
      <c r="C4235" s="31">
        <v>9410.2631578947367</v>
      </c>
      <c r="D4235" s="33">
        <v>100.60183630954077</v>
      </c>
      <c r="E4235" s="34">
        <v>190</v>
      </c>
    </row>
    <row r="4236" spans="2:5" x14ac:dyDescent="0.3">
      <c r="B4236" s="36">
        <v>2007</v>
      </c>
      <c r="C4236" s="31">
        <v>12146.186440677966</v>
      </c>
      <c r="D4236" s="33">
        <v>99.953566103270248</v>
      </c>
      <c r="E4236" s="34">
        <v>118</v>
      </c>
    </row>
    <row r="4237" spans="2:5" x14ac:dyDescent="0.3">
      <c r="B4237" s="36">
        <v>2008</v>
      </c>
      <c r="C4237" s="31">
        <v>14499.305555555555</v>
      </c>
      <c r="D4237" s="33">
        <v>100.80419428863938</v>
      </c>
      <c r="E4237" s="34">
        <v>144</v>
      </c>
    </row>
    <row r="4238" spans="2:5" x14ac:dyDescent="0.3">
      <c r="B4238" s="36">
        <v>2009</v>
      </c>
      <c r="C4238" s="31">
        <v>17584.057971014492</v>
      </c>
      <c r="D4238" s="33">
        <v>99.382092844479033</v>
      </c>
      <c r="E4238" s="34">
        <v>138</v>
      </c>
    </row>
    <row r="4239" spans="2:5" x14ac:dyDescent="0.3">
      <c r="B4239" s="36">
        <v>2010</v>
      </c>
      <c r="C4239" s="31">
        <v>19710.919540229886</v>
      </c>
      <c r="D4239" s="33">
        <v>96.743657696417614</v>
      </c>
      <c r="E4239" s="34">
        <v>87</v>
      </c>
    </row>
    <row r="4240" spans="2:5" x14ac:dyDescent="0.3">
      <c r="B4240" s="36">
        <v>2011</v>
      </c>
      <c r="C4240" s="31">
        <v>24688.424821002387</v>
      </c>
      <c r="D4240" s="33">
        <v>97.195993081960225</v>
      </c>
      <c r="E4240" s="34">
        <v>419</v>
      </c>
    </row>
    <row r="4241" spans="2:5" x14ac:dyDescent="0.3">
      <c r="B4241" s="36">
        <v>2012</v>
      </c>
      <c r="C4241" s="31">
        <v>33144.584837545124</v>
      </c>
      <c r="D4241" s="33">
        <v>98.14033803864308</v>
      </c>
      <c r="E4241" s="34">
        <v>277</v>
      </c>
    </row>
    <row r="4242" spans="2:5" x14ac:dyDescent="0.3">
      <c r="B4242" s="36">
        <v>2013</v>
      </c>
      <c r="C4242" s="31">
        <v>37431.599999999999</v>
      </c>
      <c r="D4242" s="33">
        <v>99.197333137049085</v>
      </c>
      <c r="E4242" s="34">
        <v>125</v>
      </c>
    </row>
    <row r="4243" spans="2:5" x14ac:dyDescent="0.3">
      <c r="B4243" s="36">
        <v>2014</v>
      </c>
      <c r="C4243" s="31">
        <v>41508.771929824565</v>
      </c>
      <c r="D4243" s="33">
        <v>98.648153713288707</v>
      </c>
      <c r="E4243" s="34">
        <v>57</v>
      </c>
    </row>
    <row r="4244" spans="2:5" x14ac:dyDescent="0.3">
      <c r="B4244" s="36">
        <v>2015</v>
      </c>
      <c r="C4244" s="31">
        <v>44203.125</v>
      </c>
      <c r="D4244" s="33">
        <v>94.35101570788342</v>
      </c>
      <c r="E4244" s="34">
        <v>16</v>
      </c>
    </row>
    <row r="4245" spans="2:5" x14ac:dyDescent="0.3">
      <c r="B4245" s="35" t="s">
        <v>664</v>
      </c>
      <c r="C4245" s="31">
        <v>3100</v>
      </c>
      <c r="D4245" s="33">
        <v>94.656488549618317</v>
      </c>
      <c r="E4245" s="34">
        <v>1</v>
      </c>
    </row>
    <row r="4246" spans="2:5" x14ac:dyDescent="0.3">
      <c r="B4246" s="36">
        <v>2000</v>
      </c>
      <c r="C4246" s="31">
        <v>3100</v>
      </c>
      <c r="D4246" s="33">
        <v>94.656488549618317</v>
      </c>
      <c r="E4246" s="34">
        <v>1</v>
      </c>
    </row>
    <row r="4247" spans="2:5" x14ac:dyDescent="0.3">
      <c r="B4247" s="35" t="s">
        <v>665</v>
      </c>
      <c r="C4247" s="31">
        <v>14707.504731920315</v>
      </c>
      <c r="D4247" s="33">
        <v>98.461065662724394</v>
      </c>
      <c r="E4247" s="34">
        <v>326</v>
      </c>
    </row>
    <row r="4248" spans="2:5" x14ac:dyDescent="0.3">
      <c r="B4248" s="36">
        <v>2006</v>
      </c>
      <c r="C4248" s="31">
        <v>7069.8347107438012</v>
      </c>
      <c r="D4248" s="33">
        <v>97.636373091784904</v>
      </c>
      <c r="E4248" s="34">
        <v>121</v>
      </c>
    </row>
    <row r="4249" spans="2:5" x14ac:dyDescent="0.3">
      <c r="B4249" s="36">
        <v>2007</v>
      </c>
      <c r="C4249" s="31">
        <v>8901.4285714285706</v>
      </c>
      <c r="D4249" s="33">
        <v>105.53991071602667</v>
      </c>
      <c r="E4249" s="34">
        <v>70</v>
      </c>
    </row>
    <row r="4250" spans="2:5" x14ac:dyDescent="0.3">
      <c r="B4250" s="36">
        <v>2008</v>
      </c>
      <c r="C4250" s="31">
        <v>10405.714285714286</v>
      </c>
      <c r="D4250" s="33">
        <v>99.176268652824035</v>
      </c>
      <c r="E4250" s="34">
        <v>70</v>
      </c>
    </row>
    <row r="4251" spans="2:5" x14ac:dyDescent="0.3">
      <c r="B4251" s="36">
        <v>2009</v>
      </c>
      <c r="C4251" s="31">
        <v>12905.555555555555</v>
      </c>
      <c r="D4251" s="33">
        <v>94.173492750896841</v>
      </c>
      <c r="E4251" s="34">
        <v>18</v>
      </c>
    </row>
    <row r="4252" spans="2:5" x14ac:dyDescent="0.3">
      <c r="B4252" s="36">
        <v>2010</v>
      </c>
      <c r="C4252" s="31">
        <v>17325</v>
      </c>
      <c r="D4252" s="33">
        <v>101.2657988963128</v>
      </c>
      <c r="E4252" s="34">
        <v>12</v>
      </c>
    </row>
    <row r="4253" spans="2:5" x14ac:dyDescent="0.3">
      <c r="B4253" s="36">
        <v>2011</v>
      </c>
      <c r="C4253" s="31">
        <v>23510</v>
      </c>
      <c r="D4253" s="33">
        <v>94.515590822016009</v>
      </c>
      <c r="E4253" s="34">
        <v>25</v>
      </c>
    </row>
    <row r="4254" spans="2:5" x14ac:dyDescent="0.3">
      <c r="B4254" s="36">
        <v>2012</v>
      </c>
      <c r="C4254" s="31">
        <v>22835</v>
      </c>
      <c r="D4254" s="33">
        <v>96.920024709209471</v>
      </c>
      <c r="E4254" s="34">
        <v>10</v>
      </c>
    </row>
    <row r="4255" spans="2:5" x14ac:dyDescent="0.3">
      <c r="B4255" s="35" t="s">
        <v>667</v>
      </c>
      <c r="C4255" s="31">
        <v>10240</v>
      </c>
      <c r="D4255" s="33">
        <v>94.405139233475211</v>
      </c>
      <c r="E4255" s="34">
        <v>5</v>
      </c>
    </row>
    <row r="4256" spans="2:5" x14ac:dyDescent="0.3">
      <c r="B4256" s="36">
        <v>2003</v>
      </c>
      <c r="C4256" s="31">
        <v>10240</v>
      </c>
      <c r="D4256" s="33">
        <v>94.405139233475211</v>
      </c>
      <c r="E4256" s="34">
        <v>5</v>
      </c>
    </row>
    <row r="4257" spans="2:5" x14ac:dyDescent="0.3">
      <c r="B4257" s="35" t="s">
        <v>666</v>
      </c>
      <c r="C4257" s="31">
        <v>21246.220714744963</v>
      </c>
      <c r="D4257" s="33">
        <v>114.93581471442889</v>
      </c>
      <c r="E4257" s="34">
        <v>1472</v>
      </c>
    </row>
    <row r="4258" spans="2:5" x14ac:dyDescent="0.3">
      <c r="B4258" s="36">
        <v>1994</v>
      </c>
      <c r="C4258" s="31">
        <v>2060</v>
      </c>
      <c r="D4258" s="33">
        <v>120.55097464205623</v>
      </c>
      <c r="E4258" s="34">
        <v>5</v>
      </c>
    </row>
    <row r="4259" spans="2:5" x14ac:dyDescent="0.3">
      <c r="B4259" s="36">
        <v>1995</v>
      </c>
      <c r="C4259" s="31">
        <v>1363.6363636363637</v>
      </c>
      <c r="D4259" s="33">
        <v>103.61508528701398</v>
      </c>
      <c r="E4259" s="34">
        <v>11</v>
      </c>
    </row>
    <row r="4260" spans="2:5" x14ac:dyDescent="0.3">
      <c r="B4260" s="36">
        <v>1996</v>
      </c>
      <c r="C4260" s="31">
        <v>2820</v>
      </c>
      <c r="D4260" s="33">
        <v>214.57260915599855</v>
      </c>
      <c r="E4260" s="34">
        <v>5</v>
      </c>
    </row>
    <row r="4261" spans="2:5" x14ac:dyDescent="0.3">
      <c r="B4261" s="36">
        <v>1997</v>
      </c>
      <c r="C4261" s="31">
        <v>2387.5</v>
      </c>
      <c r="D4261" s="33">
        <v>107.10254483024882</v>
      </c>
      <c r="E4261" s="34">
        <v>8</v>
      </c>
    </row>
    <row r="4262" spans="2:5" x14ac:dyDescent="0.3">
      <c r="B4262" s="36">
        <v>1998</v>
      </c>
      <c r="C4262" s="31">
        <v>1300</v>
      </c>
      <c r="D4262" s="33">
        <v>196.50597080937635</v>
      </c>
      <c r="E4262" s="34">
        <v>3</v>
      </c>
    </row>
    <row r="4263" spans="2:5" x14ac:dyDescent="0.3">
      <c r="B4263" s="36">
        <v>1999</v>
      </c>
      <c r="C4263" s="31">
        <v>1607.6923076923076</v>
      </c>
      <c r="D4263" s="33">
        <v>111.44085964391751</v>
      </c>
      <c r="E4263" s="34">
        <v>13</v>
      </c>
    </row>
    <row r="4264" spans="2:5" x14ac:dyDescent="0.3">
      <c r="B4264" s="36">
        <v>2000</v>
      </c>
      <c r="C4264" s="31">
        <v>2751.1111111111113</v>
      </c>
      <c r="D4264" s="33">
        <v>89.364236952145873</v>
      </c>
      <c r="E4264" s="34">
        <v>45</v>
      </c>
    </row>
    <row r="4265" spans="2:5" x14ac:dyDescent="0.3">
      <c r="B4265" s="36">
        <v>2001</v>
      </c>
      <c r="C4265" s="31">
        <v>3610.2272727272725</v>
      </c>
      <c r="D4265" s="33">
        <v>115.00341084463531</v>
      </c>
      <c r="E4265" s="34">
        <v>44</v>
      </c>
    </row>
    <row r="4266" spans="2:5" x14ac:dyDescent="0.3">
      <c r="B4266" s="36">
        <v>2002</v>
      </c>
      <c r="C4266" s="31">
        <v>3518.8524590163934</v>
      </c>
      <c r="D4266" s="33">
        <v>178.41102625805709</v>
      </c>
      <c r="E4266" s="34">
        <v>61</v>
      </c>
    </row>
    <row r="4267" spans="2:5" x14ac:dyDescent="0.3">
      <c r="B4267" s="36">
        <v>2003</v>
      </c>
      <c r="C4267" s="31">
        <v>4806.9444444444443</v>
      </c>
      <c r="D4267" s="33">
        <v>104.33402723599538</v>
      </c>
      <c r="E4267" s="34">
        <v>36</v>
      </c>
    </row>
    <row r="4268" spans="2:5" x14ac:dyDescent="0.3">
      <c r="B4268" s="36">
        <v>2004</v>
      </c>
      <c r="C4268" s="31">
        <v>6297.272727272727</v>
      </c>
      <c r="D4268" s="33">
        <v>92.460189426282341</v>
      </c>
      <c r="E4268" s="34">
        <v>55</v>
      </c>
    </row>
    <row r="4269" spans="2:5" x14ac:dyDescent="0.3">
      <c r="B4269" s="36">
        <v>2005</v>
      </c>
      <c r="C4269" s="31">
        <v>8371.9512195121952</v>
      </c>
      <c r="D4269" s="33">
        <v>110.3684297294355</v>
      </c>
      <c r="E4269" s="34">
        <v>41</v>
      </c>
    </row>
    <row r="4270" spans="2:5" x14ac:dyDescent="0.3">
      <c r="B4270" s="36">
        <v>2006</v>
      </c>
      <c r="C4270" s="31">
        <v>9427.4193548387102</v>
      </c>
      <c r="D4270" s="33">
        <v>95.170303669151721</v>
      </c>
      <c r="E4270" s="34">
        <v>62</v>
      </c>
    </row>
    <row r="4271" spans="2:5" x14ac:dyDescent="0.3">
      <c r="B4271" s="36">
        <v>2007</v>
      </c>
      <c r="C4271" s="31">
        <v>18971.739130434784</v>
      </c>
      <c r="D4271" s="33">
        <v>99.478856639032614</v>
      </c>
      <c r="E4271" s="34">
        <v>276</v>
      </c>
    </row>
    <row r="4272" spans="2:5" x14ac:dyDescent="0.3">
      <c r="B4272" s="36">
        <v>2008</v>
      </c>
      <c r="C4272" s="31">
        <v>23179.020979020977</v>
      </c>
      <c r="D4272" s="33">
        <v>99.337342087478433</v>
      </c>
      <c r="E4272" s="34">
        <v>143</v>
      </c>
    </row>
    <row r="4273" spans="2:5" x14ac:dyDescent="0.3">
      <c r="B4273" s="36">
        <v>2009</v>
      </c>
      <c r="C4273" s="31">
        <v>27422.142857142859</v>
      </c>
      <c r="D4273" s="33">
        <v>100.22012321789737</v>
      </c>
      <c r="E4273" s="34">
        <v>70</v>
      </c>
    </row>
    <row r="4274" spans="2:5" x14ac:dyDescent="0.3">
      <c r="B4274" s="36">
        <v>2010</v>
      </c>
      <c r="C4274" s="31">
        <v>33375.568181818184</v>
      </c>
      <c r="D4274" s="33">
        <v>98.077885895717642</v>
      </c>
      <c r="E4274" s="34">
        <v>88</v>
      </c>
    </row>
    <row r="4275" spans="2:5" x14ac:dyDescent="0.3">
      <c r="B4275" s="36">
        <v>2011</v>
      </c>
      <c r="C4275" s="31">
        <v>38556.428571428572</v>
      </c>
      <c r="D4275" s="33">
        <v>99.035919051861214</v>
      </c>
      <c r="E4275" s="34">
        <v>70</v>
      </c>
    </row>
    <row r="4276" spans="2:5" x14ac:dyDescent="0.3">
      <c r="B4276" s="36">
        <v>2012</v>
      </c>
      <c r="C4276" s="31">
        <v>42798.125</v>
      </c>
      <c r="D4276" s="33">
        <v>98.559018325412566</v>
      </c>
      <c r="E4276" s="34">
        <v>80</v>
      </c>
    </row>
    <row r="4277" spans="2:5" x14ac:dyDescent="0.3">
      <c r="B4277" s="36">
        <v>2013</v>
      </c>
      <c r="C4277" s="31">
        <v>49845.890410958906</v>
      </c>
      <c r="D4277" s="33">
        <v>98.454951806589136</v>
      </c>
      <c r="E4277" s="34">
        <v>292</v>
      </c>
    </row>
    <row r="4278" spans="2:5" x14ac:dyDescent="0.3">
      <c r="B4278" s="36">
        <v>2014</v>
      </c>
      <c r="C4278" s="31">
        <v>83712</v>
      </c>
      <c r="D4278" s="33">
        <v>101.79815039752651</v>
      </c>
      <c r="E4278" s="34">
        <v>46</v>
      </c>
    </row>
    <row r="4279" spans="2:5" x14ac:dyDescent="0.3">
      <c r="B4279" s="36">
        <v>2015</v>
      </c>
      <c r="C4279" s="31">
        <v>99233.333333333328</v>
      </c>
      <c r="D4279" s="33">
        <v>94.726007811604987</v>
      </c>
      <c r="E4279" s="34">
        <v>18</v>
      </c>
    </row>
    <row r="4280" spans="2:5" x14ac:dyDescent="0.3">
      <c r="B4280" s="35" t="s">
        <v>668</v>
      </c>
      <c r="C4280" s="31">
        <v>27714.77682054578</v>
      </c>
      <c r="D4280" s="33">
        <v>102.62237012688338</v>
      </c>
      <c r="E4280" s="34">
        <v>432</v>
      </c>
    </row>
    <row r="4281" spans="2:5" x14ac:dyDescent="0.3">
      <c r="B4281" s="36">
        <v>1994</v>
      </c>
      <c r="C4281" s="31">
        <v>4900</v>
      </c>
      <c r="D4281" s="33">
        <v>132.43183784451861</v>
      </c>
      <c r="E4281" s="34">
        <v>3</v>
      </c>
    </row>
    <row r="4282" spans="2:5" x14ac:dyDescent="0.3">
      <c r="B4282" s="36">
        <v>1995</v>
      </c>
      <c r="C4282" s="31">
        <v>4650</v>
      </c>
      <c r="D4282" s="33">
        <v>100.12128066108119</v>
      </c>
      <c r="E4282" s="34">
        <v>6</v>
      </c>
    </row>
    <row r="4283" spans="2:5" x14ac:dyDescent="0.3">
      <c r="B4283" s="36">
        <v>1996</v>
      </c>
      <c r="C4283" s="31">
        <v>5200</v>
      </c>
      <c r="D4283" s="33">
        <v>112.53729562000238</v>
      </c>
      <c r="E4283" s="34">
        <v>2</v>
      </c>
    </row>
    <row r="4284" spans="2:5" x14ac:dyDescent="0.3">
      <c r="B4284" s="36">
        <v>2001</v>
      </c>
      <c r="C4284" s="31">
        <v>8400</v>
      </c>
      <c r="D4284" s="33">
        <v>91.624004317813331</v>
      </c>
      <c r="E4284" s="34">
        <v>6</v>
      </c>
    </row>
    <row r="4285" spans="2:5" x14ac:dyDescent="0.3">
      <c r="B4285" s="36">
        <v>2002</v>
      </c>
      <c r="C4285" s="31">
        <v>12012.5</v>
      </c>
      <c r="D4285" s="33">
        <v>113.60245299626996</v>
      </c>
      <c r="E4285" s="34">
        <v>4</v>
      </c>
    </row>
    <row r="4286" spans="2:5" x14ac:dyDescent="0.3">
      <c r="B4286" s="36">
        <v>2003</v>
      </c>
      <c r="C4286" s="31">
        <v>13247.530864197532</v>
      </c>
      <c r="D4286" s="33">
        <v>98.611473481925287</v>
      </c>
      <c r="E4286" s="34">
        <v>81</v>
      </c>
    </row>
    <row r="4287" spans="2:5" x14ac:dyDescent="0.3">
      <c r="B4287" s="36">
        <v>2004</v>
      </c>
      <c r="C4287" s="31">
        <v>17742.307692307691</v>
      </c>
      <c r="D4287" s="33">
        <v>103.69894125939354</v>
      </c>
      <c r="E4287" s="34">
        <v>39</v>
      </c>
    </row>
    <row r="4288" spans="2:5" x14ac:dyDescent="0.3">
      <c r="B4288" s="36">
        <v>2005</v>
      </c>
      <c r="C4288" s="31">
        <v>18931.746031746032</v>
      </c>
      <c r="D4288" s="33">
        <v>100.76948505609128</v>
      </c>
      <c r="E4288" s="34">
        <v>63</v>
      </c>
    </row>
    <row r="4289" spans="2:5" x14ac:dyDescent="0.3">
      <c r="B4289" s="36">
        <v>2006</v>
      </c>
      <c r="C4289" s="31">
        <v>18767.741935483871</v>
      </c>
      <c r="D4289" s="33">
        <v>98.874583003771988</v>
      </c>
      <c r="E4289" s="34">
        <v>31</v>
      </c>
    </row>
    <row r="4290" spans="2:5" x14ac:dyDescent="0.3">
      <c r="B4290" s="36">
        <v>2007</v>
      </c>
      <c r="C4290" s="31">
        <v>22975.757575757576</v>
      </c>
      <c r="D4290" s="33">
        <v>101.64800956309217</v>
      </c>
      <c r="E4290" s="34">
        <v>33</v>
      </c>
    </row>
    <row r="4291" spans="2:5" x14ac:dyDescent="0.3">
      <c r="B4291" s="36">
        <v>2008</v>
      </c>
      <c r="C4291" s="31">
        <v>28153.333333333332</v>
      </c>
      <c r="D4291" s="33">
        <v>101.72241233139661</v>
      </c>
      <c r="E4291" s="34">
        <v>15</v>
      </c>
    </row>
    <row r="4292" spans="2:5" x14ac:dyDescent="0.3">
      <c r="B4292" s="36">
        <v>2009</v>
      </c>
      <c r="C4292" s="31">
        <v>37955.555555555555</v>
      </c>
      <c r="D4292" s="33">
        <v>100.62383030501779</v>
      </c>
      <c r="E4292" s="34">
        <v>36</v>
      </c>
    </row>
    <row r="4293" spans="2:5" x14ac:dyDescent="0.3">
      <c r="B4293" s="36">
        <v>2011</v>
      </c>
      <c r="C4293" s="31">
        <v>46616.666666666664</v>
      </c>
      <c r="D4293" s="33">
        <v>97.956276889001288</v>
      </c>
      <c r="E4293" s="34">
        <v>33</v>
      </c>
    </row>
    <row r="4294" spans="2:5" x14ac:dyDescent="0.3">
      <c r="B4294" s="36">
        <v>2012</v>
      </c>
      <c r="C4294" s="31">
        <v>54537.5</v>
      </c>
      <c r="D4294" s="33">
        <v>91.291178821503593</v>
      </c>
      <c r="E4294" s="34">
        <v>8</v>
      </c>
    </row>
    <row r="4295" spans="2:5" x14ac:dyDescent="0.3">
      <c r="B4295" s="36">
        <v>2013</v>
      </c>
      <c r="C4295" s="31">
        <v>73182.456140350871</v>
      </c>
      <c r="D4295" s="33">
        <v>98.206692158498726</v>
      </c>
      <c r="E4295" s="34">
        <v>57</v>
      </c>
    </row>
    <row r="4296" spans="2:5" x14ac:dyDescent="0.3">
      <c r="B4296" s="36">
        <v>2014</v>
      </c>
      <c r="C4296" s="31">
        <v>76163.333333333328</v>
      </c>
      <c r="D4296" s="33">
        <v>98.23816772075638</v>
      </c>
      <c r="E4296" s="34">
        <v>15</v>
      </c>
    </row>
    <row r="4297" spans="2:5" x14ac:dyDescent="0.3">
      <c r="B4297" s="35" t="s">
        <v>669</v>
      </c>
      <c r="C4297" s="31">
        <v>14806.97077636416</v>
      </c>
      <c r="D4297" s="33">
        <v>106.76039765696981</v>
      </c>
      <c r="E4297" s="34">
        <v>312</v>
      </c>
    </row>
    <row r="4298" spans="2:5" x14ac:dyDescent="0.3">
      <c r="B4298" s="36">
        <v>1998</v>
      </c>
      <c r="C4298" s="31">
        <v>2722.2222222222222</v>
      </c>
      <c r="D4298" s="33">
        <v>69.532511669468846</v>
      </c>
      <c r="E4298" s="34">
        <v>9</v>
      </c>
    </row>
    <row r="4299" spans="2:5" x14ac:dyDescent="0.3">
      <c r="B4299" s="36">
        <v>1999</v>
      </c>
      <c r="C4299" s="31">
        <v>3261.5384615384614</v>
      </c>
      <c r="D4299" s="33">
        <v>101.56466042539896</v>
      </c>
      <c r="E4299" s="34">
        <v>13</v>
      </c>
    </row>
    <row r="4300" spans="2:5" x14ac:dyDescent="0.3">
      <c r="B4300" s="36">
        <v>2000</v>
      </c>
      <c r="C4300" s="31">
        <v>4355.5555555555557</v>
      </c>
      <c r="D4300" s="33">
        <v>272.15856587413992</v>
      </c>
      <c r="E4300" s="34">
        <v>9</v>
      </c>
    </row>
    <row r="4301" spans="2:5" x14ac:dyDescent="0.3">
      <c r="B4301" s="36">
        <v>2001</v>
      </c>
      <c r="C4301" s="31">
        <v>5133.333333333333</v>
      </c>
      <c r="D4301" s="33">
        <v>102.50517101286873</v>
      </c>
      <c r="E4301" s="34">
        <v>15</v>
      </c>
    </row>
    <row r="4302" spans="2:5" x14ac:dyDescent="0.3">
      <c r="B4302" s="36">
        <v>2002</v>
      </c>
      <c r="C4302" s="31">
        <v>4400</v>
      </c>
      <c r="D4302" s="33">
        <v>93.792864245597073</v>
      </c>
      <c r="E4302" s="34">
        <v>7</v>
      </c>
    </row>
    <row r="4303" spans="2:5" x14ac:dyDescent="0.3">
      <c r="B4303" s="36">
        <v>2003</v>
      </c>
      <c r="C4303" s="31">
        <v>7478.5714285714284</v>
      </c>
      <c r="D4303" s="33">
        <v>103.20702588754509</v>
      </c>
      <c r="E4303" s="34">
        <v>7</v>
      </c>
    </row>
    <row r="4304" spans="2:5" x14ac:dyDescent="0.3">
      <c r="B4304" s="36">
        <v>2004</v>
      </c>
      <c r="C4304" s="31">
        <v>7885</v>
      </c>
      <c r="D4304" s="33">
        <v>105.43021870631387</v>
      </c>
      <c r="E4304" s="34">
        <v>10</v>
      </c>
    </row>
    <row r="4305" spans="2:5" x14ac:dyDescent="0.3">
      <c r="B4305" s="36">
        <v>2005</v>
      </c>
      <c r="C4305" s="31">
        <v>12990</v>
      </c>
      <c r="D4305" s="33">
        <v>100.50323100589146</v>
      </c>
      <c r="E4305" s="34">
        <v>30</v>
      </c>
    </row>
    <row r="4306" spans="2:5" x14ac:dyDescent="0.3">
      <c r="B4306" s="36">
        <v>2006</v>
      </c>
      <c r="C4306" s="31">
        <v>12548.4375</v>
      </c>
      <c r="D4306" s="33">
        <v>99.288810709399272</v>
      </c>
      <c r="E4306" s="34">
        <v>32</v>
      </c>
    </row>
    <row r="4307" spans="2:5" x14ac:dyDescent="0.3">
      <c r="B4307" s="36">
        <v>2007</v>
      </c>
      <c r="C4307" s="31">
        <v>13360.416666666666</v>
      </c>
      <c r="D4307" s="33">
        <v>99.221421832307342</v>
      </c>
      <c r="E4307" s="34">
        <v>24</v>
      </c>
    </row>
    <row r="4308" spans="2:5" x14ac:dyDescent="0.3">
      <c r="B4308" s="36">
        <v>2008</v>
      </c>
      <c r="C4308" s="31">
        <v>17454.545454545456</v>
      </c>
      <c r="D4308" s="33">
        <v>99.300792441092071</v>
      </c>
      <c r="E4308" s="34">
        <v>11</v>
      </c>
    </row>
    <row r="4309" spans="2:5" x14ac:dyDescent="0.3">
      <c r="B4309" s="36">
        <v>2009</v>
      </c>
      <c r="C4309" s="31">
        <v>19075</v>
      </c>
      <c r="D4309" s="33">
        <v>100.74960767131476</v>
      </c>
      <c r="E4309" s="34">
        <v>14</v>
      </c>
    </row>
    <row r="4310" spans="2:5" x14ac:dyDescent="0.3">
      <c r="B4310" s="36">
        <v>2010</v>
      </c>
      <c r="C4310" s="31">
        <v>17100</v>
      </c>
      <c r="D4310" s="33">
        <v>78.082191780821915</v>
      </c>
      <c r="E4310" s="34">
        <v>1</v>
      </c>
    </row>
    <row r="4311" spans="2:5" x14ac:dyDescent="0.3">
      <c r="B4311" s="36">
        <v>2011</v>
      </c>
      <c r="C4311" s="31">
        <v>25350</v>
      </c>
      <c r="D4311" s="33">
        <v>97.36995206221242</v>
      </c>
      <c r="E4311" s="34">
        <v>12</v>
      </c>
    </row>
    <row r="4312" spans="2:5" x14ac:dyDescent="0.3">
      <c r="B4312" s="36">
        <v>2012</v>
      </c>
      <c r="C4312" s="31">
        <v>31700</v>
      </c>
      <c r="D4312" s="33">
        <v>97.84408434999699</v>
      </c>
      <c r="E4312" s="34">
        <v>69</v>
      </c>
    </row>
    <row r="4313" spans="2:5" x14ac:dyDescent="0.3">
      <c r="B4313" s="36">
        <v>2013</v>
      </c>
      <c r="C4313" s="31">
        <v>31225.757575757576</v>
      </c>
      <c r="D4313" s="33">
        <v>96.473698339596794</v>
      </c>
      <c r="E4313" s="34">
        <v>33</v>
      </c>
    </row>
    <row r="4314" spans="2:5" x14ac:dyDescent="0.3">
      <c r="B4314" s="36">
        <v>2014</v>
      </c>
      <c r="C4314" s="31">
        <v>35678.125</v>
      </c>
      <c r="D4314" s="33">
        <v>97.901952154521368</v>
      </c>
      <c r="E4314" s="34">
        <v>16</v>
      </c>
    </row>
    <row r="4315" spans="2:5" x14ac:dyDescent="0.3">
      <c r="B4315" s="35" t="s">
        <v>670</v>
      </c>
      <c r="C4315" s="31">
        <v>113012.5</v>
      </c>
      <c r="D4315" s="33">
        <v>95.029863984465749</v>
      </c>
      <c r="E4315" s="34">
        <v>3</v>
      </c>
    </row>
    <row r="4316" spans="2:5" x14ac:dyDescent="0.3">
      <c r="B4316" s="36">
        <v>2011</v>
      </c>
      <c r="C4316" s="31">
        <v>122025</v>
      </c>
      <c r="D4316" s="33">
        <v>97.202585111788622</v>
      </c>
      <c r="E4316" s="34">
        <v>2</v>
      </c>
    </row>
    <row r="4317" spans="2:5" x14ac:dyDescent="0.3">
      <c r="B4317" s="36">
        <v>2012</v>
      </c>
      <c r="C4317" s="31">
        <v>104000</v>
      </c>
      <c r="D4317" s="33">
        <v>92.857142857142861</v>
      </c>
      <c r="E4317" s="34">
        <v>1</v>
      </c>
    </row>
    <row r="4318" spans="2:5" x14ac:dyDescent="0.3">
      <c r="B4318" s="35" t="s">
        <v>671</v>
      </c>
      <c r="C4318" s="31">
        <v>156500</v>
      </c>
      <c r="D4318" s="33">
        <v>97.8125</v>
      </c>
      <c r="E4318" s="34">
        <v>1</v>
      </c>
    </row>
    <row r="4319" spans="2:5" x14ac:dyDescent="0.3">
      <c r="B4319" s="36">
        <v>2013</v>
      </c>
      <c r="C4319" s="31">
        <v>156500</v>
      </c>
      <c r="D4319" s="33">
        <v>97.8125</v>
      </c>
      <c r="E4319" s="34">
        <v>1</v>
      </c>
    </row>
    <row r="4320" spans="2:5" x14ac:dyDescent="0.3">
      <c r="B4320" s="35" t="s">
        <v>311</v>
      </c>
      <c r="C4320" s="31">
        <v>25806.541163480484</v>
      </c>
      <c r="D4320" s="33">
        <v>102.96384631841048</v>
      </c>
      <c r="E4320" s="34">
        <v>73</v>
      </c>
    </row>
    <row r="4321" spans="2:5" x14ac:dyDescent="0.3">
      <c r="B4321" s="36">
        <v>2010</v>
      </c>
      <c r="C4321" s="31">
        <v>19342.307692307691</v>
      </c>
      <c r="D4321" s="33">
        <v>103.76903295647182</v>
      </c>
      <c r="E4321" s="34">
        <v>13</v>
      </c>
    </row>
    <row r="4322" spans="2:5" x14ac:dyDescent="0.3">
      <c r="B4322" s="36">
        <v>2011</v>
      </c>
      <c r="C4322" s="31">
        <v>20515.384615384617</v>
      </c>
      <c r="D4322" s="33">
        <v>96.493460612247873</v>
      </c>
      <c r="E4322" s="34">
        <v>13</v>
      </c>
    </row>
    <row r="4323" spans="2:5" x14ac:dyDescent="0.3">
      <c r="B4323" s="36">
        <v>2012</v>
      </c>
      <c r="C4323" s="31">
        <v>25061.764705882353</v>
      </c>
      <c r="D4323" s="33">
        <v>99.596906648007661</v>
      </c>
      <c r="E4323" s="34">
        <v>17</v>
      </c>
    </row>
    <row r="4324" spans="2:5" x14ac:dyDescent="0.3">
      <c r="B4324" s="36">
        <v>2013</v>
      </c>
      <c r="C4324" s="31">
        <v>31913.157894736843</v>
      </c>
      <c r="D4324" s="33">
        <v>112.90159019571686</v>
      </c>
      <c r="E4324" s="34">
        <v>19</v>
      </c>
    </row>
    <row r="4325" spans="2:5" x14ac:dyDescent="0.3">
      <c r="B4325" s="36">
        <v>2014</v>
      </c>
      <c r="C4325" s="31">
        <v>32200.090909090908</v>
      </c>
      <c r="D4325" s="33">
        <v>102.05824117960812</v>
      </c>
      <c r="E4325" s="34">
        <v>11</v>
      </c>
    </row>
    <row r="4326" spans="2:5" x14ac:dyDescent="0.3">
      <c r="B4326" s="32" t="s">
        <v>42</v>
      </c>
      <c r="C4326" s="31">
        <v>3341.9803372644374</v>
      </c>
      <c r="D4326" s="33">
        <v>98.15965429974807</v>
      </c>
      <c r="E4326" s="34">
        <v>1920</v>
      </c>
    </row>
    <row r="4327" spans="2:5" x14ac:dyDescent="0.3">
      <c r="B4327" s="35" t="s">
        <v>672</v>
      </c>
      <c r="C4327" s="31">
        <v>643.58974358974353</v>
      </c>
      <c r="D4327" s="33">
        <v>91.163249095756839</v>
      </c>
      <c r="E4327" s="34">
        <v>36</v>
      </c>
    </row>
    <row r="4328" spans="2:5" x14ac:dyDescent="0.3">
      <c r="B4328" s="36">
        <v>1993</v>
      </c>
      <c r="C4328" s="31">
        <v>450</v>
      </c>
      <c r="D4328" s="33">
        <v>94.73684210526315</v>
      </c>
      <c r="E4328" s="34">
        <v>1</v>
      </c>
    </row>
    <row r="4329" spans="2:5" x14ac:dyDescent="0.3">
      <c r="B4329" s="36">
        <v>1995</v>
      </c>
      <c r="C4329" s="31">
        <v>550</v>
      </c>
      <c r="D4329" s="33">
        <v>84.615384615384613</v>
      </c>
      <c r="E4329" s="34">
        <v>1</v>
      </c>
    </row>
    <row r="4330" spans="2:5" x14ac:dyDescent="0.3">
      <c r="B4330" s="36">
        <v>1996</v>
      </c>
      <c r="C4330" s="31">
        <v>500</v>
      </c>
      <c r="D4330" s="33">
        <v>105.26315789473684</v>
      </c>
      <c r="E4330" s="34">
        <v>1</v>
      </c>
    </row>
    <row r="4331" spans="2:5" x14ac:dyDescent="0.3">
      <c r="B4331" s="36">
        <v>1999</v>
      </c>
      <c r="C4331" s="31">
        <v>411.53846153846155</v>
      </c>
      <c r="D4331" s="33">
        <v>51.950236798755149</v>
      </c>
      <c r="E4331" s="34">
        <v>13</v>
      </c>
    </row>
    <row r="4332" spans="2:5" x14ac:dyDescent="0.3">
      <c r="B4332" s="36">
        <v>2000</v>
      </c>
      <c r="C4332" s="31">
        <v>750</v>
      </c>
      <c r="D4332" s="33">
        <v>83.580058650960524</v>
      </c>
      <c r="E4332" s="34">
        <v>8</v>
      </c>
    </row>
    <row r="4333" spans="2:5" x14ac:dyDescent="0.3">
      <c r="B4333" s="36">
        <v>2002</v>
      </c>
      <c r="C4333" s="31">
        <v>1200</v>
      </c>
      <c r="D4333" s="33">
        <v>126.83381450944084</v>
      </c>
      <c r="E4333" s="34">
        <v>12</v>
      </c>
    </row>
    <row r="4334" spans="2:5" x14ac:dyDescent="0.3">
      <c r="B4334" s="35" t="s">
        <v>275</v>
      </c>
      <c r="C4334" s="31">
        <v>4317.5</v>
      </c>
      <c r="D4334" s="33">
        <v>105.91749456161432</v>
      </c>
      <c r="E4334" s="34">
        <v>9</v>
      </c>
    </row>
    <row r="4335" spans="2:5" x14ac:dyDescent="0.3">
      <c r="B4335" s="36">
        <v>2006</v>
      </c>
      <c r="C4335" s="31">
        <v>3375</v>
      </c>
      <c r="D4335" s="33">
        <v>110.43678293678295</v>
      </c>
      <c r="E4335" s="34">
        <v>4</v>
      </c>
    </row>
    <row r="4336" spans="2:5" x14ac:dyDescent="0.3">
      <c r="B4336" s="36">
        <v>2007</v>
      </c>
      <c r="C4336" s="31">
        <v>5260</v>
      </c>
      <c r="D4336" s="33">
        <v>101.39820618644568</v>
      </c>
      <c r="E4336" s="34">
        <v>5</v>
      </c>
    </row>
    <row r="4337" spans="2:5" x14ac:dyDescent="0.3">
      <c r="B4337" s="35" t="s">
        <v>673</v>
      </c>
      <c r="C4337" s="31">
        <v>3152.2318641736952</v>
      </c>
      <c r="D4337" s="33">
        <v>96.617623823239924</v>
      </c>
      <c r="E4337" s="34">
        <v>513</v>
      </c>
    </row>
    <row r="4338" spans="2:5" x14ac:dyDescent="0.3">
      <c r="B4338" s="36">
        <v>1992</v>
      </c>
      <c r="C4338" s="31">
        <v>487.5</v>
      </c>
      <c r="D4338" s="33">
        <v>96.218487394957975</v>
      </c>
      <c r="E4338" s="34">
        <v>4</v>
      </c>
    </row>
    <row r="4339" spans="2:5" x14ac:dyDescent="0.3">
      <c r="B4339" s="36">
        <v>1993</v>
      </c>
      <c r="C4339" s="31">
        <v>400</v>
      </c>
      <c r="D4339" s="33">
        <v>45.714285714285715</v>
      </c>
      <c r="E4339" s="34">
        <v>1</v>
      </c>
    </row>
    <row r="4340" spans="2:5" x14ac:dyDescent="0.3">
      <c r="B4340" s="36">
        <v>1994</v>
      </c>
      <c r="C4340" s="31">
        <v>498.07692307692309</v>
      </c>
      <c r="D4340" s="33">
        <v>91.380661433360302</v>
      </c>
      <c r="E4340" s="34">
        <v>13</v>
      </c>
    </row>
    <row r="4341" spans="2:5" x14ac:dyDescent="0.3">
      <c r="B4341" s="36">
        <v>1995</v>
      </c>
      <c r="C4341" s="31">
        <v>446.875</v>
      </c>
      <c r="D4341" s="33">
        <v>65.478439399475207</v>
      </c>
      <c r="E4341" s="34">
        <v>8</v>
      </c>
    </row>
    <row r="4342" spans="2:5" x14ac:dyDescent="0.3">
      <c r="B4342" s="36">
        <v>1996</v>
      </c>
      <c r="C4342" s="31">
        <v>1266.6666666666667</v>
      </c>
      <c r="D4342" s="33">
        <v>129.30573845598684</v>
      </c>
      <c r="E4342" s="34">
        <v>9</v>
      </c>
    </row>
    <row r="4343" spans="2:5" x14ac:dyDescent="0.3">
      <c r="B4343" s="36">
        <v>1997</v>
      </c>
      <c r="C4343" s="31">
        <v>971.875</v>
      </c>
      <c r="D4343" s="33">
        <v>112.69263002917401</v>
      </c>
      <c r="E4343" s="34">
        <v>16</v>
      </c>
    </row>
    <row r="4344" spans="2:5" x14ac:dyDescent="0.3">
      <c r="B4344" s="36">
        <v>1998</v>
      </c>
      <c r="C4344" s="31">
        <v>942.85714285714289</v>
      </c>
      <c r="D4344" s="33">
        <v>118.77560905635974</v>
      </c>
      <c r="E4344" s="34">
        <v>14</v>
      </c>
    </row>
    <row r="4345" spans="2:5" x14ac:dyDescent="0.3">
      <c r="B4345" s="36">
        <v>1999</v>
      </c>
      <c r="C4345" s="31">
        <v>1031.25</v>
      </c>
      <c r="D4345" s="33">
        <v>101.91286042627323</v>
      </c>
      <c r="E4345" s="34">
        <v>28</v>
      </c>
    </row>
    <row r="4346" spans="2:5" x14ac:dyDescent="0.3">
      <c r="B4346" s="36">
        <v>2000</v>
      </c>
      <c r="C4346" s="31">
        <v>1339.4444444444443</v>
      </c>
      <c r="D4346" s="33">
        <v>122.61890251154722</v>
      </c>
      <c r="E4346" s="34">
        <v>45</v>
      </c>
    </row>
    <row r="4347" spans="2:5" x14ac:dyDescent="0.3">
      <c r="B4347" s="36">
        <v>2001</v>
      </c>
      <c r="C4347" s="31">
        <v>1336.7647058823529</v>
      </c>
      <c r="D4347" s="33">
        <v>85.151335551984218</v>
      </c>
      <c r="E4347" s="34">
        <v>34</v>
      </c>
    </row>
    <row r="4348" spans="2:5" x14ac:dyDescent="0.3">
      <c r="B4348" s="36">
        <v>2002</v>
      </c>
      <c r="C4348" s="31">
        <v>1565.1315789473683</v>
      </c>
      <c r="D4348" s="33">
        <v>95.575942694476225</v>
      </c>
      <c r="E4348" s="34">
        <v>38</v>
      </c>
    </row>
    <row r="4349" spans="2:5" x14ac:dyDescent="0.3">
      <c r="B4349" s="36">
        <v>2003</v>
      </c>
      <c r="C4349" s="31">
        <v>2187.2727272727275</v>
      </c>
      <c r="D4349" s="33">
        <v>87.189227170233934</v>
      </c>
      <c r="E4349" s="34">
        <v>55</v>
      </c>
    </row>
    <row r="4350" spans="2:5" x14ac:dyDescent="0.3">
      <c r="B4350" s="36">
        <v>2004</v>
      </c>
      <c r="C4350" s="31">
        <v>2831.967213114754</v>
      </c>
      <c r="D4350" s="33">
        <v>104.03325206361635</v>
      </c>
      <c r="E4350" s="34">
        <v>61</v>
      </c>
    </row>
    <row r="4351" spans="2:5" x14ac:dyDescent="0.3">
      <c r="B4351" s="36">
        <v>2005</v>
      </c>
      <c r="C4351" s="31">
        <v>3112.121212121212</v>
      </c>
      <c r="D4351" s="33">
        <v>90.574884123030387</v>
      </c>
      <c r="E4351" s="34">
        <v>66</v>
      </c>
    </row>
    <row r="4352" spans="2:5" x14ac:dyDescent="0.3">
      <c r="B4352" s="36">
        <v>2006</v>
      </c>
      <c r="C4352" s="31">
        <v>3310</v>
      </c>
      <c r="D4352" s="33">
        <v>95.731033301038366</v>
      </c>
      <c r="E4352" s="34">
        <v>10</v>
      </c>
    </row>
    <row r="4353" spans="2:5" x14ac:dyDescent="0.3">
      <c r="B4353" s="36">
        <v>2007</v>
      </c>
      <c r="C4353" s="31">
        <v>6533.333333333333</v>
      </c>
      <c r="D4353" s="33">
        <v>101.50165618616791</v>
      </c>
      <c r="E4353" s="34">
        <v>3</v>
      </c>
    </row>
    <row r="4354" spans="2:5" x14ac:dyDescent="0.3">
      <c r="B4354" s="36">
        <v>2008</v>
      </c>
      <c r="C4354" s="31">
        <v>5654.0816326530612</v>
      </c>
      <c r="D4354" s="33">
        <v>97.363313920373344</v>
      </c>
      <c r="E4354" s="34">
        <v>49</v>
      </c>
    </row>
    <row r="4355" spans="2:5" x14ac:dyDescent="0.3">
      <c r="B4355" s="36">
        <v>2009</v>
      </c>
      <c r="C4355" s="31">
        <v>7547.3684210526317</v>
      </c>
      <c r="D4355" s="33">
        <v>96.908304086232405</v>
      </c>
      <c r="E4355" s="34">
        <v>19</v>
      </c>
    </row>
    <row r="4356" spans="2:5" x14ac:dyDescent="0.3">
      <c r="B4356" s="36">
        <v>2010</v>
      </c>
      <c r="C4356" s="31">
        <v>10366.666666666666</v>
      </c>
      <c r="D4356" s="33">
        <v>99.065014114514625</v>
      </c>
      <c r="E4356" s="34">
        <v>27</v>
      </c>
    </row>
    <row r="4357" spans="2:5" x14ac:dyDescent="0.3">
      <c r="B4357" s="36">
        <v>2011</v>
      </c>
      <c r="C4357" s="31">
        <v>11215.384615384615</v>
      </c>
      <c r="D4357" s="33">
        <v>95.160898831710014</v>
      </c>
      <c r="E4357" s="34">
        <v>13</v>
      </c>
    </row>
    <row r="4358" spans="2:5" x14ac:dyDescent="0.3">
      <c r="B4358" s="35" t="s">
        <v>674</v>
      </c>
      <c r="C4358" s="31">
        <v>8550</v>
      </c>
      <c r="D4358" s="33">
        <v>146.29006438908317</v>
      </c>
      <c r="E4358" s="34">
        <v>4</v>
      </c>
    </row>
    <row r="4359" spans="2:5" x14ac:dyDescent="0.3">
      <c r="B4359" s="36">
        <v>2003</v>
      </c>
      <c r="C4359" s="31">
        <v>8550</v>
      </c>
      <c r="D4359" s="33">
        <v>146.29006438908317</v>
      </c>
      <c r="E4359" s="34">
        <v>4</v>
      </c>
    </row>
    <row r="4360" spans="2:5" x14ac:dyDescent="0.3">
      <c r="B4360" s="35" t="s">
        <v>675</v>
      </c>
      <c r="C4360" s="31">
        <v>6800.9270183759236</v>
      </c>
      <c r="D4360" s="33">
        <v>98.995091773927697</v>
      </c>
      <c r="E4360" s="34">
        <v>296</v>
      </c>
    </row>
    <row r="4361" spans="2:5" x14ac:dyDescent="0.3">
      <c r="B4361" s="36">
        <v>2005</v>
      </c>
      <c r="C4361" s="31">
        <v>3207.1428571428573</v>
      </c>
      <c r="D4361" s="33">
        <v>90.016517118471725</v>
      </c>
      <c r="E4361" s="34">
        <v>28</v>
      </c>
    </row>
    <row r="4362" spans="2:5" x14ac:dyDescent="0.3">
      <c r="B4362" s="36">
        <v>2006</v>
      </c>
      <c r="C4362" s="31">
        <v>4069.5121951219512</v>
      </c>
      <c r="D4362" s="33">
        <v>97.708610201813997</v>
      </c>
      <c r="E4362" s="34">
        <v>41</v>
      </c>
    </row>
    <row r="4363" spans="2:5" x14ac:dyDescent="0.3">
      <c r="B4363" s="36">
        <v>2007</v>
      </c>
      <c r="C4363" s="31">
        <v>5396.2962962962965</v>
      </c>
      <c r="D4363" s="33">
        <v>99.197778467566962</v>
      </c>
      <c r="E4363" s="34">
        <v>27</v>
      </c>
    </row>
    <row r="4364" spans="2:5" x14ac:dyDescent="0.3">
      <c r="B4364" s="36">
        <v>2008</v>
      </c>
      <c r="C4364" s="31">
        <v>6400.6097560975613</v>
      </c>
      <c r="D4364" s="33">
        <v>102.05682507492945</v>
      </c>
      <c r="E4364" s="34">
        <v>82</v>
      </c>
    </row>
    <row r="4365" spans="2:5" x14ac:dyDescent="0.3">
      <c r="B4365" s="36">
        <v>2009</v>
      </c>
      <c r="C4365" s="31">
        <v>7429.72972972973</v>
      </c>
      <c r="D4365" s="33">
        <v>102.21309411954235</v>
      </c>
      <c r="E4365" s="34">
        <v>37</v>
      </c>
    </row>
    <row r="4366" spans="2:5" x14ac:dyDescent="0.3">
      <c r="B4366" s="36">
        <v>2010</v>
      </c>
      <c r="C4366" s="31">
        <v>9124.626865671642</v>
      </c>
      <c r="D4366" s="33">
        <v>100.03116828261044</v>
      </c>
      <c r="E4366" s="34">
        <v>67</v>
      </c>
    </row>
    <row r="4367" spans="2:5" x14ac:dyDescent="0.3">
      <c r="B4367" s="36">
        <v>2011</v>
      </c>
      <c r="C4367" s="31">
        <v>11978.571428571429</v>
      </c>
      <c r="D4367" s="33">
        <v>101.74164915255899</v>
      </c>
      <c r="E4367" s="34">
        <v>14</v>
      </c>
    </row>
    <row r="4368" spans="2:5" x14ac:dyDescent="0.3">
      <c r="B4368" s="35" t="s">
        <v>676</v>
      </c>
      <c r="C4368" s="31">
        <v>6290.416666666667</v>
      </c>
      <c r="D4368" s="33">
        <v>96.984166937593315</v>
      </c>
      <c r="E4368" s="34">
        <v>21</v>
      </c>
    </row>
    <row r="4369" spans="2:5" x14ac:dyDescent="0.3">
      <c r="B4369" s="36">
        <v>2006</v>
      </c>
      <c r="C4369" s="31">
        <v>3820</v>
      </c>
      <c r="D4369" s="33">
        <v>101.36072962564189</v>
      </c>
      <c r="E4369" s="34">
        <v>5</v>
      </c>
    </row>
    <row r="4370" spans="2:5" x14ac:dyDescent="0.3">
      <c r="B4370" s="36">
        <v>2007</v>
      </c>
      <c r="C4370" s="31">
        <v>6500</v>
      </c>
      <c r="D4370" s="33">
        <v>110.88600161491595</v>
      </c>
      <c r="E4370" s="34">
        <v>2</v>
      </c>
    </row>
    <row r="4371" spans="2:5" x14ac:dyDescent="0.3">
      <c r="B4371" s="36">
        <v>2008</v>
      </c>
      <c r="C4371" s="31">
        <v>6291.666666666667</v>
      </c>
      <c r="D4371" s="33">
        <v>100.57086053934624</v>
      </c>
      <c r="E4371" s="34">
        <v>12</v>
      </c>
    </row>
    <row r="4372" spans="2:5" x14ac:dyDescent="0.3">
      <c r="B4372" s="36">
        <v>2009</v>
      </c>
      <c r="C4372" s="31">
        <v>8550</v>
      </c>
      <c r="D4372" s="33">
        <v>75.119075970469169</v>
      </c>
      <c r="E4372" s="34">
        <v>2</v>
      </c>
    </row>
    <row r="4373" spans="2:5" x14ac:dyDescent="0.3">
      <c r="B4373" s="35" t="s">
        <v>677</v>
      </c>
      <c r="C4373" s="31">
        <v>5500.596722687681</v>
      </c>
      <c r="D4373" s="33">
        <v>99.565869080319729</v>
      </c>
      <c r="E4373" s="34">
        <v>265</v>
      </c>
    </row>
    <row r="4374" spans="2:5" x14ac:dyDescent="0.3">
      <c r="B4374" s="36">
        <v>2006</v>
      </c>
      <c r="C4374" s="31">
        <v>3343.75</v>
      </c>
      <c r="D4374" s="33">
        <v>91.404017447382117</v>
      </c>
      <c r="E4374" s="34">
        <v>64</v>
      </c>
    </row>
    <row r="4375" spans="2:5" x14ac:dyDescent="0.3">
      <c r="B4375" s="36">
        <v>2007</v>
      </c>
      <c r="C4375" s="31">
        <v>4308.2089552238804</v>
      </c>
      <c r="D4375" s="33">
        <v>96.07914132905438</v>
      </c>
      <c r="E4375" s="34">
        <v>67</v>
      </c>
    </row>
    <row r="4376" spans="2:5" x14ac:dyDescent="0.3">
      <c r="B4376" s="36">
        <v>2008</v>
      </c>
      <c r="C4376" s="31">
        <v>4693.1506849315065</v>
      </c>
      <c r="D4376" s="33">
        <v>93.356269907736205</v>
      </c>
      <c r="E4376" s="34">
        <v>73</v>
      </c>
    </row>
    <row r="4377" spans="2:5" x14ac:dyDescent="0.3">
      <c r="B4377" s="36">
        <v>2009</v>
      </c>
      <c r="C4377" s="31">
        <v>5735.7142857142853</v>
      </c>
      <c r="D4377" s="33">
        <v>108.38834222550307</v>
      </c>
      <c r="E4377" s="34">
        <v>14</v>
      </c>
    </row>
    <row r="4378" spans="2:5" x14ac:dyDescent="0.3">
      <c r="B4378" s="36">
        <v>2010</v>
      </c>
      <c r="C4378" s="31">
        <v>7010.2564102564102</v>
      </c>
      <c r="D4378" s="33">
        <v>94.181794069147529</v>
      </c>
      <c r="E4378" s="34">
        <v>39</v>
      </c>
    </row>
    <row r="4379" spans="2:5" x14ac:dyDescent="0.3">
      <c r="B4379" s="36">
        <v>2011</v>
      </c>
      <c r="C4379" s="31">
        <v>7912.5</v>
      </c>
      <c r="D4379" s="33">
        <v>113.9856495030951</v>
      </c>
      <c r="E4379" s="34">
        <v>8</v>
      </c>
    </row>
    <row r="4380" spans="2:5" x14ac:dyDescent="0.3">
      <c r="B4380" s="35" t="s">
        <v>678</v>
      </c>
      <c r="C4380" s="31">
        <v>9866.6666666666661</v>
      </c>
      <c r="D4380" s="33">
        <v>108.24235434211899</v>
      </c>
      <c r="E4380" s="34">
        <v>6</v>
      </c>
    </row>
    <row r="4381" spans="2:5" x14ac:dyDescent="0.3">
      <c r="B4381" s="36">
        <v>2010</v>
      </c>
      <c r="C4381" s="31">
        <v>9866.6666666666661</v>
      </c>
      <c r="D4381" s="33">
        <v>108.24235434211899</v>
      </c>
      <c r="E4381" s="34">
        <v>6</v>
      </c>
    </row>
    <row r="4382" spans="2:5" x14ac:dyDescent="0.3">
      <c r="B4382" s="35" t="s">
        <v>679</v>
      </c>
      <c r="C4382" s="31">
        <v>3065.1515151515155</v>
      </c>
      <c r="D4382" s="33">
        <v>94.302958956900966</v>
      </c>
      <c r="E4382" s="34">
        <v>87</v>
      </c>
    </row>
    <row r="4383" spans="2:5" x14ac:dyDescent="0.3">
      <c r="B4383" s="36">
        <v>2005</v>
      </c>
      <c r="C4383" s="31">
        <v>2920.4545454545455</v>
      </c>
      <c r="D4383" s="33">
        <v>91.700266789640878</v>
      </c>
      <c r="E4383" s="34">
        <v>44</v>
      </c>
    </row>
    <row r="4384" spans="2:5" x14ac:dyDescent="0.3">
      <c r="B4384" s="36">
        <v>2006</v>
      </c>
      <c r="C4384" s="31">
        <v>2750</v>
      </c>
      <c r="D4384" s="33">
        <v>102.23142868157721</v>
      </c>
      <c r="E4384" s="34">
        <v>29</v>
      </c>
    </row>
    <row r="4385" spans="2:5" x14ac:dyDescent="0.3">
      <c r="B4385" s="36">
        <v>2007</v>
      </c>
      <c r="C4385" s="31">
        <v>3525</v>
      </c>
      <c r="D4385" s="33">
        <v>88.977181399484834</v>
      </c>
      <c r="E4385" s="34">
        <v>14</v>
      </c>
    </row>
    <row r="4386" spans="2:5" x14ac:dyDescent="0.3">
      <c r="B4386" s="35" t="s">
        <v>680</v>
      </c>
      <c r="C4386" s="31">
        <v>2916.4950980392159</v>
      </c>
      <c r="D4386" s="33">
        <v>92.286592807219549</v>
      </c>
      <c r="E4386" s="34">
        <v>44</v>
      </c>
    </row>
    <row r="4387" spans="2:5" x14ac:dyDescent="0.3">
      <c r="B4387" s="36">
        <v>2004</v>
      </c>
      <c r="C4387" s="31">
        <v>1642.6470588235295</v>
      </c>
      <c r="D4387" s="33">
        <v>85.912471645169134</v>
      </c>
      <c r="E4387" s="34">
        <v>34</v>
      </c>
    </row>
    <row r="4388" spans="2:5" x14ac:dyDescent="0.3">
      <c r="B4388" s="36">
        <v>2005</v>
      </c>
      <c r="C4388" s="31">
        <v>3133.3333333333335</v>
      </c>
      <c r="D4388" s="33">
        <v>112.02898550724638</v>
      </c>
      <c r="E4388" s="34">
        <v>3</v>
      </c>
    </row>
    <row r="4389" spans="2:5" x14ac:dyDescent="0.3">
      <c r="B4389" s="36">
        <v>2006</v>
      </c>
      <c r="C4389" s="31">
        <v>3140</v>
      </c>
      <c r="D4389" s="33">
        <v>88.512312308716403</v>
      </c>
      <c r="E4389" s="34">
        <v>5</v>
      </c>
    </row>
    <row r="4390" spans="2:5" x14ac:dyDescent="0.3">
      <c r="B4390" s="36">
        <v>2007</v>
      </c>
      <c r="C4390" s="31">
        <v>3750</v>
      </c>
      <c r="D4390" s="33">
        <v>82.692601767746282</v>
      </c>
      <c r="E4390" s="34">
        <v>2</v>
      </c>
    </row>
    <row r="4391" spans="2:5" x14ac:dyDescent="0.3">
      <c r="B4391" s="35" t="s">
        <v>681</v>
      </c>
      <c r="C4391" s="31">
        <v>4707.9194045202112</v>
      </c>
      <c r="D4391" s="33">
        <v>98.104708975909716</v>
      </c>
      <c r="E4391" s="34">
        <v>399</v>
      </c>
    </row>
    <row r="4392" spans="2:5" x14ac:dyDescent="0.3">
      <c r="B4392" s="36">
        <v>1997</v>
      </c>
      <c r="C4392" s="31">
        <v>445.83333333333331</v>
      </c>
      <c r="D4392" s="33">
        <v>85.04831826102388</v>
      </c>
      <c r="E4392" s="34">
        <v>6</v>
      </c>
    </row>
    <row r="4393" spans="2:5" x14ac:dyDescent="0.3">
      <c r="B4393" s="36">
        <v>1998</v>
      </c>
      <c r="C4393" s="31">
        <v>725</v>
      </c>
      <c r="D4393" s="33">
        <v>83.040293040293037</v>
      </c>
      <c r="E4393" s="34">
        <v>3</v>
      </c>
    </row>
    <row r="4394" spans="2:5" x14ac:dyDescent="0.3">
      <c r="B4394" s="36">
        <v>1999</v>
      </c>
      <c r="C4394" s="31">
        <v>859.375</v>
      </c>
      <c r="D4394" s="33">
        <v>111.45112006764757</v>
      </c>
      <c r="E4394" s="34">
        <v>8</v>
      </c>
    </row>
    <row r="4395" spans="2:5" x14ac:dyDescent="0.3">
      <c r="B4395" s="36">
        <v>2003</v>
      </c>
      <c r="C4395" s="31">
        <v>1735.483870967742</v>
      </c>
      <c r="D4395" s="33">
        <v>98.87490924997401</v>
      </c>
      <c r="E4395" s="34">
        <v>62</v>
      </c>
    </row>
    <row r="4396" spans="2:5" x14ac:dyDescent="0.3">
      <c r="B4396" s="36">
        <v>2004</v>
      </c>
      <c r="C4396" s="31">
        <v>2427.197802197802</v>
      </c>
      <c r="D4396" s="33">
        <v>106.60139023462399</v>
      </c>
      <c r="E4396" s="34">
        <v>91</v>
      </c>
    </row>
    <row r="4397" spans="2:5" x14ac:dyDescent="0.3">
      <c r="B4397" s="36">
        <v>2005</v>
      </c>
      <c r="C4397" s="31">
        <v>2801</v>
      </c>
      <c r="D4397" s="33">
        <v>103.60200156141502</v>
      </c>
      <c r="E4397" s="34">
        <v>50</v>
      </c>
    </row>
    <row r="4398" spans="2:5" x14ac:dyDescent="0.3">
      <c r="B4398" s="36">
        <v>2006</v>
      </c>
      <c r="C4398" s="31">
        <v>4269.2307692307695</v>
      </c>
      <c r="D4398" s="33">
        <v>94.579077861115977</v>
      </c>
      <c r="E4398" s="34">
        <v>65</v>
      </c>
    </row>
    <row r="4399" spans="2:5" x14ac:dyDescent="0.3">
      <c r="B4399" s="36">
        <v>2007</v>
      </c>
      <c r="C4399" s="31">
        <v>6269.2307692307695</v>
      </c>
      <c r="D4399" s="33">
        <v>99.000560254666112</v>
      </c>
      <c r="E4399" s="34">
        <v>52</v>
      </c>
    </row>
    <row r="4400" spans="2:5" x14ac:dyDescent="0.3">
      <c r="B4400" s="36">
        <v>2008</v>
      </c>
      <c r="C4400" s="31">
        <v>7321.4285714285716</v>
      </c>
      <c r="D4400" s="33">
        <v>100.86762465564044</v>
      </c>
      <c r="E4400" s="34">
        <v>42</v>
      </c>
    </row>
    <row r="4401" spans="2:5" x14ac:dyDescent="0.3">
      <c r="B4401" s="36">
        <v>2009</v>
      </c>
      <c r="C4401" s="31">
        <v>11200</v>
      </c>
      <c r="D4401" s="33">
        <v>91.902752662246328</v>
      </c>
      <c r="E4401" s="34">
        <v>2</v>
      </c>
    </row>
    <row r="4402" spans="2:5" x14ac:dyDescent="0.3">
      <c r="B4402" s="36">
        <v>2010</v>
      </c>
      <c r="C4402" s="31">
        <v>13733.333333333334</v>
      </c>
      <c r="D4402" s="33">
        <v>104.18375088636051</v>
      </c>
      <c r="E4402" s="34">
        <v>18</v>
      </c>
    </row>
    <row r="4403" spans="2:5" x14ac:dyDescent="0.3">
      <c r="B4403" s="35" t="s">
        <v>682</v>
      </c>
      <c r="C4403" s="31">
        <v>700</v>
      </c>
      <c r="D4403" s="33">
        <v>133.33333333333331</v>
      </c>
      <c r="E4403" s="34">
        <v>1</v>
      </c>
    </row>
    <row r="4404" spans="2:5" x14ac:dyDescent="0.3">
      <c r="B4404" s="36">
        <v>1999</v>
      </c>
      <c r="C4404" s="31">
        <v>700</v>
      </c>
      <c r="D4404" s="33">
        <v>133.33333333333331</v>
      </c>
      <c r="E4404" s="34">
        <v>1</v>
      </c>
    </row>
    <row r="4405" spans="2:5" x14ac:dyDescent="0.3">
      <c r="B4405" s="35" t="s">
        <v>683</v>
      </c>
      <c r="C4405" s="31">
        <v>950</v>
      </c>
      <c r="D4405" s="33">
        <v>112.65597147950089</v>
      </c>
      <c r="E4405" s="34">
        <v>2</v>
      </c>
    </row>
    <row r="4406" spans="2:5" x14ac:dyDescent="0.3">
      <c r="B4406" s="36">
        <v>2000</v>
      </c>
      <c r="C4406" s="31">
        <v>950</v>
      </c>
      <c r="D4406" s="33">
        <v>112.65597147950089</v>
      </c>
      <c r="E4406" s="34">
        <v>2</v>
      </c>
    </row>
    <row r="4407" spans="2:5" x14ac:dyDescent="0.3">
      <c r="B4407" s="35" t="s">
        <v>684</v>
      </c>
      <c r="C4407" s="31">
        <v>1711.4669519468625</v>
      </c>
      <c r="D4407" s="33">
        <v>95.616630306831667</v>
      </c>
      <c r="E4407" s="34">
        <v>211</v>
      </c>
    </row>
    <row r="4408" spans="2:5" x14ac:dyDescent="0.3">
      <c r="B4408" s="36">
        <v>1996</v>
      </c>
      <c r="C4408" s="31">
        <v>335</v>
      </c>
      <c r="D4408" s="33">
        <v>53.06878306878307</v>
      </c>
      <c r="E4408" s="34">
        <v>5</v>
      </c>
    </row>
    <row r="4409" spans="2:5" x14ac:dyDescent="0.3">
      <c r="B4409" s="36">
        <v>1997</v>
      </c>
      <c r="C4409" s="31">
        <v>681.25</v>
      </c>
      <c r="D4409" s="33">
        <v>92.803030303030297</v>
      </c>
      <c r="E4409" s="34">
        <v>4</v>
      </c>
    </row>
    <row r="4410" spans="2:5" x14ac:dyDescent="0.3">
      <c r="B4410" s="36">
        <v>1998</v>
      </c>
      <c r="C4410" s="31">
        <v>450</v>
      </c>
      <c r="D4410" s="33">
        <v>63.158666730095305</v>
      </c>
      <c r="E4410" s="34">
        <v>7</v>
      </c>
    </row>
    <row r="4411" spans="2:5" x14ac:dyDescent="0.3">
      <c r="B4411" s="36">
        <v>1999</v>
      </c>
      <c r="C4411" s="31">
        <v>666.07142857142856</v>
      </c>
      <c r="D4411" s="33">
        <v>89.103732571815399</v>
      </c>
      <c r="E4411" s="34">
        <v>28</v>
      </c>
    </row>
    <row r="4412" spans="2:5" x14ac:dyDescent="0.3">
      <c r="B4412" s="36">
        <v>2000</v>
      </c>
      <c r="C4412" s="31">
        <v>990.38461538461536</v>
      </c>
      <c r="D4412" s="33">
        <v>119.14269282986228</v>
      </c>
      <c r="E4412" s="34">
        <v>26</v>
      </c>
    </row>
    <row r="4413" spans="2:5" x14ac:dyDescent="0.3">
      <c r="B4413" s="36">
        <v>2001</v>
      </c>
      <c r="C4413" s="31">
        <v>1032.6530612244899</v>
      </c>
      <c r="D4413" s="33">
        <v>95.471747584985678</v>
      </c>
      <c r="E4413" s="34">
        <v>49</v>
      </c>
    </row>
    <row r="4414" spans="2:5" x14ac:dyDescent="0.3">
      <c r="B4414" s="36">
        <v>2002</v>
      </c>
      <c r="C4414" s="31">
        <v>1165.909090909091</v>
      </c>
      <c r="D4414" s="33">
        <v>89.098138591799156</v>
      </c>
      <c r="E4414" s="34">
        <v>22</v>
      </c>
    </row>
    <row r="4415" spans="2:5" x14ac:dyDescent="0.3">
      <c r="B4415" s="36">
        <v>2003</v>
      </c>
      <c r="C4415" s="31">
        <v>1154.5454545454545</v>
      </c>
      <c r="D4415" s="33">
        <v>101.13613034472104</v>
      </c>
      <c r="E4415" s="34">
        <v>11</v>
      </c>
    </row>
    <row r="4416" spans="2:5" x14ac:dyDescent="0.3">
      <c r="B4416" s="36">
        <v>2004</v>
      </c>
      <c r="C4416" s="31">
        <v>972.72727272727275</v>
      </c>
      <c r="D4416" s="33">
        <v>153.78468523101265</v>
      </c>
      <c r="E4416" s="34">
        <v>11</v>
      </c>
    </row>
    <row r="4417" spans="2:5" x14ac:dyDescent="0.3">
      <c r="B4417" s="36">
        <v>2005</v>
      </c>
      <c r="C4417" s="31">
        <v>2225</v>
      </c>
      <c r="D4417" s="33">
        <v>96.144412191582006</v>
      </c>
      <c r="E4417" s="34">
        <v>8</v>
      </c>
    </row>
    <row r="4418" spans="2:5" x14ac:dyDescent="0.3">
      <c r="B4418" s="36">
        <v>2008</v>
      </c>
      <c r="C4418" s="31">
        <v>4826.5625</v>
      </c>
      <c r="D4418" s="33">
        <v>93.534879532061368</v>
      </c>
      <c r="E4418" s="34">
        <v>32</v>
      </c>
    </row>
    <row r="4419" spans="2:5" x14ac:dyDescent="0.3">
      <c r="B4419" s="36">
        <v>2009</v>
      </c>
      <c r="C4419" s="31">
        <v>6037.5</v>
      </c>
      <c r="D4419" s="33">
        <v>100.95266470223194</v>
      </c>
      <c r="E4419" s="34">
        <v>8</v>
      </c>
    </row>
    <row r="4420" spans="2:5" x14ac:dyDescent="0.3">
      <c r="B4420" s="35" t="s">
        <v>685</v>
      </c>
      <c r="C4420" s="31">
        <v>341.66666666666663</v>
      </c>
      <c r="D4420" s="33">
        <v>75.824074074074076</v>
      </c>
      <c r="E4420" s="34">
        <v>4</v>
      </c>
    </row>
    <row r="4421" spans="2:5" x14ac:dyDescent="0.3">
      <c r="B4421" s="36">
        <v>1995</v>
      </c>
      <c r="C4421" s="31">
        <v>283.33333333333331</v>
      </c>
      <c r="D4421" s="33">
        <v>51.648148148148152</v>
      </c>
      <c r="E4421" s="34">
        <v>3</v>
      </c>
    </row>
    <row r="4422" spans="2:5" x14ac:dyDescent="0.3">
      <c r="B4422" s="36">
        <v>1997</v>
      </c>
      <c r="C4422" s="31">
        <v>400</v>
      </c>
      <c r="D4422" s="33">
        <v>100</v>
      </c>
      <c r="E4422" s="34">
        <v>1</v>
      </c>
    </row>
    <row r="4423" spans="2:5" x14ac:dyDescent="0.3">
      <c r="B4423" s="35" t="s">
        <v>686</v>
      </c>
      <c r="C4423" s="31">
        <v>614.35185185185173</v>
      </c>
      <c r="D4423" s="33">
        <v>103.79199110624677</v>
      </c>
      <c r="E4423" s="34">
        <v>22</v>
      </c>
    </row>
    <row r="4424" spans="2:5" x14ac:dyDescent="0.3">
      <c r="B4424" s="36">
        <v>1993</v>
      </c>
      <c r="C4424" s="31">
        <v>350</v>
      </c>
      <c r="D4424" s="33">
        <v>82.35294117647058</v>
      </c>
      <c r="E4424" s="34">
        <v>1</v>
      </c>
    </row>
    <row r="4425" spans="2:5" x14ac:dyDescent="0.3">
      <c r="B4425" s="36">
        <v>1995</v>
      </c>
      <c r="C4425" s="31">
        <v>458.33333333333331</v>
      </c>
      <c r="D4425" s="33">
        <v>132.18390804597701</v>
      </c>
      <c r="E4425" s="34">
        <v>3</v>
      </c>
    </row>
    <row r="4426" spans="2:5" x14ac:dyDescent="0.3">
      <c r="B4426" s="36">
        <v>1996</v>
      </c>
      <c r="C4426" s="31">
        <v>400</v>
      </c>
      <c r="D4426" s="33">
        <v>123.07692307692308</v>
      </c>
      <c r="E4426" s="34">
        <v>1</v>
      </c>
    </row>
    <row r="4427" spans="2:5" x14ac:dyDescent="0.3">
      <c r="B4427" s="36">
        <v>1997</v>
      </c>
      <c r="C4427" s="31">
        <v>300</v>
      </c>
      <c r="D4427" s="33">
        <v>80</v>
      </c>
      <c r="E4427" s="34">
        <v>1</v>
      </c>
    </row>
    <row r="4428" spans="2:5" x14ac:dyDescent="0.3">
      <c r="B4428" s="36">
        <v>1998</v>
      </c>
      <c r="C4428" s="31">
        <v>637.5</v>
      </c>
      <c r="D4428" s="33">
        <v>115.90389016018307</v>
      </c>
      <c r="E4428" s="34">
        <v>2</v>
      </c>
    </row>
    <row r="4429" spans="2:5" x14ac:dyDescent="0.3">
      <c r="B4429" s="36">
        <v>1999</v>
      </c>
      <c r="C4429" s="31">
        <v>950</v>
      </c>
      <c r="D4429" s="33">
        <v>82.142857142857139</v>
      </c>
      <c r="E4429" s="34">
        <v>2</v>
      </c>
    </row>
    <row r="4430" spans="2:5" x14ac:dyDescent="0.3">
      <c r="B4430" s="36">
        <v>2000</v>
      </c>
      <c r="C4430" s="31">
        <v>550</v>
      </c>
      <c r="D4430" s="33">
        <v>67.806267806267812</v>
      </c>
      <c r="E4430" s="34">
        <v>2</v>
      </c>
    </row>
    <row r="4431" spans="2:5" x14ac:dyDescent="0.3">
      <c r="B4431" s="36">
        <v>2001</v>
      </c>
      <c r="C4431" s="31">
        <v>1008.3333333333334</v>
      </c>
      <c r="D4431" s="33">
        <v>149.77814805401013</v>
      </c>
      <c r="E4431" s="34">
        <v>6</v>
      </c>
    </row>
    <row r="4432" spans="2:5" x14ac:dyDescent="0.3">
      <c r="B4432" s="36">
        <v>2002</v>
      </c>
      <c r="C4432" s="31">
        <v>875</v>
      </c>
      <c r="D4432" s="33">
        <v>100.88298449353216</v>
      </c>
      <c r="E4432" s="34">
        <v>4</v>
      </c>
    </row>
    <row r="4433" spans="2:5" x14ac:dyDescent="0.3">
      <c r="B4433" s="32" t="s">
        <v>43</v>
      </c>
      <c r="C4433" s="31">
        <v>14298.001994084398</v>
      </c>
      <c r="D4433" s="33">
        <v>99.266366032573245</v>
      </c>
      <c r="E4433" s="34">
        <v>3174</v>
      </c>
    </row>
    <row r="4434" spans="2:5" x14ac:dyDescent="0.3">
      <c r="B4434" s="35" t="s">
        <v>687</v>
      </c>
      <c r="C4434" s="31">
        <v>9737.2655501922036</v>
      </c>
      <c r="D4434" s="33">
        <v>99.384382735490391</v>
      </c>
      <c r="E4434" s="34">
        <v>2165</v>
      </c>
    </row>
    <row r="4435" spans="2:5" x14ac:dyDescent="0.3">
      <c r="B4435" s="36">
        <v>2002</v>
      </c>
      <c r="C4435" s="31">
        <v>3125</v>
      </c>
      <c r="D4435" s="33">
        <v>97.209458289106067</v>
      </c>
      <c r="E4435" s="34">
        <v>22</v>
      </c>
    </row>
    <row r="4436" spans="2:5" x14ac:dyDescent="0.3">
      <c r="B4436" s="36">
        <v>2003</v>
      </c>
      <c r="C4436" s="31">
        <v>3500</v>
      </c>
      <c r="D4436" s="33">
        <v>102.46884985256938</v>
      </c>
      <c r="E4436" s="34">
        <v>43</v>
      </c>
    </row>
    <row r="4437" spans="2:5" x14ac:dyDescent="0.3">
      <c r="B4437" s="36">
        <v>2004</v>
      </c>
      <c r="C4437" s="31">
        <v>3970.1492537313434</v>
      </c>
      <c r="D4437" s="33">
        <v>102.74355172321464</v>
      </c>
      <c r="E4437" s="34">
        <v>67</v>
      </c>
    </row>
    <row r="4438" spans="2:5" x14ac:dyDescent="0.3">
      <c r="B4438" s="36">
        <v>2005</v>
      </c>
      <c r="C4438" s="31">
        <v>4618.8596491228072</v>
      </c>
      <c r="D4438" s="33">
        <v>103.97980609953648</v>
      </c>
      <c r="E4438" s="34">
        <v>114</v>
      </c>
    </row>
    <row r="4439" spans="2:5" x14ac:dyDescent="0.3">
      <c r="B4439" s="36">
        <v>2006</v>
      </c>
      <c r="C4439" s="31">
        <v>5080.1324503311262</v>
      </c>
      <c r="D4439" s="33">
        <v>96.805321534326708</v>
      </c>
      <c r="E4439" s="34">
        <v>151</v>
      </c>
    </row>
    <row r="4440" spans="2:5" x14ac:dyDescent="0.3">
      <c r="B4440" s="36">
        <v>2007</v>
      </c>
      <c r="C4440" s="31">
        <v>6138.8535031847132</v>
      </c>
      <c r="D4440" s="33">
        <v>98.750126005401086</v>
      </c>
      <c r="E4440" s="34">
        <v>157</v>
      </c>
    </row>
    <row r="4441" spans="2:5" x14ac:dyDescent="0.3">
      <c r="B4441" s="36">
        <v>2008</v>
      </c>
      <c r="C4441" s="31">
        <v>7081.4338235294117</v>
      </c>
      <c r="D4441" s="33">
        <v>100.14729703606726</v>
      </c>
      <c r="E4441" s="34">
        <v>136</v>
      </c>
    </row>
    <row r="4442" spans="2:5" x14ac:dyDescent="0.3">
      <c r="B4442" s="36">
        <v>2009</v>
      </c>
      <c r="C4442" s="31">
        <v>8170.4678362573095</v>
      </c>
      <c r="D4442" s="33">
        <v>98.118261952958889</v>
      </c>
      <c r="E4442" s="34">
        <v>171</v>
      </c>
    </row>
    <row r="4443" spans="2:5" x14ac:dyDescent="0.3">
      <c r="B4443" s="36">
        <v>2010</v>
      </c>
      <c r="C4443" s="31">
        <v>9960.4838709677424</v>
      </c>
      <c r="D4443" s="33">
        <v>98.834275717453906</v>
      </c>
      <c r="E4443" s="34">
        <v>124</v>
      </c>
    </row>
    <row r="4444" spans="2:5" x14ac:dyDescent="0.3">
      <c r="B4444" s="36">
        <v>2011</v>
      </c>
      <c r="C4444" s="31">
        <v>11520.992366412214</v>
      </c>
      <c r="D4444" s="33">
        <v>99.528335884365475</v>
      </c>
      <c r="E4444" s="34">
        <v>131</v>
      </c>
    </row>
    <row r="4445" spans="2:5" x14ac:dyDescent="0.3">
      <c r="B4445" s="36">
        <v>2012</v>
      </c>
      <c r="C4445" s="31">
        <v>13363.440860215054</v>
      </c>
      <c r="D4445" s="33">
        <v>99.314610855345208</v>
      </c>
      <c r="E4445" s="34">
        <v>837</v>
      </c>
    </row>
    <row r="4446" spans="2:5" x14ac:dyDescent="0.3">
      <c r="B4446" s="36">
        <v>2013</v>
      </c>
      <c r="C4446" s="31">
        <v>14474.827586206897</v>
      </c>
      <c r="D4446" s="33">
        <v>98.916105303268736</v>
      </c>
      <c r="E4446" s="34">
        <v>145</v>
      </c>
    </row>
    <row r="4447" spans="2:5" x14ac:dyDescent="0.3">
      <c r="B4447" s="36">
        <v>2014</v>
      </c>
      <c r="C4447" s="31">
        <v>21075.409836065573</v>
      </c>
      <c r="D4447" s="33">
        <v>101.01972038349076</v>
      </c>
      <c r="E4447" s="34">
        <v>61</v>
      </c>
    </row>
    <row r="4448" spans="2:5" x14ac:dyDescent="0.3">
      <c r="B4448" s="36">
        <v>2015</v>
      </c>
      <c r="C4448" s="31">
        <v>24241.666666666668</v>
      </c>
      <c r="D4448" s="33">
        <v>93.545637659761027</v>
      </c>
      <c r="E4448" s="34">
        <v>6</v>
      </c>
    </row>
    <row r="4449" spans="2:5" x14ac:dyDescent="0.3">
      <c r="B4449" s="35" t="s">
        <v>688</v>
      </c>
      <c r="C4449" s="31">
        <v>12159.945013925748</v>
      </c>
      <c r="D4449" s="33">
        <v>98.272231514208883</v>
      </c>
      <c r="E4449" s="34">
        <v>356</v>
      </c>
    </row>
    <row r="4450" spans="2:5" x14ac:dyDescent="0.3">
      <c r="B4450" s="36">
        <v>2008</v>
      </c>
      <c r="C4450" s="31">
        <v>7440.4761904761908</v>
      </c>
      <c r="D4450" s="33">
        <v>99.753908475263344</v>
      </c>
      <c r="E4450" s="34">
        <v>42</v>
      </c>
    </row>
    <row r="4451" spans="2:5" x14ac:dyDescent="0.3">
      <c r="B4451" s="36">
        <v>2009</v>
      </c>
      <c r="C4451" s="31">
        <v>8287</v>
      </c>
      <c r="D4451" s="33">
        <v>96.042743150425537</v>
      </c>
      <c r="E4451" s="34">
        <v>75</v>
      </c>
    </row>
    <row r="4452" spans="2:5" x14ac:dyDescent="0.3">
      <c r="B4452" s="36">
        <v>2010</v>
      </c>
      <c r="C4452" s="31">
        <v>9955.8823529411766</v>
      </c>
      <c r="D4452" s="33">
        <v>99.878268410320445</v>
      </c>
      <c r="E4452" s="34">
        <v>34</v>
      </c>
    </row>
    <row r="4453" spans="2:5" x14ac:dyDescent="0.3">
      <c r="B4453" s="36">
        <v>2011</v>
      </c>
      <c r="C4453" s="31">
        <v>11604.411764705883</v>
      </c>
      <c r="D4453" s="33">
        <v>95.774237725088923</v>
      </c>
      <c r="E4453" s="34">
        <v>34</v>
      </c>
    </row>
    <row r="4454" spans="2:5" x14ac:dyDescent="0.3">
      <c r="B4454" s="36">
        <v>2012</v>
      </c>
      <c r="C4454" s="31">
        <v>14482</v>
      </c>
      <c r="D4454" s="33">
        <v>98.256996771032021</v>
      </c>
      <c r="E4454" s="34">
        <v>75</v>
      </c>
    </row>
    <row r="4455" spans="2:5" x14ac:dyDescent="0.3">
      <c r="B4455" s="36">
        <v>2013</v>
      </c>
      <c r="C4455" s="31">
        <v>14824.390243902439</v>
      </c>
      <c r="D4455" s="33">
        <v>101.76310615356752</v>
      </c>
      <c r="E4455" s="34">
        <v>41</v>
      </c>
    </row>
    <row r="4456" spans="2:5" x14ac:dyDescent="0.3">
      <c r="B4456" s="36">
        <v>2014</v>
      </c>
      <c r="C4456" s="31">
        <v>18525.454545454544</v>
      </c>
      <c r="D4456" s="33">
        <v>96.436359913764363</v>
      </c>
      <c r="E4456" s="34">
        <v>55</v>
      </c>
    </row>
    <row r="4457" spans="2:5" x14ac:dyDescent="0.3">
      <c r="B4457" s="35" t="s">
        <v>689</v>
      </c>
      <c r="C4457" s="31">
        <v>19552.277514714915</v>
      </c>
      <c r="D4457" s="33">
        <v>99.322832332479138</v>
      </c>
      <c r="E4457" s="34">
        <v>495</v>
      </c>
    </row>
    <row r="4458" spans="2:5" x14ac:dyDescent="0.3">
      <c r="B4458" s="36">
        <v>2011</v>
      </c>
      <c r="C4458" s="31">
        <v>15766.091954022988</v>
      </c>
      <c r="D4458" s="33">
        <v>99.002414600424316</v>
      </c>
      <c r="E4458" s="34">
        <v>87</v>
      </c>
    </row>
    <row r="4459" spans="2:5" x14ac:dyDescent="0.3">
      <c r="B4459" s="36">
        <v>2012</v>
      </c>
      <c r="C4459" s="31">
        <v>18003.672316384182</v>
      </c>
      <c r="D4459" s="33">
        <v>99.848419200517839</v>
      </c>
      <c r="E4459" s="34">
        <v>177</v>
      </c>
    </row>
    <row r="4460" spans="2:5" x14ac:dyDescent="0.3">
      <c r="B4460" s="36">
        <v>2013</v>
      </c>
      <c r="C4460" s="31">
        <v>18588.461538461539</v>
      </c>
      <c r="D4460" s="33">
        <v>100.92039879363981</v>
      </c>
      <c r="E4460" s="34">
        <v>65</v>
      </c>
    </row>
    <row r="4461" spans="2:5" x14ac:dyDescent="0.3">
      <c r="B4461" s="36">
        <v>2014</v>
      </c>
      <c r="C4461" s="31">
        <v>21823.161764705881</v>
      </c>
      <c r="D4461" s="33">
        <v>98.902056192888722</v>
      </c>
      <c r="E4461" s="34">
        <v>136</v>
      </c>
    </row>
    <row r="4462" spans="2:5" x14ac:dyDescent="0.3">
      <c r="B4462" s="36">
        <v>2015</v>
      </c>
      <c r="C4462" s="31">
        <v>23580</v>
      </c>
      <c r="D4462" s="33">
        <v>97.940872874924992</v>
      </c>
      <c r="E4462" s="34">
        <v>30</v>
      </c>
    </row>
    <row r="4463" spans="2:5" x14ac:dyDescent="0.3">
      <c r="B4463" s="35" t="s">
        <v>690</v>
      </c>
      <c r="C4463" s="31">
        <v>16618.650793650795</v>
      </c>
      <c r="D4463" s="33">
        <v>97.906200889756292</v>
      </c>
      <c r="E4463" s="34">
        <v>39</v>
      </c>
    </row>
    <row r="4464" spans="2:5" x14ac:dyDescent="0.3">
      <c r="B4464" s="36">
        <v>2012</v>
      </c>
      <c r="C4464" s="31">
        <v>15214.285714285714</v>
      </c>
      <c r="D4464" s="33">
        <v>100.01206002596915</v>
      </c>
      <c r="E4464" s="34">
        <v>28</v>
      </c>
    </row>
    <row r="4465" spans="2:5" x14ac:dyDescent="0.3">
      <c r="B4465" s="36">
        <v>2013</v>
      </c>
      <c r="C4465" s="31">
        <v>16641.666666666668</v>
      </c>
      <c r="D4465" s="33">
        <v>100.20968298334343</v>
      </c>
      <c r="E4465" s="34">
        <v>6</v>
      </c>
    </row>
    <row r="4466" spans="2:5" x14ac:dyDescent="0.3">
      <c r="B4466" s="36">
        <v>2014</v>
      </c>
      <c r="C4466" s="31">
        <v>18000</v>
      </c>
      <c r="D4466" s="33">
        <v>93.496859659956328</v>
      </c>
      <c r="E4466" s="34">
        <v>5</v>
      </c>
    </row>
    <row r="4467" spans="2:5" x14ac:dyDescent="0.3">
      <c r="B4467" s="35" t="s">
        <v>691</v>
      </c>
      <c r="C4467" s="31">
        <v>20890.102707749767</v>
      </c>
      <c r="D4467" s="33">
        <v>99.825789860335405</v>
      </c>
      <c r="E4467" s="34">
        <v>90</v>
      </c>
    </row>
    <row r="4468" spans="2:5" x14ac:dyDescent="0.3">
      <c r="B4468" s="36">
        <v>2013</v>
      </c>
      <c r="C4468" s="31">
        <v>20192.857142857141</v>
      </c>
      <c r="D4468" s="33">
        <v>103.11770385196694</v>
      </c>
      <c r="E4468" s="34">
        <v>28</v>
      </c>
    </row>
    <row r="4469" spans="2:5" x14ac:dyDescent="0.3">
      <c r="B4469" s="36">
        <v>2014</v>
      </c>
      <c r="C4469" s="31">
        <v>19977.450980392157</v>
      </c>
      <c r="D4469" s="33">
        <v>99.826653040665533</v>
      </c>
      <c r="E4469" s="34">
        <v>51</v>
      </c>
    </row>
    <row r="4470" spans="2:5" x14ac:dyDescent="0.3">
      <c r="B4470" s="36">
        <v>2015</v>
      </c>
      <c r="C4470" s="31">
        <v>22500</v>
      </c>
      <c r="D4470" s="33">
        <v>96.533012688373717</v>
      </c>
      <c r="E4470" s="34">
        <v>11</v>
      </c>
    </row>
    <row r="4471" spans="2:5" x14ac:dyDescent="0.3">
      <c r="B4471" s="35" t="s">
        <v>692</v>
      </c>
      <c r="C4471" s="31">
        <v>20749.772727272728</v>
      </c>
      <c r="D4471" s="33">
        <v>101.12301609090956</v>
      </c>
      <c r="E4471" s="34">
        <v>29</v>
      </c>
    </row>
    <row r="4472" spans="2:5" x14ac:dyDescent="0.3">
      <c r="B4472" s="36">
        <v>2012</v>
      </c>
      <c r="C4472" s="31">
        <v>17500</v>
      </c>
      <c r="D4472" s="33">
        <v>98.797912993829044</v>
      </c>
      <c r="E4472" s="34">
        <v>7</v>
      </c>
    </row>
    <row r="4473" spans="2:5" x14ac:dyDescent="0.3">
      <c r="B4473" s="36">
        <v>2013</v>
      </c>
      <c r="C4473" s="31">
        <v>17340</v>
      </c>
      <c r="D4473" s="33">
        <v>101.88367438114399</v>
      </c>
      <c r="E4473" s="34">
        <v>10</v>
      </c>
    </row>
    <row r="4474" spans="2:5" x14ac:dyDescent="0.3">
      <c r="B4474" s="36">
        <v>2014</v>
      </c>
      <c r="C4474" s="31">
        <v>22409.090909090908</v>
      </c>
      <c r="D4474" s="33">
        <v>105.15147315724754</v>
      </c>
      <c r="E4474" s="34">
        <v>11</v>
      </c>
    </row>
    <row r="4475" spans="2:5" x14ac:dyDescent="0.3">
      <c r="B4475" s="36">
        <v>2015</v>
      </c>
      <c r="C4475" s="31">
        <v>25750</v>
      </c>
      <c r="D4475" s="33">
        <v>98.659003831417621</v>
      </c>
      <c r="E4475" s="34">
        <v>1</v>
      </c>
    </row>
    <row r="4476" spans="2:5" x14ac:dyDescent="0.3">
      <c r="B4476" s="32" t="s">
        <v>44</v>
      </c>
      <c r="C4476" s="31">
        <v>5873.3807499100058</v>
      </c>
      <c r="D4476" s="33">
        <v>103.52299453974425</v>
      </c>
      <c r="E4476" s="34">
        <v>4143</v>
      </c>
    </row>
    <row r="4477" spans="2:5" x14ac:dyDescent="0.3">
      <c r="B4477" s="35" t="s">
        <v>693</v>
      </c>
      <c r="C4477" s="31">
        <v>1375</v>
      </c>
      <c r="D4477" s="33">
        <v>75.595238095238088</v>
      </c>
      <c r="E4477" s="34">
        <v>3</v>
      </c>
    </row>
    <row r="4478" spans="2:5" x14ac:dyDescent="0.3">
      <c r="B4478" s="36">
        <v>1995</v>
      </c>
      <c r="C4478" s="31">
        <v>500</v>
      </c>
      <c r="D4478" s="33">
        <v>25</v>
      </c>
      <c r="E4478" s="34">
        <v>1</v>
      </c>
    </row>
    <row r="4479" spans="2:5" x14ac:dyDescent="0.3">
      <c r="B4479" s="36">
        <v>1998</v>
      </c>
      <c r="C4479" s="31">
        <v>2250</v>
      </c>
      <c r="D4479" s="33">
        <v>126.19047619047618</v>
      </c>
      <c r="E4479" s="34">
        <v>2</v>
      </c>
    </row>
    <row r="4480" spans="2:5" x14ac:dyDescent="0.3">
      <c r="B4480" s="35" t="s">
        <v>694</v>
      </c>
      <c r="C4480" s="31">
        <v>809.79166666666663</v>
      </c>
      <c r="D4480" s="33">
        <v>101.84001713906234</v>
      </c>
      <c r="E4480" s="34">
        <v>24</v>
      </c>
    </row>
    <row r="4481" spans="2:5" x14ac:dyDescent="0.3">
      <c r="B4481" s="36">
        <v>1998</v>
      </c>
      <c r="C4481" s="31">
        <v>750</v>
      </c>
      <c r="D4481" s="33">
        <v>150</v>
      </c>
      <c r="E4481" s="34">
        <v>1</v>
      </c>
    </row>
    <row r="4482" spans="2:5" x14ac:dyDescent="0.3">
      <c r="B4482" s="36">
        <v>2000</v>
      </c>
      <c r="C4482" s="31">
        <v>675</v>
      </c>
      <c r="D4482" s="33">
        <v>119.16666666666666</v>
      </c>
      <c r="E4482" s="34">
        <v>2</v>
      </c>
    </row>
    <row r="4483" spans="2:5" x14ac:dyDescent="0.3">
      <c r="B4483" s="36">
        <v>2001</v>
      </c>
      <c r="C4483" s="31">
        <v>625</v>
      </c>
      <c r="D4483" s="33">
        <v>73.091692041636435</v>
      </c>
      <c r="E4483" s="34">
        <v>5</v>
      </c>
    </row>
    <row r="4484" spans="2:5" x14ac:dyDescent="0.3">
      <c r="B4484" s="36">
        <v>2002</v>
      </c>
      <c r="C4484" s="31">
        <v>790</v>
      </c>
      <c r="D4484" s="33">
        <v>130.554241238987</v>
      </c>
      <c r="E4484" s="34">
        <v>5</v>
      </c>
    </row>
    <row r="4485" spans="2:5" x14ac:dyDescent="0.3">
      <c r="B4485" s="36">
        <v>2003</v>
      </c>
      <c r="C4485" s="31">
        <v>1018.75</v>
      </c>
      <c r="D4485" s="33">
        <v>73.509554169135242</v>
      </c>
      <c r="E4485" s="34">
        <v>8</v>
      </c>
    </row>
    <row r="4486" spans="2:5" x14ac:dyDescent="0.3">
      <c r="B4486" s="36">
        <v>2004</v>
      </c>
      <c r="C4486" s="31">
        <v>1000</v>
      </c>
      <c r="D4486" s="33">
        <v>64.717948717948715</v>
      </c>
      <c r="E4486" s="34">
        <v>3</v>
      </c>
    </row>
    <row r="4487" spans="2:5" x14ac:dyDescent="0.3">
      <c r="B4487" s="35" t="s">
        <v>695</v>
      </c>
      <c r="C4487" s="31">
        <v>3480.7374292374293</v>
      </c>
      <c r="D4487" s="33">
        <v>95.825184153996361</v>
      </c>
      <c r="E4487" s="34">
        <v>373</v>
      </c>
    </row>
    <row r="4488" spans="2:5" x14ac:dyDescent="0.3">
      <c r="B4488" s="36">
        <v>1997</v>
      </c>
      <c r="C4488" s="31">
        <v>700</v>
      </c>
      <c r="D4488" s="33">
        <v>103.7037037037037</v>
      </c>
      <c r="E4488" s="34">
        <v>1</v>
      </c>
    </row>
    <row r="4489" spans="2:5" x14ac:dyDescent="0.3">
      <c r="B4489" s="36">
        <v>1998</v>
      </c>
      <c r="C4489" s="31">
        <v>800</v>
      </c>
      <c r="D4489" s="33">
        <v>84.848484848484844</v>
      </c>
      <c r="E4489" s="34">
        <v>2</v>
      </c>
    </row>
    <row r="4490" spans="2:5" x14ac:dyDescent="0.3">
      <c r="B4490" s="36">
        <v>1999</v>
      </c>
      <c r="C4490" s="31">
        <v>440</v>
      </c>
      <c r="D4490" s="33">
        <v>87.035512359650298</v>
      </c>
      <c r="E4490" s="34">
        <v>5</v>
      </c>
    </row>
    <row r="4491" spans="2:5" x14ac:dyDescent="0.3">
      <c r="B4491" s="36">
        <v>2000</v>
      </c>
      <c r="C4491" s="31">
        <v>1000</v>
      </c>
      <c r="D4491" s="33">
        <v>113.10228201424535</v>
      </c>
      <c r="E4491" s="34">
        <v>12</v>
      </c>
    </row>
    <row r="4492" spans="2:5" x14ac:dyDescent="0.3">
      <c r="B4492" s="36">
        <v>2001</v>
      </c>
      <c r="C4492" s="31">
        <v>1396.25</v>
      </c>
      <c r="D4492" s="33">
        <v>103.47895339891031</v>
      </c>
      <c r="E4492" s="34">
        <v>40</v>
      </c>
    </row>
    <row r="4493" spans="2:5" x14ac:dyDescent="0.3">
      <c r="B4493" s="36">
        <v>2002</v>
      </c>
      <c r="C4493" s="31">
        <v>1168.75</v>
      </c>
      <c r="D4493" s="33">
        <v>104.39302818489452</v>
      </c>
      <c r="E4493" s="34">
        <v>20</v>
      </c>
    </row>
    <row r="4494" spans="2:5" x14ac:dyDescent="0.3">
      <c r="B4494" s="36">
        <v>2003</v>
      </c>
      <c r="C4494" s="31">
        <v>1589.7727272727273</v>
      </c>
      <c r="D4494" s="33">
        <v>107.82521303514446</v>
      </c>
      <c r="E4494" s="34">
        <v>44</v>
      </c>
    </row>
    <row r="4495" spans="2:5" x14ac:dyDescent="0.3">
      <c r="B4495" s="36">
        <v>2004</v>
      </c>
      <c r="C4495" s="31">
        <v>2221.1538461538462</v>
      </c>
      <c r="D4495" s="33">
        <v>103.61872912195538</v>
      </c>
      <c r="E4495" s="34">
        <v>13</v>
      </c>
    </row>
    <row r="4496" spans="2:5" x14ac:dyDescent="0.3">
      <c r="B4496" s="36">
        <v>2005</v>
      </c>
      <c r="C4496" s="31">
        <v>2000</v>
      </c>
      <c r="D4496" s="33">
        <v>53.333333333333336</v>
      </c>
      <c r="E4496" s="34">
        <v>1</v>
      </c>
    </row>
    <row r="4497" spans="2:5" x14ac:dyDescent="0.3">
      <c r="B4497" s="36">
        <v>2006</v>
      </c>
      <c r="C4497" s="31">
        <v>4233.6538461538457</v>
      </c>
      <c r="D4497" s="33">
        <v>94.880478497602937</v>
      </c>
      <c r="E4497" s="34">
        <v>52</v>
      </c>
    </row>
    <row r="4498" spans="2:5" x14ac:dyDescent="0.3">
      <c r="B4498" s="36">
        <v>2007</v>
      </c>
      <c r="C4498" s="31">
        <v>4758.125</v>
      </c>
      <c r="D4498" s="33">
        <v>96.533816396136544</v>
      </c>
      <c r="E4498" s="34">
        <v>80</v>
      </c>
    </row>
    <row r="4499" spans="2:5" x14ac:dyDescent="0.3">
      <c r="B4499" s="36">
        <v>2008</v>
      </c>
      <c r="C4499" s="31">
        <v>5896.590909090909</v>
      </c>
      <c r="D4499" s="33">
        <v>93.795742255317421</v>
      </c>
      <c r="E4499" s="34">
        <v>44</v>
      </c>
    </row>
    <row r="4500" spans="2:5" x14ac:dyDescent="0.3">
      <c r="B4500" s="36">
        <v>2009</v>
      </c>
      <c r="C4500" s="31">
        <v>6696.875</v>
      </c>
      <c r="D4500" s="33">
        <v>99.120984601904595</v>
      </c>
      <c r="E4500" s="34">
        <v>32</v>
      </c>
    </row>
    <row r="4501" spans="2:5" x14ac:dyDescent="0.3">
      <c r="B4501" s="36">
        <v>2011</v>
      </c>
      <c r="C4501" s="31">
        <v>9038.461538461539</v>
      </c>
      <c r="D4501" s="33">
        <v>94.992102127043481</v>
      </c>
      <c r="E4501" s="34">
        <v>13</v>
      </c>
    </row>
    <row r="4502" spans="2:5" x14ac:dyDescent="0.3">
      <c r="B4502" s="36">
        <v>2012</v>
      </c>
      <c r="C4502" s="31">
        <v>10271.428571428571</v>
      </c>
      <c r="D4502" s="33">
        <v>96.715398431618155</v>
      </c>
      <c r="E4502" s="34">
        <v>14</v>
      </c>
    </row>
    <row r="4503" spans="2:5" x14ac:dyDescent="0.3">
      <c r="B4503" s="35" t="s">
        <v>696</v>
      </c>
      <c r="C4503" s="31">
        <v>3766.8957978048888</v>
      </c>
      <c r="D4503" s="33">
        <v>97.613646686422783</v>
      </c>
      <c r="E4503" s="34">
        <v>131</v>
      </c>
    </row>
    <row r="4504" spans="2:5" x14ac:dyDescent="0.3">
      <c r="B4504" s="36">
        <v>1998</v>
      </c>
      <c r="C4504" s="31">
        <v>580</v>
      </c>
      <c r="D4504" s="33">
        <v>62.772727272727273</v>
      </c>
      <c r="E4504" s="34">
        <v>5</v>
      </c>
    </row>
    <row r="4505" spans="2:5" x14ac:dyDescent="0.3">
      <c r="B4505" s="36">
        <v>1999</v>
      </c>
      <c r="C4505" s="31">
        <v>650</v>
      </c>
      <c r="D4505" s="33">
        <v>86.666666666666671</v>
      </c>
      <c r="E4505" s="34">
        <v>1</v>
      </c>
    </row>
    <row r="4506" spans="2:5" x14ac:dyDescent="0.3">
      <c r="B4506" s="36">
        <v>2001</v>
      </c>
      <c r="C4506" s="31">
        <v>1436.6666666666667</v>
      </c>
      <c r="D4506" s="33">
        <v>87.957824656322913</v>
      </c>
      <c r="E4506" s="34">
        <v>15</v>
      </c>
    </row>
    <row r="4507" spans="2:5" x14ac:dyDescent="0.3">
      <c r="B4507" s="36">
        <v>2002</v>
      </c>
      <c r="C4507" s="31">
        <v>1668.1818181818182</v>
      </c>
      <c r="D4507" s="33">
        <v>121.10129775501322</v>
      </c>
      <c r="E4507" s="34">
        <v>11</v>
      </c>
    </row>
    <row r="4508" spans="2:5" x14ac:dyDescent="0.3">
      <c r="B4508" s="36">
        <v>2003</v>
      </c>
      <c r="C4508" s="31">
        <v>2225</v>
      </c>
      <c r="D4508" s="33">
        <v>105.03023795313965</v>
      </c>
      <c r="E4508" s="34">
        <v>24</v>
      </c>
    </row>
    <row r="4509" spans="2:5" x14ac:dyDescent="0.3">
      <c r="B4509" s="36">
        <v>2004</v>
      </c>
      <c r="C4509" s="31">
        <v>1815</v>
      </c>
      <c r="D4509" s="33">
        <v>107.39896781915161</v>
      </c>
      <c r="E4509" s="34">
        <v>10</v>
      </c>
    </row>
    <row r="4510" spans="2:5" x14ac:dyDescent="0.3">
      <c r="B4510" s="36">
        <v>2005</v>
      </c>
      <c r="C4510" s="31">
        <v>2970</v>
      </c>
      <c r="D4510" s="33">
        <v>92.275844941308151</v>
      </c>
      <c r="E4510" s="34">
        <v>10</v>
      </c>
    </row>
    <row r="4511" spans="2:5" x14ac:dyDescent="0.3">
      <c r="B4511" s="36">
        <v>2007</v>
      </c>
      <c r="C4511" s="31">
        <v>5148.1481481481478</v>
      </c>
      <c r="D4511" s="33">
        <v>104.23360079804837</v>
      </c>
      <c r="E4511" s="34">
        <v>27</v>
      </c>
    </row>
    <row r="4512" spans="2:5" x14ac:dyDescent="0.3">
      <c r="B4512" s="36">
        <v>2008</v>
      </c>
      <c r="C4512" s="31">
        <v>6525</v>
      </c>
      <c r="D4512" s="33">
        <v>98.604216417161268</v>
      </c>
      <c r="E4512" s="34">
        <v>15</v>
      </c>
    </row>
    <row r="4513" spans="2:5" x14ac:dyDescent="0.3">
      <c r="B4513" s="36">
        <v>2009</v>
      </c>
      <c r="C4513" s="31">
        <v>7175</v>
      </c>
      <c r="D4513" s="33">
        <v>97.121588220342616</v>
      </c>
      <c r="E4513" s="34">
        <v>6</v>
      </c>
    </row>
    <row r="4514" spans="2:5" x14ac:dyDescent="0.3">
      <c r="B4514" s="36">
        <v>2012</v>
      </c>
      <c r="C4514" s="31">
        <v>11242.857142857143</v>
      </c>
      <c r="D4514" s="33">
        <v>110.58714105076879</v>
      </c>
      <c r="E4514" s="34">
        <v>7</v>
      </c>
    </row>
    <row r="4515" spans="2:5" x14ac:dyDescent="0.3">
      <c r="B4515" s="35" t="s">
        <v>697</v>
      </c>
      <c r="C4515" s="31">
        <v>4982.0536005065123</v>
      </c>
      <c r="D4515" s="33">
        <v>96.328421620744194</v>
      </c>
      <c r="E4515" s="34">
        <v>185</v>
      </c>
    </row>
    <row r="4516" spans="2:5" x14ac:dyDescent="0.3">
      <c r="B4516" s="36">
        <v>2004</v>
      </c>
      <c r="C4516" s="31">
        <v>2539.8305084745762</v>
      </c>
      <c r="D4516" s="33">
        <v>104.06339593490691</v>
      </c>
      <c r="E4516" s="34">
        <v>59</v>
      </c>
    </row>
    <row r="4517" spans="2:5" x14ac:dyDescent="0.3">
      <c r="B4517" s="36">
        <v>2005</v>
      </c>
      <c r="C4517" s="31">
        <v>2567.8571428571427</v>
      </c>
      <c r="D4517" s="33">
        <v>92.04885490016072</v>
      </c>
      <c r="E4517" s="34">
        <v>28</v>
      </c>
    </row>
    <row r="4518" spans="2:5" x14ac:dyDescent="0.3">
      <c r="B4518" s="36">
        <v>2006</v>
      </c>
      <c r="C4518" s="31">
        <v>3153.5714285714284</v>
      </c>
      <c r="D4518" s="33">
        <v>100.06608849379998</v>
      </c>
      <c r="E4518" s="34">
        <v>28</v>
      </c>
    </row>
    <row r="4519" spans="2:5" x14ac:dyDescent="0.3">
      <c r="B4519" s="36">
        <v>2007</v>
      </c>
      <c r="C4519" s="31">
        <v>3621.0526315789475</v>
      </c>
      <c r="D4519" s="33">
        <v>92.040211518167567</v>
      </c>
      <c r="E4519" s="34">
        <v>19</v>
      </c>
    </row>
    <row r="4520" spans="2:5" x14ac:dyDescent="0.3">
      <c r="B4520" s="36">
        <v>2008</v>
      </c>
      <c r="C4520" s="31">
        <v>5402.3809523809523</v>
      </c>
      <c r="D4520" s="33">
        <v>98.605990892121838</v>
      </c>
      <c r="E4520" s="34">
        <v>21</v>
      </c>
    </row>
    <row r="4521" spans="2:5" x14ac:dyDescent="0.3">
      <c r="B4521" s="36">
        <v>2010</v>
      </c>
      <c r="C4521" s="31">
        <v>8011.1111111111113</v>
      </c>
      <c r="D4521" s="33">
        <v>89.715191993736909</v>
      </c>
      <c r="E4521" s="34">
        <v>9</v>
      </c>
    </row>
    <row r="4522" spans="2:5" x14ac:dyDescent="0.3">
      <c r="B4522" s="36">
        <v>2011</v>
      </c>
      <c r="C4522" s="31">
        <v>9578.5714285714294</v>
      </c>
      <c r="D4522" s="33">
        <v>97.759217612315467</v>
      </c>
      <c r="E4522" s="34">
        <v>21</v>
      </c>
    </row>
    <row r="4523" spans="2:5" x14ac:dyDescent="0.3">
      <c r="B4523" s="35" t="s">
        <v>698</v>
      </c>
      <c r="C4523" s="31">
        <v>2542.6884904649855</v>
      </c>
      <c r="D4523" s="33">
        <v>121.08297605177027</v>
      </c>
      <c r="E4523" s="34">
        <v>649</v>
      </c>
    </row>
    <row r="4524" spans="2:5" x14ac:dyDescent="0.3">
      <c r="B4524" s="36">
        <v>1994</v>
      </c>
      <c r="C4524" s="31">
        <v>375</v>
      </c>
      <c r="D4524" s="33">
        <v>500</v>
      </c>
      <c r="E4524" s="34">
        <v>1</v>
      </c>
    </row>
    <row r="4525" spans="2:5" x14ac:dyDescent="0.3">
      <c r="B4525" s="36">
        <v>1996</v>
      </c>
      <c r="C4525" s="31">
        <v>500</v>
      </c>
      <c r="D4525" s="33">
        <v>86.956521739130437</v>
      </c>
      <c r="E4525" s="34">
        <v>1</v>
      </c>
    </row>
    <row r="4526" spans="2:5" x14ac:dyDescent="0.3">
      <c r="B4526" s="36">
        <v>1997</v>
      </c>
      <c r="C4526" s="31">
        <v>562.5</v>
      </c>
      <c r="D4526" s="33">
        <v>99.169580419580427</v>
      </c>
      <c r="E4526" s="34">
        <v>4</v>
      </c>
    </row>
    <row r="4527" spans="2:5" x14ac:dyDescent="0.3">
      <c r="B4527" s="36">
        <v>1998</v>
      </c>
      <c r="C4527" s="31">
        <v>300</v>
      </c>
      <c r="D4527" s="33">
        <v>63.157894736842103</v>
      </c>
      <c r="E4527" s="34">
        <v>1</v>
      </c>
    </row>
    <row r="4528" spans="2:5" x14ac:dyDescent="0.3">
      <c r="B4528" s="36">
        <v>1999</v>
      </c>
      <c r="C4528" s="31">
        <v>350</v>
      </c>
      <c r="D4528" s="33">
        <v>77.958791208791212</v>
      </c>
      <c r="E4528" s="34">
        <v>4</v>
      </c>
    </row>
    <row r="4529" spans="2:5" x14ac:dyDescent="0.3">
      <c r="B4529" s="36">
        <v>2000</v>
      </c>
      <c r="C4529" s="31">
        <v>871.42857142857144</v>
      </c>
      <c r="D4529" s="33">
        <v>139.18914019875848</v>
      </c>
      <c r="E4529" s="34">
        <v>14</v>
      </c>
    </row>
    <row r="4530" spans="2:5" x14ac:dyDescent="0.3">
      <c r="B4530" s="36">
        <v>2001</v>
      </c>
      <c r="C4530" s="31">
        <v>812.93103448275861</v>
      </c>
      <c r="D4530" s="33">
        <v>116.96468287529768</v>
      </c>
      <c r="E4530" s="34">
        <v>29</v>
      </c>
    </row>
    <row r="4531" spans="2:5" x14ac:dyDescent="0.3">
      <c r="B4531" s="36">
        <v>2002</v>
      </c>
      <c r="C4531" s="31">
        <v>988.23529411764707</v>
      </c>
      <c r="D4531" s="33">
        <v>90.124184587363857</v>
      </c>
      <c r="E4531" s="34">
        <v>34</v>
      </c>
    </row>
    <row r="4532" spans="2:5" x14ac:dyDescent="0.3">
      <c r="B4532" s="36">
        <v>2003</v>
      </c>
      <c r="C4532" s="31">
        <v>1129.375</v>
      </c>
      <c r="D4532" s="33">
        <v>96.531613247704328</v>
      </c>
      <c r="E4532" s="34">
        <v>40</v>
      </c>
    </row>
    <row r="4533" spans="2:5" x14ac:dyDescent="0.3">
      <c r="B4533" s="36">
        <v>2004</v>
      </c>
      <c r="C4533" s="31">
        <v>1647.5806451612902</v>
      </c>
      <c r="D4533" s="33">
        <v>116.65524046002729</v>
      </c>
      <c r="E4533" s="34">
        <v>31</v>
      </c>
    </row>
    <row r="4534" spans="2:5" x14ac:dyDescent="0.3">
      <c r="B4534" s="36">
        <v>2005</v>
      </c>
      <c r="C4534" s="31">
        <v>2245.9677419354839</v>
      </c>
      <c r="D4534" s="33">
        <v>109.17121114655787</v>
      </c>
      <c r="E4534" s="34">
        <v>31</v>
      </c>
    </row>
    <row r="4535" spans="2:5" x14ac:dyDescent="0.3">
      <c r="B4535" s="36">
        <v>2006</v>
      </c>
      <c r="C4535" s="31">
        <v>2689.7727272727275</v>
      </c>
      <c r="D4535" s="33">
        <v>97.248373447082272</v>
      </c>
      <c r="E4535" s="34">
        <v>44</v>
      </c>
    </row>
    <row r="4536" spans="2:5" x14ac:dyDescent="0.3">
      <c r="B4536" s="36">
        <v>2007</v>
      </c>
      <c r="C4536" s="31">
        <v>3446.1538461538462</v>
      </c>
      <c r="D4536" s="33">
        <v>96.241504741791658</v>
      </c>
      <c r="E4536" s="34">
        <v>52</v>
      </c>
    </row>
    <row r="4537" spans="2:5" x14ac:dyDescent="0.3">
      <c r="B4537" s="36">
        <v>2008</v>
      </c>
      <c r="C4537" s="31">
        <v>3601.5151515151515</v>
      </c>
      <c r="D4537" s="33">
        <v>94.310872729584261</v>
      </c>
      <c r="E4537" s="34">
        <v>33</v>
      </c>
    </row>
    <row r="4538" spans="2:5" x14ac:dyDescent="0.3">
      <c r="B4538" s="36">
        <v>2009</v>
      </c>
      <c r="C4538" s="31">
        <v>4212.6190476190477</v>
      </c>
      <c r="D4538" s="33">
        <v>99.923692055873033</v>
      </c>
      <c r="E4538" s="34">
        <v>105</v>
      </c>
    </row>
    <row r="4539" spans="2:5" x14ac:dyDescent="0.3">
      <c r="B4539" s="36">
        <v>2010</v>
      </c>
      <c r="C4539" s="31">
        <v>6347.3684210526317</v>
      </c>
      <c r="D4539" s="33">
        <v>100.88929896605629</v>
      </c>
      <c r="E4539" s="34">
        <v>19</v>
      </c>
    </row>
    <row r="4540" spans="2:5" x14ac:dyDescent="0.3">
      <c r="B4540" s="36">
        <v>2011</v>
      </c>
      <c r="C4540" s="31">
        <v>7144.0677966101694</v>
      </c>
      <c r="D4540" s="33">
        <v>96.499198549520429</v>
      </c>
      <c r="E4540" s="34">
        <v>59</v>
      </c>
    </row>
    <row r="4541" spans="2:5" x14ac:dyDescent="0.3">
      <c r="B4541" s="36">
        <v>2012</v>
      </c>
      <c r="C4541" s="31">
        <v>8543.8775510204086</v>
      </c>
      <c r="D4541" s="33">
        <v>98.501767821903414</v>
      </c>
      <c r="E4541" s="34">
        <v>147</v>
      </c>
    </row>
    <row r="4542" spans="2:5" x14ac:dyDescent="0.3">
      <c r="B4542" s="35" t="s">
        <v>699</v>
      </c>
      <c r="C4542" s="31">
        <v>7235</v>
      </c>
      <c r="D4542" s="33">
        <v>93.160488555088165</v>
      </c>
      <c r="E4542" s="34">
        <v>20</v>
      </c>
    </row>
    <row r="4543" spans="2:5" x14ac:dyDescent="0.3">
      <c r="B4543" s="36">
        <v>2012</v>
      </c>
      <c r="C4543" s="31">
        <v>7235</v>
      </c>
      <c r="D4543" s="33">
        <v>93.160488555088165</v>
      </c>
      <c r="E4543" s="34">
        <v>20</v>
      </c>
    </row>
    <row r="4544" spans="2:5" x14ac:dyDescent="0.3">
      <c r="B4544" s="35" t="s">
        <v>700</v>
      </c>
      <c r="C4544" s="31">
        <v>5978.3205809683814</v>
      </c>
      <c r="D4544" s="33">
        <v>104.30385622123416</v>
      </c>
      <c r="E4544" s="34">
        <v>1027</v>
      </c>
    </row>
    <row r="4545" spans="2:5" x14ac:dyDescent="0.3">
      <c r="B4545" s="36">
        <v>2002</v>
      </c>
      <c r="C4545" s="31">
        <v>1400</v>
      </c>
      <c r="D4545" s="33">
        <v>85.440613026819932</v>
      </c>
      <c r="E4545" s="34">
        <v>2</v>
      </c>
    </row>
    <row r="4546" spans="2:5" x14ac:dyDescent="0.3">
      <c r="B4546" s="36">
        <v>2004</v>
      </c>
      <c r="C4546" s="31">
        <v>1774.1666666666667</v>
      </c>
      <c r="D4546" s="33">
        <v>144.85132572952637</v>
      </c>
      <c r="E4546" s="34">
        <v>30</v>
      </c>
    </row>
    <row r="4547" spans="2:5" x14ac:dyDescent="0.3">
      <c r="B4547" s="36">
        <v>2005</v>
      </c>
      <c r="C4547" s="31">
        <v>2050</v>
      </c>
      <c r="D4547" s="33">
        <v>100.05836366539287</v>
      </c>
      <c r="E4547" s="34">
        <v>21</v>
      </c>
    </row>
    <row r="4548" spans="2:5" x14ac:dyDescent="0.3">
      <c r="B4548" s="36">
        <v>2006</v>
      </c>
      <c r="C4548" s="31">
        <v>2841.3793103448274</v>
      </c>
      <c r="D4548" s="33">
        <v>103.11038488262021</v>
      </c>
      <c r="E4548" s="34">
        <v>29</v>
      </c>
    </row>
    <row r="4549" spans="2:5" x14ac:dyDescent="0.3">
      <c r="B4549" s="36">
        <v>2007</v>
      </c>
      <c r="C4549" s="31">
        <v>4350</v>
      </c>
      <c r="D4549" s="33">
        <v>136.69250645994833</v>
      </c>
      <c r="E4549" s="34">
        <v>2</v>
      </c>
    </row>
    <row r="4550" spans="2:5" x14ac:dyDescent="0.3">
      <c r="B4550" s="36">
        <v>2008</v>
      </c>
      <c r="C4550" s="31">
        <v>4399.2307692307695</v>
      </c>
      <c r="D4550" s="33">
        <v>99.549257254221104</v>
      </c>
      <c r="E4550" s="34">
        <v>65</v>
      </c>
    </row>
    <row r="4551" spans="2:5" x14ac:dyDescent="0.3">
      <c r="B4551" s="36">
        <v>2009</v>
      </c>
      <c r="C4551" s="31">
        <v>5277.8350515463917</v>
      </c>
      <c r="D4551" s="33">
        <v>98.395245934751202</v>
      </c>
      <c r="E4551" s="34">
        <v>97</v>
      </c>
    </row>
    <row r="4552" spans="2:5" x14ac:dyDescent="0.3">
      <c r="B4552" s="36">
        <v>2010</v>
      </c>
      <c r="C4552" s="31">
        <v>6155.4945054945056</v>
      </c>
      <c r="D4552" s="33">
        <v>95.525363774560006</v>
      </c>
      <c r="E4552" s="34">
        <v>91</v>
      </c>
    </row>
    <row r="4553" spans="2:5" x14ac:dyDescent="0.3">
      <c r="B4553" s="36">
        <v>2011</v>
      </c>
      <c r="C4553" s="31">
        <v>7588.5245901639346</v>
      </c>
      <c r="D4553" s="33">
        <v>98.385635277938988</v>
      </c>
      <c r="E4553" s="34">
        <v>122</v>
      </c>
    </row>
    <row r="4554" spans="2:5" x14ac:dyDescent="0.3">
      <c r="B4554" s="36">
        <v>2012</v>
      </c>
      <c r="C4554" s="31">
        <v>9434.1463414634145</v>
      </c>
      <c r="D4554" s="33">
        <v>99.923156093737461</v>
      </c>
      <c r="E4554" s="34">
        <v>123</v>
      </c>
    </row>
    <row r="4555" spans="2:5" x14ac:dyDescent="0.3">
      <c r="B4555" s="36">
        <v>2013</v>
      </c>
      <c r="C4555" s="31">
        <v>9862.1737451737445</v>
      </c>
      <c r="D4555" s="33">
        <v>97.899599347491616</v>
      </c>
      <c r="E4555" s="34">
        <v>259</v>
      </c>
    </row>
    <row r="4556" spans="2:5" x14ac:dyDescent="0.3">
      <c r="B4556" s="36">
        <v>2014</v>
      </c>
      <c r="C4556" s="31">
        <v>11296.327683615818</v>
      </c>
      <c r="D4556" s="33">
        <v>98.006178245265133</v>
      </c>
      <c r="E4556" s="34">
        <v>177</v>
      </c>
    </row>
    <row r="4557" spans="2:5" x14ac:dyDescent="0.3">
      <c r="B4557" s="36">
        <v>2015</v>
      </c>
      <c r="C4557" s="31">
        <v>11288.888888888889</v>
      </c>
      <c r="D4557" s="33">
        <v>98.112501183770902</v>
      </c>
      <c r="E4557" s="34">
        <v>9</v>
      </c>
    </row>
    <row r="4558" spans="2:5" x14ac:dyDescent="0.3">
      <c r="B4558" s="35" t="s">
        <v>701</v>
      </c>
      <c r="C4558" s="31">
        <v>20653.681353767559</v>
      </c>
      <c r="D4558" s="33">
        <v>106.97137789577975</v>
      </c>
      <c r="E4558" s="34">
        <v>133</v>
      </c>
    </row>
    <row r="4559" spans="2:5" x14ac:dyDescent="0.3">
      <c r="B4559" s="36">
        <v>2003</v>
      </c>
      <c r="C4559" s="31">
        <v>11087.5</v>
      </c>
      <c r="D4559" s="33">
        <v>118.87939892515467</v>
      </c>
      <c r="E4559" s="34">
        <v>4</v>
      </c>
    </row>
    <row r="4560" spans="2:5" x14ac:dyDescent="0.3">
      <c r="B4560" s="36">
        <v>2005</v>
      </c>
      <c r="C4560" s="31">
        <v>15150</v>
      </c>
      <c r="D4560" s="33">
        <v>139.54547353469525</v>
      </c>
      <c r="E4560" s="34">
        <v>2</v>
      </c>
    </row>
    <row r="4561" spans="2:5" x14ac:dyDescent="0.3">
      <c r="B4561" s="36">
        <v>2006</v>
      </c>
      <c r="C4561" s="31">
        <v>13940</v>
      </c>
      <c r="D4561" s="33">
        <v>104.20328768578152</v>
      </c>
      <c r="E4561" s="34">
        <v>5</v>
      </c>
    </row>
    <row r="4562" spans="2:5" x14ac:dyDescent="0.3">
      <c r="B4562" s="36">
        <v>2008</v>
      </c>
      <c r="C4562" s="31">
        <v>19068.96551724138</v>
      </c>
      <c r="D4562" s="33">
        <v>97.703177388386209</v>
      </c>
      <c r="E4562" s="34">
        <v>29</v>
      </c>
    </row>
    <row r="4563" spans="2:5" x14ac:dyDescent="0.3">
      <c r="B4563" s="36">
        <v>2010</v>
      </c>
      <c r="C4563" s="31">
        <v>21905.555555555555</v>
      </c>
      <c r="D4563" s="33">
        <v>103.7153954352263</v>
      </c>
      <c r="E4563" s="34">
        <v>9</v>
      </c>
    </row>
    <row r="4564" spans="2:5" x14ac:dyDescent="0.3">
      <c r="B4564" s="36">
        <v>2011</v>
      </c>
      <c r="C4564" s="31">
        <v>22883.333333333332</v>
      </c>
      <c r="D4564" s="33">
        <v>99.294999682143626</v>
      </c>
      <c r="E4564" s="34">
        <v>21</v>
      </c>
    </row>
    <row r="4565" spans="2:5" x14ac:dyDescent="0.3">
      <c r="B4565" s="36">
        <v>2012</v>
      </c>
      <c r="C4565" s="31">
        <v>24836.666666666668</v>
      </c>
      <c r="D4565" s="33">
        <v>95.100387988501964</v>
      </c>
      <c r="E4565" s="34">
        <v>15</v>
      </c>
    </row>
    <row r="4566" spans="2:5" x14ac:dyDescent="0.3">
      <c r="B4566" s="36">
        <v>2013</v>
      </c>
      <c r="C4566" s="31">
        <v>28225</v>
      </c>
      <c r="D4566" s="33">
        <v>104.35054405704723</v>
      </c>
      <c r="E4566" s="34">
        <v>30</v>
      </c>
    </row>
    <row r="4567" spans="2:5" x14ac:dyDescent="0.3">
      <c r="B4567" s="36">
        <v>2014</v>
      </c>
      <c r="C4567" s="31">
        <v>28786.111111111109</v>
      </c>
      <c r="D4567" s="33">
        <v>99.94973636508081</v>
      </c>
      <c r="E4567" s="34">
        <v>18</v>
      </c>
    </row>
    <row r="4568" spans="2:5" x14ac:dyDescent="0.3">
      <c r="B4568" s="35" t="s">
        <v>702</v>
      </c>
      <c r="C4568" s="31">
        <v>10051.515151515152</v>
      </c>
      <c r="D4568" s="33">
        <v>95.33431952562421</v>
      </c>
      <c r="E4568" s="34">
        <v>39</v>
      </c>
    </row>
    <row r="4569" spans="2:5" x14ac:dyDescent="0.3">
      <c r="B4569" s="36">
        <v>2010</v>
      </c>
      <c r="C4569" s="31">
        <v>10840.90909090909</v>
      </c>
      <c r="D4569" s="33">
        <v>101.08086980481998</v>
      </c>
      <c r="E4569" s="34">
        <v>22</v>
      </c>
    </row>
    <row r="4570" spans="2:5" x14ac:dyDescent="0.3">
      <c r="B4570" s="36">
        <v>2011</v>
      </c>
      <c r="C4570" s="31">
        <v>6816.666666666667</v>
      </c>
      <c r="D4570" s="33">
        <v>93.718064751527109</v>
      </c>
      <c r="E4570" s="34">
        <v>6</v>
      </c>
    </row>
    <row r="4571" spans="2:5" x14ac:dyDescent="0.3">
      <c r="B4571" s="36">
        <v>2012</v>
      </c>
      <c r="C4571" s="31">
        <v>9900</v>
      </c>
      <c r="D4571" s="33">
        <v>97.977916229720563</v>
      </c>
      <c r="E4571" s="34">
        <v>2</v>
      </c>
    </row>
    <row r="4572" spans="2:5" x14ac:dyDescent="0.3">
      <c r="B4572" s="36">
        <v>2013</v>
      </c>
      <c r="C4572" s="31">
        <v>10100</v>
      </c>
      <c r="D4572" s="33">
        <v>86.214849438003597</v>
      </c>
      <c r="E4572" s="34">
        <v>4</v>
      </c>
    </row>
    <row r="4573" spans="2:5" x14ac:dyDescent="0.3">
      <c r="B4573" s="36">
        <v>2014</v>
      </c>
      <c r="C4573" s="31">
        <v>12600</v>
      </c>
      <c r="D4573" s="33">
        <v>97.679897404049854</v>
      </c>
      <c r="E4573" s="34">
        <v>5</v>
      </c>
    </row>
    <row r="4574" spans="2:5" x14ac:dyDescent="0.3">
      <c r="B4574" s="35" t="s">
        <v>703</v>
      </c>
      <c r="C4574" s="31">
        <v>3195.8581349206347</v>
      </c>
      <c r="D4574" s="33">
        <v>106.44282913267365</v>
      </c>
      <c r="E4574" s="34">
        <v>210</v>
      </c>
    </row>
    <row r="4575" spans="2:5" x14ac:dyDescent="0.3">
      <c r="B4575" s="36">
        <v>1997</v>
      </c>
      <c r="C4575" s="31">
        <v>250</v>
      </c>
      <c r="D4575" s="33">
        <v>40</v>
      </c>
      <c r="E4575" s="34">
        <v>1</v>
      </c>
    </row>
    <row r="4576" spans="2:5" x14ac:dyDescent="0.3">
      <c r="B4576" s="36">
        <v>1999</v>
      </c>
      <c r="C4576" s="31">
        <v>579.16666666666663</v>
      </c>
      <c r="D4576" s="33">
        <v>119.31327160493827</v>
      </c>
      <c r="E4576" s="34">
        <v>6</v>
      </c>
    </row>
    <row r="4577" spans="2:5" x14ac:dyDescent="0.3">
      <c r="B4577" s="36">
        <v>2000</v>
      </c>
      <c r="C4577" s="31">
        <v>840.625</v>
      </c>
      <c r="D4577" s="33">
        <v>180.41681929181928</v>
      </c>
      <c r="E4577" s="34">
        <v>8</v>
      </c>
    </row>
    <row r="4578" spans="2:5" x14ac:dyDescent="0.3">
      <c r="B4578" s="36">
        <v>2001</v>
      </c>
      <c r="C4578" s="31">
        <v>750</v>
      </c>
      <c r="D4578" s="33">
        <v>116.33996133246508</v>
      </c>
      <c r="E4578" s="34">
        <v>6</v>
      </c>
    </row>
    <row r="4579" spans="2:5" x14ac:dyDescent="0.3">
      <c r="B4579" s="36">
        <v>2014</v>
      </c>
      <c r="C4579" s="31">
        <v>8876.7857142857138</v>
      </c>
      <c r="D4579" s="33">
        <v>98.512434170167609</v>
      </c>
      <c r="E4579" s="34">
        <v>168</v>
      </c>
    </row>
    <row r="4580" spans="2:5" x14ac:dyDescent="0.3">
      <c r="B4580" s="36">
        <v>2015</v>
      </c>
      <c r="C4580" s="31">
        <v>7878.5714285714284</v>
      </c>
      <c r="D4580" s="33">
        <v>84.074488396651617</v>
      </c>
      <c r="E4580" s="34">
        <v>21</v>
      </c>
    </row>
    <row r="4581" spans="2:5" x14ac:dyDescent="0.3">
      <c r="B4581" s="35" t="s">
        <v>704</v>
      </c>
      <c r="C4581" s="31">
        <v>2679.2592592592591</v>
      </c>
      <c r="D4581" s="33">
        <v>96.495984051366818</v>
      </c>
      <c r="E4581" s="34">
        <v>60</v>
      </c>
    </row>
    <row r="4582" spans="2:5" x14ac:dyDescent="0.3">
      <c r="B4582" s="36">
        <v>1997</v>
      </c>
      <c r="C4582" s="31">
        <v>900</v>
      </c>
      <c r="D4582" s="33">
        <v>87.804878048780495</v>
      </c>
      <c r="E4582" s="34">
        <v>1</v>
      </c>
    </row>
    <row r="4583" spans="2:5" x14ac:dyDescent="0.3">
      <c r="B4583" s="36">
        <v>1998</v>
      </c>
      <c r="C4583" s="31">
        <v>500</v>
      </c>
      <c r="D4583" s="33">
        <v>60.606060606060609</v>
      </c>
      <c r="E4583" s="34">
        <v>1</v>
      </c>
    </row>
    <row r="4584" spans="2:5" x14ac:dyDescent="0.3">
      <c r="B4584" s="36">
        <v>1999</v>
      </c>
      <c r="C4584" s="31">
        <v>750</v>
      </c>
      <c r="D4584" s="33">
        <v>99.999999999999986</v>
      </c>
      <c r="E4584" s="34">
        <v>2</v>
      </c>
    </row>
    <row r="4585" spans="2:5" x14ac:dyDescent="0.3">
      <c r="B4585" s="36">
        <v>2001</v>
      </c>
      <c r="C4585" s="31">
        <v>2059.5238095238096</v>
      </c>
      <c r="D4585" s="33">
        <v>118.00411203584413</v>
      </c>
      <c r="E4585" s="34">
        <v>21</v>
      </c>
    </row>
    <row r="4586" spans="2:5" x14ac:dyDescent="0.3">
      <c r="B4586" s="36">
        <v>2002</v>
      </c>
      <c r="C4586" s="31">
        <v>2653.3333333333335</v>
      </c>
      <c r="D4586" s="33">
        <v>85.652974035490473</v>
      </c>
      <c r="E4586" s="34">
        <v>15</v>
      </c>
    </row>
    <row r="4587" spans="2:5" x14ac:dyDescent="0.3">
      <c r="B4587" s="36">
        <v>2003</v>
      </c>
      <c r="C4587" s="31">
        <v>3157.1428571428573</v>
      </c>
      <c r="D4587" s="33">
        <v>101.22700651244158</v>
      </c>
      <c r="E4587" s="34">
        <v>7</v>
      </c>
    </row>
    <row r="4588" spans="2:5" x14ac:dyDescent="0.3">
      <c r="B4588" s="36">
        <v>2004</v>
      </c>
      <c r="C4588" s="31">
        <v>3110</v>
      </c>
      <c r="D4588" s="33">
        <v>118.63747178454305</v>
      </c>
      <c r="E4588" s="34">
        <v>5</v>
      </c>
    </row>
    <row r="4589" spans="2:5" x14ac:dyDescent="0.3">
      <c r="B4589" s="36">
        <v>2005</v>
      </c>
      <c r="C4589" s="31">
        <v>4900</v>
      </c>
      <c r="D4589" s="33">
        <v>88.066374599961392</v>
      </c>
      <c r="E4589" s="34">
        <v>5</v>
      </c>
    </row>
    <row r="4590" spans="2:5" x14ac:dyDescent="0.3">
      <c r="B4590" s="36">
        <v>2006</v>
      </c>
      <c r="C4590" s="31">
        <v>6083.333333333333</v>
      </c>
      <c r="D4590" s="33">
        <v>108.46497883917955</v>
      </c>
      <c r="E4590" s="34">
        <v>3</v>
      </c>
    </row>
    <row r="4591" spans="2:5" x14ac:dyDescent="0.3">
      <c r="B4591" s="35" t="s">
        <v>705</v>
      </c>
      <c r="C4591" s="31">
        <v>1256.825232033241</v>
      </c>
      <c r="D4591" s="33">
        <v>111.69170274288615</v>
      </c>
      <c r="E4591" s="34">
        <v>138</v>
      </c>
    </row>
    <row r="4592" spans="2:5" x14ac:dyDescent="0.3">
      <c r="B4592" s="36">
        <v>1998</v>
      </c>
      <c r="C4592" s="31">
        <v>725</v>
      </c>
      <c r="D4592" s="33">
        <v>95.739731161126542</v>
      </c>
      <c r="E4592" s="34">
        <v>6</v>
      </c>
    </row>
    <row r="4593" spans="2:5" x14ac:dyDescent="0.3">
      <c r="B4593" s="36">
        <v>1999</v>
      </c>
      <c r="C4593" s="31">
        <v>1104</v>
      </c>
      <c r="D4593" s="33">
        <v>169.43328687418418</v>
      </c>
      <c r="E4593" s="34">
        <v>5</v>
      </c>
    </row>
    <row r="4594" spans="2:5" x14ac:dyDescent="0.3">
      <c r="B4594" s="36">
        <v>2000</v>
      </c>
      <c r="C4594" s="31">
        <v>1167.2413793103449</v>
      </c>
      <c r="D4594" s="33">
        <v>115.0703698790885</v>
      </c>
      <c r="E4594" s="34">
        <v>29</v>
      </c>
    </row>
    <row r="4595" spans="2:5" x14ac:dyDescent="0.3">
      <c r="B4595" s="36">
        <v>2001</v>
      </c>
      <c r="C4595" s="31">
        <v>980.92592592592598</v>
      </c>
      <c r="D4595" s="33">
        <v>92.306449785674644</v>
      </c>
      <c r="E4595" s="34">
        <v>27</v>
      </c>
    </row>
    <row r="4596" spans="2:5" x14ac:dyDescent="0.3">
      <c r="B4596" s="36">
        <v>2002</v>
      </c>
      <c r="C4596" s="31">
        <v>1522.2222222222222</v>
      </c>
      <c r="D4596" s="33">
        <v>103.03658251786084</v>
      </c>
      <c r="E4596" s="34">
        <v>36</v>
      </c>
    </row>
    <row r="4597" spans="2:5" x14ac:dyDescent="0.3">
      <c r="B4597" s="36">
        <v>2003</v>
      </c>
      <c r="C4597" s="31">
        <v>1648.3870967741937</v>
      </c>
      <c r="D4597" s="33">
        <v>108.67535581388987</v>
      </c>
      <c r="E4597" s="34">
        <v>31</v>
      </c>
    </row>
    <row r="4598" spans="2:5" x14ac:dyDescent="0.3">
      <c r="B4598" s="36">
        <v>2004</v>
      </c>
      <c r="C4598" s="31">
        <v>1650</v>
      </c>
      <c r="D4598" s="33">
        <v>97.580143168378456</v>
      </c>
      <c r="E4598" s="34">
        <v>4</v>
      </c>
    </row>
    <row r="4599" spans="2:5" x14ac:dyDescent="0.3">
      <c r="B4599" s="35" t="s">
        <v>706</v>
      </c>
      <c r="C4599" s="31">
        <v>9083.443424838486</v>
      </c>
      <c r="D4599" s="33">
        <v>103.41056412797874</v>
      </c>
      <c r="E4599" s="34">
        <v>579</v>
      </c>
    </row>
    <row r="4600" spans="2:5" x14ac:dyDescent="0.3">
      <c r="B4600" s="36">
        <v>2003</v>
      </c>
      <c r="C4600" s="31">
        <v>2325.8620689655172</v>
      </c>
      <c r="D4600" s="33">
        <v>107.17719928719549</v>
      </c>
      <c r="E4600" s="34">
        <v>29</v>
      </c>
    </row>
    <row r="4601" spans="2:5" x14ac:dyDescent="0.3">
      <c r="B4601" s="36">
        <v>2004</v>
      </c>
      <c r="C4601" s="31">
        <v>2178.5714285714284</v>
      </c>
      <c r="D4601" s="33">
        <v>110.79535891517344</v>
      </c>
      <c r="E4601" s="34">
        <v>14</v>
      </c>
    </row>
    <row r="4602" spans="2:5" x14ac:dyDescent="0.3">
      <c r="B4602" s="36">
        <v>2005</v>
      </c>
      <c r="C4602" s="31">
        <v>2672.2222222222222</v>
      </c>
      <c r="D4602" s="33">
        <v>87.275695547847477</v>
      </c>
      <c r="E4602" s="34">
        <v>9</v>
      </c>
    </row>
    <row r="4603" spans="2:5" x14ac:dyDescent="0.3">
      <c r="B4603" s="36">
        <v>2006</v>
      </c>
      <c r="C4603" s="31">
        <v>3750</v>
      </c>
      <c r="D4603" s="33">
        <v>150.49291181434327</v>
      </c>
      <c r="E4603" s="34">
        <v>9</v>
      </c>
    </row>
    <row r="4604" spans="2:5" x14ac:dyDescent="0.3">
      <c r="B4604" s="36">
        <v>2007</v>
      </c>
      <c r="C4604" s="31">
        <v>4562.2448979591836</v>
      </c>
      <c r="D4604" s="33">
        <v>93.276582429089544</v>
      </c>
      <c r="E4604" s="34">
        <v>49</v>
      </c>
    </row>
    <row r="4605" spans="2:5" x14ac:dyDescent="0.3">
      <c r="B4605" s="36">
        <v>2008</v>
      </c>
      <c r="C4605" s="31">
        <v>6593.5483870967746</v>
      </c>
      <c r="D4605" s="33">
        <v>105.07842184672724</v>
      </c>
      <c r="E4605" s="34">
        <v>31</v>
      </c>
    </row>
    <row r="4606" spans="2:5" x14ac:dyDescent="0.3">
      <c r="B4606" s="36">
        <v>2009</v>
      </c>
      <c r="C4606" s="31">
        <v>7103.125</v>
      </c>
      <c r="D4606" s="33">
        <v>97.498875666856463</v>
      </c>
      <c r="E4606" s="34">
        <v>16</v>
      </c>
    </row>
    <row r="4607" spans="2:5" x14ac:dyDescent="0.3">
      <c r="B4607" s="36">
        <v>2010</v>
      </c>
      <c r="C4607" s="31">
        <v>8437.8378378378384</v>
      </c>
      <c r="D4607" s="33">
        <v>95.791271136861596</v>
      </c>
      <c r="E4607" s="34">
        <v>37</v>
      </c>
    </row>
    <row r="4608" spans="2:5" x14ac:dyDescent="0.3">
      <c r="B4608" s="36">
        <v>2011</v>
      </c>
      <c r="C4608" s="31">
        <v>11089.18918918919</v>
      </c>
      <c r="D4608" s="33">
        <v>97.000036625073633</v>
      </c>
      <c r="E4608" s="34">
        <v>37</v>
      </c>
    </row>
    <row r="4609" spans="2:5" x14ac:dyDescent="0.3">
      <c r="B4609" s="36">
        <v>2012</v>
      </c>
      <c r="C4609" s="31">
        <v>13990.476190476191</v>
      </c>
      <c r="D4609" s="33">
        <v>100.64396554239188</v>
      </c>
      <c r="E4609" s="34">
        <v>42</v>
      </c>
    </row>
    <row r="4610" spans="2:5" x14ac:dyDescent="0.3">
      <c r="B4610" s="36">
        <v>2013</v>
      </c>
      <c r="C4610" s="31">
        <v>14539.024390243903</v>
      </c>
      <c r="D4610" s="33">
        <v>99.128789890156128</v>
      </c>
      <c r="E4610" s="34">
        <v>123</v>
      </c>
    </row>
    <row r="4611" spans="2:5" x14ac:dyDescent="0.3">
      <c r="B4611" s="36">
        <v>2014</v>
      </c>
      <c r="C4611" s="31">
        <v>18044.585987261147</v>
      </c>
      <c r="D4611" s="33">
        <v>100.64869688269367</v>
      </c>
      <c r="E4611" s="34">
        <v>157</v>
      </c>
    </row>
    <row r="4612" spans="2:5" x14ac:dyDescent="0.3">
      <c r="B4612" s="36">
        <v>2015</v>
      </c>
      <c r="C4612" s="31">
        <v>22798.076923076922</v>
      </c>
      <c r="D4612" s="33">
        <v>99.529528079313707</v>
      </c>
      <c r="E4612" s="34">
        <v>26</v>
      </c>
    </row>
    <row r="4613" spans="2:5" x14ac:dyDescent="0.3">
      <c r="B4613" s="35" t="s">
        <v>707</v>
      </c>
      <c r="C4613" s="31">
        <v>13871.899758248037</v>
      </c>
      <c r="D4613" s="33">
        <v>99.872157635727717</v>
      </c>
      <c r="E4613" s="34">
        <v>546</v>
      </c>
    </row>
    <row r="4614" spans="2:5" x14ac:dyDescent="0.3">
      <c r="B4614" s="36">
        <v>2011</v>
      </c>
      <c r="C4614" s="31">
        <v>10709.139784946237</v>
      </c>
      <c r="D4614" s="33">
        <v>100.37485177503601</v>
      </c>
      <c r="E4614" s="34">
        <v>93</v>
      </c>
    </row>
    <row r="4615" spans="2:5" x14ac:dyDescent="0.3">
      <c r="B4615" s="36">
        <v>2012</v>
      </c>
      <c r="C4615" s="31">
        <v>12922.916666666666</v>
      </c>
      <c r="D4615" s="33">
        <v>97.928315192256946</v>
      </c>
      <c r="E4615" s="34">
        <v>72</v>
      </c>
    </row>
    <row r="4616" spans="2:5" x14ac:dyDescent="0.3">
      <c r="B4616" s="36">
        <v>2013</v>
      </c>
      <c r="C4616" s="31">
        <v>13990.611353711791</v>
      </c>
      <c r="D4616" s="33">
        <v>100.10386037386125</v>
      </c>
      <c r="E4616" s="34">
        <v>229</v>
      </c>
    </row>
    <row r="4617" spans="2:5" x14ac:dyDescent="0.3">
      <c r="B4617" s="36">
        <v>2014</v>
      </c>
      <c r="C4617" s="31">
        <v>14796.830985915492</v>
      </c>
      <c r="D4617" s="33">
        <v>98.86283816496865</v>
      </c>
      <c r="E4617" s="34">
        <v>142</v>
      </c>
    </row>
    <row r="4618" spans="2:5" x14ac:dyDescent="0.3">
      <c r="B4618" s="36">
        <v>2015</v>
      </c>
      <c r="C4618" s="31">
        <v>16940</v>
      </c>
      <c r="D4618" s="33">
        <v>102.09092267251572</v>
      </c>
      <c r="E4618" s="34">
        <v>10</v>
      </c>
    </row>
    <row r="4619" spans="2:5" x14ac:dyDescent="0.3">
      <c r="B4619" s="35" t="s">
        <v>708</v>
      </c>
      <c r="C4619" s="31">
        <v>7005.5555555555547</v>
      </c>
      <c r="D4619" s="33">
        <v>103.21760819401811</v>
      </c>
      <c r="E4619" s="34">
        <v>26</v>
      </c>
    </row>
    <row r="4620" spans="2:5" x14ac:dyDescent="0.3">
      <c r="B4620" s="36">
        <v>2006</v>
      </c>
      <c r="C4620" s="31">
        <v>5933.333333333333</v>
      </c>
      <c r="D4620" s="33">
        <v>100.47183858581373</v>
      </c>
      <c r="E4620" s="34">
        <v>12</v>
      </c>
    </row>
    <row r="4621" spans="2:5" x14ac:dyDescent="0.3">
      <c r="B4621" s="36">
        <v>2007</v>
      </c>
      <c r="C4621" s="31">
        <v>6708.333333333333</v>
      </c>
      <c r="D4621" s="33">
        <v>103.82155082294152</v>
      </c>
      <c r="E4621" s="34">
        <v>12</v>
      </c>
    </row>
    <row r="4622" spans="2:5" x14ac:dyDescent="0.3">
      <c r="B4622" s="36">
        <v>2008</v>
      </c>
      <c r="C4622" s="31">
        <v>8375</v>
      </c>
      <c r="D4622" s="33">
        <v>105.35943517329909</v>
      </c>
      <c r="E4622" s="34">
        <v>2</v>
      </c>
    </row>
    <row r="4623" spans="2:5" x14ac:dyDescent="0.3">
      <c r="B4623" s="32" t="s">
        <v>45</v>
      </c>
      <c r="C4623" s="31">
        <v>10553.039770567331</v>
      </c>
      <c r="D4623" s="33">
        <v>99.269729129928507</v>
      </c>
      <c r="E4623" s="34">
        <v>53186</v>
      </c>
    </row>
    <row r="4624" spans="2:5" x14ac:dyDescent="0.3">
      <c r="B4624" s="35" t="s">
        <v>709</v>
      </c>
      <c r="C4624" s="31">
        <v>892.5</v>
      </c>
      <c r="D4624" s="33">
        <v>137.68774747894892</v>
      </c>
      <c r="E4624" s="34">
        <v>11</v>
      </c>
    </row>
    <row r="4625" spans="2:5" x14ac:dyDescent="0.3">
      <c r="B4625" s="36">
        <v>1996</v>
      </c>
      <c r="C4625" s="31">
        <v>600</v>
      </c>
      <c r="D4625" s="33">
        <v>154.72922502334268</v>
      </c>
      <c r="E4625" s="34">
        <v>6</v>
      </c>
    </row>
    <row r="4626" spans="2:5" x14ac:dyDescent="0.3">
      <c r="B4626" s="36">
        <v>1998</v>
      </c>
      <c r="C4626" s="31">
        <v>1185</v>
      </c>
      <c r="D4626" s="33">
        <v>120.64626993455515</v>
      </c>
      <c r="E4626" s="34">
        <v>5</v>
      </c>
    </row>
    <row r="4627" spans="2:5" x14ac:dyDescent="0.3">
      <c r="B4627" s="35" t="s">
        <v>710</v>
      </c>
      <c r="C4627" s="31">
        <v>941.66666666666663</v>
      </c>
      <c r="D4627" s="33">
        <v>46.063199473337718</v>
      </c>
      <c r="E4627" s="34">
        <v>4</v>
      </c>
    </row>
    <row r="4628" spans="2:5" x14ac:dyDescent="0.3">
      <c r="B4628" s="36">
        <v>1990</v>
      </c>
      <c r="C4628" s="31">
        <v>1333.3333333333333</v>
      </c>
      <c r="D4628" s="33">
        <v>69.677419354838705</v>
      </c>
      <c r="E4628" s="34">
        <v>3</v>
      </c>
    </row>
    <row r="4629" spans="2:5" x14ac:dyDescent="0.3">
      <c r="B4629" s="36">
        <v>1991</v>
      </c>
      <c r="C4629" s="31">
        <v>550</v>
      </c>
      <c r="D4629" s="33">
        <v>22.448979591836736</v>
      </c>
      <c r="E4629" s="34">
        <v>1</v>
      </c>
    </row>
    <row r="4630" spans="2:5" x14ac:dyDescent="0.3">
      <c r="B4630" s="35" t="s">
        <v>711</v>
      </c>
      <c r="C4630" s="31">
        <v>9182.8809324733247</v>
      </c>
      <c r="D4630" s="33">
        <v>104.72118604553975</v>
      </c>
      <c r="E4630" s="34">
        <v>135</v>
      </c>
    </row>
    <row r="4631" spans="2:5" x14ac:dyDescent="0.3">
      <c r="B4631" s="36">
        <v>2003</v>
      </c>
      <c r="C4631" s="31">
        <v>6616.666666666667</v>
      </c>
      <c r="D4631" s="33">
        <v>113.26140495584117</v>
      </c>
      <c r="E4631" s="34">
        <v>12</v>
      </c>
    </row>
    <row r="4632" spans="2:5" x14ac:dyDescent="0.3">
      <c r="B4632" s="36">
        <v>2004</v>
      </c>
      <c r="C4632" s="31">
        <v>6937.1794871794873</v>
      </c>
      <c r="D4632" s="33">
        <v>101.95519831752759</v>
      </c>
      <c r="E4632" s="34">
        <v>39</v>
      </c>
    </row>
    <row r="4633" spans="2:5" x14ac:dyDescent="0.3">
      <c r="B4633" s="36">
        <v>2005</v>
      </c>
      <c r="C4633" s="31">
        <v>8643.75</v>
      </c>
      <c r="D4633" s="33">
        <v>102.87623768770545</v>
      </c>
      <c r="E4633" s="34">
        <v>24</v>
      </c>
    </row>
    <row r="4634" spans="2:5" x14ac:dyDescent="0.3">
      <c r="B4634" s="36">
        <v>2006</v>
      </c>
      <c r="C4634" s="31">
        <v>9828.2608695652179</v>
      </c>
      <c r="D4634" s="33">
        <v>101.95495541263577</v>
      </c>
      <c r="E4634" s="34">
        <v>23</v>
      </c>
    </row>
    <row r="4635" spans="2:5" x14ac:dyDescent="0.3">
      <c r="B4635" s="36">
        <v>2007</v>
      </c>
      <c r="C4635" s="31">
        <v>10700</v>
      </c>
      <c r="D4635" s="33">
        <v>102.47854347083745</v>
      </c>
      <c r="E4635" s="34">
        <v>16</v>
      </c>
    </row>
    <row r="4636" spans="2:5" x14ac:dyDescent="0.3">
      <c r="B4636" s="36">
        <v>2008</v>
      </c>
      <c r="C4636" s="31">
        <v>12371.428571428571</v>
      </c>
      <c r="D4636" s="33">
        <v>105.80077642869108</v>
      </c>
      <c r="E4636" s="34">
        <v>21</v>
      </c>
    </row>
    <row r="4637" spans="2:5" x14ac:dyDescent="0.3">
      <c r="B4637" s="35" t="s">
        <v>712</v>
      </c>
      <c r="C4637" s="31">
        <v>21745.016150344334</v>
      </c>
      <c r="D4637" s="33">
        <v>97.396784915580483</v>
      </c>
      <c r="E4637" s="34">
        <v>200</v>
      </c>
    </row>
    <row r="4638" spans="2:5" x14ac:dyDescent="0.3">
      <c r="B4638" s="36">
        <v>2009</v>
      </c>
      <c r="C4638" s="31">
        <v>16987.5</v>
      </c>
      <c r="D4638" s="33">
        <v>104.80767108169933</v>
      </c>
      <c r="E4638" s="34">
        <v>28</v>
      </c>
    </row>
    <row r="4639" spans="2:5" x14ac:dyDescent="0.3">
      <c r="B4639" s="36">
        <v>2010</v>
      </c>
      <c r="C4639" s="31">
        <v>19373.611111111109</v>
      </c>
      <c r="D4639" s="33">
        <v>104.566498880968</v>
      </c>
      <c r="E4639" s="34">
        <v>36</v>
      </c>
    </row>
    <row r="4640" spans="2:5" x14ac:dyDescent="0.3">
      <c r="B4640" s="36">
        <v>2011</v>
      </c>
      <c r="C4640" s="31">
        <v>19560.869565217392</v>
      </c>
      <c r="D4640" s="33">
        <v>97.787801980862426</v>
      </c>
      <c r="E4640" s="34">
        <v>23</v>
      </c>
    </row>
    <row r="4641" spans="2:5" x14ac:dyDescent="0.3">
      <c r="B4641" s="36">
        <v>2012</v>
      </c>
      <c r="C4641" s="31">
        <v>21758.75</v>
      </c>
      <c r="D4641" s="33">
        <v>99.8641963137798</v>
      </c>
      <c r="E4641" s="34">
        <v>40</v>
      </c>
    </row>
    <row r="4642" spans="2:5" x14ac:dyDescent="0.3">
      <c r="B4642" s="36">
        <v>2013</v>
      </c>
      <c r="C4642" s="31">
        <v>24613.414634146342</v>
      </c>
      <c r="D4642" s="33">
        <v>99.639503888645933</v>
      </c>
      <c r="E4642" s="34">
        <v>41</v>
      </c>
    </row>
    <row r="4643" spans="2:5" x14ac:dyDescent="0.3">
      <c r="B4643" s="36">
        <v>2014</v>
      </c>
      <c r="C4643" s="31">
        <v>26320.967741935485</v>
      </c>
      <c r="D4643" s="33">
        <v>98.982790005043313</v>
      </c>
      <c r="E4643" s="34">
        <v>31</v>
      </c>
    </row>
    <row r="4644" spans="2:5" x14ac:dyDescent="0.3">
      <c r="B4644" s="36">
        <v>2015</v>
      </c>
      <c r="C4644" s="31">
        <v>23600</v>
      </c>
      <c r="D4644" s="33">
        <v>76.129032258064512</v>
      </c>
      <c r="E4644" s="34">
        <v>1</v>
      </c>
    </row>
    <row r="4645" spans="2:5" x14ac:dyDescent="0.3">
      <c r="B4645" s="35" t="s">
        <v>713</v>
      </c>
      <c r="C4645" s="31">
        <v>5085.0769263518778</v>
      </c>
      <c r="D4645" s="33">
        <v>101.59119545811704</v>
      </c>
      <c r="E4645" s="34">
        <v>19173</v>
      </c>
    </row>
    <row r="4646" spans="2:5" x14ac:dyDescent="0.3">
      <c r="B4646" s="36">
        <v>1993</v>
      </c>
      <c r="C4646" s="31">
        <v>400</v>
      </c>
      <c r="D4646" s="33">
        <v>77.631578947368411</v>
      </c>
      <c r="E4646" s="34">
        <v>2</v>
      </c>
    </row>
    <row r="4647" spans="2:5" x14ac:dyDescent="0.3">
      <c r="B4647" s="36">
        <v>1994</v>
      </c>
      <c r="C4647" s="31">
        <v>412.5</v>
      </c>
      <c r="D4647" s="33">
        <v>66.190331407722709</v>
      </c>
      <c r="E4647" s="34">
        <v>4</v>
      </c>
    </row>
    <row r="4648" spans="2:5" x14ac:dyDescent="0.3">
      <c r="B4648" s="36">
        <v>1995</v>
      </c>
      <c r="C4648" s="31">
        <v>558.33333333333337</v>
      </c>
      <c r="D4648" s="33">
        <v>91.686823158663216</v>
      </c>
      <c r="E4648" s="34">
        <v>12</v>
      </c>
    </row>
    <row r="4649" spans="2:5" x14ac:dyDescent="0.3">
      <c r="B4649" s="36">
        <v>1996</v>
      </c>
      <c r="C4649" s="31">
        <v>393.75</v>
      </c>
      <c r="D4649" s="33">
        <v>260.18461791831356</v>
      </c>
      <c r="E4649" s="34">
        <v>8</v>
      </c>
    </row>
    <row r="4650" spans="2:5" x14ac:dyDescent="0.3">
      <c r="B4650" s="36">
        <v>1997</v>
      </c>
      <c r="C4650" s="31">
        <v>464.13043478260869</v>
      </c>
      <c r="D4650" s="33">
        <v>75.131747644849241</v>
      </c>
      <c r="E4650" s="34">
        <v>23</v>
      </c>
    </row>
    <row r="4651" spans="2:5" x14ac:dyDescent="0.3">
      <c r="B4651" s="36">
        <v>1998</v>
      </c>
      <c r="C4651" s="31">
        <v>725.73529411764707</v>
      </c>
      <c r="D4651" s="33">
        <v>102.43395667206337</v>
      </c>
      <c r="E4651" s="34">
        <v>34</v>
      </c>
    </row>
    <row r="4652" spans="2:5" x14ac:dyDescent="0.3">
      <c r="B4652" s="36">
        <v>1999</v>
      </c>
      <c r="C4652" s="31">
        <v>943.54838709677415</v>
      </c>
      <c r="D4652" s="33">
        <v>99.752813700470966</v>
      </c>
      <c r="E4652" s="34">
        <v>62</v>
      </c>
    </row>
    <row r="4653" spans="2:5" x14ac:dyDescent="0.3">
      <c r="B4653" s="36">
        <v>2000</v>
      </c>
      <c r="C4653" s="31">
        <v>1000</v>
      </c>
      <c r="D4653" s="33">
        <v>97.800738602141394</v>
      </c>
      <c r="E4653" s="34">
        <v>53</v>
      </c>
    </row>
    <row r="4654" spans="2:5" x14ac:dyDescent="0.3">
      <c r="B4654" s="36">
        <v>2002</v>
      </c>
      <c r="C4654" s="31">
        <v>1847.4619289340101</v>
      </c>
      <c r="D4654" s="33">
        <v>96.120897636721907</v>
      </c>
      <c r="E4654" s="34">
        <v>197</v>
      </c>
    </row>
    <row r="4655" spans="2:5" x14ac:dyDescent="0.3">
      <c r="B4655" s="36">
        <v>2003</v>
      </c>
      <c r="C4655" s="31">
        <v>2107.9411764705883</v>
      </c>
      <c r="D4655" s="33">
        <v>98.744726215686455</v>
      </c>
      <c r="E4655" s="34">
        <v>255</v>
      </c>
    </row>
    <row r="4656" spans="2:5" x14ac:dyDescent="0.3">
      <c r="B4656" s="36">
        <v>2004</v>
      </c>
      <c r="C4656" s="31">
        <v>2306.25</v>
      </c>
      <c r="D4656" s="33">
        <v>97.537903923484663</v>
      </c>
      <c r="E4656" s="34">
        <v>104</v>
      </c>
    </row>
    <row r="4657" spans="2:5" x14ac:dyDescent="0.3">
      <c r="B4657" s="36">
        <v>2005</v>
      </c>
      <c r="C4657" s="31">
        <v>2826.5151515151515</v>
      </c>
      <c r="D4657" s="33">
        <v>96.73864638942554</v>
      </c>
      <c r="E4657" s="34">
        <v>528</v>
      </c>
    </row>
    <row r="4658" spans="2:5" x14ac:dyDescent="0.3">
      <c r="B4658" s="36">
        <v>2006</v>
      </c>
      <c r="C4658" s="31">
        <v>3430.3063457330418</v>
      </c>
      <c r="D4658" s="33">
        <v>96.376682663495842</v>
      </c>
      <c r="E4658" s="34">
        <v>457</v>
      </c>
    </row>
    <row r="4659" spans="2:5" x14ac:dyDescent="0.3">
      <c r="B4659" s="36">
        <v>2007</v>
      </c>
      <c r="C4659" s="31">
        <v>5153.8551401869163</v>
      </c>
      <c r="D4659" s="33">
        <v>96.859452011659315</v>
      </c>
      <c r="E4659" s="34">
        <v>428</v>
      </c>
    </row>
    <row r="4660" spans="2:5" x14ac:dyDescent="0.3">
      <c r="B4660" s="36">
        <v>2008</v>
      </c>
      <c r="C4660" s="31">
        <v>7210</v>
      </c>
      <c r="D4660" s="33">
        <v>97.275551389744962</v>
      </c>
      <c r="E4660" s="34">
        <v>220</v>
      </c>
    </row>
    <row r="4661" spans="2:5" x14ac:dyDescent="0.3">
      <c r="B4661" s="36">
        <v>2009</v>
      </c>
      <c r="C4661" s="31">
        <v>7945</v>
      </c>
      <c r="D4661" s="33">
        <v>97.69125122415015</v>
      </c>
      <c r="E4661" s="34">
        <v>80</v>
      </c>
    </row>
    <row r="4662" spans="2:5" x14ac:dyDescent="0.3">
      <c r="B4662" s="36">
        <v>2010</v>
      </c>
      <c r="C4662" s="31">
        <v>9553.9772727272721</v>
      </c>
      <c r="D4662" s="33">
        <v>99.897516553760582</v>
      </c>
      <c r="E4662" s="34">
        <v>88</v>
      </c>
    </row>
    <row r="4663" spans="2:5" x14ac:dyDescent="0.3">
      <c r="B4663" s="36">
        <v>2011</v>
      </c>
      <c r="C4663" s="31">
        <v>9837.5991189427314</v>
      </c>
      <c r="D4663" s="33">
        <v>98.478539626245194</v>
      </c>
      <c r="E4663" s="34">
        <v>908</v>
      </c>
    </row>
    <row r="4664" spans="2:5" x14ac:dyDescent="0.3">
      <c r="B4664" s="36">
        <v>2012</v>
      </c>
      <c r="C4664" s="31">
        <v>12045.861354104254</v>
      </c>
      <c r="D4664" s="33">
        <v>100.35197478272318</v>
      </c>
      <c r="E4664" s="34">
        <v>8345</v>
      </c>
    </row>
    <row r="4665" spans="2:5" x14ac:dyDescent="0.3">
      <c r="B4665" s="36">
        <v>2013</v>
      </c>
      <c r="C4665" s="31">
        <v>13276.34508816121</v>
      </c>
      <c r="D4665" s="33">
        <v>99.521277368342595</v>
      </c>
      <c r="E4665" s="34">
        <v>5161</v>
      </c>
    </row>
    <row r="4666" spans="2:5" x14ac:dyDescent="0.3">
      <c r="B4666" s="36">
        <v>2014</v>
      </c>
      <c r="C4666" s="31">
        <v>14802.972424557753</v>
      </c>
      <c r="D4666" s="33">
        <v>98.243479718761634</v>
      </c>
      <c r="E4666" s="34">
        <v>1922</v>
      </c>
    </row>
    <row r="4667" spans="2:5" x14ac:dyDescent="0.3">
      <c r="B4667" s="36">
        <v>2015</v>
      </c>
      <c r="C4667" s="31">
        <v>14629.609929078015</v>
      </c>
      <c r="D4667" s="33">
        <v>90.355792522779595</v>
      </c>
      <c r="E4667" s="34">
        <v>282</v>
      </c>
    </row>
    <row r="4668" spans="2:5" x14ac:dyDescent="0.3">
      <c r="B4668" s="35" t="s">
        <v>714</v>
      </c>
      <c r="C4668" s="31">
        <v>7667.6021165767088</v>
      </c>
      <c r="D4668" s="33">
        <v>98.60733078326929</v>
      </c>
      <c r="E4668" s="34">
        <v>80</v>
      </c>
    </row>
    <row r="4669" spans="2:5" x14ac:dyDescent="0.3">
      <c r="B4669" s="36">
        <v>2007</v>
      </c>
      <c r="C4669" s="31">
        <v>5205.2631578947367</v>
      </c>
      <c r="D4669" s="33">
        <v>98.233890598300007</v>
      </c>
      <c r="E4669" s="34">
        <v>19</v>
      </c>
    </row>
    <row r="4670" spans="2:5" x14ac:dyDescent="0.3">
      <c r="B4670" s="36">
        <v>2008</v>
      </c>
      <c r="C4670" s="31">
        <v>7354.545454545455</v>
      </c>
      <c r="D4670" s="33">
        <v>96.882612456265647</v>
      </c>
      <c r="E4670" s="34">
        <v>11</v>
      </c>
    </row>
    <row r="4671" spans="2:5" x14ac:dyDescent="0.3">
      <c r="B4671" s="36">
        <v>2009</v>
      </c>
      <c r="C4671" s="31">
        <v>6960.3448275862065</v>
      </c>
      <c r="D4671" s="33">
        <v>99.954439355597572</v>
      </c>
      <c r="E4671" s="34">
        <v>29</v>
      </c>
    </row>
    <row r="4672" spans="2:5" x14ac:dyDescent="0.3">
      <c r="B4672" s="36">
        <v>2010</v>
      </c>
      <c r="C4672" s="31">
        <v>8460.7142857142862</v>
      </c>
      <c r="D4672" s="33">
        <v>95.811756814755498</v>
      </c>
      <c r="E4672" s="34">
        <v>14</v>
      </c>
    </row>
    <row r="4673" spans="2:5" x14ac:dyDescent="0.3">
      <c r="B4673" s="36">
        <v>2011</v>
      </c>
      <c r="C4673" s="31">
        <v>10357.142857142857</v>
      </c>
      <c r="D4673" s="33">
        <v>102.15395469142773</v>
      </c>
      <c r="E4673" s="34">
        <v>7</v>
      </c>
    </row>
    <row r="4674" spans="2:5" x14ac:dyDescent="0.3">
      <c r="B4674" s="35" t="s">
        <v>715</v>
      </c>
      <c r="C4674" s="31">
        <v>18244.782410085118</v>
      </c>
      <c r="D4674" s="33">
        <v>98.193596023881454</v>
      </c>
      <c r="E4674" s="34">
        <v>763</v>
      </c>
    </row>
    <row r="4675" spans="2:5" x14ac:dyDescent="0.3">
      <c r="B4675" s="36">
        <v>2004</v>
      </c>
      <c r="C4675" s="31">
        <v>6143.3734939759033</v>
      </c>
      <c r="D4675" s="33">
        <v>102.85645598915426</v>
      </c>
      <c r="E4675" s="34">
        <v>83</v>
      </c>
    </row>
    <row r="4676" spans="2:5" x14ac:dyDescent="0.3">
      <c r="B4676" s="36">
        <v>2005</v>
      </c>
      <c r="C4676" s="31">
        <v>6676.3888888888887</v>
      </c>
      <c r="D4676" s="33">
        <v>94.172967532368887</v>
      </c>
      <c r="E4676" s="34">
        <v>72</v>
      </c>
    </row>
    <row r="4677" spans="2:5" x14ac:dyDescent="0.3">
      <c r="B4677" s="36">
        <v>2006</v>
      </c>
      <c r="C4677" s="31">
        <v>8091.7721518987346</v>
      </c>
      <c r="D4677" s="33">
        <v>101.59463439003866</v>
      </c>
      <c r="E4677" s="34">
        <v>79</v>
      </c>
    </row>
    <row r="4678" spans="2:5" x14ac:dyDescent="0.3">
      <c r="B4678" s="36">
        <v>2007</v>
      </c>
      <c r="C4678" s="31">
        <v>9030.2083333333339</v>
      </c>
      <c r="D4678" s="33">
        <v>100.24626032935578</v>
      </c>
      <c r="E4678" s="34">
        <v>48</v>
      </c>
    </row>
    <row r="4679" spans="2:5" x14ac:dyDescent="0.3">
      <c r="B4679" s="36">
        <v>2008</v>
      </c>
      <c r="C4679" s="31">
        <v>11152</v>
      </c>
      <c r="D4679" s="33">
        <v>96.204696084883395</v>
      </c>
      <c r="E4679" s="34">
        <v>75</v>
      </c>
    </row>
    <row r="4680" spans="2:5" x14ac:dyDescent="0.3">
      <c r="B4680" s="36">
        <v>2009</v>
      </c>
      <c r="C4680" s="31">
        <v>12585.416666666666</v>
      </c>
      <c r="D4680" s="33">
        <v>91.104969868336767</v>
      </c>
      <c r="E4680" s="34">
        <v>24</v>
      </c>
    </row>
    <row r="4681" spans="2:5" x14ac:dyDescent="0.3">
      <c r="B4681" s="36">
        <v>2010</v>
      </c>
      <c r="C4681" s="31">
        <v>18786.486486486487</v>
      </c>
      <c r="D4681" s="33">
        <v>102.05286442119845</v>
      </c>
      <c r="E4681" s="34">
        <v>74</v>
      </c>
    </row>
    <row r="4682" spans="2:5" x14ac:dyDescent="0.3">
      <c r="B4682" s="36">
        <v>2011</v>
      </c>
      <c r="C4682" s="31">
        <v>22401.898734177215</v>
      </c>
      <c r="D4682" s="33">
        <v>98.177307916365407</v>
      </c>
      <c r="E4682" s="34">
        <v>79</v>
      </c>
    </row>
    <row r="4683" spans="2:5" x14ac:dyDescent="0.3">
      <c r="B4683" s="36">
        <v>2012</v>
      </c>
      <c r="C4683" s="31">
        <v>25549.324324324323</v>
      </c>
      <c r="D4683" s="33">
        <v>100.21736062142531</v>
      </c>
      <c r="E4683" s="34">
        <v>74</v>
      </c>
    </row>
    <row r="4684" spans="2:5" x14ac:dyDescent="0.3">
      <c r="B4684" s="36">
        <v>2013</v>
      </c>
      <c r="C4684" s="31">
        <v>24532.984126984127</v>
      </c>
      <c r="D4684" s="33">
        <v>99.073381682406492</v>
      </c>
      <c r="E4684" s="34">
        <v>126</v>
      </c>
    </row>
    <row r="4685" spans="2:5" x14ac:dyDescent="0.3">
      <c r="B4685" s="36">
        <v>2014</v>
      </c>
      <c r="C4685" s="31">
        <v>31987.535714285714</v>
      </c>
      <c r="D4685" s="33">
        <v>96.950271674278568</v>
      </c>
      <c r="E4685" s="34">
        <v>28</v>
      </c>
    </row>
    <row r="4686" spans="2:5" x14ac:dyDescent="0.3">
      <c r="B4686" s="36">
        <v>2015</v>
      </c>
      <c r="C4686" s="31">
        <v>42000</v>
      </c>
      <c r="D4686" s="33">
        <v>95.671981776765378</v>
      </c>
      <c r="E4686" s="34">
        <v>1</v>
      </c>
    </row>
    <row r="4687" spans="2:5" x14ac:dyDescent="0.3">
      <c r="B4687" s="35" t="s">
        <v>716</v>
      </c>
      <c r="C4687" s="31">
        <v>9119.7908674612336</v>
      </c>
      <c r="D4687" s="33">
        <v>99.246300173994356</v>
      </c>
      <c r="E4687" s="34">
        <v>282</v>
      </c>
    </row>
    <row r="4688" spans="2:5" x14ac:dyDescent="0.3">
      <c r="B4688" s="36">
        <v>2009</v>
      </c>
      <c r="C4688" s="31">
        <v>6415.8823529411766</v>
      </c>
      <c r="D4688" s="33">
        <v>97.441727282100629</v>
      </c>
      <c r="E4688" s="34">
        <v>85</v>
      </c>
    </row>
    <row r="4689" spans="2:5" x14ac:dyDescent="0.3">
      <c r="B4689" s="36">
        <v>2010</v>
      </c>
      <c r="C4689" s="31">
        <v>6757.6271186440681</v>
      </c>
      <c r="D4689" s="33">
        <v>98.763701670890029</v>
      </c>
      <c r="E4689" s="34">
        <v>59</v>
      </c>
    </row>
    <row r="4690" spans="2:5" x14ac:dyDescent="0.3">
      <c r="B4690" s="36">
        <v>2011</v>
      </c>
      <c r="C4690" s="31">
        <v>8032.6530612244896</v>
      </c>
      <c r="D4690" s="33">
        <v>102.52935053714378</v>
      </c>
      <c r="E4690" s="34">
        <v>49</v>
      </c>
    </row>
    <row r="4691" spans="2:5" x14ac:dyDescent="0.3">
      <c r="B4691" s="36">
        <v>2012</v>
      </c>
      <c r="C4691" s="31">
        <v>10098.148148148148</v>
      </c>
      <c r="D4691" s="33">
        <v>97.81699348600894</v>
      </c>
      <c r="E4691" s="34">
        <v>27</v>
      </c>
    </row>
    <row r="4692" spans="2:5" x14ac:dyDescent="0.3">
      <c r="B4692" s="36">
        <v>2013</v>
      </c>
      <c r="C4692" s="31">
        <v>11357.291666666666</v>
      </c>
      <c r="D4692" s="33">
        <v>99.196514702459126</v>
      </c>
      <c r="E4692" s="34">
        <v>48</v>
      </c>
    </row>
    <row r="4693" spans="2:5" x14ac:dyDescent="0.3">
      <c r="B4693" s="36">
        <v>2014</v>
      </c>
      <c r="C4693" s="31">
        <v>12057.142857142857</v>
      </c>
      <c r="D4693" s="33">
        <v>99.729513365363587</v>
      </c>
      <c r="E4693" s="34">
        <v>14</v>
      </c>
    </row>
    <row r="4694" spans="2:5" x14ac:dyDescent="0.3">
      <c r="B4694" s="35" t="s">
        <v>717</v>
      </c>
      <c r="C4694" s="31">
        <v>10881.361080688434</v>
      </c>
      <c r="D4694" s="33">
        <v>101.06032749533279</v>
      </c>
      <c r="E4694" s="34">
        <v>1365</v>
      </c>
    </row>
    <row r="4695" spans="2:5" x14ac:dyDescent="0.3">
      <c r="B4695" s="36">
        <v>1998</v>
      </c>
      <c r="C4695" s="31">
        <v>2541.6666666666665</v>
      </c>
      <c r="D4695" s="33">
        <v>107.61262580989819</v>
      </c>
      <c r="E4695" s="34">
        <v>6</v>
      </c>
    </row>
    <row r="4696" spans="2:5" x14ac:dyDescent="0.3">
      <c r="B4696" s="36">
        <v>2000</v>
      </c>
      <c r="C4696" s="31">
        <v>3250</v>
      </c>
      <c r="D4696" s="33">
        <v>99.830526640729289</v>
      </c>
      <c r="E4696" s="34">
        <v>29</v>
      </c>
    </row>
    <row r="4697" spans="2:5" x14ac:dyDescent="0.3">
      <c r="B4697" s="36">
        <v>2001</v>
      </c>
      <c r="C4697" s="31">
        <v>3339.5833333333335</v>
      </c>
      <c r="D4697" s="33">
        <v>103.35706987093168</v>
      </c>
      <c r="E4697" s="34">
        <v>24</v>
      </c>
    </row>
    <row r="4698" spans="2:5" x14ac:dyDescent="0.3">
      <c r="B4698" s="36">
        <v>2002</v>
      </c>
      <c r="C4698" s="31">
        <v>4244.7368421052633</v>
      </c>
      <c r="D4698" s="33">
        <v>98.994657875771239</v>
      </c>
      <c r="E4698" s="34">
        <v>38</v>
      </c>
    </row>
    <row r="4699" spans="2:5" x14ac:dyDescent="0.3">
      <c r="B4699" s="36">
        <v>2003</v>
      </c>
      <c r="C4699" s="31">
        <v>4806.521739130435</v>
      </c>
      <c r="D4699" s="33">
        <v>106.32568020812384</v>
      </c>
      <c r="E4699" s="34">
        <v>46</v>
      </c>
    </row>
    <row r="4700" spans="2:5" x14ac:dyDescent="0.3">
      <c r="B4700" s="36">
        <v>2004</v>
      </c>
      <c r="C4700" s="31">
        <v>5591.8367346938776</v>
      </c>
      <c r="D4700" s="33">
        <v>104.98266608020106</v>
      </c>
      <c r="E4700" s="34">
        <v>49</v>
      </c>
    </row>
    <row r="4701" spans="2:5" x14ac:dyDescent="0.3">
      <c r="B4701" s="36">
        <v>2005</v>
      </c>
      <c r="C4701" s="31">
        <v>7848.030303030303</v>
      </c>
      <c r="D4701" s="33">
        <v>102.70032506580498</v>
      </c>
      <c r="E4701" s="34">
        <v>99</v>
      </c>
    </row>
    <row r="4702" spans="2:5" x14ac:dyDescent="0.3">
      <c r="B4702" s="36">
        <v>2006</v>
      </c>
      <c r="C4702" s="31">
        <v>8305.1020408163258</v>
      </c>
      <c r="D4702" s="33">
        <v>97.103003661144911</v>
      </c>
      <c r="E4702" s="34">
        <v>98</v>
      </c>
    </row>
    <row r="4703" spans="2:5" x14ac:dyDescent="0.3">
      <c r="B4703" s="36">
        <v>2007</v>
      </c>
      <c r="C4703" s="31">
        <v>9398.6842105263149</v>
      </c>
      <c r="D4703" s="33">
        <v>102.62611392384404</v>
      </c>
      <c r="E4703" s="34">
        <v>114</v>
      </c>
    </row>
    <row r="4704" spans="2:5" x14ac:dyDescent="0.3">
      <c r="B4704" s="36">
        <v>2008</v>
      </c>
      <c r="C4704" s="31">
        <v>11134.782608695652</v>
      </c>
      <c r="D4704" s="33">
        <v>101.23437646696426</v>
      </c>
      <c r="E4704" s="34">
        <v>46</v>
      </c>
    </row>
    <row r="4705" spans="2:5" x14ac:dyDescent="0.3">
      <c r="B4705" s="36">
        <v>2009</v>
      </c>
      <c r="C4705" s="31">
        <v>12719.354838709678</v>
      </c>
      <c r="D4705" s="33">
        <v>100.03622482717805</v>
      </c>
      <c r="E4705" s="34">
        <v>31</v>
      </c>
    </row>
    <row r="4706" spans="2:5" x14ac:dyDescent="0.3">
      <c r="B4706" s="36">
        <v>2010</v>
      </c>
      <c r="C4706" s="31">
        <v>14299.367088607594</v>
      </c>
      <c r="D4706" s="33">
        <v>100.4447878648723</v>
      </c>
      <c r="E4706" s="34">
        <v>79</v>
      </c>
    </row>
    <row r="4707" spans="2:5" x14ac:dyDescent="0.3">
      <c r="B4707" s="36">
        <v>2011</v>
      </c>
      <c r="C4707" s="31">
        <v>16596.551724137931</v>
      </c>
      <c r="D4707" s="33">
        <v>99.163060900868615</v>
      </c>
      <c r="E4707" s="34">
        <v>87</v>
      </c>
    </row>
    <row r="4708" spans="2:5" x14ac:dyDescent="0.3">
      <c r="B4708" s="36">
        <v>2012</v>
      </c>
      <c r="C4708" s="31">
        <v>18535.436893203885</v>
      </c>
      <c r="D4708" s="33">
        <v>99.486213251072314</v>
      </c>
      <c r="E4708" s="34">
        <v>206</v>
      </c>
    </row>
    <row r="4709" spans="2:5" x14ac:dyDescent="0.3">
      <c r="B4709" s="36">
        <v>2013</v>
      </c>
      <c r="C4709" s="31">
        <v>19586.164319248826</v>
      </c>
      <c r="D4709" s="33">
        <v>99.104203588872409</v>
      </c>
      <c r="E4709" s="34">
        <v>213</v>
      </c>
    </row>
    <row r="4710" spans="2:5" x14ac:dyDescent="0.3">
      <c r="B4710" s="36">
        <v>2014</v>
      </c>
      <c r="C4710" s="31">
        <v>20576.623376623378</v>
      </c>
      <c r="D4710" s="33">
        <v>98.32009741694057</v>
      </c>
      <c r="E4710" s="34">
        <v>154</v>
      </c>
    </row>
    <row r="4711" spans="2:5" x14ac:dyDescent="0.3">
      <c r="B4711" s="36">
        <v>2015</v>
      </c>
      <c r="C4711" s="31">
        <v>22208.695652173912</v>
      </c>
      <c r="D4711" s="33">
        <v>96.703933967439411</v>
      </c>
      <c r="E4711" s="34">
        <v>46</v>
      </c>
    </row>
    <row r="4712" spans="2:5" x14ac:dyDescent="0.3">
      <c r="B4712" s="35" t="s">
        <v>718</v>
      </c>
      <c r="C4712" s="31">
        <v>65987.958333333328</v>
      </c>
      <c r="D4712" s="33">
        <v>97.296580534585061</v>
      </c>
      <c r="E4712" s="34">
        <v>61</v>
      </c>
    </row>
    <row r="4713" spans="2:5" x14ac:dyDescent="0.3">
      <c r="B4713" s="36">
        <v>2009</v>
      </c>
      <c r="C4713" s="31">
        <v>50375</v>
      </c>
      <c r="D4713" s="33">
        <v>95.175396903246849</v>
      </c>
      <c r="E4713" s="34">
        <v>4</v>
      </c>
    </row>
    <row r="4714" spans="2:5" x14ac:dyDescent="0.3">
      <c r="B4714" s="36">
        <v>2010</v>
      </c>
      <c r="C4714" s="31">
        <v>54500</v>
      </c>
      <c r="D4714" s="33">
        <v>95.97537664695291</v>
      </c>
      <c r="E4714" s="34">
        <v>4</v>
      </c>
    </row>
    <row r="4715" spans="2:5" x14ac:dyDescent="0.3">
      <c r="B4715" s="36">
        <v>2012</v>
      </c>
      <c r="C4715" s="31">
        <v>64010</v>
      </c>
      <c r="D4715" s="33">
        <v>97.689490021286147</v>
      </c>
      <c r="E4715" s="34">
        <v>5</v>
      </c>
    </row>
    <row r="4716" spans="2:5" x14ac:dyDescent="0.3">
      <c r="B4716" s="36">
        <v>2013</v>
      </c>
      <c r="C4716" s="31">
        <v>70168.75</v>
      </c>
      <c r="D4716" s="33">
        <v>94.295737604979792</v>
      </c>
      <c r="E4716" s="34">
        <v>8</v>
      </c>
    </row>
    <row r="4717" spans="2:5" x14ac:dyDescent="0.3">
      <c r="B4717" s="36">
        <v>2014</v>
      </c>
      <c r="C4717" s="31">
        <v>76600</v>
      </c>
      <c r="D4717" s="33">
        <v>99.976510077926477</v>
      </c>
      <c r="E4717" s="34">
        <v>15</v>
      </c>
    </row>
    <row r="4718" spans="2:5" x14ac:dyDescent="0.3">
      <c r="B4718" s="36">
        <v>2015</v>
      </c>
      <c r="C4718" s="31">
        <v>80274</v>
      </c>
      <c r="D4718" s="33">
        <v>100.66697195311815</v>
      </c>
      <c r="E4718" s="34">
        <v>25</v>
      </c>
    </row>
    <row r="4719" spans="2:5" x14ac:dyDescent="0.3">
      <c r="B4719" s="35" t="s">
        <v>719</v>
      </c>
      <c r="C4719" s="31">
        <v>14576.79830126981</v>
      </c>
      <c r="D4719" s="33">
        <v>99.085258754627347</v>
      </c>
      <c r="E4719" s="34">
        <v>472</v>
      </c>
    </row>
    <row r="4720" spans="2:5" x14ac:dyDescent="0.3">
      <c r="B4720" s="36">
        <v>2011</v>
      </c>
      <c r="C4720" s="31">
        <v>12019.270833333334</v>
      </c>
      <c r="D4720" s="33">
        <v>100.31687739284172</v>
      </c>
      <c r="E4720" s="34">
        <v>96</v>
      </c>
    </row>
    <row r="4721" spans="2:5" x14ac:dyDescent="0.3">
      <c r="B4721" s="36">
        <v>2012</v>
      </c>
      <c r="C4721" s="31">
        <v>13784.415584415585</v>
      </c>
      <c r="D4721" s="33">
        <v>98.727614998346567</v>
      </c>
      <c r="E4721" s="34">
        <v>77</v>
      </c>
    </row>
    <row r="4722" spans="2:5" x14ac:dyDescent="0.3">
      <c r="B4722" s="36">
        <v>2013</v>
      </c>
      <c r="C4722" s="31">
        <v>16009.276018099548</v>
      </c>
      <c r="D4722" s="33">
        <v>98.195179172328778</v>
      </c>
      <c r="E4722" s="34">
        <v>221</v>
      </c>
    </row>
    <row r="4723" spans="2:5" x14ac:dyDescent="0.3">
      <c r="B4723" s="36">
        <v>2014</v>
      </c>
      <c r="C4723" s="31">
        <v>16494.23076923077</v>
      </c>
      <c r="D4723" s="33">
        <v>99.101363454992367</v>
      </c>
      <c r="E4723" s="34">
        <v>78</v>
      </c>
    </row>
    <row r="4724" spans="2:5" x14ac:dyDescent="0.3">
      <c r="B4724" s="35" t="s">
        <v>720</v>
      </c>
      <c r="C4724" s="31">
        <v>11440.256070146981</v>
      </c>
      <c r="D4724" s="33">
        <v>99.28159063893915</v>
      </c>
      <c r="E4724" s="34">
        <v>1512</v>
      </c>
    </row>
    <row r="4725" spans="2:5" x14ac:dyDescent="0.3">
      <c r="B4725" s="36">
        <v>2011</v>
      </c>
      <c r="C4725" s="31">
        <v>9284.0425531914898</v>
      </c>
      <c r="D4725" s="33">
        <v>99.932891425826426</v>
      </c>
      <c r="E4725" s="34">
        <v>188</v>
      </c>
    </row>
    <row r="4726" spans="2:5" x14ac:dyDescent="0.3">
      <c r="B4726" s="36">
        <v>2012</v>
      </c>
      <c r="C4726" s="31">
        <v>10495.706666666667</v>
      </c>
      <c r="D4726" s="33">
        <v>100.71009851494084</v>
      </c>
      <c r="E4726" s="34">
        <v>525</v>
      </c>
    </row>
    <row r="4727" spans="2:5" x14ac:dyDescent="0.3">
      <c r="B4727" s="36">
        <v>2013</v>
      </c>
      <c r="C4727" s="31">
        <v>10436.531130876747</v>
      </c>
      <c r="D4727" s="33">
        <v>100.46671480683686</v>
      </c>
      <c r="E4727" s="34">
        <v>787</v>
      </c>
    </row>
    <row r="4728" spans="2:5" x14ac:dyDescent="0.3">
      <c r="B4728" s="36">
        <v>2014</v>
      </c>
      <c r="C4728" s="31">
        <v>13750</v>
      </c>
      <c r="D4728" s="33">
        <v>98.412840746054513</v>
      </c>
      <c r="E4728" s="34">
        <v>2</v>
      </c>
    </row>
    <row r="4729" spans="2:5" x14ac:dyDescent="0.3">
      <c r="B4729" s="36">
        <v>2015</v>
      </c>
      <c r="C4729" s="31">
        <v>13235</v>
      </c>
      <c r="D4729" s="33">
        <v>96.885407701037167</v>
      </c>
      <c r="E4729" s="34">
        <v>10</v>
      </c>
    </row>
    <row r="4730" spans="2:5" x14ac:dyDescent="0.3">
      <c r="B4730" s="35" t="s">
        <v>721</v>
      </c>
      <c r="C4730" s="31">
        <v>5115.394421979051</v>
      </c>
      <c r="D4730" s="33">
        <v>99.901971404087476</v>
      </c>
      <c r="E4730" s="34">
        <v>6487</v>
      </c>
    </row>
    <row r="4731" spans="2:5" x14ac:dyDescent="0.3">
      <c r="B4731" s="36">
        <v>1991</v>
      </c>
      <c r="C4731" s="31">
        <v>400</v>
      </c>
      <c r="D4731" s="33">
        <v>69.565217391304344</v>
      </c>
      <c r="E4731" s="34">
        <v>1</v>
      </c>
    </row>
    <row r="4732" spans="2:5" x14ac:dyDescent="0.3">
      <c r="B4732" s="36">
        <v>1992</v>
      </c>
      <c r="C4732" s="31">
        <v>350</v>
      </c>
      <c r="D4732" s="33">
        <v>58.333333333333336</v>
      </c>
      <c r="E4732" s="34">
        <v>1</v>
      </c>
    </row>
    <row r="4733" spans="2:5" x14ac:dyDescent="0.3">
      <c r="B4733" s="36">
        <v>1993</v>
      </c>
      <c r="C4733" s="31">
        <v>350</v>
      </c>
      <c r="D4733" s="33">
        <v>73.68421052631578</v>
      </c>
      <c r="E4733" s="34">
        <v>1</v>
      </c>
    </row>
    <row r="4734" spans="2:5" x14ac:dyDescent="0.3">
      <c r="B4734" s="36">
        <v>1994</v>
      </c>
      <c r="C4734" s="31">
        <v>450</v>
      </c>
      <c r="D4734" s="33">
        <v>95.110324831687066</v>
      </c>
      <c r="E4734" s="34">
        <v>3</v>
      </c>
    </row>
    <row r="4735" spans="2:5" x14ac:dyDescent="0.3">
      <c r="B4735" s="36">
        <v>1995</v>
      </c>
      <c r="C4735" s="31">
        <v>543.75</v>
      </c>
      <c r="D4735" s="33">
        <v>100.38711537990024</v>
      </c>
      <c r="E4735" s="34">
        <v>16</v>
      </c>
    </row>
    <row r="4736" spans="2:5" x14ac:dyDescent="0.3">
      <c r="B4736" s="36">
        <v>1996</v>
      </c>
      <c r="C4736" s="31">
        <v>595.3125</v>
      </c>
      <c r="D4736" s="33">
        <v>102.26471534577198</v>
      </c>
      <c r="E4736" s="34">
        <v>32</v>
      </c>
    </row>
    <row r="4737" spans="2:5" x14ac:dyDescent="0.3">
      <c r="B4737" s="36">
        <v>1997</v>
      </c>
      <c r="C4737" s="31">
        <v>788.75</v>
      </c>
      <c r="D4737" s="33">
        <v>140.16605091346793</v>
      </c>
      <c r="E4737" s="34">
        <v>40</v>
      </c>
    </row>
    <row r="4738" spans="2:5" x14ac:dyDescent="0.3">
      <c r="B4738" s="36">
        <v>1998</v>
      </c>
      <c r="C4738" s="31">
        <v>731.0344827586207</v>
      </c>
      <c r="D4738" s="33">
        <v>98.982366476658527</v>
      </c>
      <c r="E4738" s="34">
        <v>29</v>
      </c>
    </row>
    <row r="4739" spans="2:5" x14ac:dyDescent="0.3">
      <c r="B4739" s="36">
        <v>1999</v>
      </c>
      <c r="C4739" s="31">
        <v>951.92307692307691</v>
      </c>
      <c r="D4739" s="33">
        <v>146.25557362861673</v>
      </c>
      <c r="E4739" s="34">
        <v>26</v>
      </c>
    </row>
    <row r="4740" spans="2:5" x14ac:dyDescent="0.3">
      <c r="B4740" s="36">
        <v>2000</v>
      </c>
      <c r="C4740" s="31">
        <v>1359.4594594594594</v>
      </c>
      <c r="D4740" s="33">
        <v>127.05499703961998</v>
      </c>
      <c r="E4740" s="34">
        <v>111</v>
      </c>
    </row>
    <row r="4741" spans="2:5" x14ac:dyDescent="0.3">
      <c r="B4741" s="36">
        <v>2001</v>
      </c>
      <c r="C4741" s="31">
        <v>1487.5</v>
      </c>
      <c r="D4741" s="33">
        <v>98.372756528856911</v>
      </c>
      <c r="E4741" s="34">
        <v>58</v>
      </c>
    </row>
    <row r="4742" spans="2:5" x14ac:dyDescent="0.3">
      <c r="B4742" s="36">
        <v>2002</v>
      </c>
      <c r="C4742" s="31">
        <v>1909.493670886076</v>
      </c>
      <c r="D4742" s="33">
        <v>98.939954086774662</v>
      </c>
      <c r="E4742" s="34">
        <v>79</v>
      </c>
    </row>
    <row r="4743" spans="2:5" x14ac:dyDescent="0.3">
      <c r="B4743" s="36">
        <v>2003</v>
      </c>
      <c r="C4743" s="31">
        <v>2333.0985915492956</v>
      </c>
      <c r="D4743" s="33">
        <v>108.01968407025905</v>
      </c>
      <c r="E4743" s="34">
        <v>71</v>
      </c>
    </row>
    <row r="4744" spans="2:5" x14ac:dyDescent="0.3">
      <c r="B4744" s="36">
        <v>2004</v>
      </c>
      <c r="C4744" s="31">
        <v>3162.3430962343095</v>
      </c>
      <c r="D4744" s="33">
        <v>104.23104004111501</v>
      </c>
      <c r="E4744" s="34">
        <v>239</v>
      </c>
    </row>
    <row r="4745" spans="2:5" x14ac:dyDescent="0.3">
      <c r="B4745" s="36">
        <v>2005</v>
      </c>
      <c r="C4745" s="31">
        <v>3456.367924528302</v>
      </c>
      <c r="D4745" s="33">
        <v>97.316963779408653</v>
      </c>
      <c r="E4745" s="34">
        <v>212</v>
      </c>
    </row>
    <row r="4746" spans="2:5" x14ac:dyDescent="0.3">
      <c r="B4746" s="36">
        <v>2006</v>
      </c>
      <c r="C4746" s="31">
        <v>4142.1875</v>
      </c>
      <c r="D4746" s="33">
        <v>96.133434798228691</v>
      </c>
      <c r="E4746" s="34">
        <v>208</v>
      </c>
    </row>
    <row r="4747" spans="2:5" x14ac:dyDescent="0.3">
      <c r="B4747" s="36">
        <v>2007</v>
      </c>
      <c r="C4747" s="31">
        <v>5322.0930232558139</v>
      </c>
      <c r="D4747" s="33">
        <v>98.063207126018554</v>
      </c>
      <c r="E4747" s="34">
        <v>172</v>
      </c>
    </row>
    <row r="4748" spans="2:5" x14ac:dyDescent="0.3">
      <c r="B4748" s="36">
        <v>2008</v>
      </c>
      <c r="C4748" s="31">
        <v>6427.173913043478</v>
      </c>
      <c r="D4748" s="33">
        <v>98.362924655516878</v>
      </c>
      <c r="E4748" s="34">
        <v>92</v>
      </c>
    </row>
    <row r="4749" spans="2:5" x14ac:dyDescent="0.3">
      <c r="B4749" s="36">
        <v>2009</v>
      </c>
      <c r="C4749" s="31">
        <v>10195.266272189348</v>
      </c>
      <c r="D4749" s="33">
        <v>96.375933390851458</v>
      </c>
      <c r="E4749" s="34">
        <v>169</v>
      </c>
    </row>
    <row r="4750" spans="2:5" x14ac:dyDescent="0.3">
      <c r="B4750" s="36">
        <v>2010</v>
      </c>
      <c r="C4750" s="31">
        <v>12063.959390862945</v>
      </c>
      <c r="D4750" s="33">
        <v>97.159994272964582</v>
      </c>
      <c r="E4750" s="34">
        <v>197</v>
      </c>
    </row>
    <row r="4751" spans="2:5" x14ac:dyDescent="0.3">
      <c r="B4751" s="36">
        <v>2011</v>
      </c>
      <c r="C4751" s="31">
        <v>16110.466894197953</v>
      </c>
      <c r="D4751" s="33">
        <v>98.896632721015521</v>
      </c>
      <c r="E4751" s="34">
        <v>1465</v>
      </c>
    </row>
    <row r="4752" spans="2:5" x14ac:dyDescent="0.3">
      <c r="B4752" s="36">
        <v>2012</v>
      </c>
      <c r="C4752" s="31">
        <v>16813.723639865191</v>
      </c>
      <c r="D4752" s="33">
        <v>99.476141878450917</v>
      </c>
      <c r="E4752" s="34">
        <v>2077</v>
      </c>
    </row>
    <row r="4753" spans="2:5" x14ac:dyDescent="0.3">
      <c r="B4753" s="36">
        <v>2013</v>
      </c>
      <c r="C4753" s="31">
        <v>14952.931972789116</v>
      </c>
      <c r="D4753" s="33">
        <v>99.332405898949389</v>
      </c>
      <c r="E4753" s="34">
        <v>882</v>
      </c>
    </row>
    <row r="4754" spans="2:5" x14ac:dyDescent="0.3">
      <c r="B4754" s="36">
        <v>2014</v>
      </c>
      <c r="C4754" s="31">
        <v>17872.630718954249</v>
      </c>
      <c r="D4754" s="33">
        <v>95.162335583013373</v>
      </c>
      <c r="E4754" s="34">
        <v>306</v>
      </c>
    </row>
    <row r="4755" spans="2:5" x14ac:dyDescent="0.3">
      <c r="B4755" s="35" t="s">
        <v>722</v>
      </c>
      <c r="C4755" s="31">
        <v>11609.138094152282</v>
      </c>
      <c r="D4755" s="33">
        <v>99.417067238986732</v>
      </c>
      <c r="E4755" s="34">
        <v>2827</v>
      </c>
    </row>
    <row r="4756" spans="2:5" x14ac:dyDescent="0.3">
      <c r="B4756" s="36">
        <v>2003</v>
      </c>
      <c r="C4756" s="31">
        <v>3580.6722689075632</v>
      </c>
      <c r="D4756" s="33">
        <v>105.03678609190791</v>
      </c>
      <c r="E4756" s="34">
        <v>119</v>
      </c>
    </row>
    <row r="4757" spans="2:5" x14ac:dyDescent="0.3">
      <c r="B4757" s="36">
        <v>2004</v>
      </c>
      <c r="C4757" s="31">
        <v>4267.3184357541895</v>
      </c>
      <c r="D4757" s="33">
        <v>98.386167925932568</v>
      </c>
      <c r="E4757" s="34">
        <v>179</v>
      </c>
    </row>
    <row r="4758" spans="2:5" x14ac:dyDescent="0.3">
      <c r="B4758" s="36">
        <v>2005</v>
      </c>
      <c r="C4758" s="31">
        <v>4986.2790697674418</v>
      </c>
      <c r="D4758" s="33">
        <v>97.198386728377301</v>
      </c>
      <c r="E4758" s="34">
        <v>215</v>
      </c>
    </row>
    <row r="4759" spans="2:5" x14ac:dyDescent="0.3">
      <c r="B4759" s="36">
        <v>2006</v>
      </c>
      <c r="C4759" s="31">
        <v>6270.5275229357794</v>
      </c>
      <c r="D4759" s="33">
        <v>99.126646670377184</v>
      </c>
      <c r="E4759" s="34">
        <v>218</v>
      </c>
    </row>
    <row r="4760" spans="2:5" x14ac:dyDescent="0.3">
      <c r="B4760" s="36">
        <v>2007</v>
      </c>
      <c r="C4760" s="31">
        <v>7103.030303030303</v>
      </c>
      <c r="D4760" s="33">
        <v>98.899423078457446</v>
      </c>
      <c r="E4760" s="34">
        <v>231</v>
      </c>
    </row>
    <row r="4761" spans="2:5" x14ac:dyDescent="0.3">
      <c r="B4761" s="36">
        <v>2009</v>
      </c>
      <c r="C4761" s="31">
        <v>10857.457627118643</v>
      </c>
      <c r="D4761" s="33">
        <v>98.977820501456861</v>
      </c>
      <c r="E4761" s="34">
        <v>295</v>
      </c>
    </row>
    <row r="4762" spans="2:5" x14ac:dyDescent="0.3">
      <c r="B4762" s="36">
        <v>2010</v>
      </c>
      <c r="C4762" s="31">
        <v>13803.418803418803</v>
      </c>
      <c r="D4762" s="33">
        <v>98.021080133381219</v>
      </c>
      <c r="E4762" s="34">
        <v>117</v>
      </c>
    </row>
    <row r="4763" spans="2:5" x14ac:dyDescent="0.3">
      <c r="B4763" s="36">
        <v>2011</v>
      </c>
      <c r="C4763" s="31">
        <v>18005.938628158845</v>
      </c>
      <c r="D4763" s="33">
        <v>99.011762201199815</v>
      </c>
      <c r="E4763" s="34">
        <v>554</v>
      </c>
    </row>
    <row r="4764" spans="2:5" x14ac:dyDescent="0.3">
      <c r="B4764" s="36">
        <v>2012</v>
      </c>
      <c r="C4764" s="31">
        <v>17939.622641509435</v>
      </c>
      <c r="D4764" s="33">
        <v>97.514725306434414</v>
      </c>
      <c r="E4764" s="34">
        <v>371</v>
      </c>
    </row>
    <row r="4765" spans="2:5" x14ac:dyDescent="0.3">
      <c r="B4765" s="36">
        <v>2013</v>
      </c>
      <c r="C4765" s="31">
        <v>20040.070528967255</v>
      </c>
      <c r="D4765" s="33">
        <v>99.378798650451401</v>
      </c>
      <c r="E4765" s="34">
        <v>397</v>
      </c>
    </row>
    <row r="4766" spans="2:5" x14ac:dyDescent="0.3">
      <c r="B4766" s="36">
        <v>2014</v>
      </c>
      <c r="C4766" s="31">
        <v>20846.183206106871</v>
      </c>
      <c r="D4766" s="33">
        <v>102.0361423408778</v>
      </c>
      <c r="E4766" s="34">
        <v>131</v>
      </c>
    </row>
    <row r="4767" spans="2:5" x14ac:dyDescent="0.3">
      <c r="B4767" s="35" t="s">
        <v>723</v>
      </c>
      <c r="C4767" s="31">
        <v>24746.180555555558</v>
      </c>
      <c r="D4767" s="33">
        <v>101.19418822972231</v>
      </c>
      <c r="E4767" s="34">
        <v>42</v>
      </c>
    </row>
    <row r="4768" spans="2:5" x14ac:dyDescent="0.3">
      <c r="B4768" s="36">
        <v>2011</v>
      </c>
      <c r="C4768" s="31">
        <v>19016.666666666668</v>
      </c>
      <c r="D4768" s="33">
        <v>95.627035610620283</v>
      </c>
      <c r="E4768" s="34">
        <v>9</v>
      </c>
    </row>
    <row r="4769" spans="2:5" x14ac:dyDescent="0.3">
      <c r="B4769" s="36">
        <v>2012</v>
      </c>
      <c r="C4769" s="31">
        <v>26400</v>
      </c>
      <c r="D4769" s="33">
        <v>110.92436974789916</v>
      </c>
      <c r="E4769" s="34">
        <v>1</v>
      </c>
    </row>
    <row r="4770" spans="2:5" x14ac:dyDescent="0.3">
      <c r="B4770" s="36">
        <v>2014</v>
      </c>
      <c r="C4770" s="31">
        <v>28821.875</v>
      </c>
      <c r="D4770" s="33">
        <v>97.031159330647498</v>
      </c>
      <c r="E4770" s="34">
        <v>32</v>
      </c>
    </row>
    <row r="4771" spans="2:5" x14ac:dyDescent="0.3">
      <c r="B4771" s="35" t="s">
        <v>724</v>
      </c>
      <c r="C4771" s="31">
        <v>15857.5</v>
      </c>
      <c r="D4771" s="33">
        <v>102.17214321940523</v>
      </c>
      <c r="E4771" s="34">
        <v>42</v>
      </c>
    </row>
    <row r="4772" spans="2:5" x14ac:dyDescent="0.3">
      <c r="B4772" s="36">
        <v>2012</v>
      </c>
      <c r="C4772" s="31">
        <v>13875</v>
      </c>
      <c r="D4772" s="33">
        <v>101.83366882110052</v>
      </c>
      <c r="E4772" s="34">
        <v>32</v>
      </c>
    </row>
    <row r="4773" spans="2:5" x14ac:dyDescent="0.3">
      <c r="B4773" s="36">
        <v>2013</v>
      </c>
      <c r="C4773" s="31">
        <v>17840</v>
      </c>
      <c r="D4773" s="33">
        <v>102.51061761770995</v>
      </c>
      <c r="E4773" s="34">
        <v>10</v>
      </c>
    </row>
    <row r="4774" spans="2:5" x14ac:dyDescent="0.3">
      <c r="B4774" s="35" t="s">
        <v>725</v>
      </c>
      <c r="C4774" s="31">
        <v>20937.068965517243</v>
      </c>
      <c r="D4774" s="33">
        <v>97.661785819560521</v>
      </c>
      <c r="E4774" s="34">
        <v>58</v>
      </c>
    </row>
    <row r="4775" spans="2:5" x14ac:dyDescent="0.3">
      <c r="B4775" s="36">
        <v>2014</v>
      </c>
      <c r="C4775" s="31">
        <v>20937.068965517243</v>
      </c>
      <c r="D4775" s="33">
        <v>97.661785819560521</v>
      </c>
      <c r="E4775" s="34">
        <v>58</v>
      </c>
    </row>
    <row r="4776" spans="2:5" x14ac:dyDescent="0.3">
      <c r="B4776" s="35" t="s">
        <v>726</v>
      </c>
      <c r="C4776" s="31">
        <v>20966.666666666668</v>
      </c>
      <c r="D4776" s="33">
        <v>89.227155664578888</v>
      </c>
      <c r="E4776" s="34">
        <v>3</v>
      </c>
    </row>
    <row r="4777" spans="2:5" x14ac:dyDescent="0.3">
      <c r="B4777" s="36">
        <v>2013</v>
      </c>
      <c r="C4777" s="31">
        <v>20966.666666666668</v>
      </c>
      <c r="D4777" s="33">
        <v>89.227155664578888</v>
      </c>
      <c r="E4777" s="34">
        <v>3</v>
      </c>
    </row>
    <row r="4778" spans="2:5" x14ac:dyDescent="0.3">
      <c r="B4778" s="35" t="s">
        <v>727</v>
      </c>
      <c r="C4778" s="31">
        <v>14855.448717948719</v>
      </c>
      <c r="D4778" s="33">
        <v>97.464238983123238</v>
      </c>
      <c r="E4778" s="34">
        <v>29</v>
      </c>
    </row>
    <row r="4779" spans="2:5" x14ac:dyDescent="0.3">
      <c r="B4779" s="36">
        <v>2013</v>
      </c>
      <c r="C4779" s="31">
        <v>13466.666666666666</v>
      </c>
      <c r="D4779" s="33">
        <v>96.265319681636811</v>
      </c>
      <c r="E4779" s="34">
        <v>3</v>
      </c>
    </row>
    <row r="4780" spans="2:5" x14ac:dyDescent="0.3">
      <c r="B4780" s="36">
        <v>2014</v>
      </c>
      <c r="C4780" s="31">
        <v>16244.23076923077</v>
      </c>
      <c r="D4780" s="33">
        <v>98.663158284609679</v>
      </c>
      <c r="E4780" s="34">
        <v>26</v>
      </c>
    </row>
    <row r="4781" spans="2:5" x14ac:dyDescent="0.3">
      <c r="B4781" s="35" t="s">
        <v>728</v>
      </c>
      <c r="C4781" s="31">
        <v>1983.3333333333333</v>
      </c>
      <c r="D4781" s="33">
        <v>151.50252525252526</v>
      </c>
      <c r="E4781" s="34">
        <v>3</v>
      </c>
    </row>
    <row r="4782" spans="2:5" x14ac:dyDescent="0.3">
      <c r="B4782" s="36">
        <v>1999</v>
      </c>
      <c r="C4782" s="31">
        <v>1983.3333333333333</v>
      </c>
      <c r="D4782" s="33">
        <v>151.50252525252526</v>
      </c>
      <c r="E4782" s="34">
        <v>3</v>
      </c>
    </row>
    <row r="4783" spans="2:5" x14ac:dyDescent="0.3">
      <c r="B4783" s="35" t="s">
        <v>729</v>
      </c>
      <c r="C4783" s="31">
        <v>8556.1336706802631</v>
      </c>
      <c r="D4783" s="33">
        <v>99.333470129562357</v>
      </c>
      <c r="E4783" s="34">
        <v>2089</v>
      </c>
    </row>
    <row r="4784" spans="2:5" x14ac:dyDescent="0.3">
      <c r="B4784" s="36">
        <v>1995</v>
      </c>
      <c r="C4784" s="31">
        <v>475</v>
      </c>
      <c r="D4784" s="33">
        <v>61.792478354978357</v>
      </c>
      <c r="E4784" s="34">
        <v>8</v>
      </c>
    </row>
    <row r="4785" spans="2:5" x14ac:dyDescent="0.3">
      <c r="B4785" s="36">
        <v>1996</v>
      </c>
      <c r="C4785" s="31">
        <v>731.25</v>
      </c>
      <c r="D4785" s="33">
        <v>123.79758663124525</v>
      </c>
      <c r="E4785" s="34">
        <v>8</v>
      </c>
    </row>
    <row r="4786" spans="2:5" x14ac:dyDescent="0.3">
      <c r="B4786" s="36">
        <v>1997</v>
      </c>
      <c r="C4786" s="31">
        <v>1016.6666666666666</v>
      </c>
      <c r="D4786" s="33">
        <v>94.450587786929319</v>
      </c>
      <c r="E4786" s="34">
        <v>12</v>
      </c>
    </row>
    <row r="4787" spans="2:5" x14ac:dyDescent="0.3">
      <c r="B4787" s="36">
        <v>1998</v>
      </c>
      <c r="C4787" s="31">
        <v>1001.3157894736842</v>
      </c>
      <c r="D4787" s="33">
        <v>101.40217011948248</v>
      </c>
      <c r="E4787" s="34">
        <v>19</v>
      </c>
    </row>
    <row r="4788" spans="2:5" x14ac:dyDescent="0.3">
      <c r="B4788" s="36">
        <v>1999</v>
      </c>
      <c r="C4788" s="31">
        <v>1557.1428571428571</v>
      </c>
      <c r="D4788" s="33">
        <v>111.23036331855683</v>
      </c>
      <c r="E4788" s="34">
        <v>14</v>
      </c>
    </row>
    <row r="4789" spans="2:5" x14ac:dyDescent="0.3">
      <c r="B4789" s="36">
        <v>2000</v>
      </c>
      <c r="C4789" s="31">
        <v>1575</v>
      </c>
      <c r="D4789" s="33">
        <v>95.014617239424737</v>
      </c>
      <c r="E4789" s="34">
        <v>23</v>
      </c>
    </row>
    <row r="4790" spans="2:5" x14ac:dyDescent="0.3">
      <c r="B4790" s="36">
        <v>2001</v>
      </c>
      <c r="C4790" s="31">
        <v>1873.4848484848485</v>
      </c>
      <c r="D4790" s="33">
        <v>101.33399429649432</v>
      </c>
      <c r="E4790" s="34">
        <v>66</v>
      </c>
    </row>
    <row r="4791" spans="2:5" x14ac:dyDescent="0.3">
      <c r="B4791" s="36">
        <v>2002</v>
      </c>
      <c r="C4791" s="31">
        <v>2346.0526315789475</v>
      </c>
      <c r="D4791" s="33">
        <v>102.86274402731019</v>
      </c>
      <c r="E4791" s="34">
        <v>38</v>
      </c>
    </row>
    <row r="4792" spans="2:5" x14ac:dyDescent="0.3">
      <c r="B4792" s="36">
        <v>2003</v>
      </c>
      <c r="C4792" s="31">
        <v>2808.5365853658536</v>
      </c>
      <c r="D4792" s="33">
        <v>102.56016667865468</v>
      </c>
      <c r="E4792" s="34">
        <v>41</v>
      </c>
    </row>
    <row r="4793" spans="2:5" x14ac:dyDescent="0.3">
      <c r="B4793" s="36">
        <v>2004</v>
      </c>
      <c r="C4793" s="31">
        <v>3486.9047619047619</v>
      </c>
      <c r="D4793" s="33">
        <v>99.827585849627383</v>
      </c>
      <c r="E4793" s="34">
        <v>42</v>
      </c>
    </row>
    <row r="4794" spans="2:5" x14ac:dyDescent="0.3">
      <c r="B4794" s="36">
        <v>2005</v>
      </c>
      <c r="C4794" s="31">
        <v>5471.9178082191784</v>
      </c>
      <c r="D4794" s="33">
        <v>99.242631942106044</v>
      </c>
      <c r="E4794" s="34">
        <v>146</v>
      </c>
    </row>
    <row r="4795" spans="2:5" x14ac:dyDescent="0.3">
      <c r="B4795" s="36">
        <v>2006</v>
      </c>
      <c r="C4795" s="31">
        <v>5941.7682926829266</v>
      </c>
      <c r="D4795" s="33">
        <v>99.253154400370846</v>
      </c>
      <c r="E4795" s="34">
        <v>164</v>
      </c>
    </row>
    <row r="4796" spans="2:5" x14ac:dyDescent="0.3">
      <c r="B4796" s="36">
        <v>2007</v>
      </c>
      <c r="C4796" s="31">
        <v>6616.7910447761196</v>
      </c>
      <c r="D4796" s="33">
        <v>96.976490935395475</v>
      </c>
      <c r="E4796" s="34">
        <v>134</v>
      </c>
    </row>
    <row r="4797" spans="2:5" x14ac:dyDescent="0.3">
      <c r="B4797" s="36">
        <v>2008</v>
      </c>
      <c r="C4797" s="31">
        <v>8692.2535211267605</v>
      </c>
      <c r="D4797" s="33">
        <v>99.282587899542207</v>
      </c>
      <c r="E4797" s="34">
        <v>142</v>
      </c>
    </row>
    <row r="4798" spans="2:5" x14ac:dyDescent="0.3">
      <c r="B4798" s="36">
        <v>2009</v>
      </c>
      <c r="C4798" s="31">
        <v>9381.25</v>
      </c>
      <c r="D4798" s="33">
        <v>102.41818259055411</v>
      </c>
      <c r="E4798" s="34">
        <v>24</v>
      </c>
    </row>
    <row r="4799" spans="2:5" x14ac:dyDescent="0.3">
      <c r="B4799" s="36">
        <v>2010</v>
      </c>
      <c r="C4799" s="31">
        <v>12599.390243902439</v>
      </c>
      <c r="D4799" s="33">
        <v>100.41551698608525</v>
      </c>
      <c r="E4799" s="34">
        <v>82</v>
      </c>
    </row>
    <row r="4800" spans="2:5" x14ac:dyDescent="0.3">
      <c r="B4800" s="36">
        <v>2011</v>
      </c>
      <c r="C4800" s="31">
        <v>17627.300613496933</v>
      </c>
      <c r="D4800" s="33">
        <v>99.813134311585259</v>
      </c>
      <c r="E4800" s="34">
        <v>163</v>
      </c>
    </row>
    <row r="4801" spans="2:5" x14ac:dyDescent="0.3">
      <c r="B4801" s="36">
        <v>2012</v>
      </c>
      <c r="C4801" s="31">
        <v>18307.214285714286</v>
      </c>
      <c r="D4801" s="33">
        <v>98.279739698639304</v>
      </c>
      <c r="E4801" s="34">
        <v>140</v>
      </c>
    </row>
    <row r="4802" spans="2:5" x14ac:dyDescent="0.3">
      <c r="B4802" s="36">
        <v>2013</v>
      </c>
      <c r="C4802" s="31">
        <v>20636.698574338086</v>
      </c>
      <c r="D4802" s="33">
        <v>100.11454834149049</v>
      </c>
      <c r="E4802" s="34">
        <v>491</v>
      </c>
    </row>
    <row r="4803" spans="2:5" x14ac:dyDescent="0.3">
      <c r="B4803" s="36">
        <v>2014</v>
      </c>
      <c r="C4803" s="31">
        <v>25516.201892744481</v>
      </c>
      <c r="D4803" s="33">
        <v>96.426287044421471</v>
      </c>
      <c r="E4803" s="34">
        <v>317</v>
      </c>
    </row>
    <row r="4804" spans="2:5" x14ac:dyDescent="0.3">
      <c r="B4804" s="36">
        <v>2015</v>
      </c>
      <c r="C4804" s="31">
        <v>32016.666666666668</v>
      </c>
      <c r="D4804" s="33">
        <v>99.508304267915122</v>
      </c>
      <c r="E4804" s="34">
        <v>15</v>
      </c>
    </row>
    <row r="4805" spans="2:5" x14ac:dyDescent="0.3">
      <c r="B4805" s="35" t="s">
        <v>730</v>
      </c>
      <c r="C4805" s="31">
        <v>6672.383903678483</v>
      </c>
      <c r="D4805" s="33">
        <v>100.74879637612213</v>
      </c>
      <c r="E4805" s="34">
        <v>773</v>
      </c>
    </row>
    <row r="4806" spans="2:5" x14ac:dyDescent="0.3">
      <c r="B4806" s="36">
        <v>1995</v>
      </c>
      <c r="C4806" s="31">
        <v>1000</v>
      </c>
      <c r="D4806" s="33">
        <v>191.70506912442397</v>
      </c>
      <c r="E4806" s="34">
        <v>2</v>
      </c>
    </row>
    <row r="4807" spans="2:5" x14ac:dyDescent="0.3">
      <c r="B4807" s="36">
        <v>1999</v>
      </c>
      <c r="C4807" s="31">
        <v>487.5</v>
      </c>
      <c r="D4807" s="33">
        <v>81.513457556935819</v>
      </c>
      <c r="E4807" s="34">
        <v>4</v>
      </c>
    </row>
    <row r="4808" spans="2:5" x14ac:dyDescent="0.3">
      <c r="B4808" s="36">
        <v>2000</v>
      </c>
      <c r="C4808" s="31">
        <v>350</v>
      </c>
      <c r="D4808" s="33">
        <v>74.666666666666671</v>
      </c>
      <c r="E4808" s="34">
        <v>3</v>
      </c>
    </row>
    <row r="4809" spans="2:5" x14ac:dyDescent="0.3">
      <c r="B4809" s="36">
        <v>2001</v>
      </c>
      <c r="C4809" s="31">
        <v>1254.5454545454545</v>
      </c>
      <c r="D4809" s="33">
        <v>111.20160604310145</v>
      </c>
      <c r="E4809" s="34">
        <v>11</v>
      </c>
    </row>
    <row r="4810" spans="2:5" x14ac:dyDescent="0.3">
      <c r="B4810" s="36">
        <v>2002</v>
      </c>
      <c r="C4810" s="31">
        <v>1423.0769230769231</v>
      </c>
      <c r="D4810" s="33">
        <v>85.572217623543025</v>
      </c>
      <c r="E4810" s="34">
        <v>13</v>
      </c>
    </row>
    <row r="4811" spans="2:5" x14ac:dyDescent="0.3">
      <c r="B4811" s="36">
        <v>2004</v>
      </c>
      <c r="C4811" s="31">
        <v>2550</v>
      </c>
      <c r="D4811" s="33">
        <v>85.178718375722283</v>
      </c>
      <c r="E4811" s="34">
        <v>80</v>
      </c>
    </row>
    <row r="4812" spans="2:5" x14ac:dyDescent="0.3">
      <c r="B4812" s="36">
        <v>2005</v>
      </c>
      <c r="C4812" s="31">
        <v>2765.625</v>
      </c>
      <c r="D4812" s="33">
        <v>91.369120596868456</v>
      </c>
      <c r="E4812" s="34">
        <v>48</v>
      </c>
    </row>
    <row r="4813" spans="2:5" x14ac:dyDescent="0.3">
      <c r="B4813" s="36">
        <v>2006</v>
      </c>
      <c r="C4813" s="31">
        <v>3497.1698113207549</v>
      </c>
      <c r="D4813" s="33">
        <v>99.073199351824002</v>
      </c>
      <c r="E4813" s="34">
        <v>53</v>
      </c>
    </row>
    <row r="4814" spans="2:5" x14ac:dyDescent="0.3">
      <c r="B4814" s="36">
        <v>2007</v>
      </c>
      <c r="C4814" s="31">
        <v>3991.6</v>
      </c>
      <c r="D4814" s="33">
        <v>94.592486685993308</v>
      </c>
      <c r="E4814" s="34">
        <v>125</v>
      </c>
    </row>
    <row r="4815" spans="2:5" x14ac:dyDescent="0.3">
      <c r="B4815" s="36">
        <v>2008</v>
      </c>
      <c r="C4815" s="31">
        <v>5529.8245614035086</v>
      </c>
      <c r="D4815" s="33">
        <v>95.369940837417602</v>
      </c>
      <c r="E4815" s="34">
        <v>57</v>
      </c>
    </row>
    <row r="4816" spans="2:5" x14ac:dyDescent="0.3">
      <c r="B4816" s="36">
        <v>2009</v>
      </c>
      <c r="C4816" s="31">
        <v>6727.5</v>
      </c>
      <c r="D4816" s="33">
        <v>103.37188715024175</v>
      </c>
      <c r="E4816" s="34">
        <v>20</v>
      </c>
    </row>
    <row r="4817" spans="2:5" x14ac:dyDescent="0.3">
      <c r="B4817" s="36">
        <v>2011</v>
      </c>
      <c r="C4817" s="31">
        <v>15371.052631578947</v>
      </c>
      <c r="D4817" s="33">
        <v>98.459862901347535</v>
      </c>
      <c r="E4817" s="34">
        <v>38</v>
      </c>
    </row>
    <row r="4818" spans="2:5" x14ac:dyDescent="0.3">
      <c r="B4818" s="36">
        <v>2012</v>
      </c>
      <c r="C4818" s="31">
        <v>15600.77519379845</v>
      </c>
      <c r="D4818" s="33">
        <v>97.822358935921656</v>
      </c>
      <c r="E4818" s="34">
        <v>129</v>
      </c>
    </row>
    <row r="4819" spans="2:5" x14ac:dyDescent="0.3">
      <c r="B4819" s="36">
        <v>2013</v>
      </c>
      <c r="C4819" s="31">
        <v>18316.576158940396</v>
      </c>
      <c r="D4819" s="33">
        <v>101.46456410886745</v>
      </c>
      <c r="E4819" s="34">
        <v>151</v>
      </c>
    </row>
    <row r="4820" spans="2:5" x14ac:dyDescent="0.3">
      <c r="B4820" s="36">
        <v>2014</v>
      </c>
      <c r="C4820" s="31">
        <v>21220.51282051282</v>
      </c>
      <c r="D4820" s="33">
        <v>99.87078968295701</v>
      </c>
      <c r="E4820" s="34">
        <v>39</v>
      </c>
    </row>
    <row r="4821" spans="2:5" x14ac:dyDescent="0.3">
      <c r="B4821" s="35" t="s">
        <v>731</v>
      </c>
      <c r="C4821" s="31">
        <v>14198.794029449711</v>
      </c>
      <c r="D4821" s="33">
        <v>99.1707898416239</v>
      </c>
      <c r="E4821" s="34">
        <v>5557</v>
      </c>
    </row>
    <row r="4822" spans="2:5" x14ac:dyDescent="0.3">
      <c r="B4822" s="36">
        <v>2008</v>
      </c>
      <c r="C4822" s="31">
        <v>7286.9047619047615</v>
      </c>
      <c r="D4822" s="33">
        <v>99.143437330575424</v>
      </c>
      <c r="E4822" s="34">
        <v>189</v>
      </c>
    </row>
    <row r="4823" spans="2:5" x14ac:dyDescent="0.3">
      <c r="B4823" s="36">
        <v>2009</v>
      </c>
      <c r="C4823" s="31">
        <v>8154.577464788732</v>
      </c>
      <c r="D4823" s="33">
        <v>97.093357609135538</v>
      </c>
      <c r="E4823" s="34">
        <v>142</v>
      </c>
    </row>
    <row r="4824" spans="2:5" x14ac:dyDescent="0.3">
      <c r="B4824" s="36">
        <v>2010</v>
      </c>
      <c r="C4824" s="31">
        <v>9622.0588235294126</v>
      </c>
      <c r="D4824" s="33">
        <v>97.764799953300937</v>
      </c>
      <c r="E4824" s="34">
        <v>204</v>
      </c>
    </row>
    <row r="4825" spans="2:5" x14ac:dyDescent="0.3">
      <c r="B4825" s="36">
        <v>2011</v>
      </c>
      <c r="C4825" s="31">
        <v>13682.022029897718</v>
      </c>
      <c r="D4825" s="33">
        <v>99.761595325582761</v>
      </c>
      <c r="E4825" s="34">
        <v>1271</v>
      </c>
    </row>
    <row r="4826" spans="2:5" x14ac:dyDescent="0.3">
      <c r="B4826" s="36">
        <v>2012</v>
      </c>
      <c r="C4826" s="31">
        <v>14524.830744723218</v>
      </c>
      <c r="D4826" s="33">
        <v>99.1755928233665</v>
      </c>
      <c r="E4826" s="34">
        <v>2511</v>
      </c>
    </row>
    <row r="4827" spans="2:5" x14ac:dyDescent="0.3">
      <c r="B4827" s="36">
        <v>2013</v>
      </c>
      <c r="C4827" s="31">
        <v>14341.778469750891</v>
      </c>
      <c r="D4827" s="33">
        <v>99.528172916770188</v>
      </c>
      <c r="E4827" s="34">
        <v>1124</v>
      </c>
    </row>
    <row r="4828" spans="2:5" x14ac:dyDescent="0.3">
      <c r="B4828" s="36">
        <v>2014</v>
      </c>
      <c r="C4828" s="31">
        <v>20411.513274336285</v>
      </c>
      <c r="D4828" s="33">
        <v>97.857638477348658</v>
      </c>
      <c r="E4828" s="34">
        <v>113</v>
      </c>
    </row>
    <row r="4829" spans="2:5" x14ac:dyDescent="0.3">
      <c r="B4829" s="36">
        <v>2015</v>
      </c>
      <c r="C4829" s="31">
        <v>25566.666666666668</v>
      </c>
      <c r="D4829" s="33">
        <v>103.04172429691103</v>
      </c>
      <c r="E4829" s="34">
        <v>3</v>
      </c>
    </row>
    <row r="4830" spans="2:5" x14ac:dyDescent="0.3">
      <c r="B4830" s="35" t="s">
        <v>732</v>
      </c>
      <c r="C4830" s="31">
        <v>15320.610687022901</v>
      </c>
      <c r="D4830" s="33">
        <v>95.982033116692065</v>
      </c>
      <c r="E4830" s="34">
        <v>131</v>
      </c>
    </row>
    <row r="4831" spans="2:5" x14ac:dyDescent="0.3">
      <c r="B4831" s="36">
        <v>2014</v>
      </c>
      <c r="C4831" s="31">
        <v>15320.610687022901</v>
      </c>
      <c r="D4831" s="33">
        <v>95.982033116692065</v>
      </c>
      <c r="E4831" s="34">
        <v>131</v>
      </c>
    </row>
    <row r="4832" spans="2:5" x14ac:dyDescent="0.3">
      <c r="B4832" s="35" t="s">
        <v>733</v>
      </c>
      <c r="C4832" s="31">
        <v>3511.8853853810447</v>
      </c>
      <c r="D4832" s="33">
        <v>94.953625526656751</v>
      </c>
      <c r="E4832" s="34">
        <v>5389</v>
      </c>
    </row>
    <row r="4833" spans="2:5" x14ac:dyDescent="0.3">
      <c r="B4833" s="36">
        <v>1993</v>
      </c>
      <c r="C4833" s="31">
        <v>262.5</v>
      </c>
      <c r="D4833" s="33">
        <v>82.5</v>
      </c>
      <c r="E4833" s="34">
        <v>2</v>
      </c>
    </row>
    <row r="4834" spans="2:5" x14ac:dyDescent="0.3">
      <c r="B4834" s="36">
        <v>1994</v>
      </c>
      <c r="C4834" s="31">
        <v>325</v>
      </c>
      <c r="D4834" s="33">
        <v>50.980392156862742</v>
      </c>
      <c r="E4834" s="34">
        <v>2</v>
      </c>
    </row>
    <row r="4835" spans="2:5" x14ac:dyDescent="0.3">
      <c r="B4835" s="36">
        <v>1995</v>
      </c>
      <c r="C4835" s="31">
        <v>316.66666666666669</v>
      </c>
      <c r="D4835" s="33">
        <v>67.973856209150327</v>
      </c>
      <c r="E4835" s="34">
        <v>3</v>
      </c>
    </row>
    <row r="4836" spans="2:5" x14ac:dyDescent="0.3">
      <c r="B4836" s="36">
        <v>1996</v>
      </c>
      <c r="C4836" s="31">
        <v>671.42857142857144</v>
      </c>
      <c r="D4836" s="33">
        <v>99.253113672858689</v>
      </c>
      <c r="E4836" s="34">
        <v>7</v>
      </c>
    </row>
    <row r="4837" spans="2:5" x14ac:dyDescent="0.3">
      <c r="B4837" s="36">
        <v>1997</v>
      </c>
      <c r="C4837" s="31">
        <v>637.5</v>
      </c>
      <c r="D4837" s="33">
        <v>84.325074545947402</v>
      </c>
      <c r="E4837" s="34">
        <v>10</v>
      </c>
    </row>
    <row r="4838" spans="2:5" x14ac:dyDescent="0.3">
      <c r="B4838" s="36">
        <v>1998</v>
      </c>
      <c r="C4838" s="31">
        <v>747.22222222222217</v>
      </c>
      <c r="D4838" s="33">
        <v>114.98583365710586</v>
      </c>
      <c r="E4838" s="34">
        <v>9</v>
      </c>
    </row>
    <row r="4839" spans="2:5" x14ac:dyDescent="0.3">
      <c r="B4839" s="36">
        <v>1999</v>
      </c>
      <c r="C4839" s="31">
        <v>778.9473684210526</v>
      </c>
      <c r="D4839" s="33">
        <v>95.14266124540444</v>
      </c>
      <c r="E4839" s="34">
        <v>19</v>
      </c>
    </row>
    <row r="4840" spans="2:5" x14ac:dyDescent="0.3">
      <c r="B4840" s="36">
        <v>2000</v>
      </c>
      <c r="C4840" s="31">
        <v>1560</v>
      </c>
      <c r="D4840" s="33">
        <v>92.842849272858231</v>
      </c>
      <c r="E4840" s="34">
        <v>20</v>
      </c>
    </row>
    <row r="4841" spans="2:5" x14ac:dyDescent="0.3">
      <c r="B4841" s="36">
        <v>2001</v>
      </c>
      <c r="C4841" s="31">
        <v>1141.1764705882354</v>
      </c>
      <c r="D4841" s="33">
        <v>99.45254991615289</v>
      </c>
      <c r="E4841" s="34">
        <v>51</v>
      </c>
    </row>
    <row r="4842" spans="2:5" x14ac:dyDescent="0.3">
      <c r="B4842" s="36">
        <v>2002</v>
      </c>
      <c r="C4842" s="31">
        <v>1380.6338028169014</v>
      </c>
      <c r="D4842" s="33">
        <v>115.07220692383441</v>
      </c>
      <c r="E4842" s="34">
        <v>71</v>
      </c>
    </row>
    <row r="4843" spans="2:5" x14ac:dyDescent="0.3">
      <c r="B4843" s="36">
        <v>2003</v>
      </c>
      <c r="C4843" s="31">
        <v>1690.4255319148936</v>
      </c>
      <c r="D4843" s="33">
        <v>102.18447122313663</v>
      </c>
      <c r="E4843" s="34">
        <v>47</v>
      </c>
    </row>
    <row r="4844" spans="2:5" x14ac:dyDescent="0.3">
      <c r="B4844" s="36">
        <v>2004</v>
      </c>
      <c r="C4844" s="31">
        <v>1932.2815533980583</v>
      </c>
      <c r="D4844" s="33">
        <v>101.91887994647941</v>
      </c>
      <c r="E4844" s="34">
        <v>103</v>
      </c>
    </row>
    <row r="4845" spans="2:5" x14ac:dyDescent="0.3">
      <c r="B4845" s="36">
        <v>2005</v>
      </c>
      <c r="C4845" s="31">
        <v>2337.6237623762377</v>
      </c>
      <c r="D4845" s="33">
        <v>100.5021774269558</v>
      </c>
      <c r="E4845" s="34">
        <v>101</v>
      </c>
    </row>
    <row r="4846" spans="2:5" x14ac:dyDescent="0.3">
      <c r="B4846" s="36">
        <v>2006</v>
      </c>
      <c r="C4846" s="31">
        <v>2947.4358974358975</v>
      </c>
      <c r="D4846" s="33">
        <v>101.44694422410893</v>
      </c>
      <c r="E4846" s="34">
        <v>117</v>
      </c>
    </row>
    <row r="4847" spans="2:5" x14ac:dyDescent="0.3">
      <c r="B4847" s="36">
        <v>2007</v>
      </c>
      <c r="C4847" s="31">
        <v>4028.5310734463278</v>
      </c>
      <c r="D4847" s="33">
        <v>98.571250719279377</v>
      </c>
      <c r="E4847" s="34">
        <v>177</v>
      </c>
    </row>
    <row r="4848" spans="2:5" x14ac:dyDescent="0.3">
      <c r="B4848" s="36">
        <v>2008</v>
      </c>
      <c r="C4848" s="31">
        <v>4493.8105726872245</v>
      </c>
      <c r="D4848" s="33">
        <v>97.357882704363234</v>
      </c>
      <c r="E4848" s="34">
        <v>227</v>
      </c>
    </row>
    <row r="4849" spans="2:5" x14ac:dyDescent="0.3">
      <c r="B4849" s="36">
        <v>2009</v>
      </c>
      <c r="C4849" s="31">
        <v>4858.203125</v>
      </c>
      <c r="D4849" s="33">
        <v>97.415090285360662</v>
      </c>
      <c r="E4849" s="34">
        <v>128</v>
      </c>
    </row>
    <row r="4850" spans="2:5" x14ac:dyDescent="0.3">
      <c r="B4850" s="36">
        <v>2010</v>
      </c>
      <c r="C4850" s="31">
        <v>6223.1660231660235</v>
      </c>
      <c r="D4850" s="33">
        <v>96.325738815290805</v>
      </c>
      <c r="E4850" s="34">
        <v>259</v>
      </c>
    </row>
    <row r="4851" spans="2:5" x14ac:dyDescent="0.3">
      <c r="B4851" s="36">
        <v>2011</v>
      </c>
      <c r="C4851" s="31">
        <v>7811.2903225806449</v>
      </c>
      <c r="D4851" s="33">
        <v>96.704651859594719</v>
      </c>
      <c r="E4851" s="34">
        <v>496</v>
      </c>
    </row>
    <row r="4852" spans="2:5" x14ac:dyDescent="0.3">
      <c r="B4852" s="36">
        <v>2012</v>
      </c>
      <c r="C4852" s="31">
        <v>9774.642906100069</v>
      </c>
      <c r="D4852" s="33">
        <v>99.811809663580959</v>
      </c>
      <c r="E4852" s="34">
        <v>1459</v>
      </c>
    </row>
    <row r="4853" spans="2:5" x14ac:dyDescent="0.3">
      <c r="B4853" s="36">
        <v>2013</v>
      </c>
      <c r="C4853" s="31">
        <v>11503.856805664831</v>
      </c>
      <c r="D4853" s="33">
        <v>99.131405629832287</v>
      </c>
      <c r="E4853" s="34">
        <v>1271</v>
      </c>
    </row>
    <row r="4854" spans="2:5" x14ac:dyDescent="0.3">
      <c r="B4854" s="36">
        <v>2014</v>
      </c>
      <c r="C4854" s="31">
        <v>11839.135802469136</v>
      </c>
      <c r="D4854" s="33">
        <v>95.080921488291153</v>
      </c>
      <c r="E4854" s="34">
        <v>810</v>
      </c>
    </row>
    <row r="4855" spans="2:5" x14ac:dyDescent="0.3">
      <c r="B4855" s="35" t="s">
        <v>734</v>
      </c>
      <c r="C4855" s="31">
        <v>14567.770418379856</v>
      </c>
      <c r="D4855" s="33">
        <v>101.26217795268231</v>
      </c>
      <c r="E4855" s="34">
        <v>769</v>
      </c>
    </row>
    <row r="4856" spans="2:5" x14ac:dyDescent="0.3">
      <c r="B4856" s="36">
        <v>2004</v>
      </c>
      <c r="C4856" s="31">
        <v>6586.4197530864194</v>
      </c>
      <c r="D4856" s="33">
        <v>106.40510369880677</v>
      </c>
      <c r="E4856" s="34">
        <v>81</v>
      </c>
    </row>
    <row r="4857" spans="2:5" x14ac:dyDescent="0.3">
      <c r="B4857" s="36">
        <v>2005</v>
      </c>
      <c r="C4857" s="31">
        <v>7538.5714285714284</v>
      </c>
      <c r="D4857" s="33">
        <v>106.4739541659108</v>
      </c>
      <c r="E4857" s="34">
        <v>70</v>
      </c>
    </row>
    <row r="4858" spans="2:5" x14ac:dyDescent="0.3">
      <c r="B4858" s="36">
        <v>2006</v>
      </c>
      <c r="C4858" s="31">
        <v>8094.3548387096771</v>
      </c>
      <c r="D4858" s="33">
        <v>103.23050081865061</v>
      </c>
      <c r="E4858" s="34">
        <v>124</v>
      </c>
    </row>
    <row r="4859" spans="2:5" x14ac:dyDescent="0.3">
      <c r="B4859" s="36">
        <v>2007</v>
      </c>
      <c r="C4859" s="31">
        <v>9413.3333333333339</v>
      </c>
      <c r="D4859" s="33">
        <v>101.89914181860551</v>
      </c>
      <c r="E4859" s="34">
        <v>60</v>
      </c>
    </row>
    <row r="4860" spans="2:5" x14ac:dyDescent="0.3">
      <c r="B4860" s="36">
        <v>2008</v>
      </c>
      <c r="C4860" s="31">
        <v>10113.478260869566</v>
      </c>
      <c r="D4860" s="33">
        <v>98.226321232983125</v>
      </c>
      <c r="E4860" s="34">
        <v>115</v>
      </c>
    </row>
    <row r="4861" spans="2:5" x14ac:dyDescent="0.3">
      <c r="B4861" s="36">
        <v>2009</v>
      </c>
      <c r="C4861" s="31">
        <v>12661.538461538461</v>
      </c>
      <c r="D4861" s="33">
        <v>97.135230373761402</v>
      </c>
      <c r="E4861" s="34">
        <v>26</v>
      </c>
    </row>
    <row r="4862" spans="2:5" x14ac:dyDescent="0.3">
      <c r="B4862" s="36">
        <v>2010</v>
      </c>
      <c r="C4862" s="31">
        <v>17025</v>
      </c>
      <c r="D4862" s="33">
        <v>101.81067399371921</v>
      </c>
      <c r="E4862" s="34">
        <v>50</v>
      </c>
    </row>
    <row r="4863" spans="2:5" x14ac:dyDescent="0.3">
      <c r="B4863" s="36">
        <v>2011</v>
      </c>
      <c r="C4863" s="31">
        <v>19245.703125</v>
      </c>
      <c r="D4863" s="33">
        <v>97.676902248596733</v>
      </c>
      <c r="E4863" s="34">
        <v>64</v>
      </c>
    </row>
    <row r="4864" spans="2:5" x14ac:dyDescent="0.3">
      <c r="B4864" s="36">
        <v>2012</v>
      </c>
      <c r="C4864" s="31">
        <v>22009.411764705881</v>
      </c>
      <c r="D4864" s="33">
        <v>100.70913549192889</v>
      </c>
      <c r="E4864" s="34">
        <v>85</v>
      </c>
    </row>
    <row r="4865" spans="2:5" x14ac:dyDescent="0.3">
      <c r="B4865" s="36">
        <v>2013</v>
      </c>
      <c r="C4865" s="31">
        <v>23373.863636363636</v>
      </c>
      <c r="D4865" s="33">
        <v>101.03693549762649</v>
      </c>
      <c r="E4865" s="34">
        <v>44</v>
      </c>
    </row>
    <row r="4866" spans="2:5" x14ac:dyDescent="0.3">
      <c r="B4866" s="36">
        <v>2014</v>
      </c>
      <c r="C4866" s="31">
        <v>24183.8</v>
      </c>
      <c r="D4866" s="33">
        <v>99.280058138915777</v>
      </c>
      <c r="E4866" s="34">
        <v>50</v>
      </c>
    </row>
    <row r="4867" spans="2:5" x14ac:dyDescent="0.3">
      <c r="B4867" s="35" t="s">
        <v>638</v>
      </c>
      <c r="C4867" s="31">
        <v>1308.3333333333335</v>
      </c>
      <c r="D4867" s="33">
        <v>90.839508187220645</v>
      </c>
      <c r="E4867" s="34">
        <v>15</v>
      </c>
    </row>
    <row r="4868" spans="2:5" x14ac:dyDescent="0.3">
      <c r="B4868" s="36">
        <v>1993</v>
      </c>
      <c r="C4868" s="31">
        <v>800</v>
      </c>
      <c r="D4868" s="33">
        <v>56.800445930880713</v>
      </c>
      <c r="E4868" s="34">
        <v>2</v>
      </c>
    </row>
    <row r="4869" spans="2:5" x14ac:dyDescent="0.3">
      <c r="B4869" s="36">
        <v>1994</v>
      </c>
      <c r="C4869" s="31">
        <v>2500</v>
      </c>
      <c r="D4869" s="33">
        <v>108.69565217391303</v>
      </c>
      <c r="E4869" s="34">
        <v>1</v>
      </c>
    </row>
    <row r="4870" spans="2:5" x14ac:dyDescent="0.3">
      <c r="B4870" s="36">
        <v>1995</v>
      </c>
      <c r="C4870" s="31">
        <v>1075</v>
      </c>
      <c r="D4870" s="33">
        <v>83.718890740682497</v>
      </c>
      <c r="E4870" s="34">
        <v>4</v>
      </c>
    </row>
    <row r="4871" spans="2:5" x14ac:dyDescent="0.3">
      <c r="B4871" s="36">
        <v>1996</v>
      </c>
      <c r="C4871" s="31">
        <v>700</v>
      </c>
      <c r="D4871" s="33">
        <v>61.665899677864701</v>
      </c>
      <c r="E4871" s="34">
        <v>2</v>
      </c>
    </row>
    <row r="4872" spans="2:5" x14ac:dyDescent="0.3">
      <c r="B4872" s="36">
        <v>1997</v>
      </c>
      <c r="C4872" s="31">
        <v>1466.6666666666667</v>
      </c>
      <c r="D4872" s="33">
        <v>143.31665241276224</v>
      </c>
      <c r="E4872" s="34">
        <v>6</v>
      </c>
    </row>
    <row r="4873" spans="2:5" x14ac:dyDescent="0.3">
      <c r="B4873" s="35" t="s">
        <v>735</v>
      </c>
      <c r="C4873" s="31">
        <v>6650.9533380206158</v>
      </c>
      <c r="D4873" s="33">
        <v>97.80111835795455</v>
      </c>
      <c r="E4873" s="34">
        <v>3056</v>
      </c>
    </row>
    <row r="4874" spans="2:5" x14ac:dyDescent="0.3">
      <c r="B4874" s="36">
        <v>2007</v>
      </c>
      <c r="C4874" s="31">
        <v>3526.2626262626263</v>
      </c>
      <c r="D4874" s="33">
        <v>98.851946114133483</v>
      </c>
      <c r="E4874" s="34">
        <v>99</v>
      </c>
    </row>
    <row r="4875" spans="2:5" x14ac:dyDescent="0.3">
      <c r="B4875" s="36">
        <v>2008</v>
      </c>
      <c r="C4875" s="31">
        <v>4006.8518518518517</v>
      </c>
      <c r="D4875" s="33">
        <v>96.68141604197352</v>
      </c>
      <c r="E4875" s="34">
        <v>135</v>
      </c>
    </row>
    <row r="4876" spans="2:5" x14ac:dyDescent="0.3">
      <c r="B4876" s="36">
        <v>2009</v>
      </c>
      <c r="C4876" s="31">
        <v>4515.340909090909</v>
      </c>
      <c r="D4876" s="33">
        <v>99.640729608187428</v>
      </c>
      <c r="E4876" s="34">
        <v>176</v>
      </c>
    </row>
    <row r="4877" spans="2:5" x14ac:dyDescent="0.3">
      <c r="B4877" s="36">
        <v>2010</v>
      </c>
      <c r="C4877" s="31">
        <v>5138.2936507936511</v>
      </c>
      <c r="D4877" s="33">
        <v>101.48875787281891</v>
      </c>
      <c r="E4877" s="34">
        <v>252</v>
      </c>
    </row>
    <row r="4878" spans="2:5" x14ac:dyDescent="0.3">
      <c r="B4878" s="36">
        <v>2011</v>
      </c>
      <c r="C4878" s="31">
        <v>5849.1097922848667</v>
      </c>
      <c r="D4878" s="33">
        <v>98.546986258090215</v>
      </c>
      <c r="E4878" s="34">
        <v>337</v>
      </c>
    </row>
    <row r="4879" spans="2:5" x14ac:dyDescent="0.3">
      <c r="B4879" s="36">
        <v>2012</v>
      </c>
      <c r="C4879" s="31">
        <v>7647.9304733727813</v>
      </c>
      <c r="D4879" s="33">
        <v>96.621665032906492</v>
      </c>
      <c r="E4879" s="34">
        <v>676</v>
      </c>
    </row>
    <row r="4880" spans="2:5" x14ac:dyDescent="0.3">
      <c r="B4880" s="36">
        <v>2013</v>
      </c>
      <c r="C4880" s="31">
        <v>8891.4121996303147</v>
      </c>
      <c r="D4880" s="33">
        <v>97.399440120994797</v>
      </c>
      <c r="E4880" s="34">
        <v>541</v>
      </c>
    </row>
    <row r="4881" spans="2:5" x14ac:dyDescent="0.3">
      <c r="B4881" s="36">
        <v>2014</v>
      </c>
      <c r="C4881" s="31">
        <v>9697.7853185595559</v>
      </c>
      <c r="D4881" s="33">
        <v>97.817648689193035</v>
      </c>
      <c r="E4881" s="34">
        <v>722</v>
      </c>
    </row>
    <row r="4882" spans="2:5" x14ac:dyDescent="0.3">
      <c r="B4882" s="36">
        <v>2015</v>
      </c>
      <c r="C4882" s="31">
        <v>10585.593220338984</v>
      </c>
      <c r="D4882" s="33">
        <v>93.161475483293188</v>
      </c>
      <c r="E4882" s="34">
        <v>118</v>
      </c>
    </row>
    <row r="4883" spans="2:5" x14ac:dyDescent="0.3">
      <c r="B4883" s="35" t="s">
        <v>736</v>
      </c>
      <c r="C4883" s="31">
        <v>9934.3955302270151</v>
      </c>
      <c r="D4883" s="33">
        <v>89.880463965449451</v>
      </c>
      <c r="E4883" s="34">
        <v>655</v>
      </c>
    </row>
    <row r="4884" spans="2:5" x14ac:dyDescent="0.3">
      <c r="B4884" s="36">
        <v>2014</v>
      </c>
      <c r="C4884" s="31">
        <v>10576.774253731342</v>
      </c>
      <c r="D4884" s="33">
        <v>98.754726097341731</v>
      </c>
      <c r="E4884" s="34">
        <v>536</v>
      </c>
    </row>
    <row r="4885" spans="2:5" x14ac:dyDescent="0.3">
      <c r="B4885" s="36">
        <v>2015</v>
      </c>
      <c r="C4885" s="31">
        <v>9292.0168067226896</v>
      </c>
      <c r="D4885" s="33">
        <v>81.006201833557171</v>
      </c>
      <c r="E4885" s="34">
        <v>119</v>
      </c>
    </row>
    <row r="4886" spans="2:5" x14ac:dyDescent="0.3">
      <c r="B4886" s="35" t="s">
        <v>738</v>
      </c>
      <c r="C4886" s="31">
        <v>8729.5306154364753</v>
      </c>
      <c r="D4886" s="33">
        <v>100.39594753114557</v>
      </c>
      <c r="E4886" s="34">
        <v>1201</v>
      </c>
    </row>
    <row r="4887" spans="2:5" x14ac:dyDescent="0.3">
      <c r="B4887" s="36">
        <v>2000</v>
      </c>
      <c r="C4887" s="31">
        <v>1509.7222222222222</v>
      </c>
      <c r="D4887" s="33">
        <v>87.24974209732278</v>
      </c>
      <c r="E4887" s="34">
        <v>36</v>
      </c>
    </row>
    <row r="4888" spans="2:5" x14ac:dyDescent="0.3">
      <c r="B4888" s="36">
        <v>2001</v>
      </c>
      <c r="C4888" s="31">
        <v>2045.9183673469388</v>
      </c>
      <c r="D4888" s="33">
        <v>112.36887954279383</v>
      </c>
      <c r="E4888" s="34">
        <v>49</v>
      </c>
    </row>
    <row r="4889" spans="2:5" x14ac:dyDescent="0.3">
      <c r="B4889" s="36">
        <v>2002</v>
      </c>
      <c r="C4889" s="31">
        <v>2731.1797752808989</v>
      </c>
      <c r="D4889" s="33">
        <v>104.09600777816175</v>
      </c>
      <c r="E4889" s="34">
        <v>89</v>
      </c>
    </row>
    <row r="4890" spans="2:5" x14ac:dyDescent="0.3">
      <c r="B4890" s="36">
        <v>2003</v>
      </c>
      <c r="C4890" s="31">
        <v>3028.3950617283949</v>
      </c>
      <c r="D4890" s="33">
        <v>100.0696817619873</v>
      </c>
      <c r="E4890" s="34">
        <v>81</v>
      </c>
    </row>
    <row r="4891" spans="2:5" x14ac:dyDescent="0.3">
      <c r="B4891" s="36">
        <v>2004</v>
      </c>
      <c r="C4891" s="31">
        <v>3525.2380952380954</v>
      </c>
      <c r="D4891" s="33">
        <v>101.60959386052018</v>
      </c>
      <c r="E4891" s="34">
        <v>105</v>
      </c>
    </row>
    <row r="4892" spans="2:5" x14ac:dyDescent="0.3">
      <c r="B4892" s="36">
        <v>2005</v>
      </c>
      <c r="C4892" s="31">
        <v>4907.9439252336451</v>
      </c>
      <c r="D4892" s="33">
        <v>104.36458268315413</v>
      </c>
      <c r="E4892" s="34">
        <v>107</v>
      </c>
    </row>
    <row r="4893" spans="2:5" x14ac:dyDescent="0.3">
      <c r="B4893" s="36">
        <v>2006</v>
      </c>
      <c r="C4893" s="31">
        <v>5082.5</v>
      </c>
      <c r="D4893" s="33">
        <v>99.710066230247918</v>
      </c>
      <c r="E4893" s="34">
        <v>140</v>
      </c>
    </row>
    <row r="4894" spans="2:5" x14ac:dyDescent="0.3">
      <c r="B4894" s="36">
        <v>2007</v>
      </c>
      <c r="C4894" s="31">
        <v>6242.4731182795695</v>
      </c>
      <c r="D4894" s="33">
        <v>96.708956499639356</v>
      </c>
      <c r="E4894" s="34">
        <v>93</v>
      </c>
    </row>
    <row r="4895" spans="2:5" x14ac:dyDescent="0.3">
      <c r="B4895" s="36">
        <v>2008</v>
      </c>
      <c r="C4895" s="31">
        <v>8228.767123287671</v>
      </c>
      <c r="D4895" s="33">
        <v>98.058637693138067</v>
      </c>
      <c r="E4895" s="34">
        <v>73</v>
      </c>
    </row>
    <row r="4896" spans="2:5" x14ac:dyDescent="0.3">
      <c r="B4896" s="36">
        <v>2009</v>
      </c>
      <c r="C4896" s="31">
        <v>11329.545454545454</v>
      </c>
      <c r="D4896" s="33">
        <v>101.09475372389134</v>
      </c>
      <c r="E4896" s="34">
        <v>22</v>
      </c>
    </row>
    <row r="4897" spans="2:5" x14ac:dyDescent="0.3">
      <c r="B4897" s="36">
        <v>2010</v>
      </c>
      <c r="C4897" s="31">
        <v>11935.483870967742</v>
      </c>
      <c r="D4897" s="33">
        <v>102.64055303754216</v>
      </c>
      <c r="E4897" s="34">
        <v>31</v>
      </c>
    </row>
    <row r="4898" spans="2:5" x14ac:dyDescent="0.3">
      <c r="B4898" s="36">
        <v>2011</v>
      </c>
      <c r="C4898" s="31">
        <v>16093.939393939394</v>
      </c>
      <c r="D4898" s="33">
        <v>99.937402276770797</v>
      </c>
      <c r="E4898" s="34">
        <v>33</v>
      </c>
    </row>
    <row r="4899" spans="2:5" x14ac:dyDescent="0.3">
      <c r="B4899" s="36">
        <v>2012</v>
      </c>
      <c r="C4899" s="31">
        <v>17043.846153846152</v>
      </c>
      <c r="D4899" s="33">
        <v>98.749588344871512</v>
      </c>
      <c r="E4899" s="34">
        <v>65</v>
      </c>
    </row>
    <row r="4900" spans="2:5" x14ac:dyDescent="0.3">
      <c r="B4900" s="36">
        <v>2013</v>
      </c>
      <c r="C4900" s="31">
        <v>17501.468208092487</v>
      </c>
      <c r="D4900" s="33">
        <v>99.839042144544436</v>
      </c>
      <c r="E4900" s="34">
        <v>173</v>
      </c>
    </row>
    <row r="4901" spans="2:5" x14ac:dyDescent="0.3">
      <c r="B4901" s="36">
        <v>2014</v>
      </c>
      <c r="C4901" s="31">
        <v>19736.538461538461</v>
      </c>
      <c r="D4901" s="33">
        <v>99.441725292597994</v>
      </c>
      <c r="E4901" s="34">
        <v>104</v>
      </c>
    </row>
    <row r="4902" spans="2:5" x14ac:dyDescent="0.3">
      <c r="B4902" s="35" t="s">
        <v>737</v>
      </c>
      <c r="C4902" s="31">
        <v>3025</v>
      </c>
      <c r="D4902" s="33">
        <v>102.12161710658202</v>
      </c>
      <c r="E4902" s="34">
        <v>2</v>
      </c>
    </row>
    <row r="4903" spans="2:5" x14ac:dyDescent="0.3">
      <c r="B4903" s="36">
        <v>2005</v>
      </c>
      <c r="C4903" s="31">
        <v>3025</v>
      </c>
      <c r="D4903" s="33">
        <v>102.12161710658202</v>
      </c>
      <c r="E4903" s="34">
        <v>2</v>
      </c>
    </row>
    <row r="4904" spans="2:5" x14ac:dyDescent="0.3">
      <c r="B4904" s="32" t="s">
        <v>46</v>
      </c>
      <c r="C4904" s="31">
        <v>779.6240729564139</v>
      </c>
      <c r="D4904" s="33">
        <v>113.35340868598026</v>
      </c>
      <c r="E4904" s="34">
        <v>350</v>
      </c>
    </row>
    <row r="4905" spans="2:5" x14ac:dyDescent="0.3">
      <c r="B4905" s="35" t="s">
        <v>739</v>
      </c>
      <c r="C4905" s="31">
        <v>500</v>
      </c>
      <c r="D4905" s="33">
        <v>153.84615384615387</v>
      </c>
      <c r="E4905" s="34">
        <v>1</v>
      </c>
    </row>
    <row r="4906" spans="2:5" x14ac:dyDescent="0.3">
      <c r="B4906" s="36">
        <v>1998</v>
      </c>
      <c r="C4906" s="31">
        <v>500</v>
      </c>
      <c r="D4906" s="33">
        <v>153.84615384615387</v>
      </c>
      <c r="E4906" s="34">
        <v>1</v>
      </c>
    </row>
    <row r="4907" spans="2:5" x14ac:dyDescent="0.3">
      <c r="B4907" s="35" t="s">
        <v>740</v>
      </c>
      <c r="C4907" s="31">
        <v>905.69954446425038</v>
      </c>
      <c r="D4907" s="33">
        <v>111.89590778863128</v>
      </c>
      <c r="E4907" s="34">
        <v>127</v>
      </c>
    </row>
    <row r="4908" spans="2:5" x14ac:dyDescent="0.3">
      <c r="B4908" s="36">
        <v>1999</v>
      </c>
      <c r="C4908" s="31">
        <v>788.88888888888891</v>
      </c>
      <c r="D4908" s="33">
        <v>137.92134423665209</v>
      </c>
      <c r="E4908" s="34">
        <v>9</v>
      </c>
    </row>
    <row r="4909" spans="2:5" x14ac:dyDescent="0.3">
      <c r="B4909" s="36">
        <v>2000</v>
      </c>
      <c r="C4909" s="31">
        <v>833.82352941176475</v>
      </c>
      <c r="D4909" s="33">
        <v>191.56131338513637</v>
      </c>
      <c r="E4909" s="34">
        <v>17</v>
      </c>
    </row>
    <row r="4910" spans="2:5" x14ac:dyDescent="0.3">
      <c r="B4910" s="36">
        <v>2001</v>
      </c>
      <c r="C4910" s="31">
        <v>769.31818181818187</v>
      </c>
      <c r="D4910" s="33">
        <v>84.100800030715135</v>
      </c>
      <c r="E4910" s="34">
        <v>22</v>
      </c>
    </row>
    <row r="4911" spans="2:5" x14ac:dyDescent="0.3">
      <c r="B4911" s="36">
        <v>2002</v>
      </c>
      <c r="C4911" s="31">
        <v>937.5</v>
      </c>
      <c r="D4911" s="33">
        <v>85.137670283577947</v>
      </c>
      <c r="E4911" s="34">
        <v>24</v>
      </c>
    </row>
    <row r="4912" spans="2:5" x14ac:dyDescent="0.3">
      <c r="B4912" s="36">
        <v>2003</v>
      </c>
      <c r="C4912" s="31">
        <v>1016.6666666666666</v>
      </c>
      <c r="D4912" s="33">
        <v>84.726054335028081</v>
      </c>
      <c r="E4912" s="34">
        <v>30</v>
      </c>
    </row>
    <row r="4913" spans="2:5" x14ac:dyDescent="0.3">
      <c r="B4913" s="36">
        <v>2004</v>
      </c>
      <c r="C4913" s="31">
        <v>1088</v>
      </c>
      <c r="D4913" s="33">
        <v>87.928264460677966</v>
      </c>
      <c r="E4913" s="34">
        <v>25</v>
      </c>
    </row>
    <row r="4914" spans="2:5" x14ac:dyDescent="0.3">
      <c r="B4914" s="35" t="s">
        <v>741</v>
      </c>
      <c r="C4914" s="31">
        <v>814.61956521739125</v>
      </c>
      <c r="D4914" s="33">
        <v>114.68156509821672</v>
      </c>
      <c r="E4914" s="34">
        <v>39</v>
      </c>
    </row>
    <row r="4915" spans="2:5" x14ac:dyDescent="0.3">
      <c r="B4915" s="36">
        <v>1997</v>
      </c>
      <c r="C4915" s="31">
        <v>725</v>
      </c>
      <c r="D4915" s="33">
        <v>97.409909909909913</v>
      </c>
      <c r="E4915" s="34">
        <v>2</v>
      </c>
    </row>
    <row r="4916" spans="2:5" x14ac:dyDescent="0.3">
      <c r="B4916" s="36">
        <v>1998</v>
      </c>
      <c r="C4916" s="31">
        <v>525</v>
      </c>
      <c r="D4916" s="33">
        <v>55.956112852664575</v>
      </c>
      <c r="E4916" s="34">
        <v>2</v>
      </c>
    </row>
    <row r="4917" spans="2:5" x14ac:dyDescent="0.3">
      <c r="B4917" s="36">
        <v>1999</v>
      </c>
      <c r="C4917" s="31">
        <v>550</v>
      </c>
      <c r="D4917" s="33">
        <v>251.07843137254901</v>
      </c>
      <c r="E4917" s="34">
        <v>4</v>
      </c>
    </row>
    <row r="4918" spans="2:5" x14ac:dyDescent="0.3">
      <c r="B4918" s="36">
        <v>2001</v>
      </c>
      <c r="C4918" s="31">
        <v>1279.3478260869565</v>
      </c>
      <c r="D4918" s="33">
        <v>88.397315714361554</v>
      </c>
      <c r="E4918" s="34">
        <v>23</v>
      </c>
    </row>
    <row r="4919" spans="2:5" x14ac:dyDescent="0.3">
      <c r="B4919" s="36">
        <v>2002</v>
      </c>
      <c r="C4919" s="31">
        <v>993.75</v>
      </c>
      <c r="D4919" s="33">
        <v>80.566055641598652</v>
      </c>
      <c r="E4919" s="34">
        <v>8</v>
      </c>
    </row>
    <row r="4920" spans="2:5" x14ac:dyDescent="0.3">
      <c r="B4920" s="35" t="s">
        <v>742</v>
      </c>
      <c r="C4920" s="31">
        <v>1219.8862942612941</v>
      </c>
      <c r="D4920" s="33">
        <v>114.29870555825401</v>
      </c>
      <c r="E4920" s="34">
        <v>43</v>
      </c>
    </row>
    <row r="4921" spans="2:5" x14ac:dyDescent="0.3">
      <c r="B4921" s="36">
        <v>1997</v>
      </c>
      <c r="C4921" s="31">
        <v>1100</v>
      </c>
      <c r="D4921" s="33">
        <v>244.44444444444446</v>
      </c>
      <c r="E4921" s="34">
        <v>1</v>
      </c>
    </row>
    <row r="4922" spans="2:5" x14ac:dyDescent="0.3">
      <c r="B4922" s="36">
        <v>1998</v>
      </c>
      <c r="C4922" s="31">
        <v>796.875</v>
      </c>
      <c r="D4922" s="33">
        <v>138.41244764270408</v>
      </c>
      <c r="E4922" s="34">
        <v>8</v>
      </c>
    </row>
    <row r="4923" spans="2:5" x14ac:dyDescent="0.3">
      <c r="B4923" s="36">
        <v>1999</v>
      </c>
      <c r="C4923" s="31">
        <v>495</v>
      </c>
      <c r="D4923" s="33">
        <v>63.899244077936771</v>
      </c>
      <c r="E4923" s="34">
        <v>5</v>
      </c>
    </row>
    <row r="4924" spans="2:5" x14ac:dyDescent="0.3">
      <c r="B4924" s="36">
        <v>2000</v>
      </c>
      <c r="C4924" s="31">
        <v>1002.7777777777778</v>
      </c>
      <c r="D4924" s="33">
        <v>84.51381256208478</v>
      </c>
      <c r="E4924" s="34">
        <v>9</v>
      </c>
    </row>
    <row r="4925" spans="2:5" x14ac:dyDescent="0.3">
      <c r="B4925" s="36">
        <v>2001</v>
      </c>
      <c r="C4925" s="31">
        <v>1512.5</v>
      </c>
      <c r="D4925" s="33">
        <v>83.01353918761518</v>
      </c>
      <c r="E4925" s="34">
        <v>4</v>
      </c>
    </row>
    <row r="4926" spans="2:5" x14ac:dyDescent="0.3">
      <c r="B4926" s="36">
        <v>2002</v>
      </c>
      <c r="C4926" s="31">
        <v>1565.3846153846155</v>
      </c>
      <c r="D4926" s="33">
        <v>79.793845550815888</v>
      </c>
      <c r="E4926" s="34">
        <v>13</v>
      </c>
    </row>
    <row r="4927" spans="2:5" x14ac:dyDescent="0.3">
      <c r="B4927" s="36">
        <v>2003</v>
      </c>
      <c r="C4927" s="31">
        <v>2066.6666666666665</v>
      </c>
      <c r="D4927" s="33">
        <v>106.01360544217687</v>
      </c>
      <c r="E4927" s="34">
        <v>3</v>
      </c>
    </row>
    <row r="4928" spans="2:5" x14ac:dyDescent="0.3">
      <c r="B4928" s="35" t="s">
        <v>743</v>
      </c>
      <c r="C4928" s="31">
        <v>345.83333333333337</v>
      </c>
      <c r="D4928" s="33">
        <v>96.481481481481481</v>
      </c>
      <c r="E4928" s="34">
        <v>4</v>
      </c>
    </row>
    <row r="4929" spans="2:5" x14ac:dyDescent="0.3">
      <c r="B4929" s="36">
        <v>1993</v>
      </c>
      <c r="C4929" s="31">
        <v>416.66666666666669</v>
      </c>
      <c r="D4929" s="33">
        <v>131.85185185185185</v>
      </c>
      <c r="E4929" s="34">
        <v>3</v>
      </c>
    </row>
    <row r="4930" spans="2:5" x14ac:dyDescent="0.3">
      <c r="B4930" s="36">
        <v>1996</v>
      </c>
      <c r="C4930" s="31">
        <v>275</v>
      </c>
      <c r="D4930" s="33">
        <v>61.111111111111114</v>
      </c>
      <c r="E4930" s="34">
        <v>1</v>
      </c>
    </row>
    <row r="4931" spans="2:5" x14ac:dyDescent="0.3">
      <c r="B4931" s="35" t="s">
        <v>744</v>
      </c>
      <c r="C4931" s="31">
        <v>569.44444444444446</v>
      </c>
      <c r="D4931" s="33">
        <v>142.09764280665672</v>
      </c>
      <c r="E4931" s="34">
        <v>13</v>
      </c>
    </row>
    <row r="4932" spans="2:5" x14ac:dyDescent="0.3">
      <c r="B4932" s="36">
        <v>1997</v>
      </c>
      <c r="C4932" s="31">
        <v>400</v>
      </c>
      <c r="D4932" s="33">
        <v>228.57142857142856</v>
      </c>
      <c r="E4932" s="34">
        <v>1</v>
      </c>
    </row>
    <row r="4933" spans="2:5" x14ac:dyDescent="0.3">
      <c r="B4933" s="36">
        <v>1998</v>
      </c>
      <c r="C4933" s="31">
        <v>591.66666666666663</v>
      </c>
      <c r="D4933" s="33">
        <v>102.43689945867804</v>
      </c>
      <c r="E4933" s="34">
        <v>6</v>
      </c>
    </row>
    <row r="4934" spans="2:5" x14ac:dyDescent="0.3">
      <c r="B4934" s="36">
        <v>1999</v>
      </c>
      <c r="C4934" s="31">
        <v>716.66666666666663</v>
      </c>
      <c r="D4934" s="33">
        <v>95.284600389863542</v>
      </c>
      <c r="E4934" s="34">
        <v>6</v>
      </c>
    </row>
    <row r="4935" spans="2:5" x14ac:dyDescent="0.3">
      <c r="B4935" s="35" t="s">
        <v>745</v>
      </c>
      <c r="C4935" s="31">
        <v>326.66666666666669</v>
      </c>
      <c r="D4935" s="33">
        <v>105.31487956487956</v>
      </c>
      <c r="E4935" s="34">
        <v>9</v>
      </c>
    </row>
    <row r="4936" spans="2:5" x14ac:dyDescent="0.3">
      <c r="B4936" s="36">
        <v>1991</v>
      </c>
      <c r="C4936" s="31">
        <v>200</v>
      </c>
      <c r="D4936" s="33">
        <v>133.33333333333331</v>
      </c>
      <c r="E4936" s="34">
        <v>1</v>
      </c>
    </row>
    <row r="4937" spans="2:5" x14ac:dyDescent="0.3">
      <c r="B4937" s="36">
        <v>1992</v>
      </c>
      <c r="C4937" s="31">
        <v>325</v>
      </c>
      <c r="D4937" s="33">
        <v>85.096153846153854</v>
      </c>
      <c r="E4937" s="34">
        <v>3</v>
      </c>
    </row>
    <row r="4938" spans="2:5" x14ac:dyDescent="0.3">
      <c r="B4938" s="36">
        <v>1994</v>
      </c>
      <c r="C4938" s="31">
        <v>455</v>
      </c>
      <c r="D4938" s="33">
        <v>97.515151515151516</v>
      </c>
      <c r="E4938" s="34">
        <v>5</v>
      </c>
    </row>
    <row r="4939" spans="2:5" x14ac:dyDescent="0.3">
      <c r="B4939" s="35" t="s">
        <v>746</v>
      </c>
      <c r="C4939" s="31">
        <v>429.6875</v>
      </c>
      <c r="D4939" s="33">
        <v>155.06093690791968</v>
      </c>
      <c r="E4939" s="34">
        <v>11</v>
      </c>
    </row>
    <row r="4940" spans="2:5" x14ac:dyDescent="0.3">
      <c r="B4940" s="36">
        <v>1994</v>
      </c>
      <c r="C4940" s="31">
        <v>300</v>
      </c>
      <c r="D4940" s="33">
        <v>89.010989010989007</v>
      </c>
      <c r="E4940" s="34">
        <v>2</v>
      </c>
    </row>
    <row r="4941" spans="2:5" x14ac:dyDescent="0.3">
      <c r="B4941" s="36">
        <v>1995</v>
      </c>
      <c r="C4941" s="31">
        <v>500</v>
      </c>
      <c r="D4941" s="33">
        <v>80</v>
      </c>
      <c r="E4941" s="34">
        <v>1</v>
      </c>
    </row>
    <row r="4942" spans="2:5" x14ac:dyDescent="0.3">
      <c r="B4942" s="36">
        <v>1996</v>
      </c>
      <c r="C4942" s="31">
        <v>318.75</v>
      </c>
      <c r="D4942" s="33">
        <v>354.09482758620692</v>
      </c>
      <c r="E4942" s="34">
        <v>4</v>
      </c>
    </row>
    <row r="4943" spans="2:5" x14ac:dyDescent="0.3">
      <c r="B4943" s="36">
        <v>1997</v>
      </c>
      <c r="C4943" s="31">
        <v>600</v>
      </c>
      <c r="D4943" s="33">
        <v>97.137931034482762</v>
      </c>
      <c r="E4943" s="34">
        <v>4</v>
      </c>
    </row>
    <row r="4944" spans="2:5" x14ac:dyDescent="0.3">
      <c r="B4944" s="35" t="s">
        <v>747</v>
      </c>
      <c r="C4944" s="31">
        <v>763.125</v>
      </c>
      <c r="D4944" s="33">
        <v>95.940363107393068</v>
      </c>
      <c r="E4944" s="34">
        <v>13</v>
      </c>
    </row>
    <row r="4945" spans="2:5" x14ac:dyDescent="0.3">
      <c r="B4945" s="36">
        <v>1996</v>
      </c>
      <c r="C4945" s="31">
        <v>400</v>
      </c>
      <c r="D4945" s="33">
        <v>66.666666666666657</v>
      </c>
      <c r="E4945" s="34">
        <v>2</v>
      </c>
    </row>
    <row r="4946" spans="2:5" x14ac:dyDescent="0.3">
      <c r="B4946" s="36">
        <v>1997</v>
      </c>
      <c r="C4946" s="31">
        <v>987.5</v>
      </c>
      <c r="D4946" s="33">
        <v>111.5418949076892</v>
      </c>
      <c r="E4946" s="34">
        <v>4</v>
      </c>
    </row>
    <row r="4947" spans="2:5" x14ac:dyDescent="0.3">
      <c r="B4947" s="36">
        <v>1998</v>
      </c>
      <c r="C4947" s="31">
        <v>1040</v>
      </c>
      <c r="D4947" s="33">
        <v>125.75491105723663</v>
      </c>
      <c r="E4947" s="34">
        <v>5</v>
      </c>
    </row>
    <row r="4948" spans="2:5" x14ac:dyDescent="0.3">
      <c r="B4948" s="36">
        <v>1999</v>
      </c>
      <c r="C4948" s="31">
        <v>625</v>
      </c>
      <c r="D4948" s="33">
        <v>79.797979797979806</v>
      </c>
      <c r="E4948" s="34">
        <v>2</v>
      </c>
    </row>
    <row r="4949" spans="2:5" x14ac:dyDescent="0.3">
      <c r="B4949" s="35" t="s">
        <v>748</v>
      </c>
      <c r="C4949" s="31">
        <v>387.5</v>
      </c>
      <c r="D4949" s="33">
        <v>129.91228070175441</v>
      </c>
      <c r="E4949" s="34">
        <v>3</v>
      </c>
    </row>
    <row r="4950" spans="2:5" x14ac:dyDescent="0.3">
      <c r="B4950" s="36">
        <v>1993</v>
      </c>
      <c r="C4950" s="31">
        <v>250</v>
      </c>
      <c r="D4950" s="33">
        <v>166.66666666666669</v>
      </c>
      <c r="E4950" s="34">
        <v>1</v>
      </c>
    </row>
    <row r="4951" spans="2:5" x14ac:dyDescent="0.3">
      <c r="B4951" s="36">
        <v>1995</v>
      </c>
      <c r="C4951" s="31">
        <v>525</v>
      </c>
      <c r="D4951" s="33">
        <v>93.15789473684211</v>
      </c>
      <c r="E4951" s="34">
        <v>2</v>
      </c>
    </row>
    <row r="4952" spans="2:5" x14ac:dyDescent="0.3">
      <c r="B4952" s="35" t="s">
        <v>749</v>
      </c>
      <c r="C4952" s="31">
        <v>867.84722222222229</v>
      </c>
      <c r="D4952" s="33">
        <v>109.18242712244287</v>
      </c>
      <c r="E4952" s="34">
        <v>48</v>
      </c>
    </row>
    <row r="4953" spans="2:5" x14ac:dyDescent="0.3">
      <c r="B4953" s="36">
        <v>1998</v>
      </c>
      <c r="C4953" s="31">
        <v>533.33333333333337</v>
      </c>
      <c r="D4953" s="33">
        <v>135.24933613168909</v>
      </c>
      <c r="E4953" s="34">
        <v>9</v>
      </c>
    </row>
    <row r="4954" spans="2:5" x14ac:dyDescent="0.3">
      <c r="B4954" s="36">
        <v>1999</v>
      </c>
      <c r="C4954" s="31">
        <v>584.375</v>
      </c>
      <c r="D4954" s="33">
        <v>91.115546844856013</v>
      </c>
      <c r="E4954" s="34">
        <v>8</v>
      </c>
    </row>
    <row r="4955" spans="2:5" x14ac:dyDescent="0.3">
      <c r="B4955" s="36">
        <v>2000</v>
      </c>
      <c r="C4955" s="31">
        <v>856.25</v>
      </c>
      <c r="D4955" s="33">
        <v>101.94482022607022</v>
      </c>
      <c r="E4955" s="34">
        <v>8</v>
      </c>
    </row>
    <row r="4956" spans="2:5" x14ac:dyDescent="0.3">
      <c r="B4956" s="36">
        <v>2001</v>
      </c>
      <c r="C4956" s="31">
        <v>887.5</v>
      </c>
      <c r="D4956" s="33">
        <v>89.631005099936516</v>
      </c>
      <c r="E4956" s="34">
        <v>14</v>
      </c>
    </row>
    <row r="4957" spans="2:5" x14ac:dyDescent="0.3">
      <c r="B4957" s="36">
        <v>2002</v>
      </c>
      <c r="C4957" s="31">
        <v>1477.7777777777778</v>
      </c>
      <c r="D4957" s="33">
        <v>127.9714273096626</v>
      </c>
      <c r="E4957" s="34">
        <v>9</v>
      </c>
    </row>
    <row r="4958" spans="2:5" x14ac:dyDescent="0.3">
      <c r="B4958" s="35" t="s">
        <v>750</v>
      </c>
      <c r="C4958" s="31">
        <v>934.99503968253975</v>
      </c>
      <c r="D4958" s="33">
        <v>82.8834707992837</v>
      </c>
      <c r="E4958" s="34">
        <v>39</v>
      </c>
    </row>
    <row r="4959" spans="2:5" x14ac:dyDescent="0.3">
      <c r="B4959" s="36">
        <v>1999</v>
      </c>
      <c r="C4959" s="31">
        <v>500</v>
      </c>
      <c r="D4959" s="33">
        <v>44.444444444444443</v>
      </c>
      <c r="E4959" s="34">
        <v>1</v>
      </c>
    </row>
    <row r="4960" spans="2:5" x14ac:dyDescent="0.3">
      <c r="B4960" s="36">
        <v>2000</v>
      </c>
      <c r="C4960" s="31">
        <v>900</v>
      </c>
      <c r="D4960" s="33">
        <v>90.726817042606513</v>
      </c>
      <c r="E4960" s="34">
        <v>2</v>
      </c>
    </row>
    <row r="4961" spans="2:5" x14ac:dyDescent="0.3">
      <c r="B4961" s="36">
        <v>2001</v>
      </c>
      <c r="C4961" s="31">
        <v>1046.4285714285713</v>
      </c>
      <c r="D4961" s="33">
        <v>124.36816688026974</v>
      </c>
      <c r="E4961" s="34">
        <v>14</v>
      </c>
    </row>
    <row r="4962" spans="2:5" x14ac:dyDescent="0.3">
      <c r="B4962" s="36">
        <v>2002</v>
      </c>
      <c r="C4962" s="31">
        <v>821.875</v>
      </c>
      <c r="D4962" s="33">
        <v>53.926447217943576</v>
      </c>
      <c r="E4962" s="34">
        <v>8</v>
      </c>
    </row>
    <row r="4963" spans="2:5" x14ac:dyDescent="0.3">
      <c r="B4963" s="36">
        <v>2003</v>
      </c>
      <c r="C4963" s="31">
        <v>900</v>
      </c>
      <c r="D4963" s="33">
        <v>67.835659167180907</v>
      </c>
      <c r="E4963" s="34">
        <v>8</v>
      </c>
    </row>
    <row r="4964" spans="2:5" x14ac:dyDescent="0.3">
      <c r="B4964" s="36">
        <v>2004</v>
      </c>
      <c r="C4964" s="31">
        <v>1441.6666666666667</v>
      </c>
      <c r="D4964" s="33">
        <v>115.99929004325696</v>
      </c>
      <c r="E4964" s="34">
        <v>6</v>
      </c>
    </row>
    <row r="4965" spans="2:5" x14ac:dyDescent="0.3">
      <c r="B4965" s="32" t="s">
        <v>47</v>
      </c>
      <c r="C4965" s="31">
        <v>6223.166666666667</v>
      </c>
      <c r="D4965" s="33">
        <v>94.667300418934346</v>
      </c>
      <c r="E4965" s="34">
        <v>21</v>
      </c>
    </row>
    <row r="4966" spans="2:5" x14ac:dyDescent="0.3">
      <c r="B4966" s="35" t="s">
        <v>751</v>
      </c>
      <c r="C4966" s="31">
        <v>700</v>
      </c>
      <c r="D4966" s="33">
        <v>101.17647058823528</v>
      </c>
      <c r="E4966" s="34">
        <v>3</v>
      </c>
    </row>
    <row r="4967" spans="2:5" x14ac:dyDescent="0.3">
      <c r="B4967" s="36">
        <v>1997</v>
      </c>
      <c r="C4967" s="31">
        <v>500</v>
      </c>
      <c r="D4967" s="33">
        <v>99.495798319327719</v>
      </c>
      <c r="E4967" s="34">
        <v>2</v>
      </c>
    </row>
    <row r="4968" spans="2:5" x14ac:dyDescent="0.3">
      <c r="B4968" s="36">
        <v>2000</v>
      </c>
      <c r="C4968" s="31">
        <v>900</v>
      </c>
      <c r="D4968" s="33">
        <v>102.85714285714285</v>
      </c>
      <c r="E4968" s="34">
        <v>1</v>
      </c>
    </row>
    <row r="4969" spans="2:5" x14ac:dyDescent="0.3">
      <c r="B4969" s="35" t="s">
        <v>275</v>
      </c>
      <c r="C4969" s="31">
        <v>750</v>
      </c>
      <c r="D4969" s="33">
        <v>114.37908496732027</v>
      </c>
      <c r="E4969" s="34">
        <v>2</v>
      </c>
    </row>
    <row r="4970" spans="2:5" x14ac:dyDescent="0.3">
      <c r="B4970" s="36">
        <v>1997</v>
      </c>
      <c r="C4970" s="31">
        <v>500</v>
      </c>
      <c r="D4970" s="33">
        <v>117.64705882352942</v>
      </c>
      <c r="E4970" s="34">
        <v>1</v>
      </c>
    </row>
    <row r="4971" spans="2:5" x14ac:dyDescent="0.3">
      <c r="B4971" s="36">
        <v>2000</v>
      </c>
      <c r="C4971" s="31">
        <v>1000</v>
      </c>
      <c r="D4971" s="33">
        <v>111.11111111111111</v>
      </c>
      <c r="E4971" s="34">
        <v>1</v>
      </c>
    </row>
    <row r="4972" spans="2:5" x14ac:dyDescent="0.3">
      <c r="B4972" s="35" t="s">
        <v>302</v>
      </c>
      <c r="C4972" s="31">
        <v>465</v>
      </c>
      <c r="D4972" s="33">
        <v>93.4659390952297</v>
      </c>
      <c r="E4972" s="34">
        <v>5</v>
      </c>
    </row>
    <row r="4973" spans="2:5" x14ac:dyDescent="0.3">
      <c r="B4973" s="36">
        <v>1998</v>
      </c>
      <c r="C4973" s="31">
        <v>465</v>
      </c>
      <c r="D4973" s="33">
        <v>93.4659390952297</v>
      </c>
      <c r="E4973" s="34">
        <v>5</v>
      </c>
    </row>
    <row r="4974" spans="2:5" x14ac:dyDescent="0.3">
      <c r="B4974" s="35" t="s">
        <v>278</v>
      </c>
      <c r="C4974" s="31">
        <v>19288.888888888891</v>
      </c>
      <c r="D4974" s="33">
        <v>86.058128451850564</v>
      </c>
      <c r="E4974" s="34">
        <v>9</v>
      </c>
    </row>
    <row r="4975" spans="2:5" x14ac:dyDescent="0.3">
      <c r="B4975" s="36">
        <v>1999</v>
      </c>
      <c r="C4975" s="31">
        <v>13500</v>
      </c>
      <c r="D4975" s="33">
        <v>75</v>
      </c>
      <c r="E4975" s="34">
        <v>1</v>
      </c>
    </row>
    <row r="4976" spans="2:5" x14ac:dyDescent="0.3">
      <c r="B4976" s="36">
        <v>2000</v>
      </c>
      <c r="C4976" s="31">
        <v>20991.666666666668</v>
      </c>
      <c r="D4976" s="33">
        <v>84.158673288318639</v>
      </c>
      <c r="E4976" s="34">
        <v>6</v>
      </c>
    </row>
    <row r="4977" spans="2:5" x14ac:dyDescent="0.3">
      <c r="B4977" s="36">
        <v>2001</v>
      </c>
      <c r="C4977" s="31">
        <v>23375</v>
      </c>
      <c r="D4977" s="33">
        <v>99.015712067233039</v>
      </c>
      <c r="E4977" s="34">
        <v>2</v>
      </c>
    </row>
    <row r="4978" spans="2:5" x14ac:dyDescent="0.3">
      <c r="B4978" s="35" t="s">
        <v>286</v>
      </c>
      <c r="C4978" s="31">
        <v>500</v>
      </c>
      <c r="D4978" s="33">
        <v>81.960784313725497</v>
      </c>
      <c r="E4978" s="34">
        <v>2</v>
      </c>
    </row>
    <row r="4979" spans="2:5" x14ac:dyDescent="0.3">
      <c r="B4979" s="36">
        <v>1997</v>
      </c>
      <c r="C4979" s="31">
        <v>300</v>
      </c>
      <c r="D4979" s="33">
        <v>70.588235294117652</v>
      </c>
      <c r="E4979" s="34">
        <v>1</v>
      </c>
    </row>
    <row r="4980" spans="2:5" x14ac:dyDescent="0.3">
      <c r="B4980" s="36">
        <v>1999</v>
      </c>
      <c r="C4980" s="31">
        <v>700</v>
      </c>
      <c r="D4980" s="33">
        <v>93.333333333333329</v>
      </c>
      <c r="E4980" s="34">
        <v>1</v>
      </c>
    </row>
    <row r="4981" spans="2:5" x14ac:dyDescent="0.3">
      <c r="B4981" s="32" t="s">
        <v>48</v>
      </c>
      <c r="C4981" s="31">
        <v>2751.1041697000733</v>
      </c>
      <c r="D4981" s="33">
        <v>95.371868164806486</v>
      </c>
      <c r="E4981" s="34">
        <v>4264</v>
      </c>
    </row>
    <row r="4982" spans="2:5" x14ac:dyDescent="0.3">
      <c r="B4982" s="35" t="s">
        <v>752</v>
      </c>
      <c r="C4982" s="31">
        <v>1038.3333333333333</v>
      </c>
      <c r="D4982" s="33">
        <v>100.36350771018962</v>
      </c>
      <c r="E4982" s="34">
        <v>8</v>
      </c>
    </row>
    <row r="4983" spans="2:5" x14ac:dyDescent="0.3">
      <c r="B4983" s="36">
        <v>2001</v>
      </c>
      <c r="C4983" s="31">
        <v>1310</v>
      </c>
      <c r="D4983" s="33">
        <v>130.64154533490915</v>
      </c>
      <c r="E4983" s="34">
        <v>5</v>
      </c>
    </row>
    <row r="4984" spans="2:5" x14ac:dyDescent="0.3">
      <c r="B4984" s="36">
        <v>2002</v>
      </c>
      <c r="C4984" s="31">
        <v>766.66666666666663</v>
      </c>
      <c r="D4984" s="33">
        <v>70.085470085470092</v>
      </c>
      <c r="E4984" s="34">
        <v>3</v>
      </c>
    </row>
    <row r="4985" spans="2:5" x14ac:dyDescent="0.3">
      <c r="B4985" s="35" t="s">
        <v>753</v>
      </c>
      <c r="C4985" s="31">
        <v>1078.156916612799</v>
      </c>
      <c r="D4985" s="33">
        <v>85.636670511254081</v>
      </c>
      <c r="E4985" s="34">
        <v>117</v>
      </c>
    </row>
    <row r="4986" spans="2:5" x14ac:dyDescent="0.3">
      <c r="B4986" s="36">
        <v>1992</v>
      </c>
      <c r="C4986" s="31">
        <v>275</v>
      </c>
      <c r="D4986" s="33">
        <v>81.666666666666671</v>
      </c>
      <c r="E4986" s="34">
        <v>2</v>
      </c>
    </row>
    <row r="4987" spans="2:5" x14ac:dyDescent="0.3">
      <c r="B4987" s="36">
        <v>1994</v>
      </c>
      <c r="C4987" s="31">
        <v>400</v>
      </c>
      <c r="D4987" s="33">
        <v>71.666666666666671</v>
      </c>
      <c r="E4987" s="34">
        <v>2</v>
      </c>
    </row>
    <row r="4988" spans="2:5" x14ac:dyDescent="0.3">
      <c r="B4988" s="36">
        <v>1995</v>
      </c>
      <c r="C4988" s="31">
        <v>350</v>
      </c>
      <c r="D4988" s="33">
        <v>45.161290322580641</v>
      </c>
      <c r="E4988" s="34">
        <v>2</v>
      </c>
    </row>
    <row r="4989" spans="2:5" x14ac:dyDescent="0.3">
      <c r="B4989" s="36">
        <v>1996</v>
      </c>
      <c r="C4989" s="31">
        <v>675</v>
      </c>
      <c r="D4989" s="33">
        <v>110.31746031746033</v>
      </c>
      <c r="E4989" s="34">
        <v>2</v>
      </c>
    </row>
    <row r="4990" spans="2:5" x14ac:dyDescent="0.3">
      <c r="B4990" s="36">
        <v>1998</v>
      </c>
      <c r="C4990" s="31">
        <v>628.57142857142856</v>
      </c>
      <c r="D4990" s="33">
        <v>76.064419814419807</v>
      </c>
      <c r="E4990" s="34">
        <v>7</v>
      </c>
    </row>
    <row r="4991" spans="2:5" x14ac:dyDescent="0.3">
      <c r="B4991" s="36">
        <v>1999</v>
      </c>
      <c r="C4991" s="31">
        <v>807.14285714285711</v>
      </c>
      <c r="D4991" s="33">
        <v>109.39731043932724</v>
      </c>
      <c r="E4991" s="34">
        <v>7</v>
      </c>
    </row>
    <row r="4992" spans="2:5" x14ac:dyDescent="0.3">
      <c r="B4992" s="36">
        <v>2000</v>
      </c>
      <c r="C4992" s="31">
        <v>1103.5714285714287</v>
      </c>
      <c r="D4992" s="33">
        <v>87.547443503753328</v>
      </c>
      <c r="E4992" s="34">
        <v>14</v>
      </c>
    </row>
    <row r="4993" spans="2:5" x14ac:dyDescent="0.3">
      <c r="B4993" s="36">
        <v>2001</v>
      </c>
      <c r="C4993" s="31">
        <v>940</v>
      </c>
      <c r="D4993" s="33">
        <v>65.404620603972205</v>
      </c>
      <c r="E4993" s="34">
        <v>10</v>
      </c>
    </row>
    <row r="4994" spans="2:5" x14ac:dyDescent="0.3">
      <c r="B4994" s="36">
        <v>2002</v>
      </c>
      <c r="C4994" s="31">
        <v>1600</v>
      </c>
      <c r="D4994" s="33">
        <v>101.80019697656863</v>
      </c>
      <c r="E4994" s="34">
        <v>19</v>
      </c>
    </row>
    <row r="4995" spans="2:5" x14ac:dyDescent="0.3">
      <c r="B4995" s="36">
        <v>2003</v>
      </c>
      <c r="C4995" s="31">
        <v>1625</v>
      </c>
      <c r="D4995" s="33">
        <v>88.545783742268824</v>
      </c>
      <c r="E4995" s="34">
        <v>22</v>
      </c>
    </row>
    <row r="4996" spans="2:5" x14ac:dyDescent="0.3">
      <c r="B4996" s="36">
        <v>2004</v>
      </c>
      <c r="C4996" s="31">
        <v>2111.5384615384614</v>
      </c>
      <c r="D4996" s="33">
        <v>82.000564686992604</v>
      </c>
      <c r="E4996" s="34">
        <v>13</v>
      </c>
    </row>
    <row r="4997" spans="2:5" x14ac:dyDescent="0.3">
      <c r="B4997" s="36">
        <v>2005</v>
      </c>
      <c r="C4997" s="31">
        <v>2422.0588235294117</v>
      </c>
      <c r="D4997" s="33">
        <v>108.06762239437197</v>
      </c>
      <c r="E4997" s="34">
        <v>17</v>
      </c>
    </row>
    <row r="4998" spans="2:5" x14ac:dyDescent="0.3">
      <c r="B4998" s="35" t="s">
        <v>754</v>
      </c>
      <c r="C4998" s="31">
        <v>2985.9397546897549</v>
      </c>
      <c r="D4998" s="33">
        <v>119.38724566744021</v>
      </c>
      <c r="E4998" s="34">
        <v>53</v>
      </c>
    </row>
    <row r="4999" spans="2:5" x14ac:dyDescent="0.3">
      <c r="B4999" s="36">
        <v>1994</v>
      </c>
      <c r="C4999" s="31">
        <v>1100</v>
      </c>
      <c r="D4999" s="33">
        <v>244.44444444444446</v>
      </c>
      <c r="E4999" s="34">
        <v>1</v>
      </c>
    </row>
    <row r="5000" spans="2:5" x14ac:dyDescent="0.3">
      <c r="B5000" s="36">
        <v>1996</v>
      </c>
      <c r="C5000" s="31">
        <v>2825</v>
      </c>
      <c r="D5000" s="33">
        <v>99.026763990267639</v>
      </c>
      <c r="E5000" s="34">
        <v>2</v>
      </c>
    </row>
    <row r="5001" spans="2:5" x14ac:dyDescent="0.3">
      <c r="B5001" s="36">
        <v>1998</v>
      </c>
      <c r="C5001" s="31">
        <v>1537.5</v>
      </c>
      <c r="D5001" s="33">
        <v>113.01515151515152</v>
      </c>
      <c r="E5001" s="34">
        <v>4</v>
      </c>
    </row>
    <row r="5002" spans="2:5" x14ac:dyDescent="0.3">
      <c r="B5002" s="36">
        <v>1999</v>
      </c>
      <c r="C5002" s="31">
        <v>2875</v>
      </c>
      <c r="D5002" s="33">
        <v>94.227815399349083</v>
      </c>
      <c r="E5002" s="34">
        <v>10</v>
      </c>
    </row>
    <row r="5003" spans="2:5" x14ac:dyDescent="0.3">
      <c r="B5003" s="36">
        <v>2000</v>
      </c>
      <c r="C5003" s="31">
        <v>1527.2727272727273</v>
      </c>
      <c r="D5003" s="33">
        <v>63.687216540388526</v>
      </c>
      <c r="E5003" s="34">
        <v>11</v>
      </c>
    </row>
    <row r="5004" spans="2:5" x14ac:dyDescent="0.3">
      <c r="B5004" s="36">
        <v>2001</v>
      </c>
      <c r="C5004" s="31">
        <v>4455.5555555555557</v>
      </c>
      <c r="D5004" s="33">
        <v>117.99295900983761</v>
      </c>
      <c r="E5004" s="34">
        <v>9</v>
      </c>
    </row>
    <row r="5005" spans="2:5" x14ac:dyDescent="0.3">
      <c r="B5005" s="36">
        <v>2002</v>
      </c>
      <c r="C5005" s="31">
        <v>6581.25</v>
      </c>
      <c r="D5005" s="33">
        <v>103.31636877264283</v>
      </c>
      <c r="E5005" s="34">
        <v>16</v>
      </c>
    </row>
    <row r="5006" spans="2:5" x14ac:dyDescent="0.3">
      <c r="B5006" s="35" t="s">
        <v>755</v>
      </c>
      <c r="C5006" s="31">
        <v>4444.4444444444443</v>
      </c>
      <c r="D5006" s="33">
        <v>103.89446492162271</v>
      </c>
      <c r="E5006" s="34">
        <v>18</v>
      </c>
    </row>
    <row r="5007" spans="2:5" x14ac:dyDescent="0.3">
      <c r="B5007" s="36">
        <v>2009</v>
      </c>
      <c r="C5007" s="31">
        <v>4444.4444444444443</v>
      </c>
      <c r="D5007" s="33">
        <v>103.89446492162271</v>
      </c>
      <c r="E5007" s="34">
        <v>18</v>
      </c>
    </row>
    <row r="5008" spans="2:5" x14ac:dyDescent="0.3">
      <c r="B5008" s="35" t="s">
        <v>756</v>
      </c>
      <c r="C5008" s="31">
        <v>3551.3066007183647</v>
      </c>
      <c r="D5008" s="33">
        <v>92.942683983623439</v>
      </c>
      <c r="E5008" s="34">
        <v>133</v>
      </c>
    </row>
    <row r="5009" spans="2:5" x14ac:dyDescent="0.3">
      <c r="B5009" s="36">
        <v>2007</v>
      </c>
      <c r="C5009" s="31">
        <v>3190.1960784313724</v>
      </c>
      <c r="D5009" s="33">
        <v>93.016072352405956</v>
      </c>
      <c r="E5009" s="34">
        <v>51</v>
      </c>
    </row>
    <row r="5010" spans="2:5" x14ac:dyDescent="0.3">
      <c r="B5010" s="36">
        <v>2008</v>
      </c>
      <c r="C5010" s="31">
        <v>3317.7777777777778</v>
      </c>
      <c r="D5010" s="33">
        <v>91.122158279218297</v>
      </c>
      <c r="E5010" s="34">
        <v>45</v>
      </c>
    </row>
    <row r="5011" spans="2:5" x14ac:dyDescent="0.3">
      <c r="B5011" s="36">
        <v>2009</v>
      </c>
      <c r="C5011" s="31">
        <v>4145.9459459459458</v>
      </c>
      <c r="D5011" s="33">
        <v>94.689821319246079</v>
      </c>
      <c r="E5011" s="34">
        <v>37</v>
      </c>
    </row>
    <row r="5012" spans="2:5" x14ac:dyDescent="0.3">
      <c r="B5012" s="35" t="s">
        <v>757</v>
      </c>
      <c r="C5012" s="31">
        <v>4668.3396181530761</v>
      </c>
      <c r="D5012" s="33">
        <v>95.444164632643549</v>
      </c>
      <c r="E5012" s="34">
        <v>1637</v>
      </c>
    </row>
    <row r="5013" spans="2:5" x14ac:dyDescent="0.3">
      <c r="B5013" s="36">
        <v>2005</v>
      </c>
      <c r="C5013" s="31">
        <v>3011.1650485436894</v>
      </c>
      <c r="D5013" s="33">
        <v>93.163417559621678</v>
      </c>
      <c r="E5013" s="34">
        <v>103</v>
      </c>
    </row>
    <row r="5014" spans="2:5" x14ac:dyDescent="0.3">
      <c r="B5014" s="36">
        <v>2006</v>
      </c>
      <c r="C5014" s="31">
        <v>3566.5372670807456</v>
      </c>
      <c r="D5014" s="33">
        <v>92.695008970675829</v>
      </c>
      <c r="E5014" s="34">
        <v>322</v>
      </c>
    </row>
    <row r="5015" spans="2:5" x14ac:dyDescent="0.3">
      <c r="B5015" s="36">
        <v>2007</v>
      </c>
      <c r="C5015" s="31">
        <v>4387.0635964912281</v>
      </c>
      <c r="D5015" s="33">
        <v>97.14189685541362</v>
      </c>
      <c r="E5015" s="34">
        <v>456</v>
      </c>
    </row>
    <row r="5016" spans="2:5" x14ac:dyDescent="0.3">
      <c r="B5016" s="36">
        <v>2008</v>
      </c>
      <c r="C5016" s="31">
        <v>4839.0695067264578</v>
      </c>
      <c r="D5016" s="33">
        <v>93.635866944110418</v>
      </c>
      <c r="E5016" s="34">
        <v>446</v>
      </c>
    </row>
    <row r="5017" spans="2:5" x14ac:dyDescent="0.3">
      <c r="B5017" s="36">
        <v>2009</v>
      </c>
      <c r="C5017" s="31">
        <v>5568.7022900763359</v>
      </c>
      <c r="D5017" s="33">
        <v>96.806259736476562</v>
      </c>
      <c r="E5017" s="34">
        <v>262</v>
      </c>
    </row>
    <row r="5018" spans="2:5" x14ac:dyDescent="0.3">
      <c r="B5018" s="36">
        <v>2010</v>
      </c>
      <c r="C5018" s="31">
        <v>6637.5</v>
      </c>
      <c r="D5018" s="33">
        <v>99.2225377295632</v>
      </c>
      <c r="E5018" s="34">
        <v>48</v>
      </c>
    </row>
    <row r="5019" spans="2:5" x14ac:dyDescent="0.3">
      <c r="B5019" s="35" t="s">
        <v>758</v>
      </c>
      <c r="C5019" s="31">
        <v>12136.100386100386</v>
      </c>
      <c r="D5019" s="33">
        <v>101.26172152470468</v>
      </c>
      <c r="E5019" s="34">
        <v>107</v>
      </c>
    </row>
    <row r="5020" spans="2:5" x14ac:dyDescent="0.3">
      <c r="B5020" s="36">
        <v>2008</v>
      </c>
      <c r="C5020" s="31">
        <v>10386.486486486487</v>
      </c>
      <c r="D5020" s="33">
        <v>101.12018766227972</v>
      </c>
      <c r="E5020" s="34">
        <v>37</v>
      </c>
    </row>
    <row r="5021" spans="2:5" x14ac:dyDescent="0.3">
      <c r="B5021" s="36">
        <v>2009</v>
      </c>
      <c r="C5021" s="31">
        <v>13885.714285714286</v>
      </c>
      <c r="D5021" s="33">
        <v>101.40325538712963</v>
      </c>
      <c r="E5021" s="34">
        <v>70</v>
      </c>
    </row>
    <row r="5022" spans="2:5" x14ac:dyDescent="0.3">
      <c r="B5022" s="35" t="s">
        <v>275</v>
      </c>
      <c r="C5022" s="31">
        <v>737.5</v>
      </c>
      <c r="D5022" s="33">
        <v>92.549162065291114</v>
      </c>
      <c r="E5022" s="34">
        <v>4</v>
      </c>
    </row>
    <row r="5023" spans="2:5" x14ac:dyDescent="0.3">
      <c r="B5023" s="36">
        <v>1998</v>
      </c>
      <c r="C5023" s="31">
        <v>1050</v>
      </c>
      <c r="D5023" s="33">
        <v>134.44444444444446</v>
      </c>
      <c r="E5023" s="34">
        <v>2</v>
      </c>
    </row>
    <row r="5024" spans="2:5" x14ac:dyDescent="0.3">
      <c r="B5024" s="36">
        <v>2000</v>
      </c>
      <c r="C5024" s="31">
        <v>425</v>
      </c>
      <c r="D5024" s="33">
        <v>50.653879686137756</v>
      </c>
      <c r="E5024" s="34">
        <v>2</v>
      </c>
    </row>
    <row r="5025" spans="2:5" x14ac:dyDescent="0.3">
      <c r="B5025" s="35" t="s">
        <v>759</v>
      </c>
      <c r="C5025" s="31">
        <v>923.08158372691298</v>
      </c>
      <c r="D5025" s="33">
        <v>90.937098299178857</v>
      </c>
      <c r="E5025" s="34">
        <v>389</v>
      </c>
    </row>
    <row r="5026" spans="2:5" x14ac:dyDescent="0.3">
      <c r="B5026" s="36">
        <v>1995</v>
      </c>
      <c r="C5026" s="31">
        <v>1100</v>
      </c>
      <c r="D5026" s="33">
        <v>129.41176470588235</v>
      </c>
      <c r="E5026" s="34">
        <v>1</v>
      </c>
    </row>
    <row r="5027" spans="2:5" x14ac:dyDescent="0.3">
      <c r="B5027" s="36">
        <v>1996</v>
      </c>
      <c r="C5027" s="31">
        <v>350</v>
      </c>
      <c r="D5027" s="33">
        <v>100</v>
      </c>
      <c r="E5027" s="34">
        <v>1</v>
      </c>
    </row>
    <row r="5028" spans="2:5" x14ac:dyDescent="0.3">
      <c r="B5028" s="36">
        <v>1997</v>
      </c>
      <c r="C5028" s="31">
        <v>408.33333333333331</v>
      </c>
      <c r="D5028" s="33">
        <v>61.859979101358412</v>
      </c>
      <c r="E5028" s="34">
        <v>3</v>
      </c>
    </row>
    <row r="5029" spans="2:5" x14ac:dyDescent="0.3">
      <c r="B5029" s="36">
        <v>1998</v>
      </c>
      <c r="C5029" s="31">
        <v>400</v>
      </c>
      <c r="D5029" s="33">
        <v>51.612903225806448</v>
      </c>
      <c r="E5029" s="34">
        <v>1</v>
      </c>
    </row>
    <row r="5030" spans="2:5" x14ac:dyDescent="0.3">
      <c r="B5030" s="36">
        <v>1999</v>
      </c>
      <c r="C5030" s="31">
        <v>637.87878787878788</v>
      </c>
      <c r="D5030" s="33">
        <v>88.01713978438103</v>
      </c>
      <c r="E5030" s="34">
        <v>33</v>
      </c>
    </row>
    <row r="5031" spans="2:5" x14ac:dyDescent="0.3">
      <c r="B5031" s="36">
        <v>2000</v>
      </c>
      <c r="C5031" s="31">
        <v>758.59375</v>
      </c>
      <c r="D5031" s="33">
        <v>91.693688668838575</v>
      </c>
      <c r="E5031" s="34">
        <v>32</v>
      </c>
    </row>
    <row r="5032" spans="2:5" x14ac:dyDescent="0.3">
      <c r="B5032" s="36">
        <v>2001</v>
      </c>
      <c r="C5032" s="31">
        <v>1133.6065573770493</v>
      </c>
      <c r="D5032" s="33">
        <v>107.90339740585405</v>
      </c>
      <c r="E5032" s="34">
        <v>61</v>
      </c>
    </row>
    <row r="5033" spans="2:5" x14ac:dyDescent="0.3">
      <c r="B5033" s="36">
        <v>2002</v>
      </c>
      <c r="C5033" s="31">
        <v>1138.6363636363637</v>
      </c>
      <c r="D5033" s="33">
        <v>110.82600430042311</v>
      </c>
      <c r="E5033" s="34">
        <v>33</v>
      </c>
    </row>
    <row r="5034" spans="2:5" x14ac:dyDescent="0.3">
      <c r="B5034" s="36">
        <v>2003</v>
      </c>
      <c r="C5034" s="31">
        <v>1499.2957746478874</v>
      </c>
      <c r="D5034" s="33">
        <v>90.656946643545595</v>
      </c>
      <c r="E5034" s="34">
        <v>71</v>
      </c>
    </row>
    <row r="5035" spans="2:5" x14ac:dyDescent="0.3">
      <c r="B5035" s="36">
        <v>2004</v>
      </c>
      <c r="C5035" s="31">
        <v>1400.2272727272727</v>
      </c>
      <c r="D5035" s="33">
        <v>79.354685538136266</v>
      </c>
      <c r="E5035" s="34">
        <v>110</v>
      </c>
    </row>
    <row r="5036" spans="2:5" x14ac:dyDescent="0.3">
      <c r="B5036" s="36">
        <v>2005</v>
      </c>
      <c r="C5036" s="31">
        <v>1327.3255813953488</v>
      </c>
      <c r="D5036" s="33">
        <v>88.97157191674178</v>
      </c>
      <c r="E5036" s="34">
        <v>43</v>
      </c>
    </row>
    <row r="5037" spans="2:5" x14ac:dyDescent="0.3">
      <c r="B5037" s="35" t="s">
        <v>760</v>
      </c>
      <c r="C5037" s="31">
        <v>1547.0121230436198</v>
      </c>
      <c r="D5037" s="33">
        <v>91.623200701346192</v>
      </c>
      <c r="E5037" s="34">
        <v>972</v>
      </c>
    </row>
    <row r="5038" spans="2:5" x14ac:dyDescent="0.3">
      <c r="B5038" s="36">
        <v>1993</v>
      </c>
      <c r="C5038" s="31">
        <v>800</v>
      </c>
      <c r="D5038" s="33">
        <v>110.34482758620689</v>
      </c>
      <c r="E5038" s="34">
        <v>1</v>
      </c>
    </row>
    <row r="5039" spans="2:5" x14ac:dyDescent="0.3">
      <c r="B5039" s="36">
        <v>1994</v>
      </c>
      <c r="C5039" s="31">
        <v>250</v>
      </c>
      <c r="D5039" s="33">
        <v>43.478260869565219</v>
      </c>
      <c r="E5039" s="34">
        <v>1</v>
      </c>
    </row>
    <row r="5040" spans="2:5" x14ac:dyDescent="0.3">
      <c r="B5040" s="36">
        <v>1995</v>
      </c>
      <c r="C5040" s="31">
        <v>500</v>
      </c>
      <c r="D5040" s="33">
        <v>87.826086956521735</v>
      </c>
      <c r="E5040" s="34">
        <v>5</v>
      </c>
    </row>
    <row r="5041" spans="2:5" x14ac:dyDescent="0.3">
      <c r="B5041" s="36">
        <v>1997</v>
      </c>
      <c r="C5041" s="31">
        <v>623.07692307692309</v>
      </c>
      <c r="D5041" s="33">
        <v>100.61129421311547</v>
      </c>
      <c r="E5041" s="34">
        <v>13</v>
      </c>
    </row>
    <row r="5042" spans="2:5" x14ac:dyDescent="0.3">
      <c r="B5042" s="36">
        <v>1998</v>
      </c>
      <c r="C5042" s="31">
        <v>830.95238095238096</v>
      </c>
      <c r="D5042" s="33">
        <v>101.11248388824937</v>
      </c>
      <c r="E5042" s="34">
        <v>21</v>
      </c>
    </row>
    <row r="5043" spans="2:5" x14ac:dyDescent="0.3">
      <c r="B5043" s="36">
        <v>1999</v>
      </c>
      <c r="C5043" s="31">
        <v>744.31818181818187</v>
      </c>
      <c r="D5043" s="33">
        <v>105.30822899125765</v>
      </c>
      <c r="E5043" s="34">
        <v>22</v>
      </c>
    </row>
    <row r="5044" spans="2:5" x14ac:dyDescent="0.3">
      <c r="B5044" s="36">
        <v>2000</v>
      </c>
      <c r="C5044" s="31">
        <v>847.22222222222217</v>
      </c>
      <c r="D5044" s="33">
        <v>96.705288397556899</v>
      </c>
      <c r="E5044" s="34">
        <v>27</v>
      </c>
    </row>
    <row r="5045" spans="2:5" x14ac:dyDescent="0.3">
      <c r="B5045" s="36">
        <v>2001</v>
      </c>
      <c r="C5045" s="31">
        <v>969.59459459459458</v>
      </c>
      <c r="D5045" s="33">
        <v>86.926177222400412</v>
      </c>
      <c r="E5045" s="34">
        <v>37</v>
      </c>
    </row>
    <row r="5046" spans="2:5" x14ac:dyDescent="0.3">
      <c r="B5046" s="36">
        <v>2002</v>
      </c>
      <c r="C5046" s="31">
        <v>1360.3571428571429</v>
      </c>
      <c r="D5046" s="33">
        <v>96.935309330109789</v>
      </c>
      <c r="E5046" s="34">
        <v>70</v>
      </c>
    </row>
    <row r="5047" spans="2:5" x14ac:dyDescent="0.3">
      <c r="B5047" s="36">
        <v>2003</v>
      </c>
      <c r="C5047" s="31">
        <v>1020.8333333333334</v>
      </c>
      <c r="D5047" s="33">
        <v>77.373075105933594</v>
      </c>
      <c r="E5047" s="34">
        <v>36</v>
      </c>
    </row>
    <row r="5048" spans="2:5" x14ac:dyDescent="0.3">
      <c r="B5048" s="36">
        <v>2004</v>
      </c>
      <c r="C5048" s="31">
        <v>2069.7604790419164</v>
      </c>
      <c r="D5048" s="33">
        <v>88.906017643485384</v>
      </c>
      <c r="E5048" s="34">
        <v>167</v>
      </c>
    </row>
    <row r="5049" spans="2:5" x14ac:dyDescent="0.3">
      <c r="B5049" s="36">
        <v>2005</v>
      </c>
      <c r="C5049" s="31">
        <v>2530.0925925925926</v>
      </c>
      <c r="D5049" s="33">
        <v>96.224998481195385</v>
      </c>
      <c r="E5049" s="34">
        <v>108</v>
      </c>
    </row>
    <row r="5050" spans="2:5" x14ac:dyDescent="0.3">
      <c r="B5050" s="36">
        <v>2006</v>
      </c>
      <c r="C5050" s="31">
        <v>2782.2404371584698</v>
      </c>
      <c r="D5050" s="33">
        <v>87.094803736200419</v>
      </c>
      <c r="E5050" s="34">
        <v>183</v>
      </c>
    </row>
    <row r="5051" spans="2:5" x14ac:dyDescent="0.3">
      <c r="B5051" s="36">
        <v>2007</v>
      </c>
      <c r="C5051" s="31">
        <v>3777.124183006536</v>
      </c>
      <c r="D5051" s="33">
        <v>98.582465938710399</v>
      </c>
      <c r="E5051" s="34">
        <v>153</v>
      </c>
    </row>
    <row r="5052" spans="2:5" x14ac:dyDescent="0.3">
      <c r="B5052" s="36">
        <v>2008</v>
      </c>
      <c r="C5052" s="31">
        <v>4099.609375</v>
      </c>
      <c r="D5052" s="33">
        <v>96.918692159684326</v>
      </c>
      <c r="E5052" s="34">
        <v>128</v>
      </c>
    </row>
    <row r="5053" spans="2:5" x14ac:dyDescent="0.3">
      <c r="B5053" s="35" t="s">
        <v>761</v>
      </c>
      <c r="C5053" s="31">
        <v>9530.1864801864795</v>
      </c>
      <c r="D5053" s="33">
        <v>100.79410279947997</v>
      </c>
      <c r="E5053" s="34">
        <v>57</v>
      </c>
    </row>
    <row r="5054" spans="2:5" x14ac:dyDescent="0.3">
      <c r="B5054" s="36">
        <v>2004</v>
      </c>
      <c r="C5054" s="31">
        <v>8131.818181818182</v>
      </c>
      <c r="D5054" s="33">
        <v>103.65787857868955</v>
      </c>
      <c r="E5054" s="34">
        <v>22</v>
      </c>
    </row>
    <row r="5055" spans="2:5" x14ac:dyDescent="0.3">
      <c r="B5055" s="36">
        <v>2005</v>
      </c>
      <c r="C5055" s="31">
        <v>9176.9230769230762</v>
      </c>
      <c r="D5055" s="33">
        <v>98.343239684718753</v>
      </c>
      <c r="E5055" s="34">
        <v>13</v>
      </c>
    </row>
    <row r="5056" spans="2:5" x14ac:dyDescent="0.3">
      <c r="B5056" s="36">
        <v>2006</v>
      </c>
      <c r="C5056" s="31">
        <v>11281.818181818182</v>
      </c>
      <c r="D5056" s="33">
        <v>100.38119013503166</v>
      </c>
      <c r="E5056" s="34">
        <v>22</v>
      </c>
    </row>
    <row r="5057" spans="2:5" x14ac:dyDescent="0.3">
      <c r="B5057" s="35" t="s">
        <v>762</v>
      </c>
      <c r="C5057" s="31">
        <v>1408.7627426337106</v>
      </c>
      <c r="D5057" s="33">
        <v>93.30090292914538</v>
      </c>
      <c r="E5057" s="34">
        <v>78</v>
      </c>
    </row>
    <row r="5058" spans="2:5" x14ac:dyDescent="0.3">
      <c r="B5058" s="36">
        <v>1999</v>
      </c>
      <c r="C5058" s="31">
        <v>300</v>
      </c>
      <c r="D5058" s="33">
        <v>42.857142857142854</v>
      </c>
      <c r="E5058" s="34">
        <v>1</v>
      </c>
    </row>
    <row r="5059" spans="2:5" x14ac:dyDescent="0.3">
      <c r="B5059" s="36">
        <v>2001</v>
      </c>
      <c r="C5059" s="31">
        <v>725</v>
      </c>
      <c r="D5059" s="33">
        <v>85.210722141358147</v>
      </c>
      <c r="E5059" s="34">
        <v>15</v>
      </c>
    </row>
    <row r="5060" spans="2:5" x14ac:dyDescent="0.3">
      <c r="B5060" s="36">
        <v>2002</v>
      </c>
      <c r="C5060" s="31">
        <v>1362.5</v>
      </c>
      <c r="D5060" s="33">
        <v>123.26819126819127</v>
      </c>
      <c r="E5060" s="34">
        <v>4</v>
      </c>
    </row>
    <row r="5061" spans="2:5" x14ac:dyDescent="0.3">
      <c r="B5061" s="36">
        <v>2003</v>
      </c>
      <c r="C5061" s="31">
        <v>1283.3333333333333</v>
      </c>
      <c r="D5061" s="33">
        <v>102.01955782312923</v>
      </c>
      <c r="E5061" s="34">
        <v>3</v>
      </c>
    </row>
    <row r="5062" spans="2:5" x14ac:dyDescent="0.3">
      <c r="B5062" s="36">
        <v>2004</v>
      </c>
      <c r="C5062" s="31">
        <v>1453.409090909091</v>
      </c>
      <c r="D5062" s="33">
        <v>97.380824279678009</v>
      </c>
      <c r="E5062" s="34">
        <v>22</v>
      </c>
    </row>
    <row r="5063" spans="2:5" x14ac:dyDescent="0.3">
      <c r="B5063" s="36">
        <v>2005</v>
      </c>
      <c r="C5063" s="31">
        <v>2212.0967741935483</v>
      </c>
      <c r="D5063" s="33">
        <v>93.083672848308836</v>
      </c>
      <c r="E5063" s="34">
        <v>31</v>
      </c>
    </row>
    <row r="5064" spans="2:5" x14ac:dyDescent="0.3">
      <c r="B5064" s="36">
        <v>2009</v>
      </c>
      <c r="C5064" s="31">
        <v>2525</v>
      </c>
      <c r="D5064" s="33">
        <v>109.28620928620929</v>
      </c>
      <c r="E5064" s="34">
        <v>2</v>
      </c>
    </row>
    <row r="5065" spans="2:5" x14ac:dyDescent="0.3">
      <c r="B5065" s="35" t="s">
        <v>763</v>
      </c>
      <c r="C5065" s="31">
        <v>2925</v>
      </c>
      <c r="D5065" s="33">
        <v>101.52999698522761</v>
      </c>
      <c r="E5065" s="34">
        <v>2</v>
      </c>
    </row>
    <row r="5066" spans="2:5" x14ac:dyDescent="0.3">
      <c r="B5066" s="36">
        <v>2006</v>
      </c>
      <c r="C5066" s="31">
        <v>2925</v>
      </c>
      <c r="D5066" s="33">
        <v>101.52999698522761</v>
      </c>
      <c r="E5066" s="34">
        <v>2</v>
      </c>
    </row>
    <row r="5067" spans="2:5" x14ac:dyDescent="0.3">
      <c r="B5067" s="35" t="s">
        <v>764</v>
      </c>
      <c r="C5067" s="31">
        <v>1600</v>
      </c>
      <c r="D5067" s="33">
        <v>125.49019607843137</v>
      </c>
      <c r="E5067" s="34">
        <v>1</v>
      </c>
    </row>
    <row r="5068" spans="2:5" x14ac:dyDescent="0.3">
      <c r="B5068" s="36">
        <v>2005</v>
      </c>
      <c r="C5068" s="31">
        <v>1600</v>
      </c>
      <c r="D5068" s="33">
        <v>125.49019607843137</v>
      </c>
      <c r="E5068" s="34">
        <v>1</v>
      </c>
    </row>
    <row r="5069" spans="2:5" x14ac:dyDescent="0.3">
      <c r="B5069" s="35" t="s">
        <v>765</v>
      </c>
      <c r="C5069" s="31">
        <v>7538.3928571428569</v>
      </c>
      <c r="D5069" s="33">
        <v>96.984694771015356</v>
      </c>
      <c r="E5069" s="34">
        <v>94</v>
      </c>
    </row>
    <row r="5070" spans="2:5" x14ac:dyDescent="0.3">
      <c r="B5070" s="36">
        <v>2006</v>
      </c>
      <c r="C5070" s="31">
        <v>5910.7142857142853</v>
      </c>
      <c r="D5070" s="33">
        <v>98.770335620133935</v>
      </c>
      <c r="E5070" s="34">
        <v>28</v>
      </c>
    </row>
    <row r="5071" spans="2:5" x14ac:dyDescent="0.3">
      <c r="B5071" s="36">
        <v>2007</v>
      </c>
      <c r="C5071" s="31">
        <v>7075</v>
      </c>
      <c r="D5071" s="33">
        <v>99.467476386079511</v>
      </c>
      <c r="E5071" s="34">
        <v>34</v>
      </c>
    </row>
    <row r="5072" spans="2:5" x14ac:dyDescent="0.3">
      <c r="B5072" s="36">
        <v>2008</v>
      </c>
      <c r="C5072" s="31">
        <v>6967.8571428571431</v>
      </c>
      <c r="D5072" s="33">
        <v>98.222875515968482</v>
      </c>
      <c r="E5072" s="34">
        <v>28</v>
      </c>
    </row>
    <row r="5073" spans="2:5" x14ac:dyDescent="0.3">
      <c r="B5073" s="36">
        <v>2009</v>
      </c>
      <c r="C5073" s="31">
        <v>10200</v>
      </c>
      <c r="D5073" s="33">
        <v>91.478091561879452</v>
      </c>
      <c r="E5073" s="34">
        <v>4</v>
      </c>
    </row>
    <row r="5074" spans="2:5" x14ac:dyDescent="0.3">
      <c r="B5074" s="35" t="s">
        <v>766</v>
      </c>
      <c r="C5074" s="31">
        <v>730.39918414918418</v>
      </c>
      <c r="D5074" s="33">
        <v>89.618751074021759</v>
      </c>
      <c r="E5074" s="34">
        <v>95</v>
      </c>
    </row>
    <row r="5075" spans="2:5" x14ac:dyDescent="0.3">
      <c r="B5075" s="36">
        <v>1995</v>
      </c>
      <c r="C5075" s="31">
        <v>250</v>
      </c>
      <c r="D5075" s="33">
        <v>76.923076923076934</v>
      </c>
      <c r="E5075" s="34">
        <v>1</v>
      </c>
    </row>
    <row r="5076" spans="2:5" x14ac:dyDescent="0.3">
      <c r="B5076" s="36">
        <v>1996</v>
      </c>
      <c r="C5076" s="31">
        <v>333.33333333333331</v>
      </c>
      <c r="D5076" s="33">
        <v>68.888888888888886</v>
      </c>
      <c r="E5076" s="34">
        <v>3</v>
      </c>
    </row>
    <row r="5077" spans="2:5" x14ac:dyDescent="0.3">
      <c r="B5077" s="36">
        <v>1997</v>
      </c>
      <c r="C5077" s="31">
        <v>725</v>
      </c>
      <c r="D5077" s="33">
        <v>108.58687258687259</v>
      </c>
      <c r="E5077" s="34">
        <v>4</v>
      </c>
    </row>
    <row r="5078" spans="2:5" x14ac:dyDescent="0.3">
      <c r="B5078" s="36">
        <v>1998</v>
      </c>
      <c r="C5078" s="31">
        <v>316.66666666666669</v>
      </c>
      <c r="D5078" s="33">
        <v>39.937839937839932</v>
      </c>
      <c r="E5078" s="34">
        <v>3</v>
      </c>
    </row>
    <row r="5079" spans="2:5" x14ac:dyDescent="0.3">
      <c r="B5079" s="36">
        <v>1999</v>
      </c>
      <c r="C5079" s="31">
        <v>743.75</v>
      </c>
      <c r="D5079" s="33">
        <v>115.89218198350991</v>
      </c>
      <c r="E5079" s="34">
        <v>8</v>
      </c>
    </row>
    <row r="5080" spans="2:5" x14ac:dyDescent="0.3">
      <c r="B5080" s="36">
        <v>2000</v>
      </c>
      <c r="C5080" s="31">
        <v>633.33333333333337</v>
      </c>
      <c r="D5080" s="33">
        <v>110.37213403880071</v>
      </c>
      <c r="E5080" s="34">
        <v>6</v>
      </c>
    </row>
    <row r="5081" spans="2:5" x14ac:dyDescent="0.3">
      <c r="B5081" s="36">
        <v>2001</v>
      </c>
      <c r="C5081" s="31">
        <v>725</v>
      </c>
      <c r="D5081" s="33">
        <v>86.762820512820511</v>
      </c>
      <c r="E5081" s="34">
        <v>8</v>
      </c>
    </row>
    <row r="5082" spans="2:5" x14ac:dyDescent="0.3">
      <c r="B5082" s="36">
        <v>2002</v>
      </c>
      <c r="C5082" s="31">
        <v>805</v>
      </c>
      <c r="D5082" s="33">
        <v>70.214964934777356</v>
      </c>
      <c r="E5082" s="34">
        <v>15</v>
      </c>
    </row>
    <row r="5083" spans="2:5" x14ac:dyDescent="0.3">
      <c r="B5083" s="36">
        <v>2003</v>
      </c>
      <c r="C5083" s="31">
        <v>935</v>
      </c>
      <c r="D5083" s="33">
        <v>141.4932400932401</v>
      </c>
      <c r="E5083" s="34">
        <v>10</v>
      </c>
    </row>
    <row r="5084" spans="2:5" x14ac:dyDescent="0.3">
      <c r="B5084" s="36">
        <v>2004</v>
      </c>
      <c r="C5084" s="31">
        <v>892.30769230769226</v>
      </c>
      <c r="D5084" s="33">
        <v>68.0842208787045</v>
      </c>
      <c r="E5084" s="34">
        <v>13</v>
      </c>
    </row>
    <row r="5085" spans="2:5" x14ac:dyDescent="0.3">
      <c r="B5085" s="36">
        <v>2005</v>
      </c>
      <c r="C5085" s="31">
        <v>1675</v>
      </c>
      <c r="D5085" s="33">
        <v>98.650021035707994</v>
      </c>
      <c r="E5085" s="34">
        <v>24</v>
      </c>
    </row>
    <row r="5086" spans="2:5" x14ac:dyDescent="0.3">
      <c r="B5086" s="35" t="s">
        <v>767</v>
      </c>
      <c r="C5086" s="31">
        <v>5368.8913559836765</v>
      </c>
      <c r="D5086" s="33">
        <v>96.169607239232334</v>
      </c>
      <c r="E5086" s="34">
        <v>262</v>
      </c>
    </row>
    <row r="5087" spans="2:5" x14ac:dyDescent="0.3">
      <c r="B5087" s="36">
        <v>2006</v>
      </c>
      <c r="C5087" s="31">
        <v>3988.5964912280701</v>
      </c>
      <c r="D5087" s="33">
        <v>95.548761298973375</v>
      </c>
      <c r="E5087" s="34">
        <v>114</v>
      </c>
    </row>
    <row r="5088" spans="2:5" x14ac:dyDescent="0.3">
      <c r="B5088" s="36">
        <v>2007</v>
      </c>
      <c r="C5088" s="31">
        <v>4059.8360655737706</v>
      </c>
      <c r="D5088" s="33">
        <v>98.386655389736092</v>
      </c>
      <c r="E5088" s="34">
        <v>61</v>
      </c>
    </row>
    <row r="5089" spans="2:5" x14ac:dyDescent="0.3">
      <c r="B5089" s="36">
        <v>2008</v>
      </c>
      <c r="C5089" s="31">
        <v>5940.7692307692305</v>
      </c>
      <c r="D5089" s="33">
        <v>96.807846884805898</v>
      </c>
      <c r="E5089" s="34">
        <v>65</v>
      </c>
    </row>
    <row r="5090" spans="2:5" x14ac:dyDescent="0.3">
      <c r="B5090" s="36">
        <v>2009</v>
      </c>
      <c r="C5090" s="31">
        <v>7486.363636363636</v>
      </c>
      <c r="D5090" s="33">
        <v>93.935165383413974</v>
      </c>
      <c r="E5090" s="34">
        <v>22</v>
      </c>
    </row>
    <row r="5091" spans="2:5" x14ac:dyDescent="0.3">
      <c r="B5091" s="35" t="s">
        <v>768</v>
      </c>
      <c r="C5091" s="31">
        <v>4186.285584918397</v>
      </c>
      <c r="D5091" s="33">
        <v>98.350790607520651</v>
      </c>
      <c r="E5091" s="34">
        <v>236</v>
      </c>
    </row>
    <row r="5092" spans="2:5" x14ac:dyDescent="0.3">
      <c r="B5092" s="36">
        <v>2003</v>
      </c>
      <c r="C5092" s="31">
        <v>2510.9375</v>
      </c>
      <c r="D5092" s="33">
        <v>99.260563862867613</v>
      </c>
      <c r="E5092" s="34">
        <v>32</v>
      </c>
    </row>
    <row r="5093" spans="2:5" x14ac:dyDescent="0.3">
      <c r="B5093" s="36">
        <v>2004</v>
      </c>
      <c r="C5093" s="31">
        <v>2380.7692307692309</v>
      </c>
      <c r="D5093" s="33">
        <v>91.178773461572277</v>
      </c>
      <c r="E5093" s="34">
        <v>26</v>
      </c>
    </row>
    <row r="5094" spans="2:5" x14ac:dyDescent="0.3">
      <c r="B5094" s="36">
        <v>2005</v>
      </c>
      <c r="C5094" s="31">
        <v>3089.1891891891892</v>
      </c>
      <c r="D5094" s="33">
        <v>96.191416377377863</v>
      </c>
      <c r="E5094" s="34">
        <v>37</v>
      </c>
    </row>
    <row r="5095" spans="2:5" x14ac:dyDescent="0.3">
      <c r="B5095" s="36">
        <v>2006</v>
      </c>
      <c r="C5095" s="31">
        <v>4107.4074074074078</v>
      </c>
      <c r="D5095" s="33">
        <v>105.45737917295656</v>
      </c>
      <c r="E5095" s="34">
        <v>27</v>
      </c>
    </row>
    <row r="5096" spans="2:5" x14ac:dyDescent="0.3">
      <c r="B5096" s="36">
        <v>2007</v>
      </c>
      <c r="C5096" s="31">
        <v>4563.636363636364</v>
      </c>
      <c r="D5096" s="33">
        <v>102.86554207059372</v>
      </c>
      <c r="E5096" s="34">
        <v>22</v>
      </c>
    </row>
    <row r="5097" spans="2:5" x14ac:dyDescent="0.3">
      <c r="B5097" s="36">
        <v>2008</v>
      </c>
      <c r="C5097" s="31">
        <v>4816.666666666667</v>
      </c>
      <c r="D5097" s="33">
        <v>95.34235200419927</v>
      </c>
      <c r="E5097" s="34">
        <v>18</v>
      </c>
    </row>
    <row r="5098" spans="2:5" x14ac:dyDescent="0.3">
      <c r="B5098" s="36">
        <v>2009</v>
      </c>
      <c r="C5098" s="31">
        <v>5980.7692307692305</v>
      </c>
      <c r="D5098" s="33">
        <v>98.469411459534683</v>
      </c>
      <c r="E5098" s="34">
        <v>52</v>
      </c>
    </row>
    <row r="5099" spans="2:5" x14ac:dyDescent="0.3">
      <c r="B5099" s="36">
        <v>2010</v>
      </c>
      <c r="C5099" s="31">
        <v>6040.909090909091</v>
      </c>
      <c r="D5099" s="33">
        <v>98.040886451063173</v>
      </c>
      <c r="E5099" s="34">
        <v>22</v>
      </c>
    </row>
    <row r="5100" spans="2:5" x14ac:dyDescent="0.3">
      <c r="B5100" s="35" t="s">
        <v>769</v>
      </c>
      <c r="C5100" s="31">
        <v>3600</v>
      </c>
      <c r="D5100" s="33">
        <v>123.07692307692308</v>
      </c>
      <c r="E5100" s="34">
        <v>1</v>
      </c>
    </row>
    <row r="5101" spans="2:5" x14ac:dyDescent="0.3">
      <c r="B5101" s="36">
        <v>2008</v>
      </c>
      <c r="C5101" s="31">
        <v>3600</v>
      </c>
      <c r="D5101" s="33">
        <v>123.07692307692308</v>
      </c>
      <c r="E5101" s="34">
        <v>1</v>
      </c>
    </row>
    <row r="5102" spans="2:5" x14ac:dyDescent="0.3">
      <c r="B5102" s="32" t="s">
        <v>49</v>
      </c>
      <c r="C5102" s="31">
        <v>34461.706341637189</v>
      </c>
      <c r="D5102" s="33">
        <v>100.49247579416678</v>
      </c>
      <c r="E5102" s="34">
        <v>1380</v>
      </c>
    </row>
    <row r="5103" spans="2:5" x14ac:dyDescent="0.3">
      <c r="B5103" s="35" t="s">
        <v>770</v>
      </c>
      <c r="C5103" s="31">
        <v>46840.992063492064</v>
      </c>
      <c r="D5103" s="33">
        <v>98.104202153358287</v>
      </c>
      <c r="E5103" s="34">
        <v>247</v>
      </c>
    </row>
    <row r="5104" spans="2:5" x14ac:dyDescent="0.3">
      <c r="B5104" s="36">
        <v>1999</v>
      </c>
      <c r="C5104" s="31">
        <v>9683.3333333333339</v>
      </c>
      <c r="D5104" s="33">
        <v>86.837535446677904</v>
      </c>
      <c r="E5104" s="34">
        <v>3</v>
      </c>
    </row>
    <row r="5105" spans="2:5" x14ac:dyDescent="0.3">
      <c r="B5105" s="36">
        <v>2001</v>
      </c>
      <c r="C5105" s="31">
        <v>25850</v>
      </c>
      <c r="D5105" s="33">
        <v>111.41034724819094</v>
      </c>
      <c r="E5105" s="34">
        <v>3</v>
      </c>
    </row>
    <row r="5106" spans="2:5" x14ac:dyDescent="0.3">
      <c r="B5106" s="36">
        <v>2002</v>
      </c>
      <c r="C5106" s="31">
        <v>22609.375</v>
      </c>
      <c r="D5106" s="33">
        <v>94.162525183205247</v>
      </c>
      <c r="E5106" s="34">
        <v>16</v>
      </c>
    </row>
    <row r="5107" spans="2:5" x14ac:dyDescent="0.3">
      <c r="B5107" s="36">
        <v>2003</v>
      </c>
      <c r="C5107" s="31">
        <v>23625</v>
      </c>
      <c r="D5107" s="33">
        <v>107.4591419816139</v>
      </c>
      <c r="E5107" s="34">
        <v>2</v>
      </c>
    </row>
    <row r="5108" spans="2:5" x14ac:dyDescent="0.3">
      <c r="B5108" s="36">
        <v>2004</v>
      </c>
      <c r="C5108" s="31">
        <v>21250</v>
      </c>
      <c r="D5108" s="33">
        <v>90.044731579341786</v>
      </c>
      <c r="E5108" s="34">
        <v>3</v>
      </c>
    </row>
    <row r="5109" spans="2:5" x14ac:dyDescent="0.3">
      <c r="B5109" s="36">
        <v>2005</v>
      </c>
      <c r="C5109" s="31">
        <v>32228.571428571428</v>
      </c>
      <c r="D5109" s="33">
        <v>96.511654658787876</v>
      </c>
      <c r="E5109" s="34">
        <v>7</v>
      </c>
    </row>
    <row r="5110" spans="2:5" x14ac:dyDescent="0.3">
      <c r="B5110" s="36">
        <v>2006</v>
      </c>
      <c r="C5110" s="31">
        <v>36075</v>
      </c>
      <c r="D5110" s="33">
        <v>94.332214927494931</v>
      </c>
      <c r="E5110" s="34">
        <v>6</v>
      </c>
    </row>
    <row r="5111" spans="2:5" x14ac:dyDescent="0.3">
      <c r="B5111" s="36">
        <v>2007</v>
      </c>
      <c r="C5111" s="31">
        <v>62462.5</v>
      </c>
      <c r="D5111" s="33">
        <v>100.15818974937307</v>
      </c>
      <c r="E5111" s="34">
        <v>8</v>
      </c>
    </row>
    <row r="5112" spans="2:5" x14ac:dyDescent="0.3">
      <c r="B5112" s="36">
        <v>2008</v>
      </c>
      <c r="C5112" s="31">
        <v>61735.714285714283</v>
      </c>
      <c r="D5112" s="33">
        <v>100.14672955285803</v>
      </c>
      <c r="E5112" s="34">
        <v>14</v>
      </c>
    </row>
    <row r="5113" spans="2:5" x14ac:dyDescent="0.3">
      <c r="B5113" s="36">
        <v>2009</v>
      </c>
      <c r="C5113" s="31">
        <v>57016.666666666664</v>
      </c>
      <c r="D5113" s="33">
        <v>96.498989708027636</v>
      </c>
      <c r="E5113" s="34">
        <v>3</v>
      </c>
    </row>
    <row r="5114" spans="2:5" x14ac:dyDescent="0.3">
      <c r="B5114" s="36">
        <v>2010</v>
      </c>
      <c r="C5114" s="31">
        <v>46200</v>
      </c>
      <c r="D5114" s="33">
        <v>99.784017278617711</v>
      </c>
      <c r="E5114" s="34">
        <v>1</v>
      </c>
    </row>
    <row r="5115" spans="2:5" x14ac:dyDescent="0.3">
      <c r="B5115" s="36">
        <v>2011</v>
      </c>
      <c r="C5115" s="31">
        <v>66100</v>
      </c>
      <c r="D5115" s="33">
        <v>94.734330710716577</v>
      </c>
      <c r="E5115" s="34">
        <v>11</v>
      </c>
    </row>
    <row r="5116" spans="2:5" x14ac:dyDescent="0.3">
      <c r="B5116" s="36">
        <v>2012</v>
      </c>
      <c r="C5116" s="31">
        <v>72680.952380952382</v>
      </c>
      <c r="D5116" s="33">
        <v>99.460032352879921</v>
      </c>
      <c r="E5116" s="34">
        <v>42</v>
      </c>
    </row>
    <row r="5117" spans="2:5" x14ac:dyDescent="0.3">
      <c r="B5117" s="36">
        <v>2013</v>
      </c>
      <c r="C5117" s="31">
        <v>76616.517857142855</v>
      </c>
      <c r="D5117" s="33">
        <v>99.857512600187775</v>
      </c>
      <c r="E5117" s="34">
        <v>112</v>
      </c>
    </row>
    <row r="5118" spans="2:5" x14ac:dyDescent="0.3">
      <c r="B5118" s="36">
        <v>2014</v>
      </c>
      <c r="C5118" s="31">
        <v>88481.25</v>
      </c>
      <c r="D5118" s="33">
        <v>100.16507932240086</v>
      </c>
      <c r="E5118" s="34">
        <v>16</v>
      </c>
    </row>
    <row r="5119" spans="2:5" x14ac:dyDescent="0.3">
      <c r="B5119" s="35" t="s">
        <v>771</v>
      </c>
      <c r="C5119" s="31">
        <v>18931.239641077878</v>
      </c>
      <c r="D5119" s="33">
        <v>104.83740155239462</v>
      </c>
      <c r="E5119" s="34">
        <v>230</v>
      </c>
    </row>
    <row r="5120" spans="2:5" x14ac:dyDescent="0.3">
      <c r="B5120" s="36">
        <v>1997</v>
      </c>
      <c r="C5120" s="31">
        <v>5866.666666666667</v>
      </c>
      <c r="D5120" s="33">
        <v>152.23945730181381</v>
      </c>
      <c r="E5120" s="34">
        <v>3</v>
      </c>
    </row>
    <row r="5121" spans="2:5" x14ac:dyDescent="0.3">
      <c r="B5121" s="36">
        <v>1998</v>
      </c>
      <c r="C5121" s="31">
        <v>6633.333333333333</v>
      </c>
      <c r="D5121" s="33">
        <v>115.31991358178568</v>
      </c>
      <c r="E5121" s="34">
        <v>3</v>
      </c>
    </row>
    <row r="5122" spans="2:5" x14ac:dyDescent="0.3">
      <c r="B5122" s="36">
        <v>1999</v>
      </c>
      <c r="C5122" s="31">
        <v>5740</v>
      </c>
      <c r="D5122" s="33">
        <v>95.391084740815543</v>
      </c>
      <c r="E5122" s="34">
        <v>15</v>
      </c>
    </row>
    <row r="5123" spans="2:5" x14ac:dyDescent="0.3">
      <c r="B5123" s="36">
        <v>2000</v>
      </c>
      <c r="C5123" s="31">
        <v>7983.333333333333</v>
      </c>
      <c r="D5123" s="33">
        <v>96.547956024924432</v>
      </c>
      <c r="E5123" s="34">
        <v>9</v>
      </c>
    </row>
    <row r="5124" spans="2:5" x14ac:dyDescent="0.3">
      <c r="B5124" s="36">
        <v>2001</v>
      </c>
      <c r="C5124" s="31">
        <v>7472.727272727273</v>
      </c>
      <c r="D5124" s="33">
        <v>99.130316292166015</v>
      </c>
      <c r="E5124" s="34">
        <v>22</v>
      </c>
    </row>
    <row r="5125" spans="2:5" x14ac:dyDescent="0.3">
      <c r="B5125" s="36">
        <v>2002</v>
      </c>
      <c r="C5125" s="31">
        <v>7744.4444444444443</v>
      </c>
      <c r="D5125" s="33">
        <v>106.67480864477426</v>
      </c>
      <c r="E5125" s="34">
        <v>18</v>
      </c>
    </row>
    <row r="5126" spans="2:5" x14ac:dyDescent="0.3">
      <c r="B5126" s="36">
        <v>2003</v>
      </c>
      <c r="C5126" s="31">
        <v>11197.727272727272</v>
      </c>
      <c r="D5126" s="33">
        <v>108.21432010281934</v>
      </c>
      <c r="E5126" s="34">
        <v>22</v>
      </c>
    </row>
    <row r="5127" spans="2:5" x14ac:dyDescent="0.3">
      <c r="B5127" s="36">
        <v>2004</v>
      </c>
      <c r="C5127" s="31">
        <v>9269.2307692307695</v>
      </c>
      <c r="D5127" s="33">
        <v>102.8538848992136</v>
      </c>
      <c r="E5127" s="34">
        <v>13</v>
      </c>
    </row>
    <row r="5128" spans="2:5" x14ac:dyDescent="0.3">
      <c r="B5128" s="36">
        <v>2005</v>
      </c>
      <c r="C5128" s="31">
        <v>13544.444444444445</v>
      </c>
      <c r="D5128" s="33">
        <v>95.879739072676614</v>
      </c>
      <c r="E5128" s="34">
        <v>9</v>
      </c>
    </row>
    <row r="5129" spans="2:5" x14ac:dyDescent="0.3">
      <c r="B5129" s="36">
        <v>2006</v>
      </c>
      <c r="C5129" s="31">
        <v>20362.5</v>
      </c>
      <c r="D5129" s="33">
        <v>106.36409245632895</v>
      </c>
      <c r="E5129" s="34">
        <v>12</v>
      </c>
    </row>
    <row r="5130" spans="2:5" x14ac:dyDescent="0.3">
      <c r="B5130" s="36">
        <v>2007</v>
      </c>
      <c r="C5130" s="31">
        <v>18815.384615384617</v>
      </c>
      <c r="D5130" s="33">
        <v>98.616599101731168</v>
      </c>
      <c r="E5130" s="34">
        <v>13</v>
      </c>
    </row>
    <row r="5131" spans="2:5" x14ac:dyDescent="0.3">
      <c r="B5131" s="36">
        <v>2008</v>
      </c>
      <c r="C5131" s="31">
        <v>24089.285714285714</v>
      </c>
      <c r="D5131" s="33">
        <v>100.28047505700705</v>
      </c>
      <c r="E5131" s="34">
        <v>14</v>
      </c>
    </row>
    <row r="5132" spans="2:5" x14ac:dyDescent="0.3">
      <c r="B5132" s="36">
        <v>2009</v>
      </c>
      <c r="C5132" s="31">
        <v>26233.333333333332</v>
      </c>
      <c r="D5132" s="33">
        <v>104.81717233078395</v>
      </c>
      <c r="E5132" s="34">
        <v>3</v>
      </c>
    </row>
    <row r="5133" spans="2:5" x14ac:dyDescent="0.3">
      <c r="B5133" s="36">
        <v>2010</v>
      </c>
      <c r="C5133" s="31">
        <v>28410</v>
      </c>
      <c r="D5133" s="33">
        <v>99.208679807737695</v>
      </c>
      <c r="E5133" s="34">
        <v>5</v>
      </c>
    </row>
    <row r="5134" spans="2:5" x14ac:dyDescent="0.3">
      <c r="B5134" s="36">
        <v>2011</v>
      </c>
      <c r="C5134" s="31">
        <v>29875</v>
      </c>
      <c r="D5134" s="33">
        <v>100.01382932458884</v>
      </c>
      <c r="E5134" s="34">
        <v>4</v>
      </c>
    </row>
    <row r="5135" spans="2:5" x14ac:dyDescent="0.3">
      <c r="B5135" s="36">
        <v>2013</v>
      </c>
      <c r="C5135" s="31">
        <v>44899.107142857145</v>
      </c>
      <c r="D5135" s="33">
        <v>98.376938191297469</v>
      </c>
      <c r="E5135" s="34">
        <v>56</v>
      </c>
    </row>
    <row r="5136" spans="2:5" x14ac:dyDescent="0.3">
      <c r="B5136" s="36">
        <v>2014</v>
      </c>
      <c r="C5136" s="31">
        <v>53694.555555555555</v>
      </c>
      <c r="D5136" s="33">
        <v>102.30655946024376</v>
      </c>
      <c r="E5136" s="34">
        <v>9</v>
      </c>
    </row>
    <row r="5137" spans="2:5" x14ac:dyDescent="0.3">
      <c r="B5137" s="35" t="s">
        <v>772</v>
      </c>
      <c r="C5137" s="31">
        <v>30200</v>
      </c>
      <c r="D5137" s="33">
        <v>93.788819875776397</v>
      </c>
      <c r="E5137" s="34">
        <v>1</v>
      </c>
    </row>
    <row r="5138" spans="2:5" x14ac:dyDescent="0.3">
      <c r="B5138" s="36">
        <v>2006</v>
      </c>
      <c r="C5138" s="31">
        <v>30200</v>
      </c>
      <c r="D5138" s="33">
        <v>93.788819875776397</v>
      </c>
      <c r="E5138" s="34">
        <v>1</v>
      </c>
    </row>
    <row r="5139" spans="2:5" x14ac:dyDescent="0.3">
      <c r="B5139" s="35" t="s">
        <v>773</v>
      </c>
      <c r="C5139" s="31">
        <v>30805.785924761218</v>
      </c>
      <c r="D5139" s="33">
        <v>99.372017606506603</v>
      </c>
      <c r="E5139" s="34">
        <v>547</v>
      </c>
    </row>
    <row r="5140" spans="2:5" x14ac:dyDescent="0.3">
      <c r="B5140" s="36">
        <v>2004</v>
      </c>
      <c r="C5140" s="31">
        <v>8361.2903225806458</v>
      </c>
      <c r="D5140" s="33">
        <v>96.826754629343938</v>
      </c>
      <c r="E5140" s="34">
        <v>62</v>
      </c>
    </row>
    <row r="5141" spans="2:5" x14ac:dyDescent="0.3">
      <c r="B5141" s="36">
        <v>2005</v>
      </c>
      <c r="C5141" s="31">
        <v>9776.5957446808516</v>
      </c>
      <c r="D5141" s="33">
        <v>100.86447031505487</v>
      </c>
      <c r="E5141" s="34">
        <v>47</v>
      </c>
    </row>
    <row r="5142" spans="2:5" x14ac:dyDescent="0.3">
      <c r="B5142" s="36">
        <v>2006</v>
      </c>
      <c r="C5142" s="31">
        <v>13289.156626506025</v>
      </c>
      <c r="D5142" s="33">
        <v>97.587628653573731</v>
      </c>
      <c r="E5142" s="34">
        <v>83</v>
      </c>
    </row>
    <row r="5143" spans="2:5" x14ac:dyDescent="0.3">
      <c r="B5143" s="36">
        <v>2008</v>
      </c>
      <c r="C5143" s="31">
        <v>19777.692307692309</v>
      </c>
      <c r="D5143" s="33">
        <v>101.96101549693276</v>
      </c>
      <c r="E5143" s="34">
        <v>65</v>
      </c>
    </row>
    <row r="5144" spans="2:5" x14ac:dyDescent="0.3">
      <c r="B5144" s="36">
        <v>2009</v>
      </c>
      <c r="C5144" s="31">
        <v>23026.530612244896</v>
      </c>
      <c r="D5144" s="33">
        <v>101.39094163298918</v>
      </c>
      <c r="E5144" s="34">
        <v>49</v>
      </c>
    </row>
    <row r="5145" spans="2:5" x14ac:dyDescent="0.3">
      <c r="B5145" s="36">
        <v>2010</v>
      </c>
      <c r="C5145" s="31">
        <v>25916.666666666668</v>
      </c>
      <c r="D5145" s="33">
        <v>97.703045270519951</v>
      </c>
      <c r="E5145" s="34">
        <v>24</v>
      </c>
    </row>
    <row r="5146" spans="2:5" x14ac:dyDescent="0.3">
      <c r="B5146" s="36">
        <v>2011</v>
      </c>
      <c r="C5146" s="31">
        <v>41482.142857142855</v>
      </c>
      <c r="D5146" s="33">
        <v>100.32540220119459</v>
      </c>
      <c r="E5146" s="34">
        <v>56</v>
      </c>
    </row>
    <row r="5147" spans="2:5" x14ac:dyDescent="0.3">
      <c r="B5147" s="36">
        <v>2012</v>
      </c>
      <c r="C5147" s="31">
        <v>41938.194444444445</v>
      </c>
      <c r="D5147" s="33">
        <v>99.336040893278806</v>
      </c>
      <c r="E5147" s="34">
        <v>72</v>
      </c>
    </row>
    <row r="5148" spans="2:5" x14ac:dyDescent="0.3">
      <c r="B5148" s="36">
        <v>2013</v>
      </c>
      <c r="C5148" s="31">
        <v>59057.446808510642</v>
      </c>
      <c r="D5148" s="33">
        <v>99.675143362872831</v>
      </c>
      <c r="E5148" s="34">
        <v>47</v>
      </c>
    </row>
    <row r="5149" spans="2:5" x14ac:dyDescent="0.3">
      <c r="B5149" s="36">
        <v>2014</v>
      </c>
      <c r="C5149" s="31">
        <v>65432.142857142855</v>
      </c>
      <c r="D5149" s="33">
        <v>98.049733609305235</v>
      </c>
      <c r="E5149" s="34">
        <v>42</v>
      </c>
    </row>
    <row r="5150" spans="2:5" x14ac:dyDescent="0.3">
      <c r="B5150" s="35" t="s">
        <v>774</v>
      </c>
      <c r="C5150" s="31">
        <v>30985.245726495723</v>
      </c>
      <c r="D5150" s="33">
        <v>98.924254830969574</v>
      </c>
      <c r="E5150" s="34">
        <v>65</v>
      </c>
    </row>
    <row r="5151" spans="2:5" x14ac:dyDescent="0.3">
      <c r="B5151" s="36">
        <v>2007</v>
      </c>
      <c r="C5151" s="31">
        <v>18815</v>
      </c>
      <c r="D5151" s="33">
        <v>104.06834538288646</v>
      </c>
      <c r="E5151" s="34">
        <v>20</v>
      </c>
    </row>
    <row r="5152" spans="2:5" x14ac:dyDescent="0.3">
      <c r="B5152" s="36">
        <v>2008</v>
      </c>
      <c r="C5152" s="31">
        <v>22392.307692307691</v>
      </c>
      <c r="D5152" s="33">
        <v>101.16517625685123</v>
      </c>
      <c r="E5152" s="34">
        <v>13</v>
      </c>
    </row>
    <row r="5153" spans="2:5" x14ac:dyDescent="0.3">
      <c r="B5153" s="36">
        <v>2009</v>
      </c>
      <c r="C5153" s="31">
        <v>24800</v>
      </c>
      <c r="D5153" s="33">
        <v>102.4793388429752</v>
      </c>
      <c r="E5153" s="34">
        <v>1</v>
      </c>
    </row>
    <row r="5154" spans="2:5" x14ac:dyDescent="0.3">
      <c r="B5154" s="36">
        <v>2011</v>
      </c>
      <c r="C5154" s="31">
        <v>26200</v>
      </c>
      <c r="D5154" s="33">
        <v>87.918918918918919</v>
      </c>
      <c r="E5154" s="34">
        <v>2</v>
      </c>
    </row>
    <row r="5155" spans="2:5" x14ac:dyDescent="0.3">
      <c r="B5155" s="36">
        <v>2012</v>
      </c>
      <c r="C5155" s="31">
        <v>41600</v>
      </c>
      <c r="D5155" s="33">
        <v>99.814925006750613</v>
      </c>
      <c r="E5155" s="34">
        <v>5</v>
      </c>
    </row>
    <row r="5156" spans="2:5" x14ac:dyDescent="0.3">
      <c r="B5156" s="36">
        <v>2014</v>
      </c>
      <c r="C5156" s="31">
        <v>52104.166666666664</v>
      </c>
      <c r="D5156" s="33">
        <v>98.098824577435082</v>
      </c>
      <c r="E5156" s="34">
        <v>24</v>
      </c>
    </row>
    <row r="5157" spans="2:5" x14ac:dyDescent="0.3">
      <c r="B5157" s="35" t="s">
        <v>775</v>
      </c>
      <c r="C5157" s="31">
        <v>25200</v>
      </c>
      <c r="D5157" s="33">
        <v>102.88429110279586</v>
      </c>
      <c r="E5157" s="34">
        <v>15</v>
      </c>
    </row>
    <row r="5158" spans="2:5" x14ac:dyDescent="0.3">
      <c r="B5158" s="36">
        <v>2006</v>
      </c>
      <c r="C5158" s="31">
        <v>25200</v>
      </c>
      <c r="D5158" s="33">
        <v>102.88429110279586</v>
      </c>
      <c r="E5158" s="34">
        <v>15</v>
      </c>
    </row>
    <row r="5159" spans="2:5" x14ac:dyDescent="0.3">
      <c r="B5159" s="35" t="s">
        <v>776</v>
      </c>
      <c r="C5159" s="31">
        <v>60881.25</v>
      </c>
      <c r="D5159" s="33">
        <v>96.384126007876262</v>
      </c>
      <c r="E5159" s="34">
        <v>8</v>
      </c>
    </row>
    <row r="5160" spans="2:5" x14ac:dyDescent="0.3">
      <c r="B5160" s="36">
        <v>2015</v>
      </c>
      <c r="C5160" s="31">
        <v>60881.25</v>
      </c>
      <c r="D5160" s="33">
        <v>96.384126007876262</v>
      </c>
      <c r="E5160" s="34">
        <v>8</v>
      </c>
    </row>
    <row r="5161" spans="2:5" x14ac:dyDescent="0.3">
      <c r="B5161" s="35" t="s">
        <v>777</v>
      </c>
      <c r="C5161" s="31">
        <v>59031.803334878154</v>
      </c>
      <c r="D5161" s="33">
        <v>98.691368748985127</v>
      </c>
      <c r="E5161" s="34">
        <v>267</v>
      </c>
    </row>
    <row r="5162" spans="2:5" x14ac:dyDescent="0.3">
      <c r="B5162" s="36">
        <v>2010</v>
      </c>
      <c r="C5162" s="31">
        <v>47535.416666666664</v>
      </c>
      <c r="D5162" s="33">
        <v>98.816866406356766</v>
      </c>
      <c r="E5162" s="34">
        <v>24</v>
      </c>
    </row>
    <row r="5163" spans="2:5" x14ac:dyDescent="0.3">
      <c r="B5163" s="36">
        <v>2011</v>
      </c>
      <c r="C5163" s="31">
        <v>49723.148148148146</v>
      </c>
      <c r="D5163" s="33">
        <v>98.810066975187354</v>
      </c>
      <c r="E5163" s="34">
        <v>54</v>
      </c>
    </row>
    <row r="5164" spans="2:5" x14ac:dyDescent="0.3">
      <c r="B5164" s="36">
        <v>2012</v>
      </c>
      <c r="C5164" s="31">
        <v>55126.642335766424</v>
      </c>
      <c r="D5164" s="33">
        <v>99.675135846988084</v>
      </c>
      <c r="E5164" s="34">
        <v>137</v>
      </c>
    </row>
    <row r="5165" spans="2:5" x14ac:dyDescent="0.3">
      <c r="B5165" s="36">
        <v>2013</v>
      </c>
      <c r="C5165" s="31">
        <v>65123.809523809527</v>
      </c>
      <c r="D5165" s="33">
        <v>99.23512476719597</v>
      </c>
      <c r="E5165" s="34">
        <v>42</v>
      </c>
    </row>
    <row r="5166" spans="2:5" x14ac:dyDescent="0.3">
      <c r="B5166" s="36">
        <v>2014</v>
      </c>
      <c r="C5166" s="31">
        <v>77650</v>
      </c>
      <c r="D5166" s="33">
        <v>96.919649749197418</v>
      </c>
      <c r="E5166" s="34">
        <v>10</v>
      </c>
    </row>
    <row r="5167" spans="2:5" x14ac:dyDescent="0.3">
      <c r="B5167" s="32" t="s">
        <v>50</v>
      </c>
      <c r="C5167" s="31">
        <v>26648.935819573657</v>
      </c>
      <c r="D5167" s="33">
        <v>99.513989242968535</v>
      </c>
      <c r="E5167" s="34">
        <v>4545</v>
      </c>
    </row>
    <row r="5168" spans="2:5" x14ac:dyDescent="0.3">
      <c r="B5168" s="35" t="s">
        <v>197</v>
      </c>
      <c r="C5168" s="31">
        <v>24221.481920550439</v>
      </c>
      <c r="D5168" s="33">
        <v>99.596138389528548</v>
      </c>
      <c r="E5168" s="34">
        <v>3204</v>
      </c>
    </row>
    <row r="5169" spans="2:5" x14ac:dyDescent="0.3">
      <c r="B5169" s="36">
        <v>2011</v>
      </c>
      <c r="C5169" s="31">
        <v>17772.792792792792</v>
      </c>
      <c r="D5169" s="33">
        <v>99.142106667740109</v>
      </c>
      <c r="E5169" s="34">
        <v>555</v>
      </c>
    </row>
    <row r="5170" spans="2:5" x14ac:dyDescent="0.3">
      <c r="B5170" s="36">
        <v>2012</v>
      </c>
      <c r="C5170" s="31">
        <v>20593.373493975905</v>
      </c>
      <c r="D5170" s="33">
        <v>98.733597240622075</v>
      </c>
      <c r="E5170" s="34">
        <v>747</v>
      </c>
    </row>
    <row r="5171" spans="2:5" x14ac:dyDescent="0.3">
      <c r="B5171" s="36">
        <v>2013</v>
      </c>
      <c r="C5171" s="31">
        <v>24000.460750853243</v>
      </c>
      <c r="D5171" s="33">
        <v>99.603752583088962</v>
      </c>
      <c r="E5171" s="34">
        <v>879</v>
      </c>
    </row>
    <row r="5172" spans="2:5" x14ac:dyDescent="0.3">
      <c r="B5172" s="36">
        <v>2014</v>
      </c>
      <c r="C5172" s="31">
        <v>26400.782565130259</v>
      </c>
      <c r="D5172" s="33">
        <v>98.92507823988916</v>
      </c>
      <c r="E5172" s="34">
        <v>998</v>
      </c>
    </row>
    <row r="5173" spans="2:5" x14ac:dyDescent="0.3">
      <c r="B5173" s="36">
        <v>2015</v>
      </c>
      <c r="C5173" s="31">
        <v>32340</v>
      </c>
      <c r="D5173" s="33">
        <v>101.57615721630245</v>
      </c>
      <c r="E5173" s="34">
        <v>25</v>
      </c>
    </row>
    <row r="5174" spans="2:5" x14ac:dyDescent="0.3">
      <c r="B5174" s="35" t="s">
        <v>198</v>
      </c>
      <c r="C5174" s="31">
        <v>32767.28860858181</v>
      </c>
      <c r="D5174" s="33">
        <v>98.777885955623489</v>
      </c>
      <c r="E5174" s="34">
        <v>919</v>
      </c>
    </row>
    <row r="5175" spans="2:5" x14ac:dyDescent="0.3">
      <c r="B5175" s="36">
        <v>2011</v>
      </c>
      <c r="C5175" s="31">
        <v>24080.864197530864</v>
      </c>
      <c r="D5175" s="33">
        <v>97.32570111523728</v>
      </c>
      <c r="E5175" s="34">
        <v>81</v>
      </c>
    </row>
    <row r="5176" spans="2:5" x14ac:dyDescent="0.3">
      <c r="B5176" s="36">
        <v>2012</v>
      </c>
      <c r="C5176" s="31">
        <v>26952.755905511811</v>
      </c>
      <c r="D5176" s="33">
        <v>98.074115141204146</v>
      </c>
      <c r="E5176" s="34">
        <v>254</v>
      </c>
    </row>
    <row r="5177" spans="2:5" x14ac:dyDescent="0.3">
      <c r="B5177" s="36">
        <v>2013</v>
      </c>
      <c r="C5177" s="31">
        <v>31799.166666666668</v>
      </c>
      <c r="D5177" s="33">
        <v>98.790663183895177</v>
      </c>
      <c r="E5177" s="34">
        <v>120</v>
      </c>
    </row>
    <row r="5178" spans="2:5" x14ac:dyDescent="0.3">
      <c r="B5178" s="36">
        <v>2014</v>
      </c>
      <c r="C5178" s="31">
        <v>38420.322939866368</v>
      </c>
      <c r="D5178" s="33">
        <v>99.777043367991155</v>
      </c>
      <c r="E5178" s="34">
        <v>449</v>
      </c>
    </row>
    <row r="5179" spans="2:5" x14ac:dyDescent="0.3">
      <c r="B5179" s="36">
        <v>2015</v>
      </c>
      <c r="C5179" s="31">
        <v>42583.333333333336</v>
      </c>
      <c r="D5179" s="33">
        <v>99.921906969789717</v>
      </c>
      <c r="E5179" s="34">
        <v>15</v>
      </c>
    </row>
    <row r="5180" spans="2:5" x14ac:dyDescent="0.3">
      <c r="B5180" s="35" t="s">
        <v>199</v>
      </c>
      <c r="C5180" s="31">
        <v>37029.234294466594</v>
      </c>
      <c r="D5180" s="33">
        <v>99.267917093248897</v>
      </c>
      <c r="E5180" s="34">
        <v>251</v>
      </c>
    </row>
    <row r="5181" spans="2:5" x14ac:dyDescent="0.3">
      <c r="B5181" s="36">
        <v>2011</v>
      </c>
      <c r="C5181" s="31">
        <v>29436.607142857141</v>
      </c>
      <c r="D5181" s="33">
        <v>98.854173005646871</v>
      </c>
      <c r="E5181" s="34">
        <v>56</v>
      </c>
    </row>
    <row r="5182" spans="2:5" x14ac:dyDescent="0.3">
      <c r="B5182" s="36">
        <v>2012</v>
      </c>
      <c r="C5182" s="31">
        <v>33067.256637168139</v>
      </c>
      <c r="D5182" s="33">
        <v>98.336022019669741</v>
      </c>
      <c r="E5182" s="34">
        <v>113</v>
      </c>
    </row>
    <row r="5183" spans="2:5" x14ac:dyDescent="0.3">
      <c r="B5183" s="36">
        <v>2013</v>
      </c>
      <c r="C5183" s="31">
        <v>39092.307692307695</v>
      </c>
      <c r="D5183" s="33">
        <v>97.944365687923494</v>
      </c>
      <c r="E5183" s="34">
        <v>26</v>
      </c>
    </row>
    <row r="5184" spans="2:5" x14ac:dyDescent="0.3">
      <c r="B5184" s="36">
        <v>2014</v>
      </c>
      <c r="C5184" s="31">
        <v>40550</v>
      </c>
      <c r="D5184" s="33">
        <v>98.087518757800567</v>
      </c>
      <c r="E5184" s="34">
        <v>55</v>
      </c>
    </row>
    <row r="5185" spans="2:5" x14ac:dyDescent="0.3">
      <c r="B5185" s="36">
        <v>2015</v>
      </c>
      <c r="C5185" s="31">
        <v>43000</v>
      </c>
      <c r="D5185" s="33">
        <v>103.11750599520384</v>
      </c>
      <c r="E5185" s="34">
        <v>1</v>
      </c>
    </row>
    <row r="5186" spans="2:5" x14ac:dyDescent="0.3">
      <c r="B5186" s="35" t="s">
        <v>778</v>
      </c>
      <c r="C5186" s="31">
        <v>7300</v>
      </c>
      <c r="D5186" s="33">
        <v>98.36565719031131</v>
      </c>
      <c r="E5186" s="34">
        <v>43</v>
      </c>
    </row>
    <row r="5187" spans="2:5" x14ac:dyDescent="0.3">
      <c r="B5187" s="36">
        <v>2012</v>
      </c>
      <c r="C5187" s="31">
        <v>7300</v>
      </c>
      <c r="D5187" s="33">
        <v>98.36565719031131</v>
      </c>
      <c r="E5187" s="34">
        <v>43</v>
      </c>
    </row>
    <row r="5188" spans="2:5" x14ac:dyDescent="0.3">
      <c r="B5188" s="35" t="s">
        <v>779</v>
      </c>
      <c r="C5188" s="31">
        <v>8942.8571428571431</v>
      </c>
      <c r="D5188" s="33">
        <v>99.634386967429236</v>
      </c>
      <c r="E5188" s="34">
        <v>28</v>
      </c>
    </row>
    <row r="5189" spans="2:5" x14ac:dyDescent="0.3">
      <c r="B5189" s="36">
        <v>2013</v>
      </c>
      <c r="C5189" s="31">
        <v>8942.8571428571431</v>
      </c>
      <c r="D5189" s="33">
        <v>99.634386967429236</v>
      </c>
      <c r="E5189" s="34">
        <v>28</v>
      </c>
    </row>
    <row r="5190" spans="2:5" x14ac:dyDescent="0.3">
      <c r="B5190" s="35" t="s">
        <v>780</v>
      </c>
      <c r="C5190" s="31">
        <v>15512.5</v>
      </c>
      <c r="D5190" s="33">
        <v>97.90747975630822</v>
      </c>
      <c r="E5190" s="34">
        <v>4</v>
      </c>
    </row>
    <row r="5191" spans="2:5" x14ac:dyDescent="0.3">
      <c r="B5191" s="36">
        <v>2014</v>
      </c>
      <c r="C5191" s="31">
        <v>15512.5</v>
      </c>
      <c r="D5191" s="33">
        <v>97.90747975630822</v>
      </c>
      <c r="E5191" s="34">
        <v>4</v>
      </c>
    </row>
    <row r="5192" spans="2:5" x14ac:dyDescent="0.3">
      <c r="B5192" s="35" t="s">
        <v>294</v>
      </c>
      <c r="C5192" s="31">
        <v>11989.18918918919</v>
      </c>
      <c r="D5192" s="33">
        <v>100.94110823311905</v>
      </c>
      <c r="E5192" s="34">
        <v>37</v>
      </c>
    </row>
    <row r="5193" spans="2:5" x14ac:dyDescent="0.3">
      <c r="B5193" s="36">
        <v>2011</v>
      </c>
      <c r="C5193" s="31">
        <v>11989.18918918919</v>
      </c>
      <c r="D5193" s="33">
        <v>100.94110823311905</v>
      </c>
      <c r="E5193" s="34">
        <v>37</v>
      </c>
    </row>
    <row r="5194" spans="2:5" x14ac:dyDescent="0.3">
      <c r="B5194" s="35" t="s">
        <v>781</v>
      </c>
      <c r="C5194" s="31">
        <v>22896.540880503147</v>
      </c>
      <c r="D5194" s="33">
        <v>102.36771738158342</v>
      </c>
      <c r="E5194" s="34">
        <v>59</v>
      </c>
    </row>
    <row r="5195" spans="2:5" x14ac:dyDescent="0.3">
      <c r="B5195" s="36">
        <v>2014</v>
      </c>
      <c r="C5195" s="31">
        <v>22826.415094339623</v>
      </c>
      <c r="D5195" s="33">
        <v>100.45395472587172</v>
      </c>
      <c r="E5195" s="34">
        <v>53</v>
      </c>
    </row>
    <row r="5196" spans="2:5" x14ac:dyDescent="0.3">
      <c r="B5196" s="36">
        <v>2015</v>
      </c>
      <c r="C5196" s="31">
        <v>22966.666666666668</v>
      </c>
      <c r="D5196" s="33">
        <v>104.28148003729513</v>
      </c>
      <c r="E5196" s="34">
        <v>6</v>
      </c>
    </row>
    <row r="5197" spans="2:5" x14ac:dyDescent="0.3">
      <c r="B5197" s="32" t="s">
        <v>51</v>
      </c>
      <c r="C5197" s="31">
        <v>158997.91666666666</v>
      </c>
      <c r="D5197" s="33">
        <v>99.560447162746541</v>
      </c>
      <c r="E5197" s="34">
        <v>17</v>
      </c>
    </row>
    <row r="5198" spans="2:5" x14ac:dyDescent="0.3">
      <c r="B5198" s="35" t="s">
        <v>782</v>
      </c>
      <c r="C5198" s="31">
        <v>158997.91666666666</v>
      </c>
      <c r="D5198" s="33">
        <v>99.560447162746541</v>
      </c>
      <c r="E5198" s="34">
        <v>17</v>
      </c>
    </row>
    <row r="5199" spans="2:5" x14ac:dyDescent="0.3">
      <c r="B5199" s="36">
        <v>2010</v>
      </c>
      <c r="C5199" s="31">
        <v>146325</v>
      </c>
      <c r="D5199" s="33">
        <v>98.473213551753787</v>
      </c>
      <c r="E5199" s="34">
        <v>4</v>
      </c>
    </row>
    <row r="5200" spans="2:5" x14ac:dyDescent="0.3">
      <c r="B5200" s="36">
        <v>2011</v>
      </c>
      <c r="C5200" s="31">
        <v>149666.66666666666</v>
      </c>
      <c r="D5200" s="33">
        <v>98.848218762059432</v>
      </c>
      <c r="E5200" s="34">
        <v>9</v>
      </c>
    </row>
    <row r="5201" spans="2:5" x14ac:dyDescent="0.3">
      <c r="B5201" s="36">
        <v>2012</v>
      </c>
      <c r="C5201" s="31">
        <v>168500</v>
      </c>
      <c r="D5201" s="33">
        <v>104.57204173043139</v>
      </c>
      <c r="E5201" s="34">
        <v>3</v>
      </c>
    </row>
    <row r="5202" spans="2:5" x14ac:dyDescent="0.3">
      <c r="B5202" s="36">
        <v>2013</v>
      </c>
      <c r="C5202" s="31">
        <v>171500</v>
      </c>
      <c r="D5202" s="33">
        <v>96.348314606741567</v>
      </c>
      <c r="E5202" s="34">
        <v>1</v>
      </c>
    </row>
    <row r="5203" spans="2:5" x14ac:dyDescent="0.3">
      <c r="B5203" s="32" t="s">
        <v>52</v>
      </c>
      <c r="C5203" s="31">
        <v>4749.4777939497571</v>
      </c>
      <c r="D5203" s="33">
        <v>120.31724444194062</v>
      </c>
      <c r="E5203" s="34">
        <v>453</v>
      </c>
    </row>
    <row r="5204" spans="2:5" x14ac:dyDescent="0.3">
      <c r="B5204" s="35" t="s">
        <v>783</v>
      </c>
      <c r="C5204" s="31">
        <v>4111.1111111111113</v>
      </c>
      <c r="D5204" s="33">
        <v>129.9456944163156</v>
      </c>
      <c r="E5204" s="34">
        <v>9</v>
      </c>
    </row>
    <row r="5205" spans="2:5" x14ac:dyDescent="0.3">
      <c r="B5205" s="36">
        <v>2005</v>
      </c>
      <c r="C5205" s="31">
        <v>4111.1111111111113</v>
      </c>
      <c r="D5205" s="33">
        <v>129.9456944163156</v>
      </c>
      <c r="E5205" s="34">
        <v>9</v>
      </c>
    </row>
    <row r="5206" spans="2:5" x14ac:dyDescent="0.3">
      <c r="B5206" s="35" t="s">
        <v>784</v>
      </c>
      <c r="C5206" s="31">
        <v>4399.2995251448965</v>
      </c>
      <c r="D5206" s="33">
        <v>94.229652978052073</v>
      </c>
      <c r="E5206" s="34">
        <v>332</v>
      </c>
    </row>
    <row r="5207" spans="2:5" x14ac:dyDescent="0.3">
      <c r="B5207" s="36">
        <v>1999</v>
      </c>
      <c r="C5207" s="31">
        <v>663.23529411764707</v>
      </c>
      <c r="D5207" s="33">
        <v>88.37740938050959</v>
      </c>
      <c r="E5207" s="34">
        <v>17</v>
      </c>
    </row>
    <row r="5208" spans="2:5" x14ac:dyDescent="0.3">
      <c r="B5208" s="36">
        <v>2002</v>
      </c>
      <c r="C5208" s="31">
        <v>1457.1428571428571</v>
      </c>
      <c r="D5208" s="33">
        <v>102.16735464635568</v>
      </c>
      <c r="E5208" s="34">
        <v>14</v>
      </c>
    </row>
    <row r="5209" spans="2:5" x14ac:dyDescent="0.3">
      <c r="B5209" s="36">
        <v>2003</v>
      </c>
      <c r="C5209" s="31">
        <v>1736.5384615384614</v>
      </c>
      <c r="D5209" s="33">
        <v>99.311001648527721</v>
      </c>
      <c r="E5209" s="34">
        <v>52</v>
      </c>
    </row>
    <row r="5210" spans="2:5" x14ac:dyDescent="0.3">
      <c r="B5210" s="36">
        <v>2004</v>
      </c>
      <c r="C5210" s="31">
        <v>2252.439024390244</v>
      </c>
      <c r="D5210" s="33">
        <v>90.963945237284648</v>
      </c>
      <c r="E5210" s="34">
        <v>41</v>
      </c>
    </row>
    <row r="5211" spans="2:5" x14ac:dyDescent="0.3">
      <c r="B5211" s="36">
        <v>2005</v>
      </c>
      <c r="C5211" s="31">
        <v>2683.3333333333335</v>
      </c>
      <c r="D5211" s="33">
        <v>87.940384359647723</v>
      </c>
      <c r="E5211" s="34">
        <v>42</v>
      </c>
    </row>
    <row r="5212" spans="2:5" x14ac:dyDescent="0.3">
      <c r="B5212" s="36">
        <v>2006</v>
      </c>
      <c r="C5212" s="31">
        <v>3766.3793103448274</v>
      </c>
      <c r="D5212" s="33">
        <v>101.01688857247163</v>
      </c>
      <c r="E5212" s="34">
        <v>58</v>
      </c>
    </row>
    <row r="5213" spans="2:5" x14ac:dyDescent="0.3">
      <c r="B5213" s="36">
        <v>2007</v>
      </c>
      <c r="C5213" s="31">
        <v>4602.8846153846152</v>
      </c>
      <c r="D5213" s="33">
        <v>92.168749400839658</v>
      </c>
      <c r="E5213" s="34">
        <v>52</v>
      </c>
    </row>
    <row r="5214" spans="2:5" x14ac:dyDescent="0.3">
      <c r="B5214" s="36">
        <v>2008</v>
      </c>
      <c r="C5214" s="31">
        <v>5935.8974358974356</v>
      </c>
      <c r="D5214" s="33">
        <v>91.813933830976595</v>
      </c>
      <c r="E5214" s="34">
        <v>39</v>
      </c>
    </row>
    <row r="5215" spans="2:5" x14ac:dyDescent="0.3">
      <c r="B5215" s="36">
        <v>2009</v>
      </c>
      <c r="C5215" s="31">
        <v>5450</v>
      </c>
      <c r="D5215" s="33">
        <v>75.154730327144122</v>
      </c>
      <c r="E5215" s="34">
        <v>2</v>
      </c>
    </row>
    <row r="5216" spans="2:5" x14ac:dyDescent="0.3">
      <c r="B5216" s="36">
        <v>2010</v>
      </c>
      <c r="C5216" s="31">
        <v>9944.4444444444453</v>
      </c>
      <c r="D5216" s="33">
        <v>101.68226742524459</v>
      </c>
      <c r="E5216" s="34">
        <v>9</v>
      </c>
    </row>
    <row r="5217" spans="2:5" x14ac:dyDescent="0.3">
      <c r="B5217" s="36">
        <v>2011</v>
      </c>
      <c r="C5217" s="31">
        <v>9900</v>
      </c>
      <c r="D5217" s="33">
        <v>105.92951792957098</v>
      </c>
      <c r="E5217" s="34">
        <v>6</v>
      </c>
    </row>
    <row r="5218" spans="2:5" x14ac:dyDescent="0.3">
      <c r="B5218" s="35" t="s">
        <v>785</v>
      </c>
      <c r="C5218" s="31">
        <v>5178.0275974025972</v>
      </c>
      <c r="D5218" s="33">
        <v>168.15181552059894</v>
      </c>
      <c r="E5218" s="34">
        <v>63</v>
      </c>
    </row>
    <row r="5219" spans="2:5" x14ac:dyDescent="0.3">
      <c r="B5219" s="36">
        <v>1999</v>
      </c>
      <c r="C5219" s="31">
        <v>350</v>
      </c>
      <c r="D5219" s="33">
        <v>54.11326147972111</v>
      </c>
      <c r="E5219" s="34">
        <v>5</v>
      </c>
    </row>
    <row r="5220" spans="2:5" x14ac:dyDescent="0.3">
      <c r="B5220" s="36">
        <v>2002</v>
      </c>
      <c r="C5220" s="31">
        <v>1161.3636363636363</v>
      </c>
      <c r="D5220" s="33">
        <v>390.76152752638615</v>
      </c>
      <c r="E5220" s="34">
        <v>11</v>
      </c>
    </row>
    <row r="5221" spans="2:5" x14ac:dyDescent="0.3">
      <c r="B5221" s="36">
        <v>2003</v>
      </c>
      <c r="C5221" s="31">
        <v>1065</v>
      </c>
      <c r="D5221" s="33">
        <v>372.59458923351929</v>
      </c>
      <c r="E5221" s="34">
        <v>10</v>
      </c>
    </row>
    <row r="5222" spans="2:5" x14ac:dyDescent="0.3">
      <c r="B5222" s="36">
        <v>2004</v>
      </c>
      <c r="C5222" s="31">
        <v>2000</v>
      </c>
      <c r="D5222" s="33">
        <v>92.38482478171909</v>
      </c>
      <c r="E5222" s="34">
        <v>6</v>
      </c>
    </row>
    <row r="5223" spans="2:5" x14ac:dyDescent="0.3">
      <c r="B5223" s="36">
        <v>2005</v>
      </c>
      <c r="C5223" s="31">
        <v>3355</v>
      </c>
      <c r="D5223" s="33">
        <v>108.74149958185501</v>
      </c>
      <c r="E5223" s="34">
        <v>10</v>
      </c>
    </row>
    <row r="5224" spans="2:5" x14ac:dyDescent="0.3">
      <c r="B5224" s="36">
        <v>2006</v>
      </c>
      <c r="C5224" s="31">
        <v>3900</v>
      </c>
      <c r="D5224" s="33">
        <v>109.70109954960354</v>
      </c>
      <c r="E5224" s="34">
        <v>13</v>
      </c>
    </row>
    <row r="5225" spans="2:5" x14ac:dyDescent="0.3">
      <c r="B5225" s="36">
        <v>2010</v>
      </c>
      <c r="C5225" s="31">
        <v>17750</v>
      </c>
      <c r="D5225" s="33">
        <v>118.72909698996656</v>
      </c>
      <c r="E5225" s="34">
        <v>1</v>
      </c>
    </row>
    <row r="5226" spans="2:5" x14ac:dyDescent="0.3">
      <c r="B5226" s="36">
        <v>2011</v>
      </c>
      <c r="C5226" s="31">
        <v>11842.857142857143</v>
      </c>
      <c r="D5226" s="33">
        <v>98.188625022020716</v>
      </c>
      <c r="E5226" s="34">
        <v>7</v>
      </c>
    </row>
    <row r="5227" spans="2:5" x14ac:dyDescent="0.3">
      <c r="B5227" s="35" t="s">
        <v>786</v>
      </c>
      <c r="C5227" s="31">
        <v>4961.8636363636369</v>
      </c>
      <c r="D5227" s="33">
        <v>99.2489419417672</v>
      </c>
      <c r="E5227" s="34">
        <v>49</v>
      </c>
    </row>
    <row r="5228" spans="2:5" x14ac:dyDescent="0.3">
      <c r="B5228" s="36">
        <v>2005</v>
      </c>
      <c r="C5228" s="31">
        <v>3400</v>
      </c>
      <c r="D5228" s="33">
        <v>87.477664925070243</v>
      </c>
      <c r="E5228" s="34">
        <v>4</v>
      </c>
    </row>
    <row r="5229" spans="2:5" x14ac:dyDescent="0.3">
      <c r="B5229" s="36">
        <v>2006</v>
      </c>
      <c r="C5229" s="31">
        <v>3537.5</v>
      </c>
      <c r="D5229" s="33">
        <v>112.52145531488821</v>
      </c>
      <c r="E5229" s="34">
        <v>16</v>
      </c>
    </row>
    <row r="5230" spans="2:5" x14ac:dyDescent="0.3">
      <c r="B5230" s="36">
        <v>2007</v>
      </c>
      <c r="C5230" s="31">
        <v>4781.818181818182</v>
      </c>
      <c r="D5230" s="33">
        <v>98.267646280756423</v>
      </c>
      <c r="E5230" s="34">
        <v>11</v>
      </c>
    </row>
    <row r="5231" spans="2:5" x14ac:dyDescent="0.3">
      <c r="B5231" s="36">
        <v>2008</v>
      </c>
      <c r="C5231" s="31">
        <v>5900</v>
      </c>
      <c r="D5231" s="33">
        <v>102.42561529725535</v>
      </c>
      <c r="E5231" s="34">
        <v>8</v>
      </c>
    </row>
    <row r="5232" spans="2:5" x14ac:dyDescent="0.3">
      <c r="B5232" s="36">
        <v>2009</v>
      </c>
      <c r="C5232" s="31">
        <v>7190</v>
      </c>
      <c r="D5232" s="33">
        <v>95.552327890865712</v>
      </c>
      <c r="E5232" s="34">
        <v>10</v>
      </c>
    </row>
    <row r="5233" spans="2:5" x14ac:dyDescent="0.3">
      <c r="B5233" s="32" t="s">
        <v>53</v>
      </c>
      <c r="C5233" s="31">
        <v>3069.6681241837064</v>
      </c>
      <c r="D5233" s="33">
        <v>99.603383330678028</v>
      </c>
      <c r="E5233" s="34">
        <v>2657</v>
      </c>
    </row>
    <row r="5234" spans="2:5" x14ac:dyDescent="0.3">
      <c r="B5234" s="35" t="s">
        <v>787</v>
      </c>
      <c r="C5234" s="31">
        <v>3882</v>
      </c>
      <c r="D5234" s="33">
        <v>94.483506804775658</v>
      </c>
      <c r="E5234" s="34">
        <v>50</v>
      </c>
    </row>
    <row r="5235" spans="2:5" x14ac:dyDescent="0.3">
      <c r="B5235" s="36">
        <v>2008</v>
      </c>
      <c r="C5235" s="31">
        <v>3882</v>
      </c>
      <c r="D5235" s="33">
        <v>94.483506804775658</v>
      </c>
      <c r="E5235" s="34">
        <v>50</v>
      </c>
    </row>
    <row r="5236" spans="2:5" x14ac:dyDescent="0.3">
      <c r="B5236" s="35" t="s">
        <v>788</v>
      </c>
      <c r="C5236" s="31">
        <v>4627.6116960790541</v>
      </c>
      <c r="D5236" s="33">
        <v>96.16533140162484</v>
      </c>
      <c r="E5236" s="34">
        <v>440</v>
      </c>
    </row>
    <row r="5237" spans="2:5" x14ac:dyDescent="0.3">
      <c r="B5237" s="36">
        <v>2007</v>
      </c>
      <c r="C5237" s="31">
        <v>4264.161849710983</v>
      </c>
      <c r="D5237" s="33">
        <v>95.232812571882363</v>
      </c>
      <c r="E5237" s="34">
        <v>173</v>
      </c>
    </row>
    <row r="5238" spans="2:5" x14ac:dyDescent="0.3">
      <c r="B5238" s="36">
        <v>2008</v>
      </c>
      <c r="C5238" s="31">
        <v>4783.3791208791208</v>
      </c>
      <c r="D5238" s="33">
        <v>97.462986688416606</v>
      </c>
      <c r="E5238" s="34">
        <v>182</v>
      </c>
    </row>
    <row r="5239" spans="2:5" x14ac:dyDescent="0.3">
      <c r="B5239" s="36">
        <v>2009</v>
      </c>
      <c r="C5239" s="31">
        <v>4835.2941176470586</v>
      </c>
      <c r="D5239" s="33">
        <v>95.800194944575566</v>
      </c>
      <c r="E5239" s="34">
        <v>85</v>
      </c>
    </row>
    <row r="5240" spans="2:5" x14ac:dyDescent="0.3">
      <c r="B5240" s="35" t="s">
        <v>789</v>
      </c>
      <c r="C5240" s="31">
        <v>3958.333333333333</v>
      </c>
      <c r="D5240" s="33">
        <v>71.350617066729598</v>
      </c>
      <c r="E5240" s="34">
        <v>5</v>
      </c>
    </row>
    <row r="5241" spans="2:5" x14ac:dyDescent="0.3">
      <c r="B5241" s="36">
        <v>2008</v>
      </c>
      <c r="C5241" s="31">
        <v>4066.6666666666665</v>
      </c>
      <c r="D5241" s="33">
        <v>70.493220493220491</v>
      </c>
      <c r="E5241" s="34">
        <v>3</v>
      </c>
    </row>
    <row r="5242" spans="2:5" x14ac:dyDescent="0.3">
      <c r="B5242" s="36">
        <v>2009</v>
      </c>
      <c r="C5242" s="31">
        <v>3850</v>
      </c>
      <c r="D5242" s="33">
        <v>72.208013640238704</v>
      </c>
      <c r="E5242" s="34">
        <v>2</v>
      </c>
    </row>
    <row r="5243" spans="2:5" x14ac:dyDescent="0.3">
      <c r="B5243" s="35" t="s">
        <v>790</v>
      </c>
      <c r="C5243" s="31">
        <v>1962.2952565727671</v>
      </c>
      <c r="D5243" s="33">
        <v>100.06510958963457</v>
      </c>
      <c r="E5243" s="34">
        <v>446</v>
      </c>
    </row>
    <row r="5244" spans="2:5" x14ac:dyDescent="0.3">
      <c r="B5244" s="36">
        <v>2003</v>
      </c>
      <c r="C5244" s="31">
        <v>1429.296875</v>
      </c>
      <c r="D5244" s="33">
        <v>100.8947019692697</v>
      </c>
      <c r="E5244" s="34">
        <v>64</v>
      </c>
    </row>
    <row r="5245" spans="2:5" x14ac:dyDescent="0.3">
      <c r="B5245" s="36">
        <v>2004</v>
      </c>
      <c r="C5245" s="31">
        <v>1732.9411764705883</v>
      </c>
      <c r="D5245" s="33">
        <v>101.98737947542251</v>
      </c>
      <c r="E5245" s="34">
        <v>85</v>
      </c>
    </row>
    <row r="5246" spans="2:5" x14ac:dyDescent="0.3">
      <c r="B5246" s="36">
        <v>2005</v>
      </c>
      <c r="C5246" s="31">
        <v>1944.7761194029852</v>
      </c>
      <c r="D5246" s="33">
        <v>106.89882080216428</v>
      </c>
      <c r="E5246" s="34">
        <v>67</v>
      </c>
    </row>
    <row r="5247" spans="2:5" x14ac:dyDescent="0.3">
      <c r="B5247" s="36">
        <v>2006</v>
      </c>
      <c r="C5247" s="31">
        <v>2284.9056603773583</v>
      </c>
      <c r="D5247" s="33">
        <v>94.930795574306032</v>
      </c>
      <c r="E5247" s="34">
        <v>106</v>
      </c>
    </row>
    <row r="5248" spans="2:5" x14ac:dyDescent="0.3">
      <c r="B5248" s="36">
        <v>2007</v>
      </c>
      <c r="C5248" s="31">
        <v>2419.5564516129034</v>
      </c>
      <c r="D5248" s="33">
        <v>95.613850127010323</v>
      </c>
      <c r="E5248" s="34">
        <v>124</v>
      </c>
    </row>
    <row r="5249" spans="2:5" x14ac:dyDescent="0.3">
      <c r="B5249" s="35" t="s">
        <v>792</v>
      </c>
      <c r="C5249" s="31">
        <v>1762.2222222222222</v>
      </c>
      <c r="D5249" s="33">
        <v>86.907530505409142</v>
      </c>
      <c r="E5249" s="34">
        <v>28</v>
      </c>
    </row>
    <row r="5250" spans="2:5" x14ac:dyDescent="0.3">
      <c r="B5250" s="36">
        <v>2004</v>
      </c>
      <c r="C5250" s="31">
        <v>1644.4444444444443</v>
      </c>
      <c r="D5250" s="33">
        <v>92.795294579708667</v>
      </c>
      <c r="E5250" s="34">
        <v>18</v>
      </c>
    </row>
    <row r="5251" spans="2:5" x14ac:dyDescent="0.3">
      <c r="B5251" s="36">
        <v>2005</v>
      </c>
      <c r="C5251" s="31">
        <v>1880</v>
      </c>
      <c r="D5251" s="33">
        <v>81.019766431109616</v>
      </c>
      <c r="E5251" s="34">
        <v>10</v>
      </c>
    </row>
    <row r="5252" spans="2:5" x14ac:dyDescent="0.3">
      <c r="B5252" s="35" t="s">
        <v>791</v>
      </c>
      <c r="C5252" s="31">
        <v>1106.4585284933646</v>
      </c>
      <c r="D5252" s="33">
        <v>97.849433780257158</v>
      </c>
      <c r="E5252" s="34">
        <v>174</v>
      </c>
    </row>
    <row r="5253" spans="2:5" x14ac:dyDescent="0.3">
      <c r="B5253" s="36">
        <v>2000</v>
      </c>
      <c r="C5253" s="31">
        <v>966.66666666666663</v>
      </c>
      <c r="D5253" s="33">
        <v>96.099772743769918</v>
      </c>
      <c r="E5253" s="34">
        <v>21</v>
      </c>
    </row>
    <row r="5254" spans="2:5" x14ac:dyDescent="0.3">
      <c r="B5254" s="36">
        <v>2001</v>
      </c>
      <c r="C5254" s="31">
        <v>932.14285714285711</v>
      </c>
      <c r="D5254" s="33">
        <v>101.31377795842417</v>
      </c>
      <c r="E5254" s="34">
        <v>42</v>
      </c>
    </row>
    <row r="5255" spans="2:5" x14ac:dyDescent="0.3">
      <c r="B5255" s="36">
        <v>2002</v>
      </c>
      <c r="C5255" s="31">
        <v>913.5</v>
      </c>
      <c r="D5255" s="33">
        <v>91.040209785806724</v>
      </c>
      <c r="E5255" s="34">
        <v>50</v>
      </c>
    </row>
    <row r="5256" spans="2:5" x14ac:dyDescent="0.3">
      <c r="B5256" s="36">
        <v>2003</v>
      </c>
      <c r="C5256" s="31">
        <v>1613.5245901639344</v>
      </c>
      <c r="D5256" s="33">
        <v>102.94397463302785</v>
      </c>
      <c r="E5256" s="34">
        <v>61</v>
      </c>
    </row>
    <row r="5257" spans="2:5" x14ac:dyDescent="0.3">
      <c r="B5257" s="35" t="s">
        <v>793</v>
      </c>
      <c r="C5257" s="31">
        <v>7702.1244346656895</v>
      </c>
      <c r="D5257" s="33">
        <v>98.587917439332159</v>
      </c>
      <c r="E5257" s="34">
        <v>281</v>
      </c>
    </row>
    <row r="5258" spans="2:5" x14ac:dyDescent="0.3">
      <c r="B5258" s="36">
        <v>2007</v>
      </c>
      <c r="C5258" s="31">
        <v>6481.1881188118814</v>
      </c>
      <c r="D5258" s="33">
        <v>98.332435445855154</v>
      </c>
      <c r="E5258" s="34">
        <v>101</v>
      </c>
    </row>
    <row r="5259" spans="2:5" x14ac:dyDescent="0.3">
      <c r="B5259" s="36">
        <v>2008</v>
      </c>
      <c r="C5259" s="31">
        <v>8187.4074074074078</v>
      </c>
      <c r="D5259" s="33">
        <v>101.55187039387674</v>
      </c>
      <c r="E5259" s="34">
        <v>135</v>
      </c>
    </row>
    <row r="5260" spans="2:5" x14ac:dyDescent="0.3">
      <c r="B5260" s="36">
        <v>2009</v>
      </c>
      <c r="C5260" s="31">
        <v>8437.7777777777774</v>
      </c>
      <c r="D5260" s="33">
        <v>95.879446478264555</v>
      </c>
      <c r="E5260" s="34">
        <v>45</v>
      </c>
    </row>
    <row r="5261" spans="2:5" x14ac:dyDescent="0.3">
      <c r="B5261" s="35" t="s">
        <v>794</v>
      </c>
      <c r="C5261" s="31">
        <v>2388.6695906432747</v>
      </c>
      <c r="D5261" s="33">
        <v>91.420604049541225</v>
      </c>
      <c r="E5261" s="34">
        <v>57</v>
      </c>
    </row>
    <row r="5262" spans="2:5" x14ac:dyDescent="0.3">
      <c r="B5262" s="36">
        <v>2005</v>
      </c>
      <c r="C5262" s="31">
        <v>1961.8421052631579</v>
      </c>
      <c r="D5262" s="33">
        <v>98.24788784484663</v>
      </c>
      <c r="E5262" s="34">
        <v>38</v>
      </c>
    </row>
    <row r="5263" spans="2:5" x14ac:dyDescent="0.3">
      <c r="B5263" s="36">
        <v>2006</v>
      </c>
      <c r="C5263" s="31">
        <v>2604.1666666666665</v>
      </c>
      <c r="D5263" s="33">
        <v>97.724095430097236</v>
      </c>
      <c r="E5263" s="34">
        <v>12</v>
      </c>
    </row>
    <row r="5264" spans="2:5" x14ac:dyDescent="0.3">
      <c r="B5264" s="36">
        <v>2007</v>
      </c>
      <c r="C5264" s="31">
        <v>2600</v>
      </c>
      <c r="D5264" s="33">
        <v>78.289828873679809</v>
      </c>
      <c r="E5264" s="34">
        <v>7</v>
      </c>
    </row>
    <row r="5265" spans="2:5" x14ac:dyDescent="0.3">
      <c r="B5265" s="35" t="s">
        <v>796</v>
      </c>
      <c r="C5265" s="31">
        <v>9600.6944444444434</v>
      </c>
      <c r="D5265" s="33">
        <v>103.12443845972841</v>
      </c>
      <c r="E5265" s="34">
        <v>47</v>
      </c>
    </row>
    <row r="5266" spans="2:5" x14ac:dyDescent="0.3">
      <c r="B5266" s="36">
        <v>2007</v>
      </c>
      <c r="C5266" s="31">
        <v>7385.416666666667</v>
      </c>
      <c r="D5266" s="33">
        <v>100.97082504983888</v>
      </c>
      <c r="E5266" s="34">
        <v>24</v>
      </c>
    </row>
    <row r="5267" spans="2:5" x14ac:dyDescent="0.3">
      <c r="B5267" s="36">
        <v>2008</v>
      </c>
      <c r="C5267" s="31">
        <v>9016.6666666666661</v>
      </c>
      <c r="D5267" s="33">
        <v>107.53036828779341</v>
      </c>
      <c r="E5267" s="34">
        <v>18</v>
      </c>
    </row>
    <row r="5268" spans="2:5" x14ac:dyDescent="0.3">
      <c r="B5268" s="36">
        <v>2009</v>
      </c>
      <c r="C5268" s="31">
        <v>12400</v>
      </c>
      <c r="D5268" s="33">
        <v>100.87212204155291</v>
      </c>
      <c r="E5268" s="34">
        <v>5</v>
      </c>
    </row>
    <row r="5269" spans="2:5" x14ac:dyDescent="0.3">
      <c r="B5269" s="35" t="s">
        <v>795</v>
      </c>
      <c r="C5269" s="31">
        <v>650.03446724123216</v>
      </c>
      <c r="D5269" s="33">
        <v>106.96314022971573</v>
      </c>
      <c r="E5269" s="34">
        <v>313</v>
      </c>
    </row>
    <row r="5270" spans="2:5" x14ac:dyDescent="0.3">
      <c r="B5270" s="36">
        <v>1992</v>
      </c>
      <c r="C5270" s="31">
        <v>750</v>
      </c>
      <c r="D5270" s="33">
        <v>214.28571428571428</v>
      </c>
      <c r="E5270" s="34">
        <v>1</v>
      </c>
    </row>
    <row r="5271" spans="2:5" x14ac:dyDescent="0.3">
      <c r="B5271" s="36">
        <v>1993</v>
      </c>
      <c r="C5271" s="31">
        <v>416.66666666666669</v>
      </c>
      <c r="D5271" s="33">
        <v>105.20783564261825</v>
      </c>
      <c r="E5271" s="34">
        <v>3</v>
      </c>
    </row>
    <row r="5272" spans="2:5" x14ac:dyDescent="0.3">
      <c r="B5272" s="36">
        <v>1994</v>
      </c>
      <c r="C5272" s="31">
        <v>650</v>
      </c>
      <c r="D5272" s="33">
        <v>122.94372294372295</v>
      </c>
      <c r="E5272" s="34">
        <v>4</v>
      </c>
    </row>
    <row r="5273" spans="2:5" x14ac:dyDescent="0.3">
      <c r="B5273" s="36">
        <v>1995</v>
      </c>
      <c r="C5273" s="31">
        <v>468.75</v>
      </c>
      <c r="D5273" s="33">
        <v>96.723087228202317</v>
      </c>
      <c r="E5273" s="34">
        <v>12</v>
      </c>
    </row>
    <row r="5274" spans="2:5" x14ac:dyDescent="0.3">
      <c r="B5274" s="36">
        <v>1996</v>
      </c>
      <c r="C5274" s="31">
        <v>408.33333333333331</v>
      </c>
      <c r="D5274" s="33">
        <v>76.945158110917333</v>
      </c>
      <c r="E5274" s="34">
        <v>12</v>
      </c>
    </row>
    <row r="5275" spans="2:5" x14ac:dyDescent="0.3">
      <c r="B5275" s="36">
        <v>1997</v>
      </c>
      <c r="C5275" s="31">
        <v>547.5</v>
      </c>
      <c r="D5275" s="33">
        <v>109.03756153722638</v>
      </c>
      <c r="E5275" s="34">
        <v>40</v>
      </c>
    </row>
    <row r="5276" spans="2:5" x14ac:dyDescent="0.3">
      <c r="B5276" s="36">
        <v>1998</v>
      </c>
      <c r="C5276" s="31">
        <v>586.71875</v>
      </c>
      <c r="D5276" s="33">
        <v>97.441258342923973</v>
      </c>
      <c r="E5276" s="34">
        <v>32</v>
      </c>
    </row>
    <row r="5277" spans="2:5" x14ac:dyDescent="0.3">
      <c r="B5277" s="36">
        <v>1999</v>
      </c>
      <c r="C5277" s="31">
        <v>608.53658536585363</v>
      </c>
      <c r="D5277" s="33">
        <v>92.742165880117383</v>
      </c>
      <c r="E5277" s="34">
        <v>41</v>
      </c>
    </row>
    <row r="5278" spans="2:5" x14ac:dyDescent="0.3">
      <c r="B5278" s="36">
        <v>2000</v>
      </c>
      <c r="C5278" s="31">
        <v>784.86842105263156</v>
      </c>
      <c r="D5278" s="33">
        <v>84.174401299828304</v>
      </c>
      <c r="E5278" s="34">
        <v>38</v>
      </c>
    </row>
    <row r="5279" spans="2:5" x14ac:dyDescent="0.3">
      <c r="B5279" s="36">
        <v>2001</v>
      </c>
      <c r="C5279" s="31">
        <v>1001.5957446808511</v>
      </c>
      <c r="D5279" s="33">
        <v>92.387136294429993</v>
      </c>
      <c r="E5279" s="34">
        <v>47</v>
      </c>
    </row>
    <row r="5280" spans="2:5" x14ac:dyDescent="0.3">
      <c r="B5280" s="36">
        <v>2002</v>
      </c>
      <c r="C5280" s="31">
        <v>927.40963855421683</v>
      </c>
      <c r="D5280" s="33">
        <v>84.706500961171884</v>
      </c>
      <c r="E5280" s="34">
        <v>83</v>
      </c>
    </row>
    <row r="5281" spans="2:5" x14ac:dyDescent="0.3">
      <c r="B5281" s="35" t="s">
        <v>797</v>
      </c>
      <c r="C5281" s="31">
        <v>3144.963686303508</v>
      </c>
      <c r="D5281" s="33">
        <v>104.69135623058563</v>
      </c>
      <c r="E5281" s="34">
        <v>803</v>
      </c>
    </row>
    <row r="5282" spans="2:5" x14ac:dyDescent="0.3">
      <c r="B5282" s="36">
        <v>2002</v>
      </c>
      <c r="C5282" s="31">
        <v>1343.2692307692307</v>
      </c>
      <c r="D5282" s="33">
        <v>104.33925153086496</v>
      </c>
      <c r="E5282" s="34">
        <v>26</v>
      </c>
    </row>
    <row r="5283" spans="2:5" x14ac:dyDescent="0.3">
      <c r="B5283" s="36">
        <v>2003</v>
      </c>
      <c r="C5283" s="31">
        <v>1531.1475409836066</v>
      </c>
      <c r="D5283" s="33">
        <v>127.9139537555883</v>
      </c>
      <c r="E5283" s="34">
        <v>122</v>
      </c>
    </row>
    <row r="5284" spans="2:5" x14ac:dyDescent="0.3">
      <c r="B5284" s="36">
        <v>2004</v>
      </c>
      <c r="C5284" s="31">
        <v>1779.4811320754718</v>
      </c>
      <c r="D5284" s="33">
        <v>113.1896697674989</v>
      </c>
      <c r="E5284" s="34">
        <v>106</v>
      </c>
    </row>
    <row r="5285" spans="2:5" x14ac:dyDescent="0.3">
      <c r="B5285" s="36">
        <v>2005</v>
      </c>
      <c r="C5285" s="31">
        <v>2145.4225352112676</v>
      </c>
      <c r="D5285" s="33">
        <v>94.373036017324338</v>
      </c>
      <c r="E5285" s="34">
        <v>71</v>
      </c>
    </row>
    <row r="5286" spans="2:5" x14ac:dyDescent="0.3">
      <c r="B5286" s="36">
        <v>2006</v>
      </c>
      <c r="C5286" s="31">
        <v>2851.7716535433069</v>
      </c>
      <c r="D5286" s="33">
        <v>104.11193622372161</v>
      </c>
      <c r="E5286" s="34">
        <v>127</v>
      </c>
    </row>
    <row r="5287" spans="2:5" x14ac:dyDescent="0.3">
      <c r="B5287" s="36">
        <v>2007</v>
      </c>
      <c r="C5287" s="31">
        <v>3328.9473684210525</v>
      </c>
      <c r="D5287" s="33">
        <v>96.940639733850574</v>
      </c>
      <c r="E5287" s="34">
        <v>95</v>
      </c>
    </row>
    <row r="5288" spans="2:5" x14ac:dyDescent="0.3">
      <c r="B5288" s="36">
        <v>2008</v>
      </c>
      <c r="C5288" s="31">
        <v>5832.9487179487178</v>
      </c>
      <c r="D5288" s="33">
        <v>99.024979128818472</v>
      </c>
      <c r="E5288" s="34">
        <v>195</v>
      </c>
    </row>
    <row r="5289" spans="2:5" x14ac:dyDescent="0.3">
      <c r="B5289" s="36">
        <v>2009</v>
      </c>
      <c r="C5289" s="31">
        <v>6346.7213114754095</v>
      </c>
      <c r="D5289" s="33">
        <v>97.637383687017746</v>
      </c>
      <c r="E5289" s="34">
        <v>61</v>
      </c>
    </row>
    <row r="5290" spans="2:5" x14ac:dyDescent="0.3">
      <c r="B5290" s="35" t="s">
        <v>798</v>
      </c>
      <c r="C5290" s="31">
        <v>6376.9230769230771</v>
      </c>
      <c r="D5290" s="33">
        <v>97.012281770695523</v>
      </c>
      <c r="E5290" s="34">
        <v>13</v>
      </c>
    </row>
    <row r="5291" spans="2:5" x14ac:dyDescent="0.3">
      <c r="B5291" s="36">
        <v>2009</v>
      </c>
      <c r="C5291" s="31">
        <v>6376.9230769230771</v>
      </c>
      <c r="D5291" s="33">
        <v>97.012281770695523</v>
      </c>
      <c r="E5291" s="34">
        <v>13</v>
      </c>
    </row>
    <row r="5292" spans="2:5" x14ac:dyDescent="0.3">
      <c r="B5292" s="32" t="s">
        <v>54</v>
      </c>
      <c r="C5292" s="31">
        <v>9419.9083414276756</v>
      </c>
      <c r="D5292" s="33">
        <v>99.267675432362168</v>
      </c>
      <c r="E5292" s="34">
        <v>1647</v>
      </c>
    </row>
    <row r="5293" spans="2:5" x14ac:dyDescent="0.3">
      <c r="B5293" s="35" t="s">
        <v>799</v>
      </c>
      <c r="C5293" s="31">
        <v>19682.777777777777</v>
      </c>
      <c r="D5293" s="33">
        <v>100.34562448696397</v>
      </c>
      <c r="E5293" s="34">
        <v>164</v>
      </c>
    </row>
    <row r="5294" spans="2:5" x14ac:dyDescent="0.3">
      <c r="B5294" s="36">
        <v>2013</v>
      </c>
      <c r="C5294" s="31">
        <v>17505</v>
      </c>
      <c r="D5294" s="33">
        <v>99.217686439328418</v>
      </c>
      <c r="E5294" s="34">
        <v>130</v>
      </c>
    </row>
    <row r="5295" spans="2:5" x14ac:dyDescent="0.3">
      <c r="B5295" s="36">
        <v>2014</v>
      </c>
      <c r="C5295" s="31">
        <v>19943.333333333332</v>
      </c>
      <c r="D5295" s="33">
        <v>100.42716381059412</v>
      </c>
      <c r="E5295" s="34">
        <v>30</v>
      </c>
    </row>
    <row r="5296" spans="2:5" x14ac:dyDescent="0.3">
      <c r="B5296" s="36">
        <v>2015</v>
      </c>
      <c r="C5296" s="31">
        <v>21600</v>
      </c>
      <c r="D5296" s="33">
        <v>101.3920232109694</v>
      </c>
      <c r="E5296" s="34">
        <v>4</v>
      </c>
    </row>
    <row r="5297" spans="2:5" x14ac:dyDescent="0.3">
      <c r="B5297" s="35" t="s">
        <v>800</v>
      </c>
      <c r="C5297" s="31">
        <v>9616.3615560640737</v>
      </c>
      <c r="D5297" s="33">
        <v>100.62732749287477</v>
      </c>
      <c r="E5297" s="34">
        <v>121</v>
      </c>
    </row>
    <row r="5298" spans="2:5" x14ac:dyDescent="0.3">
      <c r="B5298" s="36">
        <v>2012</v>
      </c>
      <c r="C5298" s="31">
        <v>8554.347826086956</v>
      </c>
      <c r="D5298" s="33">
        <v>99.746618149605027</v>
      </c>
      <c r="E5298" s="34">
        <v>92</v>
      </c>
    </row>
    <row r="5299" spans="2:5" x14ac:dyDescent="0.3">
      <c r="B5299" s="36">
        <v>2013</v>
      </c>
      <c r="C5299" s="31">
        <v>9544.7368421052633</v>
      </c>
      <c r="D5299" s="33">
        <v>100.97251802461895</v>
      </c>
      <c r="E5299" s="34">
        <v>19</v>
      </c>
    </row>
    <row r="5300" spans="2:5" x14ac:dyDescent="0.3">
      <c r="B5300" s="36">
        <v>2014</v>
      </c>
      <c r="C5300" s="31">
        <v>10750</v>
      </c>
      <c r="D5300" s="33">
        <v>101.16284630440029</v>
      </c>
      <c r="E5300" s="34">
        <v>10</v>
      </c>
    </row>
    <row r="5301" spans="2:5" x14ac:dyDescent="0.3">
      <c r="B5301" s="35" t="s">
        <v>801</v>
      </c>
      <c r="C5301" s="31">
        <v>9744.580535024108</v>
      </c>
      <c r="D5301" s="33">
        <v>99.831277891032016</v>
      </c>
      <c r="E5301" s="34">
        <v>678</v>
      </c>
    </row>
    <row r="5302" spans="2:5" x14ac:dyDescent="0.3">
      <c r="B5302" s="36">
        <v>2000</v>
      </c>
      <c r="C5302" s="31">
        <v>4500</v>
      </c>
      <c r="D5302" s="33">
        <v>94.240837696335078</v>
      </c>
      <c r="E5302" s="34">
        <v>1</v>
      </c>
    </row>
    <row r="5303" spans="2:5" x14ac:dyDescent="0.3">
      <c r="B5303" s="36">
        <v>2006</v>
      </c>
      <c r="C5303" s="31">
        <v>4900</v>
      </c>
      <c r="D5303" s="33">
        <v>102.08333333333333</v>
      </c>
      <c r="E5303" s="34">
        <v>1</v>
      </c>
    </row>
    <row r="5304" spans="2:5" x14ac:dyDescent="0.3">
      <c r="B5304" s="36">
        <v>2007</v>
      </c>
      <c r="C5304" s="31">
        <v>5026.4705882352937</v>
      </c>
      <c r="D5304" s="33">
        <v>98.170122629169867</v>
      </c>
      <c r="E5304" s="34">
        <v>153</v>
      </c>
    </row>
    <row r="5305" spans="2:5" x14ac:dyDescent="0.3">
      <c r="B5305" s="36">
        <v>2008</v>
      </c>
      <c r="C5305" s="31">
        <v>5533.0508474576272</v>
      </c>
      <c r="D5305" s="33">
        <v>95.780115970219811</v>
      </c>
      <c r="E5305" s="34">
        <v>118</v>
      </c>
    </row>
    <row r="5306" spans="2:5" x14ac:dyDescent="0.3">
      <c r="B5306" s="36">
        <v>2010</v>
      </c>
      <c r="C5306" s="31">
        <v>8165.5555555555557</v>
      </c>
      <c r="D5306" s="33">
        <v>101.29863611418074</v>
      </c>
      <c r="E5306" s="34">
        <v>45</v>
      </c>
    </row>
    <row r="5307" spans="2:5" x14ac:dyDescent="0.3">
      <c r="B5307" s="36">
        <v>2011</v>
      </c>
      <c r="C5307" s="31">
        <v>10050.862068965518</v>
      </c>
      <c r="D5307" s="33">
        <v>97.570920259174613</v>
      </c>
      <c r="E5307" s="34">
        <v>58</v>
      </c>
    </row>
    <row r="5308" spans="2:5" x14ac:dyDescent="0.3">
      <c r="B5308" s="36">
        <v>2012</v>
      </c>
      <c r="C5308" s="31">
        <v>12215.68047337278</v>
      </c>
      <c r="D5308" s="33">
        <v>99.641641115962798</v>
      </c>
      <c r="E5308" s="34">
        <v>169</v>
      </c>
    </row>
    <row r="5309" spans="2:5" x14ac:dyDescent="0.3">
      <c r="B5309" s="36">
        <v>2013</v>
      </c>
      <c r="C5309" s="31">
        <v>13742.957746478873</v>
      </c>
      <c r="D5309" s="33">
        <v>101.5737633873145</v>
      </c>
      <c r="E5309" s="34">
        <v>71</v>
      </c>
    </row>
    <row r="5310" spans="2:5" x14ac:dyDescent="0.3">
      <c r="B5310" s="36">
        <v>2014</v>
      </c>
      <c r="C5310" s="31">
        <v>15791.228070175439</v>
      </c>
      <c r="D5310" s="33">
        <v>101.87656325689902</v>
      </c>
      <c r="E5310" s="34">
        <v>57</v>
      </c>
    </row>
    <row r="5311" spans="2:5" x14ac:dyDescent="0.3">
      <c r="B5311" s="36">
        <v>2015</v>
      </c>
      <c r="C5311" s="31">
        <v>17520</v>
      </c>
      <c r="D5311" s="33">
        <v>106.07684514773038</v>
      </c>
      <c r="E5311" s="34">
        <v>5</v>
      </c>
    </row>
    <row r="5312" spans="2:5" x14ac:dyDescent="0.3">
      <c r="B5312" s="35" t="s">
        <v>802</v>
      </c>
      <c r="C5312" s="31">
        <v>2871.031746031746</v>
      </c>
      <c r="D5312" s="33">
        <v>101.87737111092092</v>
      </c>
      <c r="E5312" s="34">
        <v>26</v>
      </c>
    </row>
    <row r="5313" spans="2:5" x14ac:dyDescent="0.3">
      <c r="B5313" s="36">
        <v>2004</v>
      </c>
      <c r="C5313" s="31">
        <v>2771.4285714285716</v>
      </c>
      <c r="D5313" s="33">
        <v>96.597846407963999</v>
      </c>
      <c r="E5313" s="34">
        <v>7</v>
      </c>
    </row>
    <row r="5314" spans="2:5" x14ac:dyDescent="0.3">
      <c r="B5314" s="36">
        <v>2005</v>
      </c>
      <c r="C5314" s="31">
        <v>2841.6666666666665</v>
      </c>
      <c r="D5314" s="33">
        <v>108.19393079034495</v>
      </c>
      <c r="E5314" s="34">
        <v>18</v>
      </c>
    </row>
    <row r="5315" spans="2:5" x14ac:dyDescent="0.3">
      <c r="B5315" s="36">
        <v>2006</v>
      </c>
      <c r="C5315" s="31">
        <v>3000</v>
      </c>
      <c r="D5315" s="33">
        <v>100.84033613445378</v>
      </c>
      <c r="E5315" s="34">
        <v>1</v>
      </c>
    </row>
    <row r="5316" spans="2:5" x14ac:dyDescent="0.3">
      <c r="B5316" s="35" t="s">
        <v>803</v>
      </c>
      <c r="C5316" s="31">
        <v>8017.3080529565295</v>
      </c>
      <c r="D5316" s="33">
        <v>98.308141182131322</v>
      </c>
      <c r="E5316" s="34">
        <v>488</v>
      </c>
    </row>
    <row r="5317" spans="2:5" x14ac:dyDescent="0.3">
      <c r="B5317" s="36">
        <v>2004</v>
      </c>
      <c r="C5317" s="31">
        <v>3013.3333333333335</v>
      </c>
      <c r="D5317" s="33">
        <v>97.121374939868517</v>
      </c>
      <c r="E5317" s="34">
        <v>15</v>
      </c>
    </row>
    <row r="5318" spans="2:5" x14ac:dyDescent="0.3">
      <c r="B5318" s="36">
        <v>2005</v>
      </c>
      <c r="C5318" s="31">
        <v>3503</v>
      </c>
      <c r="D5318" s="33">
        <v>105.48593613566904</v>
      </c>
      <c r="E5318" s="34">
        <v>50</v>
      </c>
    </row>
    <row r="5319" spans="2:5" x14ac:dyDescent="0.3">
      <c r="B5319" s="36">
        <v>2006</v>
      </c>
      <c r="C5319" s="31">
        <v>3709.3333333333335</v>
      </c>
      <c r="D5319" s="33">
        <v>95.00629674676405</v>
      </c>
      <c r="E5319" s="34">
        <v>75</v>
      </c>
    </row>
    <row r="5320" spans="2:5" x14ac:dyDescent="0.3">
      <c r="B5320" s="36">
        <v>2008</v>
      </c>
      <c r="C5320" s="31">
        <v>5901.4150943396226</v>
      </c>
      <c r="D5320" s="33">
        <v>97.476823827713162</v>
      </c>
      <c r="E5320" s="34">
        <v>106</v>
      </c>
    </row>
    <row r="5321" spans="2:5" x14ac:dyDescent="0.3">
      <c r="B5321" s="36">
        <v>2010</v>
      </c>
      <c r="C5321" s="31">
        <v>8513.2352941176468</v>
      </c>
      <c r="D5321" s="33">
        <v>100.06752535451447</v>
      </c>
      <c r="E5321" s="34">
        <v>34</v>
      </c>
    </row>
    <row r="5322" spans="2:5" x14ac:dyDescent="0.3">
      <c r="B5322" s="36">
        <v>2011</v>
      </c>
      <c r="C5322" s="31">
        <v>9152.9411764705874</v>
      </c>
      <c r="D5322" s="33">
        <v>97.931705854838924</v>
      </c>
      <c r="E5322" s="34">
        <v>34</v>
      </c>
    </row>
    <row r="5323" spans="2:5" x14ac:dyDescent="0.3">
      <c r="B5323" s="36">
        <v>2012</v>
      </c>
      <c r="C5323" s="31">
        <v>10829.62962962963</v>
      </c>
      <c r="D5323" s="33">
        <v>98.577653927852197</v>
      </c>
      <c r="E5323" s="34">
        <v>108</v>
      </c>
    </row>
    <row r="5324" spans="2:5" x14ac:dyDescent="0.3">
      <c r="B5324" s="36">
        <v>2013</v>
      </c>
      <c r="C5324" s="31">
        <v>12517.5</v>
      </c>
      <c r="D5324" s="33">
        <v>95.712034692414832</v>
      </c>
      <c r="E5324" s="34">
        <v>40</v>
      </c>
    </row>
    <row r="5325" spans="2:5" x14ac:dyDescent="0.3">
      <c r="B5325" s="36">
        <v>2014</v>
      </c>
      <c r="C5325" s="31">
        <v>15015.384615384615</v>
      </c>
      <c r="D5325" s="33">
        <v>97.393919159546627</v>
      </c>
      <c r="E5325" s="34">
        <v>26</v>
      </c>
    </row>
    <row r="5326" spans="2:5" x14ac:dyDescent="0.3">
      <c r="B5326" s="35" t="s">
        <v>804</v>
      </c>
      <c r="C5326" s="31">
        <v>9083.5286976425796</v>
      </c>
      <c r="D5326" s="33">
        <v>97.533088758699293</v>
      </c>
      <c r="E5326" s="34">
        <v>170</v>
      </c>
    </row>
    <row r="5327" spans="2:5" x14ac:dyDescent="0.3">
      <c r="B5327" s="36">
        <v>2008</v>
      </c>
      <c r="C5327" s="31">
        <v>6260</v>
      </c>
      <c r="D5327" s="33">
        <v>100.19144801858201</v>
      </c>
      <c r="E5327" s="34">
        <v>45</v>
      </c>
    </row>
    <row r="5328" spans="2:5" x14ac:dyDescent="0.3">
      <c r="B5328" s="36">
        <v>2009</v>
      </c>
      <c r="C5328" s="31">
        <v>5400</v>
      </c>
      <c r="D5328" s="33">
        <v>92.703862660944196</v>
      </c>
      <c r="E5328" s="34">
        <v>1</v>
      </c>
    </row>
    <row r="5329" spans="2:5" x14ac:dyDescent="0.3">
      <c r="B5329" s="36">
        <v>2010</v>
      </c>
      <c r="C5329" s="31">
        <v>7347.2222222222226</v>
      </c>
      <c r="D5329" s="33">
        <v>97.571490163745366</v>
      </c>
      <c r="E5329" s="34">
        <v>18</v>
      </c>
    </row>
    <row r="5330" spans="2:5" x14ac:dyDescent="0.3">
      <c r="B5330" s="36">
        <v>2011</v>
      </c>
      <c r="C5330" s="31">
        <v>9113.3333333333339</v>
      </c>
      <c r="D5330" s="33">
        <v>95.34668902011957</v>
      </c>
      <c r="E5330" s="34">
        <v>15</v>
      </c>
    </row>
    <row r="5331" spans="2:5" x14ac:dyDescent="0.3">
      <c r="B5331" s="36">
        <v>2012</v>
      </c>
      <c r="C5331" s="31">
        <v>10158.490566037735</v>
      </c>
      <c r="D5331" s="33">
        <v>97.824369272333556</v>
      </c>
      <c r="E5331" s="34">
        <v>53</v>
      </c>
    </row>
    <row r="5332" spans="2:5" x14ac:dyDescent="0.3">
      <c r="B5332" s="36">
        <v>2013</v>
      </c>
      <c r="C5332" s="31">
        <v>12278.571428571429</v>
      </c>
      <c r="D5332" s="33">
        <v>102.12270311939344</v>
      </c>
      <c r="E5332" s="34">
        <v>14</v>
      </c>
    </row>
    <row r="5333" spans="2:5" x14ac:dyDescent="0.3">
      <c r="B5333" s="36">
        <v>2014</v>
      </c>
      <c r="C5333" s="31">
        <v>13027.083333333334</v>
      </c>
      <c r="D5333" s="33">
        <v>96.971059055776934</v>
      </c>
      <c r="E5333" s="34">
        <v>24</v>
      </c>
    </row>
    <row r="5334" spans="2:5" x14ac:dyDescent="0.3">
      <c r="B5334" s="32" t="s">
        <v>55</v>
      </c>
      <c r="C5334" s="31">
        <v>5896.0134496831743</v>
      </c>
      <c r="D5334" s="33">
        <v>96.007723801939321</v>
      </c>
      <c r="E5334" s="34">
        <v>390</v>
      </c>
    </row>
    <row r="5335" spans="2:5" x14ac:dyDescent="0.3">
      <c r="B5335" s="35" t="s">
        <v>805</v>
      </c>
      <c r="C5335" s="31">
        <v>2000</v>
      </c>
      <c r="D5335" s="33">
        <v>71.428571428571431</v>
      </c>
      <c r="E5335" s="34">
        <v>1</v>
      </c>
    </row>
    <row r="5336" spans="2:5" x14ac:dyDescent="0.3">
      <c r="B5336" s="36">
        <v>2005</v>
      </c>
      <c r="C5336" s="31">
        <v>2000</v>
      </c>
      <c r="D5336" s="33">
        <v>71.428571428571431</v>
      </c>
      <c r="E5336" s="34">
        <v>1</v>
      </c>
    </row>
    <row r="5337" spans="2:5" x14ac:dyDescent="0.3">
      <c r="B5337" s="35" t="s">
        <v>806</v>
      </c>
      <c r="C5337" s="31">
        <v>6383.015130893571</v>
      </c>
      <c r="D5337" s="33">
        <v>99.0801178486103</v>
      </c>
      <c r="E5337" s="34">
        <v>389</v>
      </c>
    </row>
    <row r="5338" spans="2:5" x14ac:dyDescent="0.3">
      <c r="B5338" s="36">
        <v>2008</v>
      </c>
      <c r="C5338" s="31">
        <v>4130</v>
      </c>
      <c r="D5338" s="33">
        <v>95.558295048753152</v>
      </c>
      <c r="E5338" s="34">
        <v>40</v>
      </c>
    </row>
    <row r="5339" spans="2:5" x14ac:dyDescent="0.3">
      <c r="B5339" s="36">
        <v>2009</v>
      </c>
      <c r="C5339" s="31">
        <v>4271.4285714285716</v>
      </c>
      <c r="D5339" s="33">
        <v>92.3847242480266</v>
      </c>
      <c r="E5339" s="34">
        <v>42</v>
      </c>
    </row>
    <row r="5340" spans="2:5" x14ac:dyDescent="0.3">
      <c r="B5340" s="36">
        <v>2010</v>
      </c>
      <c r="C5340" s="31">
        <v>5550</v>
      </c>
      <c r="D5340" s="33">
        <v>112.25116807279633</v>
      </c>
      <c r="E5340" s="34">
        <v>8</v>
      </c>
    </row>
    <row r="5341" spans="2:5" x14ac:dyDescent="0.3">
      <c r="B5341" s="36">
        <v>2011</v>
      </c>
      <c r="C5341" s="31">
        <v>5673.0769230769229</v>
      </c>
      <c r="D5341" s="33">
        <v>104.59742850986115</v>
      </c>
      <c r="E5341" s="34">
        <v>13</v>
      </c>
    </row>
    <row r="5342" spans="2:5" x14ac:dyDescent="0.3">
      <c r="B5342" s="36">
        <v>2012</v>
      </c>
      <c r="C5342" s="31">
        <v>6192.8571428571431</v>
      </c>
      <c r="D5342" s="33">
        <v>99.564676454306237</v>
      </c>
      <c r="E5342" s="34">
        <v>154</v>
      </c>
    </row>
    <row r="5343" spans="2:5" x14ac:dyDescent="0.3">
      <c r="B5343" s="36">
        <v>2013</v>
      </c>
      <c r="C5343" s="31">
        <v>7460.0917431192656</v>
      </c>
      <c r="D5343" s="33">
        <v>99.897465841928351</v>
      </c>
      <c r="E5343" s="34">
        <v>109</v>
      </c>
    </row>
    <row r="5344" spans="2:5" x14ac:dyDescent="0.3">
      <c r="B5344" s="36">
        <v>2014</v>
      </c>
      <c r="C5344" s="31">
        <v>8620</v>
      </c>
      <c r="D5344" s="33">
        <v>94.057927018299424</v>
      </c>
      <c r="E5344" s="34">
        <v>20</v>
      </c>
    </row>
    <row r="5345" spans="2:5" x14ac:dyDescent="0.3">
      <c r="B5345" s="36">
        <v>2015</v>
      </c>
      <c r="C5345" s="31">
        <v>9166.6666666666661</v>
      </c>
      <c r="D5345" s="33">
        <v>94.329257594911198</v>
      </c>
      <c r="E5345" s="34">
        <v>3</v>
      </c>
    </row>
    <row r="5346" spans="2:5" x14ac:dyDescent="0.3">
      <c r="B5346" s="32" t="s">
        <v>56</v>
      </c>
      <c r="C5346" s="31">
        <v>10446.131703282486</v>
      </c>
      <c r="D5346" s="33">
        <v>101.2710909073936</v>
      </c>
      <c r="E5346" s="34">
        <v>4977</v>
      </c>
    </row>
    <row r="5347" spans="2:5" x14ac:dyDescent="0.3">
      <c r="B5347" s="35" t="s">
        <v>807</v>
      </c>
      <c r="C5347" s="31">
        <v>6707.9809286898835</v>
      </c>
      <c r="D5347" s="33">
        <v>96.433061974884794</v>
      </c>
      <c r="E5347" s="34">
        <v>85</v>
      </c>
    </row>
    <row r="5348" spans="2:5" x14ac:dyDescent="0.3">
      <c r="B5348" s="36">
        <v>2006</v>
      </c>
      <c r="C5348" s="31">
        <v>6279.8507462686566</v>
      </c>
      <c r="D5348" s="33">
        <v>98.440160708518022</v>
      </c>
      <c r="E5348" s="34">
        <v>67</v>
      </c>
    </row>
    <row r="5349" spans="2:5" x14ac:dyDescent="0.3">
      <c r="B5349" s="36">
        <v>2007</v>
      </c>
      <c r="C5349" s="31">
        <v>7136.1111111111113</v>
      </c>
      <c r="D5349" s="33">
        <v>94.425963241251551</v>
      </c>
      <c r="E5349" s="34">
        <v>18</v>
      </c>
    </row>
    <row r="5350" spans="2:5" x14ac:dyDescent="0.3">
      <c r="B5350" s="35" t="s">
        <v>808</v>
      </c>
      <c r="C5350" s="31">
        <v>6303.1572594072595</v>
      </c>
      <c r="D5350" s="33">
        <v>97.565466758139479</v>
      </c>
      <c r="E5350" s="34">
        <v>41</v>
      </c>
    </row>
    <row r="5351" spans="2:5" x14ac:dyDescent="0.3">
      <c r="B5351" s="36">
        <v>2003</v>
      </c>
      <c r="C5351" s="31">
        <v>5469.2307692307695</v>
      </c>
      <c r="D5351" s="33">
        <v>90.699739354481835</v>
      </c>
      <c r="E5351" s="34">
        <v>13</v>
      </c>
    </row>
    <row r="5352" spans="2:5" x14ac:dyDescent="0.3">
      <c r="B5352" s="36">
        <v>2004</v>
      </c>
      <c r="C5352" s="31">
        <v>4333.333333333333</v>
      </c>
      <c r="D5352" s="33">
        <v>98.24582482278025</v>
      </c>
      <c r="E5352" s="34">
        <v>3</v>
      </c>
    </row>
    <row r="5353" spans="2:5" x14ac:dyDescent="0.3">
      <c r="B5353" s="36">
        <v>2005</v>
      </c>
      <c r="C5353" s="31">
        <v>7496.4285714285716</v>
      </c>
      <c r="D5353" s="33">
        <v>96.434070467083203</v>
      </c>
      <c r="E5353" s="34">
        <v>14</v>
      </c>
    </row>
    <row r="5354" spans="2:5" x14ac:dyDescent="0.3">
      <c r="B5354" s="36">
        <v>2006</v>
      </c>
      <c r="C5354" s="31">
        <v>7913.636363636364</v>
      </c>
      <c r="D5354" s="33">
        <v>104.88223238821266</v>
      </c>
      <c r="E5354" s="34">
        <v>11</v>
      </c>
    </row>
    <row r="5355" spans="2:5" x14ac:dyDescent="0.3">
      <c r="B5355" s="35" t="s">
        <v>809</v>
      </c>
      <c r="C5355" s="31">
        <v>20109.325396825396</v>
      </c>
      <c r="D5355" s="33">
        <v>97.260804246385149</v>
      </c>
      <c r="E5355" s="34">
        <v>41</v>
      </c>
    </row>
    <row r="5356" spans="2:5" x14ac:dyDescent="0.3">
      <c r="B5356" s="36">
        <v>2013</v>
      </c>
      <c r="C5356" s="31">
        <v>18794.642857142859</v>
      </c>
      <c r="D5356" s="33">
        <v>101.45770724885067</v>
      </c>
      <c r="E5356" s="34">
        <v>28</v>
      </c>
    </row>
    <row r="5357" spans="2:5" x14ac:dyDescent="0.3">
      <c r="B5357" s="36">
        <v>2014</v>
      </c>
      <c r="C5357" s="31">
        <v>21733.333333333332</v>
      </c>
      <c r="D5357" s="33">
        <v>100.32470549030479</v>
      </c>
      <c r="E5357" s="34">
        <v>12</v>
      </c>
    </row>
    <row r="5358" spans="2:5" x14ac:dyDescent="0.3">
      <c r="B5358" s="36">
        <v>2015</v>
      </c>
      <c r="C5358" s="31">
        <v>19800</v>
      </c>
      <c r="D5358" s="33">
        <v>90</v>
      </c>
      <c r="E5358" s="34">
        <v>1</v>
      </c>
    </row>
    <row r="5359" spans="2:5" x14ac:dyDescent="0.3">
      <c r="B5359" s="35" t="s">
        <v>810</v>
      </c>
      <c r="C5359" s="31">
        <v>8947.3183929836614</v>
      </c>
      <c r="D5359" s="33">
        <v>97.707263392292091</v>
      </c>
      <c r="E5359" s="34">
        <v>980</v>
      </c>
    </row>
    <row r="5360" spans="2:5" x14ac:dyDescent="0.3">
      <c r="B5360" s="36">
        <v>1998</v>
      </c>
      <c r="C5360" s="31">
        <v>1375</v>
      </c>
      <c r="D5360" s="33">
        <v>127.67969735182851</v>
      </c>
      <c r="E5360" s="34">
        <v>2</v>
      </c>
    </row>
    <row r="5361" spans="2:5" x14ac:dyDescent="0.3">
      <c r="B5361" s="36">
        <v>2000</v>
      </c>
      <c r="C5361" s="31">
        <v>1450</v>
      </c>
      <c r="D5361" s="33">
        <v>97.48982360922659</v>
      </c>
      <c r="E5361" s="34">
        <v>2</v>
      </c>
    </row>
    <row r="5362" spans="2:5" x14ac:dyDescent="0.3">
      <c r="B5362" s="36">
        <v>2001</v>
      </c>
      <c r="C5362" s="31">
        <v>1517.391304347826</v>
      </c>
      <c r="D5362" s="33">
        <v>102.9139036673308</v>
      </c>
      <c r="E5362" s="34">
        <v>23</v>
      </c>
    </row>
    <row r="5363" spans="2:5" x14ac:dyDescent="0.3">
      <c r="B5363" s="36">
        <v>2002</v>
      </c>
      <c r="C5363" s="31">
        <v>1793.3333333333333</v>
      </c>
      <c r="D5363" s="33">
        <v>90.879937878617483</v>
      </c>
      <c r="E5363" s="34">
        <v>30</v>
      </c>
    </row>
    <row r="5364" spans="2:5" x14ac:dyDescent="0.3">
      <c r="B5364" s="36">
        <v>2003</v>
      </c>
      <c r="C5364" s="31">
        <v>2454.5454545454545</v>
      </c>
      <c r="D5364" s="33">
        <v>89.877513955931789</v>
      </c>
      <c r="E5364" s="34">
        <v>11</v>
      </c>
    </row>
    <row r="5365" spans="2:5" x14ac:dyDescent="0.3">
      <c r="B5365" s="36">
        <v>2004</v>
      </c>
      <c r="C5365" s="31">
        <v>4133.333333333333</v>
      </c>
      <c r="D5365" s="33">
        <v>95.833278775146752</v>
      </c>
      <c r="E5365" s="34">
        <v>6</v>
      </c>
    </row>
    <row r="5366" spans="2:5" x14ac:dyDescent="0.3">
      <c r="B5366" s="36">
        <v>2005</v>
      </c>
      <c r="C5366" s="31">
        <v>4187.5</v>
      </c>
      <c r="D5366" s="33">
        <v>84.330569058711362</v>
      </c>
      <c r="E5366" s="34">
        <v>8</v>
      </c>
    </row>
    <row r="5367" spans="2:5" x14ac:dyDescent="0.3">
      <c r="B5367" s="36">
        <v>2006</v>
      </c>
      <c r="C5367" s="31">
        <v>5500</v>
      </c>
      <c r="D5367" s="33">
        <v>93.986774282150009</v>
      </c>
      <c r="E5367" s="34">
        <v>6</v>
      </c>
    </row>
    <row r="5368" spans="2:5" x14ac:dyDescent="0.3">
      <c r="B5368" s="36">
        <v>2007</v>
      </c>
      <c r="C5368" s="31">
        <v>5033.333333333333</v>
      </c>
      <c r="D5368" s="33">
        <v>97.808917542850978</v>
      </c>
      <c r="E5368" s="34">
        <v>6</v>
      </c>
    </row>
    <row r="5369" spans="2:5" x14ac:dyDescent="0.3">
      <c r="B5369" s="36">
        <v>2008</v>
      </c>
      <c r="C5369" s="31">
        <v>7582.3529411764703</v>
      </c>
      <c r="D5369" s="33">
        <v>92.58701549789312</v>
      </c>
      <c r="E5369" s="34">
        <v>17</v>
      </c>
    </row>
    <row r="5370" spans="2:5" x14ac:dyDescent="0.3">
      <c r="B5370" s="36">
        <v>2009</v>
      </c>
      <c r="C5370" s="31">
        <v>9397.9729729729734</v>
      </c>
      <c r="D5370" s="33">
        <v>95.917391935581009</v>
      </c>
      <c r="E5370" s="34">
        <v>74</v>
      </c>
    </row>
    <row r="5371" spans="2:5" x14ac:dyDescent="0.3">
      <c r="B5371" s="36">
        <v>2010</v>
      </c>
      <c r="C5371" s="31">
        <v>11783.333333333334</v>
      </c>
      <c r="D5371" s="33">
        <v>97.910453094218141</v>
      </c>
      <c r="E5371" s="34">
        <v>78</v>
      </c>
    </row>
    <row r="5372" spans="2:5" x14ac:dyDescent="0.3">
      <c r="B5372" s="36">
        <v>2011</v>
      </c>
      <c r="C5372" s="31">
        <v>15776.978417266188</v>
      </c>
      <c r="D5372" s="33">
        <v>97.443443170680254</v>
      </c>
      <c r="E5372" s="34">
        <v>139</v>
      </c>
    </row>
    <row r="5373" spans="2:5" x14ac:dyDescent="0.3">
      <c r="B5373" s="36">
        <v>2012</v>
      </c>
      <c r="C5373" s="31">
        <v>16854.615384615383</v>
      </c>
      <c r="D5373" s="33">
        <v>99.674472451311857</v>
      </c>
      <c r="E5373" s="34">
        <v>130</v>
      </c>
    </row>
    <row r="5374" spans="2:5" x14ac:dyDescent="0.3">
      <c r="B5374" s="36">
        <v>2013</v>
      </c>
      <c r="C5374" s="31">
        <v>17403.846153846152</v>
      </c>
      <c r="D5374" s="33">
        <v>97.186150625429846</v>
      </c>
      <c r="E5374" s="34">
        <v>52</v>
      </c>
    </row>
    <row r="5375" spans="2:5" x14ac:dyDescent="0.3">
      <c r="B5375" s="36">
        <v>2014</v>
      </c>
      <c r="C5375" s="31">
        <v>22282.233502538071</v>
      </c>
      <c r="D5375" s="33">
        <v>99.934257498854691</v>
      </c>
      <c r="E5375" s="34">
        <v>197</v>
      </c>
    </row>
    <row r="5376" spans="2:5" x14ac:dyDescent="0.3">
      <c r="B5376" s="36">
        <v>2015</v>
      </c>
      <c r="C5376" s="31">
        <v>23578.643216080403</v>
      </c>
      <c r="D5376" s="33">
        <v>99.569877273202337</v>
      </c>
      <c r="E5376" s="34">
        <v>199</v>
      </c>
    </row>
    <row r="5377" spans="2:5" x14ac:dyDescent="0.3">
      <c r="B5377" s="35" t="s">
        <v>811</v>
      </c>
      <c r="C5377" s="31">
        <v>8709.5094889910979</v>
      </c>
      <c r="D5377" s="33">
        <v>108.04455880274324</v>
      </c>
      <c r="E5377" s="34">
        <v>937</v>
      </c>
    </row>
    <row r="5378" spans="2:5" x14ac:dyDescent="0.3">
      <c r="B5378" s="36">
        <v>1996</v>
      </c>
      <c r="C5378" s="31">
        <v>700</v>
      </c>
      <c r="D5378" s="33">
        <v>200</v>
      </c>
      <c r="E5378" s="34">
        <v>1</v>
      </c>
    </row>
    <row r="5379" spans="2:5" x14ac:dyDescent="0.3">
      <c r="B5379" s="36">
        <v>1998</v>
      </c>
      <c r="C5379" s="31">
        <v>1183.3333333333333</v>
      </c>
      <c r="D5379" s="33">
        <v>74.133444101440929</v>
      </c>
      <c r="E5379" s="34">
        <v>3</v>
      </c>
    </row>
    <row r="5380" spans="2:5" x14ac:dyDescent="0.3">
      <c r="B5380" s="36">
        <v>2000</v>
      </c>
      <c r="C5380" s="31">
        <v>1000</v>
      </c>
      <c r="D5380" s="33">
        <v>114.95327102803738</v>
      </c>
      <c r="E5380" s="34">
        <v>2</v>
      </c>
    </row>
    <row r="5381" spans="2:5" x14ac:dyDescent="0.3">
      <c r="B5381" s="36">
        <v>2002</v>
      </c>
      <c r="C5381" s="31">
        <v>3472.9166666666665</v>
      </c>
      <c r="D5381" s="33">
        <v>105.67408278141261</v>
      </c>
      <c r="E5381" s="34">
        <v>24</v>
      </c>
    </row>
    <row r="5382" spans="2:5" x14ac:dyDescent="0.3">
      <c r="B5382" s="36">
        <v>2003</v>
      </c>
      <c r="C5382" s="31">
        <v>2255.5555555555557</v>
      </c>
      <c r="D5382" s="33">
        <v>114.42060583664475</v>
      </c>
      <c r="E5382" s="34">
        <v>9</v>
      </c>
    </row>
    <row r="5383" spans="2:5" x14ac:dyDescent="0.3">
      <c r="B5383" s="36">
        <v>2004</v>
      </c>
      <c r="C5383" s="31">
        <v>6961.0294117647063</v>
      </c>
      <c r="D5383" s="33">
        <v>110.76912708551951</v>
      </c>
      <c r="E5383" s="34">
        <v>34</v>
      </c>
    </row>
    <row r="5384" spans="2:5" x14ac:dyDescent="0.3">
      <c r="B5384" s="36">
        <v>2005</v>
      </c>
      <c r="C5384" s="31">
        <v>7059.2105263157891</v>
      </c>
      <c r="D5384" s="33">
        <v>104.34754180112758</v>
      </c>
      <c r="E5384" s="34">
        <v>38</v>
      </c>
    </row>
    <row r="5385" spans="2:5" x14ac:dyDescent="0.3">
      <c r="B5385" s="36">
        <v>2006</v>
      </c>
      <c r="C5385" s="31">
        <v>8099.8</v>
      </c>
      <c r="D5385" s="33">
        <v>111.10912519678214</v>
      </c>
      <c r="E5385" s="34">
        <v>50</v>
      </c>
    </row>
    <row r="5386" spans="2:5" x14ac:dyDescent="0.3">
      <c r="B5386" s="36">
        <v>2007</v>
      </c>
      <c r="C5386" s="31">
        <v>10123.255813953489</v>
      </c>
      <c r="D5386" s="33">
        <v>105.05865614187756</v>
      </c>
      <c r="E5386" s="34">
        <v>43</v>
      </c>
    </row>
    <row r="5387" spans="2:5" x14ac:dyDescent="0.3">
      <c r="B5387" s="36">
        <v>2008</v>
      </c>
      <c r="C5387" s="31">
        <v>9432.7956989247305</v>
      </c>
      <c r="D5387" s="33">
        <v>97.033074715351063</v>
      </c>
      <c r="E5387" s="34">
        <v>93</v>
      </c>
    </row>
    <row r="5388" spans="2:5" x14ac:dyDescent="0.3">
      <c r="B5388" s="36">
        <v>2009</v>
      </c>
      <c r="C5388" s="31">
        <v>11196.666666666666</v>
      </c>
      <c r="D5388" s="33">
        <v>101.11302340902492</v>
      </c>
      <c r="E5388" s="34">
        <v>45</v>
      </c>
    </row>
    <row r="5389" spans="2:5" x14ac:dyDescent="0.3">
      <c r="B5389" s="36">
        <v>2010</v>
      </c>
      <c r="C5389" s="31">
        <v>12281.707317073171</v>
      </c>
      <c r="D5389" s="33">
        <v>95.989197185249736</v>
      </c>
      <c r="E5389" s="34">
        <v>41</v>
      </c>
    </row>
    <row r="5390" spans="2:5" x14ac:dyDescent="0.3">
      <c r="B5390" s="36">
        <v>2011</v>
      </c>
      <c r="C5390" s="31">
        <v>16519.426751592357</v>
      </c>
      <c r="D5390" s="33">
        <v>98.739129552232086</v>
      </c>
      <c r="E5390" s="34">
        <v>157</v>
      </c>
    </row>
    <row r="5391" spans="2:5" x14ac:dyDescent="0.3">
      <c r="B5391" s="36">
        <v>2012</v>
      </c>
      <c r="C5391" s="31">
        <v>16228.328671328671</v>
      </c>
      <c r="D5391" s="33">
        <v>98.016497300920207</v>
      </c>
      <c r="E5391" s="34">
        <v>143</v>
      </c>
    </row>
    <row r="5392" spans="2:5" x14ac:dyDescent="0.3">
      <c r="B5392" s="36">
        <v>2013</v>
      </c>
      <c r="C5392" s="31">
        <v>15666.981132075472</v>
      </c>
      <c r="D5392" s="33">
        <v>98.327611930194649</v>
      </c>
      <c r="E5392" s="34">
        <v>53</v>
      </c>
    </row>
    <row r="5393" spans="2:5" x14ac:dyDescent="0.3">
      <c r="B5393" s="36">
        <v>2014</v>
      </c>
      <c r="C5393" s="31">
        <v>17171.144278606964</v>
      </c>
      <c r="D5393" s="33">
        <v>99.028552778077056</v>
      </c>
      <c r="E5393" s="34">
        <v>201</v>
      </c>
    </row>
    <row r="5394" spans="2:5" x14ac:dyDescent="0.3">
      <c r="B5394" s="35" t="s">
        <v>812</v>
      </c>
      <c r="C5394" s="31">
        <v>26253.080286168522</v>
      </c>
      <c r="D5394" s="33">
        <v>99.766221854033063</v>
      </c>
      <c r="E5394" s="34">
        <v>108</v>
      </c>
    </row>
    <row r="5395" spans="2:5" x14ac:dyDescent="0.3">
      <c r="B5395" s="36">
        <v>2013</v>
      </c>
      <c r="C5395" s="31">
        <v>25613.513513513513</v>
      </c>
      <c r="D5395" s="33">
        <v>99.701347934588739</v>
      </c>
      <c r="E5395" s="34">
        <v>74</v>
      </c>
    </row>
    <row r="5396" spans="2:5" x14ac:dyDescent="0.3">
      <c r="B5396" s="36">
        <v>2014</v>
      </c>
      <c r="C5396" s="31">
        <v>26892.647058823528</v>
      </c>
      <c r="D5396" s="33">
        <v>99.831095773477372</v>
      </c>
      <c r="E5396" s="34">
        <v>34</v>
      </c>
    </row>
    <row r="5397" spans="2:5" x14ac:dyDescent="0.3">
      <c r="B5397" s="35" t="s">
        <v>813</v>
      </c>
      <c r="C5397" s="31">
        <v>6584.5212803221821</v>
      </c>
      <c r="D5397" s="33">
        <v>100.43734974490893</v>
      </c>
      <c r="E5397" s="34">
        <v>1119</v>
      </c>
    </row>
    <row r="5398" spans="2:5" x14ac:dyDescent="0.3">
      <c r="B5398" s="36">
        <v>1995</v>
      </c>
      <c r="C5398" s="31">
        <v>555</v>
      </c>
      <c r="D5398" s="33">
        <v>117.44277360066833</v>
      </c>
      <c r="E5398" s="34">
        <v>5</v>
      </c>
    </row>
    <row r="5399" spans="2:5" x14ac:dyDescent="0.3">
      <c r="B5399" s="36">
        <v>1996</v>
      </c>
      <c r="C5399" s="31">
        <v>912.5</v>
      </c>
      <c r="D5399" s="33">
        <v>95.071773520049376</v>
      </c>
      <c r="E5399" s="34">
        <v>8</v>
      </c>
    </row>
    <row r="5400" spans="2:5" x14ac:dyDescent="0.3">
      <c r="B5400" s="36">
        <v>1997</v>
      </c>
      <c r="C5400" s="31">
        <v>866.66666666666663</v>
      </c>
      <c r="D5400" s="33">
        <v>83.516163337397145</v>
      </c>
      <c r="E5400" s="34">
        <v>15</v>
      </c>
    </row>
    <row r="5401" spans="2:5" x14ac:dyDescent="0.3">
      <c r="B5401" s="36">
        <v>1998</v>
      </c>
      <c r="C5401" s="31">
        <v>1210</v>
      </c>
      <c r="D5401" s="33">
        <v>103.02361907790409</v>
      </c>
      <c r="E5401" s="34">
        <v>11</v>
      </c>
    </row>
    <row r="5402" spans="2:5" x14ac:dyDescent="0.3">
      <c r="B5402" s="36">
        <v>1999</v>
      </c>
      <c r="C5402" s="31">
        <v>1176.3157894736842</v>
      </c>
      <c r="D5402" s="33">
        <v>92.40959423327989</v>
      </c>
      <c r="E5402" s="34">
        <v>19</v>
      </c>
    </row>
    <row r="5403" spans="2:5" x14ac:dyDescent="0.3">
      <c r="B5403" s="36">
        <v>2000</v>
      </c>
      <c r="C5403" s="31">
        <v>1340</v>
      </c>
      <c r="D5403" s="33">
        <v>112.06911545575046</v>
      </c>
      <c r="E5403" s="34">
        <v>5</v>
      </c>
    </row>
    <row r="5404" spans="2:5" x14ac:dyDescent="0.3">
      <c r="B5404" s="36">
        <v>2001</v>
      </c>
      <c r="C5404" s="31">
        <v>1400</v>
      </c>
      <c r="D5404" s="33">
        <v>116.08279471205384</v>
      </c>
      <c r="E5404" s="34">
        <v>11</v>
      </c>
    </row>
    <row r="5405" spans="2:5" x14ac:dyDescent="0.3">
      <c r="B5405" s="36">
        <v>2002</v>
      </c>
      <c r="C5405" s="31">
        <v>1933.3333333333333</v>
      </c>
      <c r="D5405" s="33">
        <v>91.404450124488179</v>
      </c>
      <c r="E5405" s="34">
        <v>6</v>
      </c>
    </row>
    <row r="5406" spans="2:5" x14ac:dyDescent="0.3">
      <c r="B5406" s="36">
        <v>2003</v>
      </c>
      <c r="C5406" s="31">
        <v>2257.6923076923076</v>
      </c>
      <c r="D5406" s="33">
        <v>119.83360380874001</v>
      </c>
      <c r="E5406" s="34">
        <v>13</v>
      </c>
    </row>
    <row r="5407" spans="2:5" x14ac:dyDescent="0.3">
      <c r="B5407" s="36">
        <v>2004</v>
      </c>
      <c r="C5407" s="31">
        <v>2390.909090909091</v>
      </c>
      <c r="D5407" s="33">
        <v>92.412901379106714</v>
      </c>
      <c r="E5407" s="34">
        <v>11</v>
      </c>
    </row>
    <row r="5408" spans="2:5" x14ac:dyDescent="0.3">
      <c r="B5408" s="36">
        <v>2005</v>
      </c>
      <c r="C5408" s="31">
        <v>4555.1282051282051</v>
      </c>
      <c r="D5408" s="33">
        <v>98.10396567884095</v>
      </c>
      <c r="E5408" s="34">
        <v>39</v>
      </c>
    </row>
    <row r="5409" spans="2:5" x14ac:dyDescent="0.3">
      <c r="B5409" s="36">
        <v>2006</v>
      </c>
      <c r="C5409" s="31">
        <v>6090</v>
      </c>
      <c r="D5409" s="33">
        <v>97.853139074902501</v>
      </c>
      <c r="E5409" s="34">
        <v>25</v>
      </c>
    </row>
    <row r="5410" spans="2:5" x14ac:dyDescent="0.3">
      <c r="B5410" s="36">
        <v>2007</v>
      </c>
      <c r="C5410" s="31">
        <v>5321.0526315789475</v>
      </c>
      <c r="D5410" s="33">
        <v>108.29018315167762</v>
      </c>
      <c r="E5410" s="34">
        <v>19</v>
      </c>
    </row>
    <row r="5411" spans="2:5" x14ac:dyDescent="0.3">
      <c r="B5411" s="36">
        <v>2008</v>
      </c>
      <c r="C5411" s="31">
        <v>7047.826086956522</v>
      </c>
      <c r="D5411" s="33">
        <v>96.789981671587825</v>
      </c>
      <c r="E5411" s="34">
        <v>23</v>
      </c>
    </row>
    <row r="5412" spans="2:5" x14ac:dyDescent="0.3">
      <c r="B5412" s="36">
        <v>2009</v>
      </c>
      <c r="C5412" s="31">
        <v>7470.3703703703704</v>
      </c>
      <c r="D5412" s="33">
        <v>94.445094889372768</v>
      </c>
      <c r="E5412" s="34">
        <v>27</v>
      </c>
    </row>
    <row r="5413" spans="2:5" x14ac:dyDescent="0.3">
      <c r="B5413" s="36">
        <v>2010</v>
      </c>
      <c r="C5413" s="31">
        <v>9364.7058823529405</v>
      </c>
      <c r="D5413" s="33">
        <v>97.965352716871962</v>
      </c>
      <c r="E5413" s="34">
        <v>34</v>
      </c>
    </row>
    <row r="5414" spans="2:5" x14ac:dyDescent="0.3">
      <c r="B5414" s="36">
        <v>2011</v>
      </c>
      <c r="C5414" s="31">
        <v>11812.271929824561</v>
      </c>
      <c r="D5414" s="33">
        <v>98.48670501519841</v>
      </c>
      <c r="E5414" s="34">
        <v>114</v>
      </c>
    </row>
    <row r="5415" spans="2:5" x14ac:dyDescent="0.3">
      <c r="B5415" s="36">
        <v>2012</v>
      </c>
      <c r="C5415" s="31">
        <v>13736.918604651162</v>
      </c>
      <c r="D5415" s="33">
        <v>98.277812417696609</v>
      </c>
      <c r="E5415" s="34">
        <v>172</v>
      </c>
    </row>
    <row r="5416" spans="2:5" x14ac:dyDescent="0.3">
      <c r="B5416" s="36">
        <v>2013</v>
      </c>
      <c r="C5416" s="31">
        <v>14867.912162162162</v>
      </c>
      <c r="D5416" s="33">
        <v>100.10657181344355</v>
      </c>
      <c r="E5416" s="34">
        <v>148</v>
      </c>
    </row>
    <row r="5417" spans="2:5" x14ac:dyDescent="0.3">
      <c r="B5417" s="36">
        <v>2014</v>
      </c>
      <c r="C5417" s="31">
        <v>18866.343825665859</v>
      </c>
      <c r="D5417" s="33">
        <v>99.430166588578629</v>
      </c>
      <c r="E5417" s="34">
        <v>413</v>
      </c>
    </row>
    <row r="5418" spans="2:5" x14ac:dyDescent="0.3">
      <c r="B5418" s="36">
        <v>2015</v>
      </c>
      <c r="C5418" s="31">
        <v>25100</v>
      </c>
      <c r="D5418" s="33">
        <v>96.168582375478934</v>
      </c>
      <c r="E5418" s="34">
        <v>1</v>
      </c>
    </row>
    <row r="5419" spans="2:5" x14ac:dyDescent="0.3">
      <c r="B5419" s="35" t="s">
        <v>814</v>
      </c>
      <c r="C5419" s="31">
        <v>10625.376577214211</v>
      </c>
      <c r="D5419" s="33">
        <v>102.04260068093635</v>
      </c>
      <c r="E5419" s="34">
        <v>1364</v>
      </c>
    </row>
    <row r="5420" spans="2:5" x14ac:dyDescent="0.3">
      <c r="B5420" s="36">
        <v>2000</v>
      </c>
      <c r="C5420" s="31">
        <v>1811.5384615384614</v>
      </c>
      <c r="D5420" s="33">
        <v>104.95125579541718</v>
      </c>
      <c r="E5420" s="34">
        <v>26</v>
      </c>
    </row>
    <row r="5421" spans="2:5" x14ac:dyDescent="0.3">
      <c r="B5421" s="36">
        <v>2001</v>
      </c>
      <c r="C5421" s="31">
        <v>1819.6428571428571</v>
      </c>
      <c r="D5421" s="33">
        <v>101.89235308685139</v>
      </c>
      <c r="E5421" s="34">
        <v>28</v>
      </c>
    </row>
    <row r="5422" spans="2:5" x14ac:dyDescent="0.3">
      <c r="B5422" s="36">
        <v>2002</v>
      </c>
      <c r="C5422" s="31">
        <v>2774.0740740740739</v>
      </c>
      <c r="D5422" s="33">
        <v>114.61695340167024</v>
      </c>
      <c r="E5422" s="34">
        <v>27</v>
      </c>
    </row>
    <row r="5423" spans="2:5" x14ac:dyDescent="0.3">
      <c r="B5423" s="36">
        <v>2003</v>
      </c>
      <c r="C5423" s="31">
        <v>2898</v>
      </c>
      <c r="D5423" s="33">
        <v>101.84573877172851</v>
      </c>
      <c r="E5423" s="34">
        <v>25</v>
      </c>
    </row>
    <row r="5424" spans="2:5" x14ac:dyDescent="0.3">
      <c r="B5424" s="36">
        <v>2004</v>
      </c>
      <c r="C5424" s="31">
        <v>3343.3333333333335</v>
      </c>
      <c r="D5424" s="33">
        <v>91.790929405213333</v>
      </c>
      <c r="E5424" s="34">
        <v>30</v>
      </c>
    </row>
    <row r="5425" spans="2:5" x14ac:dyDescent="0.3">
      <c r="B5425" s="36">
        <v>2005</v>
      </c>
      <c r="C5425" s="31">
        <v>5526.7605633802814</v>
      </c>
      <c r="D5425" s="33">
        <v>102.4793514184497</v>
      </c>
      <c r="E5425" s="34">
        <v>71</v>
      </c>
    </row>
    <row r="5426" spans="2:5" x14ac:dyDescent="0.3">
      <c r="B5426" s="36">
        <v>2006</v>
      </c>
      <c r="C5426" s="31">
        <v>6016.666666666667</v>
      </c>
      <c r="D5426" s="33">
        <v>95.390183166626784</v>
      </c>
      <c r="E5426" s="34">
        <v>57</v>
      </c>
    </row>
    <row r="5427" spans="2:5" x14ac:dyDescent="0.3">
      <c r="B5427" s="36">
        <v>2007</v>
      </c>
      <c r="C5427" s="31">
        <v>5360.9375</v>
      </c>
      <c r="D5427" s="33">
        <v>93.876812120043141</v>
      </c>
      <c r="E5427" s="34">
        <v>32</v>
      </c>
    </row>
    <row r="5428" spans="2:5" x14ac:dyDescent="0.3">
      <c r="B5428" s="36">
        <v>2008</v>
      </c>
      <c r="C5428" s="31">
        <v>7633.0508474576272</v>
      </c>
      <c r="D5428" s="33">
        <v>96.663306432293084</v>
      </c>
      <c r="E5428" s="34">
        <v>59</v>
      </c>
    </row>
    <row r="5429" spans="2:5" x14ac:dyDescent="0.3">
      <c r="B5429" s="36">
        <v>2009</v>
      </c>
      <c r="C5429" s="31">
        <v>10415</v>
      </c>
      <c r="D5429" s="33">
        <v>103.94629590296037</v>
      </c>
      <c r="E5429" s="34">
        <v>20</v>
      </c>
    </row>
    <row r="5430" spans="2:5" x14ac:dyDescent="0.3">
      <c r="B5430" s="36">
        <v>2010</v>
      </c>
      <c r="C5430" s="31">
        <v>12278.947368421053</v>
      </c>
      <c r="D5430" s="33">
        <v>105.31718353801261</v>
      </c>
      <c r="E5430" s="34">
        <v>38</v>
      </c>
    </row>
    <row r="5431" spans="2:5" x14ac:dyDescent="0.3">
      <c r="B5431" s="36">
        <v>2011</v>
      </c>
      <c r="C5431" s="31">
        <v>15509.642857142857</v>
      </c>
      <c r="D5431" s="33">
        <v>99.258640164802273</v>
      </c>
      <c r="E5431" s="34">
        <v>140</v>
      </c>
    </row>
    <row r="5432" spans="2:5" x14ac:dyDescent="0.3">
      <c r="B5432" s="36">
        <v>2012</v>
      </c>
      <c r="C5432" s="31">
        <v>16885.074626865673</v>
      </c>
      <c r="D5432" s="33">
        <v>100.02311745233432</v>
      </c>
      <c r="E5432" s="34">
        <v>134</v>
      </c>
    </row>
    <row r="5433" spans="2:5" x14ac:dyDescent="0.3">
      <c r="B5433" s="36">
        <v>2013</v>
      </c>
      <c r="C5433" s="31">
        <v>19933.548387096773</v>
      </c>
      <c r="D5433" s="33">
        <v>98.894064946230642</v>
      </c>
      <c r="E5433" s="34">
        <v>155</v>
      </c>
    </row>
    <row r="5434" spans="2:5" x14ac:dyDescent="0.3">
      <c r="B5434" s="36">
        <v>2014</v>
      </c>
      <c r="C5434" s="31">
        <v>23799.807692307691</v>
      </c>
      <c r="D5434" s="33">
        <v>100.73898401120888</v>
      </c>
      <c r="E5434" s="34">
        <v>520</v>
      </c>
    </row>
    <row r="5435" spans="2:5" x14ac:dyDescent="0.3">
      <c r="B5435" s="36">
        <v>2015</v>
      </c>
      <c r="C5435" s="31">
        <v>34000</v>
      </c>
      <c r="D5435" s="33">
        <v>120.99644128113879</v>
      </c>
      <c r="E5435" s="34">
        <v>2</v>
      </c>
    </row>
    <row r="5436" spans="2:5" x14ac:dyDescent="0.3">
      <c r="B5436" s="35" t="s">
        <v>815</v>
      </c>
      <c r="C5436" s="31">
        <v>18305.168308702789</v>
      </c>
      <c r="D5436" s="33">
        <v>101.80071950695734</v>
      </c>
      <c r="E5436" s="34">
        <v>70</v>
      </c>
    </row>
    <row r="5437" spans="2:5" x14ac:dyDescent="0.3">
      <c r="B5437" s="36">
        <v>2008</v>
      </c>
      <c r="C5437" s="31">
        <v>9510.3448275862065</v>
      </c>
      <c r="D5437" s="33">
        <v>104.21305140426787</v>
      </c>
      <c r="E5437" s="34">
        <v>29</v>
      </c>
    </row>
    <row r="5438" spans="2:5" x14ac:dyDescent="0.3">
      <c r="B5438" s="36">
        <v>2009</v>
      </c>
      <c r="C5438" s="31">
        <v>10950</v>
      </c>
      <c r="D5438" s="33">
        <v>101.88299933388494</v>
      </c>
      <c r="E5438" s="34">
        <v>10</v>
      </c>
    </row>
    <row r="5439" spans="2:5" x14ac:dyDescent="0.3">
      <c r="B5439" s="36">
        <v>2010</v>
      </c>
      <c r="C5439" s="31">
        <v>15100</v>
      </c>
      <c r="D5439" s="33">
        <v>111.49085456423025</v>
      </c>
      <c r="E5439" s="34">
        <v>2</v>
      </c>
    </row>
    <row r="5440" spans="2:5" x14ac:dyDescent="0.3">
      <c r="B5440" s="36">
        <v>2011</v>
      </c>
      <c r="C5440" s="31">
        <v>18337.5</v>
      </c>
      <c r="D5440" s="33">
        <v>100.64409417888089</v>
      </c>
      <c r="E5440" s="34">
        <v>8</v>
      </c>
    </row>
    <row r="5441" spans="2:5" x14ac:dyDescent="0.3">
      <c r="B5441" s="36">
        <v>2012</v>
      </c>
      <c r="C5441" s="31">
        <v>20758.333333333332</v>
      </c>
      <c r="D5441" s="33">
        <v>97.770087188395166</v>
      </c>
      <c r="E5441" s="34">
        <v>6</v>
      </c>
    </row>
    <row r="5442" spans="2:5" x14ac:dyDescent="0.3">
      <c r="B5442" s="36">
        <v>2013</v>
      </c>
      <c r="C5442" s="31">
        <v>23920</v>
      </c>
      <c r="D5442" s="33">
        <v>97.533512158991215</v>
      </c>
      <c r="E5442" s="34">
        <v>5</v>
      </c>
    </row>
    <row r="5443" spans="2:5" x14ac:dyDescent="0.3">
      <c r="B5443" s="36">
        <v>2014</v>
      </c>
      <c r="C5443" s="31">
        <v>29560</v>
      </c>
      <c r="D5443" s="33">
        <v>99.070437720051032</v>
      </c>
      <c r="E5443" s="34">
        <v>10</v>
      </c>
    </row>
    <row r="5444" spans="2:5" x14ac:dyDescent="0.3">
      <c r="B5444" s="35" t="s">
        <v>816</v>
      </c>
      <c r="C5444" s="31">
        <v>29900</v>
      </c>
      <c r="D5444" s="33">
        <v>98.179662418189693</v>
      </c>
      <c r="E5444" s="34">
        <v>33</v>
      </c>
    </row>
    <row r="5445" spans="2:5" x14ac:dyDescent="0.3">
      <c r="B5445" s="36">
        <v>2015</v>
      </c>
      <c r="C5445" s="31">
        <v>29900</v>
      </c>
      <c r="D5445" s="33">
        <v>98.179662418189693</v>
      </c>
      <c r="E5445" s="34">
        <v>33</v>
      </c>
    </row>
    <row r="5446" spans="2:5" x14ac:dyDescent="0.3">
      <c r="B5446" s="35" t="s">
        <v>817</v>
      </c>
      <c r="C5446" s="31">
        <v>20680.771276595744</v>
      </c>
      <c r="D5446" s="33">
        <v>99.419676062725685</v>
      </c>
      <c r="E5446" s="34">
        <v>199</v>
      </c>
    </row>
    <row r="5447" spans="2:5" x14ac:dyDescent="0.3">
      <c r="B5447" s="36">
        <v>2013</v>
      </c>
      <c r="C5447" s="31">
        <v>20084.042553191488</v>
      </c>
      <c r="D5447" s="33">
        <v>98.952922205477336</v>
      </c>
      <c r="E5447" s="34">
        <v>47</v>
      </c>
    </row>
    <row r="5448" spans="2:5" x14ac:dyDescent="0.3">
      <c r="B5448" s="36">
        <v>2014</v>
      </c>
      <c r="C5448" s="31">
        <v>21277.5</v>
      </c>
      <c r="D5448" s="33">
        <v>99.886429919974034</v>
      </c>
      <c r="E5448" s="34">
        <v>152</v>
      </c>
    </row>
    <row r="5449" spans="2:5" x14ac:dyDescent="0.3">
      <c r="B5449" s="32" t="s">
        <v>57</v>
      </c>
      <c r="C5449" s="31">
        <v>3555.2882407053785</v>
      </c>
      <c r="D5449" s="33">
        <v>105.54698322074179</v>
      </c>
      <c r="E5449" s="34">
        <v>1030</v>
      </c>
    </row>
    <row r="5450" spans="2:5" x14ac:dyDescent="0.3">
      <c r="B5450" s="35" t="s">
        <v>818</v>
      </c>
      <c r="C5450" s="31">
        <v>1390.8333333333333</v>
      </c>
      <c r="D5450" s="33">
        <v>112.60612989719159</v>
      </c>
      <c r="E5450" s="34">
        <v>22</v>
      </c>
    </row>
    <row r="5451" spans="2:5" x14ac:dyDescent="0.3">
      <c r="B5451" s="36">
        <v>2002</v>
      </c>
      <c r="C5451" s="31">
        <v>1100</v>
      </c>
      <c r="D5451" s="33">
        <v>100</v>
      </c>
      <c r="E5451" s="34">
        <v>1</v>
      </c>
    </row>
    <row r="5452" spans="2:5" x14ac:dyDescent="0.3">
      <c r="B5452" s="36">
        <v>2003</v>
      </c>
      <c r="C5452" s="31">
        <v>1120</v>
      </c>
      <c r="D5452" s="33">
        <v>115.54915003695491</v>
      </c>
      <c r="E5452" s="34">
        <v>5</v>
      </c>
    </row>
    <row r="5453" spans="2:5" x14ac:dyDescent="0.3">
      <c r="B5453" s="36">
        <v>2004</v>
      </c>
      <c r="C5453" s="31">
        <v>1450</v>
      </c>
      <c r="D5453" s="33">
        <v>116.43163233243246</v>
      </c>
      <c r="E5453" s="34">
        <v>6</v>
      </c>
    </row>
    <row r="5454" spans="2:5" x14ac:dyDescent="0.3">
      <c r="B5454" s="36">
        <v>2005</v>
      </c>
      <c r="C5454" s="31">
        <v>1450</v>
      </c>
      <c r="D5454" s="33">
        <v>84.368263315631737</v>
      </c>
      <c r="E5454" s="34">
        <v>4</v>
      </c>
    </row>
    <row r="5455" spans="2:5" x14ac:dyDescent="0.3">
      <c r="B5455" s="36">
        <v>2006</v>
      </c>
      <c r="C5455" s="31">
        <v>1375</v>
      </c>
      <c r="D5455" s="33">
        <v>167.2093023255814</v>
      </c>
      <c r="E5455" s="34">
        <v>4</v>
      </c>
    </row>
    <row r="5456" spans="2:5" x14ac:dyDescent="0.3">
      <c r="B5456" s="36">
        <v>2007</v>
      </c>
      <c r="C5456" s="31">
        <v>1850</v>
      </c>
      <c r="D5456" s="33">
        <v>92.078431372549034</v>
      </c>
      <c r="E5456" s="34">
        <v>2</v>
      </c>
    </row>
    <row r="5457" spans="2:5" x14ac:dyDescent="0.3">
      <c r="B5457" s="35" t="s">
        <v>819</v>
      </c>
      <c r="C5457" s="31">
        <v>14850</v>
      </c>
      <c r="D5457" s="33">
        <v>100.56380638063806</v>
      </c>
      <c r="E5457" s="34">
        <v>2</v>
      </c>
    </row>
    <row r="5458" spans="2:5" x14ac:dyDescent="0.3">
      <c r="B5458" s="36">
        <v>2012</v>
      </c>
      <c r="C5458" s="31">
        <v>14850</v>
      </c>
      <c r="D5458" s="33">
        <v>100.56380638063806</v>
      </c>
      <c r="E5458" s="34">
        <v>2</v>
      </c>
    </row>
    <row r="5459" spans="2:5" x14ac:dyDescent="0.3">
      <c r="B5459" s="35" t="s">
        <v>820</v>
      </c>
      <c r="C5459" s="31">
        <v>575</v>
      </c>
      <c r="D5459" s="33">
        <v>203.03030303030306</v>
      </c>
      <c r="E5459" s="34">
        <v>3</v>
      </c>
    </row>
    <row r="5460" spans="2:5" x14ac:dyDescent="0.3">
      <c r="B5460" s="36">
        <v>2000</v>
      </c>
      <c r="C5460" s="31">
        <v>400</v>
      </c>
      <c r="D5460" s="33">
        <v>88.888888888888886</v>
      </c>
      <c r="E5460" s="34">
        <v>1</v>
      </c>
    </row>
    <row r="5461" spans="2:5" x14ac:dyDescent="0.3">
      <c r="B5461" s="36">
        <v>2001</v>
      </c>
      <c r="C5461" s="31">
        <v>750</v>
      </c>
      <c r="D5461" s="33">
        <v>317.17171717171721</v>
      </c>
      <c r="E5461" s="34">
        <v>2</v>
      </c>
    </row>
    <row r="5462" spans="2:5" x14ac:dyDescent="0.3">
      <c r="B5462" s="35" t="s">
        <v>821</v>
      </c>
      <c r="C5462" s="31">
        <v>1449.6487260955728</v>
      </c>
      <c r="D5462" s="33">
        <v>99.433723013203149</v>
      </c>
      <c r="E5462" s="34">
        <v>229</v>
      </c>
    </row>
    <row r="5463" spans="2:5" x14ac:dyDescent="0.3">
      <c r="B5463" s="36">
        <v>2004</v>
      </c>
      <c r="C5463" s="31">
        <v>1258.695652173913</v>
      </c>
      <c r="D5463" s="33">
        <v>93.930526047002999</v>
      </c>
      <c r="E5463" s="34">
        <v>23</v>
      </c>
    </row>
    <row r="5464" spans="2:5" x14ac:dyDescent="0.3">
      <c r="B5464" s="36">
        <v>2005</v>
      </c>
      <c r="C5464" s="31">
        <v>1181.4285714285713</v>
      </c>
      <c r="D5464" s="33">
        <v>101.39650137396676</v>
      </c>
      <c r="E5464" s="34">
        <v>35</v>
      </c>
    </row>
    <row r="5465" spans="2:5" x14ac:dyDescent="0.3">
      <c r="B5465" s="36">
        <v>2006</v>
      </c>
      <c r="C5465" s="31">
        <v>1454.6511627906978</v>
      </c>
      <c r="D5465" s="33">
        <v>102.9027463723752</v>
      </c>
      <c r="E5465" s="34">
        <v>43</v>
      </c>
    </row>
    <row r="5466" spans="2:5" x14ac:dyDescent="0.3">
      <c r="B5466" s="36">
        <v>2007</v>
      </c>
      <c r="C5466" s="31">
        <v>1538.013698630137</v>
      </c>
      <c r="D5466" s="33">
        <v>94.903555395586409</v>
      </c>
      <c r="E5466" s="34">
        <v>73</v>
      </c>
    </row>
    <row r="5467" spans="2:5" x14ac:dyDescent="0.3">
      <c r="B5467" s="36">
        <v>2008</v>
      </c>
      <c r="C5467" s="31">
        <v>1815.4545454545455</v>
      </c>
      <c r="D5467" s="33">
        <v>104.03528587708441</v>
      </c>
      <c r="E5467" s="34">
        <v>55</v>
      </c>
    </row>
    <row r="5468" spans="2:5" x14ac:dyDescent="0.3">
      <c r="B5468" s="35" t="s">
        <v>275</v>
      </c>
      <c r="C5468" s="31">
        <v>8850</v>
      </c>
      <c r="D5468" s="33">
        <v>100.02820510754204</v>
      </c>
      <c r="E5468" s="34">
        <v>2</v>
      </c>
    </row>
    <row r="5469" spans="2:5" x14ac:dyDescent="0.3">
      <c r="B5469" s="36">
        <v>2012</v>
      </c>
      <c r="C5469" s="31">
        <v>8850</v>
      </c>
      <c r="D5469" s="33">
        <v>100.02820510754204</v>
      </c>
      <c r="E5469" s="34">
        <v>2</v>
      </c>
    </row>
    <row r="5470" spans="2:5" x14ac:dyDescent="0.3">
      <c r="B5470" s="35" t="s">
        <v>822</v>
      </c>
      <c r="C5470" s="31">
        <v>4619.2488316836143</v>
      </c>
      <c r="D5470" s="33">
        <v>102.47632922321421</v>
      </c>
      <c r="E5470" s="34">
        <v>188</v>
      </c>
    </row>
    <row r="5471" spans="2:5" x14ac:dyDescent="0.3">
      <c r="B5471" s="36">
        <v>1999</v>
      </c>
      <c r="C5471" s="31">
        <v>1150</v>
      </c>
      <c r="D5471" s="33">
        <v>100.93949738534215</v>
      </c>
      <c r="E5471" s="34">
        <v>5</v>
      </c>
    </row>
    <row r="5472" spans="2:5" x14ac:dyDescent="0.3">
      <c r="B5472" s="36">
        <v>2000</v>
      </c>
      <c r="C5472" s="31">
        <v>1787.5</v>
      </c>
      <c r="D5472" s="33">
        <v>113.74282070730655</v>
      </c>
      <c r="E5472" s="34">
        <v>4</v>
      </c>
    </row>
    <row r="5473" spans="2:5" x14ac:dyDescent="0.3">
      <c r="B5473" s="36">
        <v>2001</v>
      </c>
      <c r="C5473" s="31">
        <v>1745</v>
      </c>
      <c r="D5473" s="33">
        <v>127.74184117598752</v>
      </c>
      <c r="E5473" s="34">
        <v>5</v>
      </c>
    </row>
    <row r="5474" spans="2:5" x14ac:dyDescent="0.3">
      <c r="B5474" s="36">
        <v>2002</v>
      </c>
      <c r="C5474" s="31">
        <v>1166.6666666666667</v>
      </c>
      <c r="D5474" s="33">
        <v>76.62247997790665</v>
      </c>
      <c r="E5474" s="34">
        <v>3</v>
      </c>
    </row>
    <row r="5475" spans="2:5" x14ac:dyDescent="0.3">
      <c r="B5475" s="36">
        <v>2003</v>
      </c>
      <c r="C5475" s="31">
        <v>2400</v>
      </c>
      <c r="D5475" s="33">
        <v>89.427676067953158</v>
      </c>
      <c r="E5475" s="34">
        <v>2</v>
      </c>
    </row>
    <row r="5476" spans="2:5" x14ac:dyDescent="0.3">
      <c r="B5476" s="36">
        <v>2004</v>
      </c>
      <c r="C5476" s="31">
        <v>2300</v>
      </c>
      <c r="D5476" s="33">
        <v>94.845360824742258</v>
      </c>
      <c r="E5476" s="34">
        <v>1</v>
      </c>
    </row>
    <row r="5477" spans="2:5" x14ac:dyDescent="0.3">
      <c r="B5477" s="36">
        <v>2005</v>
      </c>
      <c r="C5477" s="31">
        <v>2900</v>
      </c>
      <c r="D5477" s="33">
        <v>103.57142857142858</v>
      </c>
      <c r="E5477" s="34">
        <v>1</v>
      </c>
    </row>
    <row r="5478" spans="2:5" x14ac:dyDescent="0.3">
      <c r="B5478" s="36">
        <v>2006</v>
      </c>
      <c r="C5478" s="31">
        <v>3672.7272727272725</v>
      </c>
      <c r="D5478" s="33">
        <v>110.89436723392696</v>
      </c>
      <c r="E5478" s="34">
        <v>44</v>
      </c>
    </row>
    <row r="5479" spans="2:5" x14ac:dyDescent="0.3">
      <c r="B5479" s="36">
        <v>2007</v>
      </c>
      <c r="C5479" s="31">
        <v>4719.4444444444443</v>
      </c>
      <c r="D5479" s="33">
        <v>98.68064836251952</v>
      </c>
      <c r="E5479" s="34">
        <v>18</v>
      </c>
    </row>
    <row r="5480" spans="2:5" x14ac:dyDescent="0.3">
      <c r="B5480" s="36">
        <v>2008</v>
      </c>
      <c r="C5480" s="31">
        <v>4748.2142857142853</v>
      </c>
      <c r="D5480" s="33">
        <v>98.227672821518595</v>
      </c>
      <c r="E5480" s="34">
        <v>28</v>
      </c>
    </row>
    <row r="5481" spans="2:5" x14ac:dyDescent="0.3">
      <c r="B5481" s="36">
        <v>2009</v>
      </c>
      <c r="C5481" s="31">
        <v>5616.666666666667</v>
      </c>
      <c r="D5481" s="33">
        <v>101.39567951107205</v>
      </c>
      <c r="E5481" s="34">
        <v>6</v>
      </c>
    </row>
    <row r="5482" spans="2:5" x14ac:dyDescent="0.3">
      <c r="B5482" s="36">
        <v>2010</v>
      </c>
      <c r="C5482" s="31">
        <v>6491.304347826087</v>
      </c>
      <c r="D5482" s="33">
        <v>101.33797815616131</v>
      </c>
      <c r="E5482" s="34">
        <v>23</v>
      </c>
    </row>
    <row r="5483" spans="2:5" x14ac:dyDescent="0.3">
      <c r="B5483" s="36">
        <v>2011</v>
      </c>
      <c r="C5483" s="31">
        <v>9250</v>
      </c>
      <c r="D5483" s="33">
        <v>114.68067896614596</v>
      </c>
      <c r="E5483" s="34">
        <v>8</v>
      </c>
    </row>
    <row r="5484" spans="2:5" x14ac:dyDescent="0.3">
      <c r="B5484" s="36">
        <v>2012</v>
      </c>
      <c r="C5484" s="31">
        <v>9526.9230769230762</v>
      </c>
      <c r="D5484" s="33">
        <v>102.13510702157079</v>
      </c>
      <c r="E5484" s="34">
        <v>26</v>
      </c>
    </row>
    <row r="5485" spans="2:5" x14ac:dyDescent="0.3">
      <c r="B5485" s="36">
        <v>2013</v>
      </c>
      <c r="C5485" s="31">
        <v>11814.285714285714</v>
      </c>
      <c r="D5485" s="33">
        <v>102.9017015646311</v>
      </c>
      <c r="E5485" s="34">
        <v>14</v>
      </c>
    </row>
    <row r="5486" spans="2:5" x14ac:dyDescent="0.3">
      <c r="B5486" s="35" t="s">
        <v>823</v>
      </c>
      <c r="C5486" s="31">
        <v>8061.0119047619046</v>
      </c>
      <c r="D5486" s="33">
        <v>103.25897061732421</v>
      </c>
      <c r="E5486" s="34">
        <v>30</v>
      </c>
    </row>
    <row r="5487" spans="2:5" x14ac:dyDescent="0.3">
      <c r="B5487" s="36">
        <v>2010</v>
      </c>
      <c r="C5487" s="31">
        <v>6142.8571428571431</v>
      </c>
      <c r="D5487" s="33">
        <v>93.720697269778256</v>
      </c>
      <c r="E5487" s="34">
        <v>7</v>
      </c>
    </row>
    <row r="5488" spans="2:5" x14ac:dyDescent="0.3">
      <c r="B5488" s="36">
        <v>2011</v>
      </c>
      <c r="C5488" s="31">
        <v>8471.4285714285706</v>
      </c>
      <c r="D5488" s="33">
        <v>117.75000889487434</v>
      </c>
      <c r="E5488" s="34">
        <v>7</v>
      </c>
    </row>
    <row r="5489" spans="2:5" x14ac:dyDescent="0.3">
      <c r="B5489" s="36">
        <v>2012</v>
      </c>
      <c r="C5489" s="31">
        <v>9568.75</v>
      </c>
      <c r="D5489" s="33">
        <v>98.306205687320002</v>
      </c>
      <c r="E5489" s="34">
        <v>16</v>
      </c>
    </row>
    <row r="5490" spans="2:5" x14ac:dyDescent="0.3">
      <c r="B5490" s="35" t="s">
        <v>824</v>
      </c>
      <c r="C5490" s="31">
        <v>1599.9102870813397</v>
      </c>
      <c r="D5490" s="33">
        <v>86.599878620352612</v>
      </c>
      <c r="E5490" s="34">
        <v>40</v>
      </c>
    </row>
    <row r="5491" spans="2:5" x14ac:dyDescent="0.3">
      <c r="B5491" s="36">
        <v>2005</v>
      </c>
      <c r="C5491" s="31">
        <v>1450</v>
      </c>
      <c r="D5491" s="33">
        <v>63.120275886077323</v>
      </c>
      <c r="E5491" s="34">
        <v>4</v>
      </c>
    </row>
    <row r="5492" spans="2:5" x14ac:dyDescent="0.3">
      <c r="B5492" s="36">
        <v>2006</v>
      </c>
      <c r="C5492" s="31">
        <v>1525</v>
      </c>
      <c r="D5492" s="33">
        <v>91.258193921731461</v>
      </c>
      <c r="E5492" s="34">
        <v>6</v>
      </c>
    </row>
    <row r="5493" spans="2:5" x14ac:dyDescent="0.3">
      <c r="B5493" s="36">
        <v>2007</v>
      </c>
      <c r="C5493" s="31">
        <v>1747.3684210526317</v>
      </c>
      <c r="D5493" s="33">
        <v>96.860544187698096</v>
      </c>
      <c r="E5493" s="34">
        <v>19</v>
      </c>
    </row>
    <row r="5494" spans="2:5" x14ac:dyDescent="0.3">
      <c r="B5494" s="36">
        <v>2008</v>
      </c>
      <c r="C5494" s="31">
        <v>1677.2727272727273</v>
      </c>
      <c r="D5494" s="33">
        <v>95.160500485903583</v>
      </c>
      <c r="E5494" s="34">
        <v>11</v>
      </c>
    </row>
    <row r="5495" spans="2:5" x14ac:dyDescent="0.3">
      <c r="B5495" s="35" t="s">
        <v>825</v>
      </c>
      <c r="C5495" s="31">
        <v>1000</v>
      </c>
      <c r="D5495" s="33">
        <v>153.84615384615387</v>
      </c>
      <c r="E5495" s="34">
        <v>1</v>
      </c>
    </row>
    <row r="5496" spans="2:5" x14ac:dyDescent="0.3">
      <c r="B5496" s="36">
        <v>1996</v>
      </c>
      <c r="C5496" s="31">
        <v>1000</v>
      </c>
      <c r="D5496" s="33">
        <v>153.84615384615387</v>
      </c>
      <c r="E5496" s="34">
        <v>1</v>
      </c>
    </row>
    <row r="5497" spans="2:5" x14ac:dyDescent="0.3">
      <c r="B5497" s="35" t="s">
        <v>826</v>
      </c>
      <c r="C5497" s="31">
        <v>4903.3830197922571</v>
      </c>
      <c r="D5497" s="33">
        <v>107.05277977365505</v>
      </c>
      <c r="E5497" s="34">
        <v>278</v>
      </c>
    </row>
    <row r="5498" spans="2:5" x14ac:dyDescent="0.3">
      <c r="B5498" s="36">
        <v>2007</v>
      </c>
      <c r="C5498" s="31">
        <v>3675</v>
      </c>
      <c r="D5498" s="33">
        <v>136.15074594274577</v>
      </c>
      <c r="E5498" s="34">
        <v>8</v>
      </c>
    </row>
    <row r="5499" spans="2:5" x14ac:dyDescent="0.3">
      <c r="B5499" s="36">
        <v>2008</v>
      </c>
      <c r="C5499" s="31">
        <v>3309.1836734693879</v>
      </c>
      <c r="D5499" s="33">
        <v>104.03276917692848</v>
      </c>
      <c r="E5499" s="34">
        <v>49</v>
      </c>
    </row>
    <row r="5500" spans="2:5" x14ac:dyDescent="0.3">
      <c r="B5500" s="36">
        <v>2009</v>
      </c>
      <c r="C5500" s="31">
        <v>3973.7179487179487</v>
      </c>
      <c r="D5500" s="33">
        <v>104.08572270511367</v>
      </c>
      <c r="E5500" s="34">
        <v>39</v>
      </c>
    </row>
    <row r="5501" spans="2:5" x14ac:dyDescent="0.3">
      <c r="B5501" s="36">
        <v>2010</v>
      </c>
      <c r="C5501" s="31">
        <v>4321.6216216216217</v>
      </c>
      <c r="D5501" s="33">
        <v>106.38358164361505</v>
      </c>
      <c r="E5501" s="34">
        <v>37</v>
      </c>
    </row>
    <row r="5502" spans="2:5" x14ac:dyDescent="0.3">
      <c r="B5502" s="36">
        <v>2011</v>
      </c>
      <c r="C5502" s="31">
        <v>5331</v>
      </c>
      <c r="D5502" s="33">
        <v>101.65238329941262</v>
      </c>
      <c r="E5502" s="34">
        <v>50</v>
      </c>
    </row>
    <row r="5503" spans="2:5" x14ac:dyDescent="0.3">
      <c r="B5503" s="36">
        <v>2012</v>
      </c>
      <c r="C5503" s="31">
        <v>6310.5263157894733</v>
      </c>
      <c r="D5503" s="33">
        <v>99.149035916533606</v>
      </c>
      <c r="E5503" s="34">
        <v>57</v>
      </c>
    </row>
    <row r="5504" spans="2:5" x14ac:dyDescent="0.3">
      <c r="B5504" s="36">
        <v>2013</v>
      </c>
      <c r="C5504" s="31">
        <v>7402.6315789473683</v>
      </c>
      <c r="D5504" s="33">
        <v>97.915219731236164</v>
      </c>
      <c r="E5504" s="34">
        <v>38</v>
      </c>
    </row>
    <row r="5505" spans="2:5" x14ac:dyDescent="0.3">
      <c r="B5505" s="35" t="s">
        <v>827</v>
      </c>
      <c r="C5505" s="31">
        <v>1539.8148148148148</v>
      </c>
      <c r="D5505" s="33">
        <v>107.67938578659813</v>
      </c>
      <c r="E5505" s="34">
        <v>16</v>
      </c>
    </row>
    <row r="5506" spans="2:5" x14ac:dyDescent="0.3">
      <c r="B5506" s="36">
        <v>2004</v>
      </c>
      <c r="C5506" s="31">
        <v>2269.4444444444443</v>
      </c>
      <c r="D5506" s="33">
        <v>160.03180435498382</v>
      </c>
      <c r="E5506" s="34">
        <v>9</v>
      </c>
    </row>
    <row r="5507" spans="2:5" x14ac:dyDescent="0.3">
      <c r="B5507" s="36">
        <v>2005</v>
      </c>
      <c r="C5507" s="31">
        <v>1800</v>
      </c>
      <c r="D5507" s="33">
        <v>108.36583012899359</v>
      </c>
      <c r="E5507" s="34">
        <v>5</v>
      </c>
    </row>
    <row r="5508" spans="2:5" x14ac:dyDescent="0.3">
      <c r="B5508" s="36">
        <v>2006</v>
      </c>
      <c r="C5508" s="31">
        <v>550</v>
      </c>
      <c r="D5508" s="33">
        <v>54.640522875816991</v>
      </c>
      <c r="E5508" s="34">
        <v>2</v>
      </c>
    </row>
    <row r="5509" spans="2:5" x14ac:dyDescent="0.3">
      <c r="B5509" s="35" t="s">
        <v>828</v>
      </c>
      <c r="C5509" s="31">
        <v>1362.5</v>
      </c>
      <c r="D5509" s="33">
        <v>97.347492792999248</v>
      </c>
      <c r="E5509" s="34">
        <v>6</v>
      </c>
    </row>
    <row r="5510" spans="2:5" x14ac:dyDescent="0.3">
      <c r="B5510" s="36">
        <v>2002</v>
      </c>
      <c r="C5510" s="31">
        <v>1462.5</v>
      </c>
      <c r="D5510" s="33">
        <v>101.06704781704782</v>
      </c>
      <c r="E5510" s="34">
        <v>4</v>
      </c>
    </row>
    <row r="5511" spans="2:5" x14ac:dyDescent="0.3">
      <c r="B5511" s="36">
        <v>2004</v>
      </c>
      <c r="C5511" s="31">
        <v>1262.5</v>
      </c>
      <c r="D5511" s="33">
        <v>93.627937768950673</v>
      </c>
      <c r="E5511" s="34">
        <v>2</v>
      </c>
    </row>
    <row r="5512" spans="2:5" x14ac:dyDescent="0.3">
      <c r="B5512" s="35" t="s">
        <v>830</v>
      </c>
      <c r="C5512" s="31">
        <v>5167.9826433347562</v>
      </c>
      <c r="D5512" s="33">
        <v>103.42294412793349</v>
      </c>
      <c r="E5512" s="34">
        <v>142</v>
      </c>
    </row>
    <row r="5513" spans="2:5" x14ac:dyDescent="0.3">
      <c r="B5513" s="36">
        <v>2007</v>
      </c>
      <c r="C5513" s="31">
        <v>4006.060606060606</v>
      </c>
      <c r="D5513" s="33">
        <v>102.47388595088321</v>
      </c>
      <c r="E5513" s="34">
        <v>66</v>
      </c>
    </row>
    <row r="5514" spans="2:5" x14ac:dyDescent="0.3">
      <c r="B5514" s="36">
        <v>2008</v>
      </c>
      <c r="C5514" s="31">
        <v>4917.8873239436616</v>
      </c>
      <c r="D5514" s="33">
        <v>102.12777566807564</v>
      </c>
      <c r="E5514" s="34">
        <v>71</v>
      </c>
    </row>
    <row r="5515" spans="2:5" x14ac:dyDescent="0.3">
      <c r="B5515" s="36">
        <v>2009</v>
      </c>
      <c r="C5515" s="31">
        <v>6580</v>
      </c>
      <c r="D5515" s="33">
        <v>105.66717076484159</v>
      </c>
      <c r="E5515" s="34">
        <v>5</v>
      </c>
    </row>
    <row r="5516" spans="2:5" x14ac:dyDescent="0.3">
      <c r="B5516" s="35" t="s">
        <v>829</v>
      </c>
      <c r="C5516" s="31">
        <v>1879.2132867132868</v>
      </c>
      <c r="D5516" s="33">
        <v>87.212507625480683</v>
      </c>
      <c r="E5516" s="34">
        <v>71</v>
      </c>
    </row>
    <row r="5517" spans="2:5" x14ac:dyDescent="0.3">
      <c r="B5517" s="36">
        <v>2001</v>
      </c>
      <c r="C5517" s="31">
        <v>883.33333333333337</v>
      </c>
      <c r="D5517" s="33">
        <v>62.75576897425637</v>
      </c>
      <c r="E5517" s="34">
        <v>3</v>
      </c>
    </row>
    <row r="5518" spans="2:5" x14ac:dyDescent="0.3">
      <c r="B5518" s="36">
        <v>2002</v>
      </c>
      <c r="C5518" s="31">
        <v>1540.909090909091</v>
      </c>
      <c r="D5518" s="33">
        <v>100.50754355105305</v>
      </c>
      <c r="E5518" s="34">
        <v>11</v>
      </c>
    </row>
    <row r="5519" spans="2:5" x14ac:dyDescent="0.3">
      <c r="B5519" s="36">
        <v>2003</v>
      </c>
      <c r="C5519" s="31">
        <v>1640.909090909091</v>
      </c>
      <c r="D5519" s="33">
        <v>90.550189750084428</v>
      </c>
      <c r="E5519" s="34">
        <v>11</v>
      </c>
    </row>
    <row r="5520" spans="2:5" x14ac:dyDescent="0.3">
      <c r="B5520" s="36">
        <v>2004</v>
      </c>
      <c r="C5520" s="31">
        <v>1705</v>
      </c>
      <c r="D5520" s="33">
        <v>89.569371762452974</v>
      </c>
      <c r="E5520" s="34">
        <v>15</v>
      </c>
    </row>
    <row r="5521" spans="2:5" x14ac:dyDescent="0.3">
      <c r="B5521" s="36">
        <v>2005</v>
      </c>
      <c r="C5521" s="31">
        <v>2716.6666666666665</v>
      </c>
      <c r="D5521" s="33">
        <v>102.33662596827028</v>
      </c>
      <c r="E5521" s="34">
        <v>18</v>
      </c>
    </row>
    <row r="5522" spans="2:5" x14ac:dyDescent="0.3">
      <c r="B5522" s="36">
        <v>2006</v>
      </c>
      <c r="C5522" s="31">
        <v>2788.4615384615386</v>
      </c>
      <c r="D5522" s="33">
        <v>77.555545746766995</v>
      </c>
      <c r="E5522" s="34">
        <v>13</v>
      </c>
    </row>
    <row r="5523" spans="2:5" x14ac:dyDescent="0.3">
      <c r="B5523" s="32" t="s">
        <v>58</v>
      </c>
      <c r="C5523" s="31">
        <v>67858.055555555562</v>
      </c>
      <c r="D5523" s="33">
        <v>97.437859663144351</v>
      </c>
      <c r="E5523" s="34">
        <v>23</v>
      </c>
    </row>
    <row r="5524" spans="2:5" x14ac:dyDescent="0.3">
      <c r="B5524" s="35" t="s">
        <v>831</v>
      </c>
      <c r="C5524" s="31">
        <v>67858.055555555562</v>
      </c>
      <c r="D5524" s="33">
        <v>97.437859663144351</v>
      </c>
      <c r="E5524" s="34">
        <v>23</v>
      </c>
    </row>
    <row r="5525" spans="2:5" x14ac:dyDescent="0.3">
      <c r="B5525" s="36">
        <v>2013</v>
      </c>
      <c r="C5525" s="31">
        <v>66436.111111111109</v>
      </c>
      <c r="D5525" s="33">
        <v>100.2257193262887</v>
      </c>
      <c r="E5525" s="34">
        <v>18</v>
      </c>
    </row>
    <row r="5526" spans="2:5" x14ac:dyDescent="0.3">
      <c r="B5526" s="36">
        <v>2014</v>
      </c>
      <c r="C5526" s="31">
        <v>69280</v>
      </c>
      <c r="D5526" s="33">
        <v>94.65</v>
      </c>
      <c r="E5526" s="34">
        <v>5</v>
      </c>
    </row>
    <row r="5527" spans="2:5" x14ac:dyDescent="0.3">
      <c r="B5527" s="32" t="s">
        <v>59</v>
      </c>
      <c r="C5527" s="31">
        <v>10063.463758808344</v>
      </c>
      <c r="D5527" s="33">
        <v>100.48694288723584</v>
      </c>
      <c r="E5527" s="34">
        <v>39077</v>
      </c>
    </row>
    <row r="5528" spans="2:5" x14ac:dyDescent="0.3">
      <c r="B5528" s="35" t="s">
        <v>832</v>
      </c>
      <c r="C5528" s="31">
        <v>10791.104650935227</v>
      </c>
      <c r="D5528" s="33">
        <v>98.353615969683077</v>
      </c>
      <c r="E5528" s="34">
        <v>1287</v>
      </c>
    </row>
    <row r="5529" spans="2:5" x14ac:dyDescent="0.3">
      <c r="B5529" s="36">
        <v>1990</v>
      </c>
      <c r="C5529" s="31">
        <v>525</v>
      </c>
      <c r="D5529" s="33">
        <v>78.333333333333343</v>
      </c>
      <c r="E5529" s="34">
        <v>2</v>
      </c>
    </row>
    <row r="5530" spans="2:5" x14ac:dyDescent="0.3">
      <c r="B5530" s="36">
        <v>1992</v>
      </c>
      <c r="C5530" s="31">
        <v>670</v>
      </c>
      <c r="D5530" s="33">
        <v>48.110289623627295</v>
      </c>
      <c r="E5530" s="34">
        <v>5</v>
      </c>
    </row>
    <row r="5531" spans="2:5" x14ac:dyDescent="0.3">
      <c r="B5531" s="36">
        <v>1993</v>
      </c>
      <c r="C5531" s="31">
        <v>912.5</v>
      </c>
      <c r="D5531" s="33">
        <v>125.63048653474186</v>
      </c>
      <c r="E5531" s="34">
        <v>4</v>
      </c>
    </row>
    <row r="5532" spans="2:5" x14ac:dyDescent="0.3">
      <c r="B5532" s="36">
        <v>1994</v>
      </c>
      <c r="C5532" s="31">
        <v>925</v>
      </c>
      <c r="D5532" s="33">
        <v>55.149773598049464</v>
      </c>
      <c r="E5532" s="34">
        <v>4</v>
      </c>
    </row>
    <row r="5533" spans="2:5" x14ac:dyDescent="0.3">
      <c r="B5533" s="36">
        <v>1995</v>
      </c>
      <c r="C5533" s="31">
        <v>1046.25</v>
      </c>
      <c r="D5533" s="33">
        <v>99.858220279769498</v>
      </c>
      <c r="E5533" s="34">
        <v>20</v>
      </c>
    </row>
    <row r="5534" spans="2:5" x14ac:dyDescent="0.3">
      <c r="B5534" s="36">
        <v>1996</v>
      </c>
      <c r="C5534" s="31">
        <v>1538.8888888888889</v>
      </c>
      <c r="D5534" s="33">
        <v>114.8177334043347</v>
      </c>
      <c r="E5534" s="34">
        <v>9</v>
      </c>
    </row>
    <row r="5535" spans="2:5" x14ac:dyDescent="0.3">
      <c r="B5535" s="36">
        <v>1997</v>
      </c>
      <c r="C5535" s="31">
        <v>1820.5882352941176</v>
      </c>
      <c r="D5535" s="33">
        <v>92.631515128439702</v>
      </c>
      <c r="E5535" s="34">
        <v>34</v>
      </c>
    </row>
    <row r="5536" spans="2:5" x14ac:dyDescent="0.3">
      <c r="B5536" s="36">
        <v>1998</v>
      </c>
      <c r="C5536" s="31">
        <v>2241.6666666666665</v>
      </c>
      <c r="D5536" s="33">
        <v>111.94103506916854</v>
      </c>
      <c r="E5536" s="34">
        <v>30</v>
      </c>
    </row>
    <row r="5537" spans="2:5" x14ac:dyDescent="0.3">
      <c r="B5537" s="36">
        <v>1999</v>
      </c>
      <c r="C5537" s="31">
        <v>2469.2307692307691</v>
      </c>
      <c r="D5537" s="33">
        <v>104.50077702549582</v>
      </c>
      <c r="E5537" s="34">
        <v>39</v>
      </c>
    </row>
    <row r="5538" spans="2:5" x14ac:dyDescent="0.3">
      <c r="B5538" s="36">
        <v>2000</v>
      </c>
      <c r="C5538" s="31">
        <v>3086.3636363636365</v>
      </c>
      <c r="D5538" s="33">
        <v>98.682336611600704</v>
      </c>
      <c r="E5538" s="34">
        <v>44</v>
      </c>
    </row>
    <row r="5539" spans="2:5" x14ac:dyDescent="0.3">
      <c r="B5539" s="36">
        <v>2001</v>
      </c>
      <c r="C5539" s="31">
        <v>3420</v>
      </c>
      <c r="D5539" s="33">
        <v>102.05467877090398</v>
      </c>
      <c r="E5539" s="34">
        <v>50</v>
      </c>
    </row>
    <row r="5540" spans="2:5" x14ac:dyDescent="0.3">
      <c r="B5540" s="36">
        <v>2003</v>
      </c>
      <c r="C5540" s="31">
        <v>5676.2135922330099</v>
      </c>
      <c r="D5540" s="33">
        <v>103.26941110109568</v>
      </c>
      <c r="E5540" s="34">
        <v>103</v>
      </c>
    </row>
    <row r="5541" spans="2:5" x14ac:dyDescent="0.3">
      <c r="B5541" s="36">
        <v>2004</v>
      </c>
      <c r="C5541" s="31">
        <v>6910.7142857142853</v>
      </c>
      <c r="D5541" s="33">
        <v>107.69022211997653</v>
      </c>
      <c r="E5541" s="34">
        <v>112</v>
      </c>
    </row>
    <row r="5542" spans="2:5" x14ac:dyDescent="0.3">
      <c r="B5542" s="36">
        <v>2005</v>
      </c>
      <c r="C5542" s="31">
        <v>8097.0588235294117</v>
      </c>
      <c r="D5542" s="33">
        <v>102.71883525589155</v>
      </c>
      <c r="E5542" s="34">
        <v>119</v>
      </c>
    </row>
    <row r="5543" spans="2:5" x14ac:dyDescent="0.3">
      <c r="B5543" s="36">
        <v>2006</v>
      </c>
      <c r="C5543" s="31">
        <v>10252.020202020201</v>
      </c>
      <c r="D5543" s="33">
        <v>104.92970423509929</v>
      </c>
      <c r="E5543" s="34">
        <v>99</v>
      </c>
    </row>
    <row r="5544" spans="2:5" x14ac:dyDescent="0.3">
      <c r="B5544" s="36">
        <v>2007</v>
      </c>
      <c r="C5544" s="31">
        <v>13685</v>
      </c>
      <c r="D5544" s="33">
        <v>105.70343764982434</v>
      </c>
      <c r="E5544" s="34">
        <v>20</v>
      </c>
    </row>
    <row r="5545" spans="2:5" x14ac:dyDescent="0.3">
      <c r="B5545" s="36">
        <v>2008</v>
      </c>
      <c r="C5545" s="31">
        <v>14715</v>
      </c>
      <c r="D5545" s="33">
        <v>103.25907781318972</v>
      </c>
      <c r="E5545" s="34">
        <v>10</v>
      </c>
    </row>
    <row r="5546" spans="2:5" x14ac:dyDescent="0.3">
      <c r="B5546" s="36">
        <v>2010</v>
      </c>
      <c r="C5546" s="31">
        <v>23619.677419354837</v>
      </c>
      <c r="D5546" s="33">
        <v>101.82014006766016</v>
      </c>
      <c r="E5546" s="34">
        <v>124</v>
      </c>
    </row>
    <row r="5547" spans="2:5" x14ac:dyDescent="0.3">
      <c r="B5547" s="36">
        <v>2011</v>
      </c>
      <c r="C5547" s="31">
        <v>24989.294871794871</v>
      </c>
      <c r="D5547" s="33">
        <v>100.67706803616989</v>
      </c>
      <c r="E5547" s="34">
        <v>156</v>
      </c>
    </row>
    <row r="5548" spans="2:5" x14ac:dyDescent="0.3">
      <c r="B5548" s="36">
        <v>2012</v>
      </c>
      <c r="C5548" s="31">
        <v>28066.025641025641</v>
      </c>
      <c r="D5548" s="33">
        <v>101.7184764241879</v>
      </c>
      <c r="E5548" s="34">
        <v>78</v>
      </c>
    </row>
    <row r="5549" spans="2:5" x14ac:dyDescent="0.3">
      <c r="B5549" s="36">
        <v>2013</v>
      </c>
      <c r="C5549" s="31">
        <v>28949.52</v>
      </c>
      <c r="D5549" s="33">
        <v>100.66914510308918</v>
      </c>
      <c r="E5549" s="34">
        <v>100</v>
      </c>
    </row>
    <row r="5550" spans="2:5" x14ac:dyDescent="0.3">
      <c r="B5550" s="36">
        <v>2014</v>
      </c>
      <c r="C5550" s="31">
        <v>32252.727272727272</v>
      </c>
      <c r="D5550" s="33">
        <v>101.19815259068639</v>
      </c>
      <c r="E5550" s="34">
        <v>110</v>
      </c>
    </row>
    <row r="5551" spans="2:5" x14ac:dyDescent="0.3">
      <c r="B5551" s="36">
        <v>2015</v>
      </c>
      <c r="C5551" s="31">
        <v>32326.666666666668</v>
      </c>
      <c r="D5551" s="33">
        <v>96.76931752637519</v>
      </c>
      <c r="E5551" s="34">
        <v>15</v>
      </c>
    </row>
    <row r="5552" spans="2:5" x14ac:dyDescent="0.3">
      <c r="B5552" s="35" t="s">
        <v>833</v>
      </c>
      <c r="C5552" s="31">
        <v>8314.5867037580501</v>
      </c>
      <c r="D5552" s="33">
        <v>100.01453661858596</v>
      </c>
      <c r="E5552" s="34">
        <v>1101</v>
      </c>
    </row>
    <row r="5553" spans="2:5" x14ac:dyDescent="0.3">
      <c r="B5553" s="36">
        <v>1995</v>
      </c>
      <c r="C5553" s="31">
        <v>730.35714285714289</v>
      </c>
      <c r="D5553" s="33">
        <v>100.40506979333669</v>
      </c>
      <c r="E5553" s="34">
        <v>14</v>
      </c>
    </row>
    <row r="5554" spans="2:5" x14ac:dyDescent="0.3">
      <c r="B5554" s="36">
        <v>1996</v>
      </c>
      <c r="C5554" s="31">
        <v>819.64285714285711</v>
      </c>
      <c r="D5554" s="33">
        <v>88.481167869813106</v>
      </c>
      <c r="E5554" s="34">
        <v>14</v>
      </c>
    </row>
    <row r="5555" spans="2:5" x14ac:dyDescent="0.3">
      <c r="B5555" s="36">
        <v>1997</v>
      </c>
      <c r="C5555" s="31">
        <v>988.54166666666663</v>
      </c>
      <c r="D5555" s="33">
        <v>111.06573657293997</v>
      </c>
      <c r="E5555" s="34">
        <v>24</v>
      </c>
    </row>
    <row r="5556" spans="2:5" x14ac:dyDescent="0.3">
      <c r="B5556" s="36">
        <v>1998</v>
      </c>
      <c r="C5556" s="31">
        <v>1300</v>
      </c>
      <c r="D5556" s="33">
        <v>111.07187661825657</v>
      </c>
      <c r="E5556" s="34">
        <v>26</v>
      </c>
    </row>
    <row r="5557" spans="2:5" x14ac:dyDescent="0.3">
      <c r="B5557" s="36">
        <v>1999</v>
      </c>
      <c r="C5557" s="31">
        <v>1549.1379310344828</v>
      </c>
      <c r="D5557" s="33">
        <v>101.92318117489302</v>
      </c>
      <c r="E5557" s="34">
        <v>29</v>
      </c>
    </row>
    <row r="5558" spans="2:5" x14ac:dyDescent="0.3">
      <c r="B5558" s="36">
        <v>2000</v>
      </c>
      <c r="C5558" s="31">
        <v>2154</v>
      </c>
      <c r="D5558" s="33">
        <v>98.221702730554668</v>
      </c>
      <c r="E5558" s="34">
        <v>50</v>
      </c>
    </row>
    <row r="5559" spans="2:5" x14ac:dyDescent="0.3">
      <c r="B5559" s="36">
        <v>2001</v>
      </c>
      <c r="C5559" s="31">
        <v>2275.7352941176468</v>
      </c>
      <c r="D5559" s="33">
        <v>90.099699210202417</v>
      </c>
      <c r="E5559" s="34">
        <v>34</v>
      </c>
    </row>
    <row r="5560" spans="2:5" x14ac:dyDescent="0.3">
      <c r="B5560" s="36">
        <v>2002</v>
      </c>
      <c r="C5560" s="31">
        <v>3489.4736842105262</v>
      </c>
      <c r="D5560" s="33">
        <v>106.91904956832393</v>
      </c>
      <c r="E5560" s="34">
        <v>38</v>
      </c>
    </row>
    <row r="5561" spans="2:5" x14ac:dyDescent="0.3">
      <c r="B5561" s="36">
        <v>2003</v>
      </c>
      <c r="C5561" s="31">
        <v>3537.8378378378379</v>
      </c>
      <c r="D5561" s="33">
        <v>104.7375495815099</v>
      </c>
      <c r="E5561" s="34">
        <v>37</v>
      </c>
    </row>
    <row r="5562" spans="2:5" x14ac:dyDescent="0.3">
      <c r="B5562" s="36">
        <v>2004</v>
      </c>
      <c r="C5562" s="31">
        <v>4307.575757575758</v>
      </c>
      <c r="D5562" s="33">
        <v>96.280798369088274</v>
      </c>
      <c r="E5562" s="34">
        <v>33</v>
      </c>
    </row>
    <row r="5563" spans="2:5" x14ac:dyDescent="0.3">
      <c r="B5563" s="36">
        <v>2005</v>
      </c>
      <c r="C5563" s="31">
        <v>6778.3950617283954</v>
      </c>
      <c r="D5563" s="33">
        <v>104.49334948031321</v>
      </c>
      <c r="E5563" s="34">
        <v>81</v>
      </c>
    </row>
    <row r="5564" spans="2:5" x14ac:dyDescent="0.3">
      <c r="B5564" s="36">
        <v>2006</v>
      </c>
      <c r="C5564" s="31">
        <v>7048.3870967741932</v>
      </c>
      <c r="D5564" s="33">
        <v>99.986130497097463</v>
      </c>
      <c r="E5564" s="34">
        <v>124</v>
      </c>
    </row>
    <row r="5565" spans="2:5" x14ac:dyDescent="0.3">
      <c r="B5565" s="36">
        <v>2007</v>
      </c>
      <c r="C5565" s="31">
        <v>8107.5268817204305</v>
      </c>
      <c r="D5565" s="33">
        <v>98.701802952066402</v>
      </c>
      <c r="E5565" s="34">
        <v>93</v>
      </c>
    </row>
    <row r="5566" spans="2:5" x14ac:dyDescent="0.3">
      <c r="B5566" s="36">
        <v>2008</v>
      </c>
      <c r="C5566" s="31">
        <v>9310.3448275862065</v>
      </c>
      <c r="D5566" s="33">
        <v>102.97758222170032</v>
      </c>
      <c r="E5566" s="34">
        <v>87</v>
      </c>
    </row>
    <row r="5567" spans="2:5" x14ac:dyDescent="0.3">
      <c r="B5567" s="36">
        <v>2009</v>
      </c>
      <c r="C5567" s="31">
        <v>10640</v>
      </c>
      <c r="D5567" s="33">
        <v>103.44254893629849</v>
      </c>
      <c r="E5567" s="34">
        <v>15</v>
      </c>
    </row>
    <row r="5568" spans="2:5" x14ac:dyDescent="0.3">
      <c r="B5568" s="36">
        <v>2010</v>
      </c>
      <c r="C5568" s="31">
        <v>13771.875</v>
      </c>
      <c r="D5568" s="33">
        <v>105.39224892977016</v>
      </c>
      <c r="E5568" s="34">
        <v>16</v>
      </c>
    </row>
    <row r="5569" spans="2:5" x14ac:dyDescent="0.3">
      <c r="B5569" s="36">
        <v>2011</v>
      </c>
      <c r="C5569" s="31">
        <v>17064.018691588786</v>
      </c>
      <c r="D5569" s="33">
        <v>100.46441998608586</v>
      </c>
      <c r="E5569" s="34">
        <v>107</v>
      </c>
    </row>
    <row r="5570" spans="2:5" x14ac:dyDescent="0.3">
      <c r="B5570" s="36">
        <v>2012</v>
      </c>
      <c r="C5570" s="31">
        <v>18490.322580645163</v>
      </c>
      <c r="D5570" s="33">
        <v>101.20167994841464</v>
      </c>
      <c r="E5570" s="34">
        <v>31</v>
      </c>
    </row>
    <row r="5571" spans="2:5" x14ac:dyDescent="0.3">
      <c r="B5571" s="36">
        <v>2013</v>
      </c>
      <c r="C5571" s="31">
        <v>19138.287356321838</v>
      </c>
      <c r="D5571" s="33">
        <v>98.613149870525547</v>
      </c>
      <c r="E5571" s="34">
        <v>174</v>
      </c>
    </row>
    <row r="5572" spans="2:5" x14ac:dyDescent="0.3">
      <c r="B5572" s="36">
        <v>2014</v>
      </c>
      <c r="C5572" s="31">
        <v>23704.861111111109</v>
      </c>
      <c r="D5572" s="33">
        <v>99.44428798997258</v>
      </c>
      <c r="E5572" s="34">
        <v>72</v>
      </c>
    </row>
    <row r="5573" spans="2:5" x14ac:dyDescent="0.3">
      <c r="B5573" s="36">
        <v>2015</v>
      </c>
      <c r="C5573" s="31">
        <v>19400</v>
      </c>
      <c r="D5573" s="33">
        <v>76.382236689142061</v>
      </c>
      <c r="E5573" s="34">
        <v>2</v>
      </c>
    </row>
    <row r="5574" spans="2:5" x14ac:dyDescent="0.3">
      <c r="B5574" s="35" t="s">
        <v>834</v>
      </c>
      <c r="C5574" s="31">
        <v>25514.666666666664</v>
      </c>
      <c r="D5574" s="33">
        <v>98.824593904996576</v>
      </c>
      <c r="E5574" s="34">
        <v>40</v>
      </c>
    </row>
    <row r="5575" spans="2:5" x14ac:dyDescent="0.3">
      <c r="B5575" s="36">
        <v>2013</v>
      </c>
      <c r="C5575" s="31">
        <v>25143.333333333332</v>
      </c>
      <c r="D5575" s="33">
        <v>100.55418226048134</v>
      </c>
      <c r="E5575" s="34">
        <v>15</v>
      </c>
    </row>
    <row r="5576" spans="2:5" x14ac:dyDescent="0.3">
      <c r="B5576" s="36">
        <v>2014</v>
      </c>
      <c r="C5576" s="31">
        <v>25886</v>
      </c>
      <c r="D5576" s="33">
        <v>97.095005549511811</v>
      </c>
      <c r="E5576" s="34">
        <v>25</v>
      </c>
    </row>
    <row r="5577" spans="2:5" x14ac:dyDescent="0.3">
      <c r="B5577" s="35" t="s">
        <v>835</v>
      </c>
      <c r="C5577" s="31">
        <v>4912.5932277821785</v>
      </c>
      <c r="D5577" s="33">
        <v>94.747212542676394</v>
      </c>
      <c r="E5577" s="34">
        <v>12333</v>
      </c>
    </row>
    <row r="5578" spans="2:5" x14ac:dyDescent="0.3">
      <c r="B5578" s="36">
        <v>1989</v>
      </c>
      <c r="C5578" s="31">
        <v>275</v>
      </c>
      <c r="D5578" s="33">
        <v>40.74074074074074</v>
      </c>
      <c r="E5578" s="34">
        <v>1</v>
      </c>
    </row>
    <row r="5579" spans="2:5" x14ac:dyDescent="0.3">
      <c r="B5579" s="36">
        <v>1990</v>
      </c>
      <c r="C5579" s="31">
        <v>368.75</v>
      </c>
      <c r="D5579" s="33">
        <v>57.539682539682538</v>
      </c>
      <c r="E5579" s="34">
        <v>4</v>
      </c>
    </row>
    <row r="5580" spans="2:5" x14ac:dyDescent="0.3">
      <c r="B5580" s="36">
        <v>1991</v>
      </c>
      <c r="C5580" s="31">
        <v>327.77777777777777</v>
      </c>
      <c r="D5580" s="33">
        <v>86.908483100433557</v>
      </c>
      <c r="E5580" s="34">
        <v>9</v>
      </c>
    </row>
    <row r="5581" spans="2:5" x14ac:dyDescent="0.3">
      <c r="B5581" s="36">
        <v>1992</v>
      </c>
      <c r="C5581" s="31">
        <v>643.75</v>
      </c>
      <c r="D5581" s="33">
        <v>109.25100006231499</v>
      </c>
      <c r="E5581" s="34">
        <v>12</v>
      </c>
    </row>
    <row r="5582" spans="2:5" x14ac:dyDescent="0.3">
      <c r="B5582" s="36">
        <v>1993</v>
      </c>
      <c r="C5582" s="31">
        <v>648.27586206896547</v>
      </c>
      <c r="D5582" s="33">
        <v>94.870987903231352</v>
      </c>
      <c r="E5582" s="34">
        <v>29</v>
      </c>
    </row>
    <row r="5583" spans="2:5" x14ac:dyDescent="0.3">
      <c r="B5583" s="36">
        <v>1994</v>
      </c>
      <c r="C5583" s="31">
        <v>577.67857142857144</v>
      </c>
      <c r="D5583" s="33">
        <v>115.54253546817179</v>
      </c>
      <c r="E5583" s="34">
        <v>28</v>
      </c>
    </row>
    <row r="5584" spans="2:5" x14ac:dyDescent="0.3">
      <c r="B5584" s="36">
        <v>1995</v>
      </c>
      <c r="C5584" s="31">
        <v>643.08510638297878</v>
      </c>
      <c r="D5584" s="33">
        <v>81.41545956250043</v>
      </c>
      <c r="E5584" s="34">
        <v>47</v>
      </c>
    </row>
    <row r="5585" spans="2:5" x14ac:dyDescent="0.3">
      <c r="B5585" s="36">
        <v>1996</v>
      </c>
      <c r="C5585" s="31">
        <v>811.45833333333337</v>
      </c>
      <c r="D5585" s="33">
        <v>90.172722570419339</v>
      </c>
      <c r="E5585" s="34">
        <v>48</v>
      </c>
    </row>
    <row r="5586" spans="2:5" x14ac:dyDescent="0.3">
      <c r="B5586" s="36">
        <v>1997</v>
      </c>
      <c r="C5586" s="31">
        <v>1215.1785714285713</v>
      </c>
      <c r="D5586" s="33">
        <v>104.27596183044294</v>
      </c>
      <c r="E5586" s="34">
        <v>84</v>
      </c>
    </row>
    <row r="5587" spans="2:5" x14ac:dyDescent="0.3">
      <c r="B5587" s="36">
        <v>1998</v>
      </c>
      <c r="C5587" s="31">
        <v>1195.7317073170732</v>
      </c>
      <c r="D5587" s="33">
        <v>97.6151868271713</v>
      </c>
      <c r="E5587" s="34">
        <v>123</v>
      </c>
    </row>
    <row r="5588" spans="2:5" x14ac:dyDescent="0.3">
      <c r="B5588" s="36">
        <v>1999</v>
      </c>
      <c r="C5588" s="31">
        <v>1497</v>
      </c>
      <c r="D5588" s="33">
        <v>100.84688357348698</v>
      </c>
      <c r="E5588" s="34">
        <v>150</v>
      </c>
    </row>
    <row r="5589" spans="2:5" x14ac:dyDescent="0.3">
      <c r="B5589" s="36">
        <v>2000</v>
      </c>
      <c r="C5589" s="31">
        <v>1834.469696969697</v>
      </c>
      <c r="D5589" s="33">
        <v>96.235103915743366</v>
      </c>
      <c r="E5589" s="34">
        <v>132</v>
      </c>
    </row>
    <row r="5590" spans="2:5" x14ac:dyDescent="0.3">
      <c r="B5590" s="36">
        <v>2001</v>
      </c>
      <c r="C5590" s="31">
        <v>2148.2758620689656</v>
      </c>
      <c r="D5590" s="33">
        <v>98.890211589296584</v>
      </c>
      <c r="E5590" s="34">
        <v>29</v>
      </c>
    </row>
    <row r="5591" spans="2:5" x14ac:dyDescent="0.3">
      <c r="B5591" s="36">
        <v>2002</v>
      </c>
      <c r="C5591" s="31">
        <v>3051.4134275618376</v>
      </c>
      <c r="D5591" s="33">
        <v>102.47741911629784</v>
      </c>
      <c r="E5591" s="34">
        <v>283</v>
      </c>
    </row>
    <row r="5592" spans="2:5" x14ac:dyDescent="0.3">
      <c r="B5592" s="36">
        <v>2003</v>
      </c>
      <c r="C5592" s="31">
        <v>3295.539419087137</v>
      </c>
      <c r="D5592" s="33">
        <v>102.86738023387508</v>
      </c>
      <c r="E5592" s="34">
        <v>241</v>
      </c>
    </row>
    <row r="5593" spans="2:5" x14ac:dyDescent="0.3">
      <c r="B5593" s="36">
        <v>2004</v>
      </c>
      <c r="C5593" s="31">
        <v>3796.1111111111113</v>
      </c>
      <c r="D5593" s="33">
        <v>103.65283051575156</v>
      </c>
      <c r="E5593" s="34">
        <v>180</v>
      </c>
    </row>
    <row r="5594" spans="2:5" x14ac:dyDescent="0.3">
      <c r="B5594" s="36">
        <v>2005</v>
      </c>
      <c r="C5594" s="31">
        <v>4381.8352059925091</v>
      </c>
      <c r="D5594" s="33">
        <v>97.215273929085171</v>
      </c>
      <c r="E5594" s="34">
        <v>267</v>
      </c>
    </row>
    <row r="5595" spans="2:5" x14ac:dyDescent="0.3">
      <c r="B5595" s="36">
        <v>2006</v>
      </c>
      <c r="C5595" s="31">
        <v>5118.0722891566265</v>
      </c>
      <c r="D5595" s="33">
        <v>97.700652661707025</v>
      </c>
      <c r="E5595" s="34">
        <v>166</v>
      </c>
    </row>
    <row r="5596" spans="2:5" x14ac:dyDescent="0.3">
      <c r="B5596" s="36">
        <v>2007</v>
      </c>
      <c r="C5596" s="31">
        <v>6603.83008356546</v>
      </c>
      <c r="D5596" s="33">
        <v>97.494153344408275</v>
      </c>
      <c r="E5596" s="34">
        <v>718</v>
      </c>
    </row>
    <row r="5597" spans="2:5" x14ac:dyDescent="0.3">
      <c r="B5597" s="36">
        <v>2008</v>
      </c>
      <c r="C5597" s="31">
        <v>7192.1455938697318</v>
      </c>
      <c r="D5597" s="33">
        <v>97.736515141774447</v>
      </c>
      <c r="E5597" s="34">
        <v>261</v>
      </c>
    </row>
    <row r="5598" spans="2:5" x14ac:dyDescent="0.3">
      <c r="B5598" s="36">
        <v>2009</v>
      </c>
      <c r="C5598" s="31">
        <v>7560.8303886925796</v>
      </c>
      <c r="D5598" s="33">
        <v>97.630409637543323</v>
      </c>
      <c r="E5598" s="34">
        <v>566</v>
      </c>
    </row>
    <row r="5599" spans="2:5" x14ac:dyDescent="0.3">
      <c r="B5599" s="36">
        <v>2010</v>
      </c>
      <c r="C5599" s="31">
        <v>8897.9518072289156</v>
      </c>
      <c r="D5599" s="33">
        <v>98.491486500613092</v>
      </c>
      <c r="E5599" s="34">
        <v>415</v>
      </c>
    </row>
    <row r="5600" spans="2:5" x14ac:dyDescent="0.3">
      <c r="B5600" s="36">
        <v>2011</v>
      </c>
      <c r="C5600" s="31">
        <v>10299.805339265851</v>
      </c>
      <c r="D5600" s="33">
        <v>97.984474185876877</v>
      </c>
      <c r="E5600" s="34">
        <v>899</v>
      </c>
    </row>
    <row r="5601" spans="2:5" x14ac:dyDescent="0.3">
      <c r="B5601" s="36">
        <v>2012</v>
      </c>
      <c r="C5601" s="31">
        <v>13721.757983193278</v>
      </c>
      <c r="D5601" s="33">
        <v>99.330666485182903</v>
      </c>
      <c r="E5601" s="34">
        <v>2975</v>
      </c>
    </row>
    <row r="5602" spans="2:5" x14ac:dyDescent="0.3">
      <c r="B5602" s="36">
        <v>2013</v>
      </c>
      <c r="C5602" s="31">
        <v>13392.009603072984</v>
      </c>
      <c r="D5602" s="33">
        <v>98.874537856434785</v>
      </c>
      <c r="E5602" s="34">
        <v>1562</v>
      </c>
    </row>
    <row r="5603" spans="2:5" x14ac:dyDescent="0.3">
      <c r="B5603" s="36">
        <v>2014</v>
      </c>
      <c r="C5603" s="31">
        <v>15539.091920183186</v>
      </c>
      <c r="D5603" s="33">
        <v>98.557248700335052</v>
      </c>
      <c r="E5603" s="34">
        <v>3057</v>
      </c>
    </row>
    <row r="5604" spans="2:5" x14ac:dyDescent="0.3">
      <c r="B5604" s="36">
        <v>2015</v>
      </c>
      <c r="C5604" s="31">
        <v>17603.191489361703</v>
      </c>
      <c r="D5604" s="33">
        <v>93.856730659741075</v>
      </c>
      <c r="E5604" s="34">
        <v>47</v>
      </c>
    </row>
    <row r="5605" spans="2:5" x14ac:dyDescent="0.3">
      <c r="B5605" s="35" t="s">
        <v>836</v>
      </c>
      <c r="C5605" s="31">
        <v>14152.32262328913</v>
      </c>
      <c r="D5605" s="33">
        <v>97.820638774291766</v>
      </c>
      <c r="E5605" s="34">
        <v>589</v>
      </c>
    </row>
    <row r="5606" spans="2:5" x14ac:dyDescent="0.3">
      <c r="B5606" s="36">
        <v>2008</v>
      </c>
      <c r="C5606" s="31">
        <v>6945</v>
      </c>
      <c r="D5606" s="33">
        <v>97.417672461362869</v>
      </c>
      <c r="E5606" s="34">
        <v>50</v>
      </c>
    </row>
    <row r="5607" spans="2:5" x14ac:dyDescent="0.3">
      <c r="B5607" s="36">
        <v>2009</v>
      </c>
      <c r="C5607" s="31">
        <v>8971.875</v>
      </c>
      <c r="D5607" s="33">
        <v>99.454091722226551</v>
      </c>
      <c r="E5607" s="34">
        <v>96</v>
      </c>
    </row>
    <row r="5608" spans="2:5" x14ac:dyDescent="0.3">
      <c r="B5608" s="36">
        <v>2010</v>
      </c>
      <c r="C5608" s="31">
        <v>10066.071428571429</v>
      </c>
      <c r="D5608" s="33">
        <v>94.460916855553393</v>
      </c>
      <c r="E5608" s="34">
        <v>28</v>
      </c>
    </row>
    <row r="5609" spans="2:5" x14ac:dyDescent="0.3">
      <c r="B5609" s="36">
        <v>2011</v>
      </c>
      <c r="C5609" s="31">
        <v>12172.115384615385</v>
      </c>
      <c r="D5609" s="33">
        <v>97.070869318419156</v>
      </c>
      <c r="E5609" s="34">
        <v>52</v>
      </c>
    </row>
    <row r="5610" spans="2:5" x14ac:dyDescent="0.3">
      <c r="B5610" s="36">
        <v>2012</v>
      </c>
      <c r="C5610" s="31">
        <v>16612.216417910447</v>
      </c>
      <c r="D5610" s="33">
        <v>99.372982263331778</v>
      </c>
      <c r="E5610" s="34">
        <v>134</v>
      </c>
    </row>
    <row r="5611" spans="2:5" x14ac:dyDescent="0.3">
      <c r="B5611" s="36">
        <v>2013</v>
      </c>
      <c r="C5611" s="31">
        <v>16013.354037267081</v>
      </c>
      <c r="D5611" s="33">
        <v>99.66482788716398</v>
      </c>
      <c r="E5611" s="34">
        <v>161</v>
      </c>
    </row>
    <row r="5612" spans="2:5" x14ac:dyDescent="0.3">
      <c r="B5612" s="36">
        <v>2014</v>
      </c>
      <c r="C5612" s="31">
        <v>17904.615384615383</v>
      </c>
      <c r="D5612" s="33">
        <v>100.27399007089176</v>
      </c>
      <c r="E5612" s="34">
        <v>65</v>
      </c>
    </row>
    <row r="5613" spans="2:5" x14ac:dyDescent="0.3">
      <c r="B5613" s="36">
        <v>2015</v>
      </c>
      <c r="C5613" s="31">
        <v>24533.333333333332</v>
      </c>
      <c r="D5613" s="33">
        <v>94.849759615384599</v>
      </c>
      <c r="E5613" s="34">
        <v>3</v>
      </c>
    </row>
    <row r="5614" spans="2:5" x14ac:dyDescent="0.3">
      <c r="B5614" s="35" t="s">
        <v>837</v>
      </c>
      <c r="C5614" s="31">
        <v>3836.6082474603327</v>
      </c>
      <c r="D5614" s="33">
        <v>109.61514248159081</v>
      </c>
      <c r="E5614" s="34">
        <v>351</v>
      </c>
    </row>
    <row r="5615" spans="2:5" x14ac:dyDescent="0.3">
      <c r="B5615" s="36">
        <v>1999</v>
      </c>
      <c r="C5615" s="31">
        <v>935.71428571428567</v>
      </c>
      <c r="D5615" s="33">
        <v>155.24692729099095</v>
      </c>
      <c r="E5615" s="34">
        <v>7</v>
      </c>
    </row>
    <row r="5616" spans="2:5" x14ac:dyDescent="0.3">
      <c r="B5616" s="36">
        <v>2000</v>
      </c>
      <c r="C5616" s="31">
        <v>1423.3333333333333</v>
      </c>
      <c r="D5616" s="33">
        <v>90.447861123908467</v>
      </c>
      <c r="E5616" s="34">
        <v>15</v>
      </c>
    </row>
    <row r="5617" spans="2:5" x14ac:dyDescent="0.3">
      <c r="B5617" s="36">
        <v>2001</v>
      </c>
      <c r="C5617" s="31">
        <v>1986.5384615384614</v>
      </c>
      <c r="D5617" s="33">
        <v>102.31215533732399</v>
      </c>
      <c r="E5617" s="34">
        <v>26</v>
      </c>
    </row>
    <row r="5618" spans="2:5" x14ac:dyDescent="0.3">
      <c r="B5618" s="36">
        <v>2002</v>
      </c>
      <c r="C5618" s="31">
        <v>1996.6666666666667</v>
      </c>
      <c r="D5618" s="33">
        <v>120.5326660540202</v>
      </c>
      <c r="E5618" s="34">
        <v>30</v>
      </c>
    </row>
    <row r="5619" spans="2:5" x14ac:dyDescent="0.3">
      <c r="B5619" s="36">
        <v>2003</v>
      </c>
      <c r="C5619" s="31">
        <v>2829.1666666666665</v>
      </c>
      <c r="D5619" s="33">
        <v>105.57571115640191</v>
      </c>
      <c r="E5619" s="34">
        <v>12</v>
      </c>
    </row>
    <row r="5620" spans="2:5" x14ac:dyDescent="0.3">
      <c r="B5620" s="36">
        <v>2004</v>
      </c>
      <c r="C5620" s="31">
        <v>3556.8627450980393</v>
      </c>
      <c r="D5620" s="33">
        <v>104.53223265824541</v>
      </c>
      <c r="E5620" s="34">
        <v>51</v>
      </c>
    </row>
    <row r="5621" spans="2:5" x14ac:dyDescent="0.3">
      <c r="B5621" s="36">
        <v>2005</v>
      </c>
      <c r="C5621" s="31">
        <v>4350</v>
      </c>
      <c r="D5621" s="33">
        <v>108.36264344911129</v>
      </c>
      <c r="E5621" s="34">
        <v>43</v>
      </c>
    </row>
    <row r="5622" spans="2:5" x14ac:dyDescent="0.3">
      <c r="B5622" s="36">
        <v>2006</v>
      </c>
      <c r="C5622" s="31">
        <v>5726.3157894736842</v>
      </c>
      <c r="D5622" s="33">
        <v>102.32696546195898</v>
      </c>
      <c r="E5622" s="34">
        <v>76</v>
      </c>
    </row>
    <row r="5623" spans="2:5" x14ac:dyDescent="0.3">
      <c r="B5623" s="36">
        <v>2007</v>
      </c>
      <c r="C5623" s="31">
        <v>6664.8936170212764</v>
      </c>
      <c r="D5623" s="33">
        <v>100.97627269395227</v>
      </c>
      <c r="E5623" s="34">
        <v>47</v>
      </c>
    </row>
    <row r="5624" spans="2:5" x14ac:dyDescent="0.3">
      <c r="B5624" s="36">
        <v>2008</v>
      </c>
      <c r="C5624" s="31">
        <v>8896.5909090909099</v>
      </c>
      <c r="D5624" s="33">
        <v>105.83798958999461</v>
      </c>
      <c r="E5624" s="34">
        <v>44</v>
      </c>
    </row>
    <row r="5625" spans="2:5" x14ac:dyDescent="0.3">
      <c r="B5625" s="35" t="s">
        <v>838</v>
      </c>
      <c r="C5625" s="31">
        <v>1831.1444805194806</v>
      </c>
      <c r="D5625" s="33">
        <v>100.84664887680127</v>
      </c>
      <c r="E5625" s="34">
        <v>91</v>
      </c>
    </row>
    <row r="5626" spans="2:5" x14ac:dyDescent="0.3">
      <c r="B5626" s="36">
        <v>1991</v>
      </c>
      <c r="C5626" s="31">
        <v>1200</v>
      </c>
      <c r="D5626" s="33">
        <v>165.51724137931035</v>
      </c>
      <c r="E5626" s="34">
        <v>1</v>
      </c>
    </row>
    <row r="5627" spans="2:5" x14ac:dyDescent="0.3">
      <c r="B5627" s="36">
        <v>1992</v>
      </c>
      <c r="C5627" s="31">
        <v>400</v>
      </c>
      <c r="D5627" s="33">
        <v>160</v>
      </c>
      <c r="E5627" s="34">
        <v>1</v>
      </c>
    </row>
    <row r="5628" spans="2:5" x14ac:dyDescent="0.3">
      <c r="B5628" s="36">
        <v>1994</v>
      </c>
      <c r="C5628" s="31">
        <v>350</v>
      </c>
      <c r="D5628" s="33">
        <v>58.974358974358978</v>
      </c>
      <c r="E5628" s="34">
        <v>3</v>
      </c>
    </row>
    <row r="5629" spans="2:5" x14ac:dyDescent="0.3">
      <c r="B5629" s="36">
        <v>1995</v>
      </c>
      <c r="C5629" s="31">
        <v>525</v>
      </c>
      <c r="D5629" s="33">
        <v>58.187599364069953</v>
      </c>
      <c r="E5629" s="34">
        <v>2</v>
      </c>
    </row>
    <row r="5630" spans="2:5" x14ac:dyDescent="0.3">
      <c r="B5630" s="36">
        <v>1997</v>
      </c>
      <c r="C5630" s="31">
        <v>400</v>
      </c>
      <c r="D5630" s="33">
        <v>48.484848484848484</v>
      </c>
      <c r="E5630" s="34">
        <v>1</v>
      </c>
    </row>
    <row r="5631" spans="2:5" x14ac:dyDescent="0.3">
      <c r="B5631" s="36">
        <v>1999</v>
      </c>
      <c r="C5631" s="31">
        <v>900</v>
      </c>
      <c r="D5631" s="33">
        <v>46.153846153846153</v>
      </c>
      <c r="E5631" s="34">
        <v>1</v>
      </c>
    </row>
    <row r="5632" spans="2:5" x14ac:dyDescent="0.3">
      <c r="B5632" s="36">
        <v>2000</v>
      </c>
      <c r="C5632" s="31">
        <v>2020.4545454545455</v>
      </c>
      <c r="D5632" s="33">
        <v>110.22769128774435</v>
      </c>
      <c r="E5632" s="34">
        <v>22</v>
      </c>
    </row>
    <row r="5633" spans="2:5" x14ac:dyDescent="0.3">
      <c r="B5633" s="36">
        <v>2001</v>
      </c>
      <c r="C5633" s="31">
        <v>2045</v>
      </c>
      <c r="D5633" s="33">
        <v>113.34214661953042</v>
      </c>
      <c r="E5633" s="34">
        <v>20</v>
      </c>
    </row>
    <row r="5634" spans="2:5" x14ac:dyDescent="0.3">
      <c r="B5634" s="36">
        <v>2002</v>
      </c>
      <c r="C5634" s="31">
        <v>2437.5</v>
      </c>
      <c r="D5634" s="33">
        <v>144.45370494470518</v>
      </c>
      <c r="E5634" s="34">
        <v>20</v>
      </c>
    </row>
    <row r="5635" spans="2:5" x14ac:dyDescent="0.3">
      <c r="B5635" s="36">
        <v>2003</v>
      </c>
      <c r="C5635" s="31">
        <v>2663.6363636363635</v>
      </c>
      <c r="D5635" s="33">
        <v>80.083594494946297</v>
      </c>
      <c r="E5635" s="34">
        <v>11</v>
      </c>
    </row>
    <row r="5636" spans="2:5" x14ac:dyDescent="0.3">
      <c r="B5636" s="36">
        <v>2004</v>
      </c>
      <c r="C5636" s="31">
        <v>3757.1428571428573</v>
      </c>
      <c r="D5636" s="33">
        <v>115.84759125717821</v>
      </c>
      <c r="E5636" s="34">
        <v>7</v>
      </c>
    </row>
    <row r="5637" spans="2:5" x14ac:dyDescent="0.3">
      <c r="B5637" s="36">
        <v>2005</v>
      </c>
      <c r="C5637" s="31">
        <v>5275</v>
      </c>
      <c r="D5637" s="33">
        <v>108.8871635610766</v>
      </c>
      <c r="E5637" s="34">
        <v>2</v>
      </c>
    </row>
    <row r="5638" spans="2:5" x14ac:dyDescent="0.3">
      <c r="B5638" s="35" t="s">
        <v>839</v>
      </c>
      <c r="C5638" s="31">
        <v>4342.0113910794726</v>
      </c>
      <c r="D5638" s="33">
        <v>94.85630626211946</v>
      </c>
      <c r="E5638" s="34">
        <v>7235</v>
      </c>
    </row>
    <row r="5639" spans="2:5" x14ac:dyDescent="0.3">
      <c r="B5639" s="36">
        <v>1990</v>
      </c>
      <c r="C5639" s="31">
        <v>350</v>
      </c>
      <c r="D5639" s="33">
        <v>71.05263157894737</v>
      </c>
      <c r="E5639" s="34">
        <v>2</v>
      </c>
    </row>
    <row r="5640" spans="2:5" x14ac:dyDescent="0.3">
      <c r="B5640" s="36">
        <v>1991</v>
      </c>
      <c r="C5640" s="31">
        <v>337.5</v>
      </c>
      <c r="D5640" s="33">
        <v>63.178780284043441</v>
      </c>
      <c r="E5640" s="34">
        <v>4</v>
      </c>
    </row>
    <row r="5641" spans="2:5" x14ac:dyDescent="0.3">
      <c r="B5641" s="36">
        <v>1992</v>
      </c>
      <c r="C5641" s="31">
        <v>453.125</v>
      </c>
      <c r="D5641" s="33">
        <v>81.887651821862335</v>
      </c>
      <c r="E5641" s="34">
        <v>8</v>
      </c>
    </row>
    <row r="5642" spans="2:5" x14ac:dyDescent="0.3">
      <c r="B5642" s="36">
        <v>1993</v>
      </c>
      <c r="C5642" s="31">
        <v>451.92307692307691</v>
      </c>
      <c r="D5642" s="33">
        <v>86.226830992659629</v>
      </c>
      <c r="E5642" s="34">
        <v>13</v>
      </c>
    </row>
    <row r="5643" spans="2:5" x14ac:dyDescent="0.3">
      <c r="B5643" s="36">
        <v>1994</v>
      </c>
      <c r="C5643" s="31">
        <v>583.33333333333337</v>
      </c>
      <c r="D5643" s="33">
        <v>88.884178599757263</v>
      </c>
      <c r="E5643" s="34">
        <v>15</v>
      </c>
    </row>
    <row r="5644" spans="2:5" x14ac:dyDescent="0.3">
      <c r="B5644" s="36">
        <v>1995</v>
      </c>
      <c r="C5644" s="31">
        <v>638.88888888888891</v>
      </c>
      <c r="D5644" s="33">
        <v>98.316124355525915</v>
      </c>
      <c r="E5644" s="34">
        <v>18</v>
      </c>
    </row>
    <row r="5645" spans="2:5" x14ac:dyDescent="0.3">
      <c r="B5645" s="36">
        <v>1996</v>
      </c>
      <c r="C5645" s="31">
        <v>761.11111111111109</v>
      </c>
      <c r="D5645" s="33">
        <v>88.374516117293865</v>
      </c>
      <c r="E5645" s="34">
        <v>36</v>
      </c>
    </row>
    <row r="5646" spans="2:5" x14ac:dyDescent="0.3">
      <c r="B5646" s="36">
        <v>1998</v>
      </c>
      <c r="C5646" s="31">
        <v>997.76785714285711</v>
      </c>
      <c r="D5646" s="33">
        <v>106.14043680160448</v>
      </c>
      <c r="E5646" s="34">
        <v>56</v>
      </c>
    </row>
    <row r="5647" spans="2:5" x14ac:dyDescent="0.3">
      <c r="B5647" s="36">
        <v>1999</v>
      </c>
      <c r="C5647" s="31">
        <v>1122.2222222222222</v>
      </c>
      <c r="D5647" s="33">
        <v>110.654644334482</v>
      </c>
      <c r="E5647" s="34">
        <v>54</v>
      </c>
    </row>
    <row r="5648" spans="2:5" x14ac:dyDescent="0.3">
      <c r="B5648" s="36">
        <v>2000</v>
      </c>
      <c r="C5648" s="31">
        <v>1353.3088235294117</v>
      </c>
      <c r="D5648" s="33">
        <v>102.26100522400324</v>
      </c>
      <c r="E5648" s="34">
        <v>68</v>
      </c>
    </row>
    <row r="5649" spans="2:5" x14ac:dyDescent="0.3">
      <c r="B5649" s="36">
        <v>2001</v>
      </c>
      <c r="C5649" s="31">
        <v>1359.7938144329896</v>
      </c>
      <c r="D5649" s="33">
        <v>92.079055804800348</v>
      </c>
      <c r="E5649" s="34">
        <v>97</v>
      </c>
    </row>
    <row r="5650" spans="2:5" x14ac:dyDescent="0.3">
      <c r="B5650" s="36">
        <v>2002</v>
      </c>
      <c r="C5650" s="31">
        <v>1690.9482758620691</v>
      </c>
      <c r="D5650" s="33">
        <v>101.23177169771894</v>
      </c>
      <c r="E5650" s="34">
        <v>58</v>
      </c>
    </row>
    <row r="5651" spans="2:5" x14ac:dyDescent="0.3">
      <c r="B5651" s="36">
        <v>2003</v>
      </c>
      <c r="C5651" s="31">
        <v>3208.9285714285716</v>
      </c>
      <c r="D5651" s="33">
        <v>100.29947517267942</v>
      </c>
      <c r="E5651" s="34">
        <v>140</v>
      </c>
    </row>
    <row r="5652" spans="2:5" x14ac:dyDescent="0.3">
      <c r="B5652" s="36">
        <v>2004</v>
      </c>
      <c r="C5652" s="31">
        <v>3558.5616438356165</v>
      </c>
      <c r="D5652" s="33">
        <v>100.72734418252804</v>
      </c>
      <c r="E5652" s="34">
        <v>146</v>
      </c>
    </row>
    <row r="5653" spans="2:5" x14ac:dyDescent="0.3">
      <c r="B5653" s="36">
        <v>2005</v>
      </c>
      <c r="C5653" s="31">
        <v>3940.09900990099</v>
      </c>
      <c r="D5653" s="33">
        <v>97.405929813847749</v>
      </c>
      <c r="E5653" s="34">
        <v>202</v>
      </c>
    </row>
    <row r="5654" spans="2:5" x14ac:dyDescent="0.3">
      <c r="B5654" s="36">
        <v>2006</v>
      </c>
      <c r="C5654" s="31">
        <v>4263.333333333333</v>
      </c>
      <c r="D5654" s="33">
        <v>96.657675493956177</v>
      </c>
      <c r="E5654" s="34">
        <v>210</v>
      </c>
    </row>
    <row r="5655" spans="2:5" x14ac:dyDescent="0.3">
      <c r="B5655" s="36">
        <v>2007</v>
      </c>
      <c r="C5655" s="31">
        <v>4838.9502762430939</v>
      </c>
      <c r="D5655" s="33">
        <v>100.62781132572427</v>
      </c>
      <c r="E5655" s="34">
        <v>181</v>
      </c>
    </row>
    <row r="5656" spans="2:5" x14ac:dyDescent="0.3">
      <c r="B5656" s="36">
        <v>2009</v>
      </c>
      <c r="C5656" s="31">
        <v>6833.152173913043</v>
      </c>
      <c r="D5656" s="33">
        <v>99.537048607103614</v>
      </c>
      <c r="E5656" s="34">
        <v>460</v>
      </c>
    </row>
    <row r="5657" spans="2:5" x14ac:dyDescent="0.3">
      <c r="B5657" s="36">
        <v>2010</v>
      </c>
      <c r="C5657" s="31">
        <v>7790.6386066763425</v>
      </c>
      <c r="D5657" s="33">
        <v>99.313297111393567</v>
      </c>
      <c r="E5657" s="34">
        <v>689</v>
      </c>
    </row>
    <row r="5658" spans="2:5" x14ac:dyDescent="0.3">
      <c r="B5658" s="36">
        <v>2011</v>
      </c>
      <c r="C5658" s="31">
        <v>9836.4387499999993</v>
      </c>
      <c r="D5658" s="33">
        <v>98.794037887661048</v>
      </c>
      <c r="E5658" s="34">
        <v>800</v>
      </c>
    </row>
    <row r="5659" spans="2:5" x14ac:dyDescent="0.3">
      <c r="B5659" s="36">
        <v>2012</v>
      </c>
      <c r="C5659" s="31">
        <v>10446.6127348643</v>
      </c>
      <c r="D5659" s="33">
        <v>99.755584753304973</v>
      </c>
      <c r="E5659" s="34">
        <v>958</v>
      </c>
    </row>
    <row r="5660" spans="2:5" x14ac:dyDescent="0.3">
      <c r="B5660" s="36">
        <v>2013</v>
      </c>
      <c r="C5660" s="31">
        <v>11411.723946784923</v>
      </c>
      <c r="D5660" s="33">
        <v>98.336817278157355</v>
      </c>
      <c r="E5660" s="34">
        <v>1804</v>
      </c>
    </row>
    <row r="5661" spans="2:5" x14ac:dyDescent="0.3">
      <c r="B5661" s="36">
        <v>2014</v>
      </c>
      <c r="C5661" s="31">
        <v>13224.211000901712</v>
      </c>
      <c r="D5661" s="33">
        <v>96.588146412610882</v>
      </c>
      <c r="E5661" s="34">
        <v>1109</v>
      </c>
    </row>
    <row r="5662" spans="2:5" x14ac:dyDescent="0.3">
      <c r="B5662" s="36">
        <v>2015</v>
      </c>
      <c r="C5662" s="31">
        <v>14755.700934579439</v>
      </c>
      <c r="D5662" s="33">
        <v>98.220554639201367</v>
      </c>
      <c r="E5662" s="34">
        <v>107</v>
      </c>
    </row>
    <row r="5663" spans="2:5" x14ac:dyDescent="0.3">
      <c r="B5663" s="35" t="s">
        <v>840</v>
      </c>
      <c r="C5663" s="31">
        <v>2049.7308941058941</v>
      </c>
      <c r="D5663" s="33">
        <v>104.97461709039871</v>
      </c>
      <c r="E5663" s="34">
        <v>55</v>
      </c>
    </row>
    <row r="5664" spans="2:5" x14ac:dyDescent="0.3">
      <c r="B5664" s="36">
        <v>2000</v>
      </c>
      <c r="C5664" s="31">
        <v>2122.7272727272725</v>
      </c>
      <c r="D5664" s="33">
        <v>122.27538535263635</v>
      </c>
      <c r="E5664" s="34">
        <v>11</v>
      </c>
    </row>
    <row r="5665" spans="2:5" x14ac:dyDescent="0.3">
      <c r="B5665" s="36">
        <v>2001</v>
      </c>
      <c r="C5665" s="31">
        <v>1528.5714285714287</v>
      </c>
      <c r="D5665" s="33">
        <v>105.11120950595783</v>
      </c>
      <c r="E5665" s="34">
        <v>7</v>
      </c>
    </row>
    <row r="5666" spans="2:5" x14ac:dyDescent="0.3">
      <c r="B5666" s="36">
        <v>2002</v>
      </c>
      <c r="C5666" s="31">
        <v>1969.2307692307693</v>
      </c>
      <c r="D5666" s="33">
        <v>104.76228081030125</v>
      </c>
      <c r="E5666" s="34">
        <v>13</v>
      </c>
    </row>
    <row r="5667" spans="2:5" x14ac:dyDescent="0.3">
      <c r="B5667" s="36">
        <v>2003</v>
      </c>
      <c r="C5667" s="31">
        <v>2196.875</v>
      </c>
      <c r="D5667" s="33">
        <v>102.68656083750614</v>
      </c>
      <c r="E5667" s="34">
        <v>16</v>
      </c>
    </row>
    <row r="5668" spans="2:5" x14ac:dyDescent="0.3">
      <c r="B5668" s="36">
        <v>2005</v>
      </c>
      <c r="C5668" s="31">
        <v>2431.25</v>
      </c>
      <c r="D5668" s="33">
        <v>90.037648945592039</v>
      </c>
      <c r="E5668" s="34">
        <v>8</v>
      </c>
    </row>
    <row r="5669" spans="2:5" x14ac:dyDescent="0.3">
      <c r="B5669" s="35" t="s">
        <v>841</v>
      </c>
      <c r="C5669" s="31">
        <v>23519.911508132296</v>
      </c>
      <c r="D5669" s="33">
        <v>100.32787336085146</v>
      </c>
      <c r="E5669" s="34">
        <v>374</v>
      </c>
    </row>
    <row r="5670" spans="2:5" x14ac:dyDescent="0.3">
      <c r="B5670" s="36">
        <v>2007</v>
      </c>
      <c r="C5670" s="31">
        <v>14113.611111111111</v>
      </c>
      <c r="D5670" s="33">
        <v>100.85158031604647</v>
      </c>
      <c r="E5670" s="34">
        <v>180</v>
      </c>
    </row>
    <row r="5671" spans="2:5" x14ac:dyDescent="0.3">
      <c r="B5671" s="36">
        <v>2008</v>
      </c>
      <c r="C5671" s="31">
        <v>16333.098591549297</v>
      </c>
      <c r="D5671" s="33">
        <v>101.0023907964848</v>
      </c>
      <c r="E5671" s="34">
        <v>71</v>
      </c>
    </row>
    <row r="5672" spans="2:5" x14ac:dyDescent="0.3">
      <c r="B5672" s="36">
        <v>2011</v>
      </c>
      <c r="C5672" s="31">
        <v>23897.82608695652</v>
      </c>
      <c r="D5672" s="33">
        <v>98.257152863036637</v>
      </c>
      <c r="E5672" s="34">
        <v>23</v>
      </c>
    </row>
    <row r="5673" spans="2:5" x14ac:dyDescent="0.3">
      <c r="B5673" s="36">
        <v>2012</v>
      </c>
      <c r="C5673" s="31">
        <v>28118.96551724138</v>
      </c>
      <c r="D5673" s="33">
        <v>101.06844929445377</v>
      </c>
      <c r="E5673" s="34">
        <v>29</v>
      </c>
    </row>
    <row r="5674" spans="2:5" x14ac:dyDescent="0.3">
      <c r="B5674" s="36">
        <v>2013</v>
      </c>
      <c r="C5674" s="31">
        <v>27335</v>
      </c>
      <c r="D5674" s="33">
        <v>99.876896036991781</v>
      </c>
      <c r="E5674" s="34">
        <v>40</v>
      </c>
    </row>
    <row r="5675" spans="2:5" x14ac:dyDescent="0.3">
      <c r="B5675" s="36">
        <v>2014</v>
      </c>
      <c r="C5675" s="31">
        <v>31320.967741935485</v>
      </c>
      <c r="D5675" s="33">
        <v>100.9107708580952</v>
      </c>
      <c r="E5675" s="34">
        <v>31</v>
      </c>
    </row>
    <row r="5676" spans="2:5" x14ac:dyDescent="0.3">
      <c r="B5676" s="35" t="s">
        <v>842</v>
      </c>
      <c r="C5676" s="31">
        <v>14912.539291281902</v>
      </c>
      <c r="D5676" s="33">
        <v>101.21629149027711</v>
      </c>
      <c r="E5676" s="34">
        <v>2154</v>
      </c>
    </row>
    <row r="5677" spans="2:5" x14ac:dyDescent="0.3">
      <c r="B5677" s="36">
        <v>2001</v>
      </c>
      <c r="C5677" s="31">
        <v>4509.0277777777774</v>
      </c>
      <c r="D5677" s="33">
        <v>102.10893783052705</v>
      </c>
      <c r="E5677" s="34">
        <v>72</v>
      </c>
    </row>
    <row r="5678" spans="2:5" x14ac:dyDescent="0.3">
      <c r="B5678" s="36">
        <v>2002</v>
      </c>
      <c r="C5678" s="31">
        <v>5872.1374045801531</v>
      </c>
      <c r="D5678" s="33">
        <v>110.11494867619136</v>
      </c>
      <c r="E5678" s="34">
        <v>131</v>
      </c>
    </row>
    <row r="5679" spans="2:5" x14ac:dyDescent="0.3">
      <c r="B5679" s="36">
        <v>2003</v>
      </c>
      <c r="C5679" s="31">
        <v>5698.0645161290322</v>
      </c>
      <c r="D5679" s="33">
        <v>106.17274722549907</v>
      </c>
      <c r="E5679" s="34">
        <v>155</v>
      </c>
    </row>
    <row r="5680" spans="2:5" x14ac:dyDescent="0.3">
      <c r="B5680" s="36">
        <v>2004</v>
      </c>
      <c r="C5680" s="31">
        <v>6175.1677852348994</v>
      </c>
      <c r="D5680" s="33">
        <v>100.62235415987099</v>
      </c>
      <c r="E5680" s="34">
        <v>149</v>
      </c>
    </row>
    <row r="5681" spans="2:5" x14ac:dyDescent="0.3">
      <c r="B5681" s="36">
        <v>2005</v>
      </c>
      <c r="C5681" s="31">
        <v>6753.6</v>
      </c>
      <c r="D5681" s="33">
        <v>102.60117174244289</v>
      </c>
      <c r="E5681" s="34">
        <v>125</v>
      </c>
    </row>
    <row r="5682" spans="2:5" x14ac:dyDescent="0.3">
      <c r="B5682" s="36">
        <v>2006</v>
      </c>
      <c r="C5682" s="31">
        <v>7085.2678571428569</v>
      </c>
      <c r="D5682" s="33">
        <v>98.279069126407279</v>
      </c>
      <c r="E5682" s="34">
        <v>112</v>
      </c>
    </row>
    <row r="5683" spans="2:5" x14ac:dyDescent="0.3">
      <c r="B5683" s="36">
        <v>2007</v>
      </c>
      <c r="C5683" s="31">
        <v>8213.9240506329115</v>
      </c>
      <c r="D5683" s="33">
        <v>101.9143360626105</v>
      </c>
      <c r="E5683" s="34">
        <v>79</v>
      </c>
    </row>
    <row r="5684" spans="2:5" x14ac:dyDescent="0.3">
      <c r="B5684" s="36">
        <v>2008</v>
      </c>
      <c r="C5684" s="31">
        <v>12968.079096045198</v>
      </c>
      <c r="D5684" s="33">
        <v>99.610286407189079</v>
      </c>
      <c r="E5684" s="34">
        <v>177</v>
      </c>
    </row>
    <row r="5685" spans="2:5" x14ac:dyDescent="0.3">
      <c r="B5685" s="36">
        <v>2009</v>
      </c>
      <c r="C5685" s="31">
        <v>15548.823529411764</v>
      </c>
      <c r="D5685" s="33">
        <v>100.45674609831799</v>
      </c>
      <c r="E5685" s="34">
        <v>85</v>
      </c>
    </row>
    <row r="5686" spans="2:5" x14ac:dyDescent="0.3">
      <c r="B5686" s="36">
        <v>2010</v>
      </c>
      <c r="C5686" s="31">
        <v>16646.634615384617</v>
      </c>
      <c r="D5686" s="33">
        <v>102.91042927764758</v>
      </c>
      <c r="E5686" s="34">
        <v>104</v>
      </c>
    </row>
    <row r="5687" spans="2:5" x14ac:dyDescent="0.3">
      <c r="B5687" s="36">
        <v>2011</v>
      </c>
      <c r="C5687" s="31">
        <v>21111.619718309859</v>
      </c>
      <c r="D5687" s="33">
        <v>100.2105216320049</v>
      </c>
      <c r="E5687" s="34">
        <v>142</v>
      </c>
    </row>
    <row r="5688" spans="2:5" x14ac:dyDescent="0.3">
      <c r="B5688" s="36">
        <v>2012</v>
      </c>
      <c r="C5688" s="31">
        <v>23636.738703339881</v>
      </c>
      <c r="D5688" s="33">
        <v>99.395582858179466</v>
      </c>
      <c r="E5688" s="34">
        <v>509</v>
      </c>
    </row>
    <row r="5689" spans="2:5" x14ac:dyDescent="0.3">
      <c r="B5689" s="36">
        <v>2013</v>
      </c>
      <c r="C5689" s="31">
        <v>24870.474903474904</v>
      </c>
      <c r="D5689" s="33">
        <v>98.681410773512923</v>
      </c>
      <c r="E5689" s="34">
        <v>259</v>
      </c>
    </row>
    <row r="5690" spans="2:5" x14ac:dyDescent="0.3">
      <c r="B5690" s="36">
        <v>2014</v>
      </c>
      <c r="C5690" s="31">
        <v>30273.529411764706</v>
      </c>
      <c r="D5690" s="33">
        <v>97.25172376610584</v>
      </c>
      <c r="E5690" s="34">
        <v>51</v>
      </c>
    </row>
    <row r="5691" spans="2:5" x14ac:dyDescent="0.3">
      <c r="B5691" s="36">
        <v>2015</v>
      </c>
      <c r="C5691" s="31">
        <v>34325</v>
      </c>
      <c r="D5691" s="33">
        <v>97.91410671764973</v>
      </c>
      <c r="E5691" s="34">
        <v>4</v>
      </c>
    </row>
    <row r="5692" spans="2:5" x14ac:dyDescent="0.3">
      <c r="B5692" s="35" t="s">
        <v>843</v>
      </c>
      <c r="C5692" s="31">
        <v>17481.44947066822</v>
      </c>
      <c r="D5692" s="33">
        <v>99.653695106619821</v>
      </c>
      <c r="E5692" s="34">
        <v>198</v>
      </c>
    </row>
    <row r="5693" spans="2:5" x14ac:dyDescent="0.3">
      <c r="B5693" s="36">
        <v>2006</v>
      </c>
      <c r="C5693" s="31">
        <v>7173.4615384615381</v>
      </c>
      <c r="D5693" s="33">
        <v>101.7120044192944</v>
      </c>
      <c r="E5693" s="34">
        <v>65</v>
      </c>
    </row>
    <row r="5694" spans="2:5" x14ac:dyDescent="0.3">
      <c r="B5694" s="36">
        <v>2007</v>
      </c>
      <c r="C5694" s="31">
        <v>9007.6923076923085</v>
      </c>
      <c r="D5694" s="33">
        <v>95.321438312497691</v>
      </c>
      <c r="E5694" s="34">
        <v>26</v>
      </c>
    </row>
    <row r="5695" spans="2:5" x14ac:dyDescent="0.3">
      <c r="B5695" s="36">
        <v>2008</v>
      </c>
      <c r="C5695" s="31">
        <v>13263.636363636364</v>
      </c>
      <c r="D5695" s="33">
        <v>99.833782820269604</v>
      </c>
      <c r="E5695" s="34">
        <v>44</v>
      </c>
    </row>
    <row r="5696" spans="2:5" x14ac:dyDescent="0.3">
      <c r="B5696" s="36">
        <v>2009</v>
      </c>
      <c r="C5696" s="31">
        <v>15790</v>
      </c>
      <c r="D5696" s="33">
        <v>101.81313616825521</v>
      </c>
      <c r="E5696" s="34">
        <v>20</v>
      </c>
    </row>
    <row r="5697" spans="2:5" x14ac:dyDescent="0.3">
      <c r="B5697" s="36">
        <v>2010</v>
      </c>
      <c r="C5697" s="31">
        <v>18705.555555555555</v>
      </c>
      <c r="D5697" s="33">
        <v>96.360143166636362</v>
      </c>
      <c r="E5697" s="34">
        <v>9</v>
      </c>
    </row>
    <row r="5698" spans="2:5" x14ac:dyDescent="0.3">
      <c r="B5698" s="36">
        <v>2011</v>
      </c>
      <c r="C5698" s="31">
        <v>22037.5</v>
      </c>
      <c r="D5698" s="33">
        <v>99.774446133262202</v>
      </c>
      <c r="E5698" s="34">
        <v>8</v>
      </c>
    </row>
    <row r="5699" spans="2:5" x14ac:dyDescent="0.3">
      <c r="B5699" s="36">
        <v>2012</v>
      </c>
      <c r="C5699" s="31">
        <v>26443.75</v>
      </c>
      <c r="D5699" s="33">
        <v>100.00293469662431</v>
      </c>
      <c r="E5699" s="34">
        <v>16</v>
      </c>
    </row>
    <row r="5700" spans="2:5" x14ac:dyDescent="0.3">
      <c r="B5700" s="36">
        <v>2013</v>
      </c>
      <c r="C5700" s="31">
        <v>27430</v>
      </c>
      <c r="D5700" s="33">
        <v>102.41167513611876</v>
      </c>
      <c r="E5700" s="34">
        <v>10</v>
      </c>
    </row>
    <row r="5701" spans="2:5" x14ac:dyDescent="0.3">
      <c r="B5701" s="35" t="s">
        <v>844</v>
      </c>
      <c r="C5701" s="31">
        <v>20599.539455642396</v>
      </c>
      <c r="D5701" s="33">
        <v>100.25185973228746</v>
      </c>
      <c r="E5701" s="34">
        <v>105</v>
      </c>
    </row>
    <row r="5702" spans="2:5" x14ac:dyDescent="0.3">
      <c r="B5702" s="36">
        <v>1994</v>
      </c>
      <c r="C5702" s="31">
        <v>3050</v>
      </c>
      <c r="D5702" s="33">
        <v>104.21642341146983</v>
      </c>
      <c r="E5702" s="34">
        <v>2</v>
      </c>
    </row>
    <row r="5703" spans="2:5" x14ac:dyDescent="0.3">
      <c r="B5703" s="36">
        <v>1997</v>
      </c>
      <c r="C5703" s="31">
        <v>3971.4285714285716</v>
      </c>
      <c r="D5703" s="33">
        <v>92.254545499004166</v>
      </c>
      <c r="E5703" s="34">
        <v>7</v>
      </c>
    </row>
    <row r="5704" spans="2:5" x14ac:dyDescent="0.3">
      <c r="B5704" s="36">
        <v>1998</v>
      </c>
      <c r="C5704" s="31">
        <v>6500</v>
      </c>
      <c r="D5704" s="33">
        <v>98.484848484848484</v>
      </c>
      <c r="E5704" s="34">
        <v>1</v>
      </c>
    </row>
    <row r="5705" spans="2:5" x14ac:dyDescent="0.3">
      <c r="B5705" s="36">
        <v>1999</v>
      </c>
      <c r="C5705" s="31">
        <v>6628.5714285714284</v>
      </c>
      <c r="D5705" s="33">
        <v>101.062220715915</v>
      </c>
      <c r="E5705" s="34">
        <v>7</v>
      </c>
    </row>
    <row r="5706" spans="2:5" x14ac:dyDescent="0.3">
      <c r="B5706" s="36">
        <v>2000</v>
      </c>
      <c r="C5706" s="31">
        <v>6500</v>
      </c>
      <c r="D5706" s="33">
        <v>101.31334847099437</v>
      </c>
      <c r="E5706" s="34">
        <v>12</v>
      </c>
    </row>
    <row r="5707" spans="2:5" x14ac:dyDescent="0.3">
      <c r="B5707" s="36">
        <v>2001</v>
      </c>
      <c r="C5707" s="31">
        <v>8340</v>
      </c>
      <c r="D5707" s="33">
        <v>103.00997564075801</v>
      </c>
      <c r="E5707" s="34">
        <v>5</v>
      </c>
    </row>
    <row r="5708" spans="2:5" x14ac:dyDescent="0.3">
      <c r="B5708" s="36">
        <v>2002</v>
      </c>
      <c r="C5708" s="31">
        <v>8090.909090909091</v>
      </c>
      <c r="D5708" s="33">
        <v>89.518400138531192</v>
      </c>
      <c r="E5708" s="34">
        <v>11</v>
      </c>
    </row>
    <row r="5709" spans="2:5" x14ac:dyDescent="0.3">
      <c r="B5709" s="36">
        <v>2003</v>
      </c>
      <c r="C5709" s="31">
        <v>12950</v>
      </c>
      <c r="D5709" s="33">
        <v>110.48982173301593</v>
      </c>
      <c r="E5709" s="34">
        <v>4</v>
      </c>
    </row>
    <row r="5710" spans="2:5" x14ac:dyDescent="0.3">
      <c r="B5710" s="36">
        <v>2004</v>
      </c>
      <c r="C5710" s="31">
        <v>13990.90909090909</v>
      </c>
      <c r="D5710" s="33">
        <v>101.25269823279496</v>
      </c>
      <c r="E5710" s="34">
        <v>11</v>
      </c>
    </row>
    <row r="5711" spans="2:5" x14ac:dyDescent="0.3">
      <c r="B5711" s="36">
        <v>2005</v>
      </c>
      <c r="C5711" s="31">
        <v>18000</v>
      </c>
      <c r="D5711" s="33">
        <v>114.28571428571428</v>
      </c>
      <c r="E5711" s="34">
        <v>1</v>
      </c>
    </row>
    <row r="5712" spans="2:5" x14ac:dyDescent="0.3">
      <c r="B5712" s="36">
        <v>2006</v>
      </c>
      <c r="C5712" s="31">
        <v>16450</v>
      </c>
      <c r="D5712" s="33">
        <v>95.777763162726572</v>
      </c>
      <c r="E5712" s="34">
        <v>8</v>
      </c>
    </row>
    <row r="5713" spans="2:5" x14ac:dyDescent="0.3">
      <c r="B5713" s="36">
        <v>2007</v>
      </c>
      <c r="C5713" s="31">
        <v>17600</v>
      </c>
      <c r="D5713" s="33">
        <v>94.878706199460922</v>
      </c>
      <c r="E5713" s="34">
        <v>1</v>
      </c>
    </row>
    <row r="5714" spans="2:5" x14ac:dyDescent="0.3">
      <c r="B5714" s="36">
        <v>2008</v>
      </c>
      <c r="C5714" s="31">
        <v>30066.666666666668</v>
      </c>
      <c r="D5714" s="33">
        <v>101.09172676650876</v>
      </c>
      <c r="E5714" s="34">
        <v>6</v>
      </c>
    </row>
    <row r="5715" spans="2:5" x14ac:dyDescent="0.3">
      <c r="B5715" s="36">
        <v>2009</v>
      </c>
      <c r="C5715" s="31">
        <v>37275</v>
      </c>
      <c r="D5715" s="33">
        <v>101.12137203166228</v>
      </c>
      <c r="E5715" s="34">
        <v>2</v>
      </c>
    </row>
    <row r="5716" spans="2:5" x14ac:dyDescent="0.3">
      <c r="B5716" s="36">
        <v>2011</v>
      </c>
      <c r="C5716" s="31">
        <v>46931.25</v>
      </c>
      <c r="D5716" s="33">
        <v>99.664393275882318</v>
      </c>
      <c r="E5716" s="34">
        <v>8</v>
      </c>
    </row>
    <row r="5717" spans="2:5" x14ac:dyDescent="0.3">
      <c r="B5717" s="36">
        <v>2013</v>
      </c>
      <c r="C5717" s="31">
        <v>53780.769230769234</v>
      </c>
      <c r="D5717" s="33">
        <v>95.749526950034181</v>
      </c>
      <c r="E5717" s="34">
        <v>13</v>
      </c>
    </row>
    <row r="5718" spans="2:5" x14ac:dyDescent="0.3">
      <c r="B5718" s="36">
        <v>2014</v>
      </c>
      <c r="C5718" s="31">
        <v>60066.666666666664</v>
      </c>
      <c r="D5718" s="33">
        <v>100.11013044956536</v>
      </c>
      <c r="E5718" s="34">
        <v>6</v>
      </c>
    </row>
    <row r="5719" spans="2:5" x14ac:dyDescent="0.3">
      <c r="B5719" s="35" t="s">
        <v>845</v>
      </c>
      <c r="C5719" s="31">
        <v>6463.9358700943703</v>
      </c>
      <c r="D5719" s="33">
        <v>100.52165669236821</v>
      </c>
      <c r="E5719" s="34">
        <v>339</v>
      </c>
    </row>
    <row r="5720" spans="2:5" x14ac:dyDescent="0.3">
      <c r="B5720" s="36">
        <v>2003</v>
      </c>
      <c r="C5720" s="31">
        <v>2914.9122807017543</v>
      </c>
      <c r="D5720" s="33">
        <v>103.00753364896507</v>
      </c>
      <c r="E5720" s="34">
        <v>57</v>
      </c>
    </row>
    <row r="5721" spans="2:5" x14ac:dyDescent="0.3">
      <c r="B5721" s="36">
        <v>2004</v>
      </c>
      <c r="C5721" s="31">
        <v>3505.1724137931033</v>
      </c>
      <c r="D5721" s="33">
        <v>102.47792878221931</v>
      </c>
      <c r="E5721" s="34">
        <v>29</v>
      </c>
    </row>
    <row r="5722" spans="2:5" x14ac:dyDescent="0.3">
      <c r="B5722" s="36">
        <v>2005</v>
      </c>
      <c r="C5722" s="31">
        <v>3696.4285714285716</v>
      </c>
      <c r="D5722" s="33">
        <v>101.27457474636546</v>
      </c>
      <c r="E5722" s="34">
        <v>42</v>
      </c>
    </row>
    <row r="5723" spans="2:5" x14ac:dyDescent="0.3">
      <c r="B5723" s="36">
        <v>2006</v>
      </c>
      <c r="C5723" s="31">
        <v>4536.1111111111113</v>
      </c>
      <c r="D5723" s="33">
        <v>103.05207655822811</v>
      </c>
      <c r="E5723" s="34">
        <v>36</v>
      </c>
    </row>
    <row r="5724" spans="2:5" x14ac:dyDescent="0.3">
      <c r="B5724" s="36">
        <v>2007</v>
      </c>
      <c r="C5724" s="31">
        <v>5260</v>
      </c>
      <c r="D5724" s="33">
        <v>92.314064160674022</v>
      </c>
      <c r="E5724" s="34">
        <v>5</v>
      </c>
    </row>
    <row r="5725" spans="2:5" x14ac:dyDescent="0.3">
      <c r="B5725" s="36">
        <v>2008</v>
      </c>
      <c r="C5725" s="31">
        <v>5526.1904761904761</v>
      </c>
      <c r="D5725" s="33">
        <v>105.24760195463941</v>
      </c>
      <c r="E5725" s="34">
        <v>21</v>
      </c>
    </row>
    <row r="5726" spans="2:5" x14ac:dyDescent="0.3">
      <c r="B5726" s="36">
        <v>2009</v>
      </c>
      <c r="C5726" s="31">
        <v>6459.8765432098762</v>
      </c>
      <c r="D5726" s="33">
        <v>97.106093701497457</v>
      </c>
      <c r="E5726" s="34">
        <v>81</v>
      </c>
    </row>
    <row r="5727" spans="2:5" x14ac:dyDescent="0.3">
      <c r="B5727" s="36">
        <v>2010</v>
      </c>
      <c r="C5727" s="31">
        <v>7615.7142857142853</v>
      </c>
      <c r="D5727" s="33">
        <v>98.712788218766264</v>
      </c>
      <c r="E5727" s="34">
        <v>35</v>
      </c>
    </row>
    <row r="5728" spans="2:5" x14ac:dyDescent="0.3">
      <c r="B5728" s="36">
        <v>2011</v>
      </c>
      <c r="C5728" s="31">
        <v>7770.833333333333</v>
      </c>
      <c r="D5728" s="33">
        <v>95.478760317787433</v>
      </c>
      <c r="E5728" s="34">
        <v>12</v>
      </c>
    </row>
    <row r="5729" spans="2:5" x14ac:dyDescent="0.3">
      <c r="B5729" s="36">
        <v>2012</v>
      </c>
      <c r="C5729" s="31">
        <v>11283.333333333334</v>
      </c>
      <c r="D5729" s="33">
        <v>102.77903469079941</v>
      </c>
      <c r="E5729" s="34">
        <v>3</v>
      </c>
    </row>
    <row r="5730" spans="2:5" x14ac:dyDescent="0.3">
      <c r="B5730" s="36">
        <v>2013</v>
      </c>
      <c r="C5730" s="31">
        <v>12534.722222222223</v>
      </c>
      <c r="D5730" s="33">
        <v>104.28776683610835</v>
      </c>
      <c r="E5730" s="34">
        <v>18</v>
      </c>
    </row>
    <row r="5731" spans="2:5" x14ac:dyDescent="0.3">
      <c r="B5731" s="35" t="s">
        <v>846</v>
      </c>
      <c r="C5731" s="31">
        <v>3543</v>
      </c>
      <c r="D5731" s="33">
        <v>81.186545660710621</v>
      </c>
      <c r="E5731" s="34">
        <v>15</v>
      </c>
    </row>
    <row r="5732" spans="2:5" x14ac:dyDescent="0.3">
      <c r="B5732" s="36">
        <v>2000</v>
      </c>
      <c r="C5732" s="31">
        <v>1600</v>
      </c>
      <c r="D5732" s="33">
        <v>58.977072310405646</v>
      </c>
      <c r="E5732" s="34">
        <v>2</v>
      </c>
    </row>
    <row r="5733" spans="2:5" x14ac:dyDescent="0.3">
      <c r="B5733" s="36">
        <v>2001</v>
      </c>
      <c r="C5733" s="31">
        <v>3275</v>
      </c>
      <c r="D5733" s="33">
        <v>98.09929427108861</v>
      </c>
      <c r="E5733" s="34">
        <v>4</v>
      </c>
    </row>
    <row r="5734" spans="2:5" x14ac:dyDescent="0.3">
      <c r="B5734" s="36">
        <v>2002</v>
      </c>
      <c r="C5734" s="31">
        <v>3640</v>
      </c>
      <c r="D5734" s="33">
        <v>84.458432646204614</v>
      </c>
      <c r="E5734" s="34">
        <v>5</v>
      </c>
    </row>
    <row r="5735" spans="2:5" x14ac:dyDescent="0.3">
      <c r="B5735" s="36">
        <v>2003</v>
      </c>
      <c r="C5735" s="31">
        <v>3650</v>
      </c>
      <c r="D5735" s="33">
        <v>79.746192893401016</v>
      </c>
      <c r="E5735" s="34">
        <v>2</v>
      </c>
    </row>
    <row r="5736" spans="2:5" x14ac:dyDescent="0.3">
      <c r="B5736" s="36">
        <v>2004</v>
      </c>
      <c r="C5736" s="31">
        <v>5550</v>
      </c>
      <c r="D5736" s="33">
        <v>84.651736182453249</v>
      </c>
      <c r="E5736" s="34">
        <v>2</v>
      </c>
    </row>
    <row r="5737" spans="2:5" x14ac:dyDescent="0.3">
      <c r="B5737" s="35" t="s">
        <v>847</v>
      </c>
      <c r="C5737" s="31">
        <v>150</v>
      </c>
      <c r="D5737" s="33">
        <v>100</v>
      </c>
      <c r="E5737" s="34">
        <v>1</v>
      </c>
    </row>
    <row r="5738" spans="2:5" x14ac:dyDescent="0.3">
      <c r="B5738" s="36">
        <v>1992</v>
      </c>
      <c r="C5738" s="31">
        <v>150</v>
      </c>
      <c r="D5738" s="33">
        <v>100</v>
      </c>
      <c r="E5738" s="34">
        <v>1</v>
      </c>
    </row>
    <row r="5739" spans="2:5" x14ac:dyDescent="0.3">
      <c r="B5739" s="35" t="s">
        <v>848</v>
      </c>
      <c r="C5739" s="31">
        <v>1462.5</v>
      </c>
      <c r="D5739" s="33">
        <v>121.21567243222836</v>
      </c>
      <c r="E5739" s="34">
        <v>8</v>
      </c>
    </row>
    <row r="5740" spans="2:5" x14ac:dyDescent="0.3">
      <c r="B5740" s="36">
        <v>1991</v>
      </c>
      <c r="C5740" s="31">
        <v>1100</v>
      </c>
      <c r="D5740" s="33">
        <v>49.438202247191008</v>
      </c>
      <c r="E5740" s="34">
        <v>1</v>
      </c>
    </row>
    <row r="5741" spans="2:5" x14ac:dyDescent="0.3">
      <c r="B5741" s="36">
        <v>1992</v>
      </c>
      <c r="C5741" s="31">
        <v>850</v>
      </c>
      <c r="D5741" s="33">
        <v>200</v>
      </c>
      <c r="E5741" s="34">
        <v>2</v>
      </c>
    </row>
    <row r="5742" spans="2:5" x14ac:dyDescent="0.3">
      <c r="B5742" s="36">
        <v>1993</v>
      </c>
      <c r="C5742" s="31">
        <v>2000</v>
      </c>
      <c r="D5742" s="33">
        <v>129.03225806451613</v>
      </c>
      <c r="E5742" s="34">
        <v>1</v>
      </c>
    </row>
    <row r="5743" spans="2:5" x14ac:dyDescent="0.3">
      <c r="B5743" s="36">
        <v>1994</v>
      </c>
      <c r="C5743" s="31">
        <v>1900</v>
      </c>
      <c r="D5743" s="33">
        <v>106.39222941720629</v>
      </c>
      <c r="E5743" s="34">
        <v>4</v>
      </c>
    </row>
    <row r="5744" spans="2:5" x14ac:dyDescent="0.3">
      <c r="B5744" s="35" t="s">
        <v>849</v>
      </c>
      <c r="C5744" s="31">
        <v>306.25</v>
      </c>
      <c r="D5744" s="33">
        <v>108.4629416282642</v>
      </c>
      <c r="E5744" s="34">
        <v>3</v>
      </c>
    </row>
    <row r="5745" spans="2:5" x14ac:dyDescent="0.3">
      <c r="B5745" s="36">
        <v>1991</v>
      </c>
      <c r="C5745" s="31">
        <v>312.5</v>
      </c>
      <c r="D5745" s="33">
        <v>45.497311827956985</v>
      </c>
      <c r="E5745" s="34">
        <v>2</v>
      </c>
    </row>
    <row r="5746" spans="2:5" x14ac:dyDescent="0.3">
      <c r="B5746" s="36">
        <v>1994</v>
      </c>
      <c r="C5746" s="31">
        <v>300</v>
      </c>
      <c r="D5746" s="33">
        <v>171.42857142857142</v>
      </c>
      <c r="E5746" s="34">
        <v>1</v>
      </c>
    </row>
    <row r="5747" spans="2:5" x14ac:dyDescent="0.3">
      <c r="B5747" s="35" t="s">
        <v>850</v>
      </c>
      <c r="C5747" s="31">
        <v>8112.1624156337684</v>
      </c>
      <c r="D5747" s="33">
        <v>99.378022841814328</v>
      </c>
      <c r="E5747" s="34">
        <v>1796</v>
      </c>
    </row>
    <row r="5748" spans="2:5" x14ac:dyDescent="0.3">
      <c r="B5748" s="36">
        <v>2001</v>
      </c>
      <c r="C5748" s="31">
        <v>1691.6666666666667</v>
      </c>
      <c r="D5748" s="33">
        <v>91.085296939127602</v>
      </c>
      <c r="E5748" s="34">
        <v>6</v>
      </c>
    </row>
    <row r="5749" spans="2:5" x14ac:dyDescent="0.3">
      <c r="B5749" s="36">
        <v>2002</v>
      </c>
      <c r="C5749" s="31">
        <v>1876.1904761904761</v>
      </c>
      <c r="D5749" s="33">
        <v>107.69099283301132</v>
      </c>
      <c r="E5749" s="34">
        <v>21</v>
      </c>
    </row>
    <row r="5750" spans="2:5" x14ac:dyDescent="0.3">
      <c r="B5750" s="36">
        <v>2003</v>
      </c>
      <c r="C5750" s="31">
        <v>1863.6363636363637</v>
      </c>
      <c r="D5750" s="33">
        <v>91.611109524104037</v>
      </c>
      <c r="E5750" s="34">
        <v>11</v>
      </c>
    </row>
    <row r="5751" spans="2:5" x14ac:dyDescent="0.3">
      <c r="B5751" s="36">
        <v>2004</v>
      </c>
      <c r="C5751" s="31">
        <v>3818.9189189189187</v>
      </c>
      <c r="D5751" s="33">
        <v>105.34798337531011</v>
      </c>
      <c r="E5751" s="34">
        <v>37</v>
      </c>
    </row>
    <row r="5752" spans="2:5" x14ac:dyDescent="0.3">
      <c r="B5752" s="36">
        <v>2005</v>
      </c>
      <c r="C5752" s="31">
        <v>3865.929203539823</v>
      </c>
      <c r="D5752" s="33">
        <v>104.36255549122211</v>
      </c>
      <c r="E5752" s="34">
        <v>113</v>
      </c>
    </row>
    <row r="5753" spans="2:5" x14ac:dyDescent="0.3">
      <c r="B5753" s="36">
        <v>2006</v>
      </c>
      <c r="C5753" s="31">
        <v>4550</v>
      </c>
      <c r="D5753" s="33">
        <v>100.47678221764566</v>
      </c>
      <c r="E5753" s="34">
        <v>88</v>
      </c>
    </row>
    <row r="5754" spans="2:5" x14ac:dyDescent="0.3">
      <c r="B5754" s="36">
        <v>2007</v>
      </c>
      <c r="C5754" s="31">
        <v>5368.4049079754604</v>
      </c>
      <c r="D5754" s="33">
        <v>100.64055434243699</v>
      </c>
      <c r="E5754" s="34">
        <v>163</v>
      </c>
    </row>
    <row r="5755" spans="2:5" x14ac:dyDescent="0.3">
      <c r="B5755" s="36">
        <v>2008</v>
      </c>
      <c r="C5755" s="31">
        <v>6773.5632183908046</v>
      </c>
      <c r="D5755" s="33">
        <v>101.75148327268998</v>
      </c>
      <c r="E5755" s="34">
        <v>174</v>
      </c>
    </row>
    <row r="5756" spans="2:5" x14ac:dyDescent="0.3">
      <c r="B5756" s="36">
        <v>2009</v>
      </c>
      <c r="C5756" s="31">
        <v>7527.083333333333</v>
      </c>
      <c r="D5756" s="33">
        <v>102.56830424069533</v>
      </c>
      <c r="E5756" s="34">
        <v>96</v>
      </c>
    </row>
    <row r="5757" spans="2:5" x14ac:dyDescent="0.3">
      <c r="B5757" s="36">
        <v>2010</v>
      </c>
      <c r="C5757" s="31">
        <v>10778.311258278145</v>
      </c>
      <c r="D5757" s="33">
        <v>98.176989487466869</v>
      </c>
      <c r="E5757" s="34">
        <v>151</v>
      </c>
    </row>
    <row r="5758" spans="2:5" x14ac:dyDescent="0.3">
      <c r="B5758" s="36">
        <v>2011</v>
      </c>
      <c r="C5758" s="31">
        <v>12826.428571428571</v>
      </c>
      <c r="D5758" s="33">
        <v>98.876004412422418</v>
      </c>
      <c r="E5758" s="34">
        <v>280</v>
      </c>
    </row>
    <row r="5759" spans="2:5" x14ac:dyDescent="0.3">
      <c r="B5759" s="36">
        <v>2012</v>
      </c>
      <c r="C5759" s="31">
        <v>13598.465384615385</v>
      </c>
      <c r="D5759" s="33">
        <v>99.250611563934854</v>
      </c>
      <c r="E5759" s="34">
        <v>260</v>
      </c>
    </row>
    <row r="5760" spans="2:5" x14ac:dyDescent="0.3">
      <c r="B5760" s="36">
        <v>2013</v>
      </c>
      <c r="C5760" s="31">
        <v>14236.229235880399</v>
      </c>
      <c r="D5760" s="33">
        <v>99.36031440796738</v>
      </c>
      <c r="E5760" s="34">
        <v>301</v>
      </c>
    </row>
    <row r="5761" spans="2:5" x14ac:dyDescent="0.3">
      <c r="B5761" s="36">
        <v>2014</v>
      </c>
      <c r="C5761" s="31">
        <v>15907.608695652174</v>
      </c>
      <c r="D5761" s="33">
        <v>96.254569774705047</v>
      </c>
      <c r="E5761" s="34">
        <v>92</v>
      </c>
    </row>
    <row r="5762" spans="2:5" x14ac:dyDescent="0.3">
      <c r="B5762" s="36">
        <v>2015</v>
      </c>
      <c r="C5762" s="31">
        <v>17000</v>
      </c>
      <c r="D5762" s="33">
        <v>93.216790744475517</v>
      </c>
      <c r="E5762" s="34">
        <v>3</v>
      </c>
    </row>
    <row r="5763" spans="2:5" x14ac:dyDescent="0.3">
      <c r="B5763" s="35" t="s">
        <v>851</v>
      </c>
      <c r="C5763" s="31">
        <v>13478.091397849463</v>
      </c>
      <c r="D5763" s="33">
        <v>96.800332613377904</v>
      </c>
      <c r="E5763" s="34">
        <v>116</v>
      </c>
    </row>
    <row r="5764" spans="2:5" x14ac:dyDescent="0.3">
      <c r="B5764" s="36">
        <v>2012</v>
      </c>
      <c r="C5764" s="31">
        <v>11796.774193548386</v>
      </c>
      <c r="D5764" s="33">
        <v>99.976296627592532</v>
      </c>
      <c r="E5764" s="34">
        <v>62</v>
      </c>
    </row>
    <row r="5765" spans="2:5" x14ac:dyDescent="0.3">
      <c r="B5765" s="36">
        <v>2013</v>
      </c>
      <c r="C5765" s="31">
        <v>13900</v>
      </c>
      <c r="D5765" s="33">
        <v>96.335752017560807</v>
      </c>
      <c r="E5765" s="34">
        <v>42</v>
      </c>
    </row>
    <row r="5766" spans="2:5" x14ac:dyDescent="0.3">
      <c r="B5766" s="36">
        <v>2014</v>
      </c>
      <c r="C5766" s="31">
        <v>14737.5</v>
      </c>
      <c r="D5766" s="33">
        <v>94.088949194980344</v>
      </c>
      <c r="E5766" s="34">
        <v>12</v>
      </c>
    </row>
    <row r="5767" spans="2:5" x14ac:dyDescent="0.3">
      <c r="B5767" s="35" t="s">
        <v>852</v>
      </c>
      <c r="C5767" s="31">
        <v>18149.226750261234</v>
      </c>
      <c r="D5767" s="33">
        <v>97.657712740758839</v>
      </c>
      <c r="E5767" s="34">
        <v>45</v>
      </c>
    </row>
    <row r="5768" spans="2:5" x14ac:dyDescent="0.3">
      <c r="B5768" s="36">
        <v>2012</v>
      </c>
      <c r="C5768" s="31">
        <v>16125.862068965518</v>
      </c>
      <c r="D5768" s="33">
        <v>96.989078959830465</v>
      </c>
      <c r="E5768" s="34">
        <v>29</v>
      </c>
    </row>
    <row r="5769" spans="2:5" x14ac:dyDescent="0.3">
      <c r="B5769" s="36">
        <v>2013</v>
      </c>
      <c r="C5769" s="31">
        <v>16281.818181818182</v>
      </c>
      <c r="D5769" s="33">
        <v>96.434174209569406</v>
      </c>
      <c r="E5769" s="34">
        <v>11</v>
      </c>
    </row>
    <row r="5770" spans="2:5" x14ac:dyDescent="0.3">
      <c r="B5770" s="36">
        <v>2014</v>
      </c>
      <c r="C5770" s="31">
        <v>22040</v>
      </c>
      <c r="D5770" s="33">
        <v>99.549885052876689</v>
      </c>
      <c r="E5770" s="34">
        <v>5</v>
      </c>
    </row>
    <row r="5771" spans="2:5" x14ac:dyDescent="0.3">
      <c r="B5771" s="35" t="s">
        <v>853</v>
      </c>
      <c r="C5771" s="31">
        <v>17735.348451774596</v>
      </c>
      <c r="D5771" s="33">
        <v>97.054122786105992</v>
      </c>
      <c r="E5771" s="34">
        <v>102</v>
      </c>
    </row>
    <row r="5772" spans="2:5" x14ac:dyDescent="0.3">
      <c r="B5772" s="36">
        <v>2012</v>
      </c>
      <c r="C5772" s="31">
        <v>15778.225806451614</v>
      </c>
      <c r="D5772" s="33">
        <v>96.901760015620667</v>
      </c>
      <c r="E5772" s="34">
        <v>62</v>
      </c>
    </row>
    <row r="5773" spans="2:5" x14ac:dyDescent="0.3">
      <c r="B5773" s="36">
        <v>2013</v>
      </c>
      <c r="C5773" s="31">
        <v>17692.105263157893</v>
      </c>
      <c r="D5773" s="33">
        <v>97.787905992300551</v>
      </c>
      <c r="E5773" s="34">
        <v>19</v>
      </c>
    </row>
    <row r="5774" spans="2:5" x14ac:dyDescent="0.3">
      <c r="B5774" s="36">
        <v>2014</v>
      </c>
      <c r="C5774" s="31">
        <v>19735.714285714286</v>
      </c>
      <c r="D5774" s="33">
        <v>96.472702350396759</v>
      </c>
      <c r="E5774" s="34">
        <v>21</v>
      </c>
    </row>
    <row r="5775" spans="2:5" x14ac:dyDescent="0.3">
      <c r="B5775" s="35" t="s">
        <v>854</v>
      </c>
      <c r="C5775" s="31">
        <v>9838.8982388674613</v>
      </c>
      <c r="D5775" s="33">
        <v>103.61699260884183</v>
      </c>
      <c r="E5775" s="34">
        <v>3171</v>
      </c>
    </row>
    <row r="5776" spans="2:5" x14ac:dyDescent="0.3">
      <c r="B5776" s="36">
        <v>1996</v>
      </c>
      <c r="C5776" s="31">
        <v>1362.5</v>
      </c>
      <c r="D5776" s="33">
        <v>146.82920031747378</v>
      </c>
      <c r="E5776" s="34">
        <v>4</v>
      </c>
    </row>
    <row r="5777" spans="2:5" x14ac:dyDescent="0.3">
      <c r="B5777" s="36">
        <v>1997</v>
      </c>
      <c r="C5777" s="31">
        <v>2268.75</v>
      </c>
      <c r="D5777" s="33">
        <v>108.84952507598791</v>
      </c>
      <c r="E5777" s="34">
        <v>8</v>
      </c>
    </row>
    <row r="5778" spans="2:5" x14ac:dyDescent="0.3">
      <c r="B5778" s="36">
        <v>1998</v>
      </c>
      <c r="C5778" s="31">
        <v>1862.5</v>
      </c>
      <c r="D5778" s="33">
        <v>98.770601522730885</v>
      </c>
      <c r="E5778" s="34">
        <v>12</v>
      </c>
    </row>
    <row r="5779" spans="2:5" x14ac:dyDescent="0.3">
      <c r="B5779" s="36">
        <v>1999</v>
      </c>
      <c r="C5779" s="31">
        <v>2161.1111111111113</v>
      </c>
      <c r="D5779" s="33">
        <v>103.38993072742977</v>
      </c>
      <c r="E5779" s="34">
        <v>18</v>
      </c>
    </row>
    <row r="5780" spans="2:5" x14ac:dyDescent="0.3">
      <c r="B5780" s="36">
        <v>2000</v>
      </c>
      <c r="C5780" s="31">
        <v>2346.1538461538462</v>
      </c>
      <c r="D5780" s="33">
        <v>99.410878699858841</v>
      </c>
      <c r="E5780" s="34">
        <v>13</v>
      </c>
    </row>
    <row r="5781" spans="2:5" x14ac:dyDescent="0.3">
      <c r="B5781" s="36">
        <v>2006</v>
      </c>
      <c r="C5781" s="31">
        <v>7137.5939849624065</v>
      </c>
      <c r="D5781" s="33">
        <v>102.0774398128806</v>
      </c>
      <c r="E5781" s="34">
        <v>133</v>
      </c>
    </row>
    <row r="5782" spans="2:5" x14ac:dyDescent="0.3">
      <c r="B5782" s="36">
        <v>2007</v>
      </c>
      <c r="C5782" s="31">
        <v>8013.2022471910113</v>
      </c>
      <c r="D5782" s="33">
        <v>100.31591132205074</v>
      </c>
      <c r="E5782" s="34">
        <v>178</v>
      </c>
    </row>
    <row r="5783" spans="2:5" x14ac:dyDescent="0.3">
      <c r="B5783" s="36">
        <v>2008</v>
      </c>
      <c r="C5783" s="31">
        <v>8961.3945578231287</v>
      </c>
      <c r="D5783" s="33">
        <v>100.31569193830633</v>
      </c>
      <c r="E5783" s="34">
        <v>147</v>
      </c>
    </row>
    <row r="5784" spans="2:5" x14ac:dyDescent="0.3">
      <c r="B5784" s="36">
        <v>2009</v>
      </c>
      <c r="C5784" s="31">
        <v>10480.341880341881</v>
      </c>
      <c r="D5784" s="33">
        <v>100.20490531262578</v>
      </c>
      <c r="E5784" s="34">
        <v>117</v>
      </c>
    </row>
    <row r="5785" spans="2:5" x14ac:dyDescent="0.3">
      <c r="B5785" s="36">
        <v>2010</v>
      </c>
      <c r="C5785" s="31">
        <v>11933.933333333332</v>
      </c>
      <c r="D5785" s="33">
        <v>100.48847256510862</v>
      </c>
      <c r="E5785" s="34">
        <v>150</v>
      </c>
    </row>
    <row r="5786" spans="2:5" x14ac:dyDescent="0.3">
      <c r="B5786" s="36">
        <v>2011</v>
      </c>
      <c r="C5786" s="31">
        <v>14859.097127222982</v>
      </c>
      <c r="D5786" s="33">
        <v>98.783586089370303</v>
      </c>
      <c r="E5786" s="34">
        <v>731</v>
      </c>
    </row>
    <row r="5787" spans="2:5" x14ac:dyDescent="0.3">
      <c r="B5787" s="36">
        <v>2012</v>
      </c>
      <c r="C5787" s="31">
        <v>15567.303210463733</v>
      </c>
      <c r="D5787" s="33">
        <v>98.951964323330259</v>
      </c>
      <c r="E5787" s="34">
        <v>841</v>
      </c>
    </row>
    <row r="5788" spans="2:5" x14ac:dyDescent="0.3">
      <c r="B5788" s="36">
        <v>2013</v>
      </c>
      <c r="C5788" s="31">
        <v>18050.287414965987</v>
      </c>
      <c r="D5788" s="33">
        <v>98.959564186431393</v>
      </c>
      <c r="E5788" s="34">
        <v>588</v>
      </c>
    </row>
    <row r="5789" spans="2:5" x14ac:dyDescent="0.3">
      <c r="B5789" s="36">
        <v>2014</v>
      </c>
      <c r="C5789" s="31">
        <v>20575.458715596331</v>
      </c>
      <c r="D5789" s="33">
        <v>97.471901387685278</v>
      </c>
      <c r="E5789" s="34">
        <v>218</v>
      </c>
    </row>
    <row r="5790" spans="2:5" x14ac:dyDescent="0.3">
      <c r="B5790" s="36">
        <v>2015</v>
      </c>
      <c r="C5790" s="31">
        <v>22003.846153846152</v>
      </c>
      <c r="D5790" s="33">
        <v>99.435315851356791</v>
      </c>
      <c r="E5790" s="34">
        <v>13</v>
      </c>
    </row>
    <row r="5791" spans="2:5" x14ac:dyDescent="0.3">
      <c r="B5791" s="35" t="s">
        <v>855</v>
      </c>
      <c r="C5791" s="31">
        <v>19496.003063562719</v>
      </c>
      <c r="D5791" s="33">
        <v>100.3180501774022</v>
      </c>
      <c r="E5791" s="34">
        <v>571</v>
      </c>
    </row>
    <row r="5792" spans="2:5" x14ac:dyDescent="0.3">
      <c r="B5792" s="36">
        <v>2001</v>
      </c>
      <c r="C5792" s="31">
        <v>3834.5238095238096</v>
      </c>
      <c r="D5792" s="33">
        <v>102.20593168276307</v>
      </c>
      <c r="E5792" s="34">
        <v>42</v>
      </c>
    </row>
    <row r="5793" spans="2:5" x14ac:dyDescent="0.3">
      <c r="B5793" s="36">
        <v>2003</v>
      </c>
      <c r="C5793" s="31">
        <v>5010</v>
      </c>
      <c r="D5793" s="33">
        <v>103.71081470472478</v>
      </c>
      <c r="E5793" s="34">
        <v>60</v>
      </c>
    </row>
    <row r="5794" spans="2:5" x14ac:dyDescent="0.3">
      <c r="B5794" s="36">
        <v>2004</v>
      </c>
      <c r="C5794" s="31">
        <v>6069.4444444444443</v>
      </c>
      <c r="D5794" s="33">
        <v>98.761079661387697</v>
      </c>
      <c r="E5794" s="34">
        <v>90</v>
      </c>
    </row>
    <row r="5795" spans="2:5" x14ac:dyDescent="0.3">
      <c r="B5795" s="36">
        <v>2005</v>
      </c>
      <c r="C5795" s="31">
        <v>7856.5789473684208</v>
      </c>
      <c r="D5795" s="33">
        <v>101.61872724280262</v>
      </c>
      <c r="E5795" s="34">
        <v>76</v>
      </c>
    </row>
    <row r="5796" spans="2:5" x14ac:dyDescent="0.3">
      <c r="B5796" s="36">
        <v>2006</v>
      </c>
      <c r="C5796" s="31">
        <v>10206.451612903225</v>
      </c>
      <c r="D5796" s="33">
        <v>103.6074212155229</v>
      </c>
      <c r="E5796" s="34">
        <v>62</v>
      </c>
    </row>
    <row r="5797" spans="2:5" x14ac:dyDescent="0.3">
      <c r="B5797" s="36">
        <v>2007</v>
      </c>
      <c r="C5797" s="31">
        <v>11191.935483870968</v>
      </c>
      <c r="D5797" s="33">
        <v>100.89357318411929</v>
      </c>
      <c r="E5797" s="34">
        <v>31</v>
      </c>
    </row>
    <row r="5798" spans="2:5" x14ac:dyDescent="0.3">
      <c r="B5798" s="36">
        <v>2008</v>
      </c>
      <c r="C5798" s="31">
        <v>19134.693877551021</v>
      </c>
      <c r="D5798" s="33">
        <v>99.736991294676088</v>
      </c>
      <c r="E5798" s="34">
        <v>49</v>
      </c>
    </row>
    <row r="5799" spans="2:5" x14ac:dyDescent="0.3">
      <c r="B5799" s="36">
        <v>2010</v>
      </c>
      <c r="C5799" s="31">
        <v>24759.722222222223</v>
      </c>
      <c r="D5799" s="33">
        <v>100.09455613116893</v>
      </c>
      <c r="E5799" s="34">
        <v>36</v>
      </c>
    </row>
    <row r="5800" spans="2:5" x14ac:dyDescent="0.3">
      <c r="B5800" s="36">
        <v>2011</v>
      </c>
      <c r="C5800" s="31">
        <v>32242.857142857141</v>
      </c>
      <c r="D5800" s="33">
        <v>99.302501053626614</v>
      </c>
      <c r="E5800" s="34">
        <v>35</v>
      </c>
    </row>
    <row r="5801" spans="2:5" x14ac:dyDescent="0.3">
      <c r="B5801" s="36">
        <v>2012</v>
      </c>
      <c r="C5801" s="31">
        <v>35661.76470588235</v>
      </c>
      <c r="D5801" s="33">
        <v>97.162722432447936</v>
      </c>
      <c r="E5801" s="34">
        <v>34</v>
      </c>
    </row>
    <row r="5802" spans="2:5" x14ac:dyDescent="0.3">
      <c r="B5802" s="36">
        <v>2013</v>
      </c>
      <c r="C5802" s="31">
        <v>37676</v>
      </c>
      <c r="D5802" s="33">
        <v>97.981241624201246</v>
      </c>
      <c r="E5802" s="34">
        <v>25</v>
      </c>
    </row>
    <row r="5803" spans="2:5" x14ac:dyDescent="0.3">
      <c r="B5803" s="36">
        <v>2014</v>
      </c>
      <c r="C5803" s="31">
        <v>40308.06451612903</v>
      </c>
      <c r="D5803" s="33">
        <v>98.741041901385273</v>
      </c>
      <c r="E5803" s="34">
        <v>31</v>
      </c>
    </row>
    <row r="5804" spans="2:5" x14ac:dyDescent="0.3">
      <c r="B5804" s="35" t="s">
        <v>856</v>
      </c>
      <c r="C5804" s="31">
        <v>9949.5087952238719</v>
      </c>
      <c r="D5804" s="33">
        <v>98.201774479044417</v>
      </c>
      <c r="E5804" s="34">
        <v>2761</v>
      </c>
    </row>
    <row r="5805" spans="2:5" x14ac:dyDescent="0.3">
      <c r="B5805" s="36">
        <v>1998</v>
      </c>
      <c r="C5805" s="31">
        <v>1650</v>
      </c>
      <c r="D5805" s="33">
        <v>103.51265045443381</v>
      </c>
      <c r="E5805" s="34">
        <v>2</v>
      </c>
    </row>
    <row r="5806" spans="2:5" x14ac:dyDescent="0.3">
      <c r="B5806" s="36">
        <v>1999</v>
      </c>
      <c r="C5806" s="31">
        <v>1166.6666666666667</v>
      </c>
      <c r="D5806" s="33">
        <v>68.00456694375255</v>
      </c>
      <c r="E5806" s="34">
        <v>6</v>
      </c>
    </row>
    <row r="5807" spans="2:5" x14ac:dyDescent="0.3">
      <c r="B5807" s="36">
        <v>2000</v>
      </c>
      <c r="C5807" s="31">
        <v>1807.6923076923076</v>
      </c>
      <c r="D5807" s="33">
        <v>98.400617724770399</v>
      </c>
      <c r="E5807" s="34">
        <v>13</v>
      </c>
    </row>
    <row r="5808" spans="2:5" x14ac:dyDescent="0.3">
      <c r="B5808" s="36">
        <v>2002</v>
      </c>
      <c r="C5808" s="31">
        <v>2594.6153846153848</v>
      </c>
      <c r="D5808" s="33">
        <v>100.96800545897656</v>
      </c>
      <c r="E5808" s="34">
        <v>65</v>
      </c>
    </row>
    <row r="5809" spans="2:5" x14ac:dyDescent="0.3">
      <c r="B5809" s="36">
        <v>2004</v>
      </c>
      <c r="C5809" s="31">
        <v>4596.1224489795923</v>
      </c>
      <c r="D5809" s="33">
        <v>103.17092053290624</v>
      </c>
      <c r="E5809" s="34">
        <v>245</v>
      </c>
    </row>
    <row r="5810" spans="2:5" x14ac:dyDescent="0.3">
      <c r="B5810" s="36">
        <v>2005</v>
      </c>
      <c r="C5810" s="31">
        <v>5412.5698324022351</v>
      </c>
      <c r="D5810" s="33">
        <v>105.05627134613664</v>
      </c>
      <c r="E5810" s="34">
        <v>179</v>
      </c>
    </row>
    <row r="5811" spans="2:5" x14ac:dyDescent="0.3">
      <c r="B5811" s="36">
        <v>2006</v>
      </c>
      <c r="C5811" s="31">
        <v>6177.045454545455</v>
      </c>
      <c r="D5811" s="33">
        <v>100.82171356080414</v>
      </c>
      <c r="E5811" s="34">
        <v>220</v>
      </c>
    </row>
    <row r="5812" spans="2:5" x14ac:dyDescent="0.3">
      <c r="B5812" s="36">
        <v>2007</v>
      </c>
      <c r="C5812" s="31">
        <v>7004.3269230769229</v>
      </c>
      <c r="D5812" s="33">
        <v>103.16607254181024</v>
      </c>
      <c r="E5812" s="34">
        <v>104</v>
      </c>
    </row>
    <row r="5813" spans="2:5" x14ac:dyDescent="0.3">
      <c r="B5813" s="36">
        <v>2008</v>
      </c>
      <c r="C5813" s="31">
        <v>8221.4743589743593</v>
      </c>
      <c r="D5813" s="33">
        <v>98.984535244759968</v>
      </c>
      <c r="E5813" s="34">
        <v>156</v>
      </c>
    </row>
    <row r="5814" spans="2:5" x14ac:dyDescent="0.3">
      <c r="B5814" s="36">
        <v>2009</v>
      </c>
      <c r="C5814" s="31">
        <v>10363.793103448275</v>
      </c>
      <c r="D5814" s="33">
        <v>99.339348856865044</v>
      </c>
      <c r="E5814" s="34">
        <v>87</v>
      </c>
    </row>
    <row r="5815" spans="2:5" x14ac:dyDescent="0.3">
      <c r="B5815" s="36">
        <v>2010</v>
      </c>
      <c r="C5815" s="31">
        <v>11729.545454545454</v>
      </c>
      <c r="D5815" s="33">
        <v>102.73499079003773</v>
      </c>
      <c r="E5815" s="34">
        <v>66</v>
      </c>
    </row>
    <row r="5816" spans="2:5" x14ac:dyDescent="0.3">
      <c r="B5816" s="36">
        <v>2011</v>
      </c>
      <c r="C5816" s="31">
        <v>16291.884057971014</v>
      </c>
      <c r="D5816" s="33">
        <v>100.85172444388262</v>
      </c>
      <c r="E5816" s="34">
        <v>345</v>
      </c>
    </row>
    <row r="5817" spans="2:5" x14ac:dyDescent="0.3">
      <c r="B5817" s="36">
        <v>2012</v>
      </c>
      <c r="C5817" s="31">
        <v>19012.75939849624</v>
      </c>
      <c r="D5817" s="33">
        <v>100.8168047449149</v>
      </c>
      <c r="E5817" s="34">
        <v>399</v>
      </c>
    </row>
    <row r="5818" spans="2:5" x14ac:dyDescent="0.3">
      <c r="B5818" s="36">
        <v>2013</v>
      </c>
      <c r="C5818" s="31">
        <v>18874.209213051825</v>
      </c>
      <c r="D5818" s="33">
        <v>99.423758921110959</v>
      </c>
      <c r="E5818" s="34">
        <v>521</v>
      </c>
    </row>
    <row r="5819" spans="2:5" x14ac:dyDescent="0.3">
      <c r="B5819" s="36">
        <v>2014</v>
      </c>
      <c r="C5819" s="31">
        <v>22522.769452449567</v>
      </c>
      <c r="D5819" s="33">
        <v>99.095227747941593</v>
      </c>
      <c r="E5819" s="34">
        <v>347</v>
      </c>
    </row>
    <row r="5820" spans="2:5" x14ac:dyDescent="0.3">
      <c r="B5820" s="36">
        <v>2015</v>
      </c>
      <c r="C5820" s="31">
        <v>21766.666666666668</v>
      </c>
      <c r="D5820" s="33">
        <v>86.881182351607592</v>
      </c>
      <c r="E5820" s="34">
        <v>6</v>
      </c>
    </row>
    <row r="5821" spans="2:5" x14ac:dyDescent="0.3">
      <c r="B5821" s="35" t="s">
        <v>857</v>
      </c>
      <c r="C5821" s="31">
        <v>2041.6666666666667</v>
      </c>
      <c r="D5821" s="33">
        <v>99.374344211427058</v>
      </c>
      <c r="E5821" s="34">
        <v>4</v>
      </c>
    </row>
    <row r="5822" spans="2:5" x14ac:dyDescent="0.3">
      <c r="B5822" s="36">
        <v>1995</v>
      </c>
      <c r="C5822" s="31">
        <v>1850</v>
      </c>
      <c r="D5822" s="33">
        <v>74</v>
      </c>
      <c r="E5822" s="34">
        <v>1</v>
      </c>
    </row>
    <row r="5823" spans="2:5" x14ac:dyDescent="0.3">
      <c r="B5823" s="36">
        <v>1997</v>
      </c>
      <c r="C5823" s="31">
        <v>2233.3333333333335</v>
      </c>
      <c r="D5823" s="33">
        <v>124.74868842285412</v>
      </c>
      <c r="E5823" s="34">
        <v>3</v>
      </c>
    </row>
    <row r="5824" spans="2:5" x14ac:dyDescent="0.3">
      <c r="B5824" s="35" t="s">
        <v>858</v>
      </c>
      <c r="C5824" s="31">
        <v>10454.332640904953</v>
      </c>
      <c r="D5824" s="33">
        <v>121.83229949406267</v>
      </c>
      <c r="E5824" s="34">
        <v>1118</v>
      </c>
    </row>
    <row r="5825" spans="2:5" x14ac:dyDescent="0.3">
      <c r="B5825" s="36">
        <v>1995</v>
      </c>
      <c r="C5825" s="31">
        <v>1950</v>
      </c>
      <c r="D5825" s="33">
        <v>122.5062656641604</v>
      </c>
      <c r="E5825" s="34">
        <v>2</v>
      </c>
    </row>
    <row r="5826" spans="2:5" x14ac:dyDescent="0.3">
      <c r="B5826" s="36">
        <v>1996</v>
      </c>
      <c r="C5826" s="31">
        <v>2625</v>
      </c>
      <c r="D5826" s="33">
        <v>297.06636500754149</v>
      </c>
      <c r="E5826" s="34">
        <v>4</v>
      </c>
    </row>
    <row r="5827" spans="2:5" x14ac:dyDescent="0.3">
      <c r="B5827" s="36">
        <v>1997</v>
      </c>
      <c r="C5827" s="31">
        <v>3450</v>
      </c>
      <c r="D5827" s="33">
        <v>103.40837674027205</v>
      </c>
      <c r="E5827" s="34">
        <v>4</v>
      </c>
    </row>
    <row r="5828" spans="2:5" x14ac:dyDescent="0.3">
      <c r="B5828" s="36">
        <v>1998</v>
      </c>
      <c r="C5828" s="31">
        <v>3230</v>
      </c>
      <c r="D5828" s="33">
        <v>105.70153934207522</v>
      </c>
      <c r="E5828" s="34">
        <v>10</v>
      </c>
    </row>
    <row r="5829" spans="2:5" x14ac:dyDescent="0.3">
      <c r="B5829" s="36">
        <v>1999</v>
      </c>
      <c r="C5829" s="31">
        <v>3166.6666666666665</v>
      </c>
      <c r="D5829" s="33">
        <v>140.26365137259759</v>
      </c>
      <c r="E5829" s="34">
        <v>6</v>
      </c>
    </row>
    <row r="5830" spans="2:5" x14ac:dyDescent="0.3">
      <c r="B5830" s="36">
        <v>2000</v>
      </c>
      <c r="C5830" s="31">
        <v>4300</v>
      </c>
      <c r="D5830" s="33">
        <v>93.930358789070297</v>
      </c>
      <c r="E5830" s="34">
        <v>5</v>
      </c>
    </row>
    <row r="5831" spans="2:5" x14ac:dyDescent="0.3">
      <c r="B5831" s="36">
        <v>2001</v>
      </c>
      <c r="C5831" s="31">
        <v>5090</v>
      </c>
      <c r="D5831" s="33">
        <v>108.35244261578175</v>
      </c>
      <c r="E5831" s="34">
        <v>20</v>
      </c>
    </row>
    <row r="5832" spans="2:5" x14ac:dyDescent="0.3">
      <c r="B5832" s="36">
        <v>2002</v>
      </c>
      <c r="C5832" s="31">
        <v>5127.272727272727</v>
      </c>
      <c r="D5832" s="33">
        <v>125.45690841950872</v>
      </c>
      <c r="E5832" s="34">
        <v>22</v>
      </c>
    </row>
    <row r="5833" spans="2:5" x14ac:dyDescent="0.3">
      <c r="B5833" s="36">
        <v>2003</v>
      </c>
      <c r="C5833" s="31">
        <v>4646.875</v>
      </c>
      <c r="D5833" s="33">
        <v>124.74432556801329</v>
      </c>
      <c r="E5833" s="34">
        <v>16</v>
      </c>
    </row>
    <row r="5834" spans="2:5" x14ac:dyDescent="0.3">
      <c r="B5834" s="36">
        <v>2004</v>
      </c>
      <c r="C5834" s="31">
        <v>5539.4736842105267</v>
      </c>
      <c r="D5834" s="33">
        <v>109.24696046885181</v>
      </c>
      <c r="E5834" s="34">
        <v>19</v>
      </c>
    </row>
    <row r="5835" spans="2:5" x14ac:dyDescent="0.3">
      <c r="B5835" s="36">
        <v>2011</v>
      </c>
      <c r="C5835" s="31">
        <v>20118.75</v>
      </c>
      <c r="D5835" s="33">
        <v>100.4728055067293</v>
      </c>
      <c r="E5835" s="34">
        <v>232</v>
      </c>
    </row>
    <row r="5836" spans="2:5" x14ac:dyDescent="0.3">
      <c r="B5836" s="36">
        <v>2012</v>
      </c>
      <c r="C5836" s="31">
        <v>21317.640186915887</v>
      </c>
      <c r="D5836" s="33">
        <v>99.366758026839463</v>
      </c>
      <c r="E5836" s="34">
        <v>214</v>
      </c>
    </row>
    <row r="5837" spans="2:5" x14ac:dyDescent="0.3">
      <c r="B5837" s="36">
        <v>2013</v>
      </c>
      <c r="C5837" s="31">
        <v>24032.889880952382</v>
      </c>
      <c r="D5837" s="33">
        <v>98.701352717193117</v>
      </c>
      <c r="E5837" s="34">
        <v>336</v>
      </c>
    </row>
    <row r="5838" spans="2:5" x14ac:dyDescent="0.3">
      <c r="B5838" s="36">
        <v>2014</v>
      </c>
      <c r="C5838" s="31">
        <v>24886.597938144329</v>
      </c>
      <c r="D5838" s="33">
        <v>99.368067655563792</v>
      </c>
      <c r="E5838" s="34">
        <v>194</v>
      </c>
    </row>
    <row r="5839" spans="2:5" x14ac:dyDescent="0.3">
      <c r="B5839" s="36">
        <v>2015</v>
      </c>
      <c r="C5839" s="31">
        <v>27333.823529411766</v>
      </c>
      <c r="D5839" s="33">
        <v>98.898314516741763</v>
      </c>
      <c r="E5839" s="34">
        <v>34</v>
      </c>
    </row>
    <row r="5840" spans="2:5" x14ac:dyDescent="0.3">
      <c r="B5840" s="35" t="s">
        <v>859</v>
      </c>
      <c r="C5840" s="31">
        <v>568.45238095238096</v>
      </c>
      <c r="D5840" s="33">
        <v>96.634383708078531</v>
      </c>
      <c r="E5840" s="34">
        <v>18</v>
      </c>
    </row>
    <row r="5841" spans="2:5" x14ac:dyDescent="0.3">
      <c r="B5841" s="36">
        <v>1994</v>
      </c>
      <c r="C5841" s="31">
        <v>600</v>
      </c>
      <c r="D5841" s="33">
        <v>158.57142857142858</v>
      </c>
      <c r="E5841" s="34">
        <v>2</v>
      </c>
    </row>
    <row r="5842" spans="2:5" x14ac:dyDescent="0.3">
      <c r="B5842" s="36">
        <v>1995</v>
      </c>
      <c r="C5842" s="31">
        <v>557.14285714285711</v>
      </c>
      <c r="D5842" s="33">
        <v>88.6027512859811</v>
      </c>
      <c r="E5842" s="34">
        <v>7</v>
      </c>
    </row>
    <row r="5843" spans="2:5" x14ac:dyDescent="0.3">
      <c r="B5843" s="36">
        <v>1996</v>
      </c>
      <c r="C5843" s="31">
        <v>500</v>
      </c>
      <c r="D5843" s="33">
        <v>63.225753469655906</v>
      </c>
      <c r="E5843" s="34">
        <v>3</v>
      </c>
    </row>
    <row r="5844" spans="2:5" x14ac:dyDescent="0.3">
      <c r="B5844" s="36">
        <v>1997</v>
      </c>
      <c r="C5844" s="31">
        <v>616.66666666666663</v>
      </c>
      <c r="D5844" s="33">
        <v>76.137601505248554</v>
      </c>
      <c r="E5844" s="34">
        <v>6</v>
      </c>
    </row>
    <row r="5845" spans="2:5" x14ac:dyDescent="0.3">
      <c r="B5845" s="35" t="s">
        <v>860</v>
      </c>
      <c r="C5845" s="31">
        <v>14848.19073233306</v>
      </c>
      <c r="D5845" s="33">
        <v>102.26734905568046</v>
      </c>
      <c r="E5845" s="34">
        <v>1315</v>
      </c>
    </row>
    <row r="5846" spans="2:5" x14ac:dyDescent="0.3">
      <c r="B5846" s="36">
        <v>2000</v>
      </c>
      <c r="C5846" s="31">
        <v>3775</v>
      </c>
      <c r="D5846" s="33">
        <v>99.892068295133058</v>
      </c>
      <c r="E5846" s="34">
        <v>18</v>
      </c>
    </row>
    <row r="5847" spans="2:5" x14ac:dyDescent="0.3">
      <c r="B5847" s="36">
        <v>2001</v>
      </c>
      <c r="C5847" s="31">
        <v>3936.3636363636365</v>
      </c>
      <c r="D5847" s="33">
        <v>125.76125755884281</v>
      </c>
      <c r="E5847" s="34">
        <v>22</v>
      </c>
    </row>
    <row r="5848" spans="2:5" x14ac:dyDescent="0.3">
      <c r="B5848" s="36">
        <v>2002</v>
      </c>
      <c r="C5848" s="31">
        <v>4100</v>
      </c>
      <c r="D5848" s="33">
        <v>91.622971285892646</v>
      </c>
      <c r="E5848" s="34">
        <v>2</v>
      </c>
    </row>
    <row r="5849" spans="2:5" x14ac:dyDescent="0.3">
      <c r="B5849" s="36">
        <v>2003</v>
      </c>
      <c r="C5849" s="31">
        <v>6594</v>
      </c>
      <c r="D5849" s="33">
        <v>103.64193434905603</v>
      </c>
      <c r="E5849" s="34">
        <v>50</v>
      </c>
    </row>
    <row r="5850" spans="2:5" x14ac:dyDescent="0.3">
      <c r="B5850" s="36">
        <v>2004</v>
      </c>
      <c r="C5850" s="31">
        <v>8233</v>
      </c>
      <c r="D5850" s="33">
        <v>101.14152225679123</v>
      </c>
      <c r="E5850" s="34">
        <v>50</v>
      </c>
    </row>
    <row r="5851" spans="2:5" x14ac:dyDescent="0.3">
      <c r="B5851" s="36">
        <v>2005</v>
      </c>
      <c r="C5851" s="31">
        <v>8684.6153846153848</v>
      </c>
      <c r="D5851" s="33">
        <v>106.38714613334595</v>
      </c>
      <c r="E5851" s="34">
        <v>13</v>
      </c>
    </row>
    <row r="5852" spans="2:5" x14ac:dyDescent="0.3">
      <c r="B5852" s="36">
        <v>2006</v>
      </c>
      <c r="C5852" s="31">
        <v>9239.2156862745105</v>
      </c>
      <c r="D5852" s="33">
        <v>103.41408864738766</v>
      </c>
      <c r="E5852" s="34">
        <v>51</v>
      </c>
    </row>
    <row r="5853" spans="2:5" x14ac:dyDescent="0.3">
      <c r="B5853" s="36">
        <v>2007</v>
      </c>
      <c r="C5853" s="31">
        <v>15646.9</v>
      </c>
      <c r="D5853" s="33">
        <v>100.86499857048044</v>
      </c>
      <c r="E5853" s="34">
        <v>100</v>
      </c>
    </row>
    <row r="5854" spans="2:5" x14ac:dyDescent="0.3">
      <c r="B5854" s="36">
        <v>2008</v>
      </c>
      <c r="C5854" s="31">
        <v>16251</v>
      </c>
      <c r="D5854" s="33">
        <v>101.08865287167021</v>
      </c>
      <c r="E5854" s="34">
        <v>225</v>
      </c>
    </row>
    <row r="5855" spans="2:5" x14ac:dyDescent="0.3">
      <c r="B5855" s="36">
        <v>2009</v>
      </c>
      <c r="C5855" s="31">
        <v>15813.636363636364</v>
      </c>
      <c r="D5855" s="33">
        <v>102.27901063824987</v>
      </c>
      <c r="E5855" s="34">
        <v>11</v>
      </c>
    </row>
    <row r="5856" spans="2:5" x14ac:dyDescent="0.3">
      <c r="B5856" s="36">
        <v>2010</v>
      </c>
      <c r="C5856" s="31">
        <v>22064.024390243903</v>
      </c>
      <c r="D5856" s="33">
        <v>99.130639075168418</v>
      </c>
      <c r="E5856" s="34">
        <v>82</v>
      </c>
    </row>
    <row r="5857" spans="2:5" x14ac:dyDescent="0.3">
      <c r="B5857" s="36">
        <v>2011</v>
      </c>
      <c r="C5857" s="31">
        <v>21611.333333333332</v>
      </c>
      <c r="D5857" s="33">
        <v>99.097581520073561</v>
      </c>
      <c r="E5857" s="34">
        <v>150</v>
      </c>
    </row>
    <row r="5858" spans="2:5" x14ac:dyDescent="0.3">
      <c r="B5858" s="36">
        <v>2012</v>
      </c>
      <c r="C5858" s="31">
        <v>25816.19318181818</v>
      </c>
      <c r="D5858" s="33">
        <v>99.415179086477735</v>
      </c>
      <c r="E5858" s="34">
        <v>176</v>
      </c>
    </row>
    <row r="5859" spans="2:5" x14ac:dyDescent="0.3">
      <c r="B5859" s="36">
        <v>2013</v>
      </c>
      <c r="C5859" s="31">
        <v>27657.899521531101</v>
      </c>
      <c r="D5859" s="33">
        <v>99.407779514630221</v>
      </c>
      <c r="E5859" s="34">
        <v>209</v>
      </c>
    </row>
    <row r="5860" spans="2:5" x14ac:dyDescent="0.3">
      <c r="B5860" s="36">
        <v>2014</v>
      </c>
      <c r="C5860" s="31">
        <v>33299.679487179485</v>
      </c>
      <c r="D5860" s="33">
        <v>100.86540603200694</v>
      </c>
      <c r="E5860" s="34">
        <v>156</v>
      </c>
    </row>
    <row r="5861" spans="2:5" x14ac:dyDescent="0.3">
      <c r="B5861" s="35" t="s">
        <v>861</v>
      </c>
      <c r="C5861" s="31">
        <v>17163.56241094592</v>
      </c>
      <c r="D5861" s="33">
        <v>100.23471151806058</v>
      </c>
      <c r="E5861" s="34">
        <v>568</v>
      </c>
    </row>
    <row r="5862" spans="2:5" x14ac:dyDescent="0.3">
      <c r="B5862" s="36">
        <v>2009</v>
      </c>
      <c r="C5862" s="31">
        <v>14238.288288288288</v>
      </c>
      <c r="D5862" s="33">
        <v>101.34223194368265</v>
      </c>
      <c r="E5862" s="34">
        <v>111</v>
      </c>
    </row>
    <row r="5863" spans="2:5" x14ac:dyDescent="0.3">
      <c r="B5863" s="36">
        <v>2010</v>
      </c>
      <c r="C5863" s="31">
        <v>14897.777777777777</v>
      </c>
      <c r="D5863" s="33">
        <v>101.04590005813392</v>
      </c>
      <c r="E5863" s="34">
        <v>90</v>
      </c>
    </row>
    <row r="5864" spans="2:5" x14ac:dyDescent="0.3">
      <c r="B5864" s="36">
        <v>2011</v>
      </c>
      <c r="C5864" s="31">
        <v>16637.5</v>
      </c>
      <c r="D5864" s="33">
        <v>100.39180100572202</v>
      </c>
      <c r="E5864" s="34">
        <v>88</v>
      </c>
    </row>
    <row r="5865" spans="2:5" x14ac:dyDescent="0.3">
      <c r="B5865" s="36">
        <v>2012</v>
      </c>
      <c r="C5865" s="31">
        <v>17978.048780487807</v>
      </c>
      <c r="D5865" s="33">
        <v>100.19181510131294</v>
      </c>
      <c r="E5865" s="34">
        <v>82</v>
      </c>
    </row>
    <row r="5866" spans="2:5" x14ac:dyDescent="0.3">
      <c r="B5866" s="36">
        <v>2013</v>
      </c>
      <c r="C5866" s="31">
        <v>18499.114457831325</v>
      </c>
      <c r="D5866" s="33">
        <v>98.987423024706857</v>
      </c>
      <c r="E5866" s="34">
        <v>166</v>
      </c>
    </row>
    <row r="5867" spans="2:5" x14ac:dyDescent="0.3">
      <c r="B5867" s="36">
        <v>2014</v>
      </c>
      <c r="C5867" s="31">
        <v>20730.645161290322</v>
      </c>
      <c r="D5867" s="33">
        <v>99.449097974805071</v>
      </c>
      <c r="E5867" s="34">
        <v>31</v>
      </c>
    </row>
    <row r="5868" spans="2:5" x14ac:dyDescent="0.3">
      <c r="B5868" s="35" t="s">
        <v>862</v>
      </c>
      <c r="C5868" s="31">
        <v>7344.6623574630567</v>
      </c>
      <c r="D5868" s="33">
        <v>96.543710743143919</v>
      </c>
      <c r="E5868" s="34">
        <v>1213</v>
      </c>
    </row>
    <row r="5869" spans="2:5" x14ac:dyDescent="0.3">
      <c r="B5869" s="36">
        <v>2007</v>
      </c>
      <c r="C5869" s="31">
        <v>3895.2</v>
      </c>
      <c r="D5869" s="33">
        <v>100.46641989451577</v>
      </c>
      <c r="E5869" s="34">
        <v>125</v>
      </c>
    </row>
    <row r="5870" spans="2:5" x14ac:dyDescent="0.3">
      <c r="B5870" s="36">
        <v>2008</v>
      </c>
      <c r="C5870" s="31">
        <v>4616.3793103448279</v>
      </c>
      <c r="D5870" s="33">
        <v>101.92448995671603</v>
      </c>
      <c r="E5870" s="34">
        <v>116</v>
      </c>
    </row>
    <row r="5871" spans="2:5" x14ac:dyDescent="0.3">
      <c r="B5871" s="36">
        <v>2009</v>
      </c>
      <c r="C5871" s="31">
        <v>5271.5189873417721</v>
      </c>
      <c r="D5871" s="33">
        <v>100.18822497069657</v>
      </c>
      <c r="E5871" s="34">
        <v>79</v>
      </c>
    </row>
    <row r="5872" spans="2:5" x14ac:dyDescent="0.3">
      <c r="B5872" s="36">
        <v>2010</v>
      </c>
      <c r="C5872" s="31">
        <v>5844.6261682242994</v>
      </c>
      <c r="D5872" s="33">
        <v>94.198812257594668</v>
      </c>
      <c r="E5872" s="34">
        <v>107</v>
      </c>
    </row>
    <row r="5873" spans="2:5" x14ac:dyDescent="0.3">
      <c r="B5873" s="36">
        <v>2011</v>
      </c>
      <c r="C5873" s="31">
        <v>6342.8571428571431</v>
      </c>
      <c r="D5873" s="33">
        <v>93.423885426638989</v>
      </c>
      <c r="E5873" s="34">
        <v>28</v>
      </c>
    </row>
    <row r="5874" spans="2:5" x14ac:dyDescent="0.3">
      <c r="B5874" s="36">
        <v>2012</v>
      </c>
      <c r="C5874" s="31">
        <v>8344.9966555183946</v>
      </c>
      <c r="D5874" s="33">
        <v>99.861121483210908</v>
      </c>
      <c r="E5874" s="34">
        <v>299</v>
      </c>
    </row>
    <row r="5875" spans="2:5" x14ac:dyDescent="0.3">
      <c r="B5875" s="36">
        <v>2013</v>
      </c>
      <c r="C5875" s="31">
        <v>9176.598006644519</v>
      </c>
      <c r="D5875" s="33">
        <v>97.48062241296806</v>
      </c>
      <c r="E5875" s="34">
        <v>301</v>
      </c>
    </row>
    <row r="5876" spans="2:5" x14ac:dyDescent="0.3">
      <c r="B5876" s="36">
        <v>2014</v>
      </c>
      <c r="C5876" s="31">
        <v>10276.451612903225</v>
      </c>
      <c r="D5876" s="33">
        <v>90.25855990101357</v>
      </c>
      <c r="E5876" s="34">
        <v>155</v>
      </c>
    </row>
    <row r="5877" spans="2:5" x14ac:dyDescent="0.3">
      <c r="B5877" s="36">
        <v>2015</v>
      </c>
      <c r="C5877" s="31">
        <v>12333.333333333334</v>
      </c>
      <c r="D5877" s="33">
        <v>91.091260384940668</v>
      </c>
      <c r="E5877" s="34">
        <v>3</v>
      </c>
    </row>
    <row r="5878" spans="2:5" x14ac:dyDescent="0.3">
      <c r="B5878" s="32" t="s">
        <v>60</v>
      </c>
      <c r="C5878" s="31">
        <v>8817.6160030728079</v>
      </c>
      <c r="D5878" s="33">
        <v>101.02358299939507</v>
      </c>
      <c r="E5878" s="34">
        <v>12215</v>
      </c>
    </row>
    <row r="5879" spans="2:5" x14ac:dyDescent="0.3">
      <c r="B5879" s="35" t="s">
        <v>863</v>
      </c>
      <c r="C5879" s="31">
        <v>9458.822522499524</v>
      </c>
      <c r="D5879" s="33">
        <v>85.221443377400831</v>
      </c>
      <c r="E5879" s="34">
        <v>459</v>
      </c>
    </row>
    <row r="5880" spans="2:5" x14ac:dyDescent="0.3">
      <c r="B5880" s="36">
        <v>2000</v>
      </c>
      <c r="C5880" s="31">
        <v>500</v>
      </c>
      <c r="D5880" s="33">
        <v>32.786885245901637</v>
      </c>
      <c r="E5880" s="34">
        <v>1</v>
      </c>
    </row>
    <row r="5881" spans="2:5" x14ac:dyDescent="0.3">
      <c r="B5881" s="36">
        <v>2010</v>
      </c>
      <c r="C5881" s="31">
        <v>6000</v>
      </c>
      <c r="D5881" s="33">
        <v>97.560975609756099</v>
      </c>
      <c r="E5881" s="34">
        <v>1</v>
      </c>
    </row>
    <row r="5882" spans="2:5" x14ac:dyDescent="0.3">
      <c r="B5882" s="36">
        <v>2012</v>
      </c>
      <c r="C5882" s="31">
        <v>12353.235294117647</v>
      </c>
      <c r="D5882" s="33">
        <v>100.68381242997739</v>
      </c>
      <c r="E5882" s="34">
        <v>170</v>
      </c>
    </row>
    <row r="5883" spans="2:5" x14ac:dyDescent="0.3">
      <c r="B5883" s="36">
        <v>2013</v>
      </c>
      <c r="C5883" s="31">
        <v>12765.022421524664</v>
      </c>
      <c r="D5883" s="33">
        <v>100.4198662247814</v>
      </c>
      <c r="E5883" s="34">
        <v>223</v>
      </c>
    </row>
    <row r="5884" spans="2:5" x14ac:dyDescent="0.3">
      <c r="B5884" s="36">
        <v>2014</v>
      </c>
      <c r="C5884" s="31">
        <v>13584.677419354839</v>
      </c>
      <c r="D5884" s="33">
        <v>96.735906663524787</v>
      </c>
      <c r="E5884" s="34">
        <v>62</v>
      </c>
    </row>
    <row r="5885" spans="2:5" x14ac:dyDescent="0.3">
      <c r="B5885" s="36">
        <v>2015</v>
      </c>
      <c r="C5885" s="31">
        <v>11550</v>
      </c>
      <c r="D5885" s="33">
        <v>83.141214090463663</v>
      </c>
      <c r="E5885" s="34">
        <v>2</v>
      </c>
    </row>
    <row r="5886" spans="2:5" x14ac:dyDescent="0.3">
      <c r="B5886" s="35" t="s">
        <v>864</v>
      </c>
      <c r="C5886" s="31">
        <v>19225.490196078434</v>
      </c>
      <c r="D5886" s="33">
        <v>100.54590597045024</v>
      </c>
      <c r="E5886" s="34">
        <v>59</v>
      </c>
    </row>
    <row r="5887" spans="2:5" x14ac:dyDescent="0.3">
      <c r="B5887" s="36">
        <v>2013</v>
      </c>
      <c r="C5887" s="31">
        <v>17700.980392156864</v>
      </c>
      <c r="D5887" s="33">
        <v>98.772927983237466</v>
      </c>
      <c r="E5887" s="34">
        <v>51</v>
      </c>
    </row>
    <row r="5888" spans="2:5" x14ac:dyDescent="0.3">
      <c r="B5888" s="36">
        <v>2014</v>
      </c>
      <c r="C5888" s="31">
        <v>20750</v>
      </c>
      <c r="D5888" s="33">
        <v>102.31888395766299</v>
      </c>
      <c r="E5888" s="34">
        <v>8</v>
      </c>
    </row>
    <row r="5889" spans="2:5" x14ac:dyDescent="0.3">
      <c r="B5889" s="35" t="s">
        <v>865</v>
      </c>
      <c r="C5889" s="31">
        <v>1107.8333333333333</v>
      </c>
      <c r="D5889" s="33">
        <v>101.42304454556943</v>
      </c>
      <c r="E5889" s="34">
        <v>30</v>
      </c>
    </row>
    <row r="5890" spans="2:5" x14ac:dyDescent="0.3">
      <c r="B5890" s="36">
        <v>1998</v>
      </c>
      <c r="C5890" s="31">
        <v>650</v>
      </c>
      <c r="D5890" s="33">
        <v>92.857142857142861</v>
      </c>
      <c r="E5890" s="34">
        <v>1</v>
      </c>
    </row>
    <row r="5891" spans="2:5" x14ac:dyDescent="0.3">
      <c r="B5891" s="36">
        <v>1999</v>
      </c>
      <c r="C5891" s="31">
        <v>550</v>
      </c>
      <c r="D5891" s="33">
        <v>83.651061776061781</v>
      </c>
      <c r="E5891" s="34">
        <v>4</v>
      </c>
    </row>
    <row r="5892" spans="2:5" x14ac:dyDescent="0.3">
      <c r="B5892" s="36">
        <v>2000</v>
      </c>
      <c r="C5892" s="31">
        <v>1433.3333333333333</v>
      </c>
      <c r="D5892" s="33">
        <v>124.13263065436979</v>
      </c>
      <c r="E5892" s="34">
        <v>3</v>
      </c>
    </row>
    <row r="5893" spans="2:5" x14ac:dyDescent="0.3">
      <c r="B5893" s="36">
        <v>2001</v>
      </c>
      <c r="C5893" s="31">
        <v>1270.8333333333333</v>
      </c>
      <c r="D5893" s="33">
        <v>106.3174685157479</v>
      </c>
      <c r="E5893" s="34">
        <v>12</v>
      </c>
    </row>
    <row r="5894" spans="2:5" x14ac:dyDescent="0.3">
      <c r="B5894" s="36">
        <v>2002</v>
      </c>
      <c r="C5894" s="31">
        <v>1635</v>
      </c>
      <c r="D5894" s="33">
        <v>100.15691892452482</v>
      </c>
      <c r="E5894" s="34">
        <v>10</v>
      </c>
    </row>
    <row r="5895" spans="2:5" x14ac:dyDescent="0.3">
      <c r="B5895" s="35" t="s">
        <v>866</v>
      </c>
      <c r="C5895" s="31">
        <v>13363.064961681221</v>
      </c>
      <c r="D5895" s="33">
        <v>96.949224800483265</v>
      </c>
      <c r="E5895" s="34">
        <v>641</v>
      </c>
    </row>
    <row r="5896" spans="2:5" x14ac:dyDescent="0.3">
      <c r="B5896" s="36">
        <v>2009</v>
      </c>
      <c r="C5896" s="31">
        <v>8653.3898305084749</v>
      </c>
      <c r="D5896" s="33">
        <v>93.201958941360687</v>
      </c>
      <c r="E5896" s="34">
        <v>59</v>
      </c>
    </row>
    <row r="5897" spans="2:5" x14ac:dyDescent="0.3">
      <c r="B5897" s="36">
        <v>2010</v>
      </c>
      <c r="C5897" s="31">
        <v>10012.931034482759</v>
      </c>
      <c r="D5897" s="33">
        <v>98.043979775570463</v>
      </c>
      <c r="E5897" s="34">
        <v>116</v>
      </c>
    </row>
    <row r="5898" spans="2:5" x14ac:dyDescent="0.3">
      <c r="B5898" s="36">
        <v>2011</v>
      </c>
      <c r="C5898" s="31">
        <v>10555.813953488372</v>
      </c>
      <c r="D5898" s="33">
        <v>95.104043252519659</v>
      </c>
      <c r="E5898" s="34">
        <v>43</v>
      </c>
    </row>
    <row r="5899" spans="2:5" x14ac:dyDescent="0.3">
      <c r="B5899" s="36">
        <v>2012</v>
      </c>
      <c r="C5899" s="31">
        <v>13392.603550295858</v>
      </c>
      <c r="D5899" s="33">
        <v>99.149288301730877</v>
      </c>
      <c r="E5899" s="34">
        <v>169</v>
      </c>
    </row>
    <row r="5900" spans="2:5" x14ac:dyDescent="0.3">
      <c r="B5900" s="36">
        <v>2013</v>
      </c>
      <c r="C5900" s="31">
        <v>15899.548837209302</v>
      </c>
      <c r="D5900" s="33">
        <v>99.646572138249127</v>
      </c>
      <c r="E5900" s="34">
        <v>215</v>
      </c>
    </row>
    <row r="5901" spans="2:5" x14ac:dyDescent="0.3">
      <c r="B5901" s="36">
        <v>2014</v>
      </c>
      <c r="C5901" s="31">
        <v>21664.102564102563</v>
      </c>
      <c r="D5901" s="33">
        <v>96.549506393468903</v>
      </c>
      <c r="E5901" s="34">
        <v>39</v>
      </c>
    </row>
    <row r="5902" spans="2:5" x14ac:dyDescent="0.3">
      <c r="B5902" s="35" t="s">
        <v>867</v>
      </c>
      <c r="C5902" s="31">
        <v>14530.363704915035</v>
      </c>
      <c r="D5902" s="33">
        <v>98.347589759088649</v>
      </c>
      <c r="E5902" s="34">
        <v>189</v>
      </c>
    </row>
    <row r="5903" spans="2:5" x14ac:dyDescent="0.3">
      <c r="B5903" s="36">
        <v>2007</v>
      </c>
      <c r="C5903" s="31">
        <v>6655.2631578947367</v>
      </c>
      <c r="D5903" s="33">
        <v>97.144734044497099</v>
      </c>
      <c r="E5903" s="34">
        <v>38</v>
      </c>
    </row>
    <row r="5904" spans="2:5" x14ac:dyDescent="0.3">
      <c r="B5904" s="36">
        <v>2008</v>
      </c>
      <c r="C5904" s="31">
        <v>8041.0714285714284</v>
      </c>
      <c r="D5904" s="33">
        <v>96.149813526199495</v>
      </c>
      <c r="E5904" s="34">
        <v>56</v>
      </c>
    </row>
    <row r="5905" spans="2:5" x14ac:dyDescent="0.3">
      <c r="B5905" s="36">
        <v>2009</v>
      </c>
      <c r="C5905" s="31">
        <v>9402.2727272727279</v>
      </c>
      <c r="D5905" s="33">
        <v>101.92761502250215</v>
      </c>
      <c r="E5905" s="34">
        <v>22</v>
      </c>
    </row>
    <row r="5906" spans="2:5" x14ac:dyDescent="0.3">
      <c r="B5906" s="36">
        <v>2010</v>
      </c>
      <c r="C5906" s="31">
        <v>11095</v>
      </c>
      <c r="D5906" s="33">
        <v>94.211799317921489</v>
      </c>
      <c r="E5906" s="34">
        <v>10</v>
      </c>
    </row>
    <row r="5907" spans="2:5" x14ac:dyDescent="0.3">
      <c r="B5907" s="36">
        <v>2011</v>
      </c>
      <c r="C5907" s="31">
        <v>16400</v>
      </c>
      <c r="D5907" s="33">
        <v>105.70245738200339</v>
      </c>
      <c r="E5907" s="34">
        <v>4</v>
      </c>
    </row>
    <row r="5908" spans="2:5" x14ac:dyDescent="0.3">
      <c r="B5908" s="36">
        <v>2012</v>
      </c>
      <c r="C5908" s="31">
        <v>17409.302325581397</v>
      </c>
      <c r="D5908" s="33">
        <v>99.884169847664893</v>
      </c>
      <c r="E5908" s="34">
        <v>43</v>
      </c>
    </row>
    <row r="5909" spans="2:5" x14ac:dyDescent="0.3">
      <c r="B5909" s="36">
        <v>2013</v>
      </c>
      <c r="C5909" s="31">
        <v>22640</v>
      </c>
      <c r="D5909" s="33">
        <v>99.278925924401861</v>
      </c>
      <c r="E5909" s="34">
        <v>15</v>
      </c>
    </row>
    <row r="5910" spans="2:5" x14ac:dyDescent="0.3">
      <c r="B5910" s="36">
        <v>2014</v>
      </c>
      <c r="C5910" s="31">
        <v>24600</v>
      </c>
      <c r="D5910" s="33">
        <v>92.481203007518801</v>
      </c>
      <c r="E5910" s="34">
        <v>1</v>
      </c>
    </row>
    <row r="5911" spans="2:5" x14ac:dyDescent="0.3">
      <c r="B5911" s="35" t="s">
        <v>868</v>
      </c>
      <c r="C5911" s="31">
        <v>5303.333333333333</v>
      </c>
      <c r="D5911" s="33">
        <v>137.79181619021404</v>
      </c>
      <c r="E5911" s="34">
        <v>8</v>
      </c>
    </row>
    <row r="5912" spans="2:5" x14ac:dyDescent="0.3">
      <c r="B5912" s="36">
        <v>2001</v>
      </c>
      <c r="C5912" s="31">
        <v>4000</v>
      </c>
      <c r="D5912" s="33">
        <v>164.94845360824741</v>
      </c>
      <c r="E5912" s="34">
        <v>1</v>
      </c>
    </row>
    <row r="5913" spans="2:5" x14ac:dyDescent="0.3">
      <c r="B5913" s="36">
        <v>2002</v>
      </c>
      <c r="C5913" s="31">
        <v>2460</v>
      </c>
      <c r="D5913" s="33">
        <v>88.898681400525646</v>
      </c>
      <c r="E5913" s="34">
        <v>5</v>
      </c>
    </row>
    <row r="5914" spans="2:5" x14ac:dyDescent="0.3">
      <c r="B5914" s="36">
        <v>2003</v>
      </c>
      <c r="C5914" s="31">
        <v>9450</v>
      </c>
      <c r="D5914" s="33">
        <v>159.52831356186908</v>
      </c>
      <c r="E5914" s="34">
        <v>2</v>
      </c>
    </row>
    <row r="5915" spans="2:5" x14ac:dyDescent="0.3">
      <c r="B5915" s="35" t="s">
        <v>869</v>
      </c>
      <c r="C5915" s="31">
        <v>10001.130050505051</v>
      </c>
      <c r="D5915" s="33">
        <v>98.123973503951049</v>
      </c>
      <c r="E5915" s="34">
        <v>64</v>
      </c>
    </row>
    <row r="5916" spans="2:5" x14ac:dyDescent="0.3">
      <c r="B5916" s="36">
        <v>2008</v>
      </c>
      <c r="C5916" s="31">
        <v>7568.181818181818</v>
      </c>
      <c r="D5916" s="33">
        <v>98.961692300042387</v>
      </c>
      <c r="E5916" s="34">
        <v>11</v>
      </c>
    </row>
    <row r="5917" spans="2:5" x14ac:dyDescent="0.3">
      <c r="B5917" s="36">
        <v>2009</v>
      </c>
      <c r="C5917" s="31">
        <v>8680</v>
      </c>
      <c r="D5917" s="33">
        <v>95.823244572624333</v>
      </c>
      <c r="E5917" s="34">
        <v>5</v>
      </c>
    </row>
    <row r="5918" spans="2:5" x14ac:dyDescent="0.3">
      <c r="B5918" s="36">
        <v>2012</v>
      </c>
      <c r="C5918" s="31">
        <v>13755.208333333334</v>
      </c>
      <c r="D5918" s="33">
        <v>99.586983639186414</v>
      </c>
      <c r="E5918" s="34">
        <v>48</v>
      </c>
    </row>
    <row r="5919" spans="2:5" x14ac:dyDescent="0.3">
      <c r="B5919" s="35" t="s">
        <v>870</v>
      </c>
      <c r="C5919" s="31">
        <v>5592.5536900238112</v>
      </c>
      <c r="D5919" s="33">
        <v>99.710682395551316</v>
      </c>
      <c r="E5919" s="34">
        <v>317</v>
      </c>
    </row>
    <row r="5920" spans="2:5" x14ac:dyDescent="0.3">
      <c r="B5920" s="36">
        <v>1998</v>
      </c>
      <c r="C5920" s="31">
        <v>275</v>
      </c>
      <c r="D5920" s="33">
        <v>40.17094017094017</v>
      </c>
      <c r="E5920" s="34">
        <v>2</v>
      </c>
    </row>
    <row r="5921" spans="2:5" x14ac:dyDescent="0.3">
      <c r="B5921" s="36">
        <v>1999</v>
      </c>
      <c r="C5921" s="31">
        <v>700</v>
      </c>
      <c r="D5921" s="33">
        <v>71.585557299843018</v>
      </c>
      <c r="E5921" s="34">
        <v>2</v>
      </c>
    </row>
    <row r="5922" spans="2:5" x14ac:dyDescent="0.3">
      <c r="B5922" s="36">
        <v>2000</v>
      </c>
      <c r="C5922" s="31">
        <v>1461.1111111111111</v>
      </c>
      <c r="D5922" s="33">
        <v>99.03425964679019</v>
      </c>
      <c r="E5922" s="34">
        <v>9</v>
      </c>
    </row>
    <row r="5923" spans="2:5" x14ac:dyDescent="0.3">
      <c r="B5923" s="36">
        <v>2001</v>
      </c>
      <c r="C5923" s="31">
        <v>1650</v>
      </c>
      <c r="D5923" s="33">
        <v>103.48637064062164</v>
      </c>
      <c r="E5923" s="34">
        <v>13</v>
      </c>
    </row>
    <row r="5924" spans="2:5" x14ac:dyDescent="0.3">
      <c r="B5924" s="36">
        <v>2002</v>
      </c>
      <c r="C5924" s="31">
        <v>1907.1428571428571</v>
      </c>
      <c r="D5924" s="33">
        <v>143.89164166321265</v>
      </c>
      <c r="E5924" s="34">
        <v>7</v>
      </c>
    </row>
    <row r="5925" spans="2:5" x14ac:dyDescent="0.3">
      <c r="B5925" s="36">
        <v>2003</v>
      </c>
      <c r="C5925" s="31">
        <v>2061.1111111111113</v>
      </c>
      <c r="D5925" s="33">
        <v>96.088118389179783</v>
      </c>
      <c r="E5925" s="34">
        <v>9</v>
      </c>
    </row>
    <row r="5926" spans="2:5" x14ac:dyDescent="0.3">
      <c r="B5926" s="36">
        <v>2004</v>
      </c>
      <c r="C5926" s="31">
        <v>2662.5</v>
      </c>
      <c r="D5926" s="33">
        <v>120.3141179317859</v>
      </c>
      <c r="E5926" s="34">
        <v>8</v>
      </c>
    </row>
    <row r="5927" spans="2:5" x14ac:dyDescent="0.3">
      <c r="B5927" s="36">
        <v>2005</v>
      </c>
      <c r="C5927" s="31">
        <v>2305.5555555555557</v>
      </c>
      <c r="D5927" s="33">
        <v>89.653798176053314</v>
      </c>
      <c r="E5927" s="34">
        <v>9</v>
      </c>
    </row>
    <row r="5928" spans="2:5" x14ac:dyDescent="0.3">
      <c r="B5928" s="36">
        <v>2006</v>
      </c>
      <c r="C5928" s="31">
        <v>3925</v>
      </c>
      <c r="D5928" s="33">
        <v>123.86236631058733</v>
      </c>
      <c r="E5928" s="34">
        <v>4</v>
      </c>
    </row>
    <row r="5929" spans="2:5" x14ac:dyDescent="0.3">
      <c r="B5929" s="36">
        <v>2007</v>
      </c>
      <c r="C5929" s="31">
        <v>3800</v>
      </c>
      <c r="D5929" s="33">
        <v>136.93693693693695</v>
      </c>
      <c r="E5929" s="34">
        <v>1</v>
      </c>
    </row>
    <row r="5930" spans="2:5" x14ac:dyDescent="0.3">
      <c r="B5930" s="36">
        <v>2010</v>
      </c>
      <c r="C5930" s="31">
        <v>7878.5714285714284</v>
      </c>
      <c r="D5930" s="33">
        <v>94.863746264052864</v>
      </c>
      <c r="E5930" s="34">
        <v>28</v>
      </c>
    </row>
    <row r="5931" spans="2:5" x14ac:dyDescent="0.3">
      <c r="B5931" s="36">
        <v>2011</v>
      </c>
      <c r="C5931" s="31">
        <v>10150</v>
      </c>
      <c r="D5931" s="33">
        <v>94.205834888927257</v>
      </c>
      <c r="E5931" s="34">
        <v>17</v>
      </c>
    </row>
    <row r="5932" spans="2:5" x14ac:dyDescent="0.3">
      <c r="B5932" s="36">
        <v>2012</v>
      </c>
      <c r="C5932" s="31">
        <v>10534.239130434782</v>
      </c>
      <c r="D5932" s="33">
        <v>99.222084962829939</v>
      </c>
      <c r="E5932" s="34">
        <v>92</v>
      </c>
    </row>
    <row r="5933" spans="2:5" x14ac:dyDescent="0.3">
      <c r="B5933" s="36">
        <v>2013</v>
      </c>
      <c r="C5933" s="31">
        <v>10885.344827586207</v>
      </c>
      <c r="D5933" s="33">
        <v>99.887477942691376</v>
      </c>
      <c r="E5933" s="34">
        <v>58</v>
      </c>
    </row>
    <row r="5934" spans="2:5" x14ac:dyDescent="0.3">
      <c r="B5934" s="36">
        <v>2014</v>
      </c>
      <c r="C5934" s="31">
        <v>14595.283018867925</v>
      </c>
      <c r="D5934" s="33">
        <v>99.158091111618944</v>
      </c>
      <c r="E5934" s="34">
        <v>53</v>
      </c>
    </row>
    <row r="5935" spans="2:5" x14ac:dyDescent="0.3">
      <c r="B5935" s="36">
        <v>2015</v>
      </c>
      <c r="C5935" s="31">
        <v>14690</v>
      </c>
      <c r="D5935" s="33">
        <v>83.009575992749745</v>
      </c>
      <c r="E5935" s="34">
        <v>5</v>
      </c>
    </row>
    <row r="5936" spans="2:5" x14ac:dyDescent="0.3">
      <c r="B5936" s="35" t="s">
        <v>871</v>
      </c>
      <c r="C5936" s="31">
        <v>20956.25</v>
      </c>
      <c r="D5936" s="33">
        <v>93.751870401769338</v>
      </c>
      <c r="E5936" s="34">
        <v>8</v>
      </c>
    </row>
    <row r="5937" spans="2:5" x14ac:dyDescent="0.3">
      <c r="B5937" s="36">
        <v>2015</v>
      </c>
      <c r="C5937" s="31">
        <v>20956.25</v>
      </c>
      <c r="D5937" s="33">
        <v>93.751870401769338</v>
      </c>
      <c r="E5937" s="34">
        <v>8</v>
      </c>
    </row>
    <row r="5938" spans="2:5" x14ac:dyDescent="0.3">
      <c r="B5938" s="35" t="s">
        <v>872</v>
      </c>
      <c r="C5938" s="31">
        <v>25561.25</v>
      </c>
      <c r="D5938" s="33">
        <v>100.26200824624631</v>
      </c>
      <c r="E5938" s="34">
        <v>22</v>
      </c>
    </row>
    <row r="5939" spans="2:5" x14ac:dyDescent="0.3">
      <c r="B5939" s="36">
        <v>2012</v>
      </c>
      <c r="C5939" s="31">
        <v>25060</v>
      </c>
      <c r="D5939" s="33">
        <v>102.2366102708352</v>
      </c>
      <c r="E5939" s="34">
        <v>10</v>
      </c>
    </row>
    <row r="5940" spans="2:5" x14ac:dyDescent="0.3">
      <c r="B5940" s="36">
        <v>2013</v>
      </c>
      <c r="C5940" s="31">
        <v>26062.5</v>
      </c>
      <c r="D5940" s="33">
        <v>98.28740622165742</v>
      </c>
      <c r="E5940" s="34">
        <v>12</v>
      </c>
    </row>
    <row r="5941" spans="2:5" x14ac:dyDescent="0.3">
      <c r="B5941" s="35" t="s">
        <v>873</v>
      </c>
      <c r="C5941" s="31">
        <v>7932.4431390795853</v>
      </c>
      <c r="D5941" s="33">
        <v>102.51578250509539</v>
      </c>
      <c r="E5941" s="34">
        <v>406</v>
      </c>
    </row>
    <row r="5942" spans="2:5" x14ac:dyDescent="0.3">
      <c r="B5942" s="36">
        <v>2000</v>
      </c>
      <c r="C5942" s="31">
        <v>1550</v>
      </c>
      <c r="D5942" s="33">
        <v>135.76388888888889</v>
      </c>
      <c r="E5942" s="34">
        <v>2</v>
      </c>
    </row>
    <row r="5943" spans="2:5" x14ac:dyDescent="0.3">
      <c r="B5943" s="36">
        <v>2001</v>
      </c>
      <c r="C5943" s="31">
        <v>1620</v>
      </c>
      <c r="D5943" s="33">
        <v>106.23614507558167</v>
      </c>
      <c r="E5943" s="34">
        <v>5</v>
      </c>
    </row>
    <row r="5944" spans="2:5" x14ac:dyDescent="0.3">
      <c r="B5944" s="36">
        <v>2002</v>
      </c>
      <c r="C5944" s="31">
        <v>1887.5</v>
      </c>
      <c r="D5944" s="33">
        <v>87.763740717384806</v>
      </c>
      <c r="E5944" s="34">
        <v>8</v>
      </c>
    </row>
    <row r="5945" spans="2:5" x14ac:dyDescent="0.3">
      <c r="B5945" s="36">
        <v>2003</v>
      </c>
      <c r="C5945" s="31">
        <v>2560</v>
      </c>
      <c r="D5945" s="33">
        <v>99.801362186107553</v>
      </c>
      <c r="E5945" s="34">
        <v>15</v>
      </c>
    </row>
    <row r="5946" spans="2:5" x14ac:dyDescent="0.3">
      <c r="B5946" s="36">
        <v>2004</v>
      </c>
      <c r="C5946" s="31">
        <v>2783.3333333333335</v>
      </c>
      <c r="D5946" s="33">
        <v>105.14484206087062</v>
      </c>
      <c r="E5946" s="34">
        <v>9</v>
      </c>
    </row>
    <row r="5947" spans="2:5" x14ac:dyDescent="0.3">
      <c r="B5947" s="36">
        <v>2005</v>
      </c>
      <c r="C5947" s="31">
        <v>3366.6666666666665</v>
      </c>
      <c r="D5947" s="33">
        <v>106.16705120357346</v>
      </c>
      <c r="E5947" s="34">
        <v>12</v>
      </c>
    </row>
    <row r="5948" spans="2:5" x14ac:dyDescent="0.3">
      <c r="B5948" s="36">
        <v>2006</v>
      </c>
      <c r="C5948" s="31">
        <v>5428.5714285714284</v>
      </c>
      <c r="D5948" s="33">
        <v>102.60266186890185</v>
      </c>
      <c r="E5948" s="34">
        <v>28</v>
      </c>
    </row>
    <row r="5949" spans="2:5" x14ac:dyDescent="0.3">
      <c r="B5949" s="36">
        <v>2007</v>
      </c>
      <c r="C5949" s="31">
        <v>6404.6296296296296</v>
      </c>
      <c r="D5949" s="33">
        <v>96.078124648406501</v>
      </c>
      <c r="E5949" s="34">
        <v>54</v>
      </c>
    </row>
    <row r="5950" spans="2:5" x14ac:dyDescent="0.3">
      <c r="B5950" s="36">
        <v>2008</v>
      </c>
      <c r="C5950" s="31">
        <v>7216.1764705882351</v>
      </c>
      <c r="D5950" s="33">
        <v>106.10038851817477</v>
      </c>
      <c r="E5950" s="34">
        <v>34</v>
      </c>
    </row>
    <row r="5951" spans="2:5" x14ac:dyDescent="0.3">
      <c r="B5951" s="36">
        <v>2009</v>
      </c>
      <c r="C5951" s="31">
        <v>7998.5294117647063</v>
      </c>
      <c r="D5951" s="33">
        <v>97.683009047611932</v>
      </c>
      <c r="E5951" s="34">
        <v>34</v>
      </c>
    </row>
    <row r="5952" spans="2:5" x14ac:dyDescent="0.3">
      <c r="B5952" s="36">
        <v>2010</v>
      </c>
      <c r="C5952" s="31">
        <v>11188.461538461539</v>
      </c>
      <c r="D5952" s="33">
        <v>100.94181882782416</v>
      </c>
      <c r="E5952" s="34">
        <v>26</v>
      </c>
    </row>
    <row r="5953" spans="2:5" x14ac:dyDescent="0.3">
      <c r="B5953" s="36">
        <v>2011</v>
      </c>
      <c r="C5953" s="31">
        <v>13298.684210526315</v>
      </c>
      <c r="D5953" s="33">
        <v>98.232616988226667</v>
      </c>
      <c r="E5953" s="34">
        <v>38</v>
      </c>
    </row>
    <row r="5954" spans="2:5" x14ac:dyDescent="0.3">
      <c r="B5954" s="36">
        <v>2012</v>
      </c>
      <c r="C5954" s="31">
        <v>15087.058823529413</v>
      </c>
      <c r="D5954" s="33">
        <v>97.710484988743744</v>
      </c>
      <c r="E5954" s="34">
        <v>85</v>
      </c>
    </row>
    <row r="5955" spans="2:5" x14ac:dyDescent="0.3">
      <c r="B5955" s="36">
        <v>2013</v>
      </c>
      <c r="C5955" s="31">
        <v>17381.81818181818</v>
      </c>
      <c r="D5955" s="33">
        <v>97.370790750769061</v>
      </c>
      <c r="E5955" s="34">
        <v>33</v>
      </c>
    </row>
    <row r="5956" spans="2:5" x14ac:dyDescent="0.3">
      <c r="B5956" s="36">
        <v>2014</v>
      </c>
      <c r="C5956" s="31">
        <v>21215.217391304348</v>
      </c>
      <c r="D5956" s="33">
        <v>100.13981180536514</v>
      </c>
      <c r="E5956" s="34">
        <v>23</v>
      </c>
    </row>
    <row r="5957" spans="2:5" x14ac:dyDescent="0.3">
      <c r="B5957" s="35" t="s">
        <v>874</v>
      </c>
      <c r="C5957" s="31">
        <v>4364.0361906693324</v>
      </c>
      <c r="D5957" s="33">
        <v>112.94550672576291</v>
      </c>
      <c r="E5957" s="34">
        <v>4517</v>
      </c>
    </row>
    <row r="5958" spans="2:5" x14ac:dyDescent="0.3">
      <c r="B5958" s="36">
        <v>1996</v>
      </c>
      <c r="C5958" s="31">
        <v>1075</v>
      </c>
      <c r="D5958" s="33">
        <v>275</v>
      </c>
      <c r="E5958" s="34">
        <v>2</v>
      </c>
    </row>
    <row r="5959" spans="2:5" x14ac:dyDescent="0.3">
      <c r="B5959" s="36">
        <v>1997</v>
      </c>
      <c r="C5959" s="31">
        <v>850</v>
      </c>
      <c r="D5959" s="33">
        <v>151.43950786056047</v>
      </c>
      <c r="E5959" s="34">
        <v>5</v>
      </c>
    </row>
    <row r="5960" spans="2:5" x14ac:dyDescent="0.3">
      <c r="B5960" s="36">
        <v>1998</v>
      </c>
      <c r="C5960" s="31">
        <v>466.07142857142856</v>
      </c>
      <c r="D5960" s="33">
        <v>66.547048247509082</v>
      </c>
      <c r="E5960" s="34">
        <v>14</v>
      </c>
    </row>
    <row r="5961" spans="2:5" x14ac:dyDescent="0.3">
      <c r="B5961" s="36">
        <v>1999</v>
      </c>
      <c r="C5961" s="31">
        <v>814.13043478260875</v>
      </c>
      <c r="D5961" s="33">
        <v>126.91481574125994</v>
      </c>
      <c r="E5961" s="34">
        <v>23</v>
      </c>
    </row>
    <row r="5962" spans="2:5" x14ac:dyDescent="0.3">
      <c r="B5962" s="36">
        <v>2000</v>
      </c>
      <c r="C5962" s="31">
        <v>1011.2931034482758</v>
      </c>
      <c r="D5962" s="33">
        <v>119.44877712410519</v>
      </c>
      <c r="E5962" s="34">
        <v>58</v>
      </c>
    </row>
    <row r="5963" spans="2:5" x14ac:dyDescent="0.3">
      <c r="B5963" s="36">
        <v>2001</v>
      </c>
      <c r="C5963" s="31">
        <v>1147.7272727272727</v>
      </c>
      <c r="D5963" s="33">
        <v>124.2030183689989</v>
      </c>
      <c r="E5963" s="34">
        <v>88</v>
      </c>
    </row>
    <row r="5964" spans="2:5" x14ac:dyDescent="0.3">
      <c r="B5964" s="36">
        <v>2002</v>
      </c>
      <c r="C5964" s="31">
        <v>1507.2916666666667</v>
      </c>
      <c r="D5964" s="33">
        <v>96.703450676784669</v>
      </c>
      <c r="E5964" s="34">
        <v>96</v>
      </c>
    </row>
    <row r="5965" spans="2:5" x14ac:dyDescent="0.3">
      <c r="B5965" s="36">
        <v>2003</v>
      </c>
      <c r="C5965" s="31">
        <v>1699.0157480314961</v>
      </c>
      <c r="D5965" s="33">
        <v>95.684247981691627</v>
      </c>
      <c r="E5965" s="34">
        <v>127</v>
      </c>
    </row>
    <row r="5966" spans="2:5" x14ac:dyDescent="0.3">
      <c r="B5966" s="36">
        <v>2004</v>
      </c>
      <c r="C5966" s="31">
        <v>2113.0208333333335</v>
      </c>
      <c r="D5966" s="33">
        <v>103.96635984213212</v>
      </c>
      <c r="E5966" s="34">
        <v>96</v>
      </c>
    </row>
    <row r="5967" spans="2:5" x14ac:dyDescent="0.3">
      <c r="B5967" s="36">
        <v>2005</v>
      </c>
      <c r="C5967" s="31">
        <v>3123.4482758620688</v>
      </c>
      <c r="D5967" s="33">
        <v>96.746800882618544</v>
      </c>
      <c r="E5967" s="34">
        <v>145</v>
      </c>
    </row>
    <row r="5968" spans="2:5" x14ac:dyDescent="0.3">
      <c r="B5968" s="36">
        <v>2006</v>
      </c>
      <c r="C5968" s="31">
        <v>3460.0671140939598</v>
      </c>
      <c r="D5968" s="33">
        <v>99.508202894350632</v>
      </c>
      <c r="E5968" s="34">
        <v>298</v>
      </c>
    </row>
    <row r="5969" spans="2:5" x14ac:dyDescent="0.3">
      <c r="B5969" s="36">
        <v>2007</v>
      </c>
      <c r="C5969" s="31">
        <v>4107.2294372294373</v>
      </c>
      <c r="D5969" s="33">
        <v>98.439779851419928</v>
      </c>
      <c r="E5969" s="34">
        <v>231</v>
      </c>
    </row>
    <row r="5970" spans="2:5" x14ac:dyDescent="0.3">
      <c r="B5970" s="36">
        <v>2008</v>
      </c>
      <c r="C5970" s="31">
        <v>4889.5104895104896</v>
      </c>
      <c r="D5970" s="33">
        <v>102.57823713679726</v>
      </c>
      <c r="E5970" s="34">
        <v>143</v>
      </c>
    </row>
    <row r="5971" spans="2:5" x14ac:dyDescent="0.3">
      <c r="B5971" s="36">
        <v>2009</v>
      </c>
      <c r="C5971" s="31">
        <v>6561.0486891385772</v>
      </c>
      <c r="D5971" s="33">
        <v>98.528355348404972</v>
      </c>
      <c r="E5971" s="34">
        <v>267</v>
      </c>
    </row>
    <row r="5972" spans="2:5" x14ac:dyDescent="0.3">
      <c r="B5972" s="36">
        <v>2010</v>
      </c>
      <c r="C5972" s="31">
        <v>7876.8803418803418</v>
      </c>
      <c r="D5972" s="33">
        <v>97.320433735923885</v>
      </c>
      <c r="E5972" s="34">
        <v>234</v>
      </c>
    </row>
    <row r="5973" spans="2:5" x14ac:dyDescent="0.3">
      <c r="B5973" s="36">
        <v>2011</v>
      </c>
      <c r="C5973" s="31">
        <v>8827.0025839793288</v>
      </c>
      <c r="D5973" s="33">
        <v>97.387975596052001</v>
      </c>
      <c r="E5973" s="34">
        <v>387</v>
      </c>
    </row>
    <row r="5974" spans="2:5" x14ac:dyDescent="0.3">
      <c r="B5974" s="36">
        <v>2012</v>
      </c>
      <c r="C5974" s="31">
        <v>9837.7990610328634</v>
      </c>
      <c r="D5974" s="33">
        <v>99.930258039871191</v>
      </c>
      <c r="E5974" s="34">
        <v>1065</v>
      </c>
    </row>
    <row r="5975" spans="2:5" x14ac:dyDescent="0.3">
      <c r="B5975" s="36">
        <v>2013</v>
      </c>
      <c r="C5975" s="31">
        <v>11465.618768328446</v>
      </c>
      <c r="D5975" s="33">
        <v>98.709829485316362</v>
      </c>
      <c r="E5975" s="34">
        <v>682</v>
      </c>
    </row>
    <row r="5976" spans="2:5" x14ac:dyDescent="0.3">
      <c r="B5976" s="36">
        <v>2014</v>
      </c>
      <c r="C5976" s="31">
        <v>12084.53237410072</v>
      </c>
      <c r="D5976" s="33">
        <v>96.907528975698298</v>
      </c>
      <c r="E5976" s="34">
        <v>556</v>
      </c>
    </row>
    <row r="5977" spans="2:5" x14ac:dyDescent="0.3">
      <c r="B5977" s="35" t="s">
        <v>875</v>
      </c>
      <c r="C5977" s="31">
        <v>18024.916387959864</v>
      </c>
      <c r="D5977" s="33">
        <v>98.604957509276488</v>
      </c>
      <c r="E5977" s="34">
        <v>49</v>
      </c>
    </row>
    <row r="5978" spans="2:5" x14ac:dyDescent="0.3">
      <c r="B5978" s="36">
        <v>2013</v>
      </c>
      <c r="C5978" s="31">
        <v>17165.217391304348</v>
      </c>
      <c r="D5978" s="33">
        <v>98.517927459635771</v>
      </c>
      <c r="E5978" s="34">
        <v>23</v>
      </c>
    </row>
    <row r="5979" spans="2:5" x14ac:dyDescent="0.3">
      <c r="B5979" s="36">
        <v>2014</v>
      </c>
      <c r="C5979" s="31">
        <v>18884.615384615383</v>
      </c>
      <c r="D5979" s="33">
        <v>98.691987558917191</v>
      </c>
      <c r="E5979" s="34">
        <v>26</v>
      </c>
    </row>
    <row r="5980" spans="2:5" x14ac:dyDescent="0.3">
      <c r="B5980" s="35" t="s">
        <v>876</v>
      </c>
      <c r="C5980" s="31">
        <v>15969.196428571428</v>
      </c>
      <c r="D5980" s="33">
        <v>91.222099762239878</v>
      </c>
      <c r="E5980" s="34">
        <v>22</v>
      </c>
    </row>
    <row r="5981" spans="2:5" x14ac:dyDescent="0.3">
      <c r="B5981" s="36">
        <v>2013</v>
      </c>
      <c r="C5981" s="31">
        <v>15207.142857142857</v>
      </c>
      <c r="D5981" s="33">
        <v>99.243643135486508</v>
      </c>
      <c r="E5981" s="34">
        <v>14</v>
      </c>
    </row>
    <row r="5982" spans="2:5" x14ac:dyDescent="0.3">
      <c r="B5982" s="36">
        <v>2014</v>
      </c>
      <c r="C5982" s="31">
        <v>16731.25</v>
      </c>
      <c r="D5982" s="33">
        <v>83.200556388993249</v>
      </c>
      <c r="E5982" s="34">
        <v>8</v>
      </c>
    </row>
    <row r="5983" spans="2:5" x14ac:dyDescent="0.3">
      <c r="B5983" s="35" t="s">
        <v>877</v>
      </c>
      <c r="C5983" s="31">
        <v>14189.418177719896</v>
      </c>
      <c r="D5983" s="33">
        <v>99.614457669293188</v>
      </c>
      <c r="E5983" s="34">
        <v>206</v>
      </c>
    </row>
    <row r="5984" spans="2:5" x14ac:dyDescent="0.3">
      <c r="B5984" s="36">
        <v>2011</v>
      </c>
      <c r="C5984" s="31">
        <v>11327</v>
      </c>
      <c r="D5984" s="33">
        <v>99.050930230547479</v>
      </c>
      <c r="E5984" s="34">
        <v>50</v>
      </c>
    </row>
    <row r="5985" spans="2:5" x14ac:dyDescent="0.3">
      <c r="B5985" s="36">
        <v>2012</v>
      </c>
      <c r="C5985" s="31">
        <v>13754.347826086956</v>
      </c>
      <c r="D5985" s="33">
        <v>101.49925037795178</v>
      </c>
      <c r="E5985" s="34">
        <v>69</v>
      </c>
    </row>
    <row r="5986" spans="2:5" x14ac:dyDescent="0.3">
      <c r="B5986" s="36">
        <v>2013</v>
      </c>
      <c r="C5986" s="31">
        <v>14305.357142857143</v>
      </c>
      <c r="D5986" s="33">
        <v>98.461231553752398</v>
      </c>
      <c r="E5986" s="34">
        <v>56</v>
      </c>
    </row>
    <row r="5987" spans="2:5" x14ac:dyDescent="0.3">
      <c r="B5987" s="36">
        <v>2014</v>
      </c>
      <c r="C5987" s="31">
        <v>17370.967741935485</v>
      </c>
      <c r="D5987" s="33">
        <v>99.446418514921092</v>
      </c>
      <c r="E5987" s="34">
        <v>31</v>
      </c>
    </row>
    <row r="5988" spans="2:5" x14ac:dyDescent="0.3">
      <c r="B5988" s="35" t="s">
        <v>878</v>
      </c>
      <c r="C5988" s="31">
        <v>3509.135709118636</v>
      </c>
      <c r="D5988" s="33">
        <v>97.557676875590232</v>
      </c>
      <c r="E5988" s="34">
        <v>748</v>
      </c>
    </row>
    <row r="5989" spans="2:5" x14ac:dyDescent="0.3">
      <c r="B5989" s="36">
        <v>1998</v>
      </c>
      <c r="C5989" s="31">
        <v>1129.1666666666667</v>
      </c>
      <c r="D5989" s="33">
        <v>95.853122763704576</v>
      </c>
      <c r="E5989" s="34">
        <v>12</v>
      </c>
    </row>
    <row r="5990" spans="2:5" x14ac:dyDescent="0.3">
      <c r="B5990" s="36">
        <v>1999</v>
      </c>
      <c r="C5990" s="31">
        <v>1105</v>
      </c>
      <c r="D5990" s="33">
        <v>80.284239265967699</v>
      </c>
      <c r="E5990" s="34">
        <v>30</v>
      </c>
    </row>
    <row r="5991" spans="2:5" x14ac:dyDescent="0.3">
      <c r="B5991" s="36">
        <v>2000</v>
      </c>
      <c r="C5991" s="31">
        <v>1338.0952380952381</v>
      </c>
      <c r="D5991" s="33">
        <v>97.096126852202019</v>
      </c>
      <c r="E5991" s="34">
        <v>42</v>
      </c>
    </row>
    <row r="5992" spans="2:5" x14ac:dyDescent="0.3">
      <c r="B5992" s="36">
        <v>2001</v>
      </c>
      <c r="C5992" s="31">
        <v>1464.6341463414635</v>
      </c>
      <c r="D5992" s="33">
        <v>87.167234697102117</v>
      </c>
      <c r="E5992" s="34">
        <v>41</v>
      </c>
    </row>
    <row r="5993" spans="2:5" x14ac:dyDescent="0.3">
      <c r="B5993" s="36">
        <v>2002</v>
      </c>
      <c r="C5993" s="31">
        <v>2143.4426229508199</v>
      </c>
      <c r="D5993" s="33">
        <v>100.13244465670083</v>
      </c>
      <c r="E5993" s="34">
        <v>61</v>
      </c>
    </row>
    <row r="5994" spans="2:5" x14ac:dyDescent="0.3">
      <c r="B5994" s="36">
        <v>2003</v>
      </c>
      <c r="C5994" s="31">
        <v>2493.3734939759038</v>
      </c>
      <c r="D5994" s="33">
        <v>101.17442429509254</v>
      </c>
      <c r="E5994" s="34">
        <v>83</v>
      </c>
    </row>
    <row r="5995" spans="2:5" x14ac:dyDescent="0.3">
      <c r="B5995" s="36">
        <v>2004</v>
      </c>
      <c r="C5995" s="31">
        <v>3046.4285714285716</v>
      </c>
      <c r="D5995" s="33">
        <v>105.74560070157816</v>
      </c>
      <c r="E5995" s="34">
        <v>70</v>
      </c>
    </row>
    <row r="5996" spans="2:5" x14ac:dyDescent="0.3">
      <c r="B5996" s="36">
        <v>2005</v>
      </c>
      <c r="C5996" s="31">
        <v>3574.2268041237112</v>
      </c>
      <c r="D5996" s="33">
        <v>101.3601766700661</v>
      </c>
      <c r="E5996" s="34">
        <v>97</v>
      </c>
    </row>
    <row r="5997" spans="2:5" x14ac:dyDescent="0.3">
      <c r="B5997" s="36">
        <v>2006</v>
      </c>
      <c r="C5997" s="31">
        <v>3972.9591836734694</v>
      </c>
      <c r="D5997" s="33">
        <v>98.327473386358278</v>
      </c>
      <c r="E5997" s="34">
        <v>98</v>
      </c>
    </row>
    <row r="5998" spans="2:5" x14ac:dyDescent="0.3">
      <c r="B5998" s="36">
        <v>2007</v>
      </c>
      <c r="C5998" s="31">
        <v>4800</v>
      </c>
      <c r="D5998" s="33">
        <v>105.29063409891627</v>
      </c>
      <c r="E5998" s="34">
        <v>72</v>
      </c>
    </row>
    <row r="5999" spans="2:5" x14ac:dyDescent="0.3">
      <c r="B5999" s="36">
        <v>2008</v>
      </c>
      <c r="C5999" s="31">
        <v>5555.9322033898306</v>
      </c>
      <c r="D5999" s="33">
        <v>98.453444191253638</v>
      </c>
      <c r="E5999" s="34">
        <v>59</v>
      </c>
    </row>
    <row r="6000" spans="2:5" x14ac:dyDescent="0.3">
      <c r="B6000" s="36">
        <v>2009</v>
      </c>
      <c r="C6000" s="31">
        <v>7618.478260869565</v>
      </c>
      <c r="D6000" s="33">
        <v>101.43159146427975</v>
      </c>
      <c r="E6000" s="34">
        <v>46</v>
      </c>
    </row>
    <row r="6001" spans="2:5" x14ac:dyDescent="0.3">
      <c r="B6001" s="36">
        <v>2010</v>
      </c>
      <c r="C6001" s="31">
        <v>7377.0270270270266</v>
      </c>
      <c r="D6001" s="33">
        <v>95.93328633945103</v>
      </c>
      <c r="E6001" s="34">
        <v>37</v>
      </c>
    </row>
    <row r="6002" spans="2:5" x14ac:dyDescent="0.3">
      <c r="B6002" s="35" t="s">
        <v>879</v>
      </c>
      <c r="C6002" s="31">
        <v>5325.1019097156504</v>
      </c>
      <c r="D6002" s="33">
        <v>98.991609391447525</v>
      </c>
      <c r="E6002" s="34">
        <v>3222</v>
      </c>
    </row>
    <row r="6003" spans="2:5" x14ac:dyDescent="0.3">
      <c r="B6003" s="36">
        <v>1996</v>
      </c>
      <c r="C6003" s="31">
        <v>375</v>
      </c>
      <c r="D6003" s="33">
        <v>60</v>
      </c>
      <c r="E6003" s="34">
        <v>1</v>
      </c>
    </row>
    <row r="6004" spans="2:5" x14ac:dyDescent="0.3">
      <c r="B6004" s="36">
        <v>1998</v>
      </c>
      <c r="C6004" s="31">
        <v>960</v>
      </c>
      <c r="D6004" s="33">
        <v>176.77216047709408</v>
      </c>
      <c r="E6004" s="34">
        <v>5</v>
      </c>
    </row>
    <row r="6005" spans="2:5" x14ac:dyDescent="0.3">
      <c r="B6005" s="36">
        <v>1999</v>
      </c>
      <c r="C6005" s="31">
        <v>967</v>
      </c>
      <c r="D6005" s="33">
        <v>98.773219650279529</v>
      </c>
      <c r="E6005" s="34">
        <v>25</v>
      </c>
    </row>
    <row r="6006" spans="2:5" x14ac:dyDescent="0.3">
      <c r="B6006" s="36">
        <v>2000</v>
      </c>
      <c r="C6006" s="31">
        <v>891.66666666666663</v>
      </c>
      <c r="D6006" s="33">
        <v>81.560905733581251</v>
      </c>
      <c r="E6006" s="34">
        <v>15</v>
      </c>
    </row>
    <row r="6007" spans="2:5" x14ac:dyDescent="0.3">
      <c r="B6007" s="36">
        <v>2001</v>
      </c>
      <c r="C6007" s="31">
        <v>1379.9180327868853</v>
      </c>
      <c r="D6007" s="33">
        <v>96.82795593476439</v>
      </c>
      <c r="E6007" s="34">
        <v>61</v>
      </c>
    </row>
    <row r="6008" spans="2:5" x14ac:dyDescent="0.3">
      <c r="B6008" s="36">
        <v>2002</v>
      </c>
      <c r="C6008" s="31">
        <v>1670.4022988505747</v>
      </c>
      <c r="D6008" s="33">
        <v>90.596282155629424</v>
      </c>
      <c r="E6008" s="34">
        <v>87</v>
      </c>
    </row>
    <row r="6009" spans="2:5" x14ac:dyDescent="0.3">
      <c r="B6009" s="36">
        <v>2003</v>
      </c>
      <c r="C6009" s="31">
        <v>1846.4814814814815</v>
      </c>
      <c r="D6009" s="33">
        <v>96.638058159425171</v>
      </c>
      <c r="E6009" s="34">
        <v>135</v>
      </c>
    </row>
    <row r="6010" spans="2:5" x14ac:dyDescent="0.3">
      <c r="B6010" s="36">
        <v>2004</v>
      </c>
      <c r="C6010" s="31">
        <v>2184.7619047619046</v>
      </c>
      <c r="D6010" s="33">
        <v>100.36088378080089</v>
      </c>
      <c r="E6010" s="34">
        <v>105</v>
      </c>
    </row>
    <row r="6011" spans="2:5" x14ac:dyDescent="0.3">
      <c r="B6011" s="36">
        <v>2005</v>
      </c>
      <c r="C6011" s="31">
        <v>2896.3414634146343</v>
      </c>
      <c r="D6011" s="33">
        <v>106.04864743151732</v>
      </c>
      <c r="E6011" s="34">
        <v>41</v>
      </c>
    </row>
    <row r="6012" spans="2:5" x14ac:dyDescent="0.3">
      <c r="B6012" s="36">
        <v>2006</v>
      </c>
      <c r="C6012" s="31">
        <v>3291.0731707317073</v>
      </c>
      <c r="D6012" s="33">
        <v>94.878162749933139</v>
      </c>
      <c r="E6012" s="34">
        <v>205</v>
      </c>
    </row>
    <row r="6013" spans="2:5" x14ac:dyDescent="0.3">
      <c r="B6013" s="36">
        <v>2007</v>
      </c>
      <c r="C6013" s="31">
        <v>4556.2992125984256</v>
      </c>
      <c r="D6013" s="33">
        <v>99.311613808700571</v>
      </c>
      <c r="E6013" s="34">
        <v>127</v>
      </c>
    </row>
    <row r="6014" spans="2:5" x14ac:dyDescent="0.3">
      <c r="B6014" s="36">
        <v>2008</v>
      </c>
      <c r="C6014" s="31">
        <v>5221.7171717171714</v>
      </c>
      <c r="D6014" s="33">
        <v>96.532118458998696</v>
      </c>
      <c r="E6014" s="34">
        <v>99</v>
      </c>
    </row>
    <row r="6015" spans="2:5" x14ac:dyDescent="0.3">
      <c r="B6015" s="36">
        <v>2009</v>
      </c>
      <c r="C6015" s="31">
        <v>7040.7407407407409</v>
      </c>
      <c r="D6015" s="33">
        <v>97.144710017872342</v>
      </c>
      <c r="E6015" s="34">
        <v>54</v>
      </c>
    </row>
    <row r="6016" spans="2:5" x14ac:dyDescent="0.3">
      <c r="B6016" s="36">
        <v>2010</v>
      </c>
      <c r="C6016" s="31">
        <v>8266.6666666666661</v>
      </c>
      <c r="D6016" s="33">
        <v>98.26469174562429</v>
      </c>
      <c r="E6016" s="34">
        <v>30</v>
      </c>
    </row>
    <row r="6017" spans="2:5" x14ac:dyDescent="0.3">
      <c r="B6017" s="36">
        <v>2012</v>
      </c>
      <c r="C6017" s="31">
        <v>11625.990356798457</v>
      </c>
      <c r="D6017" s="33">
        <v>98.728302134853394</v>
      </c>
      <c r="E6017" s="34">
        <v>1037</v>
      </c>
    </row>
    <row r="6018" spans="2:5" x14ac:dyDescent="0.3">
      <c r="B6018" s="36">
        <v>2013</v>
      </c>
      <c r="C6018" s="31">
        <v>12704.039950062423</v>
      </c>
      <c r="D6018" s="33">
        <v>98.48932590156295</v>
      </c>
      <c r="E6018" s="34">
        <v>801</v>
      </c>
    </row>
    <row r="6019" spans="2:5" x14ac:dyDescent="0.3">
      <c r="B6019" s="36">
        <v>2014</v>
      </c>
      <c r="C6019" s="31">
        <v>15372.346368715083</v>
      </c>
      <c r="D6019" s="33">
        <v>97.18264151688561</v>
      </c>
      <c r="E6019" s="34">
        <v>358</v>
      </c>
    </row>
    <row r="6020" spans="2:5" x14ac:dyDescent="0.3">
      <c r="B6020" s="36">
        <v>2015</v>
      </c>
      <c r="C6020" s="31">
        <v>14601.388888888889</v>
      </c>
      <c r="D6020" s="33">
        <v>93.739289388532413</v>
      </c>
      <c r="E6020" s="34">
        <v>36</v>
      </c>
    </row>
    <row r="6021" spans="2:5" x14ac:dyDescent="0.3">
      <c r="B6021" s="35" t="s">
        <v>880</v>
      </c>
      <c r="C6021" s="31">
        <v>5706.25</v>
      </c>
      <c r="D6021" s="33">
        <v>97.523874653133291</v>
      </c>
      <c r="E6021" s="34">
        <v>10</v>
      </c>
    </row>
    <row r="6022" spans="2:5" x14ac:dyDescent="0.3">
      <c r="B6022" s="36">
        <v>2004</v>
      </c>
      <c r="C6022" s="31">
        <v>7012.5</v>
      </c>
      <c r="D6022" s="33">
        <v>116.4004063110975</v>
      </c>
      <c r="E6022" s="34">
        <v>8</v>
      </c>
    </row>
    <row r="6023" spans="2:5" x14ac:dyDescent="0.3">
      <c r="B6023" s="36">
        <v>2005</v>
      </c>
      <c r="C6023" s="31">
        <v>4400</v>
      </c>
      <c r="D6023" s="33">
        <v>78.647342995169083</v>
      </c>
      <c r="E6023" s="34">
        <v>2</v>
      </c>
    </row>
    <row r="6024" spans="2:5" x14ac:dyDescent="0.3">
      <c r="B6024" s="35" t="s">
        <v>881</v>
      </c>
      <c r="C6024" s="31">
        <v>8800</v>
      </c>
      <c r="D6024" s="33">
        <v>93.31215271320103</v>
      </c>
      <c r="E6024" s="34">
        <v>11</v>
      </c>
    </row>
    <row r="6025" spans="2:5" x14ac:dyDescent="0.3">
      <c r="B6025" s="36">
        <v>2004</v>
      </c>
      <c r="C6025" s="31">
        <v>5500</v>
      </c>
      <c r="D6025" s="33">
        <v>85.60311284046692</v>
      </c>
      <c r="E6025" s="34">
        <v>1</v>
      </c>
    </row>
    <row r="6026" spans="2:5" x14ac:dyDescent="0.3">
      <c r="B6026" s="36">
        <v>2008</v>
      </c>
      <c r="C6026" s="31">
        <v>12100</v>
      </c>
      <c r="D6026" s="33">
        <v>101.02119258593514</v>
      </c>
      <c r="E6026" s="34">
        <v>10</v>
      </c>
    </row>
    <row r="6027" spans="2:5" x14ac:dyDescent="0.3">
      <c r="B6027" s="35" t="s">
        <v>882</v>
      </c>
      <c r="C6027" s="31">
        <v>4849.9754901960787</v>
      </c>
      <c r="D6027" s="33">
        <v>104.3002208742019</v>
      </c>
      <c r="E6027" s="34">
        <v>88</v>
      </c>
    </row>
    <row r="6028" spans="2:5" x14ac:dyDescent="0.3">
      <c r="B6028" s="36">
        <v>2006</v>
      </c>
      <c r="C6028" s="31">
        <v>3312.5</v>
      </c>
      <c r="D6028" s="33">
        <v>105.82269438009607</v>
      </c>
      <c r="E6028" s="34">
        <v>8</v>
      </c>
    </row>
    <row r="6029" spans="2:5" x14ac:dyDescent="0.3">
      <c r="B6029" s="36">
        <v>2007</v>
      </c>
      <c r="C6029" s="31">
        <v>4304.9019607843138</v>
      </c>
      <c r="D6029" s="33">
        <v>102.38399695099517</v>
      </c>
      <c r="E6029" s="34">
        <v>51</v>
      </c>
    </row>
    <row r="6030" spans="2:5" x14ac:dyDescent="0.3">
      <c r="B6030" s="36">
        <v>2008</v>
      </c>
      <c r="C6030" s="31">
        <v>5120</v>
      </c>
      <c r="D6030" s="33">
        <v>97.629152097662569</v>
      </c>
      <c r="E6030" s="34">
        <v>25</v>
      </c>
    </row>
    <row r="6031" spans="2:5" x14ac:dyDescent="0.3">
      <c r="B6031" s="36">
        <v>2009</v>
      </c>
      <c r="C6031" s="31">
        <v>6662.5</v>
      </c>
      <c r="D6031" s="33">
        <v>111.36504006805377</v>
      </c>
      <c r="E6031" s="34">
        <v>4</v>
      </c>
    </row>
    <row r="6032" spans="2:5" x14ac:dyDescent="0.3">
      <c r="B6032" s="35" t="s">
        <v>883</v>
      </c>
      <c r="C6032" s="31">
        <v>14195.21999039856</v>
      </c>
      <c r="D6032" s="33">
        <v>100.01184601715772</v>
      </c>
      <c r="E6032" s="34">
        <v>240</v>
      </c>
    </row>
    <row r="6033" spans="2:5" x14ac:dyDescent="0.3">
      <c r="B6033" s="36">
        <v>2009</v>
      </c>
      <c r="C6033" s="31">
        <v>7714.7959183673465</v>
      </c>
      <c r="D6033" s="33">
        <v>99.972898997009494</v>
      </c>
      <c r="E6033" s="34">
        <v>98</v>
      </c>
    </row>
    <row r="6034" spans="2:5" x14ac:dyDescent="0.3">
      <c r="B6034" s="36">
        <v>2010</v>
      </c>
      <c r="C6034" s="31">
        <v>9610.3174603174612</v>
      </c>
      <c r="D6034" s="33">
        <v>102.03040219634553</v>
      </c>
      <c r="E6034" s="34">
        <v>63</v>
      </c>
    </row>
    <row r="6035" spans="2:5" x14ac:dyDescent="0.3">
      <c r="B6035" s="36">
        <v>2011</v>
      </c>
      <c r="C6035" s="31">
        <v>11491.071428571429</v>
      </c>
      <c r="D6035" s="33">
        <v>101.01758954491891</v>
      </c>
      <c r="E6035" s="34">
        <v>28</v>
      </c>
    </row>
    <row r="6036" spans="2:5" x14ac:dyDescent="0.3">
      <c r="B6036" s="36">
        <v>2012</v>
      </c>
      <c r="C6036" s="31">
        <v>14635.135135135135</v>
      </c>
      <c r="D6036" s="33">
        <v>97.739625656653303</v>
      </c>
      <c r="E6036" s="34">
        <v>37</v>
      </c>
    </row>
    <row r="6037" spans="2:5" x14ac:dyDescent="0.3">
      <c r="B6037" s="36">
        <v>2013</v>
      </c>
      <c r="C6037" s="31">
        <v>20320</v>
      </c>
      <c r="D6037" s="33">
        <v>98.458625996720983</v>
      </c>
      <c r="E6037" s="34">
        <v>5</v>
      </c>
    </row>
    <row r="6038" spans="2:5" x14ac:dyDescent="0.3">
      <c r="B6038" s="36">
        <v>2014</v>
      </c>
      <c r="C6038" s="31">
        <v>21400</v>
      </c>
      <c r="D6038" s="33">
        <v>100.85193371129813</v>
      </c>
      <c r="E6038" s="34">
        <v>9</v>
      </c>
    </row>
    <row r="6039" spans="2:5" x14ac:dyDescent="0.3">
      <c r="B6039" s="35" t="s">
        <v>884</v>
      </c>
      <c r="C6039" s="31">
        <v>14276.922812578561</v>
      </c>
      <c r="D6039" s="33">
        <v>98.551171070406284</v>
      </c>
      <c r="E6039" s="34">
        <v>534</v>
      </c>
    </row>
    <row r="6040" spans="2:5" x14ac:dyDescent="0.3">
      <c r="B6040" s="36">
        <v>2009</v>
      </c>
      <c r="C6040" s="31">
        <v>8875</v>
      </c>
      <c r="D6040" s="33">
        <v>98.284789926338433</v>
      </c>
      <c r="E6040" s="34">
        <v>72</v>
      </c>
    </row>
    <row r="6041" spans="2:5" x14ac:dyDescent="0.3">
      <c r="B6041" s="36">
        <v>2010</v>
      </c>
      <c r="C6041" s="31">
        <v>11347.169811320755</v>
      </c>
      <c r="D6041" s="33">
        <v>101.90143838640704</v>
      </c>
      <c r="E6041" s="34">
        <v>53</v>
      </c>
    </row>
    <row r="6042" spans="2:5" x14ac:dyDescent="0.3">
      <c r="B6042" s="36">
        <v>2011</v>
      </c>
      <c r="C6042" s="31">
        <v>13225.531914893618</v>
      </c>
      <c r="D6042" s="33">
        <v>97.138475916248396</v>
      </c>
      <c r="E6042" s="34">
        <v>47</v>
      </c>
    </row>
    <row r="6043" spans="2:5" x14ac:dyDescent="0.3">
      <c r="B6043" s="36">
        <v>2012</v>
      </c>
      <c r="C6043" s="31">
        <v>15112.171052631578</v>
      </c>
      <c r="D6043" s="33">
        <v>99.628320197440729</v>
      </c>
      <c r="E6043" s="34">
        <v>152</v>
      </c>
    </row>
    <row r="6044" spans="2:5" x14ac:dyDescent="0.3">
      <c r="B6044" s="36">
        <v>2013</v>
      </c>
      <c r="C6044" s="31">
        <v>14812.701492537313</v>
      </c>
      <c r="D6044" s="33">
        <v>100.25388575105652</v>
      </c>
      <c r="E6044" s="34">
        <v>134</v>
      </c>
    </row>
    <row r="6045" spans="2:5" x14ac:dyDescent="0.3">
      <c r="B6045" s="36">
        <v>2014</v>
      </c>
      <c r="C6045" s="31">
        <v>19374.21875</v>
      </c>
      <c r="D6045" s="33">
        <v>98.844468041118844</v>
      </c>
      <c r="E6045" s="34">
        <v>64</v>
      </c>
    </row>
    <row r="6046" spans="2:5" x14ac:dyDescent="0.3">
      <c r="B6046" s="36">
        <v>2015</v>
      </c>
      <c r="C6046" s="31">
        <v>17191.666666666668</v>
      </c>
      <c r="D6046" s="33">
        <v>93.806819274234059</v>
      </c>
      <c r="E6046" s="34">
        <v>12</v>
      </c>
    </row>
    <row r="6047" spans="2:5" x14ac:dyDescent="0.3">
      <c r="B6047" s="35" t="s">
        <v>885</v>
      </c>
      <c r="C6047" s="31">
        <v>17167.924272200427</v>
      </c>
      <c r="D6047" s="33">
        <v>98.452365283480958</v>
      </c>
      <c r="E6047" s="34">
        <v>326</v>
      </c>
    </row>
    <row r="6048" spans="2:5" x14ac:dyDescent="0.3">
      <c r="B6048" s="36">
        <v>2004</v>
      </c>
      <c r="C6048" s="31">
        <v>4546.875</v>
      </c>
      <c r="D6048" s="33">
        <v>97.023210844313795</v>
      </c>
      <c r="E6048" s="34">
        <v>80</v>
      </c>
    </row>
    <row r="6049" spans="2:5" x14ac:dyDescent="0.3">
      <c r="B6049" s="36">
        <v>2005</v>
      </c>
      <c r="C6049" s="31">
        <v>5287.5</v>
      </c>
      <c r="D6049" s="33">
        <v>100.55198980029326</v>
      </c>
      <c r="E6049" s="34">
        <v>48</v>
      </c>
    </row>
    <row r="6050" spans="2:5" x14ac:dyDescent="0.3">
      <c r="B6050" s="36">
        <v>2006</v>
      </c>
      <c r="C6050" s="31">
        <v>6684.782608695652</v>
      </c>
      <c r="D6050" s="33">
        <v>100.66539328438193</v>
      </c>
      <c r="E6050" s="34">
        <v>46</v>
      </c>
    </row>
    <row r="6051" spans="2:5" x14ac:dyDescent="0.3">
      <c r="B6051" s="36">
        <v>2007</v>
      </c>
      <c r="C6051" s="31">
        <v>7918.5185185185182</v>
      </c>
      <c r="D6051" s="33">
        <v>91.999195639556348</v>
      </c>
      <c r="E6051" s="34">
        <v>27</v>
      </c>
    </row>
    <row r="6052" spans="2:5" x14ac:dyDescent="0.3">
      <c r="B6052" s="36">
        <v>2010</v>
      </c>
      <c r="C6052" s="31">
        <v>17345.454545454544</v>
      </c>
      <c r="D6052" s="33">
        <v>102.3151549700935</v>
      </c>
      <c r="E6052" s="34">
        <v>11</v>
      </c>
    </row>
    <row r="6053" spans="2:5" x14ac:dyDescent="0.3">
      <c r="B6053" s="36">
        <v>2011</v>
      </c>
      <c r="C6053" s="31">
        <v>24876.666666666668</v>
      </c>
      <c r="D6053" s="33">
        <v>99.705123807956468</v>
      </c>
      <c r="E6053" s="34">
        <v>15</v>
      </c>
    </row>
    <row r="6054" spans="2:5" x14ac:dyDescent="0.3">
      <c r="B6054" s="36">
        <v>2012</v>
      </c>
      <c r="C6054" s="31">
        <v>27007.894736842107</v>
      </c>
      <c r="D6054" s="33">
        <v>100.39818508026883</v>
      </c>
      <c r="E6054" s="34">
        <v>38</v>
      </c>
    </row>
    <row r="6055" spans="2:5" x14ac:dyDescent="0.3">
      <c r="B6055" s="36">
        <v>2013</v>
      </c>
      <c r="C6055" s="31">
        <v>31380.76923076923</v>
      </c>
      <c r="D6055" s="33">
        <v>95.761053626516727</v>
      </c>
      <c r="E6055" s="34">
        <v>26</v>
      </c>
    </row>
    <row r="6056" spans="2:5" x14ac:dyDescent="0.3">
      <c r="B6056" s="36">
        <v>2014</v>
      </c>
      <c r="C6056" s="31">
        <v>29462.857142857141</v>
      </c>
      <c r="D6056" s="33">
        <v>97.651980497947719</v>
      </c>
      <c r="E6056" s="34">
        <v>35</v>
      </c>
    </row>
    <row r="6057" spans="2:5" x14ac:dyDescent="0.3">
      <c r="B6057" s="35" t="s">
        <v>886</v>
      </c>
      <c r="C6057" s="31">
        <v>11787.5</v>
      </c>
      <c r="D6057" s="33">
        <v>94.255508199616244</v>
      </c>
      <c r="E6057" s="34">
        <v>39</v>
      </c>
    </row>
    <row r="6058" spans="2:5" x14ac:dyDescent="0.3">
      <c r="B6058" s="36">
        <v>2008</v>
      </c>
      <c r="C6058" s="31">
        <v>9450</v>
      </c>
      <c r="D6058" s="33">
        <v>89.055125919008631</v>
      </c>
      <c r="E6058" s="34">
        <v>27</v>
      </c>
    </row>
    <row r="6059" spans="2:5" x14ac:dyDescent="0.3">
      <c r="B6059" s="36">
        <v>2009</v>
      </c>
      <c r="C6059" s="31">
        <v>14125</v>
      </c>
      <c r="D6059" s="33">
        <v>99.455890480223857</v>
      </c>
      <c r="E6059" s="34">
        <v>12</v>
      </c>
    </row>
    <row r="6060" spans="2:5" x14ac:dyDescent="0.3">
      <c r="B6060" s="32" t="s">
        <v>61</v>
      </c>
      <c r="C6060" s="31">
        <v>8774.9701756502545</v>
      </c>
      <c r="D6060" s="33">
        <v>99.056386737791698</v>
      </c>
      <c r="E6060" s="34">
        <v>3632</v>
      </c>
    </row>
    <row r="6061" spans="2:5" x14ac:dyDescent="0.3">
      <c r="B6061" s="35" t="s">
        <v>887</v>
      </c>
      <c r="C6061" s="31">
        <v>409.30059523809524</v>
      </c>
      <c r="D6061" s="33">
        <v>88.796476849095498</v>
      </c>
      <c r="E6061" s="34">
        <v>20</v>
      </c>
    </row>
    <row r="6062" spans="2:5" x14ac:dyDescent="0.3">
      <c r="B6062" s="36">
        <v>1993</v>
      </c>
      <c r="C6062" s="31">
        <v>325</v>
      </c>
      <c r="D6062" s="33">
        <v>95.215311004784681</v>
      </c>
      <c r="E6062" s="34">
        <v>2</v>
      </c>
    </row>
    <row r="6063" spans="2:5" x14ac:dyDescent="0.3">
      <c r="B6063" s="36">
        <v>1994</v>
      </c>
      <c r="C6063" s="31">
        <v>341.66666666666669</v>
      </c>
      <c r="D6063" s="33">
        <v>65.714285714285708</v>
      </c>
      <c r="E6063" s="34">
        <v>3</v>
      </c>
    </row>
    <row r="6064" spans="2:5" x14ac:dyDescent="0.3">
      <c r="B6064" s="36">
        <v>1995</v>
      </c>
      <c r="C6064" s="31">
        <v>464.28571428571428</v>
      </c>
      <c r="D6064" s="33">
        <v>92.115027829313547</v>
      </c>
      <c r="E6064" s="34">
        <v>7</v>
      </c>
    </row>
    <row r="6065" spans="2:5" x14ac:dyDescent="0.3">
      <c r="B6065" s="36">
        <v>1996</v>
      </c>
      <c r="C6065" s="31">
        <v>506.25</v>
      </c>
      <c r="D6065" s="33">
        <v>102.14128284799808</v>
      </c>
      <c r="E6065" s="34">
        <v>8</v>
      </c>
    </row>
    <row r="6066" spans="2:5" x14ac:dyDescent="0.3">
      <c r="B6066" s="35" t="s">
        <v>888</v>
      </c>
      <c r="C6066" s="31">
        <v>700</v>
      </c>
      <c r="D6066" s="33">
        <v>145.18518518518516</v>
      </c>
      <c r="E6066" s="34">
        <v>2</v>
      </c>
    </row>
    <row r="6067" spans="2:5" x14ac:dyDescent="0.3">
      <c r="B6067" s="36">
        <v>1994</v>
      </c>
      <c r="C6067" s="31">
        <v>700</v>
      </c>
      <c r="D6067" s="33">
        <v>145.18518518518516</v>
      </c>
      <c r="E6067" s="34">
        <v>2</v>
      </c>
    </row>
    <row r="6068" spans="2:5" x14ac:dyDescent="0.3">
      <c r="B6068" s="35" t="s">
        <v>889</v>
      </c>
      <c r="C6068" s="31">
        <v>497.5</v>
      </c>
      <c r="D6068" s="33">
        <v>91.469068688748308</v>
      </c>
      <c r="E6068" s="34">
        <v>7</v>
      </c>
    </row>
    <row r="6069" spans="2:5" x14ac:dyDescent="0.3">
      <c r="B6069" s="36">
        <v>1996</v>
      </c>
      <c r="C6069" s="31">
        <v>495</v>
      </c>
      <c r="D6069" s="33">
        <v>101.76930620866547</v>
      </c>
      <c r="E6069" s="34">
        <v>5</v>
      </c>
    </row>
    <row r="6070" spans="2:5" x14ac:dyDescent="0.3">
      <c r="B6070" s="36">
        <v>1997</v>
      </c>
      <c r="C6070" s="31">
        <v>500</v>
      </c>
      <c r="D6070" s="33">
        <v>81.168831168831161</v>
      </c>
      <c r="E6070" s="34">
        <v>2</v>
      </c>
    </row>
    <row r="6071" spans="2:5" x14ac:dyDescent="0.3">
      <c r="B6071" s="35" t="s">
        <v>890</v>
      </c>
      <c r="C6071" s="31">
        <v>12787.472943722945</v>
      </c>
      <c r="D6071" s="33">
        <v>97.777273537663291</v>
      </c>
      <c r="E6071" s="34">
        <v>40</v>
      </c>
    </row>
    <row r="6072" spans="2:5" x14ac:dyDescent="0.3">
      <c r="B6072" s="36">
        <v>2008</v>
      </c>
      <c r="C6072" s="31">
        <v>6283.333333333333</v>
      </c>
      <c r="D6072" s="33">
        <v>83.915957367907481</v>
      </c>
      <c r="E6072" s="34">
        <v>6</v>
      </c>
    </row>
    <row r="6073" spans="2:5" x14ac:dyDescent="0.3">
      <c r="B6073" s="36">
        <v>2009</v>
      </c>
      <c r="C6073" s="31">
        <v>9140.9090909090901</v>
      </c>
      <c r="D6073" s="33">
        <v>97.496675437258858</v>
      </c>
      <c r="E6073" s="34">
        <v>11</v>
      </c>
    </row>
    <row r="6074" spans="2:5" x14ac:dyDescent="0.3">
      <c r="B6074" s="36">
        <v>2010</v>
      </c>
      <c r="C6074" s="31">
        <v>10566.666666666666</v>
      </c>
      <c r="D6074" s="33">
        <v>101.70041814873605</v>
      </c>
      <c r="E6074" s="34">
        <v>3</v>
      </c>
    </row>
    <row r="6075" spans="2:5" x14ac:dyDescent="0.3">
      <c r="B6075" s="36">
        <v>2011</v>
      </c>
      <c r="C6075" s="31">
        <v>14296.428571428571</v>
      </c>
      <c r="D6075" s="33">
        <v>104.20333046367625</v>
      </c>
      <c r="E6075" s="34">
        <v>14</v>
      </c>
    </row>
    <row r="6076" spans="2:5" x14ac:dyDescent="0.3">
      <c r="B6076" s="36">
        <v>2012</v>
      </c>
      <c r="C6076" s="31">
        <v>15587.5</v>
      </c>
      <c r="D6076" s="33">
        <v>92.002230258670053</v>
      </c>
      <c r="E6076" s="34">
        <v>4</v>
      </c>
    </row>
    <row r="6077" spans="2:5" x14ac:dyDescent="0.3">
      <c r="B6077" s="36">
        <v>2013</v>
      </c>
      <c r="C6077" s="31">
        <v>20850</v>
      </c>
      <c r="D6077" s="33">
        <v>107.345029549731</v>
      </c>
      <c r="E6077" s="34">
        <v>2</v>
      </c>
    </row>
    <row r="6078" spans="2:5" x14ac:dyDescent="0.3">
      <c r="B6078" s="35" t="s">
        <v>891</v>
      </c>
      <c r="C6078" s="31">
        <v>9040.4134199134187</v>
      </c>
      <c r="D6078" s="33">
        <v>99.822703255098205</v>
      </c>
      <c r="E6078" s="34">
        <v>141</v>
      </c>
    </row>
    <row r="6079" spans="2:5" x14ac:dyDescent="0.3">
      <c r="B6079" s="36">
        <v>1999</v>
      </c>
      <c r="C6079" s="31">
        <v>2100</v>
      </c>
      <c r="D6079" s="33">
        <v>125.37313432835822</v>
      </c>
      <c r="E6079" s="34">
        <v>1</v>
      </c>
    </row>
    <row r="6080" spans="2:5" x14ac:dyDescent="0.3">
      <c r="B6080" s="36">
        <v>2000</v>
      </c>
      <c r="C6080" s="31">
        <v>915</v>
      </c>
      <c r="D6080" s="33">
        <v>64.112742047132812</v>
      </c>
      <c r="E6080" s="34">
        <v>5</v>
      </c>
    </row>
    <row r="6081" spans="2:5" x14ac:dyDescent="0.3">
      <c r="B6081" s="36">
        <v>2001</v>
      </c>
      <c r="C6081" s="31">
        <v>1900</v>
      </c>
      <c r="D6081" s="33">
        <v>81.863009821719487</v>
      </c>
      <c r="E6081" s="34">
        <v>5</v>
      </c>
    </row>
    <row r="6082" spans="2:5" x14ac:dyDescent="0.3">
      <c r="B6082" s="36">
        <v>2002</v>
      </c>
      <c r="C6082" s="31">
        <v>1216.6666666666667</v>
      </c>
      <c r="D6082" s="33">
        <v>167.47255160298639</v>
      </c>
      <c r="E6082" s="34">
        <v>3</v>
      </c>
    </row>
    <row r="6083" spans="2:5" x14ac:dyDescent="0.3">
      <c r="B6083" s="36">
        <v>2003</v>
      </c>
      <c r="C6083" s="31">
        <v>3400</v>
      </c>
      <c r="D6083" s="33">
        <v>124.91936150856009</v>
      </c>
      <c r="E6083" s="34">
        <v>2</v>
      </c>
    </row>
    <row r="6084" spans="2:5" x14ac:dyDescent="0.3">
      <c r="B6084" s="36">
        <v>2004</v>
      </c>
      <c r="C6084" s="31">
        <v>2472.2222222222222</v>
      </c>
      <c r="D6084" s="33">
        <v>80.033161989701753</v>
      </c>
      <c r="E6084" s="34">
        <v>18</v>
      </c>
    </row>
    <row r="6085" spans="2:5" x14ac:dyDescent="0.3">
      <c r="B6085" s="36">
        <v>2006</v>
      </c>
      <c r="C6085" s="31">
        <v>3933.3333333333335</v>
      </c>
      <c r="D6085" s="33">
        <v>68.824557404452548</v>
      </c>
      <c r="E6085" s="34">
        <v>3</v>
      </c>
    </row>
    <row r="6086" spans="2:5" x14ac:dyDescent="0.3">
      <c r="B6086" s="36">
        <v>2007</v>
      </c>
      <c r="C6086" s="31">
        <v>9025</v>
      </c>
      <c r="D6086" s="33">
        <v>97.831955261030771</v>
      </c>
      <c r="E6086" s="34">
        <v>8</v>
      </c>
    </row>
    <row r="6087" spans="2:5" x14ac:dyDescent="0.3">
      <c r="B6087" s="36">
        <v>2008</v>
      </c>
      <c r="C6087" s="31">
        <v>10190</v>
      </c>
      <c r="D6087" s="33">
        <v>102.55971366880658</v>
      </c>
      <c r="E6087" s="34">
        <v>25</v>
      </c>
    </row>
    <row r="6088" spans="2:5" x14ac:dyDescent="0.3">
      <c r="B6088" s="36">
        <v>2009</v>
      </c>
      <c r="C6088" s="31">
        <v>11845.454545454546</v>
      </c>
      <c r="D6088" s="33">
        <v>98.077401365847251</v>
      </c>
      <c r="E6088" s="34">
        <v>11</v>
      </c>
    </row>
    <row r="6089" spans="2:5" x14ac:dyDescent="0.3">
      <c r="B6089" s="36">
        <v>2010</v>
      </c>
      <c r="C6089" s="31">
        <v>16750</v>
      </c>
      <c r="D6089" s="33">
        <v>110.19700160958115</v>
      </c>
      <c r="E6089" s="34">
        <v>4</v>
      </c>
    </row>
    <row r="6090" spans="2:5" x14ac:dyDescent="0.3">
      <c r="B6090" s="36">
        <v>2011</v>
      </c>
      <c r="C6090" s="31">
        <v>18111.111111111109</v>
      </c>
      <c r="D6090" s="33">
        <v>98.742636399195192</v>
      </c>
      <c r="E6090" s="34">
        <v>18</v>
      </c>
    </row>
    <row r="6091" spans="2:5" x14ac:dyDescent="0.3">
      <c r="B6091" s="36">
        <v>2012</v>
      </c>
      <c r="C6091" s="31">
        <v>21582</v>
      </c>
      <c r="D6091" s="33">
        <v>98.7140320087954</v>
      </c>
      <c r="E6091" s="34">
        <v>36</v>
      </c>
    </row>
    <row r="6092" spans="2:5" x14ac:dyDescent="0.3">
      <c r="B6092" s="36">
        <v>2013</v>
      </c>
      <c r="C6092" s="31">
        <v>23125</v>
      </c>
      <c r="D6092" s="33">
        <v>78.796586555207256</v>
      </c>
      <c r="E6092" s="34">
        <v>2</v>
      </c>
    </row>
    <row r="6093" spans="2:5" x14ac:dyDescent="0.3">
      <c r="B6093" s="35" t="s">
        <v>892</v>
      </c>
      <c r="C6093" s="31">
        <v>4162.6985960819775</v>
      </c>
      <c r="D6093" s="33">
        <v>101.69726471105302</v>
      </c>
      <c r="E6093" s="34">
        <v>370</v>
      </c>
    </row>
    <row r="6094" spans="2:5" x14ac:dyDescent="0.3">
      <c r="B6094" s="36">
        <v>2000</v>
      </c>
      <c r="C6094" s="31">
        <v>948.52941176470586</v>
      </c>
      <c r="D6094" s="33">
        <v>108.09282167982408</v>
      </c>
      <c r="E6094" s="34">
        <v>17</v>
      </c>
    </row>
    <row r="6095" spans="2:5" x14ac:dyDescent="0.3">
      <c r="B6095" s="36">
        <v>2001</v>
      </c>
      <c r="C6095" s="31">
        <v>1298.3333333333333</v>
      </c>
      <c r="D6095" s="33">
        <v>107.34508364966231</v>
      </c>
      <c r="E6095" s="34">
        <v>30</v>
      </c>
    </row>
    <row r="6096" spans="2:5" x14ac:dyDescent="0.3">
      <c r="B6096" s="36">
        <v>2002</v>
      </c>
      <c r="C6096" s="31">
        <v>1742.5</v>
      </c>
      <c r="D6096" s="33">
        <v>103.04558845440461</v>
      </c>
      <c r="E6096" s="34">
        <v>10</v>
      </c>
    </row>
    <row r="6097" spans="2:5" x14ac:dyDescent="0.3">
      <c r="B6097" s="36">
        <v>2003</v>
      </c>
      <c r="C6097" s="31">
        <v>1262.5</v>
      </c>
      <c r="D6097" s="33">
        <v>129.6120561311634</v>
      </c>
      <c r="E6097" s="34">
        <v>16</v>
      </c>
    </row>
    <row r="6098" spans="2:5" x14ac:dyDescent="0.3">
      <c r="B6098" s="36">
        <v>2004</v>
      </c>
      <c r="C6098" s="31">
        <v>2531.5789473684213</v>
      </c>
      <c r="D6098" s="33">
        <v>109.34005840035127</v>
      </c>
      <c r="E6098" s="34">
        <v>38</v>
      </c>
    </row>
    <row r="6099" spans="2:5" x14ac:dyDescent="0.3">
      <c r="B6099" s="36">
        <v>2005</v>
      </c>
      <c r="C6099" s="31">
        <v>2906.5573770491801</v>
      </c>
      <c r="D6099" s="33">
        <v>97.596056305938973</v>
      </c>
      <c r="E6099" s="34">
        <v>61</v>
      </c>
    </row>
    <row r="6100" spans="2:5" x14ac:dyDescent="0.3">
      <c r="B6100" s="36">
        <v>2006</v>
      </c>
      <c r="C6100" s="31">
        <v>3983.5820895522388</v>
      </c>
      <c r="D6100" s="33">
        <v>94.117056814765121</v>
      </c>
      <c r="E6100" s="34">
        <v>67</v>
      </c>
    </row>
    <row r="6101" spans="2:5" x14ac:dyDescent="0.3">
      <c r="B6101" s="36">
        <v>2007</v>
      </c>
      <c r="C6101" s="31">
        <v>4636.2903225806449</v>
      </c>
      <c r="D6101" s="33">
        <v>96.17821154563822</v>
      </c>
      <c r="E6101" s="34">
        <v>62</v>
      </c>
    </row>
    <row r="6102" spans="2:5" x14ac:dyDescent="0.3">
      <c r="B6102" s="36">
        <v>2008</v>
      </c>
      <c r="C6102" s="31">
        <v>4994.4444444444443</v>
      </c>
      <c r="D6102" s="33">
        <v>88.192907310271465</v>
      </c>
      <c r="E6102" s="34">
        <v>18</v>
      </c>
    </row>
    <row r="6103" spans="2:5" x14ac:dyDescent="0.3">
      <c r="B6103" s="36">
        <v>2009</v>
      </c>
      <c r="C6103" s="31">
        <v>6632.3529411764703</v>
      </c>
      <c r="D6103" s="33">
        <v>89.415483638160708</v>
      </c>
      <c r="E6103" s="34">
        <v>17</v>
      </c>
    </row>
    <row r="6104" spans="2:5" x14ac:dyDescent="0.3">
      <c r="B6104" s="36">
        <v>2010</v>
      </c>
      <c r="C6104" s="31">
        <v>9035.7142857142862</v>
      </c>
      <c r="D6104" s="33">
        <v>98.12020406397302</v>
      </c>
      <c r="E6104" s="34">
        <v>14</v>
      </c>
    </row>
    <row r="6105" spans="2:5" x14ac:dyDescent="0.3">
      <c r="B6105" s="36">
        <v>2011</v>
      </c>
      <c r="C6105" s="31">
        <v>9980</v>
      </c>
      <c r="D6105" s="33">
        <v>99.311648538483013</v>
      </c>
      <c r="E6105" s="34">
        <v>20</v>
      </c>
    </row>
    <row r="6106" spans="2:5" x14ac:dyDescent="0.3">
      <c r="B6106" s="35" t="s">
        <v>893</v>
      </c>
      <c r="C6106" s="31">
        <v>8993.4847178179825</v>
      </c>
      <c r="D6106" s="33">
        <v>99.341084417014528</v>
      </c>
      <c r="E6106" s="34">
        <v>1127</v>
      </c>
    </row>
    <row r="6107" spans="2:5" x14ac:dyDescent="0.3">
      <c r="B6107" s="36">
        <v>2001</v>
      </c>
      <c r="C6107" s="31">
        <v>1179.6511627906978</v>
      </c>
      <c r="D6107" s="33">
        <v>82.974030896628648</v>
      </c>
      <c r="E6107" s="34">
        <v>43</v>
      </c>
    </row>
    <row r="6108" spans="2:5" x14ac:dyDescent="0.3">
      <c r="B6108" s="36">
        <v>2002</v>
      </c>
      <c r="C6108" s="31">
        <v>1514.2156862745098</v>
      </c>
      <c r="D6108" s="33">
        <v>99.702559437900888</v>
      </c>
      <c r="E6108" s="34">
        <v>51</v>
      </c>
    </row>
    <row r="6109" spans="2:5" x14ac:dyDescent="0.3">
      <c r="B6109" s="36">
        <v>2003</v>
      </c>
      <c r="C6109" s="31">
        <v>2121.0526315789475</v>
      </c>
      <c r="D6109" s="33">
        <v>94.950350028659102</v>
      </c>
      <c r="E6109" s="34">
        <v>38</v>
      </c>
    </row>
    <row r="6110" spans="2:5" x14ac:dyDescent="0.3">
      <c r="B6110" s="36">
        <v>2004</v>
      </c>
      <c r="C6110" s="31">
        <v>2487.7118644067796</v>
      </c>
      <c r="D6110" s="33">
        <v>101.94909005216169</v>
      </c>
      <c r="E6110" s="34">
        <v>59</v>
      </c>
    </row>
    <row r="6111" spans="2:5" x14ac:dyDescent="0.3">
      <c r="B6111" s="36">
        <v>2005</v>
      </c>
      <c r="C6111" s="31">
        <v>3279.7619047619046</v>
      </c>
      <c r="D6111" s="33">
        <v>103.94082083814361</v>
      </c>
      <c r="E6111" s="34">
        <v>42</v>
      </c>
    </row>
    <row r="6112" spans="2:5" x14ac:dyDescent="0.3">
      <c r="B6112" s="36">
        <v>2006</v>
      </c>
      <c r="C6112" s="31">
        <v>4591.818181818182</v>
      </c>
      <c r="D6112" s="33">
        <v>105.4937407191871</v>
      </c>
      <c r="E6112" s="34">
        <v>55</v>
      </c>
    </row>
    <row r="6113" spans="2:5" x14ac:dyDescent="0.3">
      <c r="B6113" s="36">
        <v>2007</v>
      </c>
      <c r="C6113" s="31">
        <v>4744.4444444444443</v>
      </c>
      <c r="D6113" s="33">
        <v>99.30641190395751</v>
      </c>
      <c r="E6113" s="34">
        <v>45</v>
      </c>
    </row>
    <row r="6114" spans="2:5" x14ac:dyDescent="0.3">
      <c r="B6114" s="36">
        <v>2008</v>
      </c>
      <c r="C6114" s="31">
        <v>5822.727272727273</v>
      </c>
      <c r="D6114" s="33">
        <v>102.97423567975453</v>
      </c>
      <c r="E6114" s="34">
        <v>22</v>
      </c>
    </row>
    <row r="6115" spans="2:5" x14ac:dyDescent="0.3">
      <c r="B6115" s="36">
        <v>2009</v>
      </c>
      <c r="C6115" s="31">
        <v>7275</v>
      </c>
      <c r="D6115" s="33">
        <v>101.71175096788447</v>
      </c>
      <c r="E6115" s="34">
        <v>12</v>
      </c>
    </row>
    <row r="6116" spans="2:5" x14ac:dyDescent="0.3">
      <c r="B6116" s="36">
        <v>2011</v>
      </c>
      <c r="C6116" s="31">
        <v>14977.777777777777</v>
      </c>
      <c r="D6116" s="33">
        <v>101.70679061625722</v>
      </c>
      <c r="E6116" s="34">
        <v>9</v>
      </c>
    </row>
    <row r="6117" spans="2:5" x14ac:dyDescent="0.3">
      <c r="B6117" s="36">
        <v>2012</v>
      </c>
      <c r="C6117" s="31">
        <v>15087.159533073929</v>
      </c>
      <c r="D6117" s="33">
        <v>98.646634438367713</v>
      </c>
      <c r="E6117" s="34">
        <v>257</v>
      </c>
    </row>
    <row r="6118" spans="2:5" x14ac:dyDescent="0.3">
      <c r="B6118" s="36">
        <v>2013</v>
      </c>
      <c r="C6118" s="31">
        <v>17867.379679144386</v>
      </c>
      <c r="D6118" s="33">
        <v>98.38302157172555</v>
      </c>
      <c r="E6118" s="34">
        <v>187</v>
      </c>
    </row>
    <row r="6119" spans="2:5" x14ac:dyDescent="0.3">
      <c r="B6119" s="36">
        <v>2014</v>
      </c>
      <c r="C6119" s="31">
        <v>21341.752577319588</v>
      </c>
      <c r="D6119" s="33">
        <v>99.112131241254374</v>
      </c>
      <c r="E6119" s="34">
        <v>97</v>
      </c>
    </row>
    <row r="6120" spans="2:5" x14ac:dyDescent="0.3">
      <c r="B6120" s="36">
        <v>2015</v>
      </c>
      <c r="C6120" s="31">
        <v>23618.333333333332</v>
      </c>
      <c r="D6120" s="33">
        <v>99.923613446320942</v>
      </c>
      <c r="E6120" s="34">
        <v>210</v>
      </c>
    </row>
    <row r="6121" spans="2:5" x14ac:dyDescent="0.3">
      <c r="B6121" s="35" t="s">
        <v>894</v>
      </c>
      <c r="C6121" s="31">
        <v>742.54464285714278</v>
      </c>
      <c r="D6121" s="33">
        <v>92.257402059889685</v>
      </c>
      <c r="E6121" s="34">
        <v>67</v>
      </c>
    </row>
    <row r="6122" spans="2:5" x14ac:dyDescent="0.3">
      <c r="B6122" s="36">
        <v>1998</v>
      </c>
      <c r="C6122" s="31">
        <v>738.57142857142856</v>
      </c>
      <c r="D6122" s="33">
        <v>94.166445124378384</v>
      </c>
      <c r="E6122" s="34">
        <v>35</v>
      </c>
    </row>
    <row r="6123" spans="2:5" x14ac:dyDescent="0.3">
      <c r="B6123" s="36">
        <v>1999</v>
      </c>
      <c r="C6123" s="31">
        <v>584.375</v>
      </c>
      <c r="D6123" s="33">
        <v>90.513591133308324</v>
      </c>
      <c r="E6123" s="34">
        <v>16</v>
      </c>
    </row>
    <row r="6124" spans="2:5" x14ac:dyDescent="0.3">
      <c r="B6124" s="36">
        <v>2000</v>
      </c>
      <c r="C6124" s="31">
        <v>904.6875</v>
      </c>
      <c r="D6124" s="33">
        <v>92.092169921982332</v>
      </c>
      <c r="E6124" s="34">
        <v>16</v>
      </c>
    </row>
    <row r="6125" spans="2:5" x14ac:dyDescent="0.3">
      <c r="B6125" s="35" t="s">
        <v>895</v>
      </c>
      <c r="C6125" s="31">
        <v>9632.5804965479892</v>
      </c>
      <c r="D6125" s="33">
        <v>103.09367049730166</v>
      </c>
      <c r="E6125" s="34">
        <v>263</v>
      </c>
    </row>
    <row r="6126" spans="2:5" x14ac:dyDescent="0.3">
      <c r="B6126" s="36">
        <v>1999</v>
      </c>
      <c r="C6126" s="31">
        <v>942.85714285714289</v>
      </c>
      <c r="D6126" s="33">
        <v>125.24017358881538</v>
      </c>
      <c r="E6126" s="34">
        <v>7</v>
      </c>
    </row>
    <row r="6127" spans="2:5" x14ac:dyDescent="0.3">
      <c r="B6127" s="36">
        <v>2000</v>
      </c>
      <c r="C6127" s="31">
        <v>1121.2962962962963</v>
      </c>
      <c r="D6127" s="33">
        <v>117.20031239935635</v>
      </c>
      <c r="E6127" s="34">
        <v>27</v>
      </c>
    </row>
    <row r="6128" spans="2:5" x14ac:dyDescent="0.3">
      <c r="B6128" s="36">
        <v>2001</v>
      </c>
      <c r="C6128" s="31">
        <v>1389</v>
      </c>
      <c r="D6128" s="33">
        <v>124.91457926174937</v>
      </c>
      <c r="E6128" s="34">
        <v>25</v>
      </c>
    </row>
    <row r="6129" spans="2:5" x14ac:dyDescent="0.3">
      <c r="B6129" s="36">
        <v>2002</v>
      </c>
      <c r="C6129" s="31">
        <v>1930</v>
      </c>
      <c r="D6129" s="33">
        <v>122.55967221221188</v>
      </c>
      <c r="E6129" s="34">
        <v>25</v>
      </c>
    </row>
    <row r="6130" spans="2:5" x14ac:dyDescent="0.3">
      <c r="B6130" s="36">
        <v>2003</v>
      </c>
      <c r="C6130" s="31">
        <v>1250</v>
      </c>
      <c r="D6130" s="33">
        <v>69.935458046605007</v>
      </c>
      <c r="E6130" s="34">
        <v>7</v>
      </c>
    </row>
    <row r="6131" spans="2:5" x14ac:dyDescent="0.3">
      <c r="B6131" s="36">
        <v>2004</v>
      </c>
      <c r="C6131" s="31">
        <v>2559.4594594594596</v>
      </c>
      <c r="D6131" s="33">
        <v>100.08283781270411</v>
      </c>
      <c r="E6131" s="34">
        <v>37</v>
      </c>
    </row>
    <row r="6132" spans="2:5" x14ac:dyDescent="0.3">
      <c r="B6132" s="36">
        <v>2005</v>
      </c>
      <c r="C6132" s="31">
        <v>2975</v>
      </c>
      <c r="D6132" s="33">
        <v>100.94239849590238</v>
      </c>
      <c r="E6132" s="34">
        <v>18</v>
      </c>
    </row>
    <row r="6133" spans="2:5" x14ac:dyDescent="0.3">
      <c r="B6133" s="36">
        <v>2006</v>
      </c>
      <c r="C6133" s="31">
        <v>3790.909090909091</v>
      </c>
      <c r="D6133" s="33">
        <v>98.716536232802895</v>
      </c>
      <c r="E6133" s="34">
        <v>11</v>
      </c>
    </row>
    <row r="6134" spans="2:5" x14ac:dyDescent="0.3">
      <c r="B6134" s="36">
        <v>2007</v>
      </c>
      <c r="C6134" s="31">
        <v>6457.894736842105</v>
      </c>
      <c r="D6134" s="33">
        <v>107.77114525949528</v>
      </c>
      <c r="E6134" s="34">
        <v>19</v>
      </c>
    </row>
    <row r="6135" spans="2:5" x14ac:dyDescent="0.3">
      <c r="B6135" s="36">
        <v>2008</v>
      </c>
      <c r="C6135" s="31">
        <v>7720.833333333333</v>
      </c>
      <c r="D6135" s="33">
        <v>99.010302623230018</v>
      </c>
      <c r="E6135" s="34">
        <v>24</v>
      </c>
    </row>
    <row r="6136" spans="2:5" x14ac:dyDescent="0.3">
      <c r="B6136" s="36">
        <v>2009</v>
      </c>
      <c r="C6136" s="31">
        <v>9307.1428571428569</v>
      </c>
      <c r="D6136" s="33">
        <v>99.076487907511904</v>
      </c>
      <c r="E6136" s="34">
        <v>14</v>
      </c>
    </row>
    <row r="6137" spans="2:5" x14ac:dyDescent="0.3">
      <c r="B6137" s="36">
        <v>2010</v>
      </c>
      <c r="C6137" s="31">
        <v>13007.692307692309</v>
      </c>
      <c r="D6137" s="33">
        <v>106.24385340674129</v>
      </c>
      <c r="E6137" s="34">
        <v>13</v>
      </c>
    </row>
    <row r="6138" spans="2:5" x14ac:dyDescent="0.3">
      <c r="B6138" s="36">
        <v>2011</v>
      </c>
      <c r="C6138" s="31">
        <v>14607.692307692309</v>
      </c>
      <c r="D6138" s="33">
        <v>97.96083500821797</v>
      </c>
      <c r="E6138" s="34">
        <v>13</v>
      </c>
    </row>
    <row r="6139" spans="2:5" x14ac:dyDescent="0.3">
      <c r="B6139" s="36">
        <v>2012</v>
      </c>
      <c r="C6139" s="31">
        <v>17835</v>
      </c>
      <c r="D6139" s="33">
        <v>98.518253563906455</v>
      </c>
      <c r="E6139" s="34">
        <v>10</v>
      </c>
    </row>
    <row r="6140" spans="2:5" x14ac:dyDescent="0.3">
      <c r="B6140" s="36">
        <v>2013</v>
      </c>
      <c r="C6140" s="31">
        <v>25750</v>
      </c>
      <c r="D6140" s="33">
        <v>96.441947565543074</v>
      </c>
      <c r="E6140" s="34">
        <v>1</v>
      </c>
    </row>
    <row r="6141" spans="2:5" x14ac:dyDescent="0.3">
      <c r="B6141" s="36">
        <v>2014</v>
      </c>
      <c r="C6141" s="31">
        <v>26109.090909090908</v>
      </c>
      <c r="D6141" s="33">
        <v>98.868694178245462</v>
      </c>
      <c r="E6141" s="34">
        <v>11</v>
      </c>
    </row>
    <row r="6142" spans="2:5" x14ac:dyDescent="0.3">
      <c r="B6142" s="36">
        <v>2015</v>
      </c>
      <c r="C6142" s="31">
        <v>27000</v>
      </c>
      <c r="D6142" s="33">
        <v>89.10891089108911</v>
      </c>
      <c r="E6142" s="34">
        <v>1</v>
      </c>
    </row>
    <row r="6143" spans="2:5" x14ac:dyDescent="0.3">
      <c r="B6143" s="35" t="s">
        <v>896</v>
      </c>
      <c r="C6143" s="31">
        <v>678.57142857142856</v>
      </c>
      <c r="D6143" s="33">
        <v>156.64924221774154</v>
      </c>
      <c r="E6143" s="34">
        <v>7</v>
      </c>
    </row>
    <row r="6144" spans="2:5" x14ac:dyDescent="0.3">
      <c r="B6144" s="36">
        <v>1998</v>
      </c>
      <c r="C6144" s="31">
        <v>678.57142857142856</v>
      </c>
      <c r="D6144" s="33">
        <v>156.64924221774154</v>
      </c>
      <c r="E6144" s="34">
        <v>7</v>
      </c>
    </row>
    <row r="6145" spans="2:5" x14ac:dyDescent="0.3">
      <c r="B6145" s="35" t="s">
        <v>897</v>
      </c>
      <c r="C6145" s="31">
        <v>1608.9285714285713</v>
      </c>
      <c r="D6145" s="33">
        <v>87.031666647322027</v>
      </c>
      <c r="E6145" s="34">
        <v>17</v>
      </c>
    </row>
    <row r="6146" spans="2:5" x14ac:dyDescent="0.3">
      <c r="B6146" s="36">
        <v>2000</v>
      </c>
      <c r="C6146" s="31">
        <v>750</v>
      </c>
      <c r="D6146" s="33">
        <v>83.452380952380935</v>
      </c>
      <c r="E6146" s="34">
        <v>4</v>
      </c>
    </row>
    <row r="6147" spans="2:5" x14ac:dyDescent="0.3">
      <c r="B6147" s="36">
        <v>2001</v>
      </c>
      <c r="C6147" s="31">
        <v>1787.5</v>
      </c>
      <c r="D6147" s="33">
        <v>106.5283764367816</v>
      </c>
      <c r="E6147" s="34">
        <v>4</v>
      </c>
    </row>
    <row r="6148" spans="2:5" x14ac:dyDescent="0.3">
      <c r="B6148" s="36">
        <v>2002</v>
      </c>
      <c r="C6148" s="31">
        <v>550</v>
      </c>
      <c r="D6148" s="33">
        <v>41.509433962264154</v>
      </c>
      <c r="E6148" s="34">
        <v>1</v>
      </c>
    </row>
    <row r="6149" spans="2:5" x14ac:dyDescent="0.3">
      <c r="B6149" s="36">
        <v>2003</v>
      </c>
      <c r="C6149" s="31">
        <v>3000</v>
      </c>
      <c r="D6149" s="33">
        <v>114.28571428571428</v>
      </c>
      <c r="E6149" s="34">
        <v>1</v>
      </c>
    </row>
    <row r="6150" spans="2:5" x14ac:dyDescent="0.3">
      <c r="B6150" s="36">
        <v>2004</v>
      </c>
      <c r="C6150" s="31">
        <v>1957.1428571428571</v>
      </c>
      <c r="D6150" s="33">
        <v>89.382427599469196</v>
      </c>
      <c r="E6150" s="34">
        <v>7</v>
      </c>
    </row>
    <row r="6151" spans="2:5" x14ac:dyDescent="0.3">
      <c r="B6151" s="35" t="s">
        <v>898</v>
      </c>
      <c r="C6151" s="31">
        <v>6897.9761904761908</v>
      </c>
      <c r="D6151" s="33">
        <v>95.698925379005161</v>
      </c>
      <c r="E6151" s="34">
        <v>49</v>
      </c>
    </row>
    <row r="6152" spans="2:5" x14ac:dyDescent="0.3">
      <c r="B6152" s="36">
        <v>2005</v>
      </c>
      <c r="C6152" s="31">
        <v>3926.6666666666665</v>
      </c>
      <c r="D6152" s="33">
        <v>118.17968444847152</v>
      </c>
      <c r="E6152" s="34">
        <v>15</v>
      </c>
    </row>
    <row r="6153" spans="2:5" x14ac:dyDescent="0.3">
      <c r="B6153" s="36">
        <v>2006</v>
      </c>
      <c r="C6153" s="31">
        <v>5104.166666666667</v>
      </c>
      <c r="D6153" s="33">
        <v>96.331987605607011</v>
      </c>
      <c r="E6153" s="34">
        <v>12</v>
      </c>
    </row>
    <row r="6154" spans="2:5" x14ac:dyDescent="0.3">
      <c r="B6154" s="36">
        <v>2007</v>
      </c>
      <c r="C6154" s="31">
        <v>3925</v>
      </c>
      <c r="D6154" s="33">
        <v>68.967296189620527</v>
      </c>
      <c r="E6154" s="34">
        <v>4</v>
      </c>
    </row>
    <row r="6155" spans="2:5" x14ac:dyDescent="0.3">
      <c r="B6155" s="36">
        <v>2008</v>
      </c>
      <c r="C6155" s="31">
        <v>3300</v>
      </c>
      <c r="D6155" s="33">
        <v>45.674740484429066</v>
      </c>
      <c r="E6155" s="34">
        <v>1</v>
      </c>
    </row>
    <row r="6156" spans="2:5" x14ac:dyDescent="0.3">
      <c r="B6156" s="36">
        <v>2009</v>
      </c>
      <c r="C6156" s="31">
        <v>10850</v>
      </c>
      <c r="D6156" s="33">
        <v>113.76682612081433</v>
      </c>
      <c r="E6156" s="34">
        <v>2</v>
      </c>
    </row>
    <row r="6157" spans="2:5" x14ac:dyDescent="0.3">
      <c r="B6157" s="36">
        <v>2010</v>
      </c>
      <c r="C6157" s="31">
        <v>9780</v>
      </c>
      <c r="D6157" s="33">
        <v>96.115506511236248</v>
      </c>
      <c r="E6157" s="34">
        <v>10</v>
      </c>
    </row>
    <row r="6158" spans="2:5" x14ac:dyDescent="0.3">
      <c r="B6158" s="36">
        <v>2011</v>
      </c>
      <c r="C6158" s="31">
        <v>11400</v>
      </c>
      <c r="D6158" s="33">
        <v>130.85643629285738</v>
      </c>
      <c r="E6158" s="34">
        <v>5</v>
      </c>
    </row>
    <row r="6159" spans="2:5" x14ac:dyDescent="0.3">
      <c r="B6159" s="35" t="s">
        <v>899</v>
      </c>
      <c r="C6159" s="31">
        <v>26615.662650602411</v>
      </c>
      <c r="D6159" s="33">
        <v>99.313450628102942</v>
      </c>
      <c r="E6159" s="34">
        <v>83</v>
      </c>
    </row>
    <row r="6160" spans="2:5" x14ac:dyDescent="0.3">
      <c r="B6160" s="36">
        <v>2015</v>
      </c>
      <c r="C6160" s="31">
        <v>26615.662650602411</v>
      </c>
      <c r="D6160" s="33">
        <v>99.313450628102942</v>
      </c>
      <c r="E6160" s="34">
        <v>83</v>
      </c>
    </row>
    <row r="6161" spans="2:5" x14ac:dyDescent="0.3">
      <c r="B6161" s="35" t="s">
        <v>900</v>
      </c>
      <c r="C6161" s="31">
        <v>3388.8951731139227</v>
      </c>
      <c r="D6161" s="33">
        <v>92.334678713911515</v>
      </c>
      <c r="E6161" s="34">
        <v>148</v>
      </c>
    </row>
    <row r="6162" spans="2:5" x14ac:dyDescent="0.3">
      <c r="B6162" s="36">
        <v>1998</v>
      </c>
      <c r="C6162" s="31">
        <v>676.66666666666663</v>
      </c>
      <c r="D6162" s="33">
        <v>86.05448290646558</v>
      </c>
      <c r="E6162" s="34">
        <v>15</v>
      </c>
    </row>
    <row r="6163" spans="2:5" x14ac:dyDescent="0.3">
      <c r="B6163" s="36">
        <v>1999</v>
      </c>
      <c r="C6163" s="31">
        <v>633.92857142857144</v>
      </c>
      <c r="D6163" s="33">
        <v>69.83868974940404</v>
      </c>
      <c r="E6163" s="34">
        <v>14</v>
      </c>
    </row>
    <row r="6164" spans="2:5" x14ac:dyDescent="0.3">
      <c r="B6164" s="36">
        <v>2000</v>
      </c>
      <c r="C6164" s="31">
        <v>922.72727272727275</v>
      </c>
      <c r="D6164" s="33">
        <v>115.28019124135083</v>
      </c>
      <c r="E6164" s="34">
        <v>11</v>
      </c>
    </row>
    <row r="6165" spans="2:5" x14ac:dyDescent="0.3">
      <c r="B6165" s="36">
        <v>2001</v>
      </c>
      <c r="C6165" s="31">
        <v>1320.5128205128206</v>
      </c>
      <c r="D6165" s="33">
        <v>94.397148507434366</v>
      </c>
      <c r="E6165" s="34">
        <v>39</v>
      </c>
    </row>
    <row r="6166" spans="2:5" x14ac:dyDescent="0.3">
      <c r="B6166" s="36">
        <v>2002</v>
      </c>
      <c r="C6166" s="31">
        <v>1796.875</v>
      </c>
      <c r="D6166" s="33">
        <v>110.23753125773439</v>
      </c>
      <c r="E6166" s="34">
        <v>16</v>
      </c>
    </row>
    <row r="6167" spans="2:5" x14ac:dyDescent="0.3">
      <c r="B6167" s="36">
        <v>2003</v>
      </c>
      <c r="C6167" s="31">
        <v>1335</v>
      </c>
      <c r="D6167" s="33">
        <v>80.516697928398713</v>
      </c>
      <c r="E6167" s="34">
        <v>10</v>
      </c>
    </row>
    <row r="6168" spans="2:5" x14ac:dyDescent="0.3">
      <c r="B6168" s="36">
        <v>2004</v>
      </c>
      <c r="C6168" s="31">
        <v>2726.3888888888887</v>
      </c>
      <c r="D6168" s="33">
        <v>97.341004775697812</v>
      </c>
      <c r="E6168" s="34">
        <v>18</v>
      </c>
    </row>
    <row r="6169" spans="2:5" x14ac:dyDescent="0.3">
      <c r="B6169" s="36">
        <v>2005</v>
      </c>
      <c r="C6169" s="31">
        <v>3857.1428571428573</v>
      </c>
      <c r="D6169" s="33">
        <v>113.68728458855125</v>
      </c>
      <c r="E6169" s="34">
        <v>7</v>
      </c>
    </row>
    <row r="6170" spans="2:5" x14ac:dyDescent="0.3">
      <c r="B6170" s="36">
        <v>2006</v>
      </c>
      <c r="C6170" s="31">
        <v>3900</v>
      </c>
      <c r="D6170" s="33">
        <v>85.157909432623157</v>
      </c>
      <c r="E6170" s="34">
        <v>8</v>
      </c>
    </row>
    <row r="6171" spans="2:5" x14ac:dyDescent="0.3">
      <c r="B6171" s="36">
        <v>2007</v>
      </c>
      <c r="C6171" s="31">
        <v>5060</v>
      </c>
      <c r="D6171" s="33">
        <v>86.75055892836528</v>
      </c>
      <c r="E6171" s="34">
        <v>5</v>
      </c>
    </row>
    <row r="6172" spans="2:5" x14ac:dyDescent="0.3">
      <c r="B6172" s="36">
        <v>2008</v>
      </c>
      <c r="C6172" s="31">
        <v>7237.5</v>
      </c>
      <c r="D6172" s="33">
        <v>74.63699819208945</v>
      </c>
      <c r="E6172" s="34">
        <v>4</v>
      </c>
    </row>
    <row r="6173" spans="2:5" x14ac:dyDescent="0.3">
      <c r="B6173" s="36">
        <v>2010</v>
      </c>
      <c r="C6173" s="31">
        <v>11200</v>
      </c>
      <c r="D6173" s="33">
        <v>94.117647058823522</v>
      </c>
      <c r="E6173" s="34">
        <v>1</v>
      </c>
    </row>
    <row r="6174" spans="2:5" x14ac:dyDescent="0.3">
      <c r="B6174" s="35" t="s">
        <v>901</v>
      </c>
      <c r="C6174" s="31">
        <v>2154.3478260869565</v>
      </c>
      <c r="D6174" s="33">
        <v>111.51657884576059</v>
      </c>
      <c r="E6174" s="34">
        <v>23</v>
      </c>
    </row>
    <row r="6175" spans="2:5" x14ac:dyDescent="0.3">
      <c r="B6175" s="36">
        <v>2002</v>
      </c>
      <c r="C6175" s="31">
        <v>2154.3478260869565</v>
      </c>
      <c r="D6175" s="33">
        <v>111.51657884576059</v>
      </c>
      <c r="E6175" s="34">
        <v>23</v>
      </c>
    </row>
    <row r="6176" spans="2:5" x14ac:dyDescent="0.3">
      <c r="B6176" s="35" t="s">
        <v>902</v>
      </c>
      <c r="C6176" s="31">
        <v>23012.72671150164</v>
      </c>
      <c r="D6176" s="33">
        <v>98.929537020976099</v>
      </c>
      <c r="E6176" s="34">
        <v>409</v>
      </c>
    </row>
    <row r="6177" spans="2:5" x14ac:dyDescent="0.3">
      <c r="B6177" s="36">
        <v>2010</v>
      </c>
      <c r="C6177" s="31">
        <v>15486.666666666666</v>
      </c>
      <c r="D6177" s="33">
        <v>96.693138773920836</v>
      </c>
      <c r="E6177" s="34">
        <v>60</v>
      </c>
    </row>
    <row r="6178" spans="2:5" x14ac:dyDescent="0.3">
      <c r="B6178" s="36">
        <v>2011</v>
      </c>
      <c r="C6178" s="31">
        <v>18550</v>
      </c>
      <c r="D6178" s="33">
        <v>98.900488639513142</v>
      </c>
      <c r="E6178" s="34">
        <v>43</v>
      </c>
    </row>
    <row r="6179" spans="2:5" x14ac:dyDescent="0.3">
      <c r="B6179" s="36">
        <v>2012</v>
      </c>
      <c r="C6179" s="31">
        <v>21558.474576271186</v>
      </c>
      <c r="D6179" s="33">
        <v>99.179036352569881</v>
      </c>
      <c r="E6179" s="34">
        <v>59</v>
      </c>
    </row>
    <row r="6180" spans="2:5" x14ac:dyDescent="0.3">
      <c r="B6180" s="36">
        <v>2013</v>
      </c>
      <c r="C6180" s="31">
        <v>23861.309523809523</v>
      </c>
      <c r="D6180" s="33">
        <v>99.367802863810255</v>
      </c>
      <c r="E6180" s="34">
        <v>84</v>
      </c>
    </row>
    <row r="6181" spans="2:5" x14ac:dyDescent="0.3">
      <c r="B6181" s="36">
        <v>2014</v>
      </c>
      <c r="C6181" s="31">
        <v>28485.294117647059</v>
      </c>
      <c r="D6181" s="33">
        <v>99.829346093996179</v>
      </c>
      <c r="E6181" s="34">
        <v>85</v>
      </c>
    </row>
    <row r="6182" spans="2:5" x14ac:dyDescent="0.3">
      <c r="B6182" s="36">
        <v>2015</v>
      </c>
      <c r="C6182" s="31">
        <v>30134.615384615383</v>
      </c>
      <c r="D6182" s="33">
        <v>99.607409402046315</v>
      </c>
      <c r="E6182" s="34">
        <v>78</v>
      </c>
    </row>
    <row r="6183" spans="2:5" x14ac:dyDescent="0.3">
      <c r="B6183" s="35" t="s">
        <v>903</v>
      </c>
      <c r="C6183" s="31">
        <v>14723.086694718486</v>
      </c>
      <c r="D6183" s="33">
        <v>99.318492275433883</v>
      </c>
      <c r="E6183" s="34">
        <v>160</v>
      </c>
    </row>
    <row r="6184" spans="2:5" x14ac:dyDescent="0.3">
      <c r="B6184" s="36">
        <v>2003</v>
      </c>
      <c r="C6184" s="31">
        <v>2406.25</v>
      </c>
      <c r="D6184" s="33">
        <v>101.62843984842851</v>
      </c>
      <c r="E6184" s="34">
        <v>8</v>
      </c>
    </row>
    <row r="6185" spans="2:5" x14ac:dyDescent="0.3">
      <c r="B6185" s="36">
        <v>2004</v>
      </c>
      <c r="C6185" s="31">
        <v>2942.1052631578946</v>
      </c>
      <c r="D6185" s="33">
        <v>91.623366108091474</v>
      </c>
      <c r="E6185" s="34">
        <v>19</v>
      </c>
    </row>
    <row r="6186" spans="2:5" x14ac:dyDescent="0.3">
      <c r="B6186" s="36">
        <v>2005</v>
      </c>
      <c r="C6186" s="31">
        <v>4340.909090909091</v>
      </c>
      <c r="D6186" s="33">
        <v>95.510140616966822</v>
      </c>
      <c r="E6186" s="34">
        <v>22</v>
      </c>
    </row>
    <row r="6187" spans="2:5" x14ac:dyDescent="0.3">
      <c r="B6187" s="36">
        <v>2007</v>
      </c>
      <c r="C6187" s="31">
        <v>6697.0588235294117</v>
      </c>
      <c r="D6187" s="33">
        <v>98.333613065187336</v>
      </c>
      <c r="E6187" s="34">
        <v>17</v>
      </c>
    </row>
    <row r="6188" spans="2:5" x14ac:dyDescent="0.3">
      <c r="B6188" s="36">
        <v>2008</v>
      </c>
      <c r="C6188" s="31">
        <v>11017.64705882353</v>
      </c>
      <c r="D6188" s="33">
        <v>103.39258485253103</v>
      </c>
      <c r="E6188" s="34">
        <v>17</v>
      </c>
    </row>
    <row r="6189" spans="2:5" x14ac:dyDescent="0.3">
      <c r="B6189" s="36">
        <v>2009</v>
      </c>
      <c r="C6189" s="31">
        <v>14058.333333333334</v>
      </c>
      <c r="D6189" s="33">
        <v>103.45375518685348</v>
      </c>
      <c r="E6189" s="34">
        <v>12</v>
      </c>
    </row>
    <row r="6190" spans="2:5" x14ac:dyDescent="0.3">
      <c r="B6190" s="36">
        <v>2010</v>
      </c>
      <c r="C6190" s="31">
        <v>16892.857142857141</v>
      </c>
      <c r="D6190" s="33">
        <v>94.882208748717062</v>
      </c>
      <c r="E6190" s="34">
        <v>7</v>
      </c>
    </row>
    <row r="6191" spans="2:5" x14ac:dyDescent="0.3">
      <c r="B6191" s="36">
        <v>2011</v>
      </c>
      <c r="C6191" s="31">
        <v>17768.18181818182</v>
      </c>
      <c r="D6191" s="33">
        <v>101.28288237628531</v>
      </c>
      <c r="E6191" s="34">
        <v>11</v>
      </c>
    </row>
    <row r="6192" spans="2:5" x14ac:dyDescent="0.3">
      <c r="B6192" s="36">
        <v>2012</v>
      </c>
      <c r="C6192" s="31">
        <v>25361.111111111109</v>
      </c>
      <c r="D6192" s="33">
        <v>101.94279419961765</v>
      </c>
      <c r="E6192" s="34">
        <v>18</v>
      </c>
    </row>
    <row r="6193" spans="2:5" x14ac:dyDescent="0.3">
      <c r="B6193" s="36">
        <v>2013</v>
      </c>
      <c r="C6193" s="31">
        <v>27737.5</v>
      </c>
      <c r="D6193" s="33">
        <v>99.795988326298229</v>
      </c>
      <c r="E6193" s="34">
        <v>4</v>
      </c>
    </row>
    <row r="6194" spans="2:5" x14ac:dyDescent="0.3">
      <c r="B6194" s="36">
        <v>2015</v>
      </c>
      <c r="C6194" s="31">
        <v>32732</v>
      </c>
      <c r="D6194" s="33">
        <v>100.65764170079561</v>
      </c>
      <c r="E6194" s="34">
        <v>25</v>
      </c>
    </row>
    <row r="6195" spans="2:5" x14ac:dyDescent="0.3">
      <c r="B6195" s="35" t="s">
        <v>904</v>
      </c>
      <c r="C6195" s="31">
        <v>13085.794923372101</v>
      </c>
      <c r="D6195" s="33">
        <v>100.30411209252166</v>
      </c>
      <c r="E6195" s="34">
        <v>699</v>
      </c>
    </row>
    <row r="6196" spans="2:5" x14ac:dyDescent="0.3">
      <c r="B6196" s="36">
        <v>2003</v>
      </c>
      <c r="C6196" s="31">
        <v>2594</v>
      </c>
      <c r="D6196" s="33">
        <v>101.39770927607996</v>
      </c>
      <c r="E6196" s="34">
        <v>25</v>
      </c>
    </row>
    <row r="6197" spans="2:5" x14ac:dyDescent="0.3">
      <c r="B6197" s="36">
        <v>2004</v>
      </c>
      <c r="C6197" s="31">
        <v>3832.2222222222222</v>
      </c>
      <c r="D6197" s="33">
        <v>104.97928387368648</v>
      </c>
      <c r="E6197" s="34">
        <v>135</v>
      </c>
    </row>
    <row r="6198" spans="2:5" x14ac:dyDescent="0.3">
      <c r="B6198" s="36">
        <v>2005</v>
      </c>
      <c r="C6198" s="31">
        <v>4453.5433070866138</v>
      </c>
      <c r="D6198" s="33">
        <v>106.57972919521163</v>
      </c>
      <c r="E6198" s="34">
        <v>127</v>
      </c>
    </row>
    <row r="6199" spans="2:5" x14ac:dyDescent="0.3">
      <c r="B6199" s="36">
        <v>2006</v>
      </c>
      <c r="C6199" s="31">
        <v>5717.272727272727</v>
      </c>
      <c r="D6199" s="33">
        <v>99.295238180849907</v>
      </c>
      <c r="E6199" s="34">
        <v>55</v>
      </c>
    </row>
    <row r="6200" spans="2:5" x14ac:dyDescent="0.3">
      <c r="B6200" s="36">
        <v>2007</v>
      </c>
      <c r="C6200" s="31">
        <v>7617.2222222222226</v>
      </c>
      <c r="D6200" s="33">
        <v>99.60935674585977</v>
      </c>
      <c r="E6200" s="34">
        <v>90</v>
      </c>
    </row>
    <row r="6201" spans="2:5" x14ac:dyDescent="0.3">
      <c r="B6201" s="36">
        <v>2008</v>
      </c>
      <c r="C6201" s="31">
        <v>9761.7977528089887</v>
      </c>
      <c r="D6201" s="33">
        <v>97.512616413747111</v>
      </c>
      <c r="E6201" s="34">
        <v>89</v>
      </c>
    </row>
    <row r="6202" spans="2:5" x14ac:dyDescent="0.3">
      <c r="B6202" s="36">
        <v>2009</v>
      </c>
      <c r="C6202" s="31">
        <v>12181.578947368422</v>
      </c>
      <c r="D6202" s="33">
        <v>97.344781935590717</v>
      </c>
      <c r="E6202" s="34">
        <v>19</v>
      </c>
    </row>
    <row r="6203" spans="2:5" x14ac:dyDescent="0.3">
      <c r="B6203" s="36">
        <v>2010</v>
      </c>
      <c r="C6203" s="31">
        <v>15306.77966101695</v>
      </c>
      <c r="D6203" s="33">
        <v>98.792171329661343</v>
      </c>
      <c r="E6203" s="34">
        <v>59</v>
      </c>
    </row>
    <row r="6204" spans="2:5" x14ac:dyDescent="0.3">
      <c r="B6204" s="36">
        <v>2011</v>
      </c>
      <c r="C6204" s="31">
        <v>18086.206896551725</v>
      </c>
      <c r="D6204" s="33">
        <v>97.487787894609994</v>
      </c>
      <c r="E6204" s="34">
        <v>29</v>
      </c>
    </row>
    <row r="6205" spans="2:5" x14ac:dyDescent="0.3">
      <c r="B6205" s="36">
        <v>2012</v>
      </c>
      <c r="C6205" s="31">
        <v>22793.333333333332</v>
      </c>
      <c r="D6205" s="33">
        <v>100.57612878582266</v>
      </c>
      <c r="E6205" s="34">
        <v>30</v>
      </c>
    </row>
    <row r="6206" spans="2:5" x14ac:dyDescent="0.3">
      <c r="B6206" s="36">
        <v>2013</v>
      </c>
      <c r="C6206" s="31">
        <v>25389.285714285714</v>
      </c>
      <c r="D6206" s="33">
        <v>99.248394147474642</v>
      </c>
      <c r="E6206" s="34">
        <v>14</v>
      </c>
    </row>
    <row r="6207" spans="2:5" x14ac:dyDescent="0.3">
      <c r="B6207" s="36">
        <v>2014</v>
      </c>
      <c r="C6207" s="31">
        <v>29296.296296296296</v>
      </c>
      <c r="D6207" s="33">
        <v>100.82614733166592</v>
      </c>
      <c r="E6207" s="34">
        <v>27</v>
      </c>
    </row>
    <row r="6208" spans="2:5" x14ac:dyDescent="0.3">
      <c r="B6208" s="32" t="s">
        <v>62</v>
      </c>
      <c r="C6208" s="31">
        <v>12495.691231947823</v>
      </c>
      <c r="D6208" s="33">
        <v>101.88033051242417</v>
      </c>
      <c r="E6208" s="34">
        <v>536667</v>
      </c>
    </row>
  </sheetData>
  <sheetProtection sheet="1" objects="1" scenarios="1"/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1DFE0B-0046-430E-9C09-52DAE1D53A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make_model_table (2)</vt:lpstr>
      <vt:lpstr>state_table</vt:lpstr>
      <vt:lpstr>odometer_make_table</vt:lpstr>
      <vt:lpstr>condition_table</vt:lpstr>
      <vt:lpstr>odometer_table</vt:lpstr>
      <vt:lpstr>Price Calc</vt:lpstr>
      <vt:lpstr>margins_n_units</vt:lpstr>
      <vt:lpstr>Dynamic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acosta</dc:creator>
  <cp:lastModifiedBy>carlos daniel acosta</cp:lastModifiedBy>
  <dcterms:created xsi:type="dcterms:W3CDTF">2025-08-19T17:35:30Z</dcterms:created>
  <dcterms:modified xsi:type="dcterms:W3CDTF">2025-08-26T18:42:24Z</dcterms:modified>
</cp:coreProperties>
</file>